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esanc\Documents\GitHub\ThePower-Analytics\Amazon_Project\"/>
    </mc:Choice>
  </mc:AlternateContent>
  <xr:revisionPtr revIDLastSave="0" documentId="13_ncr:1_{7B6C9B54-D413-480A-8B83-25AECAC4ECED}" xr6:coauthVersionLast="47" xr6:coauthVersionMax="47" xr10:uidLastSave="{00000000-0000-0000-0000-000000000000}"/>
  <bookViews>
    <workbookView xWindow="-19860" yWindow="1620" windowWidth="17280" windowHeight="8925" tabRatio="754" xr2:uid="{FD17C612-277E-6D4A-85EF-2FB7F5C7AAFF}"/>
  </bookViews>
  <sheets>
    <sheet name="Cover" sheetId="10" r:id="rId1"/>
    <sheet name="Dashboard" sheetId="8" r:id="rId2"/>
    <sheet name="Data" sheetId="2" r:id="rId3"/>
    <sheet name="Pivot Tables" sheetId="7" state="hidden" r:id="rId4"/>
  </sheets>
  <definedNames>
    <definedName name="SegmentaciónDeDatos_Age_Group">#N/A</definedName>
    <definedName name="SegmentaciónDeDatos_Años__Last_Transaction_Date">#N/A</definedName>
    <definedName name="Slicer_Churn_Category">#N/A</definedName>
    <definedName name="Slicer_Churn_Label">#N/A</definedName>
    <definedName name="Slicer_Group">#N/A</definedName>
    <definedName name="Slicer_Payment_Method">#N/A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5" i="7" l="1"/>
  <c r="X8" i="7"/>
  <c r="V6" i="7"/>
  <c r="V7" i="7"/>
  <c r="V8" i="7"/>
  <c r="V16" i="7"/>
  <c r="V17" i="7"/>
  <c r="V18" i="7"/>
  <c r="V19" i="7"/>
  <c r="V20" i="7"/>
  <c r="V21" i="7"/>
  <c r="V22" i="7"/>
  <c r="V23" i="7"/>
  <c r="V24" i="7"/>
  <c r="V15" i="7"/>
  <c r="U15" i="7"/>
  <c r="U16" i="7"/>
  <c r="U17" i="7"/>
  <c r="U18" i="7"/>
  <c r="U19" i="7"/>
  <c r="U20" i="7"/>
  <c r="U21" i="7"/>
  <c r="U22" i="7"/>
  <c r="U23" i="7"/>
  <c r="U24" i="7"/>
  <c r="T3" i="2" a="1"/>
  <c r="T3" i="2" s="1"/>
  <c r="T4" i="2" a="1"/>
  <c r="T4" i="2" s="1"/>
  <c r="T5" i="2" a="1"/>
  <c r="T5" i="2" s="1"/>
  <c r="T6" i="2" a="1"/>
  <c r="T6" i="2" s="1"/>
  <c r="T7" i="2" a="1"/>
  <c r="T7" i="2" s="1"/>
  <c r="T8" i="2" a="1"/>
  <c r="T8" i="2" s="1"/>
  <c r="T9" i="2" a="1"/>
  <c r="T9" i="2" s="1"/>
  <c r="T10" i="2" a="1"/>
  <c r="T10" i="2" s="1"/>
  <c r="T11" i="2" a="1"/>
  <c r="T11" i="2" s="1"/>
  <c r="T12" i="2" a="1"/>
  <c r="T12" i="2" s="1"/>
  <c r="T13" i="2" a="1"/>
  <c r="T13" i="2" s="1"/>
  <c r="T14" i="2" a="1"/>
  <c r="T14" i="2" s="1"/>
  <c r="T15" i="2" a="1"/>
  <c r="T15" i="2" s="1"/>
  <c r="T16" i="2" a="1"/>
  <c r="T16" i="2" s="1"/>
  <c r="T17" i="2" a="1"/>
  <c r="T17" i="2" s="1"/>
  <c r="T18" i="2" a="1"/>
  <c r="T18" i="2" s="1"/>
  <c r="T19" i="2" a="1"/>
  <c r="T19" i="2" s="1"/>
  <c r="T20" i="2" a="1"/>
  <c r="T20" i="2" s="1"/>
  <c r="T21" i="2" a="1"/>
  <c r="T21" i="2" s="1"/>
  <c r="T22" i="2" a="1"/>
  <c r="T22" i="2" s="1"/>
  <c r="T23" i="2" a="1"/>
  <c r="T23" i="2" s="1"/>
  <c r="T24" i="2" a="1"/>
  <c r="T24" i="2" s="1"/>
  <c r="T25" i="2" a="1"/>
  <c r="T25" i="2" s="1"/>
  <c r="T26" i="2" a="1"/>
  <c r="T26" i="2" s="1"/>
  <c r="T27" i="2" a="1"/>
  <c r="T27" i="2" s="1"/>
  <c r="T28" i="2" a="1"/>
  <c r="T28" i="2" s="1"/>
  <c r="T29" i="2" a="1"/>
  <c r="T29" i="2" s="1"/>
  <c r="T30" i="2" a="1"/>
  <c r="T30" i="2" s="1"/>
  <c r="T31" i="2" a="1"/>
  <c r="T31" i="2" s="1"/>
  <c r="T32" i="2" a="1"/>
  <c r="T32" i="2" s="1"/>
  <c r="T33" i="2" a="1"/>
  <c r="T33" i="2" s="1"/>
  <c r="T34" i="2" a="1"/>
  <c r="T34" i="2" s="1"/>
  <c r="T35" i="2" a="1"/>
  <c r="T35" i="2" s="1"/>
  <c r="T36" i="2" a="1"/>
  <c r="T36" i="2" s="1"/>
  <c r="T37" i="2" a="1"/>
  <c r="T37" i="2" s="1"/>
  <c r="T38" i="2" a="1"/>
  <c r="T38" i="2" s="1"/>
  <c r="T39" i="2" a="1"/>
  <c r="T39" i="2" s="1"/>
  <c r="T40" i="2" a="1"/>
  <c r="T40" i="2" s="1"/>
  <c r="T41" i="2" a="1"/>
  <c r="T41" i="2" s="1"/>
  <c r="T42" i="2" a="1"/>
  <c r="T42" i="2" s="1"/>
  <c r="T43" i="2" a="1"/>
  <c r="T43" i="2" s="1"/>
  <c r="T44" i="2" a="1"/>
  <c r="T44" i="2" s="1"/>
  <c r="T45" i="2" a="1"/>
  <c r="T45" i="2" s="1"/>
  <c r="T46" i="2" a="1"/>
  <c r="T46" i="2" s="1"/>
  <c r="T47" i="2" a="1"/>
  <c r="T47" i="2" s="1"/>
  <c r="T48" i="2" a="1"/>
  <c r="T48" i="2" s="1"/>
  <c r="T49" i="2" a="1"/>
  <c r="T49" i="2" s="1"/>
  <c r="T50" i="2" a="1"/>
  <c r="T50" i="2" s="1"/>
  <c r="T51" i="2" a="1"/>
  <c r="T51" i="2" s="1"/>
  <c r="T52" i="2" a="1"/>
  <c r="T52" i="2" s="1"/>
  <c r="T53" i="2" a="1"/>
  <c r="T53" i="2" s="1"/>
  <c r="T54" i="2" a="1"/>
  <c r="T54" i="2" s="1"/>
  <c r="T55" i="2" a="1"/>
  <c r="T55" i="2" s="1"/>
  <c r="T56" i="2" a="1"/>
  <c r="T56" i="2" s="1"/>
  <c r="T57" i="2" a="1"/>
  <c r="T57" i="2" s="1"/>
  <c r="T58" i="2" a="1"/>
  <c r="T58" i="2" s="1"/>
  <c r="T59" i="2" a="1"/>
  <c r="T59" i="2" s="1"/>
  <c r="T60" i="2" a="1"/>
  <c r="T60" i="2" s="1"/>
  <c r="T61" i="2" a="1"/>
  <c r="T61" i="2" s="1"/>
  <c r="T62" i="2" a="1"/>
  <c r="T62" i="2" s="1"/>
  <c r="T63" i="2" a="1"/>
  <c r="T63" i="2" s="1"/>
  <c r="T64" i="2" a="1"/>
  <c r="T64" i="2" s="1"/>
  <c r="T65" i="2" a="1"/>
  <c r="T65" i="2" s="1"/>
  <c r="T66" i="2" a="1"/>
  <c r="T66" i="2" s="1"/>
  <c r="T67" i="2" a="1"/>
  <c r="T67" i="2" s="1"/>
  <c r="T68" i="2" a="1"/>
  <c r="T68" i="2" s="1"/>
  <c r="T69" i="2" a="1"/>
  <c r="T69" i="2" s="1"/>
  <c r="T70" i="2" a="1"/>
  <c r="T70" i="2" s="1"/>
  <c r="T71" i="2" a="1"/>
  <c r="T71" i="2" s="1"/>
  <c r="T72" i="2" a="1"/>
  <c r="T72" i="2" s="1"/>
  <c r="T73" i="2" a="1"/>
  <c r="T73" i="2" s="1"/>
  <c r="T74" i="2" a="1"/>
  <c r="T74" i="2" s="1"/>
  <c r="T75" i="2" a="1"/>
  <c r="T75" i="2" s="1"/>
  <c r="T76" i="2" a="1"/>
  <c r="T76" i="2" s="1"/>
  <c r="T77" i="2" a="1"/>
  <c r="T77" i="2" s="1"/>
  <c r="T78" i="2" a="1"/>
  <c r="T78" i="2" s="1"/>
  <c r="T79" i="2" a="1"/>
  <c r="T79" i="2" s="1"/>
  <c r="T80" i="2" a="1"/>
  <c r="T80" i="2" s="1"/>
  <c r="T81" i="2" a="1"/>
  <c r="T81" i="2" s="1"/>
  <c r="T82" i="2" a="1"/>
  <c r="T82" i="2" s="1"/>
  <c r="T83" i="2" a="1"/>
  <c r="T83" i="2" s="1"/>
  <c r="T84" i="2" a="1"/>
  <c r="T84" i="2" s="1"/>
  <c r="T85" i="2" a="1"/>
  <c r="T85" i="2" s="1"/>
  <c r="T86" i="2" a="1"/>
  <c r="T86" i="2" s="1"/>
  <c r="T87" i="2" a="1"/>
  <c r="T87" i="2" s="1"/>
  <c r="T88" i="2" a="1"/>
  <c r="T88" i="2" s="1"/>
  <c r="T89" i="2" a="1"/>
  <c r="T89" i="2" s="1"/>
  <c r="T90" i="2" a="1"/>
  <c r="T90" i="2" s="1"/>
  <c r="T91" i="2" a="1"/>
  <c r="T91" i="2" s="1"/>
  <c r="T92" i="2" a="1"/>
  <c r="T92" i="2" s="1"/>
  <c r="T93" i="2" a="1"/>
  <c r="T93" i="2" s="1"/>
  <c r="T94" i="2" a="1"/>
  <c r="T94" i="2" s="1"/>
  <c r="T95" i="2" a="1"/>
  <c r="T95" i="2" s="1"/>
  <c r="T96" i="2" a="1"/>
  <c r="T96" i="2" s="1"/>
  <c r="T97" i="2" a="1"/>
  <c r="T97" i="2" s="1"/>
  <c r="T98" i="2" a="1"/>
  <c r="T98" i="2" s="1"/>
  <c r="T99" i="2" a="1"/>
  <c r="T99" i="2" s="1"/>
  <c r="T100" i="2" a="1"/>
  <c r="T100" i="2" s="1"/>
  <c r="T101" i="2" a="1"/>
  <c r="T101" i="2" s="1"/>
  <c r="T102" i="2" a="1"/>
  <c r="T102" i="2" s="1"/>
  <c r="T103" i="2" a="1"/>
  <c r="T103" i="2" s="1"/>
  <c r="T104" i="2" a="1"/>
  <c r="T104" i="2" s="1"/>
  <c r="T105" i="2" a="1"/>
  <c r="T105" i="2" s="1"/>
  <c r="T106" i="2" a="1"/>
  <c r="T106" i="2" s="1"/>
  <c r="T107" i="2" a="1"/>
  <c r="T107" i="2" s="1"/>
  <c r="T108" i="2" a="1"/>
  <c r="T108" i="2" s="1"/>
  <c r="T109" i="2" a="1"/>
  <c r="T109" i="2" s="1"/>
  <c r="T110" i="2" a="1"/>
  <c r="T110" i="2" s="1"/>
  <c r="T111" i="2" a="1"/>
  <c r="T111" i="2" s="1"/>
  <c r="T112" i="2" a="1"/>
  <c r="T112" i="2" s="1"/>
  <c r="T113" i="2" a="1"/>
  <c r="T113" i="2" s="1"/>
  <c r="T114" i="2" a="1"/>
  <c r="T114" i="2" s="1"/>
  <c r="T115" i="2" a="1"/>
  <c r="T115" i="2" s="1"/>
  <c r="T116" i="2" a="1"/>
  <c r="T116" i="2" s="1"/>
  <c r="T117" i="2" a="1"/>
  <c r="T117" i="2" s="1"/>
  <c r="T118" i="2" a="1"/>
  <c r="T118" i="2" s="1"/>
  <c r="T119" i="2" a="1"/>
  <c r="T119" i="2" s="1"/>
  <c r="T120" i="2" a="1"/>
  <c r="T120" i="2" s="1"/>
  <c r="T121" i="2" a="1"/>
  <c r="T121" i="2" s="1"/>
  <c r="T122" i="2" a="1"/>
  <c r="T122" i="2" s="1"/>
  <c r="T123" i="2" a="1"/>
  <c r="T123" i="2" s="1"/>
  <c r="T124" i="2" a="1"/>
  <c r="T124" i="2" s="1"/>
  <c r="T125" i="2" a="1"/>
  <c r="T125" i="2" s="1"/>
  <c r="T126" i="2" a="1"/>
  <c r="T126" i="2" s="1"/>
  <c r="T127" i="2" a="1"/>
  <c r="T127" i="2" s="1"/>
  <c r="T128" i="2" a="1"/>
  <c r="T128" i="2" s="1"/>
  <c r="T129" i="2" a="1"/>
  <c r="T129" i="2" s="1"/>
  <c r="T130" i="2" a="1"/>
  <c r="T130" i="2" s="1"/>
  <c r="T131" i="2" a="1"/>
  <c r="T131" i="2" s="1"/>
  <c r="T132" i="2" a="1"/>
  <c r="T132" i="2" s="1"/>
  <c r="T133" i="2" a="1"/>
  <c r="T133" i="2" s="1"/>
  <c r="T134" i="2" a="1"/>
  <c r="T134" i="2" s="1"/>
  <c r="T135" i="2" a="1"/>
  <c r="T135" i="2" s="1"/>
  <c r="T136" i="2" a="1"/>
  <c r="T136" i="2" s="1"/>
  <c r="T137" i="2" a="1"/>
  <c r="T137" i="2" s="1"/>
  <c r="T138" i="2" a="1"/>
  <c r="T138" i="2" s="1"/>
  <c r="T139" i="2" a="1"/>
  <c r="T139" i="2" s="1"/>
  <c r="T140" i="2" a="1"/>
  <c r="T140" i="2" s="1"/>
  <c r="T141" i="2" a="1"/>
  <c r="T141" i="2" s="1"/>
  <c r="T142" i="2" a="1"/>
  <c r="T142" i="2" s="1"/>
  <c r="T143" i="2" a="1"/>
  <c r="T143" i="2" s="1"/>
  <c r="T144" i="2" a="1"/>
  <c r="T144" i="2" s="1"/>
  <c r="T145" i="2" a="1"/>
  <c r="T145" i="2" s="1"/>
  <c r="T146" i="2" a="1"/>
  <c r="T146" i="2" s="1"/>
  <c r="T147" i="2" a="1"/>
  <c r="T147" i="2" s="1"/>
  <c r="T148" i="2" a="1"/>
  <c r="T148" i="2" s="1"/>
  <c r="T149" i="2" a="1"/>
  <c r="T149" i="2" s="1"/>
  <c r="T150" i="2" a="1"/>
  <c r="T150" i="2" s="1"/>
  <c r="T151" i="2" a="1"/>
  <c r="T151" i="2" s="1"/>
  <c r="T152" i="2" a="1"/>
  <c r="T152" i="2" s="1"/>
  <c r="T153" i="2" a="1"/>
  <c r="T153" i="2" s="1"/>
  <c r="T154" i="2" a="1"/>
  <c r="T154" i="2" s="1"/>
  <c r="T155" i="2" a="1"/>
  <c r="T155" i="2" s="1"/>
  <c r="T156" i="2" a="1"/>
  <c r="T156" i="2" s="1"/>
  <c r="T157" i="2" a="1"/>
  <c r="T157" i="2" s="1"/>
  <c r="T158" i="2" a="1"/>
  <c r="T158" i="2" s="1"/>
  <c r="T159" i="2" a="1"/>
  <c r="T159" i="2" s="1"/>
  <c r="T160" i="2" a="1"/>
  <c r="T160" i="2" s="1"/>
  <c r="T161" i="2" a="1"/>
  <c r="T161" i="2" s="1"/>
  <c r="T162" i="2" a="1"/>
  <c r="T162" i="2" s="1"/>
  <c r="T163" i="2" a="1"/>
  <c r="T163" i="2" s="1"/>
  <c r="T164" i="2" a="1"/>
  <c r="T164" i="2" s="1"/>
  <c r="T165" i="2" a="1"/>
  <c r="T165" i="2" s="1"/>
  <c r="T166" i="2" a="1"/>
  <c r="T166" i="2" s="1"/>
  <c r="T167" i="2" a="1"/>
  <c r="T167" i="2" s="1"/>
  <c r="T168" i="2" a="1"/>
  <c r="T168" i="2" s="1"/>
  <c r="T169" i="2" a="1"/>
  <c r="T169" i="2" s="1"/>
  <c r="T170" i="2" a="1"/>
  <c r="T170" i="2" s="1"/>
  <c r="T171" i="2" a="1"/>
  <c r="T171" i="2" s="1"/>
  <c r="T172" i="2" a="1"/>
  <c r="T172" i="2" s="1"/>
  <c r="T173" i="2" a="1"/>
  <c r="T173" i="2" s="1"/>
  <c r="T174" i="2" a="1"/>
  <c r="T174" i="2" s="1"/>
  <c r="T175" i="2" a="1"/>
  <c r="T175" i="2" s="1"/>
  <c r="T176" i="2" a="1"/>
  <c r="T176" i="2" s="1"/>
  <c r="T177" i="2" a="1"/>
  <c r="T177" i="2" s="1"/>
  <c r="T178" i="2" a="1"/>
  <c r="T178" i="2" s="1"/>
  <c r="T179" i="2" a="1"/>
  <c r="T179" i="2" s="1"/>
  <c r="T180" i="2" a="1"/>
  <c r="T180" i="2" s="1"/>
  <c r="T181" i="2" a="1"/>
  <c r="T181" i="2" s="1"/>
  <c r="T182" i="2" a="1"/>
  <c r="T182" i="2" s="1"/>
  <c r="T183" i="2" a="1"/>
  <c r="T183" i="2" s="1"/>
  <c r="T184" i="2" a="1"/>
  <c r="T184" i="2" s="1"/>
  <c r="T185" i="2" a="1"/>
  <c r="T185" i="2" s="1"/>
  <c r="T186" i="2" a="1"/>
  <c r="T186" i="2" s="1"/>
  <c r="T187" i="2" a="1"/>
  <c r="T187" i="2" s="1"/>
  <c r="T188" i="2" a="1"/>
  <c r="T188" i="2" s="1"/>
  <c r="T189" i="2" a="1"/>
  <c r="T189" i="2" s="1"/>
  <c r="T190" i="2" a="1"/>
  <c r="T190" i="2" s="1"/>
  <c r="T191" i="2" a="1"/>
  <c r="T191" i="2" s="1"/>
  <c r="T192" i="2" a="1"/>
  <c r="T192" i="2" s="1"/>
  <c r="T193" i="2" a="1"/>
  <c r="T193" i="2" s="1"/>
  <c r="T194" i="2" a="1"/>
  <c r="T194" i="2" s="1"/>
  <c r="T195" i="2" a="1"/>
  <c r="T195" i="2" s="1"/>
  <c r="T196" i="2" a="1"/>
  <c r="T196" i="2" s="1"/>
  <c r="T197" i="2" a="1"/>
  <c r="T197" i="2" s="1"/>
  <c r="T198" i="2" a="1"/>
  <c r="T198" i="2" s="1"/>
  <c r="T199" i="2" a="1"/>
  <c r="T199" i="2" s="1"/>
  <c r="T200" i="2" a="1"/>
  <c r="T200" i="2" s="1"/>
  <c r="T201" i="2" a="1"/>
  <c r="T201" i="2" s="1"/>
  <c r="T202" i="2" a="1"/>
  <c r="T202" i="2" s="1"/>
  <c r="T203" i="2" a="1"/>
  <c r="T203" i="2" s="1"/>
  <c r="T204" i="2" a="1"/>
  <c r="T204" i="2" s="1"/>
  <c r="T205" i="2" a="1"/>
  <c r="T205" i="2" s="1"/>
  <c r="T206" i="2" a="1"/>
  <c r="T206" i="2" s="1"/>
  <c r="T207" i="2" a="1"/>
  <c r="T207" i="2" s="1"/>
  <c r="T208" i="2" a="1"/>
  <c r="T208" i="2" s="1"/>
  <c r="T209" i="2" a="1"/>
  <c r="T209" i="2" s="1"/>
  <c r="T210" i="2" a="1"/>
  <c r="T210" i="2" s="1"/>
  <c r="T211" i="2" a="1"/>
  <c r="T211" i="2" s="1"/>
  <c r="T212" i="2" a="1"/>
  <c r="T212" i="2" s="1"/>
  <c r="T213" i="2" a="1"/>
  <c r="T213" i="2" s="1"/>
  <c r="T214" i="2" a="1"/>
  <c r="T214" i="2" s="1"/>
  <c r="T215" i="2" a="1"/>
  <c r="T215" i="2" s="1"/>
  <c r="T216" i="2" a="1"/>
  <c r="T216" i="2" s="1"/>
  <c r="T217" i="2" a="1"/>
  <c r="T217" i="2" s="1"/>
  <c r="T218" i="2" a="1"/>
  <c r="T218" i="2" s="1"/>
  <c r="T219" i="2" a="1"/>
  <c r="T219" i="2" s="1"/>
  <c r="T220" i="2" a="1"/>
  <c r="T220" i="2" s="1"/>
  <c r="T221" i="2" a="1"/>
  <c r="T221" i="2" s="1"/>
  <c r="T222" i="2" a="1"/>
  <c r="T222" i="2" s="1"/>
  <c r="T223" i="2" a="1"/>
  <c r="T223" i="2" s="1"/>
  <c r="T224" i="2" a="1"/>
  <c r="T224" i="2" s="1"/>
  <c r="T225" i="2" a="1"/>
  <c r="T225" i="2" s="1"/>
  <c r="T226" i="2" a="1"/>
  <c r="T226" i="2" s="1"/>
  <c r="T227" i="2" a="1"/>
  <c r="T227" i="2" s="1"/>
  <c r="T228" i="2" a="1"/>
  <c r="T228" i="2" s="1"/>
  <c r="T229" i="2" a="1"/>
  <c r="T229" i="2" s="1"/>
  <c r="T230" i="2" a="1"/>
  <c r="T230" i="2" s="1"/>
  <c r="T231" i="2" a="1"/>
  <c r="T231" i="2" s="1"/>
  <c r="T232" i="2" a="1"/>
  <c r="T232" i="2" s="1"/>
  <c r="T233" i="2" a="1"/>
  <c r="T233" i="2" s="1"/>
  <c r="T234" i="2" a="1"/>
  <c r="T234" i="2" s="1"/>
  <c r="T235" i="2" a="1"/>
  <c r="T235" i="2" s="1"/>
  <c r="T236" i="2" a="1"/>
  <c r="T236" i="2" s="1"/>
  <c r="T237" i="2" a="1"/>
  <c r="T237" i="2" s="1"/>
  <c r="T238" i="2" a="1"/>
  <c r="T238" i="2" s="1"/>
  <c r="T239" i="2" a="1"/>
  <c r="T239" i="2" s="1"/>
  <c r="T240" i="2" a="1"/>
  <c r="T240" i="2" s="1"/>
  <c r="T241" i="2" a="1"/>
  <c r="T241" i="2" s="1"/>
  <c r="T242" i="2" a="1"/>
  <c r="T242" i="2" s="1"/>
  <c r="T243" i="2" a="1"/>
  <c r="T243" i="2" s="1"/>
  <c r="T244" i="2" a="1"/>
  <c r="T244" i="2" s="1"/>
  <c r="T245" i="2" a="1"/>
  <c r="T245" i="2" s="1"/>
  <c r="T246" i="2" a="1"/>
  <c r="T246" i="2" s="1"/>
  <c r="T247" i="2" a="1"/>
  <c r="T247" i="2" s="1"/>
  <c r="T248" i="2" a="1"/>
  <c r="T248" i="2" s="1"/>
  <c r="T249" i="2" a="1"/>
  <c r="T249" i="2" s="1"/>
  <c r="T250" i="2" a="1"/>
  <c r="T250" i="2" s="1"/>
  <c r="T251" i="2" a="1"/>
  <c r="T251" i="2" s="1"/>
  <c r="T252" i="2" a="1"/>
  <c r="T252" i="2" s="1"/>
  <c r="T253" i="2" a="1"/>
  <c r="T253" i="2" s="1"/>
  <c r="T254" i="2" a="1"/>
  <c r="T254" i="2" s="1"/>
  <c r="T255" i="2" a="1"/>
  <c r="T255" i="2" s="1"/>
  <c r="T256" i="2" a="1"/>
  <c r="T256" i="2" s="1"/>
  <c r="T257" i="2" a="1"/>
  <c r="T257" i="2" s="1"/>
  <c r="T258" i="2" a="1"/>
  <c r="T258" i="2" s="1"/>
  <c r="T259" i="2" a="1"/>
  <c r="T259" i="2" s="1"/>
  <c r="T260" i="2" a="1"/>
  <c r="T260" i="2" s="1"/>
  <c r="T261" i="2" a="1"/>
  <c r="T261" i="2" s="1"/>
  <c r="T262" i="2" a="1"/>
  <c r="T262" i="2" s="1"/>
  <c r="T263" i="2" a="1"/>
  <c r="T263" i="2" s="1"/>
  <c r="T264" i="2" a="1"/>
  <c r="T264" i="2" s="1"/>
  <c r="T265" i="2" a="1"/>
  <c r="T265" i="2" s="1"/>
  <c r="T266" i="2" a="1"/>
  <c r="T266" i="2" s="1"/>
  <c r="T267" i="2" a="1"/>
  <c r="T267" i="2" s="1"/>
  <c r="T268" i="2" a="1"/>
  <c r="T268" i="2" s="1"/>
  <c r="T269" i="2" a="1"/>
  <c r="T269" i="2" s="1"/>
  <c r="T270" i="2" a="1"/>
  <c r="T270" i="2" s="1"/>
  <c r="T271" i="2" a="1"/>
  <c r="T271" i="2" s="1"/>
  <c r="T272" i="2" a="1"/>
  <c r="T272" i="2" s="1"/>
  <c r="T273" i="2" a="1"/>
  <c r="T273" i="2" s="1"/>
  <c r="T274" i="2" a="1"/>
  <c r="T274" i="2" s="1"/>
  <c r="T275" i="2" a="1"/>
  <c r="T275" i="2" s="1"/>
  <c r="T276" i="2" a="1"/>
  <c r="T276" i="2" s="1"/>
  <c r="T277" i="2" a="1"/>
  <c r="T277" i="2" s="1"/>
  <c r="T278" i="2" a="1"/>
  <c r="T278" i="2" s="1"/>
  <c r="T279" i="2" a="1"/>
  <c r="T279" i="2" s="1"/>
  <c r="T280" i="2" a="1"/>
  <c r="T280" i="2" s="1"/>
  <c r="T281" i="2" a="1"/>
  <c r="T281" i="2" s="1"/>
  <c r="T282" i="2" a="1"/>
  <c r="T282" i="2" s="1"/>
  <c r="T283" i="2" a="1"/>
  <c r="T283" i="2" s="1"/>
  <c r="T284" i="2" a="1"/>
  <c r="T284" i="2" s="1"/>
  <c r="T285" i="2" a="1"/>
  <c r="T285" i="2" s="1"/>
  <c r="T286" i="2" a="1"/>
  <c r="T286" i="2" s="1"/>
  <c r="T287" i="2" a="1"/>
  <c r="T287" i="2" s="1"/>
  <c r="T288" i="2" a="1"/>
  <c r="T288" i="2" s="1"/>
  <c r="T289" i="2" a="1"/>
  <c r="T289" i="2" s="1"/>
  <c r="T290" i="2" a="1"/>
  <c r="T290" i="2" s="1"/>
  <c r="T291" i="2" a="1"/>
  <c r="T291" i="2" s="1"/>
  <c r="T292" i="2" a="1"/>
  <c r="T292" i="2" s="1"/>
  <c r="T293" i="2" a="1"/>
  <c r="T293" i="2" s="1"/>
  <c r="T294" i="2" a="1"/>
  <c r="T294" i="2" s="1"/>
  <c r="T295" i="2" a="1"/>
  <c r="T295" i="2" s="1"/>
  <c r="T296" i="2" a="1"/>
  <c r="T296" i="2" s="1"/>
  <c r="T297" i="2" a="1"/>
  <c r="T297" i="2" s="1"/>
  <c r="T298" i="2" a="1"/>
  <c r="T298" i="2" s="1"/>
  <c r="T299" i="2" a="1"/>
  <c r="T299" i="2" s="1"/>
  <c r="T300" i="2" a="1"/>
  <c r="T300" i="2" s="1"/>
  <c r="T301" i="2" a="1"/>
  <c r="T301" i="2" s="1"/>
  <c r="T302" i="2" a="1"/>
  <c r="T302" i="2" s="1"/>
  <c r="T303" i="2" a="1"/>
  <c r="T303" i="2" s="1"/>
  <c r="T304" i="2" a="1"/>
  <c r="T304" i="2" s="1"/>
  <c r="T305" i="2" a="1"/>
  <c r="T305" i="2" s="1"/>
  <c r="T306" i="2" a="1"/>
  <c r="T306" i="2" s="1"/>
  <c r="T307" i="2" a="1"/>
  <c r="T307" i="2" s="1"/>
  <c r="T308" i="2" a="1"/>
  <c r="T308" i="2" s="1"/>
  <c r="T309" i="2" a="1"/>
  <c r="T309" i="2" s="1"/>
  <c r="T310" i="2" a="1"/>
  <c r="T310" i="2" s="1"/>
  <c r="T311" i="2" a="1"/>
  <c r="T311" i="2" s="1"/>
  <c r="T312" i="2" a="1"/>
  <c r="T312" i="2" s="1"/>
  <c r="T313" i="2" a="1"/>
  <c r="T313" i="2" s="1"/>
  <c r="T314" i="2" a="1"/>
  <c r="T314" i="2" s="1"/>
  <c r="T315" i="2" a="1"/>
  <c r="T315" i="2" s="1"/>
  <c r="T316" i="2" a="1"/>
  <c r="T316" i="2" s="1"/>
  <c r="T317" i="2" a="1"/>
  <c r="T317" i="2" s="1"/>
  <c r="T318" i="2" a="1"/>
  <c r="T318" i="2" s="1"/>
  <c r="T319" i="2" a="1"/>
  <c r="T319" i="2" s="1"/>
  <c r="T320" i="2" a="1"/>
  <c r="T320" i="2" s="1"/>
  <c r="T321" i="2" a="1"/>
  <c r="T321" i="2" s="1"/>
  <c r="T322" i="2" a="1"/>
  <c r="T322" i="2" s="1"/>
  <c r="T323" i="2" a="1"/>
  <c r="T323" i="2" s="1"/>
  <c r="T324" i="2" a="1"/>
  <c r="T324" i="2" s="1"/>
  <c r="T325" i="2" a="1"/>
  <c r="T325" i="2" s="1"/>
  <c r="T326" i="2" a="1"/>
  <c r="T326" i="2" s="1"/>
  <c r="T327" i="2" a="1"/>
  <c r="T327" i="2" s="1"/>
  <c r="T328" i="2" a="1"/>
  <c r="T328" i="2" s="1"/>
  <c r="T329" i="2" a="1"/>
  <c r="T329" i="2" s="1"/>
  <c r="T330" i="2" a="1"/>
  <c r="T330" i="2" s="1"/>
  <c r="T331" i="2" a="1"/>
  <c r="T331" i="2" s="1"/>
  <c r="T332" i="2" a="1"/>
  <c r="T332" i="2" s="1"/>
  <c r="T333" i="2" a="1"/>
  <c r="T333" i="2" s="1"/>
  <c r="T334" i="2" a="1"/>
  <c r="T334" i="2" s="1"/>
  <c r="T335" i="2" a="1"/>
  <c r="T335" i="2" s="1"/>
  <c r="T336" i="2" a="1"/>
  <c r="T336" i="2" s="1"/>
  <c r="T337" i="2" a="1"/>
  <c r="T337" i="2" s="1"/>
  <c r="T338" i="2" a="1"/>
  <c r="T338" i="2" s="1"/>
  <c r="T339" i="2" a="1"/>
  <c r="T339" i="2" s="1"/>
  <c r="T340" i="2" a="1"/>
  <c r="T340" i="2" s="1"/>
  <c r="T341" i="2" a="1"/>
  <c r="T341" i="2" s="1"/>
  <c r="T342" i="2" a="1"/>
  <c r="T342" i="2" s="1"/>
  <c r="T343" i="2" a="1"/>
  <c r="T343" i="2" s="1"/>
  <c r="T344" i="2" a="1"/>
  <c r="T344" i="2" s="1"/>
  <c r="T345" i="2" a="1"/>
  <c r="T345" i="2" s="1"/>
  <c r="T346" i="2" a="1"/>
  <c r="T346" i="2" s="1"/>
  <c r="T347" i="2" a="1"/>
  <c r="T347" i="2" s="1"/>
  <c r="T348" i="2" a="1"/>
  <c r="T348" i="2" s="1"/>
  <c r="T349" i="2" a="1"/>
  <c r="T349" i="2" s="1"/>
  <c r="T350" i="2" a="1"/>
  <c r="T350" i="2" s="1"/>
  <c r="T351" i="2" a="1"/>
  <c r="T351" i="2" s="1"/>
  <c r="T352" i="2" a="1"/>
  <c r="T352" i="2" s="1"/>
  <c r="T353" i="2" a="1"/>
  <c r="T353" i="2" s="1"/>
  <c r="T354" i="2" a="1"/>
  <c r="T354" i="2" s="1"/>
  <c r="T355" i="2" a="1"/>
  <c r="T355" i="2" s="1"/>
  <c r="T356" i="2" a="1"/>
  <c r="T356" i="2" s="1"/>
  <c r="T357" i="2" a="1"/>
  <c r="T357" i="2" s="1"/>
  <c r="T358" i="2" a="1"/>
  <c r="T358" i="2" s="1"/>
  <c r="T359" i="2" a="1"/>
  <c r="T359" i="2" s="1"/>
  <c r="T360" i="2" a="1"/>
  <c r="T360" i="2" s="1"/>
  <c r="T361" i="2" a="1"/>
  <c r="T361" i="2" s="1"/>
  <c r="T362" i="2" a="1"/>
  <c r="T362" i="2" s="1"/>
  <c r="T363" i="2" a="1"/>
  <c r="T363" i="2" s="1"/>
  <c r="T364" i="2" a="1"/>
  <c r="T364" i="2" s="1"/>
  <c r="T365" i="2" a="1"/>
  <c r="T365" i="2" s="1"/>
  <c r="T366" i="2" a="1"/>
  <c r="T366" i="2" s="1"/>
  <c r="T367" i="2" a="1"/>
  <c r="T367" i="2" s="1"/>
  <c r="T368" i="2" a="1"/>
  <c r="T368" i="2" s="1"/>
  <c r="T369" i="2" a="1"/>
  <c r="T369" i="2" s="1"/>
  <c r="T370" i="2" a="1"/>
  <c r="T370" i="2" s="1"/>
  <c r="T371" i="2" a="1"/>
  <c r="T371" i="2" s="1"/>
  <c r="T372" i="2" a="1"/>
  <c r="T372" i="2" s="1"/>
  <c r="T373" i="2" a="1"/>
  <c r="T373" i="2" s="1"/>
  <c r="T374" i="2" a="1"/>
  <c r="T374" i="2" s="1"/>
  <c r="T375" i="2" a="1"/>
  <c r="T375" i="2" s="1"/>
  <c r="T376" i="2" a="1"/>
  <c r="T376" i="2" s="1"/>
  <c r="T377" i="2" a="1"/>
  <c r="T377" i="2" s="1"/>
  <c r="T378" i="2" a="1"/>
  <c r="T378" i="2" s="1"/>
  <c r="T379" i="2" a="1"/>
  <c r="T379" i="2" s="1"/>
  <c r="T380" i="2" a="1"/>
  <c r="T380" i="2" s="1"/>
  <c r="T381" i="2" a="1"/>
  <c r="T381" i="2" s="1"/>
  <c r="T382" i="2" a="1"/>
  <c r="T382" i="2" s="1"/>
  <c r="T383" i="2" a="1"/>
  <c r="T383" i="2" s="1"/>
  <c r="T384" i="2" a="1"/>
  <c r="T384" i="2" s="1"/>
  <c r="T385" i="2" a="1"/>
  <c r="T385" i="2" s="1"/>
  <c r="T386" i="2" a="1"/>
  <c r="T386" i="2" s="1"/>
  <c r="T387" i="2" a="1"/>
  <c r="T387" i="2" s="1"/>
  <c r="T388" i="2" a="1"/>
  <c r="T388" i="2" s="1"/>
  <c r="T389" i="2" a="1"/>
  <c r="T389" i="2" s="1"/>
  <c r="T390" i="2" a="1"/>
  <c r="T390" i="2" s="1"/>
  <c r="T391" i="2" a="1"/>
  <c r="T391" i="2" s="1"/>
  <c r="T392" i="2" a="1"/>
  <c r="T392" i="2" s="1"/>
  <c r="T393" i="2" a="1"/>
  <c r="T393" i="2" s="1"/>
  <c r="T394" i="2" a="1"/>
  <c r="T394" i="2" s="1"/>
  <c r="T395" i="2" a="1"/>
  <c r="T395" i="2" s="1"/>
  <c r="T396" i="2" a="1"/>
  <c r="T396" i="2" s="1"/>
  <c r="T397" i="2" a="1"/>
  <c r="T397" i="2" s="1"/>
  <c r="T398" i="2" a="1"/>
  <c r="T398" i="2" s="1"/>
  <c r="T399" i="2" a="1"/>
  <c r="T399" i="2" s="1"/>
  <c r="T400" i="2" a="1"/>
  <c r="T400" i="2" s="1"/>
  <c r="T401" i="2" a="1"/>
  <c r="T401" i="2" s="1"/>
  <c r="T402" i="2" a="1"/>
  <c r="T402" i="2" s="1"/>
  <c r="T403" i="2" a="1"/>
  <c r="T403" i="2" s="1"/>
  <c r="T404" i="2" a="1"/>
  <c r="T404" i="2" s="1"/>
  <c r="T405" i="2" a="1"/>
  <c r="T405" i="2" s="1"/>
  <c r="T406" i="2" a="1"/>
  <c r="T406" i="2" s="1"/>
  <c r="T407" i="2" a="1"/>
  <c r="T407" i="2" s="1"/>
  <c r="T408" i="2" a="1"/>
  <c r="T408" i="2" s="1"/>
  <c r="T409" i="2" a="1"/>
  <c r="T409" i="2" s="1"/>
  <c r="T410" i="2" a="1"/>
  <c r="T410" i="2" s="1"/>
  <c r="T411" i="2" a="1"/>
  <c r="T411" i="2" s="1"/>
  <c r="T412" i="2" a="1"/>
  <c r="T412" i="2" s="1"/>
  <c r="T413" i="2" a="1"/>
  <c r="T413" i="2" s="1"/>
  <c r="T414" i="2" a="1"/>
  <c r="T414" i="2" s="1"/>
  <c r="T415" i="2" a="1"/>
  <c r="T415" i="2" s="1"/>
  <c r="T416" i="2" a="1"/>
  <c r="T416" i="2" s="1"/>
  <c r="T417" i="2" a="1"/>
  <c r="T417" i="2" s="1"/>
  <c r="T418" i="2" a="1"/>
  <c r="T418" i="2" s="1"/>
  <c r="T419" i="2" a="1"/>
  <c r="T419" i="2" s="1"/>
  <c r="T420" i="2" a="1"/>
  <c r="T420" i="2" s="1"/>
  <c r="T421" i="2" a="1"/>
  <c r="T421" i="2" s="1"/>
  <c r="T422" i="2" a="1"/>
  <c r="T422" i="2" s="1"/>
  <c r="T423" i="2" a="1"/>
  <c r="T423" i="2" s="1"/>
  <c r="T424" i="2" a="1"/>
  <c r="T424" i="2" s="1"/>
  <c r="T425" i="2" a="1"/>
  <c r="T425" i="2" s="1"/>
  <c r="T426" i="2" a="1"/>
  <c r="T426" i="2" s="1"/>
  <c r="T427" i="2" a="1"/>
  <c r="T427" i="2" s="1"/>
  <c r="T428" i="2" a="1"/>
  <c r="T428" i="2" s="1"/>
  <c r="T429" i="2" a="1"/>
  <c r="T429" i="2" s="1"/>
  <c r="T430" i="2" a="1"/>
  <c r="T430" i="2" s="1"/>
  <c r="T431" i="2" a="1"/>
  <c r="T431" i="2" s="1"/>
  <c r="T432" i="2" a="1"/>
  <c r="T432" i="2" s="1"/>
  <c r="T433" i="2" a="1"/>
  <c r="T433" i="2" s="1"/>
  <c r="T434" i="2" a="1"/>
  <c r="T434" i="2" s="1"/>
  <c r="T435" i="2" a="1"/>
  <c r="T435" i="2" s="1"/>
  <c r="T436" i="2" a="1"/>
  <c r="T436" i="2" s="1"/>
  <c r="T437" i="2" a="1"/>
  <c r="T437" i="2" s="1"/>
  <c r="T438" i="2" a="1"/>
  <c r="T438" i="2" s="1"/>
  <c r="T439" i="2" a="1"/>
  <c r="T439" i="2" s="1"/>
  <c r="T440" i="2" a="1"/>
  <c r="T440" i="2" s="1"/>
  <c r="T441" i="2" a="1"/>
  <c r="T441" i="2" s="1"/>
  <c r="T442" i="2" a="1"/>
  <c r="T442" i="2" s="1"/>
  <c r="T443" i="2" a="1"/>
  <c r="T443" i="2" s="1"/>
  <c r="T444" i="2" a="1"/>
  <c r="T444" i="2" s="1"/>
  <c r="T445" i="2" a="1"/>
  <c r="T445" i="2" s="1"/>
  <c r="T446" i="2" a="1"/>
  <c r="T446" i="2" s="1"/>
  <c r="T447" i="2" a="1"/>
  <c r="T447" i="2" s="1"/>
  <c r="T448" i="2" a="1"/>
  <c r="T448" i="2" s="1"/>
  <c r="T449" i="2" a="1"/>
  <c r="T449" i="2" s="1"/>
  <c r="T450" i="2" a="1"/>
  <c r="T450" i="2" s="1"/>
  <c r="T451" i="2" a="1"/>
  <c r="T451" i="2" s="1"/>
  <c r="T452" i="2" a="1"/>
  <c r="T452" i="2" s="1"/>
  <c r="T453" i="2" a="1"/>
  <c r="T453" i="2" s="1"/>
  <c r="T454" i="2" a="1"/>
  <c r="T454" i="2" s="1"/>
  <c r="T455" i="2" a="1"/>
  <c r="T455" i="2" s="1"/>
  <c r="T456" i="2" a="1"/>
  <c r="T456" i="2" s="1"/>
  <c r="T457" i="2" a="1"/>
  <c r="T457" i="2" s="1"/>
  <c r="T458" i="2" a="1"/>
  <c r="T458" i="2" s="1"/>
  <c r="T459" i="2" a="1"/>
  <c r="T459" i="2" s="1"/>
  <c r="T460" i="2" a="1"/>
  <c r="T460" i="2" s="1"/>
  <c r="T461" i="2" a="1"/>
  <c r="T461" i="2" s="1"/>
  <c r="T462" i="2" a="1"/>
  <c r="T462" i="2" s="1"/>
  <c r="T463" i="2" a="1"/>
  <c r="T463" i="2" s="1"/>
  <c r="T464" i="2" a="1"/>
  <c r="T464" i="2" s="1"/>
  <c r="T465" i="2" a="1"/>
  <c r="T465" i="2" s="1"/>
  <c r="T466" i="2" a="1"/>
  <c r="T466" i="2" s="1"/>
  <c r="T467" i="2" a="1"/>
  <c r="T467" i="2" s="1"/>
  <c r="T468" i="2" a="1"/>
  <c r="T468" i="2" s="1"/>
  <c r="T469" i="2" a="1"/>
  <c r="T469" i="2" s="1"/>
  <c r="T470" i="2" a="1"/>
  <c r="T470" i="2" s="1"/>
  <c r="T471" i="2" a="1"/>
  <c r="T471" i="2" s="1"/>
  <c r="T472" i="2" a="1"/>
  <c r="T472" i="2" s="1"/>
  <c r="T473" i="2" a="1"/>
  <c r="T473" i="2" s="1"/>
  <c r="T474" i="2" a="1"/>
  <c r="T474" i="2" s="1"/>
  <c r="T475" i="2" a="1"/>
  <c r="T475" i="2" s="1"/>
  <c r="T476" i="2" a="1"/>
  <c r="T476" i="2" s="1"/>
  <c r="T477" i="2" a="1"/>
  <c r="T477" i="2" s="1"/>
  <c r="T478" i="2" a="1"/>
  <c r="T478" i="2" s="1"/>
  <c r="T479" i="2" a="1"/>
  <c r="T479" i="2" s="1"/>
  <c r="T480" i="2" a="1"/>
  <c r="T480" i="2" s="1"/>
  <c r="T481" i="2" a="1"/>
  <c r="T481" i="2" s="1"/>
  <c r="T482" i="2" a="1"/>
  <c r="T482" i="2" s="1"/>
  <c r="T483" i="2" a="1"/>
  <c r="T483" i="2" s="1"/>
  <c r="T484" i="2" a="1"/>
  <c r="T484" i="2" s="1"/>
  <c r="T485" i="2" a="1"/>
  <c r="T485" i="2" s="1"/>
  <c r="T486" i="2" a="1"/>
  <c r="T486" i="2" s="1"/>
  <c r="T487" i="2" a="1"/>
  <c r="T487" i="2" s="1"/>
  <c r="T488" i="2" a="1"/>
  <c r="T488" i="2" s="1"/>
  <c r="T489" i="2" a="1"/>
  <c r="T489" i="2" s="1"/>
  <c r="T490" i="2" a="1"/>
  <c r="T490" i="2" s="1"/>
  <c r="T491" i="2" a="1"/>
  <c r="T491" i="2" s="1"/>
  <c r="T492" i="2" a="1"/>
  <c r="T492" i="2" s="1"/>
  <c r="T493" i="2" a="1"/>
  <c r="T493" i="2" s="1"/>
  <c r="T494" i="2" a="1"/>
  <c r="T494" i="2" s="1"/>
  <c r="T495" i="2" a="1"/>
  <c r="T495" i="2" s="1"/>
  <c r="T496" i="2" a="1"/>
  <c r="T496" i="2" s="1"/>
  <c r="T497" i="2" a="1"/>
  <c r="T497" i="2" s="1"/>
  <c r="T498" i="2" a="1"/>
  <c r="T498" i="2" s="1"/>
  <c r="T499" i="2" a="1"/>
  <c r="T499" i="2" s="1"/>
  <c r="T500" i="2" a="1"/>
  <c r="T500" i="2" s="1"/>
  <c r="T501" i="2" a="1"/>
  <c r="T501" i="2" s="1"/>
  <c r="T502" i="2" a="1"/>
  <c r="T502" i="2" s="1"/>
  <c r="T503" i="2" a="1"/>
  <c r="T503" i="2" s="1"/>
  <c r="T504" i="2" a="1"/>
  <c r="T504" i="2" s="1"/>
  <c r="T505" i="2" a="1"/>
  <c r="T505" i="2" s="1"/>
  <c r="T506" i="2" a="1"/>
  <c r="T506" i="2" s="1"/>
  <c r="T507" i="2" a="1"/>
  <c r="T507" i="2" s="1"/>
  <c r="T508" i="2" a="1"/>
  <c r="T508" i="2" s="1"/>
  <c r="T509" i="2" a="1"/>
  <c r="T509" i="2" s="1"/>
  <c r="T510" i="2" a="1"/>
  <c r="T510" i="2" s="1"/>
  <c r="T511" i="2" a="1"/>
  <c r="T511" i="2" s="1"/>
  <c r="T512" i="2" a="1"/>
  <c r="T512" i="2" s="1"/>
  <c r="T513" i="2" a="1"/>
  <c r="T513" i="2" s="1"/>
  <c r="T514" i="2" a="1"/>
  <c r="T514" i="2" s="1"/>
  <c r="T515" i="2" a="1"/>
  <c r="T515" i="2" s="1"/>
  <c r="T516" i="2" a="1"/>
  <c r="T516" i="2" s="1"/>
  <c r="T517" i="2" a="1"/>
  <c r="T517" i="2" s="1"/>
  <c r="T518" i="2" a="1"/>
  <c r="T518" i="2" s="1"/>
  <c r="T519" i="2" a="1"/>
  <c r="T519" i="2" s="1"/>
  <c r="T520" i="2" a="1"/>
  <c r="T520" i="2" s="1"/>
  <c r="T521" i="2" a="1"/>
  <c r="T521" i="2" s="1"/>
  <c r="T522" i="2" a="1"/>
  <c r="T522" i="2" s="1"/>
  <c r="T523" i="2" a="1"/>
  <c r="T523" i="2" s="1"/>
  <c r="T524" i="2" a="1"/>
  <c r="T524" i="2" s="1"/>
  <c r="T525" i="2" a="1"/>
  <c r="T525" i="2" s="1"/>
  <c r="T526" i="2" a="1"/>
  <c r="T526" i="2" s="1"/>
  <c r="T527" i="2" a="1"/>
  <c r="T527" i="2" s="1"/>
  <c r="T528" i="2" a="1"/>
  <c r="T528" i="2" s="1"/>
  <c r="T529" i="2" a="1"/>
  <c r="T529" i="2" s="1"/>
  <c r="T530" i="2" a="1"/>
  <c r="T530" i="2" s="1"/>
  <c r="T531" i="2" a="1"/>
  <c r="T531" i="2" s="1"/>
  <c r="T532" i="2" a="1"/>
  <c r="T532" i="2" s="1"/>
  <c r="T533" i="2" a="1"/>
  <c r="T533" i="2" s="1"/>
  <c r="T534" i="2" a="1"/>
  <c r="T534" i="2" s="1"/>
  <c r="T535" i="2" a="1"/>
  <c r="T535" i="2" s="1"/>
  <c r="T536" i="2" a="1"/>
  <c r="T536" i="2" s="1"/>
  <c r="T537" i="2" a="1"/>
  <c r="T537" i="2" s="1"/>
  <c r="T538" i="2" a="1"/>
  <c r="T538" i="2" s="1"/>
  <c r="T539" i="2" a="1"/>
  <c r="T539" i="2" s="1"/>
  <c r="T540" i="2" a="1"/>
  <c r="T540" i="2" s="1"/>
  <c r="T541" i="2" a="1"/>
  <c r="T541" i="2" s="1"/>
  <c r="T542" i="2" a="1"/>
  <c r="T542" i="2" s="1"/>
  <c r="T543" i="2" a="1"/>
  <c r="T543" i="2" s="1"/>
  <c r="T544" i="2" a="1"/>
  <c r="T544" i="2" s="1"/>
  <c r="T545" i="2" a="1"/>
  <c r="T545" i="2" s="1"/>
  <c r="T546" i="2" a="1"/>
  <c r="T546" i="2" s="1"/>
  <c r="T547" i="2" a="1"/>
  <c r="T547" i="2" s="1"/>
  <c r="T548" i="2" a="1"/>
  <c r="T548" i="2" s="1"/>
  <c r="T549" i="2" a="1"/>
  <c r="T549" i="2" s="1"/>
  <c r="T550" i="2" a="1"/>
  <c r="T550" i="2" s="1"/>
  <c r="T551" i="2" a="1"/>
  <c r="T551" i="2" s="1"/>
  <c r="T552" i="2" a="1"/>
  <c r="T552" i="2" s="1"/>
  <c r="T553" i="2" a="1"/>
  <c r="T553" i="2" s="1"/>
  <c r="T554" i="2" a="1"/>
  <c r="T554" i="2" s="1"/>
  <c r="T555" i="2" a="1"/>
  <c r="T555" i="2" s="1"/>
  <c r="T556" i="2" a="1"/>
  <c r="T556" i="2" s="1"/>
  <c r="T557" i="2" a="1"/>
  <c r="T557" i="2" s="1"/>
  <c r="T558" i="2" a="1"/>
  <c r="T558" i="2" s="1"/>
  <c r="T559" i="2" a="1"/>
  <c r="T559" i="2" s="1"/>
  <c r="T560" i="2" a="1"/>
  <c r="T560" i="2" s="1"/>
  <c r="T561" i="2" a="1"/>
  <c r="T561" i="2" s="1"/>
  <c r="T562" i="2" a="1"/>
  <c r="T562" i="2" s="1"/>
  <c r="T563" i="2" a="1"/>
  <c r="T563" i="2" s="1"/>
  <c r="T564" i="2" a="1"/>
  <c r="T564" i="2" s="1"/>
  <c r="T565" i="2" a="1"/>
  <c r="T565" i="2" s="1"/>
  <c r="T566" i="2" a="1"/>
  <c r="T566" i="2" s="1"/>
  <c r="T567" i="2" a="1"/>
  <c r="T567" i="2" s="1"/>
  <c r="T568" i="2" a="1"/>
  <c r="T568" i="2" s="1"/>
  <c r="T569" i="2" a="1"/>
  <c r="T569" i="2" s="1"/>
  <c r="T570" i="2" a="1"/>
  <c r="T570" i="2" s="1"/>
  <c r="T571" i="2" a="1"/>
  <c r="T571" i="2" s="1"/>
  <c r="T572" i="2" a="1"/>
  <c r="T572" i="2" s="1"/>
  <c r="T573" i="2" a="1"/>
  <c r="T573" i="2" s="1"/>
  <c r="T574" i="2" a="1"/>
  <c r="T574" i="2" s="1"/>
  <c r="T575" i="2" a="1"/>
  <c r="T575" i="2" s="1"/>
  <c r="T576" i="2" a="1"/>
  <c r="T576" i="2" s="1"/>
  <c r="T577" i="2" a="1"/>
  <c r="T577" i="2" s="1"/>
  <c r="T578" i="2" a="1"/>
  <c r="T578" i="2" s="1"/>
  <c r="T579" i="2" a="1"/>
  <c r="T579" i="2" s="1"/>
  <c r="T580" i="2" a="1"/>
  <c r="T580" i="2" s="1"/>
  <c r="T581" i="2" a="1"/>
  <c r="T581" i="2" s="1"/>
  <c r="T582" i="2" a="1"/>
  <c r="T582" i="2" s="1"/>
  <c r="T583" i="2" a="1"/>
  <c r="T583" i="2" s="1"/>
  <c r="T584" i="2" a="1"/>
  <c r="T584" i="2" s="1"/>
  <c r="T585" i="2" a="1"/>
  <c r="T585" i="2" s="1"/>
  <c r="T586" i="2" a="1"/>
  <c r="T586" i="2" s="1"/>
  <c r="T587" i="2" a="1"/>
  <c r="T587" i="2" s="1"/>
  <c r="T588" i="2" a="1"/>
  <c r="T588" i="2" s="1"/>
  <c r="T589" i="2" a="1"/>
  <c r="T589" i="2" s="1"/>
  <c r="T590" i="2" a="1"/>
  <c r="T590" i="2" s="1"/>
  <c r="T591" i="2" a="1"/>
  <c r="T591" i="2" s="1"/>
  <c r="T592" i="2" a="1"/>
  <c r="T592" i="2" s="1"/>
  <c r="T593" i="2" a="1"/>
  <c r="T593" i="2" s="1"/>
  <c r="T594" i="2" a="1"/>
  <c r="T594" i="2" s="1"/>
  <c r="T595" i="2" a="1"/>
  <c r="T595" i="2" s="1"/>
  <c r="T596" i="2" a="1"/>
  <c r="T596" i="2" s="1"/>
  <c r="T597" i="2" a="1"/>
  <c r="T597" i="2" s="1"/>
  <c r="T598" i="2" a="1"/>
  <c r="T598" i="2" s="1"/>
  <c r="T599" i="2" a="1"/>
  <c r="T599" i="2" s="1"/>
  <c r="T600" i="2" a="1"/>
  <c r="T600" i="2" s="1"/>
  <c r="T601" i="2" a="1"/>
  <c r="T601" i="2" s="1"/>
  <c r="T602" i="2" a="1"/>
  <c r="T602" i="2" s="1"/>
  <c r="T603" i="2" a="1"/>
  <c r="T603" i="2" s="1"/>
  <c r="T604" i="2" a="1"/>
  <c r="T604" i="2" s="1"/>
  <c r="T605" i="2" a="1"/>
  <c r="T605" i="2" s="1"/>
  <c r="T606" i="2" a="1"/>
  <c r="T606" i="2" s="1"/>
  <c r="T607" i="2" a="1"/>
  <c r="T607" i="2" s="1"/>
  <c r="T608" i="2" a="1"/>
  <c r="T608" i="2" s="1"/>
  <c r="T609" i="2" a="1"/>
  <c r="T609" i="2" s="1"/>
  <c r="T610" i="2" a="1"/>
  <c r="T610" i="2" s="1"/>
  <c r="T611" i="2" a="1"/>
  <c r="T611" i="2" s="1"/>
  <c r="T612" i="2" a="1"/>
  <c r="T612" i="2" s="1"/>
  <c r="T613" i="2" a="1"/>
  <c r="T613" i="2" s="1"/>
  <c r="T614" i="2" a="1"/>
  <c r="T614" i="2" s="1"/>
  <c r="T615" i="2" a="1"/>
  <c r="T615" i="2" s="1"/>
  <c r="T616" i="2" a="1"/>
  <c r="T616" i="2" s="1"/>
  <c r="T617" i="2" a="1"/>
  <c r="T617" i="2" s="1"/>
  <c r="T618" i="2" a="1"/>
  <c r="T618" i="2" s="1"/>
  <c r="T619" i="2" a="1"/>
  <c r="T619" i="2" s="1"/>
  <c r="T620" i="2" a="1"/>
  <c r="T620" i="2" s="1"/>
  <c r="T621" i="2" a="1"/>
  <c r="T621" i="2" s="1"/>
  <c r="T622" i="2" a="1"/>
  <c r="T622" i="2" s="1"/>
  <c r="T623" i="2" a="1"/>
  <c r="T623" i="2" s="1"/>
  <c r="T624" i="2" a="1"/>
  <c r="T624" i="2" s="1"/>
  <c r="T625" i="2" a="1"/>
  <c r="T625" i="2" s="1"/>
  <c r="T626" i="2" a="1"/>
  <c r="T626" i="2" s="1"/>
  <c r="T627" i="2" a="1"/>
  <c r="T627" i="2" s="1"/>
  <c r="T628" i="2" a="1"/>
  <c r="T628" i="2" s="1"/>
  <c r="T629" i="2" a="1"/>
  <c r="T629" i="2" s="1"/>
  <c r="T630" i="2" a="1"/>
  <c r="T630" i="2" s="1"/>
  <c r="T631" i="2" a="1"/>
  <c r="T631" i="2" s="1"/>
  <c r="T632" i="2" a="1"/>
  <c r="T632" i="2" s="1"/>
  <c r="T633" i="2" a="1"/>
  <c r="T633" i="2" s="1"/>
  <c r="T634" i="2" a="1"/>
  <c r="T634" i="2" s="1"/>
  <c r="T635" i="2" a="1"/>
  <c r="T635" i="2" s="1"/>
  <c r="T636" i="2" a="1"/>
  <c r="T636" i="2" s="1"/>
  <c r="T637" i="2" a="1"/>
  <c r="T637" i="2" s="1"/>
  <c r="T638" i="2" a="1"/>
  <c r="T638" i="2" s="1"/>
  <c r="T639" i="2" a="1"/>
  <c r="T639" i="2" s="1"/>
  <c r="T640" i="2" a="1"/>
  <c r="T640" i="2" s="1"/>
  <c r="T641" i="2" a="1"/>
  <c r="T641" i="2" s="1"/>
  <c r="T642" i="2" a="1"/>
  <c r="T642" i="2" s="1"/>
  <c r="T643" i="2" a="1"/>
  <c r="T643" i="2" s="1"/>
  <c r="T644" i="2" a="1"/>
  <c r="T644" i="2" s="1"/>
  <c r="T645" i="2" a="1"/>
  <c r="T645" i="2" s="1"/>
  <c r="T646" i="2" a="1"/>
  <c r="T646" i="2" s="1"/>
  <c r="T647" i="2" a="1"/>
  <c r="T647" i="2" s="1"/>
  <c r="T648" i="2" a="1"/>
  <c r="T648" i="2" s="1"/>
  <c r="T649" i="2" a="1"/>
  <c r="T649" i="2" s="1"/>
  <c r="T650" i="2" a="1"/>
  <c r="T650" i="2" s="1"/>
  <c r="T651" i="2" a="1"/>
  <c r="T651" i="2" s="1"/>
  <c r="T652" i="2" a="1"/>
  <c r="T652" i="2" s="1"/>
  <c r="T653" i="2" a="1"/>
  <c r="T653" i="2" s="1"/>
  <c r="T654" i="2" a="1"/>
  <c r="T654" i="2" s="1"/>
  <c r="T655" i="2" a="1"/>
  <c r="T655" i="2" s="1"/>
  <c r="T656" i="2" a="1"/>
  <c r="T656" i="2" s="1"/>
  <c r="T657" i="2" a="1"/>
  <c r="T657" i="2" s="1"/>
  <c r="T658" i="2" a="1"/>
  <c r="T658" i="2" s="1"/>
  <c r="T659" i="2" a="1"/>
  <c r="T659" i="2" s="1"/>
  <c r="T660" i="2" a="1"/>
  <c r="T660" i="2" s="1"/>
  <c r="T661" i="2" a="1"/>
  <c r="T661" i="2" s="1"/>
  <c r="T662" i="2" a="1"/>
  <c r="T662" i="2" s="1"/>
  <c r="T663" i="2" a="1"/>
  <c r="T663" i="2" s="1"/>
  <c r="T664" i="2" a="1"/>
  <c r="T664" i="2" s="1"/>
  <c r="T665" i="2" a="1"/>
  <c r="T665" i="2" s="1"/>
  <c r="T666" i="2" a="1"/>
  <c r="T666" i="2" s="1"/>
  <c r="T667" i="2" a="1"/>
  <c r="T667" i="2" s="1"/>
  <c r="T668" i="2" a="1"/>
  <c r="T668" i="2" s="1"/>
  <c r="T669" i="2" a="1"/>
  <c r="T669" i="2" s="1"/>
  <c r="T670" i="2" a="1"/>
  <c r="T670" i="2" s="1"/>
  <c r="T671" i="2" a="1"/>
  <c r="T671" i="2" s="1"/>
  <c r="T672" i="2" a="1"/>
  <c r="T672" i="2" s="1"/>
  <c r="T673" i="2" a="1"/>
  <c r="T673" i="2" s="1"/>
  <c r="T674" i="2" a="1"/>
  <c r="T674" i="2" s="1"/>
  <c r="T675" i="2" a="1"/>
  <c r="T675" i="2" s="1"/>
  <c r="T676" i="2" a="1"/>
  <c r="T676" i="2" s="1"/>
  <c r="T677" i="2" a="1"/>
  <c r="T677" i="2" s="1"/>
  <c r="T678" i="2" a="1"/>
  <c r="T678" i="2" s="1"/>
  <c r="T679" i="2" a="1"/>
  <c r="T679" i="2" s="1"/>
  <c r="T680" i="2" a="1"/>
  <c r="T680" i="2" s="1"/>
  <c r="T681" i="2" a="1"/>
  <c r="T681" i="2" s="1"/>
  <c r="T682" i="2" a="1"/>
  <c r="T682" i="2" s="1"/>
  <c r="T683" i="2" a="1"/>
  <c r="T683" i="2" s="1"/>
  <c r="T684" i="2" a="1"/>
  <c r="T684" i="2" s="1"/>
  <c r="T685" i="2" a="1"/>
  <c r="T685" i="2" s="1"/>
  <c r="T686" i="2" a="1"/>
  <c r="T686" i="2" s="1"/>
  <c r="T687" i="2" a="1"/>
  <c r="T687" i="2" s="1"/>
  <c r="T688" i="2" a="1"/>
  <c r="T688" i="2" s="1"/>
  <c r="T689" i="2" a="1"/>
  <c r="T689" i="2" s="1"/>
  <c r="T690" i="2" a="1"/>
  <c r="T690" i="2" s="1"/>
  <c r="T691" i="2" a="1"/>
  <c r="T691" i="2" s="1"/>
  <c r="T692" i="2" a="1"/>
  <c r="T692" i="2" s="1"/>
  <c r="T693" i="2" a="1"/>
  <c r="T693" i="2" s="1"/>
  <c r="T694" i="2" a="1"/>
  <c r="T694" i="2" s="1"/>
  <c r="T695" i="2" a="1"/>
  <c r="T695" i="2" s="1"/>
  <c r="T696" i="2" a="1"/>
  <c r="T696" i="2" s="1"/>
  <c r="T697" i="2" a="1"/>
  <c r="T697" i="2" s="1"/>
  <c r="T698" i="2" a="1"/>
  <c r="T698" i="2" s="1"/>
  <c r="T699" i="2" a="1"/>
  <c r="T699" i="2" s="1"/>
  <c r="T700" i="2" a="1"/>
  <c r="T700" i="2" s="1"/>
  <c r="T701" i="2" a="1"/>
  <c r="T701" i="2" s="1"/>
  <c r="T702" i="2" a="1"/>
  <c r="T702" i="2" s="1"/>
  <c r="T703" i="2" a="1"/>
  <c r="T703" i="2" s="1"/>
  <c r="T704" i="2" a="1"/>
  <c r="T704" i="2" s="1"/>
  <c r="T705" i="2" a="1"/>
  <c r="T705" i="2" s="1"/>
  <c r="T706" i="2" a="1"/>
  <c r="T706" i="2" s="1"/>
  <c r="T707" i="2" a="1"/>
  <c r="T707" i="2" s="1"/>
  <c r="T708" i="2" a="1"/>
  <c r="T708" i="2" s="1"/>
  <c r="T709" i="2" a="1"/>
  <c r="T709" i="2" s="1"/>
  <c r="T710" i="2" a="1"/>
  <c r="T710" i="2" s="1"/>
  <c r="T711" i="2" a="1"/>
  <c r="T711" i="2" s="1"/>
  <c r="T712" i="2" a="1"/>
  <c r="T712" i="2" s="1"/>
  <c r="T713" i="2" a="1"/>
  <c r="T713" i="2" s="1"/>
  <c r="T714" i="2" a="1"/>
  <c r="T714" i="2" s="1"/>
  <c r="T715" i="2" a="1"/>
  <c r="T715" i="2" s="1"/>
  <c r="T716" i="2" a="1"/>
  <c r="T716" i="2" s="1"/>
  <c r="T717" i="2" a="1"/>
  <c r="T717" i="2" s="1"/>
  <c r="T718" i="2" a="1"/>
  <c r="T718" i="2" s="1"/>
  <c r="T719" i="2" a="1"/>
  <c r="T719" i="2" s="1"/>
  <c r="T720" i="2" a="1"/>
  <c r="T720" i="2" s="1"/>
  <c r="T721" i="2" a="1"/>
  <c r="T721" i="2" s="1"/>
  <c r="T722" i="2" a="1"/>
  <c r="T722" i="2" s="1"/>
  <c r="T723" i="2" a="1"/>
  <c r="T723" i="2" s="1"/>
  <c r="T724" i="2" a="1"/>
  <c r="T724" i="2" s="1"/>
  <c r="T725" i="2" a="1"/>
  <c r="T725" i="2" s="1"/>
  <c r="T726" i="2" a="1"/>
  <c r="T726" i="2" s="1"/>
  <c r="T727" i="2" a="1"/>
  <c r="T727" i="2" s="1"/>
  <c r="T728" i="2" a="1"/>
  <c r="T728" i="2" s="1"/>
  <c r="T729" i="2" a="1"/>
  <c r="T729" i="2" s="1"/>
  <c r="T730" i="2" a="1"/>
  <c r="T730" i="2" s="1"/>
  <c r="T731" i="2" a="1"/>
  <c r="T731" i="2" s="1"/>
  <c r="T732" i="2" a="1"/>
  <c r="T732" i="2" s="1"/>
  <c r="T733" i="2" a="1"/>
  <c r="T733" i="2" s="1"/>
  <c r="T734" i="2" a="1"/>
  <c r="T734" i="2" s="1"/>
  <c r="T735" i="2" a="1"/>
  <c r="T735" i="2" s="1"/>
  <c r="T736" i="2" a="1"/>
  <c r="T736" i="2" s="1"/>
  <c r="T737" i="2" a="1"/>
  <c r="T737" i="2" s="1"/>
  <c r="T738" i="2" a="1"/>
  <c r="T738" i="2" s="1"/>
  <c r="T739" i="2" a="1"/>
  <c r="T739" i="2" s="1"/>
  <c r="T740" i="2" a="1"/>
  <c r="T740" i="2" s="1"/>
  <c r="T741" i="2" a="1"/>
  <c r="T741" i="2" s="1"/>
  <c r="T742" i="2" a="1"/>
  <c r="T742" i="2" s="1"/>
  <c r="T743" i="2" a="1"/>
  <c r="T743" i="2" s="1"/>
  <c r="T744" i="2" a="1"/>
  <c r="T744" i="2" s="1"/>
  <c r="T745" i="2" a="1"/>
  <c r="T745" i="2" s="1"/>
  <c r="T746" i="2" a="1"/>
  <c r="T746" i="2" s="1"/>
  <c r="T747" i="2" a="1"/>
  <c r="T747" i="2" s="1"/>
  <c r="T748" i="2" a="1"/>
  <c r="T748" i="2" s="1"/>
  <c r="T749" i="2" a="1"/>
  <c r="T749" i="2" s="1"/>
  <c r="T750" i="2" a="1"/>
  <c r="T750" i="2" s="1"/>
  <c r="T751" i="2" a="1"/>
  <c r="T751" i="2" s="1"/>
  <c r="T752" i="2" a="1"/>
  <c r="T752" i="2" s="1"/>
  <c r="T753" i="2" a="1"/>
  <c r="T753" i="2" s="1"/>
  <c r="T754" i="2" a="1"/>
  <c r="T754" i="2" s="1"/>
  <c r="T755" i="2" a="1"/>
  <c r="T755" i="2" s="1"/>
  <c r="T756" i="2" a="1"/>
  <c r="T756" i="2" s="1"/>
  <c r="T757" i="2" a="1"/>
  <c r="T757" i="2" s="1"/>
  <c r="T758" i="2" a="1"/>
  <c r="T758" i="2" s="1"/>
  <c r="T759" i="2" a="1"/>
  <c r="T759" i="2" s="1"/>
  <c r="T760" i="2" a="1"/>
  <c r="T760" i="2" s="1"/>
  <c r="T761" i="2" a="1"/>
  <c r="T761" i="2" s="1"/>
  <c r="T762" i="2" a="1"/>
  <c r="T762" i="2" s="1"/>
  <c r="T763" i="2" a="1"/>
  <c r="T763" i="2" s="1"/>
  <c r="T764" i="2" a="1"/>
  <c r="T764" i="2" s="1"/>
  <c r="T765" i="2" a="1"/>
  <c r="T765" i="2" s="1"/>
  <c r="T766" i="2" a="1"/>
  <c r="T766" i="2" s="1"/>
  <c r="T767" i="2" a="1"/>
  <c r="T767" i="2" s="1"/>
  <c r="T768" i="2" a="1"/>
  <c r="T768" i="2" s="1"/>
  <c r="T769" i="2" a="1"/>
  <c r="T769" i="2" s="1"/>
  <c r="T770" i="2" a="1"/>
  <c r="T770" i="2" s="1"/>
  <c r="T771" i="2" a="1"/>
  <c r="T771" i="2" s="1"/>
  <c r="T772" i="2" a="1"/>
  <c r="T772" i="2" s="1"/>
  <c r="T773" i="2" a="1"/>
  <c r="T773" i="2" s="1"/>
  <c r="T774" i="2" a="1"/>
  <c r="T774" i="2" s="1"/>
  <c r="T775" i="2" a="1"/>
  <c r="T775" i="2" s="1"/>
  <c r="T776" i="2" a="1"/>
  <c r="T776" i="2" s="1"/>
  <c r="T777" i="2" a="1"/>
  <c r="T777" i="2" s="1"/>
  <c r="T778" i="2" a="1"/>
  <c r="T778" i="2" s="1"/>
  <c r="T779" i="2" a="1"/>
  <c r="T779" i="2" s="1"/>
  <c r="T780" i="2" a="1"/>
  <c r="T780" i="2" s="1"/>
  <c r="T781" i="2" a="1"/>
  <c r="T781" i="2" s="1"/>
  <c r="T782" i="2" a="1"/>
  <c r="T782" i="2" s="1"/>
  <c r="T783" i="2" a="1"/>
  <c r="T783" i="2" s="1"/>
  <c r="T784" i="2" a="1"/>
  <c r="T784" i="2" s="1"/>
  <c r="T785" i="2" a="1"/>
  <c r="T785" i="2" s="1"/>
  <c r="T786" i="2" a="1"/>
  <c r="T786" i="2" s="1"/>
  <c r="T787" i="2" a="1"/>
  <c r="T787" i="2" s="1"/>
  <c r="T788" i="2" a="1"/>
  <c r="T788" i="2" s="1"/>
  <c r="T789" i="2" a="1"/>
  <c r="T789" i="2" s="1"/>
  <c r="T790" i="2" a="1"/>
  <c r="T790" i="2" s="1"/>
  <c r="T791" i="2" a="1"/>
  <c r="T791" i="2" s="1"/>
  <c r="T792" i="2" a="1"/>
  <c r="T792" i="2" s="1"/>
  <c r="T793" i="2" a="1"/>
  <c r="T793" i="2" s="1"/>
  <c r="T794" i="2" a="1"/>
  <c r="T794" i="2" s="1"/>
  <c r="T795" i="2" a="1"/>
  <c r="T795" i="2" s="1"/>
  <c r="T796" i="2" a="1"/>
  <c r="T796" i="2" s="1"/>
  <c r="T797" i="2" a="1"/>
  <c r="T797" i="2" s="1"/>
  <c r="T798" i="2" a="1"/>
  <c r="T798" i="2" s="1"/>
  <c r="T799" i="2" a="1"/>
  <c r="T799" i="2" s="1"/>
  <c r="T800" i="2" a="1"/>
  <c r="T800" i="2" s="1"/>
  <c r="T801" i="2" a="1"/>
  <c r="T801" i="2" s="1"/>
  <c r="T802" i="2" a="1"/>
  <c r="T802" i="2" s="1"/>
  <c r="T803" i="2" a="1"/>
  <c r="T803" i="2" s="1"/>
  <c r="T804" i="2" a="1"/>
  <c r="T804" i="2" s="1"/>
  <c r="T805" i="2" a="1"/>
  <c r="T805" i="2" s="1"/>
  <c r="T806" i="2" a="1"/>
  <c r="T806" i="2" s="1"/>
  <c r="T807" i="2" a="1"/>
  <c r="T807" i="2" s="1"/>
  <c r="T808" i="2" a="1"/>
  <c r="T808" i="2" s="1"/>
  <c r="T809" i="2" a="1"/>
  <c r="T809" i="2" s="1"/>
  <c r="T810" i="2" a="1"/>
  <c r="T810" i="2" s="1"/>
  <c r="T811" i="2" a="1"/>
  <c r="T811" i="2" s="1"/>
  <c r="T812" i="2" a="1"/>
  <c r="T812" i="2" s="1"/>
  <c r="T813" i="2" a="1"/>
  <c r="T813" i="2" s="1"/>
  <c r="T814" i="2" a="1"/>
  <c r="T814" i="2" s="1"/>
  <c r="T815" i="2" a="1"/>
  <c r="T815" i="2" s="1"/>
  <c r="T816" i="2" a="1"/>
  <c r="T816" i="2" s="1"/>
  <c r="T817" i="2" a="1"/>
  <c r="T817" i="2" s="1"/>
  <c r="T818" i="2" a="1"/>
  <c r="T818" i="2" s="1"/>
  <c r="T819" i="2" a="1"/>
  <c r="T819" i="2" s="1"/>
  <c r="T820" i="2" a="1"/>
  <c r="T820" i="2" s="1"/>
  <c r="T821" i="2" a="1"/>
  <c r="T821" i="2" s="1"/>
  <c r="T822" i="2" a="1"/>
  <c r="T822" i="2" s="1"/>
  <c r="T823" i="2" a="1"/>
  <c r="T823" i="2" s="1"/>
  <c r="T824" i="2" a="1"/>
  <c r="T824" i="2" s="1"/>
  <c r="T825" i="2" a="1"/>
  <c r="T825" i="2" s="1"/>
  <c r="T826" i="2" a="1"/>
  <c r="T826" i="2" s="1"/>
  <c r="T827" i="2" a="1"/>
  <c r="T827" i="2" s="1"/>
  <c r="T828" i="2" a="1"/>
  <c r="T828" i="2" s="1"/>
  <c r="T829" i="2" a="1"/>
  <c r="T829" i="2" s="1"/>
  <c r="T830" i="2" a="1"/>
  <c r="T830" i="2" s="1"/>
  <c r="T831" i="2" a="1"/>
  <c r="T831" i="2" s="1"/>
  <c r="T832" i="2" a="1"/>
  <c r="T832" i="2" s="1"/>
  <c r="T833" i="2" a="1"/>
  <c r="T833" i="2" s="1"/>
  <c r="T834" i="2" a="1"/>
  <c r="T834" i="2" s="1"/>
  <c r="T835" i="2" a="1"/>
  <c r="T835" i="2" s="1"/>
  <c r="T836" i="2" a="1"/>
  <c r="T836" i="2" s="1"/>
  <c r="T837" i="2" a="1"/>
  <c r="T837" i="2" s="1"/>
  <c r="T838" i="2" a="1"/>
  <c r="T838" i="2" s="1"/>
  <c r="T839" i="2" a="1"/>
  <c r="T839" i="2" s="1"/>
  <c r="T840" i="2" a="1"/>
  <c r="T840" i="2" s="1"/>
  <c r="T841" i="2" a="1"/>
  <c r="T841" i="2" s="1"/>
  <c r="T842" i="2" a="1"/>
  <c r="T842" i="2" s="1"/>
  <c r="T843" i="2" a="1"/>
  <c r="T843" i="2" s="1"/>
  <c r="T844" i="2" a="1"/>
  <c r="T844" i="2" s="1"/>
  <c r="T845" i="2" a="1"/>
  <c r="T845" i="2" s="1"/>
  <c r="T846" i="2" a="1"/>
  <c r="T846" i="2" s="1"/>
  <c r="T847" i="2" a="1"/>
  <c r="T847" i="2" s="1"/>
  <c r="T848" i="2" a="1"/>
  <c r="T848" i="2" s="1"/>
  <c r="T849" i="2" a="1"/>
  <c r="T849" i="2" s="1"/>
  <c r="T850" i="2" a="1"/>
  <c r="T850" i="2" s="1"/>
  <c r="T851" i="2" a="1"/>
  <c r="T851" i="2" s="1"/>
  <c r="T852" i="2" a="1"/>
  <c r="T852" i="2" s="1"/>
  <c r="T853" i="2" a="1"/>
  <c r="T853" i="2" s="1"/>
  <c r="T854" i="2" a="1"/>
  <c r="T854" i="2" s="1"/>
  <c r="T855" i="2" a="1"/>
  <c r="T855" i="2" s="1"/>
  <c r="T856" i="2" a="1"/>
  <c r="T856" i="2" s="1"/>
  <c r="T857" i="2" a="1"/>
  <c r="T857" i="2" s="1"/>
  <c r="T858" i="2" a="1"/>
  <c r="T858" i="2" s="1"/>
  <c r="T859" i="2" a="1"/>
  <c r="T859" i="2" s="1"/>
  <c r="T860" i="2" a="1"/>
  <c r="T860" i="2" s="1"/>
  <c r="T861" i="2" a="1"/>
  <c r="T861" i="2" s="1"/>
  <c r="T862" i="2" a="1"/>
  <c r="T862" i="2" s="1"/>
  <c r="T863" i="2" a="1"/>
  <c r="T863" i="2" s="1"/>
  <c r="T864" i="2" a="1"/>
  <c r="T864" i="2" s="1"/>
  <c r="T865" i="2" a="1"/>
  <c r="T865" i="2" s="1"/>
  <c r="T866" i="2" a="1"/>
  <c r="T866" i="2" s="1"/>
  <c r="T867" i="2" a="1"/>
  <c r="T867" i="2" s="1"/>
  <c r="T868" i="2" a="1"/>
  <c r="T868" i="2" s="1"/>
  <c r="T869" i="2" a="1"/>
  <c r="T869" i="2" s="1"/>
  <c r="T870" i="2" a="1"/>
  <c r="T870" i="2" s="1"/>
  <c r="T871" i="2" a="1"/>
  <c r="T871" i="2" s="1"/>
  <c r="T872" i="2" a="1"/>
  <c r="T872" i="2" s="1"/>
  <c r="T873" i="2" a="1"/>
  <c r="T873" i="2" s="1"/>
  <c r="T874" i="2" a="1"/>
  <c r="T874" i="2" s="1"/>
  <c r="T875" i="2" a="1"/>
  <c r="T875" i="2" s="1"/>
  <c r="T876" i="2" a="1"/>
  <c r="T876" i="2" s="1"/>
  <c r="T877" i="2" a="1"/>
  <c r="T877" i="2" s="1"/>
  <c r="T878" i="2" a="1"/>
  <c r="T878" i="2" s="1"/>
  <c r="T879" i="2" a="1"/>
  <c r="T879" i="2" s="1"/>
  <c r="T880" i="2" a="1"/>
  <c r="T880" i="2" s="1"/>
  <c r="T881" i="2" a="1"/>
  <c r="T881" i="2" s="1"/>
  <c r="T882" i="2" a="1"/>
  <c r="T882" i="2" s="1"/>
  <c r="T883" i="2" a="1"/>
  <c r="T883" i="2" s="1"/>
  <c r="T884" i="2" a="1"/>
  <c r="T884" i="2" s="1"/>
  <c r="T885" i="2" a="1"/>
  <c r="T885" i="2" s="1"/>
  <c r="T886" i="2" a="1"/>
  <c r="T886" i="2" s="1"/>
  <c r="T887" i="2" a="1"/>
  <c r="T887" i="2" s="1"/>
  <c r="T888" i="2" a="1"/>
  <c r="T888" i="2" s="1"/>
  <c r="T889" i="2" a="1"/>
  <c r="T889" i="2" s="1"/>
  <c r="T890" i="2" a="1"/>
  <c r="T890" i="2" s="1"/>
  <c r="T891" i="2" a="1"/>
  <c r="T891" i="2" s="1"/>
  <c r="T892" i="2" a="1"/>
  <c r="T892" i="2" s="1"/>
  <c r="T893" i="2" a="1"/>
  <c r="T893" i="2" s="1"/>
  <c r="T894" i="2" a="1"/>
  <c r="T894" i="2" s="1"/>
  <c r="T895" i="2" a="1"/>
  <c r="T895" i="2" s="1"/>
  <c r="T896" i="2" a="1"/>
  <c r="T896" i="2" s="1"/>
  <c r="T897" i="2" a="1"/>
  <c r="T897" i="2" s="1"/>
  <c r="T898" i="2" a="1"/>
  <c r="T898" i="2" s="1"/>
  <c r="T899" i="2" a="1"/>
  <c r="T899" i="2" s="1"/>
  <c r="T900" i="2" a="1"/>
  <c r="T900" i="2" s="1"/>
  <c r="T901" i="2" a="1"/>
  <c r="T901" i="2" s="1"/>
  <c r="T902" i="2" a="1"/>
  <c r="T902" i="2" s="1"/>
  <c r="T903" i="2" a="1"/>
  <c r="T903" i="2" s="1"/>
  <c r="T904" i="2" a="1"/>
  <c r="T904" i="2" s="1"/>
  <c r="T905" i="2" a="1"/>
  <c r="T905" i="2" s="1"/>
  <c r="T906" i="2" a="1"/>
  <c r="T906" i="2" s="1"/>
  <c r="T907" i="2" a="1"/>
  <c r="T907" i="2" s="1"/>
  <c r="T908" i="2" a="1"/>
  <c r="T908" i="2" s="1"/>
  <c r="T909" i="2" a="1"/>
  <c r="T909" i="2" s="1"/>
  <c r="T910" i="2" a="1"/>
  <c r="T910" i="2" s="1"/>
  <c r="T911" i="2" a="1"/>
  <c r="T911" i="2" s="1"/>
  <c r="T912" i="2" a="1"/>
  <c r="T912" i="2" s="1"/>
  <c r="T913" i="2" a="1"/>
  <c r="T913" i="2" s="1"/>
  <c r="T914" i="2" a="1"/>
  <c r="T914" i="2" s="1"/>
  <c r="T915" i="2" a="1"/>
  <c r="T915" i="2" s="1"/>
  <c r="T916" i="2" a="1"/>
  <c r="T916" i="2" s="1"/>
  <c r="T917" i="2" a="1"/>
  <c r="T917" i="2" s="1"/>
  <c r="T918" i="2" a="1"/>
  <c r="T918" i="2" s="1"/>
  <c r="T919" i="2" a="1"/>
  <c r="T919" i="2" s="1"/>
  <c r="T920" i="2" a="1"/>
  <c r="T920" i="2" s="1"/>
  <c r="T921" i="2" a="1"/>
  <c r="T921" i="2" s="1"/>
  <c r="T922" i="2" a="1"/>
  <c r="T922" i="2" s="1"/>
  <c r="T923" i="2" a="1"/>
  <c r="T923" i="2" s="1"/>
  <c r="T924" i="2" a="1"/>
  <c r="T924" i="2" s="1"/>
  <c r="T925" i="2" a="1"/>
  <c r="T925" i="2" s="1"/>
  <c r="T926" i="2" a="1"/>
  <c r="T926" i="2" s="1"/>
  <c r="T927" i="2" a="1"/>
  <c r="T927" i="2" s="1"/>
  <c r="T928" i="2" a="1"/>
  <c r="T928" i="2" s="1"/>
  <c r="T929" i="2" a="1"/>
  <c r="T929" i="2" s="1"/>
  <c r="T930" i="2" a="1"/>
  <c r="T930" i="2" s="1"/>
  <c r="T931" i="2" a="1"/>
  <c r="T931" i="2" s="1"/>
  <c r="T932" i="2" a="1"/>
  <c r="T932" i="2" s="1"/>
  <c r="T933" i="2" a="1"/>
  <c r="T933" i="2" s="1"/>
  <c r="T934" i="2" a="1"/>
  <c r="T934" i="2" s="1"/>
  <c r="T935" i="2" a="1"/>
  <c r="T935" i="2" s="1"/>
  <c r="T936" i="2" a="1"/>
  <c r="T936" i="2" s="1"/>
  <c r="T937" i="2" a="1"/>
  <c r="T937" i="2" s="1"/>
  <c r="T938" i="2" a="1"/>
  <c r="T938" i="2" s="1"/>
  <c r="T939" i="2" a="1"/>
  <c r="T939" i="2" s="1"/>
  <c r="T940" i="2" a="1"/>
  <c r="T940" i="2" s="1"/>
  <c r="T941" i="2" a="1"/>
  <c r="T941" i="2" s="1"/>
  <c r="T942" i="2" a="1"/>
  <c r="T942" i="2" s="1"/>
  <c r="T943" i="2" a="1"/>
  <c r="T943" i="2" s="1"/>
  <c r="T944" i="2" a="1"/>
  <c r="T944" i="2" s="1"/>
  <c r="T945" i="2" a="1"/>
  <c r="T945" i="2" s="1"/>
  <c r="T946" i="2" a="1"/>
  <c r="T946" i="2" s="1"/>
  <c r="T947" i="2" a="1"/>
  <c r="T947" i="2" s="1"/>
  <c r="T948" i="2" a="1"/>
  <c r="T948" i="2" s="1"/>
  <c r="T949" i="2" a="1"/>
  <c r="T949" i="2" s="1"/>
  <c r="T950" i="2" a="1"/>
  <c r="T950" i="2" s="1"/>
  <c r="T951" i="2" a="1"/>
  <c r="T951" i="2" s="1"/>
  <c r="T952" i="2" a="1"/>
  <c r="T952" i="2" s="1"/>
  <c r="T953" i="2" a="1"/>
  <c r="T953" i="2" s="1"/>
  <c r="T954" i="2" a="1"/>
  <c r="T954" i="2" s="1"/>
  <c r="T955" i="2" a="1"/>
  <c r="T955" i="2" s="1"/>
  <c r="T956" i="2" a="1"/>
  <c r="T956" i="2" s="1"/>
  <c r="T957" i="2" a="1"/>
  <c r="T957" i="2" s="1"/>
  <c r="T958" i="2" a="1"/>
  <c r="T958" i="2" s="1"/>
  <c r="T959" i="2" a="1"/>
  <c r="T959" i="2" s="1"/>
  <c r="T960" i="2" a="1"/>
  <c r="T960" i="2" s="1"/>
  <c r="T961" i="2" a="1"/>
  <c r="T961" i="2" s="1"/>
  <c r="T962" i="2" a="1"/>
  <c r="T962" i="2" s="1"/>
  <c r="T963" i="2" a="1"/>
  <c r="T963" i="2" s="1"/>
  <c r="T964" i="2" a="1"/>
  <c r="T964" i="2" s="1"/>
  <c r="T965" i="2" a="1"/>
  <c r="T965" i="2" s="1"/>
  <c r="T966" i="2" a="1"/>
  <c r="T966" i="2" s="1"/>
  <c r="T967" i="2" a="1"/>
  <c r="T967" i="2" s="1"/>
  <c r="T968" i="2" a="1"/>
  <c r="T968" i="2" s="1"/>
  <c r="T969" i="2" a="1"/>
  <c r="T969" i="2" s="1"/>
  <c r="T970" i="2" a="1"/>
  <c r="T970" i="2" s="1"/>
  <c r="T971" i="2" a="1"/>
  <c r="T971" i="2" s="1"/>
  <c r="T972" i="2" a="1"/>
  <c r="T972" i="2" s="1"/>
  <c r="T973" i="2" a="1"/>
  <c r="T973" i="2" s="1"/>
  <c r="T974" i="2" a="1"/>
  <c r="T974" i="2" s="1"/>
  <c r="T975" i="2" a="1"/>
  <c r="T975" i="2" s="1"/>
  <c r="T976" i="2" a="1"/>
  <c r="T976" i="2" s="1"/>
  <c r="T977" i="2" a="1"/>
  <c r="T977" i="2" s="1"/>
  <c r="T978" i="2" a="1"/>
  <c r="T978" i="2" s="1"/>
  <c r="T979" i="2" a="1"/>
  <c r="T979" i="2" s="1"/>
  <c r="T980" i="2" a="1"/>
  <c r="T980" i="2" s="1"/>
  <c r="T981" i="2" a="1"/>
  <c r="T981" i="2" s="1"/>
  <c r="T982" i="2" a="1"/>
  <c r="T982" i="2" s="1"/>
  <c r="T983" i="2" a="1"/>
  <c r="T983" i="2" s="1"/>
  <c r="T984" i="2" a="1"/>
  <c r="T984" i="2" s="1"/>
  <c r="T985" i="2" a="1"/>
  <c r="T985" i="2" s="1"/>
  <c r="T986" i="2" a="1"/>
  <c r="T986" i="2" s="1"/>
  <c r="T987" i="2" a="1"/>
  <c r="T987" i="2" s="1"/>
  <c r="T988" i="2" a="1"/>
  <c r="T988" i="2" s="1"/>
  <c r="T989" i="2" a="1"/>
  <c r="T989" i="2" s="1"/>
  <c r="T990" i="2" a="1"/>
  <c r="T990" i="2" s="1"/>
  <c r="T991" i="2" a="1"/>
  <c r="T991" i="2" s="1"/>
  <c r="T992" i="2" a="1"/>
  <c r="T992" i="2" s="1"/>
  <c r="T993" i="2" a="1"/>
  <c r="T993" i="2" s="1"/>
  <c r="T994" i="2" a="1"/>
  <c r="T994" i="2" s="1"/>
  <c r="T995" i="2" a="1"/>
  <c r="T995" i="2" s="1"/>
  <c r="T996" i="2" a="1"/>
  <c r="T996" i="2" s="1"/>
  <c r="T997" i="2" a="1"/>
  <c r="T997" i="2" s="1"/>
  <c r="T998" i="2" a="1"/>
  <c r="T998" i="2" s="1"/>
  <c r="T999" i="2" a="1"/>
  <c r="T999" i="2" s="1"/>
  <c r="T1000" i="2" a="1"/>
  <c r="T1000" i="2" s="1"/>
  <c r="T1001" i="2" a="1"/>
  <c r="T1001" i="2" s="1"/>
  <c r="T1002" i="2" a="1"/>
  <c r="T1002" i="2" s="1"/>
  <c r="T1003" i="2" a="1"/>
  <c r="T1003" i="2" s="1"/>
  <c r="T1004" i="2" a="1"/>
  <c r="T1004" i="2" s="1"/>
  <c r="T1005" i="2" a="1"/>
  <c r="T1005" i="2" s="1"/>
  <c r="T1006" i="2" a="1"/>
  <c r="T1006" i="2" s="1"/>
  <c r="T1007" i="2" a="1"/>
  <c r="T1007" i="2" s="1"/>
  <c r="T1008" i="2" a="1"/>
  <c r="T1008" i="2" s="1"/>
  <c r="T1009" i="2" a="1"/>
  <c r="T1009" i="2" s="1"/>
  <c r="T1010" i="2" a="1"/>
  <c r="T1010" i="2" s="1"/>
  <c r="T1011" i="2" a="1"/>
  <c r="T1011" i="2" s="1"/>
  <c r="T1012" i="2" a="1"/>
  <c r="T1012" i="2" s="1"/>
  <c r="T1013" i="2" a="1"/>
  <c r="T1013" i="2" s="1"/>
  <c r="T1014" i="2" a="1"/>
  <c r="T1014" i="2" s="1"/>
  <c r="T1015" i="2" a="1"/>
  <c r="T1015" i="2" s="1"/>
  <c r="T1016" i="2" a="1"/>
  <c r="T1016" i="2" s="1"/>
  <c r="T1017" i="2" a="1"/>
  <c r="T1017" i="2" s="1"/>
  <c r="T1018" i="2" a="1"/>
  <c r="T1018" i="2" s="1"/>
  <c r="T1019" i="2" a="1"/>
  <c r="T1019" i="2" s="1"/>
  <c r="T1020" i="2" a="1"/>
  <c r="T1020" i="2" s="1"/>
  <c r="T1021" i="2" a="1"/>
  <c r="T1021" i="2" s="1"/>
  <c r="T1022" i="2" a="1"/>
  <c r="T1022" i="2" s="1"/>
  <c r="T1023" i="2" a="1"/>
  <c r="T1023" i="2" s="1"/>
  <c r="T1024" i="2" a="1"/>
  <c r="T1024" i="2" s="1"/>
  <c r="T1025" i="2" a="1"/>
  <c r="T1025" i="2" s="1"/>
  <c r="T1026" i="2" a="1"/>
  <c r="T1026" i="2" s="1"/>
  <c r="T1027" i="2" a="1"/>
  <c r="T1027" i="2" s="1"/>
  <c r="T1028" i="2" a="1"/>
  <c r="T1028" i="2" s="1"/>
  <c r="T1029" i="2" a="1"/>
  <c r="T1029" i="2" s="1"/>
  <c r="T1030" i="2" a="1"/>
  <c r="T1030" i="2" s="1"/>
  <c r="T1031" i="2" a="1"/>
  <c r="T1031" i="2" s="1"/>
  <c r="T1032" i="2" a="1"/>
  <c r="T1032" i="2" s="1"/>
  <c r="T1033" i="2" a="1"/>
  <c r="T1033" i="2" s="1"/>
  <c r="T1034" i="2" a="1"/>
  <c r="T1034" i="2" s="1"/>
  <c r="T1035" i="2" a="1"/>
  <c r="T1035" i="2" s="1"/>
  <c r="T1036" i="2" a="1"/>
  <c r="T1036" i="2" s="1"/>
  <c r="T1037" i="2" a="1"/>
  <c r="T1037" i="2" s="1"/>
  <c r="T1038" i="2" a="1"/>
  <c r="T1038" i="2" s="1"/>
  <c r="T1039" i="2" a="1"/>
  <c r="T1039" i="2" s="1"/>
  <c r="T1040" i="2" a="1"/>
  <c r="T1040" i="2" s="1"/>
  <c r="T1041" i="2" a="1"/>
  <c r="T1041" i="2" s="1"/>
  <c r="T1042" i="2" a="1"/>
  <c r="T1042" i="2" s="1"/>
  <c r="T1043" i="2" a="1"/>
  <c r="T1043" i="2" s="1"/>
  <c r="T1044" i="2" a="1"/>
  <c r="T1044" i="2" s="1"/>
  <c r="T1045" i="2" a="1"/>
  <c r="T1045" i="2" s="1"/>
  <c r="T1046" i="2" a="1"/>
  <c r="T1046" i="2" s="1"/>
  <c r="T1047" i="2" a="1"/>
  <c r="T1047" i="2" s="1"/>
  <c r="T1048" i="2" a="1"/>
  <c r="T1048" i="2" s="1"/>
  <c r="T1049" i="2" a="1"/>
  <c r="T1049" i="2" s="1"/>
  <c r="T1050" i="2" a="1"/>
  <c r="T1050" i="2" s="1"/>
  <c r="T1051" i="2" a="1"/>
  <c r="T1051" i="2" s="1"/>
  <c r="T1052" i="2" a="1"/>
  <c r="T1052" i="2" s="1"/>
  <c r="T1053" i="2" a="1"/>
  <c r="T1053" i="2" s="1"/>
  <c r="T1054" i="2" a="1"/>
  <c r="T1054" i="2" s="1"/>
  <c r="T1055" i="2" a="1"/>
  <c r="T1055" i="2" s="1"/>
  <c r="T1056" i="2" a="1"/>
  <c r="T1056" i="2" s="1"/>
  <c r="T1057" i="2" a="1"/>
  <c r="T1057" i="2" s="1"/>
  <c r="T1058" i="2" a="1"/>
  <c r="T1058" i="2" s="1"/>
  <c r="T1059" i="2" a="1"/>
  <c r="T1059" i="2" s="1"/>
  <c r="T1060" i="2" a="1"/>
  <c r="T1060" i="2" s="1"/>
  <c r="T1061" i="2" a="1"/>
  <c r="T1061" i="2" s="1"/>
  <c r="T1062" i="2" a="1"/>
  <c r="T1062" i="2" s="1"/>
  <c r="T1063" i="2" a="1"/>
  <c r="T1063" i="2" s="1"/>
  <c r="T1064" i="2" a="1"/>
  <c r="T1064" i="2" s="1"/>
  <c r="T1065" i="2" a="1"/>
  <c r="T1065" i="2" s="1"/>
  <c r="T1066" i="2" a="1"/>
  <c r="T1066" i="2" s="1"/>
  <c r="T1067" i="2" a="1"/>
  <c r="T1067" i="2" s="1"/>
  <c r="T1068" i="2" a="1"/>
  <c r="T1068" i="2" s="1"/>
  <c r="T1069" i="2" a="1"/>
  <c r="T1069" i="2" s="1"/>
  <c r="T1070" i="2" a="1"/>
  <c r="T1070" i="2" s="1"/>
  <c r="T1071" i="2" a="1"/>
  <c r="T1071" i="2" s="1"/>
  <c r="T1072" i="2" a="1"/>
  <c r="T1072" i="2" s="1"/>
  <c r="T1073" i="2" a="1"/>
  <c r="T1073" i="2" s="1"/>
  <c r="T1074" i="2" a="1"/>
  <c r="T1074" i="2" s="1"/>
  <c r="T1075" i="2" a="1"/>
  <c r="T1075" i="2" s="1"/>
  <c r="T1076" i="2" a="1"/>
  <c r="T1076" i="2" s="1"/>
  <c r="T1077" i="2" a="1"/>
  <c r="T1077" i="2" s="1"/>
  <c r="T1078" i="2" a="1"/>
  <c r="T1078" i="2" s="1"/>
  <c r="T1079" i="2" a="1"/>
  <c r="T1079" i="2" s="1"/>
  <c r="T1080" i="2" a="1"/>
  <c r="T1080" i="2" s="1"/>
  <c r="T1081" i="2" a="1"/>
  <c r="T1081" i="2" s="1"/>
  <c r="T1082" i="2" a="1"/>
  <c r="T1082" i="2" s="1"/>
  <c r="T1083" i="2" a="1"/>
  <c r="T1083" i="2" s="1"/>
  <c r="T1084" i="2" a="1"/>
  <c r="T1084" i="2" s="1"/>
  <c r="T1085" i="2" a="1"/>
  <c r="T1085" i="2" s="1"/>
  <c r="T1086" i="2" a="1"/>
  <c r="T1086" i="2" s="1"/>
  <c r="T1087" i="2" a="1"/>
  <c r="T1087" i="2" s="1"/>
  <c r="T1088" i="2" a="1"/>
  <c r="T1088" i="2" s="1"/>
  <c r="T1089" i="2" a="1"/>
  <c r="T1089" i="2" s="1"/>
  <c r="T1090" i="2" a="1"/>
  <c r="T1090" i="2" s="1"/>
  <c r="T1091" i="2" a="1"/>
  <c r="T1091" i="2" s="1"/>
  <c r="T1092" i="2" a="1"/>
  <c r="T1092" i="2" s="1"/>
  <c r="T1093" i="2" a="1"/>
  <c r="T1093" i="2" s="1"/>
  <c r="T1094" i="2" a="1"/>
  <c r="T1094" i="2" s="1"/>
  <c r="T1095" i="2" a="1"/>
  <c r="T1095" i="2" s="1"/>
  <c r="T1096" i="2" a="1"/>
  <c r="T1096" i="2" s="1"/>
  <c r="T1097" i="2" a="1"/>
  <c r="T1097" i="2" s="1"/>
  <c r="T1098" i="2" a="1"/>
  <c r="T1098" i="2" s="1"/>
  <c r="T1099" i="2" a="1"/>
  <c r="T1099" i="2" s="1"/>
  <c r="T1100" i="2" a="1"/>
  <c r="T1100" i="2" s="1"/>
  <c r="T1101" i="2" a="1"/>
  <c r="T1101" i="2" s="1"/>
  <c r="T1102" i="2" a="1"/>
  <c r="T1102" i="2" s="1"/>
  <c r="T1103" i="2" a="1"/>
  <c r="T1103" i="2" s="1"/>
  <c r="T1104" i="2" a="1"/>
  <c r="T1104" i="2" s="1"/>
  <c r="T1105" i="2" a="1"/>
  <c r="T1105" i="2" s="1"/>
  <c r="T1106" i="2" a="1"/>
  <c r="T1106" i="2" s="1"/>
  <c r="T1107" i="2" a="1"/>
  <c r="T1107" i="2" s="1"/>
  <c r="T1108" i="2" a="1"/>
  <c r="T1108" i="2" s="1"/>
  <c r="T1109" i="2" a="1"/>
  <c r="T1109" i="2" s="1"/>
  <c r="T1110" i="2" a="1"/>
  <c r="T1110" i="2" s="1"/>
  <c r="T1111" i="2" a="1"/>
  <c r="T1111" i="2" s="1"/>
  <c r="T1112" i="2" a="1"/>
  <c r="T1112" i="2" s="1"/>
  <c r="T1113" i="2" a="1"/>
  <c r="T1113" i="2" s="1"/>
  <c r="T1114" i="2" a="1"/>
  <c r="T1114" i="2" s="1"/>
  <c r="T1115" i="2" a="1"/>
  <c r="T1115" i="2" s="1"/>
  <c r="T1116" i="2" a="1"/>
  <c r="T1116" i="2" s="1"/>
  <c r="T1117" i="2" a="1"/>
  <c r="T1117" i="2" s="1"/>
  <c r="T1118" i="2" a="1"/>
  <c r="T1118" i="2" s="1"/>
  <c r="T1119" i="2" a="1"/>
  <c r="T1119" i="2" s="1"/>
  <c r="T1120" i="2" a="1"/>
  <c r="T1120" i="2" s="1"/>
  <c r="T1121" i="2" a="1"/>
  <c r="T1121" i="2" s="1"/>
  <c r="T1122" i="2" a="1"/>
  <c r="T1122" i="2" s="1"/>
  <c r="T1123" i="2" a="1"/>
  <c r="T1123" i="2" s="1"/>
  <c r="T1124" i="2" a="1"/>
  <c r="T1124" i="2" s="1"/>
  <c r="T1125" i="2" a="1"/>
  <c r="T1125" i="2" s="1"/>
  <c r="T1126" i="2" a="1"/>
  <c r="T1126" i="2" s="1"/>
  <c r="T1127" i="2" a="1"/>
  <c r="T1127" i="2" s="1"/>
  <c r="T1128" i="2" a="1"/>
  <c r="T1128" i="2" s="1"/>
  <c r="T1129" i="2" a="1"/>
  <c r="T1129" i="2" s="1"/>
  <c r="T1130" i="2" a="1"/>
  <c r="T1130" i="2" s="1"/>
  <c r="T1131" i="2" a="1"/>
  <c r="T1131" i="2" s="1"/>
  <c r="T1132" i="2" a="1"/>
  <c r="T1132" i="2" s="1"/>
  <c r="T1133" i="2" a="1"/>
  <c r="T1133" i="2" s="1"/>
  <c r="T1134" i="2" a="1"/>
  <c r="T1134" i="2" s="1"/>
  <c r="T1135" i="2" a="1"/>
  <c r="T1135" i="2" s="1"/>
  <c r="T1136" i="2" a="1"/>
  <c r="T1136" i="2" s="1"/>
  <c r="T1137" i="2" a="1"/>
  <c r="T1137" i="2" s="1"/>
  <c r="T1138" i="2" a="1"/>
  <c r="T1138" i="2" s="1"/>
  <c r="T1139" i="2" a="1"/>
  <c r="T1139" i="2" s="1"/>
  <c r="T1140" i="2" a="1"/>
  <c r="T1140" i="2" s="1"/>
  <c r="T1141" i="2" a="1"/>
  <c r="T1141" i="2" s="1"/>
  <c r="T1142" i="2" a="1"/>
  <c r="T1142" i="2" s="1"/>
  <c r="T1143" i="2" a="1"/>
  <c r="T1143" i="2" s="1"/>
  <c r="T1144" i="2" a="1"/>
  <c r="T1144" i="2" s="1"/>
  <c r="T1145" i="2" a="1"/>
  <c r="T1145" i="2" s="1"/>
  <c r="T1146" i="2" a="1"/>
  <c r="T1146" i="2" s="1"/>
  <c r="T1147" i="2" a="1"/>
  <c r="T1147" i="2" s="1"/>
  <c r="T1148" i="2" a="1"/>
  <c r="T1148" i="2" s="1"/>
  <c r="T1149" i="2" a="1"/>
  <c r="T1149" i="2" s="1"/>
  <c r="T1150" i="2" a="1"/>
  <c r="T1150" i="2" s="1"/>
  <c r="T1151" i="2" a="1"/>
  <c r="T1151" i="2" s="1"/>
  <c r="T1152" i="2" a="1"/>
  <c r="T1152" i="2" s="1"/>
  <c r="T1153" i="2" a="1"/>
  <c r="T1153" i="2" s="1"/>
  <c r="T1154" i="2" a="1"/>
  <c r="T1154" i="2" s="1"/>
  <c r="T1155" i="2" a="1"/>
  <c r="T1155" i="2" s="1"/>
  <c r="T1156" i="2" a="1"/>
  <c r="T1156" i="2" s="1"/>
  <c r="T1157" i="2" a="1"/>
  <c r="T1157" i="2" s="1"/>
  <c r="T1158" i="2" a="1"/>
  <c r="T1158" i="2" s="1"/>
  <c r="T1159" i="2" a="1"/>
  <c r="T1159" i="2" s="1"/>
  <c r="T1160" i="2" a="1"/>
  <c r="T1160" i="2" s="1"/>
  <c r="T1161" i="2" a="1"/>
  <c r="T1161" i="2" s="1"/>
  <c r="T1162" i="2" a="1"/>
  <c r="T1162" i="2" s="1"/>
  <c r="T1163" i="2" a="1"/>
  <c r="T1163" i="2" s="1"/>
  <c r="T1164" i="2" a="1"/>
  <c r="T1164" i="2" s="1"/>
  <c r="T1165" i="2" a="1"/>
  <c r="T1165" i="2" s="1"/>
  <c r="T1166" i="2" a="1"/>
  <c r="T1166" i="2" s="1"/>
  <c r="T1167" i="2" a="1"/>
  <c r="T1167" i="2" s="1"/>
  <c r="T1168" i="2" a="1"/>
  <c r="T1168" i="2" s="1"/>
  <c r="T1169" i="2" a="1"/>
  <c r="T1169" i="2" s="1"/>
  <c r="T1170" i="2" a="1"/>
  <c r="T1170" i="2" s="1"/>
  <c r="T1171" i="2" a="1"/>
  <c r="T1171" i="2" s="1"/>
  <c r="T1172" i="2" a="1"/>
  <c r="T1172" i="2" s="1"/>
  <c r="T1173" i="2" a="1"/>
  <c r="T1173" i="2" s="1"/>
  <c r="T1174" i="2" a="1"/>
  <c r="T1174" i="2" s="1"/>
  <c r="T1175" i="2" a="1"/>
  <c r="T1175" i="2" s="1"/>
  <c r="T1176" i="2" a="1"/>
  <c r="T1176" i="2" s="1"/>
  <c r="T1177" i="2" a="1"/>
  <c r="T1177" i="2" s="1"/>
  <c r="T1178" i="2" a="1"/>
  <c r="T1178" i="2" s="1"/>
  <c r="T1179" i="2" a="1"/>
  <c r="T1179" i="2" s="1"/>
  <c r="T1180" i="2" a="1"/>
  <c r="T1180" i="2" s="1"/>
  <c r="T1181" i="2" a="1"/>
  <c r="T1181" i="2" s="1"/>
  <c r="T1182" i="2" a="1"/>
  <c r="T1182" i="2" s="1"/>
  <c r="T1183" i="2" a="1"/>
  <c r="T1183" i="2" s="1"/>
  <c r="T1184" i="2" a="1"/>
  <c r="T1184" i="2" s="1"/>
  <c r="T1185" i="2" a="1"/>
  <c r="T1185" i="2" s="1"/>
  <c r="T1186" i="2" a="1"/>
  <c r="T1186" i="2" s="1"/>
  <c r="T1187" i="2" a="1"/>
  <c r="T1187" i="2" s="1"/>
  <c r="T1188" i="2" a="1"/>
  <c r="T1188" i="2" s="1"/>
  <c r="T1189" i="2" a="1"/>
  <c r="T1189" i="2" s="1"/>
  <c r="T1190" i="2" a="1"/>
  <c r="T1190" i="2" s="1"/>
  <c r="T1191" i="2" a="1"/>
  <c r="T1191" i="2" s="1"/>
  <c r="T1192" i="2" a="1"/>
  <c r="T1192" i="2" s="1"/>
  <c r="T1193" i="2" a="1"/>
  <c r="T1193" i="2" s="1"/>
  <c r="T1194" i="2" a="1"/>
  <c r="T1194" i="2" s="1"/>
  <c r="T1195" i="2" a="1"/>
  <c r="T1195" i="2" s="1"/>
  <c r="T1196" i="2" a="1"/>
  <c r="T1196" i="2" s="1"/>
  <c r="T1197" i="2" a="1"/>
  <c r="T1197" i="2" s="1"/>
  <c r="T1198" i="2" a="1"/>
  <c r="T1198" i="2" s="1"/>
  <c r="T1199" i="2" a="1"/>
  <c r="T1199" i="2" s="1"/>
  <c r="T1200" i="2" a="1"/>
  <c r="T1200" i="2" s="1"/>
  <c r="T1201" i="2" a="1"/>
  <c r="T1201" i="2" s="1"/>
  <c r="T1202" i="2" a="1"/>
  <c r="T1202" i="2" s="1"/>
  <c r="T1203" i="2" a="1"/>
  <c r="T1203" i="2" s="1"/>
  <c r="T1204" i="2" a="1"/>
  <c r="T1204" i="2" s="1"/>
  <c r="T1205" i="2" a="1"/>
  <c r="T1205" i="2" s="1"/>
  <c r="T1206" i="2" a="1"/>
  <c r="T1206" i="2" s="1"/>
  <c r="T1207" i="2" a="1"/>
  <c r="T1207" i="2" s="1"/>
  <c r="T1208" i="2" a="1"/>
  <c r="T1208" i="2" s="1"/>
  <c r="T1209" i="2" a="1"/>
  <c r="T1209" i="2" s="1"/>
  <c r="T1210" i="2" a="1"/>
  <c r="T1210" i="2" s="1"/>
  <c r="T1211" i="2" a="1"/>
  <c r="T1211" i="2" s="1"/>
  <c r="T1212" i="2" a="1"/>
  <c r="T1212" i="2" s="1"/>
  <c r="T1213" i="2" a="1"/>
  <c r="T1213" i="2" s="1"/>
  <c r="T1214" i="2" a="1"/>
  <c r="T1214" i="2" s="1"/>
  <c r="T1215" i="2" a="1"/>
  <c r="T1215" i="2" s="1"/>
  <c r="T1216" i="2" a="1"/>
  <c r="T1216" i="2" s="1"/>
  <c r="T1217" i="2" a="1"/>
  <c r="T1217" i="2" s="1"/>
  <c r="T1218" i="2" a="1"/>
  <c r="T1218" i="2" s="1"/>
  <c r="T1219" i="2" a="1"/>
  <c r="T1219" i="2" s="1"/>
  <c r="T1220" i="2" a="1"/>
  <c r="T1220" i="2" s="1"/>
  <c r="T1221" i="2" a="1"/>
  <c r="T1221" i="2" s="1"/>
  <c r="T1222" i="2" a="1"/>
  <c r="T1222" i="2" s="1"/>
  <c r="T1223" i="2" a="1"/>
  <c r="T1223" i="2" s="1"/>
  <c r="T1224" i="2" a="1"/>
  <c r="T1224" i="2" s="1"/>
  <c r="T1225" i="2" a="1"/>
  <c r="T1225" i="2" s="1"/>
  <c r="T1226" i="2" a="1"/>
  <c r="T1226" i="2" s="1"/>
  <c r="T1227" i="2" a="1"/>
  <c r="T1227" i="2" s="1"/>
  <c r="T1228" i="2" a="1"/>
  <c r="T1228" i="2" s="1"/>
  <c r="T1229" i="2" a="1"/>
  <c r="T1229" i="2" s="1"/>
  <c r="T1230" i="2" a="1"/>
  <c r="T1230" i="2" s="1"/>
  <c r="T1231" i="2" a="1"/>
  <c r="T1231" i="2" s="1"/>
  <c r="T1232" i="2" a="1"/>
  <c r="T1232" i="2" s="1"/>
  <c r="T1233" i="2" a="1"/>
  <c r="T1233" i="2" s="1"/>
  <c r="T1234" i="2" a="1"/>
  <c r="T1234" i="2" s="1"/>
  <c r="T1235" i="2" a="1"/>
  <c r="T1235" i="2" s="1"/>
  <c r="T1236" i="2" a="1"/>
  <c r="T1236" i="2" s="1"/>
  <c r="T1237" i="2" a="1"/>
  <c r="T1237" i="2" s="1"/>
  <c r="T1238" i="2" a="1"/>
  <c r="T1238" i="2" s="1"/>
  <c r="T1239" i="2" a="1"/>
  <c r="T1239" i="2" s="1"/>
  <c r="T1240" i="2" a="1"/>
  <c r="T1240" i="2" s="1"/>
  <c r="T1241" i="2" a="1"/>
  <c r="T1241" i="2" s="1"/>
  <c r="T1242" i="2" a="1"/>
  <c r="T1242" i="2" s="1"/>
  <c r="T1243" i="2" a="1"/>
  <c r="T1243" i="2" s="1"/>
  <c r="T1244" i="2" a="1"/>
  <c r="T1244" i="2" s="1"/>
  <c r="T1245" i="2" a="1"/>
  <c r="T1245" i="2" s="1"/>
  <c r="T1246" i="2" a="1"/>
  <c r="T1246" i="2" s="1"/>
  <c r="T1247" i="2" a="1"/>
  <c r="T1247" i="2" s="1"/>
  <c r="T1248" i="2" a="1"/>
  <c r="T1248" i="2" s="1"/>
  <c r="T1249" i="2" a="1"/>
  <c r="T1249" i="2" s="1"/>
  <c r="T1250" i="2" a="1"/>
  <c r="T1250" i="2" s="1"/>
  <c r="T1251" i="2" a="1"/>
  <c r="T1251" i="2" s="1"/>
  <c r="T1252" i="2" a="1"/>
  <c r="T1252" i="2" s="1"/>
  <c r="T1253" i="2" a="1"/>
  <c r="T1253" i="2" s="1"/>
  <c r="T1254" i="2" a="1"/>
  <c r="T1254" i="2" s="1"/>
  <c r="T1255" i="2" a="1"/>
  <c r="T1255" i="2" s="1"/>
  <c r="T1256" i="2" a="1"/>
  <c r="T1256" i="2" s="1"/>
  <c r="T1257" i="2" a="1"/>
  <c r="T1257" i="2" s="1"/>
  <c r="T1258" i="2" a="1"/>
  <c r="T1258" i="2" s="1"/>
  <c r="T1259" i="2" a="1"/>
  <c r="T1259" i="2" s="1"/>
  <c r="T1260" i="2" a="1"/>
  <c r="T1260" i="2" s="1"/>
  <c r="T1261" i="2" a="1"/>
  <c r="T1261" i="2" s="1"/>
  <c r="T1262" i="2" a="1"/>
  <c r="T1262" i="2" s="1"/>
  <c r="T1263" i="2" a="1"/>
  <c r="T1263" i="2" s="1"/>
  <c r="T1264" i="2" a="1"/>
  <c r="T1264" i="2" s="1"/>
  <c r="T1265" i="2" a="1"/>
  <c r="T1265" i="2" s="1"/>
  <c r="T1266" i="2" a="1"/>
  <c r="T1266" i="2" s="1"/>
  <c r="T1267" i="2" a="1"/>
  <c r="T1267" i="2" s="1"/>
  <c r="T1268" i="2" a="1"/>
  <c r="T1268" i="2" s="1"/>
  <c r="T1269" i="2" a="1"/>
  <c r="T1269" i="2" s="1"/>
  <c r="T1270" i="2" a="1"/>
  <c r="T1270" i="2" s="1"/>
  <c r="T1271" i="2" a="1"/>
  <c r="T1271" i="2" s="1"/>
  <c r="T1272" i="2" a="1"/>
  <c r="T1272" i="2" s="1"/>
  <c r="T1273" i="2" a="1"/>
  <c r="T1273" i="2" s="1"/>
  <c r="T1274" i="2" a="1"/>
  <c r="T1274" i="2" s="1"/>
  <c r="T1275" i="2" a="1"/>
  <c r="T1275" i="2" s="1"/>
  <c r="T1276" i="2" a="1"/>
  <c r="T1276" i="2" s="1"/>
  <c r="T1277" i="2" a="1"/>
  <c r="T1277" i="2" s="1"/>
  <c r="T1278" i="2" a="1"/>
  <c r="T1278" i="2" s="1"/>
  <c r="T1279" i="2" a="1"/>
  <c r="T1279" i="2" s="1"/>
  <c r="T1280" i="2" a="1"/>
  <c r="T1280" i="2" s="1"/>
  <c r="T1281" i="2" a="1"/>
  <c r="T1281" i="2" s="1"/>
  <c r="T1282" i="2" a="1"/>
  <c r="T1282" i="2" s="1"/>
  <c r="T1283" i="2" a="1"/>
  <c r="T1283" i="2" s="1"/>
  <c r="T1284" i="2" a="1"/>
  <c r="T1284" i="2" s="1"/>
  <c r="T1285" i="2" a="1"/>
  <c r="T1285" i="2" s="1"/>
  <c r="T1286" i="2" a="1"/>
  <c r="T1286" i="2" s="1"/>
  <c r="T1287" i="2" a="1"/>
  <c r="T1287" i="2" s="1"/>
  <c r="T1288" i="2" a="1"/>
  <c r="T1288" i="2" s="1"/>
  <c r="T1289" i="2" a="1"/>
  <c r="T1289" i="2" s="1"/>
  <c r="T1290" i="2" a="1"/>
  <c r="T1290" i="2" s="1"/>
  <c r="T1291" i="2" a="1"/>
  <c r="T1291" i="2" s="1"/>
  <c r="T1292" i="2" a="1"/>
  <c r="T1292" i="2" s="1"/>
  <c r="T1293" i="2" a="1"/>
  <c r="T1293" i="2" s="1"/>
  <c r="T1294" i="2" a="1"/>
  <c r="T1294" i="2" s="1"/>
  <c r="T1295" i="2" a="1"/>
  <c r="T1295" i="2" s="1"/>
  <c r="T1296" i="2" a="1"/>
  <c r="T1296" i="2" s="1"/>
  <c r="T1297" i="2" a="1"/>
  <c r="T1297" i="2" s="1"/>
  <c r="T1298" i="2" a="1"/>
  <c r="T1298" i="2" s="1"/>
  <c r="T1299" i="2" a="1"/>
  <c r="T1299" i="2" s="1"/>
  <c r="T1300" i="2" a="1"/>
  <c r="T1300" i="2" s="1"/>
  <c r="T1301" i="2" a="1"/>
  <c r="T1301" i="2" s="1"/>
  <c r="T1302" i="2" a="1"/>
  <c r="T1302" i="2" s="1"/>
  <c r="T1303" i="2" a="1"/>
  <c r="T1303" i="2" s="1"/>
  <c r="T1304" i="2" a="1"/>
  <c r="T1304" i="2" s="1"/>
  <c r="T1305" i="2" a="1"/>
  <c r="T1305" i="2" s="1"/>
  <c r="T1306" i="2" a="1"/>
  <c r="T1306" i="2" s="1"/>
  <c r="T1307" i="2" a="1"/>
  <c r="T1307" i="2" s="1"/>
  <c r="T1308" i="2" a="1"/>
  <c r="T1308" i="2" s="1"/>
  <c r="T1309" i="2" a="1"/>
  <c r="T1309" i="2" s="1"/>
  <c r="T1310" i="2" a="1"/>
  <c r="T1310" i="2" s="1"/>
  <c r="T1311" i="2" a="1"/>
  <c r="T1311" i="2" s="1"/>
  <c r="T1312" i="2" a="1"/>
  <c r="T1312" i="2" s="1"/>
  <c r="T1313" i="2" a="1"/>
  <c r="T1313" i="2" s="1"/>
  <c r="T1314" i="2" a="1"/>
  <c r="T1314" i="2" s="1"/>
  <c r="T1315" i="2" a="1"/>
  <c r="T1315" i="2" s="1"/>
  <c r="T1316" i="2" a="1"/>
  <c r="T1316" i="2" s="1"/>
  <c r="T1317" i="2" a="1"/>
  <c r="T1317" i="2" s="1"/>
  <c r="T1318" i="2" a="1"/>
  <c r="T1318" i="2" s="1"/>
  <c r="T1319" i="2" a="1"/>
  <c r="T1319" i="2" s="1"/>
  <c r="T1320" i="2" a="1"/>
  <c r="T1320" i="2" s="1"/>
  <c r="T1321" i="2" a="1"/>
  <c r="T1321" i="2" s="1"/>
  <c r="T1322" i="2" a="1"/>
  <c r="T1322" i="2" s="1"/>
  <c r="T1323" i="2" a="1"/>
  <c r="T1323" i="2" s="1"/>
  <c r="T1324" i="2" a="1"/>
  <c r="T1324" i="2" s="1"/>
  <c r="T1325" i="2" a="1"/>
  <c r="T1325" i="2" s="1"/>
  <c r="T1326" i="2" a="1"/>
  <c r="T1326" i="2" s="1"/>
  <c r="T1327" i="2" a="1"/>
  <c r="T1327" i="2" s="1"/>
  <c r="T1328" i="2" a="1"/>
  <c r="T1328" i="2" s="1"/>
  <c r="T1329" i="2" a="1"/>
  <c r="T1329" i="2" s="1"/>
  <c r="T1330" i="2" a="1"/>
  <c r="T1330" i="2" s="1"/>
  <c r="T1331" i="2" a="1"/>
  <c r="T1331" i="2" s="1"/>
  <c r="T1332" i="2" a="1"/>
  <c r="T1332" i="2" s="1"/>
  <c r="T1333" i="2" a="1"/>
  <c r="T1333" i="2" s="1"/>
  <c r="T1334" i="2" a="1"/>
  <c r="T1334" i="2" s="1"/>
  <c r="T1335" i="2" a="1"/>
  <c r="T1335" i="2" s="1"/>
  <c r="T1336" i="2" a="1"/>
  <c r="T1336" i="2" s="1"/>
  <c r="T1337" i="2" a="1"/>
  <c r="T1337" i="2" s="1"/>
  <c r="T1338" i="2" a="1"/>
  <c r="T1338" i="2" s="1"/>
  <c r="T1339" i="2" a="1"/>
  <c r="T1339" i="2" s="1"/>
  <c r="T1340" i="2" a="1"/>
  <c r="T1340" i="2" s="1"/>
  <c r="T1341" i="2" a="1"/>
  <c r="T1341" i="2" s="1"/>
  <c r="T1342" i="2" a="1"/>
  <c r="T1342" i="2" s="1"/>
  <c r="T1343" i="2" a="1"/>
  <c r="T1343" i="2" s="1"/>
  <c r="T1344" i="2" a="1"/>
  <c r="T1344" i="2" s="1"/>
  <c r="T1345" i="2" a="1"/>
  <c r="T1345" i="2" s="1"/>
  <c r="T1346" i="2" a="1"/>
  <c r="T1346" i="2" s="1"/>
  <c r="T1347" i="2" a="1"/>
  <c r="T1347" i="2" s="1"/>
  <c r="T1348" i="2" a="1"/>
  <c r="T1348" i="2" s="1"/>
  <c r="T1349" i="2" a="1"/>
  <c r="T1349" i="2" s="1"/>
  <c r="T1350" i="2" a="1"/>
  <c r="T1350" i="2" s="1"/>
  <c r="T1351" i="2" a="1"/>
  <c r="T1351" i="2" s="1"/>
  <c r="T1352" i="2" a="1"/>
  <c r="T1352" i="2" s="1"/>
  <c r="T1353" i="2" a="1"/>
  <c r="T1353" i="2" s="1"/>
  <c r="T1354" i="2" a="1"/>
  <c r="T1354" i="2" s="1"/>
  <c r="T1355" i="2" a="1"/>
  <c r="T1355" i="2" s="1"/>
  <c r="T1356" i="2" a="1"/>
  <c r="T1356" i="2" s="1"/>
  <c r="T1357" i="2" a="1"/>
  <c r="T1357" i="2" s="1"/>
  <c r="T1358" i="2" a="1"/>
  <c r="T1358" i="2" s="1"/>
  <c r="T1359" i="2" a="1"/>
  <c r="T1359" i="2" s="1"/>
  <c r="T1360" i="2" a="1"/>
  <c r="T1360" i="2" s="1"/>
  <c r="T1361" i="2" a="1"/>
  <c r="T1361" i="2" s="1"/>
  <c r="T1362" i="2" a="1"/>
  <c r="T1362" i="2" s="1"/>
  <c r="T1363" i="2" a="1"/>
  <c r="T1363" i="2" s="1"/>
  <c r="T1364" i="2" a="1"/>
  <c r="T1364" i="2" s="1"/>
  <c r="T1365" i="2" a="1"/>
  <c r="T1365" i="2" s="1"/>
  <c r="T1366" i="2" a="1"/>
  <c r="T1366" i="2" s="1"/>
  <c r="T1367" i="2" a="1"/>
  <c r="T1367" i="2" s="1"/>
  <c r="T1368" i="2" a="1"/>
  <c r="T1368" i="2" s="1"/>
  <c r="T1369" i="2" a="1"/>
  <c r="T1369" i="2" s="1"/>
  <c r="T1370" i="2" a="1"/>
  <c r="T1370" i="2" s="1"/>
  <c r="T1371" i="2" a="1"/>
  <c r="T1371" i="2" s="1"/>
  <c r="T1372" i="2" a="1"/>
  <c r="T1372" i="2" s="1"/>
  <c r="T1373" i="2" a="1"/>
  <c r="T1373" i="2" s="1"/>
  <c r="T1374" i="2" a="1"/>
  <c r="T1374" i="2" s="1"/>
  <c r="T1375" i="2" a="1"/>
  <c r="T1375" i="2" s="1"/>
  <c r="T1376" i="2" a="1"/>
  <c r="T1376" i="2" s="1"/>
  <c r="T1377" i="2" a="1"/>
  <c r="T1377" i="2" s="1"/>
  <c r="T1378" i="2" a="1"/>
  <c r="T1378" i="2" s="1"/>
  <c r="T1379" i="2" a="1"/>
  <c r="T1379" i="2" s="1"/>
  <c r="T1380" i="2" a="1"/>
  <c r="T1380" i="2" s="1"/>
  <c r="T1381" i="2" a="1"/>
  <c r="T1381" i="2" s="1"/>
  <c r="T1382" i="2" a="1"/>
  <c r="T1382" i="2" s="1"/>
  <c r="T1383" i="2" a="1"/>
  <c r="T1383" i="2" s="1"/>
  <c r="T1384" i="2" a="1"/>
  <c r="T1384" i="2" s="1"/>
  <c r="T1385" i="2" a="1"/>
  <c r="T1385" i="2" s="1"/>
  <c r="T1386" i="2" a="1"/>
  <c r="T1386" i="2" s="1"/>
  <c r="T1387" i="2" a="1"/>
  <c r="T1387" i="2" s="1"/>
  <c r="T1388" i="2" a="1"/>
  <c r="T1388" i="2" s="1"/>
  <c r="T1389" i="2" a="1"/>
  <c r="T1389" i="2" s="1"/>
  <c r="T1390" i="2" a="1"/>
  <c r="T1390" i="2" s="1"/>
  <c r="T1391" i="2" a="1"/>
  <c r="T1391" i="2" s="1"/>
  <c r="T1392" i="2" a="1"/>
  <c r="T1392" i="2" s="1"/>
  <c r="T1393" i="2" a="1"/>
  <c r="T1393" i="2" s="1"/>
  <c r="T1394" i="2" a="1"/>
  <c r="T1394" i="2" s="1"/>
  <c r="T1395" i="2" a="1"/>
  <c r="T1395" i="2" s="1"/>
  <c r="T1396" i="2" a="1"/>
  <c r="T1396" i="2" s="1"/>
  <c r="T1397" i="2" a="1"/>
  <c r="T1397" i="2" s="1"/>
  <c r="T1398" i="2" a="1"/>
  <c r="T1398" i="2" s="1"/>
  <c r="T1399" i="2" a="1"/>
  <c r="T1399" i="2" s="1"/>
  <c r="T1400" i="2" a="1"/>
  <c r="T1400" i="2" s="1"/>
  <c r="T1401" i="2" a="1"/>
  <c r="T1401" i="2" s="1"/>
  <c r="T1402" i="2" a="1"/>
  <c r="T1402" i="2" s="1"/>
  <c r="T1403" i="2" a="1"/>
  <c r="T1403" i="2" s="1"/>
  <c r="T1404" i="2" a="1"/>
  <c r="T1404" i="2" s="1"/>
  <c r="T1405" i="2" a="1"/>
  <c r="T1405" i="2" s="1"/>
  <c r="T1406" i="2" a="1"/>
  <c r="T1406" i="2" s="1"/>
  <c r="T1407" i="2" a="1"/>
  <c r="T1407" i="2" s="1"/>
  <c r="T1408" i="2" a="1"/>
  <c r="T1408" i="2" s="1"/>
  <c r="T1409" i="2" a="1"/>
  <c r="T1409" i="2" s="1"/>
  <c r="T1410" i="2" a="1"/>
  <c r="T1410" i="2" s="1"/>
  <c r="T1411" i="2" a="1"/>
  <c r="T1411" i="2" s="1"/>
  <c r="T1412" i="2" a="1"/>
  <c r="T1412" i="2" s="1"/>
  <c r="T1413" i="2" a="1"/>
  <c r="T1413" i="2" s="1"/>
  <c r="T1414" i="2" a="1"/>
  <c r="T1414" i="2" s="1"/>
  <c r="T1415" i="2" a="1"/>
  <c r="T1415" i="2" s="1"/>
  <c r="T1416" i="2" a="1"/>
  <c r="T1416" i="2" s="1"/>
  <c r="T1417" i="2" a="1"/>
  <c r="T1417" i="2" s="1"/>
  <c r="T1418" i="2" a="1"/>
  <c r="T1418" i="2" s="1"/>
  <c r="T1419" i="2" a="1"/>
  <c r="T1419" i="2" s="1"/>
  <c r="T1420" i="2" a="1"/>
  <c r="T1420" i="2" s="1"/>
  <c r="T1421" i="2" a="1"/>
  <c r="T1421" i="2" s="1"/>
  <c r="T1422" i="2" a="1"/>
  <c r="T1422" i="2" s="1"/>
  <c r="T1423" i="2" a="1"/>
  <c r="T1423" i="2" s="1"/>
  <c r="T1424" i="2" a="1"/>
  <c r="T1424" i="2" s="1"/>
  <c r="T1425" i="2" a="1"/>
  <c r="T1425" i="2" s="1"/>
  <c r="T1426" i="2" a="1"/>
  <c r="T1426" i="2" s="1"/>
  <c r="T1427" i="2" a="1"/>
  <c r="T1427" i="2" s="1"/>
  <c r="T1428" i="2" a="1"/>
  <c r="T1428" i="2" s="1"/>
  <c r="T1429" i="2" a="1"/>
  <c r="T1429" i="2" s="1"/>
  <c r="T1430" i="2" a="1"/>
  <c r="T1430" i="2" s="1"/>
  <c r="T1431" i="2" a="1"/>
  <c r="T1431" i="2" s="1"/>
  <c r="T1432" i="2" a="1"/>
  <c r="T1432" i="2" s="1"/>
  <c r="T1433" i="2" a="1"/>
  <c r="T1433" i="2" s="1"/>
  <c r="T1434" i="2" a="1"/>
  <c r="T1434" i="2" s="1"/>
  <c r="T1435" i="2" a="1"/>
  <c r="T1435" i="2" s="1"/>
  <c r="T1436" i="2" a="1"/>
  <c r="T1436" i="2" s="1"/>
  <c r="T1437" i="2" a="1"/>
  <c r="T1437" i="2" s="1"/>
  <c r="T1438" i="2" a="1"/>
  <c r="T1438" i="2" s="1"/>
  <c r="T1439" i="2" a="1"/>
  <c r="T1439" i="2" s="1"/>
  <c r="T1440" i="2" a="1"/>
  <c r="T1440" i="2" s="1"/>
  <c r="T1441" i="2" a="1"/>
  <c r="T1441" i="2" s="1"/>
  <c r="T1442" i="2" a="1"/>
  <c r="T1442" i="2" s="1"/>
  <c r="T1443" i="2" a="1"/>
  <c r="T1443" i="2" s="1"/>
  <c r="T1444" i="2" a="1"/>
  <c r="T1444" i="2" s="1"/>
  <c r="T1445" i="2" a="1"/>
  <c r="T1445" i="2" s="1"/>
  <c r="T1446" i="2" a="1"/>
  <c r="T1446" i="2" s="1"/>
  <c r="T1447" i="2" a="1"/>
  <c r="T1447" i="2" s="1"/>
  <c r="T1448" i="2" a="1"/>
  <c r="T1448" i="2" s="1"/>
  <c r="T1449" i="2" a="1"/>
  <c r="T1449" i="2" s="1"/>
  <c r="T1450" i="2" a="1"/>
  <c r="T1450" i="2" s="1"/>
  <c r="T1451" i="2" a="1"/>
  <c r="T1451" i="2" s="1"/>
  <c r="T1452" i="2" a="1"/>
  <c r="T1452" i="2" s="1"/>
  <c r="T1453" i="2" a="1"/>
  <c r="T1453" i="2" s="1"/>
  <c r="T1454" i="2" a="1"/>
  <c r="T1454" i="2" s="1"/>
  <c r="T1455" i="2" a="1"/>
  <c r="T1455" i="2" s="1"/>
  <c r="T1456" i="2" a="1"/>
  <c r="T1456" i="2" s="1"/>
  <c r="T1457" i="2" a="1"/>
  <c r="T1457" i="2" s="1"/>
  <c r="T1458" i="2" a="1"/>
  <c r="T1458" i="2" s="1"/>
  <c r="T1459" i="2" a="1"/>
  <c r="T1459" i="2" s="1"/>
  <c r="T1460" i="2" a="1"/>
  <c r="T1460" i="2" s="1"/>
  <c r="T1461" i="2" a="1"/>
  <c r="T1461" i="2" s="1"/>
  <c r="T1462" i="2" a="1"/>
  <c r="T1462" i="2" s="1"/>
  <c r="T1463" i="2" a="1"/>
  <c r="T1463" i="2" s="1"/>
  <c r="T1464" i="2" a="1"/>
  <c r="T1464" i="2" s="1"/>
  <c r="T1465" i="2" a="1"/>
  <c r="T1465" i="2" s="1"/>
  <c r="T1466" i="2" a="1"/>
  <c r="T1466" i="2" s="1"/>
  <c r="T1467" i="2" a="1"/>
  <c r="T1467" i="2" s="1"/>
  <c r="T1468" i="2" a="1"/>
  <c r="T1468" i="2" s="1"/>
  <c r="T1469" i="2" a="1"/>
  <c r="T1469" i="2" s="1"/>
  <c r="T1470" i="2" a="1"/>
  <c r="T1470" i="2" s="1"/>
  <c r="T1471" i="2" a="1"/>
  <c r="T1471" i="2" s="1"/>
  <c r="T1472" i="2" a="1"/>
  <c r="T1472" i="2" s="1"/>
  <c r="T1473" i="2" a="1"/>
  <c r="T1473" i="2" s="1"/>
  <c r="T1474" i="2" a="1"/>
  <c r="T1474" i="2" s="1"/>
  <c r="T1475" i="2" a="1"/>
  <c r="T1475" i="2" s="1"/>
  <c r="T1476" i="2" a="1"/>
  <c r="T1476" i="2" s="1"/>
  <c r="T1477" i="2" a="1"/>
  <c r="T1477" i="2" s="1"/>
  <c r="T1478" i="2" a="1"/>
  <c r="T1478" i="2" s="1"/>
  <c r="T1479" i="2" a="1"/>
  <c r="T1479" i="2" s="1"/>
  <c r="T1480" i="2" a="1"/>
  <c r="T1480" i="2" s="1"/>
  <c r="T1481" i="2" a="1"/>
  <c r="T1481" i="2" s="1"/>
  <c r="T1482" i="2" a="1"/>
  <c r="T1482" i="2" s="1"/>
  <c r="T1483" i="2" a="1"/>
  <c r="T1483" i="2" s="1"/>
  <c r="T1484" i="2" a="1"/>
  <c r="T1484" i="2" s="1"/>
  <c r="T1485" i="2" a="1"/>
  <c r="T1485" i="2" s="1"/>
  <c r="T1486" i="2" a="1"/>
  <c r="T1486" i="2" s="1"/>
  <c r="T1487" i="2" a="1"/>
  <c r="T1487" i="2" s="1"/>
  <c r="T1488" i="2" a="1"/>
  <c r="T1488" i="2" s="1"/>
  <c r="T1489" i="2" a="1"/>
  <c r="T1489" i="2" s="1"/>
  <c r="T1490" i="2" a="1"/>
  <c r="T1490" i="2" s="1"/>
  <c r="T1491" i="2" a="1"/>
  <c r="T1491" i="2" s="1"/>
  <c r="T1492" i="2" a="1"/>
  <c r="T1492" i="2" s="1"/>
  <c r="T1493" i="2" a="1"/>
  <c r="T1493" i="2" s="1"/>
  <c r="T1494" i="2" a="1"/>
  <c r="T1494" i="2" s="1"/>
  <c r="T1495" i="2" a="1"/>
  <c r="T1495" i="2" s="1"/>
  <c r="T1496" i="2" a="1"/>
  <c r="T1496" i="2" s="1"/>
  <c r="T1497" i="2" a="1"/>
  <c r="T1497" i="2" s="1"/>
  <c r="T1498" i="2" a="1"/>
  <c r="T1498" i="2" s="1"/>
  <c r="T1499" i="2" a="1"/>
  <c r="T1499" i="2" s="1"/>
  <c r="T1500" i="2" a="1"/>
  <c r="T1500" i="2" s="1"/>
  <c r="T1501" i="2" a="1"/>
  <c r="T1501" i="2" s="1"/>
  <c r="T1502" i="2" a="1"/>
  <c r="T1502" i="2" s="1"/>
  <c r="T1503" i="2" a="1"/>
  <c r="T1503" i="2" s="1"/>
  <c r="T1504" i="2" a="1"/>
  <c r="T1504" i="2" s="1"/>
  <c r="T1505" i="2" a="1"/>
  <c r="T1505" i="2" s="1"/>
  <c r="T1506" i="2" a="1"/>
  <c r="T1506" i="2" s="1"/>
  <c r="T1507" i="2" a="1"/>
  <c r="T1507" i="2" s="1"/>
  <c r="T1508" i="2" a="1"/>
  <c r="T1508" i="2" s="1"/>
  <c r="T1509" i="2" a="1"/>
  <c r="T1509" i="2" s="1"/>
  <c r="T1510" i="2" a="1"/>
  <c r="T1510" i="2" s="1"/>
  <c r="T1511" i="2" a="1"/>
  <c r="T1511" i="2" s="1"/>
  <c r="T1512" i="2" a="1"/>
  <c r="T1512" i="2" s="1"/>
  <c r="T1513" i="2" a="1"/>
  <c r="T1513" i="2" s="1"/>
  <c r="T1514" i="2" a="1"/>
  <c r="T1514" i="2" s="1"/>
  <c r="T1515" i="2" a="1"/>
  <c r="T1515" i="2" s="1"/>
  <c r="T1516" i="2" a="1"/>
  <c r="T1516" i="2" s="1"/>
  <c r="T1517" i="2" a="1"/>
  <c r="T1517" i="2" s="1"/>
  <c r="T1518" i="2" a="1"/>
  <c r="T1518" i="2" s="1"/>
  <c r="T1519" i="2" a="1"/>
  <c r="T1519" i="2" s="1"/>
  <c r="T1520" i="2" a="1"/>
  <c r="T1520" i="2" s="1"/>
  <c r="T1521" i="2" a="1"/>
  <c r="T1521" i="2" s="1"/>
  <c r="T1522" i="2" a="1"/>
  <c r="T1522" i="2" s="1"/>
  <c r="T1523" i="2" a="1"/>
  <c r="T1523" i="2" s="1"/>
  <c r="T1524" i="2" a="1"/>
  <c r="T1524" i="2" s="1"/>
  <c r="T1525" i="2" a="1"/>
  <c r="T1525" i="2" s="1"/>
  <c r="T1526" i="2" a="1"/>
  <c r="T1526" i="2" s="1"/>
  <c r="T1527" i="2" a="1"/>
  <c r="T1527" i="2" s="1"/>
  <c r="T1528" i="2" a="1"/>
  <c r="T1528" i="2" s="1"/>
  <c r="T1529" i="2" a="1"/>
  <c r="T1529" i="2" s="1"/>
  <c r="T1530" i="2" a="1"/>
  <c r="T1530" i="2" s="1"/>
  <c r="T1531" i="2" a="1"/>
  <c r="T1531" i="2" s="1"/>
  <c r="T1532" i="2" a="1"/>
  <c r="T1532" i="2" s="1"/>
  <c r="T1533" i="2" a="1"/>
  <c r="T1533" i="2" s="1"/>
  <c r="T1534" i="2" a="1"/>
  <c r="T1534" i="2" s="1"/>
  <c r="T1535" i="2" a="1"/>
  <c r="T1535" i="2" s="1"/>
  <c r="T1536" i="2" a="1"/>
  <c r="T1536" i="2" s="1"/>
  <c r="T1537" i="2" a="1"/>
  <c r="T1537" i="2" s="1"/>
  <c r="T1538" i="2" a="1"/>
  <c r="T1538" i="2" s="1"/>
  <c r="T1539" i="2" a="1"/>
  <c r="T1539" i="2" s="1"/>
  <c r="T1540" i="2" a="1"/>
  <c r="T1540" i="2" s="1"/>
  <c r="T1541" i="2" a="1"/>
  <c r="T1541" i="2" s="1"/>
  <c r="T1542" i="2" a="1"/>
  <c r="T1542" i="2" s="1"/>
  <c r="T1543" i="2" a="1"/>
  <c r="T1543" i="2" s="1"/>
  <c r="T1544" i="2" a="1"/>
  <c r="T1544" i="2" s="1"/>
  <c r="T1545" i="2" a="1"/>
  <c r="T1545" i="2" s="1"/>
  <c r="T1546" i="2" a="1"/>
  <c r="T1546" i="2" s="1"/>
  <c r="T1547" i="2" a="1"/>
  <c r="T1547" i="2" s="1"/>
  <c r="T1548" i="2" a="1"/>
  <c r="T1548" i="2" s="1"/>
  <c r="T1549" i="2" a="1"/>
  <c r="T1549" i="2" s="1"/>
  <c r="T1550" i="2" a="1"/>
  <c r="T1550" i="2" s="1"/>
  <c r="T1551" i="2" a="1"/>
  <c r="T1551" i="2" s="1"/>
  <c r="T1552" i="2" a="1"/>
  <c r="T1552" i="2" s="1"/>
  <c r="T1553" i="2" a="1"/>
  <c r="T1553" i="2" s="1"/>
  <c r="T1554" i="2" a="1"/>
  <c r="T1554" i="2" s="1"/>
  <c r="T1555" i="2" a="1"/>
  <c r="T1555" i="2" s="1"/>
  <c r="T1556" i="2" a="1"/>
  <c r="T1556" i="2" s="1"/>
  <c r="T1557" i="2" a="1"/>
  <c r="T1557" i="2" s="1"/>
  <c r="T1558" i="2" a="1"/>
  <c r="T1558" i="2" s="1"/>
  <c r="T1559" i="2" a="1"/>
  <c r="T1559" i="2" s="1"/>
  <c r="T1560" i="2" a="1"/>
  <c r="T1560" i="2" s="1"/>
  <c r="T1561" i="2" a="1"/>
  <c r="T1561" i="2" s="1"/>
  <c r="T1562" i="2" a="1"/>
  <c r="T1562" i="2" s="1"/>
  <c r="T1563" i="2" a="1"/>
  <c r="T1563" i="2" s="1"/>
  <c r="T1564" i="2" a="1"/>
  <c r="T1564" i="2" s="1"/>
  <c r="T1565" i="2" a="1"/>
  <c r="T1565" i="2" s="1"/>
  <c r="T1566" i="2" a="1"/>
  <c r="T1566" i="2" s="1"/>
  <c r="T1567" i="2" a="1"/>
  <c r="T1567" i="2" s="1"/>
  <c r="T1568" i="2" a="1"/>
  <c r="T1568" i="2" s="1"/>
  <c r="T1569" i="2" a="1"/>
  <c r="T1569" i="2" s="1"/>
  <c r="T1570" i="2" a="1"/>
  <c r="T1570" i="2" s="1"/>
  <c r="T1571" i="2" a="1"/>
  <c r="T1571" i="2" s="1"/>
  <c r="T1572" i="2" a="1"/>
  <c r="T1572" i="2" s="1"/>
  <c r="T1573" i="2" a="1"/>
  <c r="T1573" i="2" s="1"/>
  <c r="T1574" i="2" a="1"/>
  <c r="T1574" i="2" s="1"/>
  <c r="T1575" i="2" a="1"/>
  <c r="T1575" i="2" s="1"/>
  <c r="T1576" i="2" a="1"/>
  <c r="T1576" i="2" s="1"/>
  <c r="T1577" i="2" a="1"/>
  <c r="T1577" i="2" s="1"/>
  <c r="T1578" i="2" a="1"/>
  <c r="T1578" i="2" s="1"/>
  <c r="T1579" i="2" a="1"/>
  <c r="T1579" i="2" s="1"/>
  <c r="T1580" i="2" a="1"/>
  <c r="T1580" i="2" s="1"/>
  <c r="T1581" i="2" a="1"/>
  <c r="T1581" i="2" s="1"/>
  <c r="T1582" i="2" a="1"/>
  <c r="T1582" i="2" s="1"/>
  <c r="T1583" i="2" a="1"/>
  <c r="T1583" i="2" s="1"/>
  <c r="T1584" i="2" a="1"/>
  <c r="T1584" i="2" s="1"/>
  <c r="T1585" i="2" a="1"/>
  <c r="T1585" i="2" s="1"/>
  <c r="T1586" i="2" a="1"/>
  <c r="T1586" i="2" s="1"/>
  <c r="T1587" i="2" a="1"/>
  <c r="T1587" i="2" s="1"/>
  <c r="T1588" i="2" a="1"/>
  <c r="T1588" i="2" s="1"/>
  <c r="T1589" i="2" a="1"/>
  <c r="T1589" i="2" s="1"/>
  <c r="T1590" i="2" a="1"/>
  <c r="T1590" i="2" s="1"/>
  <c r="T1591" i="2" a="1"/>
  <c r="T1591" i="2" s="1"/>
  <c r="T1592" i="2" a="1"/>
  <c r="T1592" i="2" s="1"/>
  <c r="T1593" i="2" a="1"/>
  <c r="T1593" i="2" s="1"/>
  <c r="T1594" i="2" a="1"/>
  <c r="T1594" i="2" s="1"/>
  <c r="T1595" i="2" a="1"/>
  <c r="T1595" i="2" s="1"/>
  <c r="T1596" i="2" a="1"/>
  <c r="T1596" i="2" s="1"/>
  <c r="T1597" i="2" a="1"/>
  <c r="T1597" i="2" s="1"/>
  <c r="T1598" i="2" a="1"/>
  <c r="T1598" i="2" s="1"/>
  <c r="T1599" i="2" a="1"/>
  <c r="T1599" i="2" s="1"/>
  <c r="T1600" i="2" a="1"/>
  <c r="T1600" i="2" s="1"/>
  <c r="T1601" i="2" a="1"/>
  <c r="T1601" i="2" s="1"/>
  <c r="T1602" i="2" a="1"/>
  <c r="T1602" i="2" s="1"/>
  <c r="T1603" i="2" a="1"/>
  <c r="T1603" i="2" s="1"/>
  <c r="T1604" i="2" a="1"/>
  <c r="T1604" i="2" s="1"/>
  <c r="T1605" i="2" a="1"/>
  <c r="T1605" i="2" s="1"/>
  <c r="T1606" i="2" a="1"/>
  <c r="T1606" i="2" s="1"/>
  <c r="T1607" i="2" a="1"/>
  <c r="T1607" i="2" s="1"/>
  <c r="T1608" i="2" a="1"/>
  <c r="T1608" i="2" s="1"/>
  <c r="T1609" i="2" a="1"/>
  <c r="T1609" i="2" s="1"/>
  <c r="T1610" i="2" a="1"/>
  <c r="T1610" i="2" s="1"/>
  <c r="T1611" i="2" a="1"/>
  <c r="T1611" i="2" s="1"/>
  <c r="T1612" i="2" a="1"/>
  <c r="T1612" i="2" s="1"/>
  <c r="T1613" i="2" a="1"/>
  <c r="T1613" i="2" s="1"/>
  <c r="T1614" i="2" a="1"/>
  <c r="T1614" i="2" s="1"/>
  <c r="T1615" i="2" a="1"/>
  <c r="T1615" i="2" s="1"/>
  <c r="T1616" i="2" a="1"/>
  <c r="T1616" i="2" s="1"/>
  <c r="T1617" i="2" a="1"/>
  <c r="T1617" i="2" s="1"/>
  <c r="T1618" i="2" a="1"/>
  <c r="T1618" i="2" s="1"/>
  <c r="T1619" i="2" a="1"/>
  <c r="T1619" i="2" s="1"/>
  <c r="T1620" i="2" a="1"/>
  <c r="T1620" i="2" s="1"/>
  <c r="T1621" i="2" a="1"/>
  <c r="T1621" i="2" s="1"/>
  <c r="T1622" i="2" a="1"/>
  <c r="T1622" i="2" s="1"/>
  <c r="T1623" i="2" a="1"/>
  <c r="T1623" i="2" s="1"/>
  <c r="T1624" i="2" a="1"/>
  <c r="T1624" i="2" s="1"/>
  <c r="T1625" i="2" a="1"/>
  <c r="T1625" i="2" s="1"/>
  <c r="T1626" i="2" a="1"/>
  <c r="T1626" i="2" s="1"/>
  <c r="T1627" i="2" a="1"/>
  <c r="T1627" i="2" s="1"/>
  <c r="T1628" i="2" a="1"/>
  <c r="T1628" i="2" s="1"/>
  <c r="T1629" i="2" a="1"/>
  <c r="T1629" i="2" s="1"/>
  <c r="T1630" i="2" a="1"/>
  <c r="T1630" i="2" s="1"/>
  <c r="T1631" i="2" a="1"/>
  <c r="T1631" i="2" s="1"/>
  <c r="T1632" i="2" a="1"/>
  <c r="T1632" i="2" s="1"/>
  <c r="T1633" i="2" a="1"/>
  <c r="T1633" i="2" s="1"/>
  <c r="T1634" i="2" a="1"/>
  <c r="T1634" i="2" s="1"/>
  <c r="T1635" i="2" a="1"/>
  <c r="T1635" i="2" s="1"/>
  <c r="T1636" i="2" a="1"/>
  <c r="T1636" i="2" s="1"/>
  <c r="T1637" i="2" a="1"/>
  <c r="T1637" i="2" s="1"/>
  <c r="T1638" i="2" a="1"/>
  <c r="T1638" i="2" s="1"/>
  <c r="T1639" i="2" a="1"/>
  <c r="T1639" i="2" s="1"/>
  <c r="T1640" i="2" a="1"/>
  <c r="T1640" i="2" s="1"/>
  <c r="T1641" i="2" a="1"/>
  <c r="T1641" i="2" s="1"/>
  <c r="T1642" i="2" a="1"/>
  <c r="T1642" i="2" s="1"/>
  <c r="T1643" i="2" a="1"/>
  <c r="T1643" i="2" s="1"/>
  <c r="T1644" i="2" a="1"/>
  <c r="T1644" i="2" s="1"/>
  <c r="T1645" i="2" a="1"/>
  <c r="T1645" i="2" s="1"/>
  <c r="T1646" i="2" a="1"/>
  <c r="T1646" i="2" s="1"/>
  <c r="T1647" i="2" a="1"/>
  <c r="T1647" i="2" s="1"/>
  <c r="T1648" i="2" a="1"/>
  <c r="T1648" i="2" s="1"/>
  <c r="T1649" i="2" a="1"/>
  <c r="T1649" i="2" s="1"/>
  <c r="T1650" i="2" a="1"/>
  <c r="T1650" i="2" s="1"/>
  <c r="T1651" i="2" a="1"/>
  <c r="T1651" i="2" s="1"/>
  <c r="T1652" i="2" a="1"/>
  <c r="T1652" i="2" s="1"/>
  <c r="T1653" i="2" a="1"/>
  <c r="T1653" i="2" s="1"/>
  <c r="T1654" i="2" a="1"/>
  <c r="T1654" i="2" s="1"/>
  <c r="T1655" i="2" a="1"/>
  <c r="T1655" i="2" s="1"/>
  <c r="T1656" i="2" a="1"/>
  <c r="T1656" i="2" s="1"/>
  <c r="T1657" i="2" a="1"/>
  <c r="T1657" i="2" s="1"/>
  <c r="T1658" i="2" a="1"/>
  <c r="T1658" i="2" s="1"/>
  <c r="T1659" i="2" a="1"/>
  <c r="T1659" i="2" s="1"/>
  <c r="T1660" i="2" a="1"/>
  <c r="T1660" i="2" s="1"/>
  <c r="T1661" i="2" a="1"/>
  <c r="T1661" i="2" s="1"/>
  <c r="T1662" i="2" a="1"/>
  <c r="T1662" i="2" s="1"/>
  <c r="T1663" i="2" a="1"/>
  <c r="T1663" i="2" s="1"/>
  <c r="T1664" i="2" a="1"/>
  <c r="T1664" i="2" s="1"/>
  <c r="T1665" i="2" a="1"/>
  <c r="T1665" i="2" s="1"/>
  <c r="T1666" i="2" a="1"/>
  <c r="T1666" i="2" s="1"/>
  <c r="T1667" i="2" a="1"/>
  <c r="T1667" i="2" s="1"/>
  <c r="T1668" i="2" a="1"/>
  <c r="T1668" i="2" s="1"/>
  <c r="T1669" i="2" a="1"/>
  <c r="T1669" i="2" s="1"/>
  <c r="T1670" i="2" a="1"/>
  <c r="T1670" i="2" s="1"/>
  <c r="T1671" i="2" a="1"/>
  <c r="T1671" i="2" s="1"/>
  <c r="T1672" i="2" a="1"/>
  <c r="T1672" i="2" s="1"/>
  <c r="T1673" i="2" a="1"/>
  <c r="T1673" i="2" s="1"/>
  <c r="T1674" i="2" a="1"/>
  <c r="T1674" i="2" s="1"/>
  <c r="T1675" i="2" a="1"/>
  <c r="T1675" i="2" s="1"/>
  <c r="T1676" i="2" a="1"/>
  <c r="T1676" i="2" s="1"/>
  <c r="T1677" i="2" a="1"/>
  <c r="T1677" i="2" s="1"/>
  <c r="T1678" i="2" a="1"/>
  <c r="T1678" i="2" s="1"/>
  <c r="T1679" i="2" a="1"/>
  <c r="T1679" i="2" s="1"/>
  <c r="T1680" i="2" a="1"/>
  <c r="T1680" i="2" s="1"/>
  <c r="T1681" i="2" a="1"/>
  <c r="T1681" i="2" s="1"/>
  <c r="T1682" i="2" a="1"/>
  <c r="T1682" i="2" s="1"/>
  <c r="T1683" i="2" a="1"/>
  <c r="T1683" i="2" s="1"/>
  <c r="T1684" i="2" a="1"/>
  <c r="T1684" i="2" s="1"/>
  <c r="T1685" i="2" a="1"/>
  <c r="T1685" i="2" s="1"/>
  <c r="T1686" i="2" a="1"/>
  <c r="T1686" i="2" s="1"/>
  <c r="T1687" i="2" a="1"/>
  <c r="T1687" i="2" s="1"/>
  <c r="T1688" i="2" a="1"/>
  <c r="T1688" i="2" s="1"/>
  <c r="T1689" i="2" a="1"/>
  <c r="T1689" i="2" s="1"/>
  <c r="T1690" i="2" a="1"/>
  <c r="T1690" i="2" s="1"/>
  <c r="T1691" i="2" a="1"/>
  <c r="T1691" i="2" s="1"/>
  <c r="T1692" i="2" a="1"/>
  <c r="T1692" i="2" s="1"/>
  <c r="T1693" i="2" a="1"/>
  <c r="T1693" i="2" s="1"/>
  <c r="T1694" i="2" a="1"/>
  <c r="T1694" i="2" s="1"/>
  <c r="T1695" i="2" a="1"/>
  <c r="T1695" i="2" s="1"/>
  <c r="T1696" i="2" a="1"/>
  <c r="T1696" i="2" s="1"/>
  <c r="T1697" i="2" a="1"/>
  <c r="T1697" i="2" s="1"/>
  <c r="T1698" i="2" a="1"/>
  <c r="T1698" i="2" s="1"/>
  <c r="T1699" i="2" a="1"/>
  <c r="T1699" i="2" s="1"/>
  <c r="T1700" i="2" a="1"/>
  <c r="T1700" i="2" s="1"/>
  <c r="T1701" i="2" a="1"/>
  <c r="T1701" i="2" s="1"/>
  <c r="T1702" i="2" a="1"/>
  <c r="T1702" i="2" s="1"/>
  <c r="T1703" i="2" a="1"/>
  <c r="T1703" i="2" s="1"/>
  <c r="T1704" i="2" a="1"/>
  <c r="T1704" i="2" s="1"/>
  <c r="T1705" i="2" a="1"/>
  <c r="T1705" i="2" s="1"/>
  <c r="T1706" i="2" a="1"/>
  <c r="T1706" i="2" s="1"/>
  <c r="T1707" i="2" a="1"/>
  <c r="T1707" i="2" s="1"/>
  <c r="T1708" i="2" a="1"/>
  <c r="T1708" i="2" s="1"/>
  <c r="T1709" i="2" a="1"/>
  <c r="T1709" i="2" s="1"/>
  <c r="T1710" i="2" a="1"/>
  <c r="T1710" i="2" s="1"/>
  <c r="T1711" i="2" a="1"/>
  <c r="T1711" i="2" s="1"/>
  <c r="T1712" i="2" a="1"/>
  <c r="T1712" i="2" s="1"/>
  <c r="T1713" i="2" a="1"/>
  <c r="T1713" i="2" s="1"/>
  <c r="T1714" i="2" a="1"/>
  <c r="T1714" i="2" s="1"/>
  <c r="T1715" i="2" a="1"/>
  <c r="T1715" i="2" s="1"/>
  <c r="T1716" i="2" a="1"/>
  <c r="T1716" i="2" s="1"/>
  <c r="T1717" i="2" a="1"/>
  <c r="T1717" i="2" s="1"/>
  <c r="T1718" i="2" a="1"/>
  <c r="T1718" i="2" s="1"/>
  <c r="T1719" i="2" a="1"/>
  <c r="T1719" i="2" s="1"/>
  <c r="T1720" i="2" a="1"/>
  <c r="T1720" i="2" s="1"/>
  <c r="T1721" i="2" a="1"/>
  <c r="T1721" i="2" s="1"/>
  <c r="T1722" i="2" a="1"/>
  <c r="T1722" i="2" s="1"/>
  <c r="T1723" i="2" a="1"/>
  <c r="T1723" i="2" s="1"/>
  <c r="T1724" i="2" a="1"/>
  <c r="T1724" i="2" s="1"/>
  <c r="T1725" i="2" a="1"/>
  <c r="T1725" i="2" s="1"/>
  <c r="T1726" i="2" a="1"/>
  <c r="T1726" i="2" s="1"/>
  <c r="T1727" i="2" a="1"/>
  <c r="T1727" i="2" s="1"/>
  <c r="T1728" i="2" a="1"/>
  <c r="T1728" i="2" s="1"/>
  <c r="T1729" i="2" a="1"/>
  <c r="T1729" i="2" s="1"/>
  <c r="T1730" i="2" a="1"/>
  <c r="T1730" i="2" s="1"/>
  <c r="T1731" i="2" a="1"/>
  <c r="T1731" i="2" s="1"/>
  <c r="T1732" i="2" a="1"/>
  <c r="T1732" i="2" s="1"/>
  <c r="T1733" i="2" a="1"/>
  <c r="T1733" i="2" s="1"/>
  <c r="T1734" i="2" a="1"/>
  <c r="T1734" i="2" s="1"/>
  <c r="T1735" i="2" a="1"/>
  <c r="T1735" i="2" s="1"/>
  <c r="T1736" i="2" a="1"/>
  <c r="T1736" i="2" s="1"/>
  <c r="T1737" i="2" a="1"/>
  <c r="T1737" i="2" s="1"/>
  <c r="T1738" i="2" a="1"/>
  <c r="T1738" i="2" s="1"/>
  <c r="T1739" i="2" a="1"/>
  <c r="T1739" i="2" s="1"/>
  <c r="T1740" i="2" a="1"/>
  <c r="T1740" i="2" s="1"/>
  <c r="T1741" i="2" a="1"/>
  <c r="T1741" i="2" s="1"/>
  <c r="T1742" i="2" a="1"/>
  <c r="T1742" i="2" s="1"/>
  <c r="T1743" i="2" a="1"/>
  <c r="T1743" i="2" s="1"/>
  <c r="T1744" i="2" a="1"/>
  <c r="T1744" i="2" s="1"/>
  <c r="T1745" i="2" a="1"/>
  <c r="T1745" i="2" s="1"/>
  <c r="T1746" i="2" a="1"/>
  <c r="T1746" i="2" s="1"/>
  <c r="T1747" i="2" a="1"/>
  <c r="T1747" i="2" s="1"/>
  <c r="T1748" i="2" a="1"/>
  <c r="T1748" i="2" s="1"/>
  <c r="T1749" i="2" a="1"/>
  <c r="T1749" i="2" s="1"/>
  <c r="T1750" i="2" a="1"/>
  <c r="T1750" i="2" s="1"/>
  <c r="T1751" i="2" a="1"/>
  <c r="T1751" i="2" s="1"/>
  <c r="T1752" i="2" a="1"/>
  <c r="T1752" i="2" s="1"/>
  <c r="T1753" i="2" a="1"/>
  <c r="T1753" i="2" s="1"/>
  <c r="T1754" i="2" a="1"/>
  <c r="T1754" i="2" s="1"/>
  <c r="T1755" i="2" a="1"/>
  <c r="T1755" i="2" s="1"/>
  <c r="T1756" i="2" a="1"/>
  <c r="T1756" i="2" s="1"/>
  <c r="T1757" i="2" a="1"/>
  <c r="T1757" i="2" s="1"/>
  <c r="T1758" i="2" a="1"/>
  <c r="T1758" i="2" s="1"/>
  <c r="T1759" i="2" a="1"/>
  <c r="T1759" i="2" s="1"/>
  <c r="T1760" i="2" a="1"/>
  <c r="T1760" i="2" s="1"/>
  <c r="T1761" i="2" a="1"/>
  <c r="T1761" i="2" s="1"/>
  <c r="T1762" i="2" a="1"/>
  <c r="T1762" i="2" s="1"/>
  <c r="T1763" i="2" a="1"/>
  <c r="T1763" i="2" s="1"/>
  <c r="T1764" i="2" a="1"/>
  <c r="T1764" i="2" s="1"/>
  <c r="T1765" i="2" a="1"/>
  <c r="T1765" i="2" s="1"/>
  <c r="T1766" i="2" a="1"/>
  <c r="T1766" i="2" s="1"/>
  <c r="T1767" i="2" a="1"/>
  <c r="T1767" i="2" s="1"/>
  <c r="T1768" i="2" a="1"/>
  <c r="T1768" i="2" s="1"/>
  <c r="T1769" i="2" a="1"/>
  <c r="T1769" i="2" s="1"/>
  <c r="T1770" i="2" a="1"/>
  <c r="T1770" i="2" s="1"/>
  <c r="T1771" i="2" a="1"/>
  <c r="T1771" i="2" s="1"/>
  <c r="T1772" i="2" a="1"/>
  <c r="T1772" i="2" s="1"/>
  <c r="T1773" i="2" a="1"/>
  <c r="T1773" i="2" s="1"/>
  <c r="T1774" i="2" a="1"/>
  <c r="T1774" i="2" s="1"/>
  <c r="T1775" i="2" a="1"/>
  <c r="T1775" i="2" s="1"/>
  <c r="T1776" i="2" a="1"/>
  <c r="T1776" i="2" s="1"/>
  <c r="T1777" i="2" a="1"/>
  <c r="T1777" i="2" s="1"/>
  <c r="T1778" i="2" a="1"/>
  <c r="T1778" i="2" s="1"/>
  <c r="T1779" i="2" a="1"/>
  <c r="T1779" i="2" s="1"/>
  <c r="T1780" i="2" a="1"/>
  <c r="T1780" i="2" s="1"/>
  <c r="T1781" i="2" a="1"/>
  <c r="T1781" i="2" s="1"/>
  <c r="T1782" i="2" a="1"/>
  <c r="T1782" i="2" s="1"/>
  <c r="T1783" i="2" a="1"/>
  <c r="T1783" i="2" s="1"/>
  <c r="T1784" i="2" a="1"/>
  <c r="T1784" i="2" s="1"/>
  <c r="T1785" i="2" a="1"/>
  <c r="T1785" i="2" s="1"/>
  <c r="T1786" i="2" a="1"/>
  <c r="T1786" i="2" s="1"/>
  <c r="T1787" i="2" a="1"/>
  <c r="T1787" i="2" s="1"/>
  <c r="T1788" i="2" a="1"/>
  <c r="T1788" i="2" s="1"/>
  <c r="T1789" i="2" a="1"/>
  <c r="T1789" i="2" s="1"/>
  <c r="T1790" i="2" a="1"/>
  <c r="T1790" i="2" s="1"/>
  <c r="T1791" i="2" a="1"/>
  <c r="T1791" i="2" s="1"/>
  <c r="T1792" i="2" a="1"/>
  <c r="T1792" i="2" s="1"/>
  <c r="T1793" i="2" a="1"/>
  <c r="T1793" i="2" s="1"/>
  <c r="T1794" i="2" a="1"/>
  <c r="T1794" i="2" s="1"/>
  <c r="T1795" i="2" a="1"/>
  <c r="T1795" i="2" s="1"/>
  <c r="T1796" i="2" a="1"/>
  <c r="T1796" i="2" s="1"/>
  <c r="T1797" i="2" a="1"/>
  <c r="T1797" i="2" s="1"/>
  <c r="T1798" i="2" a="1"/>
  <c r="T1798" i="2" s="1"/>
  <c r="T1799" i="2" a="1"/>
  <c r="T1799" i="2" s="1"/>
  <c r="T1800" i="2" a="1"/>
  <c r="T1800" i="2" s="1"/>
  <c r="T1801" i="2" a="1"/>
  <c r="T1801" i="2" s="1"/>
  <c r="T1802" i="2" a="1"/>
  <c r="T1802" i="2" s="1"/>
  <c r="T1803" i="2" a="1"/>
  <c r="T1803" i="2" s="1"/>
  <c r="T1804" i="2" a="1"/>
  <c r="T1804" i="2" s="1"/>
  <c r="T1805" i="2" a="1"/>
  <c r="T1805" i="2" s="1"/>
  <c r="T1806" i="2" a="1"/>
  <c r="T1806" i="2" s="1"/>
  <c r="T1807" i="2" a="1"/>
  <c r="T1807" i="2" s="1"/>
  <c r="T1808" i="2" a="1"/>
  <c r="T1808" i="2" s="1"/>
  <c r="T1809" i="2" a="1"/>
  <c r="T1809" i="2" s="1"/>
  <c r="T1810" i="2" a="1"/>
  <c r="T1810" i="2" s="1"/>
  <c r="T1811" i="2" a="1"/>
  <c r="T1811" i="2" s="1"/>
  <c r="T1812" i="2" a="1"/>
  <c r="T1812" i="2" s="1"/>
  <c r="T1813" i="2" a="1"/>
  <c r="T1813" i="2" s="1"/>
  <c r="T1814" i="2" a="1"/>
  <c r="T1814" i="2" s="1"/>
  <c r="T1815" i="2" a="1"/>
  <c r="T1815" i="2" s="1"/>
  <c r="T1816" i="2" a="1"/>
  <c r="T1816" i="2" s="1"/>
  <c r="T1817" i="2" a="1"/>
  <c r="T1817" i="2" s="1"/>
  <c r="T1818" i="2" a="1"/>
  <c r="T1818" i="2" s="1"/>
  <c r="T1819" i="2" a="1"/>
  <c r="T1819" i="2" s="1"/>
  <c r="T1820" i="2" a="1"/>
  <c r="T1820" i="2" s="1"/>
  <c r="T1821" i="2" a="1"/>
  <c r="T1821" i="2" s="1"/>
  <c r="T1822" i="2" a="1"/>
  <c r="T1822" i="2" s="1"/>
  <c r="T1823" i="2" a="1"/>
  <c r="T1823" i="2" s="1"/>
  <c r="T1824" i="2" a="1"/>
  <c r="T1824" i="2" s="1"/>
  <c r="T1825" i="2" a="1"/>
  <c r="T1825" i="2" s="1"/>
  <c r="T1826" i="2" a="1"/>
  <c r="T1826" i="2" s="1"/>
  <c r="T1827" i="2" a="1"/>
  <c r="T1827" i="2" s="1"/>
  <c r="T1828" i="2" a="1"/>
  <c r="T1828" i="2" s="1"/>
  <c r="T1829" i="2" a="1"/>
  <c r="T1829" i="2" s="1"/>
  <c r="T1830" i="2" a="1"/>
  <c r="T1830" i="2" s="1"/>
  <c r="T1831" i="2" a="1"/>
  <c r="T1831" i="2" s="1"/>
  <c r="T1832" i="2" a="1"/>
  <c r="T1832" i="2" s="1"/>
  <c r="T1833" i="2" a="1"/>
  <c r="T1833" i="2" s="1"/>
  <c r="T1834" i="2" a="1"/>
  <c r="T1834" i="2" s="1"/>
  <c r="T1835" i="2" a="1"/>
  <c r="T1835" i="2" s="1"/>
  <c r="T1836" i="2" a="1"/>
  <c r="T1836" i="2" s="1"/>
  <c r="T1837" i="2" a="1"/>
  <c r="T1837" i="2" s="1"/>
  <c r="T1838" i="2" a="1"/>
  <c r="T1838" i="2" s="1"/>
  <c r="T1839" i="2" a="1"/>
  <c r="T1839" i="2" s="1"/>
  <c r="T1840" i="2" a="1"/>
  <c r="T1840" i="2" s="1"/>
  <c r="T1841" i="2" a="1"/>
  <c r="T1841" i="2" s="1"/>
  <c r="T1842" i="2" a="1"/>
  <c r="T1842" i="2" s="1"/>
  <c r="T1843" i="2" a="1"/>
  <c r="T1843" i="2" s="1"/>
  <c r="T1844" i="2" a="1"/>
  <c r="T1844" i="2" s="1"/>
  <c r="T1845" i="2" a="1"/>
  <c r="T1845" i="2" s="1"/>
  <c r="T1846" i="2" a="1"/>
  <c r="T1846" i="2" s="1"/>
  <c r="T1847" i="2" a="1"/>
  <c r="T1847" i="2" s="1"/>
  <c r="T1848" i="2" a="1"/>
  <c r="T1848" i="2" s="1"/>
  <c r="T1849" i="2" a="1"/>
  <c r="T1849" i="2" s="1"/>
  <c r="T1850" i="2" a="1"/>
  <c r="T1850" i="2" s="1"/>
  <c r="T1851" i="2" a="1"/>
  <c r="T1851" i="2" s="1"/>
  <c r="T1852" i="2" a="1"/>
  <c r="T1852" i="2" s="1"/>
  <c r="T1853" i="2" a="1"/>
  <c r="T1853" i="2" s="1"/>
  <c r="T1854" i="2" a="1"/>
  <c r="T1854" i="2" s="1"/>
  <c r="T1855" i="2" a="1"/>
  <c r="T1855" i="2" s="1"/>
  <c r="T1856" i="2" a="1"/>
  <c r="T1856" i="2" s="1"/>
  <c r="T1857" i="2" a="1"/>
  <c r="T1857" i="2" s="1"/>
  <c r="T1858" i="2" a="1"/>
  <c r="T1858" i="2" s="1"/>
  <c r="T1859" i="2" a="1"/>
  <c r="T1859" i="2" s="1"/>
  <c r="T1860" i="2" a="1"/>
  <c r="T1860" i="2" s="1"/>
  <c r="T1861" i="2" a="1"/>
  <c r="T1861" i="2" s="1"/>
  <c r="T1862" i="2" a="1"/>
  <c r="T1862" i="2" s="1"/>
  <c r="T1863" i="2" a="1"/>
  <c r="T1863" i="2" s="1"/>
  <c r="T1864" i="2" a="1"/>
  <c r="T1864" i="2" s="1"/>
  <c r="T1865" i="2" a="1"/>
  <c r="T1865" i="2" s="1"/>
  <c r="T1866" i="2" a="1"/>
  <c r="T1866" i="2" s="1"/>
  <c r="T1867" i="2" a="1"/>
  <c r="T1867" i="2" s="1"/>
  <c r="T1868" i="2" a="1"/>
  <c r="T1868" i="2" s="1"/>
  <c r="T1869" i="2" a="1"/>
  <c r="T1869" i="2" s="1"/>
  <c r="T1870" i="2" a="1"/>
  <c r="T1870" i="2" s="1"/>
  <c r="T1871" i="2" a="1"/>
  <c r="T1871" i="2" s="1"/>
  <c r="T1872" i="2" a="1"/>
  <c r="T1872" i="2" s="1"/>
  <c r="T1873" i="2" a="1"/>
  <c r="T1873" i="2" s="1"/>
  <c r="T1874" i="2" a="1"/>
  <c r="T1874" i="2" s="1"/>
  <c r="T1875" i="2" a="1"/>
  <c r="T1875" i="2" s="1"/>
  <c r="T1876" i="2" a="1"/>
  <c r="T1876" i="2" s="1"/>
  <c r="T1877" i="2" a="1"/>
  <c r="T1877" i="2" s="1"/>
  <c r="T1878" i="2" a="1"/>
  <c r="T1878" i="2" s="1"/>
  <c r="T1879" i="2" a="1"/>
  <c r="T1879" i="2" s="1"/>
  <c r="T1880" i="2" a="1"/>
  <c r="T1880" i="2" s="1"/>
  <c r="T1881" i="2" a="1"/>
  <c r="T1881" i="2" s="1"/>
  <c r="T1882" i="2" a="1"/>
  <c r="T1882" i="2" s="1"/>
  <c r="T1883" i="2" a="1"/>
  <c r="T1883" i="2" s="1"/>
  <c r="T1884" i="2" a="1"/>
  <c r="T1884" i="2" s="1"/>
  <c r="T1885" i="2" a="1"/>
  <c r="T1885" i="2" s="1"/>
  <c r="T1886" i="2" a="1"/>
  <c r="T1886" i="2" s="1"/>
  <c r="T1887" i="2" a="1"/>
  <c r="T1887" i="2" s="1"/>
  <c r="T1888" i="2" a="1"/>
  <c r="T1888" i="2" s="1"/>
  <c r="T1889" i="2" a="1"/>
  <c r="T1889" i="2" s="1"/>
  <c r="T1890" i="2" a="1"/>
  <c r="T1890" i="2" s="1"/>
  <c r="T1891" i="2" a="1"/>
  <c r="T1891" i="2" s="1"/>
  <c r="T1892" i="2" a="1"/>
  <c r="T1892" i="2" s="1"/>
  <c r="T1893" i="2" a="1"/>
  <c r="T1893" i="2" s="1"/>
  <c r="T1894" i="2" a="1"/>
  <c r="T1894" i="2" s="1"/>
  <c r="T1895" i="2" a="1"/>
  <c r="T1895" i="2" s="1"/>
  <c r="T1896" i="2" a="1"/>
  <c r="T1896" i="2" s="1"/>
  <c r="T1897" i="2" a="1"/>
  <c r="T1897" i="2" s="1"/>
  <c r="T1898" i="2" a="1"/>
  <c r="T1898" i="2" s="1"/>
  <c r="T1899" i="2" a="1"/>
  <c r="T1899" i="2" s="1"/>
  <c r="T1900" i="2" a="1"/>
  <c r="T1900" i="2" s="1"/>
  <c r="T1901" i="2" a="1"/>
  <c r="T1901" i="2" s="1"/>
  <c r="T1902" i="2" a="1"/>
  <c r="T1902" i="2" s="1"/>
  <c r="T1903" i="2" a="1"/>
  <c r="T1903" i="2" s="1"/>
  <c r="T1904" i="2" a="1"/>
  <c r="T1904" i="2" s="1"/>
  <c r="T1905" i="2" a="1"/>
  <c r="T1905" i="2" s="1"/>
  <c r="T1906" i="2" a="1"/>
  <c r="T1906" i="2" s="1"/>
  <c r="T1907" i="2" a="1"/>
  <c r="T1907" i="2" s="1"/>
  <c r="T1908" i="2" a="1"/>
  <c r="T1908" i="2" s="1"/>
  <c r="T1909" i="2" a="1"/>
  <c r="T1909" i="2" s="1"/>
  <c r="T1910" i="2" a="1"/>
  <c r="T1910" i="2" s="1"/>
  <c r="T1911" i="2" a="1"/>
  <c r="T1911" i="2" s="1"/>
  <c r="T1912" i="2" a="1"/>
  <c r="T1912" i="2" s="1"/>
  <c r="T1913" i="2" a="1"/>
  <c r="T1913" i="2" s="1"/>
  <c r="T1914" i="2" a="1"/>
  <c r="T1914" i="2" s="1"/>
  <c r="T1915" i="2" a="1"/>
  <c r="T1915" i="2" s="1"/>
  <c r="T1916" i="2" a="1"/>
  <c r="T1916" i="2" s="1"/>
  <c r="T1917" i="2" a="1"/>
  <c r="T1917" i="2" s="1"/>
  <c r="T1918" i="2" a="1"/>
  <c r="T1918" i="2" s="1"/>
  <c r="T1919" i="2" a="1"/>
  <c r="T1919" i="2" s="1"/>
  <c r="T1920" i="2" a="1"/>
  <c r="T1920" i="2" s="1"/>
  <c r="T1921" i="2" a="1"/>
  <c r="T1921" i="2" s="1"/>
  <c r="T1922" i="2" a="1"/>
  <c r="T1922" i="2" s="1"/>
  <c r="T1923" i="2" a="1"/>
  <c r="T1923" i="2" s="1"/>
  <c r="T1924" i="2" a="1"/>
  <c r="T1924" i="2" s="1"/>
  <c r="T1925" i="2" a="1"/>
  <c r="T1925" i="2" s="1"/>
  <c r="T1926" i="2" a="1"/>
  <c r="T1926" i="2" s="1"/>
  <c r="T1927" i="2" a="1"/>
  <c r="T1927" i="2" s="1"/>
  <c r="T1928" i="2" a="1"/>
  <c r="T1928" i="2" s="1"/>
  <c r="T1929" i="2" a="1"/>
  <c r="T1929" i="2" s="1"/>
  <c r="T1930" i="2" a="1"/>
  <c r="T1930" i="2" s="1"/>
  <c r="T1931" i="2" a="1"/>
  <c r="T1931" i="2" s="1"/>
  <c r="T1932" i="2" a="1"/>
  <c r="T1932" i="2" s="1"/>
  <c r="T1933" i="2" a="1"/>
  <c r="T1933" i="2" s="1"/>
  <c r="T1934" i="2" a="1"/>
  <c r="T1934" i="2" s="1"/>
  <c r="T1935" i="2" a="1"/>
  <c r="T1935" i="2" s="1"/>
  <c r="T1936" i="2" a="1"/>
  <c r="T1936" i="2" s="1"/>
  <c r="T1937" i="2" a="1"/>
  <c r="T1937" i="2" s="1"/>
  <c r="T1938" i="2" a="1"/>
  <c r="T1938" i="2" s="1"/>
  <c r="T1939" i="2" a="1"/>
  <c r="T1939" i="2" s="1"/>
  <c r="T1940" i="2" a="1"/>
  <c r="T1940" i="2" s="1"/>
  <c r="T1941" i="2" a="1"/>
  <c r="T1941" i="2" s="1"/>
  <c r="T1942" i="2" a="1"/>
  <c r="T1942" i="2" s="1"/>
  <c r="T1943" i="2" a="1"/>
  <c r="T1943" i="2" s="1"/>
  <c r="T1944" i="2" a="1"/>
  <c r="T1944" i="2" s="1"/>
  <c r="T1945" i="2" a="1"/>
  <c r="T1945" i="2" s="1"/>
  <c r="T1946" i="2" a="1"/>
  <c r="T1946" i="2" s="1"/>
  <c r="T1947" i="2" a="1"/>
  <c r="T1947" i="2" s="1"/>
  <c r="T1948" i="2" a="1"/>
  <c r="T1948" i="2" s="1"/>
  <c r="T1949" i="2" a="1"/>
  <c r="T1949" i="2" s="1"/>
  <c r="T1950" i="2" a="1"/>
  <c r="T1950" i="2" s="1"/>
  <c r="T1951" i="2" a="1"/>
  <c r="T1951" i="2" s="1"/>
  <c r="T1952" i="2" a="1"/>
  <c r="T1952" i="2" s="1"/>
  <c r="T1953" i="2" a="1"/>
  <c r="T1953" i="2" s="1"/>
  <c r="T1954" i="2" a="1"/>
  <c r="T1954" i="2" s="1"/>
  <c r="T1955" i="2" a="1"/>
  <c r="T1955" i="2" s="1"/>
  <c r="T1956" i="2" a="1"/>
  <c r="T1956" i="2" s="1"/>
  <c r="T1957" i="2" a="1"/>
  <c r="T1957" i="2" s="1"/>
  <c r="T1958" i="2" a="1"/>
  <c r="T1958" i="2" s="1"/>
  <c r="T1959" i="2" a="1"/>
  <c r="T1959" i="2" s="1"/>
  <c r="T1960" i="2" a="1"/>
  <c r="T1960" i="2" s="1"/>
  <c r="T1961" i="2" a="1"/>
  <c r="T1961" i="2" s="1"/>
  <c r="T1962" i="2" a="1"/>
  <c r="T1962" i="2" s="1"/>
  <c r="T1963" i="2" a="1"/>
  <c r="T1963" i="2" s="1"/>
  <c r="T1964" i="2" a="1"/>
  <c r="T1964" i="2" s="1"/>
  <c r="T1965" i="2" a="1"/>
  <c r="T1965" i="2" s="1"/>
  <c r="T1966" i="2" a="1"/>
  <c r="T1966" i="2" s="1"/>
  <c r="T1967" i="2" a="1"/>
  <c r="T1967" i="2" s="1"/>
  <c r="T1968" i="2" a="1"/>
  <c r="T1968" i="2" s="1"/>
  <c r="T1969" i="2" a="1"/>
  <c r="T1969" i="2" s="1"/>
  <c r="T1970" i="2" a="1"/>
  <c r="T1970" i="2" s="1"/>
  <c r="T1971" i="2" a="1"/>
  <c r="T1971" i="2" s="1"/>
  <c r="T1972" i="2" a="1"/>
  <c r="T1972" i="2" s="1"/>
  <c r="T1973" i="2" a="1"/>
  <c r="T1973" i="2" s="1"/>
  <c r="T1974" i="2" a="1"/>
  <c r="T1974" i="2" s="1"/>
  <c r="T1975" i="2" a="1"/>
  <c r="T1975" i="2" s="1"/>
  <c r="T1976" i="2" a="1"/>
  <c r="T1976" i="2" s="1"/>
  <c r="T1977" i="2" a="1"/>
  <c r="T1977" i="2" s="1"/>
  <c r="T1978" i="2" a="1"/>
  <c r="T1978" i="2" s="1"/>
  <c r="T1979" i="2" a="1"/>
  <c r="T1979" i="2" s="1"/>
  <c r="T1980" i="2" a="1"/>
  <c r="T1980" i="2" s="1"/>
  <c r="T1981" i="2" a="1"/>
  <c r="T1981" i="2" s="1"/>
  <c r="T1982" i="2" a="1"/>
  <c r="T1982" i="2" s="1"/>
  <c r="T1983" i="2" a="1"/>
  <c r="T1983" i="2" s="1"/>
  <c r="T1984" i="2" a="1"/>
  <c r="T1984" i="2" s="1"/>
  <c r="T1985" i="2" a="1"/>
  <c r="T1985" i="2" s="1"/>
  <c r="T1986" i="2" a="1"/>
  <c r="T1986" i="2" s="1"/>
  <c r="T1987" i="2" a="1"/>
  <c r="T1987" i="2" s="1"/>
  <c r="T1988" i="2" a="1"/>
  <c r="T1988" i="2" s="1"/>
  <c r="T1989" i="2" a="1"/>
  <c r="T1989" i="2" s="1"/>
  <c r="T1990" i="2" a="1"/>
  <c r="T1990" i="2" s="1"/>
  <c r="T1991" i="2" a="1"/>
  <c r="T1991" i="2" s="1"/>
  <c r="T1992" i="2" a="1"/>
  <c r="T1992" i="2" s="1"/>
  <c r="T1993" i="2" a="1"/>
  <c r="T1993" i="2" s="1"/>
  <c r="T1994" i="2" a="1"/>
  <c r="T1994" i="2" s="1"/>
  <c r="T1995" i="2" a="1"/>
  <c r="T1995" i="2" s="1"/>
  <c r="T1996" i="2" a="1"/>
  <c r="T1996" i="2" s="1"/>
  <c r="T1997" i="2" a="1"/>
  <c r="T1997" i="2" s="1"/>
  <c r="T1998" i="2" a="1"/>
  <c r="T1998" i="2" s="1"/>
  <c r="T1999" i="2" a="1"/>
  <c r="T1999" i="2" s="1"/>
  <c r="T2000" i="2" a="1"/>
  <c r="T2000" i="2" s="1"/>
  <c r="T2001" i="2" a="1"/>
  <c r="T2001" i="2" s="1"/>
  <c r="T2002" i="2" a="1"/>
  <c r="T2002" i="2" s="1"/>
  <c r="T2003" i="2" a="1"/>
  <c r="T2003" i="2" s="1"/>
  <c r="T2004" i="2" a="1"/>
  <c r="T2004" i="2" s="1"/>
  <c r="T2005" i="2" a="1"/>
  <c r="T2005" i="2" s="1"/>
  <c r="T2006" i="2" a="1"/>
  <c r="T2006" i="2" s="1"/>
  <c r="T2007" i="2" a="1"/>
  <c r="T2007" i="2" s="1"/>
  <c r="T2008" i="2" a="1"/>
  <c r="T2008" i="2" s="1"/>
  <c r="T2009" i="2" a="1"/>
  <c r="T2009" i="2" s="1"/>
  <c r="T2010" i="2" a="1"/>
  <c r="T2010" i="2" s="1"/>
  <c r="T2011" i="2" a="1"/>
  <c r="T2011" i="2" s="1"/>
  <c r="T2012" i="2" a="1"/>
  <c r="T2012" i="2" s="1"/>
  <c r="T2013" i="2" a="1"/>
  <c r="T2013" i="2" s="1"/>
  <c r="T2014" i="2" a="1"/>
  <c r="T2014" i="2" s="1"/>
  <c r="T2015" i="2" a="1"/>
  <c r="T2015" i="2" s="1"/>
  <c r="T2016" i="2" a="1"/>
  <c r="T2016" i="2" s="1"/>
  <c r="T2017" i="2" a="1"/>
  <c r="T2017" i="2" s="1"/>
  <c r="T2018" i="2" a="1"/>
  <c r="T2018" i="2" s="1"/>
  <c r="T2019" i="2" a="1"/>
  <c r="T2019" i="2" s="1"/>
  <c r="T2020" i="2" a="1"/>
  <c r="T2020" i="2" s="1"/>
  <c r="T2021" i="2" a="1"/>
  <c r="T2021" i="2" s="1"/>
  <c r="T2022" i="2" a="1"/>
  <c r="T2022" i="2" s="1"/>
  <c r="T2023" i="2" a="1"/>
  <c r="T2023" i="2" s="1"/>
  <c r="T2024" i="2" a="1"/>
  <c r="T2024" i="2" s="1"/>
  <c r="T2025" i="2" a="1"/>
  <c r="T2025" i="2" s="1"/>
  <c r="T2026" i="2" a="1"/>
  <c r="T2026" i="2" s="1"/>
  <c r="T2027" i="2" a="1"/>
  <c r="T2027" i="2" s="1"/>
  <c r="T2028" i="2" a="1"/>
  <c r="T2028" i="2" s="1"/>
  <c r="T2029" i="2" a="1"/>
  <c r="T2029" i="2" s="1"/>
  <c r="T2030" i="2" a="1"/>
  <c r="T2030" i="2" s="1"/>
  <c r="T2031" i="2" a="1"/>
  <c r="T2031" i="2" s="1"/>
  <c r="T2032" i="2" a="1"/>
  <c r="T2032" i="2" s="1"/>
  <c r="T2033" i="2" a="1"/>
  <c r="T2033" i="2" s="1"/>
  <c r="T2034" i="2" a="1"/>
  <c r="T2034" i="2" s="1"/>
  <c r="T2035" i="2" a="1"/>
  <c r="T2035" i="2" s="1"/>
  <c r="T2036" i="2" a="1"/>
  <c r="T2036" i="2" s="1"/>
  <c r="T2037" i="2" a="1"/>
  <c r="T2037" i="2" s="1"/>
  <c r="T2038" i="2" a="1"/>
  <c r="T2038" i="2" s="1"/>
  <c r="T2039" i="2" a="1"/>
  <c r="T2039" i="2" s="1"/>
  <c r="T2040" i="2" a="1"/>
  <c r="T2040" i="2" s="1"/>
  <c r="T2041" i="2" a="1"/>
  <c r="T2041" i="2" s="1"/>
  <c r="T2042" i="2" a="1"/>
  <c r="T2042" i="2" s="1"/>
  <c r="T2043" i="2" a="1"/>
  <c r="T2043" i="2" s="1"/>
  <c r="T2044" i="2" a="1"/>
  <c r="T2044" i="2" s="1"/>
  <c r="T2045" i="2" a="1"/>
  <c r="T2045" i="2" s="1"/>
  <c r="T2046" i="2" a="1"/>
  <c r="T2046" i="2" s="1"/>
  <c r="T2047" i="2" a="1"/>
  <c r="T2047" i="2" s="1"/>
  <c r="T2048" i="2" a="1"/>
  <c r="T2048" i="2" s="1"/>
  <c r="T2049" i="2" a="1"/>
  <c r="T2049" i="2" s="1"/>
  <c r="T2050" i="2" a="1"/>
  <c r="T2050" i="2" s="1"/>
  <c r="T2051" i="2" a="1"/>
  <c r="T2051" i="2" s="1"/>
  <c r="T2052" i="2" a="1"/>
  <c r="T2052" i="2" s="1"/>
  <c r="T2053" i="2" a="1"/>
  <c r="T2053" i="2" s="1"/>
  <c r="T2054" i="2" a="1"/>
  <c r="T2054" i="2" s="1"/>
  <c r="T2055" i="2" a="1"/>
  <c r="T2055" i="2" s="1"/>
  <c r="T2056" i="2" a="1"/>
  <c r="T2056" i="2" s="1"/>
  <c r="T2057" i="2" a="1"/>
  <c r="T2057" i="2" s="1"/>
  <c r="T2058" i="2" a="1"/>
  <c r="T2058" i="2" s="1"/>
  <c r="T2059" i="2" a="1"/>
  <c r="T2059" i="2" s="1"/>
  <c r="T2060" i="2" a="1"/>
  <c r="T2060" i="2" s="1"/>
  <c r="T2061" i="2" a="1"/>
  <c r="T2061" i="2" s="1"/>
  <c r="T2062" i="2" a="1"/>
  <c r="T2062" i="2" s="1"/>
  <c r="T2063" i="2" a="1"/>
  <c r="T2063" i="2" s="1"/>
  <c r="T2064" i="2" a="1"/>
  <c r="T2064" i="2" s="1"/>
  <c r="T2065" i="2" a="1"/>
  <c r="T2065" i="2" s="1"/>
  <c r="T2066" i="2" a="1"/>
  <c r="T2066" i="2" s="1"/>
  <c r="T2067" i="2" a="1"/>
  <c r="T2067" i="2" s="1"/>
  <c r="T2068" i="2" a="1"/>
  <c r="T2068" i="2" s="1"/>
  <c r="T2069" i="2" a="1"/>
  <c r="T2069" i="2" s="1"/>
  <c r="T2070" i="2" a="1"/>
  <c r="T2070" i="2" s="1"/>
  <c r="T2071" i="2" a="1"/>
  <c r="T2071" i="2" s="1"/>
  <c r="T2072" i="2" a="1"/>
  <c r="T2072" i="2" s="1"/>
  <c r="T2073" i="2" a="1"/>
  <c r="T2073" i="2" s="1"/>
  <c r="T2074" i="2" a="1"/>
  <c r="T2074" i="2" s="1"/>
  <c r="T2075" i="2" a="1"/>
  <c r="T2075" i="2" s="1"/>
  <c r="T2076" i="2" a="1"/>
  <c r="T2076" i="2" s="1"/>
  <c r="T2077" i="2" a="1"/>
  <c r="T2077" i="2" s="1"/>
  <c r="T2078" i="2" a="1"/>
  <c r="T2078" i="2" s="1"/>
  <c r="T2079" i="2" a="1"/>
  <c r="T2079" i="2" s="1"/>
  <c r="T2080" i="2" a="1"/>
  <c r="T2080" i="2" s="1"/>
  <c r="T2081" i="2" a="1"/>
  <c r="T2081" i="2" s="1"/>
  <c r="T2082" i="2" a="1"/>
  <c r="T2082" i="2" s="1"/>
  <c r="T2083" i="2" a="1"/>
  <c r="T2083" i="2" s="1"/>
  <c r="T2084" i="2" a="1"/>
  <c r="T2084" i="2" s="1"/>
  <c r="T2085" i="2" a="1"/>
  <c r="T2085" i="2" s="1"/>
  <c r="T2086" i="2" a="1"/>
  <c r="T2086" i="2" s="1"/>
  <c r="T2087" i="2" a="1"/>
  <c r="T2087" i="2" s="1"/>
  <c r="T2088" i="2" a="1"/>
  <c r="T2088" i="2" s="1"/>
  <c r="T2089" i="2" a="1"/>
  <c r="T2089" i="2" s="1"/>
  <c r="T2090" i="2" a="1"/>
  <c r="T2090" i="2" s="1"/>
  <c r="T2091" i="2" a="1"/>
  <c r="T2091" i="2" s="1"/>
  <c r="T2092" i="2" a="1"/>
  <c r="T2092" i="2" s="1"/>
  <c r="T2093" i="2" a="1"/>
  <c r="T2093" i="2" s="1"/>
  <c r="T2094" i="2" a="1"/>
  <c r="T2094" i="2" s="1"/>
  <c r="T2095" i="2" a="1"/>
  <c r="T2095" i="2" s="1"/>
  <c r="T2096" i="2" a="1"/>
  <c r="T2096" i="2" s="1"/>
  <c r="T2097" i="2" a="1"/>
  <c r="T2097" i="2" s="1"/>
  <c r="T2098" i="2" a="1"/>
  <c r="T2098" i="2" s="1"/>
  <c r="T2099" i="2" a="1"/>
  <c r="T2099" i="2" s="1"/>
  <c r="T2100" i="2" a="1"/>
  <c r="T2100" i="2" s="1"/>
  <c r="T2101" i="2" a="1"/>
  <c r="T2101" i="2" s="1"/>
  <c r="T2102" i="2" a="1"/>
  <c r="T2102" i="2" s="1"/>
  <c r="T2103" i="2" a="1"/>
  <c r="T2103" i="2" s="1"/>
  <c r="T2104" i="2" a="1"/>
  <c r="T2104" i="2" s="1"/>
  <c r="T2105" i="2" a="1"/>
  <c r="T2105" i="2" s="1"/>
  <c r="T2106" i="2" a="1"/>
  <c r="T2106" i="2" s="1"/>
  <c r="T2107" i="2" a="1"/>
  <c r="T2107" i="2" s="1"/>
  <c r="T2108" i="2" a="1"/>
  <c r="T2108" i="2" s="1"/>
  <c r="T2109" i="2" a="1"/>
  <c r="T2109" i="2" s="1"/>
  <c r="T2110" i="2" a="1"/>
  <c r="T2110" i="2" s="1"/>
  <c r="T2111" i="2" a="1"/>
  <c r="T2111" i="2" s="1"/>
  <c r="T2112" i="2" a="1"/>
  <c r="T2112" i="2" s="1"/>
  <c r="T2113" i="2" a="1"/>
  <c r="T2113" i="2" s="1"/>
  <c r="T2114" i="2" a="1"/>
  <c r="T2114" i="2" s="1"/>
  <c r="T2115" i="2" a="1"/>
  <c r="T2115" i="2" s="1"/>
  <c r="T2116" i="2" a="1"/>
  <c r="T2116" i="2" s="1"/>
  <c r="T2117" i="2" a="1"/>
  <c r="T2117" i="2" s="1"/>
  <c r="T2118" i="2" a="1"/>
  <c r="T2118" i="2" s="1"/>
  <c r="T2119" i="2" a="1"/>
  <c r="T2119" i="2" s="1"/>
  <c r="T2120" i="2" a="1"/>
  <c r="T2120" i="2" s="1"/>
  <c r="T2121" i="2" a="1"/>
  <c r="T2121" i="2" s="1"/>
  <c r="T2122" i="2" a="1"/>
  <c r="T2122" i="2" s="1"/>
  <c r="T2123" i="2" a="1"/>
  <c r="T2123" i="2" s="1"/>
  <c r="T2124" i="2" a="1"/>
  <c r="T2124" i="2" s="1"/>
  <c r="T2125" i="2" a="1"/>
  <c r="T2125" i="2" s="1"/>
  <c r="T2126" i="2" a="1"/>
  <c r="T2126" i="2" s="1"/>
  <c r="T2127" i="2" a="1"/>
  <c r="T2127" i="2" s="1"/>
  <c r="T2128" i="2" a="1"/>
  <c r="T2128" i="2" s="1"/>
  <c r="T2129" i="2" a="1"/>
  <c r="T2129" i="2" s="1"/>
  <c r="T2130" i="2" a="1"/>
  <c r="T2130" i="2" s="1"/>
  <c r="T2131" i="2" a="1"/>
  <c r="T2131" i="2" s="1"/>
  <c r="T2132" i="2" a="1"/>
  <c r="T2132" i="2" s="1"/>
  <c r="T2133" i="2" a="1"/>
  <c r="T2133" i="2" s="1"/>
  <c r="T2134" i="2" a="1"/>
  <c r="T2134" i="2" s="1"/>
  <c r="T2135" i="2" a="1"/>
  <c r="T2135" i="2" s="1"/>
  <c r="T2136" i="2" a="1"/>
  <c r="T2136" i="2" s="1"/>
  <c r="T2137" i="2" a="1"/>
  <c r="T2137" i="2" s="1"/>
  <c r="T2138" i="2" a="1"/>
  <c r="T2138" i="2" s="1"/>
  <c r="T2139" i="2" a="1"/>
  <c r="T2139" i="2" s="1"/>
  <c r="T2140" i="2" a="1"/>
  <c r="T2140" i="2" s="1"/>
  <c r="T2141" i="2" a="1"/>
  <c r="T2141" i="2" s="1"/>
  <c r="T2142" i="2" a="1"/>
  <c r="T2142" i="2" s="1"/>
  <c r="T2143" i="2" a="1"/>
  <c r="T2143" i="2" s="1"/>
  <c r="T2144" i="2" a="1"/>
  <c r="T2144" i="2" s="1"/>
  <c r="T2145" i="2" a="1"/>
  <c r="T2145" i="2" s="1"/>
  <c r="T2146" i="2" a="1"/>
  <c r="T2146" i="2" s="1"/>
  <c r="T2147" i="2" a="1"/>
  <c r="T2147" i="2" s="1"/>
  <c r="T2148" i="2" a="1"/>
  <c r="T2148" i="2" s="1"/>
  <c r="T2149" i="2" a="1"/>
  <c r="T2149" i="2" s="1"/>
  <c r="T2150" i="2" a="1"/>
  <c r="T2150" i="2" s="1"/>
  <c r="T2151" i="2" a="1"/>
  <c r="T2151" i="2" s="1"/>
  <c r="T2152" i="2" a="1"/>
  <c r="T2152" i="2" s="1"/>
  <c r="T2153" i="2" a="1"/>
  <c r="T2153" i="2" s="1"/>
  <c r="T2154" i="2" a="1"/>
  <c r="T2154" i="2" s="1"/>
  <c r="T2155" i="2" a="1"/>
  <c r="T2155" i="2" s="1"/>
  <c r="T2156" i="2" a="1"/>
  <c r="T2156" i="2" s="1"/>
  <c r="T2157" i="2" a="1"/>
  <c r="T2157" i="2" s="1"/>
  <c r="T2158" i="2" a="1"/>
  <c r="T2158" i="2" s="1"/>
  <c r="T2159" i="2" a="1"/>
  <c r="T2159" i="2" s="1"/>
  <c r="T2160" i="2" a="1"/>
  <c r="T2160" i="2" s="1"/>
  <c r="T2161" i="2" a="1"/>
  <c r="T2161" i="2" s="1"/>
  <c r="T2162" i="2" a="1"/>
  <c r="T2162" i="2" s="1"/>
  <c r="T2163" i="2" a="1"/>
  <c r="T2163" i="2" s="1"/>
  <c r="T2164" i="2" a="1"/>
  <c r="T2164" i="2" s="1"/>
  <c r="T2165" i="2" a="1"/>
  <c r="T2165" i="2" s="1"/>
  <c r="T2166" i="2" a="1"/>
  <c r="T2166" i="2" s="1"/>
  <c r="T2167" i="2" a="1"/>
  <c r="T2167" i="2" s="1"/>
  <c r="T2168" i="2" a="1"/>
  <c r="T2168" i="2" s="1"/>
  <c r="T2169" i="2" a="1"/>
  <c r="T2169" i="2" s="1"/>
  <c r="T2170" i="2" a="1"/>
  <c r="T2170" i="2" s="1"/>
  <c r="T2171" i="2" a="1"/>
  <c r="T2171" i="2" s="1"/>
  <c r="T2172" i="2" a="1"/>
  <c r="T2172" i="2" s="1"/>
  <c r="T2173" i="2" a="1"/>
  <c r="T2173" i="2" s="1"/>
  <c r="T2174" i="2" a="1"/>
  <c r="T2174" i="2" s="1"/>
  <c r="T2175" i="2" a="1"/>
  <c r="T2175" i="2" s="1"/>
  <c r="T2176" i="2" a="1"/>
  <c r="T2176" i="2" s="1"/>
  <c r="T2177" i="2" a="1"/>
  <c r="T2177" i="2" s="1"/>
  <c r="T2178" i="2" a="1"/>
  <c r="T2178" i="2" s="1"/>
  <c r="T2179" i="2" a="1"/>
  <c r="T2179" i="2" s="1"/>
  <c r="T2180" i="2" a="1"/>
  <c r="T2180" i="2" s="1"/>
  <c r="T2181" i="2" a="1"/>
  <c r="T2181" i="2" s="1"/>
  <c r="T2182" i="2" a="1"/>
  <c r="T2182" i="2" s="1"/>
  <c r="T2183" i="2" a="1"/>
  <c r="T2183" i="2" s="1"/>
  <c r="T2184" i="2" a="1"/>
  <c r="T2184" i="2" s="1"/>
  <c r="T2185" i="2" a="1"/>
  <c r="T2185" i="2" s="1"/>
  <c r="T2186" i="2" a="1"/>
  <c r="T2186" i="2" s="1"/>
  <c r="T2187" i="2" a="1"/>
  <c r="T2187" i="2" s="1"/>
  <c r="T2188" i="2" a="1"/>
  <c r="T2188" i="2" s="1"/>
  <c r="T2189" i="2" a="1"/>
  <c r="T2189" i="2" s="1"/>
  <c r="T2190" i="2" a="1"/>
  <c r="T2190" i="2" s="1"/>
  <c r="T2191" i="2" a="1"/>
  <c r="T2191" i="2" s="1"/>
  <c r="T2192" i="2" a="1"/>
  <c r="T2192" i="2" s="1"/>
  <c r="T2193" i="2" a="1"/>
  <c r="T2193" i="2" s="1"/>
  <c r="T2194" i="2" a="1"/>
  <c r="T2194" i="2" s="1"/>
  <c r="T2195" i="2" a="1"/>
  <c r="T2195" i="2" s="1"/>
  <c r="T2196" i="2" a="1"/>
  <c r="T2196" i="2" s="1"/>
  <c r="T2197" i="2" a="1"/>
  <c r="T2197" i="2" s="1"/>
  <c r="T2198" i="2" a="1"/>
  <c r="T2198" i="2" s="1"/>
  <c r="T2199" i="2" a="1"/>
  <c r="T2199" i="2" s="1"/>
  <c r="T2200" i="2" a="1"/>
  <c r="T2200" i="2" s="1"/>
  <c r="T2201" i="2" a="1"/>
  <c r="T2201" i="2" s="1"/>
  <c r="T2202" i="2" a="1"/>
  <c r="T2202" i="2" s="1"/>
  <c r="T2203" i="2" a="1"/>
  <c r="T2203" i="2" s="1"/>
  <c r="T2204" i="2" a="1"/>
  <c r="T2204" i="2" s="1"/>
  <c r="T2205" i="2" a="1"/>
  <c r="T2205" i="2" s="1"/>
  <c r="T2206" i="2" a="1"/>
  <c r="T2206" i="2" s="1"/>
  <c r="T2207" i="2" a="1"/>
  <c r="T2207" i="2" s="1"/>
  <c r="T2208" i="2" a="1"/>
  <c r="T2208" i="2" s="1"/>
  <c r="T2209" i="2" a="1"/>
  <c r="T2209" i="2" s="1"/>
  <c r="T2210" i="2" a="1"/>
  <c r="T2210" i="2" s="1"/>
  <c r="T2211" i="2" a="1"/>
  <c r="T2211" i="2" s="1"/>
  <c r="T2212" i="2" a="1"/>
  <c r="T2212" i="2" s="1"/>
  <c r="T2213" i="2" a="1"/>
  <c r="T2213" i="2" s="1"/>
  <c r="T2214" i="2" a="1"/>
  <c r="T2214" i="2" s="1"/>
  <c r="T2215" i="2" a="1"/>
  <c r="T2215" i="2" s="1"/>
  <c r="T2216" i="2" a="1"/>
  <c r="T2216" i="2" s="1"/>
  <c r="T2217" i="2" a="1"/>
  <c r="T2217" i="2" s="1"/>
  <c r="T2218" i="2" a="1"/>
  <c r="T2218" i="2" s="1"/>
  <c r="T2219" i="2" a="1"/>
  <c r="T2219" i="2" s="1"/>
  <c r="T2220" i="2" a="1"/>
  <c r="T2220" i="2" s="1"/>
  <c r="T2221" i="2" a="1"/>
  <c r="T2221" i="2" s="1"/>
  <c r="T2222" i="2" a="1"/>
  <c r="T2222" i="2" s="1"/>
  <c r="T2223" i="2" a="1"/>
  <c r="T2223" i="2" s="1"/>
  <c r="T2224" i="2" a="1"/>
  <c r="T2224" i="2" s="1"/>
  <c r="T2225" i="2" a="1"/>
  <c r="T2225" i="2" s="1"/>
  <c r="T2226" i="2" a="1"/>
  <c r="T2226" i="2" s="1"/>
  <c r="T2227" i="2" a="1"/>
  <c r="T2227" i="2" s="1"/>
  <c r="T2228" i="2" a="1"/>
  <c r="T2228" i="2" s="1"/>
  <c r="T2229" i="2" a="1"/>
  <c r="T2229" i="2" s="1"/>
  <c r="T2230" i="2" a="1"/>
  <c r="T2230" i="2" s="1"/>
  <c r="T2231" i="2" a="1"/>
  <c r="T2231" i="2" s="1"/>
  <c r="T2232" i="2" a="1"/>
  <c r="T2232" i="2" s="1"/>
  <c r="T2233" i="2" a="1"/>
  <c r="T2233" i="2" s="1"/>
  <c r="T2234" i="2" a="1"/>
  <c r="T2234" i="2" s="1"/>
  <c r="T2235" i="2" a="1"/>
  <c r="T2235" i="2" s="1"/>
  <c r="T2236" i="2" a="1"/>
  <c r="T2236" i="2" s="1"/>
  <c r="T2237" i="2" a="1"/>
  <c r="T2237" i="2" s="1"/>
  <c r="T2238" i="2" a="1"/>
  <c r="T2238" i="2" s="1"/>
  <c r="T2239" i="2" a="1"/>
  <c r="T2239" i="2" s="1"/>
  <c r="T2240" i="2" a="1"/>
  <c r="T2240" i="2" s="1"/>
  <c r="T2241" i="2" a="1"/>
  <c r="T2241" i="2" s="1"/>
  <c r="T2242" i="2" a="1"/>
  <c r="T2242" i="2" s="1"/>
  <c r="T2243" i="2" a="1"/>
  <c r="T2243" i="2" s="1"/>
  <c r="T2244" i="2" a="1"/>
  <c r="T2244" i="2" s="1"/>
  <c r="T2245" i="2" a="1"/>
  <c r="T2245" i="2" s="1"/>
  <c r="T2246" i="2" a="1"/>
  <c r="T2246" i="2" s="1"/>
  <c r="T2247" i="2" a="1"/>
  <c r="T2247" i="2" s="1"/>
  <c r="T2248" i="2" a="1"/>
  <c r="T2248" i="2" s="1"/>
  <c r="T2249" i="2" a="1"/>
  <c r="T2249" i="2" s="1"/>
  <c r="T2250" i="2" a="1"/>
  <c r="T2250" i="2" s="1"/>
  <c r="T2251" i="2" a="1"/>
  <c r="T2251" i="2" s="1"/>
  <c r="T2252" i="2" a="1"/>
  <c r="T2252" i="2" s="1"/>
  <c r="T2253" i="2" a="1"/>
  <c r="T2253" i="2" s="1"/>
  <c r="T2254" i="2" a="1"/>
  <c r="T2254" i="2" s="1"/>
  <c r="T2255" i="2" a="1"/>
  <c r="T2255" i="2" s="1"/>
  <c r="T2256" i="2" a="1"/>
  <c r="T2256" i="2" s="1"/>
  <c r="T2257" i="2" a="1"/>
  <c r="T2257" i="2" s="1"/>
  <c r="T2258" i="2" a="1"/>
  <c r="T2258" i="2" s="1"/>
  <c r="T2259" i="2" a="1"/>
  <c r="T2259" i="2" s="1"/>
  <c r="T2260" i="2" a="1"/>
  <c r="T2260" i="2" s="1"/>
  <c r="T2261" i="2" a="1"/>
  <c r="T2261" i="2" s="1"/>
  <c r="T2262" i="2" a="1"/>
  <c r="T2262" i="2" s="1"/>
  <c r="T2263" i="2" a="1"/>
  <c r="T2263" i="2" s="1"/>
  <c r="T2264" i="2" a="1"/>
  <c r="T2264" i="2" s="1"/>
  <c r="T2265" i="2" a="1"/>
  <c r="T2265" i="2" s="1"/>
  <c r="T2266" i="2" a="1"/>
  <c r="T2266" i="2" s="1"/>
  <c r="T2267" i="2" a="1"/>
  <c r="T2267" i="2" s="1"/>
  <c r="T2268" i="2" a="1"/>
  <c r="T2268" i="2" s="1"/>
  <c r="T2269" i="2" a="1"/>
  <c r="T2269" i="2" s="1"/>
  <c r="T2270" i="2" a="1"/>
  <c r="T2270" i="2" s="1"/>
  <c r="T2271" i="2" a="1"/>
  <c r="T2271" i="2" s="1"/>
  <c r="T2272" i="2" a="1"/>
  <c r="T2272" i="2" s="1"/>
  <c r="T2273" i="2" a="1"/>
  <c r="T2273" i="2" s="1"/>
  <c r="T2274" i="2" a="1"/>
  <c r="T2274" i="2" s="1"/>
  <c r="T2275" i="2" a="1"/>
  <c r="T2275" i="2" s="1"/>
  <c r="T2276" i="2" a="1"/>
  <c r="T2276" i="2" s="1"/>
  <c r="T2277" i="2" a="1"/>
  <c r="T2277" i="2" s="1"/>
  <c r="T2278" i="2" a="1"/>
  <c r="T2278" i="2" s="1"/>
  <c r="T2279" i="2" a="1"/>
  <c r="T2279" i="2" s="1"/>
  <c r="T2280" i="2" a="1"/>
  <c r="T2280" i="2" s="1"/>
  <c r="T2281" i="2" a="1"/>
  <c r="T2281" i="2" s="1"/>
  <c r="T2282" i="2" a="1"/>
  <c r="T2282" i="2" s="1"/>
  <c r="T2283" i="2" a="1"/>
  <c r="T2283" i="2" s="1"/>
  <c r="T2284" i="2" a="1"/>
  <c r="T2284" i="2" s="1"/>
  <c r="T2285" i="2" a="1"/>
  <c r="T2285" i="2" s="1"/>
  <c r="T2286" i="2" a="1"/>
  <c r="T2286" i="2" s="1"/>
  <c r="T2287" i="2" a="1"/>
  <c r="T2287" i="2" s="1"/>
  <c r="T2288" i="2" a="1"/>
  <c r="T2288" i="2" s="1"/>
  <c r="T2289" i="2" a="1"/>
  <c r="T2289" i="2" s="1"/>
  <c r="T2290" i="2" a="1"/>
  <c r="T2290" i="2" s="1"/>
  <c r="T2291" i="2" a="1"/>
  <c r="T2291" i="2" s="1"/>
  <c r="T2292" i="2" a="1"/>
  <c r="T2292" i="2" s="1"/>
  <c r="T2293" i="2" a="1"/>
  <c r="T2293" i="2" s="1"/>
  <c r="T2294" i="2" a="1"/>
  <c r="T2294" i="2" s="1"/>
  <c r="T2295" i="2" a="1"/>
  <c r="T2295" i="2" s="1"/>
  <c r="T2296" i="2" a="1"/>
  <c r="T2296" i="2" s="1"/>
  <c r="T2297" i="2" a="1"/>
  <c r="T2297" i="2" s="1"/>
  <c r="T2298" i="2" a="1"/>
  <c r="T2298" i="2" s="1"/>
  <c r="T2299" i="2" a="1"/>
  <c r="T2299" i="2" s="1"/>
  <c r="T2300" i="2" a="1"/>
  <c r="T2300" i="2" s="1"/>
  <c r="T2301" i="2" a="1"/>
  <c r="T2301" i="2" s="1"/>
  <c r="T2302" i="2" a="1"/>
  <c r="T2302" i="2" s="1"/>
  <c r="T2303" i="2" a="1"/>
  <c r="T2303" i="2" s="1"/>
  <c r="T2304" i="2" a="1"/>
  <c r="T2304" i="2" s="1"/>
  <c r="T2305" i="2" a="1"/>
  <c r="T2305" i="2" s="1"/>
  <c r="T2306" i="2" a="1"/>
  <c r="T2306" i="2" s="1"/>
  <c r="T2307" i="2" a="1"/>
  <c r="T2307" i="2" s="1"/>
  <c r="T2308" i="2" a="1"/>
  <c r="T2308" i="2" s="1"/>
  <c r="T2309" i="2" a="1"/>
  <c r="T2309" i="2" s="1"/>
  <c r="T2310" i="2" a="1"/>
  <c r="T2310" i="2" s="1"/>
  <c r="T2311" i="2" a="1"/>
  <c r="T2311" i="2" s="1"/>
  <c r="T2312" i="2" a="1"/>
  <c r="T2312" i="2" s="1"/>
  <c r="T2313" i="2" a="1"/>
  <c r="T2313" i="2" s="1"/>
  <c r="T2314" i="2" a="1"/>
  <c r="T2314" i="2" s="1"/>
  <c r="T2315" i="2" a="1"/>
  <c r="T2315" i="2" s="1"/>
  <c r="T2316" i="2" a="1"/>
  <c r="T2316" i="2" s="1"/>
  <c r="T2317" i="2" a="1"/>
  <c r="T2317" i="2" s="1"/>
  <c r="T2318" i="2" a="1"/>
  <c r="T2318" i="2" s="1"/>
  <c r="T2319" i="2" a="1"/>
  <c r="T2319" i="2" s="1"/>
  <c r="T2320" i="2" a="1"/>
  <c r="T2320" i="2" s="1"/>
  <c r="T2321" i="2" a="1"/>
  <c r="T2321" i="2" s="1"/>
  <c r="T2322" i="2" a="1"/>
  <c r="T2322" i="2" s="1"/>
  <c r="T2323" i="2" a="1"/>
  <c r="T2323" i="2" s="1"/>
  <c r="T2324" i="2" a="1"/>
  <c r="T2324" i="2" s="1"/>
  <c r="T2325" i="2" a="1"/>
  <c r="T2325" i="2" s="1"/>
  <c r="T2326" i="2" a="1"/>
  <c r="T2326" i="2" s="1"/>
  <c r="T2327" i="2" a="1"/>
  <c r="T2327" i="2" s="1"/>
  <c r="T2328" i="2" a="1"/>
  <c r="T2328" i="2" s="1"/>
  <c r="T2329" i="2" a="1"/>
  <c r="T2329" i="2" s="1"/>
  <c r="T2330" i="2" a="1"/>
  <c r="T2330" i="2" s="1"/>
  <c r="T2331" i="2" a="1"/>
  <c r="T2331" i="2" s="1"/>
  <c r="T2332" i="2" a="1"/>
  <c r="T2332" i="2" s="1"/>
  <c r="T2333" i="2" a="1"/>
  <c r="T2333" i="2" s="1"/>
  <c r="T2334" i="2" a="1"/>
  <c r="T2334" i="2" s="1"/>
  <c r="T2335" i="2" a="1"/>
  <c r="T2335" i="2" s="1"/>
  <c r="T2336" i="2" a="1"/>
  <c r="T2336" i="2" s="1"/>
  <c r="T2337" i="2" a="1"/>
  <c r="T2337" i="2" s="1"/>
  <c r="T2338" i="2" a="1"/>
  <c r="T2338" i="2" s="1"/>
  <c r="T2339" i="2" a="1"/>
  <c r="T2339" i="2" s="1"/>
  <c r="T2340" i="2" a="1"/>
  <c r="T2340" i="2" s="1"/>
  <c r="T2341" i="2" a="1"/>
  <c r="T2341" i="2" s="1"/>
  <c r="T2342" i="2" a="1"/>
  <c r="T2342" i="2" s="1"/>
  <c r="T2343" i="2" a="1"/>
  <c r="T2343" i="2" s="1"/>
  <c r="T2344" i="2" a="1"/>
  <c r="T2344" i="2" s="1"/>
  <c r="T2345" i="2" a="1"/>
  <c r="T2345" i="2" s="1"/>
  <c r="T2346" i="2" a="1"/>
  <c r="T2346" i="2" s="1"/>
  <c r="T2347" i="2" a="1"/>
  <c r="T2347" i="2" s="1"/>
  <c r="T2348" i="2" a="1"/>
  <c r="T2348" i="2" s="1"/>
  <c r="T2349" i="2" a="1"/>
  <c r="T2349" i="2" s="1"/>
  <c r="T2350" i="2" a="1"/>
  <c r="T2350" i="2" s="1"/>
  <c r="T2351" i="2" a="1"/>
  <c r="T2351" i="2" s="1"/>
  <c r="T2352" i="2" a="1"/>
  <c r="T2352" i="2" s="1"/>
  <c r="T2353" i="2" a="1"/>
  <c r="T2353" i="2" s="1"/>
  <c r="T2354" i="2" a="1"/>
  <c r="T2354" i="2" s="1"/>
  <c r="T2355" i="2" a="1"/>
  <c r="T2355" i="2" s="1"/>
  <c r="T2356" i="2" a="1"/>
  <c r="T2356" i="2" s="1"/>
  <c r="T2357" i="2" a="1"/>
  <c r="T2357" i="2" s="1"/>
  <c r="T2358" i="2" a="1"/>
  <c r="T2358" i="2" s="1"/>
  <c r="T2359" i="2" a="1"/>
  <c r="T2359" i="2" s="1"/>
  <c r="T2360" i="2" a="1"/>
  <c r="T2360" i="2" s="1"/>
  <c r="T2361" i="2" a="1"/>
  <c r="T2361" i="2" s="1"/>
  <c r="T2362" i="2" a="1"/>
  <c r="T2362" i="2" s="1"/>
  <c r="T2363" i="2" a="1"/>
  <c r="T2363" i="2" s="1"/>
  <c r="T2364" i="2" a="1"/>
  <c r="T2364" i="2" s="1"/>
  <c r="T2365" i="2" a="1"/>
  <c r="T2365" i="2" s="1"/>
  <c r="T2366" i="2" a="1"/>
  <c r="T2366" i="2" s="1"/>
  <c r="T2367" i="2" a="1"/>
  <c r="T2367" i="2" s="1"/>
  <c r="T2368" i="2" a="1"/>
  <c r="T2368" i="2" s="1"/>
  <c r="T2369" i="2" a="1"/>
  <c r="T2369" i="2" s="1"/>
  <c r="T2370" i="2" a="1"/>
  <c r="T2370" i="2" s="1"/>
  <c r="T2371" i="2" a="1"/>
  <c r="T2371" i="2" s="1"/>
  <c r="T2372" i="2" a="1"/>
  <c r="T2372" i="2" s="1"/>
  <c r="T2373" i="2" a="1"/>
  <c r="T2373" i="2" s="1"/>
  <c r="T2374" i="2" a="1"/>
  <c r="T2374" i="2" s="1"/>
  <c r="T2375" i="2" a="1"/>
  <c r="T2375" i="2" s="1"/>
  <c r="T2376" i="2" a="1"/>
  <c r="T2376" i="2" s="1"/>
  <c r="T2377" i="2" a="1"/>
  <c r="T2377" i="2" s="1"/>
  <c r="T2378" i="2" a="1"/>
  <c r="T2378" i="2" s="1"/>
  <c r="T2379" i="2" a="1"/>
  <c r="T2379" i="2" s="1"/>
  <c r="T2380" i="2" a="1"/>
  <c r="T2380" i="2" s="1"/>
  <c r="T2381" i="2" a="1"/>
  <c r="T2381" i="2" s="1"/>
  <c r="T2382" i="2" a="1"/>
  <c r="T2382" i="2" s="1"/>
  <c r="T2383" i="2" a="1"/>
  <c r="T2383" i="2" s="1"/>
  <c r="T2384" i="2" a="1"/>
  <c r="T2384" i="2" s="1"/>
  <c r="T2385" i="2" a="1"/>
  <c r="T2385" i="2" s="1"/>
  <c r="T2386" i="2" a="1"/>
  <c r="T2386" i="2" s="1"/>
  <c r="T2387" i="2" a="1"/>
  <c r="T2387" i="2" s="1"/>
  <c r="T2388" i="2" a="1"/>
  <c r="T2388" i="2" s="1"/>
  <c r="T2389" i="2" a="1"/>
  <c r="T2389" i="2" s="1"/>
  <c r="T2390" i="2" a="1"/>
  <c r="T2390" i="2" s="1"/>
  <c r="T2391" i="2" a="1"/>
  <c r="T2391" i="2" s="1"/>
  <c r="T2392" i="2" a="1"/>
  <c r="T2392" i="2" s="1"/>
  <c r="T2393" i="2" a="1"/>
  <c r="T2393" i="2" s="1"/>
  <c r="T2394" i="2" a="1"/>
  <c r="T2394" i="2" s="1"/>
  <c r="T2395" i="2" a="1"/>
  <c r="T2395" i="2" s="1"/>
  <c r="T2396" i="2" a="1"/>
  <c r="T2396" i="2" s="1"/>
  <c r="T2397" i="2" a="1"/>
  <c r="T2397" i="2" s="1"/>
  <c r="T2398" i="2" a="1"/>
  <c r="T2398" i="2" s="1"/>
  <c r="T2399" i="2" a="1"/>
  <c r="T2399" i="2" s="1"/>
  <c r="T2400" i="2" a="1"/>
  <c r="T2400" i="2" s="1"/>
  <c r="T2401" i="2" a="1"/>
  <c r="T2401" i="2" s="1"/>
  <c r="T2402" i="2" a="1"/>
  <c r="T2402" i="2" s="1"/>
  <c r="T2403" i="2" a="1"/>
  <c r="T2403" i="2" s="1"/>
  <c r="T2404" i="2" a="1"/>
  <c r="T2404" i="2" s="1"/>
  <c r="T2405" i="2" a="1"/>
  <c r="T2405" i="2" s="1"/>
  <c r="T2406" i="2" a="1"/>
  <c r="T2406" i="2" s="1"/>
  <c r="T2407" i="2" a="1"/>
  <c r="T2407" i="2" s="1"/>
  <c r="T2408" i="2" a="1"/>
  <c r="T2408" i="2" s="1"/>
  <c r="T2409" i="2" a="1"/>
  <c r="T2409" i="2" s="1"/>
  <c r="T2410" i="2" a="1"/>
  <c r="T2410" i="2" s="1"/>
  <c r="T2411" i="2" a="1"/>
  <c r="T2411" i="2" s="1"/>
  <c r="T2412" i="2" a="1"/>
  <c r="T2412" i="2" s="1"/>
  <c r="T2413" i="2" a="1"/>
  <c r="T2413" i="2" s="1"/>
  <c r="T2414" i="2" a="1"/>
  <c r="T2414" i="2" s="1"/>
  <c r="T2415" i="2" a="1"/>
  <c r="T2415" i="2" s="1"/>
  <c r="T2416" i="2" a="1"/>
  <c r="T2416" i="2" s="1"/>
  <c r="T2417" i="2" a="1"/>
  <c r="T2417" i="2" s="1"/>
  <c r="T2418" i="2" a="1"/>
  <c r="T2418" i="2" s="1"/>
  <c r="T2419" i="2" a="1"/>
  <c r="T2419" i="2" s="1"/>
  <c r="T2420" i="2" a="1"/>
  <c r="T2420" i="2" s="1"/>
  <c r="T2421" i="2" a="1"/>
  <c r="T2421" i="2" s="1"/>
  <c r="T2422" i="2" a="1"/>
  <c r="T2422" i="2" s="1"/>
  <c r="T2423" i="2" a="1"/>
  <c r="T2423" i="2" s="1"/>
  <c r="T2424" i="2" a="1"/>
  <c r="T2424" i="2" s="1"/>
  <c r="T2425" i="2" a="1"/>
  <c r="T2425" i="2" s="1"/>
  <c r="T2426" i="2" a="1"/>
  <c r="T2426" i="2" s="1"/>
  <c r="T2427" i="2" a="1"/>
  <c r="T2427" i="2" s="1"/>
  <c r="T2428" i="2" a="1"/>
  <c r="T2428" i="2" s="1"/>
  <c r="T2429" i="2" a="1"/>
  <c r="T2429" i="2" s="1"/>
  <c r="T2430" i="2" a="1"/>
  <c r="T2430" i="2" s="1"/>
  <c r="T2431" i="2" a="1"/>
  <c r="T2431" i="2" s="1"/>
  <c r="T2432" i="2" a="1"/>
  <c r="T2432" i="2" s="1"/>
  <c r="T2433" i="2" a="1"/>
  <c r="T2433" i="2" s="1"/>
  <c r="T2434" i="2" a="1"/>
  <c r="T2434" i="2" s="1"/>
  <c r="T2435" i="2" a="1"/>
  <c r="T2435" i="2" s="1"/>
  <c r="T2436" i="2" a="1"/>
  <c r="T2436" i="2" s="1"/>
  <c r="T2437" i="2" a="1"/>
  <c r="T2437" i="2" s="1"/>
  <c r="T2438" i="2" a="1"/>
  <c r="T2438" i="2" s="1"/>
  <c r="T2439" i="2" a="1"/>
  <c r="T2439" i="2" s="1"/>
  <c r="T2440" i="2" a="1"/>
  <c r="T2440" i="2" s="1"/>
  <c r="T2441" i="2" a="1"/>
  <c r="T2441" i="2" s="1"/>
  <c r="T2442" i="2" a="1"/>
  <c r="T2442" i="2" s="1"/>
  <c r="T2443" i="2" a="1"/>
  <c r="T2443" i="2" s="1"/>
  <c r="T2444" i="2" a="1"/>
  <c r="T2444" i="2" s="1"/>
  <c r="T2445" i="2" a="1"/>
  <c r="T2445" i="2" s="1"/>
  <c r="T2446" i="2" a="1"/>
  <c r="T2446" i="2" s="1"/>
  <c r="T2447" i="2" a="1"/>
  <c r="T2447" i="2" s="1"/>
  <c r="T2448" i="2" a="1"/>
  <c r="T2448" i="2" s="1"/>
  <c r="T2449" i="2" a="1"/>
  <c r="T2449" i="2" s="1"/>
  <c r="T2450" i="2" a="1"/>
  <c r="T2450" i="2" s="1"/>
  <c r="T2451" i="2" a="1"/>
  <c r="T2451" i="2" s="1"/>
  <c r="T2452" i="2" a="1"/>
  <c r="T2452" i="2" s="1"/>
  <c r="T2453" i="2" a="1"/>
  <c r="T2453" i="2" s="1"/>
  <c r="T2454" i="2" a="1"/>
  <c r="T2454" i="2" s="1"/>
  <c r="T2455" i="2" a="1"/>
  <c r="T2455" i="2" s="1"/>
  <c r="T2456" i="2" a="1"/>
  <c r="T2456" i="2" s="1"/>
  <c r="T2457" i="2" a="1"/>
  <c r="T2457" i="2" s="1"/>
  <c r="T2458" i="2" a="1"/>
  <c r="T2458" i="2" s="1"/>
  <c r="T2459" i="2" a="1"/>
  <c r="T2459" i="2" s="1"/>
  <c r="T2460" i="2" a="1"/>
  <c r="T2460" i="2" s="1"/>
  <c r="T2461" i="2" a="1"/>
  <c r="T2461" i="2" s="1"/>
  <c r="T2462" i="2" a="1"/>
  <c r="T2462" i="2" s="1"/>
  <c r="T2463" i="2" a="1"/>
  <c r="T2463" i="2" s="1"/>
  <c r="T2464" i="2" a="1"/>
  <c r="T2464" i="2" s="1"/>
  <c r="T2465" i="2" a="1"/>
  <c r="T2465" i="2" s="1"/>
  <c r="T2466" i="2" a="1"/>
  <c r="T2466" i="2" s="1"/>
  <c r="T2467" i="2" a="1"/>
  <c r="T2467" i="2" s="1"/>
  <c r="T2468" i="2" a="1"/>
  <c r="T2468" i="2" s="1"/>
  <c r="T2469" i="2" a="1"/>
  <c r="T2469" i="2" s="1"/>
  <c r="T2470" i="2" a="1"/>
  <c r="T2470" i="2" s="1"/>
  <c r="T2471" i="2" a="1"/>
  <c r="T2471" i="2" s="1"/>
  <c r="T2472" i="2" a="1"/>
  <c r="T2472" i="2" s="1"/>
  <c r="T2473" i="2" a="1"/>
  <c r="T2473" i="2" s="1"/>
  <c r="T2474" i="2" a="1"/>
  <c r="T2474" i="2" s="1"/>
  <c r="T2475" i="2" a="1"/>
  <c r="T2475" i="2" s="1"/>
  <c r="T2476" i="2" a="1"/>
  <c r="T2476" i="2" s="1"/>
  <c r="T2477" i="2" a="1"/>
  <c r="T2477" i="2" s="1"/>
  <c r="T2478" i="2" a="1"/>
  <c r="T2478" i="2" s="1"/>
  <c r="T2479" i="2" a="1"/>
  <c r="T2479" i="2" s="1"/>
  <c r="T2480" i="2" a="1"/>
  <c r="T2480" i="2" s="1"/>
  <c r="T2481" i="2" a="1"/>
  <c r="T2481" i="2" s="1"/>
  <c r="T2482" i="2" a="1"/>
  <c r="T2482" i="2" s="1"/>
  <c r="T2483" i="2" a="1"/>
  <c r="T2483" i="2" s="1"/>
  <c r="T2484" i="2" a="1"/>
  <c r="T2484" i="2" s="1"/>
  <c r="T2485" i="2" a="1"/>
  <c r="T2485" i="2" s="1"/>
  <c r="T2486" i="2" a="1"/>
  <c r="T2486" i="2" s="1"/>
  <c r="T2487" i="2" a="1"/>
  <c r="T2487" i="2" s="1"/>
  <c r="T2488" i="2" a="1"/>
  <c r="T2488" i="2" s="1"/>
  <c r="T2489" i="2" a="1"/>
  <c r="T2489" i="2" s="1"/>
  <c r="T2490" i="2" a="1"/>
  <c r="T2490" i="2" s="1"/>
  <c r="T2491" i="2" a="1"/>
  <c r="T2491" i="2" s="1"/>
  <c r="T2492" i="2" a="1"/>
  <c r="T2492" i="2" s="1"/>
  <c r="T2493" i="2" a="1"/>
  <c r="T2493" i="2" s="1"/>
  <c r="T2494" i="2" a="1"/>
  <c r="T2494" i="2" s="1"/>
  <c r="T2495" i="2" a="1"/>
  <c r="T2495" i="2" s="1"/>
  <c r="T2496" i="2" a="1"/>
  <c r="T2496" i="2" s="1"/>
  <c r="T2497" i="2" a="1"/>
  <c r="T2497" i="2" s="1"/>
  <c r="T2498" i="2" a="1"/>
  <c r="T2498" i="2" s="1"/>
  <c r="T2499" i="2" a="1"/>
  <c r="T2499" i="2" s="1"/>
  <c r="T2500" i="2" a="1"/>
  <c r="T2500" i="2" s="1"/>
  <c r="T2501" i="2" a="1"/>
  <c r="T2501" i="2" s="1"/>
  <c r="T2502" i="2" a="1"/>
  <c r="T2502" i="2" s="1"/>
  <c r="T2503" i="2" a="1"/>
  <c r="T2503" i="2" s="1"/>
  <c r="T2504" i="2" a="1"/>
  <c r="T2504" i="2" s="1"/>
  <c r="T2505" i="2" a="1"/>
  <c r="T2505" i="2" s="1"/>
  <c r="T2506" i="2" a="1"/>
  <c r="T2506" i="2" s="1"/>
  <c r="T2507" i="2" a="1"/>
  <c r="T2507" i="2" s="1"/>
  <c r="T2508" i="2" a="1"/>
  <c r="T2508" i="2" s="1"/>
  <c r="T2509" i="2" a="1"/>
  <c r="T2509" i="2" s="1"/>
  <c r="T2510" i="2" a="1"/>
  <c r="T2510" i="2" s="1"/>
  <c r="T2511" i="2" a="1"/>
  <c r="T2511" i="2" s="1"/>
  <c r="T2512" i="2" a="1"/>
  <c r="T2512" i="2" s="1"/>
  <c r="T2513" i="2" a="1"/>
  <c r="T2513" i="2" s="1"/>
  <c r="T2514" i="2" a="1"/>
  <c r="T2514" i="2" s="1"/>
  <c r="T2515" i="2" a="1"/>
  <c r="T2515" i="2" s="1"/>
  <c r="T2516" i="2" a="1"/>
  <c r="T2516" i="2" s="1"/>
  <c r="T2517" i="2" a="1"/>
  <c r="T2517" i="2" s="1"/>
  <c r="T2518" i="2" a="1"/>
  <c r="T2518" i="2" s="1"/>
  <c r="T2519" i="2" a="1"/>
  <c r="T2519" i="2" s="1"/>
  <c r="T2520" i="2" a="1"/>
  <c r="T2520" i="2" s="1"/>
  <c r="T2521" i="2" a="1"/>
  <c r="T2521" i="2" s="1"/>
  <c r="T2522" i="2" a="1"/>
  <c r="T2522" i="2" s="1"/>
  <c r="T2523" i="2" a="1"/>
  <c r="T2523" i="2" s="1"/>
  <c r="T2524" i="2" a="1"/>
  <c r="T2524" i="2" s="1"/>
  <c r="T2525" i="2" a="1"/>
  <c r="T2525" i="2" s="1"/>
  <c r="T2526" i="2" a="1"/>
  <c r="T2526" i="2" s="1"/>
  <c r="T2527" i="2" a="1"/>
  <c r="T2527" i="2" s="1"/>
  <c r="T2528" i="2" a="1"/>
  <c r="T2528" i="2" s="1"/>
  <c r="T2529" i="2" a="1"/>
  <c r="T2529" i="2" s="1"/>
  <c r="T2530" i="2" a="1"/>
  <c r="T2530" i="2" s="1"/>
  <c r="T2531" i="2" a="1"/>
  <c r="T2531" i="2" s="1"/>
  <c r="T2532" i="2" a="1"/>
  <c r="T2532" i="2" s="1"/>
  <c r="T2533" i="2" a="1"/>
  <c r="T2533" i="2" s="1"/>
  <c r="T2534" i="2" a="1"/>
  <c r="T2534" i="2" s="1"/>
  <c r="T2535" i="2" a="1"/>
  <c r="T2535" i="2" s="1"/>
  <c r="T2536" i="2" a="1"/>
  <c r="T2536" i="2" s="1"/>
  <c r="T2537" i="2" a="1"/>
  <c r="T2537" i="2" s="1"/>
  <c r="T2538" i="2" a="1"/>
  <c r="T2538" i="2" s="1"/>
  <c r="T2539" i="2" a="1"/>
  <c r="T2539" i="2" s="1"/>
  <c r="T2540" i="2" a="1"/>
  <c r="T2540" i="2" s="1"/>
  <c r="T2541" i="2" a="1"/>
  <c r="T2541" i="2" s="1"/>
  <c r="T2542" i="2" a="1"/>
  <c r="T2542" i="2" s="1"/>
  <c r="T2543" i="2" a="1"/>
  <c r="T2543" i="2" s="1"/>
  <c r="T2544" i="2" a="1"/>
  <c r="T2544" i="2" s="1"/>
  <c r="T2545" i="2" a="1"/>
  <c r="T2545" i="2" s="1"/>
  <c r="T2546" i="2" a="1"/>
  <c r="T2546" i="2" s="1"/>
  <c r="T2547" i="2" a="1"/>
  <c r="T2547" i="2" s="1"/>
  <c r="T2548" i="2" a="1"/>
  <c r="T2548" i="2" s="1"/>
  <c r="T2549" i="2" a="1"/>
  <c r="T2549" i="2" s="1"/>
  <c r="T2550" i="2" a="1"/>
  <c r="T2550" i="2" s="1"/>
  <c r="T2551" i="2" a="1"/>
  <c r="T2551" i="2" s="1"/>
  <c r="T2552" i="2" a="1"/>
  <c r="T2552" i="2" s="1"/>
  <c r="T2553" i="2" a="1"/>
  <c r="T2553" i="2" s="1"/>
  <c r="T2554" i="2" a="1"/>
  <c r="T2554" i="2" s="1"/>
  <c r="T2555" i="2" a="1"/>
  <c r="T2555" i="2" s="1"/>
  <c r="T2556" i="2" a="1"/>
  <c r="T2556" i="2" s="1"/>
  <c r="T2557" i="2" a="1"/>
  <c r="T2557" i="2" s="1"/>
  <c r="T2558" i="2" a="1"/>
  <c r="T2558" i="2" s="1"/>
  <c r="T2559" i="2" a="1"/>
  <c r="T2559" i="2" s="1"/>
  <c r="T2560" i="2" a="1"/>
  <c r="T2560" i="2" s="1"/>
  <c r="T2561" i="2" a="1"/>
  <c r="T2561" i="2" s="1"/>
  <c r="T2562" i="2" a="1"/>
  <c r="T2562" i="2" s="1"/>
  <c r="T2563" i="2" a="1"/>
  <c r="T2563" i="2" s="1"/>
  <c r="T2564" i="2" a="1"/>
  <c r="T2564" i="2" s="1"/>
  <c r="T2565" i="2" a="1"/>
  <c r="T2565" i="2" s="1"/>
  <c r="T2566" i="2" a="1"/>
  <c r="T2566" i="2" s="1"/>
  <c r="T2567" i="2" a="1"/>
  <c r="T2567" i="2" s="1"/>
  <c r="T2568" i="2" a="1"/>
  <c r="T2568" i="2" s="1"/>
  <c r="T2569" i="2" a="1"/>
  <c r="T2569" i="2" s="1"/>
  <c r="T2570" i="2" a="1"/>
  <c r="T2570" i="2" s="1"/>
  <c r="T2571" i="2" a="1"/>
  <c r="T2571" i="2" s="1"/>
  <c r="T2572" i="2" a="1"/>
  <c r="T2572" i="2" s="1"/>
  <c r="T2573" i="2" a="1"/>
  <c r="T2573" i="2" s="1"/>
  <c r="T2574" i="2" a="1"/>
  <c r="T2574" i="2" s="1"/>
  <c r="T2575" i="2" a="1"/>
  <c r="T2575" i="2" s="1"/>
  <c r="T2576" i="2" a="1"/>
  <c r="T2576" i="2" s="1"/>
  <c r="T2577" i="2" a="1"/>
  <c r="T2577" i="2" s="1"/>
  <c r="T2578" i="2" a="1"/>
  <c r="T2578" i="2" s="1"/>
  <c r="T2579" i="2" a="1"/>
  <c r="T2579" i="2" s="1"/>
  <c r="T2580" i="2" a="1"/>
  <c r="T2580" i="2" s="1"/>
  <c r="T2581" i="2" a="1"/>
  <c r="T2581" i="2" s="1"/>
  <c r="T2582" i="2" a="1"/>
  <c r="T2582" i="2" s="1"/>
  <c r="T2583" i="2" a="1"/>
  <c r="T2583" i="2" s="1"/>
  <c r="T2584" i="2" a="1"/>
  <c r="T2584" i="2" s="1"/>
  <c r="T2585" i="2" a="1"/>
  <c r="T2585" i="2" s="1"/>
  <c r="T2586" i="2" a="1"/>
  <c r="T2586" i="2" s="1"/>
  <c r="T2587" i="2" a="1"/>
  <c r="T2587" i="2" s="1"/>
  <c r="T2588" i="2" a="1"/>
  <c r="T2588" i="2" s="1"/>
  <c r="T2589" i="2" a="1"/>
  <c r="T2589" i="2" s="1"/>
  <c r="T2590" i="2" a="1"/>
  <c r="T2590" i="2" s="1"/>
  <c r="T2591" i="2" a="1"/>
  <c r="T2591" i="2" s="1"/>
  <c r="T2592" i="2" a="1"/>
  <c r="T2592" i="2" s="1"/>
  <c r="T2593" i="2" a="1"/>
  <c r="T2593" i="2" s="1"/>
  <c r="T2594" i="2" a="1"/>
  <c r="T2594" i="2" s="1"/>
  <c r="T2595" i="2" a="1"/>
  <c r="T2595" i="2" s="1"/>
  <c r="T2596" i="2" a="1"/>
  <c r="T2596" i="2" s="1"/>
  <c r="T2597" i="2" a="1"/>
  <c r="T2597" i="2" s="1"/>
  <c r="T2598" i="2" a="1"/>
  <c r="T2598" i="2" s="1"/>
  <c r="T2599" i="2" a="1"/>
  <c r="T2599" i="2" s="1"/>
  <c r="T2600" i="2" a="1"/>
  <c r="T2600" i="2" s="1"/>
  <c r="T2601" i="2" a="1"/>
  <c r="T2601" i="2" s="1"/>
  <c r="T2602" i="2" a="1"/>
  <c r="T2602" i="2" s="1"/>
  <c r="T2603" i="2" a="1"/>
  <c r="T2603" i="2" s="1"/>
  <c r="T2604" i="2" a="1"/>
  <c r="T2604" i="2" s="1"/>
  <c r="T2605" i="2" a="1"/>
  <c r="T2605" i="2" s="1"/>
  <c r="T2606" i="2" a="1"/>
  <c r="T2606" i="2" s="1"/>
  <c r="T2607" i="2" a="1"/>
  <c r="T2607" i="2" s="1"/>
  <c r="T2608" i="2" a="1"/>
  <c r="T2608" i="2" s="1"/>
  <c r="T2609" i="2" a="1"/>
  <c r="T2609" i="2" s="1"/>
  <c r="T2610" i="2" a="1"/>
  <c r="T2610" i="2" s="1"/>
  <c r="T2611" i="2" a="1"/>
  <c r="T2611" i="2" s="1"/>
  <c r="T2612" i="2" a="1"/>
  <c r="T2612" i="2" s="1"/>
  <c r="T2613" i="2" a="1"/>
  <c r="T2613" i="2" s="1"/>
  <c r="T2614" i="2" a="1"/>
  <c r="T2614" i="2" s="1"/>
  <c r="T2615" i="2" a="1"/>
  <c r="T2615" i="2" s="1"/>
  <c r="T2616" i="2" a="1"/>
  <c r="T2616" i="2" s="1"/>
  <c r="T2617" i="2" a="1"/>
  <c r="T2617" i="2" s="1"/>
  <c r="T2618" i="2" a="1"/>
  <c r="T2618" i="2" s="1"/>
  <c r="T2619" i="2" a="1"/>
  <c r="T2619" i="2" s="1"/>
  <c r="T2620" i="2" a="1"/>
  <c r="T2620" i="2" s="1"/>
  <c r="T2621" i="2" a="1"/>
  <c r="T2621" i="2" s="1"/>
  <c r="T2622" i="2" a="1"/>
  <c r="T2622" i="2" s="1"/>
  <c r="T2623" i="2" a="1"/>
  <c r="T2623" i="2" s="1"/>
  <c r="T2624" i="2" a="1"/>
  <c r="T2624" i="2" s="1"/>
  <c r="T2625" i="2" a="1"/>
  <c r="T2625" i="2" s="1"/>
  <c r="T2626" i="2" a="1"/>
  <c r="T2626" i="2" s="1"/>
  <c r="T2627" i="2" a="1"/>
  <c r="T2627" i="2" s="1"/>
  <c r="T2628" i="2" a="1"/>
  <c r="T2628" i="2" s="1"/>
  <c r="T2629" i="2" a="1"/>
  <c r="T2629" i="2" s="1"/>
  <c r="T2630" i="2" a="1"/>
  <c r="T2630" i="2" s="1"/>
  <c r="T2631" i="2" a="1"/>
  <c r="T2631" i="2" s="1"/>
  <c r="T2632" i="2" a="1"/>
  <c r="T2632" i="2" s="1"/>
  <c r="T2633" i="2" a="1"/>
  <c r="T2633" i="2" s="1"/>
  <c r="T2634" i="2" a="1"/>
  <c r="T2634" i="2" s="1"/>
  <c r="T2635" i="2" a="1"/>
  <c r="T2635" i="2" s="1"/>
  <c r="T2636" i="2" a="1"/>
  <c r="T2636" i="2" s="1"/>
  <c r="T2637" i="2" a="1"/>
  <c r="T2637" i="2" s="1"/>
  <c r="T2638" i="2" a="1"/>
  <c r="T2638" i="2" s="1"/>
  <c r="T2639" i="2" a="1"/>
  <c r="T2639" i="2" s="1"/>
  <c r="T2640" i="2" a="1"/>
  <c r="T2640" i="2" s="1"/>
  <c r="T2641" i="2" a="1"/>
  <c r="T2641" i="2" s="1"/>
  <c r="T2642" i="2" a="1"/>
  <c r="T2642" i="2" s="1"/>
  <c r="T2643" i="2" a="1"/>
  <c r="T2643" i="2" s="1"/>
  <c r="T2644" i="2" a="1"/>
  <c r="T2644" i="2" s="1"/>
  <c r="T2645" i="2" a="1"/>
  <c r="T2645" i="2" s="1"/>
  <c r="T2646" i="2" a="1"/>
  <c r="T2646" i="2" s="1"/>
  <c r="T2647" i="2" a="1"/>
  <c r="T2647" i="2" s="1"/>
  <c r="T2648" i="2" a="1"/>
  <c r="T2648" i="2" s="1"/>
  <c r="T2649" i="2" a="1"/>
  <c r="T2649" i="2" s="1"/>
  <c r="T2650" i="2" a="1"/>
  <c r="T2650" i="2" s="1"/>
  <c r="T2651" i="2" a="1"/>
  <c r="T2651" i="2" s="1"/>
  <c r="T2652" i="2" a="1"/>
  <c r="T2652" i="2" s="1"/>
  <c r="T2653" i="2" a="1"/>
  <c r="T2653" i="2" s="1"/>
  <c r="T2654" i="2" a="1"/>
  <c r="T2654" i="2" s="1"/>
  <c r="T2655" i="2" a="1"/>
  <c r="T2655" i="2" s="1"/>
  <c r="T2656" i="2" a="1"/>
  <c r="T2656" i="2" s="1"/>
  <c r="T2657" i="2" a="1"/>
  <c r="T2657" i="2" s="1"/>
  <c r="T2658" i="2" a="1"/>
  <c r="T2658" i="2" s="1"/>
  <c r="T2659" i="2" a="1"/>
  <c r="T2659" i="2" s="1"/>
  <c r="T2660" i="2" a="1"/>
  <c r="T2660" i="2" s="1"/>
  <c r="T2661" i="2" a="1"/>
  <c r="T2661" i="2" s="1"/>
  <c r="T2662" i="2" a="1"/>
  <c r="T2662" i="2" s="1"/>
  <c r="T2663" i="2" a="1"/>
  <c r="T2663" i="2" s="1"/>
  <c r="T2664" i="2" a="1"/>
  <c r="T2664" i="2" s="1"/>
  <c r="T2665" i="2" a="1"/>
  <c r="T2665" i="2" s="1"/>
  <c r="T2666" i="2" a="1"/>
  <c r="T2666" i="2" s="1"/>
  <c r="T2667" i="2" a="1"/>
  <c r="T2667" i="2" s="1"/>
  <c r="T2668" i="2" a="1"/>
  <c r="T2668" i="2" s="1"/>
  <c r="T2669" i="2" a="1"/>
  <c r="T2669" i="2" s="1"/>
  <c r="T2670" i="2" a="1"/>
  <c r="T2670" i="2" s="1"/>
  <c r="T2671" i="2" a="1"/>
  <c r="T2671" i="2" s="1"/>
  <c r="T2672" i="2" a="1"/>
  <c r="T2672" i="2" s="1"/>
  <c r="T2673" i="2" a="1"/>
  <c r="T2673" i="2" s="1"/>
  <c r="T2674" i="2" a="1"/>
  <c r="T2674" i="2" s="1"/>
  <c r="T2675" i="2" a="1"/>
  <c r="T2675" i="2" s="1"/>
  <c r="T2676" i="2" a="1"/>
  <c r="T2676" i="2" s="1"/>
  <c r="T2677" i="2" a="1"/>
  <c r="T2677" i="2" s="1"/>
  <c r="T2678" i="2" a="1"/>
  <c r="T2678" i="2" s="1"/>
  <c r="T2679" i="2" a="1"/>
  <c r="T2679" i="2" s="1"/>
  <c r="T2680" i="2" a="1"/>
  <c r="T2680" i="2" s="1"/>
  <c r="T2681" i="2" a="1"/>
  <c r="T2681" i="2" s="1"/>
  <c r="T2682" i="2" a="1"/>
  <c r="T2682" i="2" s="1"/>
  <c r="T2683" i="2" a="1"/>
  <c r="T2683" i="2" s="1"/>
  <c r="T2684" i="2" a="1"/>
  <c r="T2684" i="2" s="1"/>
  <c r="T2685" i="2" a="1"/>
  <c r="T2685" i="2" s="1"/>
  <c r="T2686" i="2" a="1"/>
  <c r="T2686" i="2" s="1"/>
  <c r="T2687" i="2" a="1"/>
  <c r="T2687" i="2" s="1"/>
  <c r="T2688" i="2" a="1"/>
  <c r="T2688" i="2" s="1"/>
  <c r="T2689" i="2" a="1"/>
  <c r="T2689" i="2" s="1"/>
  <c r="T2690" i="2" a="1"/>
  <c r="T2690" i="2" s="1"/>
  <c r="T2691" i="2" a="1"/>
  <c r="T2691" i="2" s="1"/>
  <c r="T2692" i="2" a="1"/>
  <c r="T2692" i="2" s="1"/>
  <c r="T2693" i="2" a="1"/>
  <c r="T2693" i="2" s="1"/>
  <c r="T2694" i="2" a="1"/>
  <c r="T2694" i="2" s="1"/>
  <c r="T2695" i="2" a="1"/>
  <c r="T2695" i="2" s="1"/>
  <c r="T2696" i="2" a="1"/>
  <c r="T2696" i="2" s="1"/>
  <c r="T2697" i="2" a="1"/>
  <c r="T2697" i="2" s="1"/>
  <c r="T2698" i="2" a="1"/>
  <c r="T2698" i="2" s="1"/>
  <c r="T2699" i="2" a="1"/>
  <c r="T2699" i="2" s="1"/>
  <c r="T2700" i="2" a="1"/>
  <c r="T2700" i="2" s="1"/>
  <c r="T2701" i="2" a="1"/>
  <c r="T2701" i="2" s="1"/>
  <c r="T2702" i="2" a="1"/>
  <c r="T2702" i="2" s="1"/>
  <c r="T2703" i="2" a="1"/>
  <c r="T2703" i="2" s="1"/>
  <c r="T2704" i="2" a="1"/>
  <c r="T2704" i="2" s="1"/>
  <c r="T2705" i="2" a="1"/>
  <c r="T2705" i="2" s="1"/>
  <c r="T2706" i="2" a="1"/>
  <c r="T2706" i="2" s="1"/>
  <c r="T2707" i="2" a="1"/>
  <c r="T2707" i="2" s="1"/>
  <c r="T2708" i="2" a="1"/>
  <c r="T2708" i="2" s="1"/>
  <c r="T2709" i="2" a="1"/>
  <c r="T2709" i="2" s="1"/>
  <c r="T2710" i="2" a="1"/>
  <c r="T2710" i="2" s="1"/>
  <c r="T2711" i="2" a="1"/>
  <c r="T2711" i="2" s="1"/>
  <c r="T2712" i="2" a="1"/>
  <c r="T2712" i="2" s="1"/>
  <c r="T2713" i="2" a="1"/>
  <c r="T2713" i="2" s="1"/>
  <c r="T2714" i="2" a="1"/>
  <c r="T2714" i="2" s="1"/>
  <c r="T2715" i="2" a="1"/>
  <c r="T2715" i="2" s="1"/>
  <c r="T2716" i="2" a="1"/>
  <c r="T2716" i="2" s="1"/>
  <c r="T2717" i="2" a="1"/>
  <c r="T2717" i="2" s="1"/>
  <c r="T2718" i="2" a="1"/>
  <c r="T2718" i="2" s="1"/>
  <c r="T2719" i="2" a="1"/>
  <c r="T2719" i="2" s="1"/>
  <c r="T2720" i="2" a="1"/>
  <c r="T2720" i="2" s="1"/>
  <c r="T2721" i="2" a="1"/>
  <c r="T2721" i="2" s="1"/>
  <c r="T2722" i="2" a="1"/>
  <c r="T2722" i="2" s="1"/>
  <c r="T2723" i="2" a="1"/>
  <c r="T2723" i="2" s="1"/>
  <c r="T2724" i="2" a="1"/>
  <c r="T2724" i="2" s="1"/>
  <c r="T2725" i="2" a="1"/>
  <c r="T2725" i="2" s="1"/>
  <c r="T2726" i="2" a="1"/>
  <c r="T2726" i="2" s="1"/>
  <c r="T2727" i="2" a="1"/>
  <c r="T2727" i="2" s="1"/>
  <c r="T2728" i="2" a="1"/>
  <c r="T2728" i="2" s="1"/>
  <c r="T2729" i="2" a="1"/>
  <c r="T2729" i="2" s="1"/>
  <c r="T2730" i="2" a="1"/>
  <c r="T2730" i="2" s="1"/>
  <c r="T2731" i="2" a="1"/>
  <c r="T2731" i="2" s="1"/>
  <c r="T2732" i="2" a="1"/>
  <c r="T2732" i="2" s="1"/>
  <c r="T2733" i="2" a="1"/>
  <c r="T2733" i="2" s="1"/>
  <c r="T2734" i="2" a="1"/>
  <c r="T2734" i="2" s="1"/>
  <c r="T2735" i="2" a="1"/>
  <c r="T2735" i="2" s="1"/>
  <c r="T2736" i="2" a="1"/>
  <c r="T2736" i="2" s="1"/>
  <c r="T2737" i="2" a="1"/>
  <c r="T2737" i="2" s="1"/>
  <c r="T2738" i="2" a="1"/>
  <c r="T2738" i="2" s="1"/>
  <c r="T2739" i="2" a="1"/>
  <c r="T2739" i="2" s="1"/>
  <c r="T2740" i="2" a="1"/>
  <c r="T2740" i="2" s="1"/>
  <c r="T2741" i="2" a="1"/>
  <c r="T2741" i="2" s="1"/>
  <c r="T2742" i="2" a="1"/>
  <c r="T2742" i="2" s="1"/>
  <c r="T2743" i="2" a="1"/>
  <c r="T2743" i="2" s="1"/>
  <c r="T2744" i="2" a="1"/>
  <c r="T2744" i="2" s="1"/>
  <c r="T2745" i="2" a="1"/>
  <c r="T2745" i="2" s="1"/>
  <c r="T2746" i="2" a="1"/>
  <c r="T2746" i="2" s="1"/>
  <c r="T2747" i="2" a="1"/>
  <c r="T2747" i="2" s="1"/>
  <c r="T2748" i="2" a="1"/>
  <c r="T2748" i="2" s="1"/>
  <c r="T2749" i="2" a="1"/>
  <c r="T2749" i="2" s="1"/>
  <c r="T2750" i="2" a="1"/>
  <c r="T2750" i="2" s="1"/>
  <c r="T2751" i="2" a="1"/>
  <c r="T2751" i="2" s="1"/>
  <c r="T2752" i="2" a="1"/>
  <c r="T2752" i="2" s="1"/>
  <c r="T2753" i="2" a="1"/>
  <c r="T2753" i="2" s="1"/>
  <c r="T2754" i="2" a="1"/>
  <c r="T2754" i="2" s="1"/>
  <c r="T2755" i="2" a="1"/>
  <c r="T2755" i="2" s="1"/>
  <c r="T2756" i="2" a="1"/>
  <c r="T2756" i="2" s="1"/>
  <c r="T2757" i="2" a="1"/>
  <c r="T2757" i="2" s="1"/>
  <c r="T2758" i="2" a="1"/>
  <c r="T2758" i="2" s="1"/>
  <c r="T2759" i="2" a="1"/>
  <c r="T2759" i="2" s="1"/>
  <c r="T2760" i="2" a="1"/>
  <c r="T2760" i="2" s="1"/>
  <c r="T2761" i="2" a="1"/>
  <c r="T2761" i="2" s="1"/>
  <c r="T2762" i="2" a="1"/>
  <c r="T2762" i="2" s="1"/>
  <c r="T2763" i="2" a="1"/>
  <c r="T2763" i="2" s="1"/>
  <c r="T2764" i="2" a="1"/>
  <c r="T2764" i="2" s="1"/>
  <c r="T2765" i="2" a="1"/>
  <c r="T2765" i="2" s="1"/>
  <c r="T2766" i="2" a="1"/>
  <c r="T2766" i="2" s="1"/>
  <c r="T2767" i="2" a="1"/>
  <c r="T2767" i="2" s="1"/>
  <c r="T2768" i="2" a="1"/>
  <c r="T2768" i="2" s="1"/>
  <c r="T2769" i="2" a="1"/>
  <c r="T2769" i="2" s="1"/>
  <c r="T2770" i="2" a="1"/>
  <c r="T2770" i="2" s="1"/>
  <c r="T2771" i="2" a="1"/>
  <c r="T2771" i="2" s="1"/>
  <c r="T2772" i="2" a="1"/>
  <c r="T2772" i="2" s="1"/>
  <c r="T2773" i="2" a="1"/>
  <c r="T2773" i="2" s="1"/>
  <c r="T2774" i="2" a="1"/>
  <c r="T2774" i="2" s="1"/>
  <c r="T2775" i="2" a="1"/>
  <c r="T2775" i="2" s="1"/>
  <c r="T2776" i="2" a="1"/>
  <c r="T2776" i="2" s="1"/>
  <c r="T2777" i="2" a="1"/>
  <c r="T2777" i="2" s="1"/>
  <c r="T2778" i="2" a="1"/>
  <c r="T2778" i="2" s="1"/>
  <c r="T2779" i="2" a="1"/>
  <c r="T2779" i="2" s="1"/>
  <c r="T2780" i="2" a="1"/>
  <c r="T2780" i="2" s="1"/>
  <c r="T2781" i="2" a="1"/>
  <c r="T2781" i="2" s="1"/>
  <c r="T2782" i="2" a="1"/>
  <c r="T2782" i="2" s="1"/>
  <c r="T2783" i="2" a="1"/>
  <c r="T2783" i="2" s="1"/>
  <c r="T2784" i="2" a="1"/>
  <c r="T2784" i="2" s="1"/>
  <c r="T2785" i="2" a="1"/>
  <c r="T2785" i="2" s="1"/>
  <c r="T2786" i="2" a="1"/>
  <c r="T2786" i="2" s="1"/>
  <c r="T2787" i="2" a="1"/>
  <c r="T2787" i="2" s="1"/>
  <c r="T2788" i="2" a="1"/>
  <c r="T2788" i="2" s="1"/>
  <c r="T2789" i="2" a="1"/>
  <c r="T2789" i="2" s="1"/>
  <c r="T2790" i="2" a="1"/>
  <c r="T2790" i="2" s="1"/>
  <c r="T2791" i="2" a="1"/>
  <c r="T2791" i="2" s="1"/>
  <c r="T2792" i="2" a="1"/>
  <c r="T2792" i="2" s="1"/>
  <c r="T2793" i="2" a="1"/>
  <c r="T2793" i="2" s="1"/>
  <c r="T2794" i="2" a="1"/>
  <c r="T2794" i="2" s="1"/>
  <c r="T2795" i="2" a="1"/>
  <c r="T2795" i="2" s="1"/>
  <c r="T2796" i="2" a="1"/>
  <c r="T2796" i="2" s="1"/>
  <c r="T2797" i="2" a="1"/>
  <c r="T2797" i="2" s="1"/>
  <c r="T2798" i="2" a="1"/>
  <c r="T2798" i="2" s="1"/>
  <c r="T2799" i="2" a="1"/>
  <c r="T2799" i="2" s="1"/>
  <c r="T2800" i="2" a="1"/>
  <c r="T2800" i="2" s="1"/>
  <c r="T2801" i="2" a="1"/>
  <c r="T2801" i="2" s="1"/>
  <c r="T2802" i="2" a="1"/>
  <c r="T2802" i="2" s="1"/>
  <c r="T2803" i="2" a="1"/>
  <c r="T2803" i="2" s="1"/>
  <c r="T2804" i="2" a="1"/>
  <c r="T2804" i="2" s="1"/>
  <c r="T2805" i="2" a="1"/>
  <c r="T2805" i="2" s="1"/>
  <c r="T2806" i="2" a="1"/>
  <c r="T2806" i="2" s="1"/>
  <c r="T2807" i="2" a="1"/>
  <c r="T2807" i="2" s="1"/>
  <c r="T2808" i="2" a="1"/>
  <c r="T2808" i="2" s="1"/>
  <c r="T2809" i="2" a="1"/>
  <c r="T2809" i="2" s="1"/>
  <c r="T2810" i="2" a="1"/>
  <c r="T2810" i="2" s="1"/>
  <c r="T2811" i="2" a="1"/>
  <c r="T2811" i="2" s="1"/>
  <c r="T2812" i="2" a="1"/>
  <c r="T2812" i="2" s="1"/>
  <c r="T2813" i="2" a="1"/>
  <c r="T2813" i="2" s="1"/>
  <c r="T2814" i="2" a="1"/>
  <c r="T2814" i="2" s="1"/>
  <c r="T2815" i="2" a="1"/>
  <c r="T2815" i="2" s="1"/>
  <c r="T2816" i="2" a="1"/>
  <c r="T2816" i="2" s="1"/>
  <c r="T2817" i="2" a="1"/>
  <c r="T2817" i="2" s="1"/>
  <c r="T2818" i="2" a="1"/>
  <c r="T2818" i="2" s="1"/>
  <c r="T2819" i="2" a="1"/>
  <c r="T2819" i="2" s="1"/>
  <c r="T2820" i="2" a="1"/>
  <c r="T2820" i="2" s="1"/>
  <c r="T2821" i="2" a="1"/>
  <c r="T2821" i="2" s="1"/>
  <c r="T2822" i="2" a="1"/>
  <c r="T2822" i="2" s="1"/>
  <c r="T2823" i="2" a="1"/>
  <c r="T2823" i="2" s="1"/>
  <c r="T2824" i="2" a="1"/>
  <c r="T2824" i="2" s="1"/>
  <c r="T2825" i="2" a="1"/>
  <c r="T2825" i="2" s="1"/>
  <c r="T2826" i="2" a="1"/>
  <c r="T2826" i="2" s="1"/>
  <c r="T2827" i="2" a="1"/>
  <c r="T2827" i="2" s="1"/>
  <c r="T2828" i="2" a="1"/>
  <c r="T2828" i="2" s="1"/>
  <c r="T2829" i="2" a="1"/>
  <c r="T2829" i="2" s="1"/>
  <c r="T2830" i="2" a="1"/>
  <c r="T2830" i="2" s="1"/>
  <c r="T2831" i="2" a="1"/>
  <c r="T2831" i="2" s="1"/>
  <c r="T2832" i="2" a="1"/>
  <c r="T2832" i="2" s="1"/>
  <c r="T2833" i="2" a="1"/>
  <c r="T2833" i="2" s="1"/>
  <c r="T2834" i="2" a="1"/>
  <c r="T2834" i="2" s="1"/>
  <c r="T2835" i="2" a="1"/>
  <c r="T2835" i="2" s="1"/>
  <c r="T2836" i="2" a="1"/>
  <c r="T2836" i="2" s="1"/>
  <c r="T2837" i="2" a="1"/>
  <c r="T2837" i="2" s="1"/>
  <c r="T2838" i="2" a="1"/>
  <c r="T2838" i="2" s="1"/>
  <c r="T2839" i="2" a="1"/>
  <c r="T2839" i="2" s="1"/>
  <c r="T2840" i="2" a="1"/>
  <c r="T2840" i="2" s="1"/>
  <c r="T2841" i="2" a="1"/>
  <c r="T2841" i="2" s="1"/>
  <c r="T2842" i="2" a="1"/>
  <c r="T2842" i="2" s="1"/>
  <c r="T2843" i="2" a="1"/>
  <c r="T2843" i="2" s="1"/>
  <c r="T2844" i="2" a="1"/>
  <c r="T2844" i="2" s="1"/>
  <c r="T2845" i="2" a="1"/>
  <c r="T2845" i="2" s="1"/>
  <c r="T2846" i="2" a="1"/>
  <c r="T2846" i="2" s="1"/>
  <c r="T2847" i="2" a="1"/>
  <c r="T2847" i="2" s="1"/>
  <c r="T2848" i="2" a="1"/>
  <c r="T2848" i="2" s="1"/>
  <c r="T2849" i="2" a="1"/>
  <c r="T2849" i="2" s="1"/>
  <c r="T2850" i="2" a="1"/>
  <c r="T2850" i="2" s="1"/>
  <c r="T2851" i="2" a="1"/>
  <c r="T2851" i="2" s="1"/>
  <c r="T2852" i="2" a="1"/>
  <c r="T2852" i="2" s="1"/>
  <c r="T2853" i="2" a="1"/>
  <c r="T2853" i="2" s="1"/>
  <c r="T2854" i="2" a="1"/>
  <c r="T2854" i="2" s="1"/>
  <c r="T2855" i="2" a="1"/>
  <c r="T2855" i="2" s="1"/>
  <c r="T2856" i="2" a="1"/>
  <c r="T2856" i="2" s="1"/>
  <c r="T2857" i="2" a="1"/>
  <c r="T2857" i="2" s="1"/>
  <c r="T2858" i="2" a="1"/>
  <c r="T2858" i="2" s="1"/>
  <c r="T2859" i="2" a="1"/>
  <c r="T2859" i="2" s="1"/>
  <c r="T2860" i="2" a="1"/>
  <c r="T2860" i="2" s="1"/>
  <c r="T2861" i="2" a="1"/>
  <c r="T2861" i="2" s="1"/>
  <c r="T2862" i="2" a="1"/>
  <c r="T2862" i="2" s="1"/>
  <c r="T2863" i="2" a="1"/>
  <c r="T2863" i="2" s="1"/>
  <c r="T2864" i="2" a="1"/>
  <c r="T2864" i="2" s="1"/>
  <c r="T2865" i="2" a="1"/>
  <c r="T2865" i="2" s="1"/>
  <c r="T2866" i="2" a="1"/>
  <c r="T2866" i="2" s="1"/>
  <c r="T2867" i="2" a="1"/>
  <c r="T2867" i="2" s="1"/>
  <c r="T2868" i="2" a="1"/>
  <c r="T2868" i="2" s="1"/>
  <c r="T2869" i="2" a="1"/>
  <c r="T2869" i="2" s="1"/>
  <c r="T2870" i="2" a="1"/>
  <c r="T2870" i="2" s="1"/>
  <c r="T2871" i="2" a="1"/>
  <c r="T2871" i="2" s="1"/>
  <c r="T2872" i="2" a="1"/>
  <c r="T2872" i="2" s="1"/>
  <c r="T2873" i="2" a="1"/>
  <c r="T2873" i="2" s="1"/>
  <c r="T2874" i="2" a="1"/>
  <c r="T2874" i="2" s="1"/>
  <c r="T2875" i="2" a="1"/>
  <c r="T2875" i="2" s="1"/>
  <c r="T2876" i="2" a="1"/>
  <c r="T2876" i="2" s="1"/>
  <c r="T2877" i="2" a="1"/>
  <c r="T2877" i="2" s="1"/>
  <c r="T2878" i="2" a="1"/>
  <c r="T2878" i="2" s="1"/>
  <c r="T2879" i="2" a="1"/>
  <c r="T2879" i="2" s="1"/>
  <c r="T2880" i="2" a="1"/>
  <c r="T2880" i="2" s="1"/>
  <c r="T2881" i="2" a="1"/>
  <c r="T2881" i="2" s="1"/>
  <c r="T2882" i="2" a="1"/>
  <c r="T2882" i="2" s="1"/>
  <c r="T2883" i="2" a="1"/>
  <c r="T2883" i="2" s="1"/>
  <c r="T2884" i="2" a="1"/>
  <c r="T2884" i="2" s="1"/>
  <c r="T2885" i="2" a="1"/>
  <c r="T2885" i="2" s="1"/>
  <c r="T2886" i="2" a="1"/>
  <c r="T2886" i="2" s="1"/>
  <c r="T2887" i="2" a="1"/>
  <c r="T2887" i="2" s="1"/>
  <c r="T2888" i="2" a="1"/>
  <c r="T2888" i="2" s="1"/>
  <c r="T2889" i="2" a="1"/>
  <c r="T2889" i="2" s="1"/>
  <c r="T2890" i="2" a="1"/>
  <c r="T2890" i="2" s="1"/>
  <c r="T2891" i="2" a="1"/>
  <c r="T2891" i="2" s="1"/>
  <c r="T2892" i="2" a="1"/>
  <c r="T2892" i="2" s="1"/>
  <c r="T2893" i="2" a="1"/>
  <c r="T2893" i="2" s="1"/>
  <c r="T2894" i="2" a="1"/>
  <c r="T2894" i="2" s="1"/>
  <c r="T2895" i="2" a="1"/>
  <c r="T2895" i="2" s="1"/>
  <c r="T2896" i="2" a="1"/>
  <c r="T2896" i="2" s="1"/>
  <c r="T2897" i="2" a="1"/>
  <c r="T2897" i="2" s="1"/>
  <c r="T2898" i="2" a="1"/>
  <c r="T2898" i="2" s="1"/>
  <c r="T2899" i="2" a="1"/>
  <c r="T2899" i="2" s="1"/>
  <c r="T2900" i="2" a="1"/>
  <c r="T2900" i="2" s="1"/>
  <c r="T2901" i="2" a="1"/>
  <c r="T2901" i="2" s="1"/>
  <c r="T2902" i="2" a="1"/>
  <c r="T2902" i="2" s="1"/>
  <c r="T2903" i="2" a="1"/>
  <c r="T2903" i="2" s="1"/>
  <c r="T2904" i="2" a="1"/>
  <c r="T2904" i="2" s="1"/>
  <c r="T2905" i="2" a="1"/>
  <c r="T2905" i="2" s="1"/>
  <c r="T2906" i="2" a="1"/>
  <c r="T2906" i="2" s="1"/>
  <c r="T2907" i="2" a="1"/>
  <c r="T2907" i="2" s="1"/>
  <c r="T2908" i="2" a="1"/>
  <c r="T2908" i="2" s="1"/>
  <c r="T2909" i="2" a="1"/>
  <c r="T2909" i="2" s="1"/>
  <c r="T2910" i="2" a="1"/>
  <c r="T2910" i="2" s="1"/>
  <c r="T2911" i="2" a="1"/>
  <c r="T2911" i="2" s="1"/>
  <c r="T2912" i="2" a="1"/>
  <c r="T2912" i="2" s="1"/>
  <c r="T2913" i="2" a="1"/>
  <c r="T2913" i="2" s="1"/>
  <c r="T2914" i="2" a="1"/>
  <c r="T2914" i="2" s="1"/>
  <c r="T2915" i="2" a="1"/>
  <c r="T2915" i="2" s="1"/>
  <c r="T2916" i="2" a="1"/>
  <c r="T2916" i="2" s="1"/>
  <c r="T2917" i="2" a="1"/>
  <c r="T2917" i="2" s="1"/>
  <c r="T2918" i="2" a="1"/>
  <c r="T2918" i="2" s="1"/>
  <c r="T2919" i="2" a="1"/>
  <c r="T2919" i="2" s="1"/>
  <c r="T2920" i="2" a="1"/>
  <c r="T2920" i="2" s="1"/>
  <c r="T2921" i="2" a="1"/>
  <c r="T2921" i="2" s="1"/>
  <c r="T2922" i="2" a="1"/>
  <c r="T2922" i="2" s="1"/>
  <c r="T2923" i="2" a="1"/>
  <c r="T2923" i="2" s="1"/>
  <c r="T2924" i="2" a="1"/>
  <c r="T2924" i="2" s="1"/>
  <c r="T2925" i="2" a="1"/>
  <c r="T2925" i="2" s="1"/>
  <c r="T2926" i="2" a="1"/>
  <c r="T2926" i="2" s="1"/>
  <c r="T2927" i="2" a="1"/>
  <c r="T2927" i="2" s="1"/>
  <c r="T2928" i="2" a="1"/>
  <c r="T2928" i="2" s="1"/>
  <c r="T2929" i="2" a="1"/>
  <c r="T2929" i="2" s="1"/>
  <c r="T2930" i="2" a="1"/>
  <c r="T2930" i="2" s="1"/>
  <c r="T2931" i="2" a="1"/>
  <c r="T2931" i="2" s="1"/>
  <c r="T2932" i="2" a="1"/>
  <c r="T2932" i="2" s="1"/>
  <c r="T2933" i="2" a="1"/>
  <c r="T2933" i="2" s="1"/>
  <c r="T2934" i="2" a="1"/>
  <c r="T2934" i="2" s="1"/>
  <c r="T2935" i="2" a="1"/>
  <c r="T2935" i="2" s="1"/>
  <c r="T2936" i="2" a="1"/>
  <c r="T2936" i="2" s="1"/>
  <c r="T2937" i="2" a="1"/>
  <c r="T2937" i="2" s="1"/>
  <c r="T2938" i="2" a="1"/>
  <c r="T2938" i="2" s="1"/>
  <c r="T2939" i="2" a="1"/>
  <c r="T2939" i="2" s="1"/>
  <c r="T2940" i="2" a="1"/>
  <c r="T2940" i="2" s="1"/>
  <c r="T2941" i="2" a="1"/>
  <c r="T2941" i="2" s="1"/>
  <c r="T2942" i="2" a="1"/>
  <c r="T2942" i="2" s="1"/>
  <c r="T2943" i="2" a="1"/>
  <c r="T2943" i="2" s="1"/>
  <c r="T2944" i="2" a="1"/>
  <c r="T2944" i="2" s="1"/>
  <c r="T2945" i="2" a="1"/>
  <c r="T2945" i="2" s="1"/>
  <c r="T2946" i="2" a="1"/>
  <c r="T2946" i="2" s="1"/>
  <c r="T2947" i="2" a="1"/>
  <c r="T2947" i="2" s="1"/>
  <c r="T2948" i="2" a="1"/>
  <c r="T2948" i="2" s="1"/>
  <c r="T2949" i="2" a="1"/>
  <c r="T2949" i="2" s="1"/>
  <c r="T2950" i="2" a="1"/>
  <c r="T2950" i="2" s="1"/>
  <c r="T2951" i="2" a="1"/>
  <c r="T2951" i="2" s="1"/>
  <c r="T2952" i="2" a="1"/>
  <c r="T2952" i="2" s="1"/>
  <c r="T2953" i="2" a="1"/>
  <c r="T2953" i="2" s="1"/>
  <c r="T2954" i="2" a="1"/>
  <c r="T2954" i="2" s="1"/>
  <c r="T2955" i="2" a="1"/>
  <c r="T2955" i="2" s="1"/>
  <c r="T2956" i="2" a="1"/>
  <c r="T2956" i="2" s="1"/>
  <c r="T2957" i="2" a="1"/>
  <c r="T2957" i="2" s="1"/>
  <c r="T2958" i="2" a="1"/>
  <c r="T2958" i="2" s="1"/>
  <c r="T2959" i="2" a="1"/>
  <c r="T2959" i="2" s="1"/>
  <c r="T2960" i="2" a="1"/>
  <c r="T2960" i="2" s="1"/>
  <c r="T2961" i="2" a="1"/>
  <c r="T2961" i="2" s="1"/>
  <c r="T2962" i="2" a="1"/>
  <c r="T2962" i="2" s="1"/>
  <c r="T2963" i="2" a="1"/>
  <c r="T2963" i="2" s="1"/>
  <c r="T2964" i="2" a="1"/>
  <c r="T2964" i="2" s="1"/>
  <c r="T2965" i="2" a="1"/>
  <c r="T2965" i="2" s="1"/>
  <c r="T2966" i="2" a="1"/>
  <c r="T2966" i="2" s="1"/>
  <c r="T2967" i="2" a="1"/>
  <c r="T2967" i="2" s="1"/>
  <c r="T2968" i="2" a="1"/>
  <c r="T2968" i="2" s="1"/>
  <c r="T2969" i="2" a="1"/>
  <c r="T2969" i="2" s="1"/>
  <c r="T2970" i="2" a="1"/>
  <c r="T2970" i="2" s="1"/>
  <c r="T2971" i="2" a="1"/>
  <c r="T2971" i="2" s="1"/>
  <c r="T2972" i="2" a="1"/>
  <c r="T2972" i="2" s="1"/>
  <c r="T2973" i="2" a="1"/>
  <c r="T2973" i="2" s="1"/>
  <c r="T2974" i="2" a="1"/>
  <c r="T2974" i="2" s="1"/>
  <c r="T2975" i="2" a="1"/>
  <c r="T2975" i="2" s="1"/>
  <c r="T2976" i="2" a="1"/>
  <c r="T2976" i="2" s="1"/>
  <c r="T2977" i="2" a="1"/>
  <c r="T2977" i="2" s="1"/>
  <c r="T2978" i="2" a="1"/>
  <c r="T2978" i="2" s="1"/>
  <c r="T2979" i="2" a="1"/>
  <c r="T2979" i="2" s="1"/>
  <c r="T2980" i="2" a="1"/>
  <c r="T2980" i="2" s="1"/>
  <c r="T2981" i="2" a="1"/>
  <c r="T2981" i="2" s="1"/>
  <c r="T2982" i="2" a="1"/>
  <c r="T2982" i="2" s="1"/>
  <c r="T2983" i="2" a="1"/>
  <c r="T2983" i="2" s="1"/>
  <c r="T2984" i="2" a="1"/>
  <c r="T2984" i="2" s="1"/>
  <c r="T2985" i="2" a="1"/>
  <c r="T2985" i="2" s="1"/>
  <c r="T2986" i="2" a="1"/>
  <c r="T2986" i="2" s="1"/>
  <c r="T2987" i="2" a="1"/>
  <c r="T2987" i="2" s="1"/>
  <c r="T2988" i="2" a="1"/>
  <c r="T2988" i="2" s="1"/>
  <c r="T2989" i="2" a="1"/>
  <c r="T2989" i="2" s="1"/>
  <c r="T2990" i="2" a="1"/>
  <c r="T2990" i="2" s="1"/>
  <c r="T2991" i="2" a="1"/>
  <c r="T2991" i="2" s="1"/>
  <c r="T2992" i="2" a="1"/>
  <c r="T2992" i="2" s="1"/>
  <c r="T2993" i="2" a="1"/>
  <c r="T2993" i="2" s="1"/>
  <c r="T2994" i="2" a="1"/>
  <c r="T2994" i="2" s="1"/>
  <c r="T2995" i="2" a="1"/>
  <c r="T2995" i="2" s="1"/>
  <c r="T2996" i="2" a="1"/>
  <c r="T2996" i="2" s="1"/>
  <c r="T2997" i="2" a="1"/>
  <c r="T2997" i="2" s="1"/>
  <c r="T2998" i="2" a="1"/>
  <c r="T2998" i="2" s="1"/>
  <c r="T2999" i="2" a="1"/>
  <c r="T2999" i="2" s="1"/>
  <c r="T3000" i="2" a="1"/>
  <c r="T3000" i="2" s="1"/>
  <c r="T3001" i="2" a="1"/>
  <c r="T3001" i="2" s="1"/>
  <c r="T3002" i="2" a="1"/>
  <c r="T3002" i="2" s="1"/>
  <c r="T3003" i="2" a="1"/>
  <c r="T3003" i="2" s="1"/>
  <c r="T3004" i="2" a="1"/>
  <c r="T3004" i="2" s="1"/>
  <c r="T3005" i="2" a="1"/>
  <c r="T3005" i="2" s="1"/>
  <c r="T3006" i="2" a="1"/>
  <c r="T3006" i="2" s="1"/>
  <c r="T3007" i="2" a="1"/>
  <c r="T3007" i="2" s="1"/>
  <c r="T3008" i="2" a="1"/>
  <c r="T3008" i="2" s="1"/>
  <c r="T3009" i="2" a="1"/>
  <c r="T3009" i="2" s="1"/>
  <c r="T3010" i="2" a="1"/>
  <c r="T3010" i="2" s="1"/>
  <c r="T3011" i="2" a="1"/>
  <c r="T3011" i="2" s="1"/>
  <c r="T3012" i="2" a="1"/>
  <c r="T3012" i="2" s="1"/>
  <c r="T3013" i="2" a="1"/>
  <c r="T3013" i="2" s="1"/>
  <c r="T3014" i="2" a="1"/>
  <c r="T3014" i="2" s="1"/>
  <c r="T3015" i="2" a="1"/>
  <c r="T3015" i="2" s="1"/>
  <c r="T3016" i="2" a="1"/>
  <c r="T3016" i="2" s="1"/>
  <c r="T3017" i="2" a="1"/>
  <c r="T3017" i="2" s="1"/>
  <c r="T3018" i="2" a="1"/>
  <c r="T3018" i="2" s="1"/>
  <c r="T3019" i="2" a="1"/>
  <c r="T3019" i="2" s="1"/>
  <c r="T3020" i="2" a="1"/>
  <c r="T3020" i="2" s="1"/>
  <c r="T3021" i="2" a="1"/>
  <c r="T3021" i="2" s="1"/>
  <c r="T3022" i="2" a="1"/>
  <c r="T3022" i="2" s="1"/>
  <c r="T3023" i="2" a="1"/>
  <c r="T3023" i="2" s="1"/>
  <c r="T3024" i="2" a="1"/>
  <c r="T3024" i="2" s="1"/>
  <c r="T3025" i="2" a="1"/>
  <c r="T3025" i="2" s="1"/>
  <c r="T3026" i="2" a="1"/>
  <c r="T3026" i="2" s="1"/>
  <c r="T3027" i="2" a="1"/>
  <c r="T3027" i="2" s="1"/>
  <c r="T3028" i="2" a="1"/>
  <c r="T3028" i="2" s="1"/>
  <c r="T3029" i="2" a="1"/>
  <c r="T3029" i="2" s="1"/>
  <c r="T3030" i="2" a="1"/>
  <c r="T3030" i="2" s="1"/>
  <c r="T3031" i="2" a="1"/>
  <c r="T3031" i="2" s="1"/>
  <c r="T3032" i="2" a="1"/>
  <c r="T3032" i="2" s="1"/>
  <c r="T3033" i="2" a="1"/>
  <c r="T3033" i="2" s="1"/>
  <c r="T3034" i="2" a="1"/>
  <c r="T3034" i="2" s="1"/>
  <c r="T3035" i="2" a="1"/>
  <c r="T3035" i="2" s="1"/>
  <c r="T3036" i="2" a="1"/>
  <c r="T3036" i="2" s="1"/>
  <c r="T3037" i="2" a="1"/>
  <c r="T3037" i="2" s="1"/>
  <c r="T3038" i="2" a="1"/>
  <c r="T3038" i="2" s="1"/>
  <c r="T3039" i="2" a="1"/>
  <c r="T3039" i="2" s="1"/>
  <c r="T3040" i="2" a="1"/>
  <c r="T3040" i="2" s="1"/>
  <c r="T3041" i="2" a="1"/>
  <c r="T3041" i="2" s="1"/>
  <c r="T3042" i="2" a="1"/>
  <c r="T3042" i="2" s="1"/>
  <c r="T3043" i="2" a="1"/>
  <c r="T3043" i="2" s="1"/>
  <c r="T3044" i="2" a="1"/>
  <c r="T3044" i="2" s="1"/>
  <c r="T3045" i="2" a="1"/>
  <c r="T3045" i="2" s="1"/>
  <c r="T3046" i="2" a="1"/>
  <c r="T3046" i="2" s="1"/>
  <c r="T3047" i="2" a="1"/>
  <c r="T3047" i="2" s="1"/>
  <c r="T3048" i="2" a="1"/>
  <c r="T3048" i="2" s="1"/>
  <c r="T3049" i="2" a="1"/>
  <c r="T3049" i="2" s="1"/>
  <c r="T3050" i="2" a="1"/>
  <c r="T3050" i="2" s="1"/>
  <c r="T3051" i="2" a="1"/>
  <c r="T3051" i="2" s="1"/>
  <c r="T3052" i="2" a="1"/>
  <c r="T3052" i="2" s="1"/>
  <c r="T3053" i="2" a="1"/>
  <c r="T3053" i="2" s="1"/>
  <c r="T3054" i="2" a="1"/>
  <c r="T3054" i="2" s="1"/>
  <c r="T3055" i="2" a="1"/>
  <c r="T3055" i="2" s="1"/>
  <c r="T3056" i="2" a="1"/>
  <c r="T3056" i="2" s="1"/>
  <c r="T3057" i="2" a="1"/>
  <c r="T3057" i="2" s="1"/>
  <c r="T3058" i="2" a="1"/>
  <c r="T3058" i="2" s="1"/>
  <c r="T3059" i="2" a="1"/>
  <c r="T3059" i="2" s="1"/>
  <c r="T3060" i="2" a="1"/>
  <c r="T3060" i="2" s="1"/>
  <c r="T3061" i="2" a="1"/>
  <c r="T3061" i="2" s="1"/>
  <c r="T3062" i="2" a="1"/>
  <c r="T3062" i="2" s="1"/>
  <c r="T3063" i="2" a="1"/>
  <c r="T3063" i="2" s="1"/>
  <c r="T3064" i="2" a="1"/>
  <c r="T3064" i="2" s="1"/>
  <c r="T3065" i="2" a="1"/>
  <c r="T3065" i="2" s="1"/>
  <c r="T3066" i="2" a="1"/>
  <c r="T3066" i="2" s="1"/>
  <c r="T3067" i="2" a="1"/>
  <c r="T3067" i="2" s="1"/>
  <c r="T3068" i="2" a="1"/>
  <c r="T3068" i="2" s="1"/>
  <c r="T3069" i="2" a="1"/>
  <c r="T3069" i="2" s="1"/>
  <c r="T3070" i="2" a="1"/>
  <c r="T3070" i="2" s="1"/>
  <c r="T3071" i="2" a="1"/>
  <c r="T3071" i="2" s="1"/>
  <c r="T3072" i="2" a="1"/>
  <c r="T3072" i="2" s="1"/>
  <c r="T3073" i="2" a="1"/>
  <c r="T3073" i="2" s="1"/>
  <c r="T3074" i="2" a="1"/>
  <c r="T3074" i="2" s="1"/>
  <c r="T3075" i="2" a="1"/>
  <c r="T3075" i="2" s="1"/>
  <c r="T3076" i="2" a="1"/>
  <c r="T3076" i="2" s="1"/>
  <c r="T3077" i="2" a="1"/>
  <c r="T3077" i="2" s="1"/>
  <c r="T3078" i="2" a="1"/>
  <c r="T3078" i="2" s="1"/>
  <c r="T3079" i="2" a="1"/>
  <c r="T3079" i="2" s="1"/>
  <c r="T3080" i="2" a="1"/>
  <c r="T3080" i="2" s="1"/>
  <c r="T3081" i="2" a="1"/>
  <c r="T3081" i="2" s="1"/>
  <c r="T3082" i="2" a="1"/>
  <c r="T3082" i="2" s="1"/>
  <c r="T3083" i="2" a="1"/>
  <c r="T3083" i="2" s="1"/>
  <c r="T3084" i="2" a="1"/>
  <c r="T3084" i="2" s="1"/>
  <c r="T3085" i="2" a="1"/>
  <c r="T3085" i="2" s="1"/>
  <c r="T3086" i="2" a="1"/>
  <c r="T3086" i="2" s="1"/>
  <c r="T3087" i="2" a="1"/>
  <c r="T3087" i="2" s="1"/>
  <c r="T3088" i="2" a="1"/>
  <c r="T3088" i="2" s="1"/>
  <c r="T3089" i="2" a="1"/>
  <c r="T3089" i="2" s="1"/>
  <c r="T3090" i="2" a="1"/>
  <c r="T3090" i="2" s="1"/>
  <c r="T3091" i="2" a="1"/>
  <c r="T3091" i="2" s="1"/>
  <c r="T3092" i="2" a="1"/>
  <c r="T3092" i="2" s="1"/>
  <c r="T3093" i="2" a="1"/>
  <c r="T3093" i="2" s="1"/>
  <c r="T3094" i="2" a="1"/>
  <c r="T3094" i="2" s="1"/>
  <c r="T3095" i="2" a="1"/>
  <c r="T3095" i="2" s="1"/>
  <c r="T3096" i="2" a="1"/>
  <c r="T3096" i="2" s="1"/>
  <c r="T3097" i="2" a="1"/>
  <c r="T3097" i="2" s="1"/>
  <c r="T3098" i="2" a="1"/>
  <c r="T3098" i="2" s="1"/>
  <c r="T3099" i="2" a="1"/>
  <c r="T3099" i="2" s="1"/>
  <c r="T3100" i="2" a="1"/>
  <c r="T3100" i="2" s="1"/>
  <c r="T3101" i="2" a="1"/>
  <c r="T3101" i="2" s="1"/>
  <c r="T3102" i="2" a="1"/>
  <c r="T3102" i="2" s="1"/>
  <c r="T3103" i="2" a="1"/>
  <c r="T3103" i="2" s="1"/>
  <c r="T3104" i="2" a="1"/>
  <c r="T3104" i="2" s="1"/>
  <c r="T3105" i="2" a="1"/>
  <c r="T3105" i="2" s="1"/>
  <c r="T3106" i="2" a="1"/>
  <c r="T3106" i="2" s="1"/>
  <c r="T3107" i="2" a="1"/>
  <c r="T3107" i="2" s="1"/>
  <c r="T3108" i="2" a="1"/>
  <c r="T3108" i="2" s="1"/>
  <c r="T3109" i="2" a="1"/>
  <c r="T3109" i="2" s="1"/>
  <c r="T3110" i="2" a="1"/>
  <c r="T3110" i="2" s="1"/>
  <c r="T3111" i="2" a="1"/>
  <c r="T3111" i="2" s="1"/>
  <c r="T3112" i="2" a="1"/>
  <c r="T3112" i="2" s="1"/>
  <c r="T3113" i="2" a="1"/>
  <c r="T3113" i="2" s="1"/>
  <c r="T3114" i="2" a="1"/>
  <c r="T3114" i="2" s="1"/>
  <c r="T3115" i="2" a="1"/>
  <c r="T3115" i="2" s="1"/>
  <c r="T3116" i="2" a="1"/>
  <c r="T3116" i="2" s="1"/>
  <c r="T3117" i="2" a="1"/>
  <c r="T3117" i="2" s="1"/>
  <c r="T3118" i="2" a="1"/>
  <c r="T3118" i="2" s="1"/>
  <c r="T3119" i="2" a="1"/>
  <c r="T3119" i="2" s="1"/>
  <c r="T3120" i="2" a="1"/>
  <c r="T3120" i="2" s="1"/>
  <c r="T3121" i="2" a="1"/>
  <c r="T3121" i="2" s="1"/>
  <c r="T3122" i="2" a="1"/>
  <c r="T3122" i="2" s="1"/>
  <c r="T3123" i="2" a="1"/>
  <c r="T3123" i="2" s="1"/>
  <c r="T3124" i="2" a="1"/>
  <c r="T3124" i="2" s="1"/>
  <c r="T3125" i="2" a="1"/>
  <c r="T3125" i="2" s="1"/>
  <c r="T3126" i="2" a="1"/>
  <c r="T3126" i="2" s="1"/>
  <c r="T3127" i="2" a="1"/>
  <c r="T3127" i="2" s="1"/>
  <c r="T3128" i="2" a="1"/>
  <c r="T3128" i="2" s="1"/>
  <c r="T3129" i="2" a="1"/>
  <c r="T3129" i="2" s="1"/>
  <c r="T3130" i="2" a="1"/>
  <c r="T3130" i="2" s="1"/>
  <c r="T3131" i="2" a="1"/>
  <c r="T3131" i="2" s="1"/>
  <c r="T3132" i="2" a="1"/>
  <c r="T3132" i="2" s="1"/>
  <c r="T3133" i="2" a="1"/>
  <c r="T3133" i="2" s="1"/>
  <c r="T3134" i="2" a="1"/>
  <c r="T3134" i="2" s="1"/>
  <c r="T3135" i="2" a="1"/>
  <c r="T3135" i="2" s="1"/>
  <c r="T3136" i="2" a="1"/>
  <c r="T3136" i="2" s="1"/>
  <c r="T3137" i="2" a="1"/>
  <c r="T3137" i="2" s="1"/>
  <c r="T3138" i="2" a="1"/>
  <c r="T3138" i="2" s="1"/>
  <c r="T3139" i="2" a="1"/>
  <c r="T3139" i="2" s="1"/>
  <c r="T3140" i="2" a="1"/>
  <c r="T3140" i="2" s="1"/>
  <c r="T3141" i="2" a="1"/>
  <c r="T3141" i="2" s="1"/>
  <c r="T3142" i="2" a="1"/>
  <c r="T3142" i="2" s="1"/>
  <c r="T3143" i="2" a="1"/>
  <c r="T3143" i="2" s="1"/>
  <c r="T3144" i="2" a="1"/>
  <c r="T3144" i="2" s="1"/>
  <c r="T3145" i="2" a="1"/>
  <c r="T3145" i="2" s="1"/>
  <c r="T3146" i="2" a="1"/>
  <c r="T3146" i="2" s="1"/>
  <c r="T3147" i="2" a="1"/>
  <c r="T3147" i="2" s="1"/>
  <c r="T3148" i="2" a="1"/>
  <c r="T3148" i="2" s="1"/>
  <c r="T3149" i="2" a="1"/>
  <c r="T3149" i="2" s="1"/>
  <c r="T3150" i="2" a="1"/>
  <c r="T3150" i="2" s="1"/>
  <c r="T3151" i="2" a="1"/>
  <c r="T3151" i="2" s="1"/>
  <c r="T3152" i="2" a="1"/>
  <c r="T3152" i="2" s="1"/>
  <c r="T3153" i="2" a="1"/>
  <c r="T3153" i="2" s="1"/>
  <c r="T3154" i="2" a="1"/>
  <c r="T3154" i="2" s="1"/>
  <c r="T3155" i="2" a="1"/>
  <c r="T3155" i="2" s="1"/>
  <c r="T3156" i="2" a="1"/>
  <c r="T3156" i="2" s="1"/>
  <c r="T3157" i="2" a="1"/>
  <c r="T3157" i="2" s="1"/>
  <c r="T3158" i="2" a="1"/>
  <c r="T3158" i="2" s="1"/>
  <c r="T3159" i="2" a="1"/>
  <c r="T3159" i="2" s="1"/>
  <c r="T3160" i="2" a="1"/>
  <c r="T3160" i="2" s="1"/>
  <c r="T3161" i="2" a="1"/>
  <c r="T3161" i="2" s="1"/>
  <c r="T3162" i="2" a="1"/>
  <c r="T3162" i="2" s="1"/>
  <c r="T3163" i="2" a="1"/>
  <c r="T3163" i="2" s="1"/>
  <c r="T3164" i="2" a="1"/>
  <c r="T3164" i="2" s="1"/>
  <c r="T3165" i="2" a="1"/>
  <c r="T3165" i="2" s="1"/>
  <c r="T3166" i="2" a="1"/>
  <c r="T3166" i="2" s="1"/>
  <c r="T3167" i="2" a="1"/>
  <c r="T3167" i="2" s="1"/>
  <c r="T3168" i="2" a="1"/>
  <c r="T3168" i="2" s="1"/>
  <c r="T3169" i="2" a="1"/>
  <c r="T3169" i="2" s="1"/>
  <c r="T3170" i="2" a="1"/>
  <c r="T3170" i="2" s="1"/>
  <c r="T3171" i="2" a="1"/>
  <c r="T3171" i="2" s="1"/>
  <c r="T3172" i="2" a="1"/>
  <c r="T3172" i="2" s="1"/>
  <c r="T3173" i="2" a="1"/>
  <c r="T3173" i="2" s="1"/>
  <c r="T3174" i="2" a="1"/>
  <c r="T3174" i="2" s="1"/>
  <c r="T3175" i="2" a="1"/>
  <c r="T3175" i="2" s="1"/>
  <c r="T3176" i="2" a="1"/>
  <c r="T3176" i="2" s="1"/>
  <c r="T3177" i="2" a="1"/>
  <c r="T3177" i="2" s="1"/>
  <c r="T3178" i="2" a="1"/>
  <c r="T3178" i="2" s="1"/>
  <c r="T3179" i="2" a="1"/>
  <c r="T3179" i="2" s="1"/>
  <c r="T3180" i="2" a="1"/>
  <c r="T3180" i="2" s="1"/>
  <c r="T3181" i="2" a="1"/>
  <c r="T3181" i="2" s="1"/>
  <c r="T3182" i="2" a="1"/>
  <c r="T3182" i="2" s="1"/>
  <c r="T3183" i="2" a="1"/>
  <c r="T3183" i="2" s="1"/>
  <c r="T3184" i="2" a="1"/>
  <c r="T3184" i="2" s="1"/>
  <c r="T3185" i="2" a="1"/>
  <c r="T3185" i="2" s="1"/>
  <c r="T3186" i="2" a="1"/>
  <c r="T3186" i="2" s="1"/>
  <c r="T3187" i="2" a="1"/>
  <c r="T3187" i="2" s="1"/>
  <c r="T3188" i="2" a="1"/>
  <c r="T3188" i="2" s="1"/>
  <c r="T3189" i="2" a="1"/>
  <c r="T3189" i="2" s="1"/>
  <c r="T3190" i="2" a="1"/>
  <c r="T3190" i="2" s="1"/>
  <c r="T3191" i="2" a="1"/>
  <c r="T3191" i="2" s="1"/>
  <c r="T3192" i="2" a="1"/>
  <c r="T3192" i="2" s="1"/>
  <c r="T3193" i="2" a="1"/>
  <c r="T3193" i="2" s="1"/>
  <c r="T3194" i="2" a="1"/>
  <c r="T3194" i="2" s="1"/>
  <c r="T3195" i="2" a="1"/>
  <c r="T3195" i="2" s="1"/>
  <c r="T3196" i="2" a="1"/>
  <c r="T3196" i="2" s="1"/>
  <c r="T3197" i="2" a="1"/>
  <c r="T3197" i="2" s="1"/>
  <c r="T3198" i="2" a="1"/>
  <c r="T3198" i="2" s="1"/>
  <c r="T3199" i="2" a="1"/>
  <c r="T3199" i="2" s="1"/>
  <c r="T3200" i="2" a="1"/>
  <c r="T3200" i="2" s="1"/>
  <c r="T3201" i="2" a="1"/>
  <c r="T3201" i="2" s="1"/>
  <c r="T3202" i="2" a="1"/>
  <c r="T3202" i="2" s="1"/>
  <c r="T3203" i="2" a="1"/>
  <c r="T3203" i="2" s="1"/>
  <c r="T3204" i="2" a="1"/>
  <c r="T3204" i="2" s="1"/>
  <c r="T3205" i="2" a="1"/>
  <c r="T3205" i="2" s="1"/>
  <c r="T3206" i="2" a="1"/>
  <c r="T3206" i="2" s="1"/>
  <c r="T3207" i="2" a="1"/>
  <c r="T3207" i="2" s="1"/>
  <c r="T3208" i="2" a="1"/>
  <c r="T3208" i="2" s="1"/>
  <c r="T3209" i="2" a="1"/>
  <c r="T3209" i="2" s="1"/>
  <c r="T3210" i="2" a="1"/>
  <c r="T3210" i="2" s="1"/>
  <c r="T3211" i="2" a="1"/>
  <c r="T3211" i="2" s="1"/>
  <c r="T3212" i="2" a="1"/>
  <c r="T3212" i="2" s="1"/>
  <c r="T3213" i="2" a="1"/>
  <c r="T3213" i="2" s="1"/>
  <c r="T3214" i="2" a="1"/>
  <c r="T3214" i="2" s="1"/>
  <c r="T3215" i="2" a="1"/>
  <c r="T3215" i="2" s="1"/>
  <c r="T3216" i="2" a="1"/>
  <c r="T3216" i="2" s="1"/>
  <c r="T3217" i="2" a="1"/>
  <c r="T3217" i="2" s="1"/>
  <c r="T3218" i="2" a="1"/>
  <c r="T3218" i="2" s="1"/>
  <c r="T3219" i="2" a="1"/>
  <c r="T3219" i="2" s="1"/>
  <c r="T3220" i="2" a="1"/>
  <c r="T3220" i="2" s="1"/>
  <c r="T3221" i="2" a="1"/>
  <c r="T3221" i="2" s="1"/>
  <c r="T3222" i="2" a="1"/>
  <c r="T3222" i="2" s="1"/>
  <c r="T3223" i="2" a="1"/>
  <c r="T3223" i="2" s="1"/>
  <c r="T3224" i="2" a="1"/>
  <c r="T3224" i="2" s="1"/>
  <c r="T3225" i="2" a="1"/>
  <c r="T3225" i="2" s="1"/>
  <c r="T3226" i="2" a="1"/>
  <c r="T3226" i="2" s="1"/>
  <c r="T3227" i="2" a="1"/>
  <c r="T3227" i="2" s="1"/>
  <c r="T3228" i="2" a="1"/>
  <c r="T3228" i="2" s="1"/>
  <c r="T3229" i="2" a="1"/>
  <c r="T3229" i="2" s="1"/>
  <c r="T3230" i="2" a="1"/>
  <c r="T3230" i="2" s="1"/>
  <c r="T3231" i="2" a="1"/>
  <c r="T3231" i="2" s="1"/>
  <c r="T3232" i="2" a="1"/>
  <c r="T3232" i="2" s="1"/>
  <c r="T3233" i="2" a="1"/>
  <c r="T3233" i="2" s="1"/>
  <c r="T3234" i="2" a="1"/>
  <c r="T3234" i="2" s="1"/>
  <c r="T3235" i="2" a="1"/>
  <c r="T3235" i="2" s="1"/>
  <c r="T3236" i="2" a="1"/>
  <c r="T3236" i="2" s="1"/>
  <c r="T3237" i="2" a="1"/>
  <c r="T3237" i="2" s="1"/>
  <c r="T3238" i="2" a="1"/>
  <c r="T3238" i="2" s="1"/>
  <c r="T3239" i="2" a="1"/>
  <c r="T3239" i="2" s="1"/>
  <c r="T3240" i="2" a="1"/>
  <c r="T3240" i="2" s="1"/>
  <c r="T3241" i="2" a="1"/>
  <c r="T3241" i="2" s="1"/>
  <c r="T3242" i="2" a="1"/>
  <c r="T3242" i="2" s="1"/>
  <c r="T3243" i="2" a="1"/>
  <c r="T3243" i="2" s="1"/>
  <c r="T3244" i="2" a="1"/>
  <c r="T3244" i="2" s="1"/>
  <c r="T3245" i="2" a="1"/>
  <c r="T3245" i="2" s="1"/>
  <c r="T3246" i="2" a="1"/>
  <c r="T3246" i="2" s="1"/>
  <c r="T3247" i="2" a="1"/>
  <c r="T3247" i="2" s="1"/>
  <c r="T3248" i="2" a="1"/>
  <c r="T3248" i="2" s="1"/>
  <c r="T3249" i="2" a="1"/>
  <c r="T3249" i="2" s="1"/>
  <c r="T3250" i="2" a="1"/>
  <c r="T3250" i="2" s="1"/>
  <c r="T3251" i="2" a="1"/>
  <c r="T3251" i="2" s="1"/>
  <c r="T3252" i="2" a="1"/>
  <c r="T3252" i="2" s="1"/>
  <c r="T3253" i="2" a="1"/>
  <c r="T3253" i="2" s="1"/>
  <c r="T3254" i="2" a="1"/>
  <c r="T3254" i="2" s="1"/>
  <c r="T3255" i="2" a="1"/>
  <c r="T3255" i="2" s="1"/>
  <c r="T3256" i="2" a="1"/>
  <c r="T3256" i="2" s="1"/>
  <c r="T3257" i="2" a="1"/>
  <c r="T3257" i="2" s="1"/>
  <c r="T3258" i="2" a="1"/>
  <c r="T3258" i="2" s="1"/>
  <c r="T3259" i="2" a="1"/>
  <c r="T3259" i="2" s="1"/>
  <c r="T3260" i="2" a="1"/>
  <c r="T3260" i="2" s="1"/>
  <c r="T3261" i="2" a="1"/>
  <c r="T3261" i="2" s="1"/>
  <c r="T3262" i="2" a="1"/>
  <c r="T3262" i="2" s="1"/>
  <c r="T3263" i="2" a="1"/>
  <c r="T3263" i="2" s="1"/>
  <c r="T3264" i="2" a="1"/>
  <c r="T3264" i="2" s="1"/>
  <c r="T3265" i="2" a="1"/>
  <c r="T3265" i="2" s="1"/>
  <c r="T3266" i="2" a="1"/>
  <c r="T3266" i="2" s="1"/>
  <c r="T3267" i="2" a="1"/>
  <c r="T3267" i="2" s="1"/>
  <c r="T3268" i="2" a="1"/>
  <c r="T3268" i="2" s="1"/>
  <c r="T3269" i="2" a="1"/>
  <c r="T3269" i="2" s="1"/>
  <c r="T3270" i="2" a="1"/>
  <c r="T3270" i="2" s="1"/>
  <c r="T3271" i="2" a="1"/>
  <c r="T3271" i="2" s="1"/>
  <c r="T3272" i="2" a="1"/>
  <c r="T3272" i="2" s="1"/>
  <c r="T3273" i="2" a="1"/>
  <c r="T3273" i="2" s="1"/>
  <c r="T3274" i="2" a="1"/>
  <c r="T3274" i="2" s="1"/>
  <c r="T3275" i="2" a="1"/>
  <c r="T3275" i="2" s="1"/>
  <c r="T3276" i="2" a="1"/>
  <c r="T3276" i="2" s="1"/>
  <c r="T3277" i="2" a="1"/>
  <c r="T3277" i="2" s="1"/>
  <c r="T3278" i="2" a="1"/>
  <c r="T3278" i="2" s="1"/>
  <c r="T3279" i="2" a="1"/>
  <c r="T3279" i="2" s="1"/>
  <c r="T3280" i="2" a="1"/>
  <c r="T3280" i="2" s="1"/>
  <c r="T3281" i="2" a="1"/>
  <c r="T3281" i="2" s="1"/>
  <c r="T3282" i="2" a="1"/>
  <c r="T3282" i="2" s="1"/>
  <c r="T3283" i="2" a="1"/>
  <c r="T3283" i="2" s="1"/>
  <c r="T3284" i="2" a="1"/>
  <c r="T3284" i="2" s="1"/>
  <c r="T3285" i="2" a="1"/>
  <c r="T3285" i="2" s="1"/>
  <c r="T3286" i="2" a="1"/>
  <c r="T3286" i="2" s="1"/>
  <c r="T3287" i="2" a="1"/>
  <c r="T3287" i="2" s="1"/>
  <c r="T3288" i="2" a="1"/>
  <c r="T3288" i="2" s="1"/>
  <c r="T3289" i="2" a="1"/>
  <c r="T3289" i="2" s="1"/>
  <c r="T3290" i="2" a="1"/>
  <c r="T3290" i="2" s="1"/>
  <c r="T3291" i="2" a="1"/>
  <c r="T3291" i="2" s="1"/>
  <c r="T3292" i="2" a="1"/>
  <c r="T3292" i="2" s="1"/>
  <c r="T3293" i="2" a="1"/>
  <c r="T3293" i="2" s="1"/>
  <c r="T3294" i="2" a="1"/>
  <c r="T3294" i="2" s="1"/>
  <c r="T3295" i="2" a="1"/>
  <c r="T3295" i="2" s="1"/>
  <c r="T3296" i="2" a="1"/>
  <c r="T3296" i="2" s="1"/>
  <c r="T3297" i="2" a="1"/>
  <c r="T3297" i="2" s="1"/>
  <c r="T3298" i="2" a="1"/>
  <c r="T3298" i="2" s="1"/>
  <c r="T3299" i="2" a="1"/>
  <c r="T3299" i="2" s="1"/>
  <c r="T3300" i="2" a="1"/>
  <c r="T3300" i="2" s="1"/>
  <c r="T3301" i="2" a="1"/>
  <c r="T3301" i="2" s="1"/>
  <c r="T3302" i="2" a="1"/>
  <c r="T3302" i="2" s="1"/>
  <c r="T3303" i="2" a="1"/>
  <c r="T3303" i="2" s="1"/>
  <c r="T3304" i="2" a="1"/>
  <c r="T3304" i="2" s="1"/>
  <c r="T3305" i="2" a="1"/>
  <c r="T3305" i="2" s="1"/>
  <c r="T3306" i="2" a="1"/>
  <c r="T3306" i="2" s="1"/>
  <c r="T3307" i="2" a="1"/>
  <c r="T3307" i="2" s="1"/>
  <c r="T3308" i="2" a="1"/>
  <c r="T3308" i="2" s="1"/>
  <c r="T3309" i="2" a="1"/>
  <c r="T3309" i="2" s="1"/>
  <c r="T3310" i="2" a="1"/>
  <c r="T3310" i="2" s="1"/>
  <c r="T3311" i="2" a="1"/>
  <c r="T3311" i="2" s="1"/>
  <c r="T3312" i="2" a="1"/>
  <c r="T3312" i="2" s="1"/>
  <c r="T3313" i="2" a="1"/>
  <c r="T3313" i="2" s="1"/>
  <c r="T3314" i="2" a="1"/>
  <c r="T3314" i="2" s="1"/>
  <c r="T3315" i="2" a="1"/>
  <c r="T3315" i="2" s="1"/>
  <c r="T3316" i="2" a="1"/>
  <c r="T3316" i="2" s="1"/>
  <c r="T3317" i="2" a="1"/>
  <c r="T3317" i="2" s="1"/>
  <c r="T3318" i="2" a="1"/>
  <c r="T3318" i="2" s="1"/>
  <c r="T3319" i="2" a="1"/>
  <c r="T3319" i="2" s="1"/>
  <c r="T3320" i="2" a="1"/>
  <c r="T3320" i="2" s="1"/>
  <c r="T3321" i="2" a="1"/>
  <c r="T3321" i="2" s="1"/>
  <c r="T3322" i="2" a="1"/>
  <c r="T3322" i="2" s="1"/>
  <c r="T3323" i="2" a="1"/>
  <c r="T3323" i="2" s="1"/>
  <c r="T3324" i="2" a="1"/>
  <c r="T3324" i="2" s="1"/>
  <c r="T3325" i="2" a="1"/>
  <c r="T3325" i="2" s="1"/>
  <c r="T3326" i="2" a="1"/>
  <c r="T3326" i="2" s="1"/>
  <c r="T3327" i="2" a="1"/>
  <c r="T3327" i="2" s="1"/>
  <c r="T3328" i="2" a="1"/>
  <c r="T3328" i="2" s="1"/>
  <c r="T3329" i="2" a="1"/>
  <c r="T3329" i="2" s="1"/>
  <c r="T3330" i="2" a="1"/>
  <c r="T3330" i="2" s="1"/>
  <c r="T3331" i="2" a="1"/>
  <c r="T3331" i="2" s="1"/>
  <c r="T3332" i="2" a="1"/>
  <c r="T3332" i="2" s="1"/>
  <c r="T3333" i="2" a="1"/>
  <c r="T3333" i="2" s="1"/>
  <c r="T3334" i="2" a="1"/>
  <c r="T3334" i="2" s="1"/>
  <c r="T3335" i="2" a="1"/>
  <c r="T3335" i="2" s="1"/>
  <c r="T3336" i="2" a="1"/>
  <c r="T3336" i="2" s="1"/>
  <c r="T3337" i="2" a="1"/>
  <c r="T3337" i="2" s="1"/>
  <c r="T3338" i="2" a="1"/>
  <c r="T3338" i="2" s="1"/>
  <c r="T3339" i="2" a="1"/>
  <c r="T3339" i="2" s="1"/>
  <c r="T3340" i="2" a="1"/>
  <c r="T3340" i="2" s="1"/>
  <c r="T3341" i="2" a="1"/>
  <c r="T3341" i="2" s="1"/>
  <c r="T3342" i="2" a="1"/>
  <c r="T3342" i="2" s="1"/>
  <c r="T3343" i="2" a="1"/>
  <c r="T3343" i="2" s="1"/>
  <c r="T3344" i="2" a="1"/>
  <c r="T3344" i="2" s="1"/>
  <c r="T3345" i="2" a="1"/>
  <c r="T3345" i="2" s="1"/>
  <c r="T3346" i="2" a="1"/>
  <c r="T3346" i="2" s="1"/>
  <c r="T3347" i="2" a="1"/>
  <c r="T3347" i="2" s="1"/>
  <c r="T3348" i="2" a="1"/>
  <c r="T3348" i="2" s="1"/>
  <c r="T3349" i="2" a="1"/>
  <c r="T3349" i="2" s="1"/>
  <c r="T3350" i="2" a="1"/>
  <c r="T3350" i="2" s="1"/>
  <c r="T3351" i="2" a="1"/>
  <c r="T3351" i="2" s="1"/>
  <c r="T3352" i="2" a="1"/>
  <c r="T3352" i="2" s="1"/>
  <c r="T3353" i="2" a="1"/>
  <c r="T3353" i="2" s="1"/>
  <c r="T3354" i="2" a="1"/>
  <c r="T3354" i="2" s="1"/>
  <c r="T3355" i="2" a="1"/>
  <c r="T3355" i="2" s="1"/>
  <c r="T3356" i="2" a="1"/>
  <c r="T3356" i="2" s="1"/>
  <c r="T3357" i="2" a="1"/>
  <c r="T3357" i="2" s="1"/>
  <c r="T3358" i="2" a="1"/>
  <c r="T3358" i="2" s="1"/>
  <c r="T3359" i="2" a="1"/>
  <c r="T3359" i="2" s="1"/>
  <c r="T3360" i="2" a="1"/>
  <c r="T3360" i="2" s="1"/>
  <c r="T3361" i="2" a="1"/>
  <c r="T3361" i="2" s="1"/>
  <c r="T3362" i="2" a="1"/>
  <c r="T3362" i="2" s="1"/>
  <c r="T3363" i="2" a="1"/>
  <c r="T3363" i="2" s="1"/>
  <c r="T3364" i="2" a="1"/>
  <c r="T3364" i="2" s="1"/>
  <c r="T3365" i="2" a="1"/>
  <c r="T3365" i="2" s="1"/>
  <c r="T3366" i="2" a="1"/>
  <c r="T3366" i="2" s="1"/>
  <c r="T3367" i="2" a="1"/>
  <c r="T3367" i="2" s="1"/>
  <c r="T3368" i="2" a="1"/>
  <c r="T3368" i="2" s="1"/>
  <c r="T3369" i="2" a="1"/>
  <c r="T3369" i="2" s="1"/>
  <c r="T3370" i="2" a="1"/>
  <c r="T3370" i="2" s="1"/>
  <c r="T3371" i="2" a="1"/>
  <c r="T3371" i="2" s="1"/>
  <c r="T3372" i="2" a="1"/>
  <c r="T3372" i="2" s="1"/>
  <c r="T3373" i="2" a="1"/>
  <c r="T3373" i="2" s="1"/>
  <c r="T3374" i="2" a="1"/>
  <c r="T3374" i="2" s="1"/>
  <c r="T3375" i="2" a="1"/>
  <c r="T3375" i="2" s="1"/>
  <c r="T3376" i="2" a="1"/>
  <c r="T3376" i="2" s="1"/>
  <c r="T3377" i="2" a="1"/>
  <c r="T3377" i="2" s="1"/>
  <c r="T3378" i="2" a="1"/>
  <c r="T3378" i="2" s="1"/>
  <c r="T3379" i="2" a="1"/>
  <c r="T3379" i="2" s="1"/>
  <c r="T3380" i="2" a="1"/>
  <c r="T3380" i="2" s="1"/>
  <c r="T3381" i="2" a="1"/>
  <c r="T3381" i="2" s="1"/>
  <c r="T3382" i="2" a="1"/>
  <c r="T3382" i="2" s="1"/>
  <c r="T3383" i="2" a="1"/>
  <c r="T3383" i="2" s="1"/>
  <c r="T3384" i="2" a="1"/>
  <c r="T3384" i="2" s="1"/>
  <c r="T3385" i="2" a="1"/>
  <c r="T3385" i="2" s="1"/>
  <c r="T3386" i="2" a="1"/>
  <c r="T3386" i="2" s="1"/>
  <c r="T3387" i="2" a="1"/>
  <c r="T3387" i="2" s="1"/>
  <c r="T3388" i="2" a="1"/>
  <c r="T3388" i="2" s="1"/>
  <c r="T3389" i="2" a="1"/>
  <c r="T3389" i="2" s="1"/>
  <c r="T3390" i="2" a="1"/>
  <c r="T3390" i="2" s="1"/>
  <c r="T3391" i="2" a="1"/>
  <c r="T3391" i="2" s="1"/>
  <c r="T3392" i="2" a="1"/>
  <c r="T3392" i="2" s="1"/>
  <c r="T3393" i="2" a="1"/>
  <c r="T3393" i="2" s="1"/>
  <c r="T3394" i="2" a="1"/>
  <c r="T3394" i="2" s="1"/>
  <c r="T3395" i="2" a="1"/>
  <c r="T3395" i="2" s="1"/>
  <c r="T3396" i="2" a="1"/>
  <c r="T3396" i="2" s="1"/>
  <c r="T3397" i="2" a="1"/>
  <c r="T3397" i="2" s="1"/>
  <c r="T3398" i="2" a="1"/>
  <c r="T3398" i="2" s="1"/>
  <c r="T3399" i="2" a="1"/>
  <c r="T3399" i="2" s="1"/>
  <c r="T3400" i="2" a="1"/>
  <c r="T3400" i="2" s="1"/>
  <c r="T3401" i="2" a="1"/>
  <c r="T3401" i="2" s="1"/>
  <c r="T3402" i="2" a="1"/>
  <c r="T3402" i="2" s="1"/>
  <c r="T3403" i="2" a="1"/>
  <c r="T3403" i="2" s="1"/>
  <c r="T3404" i="2" a="1"/>
  <c r="T3404" i="2" s="1"/>
  <c r="T3405" i="2" a="1"/>
  <c r="T3405" i="2" s="1"/>
  <c r="T3406" i="2" a="1"/>
  <c r="T3406" i="2" s="1"/>
  <c r="T3407" i="2" a="1"/>
  <c r="T3407" i="2" s="1"/>
  <c r="T3408" i="2" a="1"/>
  <c r="T3408" i="2" s="1"/>
  <c r="T3409" i="2" a="1"/>
  <c r="T3409" i="2" s="1"/>
  <c r="T3410" i="2" a="1"/>
  <c r="T3410" i="2" s="1"/>
  <c r="T3411" i="2" a="1"/>
  <c r="T3411" i="2" s="1"/>
  <c r="T3412" i="2" a="1"/>
  <c r="T3412" i="2" s="1"/>
  <c r="T3413" i="2" a="1"/>
  <c r="T3413" i="2" s="1"/>
  <c r="T3414" i="2" a="1"/>
  <c r="T3414" i="2" s="1"/>
  <c r="T3415" i="2" a="1"/>
  <c r="T3415" i="2" s="1"/>
  <c r="T3416" i="2" a="1"/>
  <c r="T3416" i="2" s="1"/>
  <c r="T3417" i="2" a="1"/>
  <c r="T3417" i="2" s="1"/>
  <c r="T3418" i="2" a="1"/>
  <c r="T3418" i="2" s="1"/>
  <c r="T3419" i="2" a="1"/>
  <c r="T3419" i="2" s="1"/>
  <c r="T3420" i="2" a="1"/>
  <c r="T3420" i="2" s="1"/>
  <c r="T3421" i="2" a="1"/>
  <c r="T3421" i="2" s="1"/>
  <c r="T3422" i="2" a="1"/>
  <c r="T3422" i="2" s="1"/>
  <c r="T3423" i="2" a="1"/>
  <c r="T3423" i="2" s="1"/>
  <c r="T3424" i="2" a="1"/>
  <c r="T3424" i="2" s="1"/>
  <c r="T3425" i="2" a="1"/>
  <c r="T3425" i="2" s="1"/>
  <c r="T3426" i="2" a="1"/>
  <c r="T3426" i="2" s="1"/>
  <c r="T3427" i="2" a="1"/>
  <c r="T3427" i="2" s="1"/>
  <c r="T3428" i="2" a="1"/>
  <c r="T3428" i="2" s="1"/>
  <c r="T3429" i="2" a="1"/>
  <c r="T3429" i="2" s="1"/>
  <c r="T3430" i="2" a="1"/>
  <c r="T3430" i="2" s="1"/>
  <c r="T3431" i="2" a="1"/>
  <c r="T3431" i="2" s="1"/>
  <c r="T3432" i="2" a="1"/>
  <c r="T3432" i="2" s="1"/>
  <c r="T3433" i="2" a="1"/>
  <c r="T3433" i="2" s="1"/>
  <c r="T3434" i="2" a="1"/>
  <c r="T3434" i="2" s="1"/>
  <c r="T3435" i="2" a="1"/>
  <c r="T3435" i="2" s="1"/>
  <c r="T3436" i="2" a="1"/>
  <c r="T3436" i="2" s="1"/>
  <c r="T3437" i="2" a="1"/>
  <c r="T3437" i="2" s="1"/>
  <c r="T3438" i="2" a="1"/>
  <c r="T3438" i="2" s="1"/>
  <c r="T3439" i="2" a="1"/>
  <c r="T3439" i="2" s="1"/>
  <c r="T3440" i="2" a="1"/>
  <c r="T3440" i="2" s="1"/>
  <c r="T3441" i="2" a="1"/>
  <c r="T3441" i="2" s="1"/>
  <c r="T3442" i="2" a="1"/>
  <c r="T3442" i="2" s="1"/>
  <c r="T3443" i="2" a="1"/>
  <c r="T3443" i="2" s="1"/>
  <c r="T3444" i="2" a="1"/>
  <c r="T3444" i="2" s="1"/>
  <c r="T3445" i="2" a="1"/>
  <c r="T3445" i="2" s="1"/>
  <c r="T3446" i="2" a="1"/>
  <c r="T3446" i="2" s="1"/>
  <c r="T3447" i="2" a="1"/>
  <c r="T3447" i="2" s="1"/>
  <c r="T3448" i="2" a="1"/>
  <c r="T3448" i="2" s="1"/>
  <c r="T3449" i="2" a="1"/>
  <c r="T3449" i="2" s="1"/>
  <c r="T3450" i="2" a="1"/>
  <c r="T3450" i="2" s="1"/>
  <c r="T3451" i="2" a="1"/>
  <c r="T3451" i="2" s="1"/>
  <c r="T3452" i="2" a="1"/>
  <c r="T3452" i="2" s="1"/>
  <c r="T3453" i="2" a="1"/>
  <c r="T3453" i="2" s="1"/>
  <c r="T3454" i="2" a="1"/>
  <c r="T3454" i="2" s="1"/>
  <c r="T3455" i="2" a="1"/>
  <c r="T3455" i="2" s="1"/>
  <c r="T3456" i="2" a="1"/>
  <c r="T3456" i="2" s="1"/>
  <c r="T3457" i="2" a="1"/>
  <c r="T3457" i="2" s="1"/>
  <c r="T3458" i="2" a="1"/>
  <c r="T3458" i="2" s="1"/>
  <c r="T3459" i="2" a="1"/>
  <c r="T3459" i="2" s="1"/>
  <c r="T3460" i="2" a="1"/>
  <c r="T3460" i="2" s="1"/>
  <c r="T3461" i="2" a="1"/>
  <c r="T3461" i="2" s="1"/>
  <c r="T3462" i="2" a="1"/>
  <c r="T3462" i="2" s="1"/>
  <c r="T3463" i="2" a="1"/>
  <c r="T3463" i="2" s="1"/>
  <c r="T3464" i="2" a="1"/>
  <c r="T3464" i="2" s="1"/>
  <c r="T3465" i="2" a="1"/>
  <c r="T3465" i="2" s="1"/>
  <c r="T3466" i="2" a="1"/>
  <c r="T3466" i="2" s="1"/>
  <c r="T3467" i="2" a="1"/>
  <c r="T3467" i="2" s="1"/>
  <c r="T3468" i="2" a="1"/>
  <c r="T3468" i="2" s="1"/>
  <c r="T3469" i="2" a="1"/>
  <c r="T3469" i="2" s="1"/>
  <c r="T3470" i="2" a="1"/>
  <c r="T3470" i="2" s="1"/>
  <c r="T3471" i="2" a="1"/>
  <c r="T3471" i="2" s="1"/>
  <c r="T3472" i="2" a="1"/>
  <c r="T3472" i="2" s="1"/>
  <c r="T3473" i="2" a="1"/>
  <c r="T3473" i="2" s="1"/>
  <c r="T3474" i="2" a="1"/>
  <c r="T3474" i="2" s="1"/>
  <c r="T3475" i="2" a="1"/>
  <c r="T3475" i="2" s="1"/>
  <c r="T3476" i="2" a="1"/>
  <c r="T3476" i="2" s="1"/>
  <c r="T3477" i="2" a="1"/>
  <c r="T3477" i="2" s="1"/>
  <c r="T3478" i="2" a="1"/>
  <c r="T3478" i="2" s="1"/>
  <c r="T3479" i="2" a="1"/>
  <c r="T3479" i="2" s="1"/>
  <c r="T3480" i="2" a="1"/>
  <c r="T3480" i="2" s="1"/>
  <c r="T3481" i="2" a="1"/>
  <c r="T3481" i="2" s="1"/>
  <c r="T3482" i="2" a="1"/>
  <c r="T3482" i="2" s="1"/>
  <c r="T3483" i="2" a="1"/>
  <c r="T3483" i="2" s="1"/>
  <c r="T3484" i="2" a="1"/>
  <c r="T3484" i="2" s="1"/>
  <c r="T3485" i="2" a="1"/>
  <c r="T3485" i="2" s="1"/>
  <c r="T3486" i="2" a="1"/>
  <c r="T3486" i="2" s="1"/>
  <c r="T3487" i="2" a="1"/>
  <c r="T3487" i="2" s="1"/>
  <c r="T3488" i="2" a="1"/>
  <c r="T3488" i="2" s="1"/>
  <c r="T3489" i="2" a="1"/>
  <c r="T3489" i="2" s="1"/>
  <c r="T3490" i="2" a="1"/>
  <c r="T3490" i="2" s="1"/>
  <c r="T3491" i="2" a="1"/>
  <c r="T3491" i="2" s="1"/>
  <c r="T3492" i="2" a="1"/>
  <c r="T3492" i="2" s="1"/>
  <c r="T3493" i="2" a="1"/>
  <c r="T3493" i="2" s="1"/>
  <c r="T3494" i="2" a="1"/>
  <c r="T3494" i="2" s="1"/>
  <c r="T3495" i="2" a="1"/>
  <c r="T3495" i="2" s="1"/>
  <c r="T3496" i="2" a="1"/>
  <c r="T3496" i="2" s="1"/>
  <c r="T3497" i="2" a="1"/>
  <c r="T3497" i="2" s="1"/>
  <c r="T3498" i="2" a="1"/>
  <c r="T3498" i="2" s="1"/>
  <c r="T3499" i="2" a="1"/>
  <c r="T3499" i="2" s="1"/>
  <c r="T3500" i="2" a="1"/>
  <c r="T3500" i="2" s="1"/>
  <c r="T3501" i="2" a="1"/>
  <c r="T3501" i="2" s="1"/>
  <c r="T3502" i="2" a="1"/>
  <c r="T3502" i="2" s="1"/>
  <c r="T3503" i="2" a="1"/>
  <c r="T3503" i="2" s="1"/>
  <c r="T3504" i="2" a="1"/>
  <c r="T3504" i="2" s="1"/>
  <c r="T3505" i="2" a="1"/>
  <c r="T3505" i="2" s="1"/>
  <c r="T3506" i="2" a="1"/>
  <c r="T3506" i="2" s="1"/>
  <c r="T3507" i="2" a="1"/>
  <c r="T3507" i="2" s="1"/>
  <c r="T3508" i="2" a="1"/>
  <c r="T3508" i="2" s="1"/>
  <c r="T3509" i="2" a="1"/>
  <c r="T3509" i="2" s="1"/>
  <c r="T3510" i="2" a="1"/>
  <c r="T3510" i="2" s="1"/>
  <c r="T3511" i="2" a="1"/>
  <c r="T3511" i="2" s="1"/>
  <c r="T3512" i="2" a="1"/>
  <c r="T3512" i="2" s="1"/>
  <c r="T3513" i="2" a="1"/>
  <c r="T3513" i="2" s="1"/>
  <c r="T3514" i="2" a="1"/>
  <c r="T3514" i="2" s="1"/>
  <c r="T3515" i="2" a="1"/>
  <c r="T3515" i="2" s="1"/>
  <c r="T3516" i="2" a="1"/>
  <c r="T3516" i="2" s="1"/>
  <c r="T3517" i="2" a="1"/>
  <c r="T3517" i="2" s="1"/>
  <c r="T3518" i="2" a="1"/>
  <c r="T3518" i="2" s="1"/>
  <c r="T3519" i="2" a="1"/>
  <c r="T3519" i="2" s="1"/>
  <c r="T3520" i="2" a="1"/>
  <c r="T3520" i="2" s="1"/>
  <c r="T3521" i="2" a="1"/>
  <c r="T3521" i="2" s="1"/>
  <c r="T3522" i="2" a="1"/>
  <c r="T3522" i="2" s="1"/>
  <c r="T3523" i="2" a="1"/>
  <c r="T3523" i="2" s="1"/>
  <c r="T3524" i="2" a="1"/>
  <c r="T3524" i="2" s="1"/>
  <c r="T3525" i="2" a="1"/>
  <c r="T3525" i="2" s="1"/>
  <c r="T3526" i="2" a="1"/>
  <c r="T3526" i="2" s="1"/>
  <c r="T3527" i="2" a="1"/>
  <c r="T3527" i="2" s="1"/>
  <c r="T3528" i="2" a="1"/>
  <c r="T3528" i="2" s="1"/>
  <c r="T3529" i="2" a="1"/>
  <c r="T3529" i="2" s="1"/>
  <c r="T3530" i="2" a="1"/>
  <c r="T3530" i="2" s="1"/>
  <c r="T3531" i="2" a="1"/>
  <c r="T3531" i="2" s="1"/>
  <c r="T3532" i="2" a="1"/>
  <c r="T3532" i="2" s="1"/>
  <c r="T3533" i="2" a="1"/>
  <c r="T3533" i="2" s="1"/>
  <c r="T3534" i="2" a="1"/>
  <c r="T3534" i="2" s="1"/>
  <c r="T3535" i="2" a="1"/>
  <c r="T3535" i="2" s="1"/>
  <c r="T3536" i="2" a="1"/>
  <c r="T3536" i="2" s="1"/>
  <c r="T3537" i="2" a="1"/>
  <c r="T3537" i="2" s="1"/>
  <c r="T3538" i="2" a="1"/>
  <c r="T3538" i="2" s="1"/>
  <c r="T3539" i="2" a="1"/>
  <c r="T3539" i="2" s="1"/>
  <c r="T3540" i="2" a="1"/>
  <c r="T3540" i="2" s="1"/>
  <c r="T3541" i="2" a="1"/>
  <c r="T3541" i="2" s="1"/>
  <c r="T3542" i="2" a="1"/>
  <c r="T3542" i="2" s="1"/>
  <c r="T3543" i="2" a="1"/>
  <c r="T3543" i="2" s="1"/>
  <c r="T3544" i="2" a="1"/>
  <c r="T3544" i="2" s="1"/>
  <c r="T3545" i="2" a="1"/>
  <c r="T3545" i="2" s="1"/>
  <c r="T3546" i="2" a="1"/>
  <c r="T3546" i="2" s="1"/>
  <c r="T3547" i="2" a="1"/>
  <c r="T3547" i="2" s="1"/>
  <c r="T3548" i="2" a="1"/>
  <c r="T3548" i="2" s="1"/>
  <c r="T3549" i="2" a="1"/>
  <c r="T3549" i="2" s="1"/>
  <c r="T3550" i="2" a="1"/>
  <c r="T3550" i="2" s="1"/>
  <c r="T3551" i="2" a="1"/>
  <c r="T3551" i="2" s="1"/>
  <c r="T3552" i="2" a="1"/>
  <c r="T3552" i="2" s="1"/>
  <c r="T3553" i="2" a="1"/>
  <c r="T3553" i="2" s="1"/>
  <c r="T3554" i="2" a="1"/>
  <c r="T3554" i="2" s="1"/>
  <c r="T3555" i="2" a="1"/>
  <c r="T3555" i="2" s="1"/>
  <c r="T3556" i="2" a="1"/>
  <c r="T3556" i="2" s="1"/>
  <c r="T3557" i="2" a="1"/>
  <c r="T3557" i="2" s="1"/>
  <c r="T3558" i="2" a="1"/>
  <c r="T3558" i="2" s="1"/>
  <c r="T3559" i="2" a="1"/>
  <c r="T3559" i="2" s="1"/>
  <c r="T3560" i="2" a="1"/>
  <c r="T3560" i="2" s="1"/>
  <c r="T3561" i="2" a="1"/>
  <c r="T3561" i="2" s="1"/>
  <c r="T3562" i="2" a="1"/>
  <c r="T3562" i="2" s="1"/>
  <c r="T3563" i="2" a="1"/>
  <c r="T3563" i="2" s="1"/>
  <c r="T3564" i="2" a="1"/>
  <c r="T3564" i="2" s="1"/>
  <c r="T3565" i="2" a="1"/>
  <c r="T3565" i="2" s="1"/>
  <c r="T3566" i="2" a="1"/>
  <c r="T3566" i="2" s="1"/>
  <c r="T3567" i="2" a="1"/>
  <c r="T3567" i="2" s="1"/>
  <c r="T3568" i="2" a="1"/>
  <c r="T3568" i="2" s="1"/>
  <c r="T3569" i="2" a="1"/>
  <c r="T3569" i="2" s="1"/>
  <c r="T3570" i="2" a="1"/>
  <c r="T3570" i="2" s="1"/>
  <c r="T3571" i="2" a="1"/>
  <c r="T3571" i="2" s="1"/>
  <c r="T3572" i="2" a="1"/>
  <c r="T3572" i="2" s="1"/>
  <c r="T3573" i="2" a="1"/>
  <c r="T3573" i="2" s="1"/>
  <c r="T3574" i="2" a="1"/>
  <c r="T3574" i="2" s="1"/>
  <c r="T3575" i="2" a="1"/>
  <c r="T3575" i="2" s="1"/>
  <c r="T3576" i="2" a="1"/>
  <c r="T3576" i="2" s="1"/>
  <c r="T3577" i="2" a="1"/>
  <c r="T3577" i="2" s="1"/>
  <c r="T3578" i="2" a="1"/>
  <c r="T3578" i="2" s="1"/>
  <c r="T3579" i="2" a="1"/>
  <c r="T3579" i="2" s="1"/>
  <c r="T3580" i="2" a="1"/>
  <c r="T3580" i="2" s="1"/>
  <c r="T3581" i="2" a="1"/>
  <c r="T3581" i="2" s="1"/>
  <c r="T3582" i="2" a="1"/>
  <c r="T3582" i="2" s="1"/>
  <c r="T3583" i="2" a="1"/>
  <c r="T3583" i="2" s="1"/>
  <c r="T3584" i="2" a="1"/>
  <c r="T3584" i="2" s="1"/>
  <c r="T3585" i="2" a="1"/>
  <c r="T3585" i="2" s="1"/>
  <c r="T3586" i="2" a="1"/>
  <c r="T3586" i="2" s="1"/>
  <c r="T3587" i="2" a="1"/>
  <c r="T3587" i="2" s="1"/>
  <c r="T3588" i="2" a="1"/>
  <c r="T3588" i="2" s="1"/>
  <c r="T3589" i="2" a="1"/>
  <c r="T3589" i="2" s="1"/>
  <c r="T3590" i="2" a="1"/>
  <c r="T3590" i="2" s="1"/>
  <c r="T3591" i="2" a="1"/>
  <c r="T3591" i="2" s="1"/>
  <c r="T3592" i="2" a="1"/>
  <c r="T3592" i="2" s="1"/>
  <c r="T3593" i="2" a="1"/>
  <c r="T3593" i="2" s="1"/>
  <c r="T3594" i="2" a="1"/>
  <c r="T3594" i="2" s="1"/>
  <c r="T3595" i="2" a="1"/>
  <c r="T3595" i="2" s="1"/>
  <c r="T3596" i="2" a="1"/>
  <c r="T3596" i="2" s="1"/>
  <c r="T3597" i="2" a="1"/>
  <c r="T3597" i="2" s="1"/>
  <c r="T3598" i="2" a="1"/>
  <c r="T3598" i="2" s="1"/>
  <c r="T3599" i="2" a="1"/>
  <c r="T3599" i="2" s="1"/>
  <c r="T3600" i="2" a="1"/>
  <c r="T3600" i="2" s="1"/>
  <c r="T3601" i="2" a="1"/>
  <c r="T3601" i="2" s="1"/>
  <c r="T3602" i="2" a="1"/>
  <c r="T3602" i="2" s="1"/>
  <c r="T3603" i="2" a="1"/>
  <c r="T3603" i="2" s="1"/>
  <c r="T3604" i="2" a="1"/>
  <c r="T3604" i="2" s="1"/>
  <c r="T3605" i="2" a="1"/>
  <c r="T3605" i="2" s="1"/>
  <c r="T3606" i="2" a="1"/>
  <c r="T3606" i="2" s="1"/>
  <c r="T3607" i="2" a="1"/>
  <c r="T3607" i="2" s="1"/>
  <c r="T3608" i="2" a="1"/>
  <c r="T3608" i="2" s="1"/>
  <c r="T3609" i="2" a="1"/>
  <c r="T3609" i="2" s="1"/>
  <c r="T3610" i="2" a="1"/>
  <c r="T3610" i="2" s="1"/>
  <c r="T3611" i="2" a="1"/>
  <c r="T3611" i="2" s="1"/>
  <c r="T3612" i="2" a="1"/>
  <c r="T3612" i="2" s="1"/>
  <c r="T3613" i="2" a="1"/>
  <c r="T3613" i="2" s="1"/>
  <c r="T3614" i="2" a="1"/>
  <c r="T3614" i="2" s="1"/>
  <c r="T3615" i="2" a="1"/>
  <c r="T3615" i="2" s="1"/>
  <c r="T3616" i="2" a="1"/>
  <c r="T3616" i="2" s="1"/>
  <c r="T3617" i="2" a="1"/>
  <c r="T3617" i="2" s="1"/>
  <c r="T3618" i="2" a="1"/>
  <c r="T3618" i="2" s="1"/>
  <c r="T3619" i="2" a="1"/>
  <c r="T3619" i="2" s="1"/>
  <c r="T3620" i="2" a="1"/>
  <c r="T3620" i="2" s="1"/>
  <c r="T3621" i="2" a="1"/>
  <c r="T3621" i="2" s="1"/>
  <c r="T3622" i="2" a="1"/>
  <c r="T3622" i="2" s="1"/>
  <c r="T3623" i="2" a="1"/>
  <c r="T3623" i="2" s="1"/>
  <c r="T3624" i="2" a="1"/>
  <c r="T3624" i="2" s="1"/>
  <c r="T3625" i="2" a="1"/>
  <c r="T3625" i="2" s="1"/>
  <c r="T3626" i="2" a="1"/>
  <c r="T3626" i="2" s="1"/>
  <c r="T3627" i="2" a="1"/>
  <c r="T3627" i="2" s="1"/>
  <c r="T3628" i="2" a="1"/>
  <c r="T3628" i="2" s="1"/>
  <c r="T3629" i="2" a="1"/>
  <c r="T3629" i="2" s="1"/>
  <c r="T3630" i="2" a="1"/>
  <c r="T3630" i="2" s="1"/>
  <c r="T3631" i="2" a="1"/>
  <c r="T3631" i="2" s="1"/>
  <c r="T3632" i="2" a="1"/>
  <c r="T3632" i="2" s="1"/>
  <c r="T3633" i="2" a="1"/>
  <c r="T3633" i="2" s="1"/>
  <c r="T3634" i="2" a="1"/>
  <c r="T3634" i="2" s="1"/>
  <c r="T3635" i="2" a="1"/>
  <c r="T3635" i="2" s="1"/>
  <c r="T3636" i="2" a="1"/>
  <c r="T3636" i="2" s="1"/>
  <c r="T3637" i="2" a="1"/>
  <c r="T3637" i="2" s="1"/>
  <c r="T3638" i="2" a="1"/>
  <c r="T3638" i="2" s="1"/>
  <c r="T3639" i="2" a="1"/>
  <c r="T3639" i="2" s="1"/>
  <c r="T3640" i="2" a="1"/>
  <c r="T3640" i="2" s="1"/>
  <c r="T3641" i="2" a="1"/>
  <c r="T3641" i="2" s="1"/>
  <c r="T3642" i="2" a="1"/>
  <c r="T3642" i="2" s="1"/>
  <c r="T3643" i="2" a="1"/>
  <c r="T3643" i="2" s="1"/>
  <c r="T3644" i="2" a="1"/>
  <c r="T3644" i="2" s="1"/>
  <c r="T3645" i="2" a="1"/>
  <c r="T3645" i="2" s="1"/>
  <c r="T3646" i="2" a="1"/>
  <c r="T3646" i="2" s="1"/>
  <c r="T3647" i="2" a="1"/>
  <c r="T3647" i="2" s="1"/>
  <c r="T3648" i="2" a="1"/>
  <c r="T3648" i="2" s="1"/>
  <c r="T3649" i="2" a="1"/>
  <c r="T3649" i="2" s="1"/>
  <c r="T3650" i="2" a="1"/>
  <c r="T3650" i="2" s="1"/>
  <c r="T3651" i="2" a="1"/>
  <c r="T3651" i="2" s="1"/>
  <c r="T3652" i="2" a="1"/>
  <c r="T3652" i="2" s="1"/>
  <c r="T3653" i="2" a="1"/>
  <c r="T3653" i="2" s="1"/>
  <c r="T3654" i="2" a="1"/>
  <c r="T3654" i="2" s="1"/>
  <c r="T3655" i="2" a="1"/>
  <c r="T3655" i="2" s="1"/>
  <c r="T3656" i="2" a="1"/>
  <c r="T3656" i="2" s="1"/>
  <c r="T3657" i="2" a="1"/>
  <c r="T3657" i="2" s="1"/>
  <c r="T3658" i="2" a="1"/>
  <c r="T3658" i="2" s="1"/>
  <c r="T3659" i="2" a="1"/>
  <c r="T3659" i="2" s="1"/>
  <c r="T3660" i="2" a="1"/>
  <c r="T3660" i="2" s="1"/>
  <c r="T3661" i="2" a="1"/>
  <c r="T3661" i="2" s="1"/>
  <c r="T3662" i="2" a="1"/>
  <c r="T3662" i="2" s="1"/>
  <c r="T3663" i="2" a="1"/>
  <c r="T3663" i="2" s="1"/>
  <c r="T3664" i="2" a="1"/>
  <c r="T3664" i="2" s="1"/>
  <c r="T3665" i="2" a="1"/>
  <c r="T3665" i="2" s="1"/>
  <c r="T3666" i="2" a="1"/>
  <c r="T3666" i="2" s="1"/>
  <c r="T3667" i="2" a="1"/>
  <c r="T3667" i="2" s="1"/>
  <c r="T3668" i="2" a="1"/>
  <c r="T3668" i="2" s="1"/>
  <c r="T3669" i="2" a="1"/>
  <c r="T3669" i="2" s="1"/>
  <c r="T3670" i="2" a="1"/>
  <c r="T3670" i="2" s="1"/>
  <c r="T3671" i="2" a="1"/>
  <c r="T3671" i="2" s="1"/>
  <c r="T3672" i="2" a="1"/>
  <c r="T3672" i="2" s="1"/>
  <c r="T3673" i="2" a="1"/>
  <c r="T3673" i="2" s="1"/>
  <c r="T3674" i="2" a="1"/>
  <c r="T3674" i="2" s="1"/>
  <c r="T3675" i="2" a="1"/>
  <c r="T3675" i="2" s="1"/>
  <c r="T3676" i="2" a="1"/>
  <c r="T3676" i="2" s="1"/>
  <c r="T3677" i="2" a="1"/>
  <c r="T3677" i="2" s="1"/>
  <c r="T3678" i="2" a="1"/>
  <c r="T3678" i="2" s="1"/>
  <c r="T3679" i="2" a="1"/>
  <c r="T3679" i="2" s="1"/>
  <c r="T3680" i="2" a="1"/>
  <c r="T3680" i="2" s="1"/>
  <c r="T3681" i="2" a="1"/>
  <c r="T3681" i="2" s="1"/>
  <c r="T3682" i="2" a="1"/>
  <c r="T3682" i="2" s="1"/>
  <c r="T3683" i="2" a="1"/>
  <c r="T3683" i="2" s="1"/>
  <c r="T3684" i="2" a="1"/>
  <c r="T3684" i="2" s="1"/>
  <c r="T3685" i="2" a="1"/>
  <c r="T3685" i="2" s="1"/>
  <c r="T3686" i="2" a="1"/>
  <c r="T3686" i="2" s="1"/>
  <c r="T3687" i="2" a="1"/>
  <c r="T3687" i="2" s="1"/>
  <c r="T3688" i="2" a="1"/>
  <c r="T3688" i="2" s="1"/>
  <c r="T3689" i="2" a="1"/>
  <c r="T3689" i="2" s="1"/>
  <c r="T3690" i="2" a="1"/>
  <c r="T3690" i="2" s="1"/>
  <c r="T3691" i="2" a="1"/>
  <c r="T3691" i="2" s="1"/>
  <c r="T3692" i="2" a="1"/>
  <c r="T3692" i="2" s="1"/>
  <c r="T3693" i="2" a="1"/>
  <c r="T3693" i="2" s="1"/>
  <c r="T3694" i="2" a="1"/>
  <c r="T3694" i="2" s="1"/>
  <c r="T3695" i="2" a="1"/>
  <c r="T3695" i="2" s="1"/>
  <c r="T3696" i="2" a="1"/>
  <c r="T3696" i="2" s="1"/>
  <c r="T3697" i="2" a="1"/>
  <c r="T3697" i="2" s="1"/>
  <c r="T3698" i="2" a="1"/>
  <c r="T3698" i="2" s="1"/>
  <c r="T3699" i="2" a="1"/>
  <c r="T3699" i="2" s="1"/>
  <c r="T3700" i="2" a="1"/>
  <c r="T3700" i="2" s="1"/>
  <c r="T3701" i="2" a="1"/>
  <c r="T3701" i="2" s="1"/>
  <c r="T3702" i="2" a="1"/>
  <c r="T3702" i="2" s="1"/>
  <c r="T3703" i="2" a="1"/>
  <c r="T3703" i="2" s="1"/>
  <c r="T3704" i="2" a="1"/>
  <c r="T3704" i="2" s="1"/>
  <c r="T3705" i="2" a="1"/>
  <c r="T3705" i="2" s="1"/>
  <c r="T3706" i="2" a="1"/>
  <c r="T3706" i="2" s="1"/>
  <c r="T3707" i="2" a="1"/>
  <c r="T3707" i="2" s="1"/>
  <c r="T3708" i="2" a="1"/>
  <c r="T3708" i="2" s="1"/>
  <c r="T3709" i="2" a="1"/>
  <c r="T3709" i="2" s="1"/>
  <c r="T3710" i="2" a="1"/>
  <c r="T3710" i="2" s="1"/>
  <c r="T3711" i="2" a="1"/>
  <c r="T3711" i="2" s="1"/>
  <c r="T3712" i="2" a="1"/>
  <c r="T3712" i="2" s="1"/>
  <c r="T3713" i="2" a="1"/>
  <c r="T3713" i="2" s="1"/>
  <c r="T3714" i="2" a="1"/>
  <c r="T3714" i="2" s="1"/>
  <c r="T3715" i="2" a="1"/>
  <c r="T3715" i="2" s="1"/>
  <c r="T3716" i="2" a="1"/>
  <c r="T3716" i="2" s="1"/>
  <c r="T3717" i="2" a="1"/>
  <c r="T3717" i="2" s="1"/>
  <c r="T3718" i="2" a="1"/>
  <c r="T3718" i="2" s="1"/>
  <c r="T3719" i="2" a="1"/>
  <c r="T3719" i="2" s="1"/>
  <c r="T3720" i="2" a="1"/>
  <c r="T3720" i="2" s="1"/>
  <c r="T3721" i="2" a="1"/>
  <c r="T3721" i="2" s="1"/>
  <c r="T3722" i="2" a="1"/>
  <c r="T3722" i="2" s="1"/>
  <c r="T3723" i="2" a="1"/>
  <c r="T3723" i="2" s="1"/>
  <c r="T3724" i="2" a="1"/>
  <c r="T3724" i="2" s="1"/>
  <c r="T3725" i="2" a="1"/>
  <c r="T3725" i="2" s="1"/>
  <c r="T3726" i="2" a="1"/>
  <c r="T3726" i="2" s="1"/>
  <c r="T3727" i="2" a="1"/>
  <c r="T3727" i="2" s="1"/>
  <c r="T3728" i="2" a="1"/>
  <c r="T3728" i="2" s="1"/>
  <c r="T3729" i="2" a="1"/>
  <c r="T3729" i="2" s="1"/>
  <c r="T3730" i="2" a="1"/>
  <c r="T3730" i="2" s="1"/>
  <c r="T3731" i="2" a="1"/>
  <c r="T3731" i="2" s="1"/>
  <c r="T3732" i="2" a="1"/>
  <c r="T3732" i="2" s="1"/>
  <c r="T3733" i="2" a="1"/>
  <c r="T3733" i="2" s="1"/>
  <c r="T3734" i="2" a="1"/>
  <c r="T3734" i="2" s="1"/>
  <c r="T3735" i="2" a="1"/>
  <c r="T3735" i="2" s="1"/>
  <c r="T3736" i="2" a="1"/>
  <c r="T3736" i="2" s="1"/>
  <c r="T3737" i="2" a="1"/>
  <c r="T3737" i="2" s="1"/>
  <c r="T3738" i="2" a="1"/>
  <c r="T3738" i="2" s="1"/>
  <c r="T3739" i="2" a="1"/>
  <c r="T3739" i="2" s="1"/>
  <c r="T3740" i="2" a="1"/>
  <c r="T3740" i="2" s="1"/>
  <c r="T3741" i="2" a="1"/>
  <c r="T3741" i="2" s="1"/>
  <c r="T3742" i="2" a="1"/>
  <c r="T3742" i="2" s="1"/>
  <c r="T3743" i="2" a="1"/>
  <c r="T3743" i="2" s="1"/>
  <c r="T3744" i="2" a="1"/>
  <c r="T3744" i="2" s="1"/>
  <c r="T3745" i="2" a="1"/>
  <c r="T3745" i="2" s="1"/>
  <c r="T3746" i="2" a="1"/>
  <c r="T3746" i="2" s="1"/>
  <c r="T3747" i="2" a="1"/>
  <c r="T3747" i="2" s="1"/>
  <c r="T3748" i="2" a="1"/>
  <c r="T3748" i="2" s="1"/>
  <c r="T3749" i="2" a="1"/>
  <c r="T3749" i="2" s="1"/>
  <c r="T3750" i="2" a="1"/>
  <c r="T3750" i="2" s="1"/>
  <c r="T3751" i="2" a="1"/>
  <c r="T3751" i="2" s="1"/>
  <c r="T3752" i="2" a="1"/>
  <c r="T3752" i="2" s="1"/>
  <c r="T3753" i="2" a="1"/>
  <c r="T3753" i="2" s="1"/>
  <c r="T3754" i="2" a="1"/>
  <c r="T3754" i="2" s="1"/>
  <c r="T3755" i="2" a="1"/>
  <c r="T3755" i="2" s="1"/>
  <c r="T3756" i="2" a="1"/>
  <c r="T3756" i="2" s="1"/>
  <c r="T3757" i="2" a="1"/>
  <c r="T3757" i="2" s="1"/>
  <c r="T3758" i="2" a="1"/>
  <c r="T3758" i="2" s="1"/>
  <c r="T3759" i="2" a="1"/>
  <c r="T3759" i="2" s="1"/>
  <c r="T3760" i="2" a="1"/>
  <c r="T3760" i="2" s="1"/>
  <c r="T3761" i="2" a="1"/>
  <c r="T3761" i="2" s="1"/>
  <c r="T3762" i="2" a="1"/>
  <c r="T3762" i="2" s="1"/>
  <c r="T3763" i="2" a="1"/>
  <c r="T3763" i="2" s="1"/>
  <c r="T3764" i="2" a="1"/>
  <c r="T3764" i="2" s="1"/>
  <c r="T3765" i="2" a="1"/>
  <c r="T3765" i="2" s="1"/>
  <c r="T3766" i="2" a="1"/>
  <c r="T3766" i="2" s="1"/>
  <c r="T3767" i="2" a="1"/>
  <c r="T3767" i="2" s="1"/>
  <c r="T3768" i="2" a="1"/>
  <c r="T3768" i="2" s="1"/>
  <c r="T3769" i="2" a="1"/>
  <c r="T3769" i="2" s="1"/>
  <c r="T3770" i="2" a="1"/>
  <c r="T3770" i="2" s="1"/>
  <c r="T3771" i="2" a="1"/>
  <c r="T3771" i="2" s="1"/>
  <c r="T3772" i="2" a="1"/>
  <c r="T3772" i="2" s="1"/>
  <c r="T3773" i="2" a="1"/>
  <c r="T3773" i="2" s="1"/>
  <c r="T3774" i="2" a="1"/>
  <c r="T3774" i="2" s="1"/>
  <c r="T3775" i="2" a="1"/>
  <c r="T3775" i="2" s="1"/>
  <c r="T3776" i="2" a="1"/>
  <c r="T3776" i="2" s="1"/>
  <c r="T3777" i="2" a="1"/>
  <c r="T3777" i="2" s="1"/>
  <c r="T3778" i="2" a="1"/>
  <c r="T3778" i="2" s="1"/>
  <c r="T3779" i="2" a="1"/>
  <c r="T3779" i="2" s="1"/>
  <c r="T3780" i="2" a="1"/>
  <c r="T3780" i="2" s="1"/>
  <c r="T3781" i="2" a="1"/>
  <c r="T3781" i="2" s="1"/>
  <c r="T3782" i="2" a="1"/>
  <c r="T3782" i="2" s="1"/>
  <c r="T3783" i="2" a="1"/>
  <c r="T3783" i="2" s="1"/>
  <c r="T3784" i="2" a="1"/>
  <c r="T3784" i="2" s="1"/>
  <c r="T3785" i="2" a="1"/>
  <c r="T3785" i="2" s="1"/>
  <c r="T3786" i="2" a="1"/>
  <c r="T3786" i="2" s="1"/>
  <c r="T3787" i="2" a="1"/>
  <c r="T3787" i="2" s="1"/>
  <c r="T3788" i="2" a="1"/>
  <c r="T3788" i="2" s="1"/>
  <c r="T3789" i="2" a="1"/>
  <c r="T3789" i="2" s="1"/>
  <c r="T3790" i="2" a="1"/>
  <c r="T3790" i="2" s="1"/>
  <c r="T3791" i="2" a="1"/>
  <c r="T3791" i="2" s="1"/>
  <c r="T3792" i="2" a="1"/>
  <c r="T3792" i="2" s="1"/>
  <c r="T3793" i="2" a="1"/>
  <c r="T3793" i="2" s="1"/>
  <c r="T3794" i="2" a="1"/>
  <c r="T3794" i="2" s="1"/>
  <c r="T3795" i="2" a="1"/>
  <c r="T3795" i="2" s="1"/>
  <c r="T3796" i="2" a="1"/>
  <c r="T3796" i="2" s="1"/>
  <c r="T3797" i="2" a="1"/>
  <c r="T3797" i="2" s="1"/>
  <c r="T3798" i="2" a="1"/>
  <c r="T3798" i="2" s="1"/>
  <c r="T3799" i="2" a="1"/>
  <c r="T3799" i="2" s="1"/>
  <c r="T3800" i="2" a="1"/>
  <c r="T3800" i="2" s="1"/>
  <c r="T3801" i="2" a="1"/>
  <c r="T3801" i="2" s="1"/>
  <c r="T3802" i="2" a="1"/>
  <c r="T3802" i="2" s="1"/>
  <c r="T3803" i="2" a="1"/>
  <c r="T3803" i="2" s="1"/>
  <c r="T3804" i="2" a="1"/>
  <c r="T3804" i="2" s="1"/>
  <c r="T3805" i="2" a="1"/>
  <c r="T3805" i="2" s="1"/>
  <c r="T3806" i="2" a="1"/>
  <c r="T3806" i="2" s="1"/>
  <c r="T3807" i="2" a="1"/>
  <c r="T3807" i="2" s="1"/>
  <c r="T3808" i="2" a="1"/>
  <c r="T3808" i="2" s="1"/>
  <c r="T3809" i="2" a="1"/>
  <c r="T3809" i="2" s="1"/>
  <c r="T3810" i="2" a="1"/>
  <c r="T3810" i="2" s="1"/>
  <c r="T3811" i="2" a="1"/>
  <c r="T3811" i="2" s="1"/>
  <c r="T3812" i="2" a="1"/>
  <c r="T3812" i="2" s="1"/>
  <c r="T3813" i="2" a="1"/>
  <c r="T3813" i="2" s="1"/>
  <c r="T3814" i="2" a="1"/>
  <c r="T3814" i="2" s="1"/>
  <c r="T3815" i="2" a="1"/>
  <c r="T3815" i="2" s="1"/>
  <c r="T3816" i="2" a="1"/>
  <c r="T3816" i="2" s="1"/>
  <c r="T3817" i="2" a="1"/>
  <c r="T3817" i="2" s="1"/>
  <c r="T3818" i="2" a="1"/>
  <c r="T3818" i="2" s="1"/>
  <c r="T3819" i="2" a="1"/>
  <c r="T3819" i="2" s="1"/>
  <c r="T3820" i="2" a="1"/>
  <c r="T3820" i="2" s="1"/>
  <c r="T3821" i="2" a="1"/>
  <c r="T3821" i="2" s="1"/>
  <c r="T3822" i="2" a="1"/>
  <c r="T3822" i="2" s="1"/>
  <c r="T3823" i="2" a="1"/>
  <c r="T3823" i="2" s="1"/>
  <c r="T3824" i="2" a="1"/>
  <c r="T3824" i="2" s="1"/>
  <c r="T3825" i="2" a="1"/>
  <c r="T3825" i="2" s="1"/>
  <c r="T3826" i="2" a="1"/>
  <c r="T3826" i="2" s="1"/>
  <c r="T3827" i="2" a="1"/>
  <c r="T3827" i="2" s="1"/>
  <c r="T3828" i="2" a="1"/>
  <c r="T3828" i="2" s="1"/>
  <c r="T3829" i="2" a="1"/>
  <c r="T3829" i="2" s="1"/>
  <c r="T3830" i="2" a="1"/>
  <c r="T3830" i="2" s="1"/>
  <c r="T3831" i="2" a="1"/>
  <c r="T3831" i="2" s="1"/>
  <c r="T3832" i="2" a="1"/>
  <c r="T3832" i="2" s="1"/>
  <c r="T3833" i="2" a="1"/>
  <c r="T3833" i="2" s="1"/>
  <c r="T3834" i="2" a="1"/>
  <c r="T3834" i="2" s="1"/>
  <c r="T3835" i="2" a="1"/>
  <c r="T3835" i="2" s="1"/>
  <c r="T3836" i="2" a="1"/>
  <c r="T3836" i="2" s="1"/>
  <c r="T3837" i="2" a="1"/>
  <c r="T3837" i="2" s="1"/>
  <c r="T3838" i="2" a="1"/>
  <c r="T3838" i="2" s="1"/>
  <c r="T3839" i="2" a="1"/>
  <c r="T3839" i="2" s="1"/>
  <c r="T3840" i="2" a="1"/>
  <c r="T3840" i="2" s="1"/>
  <c r="T3841" i="2" a="1"/>
  <c r="T3841" i="2" s="1"/>
  <c r="T3842" i="2" a="1"/>
  <c r="T3842" i="2" s="1"/>
  <c r="T3843" i="2" a="1"/>
  <c r="T3843" i="2" s="1"/>
  <c r="T3844" i="2" a="1"/>
  <c r="T3844" i="2" s="1"/>
  <c r="T3845" i="2" a="1"/>
  <c r="T3845" i="2" s="1"/>
  <c r="T3846" i="2" a="1"/>
  <c r="T3846" i="2" s="1"/>
  <c r="T3847" i="2" a="1"/>
  <c r="T3847" i="2" s="1"/>
  <c r="T3848" i="2" a="1"/>
  <c r="T3848" i="2" s="1"/>
  <c r="T3849" i="2" a="1"/>
  <c r="T3849" i="2" s="1"/>
  <c r="T3850" i="2" a="1"/>
  <c r="T3850" i="2" s="1"/>
  <c r="T3851" i="2" a="1"/>
  <c r="T3851" i="2" s="1"/>
  <c r="T3852" i="2" a="1"/>
  <c r="T3852" i="2" s="1"/>
  <c r="T3853" i="2" a="1"/>
  <c r="T3853" i="2" s="1"/>
  <c r="T3854" i="2" a="1"/>
  <c r="T3854" i="2" s="1"/>
  <c r="T3855" i="2" a="1"/>
  <c r="T3855" i="2" s="1"/>
  <c r="T3856" i="2" a="1"/>
  <c r="T3856" i="2" s="1"/>
  <c r="T3857" i="2" a="1"/>
  <c r="T3857" i="2" s="1"/>
  <c r="T3858" i="2" a="1"/>
  <c r="T3858" i="2" s="1"/>
  <c r="T3859" i="2" a="1"/>
  <c r="T3859" i="2" s="1"/>
  <c r="T3860" i="2" a="1"/>
  <c r="T3860" i="2" s="1"/>
  <c r="T3861" i="2" a="1"/>
  <c r="T3861" i="2" s="1"/>
  <c r="T3862" i="2" a="1"/>
  <c r="T3862" i="2" s="1"/>
  <c r="T3863" i="2" a="1"/>
  <c r="T3863" i="2" s="1"/>
  <c r="T3864" i="2" a="1"/>
  <c r="T3864" i="2" s="1"/>
  <c r="T3865" i="2" a="1"/>
  <c r="T3865" i="2" s="1"/>
  <c r="T3866" i="2" a="1"/>
  <c r="T3866" i="2" s="1"/>
  <c r="T3867" i="2" a="1"/>
  <c r="T3867" i="2" s="1"/>
  <c r="T3868" i="2" a="1"/>
  <c r="T3868" i="2" s="1"/>
  <c r="T3869" i="2" a="1"/>
  <c r="T3869" i="2" s="1"/>
  <c r="T3870" i="2" a="1"/>
  <c r="T3870" i="2" s="1"/>
  <c r="T3871" i="2" a="1"/>
  <c r="T3871" i="2" s="1"/>
  <c r="T3872" i="2" a="1"/>
  <c r="T3872" i="2" s="1"/>
  <c r="T3873" i="2" a="1"/>
  <c r="T3873" i="2" s="1"/>
  <c r="T3874" i="2" a="1"/>
  <c r="T3874" i="2" s="1"/>
  <c r="T3875" i="2" a="1"/>
  <c r="T3875" i="2" s="1"/>
  <c r="T3876" i="2" a="1"/>
  <c r="T3876" i="2" s="1"/>
  <c r="T3877" i="2" a="1"/>
  <c r="T3877" i="2" s="1"/>
  <c r="T3878" i="2" a="1"/>
  <c r="T3878" i="2" s="1"/>
  <c r="T3879" i="2" a="1"/>
  <c r="T3879" i="2" s="1"/>
  <c r="T3880" i="2" a="1"/>
  <c r="T3880" i="2" s="1"/>
  <c r="T3881" i="2" a="1"/>
  <c r="T3881" i="2" s="1"/>
  <c r="T3882" i="2" a="1"/>
  <c r="T3882" i="2" s="1"/>
  <c r="T3883" i="2" a="1"/>
  <c r="T3883" i="2" s="1"/>
  <c r="T3884" i="2" a="1"/>
  <c r="T3884" i="2" s="1"/>
  <c r="T3885" i="2" a="1"/>
  <c r="T3885" i="2" s="1"/>
  <c r="T3886" i="2" a="1"/>
  <c r="T3886" i="2" s="1"/>
  <c r="T3887" i="2" a="1"/>
  <c r="T3887" i="2" s="1"/>
  <c r="T3888" i="2" a="1"/>
  <c r="T3888" i="2" s="1"/>
  <c r="T3889" i="2" a="1"/>
  <c r="T3889" i="2" s="1"/>
  <c r="T3890" i="2" a="1"/>
  <c r="T3890" i="2" s="1"/>
  <c r="T3891" i="2" a="1"/>
  <c r="T3891" i="2" s="1"/>
  <c r="T3892" i="2" a="1"/>
  <c r="T3892" i="2" s="1"/>
  <c r="T3893" i="2" a="1"/>
  <c r="T3893" i="2" s="1"/>
  <c r="T3894" i="2" a="1"/>
  <c r="T3894" i="2" s="1"/>
  <c r="T3895" i="2" a="1"/>
  <c r="T3895" i="2" s="1"/>
  <c r="T3896" i="2" a="1"/>
  <c r="T3896" i="2" s="1"/>
  <c r="T3897" i="2" a="1"/>
  <c r="T3897" i="2" s="1"/>
  <c r="T3898" i="2" a="1"/>
  <c r="T3898" i="2" s="1"/>
  <c r="T3899" i="2" a="1"/>
  <c r="T3899" i="2" s="1"/>
  <c r="T3900" i="2" a="1"/>
  <c r="T3900" i="2" s="1"/>
  <c r="T3901" i="2" a="1"/>
  <c r="T3901" i="2" s="1"/>
  <c r="T3902" i="2" a="1"/>
  <c r="T3902" i="2" s="1"/>
  <c r="T3903" i="2" a="1"/>
  <c r="T3903" i="2" s="1"/>
  <c r="T3904" i="2" a="1"/>
  <c r="T3904" i="2" s="1"/>
  <c r="T3905" i="2" a="1"/>
  <c r="T3905" i="2" s="1"/>
  <c r="T3906" i="2" a="1"/>
  <c r="T3906" i="2" s="1"/>
  <c r="T3907" i="2" a="1"/>
  <c r="T3907" i="2" s="1"/>
  <c r="T3908" i="2" a="1"/>
  <c r="T3908" i="2" s="1"/>
  <c r="T3909" i="2" a="1"/>
  <c r="T3909" i="2" s="1"/>
  <c r="T3910" i="2" a="1"/>
  <c r="T3910" i="2" s="1"/>
  <c r="T3911" i="2" a="1"/>
  <c r="T3911" i="2" s="1"/>
  <c r="T3912" i="2" a="1"/>
  <c r="T3912" i="2" s="1"/>
  <c r="T3913" i="2" a="1"/>
  <c r="T3913" i="2" s="1"/>
  <c r="T3914" i="2" a="1"/>
  <c r="T3914" i="2" s="1"/>
  <c r="T3915" i="2" a="1"/>
  <c r="T3915" i="2" s="1"/>
  <c r="T3916" i="2" a="1"/>
  <c r="T3916" i="2" s="1"/>
  <c r="T3917" i="2" a="1"/>
  <c r="T3917" i="2" s="1"/>
  <c r="T3918" i="2" a="1"/>
  <c r="T3918" i="2" s="1"/>
  <c r="T3919" i="2" a="1"/>
  <c r="T3919" i="2" s="1"/>
  <c r="T3920" i="2" a="1"/>
  <c r="T3920" i="2" s="1"/>
  <c r="T3921" i="2" a="1"/>
  <c r="T3921" i="2" s="1"/>
  <c r="T3922" i="2" a="1"/>
  <c r="T3922" i="2" s="1"/>
  <c r="T3923" i="2" a="1"/>
  <c r="T3923" i="2" s="1"/>
  <c r="T3924" i="2" a="1"/>
  <c r="T3924" i="2" s="1"/>
  <c r="T3925" i="2" a="1"/>
  <c r="T3925" i="2" s="1"/>
  <c r="T3926" i="2" a="1"/>
  <c r="T3926" i="2" s="1"/>
  <c r="T3927" i="2" a="1"/>
  <c r="T3927" i="2" s="1"/>
  <c r="T3928" i="2" a="1"/>
  <c r="T3928" i="2" s="1"/>
  <c r="T3929" i="2" a="1"/>
  <c r="T3929" i="2" s="1"/>
  <c r="T3930" i="2" a="1"/>
  <c r="T3930" i="2" s="1"/>
  <c r="T3931" i="2" a="1"/>
  <c r="T3931" i="2" s="1"/>
  <c r="T3932" i="2" a="1"/>
  <c r="T3932" i="2" s="1"/>
  <c r="T3933" i="2" a="1"/>
  <c r="T3933" i="2" s="1"/>
  <c r="T3934" i="2" a="1"/>
  <c r="T3934" i="2" s="1"/>
  <c r="T3935" i="2" a="1"/>
  <c r="T3935" i="2" s="1"/>
  <c r="T3936" i="2" a="1"/>
  <c r="T3936" i="2" s="1"/>
  <c r="T3937" i="2" a="1"/>
  <c r="T3937" i="2" s="1"/>
  <c r="T3938" i="2" a="1"/>
  <c r="T3938" i="2" s="1"/>
  <c r="T3939" i="2" a="1"/>
  <c r="T3939" i="2" s="1"/>
  <c r="T3940" i="2" a="1"/>
  <c r="T3940" i="2" s="1"/>
  <c r="T3941" i="2" a="1"/>
  <c r="T3941" i="2" s="1"/>
  <c r="T3942" i="2" a="1"/>
  <c r="T3942" i="2" s="1"/>
  <c r="T3943" i="2" a="1"/>
  <c r="T3943" i="2" s="1"/>
  <c r="T3944" i="2" a="1"/>
  <c r="T3944" i="2" s="1"/>
  <c r="T3945" i="2" a="1"/>
  <c r="T3945" i="2" s="1"/>
  <c r="T3946" i="2" a="1"/>
  <c r="T3946" i="2" s="1"/>
  <c r="T3947" i="2" a="1"/>
  <c r="T3947" i="2" s="1"/>
  <c r="T3948" i="2" a="1"/>
  <c r="T3948" i="2" s="1"/>
  <c r="T3949" i="2" a="1"/>
  <c r="T3949" i="2" s="1"/>
  <c r="T3950" i="2" a="1"/>
  <c r="T3950" i="2" s="1"/>
  <c r="T3951" i="2" a="1"/>
  <c r="T3951" i="2" s="1"/>
  <c r="T3952" i="2" a="1"/>
  <c r="T3952" i="2" s="1"/>
  <c r="T3953" i="2" a="1"/>
  <c r="T3953" i="2" s="1"/>
  <c r="T3954" i="2" a="1"/>
  <c r="T3954" i="2" s="1"/>
  <c r="T3955" i="2" a="1"/>
  <c r="T3955" i="2" s="1"/>
  <c r="T3956" i="2" a="1"/>
  <c r="T3956" i="2" s="1"/>
  <c r="T3957" i="2" a="1"/>
  <c r="T3957" i="2" s="1"/>
  <c r="T3958" i="2" a="1"/>
  <c r="T3958" i="2" s="1"/>
  <c r="T3959" i="2" a="1"/>
  <c r="T3959" i="2" s="1"/>
  <c r="T3960" i="2" a="1"/>
  <c r="T3960" i="2" s="1"/>
  <c r="T3961" i="2" a="1"/>
  <c r="T3961" i="2" s="1"/>
  <c r="T3962" i="2" a="1"/>
  <c r="T3962" i="2" s="1"/>
  <c r="T3963" i="2" a="1"/>
  <c r="T3963" i="2" s="1"/>
  <c r="T3964" i="2" a="1"/>
  <c r="T3964" i="2" s="1"/>
  <c r="T3965" i="2" a="1"/>
  <c r="T3965" i="2" s="1"/>
  <c r="T3966" i="2" a="1"/>
  <c r="T3966" i="2" s="1"/>
  <c r="T3967" i="2" a="1"/>
  <c r="T3967" i="2" s="1"/>
  <c r="T3968" i="2" a="1"/>
  <c r="T3968" i="2" s="1"/>
  <c r="T3969" i="2" a="1"/>
  <c r="T3969" i="2" s="1"/>
  <c r="T3970" i="2" a="1"/>
  <c r="T3970" i="2" s="1"/>
  <c r="T3971" i="2" a="1"/>
  <c r="T3971" i="2" s="1"/>
  <c r="T3972" i="2" a="1"/>
  <c r="T3972" i="2" s="1"/>
  <c r="T3973" i="2" a="1"/>
  <c r="T3973" i="2" s="1"/>
  <c r="T3974" i="2" a="1"/>
  <c r="T3974" i="2" s="1"/>
  <c r="T3975" i="2" a="1"/>
  <c r="T3975" i="2" s="1"/>
  <c r="T3976" i="2" a="1"/>
  <c r="T3976" i="2" s="1"/>
  <c r="T3977" i="2" a="1"/>
  <c r="T3977" i="2" s="1"/>
  <c r="T3978" i="2" a="1"/>
  <c r="T3978" i="2" s="1"/>
  <c r="T3979" i="2" a="1"/>
  <c r="T3979" i="2" s="1"/>
  <c r="T3980" i="2" a="1"/>
  <c r="T3980" i="2" s="1"/>
  <c r="T3981" i="2" a="1"/>
  <c r="T3981" i="2" s="1"/>
  <c r="T3982" i="2" a="1"/>
  <c r="T3982" i="2" s="1"/>
  <c r="T3983" i="2" a="1"/>
  <c r="T3983" i="2" s="1"/>
  <c r="T3984" i="2" a="1"/>
  <c r="T3984" i="2" s="1"/>
  <c r="T3985" i="2" a="1"/>
  <c r="T3985" i="2" s="1"/>
  <c r="T3986" i="2" a="1"/>
  <c r="T3986" i="2" s="1"/>
  <c r="T3987" i="2" a="1"/>
  <c r="T3987" i="2" s="1"/>
  <c r="T3988" i="2" a="1"/>
  <c r="T3988" i="2" s="1"/>
  <c r="T3989" i="2" a="1"/>
  <c r="T3989" i="2" s="1"/>
  <c r="T3990" i="2" a="1"/>
  <c r="T3990" i="2" s="1"/>
  <c r="T3991" i="2" a="1"/>
  <c r="T3991" i="2" s="1"/>
  <c r="T3992" i="2" a="1"/>
  <c r="T3992" i="2" s="1"/>
  <c r="T3993" i="2" a="1"/>
  <c r="T3993" i="2" s="1"/>
  <c r="T3994" i="2" a="1"/>
  <c r="T3994" i="2" s="1"/>
  <c r="T3995" i="2" a="1"/>
  <c r="T3995" i="2" s="1"/>
  <c r="T3996" i="2" a="1"/>
  <c r="T3996" i="2" s="1"/>
  <c r="T3997" i="2" a="1"/>
  <c r="T3997" i="2" s="1"/>
  <c r="T3998" i="2" a="1"/>
  <c r="T3998" i="2" s="1"/>
  <c r="T3999" i="2" a="1"/>
  <c r="T3999" i="2" s="1"/>
  <c r="T4000" i="2" a="1"/>
  <c r="T4000" i="2" s="1"/>
  <c r="T4001" i="2" a="1"/>
  <c r="T4001" i="2" s="1"/>
  <c r="T4002" i="2" a="1"/>
  <c r="T4002" i="2" s="1"/>
  <c r="T4003" i="2" a="1"/>
  <c r="T4003" i="2" s="1"/>
  <c r="T4004" i="2" a="1"/>
  <c r="T4004" i="2" s="1"/>
  <c r="T4005" i="2" a="1"/>
  <c r="T4005" i="2" s="1"/>
  <c r="T4006" i="2" a="1"/>
  <c r="T4006" i="2" s="1"/>
  <c r="T4007" i="2" a="1"/>
  <c r="T4007" i="2" s="1"/>
  <c r="T4008" i="2" a="1"/>
  <c r="T4008" i="2" s="1"/>
  <c r="T4009" i="2" a="1"/>
  <c r="T4009" i="2" s="1"/>
  <c r="T4010" i="2" a="1"/>
  <c r="T4010" i="2" s="1"/>
  <c r="T4011" i="2" a="1"/>
  <c r="T4011" i="2" s="1"/>
  <c r="T4012" i="2" a="1"/>
  <c r="T4012" i="2" s="1"/>
  <c r="T4013" i="2" a="1"/>
  <c r="T4013" i="2" s="1"/>
  <c r="T4014" i="2" a="1"/>
  <c r="T4014" i="2" s="1"/>
  <c r="T4015" i="2" a="1"/>
  <c r="T4015" i="2" s="1"/>
  <c r="T4016" i="2" a="1"/>
  <c r="T4016" i="2" s="1"/>
  <c r="T4017" i="2" a="1"/>
  <c r="T4017" i="2" s="1"/>
  <c r="T4018" i="2" a="1"/>
  <c r="T4018" i="2" s="1"/>
  <c r="T4019" i="2" a="1"/>
  <c r="T4019" i="2" s="1"/>
  <c r="T4020" i="2" a="1"/>
  <c r="T4020" i="2" s="1"/>
  <c r="T4021" i="2" a="1"/>
  <c r="T4021" i="2" s="1"/>
  <c r="T4022" i="2" a="1"/>
  <c r="T4022" i="2" s="1"/>
  <c r="T4023" i="2" a="1"/>
  <c r="T4023" i="2" s="1"/>
  <c r="T4024" i="2" a="1"/>
  <c r="T4024" i="2" s="1"/>
  <c r="T4025" i="2" a="1"/>
  <c r="T4025" i="2" s="1"/>
  <c r="T4026" i="2" a="1"/>
  <c r="T4026" i="2" s="1"/>
  <c r="T4027" i="2" a="1"/>
  <c r="T4027" i="2" s="1"/>
  <c r="T4028" i="2" a="1"/>
  <c r="T4028" i="2" s="1"/>
  <c r="T4029" i="2" a="1"/>
  <c r="T4029" i="2" s="1"/>
  <c r="T4030" i="2" a="1"/>
  <c r="T4030" i="2" s="1"/>
  <c r="T4031" i="2" a="1"/>
  <c r="T4031" i="2" s="1"/>
  <c r="T4032" i="2" a="1"/>
  <c r="T4032" i="2" s="1"/>
  <c r="T4033" i="2" a="1"/>
  <c r="T4033" i="2" s="1"/>
  <c r="T4034" i="2" a="1"/>
  <c r="T4034" i="2" s="1"/>
  <c r="T4035" i="2" a="1"/>
  <c r="T4035" i="2" s="1"/>
  <c r="T4036" i="2" a="1"/>
  <c r="T4036" i="2" s="1"/>
  <c r="T4037" i="2" a="1"/>
  <c r="T4037" i="2" s="1"/>
  <c r="T4038" i="2" a="1"/>
  <c r="T4038" i="2" s="1"/>
  <c r="T4039" i="2" a="1"/>
  <c r="T4039" i="2" s="1"/>
  <c r="T4040" i="2" a="1"/>
  <c r="T4040" i="2" s="1"/>
  <c r="T4041" i="2" a="1"/>
  <c r="T4041" i="2" s="1"/>
  <c r="T4042" i="2" a="1"/>
  <c r="T4042" i="2" s="1"/>
  <c r="T4043" i="2" a="1"/>
  <c r="T4043" i="2" s="1"/>
  <c r="T4044" i="2" a="1"/>
  <c r="T4044" i="2" s="1"/>
  <c r="T4045" i="2" a="1"/>
  <c r="T4045" i="2" s="1"/>
  <c r="T4046" i="2" a="1"/>
  <c r="T4046" i="2" s="1"/>
  <c r="T4047" i="2" a="1"/>
  <c r="T4047" i="2" s="1"/>
  <c r="T4048" i="2" a="1"/>
  <c r="T4048" i="2" s="1"/>
  <c r="T4049" i="2" a="1"/>
  <c r="T4049" i="2" s="1"/>
  <c r="T4050" i="2" a="1"/>
  <c r="T4050" i="2" s="1"/>
  <c r="T4051" i="2" a="1"/>
  <c r="T4051" i="2" s="1"/>
  <c r="T4052" i="2" a="1"/>
  <c r="T4052" i="2" s="1"/>
  <c r="T4053" i="2" a="1"/>
  <c r="T4053" i="2" s="1"/>
  <c r="T4054" i="2" a="1"/>
  <c r="T4054" i="2" s="1"/>
  <c r="T4055" i="2" a="1"/>
  <c r="T4055" i="2" s="1"/>
  <c r="T4056" i="2" a="1"/>
  <c r="T4056" i="2" s="1"/>
  <c r="T4057" i="2" a="1"/>
  <c r="T4057" i="2" s="1"/>
  <c r="T4058" i="2" a="1"/>
  <c r="T4058" i="2" s="1"/>
  <c r="T4059" i="2" a="1"/>
  <c r="T4059" i="2" s="1"/>
  <c r="T4060" i="2" a="1"/>
  <c r="T4060" i="2" s="1"/>
  <c r="T4061" i="2" a="1"/>
  <c r="T4061" i="2" s="1"/>
  <c r="T4062" i="2" a="1"/>
  <c r="T4062" i="2" s="1"/>
  <c r="T4063" i="2" a="1"/>
  <c r="T4063" i="2" s="1"/>
  <c r="T4064" i="2" a="1"/>
  <c r="T4064" i="2" s="1"/>
  <c r="T4065" i="2" a="1"/>
  <c r="T4065" i="2" s="1"/>
  <c r="T4066" i="2" a="1"/>
  <c r="T4066" i="2" s="1"/>
  <c r="T4067" i="2" a="1"/>
  <c r="T4067" i="2" s="1"/>
  <c r="T4068" i="2" a="1"/>
  <c r="T4068" i="2" s="1"/>
  <c r="T4069" i="2" a="1"/>
  <c r="T4069" i="2" s="1"/>
  <c r="T4070" i="2" a="1"/>
  <c r="T4070" i="2" s="1"/>
  <c r="T4071" i="2" a="1"/>
  <c r="T4071" i="2" s="1"/>
  <c r="T4072" i="2" a="1"/>
  <c r="T4072" i="2" s="1"/>
  <c r="T4073" i="2" a="1"/>
  <c r="T4073" i="2" s="1"/>
  <c r="T4074" i="2" a="1"/>
  <c r="T4074" i="2" s="1"/>
  <c r="T4075" i="2" a="1"/>
  <c r="T4075" i="2" s="1"/>
  <c r="T4076" i="2" a="1"/>
  <c r="T4076" i="2" s="1"/>
  <c r="T4077" i="2" a="1"/>
  <c r="T4077" i="2" s="1"/>
  <c r="T4078" i="2" a="1"/>
  <c r="T4078" i="2" s="1"/>
  <c r="T4079" i="2" a="1"/>
  <c r="T4079" i="2" s="1"/>
  <c r="T4080" i="2" a="1"/>
  <c r="T4080" i="2" s="1"/>
  <c r="T4081" i="2" a="1"/>
  <c r="T4081" i="2" s="1"/>
  <c r="T4082" i="2" a="1"/>
  <c r="T4082" i="2" s="1"/>
  <c r="T4083" i="2" a="1"/>
  <c r="T4083" i="2" s="1"/>
  <c r="T4084" i="2" a="1"/>
  <c r="T4084" i="2" s="1"/>
  <c r="T4085" i="2" a="1"/>
  <c r="T4085" i="2" s="1"/>
  <c r="T4086" i="2" a="1"/>
  <c r="T4086" i="2" s="1"/>
  <c r="T4087" i="2" a="1"/>
  <c r="T4087" i="2" s="1"/>
  <c r="T4088" i="2" a="1"/>
  <c r="T4088" i="2" s="1"/>
  <c r="T4089" i="2" a="1"/>
  <c r="T4089" i="2" s="1"/>
  <c r="T4090" i="2" a="1"/>
  <c r="T4090" i="2" s="1"/>
  <c r="T4091" i="2" a="1"/>
  <c r="T4091" i="2" s="1"/>
  <c r="T4092" i="2" a="1"/>
  <c r="T4092" i="2" s="1"/>
  <c r="T4093" i="2" a="1"/>
  <c r="T4093" i="2" s="1"/>
  <c r="T4094" i="2" a="1"/>
  <c r="T4094" i="2" s="1"/>
  <c r="T4095" i="2" a="1"/>
  <c r="T4095" i="2" s="1"/>
  <c r="T4096" i="2" a="1"/>
  <c r="T4096" i="2" s="1"/>
  <c r="T4097" i="2" a="1"/>
  <c r="T4097" i="2" s="1"/>
  <c r="T4098" i="2" a="1"/>
  <c r="T4098" i="2" s="1"/>
  <c r="T4099" i="2" a="1"/>
  <c r="T4099" i="2" s="1"/>
  <c r="T4100" i="2" a="1"/>
  <c r="T4100" i="2" s="1"/>
  <c r="T4101" i="2" a="1"/>
  <c r="T4101" i="2" s="1"/>
  <c r="T4102" i="2" a="1"/>
  <c r="T4102" i="2" s="1"/>
  <c r="T4103" i="2" a="1"/>
  <c r="T4103" i="2" s="1"/>
  <c r="T4104" i="2" a="1"/>
  <c r="T4104" i="2" s="1"/>
  <c r="T4105" i="2" a="1"/>
  <c r="T4105" i="2" s="1"/>
  <c r="T4106" i="2" a="1"/>
  <c r="T4106" i="2" s="1"/>
  <c r="T4107" i="2" a="1"/>
  <c r="T4107" i="2" s="1"/>
  <c r="T4108" i="2" a="1"/>
  <c r="T4108" i="2" s="1"/>
  <c r="T4109" i="2" a="1"/>
  <c r="T4109" i="2" s="1"/>
  <c r="T4110" i="2" a="1"/>
  <c r="T4110" i="2" s="1"/>
  <c r="T4111" i="2" a="1"/>
  <c r="T4111" i="2" s="1"/>
  <c r="T4112" i="2" a="1"/>
  <c r="T4112" i="2" s="1"/>
  <c r="T4113" i="2" a="1"/>
  <c r="T4113" i="2" s="1"/>
  <c r="T4114" i="2" a="1"/>
  <c r="T4114" i="2" s="1"/>
  <c r="T4115" i="2" a="1"/>
  <c r="T4115" i="2" s="1"/>
  <c r="T4116" i="2" a="1"/>
  <c r="T4116" i="2" s="1"/>
  <c r="T4117" i="2" a="1"/>
  <c r="T4117" i="2" s="1"/>
  <c r="T4118" i="2" a="1"/>
  <c r="T4118" i="2" s="1"/>
  <c r="T4119" i="2" a="1"/>
  <c r="T4119" i="2" s="1"/>
  <c r="T4120" i="2" a="1"/>
  <c r="T4120" i="2" s="1"/>
  <c r="T4121" i="2" a="1"/>
  <c r="T4121" i="2" s="1"/>
  <c r="T4122" i="2" a="1"/>
  <c r="T4122" i="2" s="1"/>
  <c r="T4123" i="2" a="1"/>
  <c r="T4123" i="2" s="1"/>
  <c r="T4124" i="2" a="1"/>
  <c r="T4124" i="2" s="1"/>
  <c r="T4125" i="2" a="1"/>
  <c r="T4125" i="2" s="1"/>
  <c r="T4126" i="2" a="1"/>
  <c r="T4126" i="2" s="1"/>
  <c r="T4127" i="2" a="1"/>
  <c r="T4127" i="2" s="1"/>
  <c r="T4128" i="2" a="1"/>
  <c r="T4128" i="2" s="1"/>
  <c r="T4129" i="2" a="1"/>
  <c r="T4129" i="2" s="1"/>
  <c r="T4130" i="2" a="1"/>
  <c r="T4130" i="2" s="1"/>
  <c r="T4131" i="2" a="1"/>
  <c r="T4131" i="2" s="1"/>
  <c r="T4132" i="2" a="1"/>
  <c r="T4132" i="2" s="1"/>
  <c r="T4133" i="2" a="1"/>
  <c r="T4133" i="2" s="1"/>
  <c r="T4134" i="2" a="1"/>
  <c r="T4134" i="2" s="1"/>
  <c r="T4135" i="2" a="1"/>
  <c r="T4135" i="2" s="1"/>
  <c r="T4136" i="2" a="1"/>
  <c r="T4136" i="2" s="1"/>
  <c r="T4137" i="2" a="1"/>
  <c r="T4137" i="2" s="1"/>
  <c r="T4138" i="2" a="1"/>
  <c r="T4138" i="2" s="1"/>
  <c r="T4139" i="2" a="1"/>
  <c r="T4139" i="2" s="1"/>
  <c r="T4140" i="2" a="1"/>
  <c r="T4140" i="2" s="1"/>
  <c r="T4141" i="2" a="1"/>
  <c r="T4141" i="2" s="1"/>
  <c r="T4142" i="2" a="1"/>
  <c r="T4142" i="2" s="1"/>
  <c r="T4143" i="2" a="1"/>
  <c r="T4143" i="2" s="1"/>
  <c r="T4144" i="2" a="1"/>
  <c r="T4144" i="2" s="1"/>
  <c r="T4145" i="2" a="1"/>
  <c r="T4145" i="2" s="1"/>
  <c r="T4146" i="2" a="1"/>
  <c r="T4146" i="2" s="1"/>
  <c r="T4147" i="2" a="1"/>
  <c r="T4147" i="2" s="1"/>
  <c r="T4148" i="2" a="1"/>
  <c r="T4148" i="2" s="1"/>
  <c r="T4149" i="2" a="1"/>
  <c r="T4149" i="2" s="1"/>
  <c r="T4150" i="2" a="1"/>
  <c r="T4150" i="2" s="1"/>
  <c r="T4151" i="2" a="1"/>
  <c r="T4151" i="2" s="1"/>
  <c r="T4152" i="2" a="1"/>
  <c r="T4152" i="2" s="1"/>
  <c r="T4153" i="2" a="1"/>
  <c r="T4153" i="2" s="1"/>
  <c r="T4154" i="2" a="1"/>
  <c r="T4154" i="2" s="1"/>
  <c r="T4155" i="2" a="1"/>
  <c r="T4155" i="2" s="1"/>
  <c r="T4156" i="2" a="1"/>
  <c r="T4156" i="2" s="1"/>
  <c r="T4157" i="2" a="1"/>
  <c r="T4157" i="2" s="1"/>
  <c r="T4158" i="2" a="1"/>
  <c r="T4158" i="2" s="1"/>
  <c r="T4159" i="2" a="1"/>
  <c r="T4159" i="2" s="1"/>
  <c r="T4160" i="2" a="1"/>
  <c r="T4160" i="2" s="1"/>
  <c r="T4161" i="2" a="1"/>
  <c r="T4161" i="2" s="1"/>
  <c r="T4162" i="2" a="1"/>
  <c r="T4162" i="2" s="1"/>
  <c r="T4163" i="2" a="1"/>
  <c r="T4163" i="2" s="1"/>
  <c r="T4164" i="2" a="1"/>
  <c r="T4164" i="2" s="1"/>
  <c r="T4165" i="2" a="1"/>
  <c r="T4165" i="2" s="1"/>
  <c r="T4166" i="2" a="1"/>
  <c r="T4166" i="2" s="1"/>
  <c r="T4167" i="2" a="1"/>
  <c r="T4167" i="2" s="1"/>
  <c r="T4168" i="2" a="1"/>
  <c r="T4168" i="2" s="1"/>
  <c r="T4169" i="2" a="1"/>
  <c r="T4169" i="2" s="1"/>
  <c r="T4170" i="2" a="1"/>
  <c r="T4170" i="2" s="1"/>
  <c r="T4171" i="2" a="1"/>
  <c r="T4171" i="2" s="1"/>
  <c r="T4172" i="2" a="1"/>
  <c r="T4172" i="2" s="1"/>
  <c r="T4173" i="2" a="1"/>
  <c r="T4173" i="2" s="1"/>
  <c r="T4174" i="2" a="1"/>
  <c r="T4174" i="2" s="1"/>
  <c r="T4175" i="2" a="1"/>
  <c r="T4175" i="2" s="1"/>
  <c r="T4176" i="2" a="1"/>
  <c r="T4176" i="2" s="1"/>
  <c r="T4177" i="2" a="1"/>
  <c r="T4177" i="2" s="1"/>
  <c r="T4178" i="2" a="1"/>
  <c r="T4178" i="2" s="1"/>
  <c r="T4179" i="2" a="1"/>
  <c r="T4179" i="2" s="1"/>
  <c r="T4180" i="2" a="1"/>
  <c r="T4180" i="2" s="1"/>
  <c r="T4181" i="2" a="1"/>
  <c r="T4181" i="2" s="1"/>
  <c r="T4182" i="2" a="1"/>
  <c r="T4182" i="2" s="1"/>
  <c r="T4183" i="2" a="1"/>
  <c r="T4183" i="2" s="1"/>
  <c r="T4184" i="2" a="1"/>
  <c r="T4184" i="2" s="1"/>
  <c r="T4185" i="2" a="1"/>
  <c r="T4185" i="2" s="1"/>
  <c r="T4186" i="2" a="1"/>
  <c r="T4186" i="2" s="1"/>
  <c r="T4187" i="2" a="1"/>
  <c r="T4187" i="2" s="1"/>
  <c r="T4188" i="2" a="1"/>
  <c r="T4188" i="2" s="1"/>
  <c r="T4189" i="2" a="1"/>
  <c r="T4189" i="2" s="1"/>
  <c r="T4190" i="2" a="1"/>
  <c r="T4190" i="2" s="1"/>
  <c r="T4191" i="2" a="1"/>
  <c r="T4191" i="2" s="1"/>
  <c r="T4192" i="2" a="1"/>
  <c r="T4192" i="2" s="1"/>
  <c r="T4193" i="2" a="1"/>
  <c r="T4193" i="2" s="1"/>
  <c r="T4194" i="2" a="1"/>
  <c r="T4194" i="2" s="1"/>
  <c r="T4195" i="2" a="1"/>
  <c r="T4195" i="2" s="1"/>
  <c r="T4196" i="2" a="1"/>
  <c r="T4196" i="2" s="1"/>
  <c r="T4197" i="2" a="1"/>
  <c r="T4197" i="2" s="1"/>
  <c r="T4198" i="2" a="1"/>
  <c r="T4198" i="2" s="1"/>
  <c r="T4199" i="2" a="1"/>
  <c r="T4199" i="2" s="1"/>
  <c r="T4200" i="2" a="1"/>
  <c r="T4200" i="2" s="1"/>
  <c r="T4201" i="2" a="1"/>
  <c r="T4201" i="2" s="1"/>
  <c r="T4202" i="2" a="1"/>
  <c r="T4202" i="2" s="1"/>
  <c r="T4203" i="2" a="1"/>
  <c r="T4203" i="2" s="1"/>
  <c r="T4204" i="2" a="1"/>
  <c r="T4204" i="2" s="1"/>
  <c r="T4205" i="2" a="1"/>
  <c r="T4205" i="2" s="1"/>
  <c r="T4206" i="2" a="1"/>
  <c r="T4206" i="2" s="1"/>
  <c r="T4207" i="2" a="1"/>
  <c r="T4207" i="2" s="1"/>
  <c r="T4208" i="2" a="1"/>
  <c r="T4208" i="2" s="1"/>
  <c r="T4209" i="2" a="1"/>
  <c r="T4209" i="2" s="1"/>
  <c r="T4210" i="2" a="1"/>
  <c r="T4210" i="2" s="1"/>
  <c r="T4211" i="2" a="1"/>
  <c r="T4211" i="2" s="1"/>
  <c r="T4212" i="2" a="1"/>
  <c r="T4212" i="2" s="1"/>
  <c r="T4213" i="2" a="1"/>
  <c r="T4213" i="2" s="1"/>
  <c r="T4214" i="2" a="1"/>
  <c r="T4214" i="2" s="1"/>
  <c r="T4215" i="2" a="1"/>
  <c r="T4215" i="2" s="1"/>
  <c r="T4216" i="2" a="1"/>
  <c r="T4216" i="2" s="1"/>
  <c r="T4217" i="2" a="1"/>
  <c r="T4217" i="2" s="1"/>
  <c r="T4218" i="2" a="1"/>
  <c r="T4218" i="2" s="1"/>
  <c r="T4219" i="2" a="1"/>
  <c r="T4219" i="2" s="1"/>
  <c r="T4220" i="2" a="1"/>
  <c r="T4220" i="2" s="1"/>
  <c r="T4221" i="2" a="1"/>
  <c r="T4221" i="2" s="1"/>
  <c r="T4222" i="2" a="1"/>
  <c r="T4222" i="2" s="1"/>
  <c r="T4223" i="2" a="1"/>
  <c r="T4223" i="2" s="1"/>
  <c r="T4224" i="2" a="1"/>
  <c r="T4224" i="2" s="1"/>
  <c r="T4225" i="2" a="1"/>
  <c r="T4225" i="2" s="1"/>
  <c r="T4226" i="2" a="1"/>
  <c r="T4226" i="2" s="1"/>
  <c r="T4227" i="2" a="1"/>
  <c r="T4227" i="2" s="1"/>
  <c r="T4228" i="2" a="1"/>
  <c r="T4228" i="2" s="1"/>
  <c r="T4229" i="2" a="1"/>
  <c r="T4229" i="2" s="1"/>
  <c r="T4230" i="2" a="1"/>
  <c r="T4230" i="2" s="1"/>
  <c r="T4231" i="2" a="1"/>
  <c r="T4231" i="2" s="1"/>
  <c r="T4232" i="2" a="1"/>
  <c r="T4232" i="2" s="1"/>
  <c r="T4233" i="2" a="1"/>
  <c r="T4233" i="2" s="1"/>
  <c r="T4234" i="2" a="1"/>
  <c r="T4234" i="2" s="1"/>
  <c r="T4235" i="2" a="1"/>
  <c r="T4235" i="2" s="1"/>
  <c r="T4236" i="2" a="1"/>
  <c r="T4236" i="2" s="1"/>
  <c r="T4237" i="2" a="1"/>
  <c r="T4237" i="2" s="1"/>
  <c r="T4238" i="2" a="1"/>
  <c r="T4238" i="2" s="1"/>
  <c r="T4239" i="2" a="1"/>
  <c r="T4239" i="2" s="1"/>
  <c r="T4240" i="2" a="1"/>
  <c r="T4240" i="2" s="1"/>
  <c r="T4241" i="2" a="1"/>
  <c r="T4241" i="2" s="1"/>
  <c r="T4242" i="2" a="1"/>
  <c r="T4242" i="2" s="1"/>
  <c r="T4243" i="2" a="1"/>
  <c r="T4243" i="2" s="1"/>
  <c r="T4244" i="2" a="1"/>
  <c r="T4244" i="2" s="1"/>
  <c r="T4245" i="2" a="1"/>
  <c r="T4245" i="2" s="1"/>
  <c r="T4246" i="2" a="1"/>
  <c r="T4246" i="2" s="1"/>
  <c r="T4247" i="2" a="1"/>
  <c r="T4247" i="2" s="1"/>
  <c r="T4248" i="2" a="1"/>
  <c r="T4248" i="2" s="1"/>
  <c r="T4249" i="2" a="1"/>
  <c r="T4249" i="2" s="1"/>
  <c r="T4250" i="2" a="1"/>
  <c r="T4250" i="2" s="1"/>
  <c r="T4251" i="2" a="1"/>
  <c r="T4251" i="2" s="1"/>
  <c r="T4252" i="2" a="1"/>
  <c r="T4252" i="2" s="1"/>
  <c r="T4253" i="2" a="1"/>
  <c r="T4253" i="2" s="1"/>
  <c r="T4254" i="2" a="1"/>
  <c r="T4254" i="2" s="1"/>
  <c r="T4255" i="2" a="1"/>
  <c r="T4255" i="2" s="1"/>
  <c r="T4256" i="2" a="1"/>
  <c r="T4256" i="2" s="1"/>
  <c r="T4257" i="2" a="1"/>
  <c r="T4257" i="2" s="1"/>
  <c r="T4258" i="2" a="1"/>
  <c r="T4258" i="2" s="1"/>
  <c r="T4259" i="2" a="1"/>
  <c r="T4259" i="2" s="1"/>
  <c r="T4260" i="2" a="1"/>
  <c r="T4260" i="2" s="1"/>
  <c r="T4261" i="2" a="1"/>
  <c r="T4261" i="2" s="1"/>
  <c r="T4262" i="2" a="1"/>
  <c r="T4262" i="2" s="1"/>
  <c r="T4263" i="2" a="1"/>
  <c r="T4263" i="2" s="1"/>
  <c r="T4264" i="2" a="1"/>
  <c r="T4264" i="2" s="1"/>
  <c r="T4265" i="2" a="1"/>
  <c r="T4265" i="2" s="1"/>
  <c r="T4266" i="2" a="1"/>
  <c r="T4266" i="2" s="1"/>
  <c r="T4267" i="2" a="1"/>
  <c r="T4267" i="2" s="1"/>
  <c r="T4268" i="2" a="1"/>
  <c r="T4268" i="2" s="1"/>
  <c r="T4269" i="2" a="1"/>
  <c r="T4269" i="2" s="1"/>
  <c r="T4270" i="2" a="1"/>
  <c r="T4270" i="2" s="1"/>
  <c r="T4271" i="2" a="1"/>
  <c r="T4271" i="2" s="1"/>
  <c r="T4272" i="2" a="1"/>
  <c r="T4272" i="2" s="1"/>
  <c r="T4273" i="2" a="1"/>
  <c r="T4273" i="2" s="1"/>
  <c r="T4274" i="2" a="1"/>
  <c r="T4274" i="2" s="1"/>
  <c r="T4275" i="2" a="1"/>
  <c r="T4275" i="2" s="1"/>
  <c r="T4276" i="2" a="1"/>
  <c r="T4276" i="2" s="1"/>
  <c r="T4277" i="2" a="1"/>
  <c r="T4277" i="2" s="1"/>
  <c r="T4278" i="2" a="1"/>
  <c r="T4278" i="2" s="1"/>
  <c r="T4279" i="2" a="1"/>
  <c r="T4279" i="2" s="1"/>
  <c r="T4280" i="2" a="1"/>
  <c r="T4280" i="2" s="1"/>
  <c r="T4281" i="2" a="1"/>
  <c r="T4281" i="2" s="1"/>
  <c r="T4282" i="2" a="1"/>
  <c r="T4282" i="2" s="1"/>
  <c r="T4283" i="2" a="1"/>
  <c r="T4283" i="2" s="1"/>
  <c r="T4284" i="2" a="1"/>
  <c r="T4284" i="2" s="1"/>
  <c r="T4285" i="2" a="1"/>
  <c r="T4285" i="2" s="1"/>
  <c r="T4286" i="2" a="1"/>
  <c r="T4286" i="2" s="1"/>
  <c r="T4287" i="2" a="1"/>
  <c r="T4287" i="2" s="1"/>
  <c r="T4288" i="2" a="1"/>
  <c r="T4288" i="2" s="1"/>
  <c r="T4289" i="2" a="1"/>
  <c r="T4289" i="2" s="1"/>
  <c r="T4290" i="2" a="1"/>
  <c r="T4290" i="2" s="1"/>
  <c r="T4291" i="2" a="1"/>
  <c r="T4291" i="2" s="1"/>
  <c r="T4292" i="2" a="1"/>
  <c r="T4292" i="2" s="1"/>
  <c r="T4293" i="2" a="1"/>
  <c r="T4293" i="2" s="1"/>
  <c r="T4294" i="2" a="1"/>
  <c r="T4294" i="2" s="1"/>
  <c r="T4295" i="2" a="1"/>
  <c r="T4295" i="2" s="1"/>
  <c r="T4296" i="2" a="1"/>
  <c r="T4296" i="2" s="1"/>
  <c r="T4297" i="2" a="1"/>
  <c r="T4297" i="2" s="1"/>
  <c r="T4298" i="2" a="1"/>
  <c r="T4298" i="2" s="1"/>
  <c r="T4299" i="2" a="1"/>
  <c r="T4299" i="2" s="1"/>
  <c r="T4300" i="2" a="1"/>
  <c r="T4300" i="2" s="1"/>
  <c r="T4301" i="2" a="1"/>
  <c r="T4301" i="2" s="1"/>
  <c r="T4302" i="2" a="1"/>
  <c r="T4302" i="2" s="1"/>
  <c r="T4303" i="2" a="1"/>
  <c r="T4303" i="2" s="1"/>
  <c r="T4304" i="2" a="1"/>
  <c r="T4304" i="2" s="1"/>
  <c r="T4305" i="2" a="1"/>
  <c r="T4305" i="2" s="1"/>
  <c r="T4306" i="2" a="1"/>
  <c r="T4306" i="2" s="1"/>
  <c r="T4307" i="2" a="1"/>
  <c r="T4307" i="2" s="1"/>
  <c r="T4308" i="2" a="1"/>
  <c r="T4308" i="2" s="1"/>
  <c r="T4309" i="2" a="1"/>
  <c r="T4309" i="2" s="1"/>
  <c r="T4310" i="2" a="1"/>
  <c r="T4310" i="2" s="1"/>
  <c r="T4311" i="2" a="1"/>
  <c r="T4311" i="2" s="1"/>
  <c r="T4312" i="2" a="1"/>
  <c r="T4312" i="2" s="1"/>
  <c r="T4313" i="2" a="1"/>
  <c r="T4313" i="2" s="1"/>
  <c r="T4314" i="2" a="1"/>
  <c r="T4314" i="2" s="1"/>
  <c r="T4315" i="2" a="1"/>
  <c r="T4315" i="2" s="1"/>
  <c r="T4316" i="2" a="1"/>
  <c r="T4316" i="2" s="1"/>
  <c r="T4317" i="2" a="1"/>
  <c r="T4317" i="2" s="1"/>
  <c r="T4318" i="2" a="1"/>
  <c r="T4318" i="2" s="1"/>
  <c r="T4319" i="2" a="1"/>
  <c r="T4319" i="2" s="1"/>
  <c r="T4320" i="2" a="1"/>
  <c r="T4320" i="2" s="1"/>
  <c r="T4321" i="2" a="1"/>
  <c r="T4321" i="2" s="1"/>
  <c r="T4322" i="2" a="1"/>
  <c r="T4322" i="2" s="1"/>
  <c r="T4323" i="2" a="1"/>
  <c r="T4323" i="2" s="1"/>
  <c r="T4324" i="2" a="1"/>
  <c r="T4324" i="2" s="1"/>
  <c r="T4325" i="2" a="1"/>
  <c r="T4325" i="2" s="1"/>
  <c r="T4326" i="2" a="1"/>
  <c r="T4326" i="2" s="1"/>
  <c r="T4327" i="2" a="1"/>
  <c r="T4327" i="2" s="1"/>
  <c r="T4328" i="2" a="1"/>
  <c r="T4328" i="2" s="1"/>
  <c r="T4329" i="2" a="1"/>
  <c r="T4329" i="2" s="1"/>
  <c r="T4330" i="2" a="1"/>
  <c r="T4330" i="2" s="1"/>
  <c r="T4331" i="2" a="1"/>
  <c r="T4331" i="2" s="1"/>
  <c r="T4332" i="2" a="1"/>
  <c r="T4332" i="2" s="1"/>
  <c r="T4333" i="2" a="1"/>
  <c r="T4333" i="2" s="1"/>
  <c r="T4334" i="2" a="1"/>
  <c r="T4334" i="2" s="1"/>
  <c r="T4335" i="2" a="1"/>
  <c r="T4335" i="2" s="1"/>
  <c r="T4336" i="2" a="1"/>
  <c r="T4336" i="2" s="1"/>
  <c r="T4337" i="2" a="1"/>
  <c r="T4337" i="2" s="1"/>
  <c r="T4338" i="2" a="1"/>
  <c r="T4338" i="2" s="1"/>
  <c r="T4339" i="2" a="1"/>
  <c r="T4339" i="2" s="1"/>
  <c r="T4340" i="2" a="1"/>
  <c r="T4340" i="2" s="1"/>
  <c r="T4341" i="2" a="1"/>
  <c r="T4341" i="2" s="1"/>
  <c r="T4342" i="2" a="1"/>
  <c r="T4342" i="2" s="1"/>
  <c r="T4343" i="2" a="1"/>
  <c r="T4343" i="2" s="1"/>
  <c r="T4344" i="2" a="1"/>
  <c r="T4344" i="2" s="1"/>
  <c r="T4345" i="2" a="1"/>
  <c r="T4345" i="2" s="1"/>
  <c r="T4346" i="2" a="1"/>
  <c r="T4346" i="2" s="1"/>
  <c r="T4347" i="2" a="1"/>
  <c r="T4347" i="2" s="1"/>
  <c r="T4348" i="2" a="1"/>
  <c r="T4348" i="2" s="1"/>
  <c r="T4349" i="2" a="1"/>
  <c r="T4349" i="2" s="1"/>
  <c r="T4350" i="2" a="1"/>
  <c r="T4350" i="2" s="1"/>
  <c r="T4351" i="2" a="1"/>
  <c r="T4351" i="2" s="1"/>
  <c r="T4352" i="2" a="1"/>
  <c r="T4352" i="2" s="1"/>
  <c r="T4353" i="2" a="1"/>
  <c r="T4353" i="2" s="1"/>
  <c r="T4354" i="2" a="1"/>
  <c r="T4354" i="2" s="1"/>
  <c r="T4355" i="2" a="1"/>
  <c r="T4355" i="2" s="1"/>
  <c r="T4356" i="2" a="1"/>
  <c r="T4356" i="2" s="1"/>
  <c r="T4357" i="2" a="1"/>
  <c r="T4357" i="2" s="1"/>
  <c r="T4358" i="2" a="1"/>
  <c r="T4358" i="2" s="1"/>
  <c r="T4359" i="2" a="1"/>
  <c r="T4359" i="2" s="1"/>
  <c r="T4360" i="2" a="1"/>
  <c r="T4360" i="2" s="1"/>
  <c r="T4361" i="2" a="1"/>
  <c r="T4361" i="2" s="1"/>
  <c r="T4362" i="2" a="1"/>
  <c r="T4362" i="2" s="1"/>
  <c r="T4363" i="2" a="1"/>
  <c r="T4363" i="2" s="1"/>
  <c r="T4364" i="2" a="1"/>
  <c r="T4364" i="2" s="1"/>
  <c r="T4365" i="2" a="1"/>
  <c r="T4365" i="2" s="1"/>
  <c r="T4366" i="2" a="1"/>
  <c r="T4366" i="2" s="1"/>
  <c r="T4367" i="2" a="1"/>
  <c r="T4367" i="2" s="1"/>
  <c r="T4368" i="2" a="1"/>
  <c r="T4368" i="2" s="1"/>
  <c r="T4369" i="2" a="1"/>
  <c r="T4369" i="2" s="1"/>
  <c r="T4370" i="2" a="1"/>
  <c r="T4370" i="2" s="1"/>
  <c r="T4371" i="2" a="1"/>
  <c r="T4371" i="2" s="1"/>
  <c r="T4372" i="2" a="1"/>
  <c r="T4372" i="2" s="1"/>
  <c r="T4373" i="2" a="1"/>
  <c r="T4373" i="2" s="1"/>
  <c r="T4374" i="2" a="1"/>
  <c r="T4374" i="2" s="1"/>
  <c r="T4375" i="2" a="1"/>
  <c r="T4375" i="2" s="1"/>
  <c r="T4376" i="2" a="1"/>
  <c r="T4376" i="2" s="1"/>
  <c r="T4377" i="2" a="1"/>
  <c r="T4377" i="2" s="1"/>
  <c r="T4378" i="2" a="1"/>
  <c r="T4378" i="2" s="1"/>
  <c r="T4379" i="2" a="1"/>
  <c r="T4379" i="2" s="1"/>
  <c r="T4380" i="2" a="1"/>
  <c r="T4380" i="2" s="1"/>
  <c r="T4381" i="2" a="1"/>
  <c r="T4381" i="2" s="1"/>
  <c r="T4382" i="2" a="1"/>
  <c r="T4382" i="2" s="1"/>
  <c r="T4383" i="2" a="1"/>
  <c r="T4383" i="2" s="1"/>
  <c r="T4384" i="2" a="1"/>
  <c r="T4384" i="2" s="1"/>
  <c r="T4385" i="2" a="1"/>
  <c r="T4385" i="2" s="1"/>
  <c r="T4386" i="2" a="1"/>
  <c r="T4386" i="2" s="1"/>
  <c r="T4387" i="2" a="1"/>
  <c r="T4387" i="2" s="1"/>
  <c r="T4388" i="2" a="1"/>
  <c r="T4388" i="2" s="1"/>
  <c r="T4389" i="2" a="1"/>
  <c r="T4389" i="2" s="1"/>
  <c r="T4390" i="2" a="1"/>
  <c r="T4390" i="2" s="1"/>
  <c r="T4391" i="2" a="1"/>
  <c r="T4391" i="2" s="1"/>
  <c r="T4392" i="2" a="1"/>
  <c r="T4392" i="2" s="1"/>
  <c r="T4393" i="2" a="1"/>
  <c r="T4393" i="2" s="1"/>
  <c r="T4394" i="2" a="1"/>
  <c r="T4394" i="2" s="1"/>
  <c r="T4395" i="2" a="1"/>
  <c r="T4395" i="2" s="1"/>
  <c r="T4396" i="2" a="1"/>
  <c r="T4396" i="2" s="1"/>
  <c r="T4397" i="2" a="1"/>
  <c r="T4397" i="2" s="1"/>
  <c r="T4398" i="2" a="1"/>
  <c r="T4398" i="2" s="1"/>
  <c r="T4399" i="2" a="1"/>
  <c r="T4399" i="2" s="1"/>
  <c r="T4400" i="2" a="1"/>
  <c r="T4400" i="2" s="1"/>
  <c r="T4401" i="2" a="1"/>
  <c r="T4401" i="2" s="1"/>
  <c r="T4402" i="2" a="1"/>
  <c r="T4402" i="2" s="1"/>
  <c r="T4403" i="2" a="1"/>
  <c r="T4403" i="2" s="1"/>
  <c r="T4404" i="2" a="1"/>
  <c r="T4404" i="2" s="1"/>
  <c r="T4405" i="2" a="1"/>
  <c r="T4405" i="2" s="1"/>
  <c r="T4406" i="2" a="1"/>
  <c r="T4406" i="2" s="1"/>
  <c r="T4407" i="2" a="1"/>
  <c r="T4407" i="2" s="1"/>
  <c r="T4408" i="2" a="1"/>
  <c r="T4408" i="2" s="1"/>
  <c r="T4409" i="2" a="1"/>
  <c r="T4409" i="2" s="1"/>
  <c r="T4410" i="2" a="1"/>
  <c r="T4410" i="2" s="1"/>
  <c r="T4411" i="2" a="1"/>
  <c r="T4411" i="2" s="1"/>
  <c r="T4412" i="2" a="1"/>
  <c r="T4412" i="2" s="1"/>
  <c r="T4413" i="2" a="1"/>
  <c r="T4413" i="2" s="1"/>
  <c r="T4414" i="2" a="1"/>
  <c r="T4414" i="2" s="1"/>
  <c r="T4415" i="2" a="1"/>
  <c r="T4415" i="2" s="1"/>
  <c r="T4416" i="2" a="1"/>
  <c r="T4416" i="2" s="1"/>
  <c r="T4417" i="2" a="1"/>
  <c r="T4417" i="2" s="1"/>
  <c r="T4418" i="2" a="1"/>
  <c r="T4418" i="2" s="1"/>
  <c r="T4419" i="2" a="1"/>
  <c r="T4419" i="2" s="1"/>
  <c r="T4420" i="2" a="1"/>
  <c r="T4420" i="2" s="1"/>
  <c r="T4421" i="2" a="1"/>
  <c r="T4421" i="2" s="1"/>
  <c r="T4422" i="2" a="1"/>
  <c r="T4422" i="2" s="1"/>
  <c r="T4423" i="2" a="1"/>
  <c r="T4423" i="2" s="1"/>
  <c r="T4424" i="2" a="1"/>
  <c r="T4424" i="2" s="1"/>
  <c r="T4425" i="2" a="1"/>
  <c r="T4425" i="2" s="1"/>
  <c r="T4426" i="2" a="1"/>
  <c r="T4426" i="2" s="1"/>
  <c r="T4427" i="2" a="1"/>
  <c r="T4427" i="2" s="1"/>
  <c r="T4428" i="2" a="1"/>
  <c r="T4428" i="2" s="1"/>
  <c r="T4429" i="2" a="1"/>
  <c r="T4429" i="2" s="1"/>
  <c r="T4430" i="2" a="1"/>
  <c r="T4430" i="2" s="1"/>
  <c r="T4431" i="2" a="1"/>
  <c r="T4431" i="2" s="1"/>
  <c r="T4432" i="2" a="1"/>
  <c r="T4432" i="2" s="1"/>
  <c r="T4433" i="2" a="1"/>
  <c r="T4433" i="2" s="1"/>
  <c r="T4434" i="2" a="1"/>
  <c r="T4434" i="2" s="1"/>
  <c r="T4435" i="2" a="1"/>
  <c r="T4435" i="2" s="1"/>
  <c r="T4436" i="2" a="1"/>
  <c r="T4436" i="2" s="1"/>
  <c r="T4437" i="2" a="1"/>
  <c r="T4437" i="2" s="1"/>
  <c r="T4438" i="2" a="1"/>
  <c r="T4438" i="2" s="1"/>
  <c r="T4439" i="2" a="1"/>
  <c r="T4439" i="2" s="1"/>
  <c r="T4440" i="2" a="1"/>
  <c r="T4440" i="2" s="1"/>
  <c r="T4441" i="2" a="1"/>
  <c r="T4441" i="2" s="1"/>
  <c r="T4442" i="2" a="1"/>
  <c r="T4442" i="2" s="1"/>
  <c r="T4443" i="2" a="1"/>
  <c r="T4443" i="2" s="1"/>
  <c r="T4444" i="2" a="1"/>
  <c r="T4444" i="2" s="1"/>
  <c r="T4445" i="2" a="1"/>
  <c r="T4445" i="2" s="1"/>
  <c r="T4446" i="2" a="1"/>
  <c r="T4446" i="2" s="1"/>
  <c r="T4447" i="2" a="1"/>
  <c r="T4447" i="2" s="1"/>
  <c r="T4448" i="2" a="1"/>
  <c r="T4448" i="2" s="1"/>
  <c r="T4449" i="2" a="1"/>
  <c r="T4449" i="2" s="1"/>
  <c r="T4450" i="2" a="1"/>
  <c r="T4450" i="2" s="1"/>
  <c r="T4451" i="2" a="1"/>
  <c r="T4451" i="2" s="1"/>
  <c r="T4452" i="2" a="1"/>
  <c r="T4452" i="2" s="1"/>
  <c r="T4453" i="2" a="1"/>
  <c r="T4453" i="2" s="1"/>
  <c r="T4454" i="2" a="1"/>
  <c r="T4454" i="2" s="1"/>
  <c r="T4455" i="2" a="1"/>
  <c r="T4455" i="2" s="1"/>
  <c r="T4456" i="2" a="1"/>
  <c r="T4456" i="2" s="1"/>
  <c r="T4457" i="2" a="1"/>
  <c r="T4457" i="2" s="1"/>
  <c r="T4458" i="2" a="1"/>
  <c r="T4458" i="2" s="1"/>
  <c r="T4459" i="2" a="1"/>
  <c r="T4459" i="2" s="1"/>
  <c r="T4460" i="2" a="1"/>
  <c r="T4460" i="2" s="1"/>
  <c r="T4461" i="2" a="1"/>
  <c r="T4461" i="2" s="1"/>
  <c r="T4462" i="2" a="1"/>
  <c r="T4462" i="2" s="1"/>
  <c r="T4463" i="2" a="1"/>
  <c r="T4463" i="2" s="1"/>
  <c r="T4464" i="2" a="1"/>
  <c r="T4464" i="2" s="1"/>
  <c r="T4465" i="2" a="1"/>
  <c r="T4465" i="2" s="1"/>
  <c r="T4466" i="2" a="1"/>
  <c r="T4466" i="2" s="1"/>
  <c r="T4467" i="2" a="1"/>
  <c r="T4467" i="2" s="1"/>
  <c r="T4468" i="2" a="1"/>
  <c r="T4468" i="2" s="1"/>
  <c r="T4469" i="2" a="1"/>
  <c r="T4469" i="2" s="1"/>
  <c r="T4470" i="2" a="1"/>
  <c r="T4470" i="2" s="1"/>
  <c r="T4471" i="2" a="1"/>
  <c r="T4471" i="2" s="1"/>
  <c r="T4472" i="2" a="1"/>
  <c r="T4472" i="2" s="1"/>
  <c r="T4473" i="2" a="1"/>
  <c r="T4473" i="2" s="1"/>
  <c r="T4474" i="2" a="1"/>
  <c r="T4474" i="2" s="1"/>
  <c r="T4475" i="2" a="1"/>
  <c r="T4475" i="2" s="1"/>
  <c r="T4476" i="2" a="1"/>
  <c r="T4476" i="2" s="1"/>
  <c r="T4477" i="2" a="1"/>
  <c r="T4477" i="2" s="1"/>
  <c r="T4478" i="2" a="1"/>
  <c r="T4478" i="2" s="1"/>
  <c r="T4479" i="2" a="1"/>
  <c r="T4479" i="2" s="1"/>
  <c r="T4480" i="2" a="1"/>
  <c r="T4480" i="2" s="1"/>
  <c r="T4481" i="2" a="1"/>
  <c r="T4481" i="2" s="1"/>
  <c r="T4482" i="2" a="1"/>
  <c r="T4482" i="2" s="1"/>
  <c r="T4483" i="2" a="1"/>
  <c r="T4483" i="2" s="1"/>
  <c r="T4484" i="2" a="1"/>
  <c r="T4484" i="2" s="1"/>
  <c r="T4485" i="2" a="1"/>
  <c r="T4485" i="2" s="1"/>
  <c r="T4486" i="2" a="1"/>
  <c r="T4486" i="2" s="1"/>
  <c r="T4487" i="2" a="1"/>
  <c r="T4487" i="2" s="1"/>
  <c r="T4488" i="2" a="1"/>
  <c r="T4488" i="2" s="1"/>
  <c r="T4489" i="2" a="1"/>
  <c r="T4489" i="2" s="1"/>
  <c r="T4490" i="2" a="1"/>
  <c r="T4490" i="2" s="1"/>
  <c r="T4491" i="2" a="1"/>
  <c r="T4491" i="2" s="1"/>
  <c r="T4492" i="2" a="1"/>
  <c r="T4492" i="2" s="1"/>
  <c r="T4493" i="2" a="1"/>
  <c r="T4493" i="2" s="1"/>
  <c r="T4494" i="2" a="1"/>
  <c r="T4494" i="2" s="1"/>
  <c r="T4495" i="2" a="1"/>
  <c r="T4495" i="2" s="1"/>
  <c r="T4496" i="2" a="1"/>
  <c r="T4496" i="2" s="1"/>
  <c r="T4497" i="2" a="1"/>
  <c r="T4497" i="2" s="1"/>
  <c r="T4498" i="2" a="1"/>
  <c r="T4498" i="2" s="1"/>
  <c r="T4499" i="2" a="1"/>
  <c r="T4499" i="2" s="1"/>
  <c r="T4500" i="2" a="1"/>
  <c r="T4500" i="2" s="1"/>
  <c r="T4501" i="2" a="1"/>
  <c r="T4501" i="2" s="1"/>
  <c r="T4502" i="2" a="1"/>
  <c r="T4502" i="2" s="1"/>
  <c r="T4503" i="2" a="1"/>
  <c r="T4503" i="2" s="1"/>
  <c r="T4504" i="2" a="1"/>
  <c r="T4504" i="2" s="1"/>
  <c r="T4505" i="2" a="1"/>
  <c r="T4505" i="2" s="1"/>
  <c r="T4506" i="2" a="1"/>
  <c r="T4506" i="2" s="1"/>
  <c r="T4507" i="2" a="1"/>
  <c r="T4507" i="2" s="1"/>
  <c r="T4508" i="2" a="1"/>
  <c r="T4508" i="2" s="1"/>
  <c r="T4509" i="2" a="1"/>
  <c r="T4509" i="2" s="1"/>
  <c r="T4510" i="2" a="1"/>
  <c r="T4510" i="2" s="1"/>
  <c r="T4511" i="2" a="1"/>
  <c r="T4511" i="2" s="1"/>
  <c r="T4512" i="2" a="1"/>
  <c r="T4512" i="2" s="1"/>
  <c r="T4513" i="2" a="1"/>
  <c r="T4513" i="2" s="1"/>
  <c r="T4514" i="2" a="1"/>
  <c r="T4514" i="2" s="1"/>
  <c r="T4515" i="2" a="1"/>
  <c r="T4515" i="2" s="1"/>
  <c r="T4516" i="2" a="1"/>
  <c r="T4516" i="2" s="1"/>
  <c r="T4517" i="2" a="1"/>
  <c r="T4517" i="2" s="1"/>
  <c r="T4518" i="2" a="1"/>
  <c r="T4518" i="2" s="1"/>
  <c r="T4519" i="2" a="1"/>
  <c r="T4519" i="2" s="1"/>
  <c r="T4520" i="2" a="1"/>
  <c r="T4520" i="2" s="1"/>
  <c r="T4521" i="2" a="1"/>
  <c r="T4521" i="2" s="1"/>
  <c r="T4522" i="2" a="1"/>
  <c r="T4522" i="2" s="1"/>
  <c r="T4523" i="2" a="1"/>
  <c r="T4523" i="2" s="1"/>
  <c r="T4524" i="2" a="1"/>
  <c r="T4524" i="2" s="1"/>
  <c r="T4525" i="2" a="1"/>
  <c r="T4525" i="2" s="1"/>
  <c r="T4526" i="2" a="1"/>
  <c r="T4526" i="2" s="1"/>
  <c r="T4527" i="2" a="1"/>
  <c r="T4527" i="2" s="1"/>
  <c r="T4528" i="2" a="1"/>
  <c r="T4528" i="2" s="1"/>
  <c r="T4529" i="2" a="1"/>
  <c r="T4529" i="2" s="1"/>
  <c r="T4530" i="2" a="1"/>
  <c r="T4530" i="2" s="1"/>
  <c r="T4531" i="2" a="1"/>
  <c r="T4531" i="2" s="1"/>
  <c r="T4532" i="2" a="1"/>
  <c r="T4532" i="2" s="1"/>
  <c r="T4533" i="2" a="1"/>
  <c r="T4533" i="2" s="1"/>
  <c r="T4534" i="2" a="1"/>
  <c r="T4534" i="2" s="1"/>
  <c r="T4535" i="2" a="1"/>
  <c r="T4535" i="2" s="1"/>
  <c r="T4536" i="2" a="1"/>
  <c r="T4536" i="2" s="1"/>
  <c r="T4537" i="2" a="1"/>
  <c r="T4537" i="2" s="1"/>
  <c r="T4538" i="2" a="1"/>
  <c r="T4538" i="2" s="1"/>
  <c r="T4539" i="2" a="1"/>
  <c r="T4539" i="2" s="1"/>
  <c r="T4540" i="2" a="1"/>
  <c r="T4540" i="2" s="1"/>
  <c r="T4541" i="2" a="1"/>
  <c r="T4541" i="2" s="1"/>
  <c r="T4542" i="2" a="1"/>
  <c r="T4542" i="2" s="1"/>
  <c r="T4543" i="2" a="1"/>
  <c r="T4543" i="2" s="1"/>
  <c r="T4544" i="2" a="1"/>
  <c r="T4544" i="2" s="1"/>
  <c r="T4545" i="2" a="1"/>
  <c r="T4545" i="2" s="1"/>
  <c r="T4546" i="2" a="1"/>
  <c r="T4546" i="2" s="1"/>
  <c r="T4547" i="2" a="1"/>
  <c r="T4547" i="2" s="1"/>
  <c r="T4548" i="2" a="1"/>
  <c r="T4548" i="2" s="1"/>
  <c r="T4549" i="2" a="1"/>
  <c r="T4549" i="2" s="1"/>
  <c r="T4550" i="2" a="1"/>
  <c r="T4550" i="2" s="1"/>
  <c r="T4551" i="2" a="1"/>
  <c r="T4551" i="2" s="1"/>
  <c r="T4552" i="2" a="1"/>
  <c r="T4552" i="2" s="1"/>
  <c r="T4553" i="2" a="1"/>
  <c r="T4553" i="2" s="1"/>
  <c r="T4554" i="2" a="1"/>
  <c r="T4554" i="2" s="1"/>
  <c r="T4555" i="2" a="1"/>
  <c r="T4555" i="2" s="1"/>
  <c r="T4556" i="2" a="1"/>
  <c r="T4556" i="2" s="1"/>
  <c r="T4557" i="2" a="1"/>
  <c r="T4557" i="2" s="1"/>
  <c r="T4558" i="2" a="1"/>
  <c r="T4558" i="2" s="1"/>
  <c r="T4559" i="2" a="1"/>
  <c r="T4559" i="2" s="1"/>
  <c r="T4560" i="2" a="1"/>
  <c r="T4560" i="2" s="1"/>
  <c r="T4561" i="2" a="1"/>
  <c r="T4561" i="2" s="1"/>
  <c r="T4562" i="2" a="1"/>
  <c r="T4562" i="2" s="1"/>
  <c r="T4563" i="2" a="1"/>
  <c r="T4563" i="2" s="1"/>
  <c r="T4564" i="2" a="1"/>
  <c r="T4564" i="2" s="1"/>
  <c r="T4565" i="2" a="1"/>
  <c r="T4565" i="2" s="1"/>
  <c r="T4566" i="2" a="1"/>
  <c r="T4566" i="2" s="1"/>
  <c r="T4567" i="2" a="1"/>
  <c r="T4567" i="2" s="1"/>
  <c r="T4568" i="2" a="1"/>
  <c r="T4568" i="2" s="1"/>
  <c r="T4569" i="2" a="1"/>
  <c r="T4569" i="2" s="1"/>
  <c r="T4570" i="2" a="1"/>
  <c r="T4570" i="2" s="1"/>
  <c r="T4571" i="2" a="1"/>
  <c r="T4571" i="2" s="1"/>
  <c r="T4572" i="2" a="1"/>
  <c r="T4572" i="2" s="1"/>
  <c r="T4573" i="2" a="1"/>
  <c r="T4573" i="2" s="1"/>
  <c r="T4574" i="2" a="1"/>
  <c r="T4574" i="2" s="1"/>
  <c r="T4575" i="2" a="1"/>
  <c r="T4575" i="2" s="1"/>
  <c r="T4576" i="2" a="1"/>
  <c r="T4576" i="2" s="1"/>
  <c r="T4577" i="2" a="1"/>
  <c r="T4577" i="2" s="1"/>
  <c r="T4578" i="2" a="1"/>
  <c r="T4578" i="2" s="1"/>
  <c r="T4579" i="2" a="1"/>
  <c r="T4579" i="2" s="1"/>
  <c r="T4580" i="2" a="1"/>
  <c r="T4580" i="2" s="1"/>
  <c r="T4581" i="2" a="1"/>
  <c r="T4581" i="2" s="1"/>
  <c r="T4582" i="2" a="1"/>
  <c r="T4582" i="2" s="1"/>
  <c r="T4583" i="2" a="1"/>
  <c r="T4583" i="2" s="1"/>
  <c r="T4584" i="2" a="1"/>
  <c r="T4584" i="2" s="1"/>
  <c r="T4585" i="2" a="1"/>
  <c r="T4585" i="2" s="1"/>
  <c r="T4586" i="2" a="1"/>
  <c r="T4586" i="2" s="1"/>
  <c r="T4587" i="2" a="1"/>
  <c r="T4587" i="2" s="1"/>
  <c r="T4588" i="2" a="1"/>
  <c r="T4588" i="2" s="1"/>
  <c r="T4589" i="2" a="1"/>
  <c r="T4589" i="2" s="1"/>
  <c r="T4590" i="2" a="1"/>
  <c r="T4590" i="2" s="1"/>
  <c r="T4591" i="2" a="1"/>
  <c r="T4591" i="2" s="1"/>
  <c r="T4592" i="2" a="1"/>
  <c r="T4592" i="2" s="1"/>
  <c r="T4593" i="2" a="1"/>
  <c r="T4593" i="2" s="1"/>
  <c r="T4594" i="2" a="1"/>
  <c r="T4594" i="2" s="1"/>
  <c r="T4595" i="2" a="1"/>
  <c r="T4595" i="2" s="1"/>
  <c r="T4596" i="2" a="1"/>
  <c r="T4596" i="2" s="1"/>
  <c r="T4597" i="2" a="1"/>
  <c r="T4597" i="2" s="1"/>
  <c r="T4598" i="2" a="1"/>
  <c r="T4598" i="2" s="1"/>
  <c r="T4599" i="2" a="1"/>
  <c r="T4599" i="2" s="1"/>
  <c r="T4600" i="2" a="1"/>
  <c r="T4600" i="2" s="1"/>
  <c r="T4601" i="2" a="1"/>
  <c r="T4601" i="2" s="1"/>
  <c r="T4602" i="2" a="1"/>
  <c r="T4602" i="2" s="1"/>
  <c r="T4603" i="2" a="1"/>
  <c r="T4603" i="2" s="1"/>
  <c r="T4604" i="2" a="1"/>
  <c r="T4604" i="2" s="1"/>
  <c r="T4605" i="2" a="1"/>
  <c r="T4605" i="2" s="1"/>
  <c r="T4606" i="2" a="1"/>
  <c r="T4606" i="2" s="1"/>
  <c r="T4607" i="2" a="1"/>
  <c r="T4607" i="2" s="1"/>
  <c r="T4608" i="2" a="1"/>
  <c r="T4608" i="2" s="1"/>
  <c r="T4609" i="2" a="1"/>
  <c r="T4609" i="2" s="1"/>
  <c r="T4610" i="2" a="1"/>
  <c r="T4610" i="2" s="1"/>
  <c r="T4611" i="2" a="1"/>
  <c r="T4611" i="2" s="1"/>
  <c r="T4612" i="2" a="1"/>
  <c r="T4612" i="2" s="1"/>
  <c r="T4613" i="2" a="1"/>
  <c r="T4613" i="2" s="1"/>
  <c r="T4614" i="2" a="1"/>
  <c r="T4614" i="2" s="1"/>
  <c r="T4615" i="2" a="1"/>
  <c r="T4615" i="2" s="1"/>
  <c r="T4616" i="2" a="1"/>
  <c r="T4616" i="2" s="1"/>
  <c r="T4617" i="2" a="1"/>
  <c r="T4617" i="2" s="1"/>
  <c r="T4618" i="2" a="1"/>
  <c r="T4618" i="2" s="1"/>
  <c r="T4619" i="2" a="1"/>
  <c r="T4619" i="2" s="1"/>
  <c r="T4620" i="2" a="1"/>
  <c r="T4620" i="2" s="1"/>
  <c r="T4621" i="2" a="1"/>
  <c r="T4621" i="2" s="1"/>
  <c r="T4622" i="2" a="1"/>
  <c r="T4622" i="2" s="1"/>
  <c r="T4623" i="2" a="1"/>
  <c r="T4623" i="2" s="1"/>
  <c r="T4624" i="2" a="1"/>
  <c r="T4624" i="2" s="1"/>
  <c r="T4625" i="2" a="1"/>
  <c r="T4625" i="2" s="1"/>
  <c r="T4626" i="2" a="1"/>
  <c r="T4626" i="2" s="1"/>
  <c r="T4627" i="2" a="1"/>
  <c r="T4627" i="2" s="1"/>
  <c r="T4628" i="2" a="1"/>
  <c r="T4628" i="2" s="1"/>
  <c r="T4629" i="2" a="1"/>
  <c r="T4629" i="2" s="1"/>
  <c r="T4630" i="2" a="1"/>
  <c r="T4630" i="2" s="1"/>
  <c r="T4631" i="2" a="1"/>
  <c r="T4631" i="2" s="1"/>
  <c r="T4632" i="2" a="1"/>
  <c r="T4632" i="2" s="1"/>
  <c r="T4633" i="2" a="1"/>
  <c r="T4633" i="2" s="1"/>
  <c r="T4634" i="2" a="1"/>
  <c r="T4634" i="2" s="1"/>
  <c r="T4635" i="2" a="1"/>
  <c r="T4635" i="2" s="1"/>
  <c r="T4636" i="2" a="1"/>
  <c r="T4636" i="2" s="1"/>
  <c r="T4637" i="2" a="1"/>
  <c r="T4637" i="2" s="1"/>
  <c r="T4638" i="2" a="1"/>
  <c r="T4638" i="2" s="1"/>
  <c r="T4639" i="2" a="1"/>
  <c r="T4639" i="2" s="1"/>
  <c r="T4640" i="2" a="1"/>
  <c r="T4640" i="2" s="1"/>
  <c r="T4641" i="2" a="1"/>
  <c r="T4641" i="2" s="1"/>
  <c r="T4642" i="2" a="1"/>
  <c r="T4642" i="2" s="1"/>
  <c r="T4643" i="2" a="1"/>
  <c r="T4643" i="2" s="1"/>
  <c r="T4644" i="2" a="1"/>
  <c r="T4644" i="2" s="1"/>
  <c r="T4645" i="2" a="1"/>
  <c r="T4645" i="2" s="1"/>
  <c r="T4646" i="2" a="1"/>
  <c r="T4646" i="2" s="1"/>
  <c r="T4647" i="2" a="1"/>
  <c r="T4647" i="2" s="1"/>
  <c r="T4648" i="2" a="1"/>
  <c r="T4648" i="2" s="1"/>
  <c r="T4649" i="2" a="1"/>
  <c r="T4649" i="2" s="1"/>
  <c r="T4650" i="2" a="1"/>
  <c r="T4650" i="2" s="1"/>
  <c r="T4651" i="2" a="1"/>
  <c r="T4651" i="2" s="1"/>
  <c r="T4652" i="2" a="1"/>
  <c r="T4652" i="2" s="1"/>
  <c r="T4653" i="2" a="1"/>
  <c r="T4653" i="2" s="1"/>
  <c r="T4654" i="2" a="1"/>
  <c r="T4654" i="2" s="1"/>
  <c r="T4655" i="2" a="1"/>
  <c r="T4655" i="2" s="1"/>
  <c r="T4656" i="2" a="1"/>
  <c r="T4656" i="2" s="1"/>
  <c r="T4657" i="2" a="1"/>
  <c r="T4657" i="2" s="1"/>
  <c r="T4658" i="2" a="1"/>
  <c r="T4658" i="2" s="1"/>
  <c r="T4659" i="2" a="1"/>
  <c r="T4659" i="2" s="1"/>
  <c r="T4660" i="2" a="1"/>
  <c r="T4660" i="2" s="1"/>
  <c r="T4661" i="2" a="1"/>
  <c r="T4661" i="2" s="1"/>
  <c r="T4662" i="2" a="1"/>
  <c r="T4662" i="2" s="1"/>
  <c r="T4663" i="2" a="1"/>
  <c r="T4663" i="2" s="1"/>
  <c r="T4664" i="2" a="1"/>
  <c r="T4664" i="2" s="1"/>
  <c r="T4665" i="2" a="1"/>
  <c r="T4665" i="2" s="1"/>
  <c r="T4666" i="2" a="1"/>
  <c r="T4666" i="2" s="1"/>
  <c r="T4667" i="2" a="1"/>
  <c r="T4667" i="2" s="1"/>
  <c r="T4668" i="2" a="1"/>
  <c r="T4668" i="2" s="1"/>
  <c r="T4669" i="2" a="1"/>
  <c r="T4669" i="2" s="1"/>
  <c r="T4670" i="2" a="1"/>
  <c r="T4670" i="2" s="1"/>
  <c r="T4671" i="2" a="1"/>
  <c r="T4671" i="2" s="1"/>
  <c r="T4672" i="2" a="1"/>
  <c r="T4672" i="2" s="1"/>
  <c r="T4673" i="2" a="1"/>
  <c r="T4673" i="2" s="1"/>
  <c r="T4674" i="2" a="1"/>
  <c r="T4674" i="2" s="1"/>
  <c r="T4675" i="2" a="1"/>
  <c r="T4675" i="2" s="1"/>
  <c r="T4676" i="2" a="1"/>
  <c r="T4676" i="2" s="1"/>
  <c r="T4677" i="2" a="1"/>
  <c r="T4677" i="2" s="1"/>
  <c r="T4678" i="2" a="1"/>
  <c r="T4678" i="2" s="1"/>
  <c r="T4679" i="2" a="1"/>
  <c r="T4679" i="2" s="1"/>
  <c r="T4680" i="2" a="1"/>
  <c r="T4680" i="2" s="1"/>
  <c r="T4681" i="2" a="1"/>
  <c r="T4681" i="2" s="1"/>
  <c r="T4682" i="2" a="1"/>
  <c r="T4682" i="2" s="1"/>
  <c r="T4683" i="2" a="1"/>
  <c r="T4683" i="2" s="1"/>
  <c r="T4684" i="2" a="1"/>
  <c r="T4684" i="2" s="1"/>
  <c r="T4685" i="2" a="1"/>
  <c r="T4685" i="2" s="1"/>
  <c r="T4686" i="2" a="1"/>
  <c r="T4686" i="2" s="1"/>
  <c r="T4687" i="2" a="1"/>
  <c r="T4687" i="2" s="1"/>
  <c r="T4688" i="2" a="1"/>
  <c r="T4688" i="2" s="1"/>
  <c r="T4689" i="2" a="1"/>
  <c r="T4689" i="2" s="1"/>
  <c r="T4690" i="2" a="1"/>
  <c r="T4690" i="2" s="1"/>
  <c r="T4691" i="2" a="1"/>
  <c r="T4691" i="2" s="1"/>
  <c r="T4692" i="2" a="1"/>
  <c r="T4692" i="2" s="1"/>
  <c r="T4693" i="2" a="1"/>
  <c r="T4693" i="2" s="1"/>
  <c r="T4694" i="2" a="1"/>
  <c r="T4694" i="2" s="1"/>
  <c r="T4695" i="2" a="1"/>
  <c r="T4695" i="2" s="1"/>
  <c r="T4696" i="2" a="1"/>
  <c r="T4696" i="2" s="1"/>
  <c r="T4697" i="2" a="1"/>
  <c r="T4697" i="2" s="1"/>
  <c r="T4698" i="2" a="1"/>
  <c r="T4698" i="2" s="1"/>
  <c r="T4699" i="2" a="1"/>
  <c r="T4699" i="2" s="1"/>
  <c r="T4700" i="2" a="1"/>
  <c r="T4700" i="2" s="1"/>
  <c r="T4701" i="2" a="1"/>
  <c r="T4701" i="2" s="1"/>
  <c r="T4702" i="2" a="1"/>
  <c r="T4702" i="2" s="1"/>
  <c r="T4703" i="2" a="1"/>
  <c r="T4703" i="2" s="1"/>
  <c r="T4704" i="2" a="1"/>
  <c r="T4704" i="2" s="1"/>
  <c r="T4705" i="2" a="1"/>
  <c r="T4705" i="2" s="1"/>
  <c r="T4706" i="2" a="1"/>
  <c r="T4706" i="2" s="1"/>
  <c r="T4707" i="2" a="1"/>
  <c r="T4707" i="2" s="1"/>
  <c r="T4708" i="2" a="1"/>
  <c r="T4708" i="2" s="1"/>
  <c r="T4709" i="2" a="1"/>
  <c r="T4709" i="2" s="1"/>
  <c r="T4710" i="2" a="1"/>
  <c r="T4710" i="2" s="1"/>
  <c r="T4711" i="2" a="1"/>
  <c r="T4711" i="2" s="1"/>
  <c r="T4712" i="2" a="1"/>
  <c r="T4712" i="2" s="1"/>
  <c r="T4713" i="2" a="1"/>
  <c r="T4713" i="2" s="1"/>
  <c r="T4714" i="2" a="1"/>
  <c r="T4714" i="2" s="1"/>
  <c r="T4715" i="2" a="1"/>
  <c r="T4715" i="2" s="1"/>
  <c r="T4716" i="2" a="1"/>
  <c r="T4716" i="2" s="1"/>
  <c r="T4717" i="2" a="1"/>
  <c r="T4717" i="2" s="1"/>
  <c r="T4718" i="2" a="1"/>
  <c r="T4718" i="2" s="1"/>
  <c r="T4719" i="2" a="1"/>
  <c r="T4719" i="2" s="1"/>
  <c r="T4720" i="2" a="1"/>
  <c r="T4720" i="2" s="1"/>
  <c r="T4721" i="2" a="1"/>
  <c r="T4721" i="2" s="1"/>
  <c r="T4722" i="2" a="1"/>
  <c r="T4722" i="2" s="1"/>
  <c r="T4723" i="2" a="1"/>
  <c r="T4723" i="2" s="1"/>
  <c r="T4724" i="2" a="1"/>
  <c r="T4724" i="2" s="1"/>
  <c r="T4725" i="2" a="1"/>
  <c r="T4725" i="2" s="1"/>
  <c r="T4726" i="2" a="1"/>
  <c r="T4726" i="2" s="1"/>
  <c r="T4727" i="2" a="1"/>
  <c r="T4727" i="2" s="1"/>
  <c r="T4728" i="2" a="1"/>
  <c r="T4728" i="2" s="1"/>
  <c r="T4729" i="2" a="1"/>
  <c r="T4729" i="2" s="1"/>
  <c r="T4730" i="2" a="1"/>
  <c r="T4730" i="2" s="1"/>
  <c r="T4731" i="2" a="1"/>
  <c r="T4731" i="2" s="1"/>
  <c r="T4732" i="2" a="1"/>
  <c r="T4732" i="2" s="1"/>
  <c r="T4733" i="2" a="1"/>
  <c r="T4733" i="2" s="1"/>
  <c r="T4734" i="2" a="1"/>
  <c r="T4734" i="2" s="1"/>
  <c r="T4735" i="2" a="1"/>
  <c r="T4735" i="2" s="1"/>
  <c r="T4736" i="2" a="1"/>
  <c r="T4736" i="2" s="1"/>
  <c r="T4737" i="2" a="1"/>
  <c r="T4737" i="2" s="1"/>
  <c r="T4738" i="2" a="1"/>
  <c r="T4738" i="2" s="1"/>
  <c r="T4739" i="2" a="1"/>
  <c r="T4739" i="2" s="1"/>
  <c r="T4740" i="2" a="1"/>
  <c r="T4740" i="2" s="1"/>
  <c r="T4741" i="2" a="1"/>
  <c r="T4741" i="2" s="1"/>
  <c r="T4742" i="2" a="1"/>
  <c r="T4742" i="2" s="1"/>
  <c r="T4743" i="2" a="1"/>
  <c r="T4743" i="2" s="1"/>
  <c r="T4744" i="2" a="1"/>
  <c r="T4744" i="2" s="1"/>
  <c r="T4745" i="2" a="1"/>
  <c r="T4745" i="2" s="1"/>
  <c r="T4746" i="2" a="1"/>
  <c r="T4746" i="2" s="1"/>
  <c r="T4747" i="2" a="1"/>
  <c r="T4747" i="2" s="1"/>
  <c r="T4748" i="2" a="1"/>
  <c r="T4748" i="2" s="1"/>
  <c r="T4749" i="2" a="1"/>
  <c r="T4749" i="2" s="1"/>
  <c r="T4750" i="2" a="1"/>
  <c r="T4750" i="2" s="1"/>
  <c r="T4751" i="2" a="1"/>
  <c r="T4751" i="2" s="1"/>
  <c r="T4752" i="2" a="1"/>
  <c r="T4752" i="2" s="1"/>
  <c r="T4753" i="2" a="1"/>
  <c r="T4753" i="2" s="1"/>
  <c r="T4754" i="2" a="1"/>
  <c r="T4754" i="2" s="1"/>
  <c r="T4755" i="2" a="1"/>
  <c r="T4755" i="2" s="1"/>
  <c r="T4756" i="2" a="1"/>
  <c r="T4756" i="2" s="1"/>
  <c r="T4757" i="2" a="1"/>
  <c r="T4757" i="2" s="1"/>
  <c r="T4758" i="2" a="1"/>
  <c r="T4758" i="2" s="1"/>
  <c r="T4759" i="2" a="1"/>
  <c r="T4759" i="2" s="1"/>
  <c r="T4760" i="2" a="1"/>
  <c r="T4760" i="2" s="1"/>
  <c r="T4761" i="2" a="1"/>
  <c r="T4761" i="2" s="1"/>
  <c r="T4762" i="2" a="1"/>
  <c r="T4762" i="2" s="1"/>
  <c r="T4763" i="2" a="1"/>
  <c r="T4763" i="2" s="1"/>
  <c r="T4764" i="2" a="1"/>
  <c r="T4764" i="2" s="1"/>
  <c r="T4765" i="2" a="1"/>
  <c r="T4765" i="2" s="1"/>
  <c r="T4766" i="2" a="1"/>
  <c r="T4766" i="2" s="1"/>
  <c r="T4767" i="2" a="1"/>
  <c r="T4767" i="2" s="1"/>
  <c r="T4768" i="2" a="1"/>
  <c r="T4768" i="2" s="1"/>
  <c r="T4769" i="2" a="1"/>
  <c r="T4769" i="2" s="1"/>
  <c r="T4770" i="2" a="1"/>
  <c r="T4770" i="2" s="1"/>
  <c r="T4771" i="2" a="1"/>
  <c r="T4771" i="2" s="1"/>
  <c r="T4772" i="2" a="1"/>
  <c r="T4772" i="2" s="1"/>
  <c r="T4773" i="2" a="1"/>
  <c r="T4773" i="2" s="1"/>
  <c r="T4774" i="2" a="1"/>
  <c r="T4774" i="2" s="1"/>
  <c r="T4775" i="2" a="1"/>
  <c r="T4775" i="2" s="1"/>
  <c r="T4776" i="2" a="1"/>
  <c r="T4776" i="2" s="1"/>
  <c r="T4777" i="2" a="1"/>
  <c r="T4777" i="2" s="1"/>
  <c r="T4778" i="2" a="1"/>
  <c r="T4778" i="2" s="1"/>
  <c r="T4779" i="2" a="1"/>
  <c r="T4779" i="2" s="1"/>
  <c r="T4780" i="2" a="1"/>
  <c r="T4780" i="2" s="1"/>
  <c r="T4781" i="2" a="1"/>
  <c r="T4781" i="2" s="1"/>
  <c r="T4782" i="2" a="1"/>
  <c r="T4782" i="2" s="1"/>
  <c r="T4783" i="2" a="1"/>
  <c r="T4783" i="2" s="1"/>
  <c r="T4784" i="2" a="1"/>
  <c r="T4784" i="2" s="1"/>
  <c r="T4785" i="2" a="1"/>
  <c r="T4785" i="2" s="1"/>
  <c r="T4786" i="2" a="1"/>
  <c r="T4786" i="2" s="1"/>
  <c r="T4787" i="2" a="1"/>
  <c r="T4787" i="2" s="1"/>
  <c r="T4788" i="2" a="1"/>
  <c r="T4788" i="2" s="1"/>
  <c r="T4789" i="2" a="1"/>
  <c r="T4789" i="2" s="1"/>
  <c r="T4790" i="2" a="1"/>
  <c r="T4790" i="2" s="1"/>
  <c r="T4791" i="2" a="1"/>
  <c r="T4791" i="2" s="1"/>
  <c r="T4792" i="2" a="1"/>
  <c r="T4792" i="2" s="1"/>
  <c r="T4793" i="2" a="1"/>
  <c r="T4793" i="2" s="1"/>
  <c r="T4794" i="2" a="1"/>
  <c r="T4794" i="2" s="1"/>
  <c r="T4795" i="2" a="1"/>
  <c r="T4795" i="2" s="1"/>
  <c r="T4796" i="2" a="1"/>
  <c r="T4796" i="2" s="1"/>
  <c r="T4797" i="2" a="1"/>
  <c r="T4797" i="2" s="1"/>
  <c r="T4798" i="2" a="1"/>
  <c r="T4798" i="2" s="1"/>
  <c r="T4799" i="2" a="1"/>
  <c r="T4799" i="2" s="1"/>
  <c r="T4800" i="2" a="1"/>
  <c r="T4800" i="2" s="1"/>
  <c r="T4801" i="2" a="1"/>
  <c r="T4801" i="2" s="1"/>
  <c r="T4802" i="2" a="1"/>
  <c r="T4802" i="2" s="1"/>
  <c r="T4803" i="2" a="1"/>
  <c r="T4803" i="2" s="1"/>
  <c r="T4804" i="2" a="1"/>
  <c r="T4804" i="2" s="1"/>
  <c r="T4805" i="2" a="1"/>
  <c r="T4805" i="2" s="1"/>
  <c r="T4806" i="2" a="1"/>
  <c r="T4806" i="2" s="1"/>
  <c r="T4807" i="2" a="1"/>
  <c r="T4807" i="2" s="1"/>
  <c r="T4808" i="2" a="1"/>
  <c r="T4808" i="2" s="1"/>
  <c r="T4809" i="2" a="1"/>
  <c r="T4809" i="2" s="1"/>
  <c r="T4810" i="2" a="1"/>
  <c r="T4810" i="2" s="1"/>
  <c r="T4811" i="2" a="1"/>
  <c r="T4811" i="2" s="1"/>
  <c r="T4812" i="2" a="1"/>
  <c r="T4812" i="2" s="1"/>
  <c r="T4813" i="2" a="1"/>
  <c r="T4813" i="2" s="1"/>
  <c r="T4814" i="2" a="1"/>
  <c r="T4814" i="2" s="1"/>
  <c r="T4815" i="2" a="1"/>
  <c r="T4815" i="2" s="1"/>
  <c r="T4816" i="2" a="1"/>
  <c r="T4816" i="2" s="1"/>
  <c r="T4817" i="2" a="1"/>
  <c r="T4817" i="2" s="1"/>
  <c r="T4818" i="2" a="1"/>
  <c r="T4818" i="2" s="1"/>
  <c r="T4819" i="2" a="1"/>
  <c r="T4819" i="2" s="1"/>
  <c r="T4820" i="2" a="1"/>
  <c r="T4820" i="2" s="1"/>
  <c r="T4821" i="2" a="1"/>
  <c r="T4821" i="2" s="1"/>
  <c r="T4822" i="2" a="1"/>
  <c r="T4822" i="2" s="1"/>
  <c r="T4823" i="2" a="1"/>
  <c r="T4823" i="2" s="1"/>
  <c r="T4824" i="2" a="1"/>
  <c r="T4824" i="2" s="1"/>
  <c r="T4825" i="2" a="1"/>
  <c r="T4825" i="2" s="1"/>
  <c r="T4826" i="2" a="1"/>
  <c r="T4826" i="2" s="1"/>
  <c r="T4827" i="2" a="1"/>
  <c r="T4827" i="2" s="1"/>
  <c r="T4828" i="2" a="1"/>
  <c r="T4828" i="2" s="1"/>
  <c r="T4829" i="2" a="1"/>
  <c r="T4829" i="2" s="1"/>
  <c r="T4830" i="2" a="1"/>
  <c r="T4830" i="2" s="1"/>
  <c r="T4831" i="2" a="1"/>
  <c r="T4831" i="2" s="1"/>
  <c r="T4832" i="2" a="1"/>
  <c r="T4832" i="2" s="1"/>
  <c r="T4833" i="2" a="1"/>
  <c r="T4833" i="2" s="1"/>
  <c r="T4834" i="2" a="1"/>
  <c r="T4834" i="2" s="1"/>
  <c r="T4835" i="2" a="1"/>
  <c r="T4835" i="2" s="1"/>
  <c r="T4836" i="2" a="1"/>
  <c r="T4836" i="2" s="1"/>
  <c r="T4837" i="2" a="1"/>
  <c r="T4837" i="2" s="1"/>
  <c r="T4838" i="2" a="1"/>
  <c r="T4838" i="2" s="1"/>
  <c r="T4839" i="2" a="1"/>
  <c r="T4839" i="2" s="1"/>
  <c r="T4840" i="2" a="1"/>
  <c r="T4840" i="2" s="1"/>
  <c r="T4841" i="2" a="1"/>
  <c r="T4841" i="2" s="1"/>
  <c r="T4842" i="2" a="1"/>
  <c r="T4842" i="2" s="1"/>
  <c r="T4843" i="2" a="1"/>
  <c r="T4843" i="2" s="1"/>
  <c r="T4844" i="2" a="1"/>
  <c r="T4844" i="2" s="1"/>
  <c r="T4845" i="2" a="1"/>
  <c r="T4845" i="2" s="1"/>
  <c r="T4846" i="2" a="1"/>
  <c r="T4846" i="2" s="1"/>
  <c r="T4847" i="2" a="1"/>
  <c r="T4847" i="2" s="1"/>
  <c r="T4848" i="2" a="1"/>
  <c r="T4848" i="2" s="1"/>
  <c r="T4849" i="2" a="1"/>
  <c r="T4849" i="2" s="1"/>
  <c r="T4850" i="2" a="1"/>
  <c r="T4850" i="2" s="1"/>
  <c r="T4851" i="2" a="1"/>
  <c r="T4851" i="2" s="1"/>
  <c r="T4852" i="2" a="1"/>
  <c r="T4852" i="2" s="1"/>
  <c r="T4853" i="2" a="1"/>
  <c r="T4853" i="2" s="1"/>
  <c r="T4854" i="2" a="1"/>
  <c r="T4854" i="2" s="1"/>
  <c r="T4855" i="2" a="1"/>
  <c r="T4855" i="2" s="1"/>
  <c r="T4856" i="2" a="1"/>
  <c r="T4856" i="2" s="1"/>
  <c r="T4857" i="2" a="1"/>
  <c r="T4857" i="2" s="1"/>
  <c r="T4858" i="2" a="1"/>
  <c r="T4858" i="2" s="1"/>
  <c r="T4859" i="2" a="1"/>
  <c r="T4859" i="2" s="1"/>
  <c r="T4860" i="2" a="1"/>
  <c r="T4860" i="2" s="1"/>
  <c r="T4861" i="2" a="1"/>
  <c r="T4861" i="2" s="1"/>
  <c r="T4862" i="2" a="1"/>
  <c r="T4862" i="2" s="1"/>
  <c r="T4863" i="2" a="1"/>
  <c r="T4863" i="2" s="1"/>
  <c r="T4864" i="2" a="1"/>
  <c r="T4864" i="2" s="1"/>
  <c r="T4865" i="2" a="1"/>
  <c r="T4865" i="2" s="1"/>
  <c r="T4866" i="2" a="1"/>
  <c r="T4866" i="2" s="1"/>
  <c r="T4867" i="2" a="1"/>
  <c r="T4867" i="2" s="1"/>
  <c r="T4868" i="2" a="1"/>
  <c r="T4868" i="2" s="1"/>
  <c r="T4869" i="2" a="1"/>
  <c r="T4869" i="2" s="1"/>
  <c r="T4870" i="2" a="1"/>
  <c r="T4870" i="2" s="1"/>
  <c r="T4871" i="2" a="1"/>
  <c r="T4871" i="2" s="1"/>
  <c r="T4872" i="2" a="1"/>
  <c r="T4872" i="2" s="1"/>
  <c r="T4873" i="2" a="1"/>
  <c r="T4873" i="2" s="1"/>
  <c r="T4874" i="2" a="1"/>
  <c r="T4874" i="2" s="1"/>
  <c r="T4875" i="2" a="1"/>
  <c r="T4875" i="2" s="1"/>
  <c r="T4876" i="2" a="1"/>
  <c r="T4876" i="2" s="1"/>
  <c r="T4877" i="2" a="1"/>
  <c r="T4877" i="2" s="1"/>
  <c r="T4878" i="2" a="1"/>
  <c r="T4878" i="2" s="1"/>
  <c r="T4879" i="2" a="1"/>
  <c r="T4879" i="2" s="1"/>
  <c r="T4880" i="2" a="1"/>
  <c r="T4880" i="2" s="1"/>
  <c r="T4881" i="2" a="1"/>
  <c r="T4881" i="2" s="1"/>
  <c r="T4882" i="2" a="1"/>
  <c r="T4882" i="2" s="1"/>
  <c r="T4883" i="2" a="1"/>
  <c r="T4883" i="2" s="1"/>
  <c r="T4884" i="2" a="1"/>
  <c r="T4884" i="2" s="1"/>
  <c r="T4885" i="2" a="1"/>
  <c r="T4885" i="2" s="1"/>
  <c r="T4886" i="2" a="1"/>
  <c r="T4886" i="2" s="1"/>
  <c r="T4887" i="2" a="1"/>
  <c r="T4887" i="2" s="1"/>
  <c r="T4888" i="2" a="1"/>
  <c r="T4888" i="2" s="1"/>
  <c r="T4889" i="2" a="1"/>
  <c r="T4889" i="2" s="1"/>
  <c r="T4890" i="2" a="1"/>
  <c r="T4890" i="2" s="1"/>
  <c r="T4891" i="2" a="1"/>
  <c r="T4891" i="2" s="1"/>
  <c r="T4892" i="2" a="1"/>
  <c r="T4892" i="2" s="1"/>
  <c r="T4893" i="2" a="1"/>
  <c r="T4893" i="2" s="1"/>
  <c r="T4894" i="2" a="1"/>
  <c r="T4894" i="2" s="1"/>
  <c r="T4895" i="2" a="1"/>
  <c r="T4895" i="2" s="1"/>
  <c r="T4896" i="2" a="1"/>
  <c r="T4896" i="2" s="1"/>
  <c r="T4897" i="2" a="1"/>
  <c r="T4897" i="2" s="1"/>
  <c r="T4898" i="2" a="1"/>
  <c r="T4898" i="2" s="1"/>
  <c r="T4899" i="2" a="1"/>
  <c r="T4899" i="2" s="1"/>
  <c r="T4900" i="2" a="1"/>
  <c r="T4900" i="2" s="1"/>
  <c r="T4901" i="2" a="1"/>
  <c r="T4901" i="2" s="1"/>
  <c r="T4902" i="2" a="1"/>
  <c r="T4902" i="2" s="1"/>
  <c r="T4903" i="2" a="1"/>
  <c r="T4903" i="2" s="1"/>
  <c r="T4904" i="2" a="1"/>
  <c r="T4904" i="2" s="1"/>
  <c r="T4905" i="2" a="1"/>
  <c r="T4905" i="2" s="1"/>
  <c r="T4906" i="2" a="1"/>
  <c r="T4906" i="2" s="1"/>
  <c r="T4907" i="2" a="1"/>
  <c r="T4907" i="2" s="1"/>
  <c r="T4908" i="2" a="1"/>
  <c r="T4908" i="2" s="1"/>
  <c r="T4909" i="2" a="1"/>
  <c r="T4909" i="2" s="1"/>
  <c r="T4910" i="2" a="1"/>
  <c r="T4910" i="2" s="1"/>
  <c r="T4911" i="2" a="1"/>
  <c r="T4911" i="2" s="1"/>
  <c r="T4912" i="2" a="1"/>
  <c r="T4912" i="2" s="1"/>
  <c r="T4913" i="2" a="1"/>
  <c r="T4913" i="2" s="1"/>
  <c r="T4914" i="2" a="1"/>
  <c r="T4914" i="2" s="1"/>
  <c r="T4915" i="2" a="1"/>
  <c r="T4915" i="2" s="1"/>
  <c r="T4916" i="2" a="1"/>
  <c r="T4916" i="2" s="1"/>
  <c r="T4917" i="2" a="1"/>
  <c r="T4917" i="2" s="1"/>
  <c r="T4918" i="2" a="1"/>
  <c r="T4918" i="2" s="1"/>
  <c r="T4919" i="2" a="1"/>
  <c r="T4919" i="2" s="1"/>
  <c r="T4920" i="2" a="1"/>
  <c r="T4920" i="2" s="1"/>
  <c r="T4921" i="2" a="1"/>
  <c r="T4921" i="2" s="1"/>
  <c r="T4922" i="2" a="1"/>
  <c r="T4922" i="2" s="1"/>
  <c r="T4923" i="2" a="1"/>
  <c r="T4923" i="2" s="1"/>
  <c r="T4924" i="2" a="1"/>
  <c r="T4924" i="2" s="1"/>
  <c r="T4925" i="2" a="1"/>
  <c r="T4925" i="2" s="1"/>
  <c r="T4926" i="2" a="1"/>
  <c r="T4926" i="2" s="1"/>
  <c r="T4927" i="2" a="1"/>
  <c r="T4927" i="2" s="1"/>
  <c r="T4928" i="2" a="1"/>
  <c r="T4928" i="2" s="1"/>
  <c r="T4929" i="2" a="1"/>
  <c r="T4929" i="2" s="1"/>
  <c r="T4930" i="2" a="1"/>
  <c r="T4930" i="2" s="1"/>
  <c r="T4931" i="2" a="1"/>
  <c r="T4931" i="2" s="1"/>
  <c r="T4932" i="2" a="1"/>
  <c r="T4932" i="2" s="1"/>
  <c r="T4933" i="2" a="1"/>
  <c r="T4933" i="2" s="1"/>
  <c r="T4934" i="2" a="1"/>
  <c r="T4934" i="2" s="1"/>
  <c r="T4935" i="2" a="1"/>
  <c r="T4935" i="2" s="1"/>
  <c r="T4936" i="2" a="1"/>
  <c r="T4936" i="2" s="1"/>
  <c r="T4937" i="2" a="1"/>
  <c r="T4937" i="2" s="1"/>
  <c r="T4938" i="2" a="1"/>
  <c r="T4938" i="2" s="1"/>
  <c r="T4939" i="2" a="1"/>
  <c r="T4939" i="2" s="1"/>
  <c r="T4940" i="2" a="1"/>
  <c r="T4940" i="2" s="1"/>
  <c r="T4941" i="2" a="1"/>
  <c r="T4941" i="2" s="1"/>
  <c r="T4942" i="2" a="1"/>
  <c r="T4942" i="2" s="1"/>
  <c r="T4943" i="2" a="1"/>
  <c r="T4943" i="2" s="1"/>
  <c r="T4944" i="2" a="1"/>
  <c r="T4944" i="2" s="1"/>
  <c r="T4945" i="2" a="1"/>
  <c r="T4945" i="2" s="1"/>
  <c r="T4946" i="2" a="1"/>
  <c r="T4946" i="2" s="1"/>
  <c r="T4947" i="2" a="1"/>
  <c r="T4947" i="2" s="1"/>
  <c r="T4948" i="2" a="1"/>
  <c r="T4948" i="2" s="1"/>
  <c r="T4949" i="2" a="1"/>
  <c r="T4949" i="2" s="1"/>
  <c r="T4950" i="2" a="1"/>
  <c r="T4950" i="2" s="1"/>
  <c r="T4951" i="2" a="1"/>
  <c r="T4951" i="2" s="1"/>
  <c r="T4952" i="2" a="1"/>
  <c r="T4952" i="2" s="1"/>
  <c r="T4953" i="2" a="1"/>
  <c r="T4953" i="2" s="1"/>
  <c r="T4954" i="2" a="1"/>
  <c r="T4954" i="2" s="1"/>
  <c r="T4955" i="2" a="1"/>
  <c r="T4955" i="2" s="1"/>
  <c r="T4956" i="2" a="1"/>
  <c r="T4956" i="2" s="1"/>
  <c r="T4957" i="2" a="1"/>
  <c r="T4957" i="2" s="1"/>
  <c r="T4958" i="2" a="1"/>
  <c r="T4958" i="2" s="1"/>
  <c r="T4959" i="2" a="1"/>
  <c r="T4959" i="2" s="1"/>
  <c r="T4960" i="2" a="1"/>
  <c r="T4960" i="2" s="1"/>
  <c r="T4961" i="2" a="1"/>
  <c r="T4961" i="2" s="1"/>
  <c r="T4962" i="2" a="1"/>
  <c r="T4962" i="2" s="1"/>
  <c r="T4963" i="2" a="1"/>
  <c r="T4963" i="2" s="1"/>
  <c r="T4964" i="2" a="1"/>
  <c r="T4964" i="2" s="1"/>
  <c r="T4965" i="2" a="1"/>
  <c r="T4965" i="2" s="1"/>
  <c r="T4966" i="2" a="1"/>
  <c r="T4966" i="2" s="1"/>
  <c r="T4967" i="2" a="1"/>
  <c r="T4967" i="2" s="1"/>
  <c r="T4968" i="2" a="1"/>
  <c r="T4968" i="2" s="1"/>
  <c r="T4969" i="2" a="1"/>
  <c r="T4969" i="2" s="1"/>
  <c r="T4970" i="2" a="1"/>
  <c r="T4970" i="2" s="1"/>
  <c r="T4971" i="2" a="1"/>
  <c r="T4971" i="2" s="1"/>
  <c r="T4972" i="2" a="1"/>
  <c r="T4972" i="2" s="1"/>
  <c r="T4973" i="2" a="1"/>
  <c r="T4973" i="2" s="1"/>
  <c r="T4974" i="2" a="1"/>
  <c r="T4974" i="2" s="1"/>
  <c r="T4975" i="2" a="1"/>
  <c r="T4975" i="2" s="1"/>
  <c r="T4976" i="2" a="1"/>
  <c r="T4976" i="2" s="1"/>
  <c r="T4977" i="2" a="1"/>
  <c r="T4977" i="2" s="1"/>
  <c r="T4978" i="2" a="1"/>
  <c r="T4978" i="2" s="1"/>
  <c r="T4979" i="2" a="1"/>
  <c r="T4979" i="2" s="1"/>
  <c r="T4980" i="2" a="1"/>
  <c r="T4980" i="2" s="1"/>
  <c r="T4981" i="2" a="1"/>
  <c r="T4981" i="2" s="1"/>
  <c r="T4982" i="2" a="1"/>
  <c r="T4982" i="2" s="1"/>
  <c r="T4983" i="2" a="1"/>
  <c r="T4983" i="2" s="1"/>
  <c r="T4984" i="2" a="1"/>
  <c r="T4984" i="2" s="1"/>
  <c r="T4985" i="2" a="1"/>
  <c r="T4985" i="2" s="1"/>
  <c r="T4986" i="2" a="1"/>
  <c r="T4986" i="2" s="1"/>
  <c r="T4987" i="2" a="1"/>
  <c r="T4987" i="2" s="1"/>
  <c r="T4988" i="2" a="1"/>
  <c r="T4988" i="2" s="1"/>
  <c r="T4989" i="2" a="1"/>
  <c r="T4989" i="2" s="1"/>
  <c r="T4990" i="2" a="1"/>
  <c r="T4990" i="2" s="1"/>
  <c r="T4991" i="2" a="1"/>
  <c r="T4991" i="2" s="1"/>
  <c r="T4992" i="2" a="1"/>
  <c r="T4992" i="2" s="1"/>
  <c r="T4993" i="2" a="1"/>
  <c r="T4993" i="2" s="1"/>
  <c r="T4994" i="2" a="1"/>
  <c r="T4994" i="2" s="1"/>
  <c r="T4995" i="2" a="1"/>
  <c r="T4995" i="2" s="1"/>
  <c r="T4996" i="2" a="1"/>
  <c r="T4996" i="2" s="1"/>
  <c r="T4997" i="2" a="1"/>
  <c r="T4997" i="2" s="1"/>
  <c r="T4998" i="2" a="1"/>
  <c r="T4998" i="2" s="1"/>
  <c r="T4999" i="2" a="1"/>
  <c r="T4999" i="2" s="1"/>
  <c r="T5000" i="2" a="1"/>
  <c r="T5000" i="2" s="1"/>
  <c r="T5001" i="2" a="1"/>
  <c r="T5001" i="2" s="1"/>
  <c r="T5002" i="2" a="1"/>
  <c r="T5002" i="2" s="1"/>
  <c r="T5003" i="2" a="1"/>
  <c r="T5003" i="2" s="1"/>
  <c r="T5004" i="2" a="1"/>
  <c r="T5004" i="2" s="1"/>
  <c r="T5005" i="2" a="1"/>
  <c r="T5005" i="2" s="1"/>
  <c r="T5006" i="2" a="1"/>
  <c r="T5006" i="2" s="1"/>
  <c r="T5007" i="2" a="1"/>
  <c r="T5007" i="2" s="1"/>
  <c r="T5008" i="2" a="1"/>
  <c r="T5008" i="2" s="1"/>
  <c r="T5009" i="2" a="1"/>
  <c r="T5009" i="2" s="1"/>
  <c r="T5010" i="2" a="1"/>
  <c r="T5010" i="2" s="1"/>
  <c r="T5011" i="2" a="1"/>
  <c r="T5011" i="2" s="1"/>
  <c r="T5012" i="2" a="1"/>
  <c r="T5012" i="2" s="1"/>
  <c r="T5013" i="2" a="1"/>
  <c r="T5013" i="2" s="1"/>
  <c r="T5014" i="2" a="1"/>
  <c r="T5014" i="2" s="1"/>
  <c r="T5015" i="2" a="1"/>
  <c r="T5015" i="2" s="1"/>
  <c r="T5016" i="2" a="1"/>
  <c r="T5016" i="2" s="1"/>
  <c r="T5017" i="2" a="1"/>
  <c r="T5017" i="2" s="1"/>
  <c r="T5018" i="2" a="1"/>
  <c r="T5018" i="2" s="1"/>
  <c r="T5019" i="2" a="1"/>
  <c r="T5019" i="2" s="1"/>
  <c r="T5020" i="2" a="1"/>
  <c r="T5020" i="2" s="1"/>
  <c r="T5021" i="2" a="1"/>
  <c r="T5021" i="2" s="1"/>
  <c r="T5022" i="2" a="1"/>
  <c r="T5022" i="2" s="1"/>
  <c r="T5023" i="2" a="1"/>
  <c r="T5023" i="2" s="1"/>
  <c r="T5024" i="2" a="1"/>
  <c r="T5024" i="2" s="1"/>
  <c r="T5025" i="2" a="1"/>
  <c r="T5025" i="2" s="1"/>
  <c r="T5026" i="2" a="1"/>
  <c r="T5026" i="2" s="1"/>
  <c r="T5027" i="2" a="1"/>
  <c r="T5027" i="2" s="1"/>
  <c r="T5028" i="2" a="1"/>
  <c r="T5028" i="2" s="1"/>
  <c r="T5029" i="2" a="1"/>
  <c r="T5029" i="2" s="1"/>
  <c r="T5030" i="2" a="1"/>
  <c r="T5030" i="2" s="1"/>
  <c r="T5031" i="2" a="1"/>
  <c r="T5031" i="2" s="1"/>
  <c r="T5032" i="2" a="1"/>
  <c r="T5032" i="2" s="1"/>
  <c r="T5033" i="2" a="1"/>
  <c r="T5033" i="2" s="1"/>
  <c r="T5034" i="2" a="1"/>
  <c r="T5034" i="2" s="1"/>
  <c r="T5035" i="2" a="1"/>
  <c r="T5035" i="2" s="1"/>
  <c r="T5036" i="2" a="1"/>
  <c r="T5036" i="2" s="1"/>
  <c r="T5037" i="2" a="1"/>
  <c r="T5037" i="2" s="1"/>
  <c r="T5038" i="2" a="1"/>
  <c r="T5038" i="2" s="1"/>
  <c r="T5039" i="2" a="1"/>
  <c r="T5039" i="2" s="1"/>
  <c r="T5040" i="2" a="1"/>
  <c r="T5040" i="2" s="1"/>
  <c r="T5041" i="2" a="1"/>
  <c r="T5041" i="2" s="1"/>
  <c r="T5042" i="2" a="1"/>
  <c r="T5042" i="2" s="1"/>
  <c r="T5043" i="2" a="1"/>
  <c r="T5043" i="2" s="1"/>
  <c r="T5044" i="2" a="1"/>
  <c r="T5044" i="2" s="1"/>
  <c r="T5045" i="2" a="1"/>
  <c r="T5045" i="2" s="1"/>
  <c r="T5046" i="2" a="1"/>
  <c r="T5046" i="2" s="1"/>
  <c r="T5047" i="2" a="1"/>
  <c r="T5047" i="2" s="1"/>
  <c r="T5048" i="2" a="1"/>
  <c r="T5048" i="2" s="1"/>
  <c r="T5049" i="2" a="1"/>
  <c r="T5049" i="2" s="1"/>
  <c r="T5050" i="2" a="1"/>
  <c r="T5050" i="2" s="1"/>
  <c r="T5051" i="2" a="1"/>
  <c r="T5051" i="2" s="1"/>
  <c r="T5052" i="2" a="1"/>
  <c r="T5052" i="2" s="1"/>
  <c r="T5053" i="2" a="1"/>
  <c r="T5053" i="2" s="1"/>
  <c r="T5054" i="2" a="1"/>
  <c r="T5054" i="2" s="1"/>
  <c r="T5055" i="2" a="1"/>
  <c r="T5055" i="2" s="1"/>
  <c r="T5056" i="2" a="1"/>
  <c r="T5056" i="2" s="1"/>
  <c r="T5057" i="2" a="1"/>
  <c r="T5057" i="2" s="1"/>
  <c r="T5058" i="2" a="1"/>
  <c r="T5058" i="2" s="1"/>
  <c r="T5059" i="2" a="1"/>
  <c r="T5059" i="2" s="1"/>
  <c r="T5060" i="2" a="1"/>
  <c r="T5060" i="2" s="1"/>
  <c r="T5061" i="2" a="1"/>
  <c r="T5061" i="2" s="1"/>
  <c r="T5062" i="2" a="1"/>
  <c r="T5062" i="2" s="1"/>
  <c r="T5063" i="2" a="1"/>
  <c r="T5063" i="2" s="1"/>
  <c r="T5064" i="2" a="1"/>
  <c r="T5064" i="2" s="1"/>
  <c r="T5065" i="2" a="1"/>
  <c r="T5065" i="2" s="1"/>
  <c r="T5066" i="2" a="1"/>
  <c r="T5066" i="2" s="1"/>
  <c r="T5067" i="2" a="1"/>
  <c r="T5067" i="2" s="1"/>
  <c r="T5068" i="2" a="1"/>
  <c r="T5068" i="2" s="1"/>
  <c r="T5069" i="2" a="1"/>
  <c r="T5069" i="2" s="1"/>
  <c r="T5070" i="2" a="1"/>
  <c r="T5070" i="2" s="1"/>
  <c r="T5071" i="2" a="1"/>
  <c r="T5071" i="2" s="1"/>
  <c r="T5072" i="2" a="1"/>
  <c r="T5072" i="2" s="1"/>
  <c r="T5073" i="2" a="1"/>
  <c r="T5073" i="2" s="1"/>
  <c r="T5074" i="2" a="1"/>
  <c r="T5074" i="2" s="1"/>
  <c r="T5075" i="2" a="1"/>
  <c r="T5075" i="2" s="1"/>
  <c r="T5076" i="2" a="1"/>
  <c r="T5076" i="2" s="1"/>
  <c r="T5077" i="2" a="1"/>
  <c r="T5077" i="2" s="1"/>
  <c r="T5078" i="2" a="1"/>
  <c r="T5078" i="2" s="1"/>
  <c r="T5079" i="2" a="1"/>
  <c r="T5079" i="2" s="1"/>
  <c r="T5080" i="2" a="1"/>
  <c r="T5080" i="2" s="1"/>
  <c r="T5081" i="2" a="1"/>
  <c r="T5081" i="2" s="1"/>
  <c r="T5082" i="2" a="1"/>
  <c r="T5082" i="2" s="1"/>
  <c r="T5083" i="2" a="1"/>
  <c r="T5083" i="2" s="1"/>
  <c r="T5084" i="2" a="1"/>
  <c r="T5084" i="2" s="1"/>
  <c r="T5085" i="2" a="1"/>
  <c r="T5085" i="2" s="1"/>
  <c r="T5086" i="2" a="1"/>
  <c r="T5086" i="2" s="1"/>
  <c r="T5087" i="2" a="1"/>
  <c r="T5087" i="2" s="1"/>
  <c r="T5088" i="2" a="1"/>
  <c r="T5088" i="2" s="1"/>
  <c r="T5089" i="2" a="1"/>
  <c r="T5089" i="2" s="1"/>
  <c r="T5090" i="2" a="1"/>
  <c r="T5090" i="2" s="1"/>
  <c r="T5091" i="2" a="1"/>
  <c r="T5091" i="2" s="1"/>
  <c r="T5092" i="2" a="1"/>
  <c r="T5092" i="2" s="1"/>
  <c r="T5093" i="2" a="1"/>
  <c r="T5093" i="2" s="1"/>
  <c r="T5094" i="2" a="1"/>
  <c r="T5094" i="2" s="1"/>
  <c r="T5095" i="2" a="1"/>
  <c r="T5095" i="2" s="1"/>
  <c r="T5096" i="2" a="1"/>
  <c r="T5096" i="2" s="1"/>
  <c r="T5097" i="2" a="1"/>
  <c r="T5097" i="2" s="1"/>
  <c r="T5098" i="2" a="1"/>
  <c r="T5098" i="2" s="1"/>
  <c r="T5099" i="2" a="1"/>
  <c r="T5099" i="2" s="1"/>
  <c r="T5100" i="2" a="1"/>
  <c r="T5100" i="2" s="1"/>
  <c r="T5101" i="2" a="1"/>
  <c r="T5101" i="2" s="1"/>
  <c r="T5102" i="2" a="1"/>
  <c r="T5102" i="2" s="1"/>
  <c r="T5103" i="2" a="1"/>
  <c r="T5103" i="2" s="1"/>
  <c r="T5104" i="2" a="1"/>
  <c r="T5104" i="2" s="1"/>
  <c r="T5105" i="2" a="1"/>
  <c r="T5105" i="2" s="1"/>
  <c r="T5106" i="2" a="1"/>
  <c r="T5106" i="2" s="1"/>
  <c r="T5107" i="2" a="1"/>
  <c r="T5107" i="2" s="1"/>
  <c r="T5108" i="2" a="1"/>
  <c r="T5108" i="2" s="1"/>
  <c r="T5109" i="2" a="1"/>
  <c r="T5109" i="2" s="1"/>
  <c r="T5110" i="2" a="1"/>
  <c r="T5110" i="2" s="1"/>
  <c r="T5111" i="2" a="1"/>
  <c r="T5111" i="2" s="1"/>
  <c r="T5112" i="2" a="1"/>
  <c r="T5112" i="2" s="1"/>
  <c r="T5113" i="2" a="1"/>
  <c r="T5113" i="2" s="1"/>
  <c r="T5114" i="2" a="1"/>
  <c r="T5114" i="2" s="1"/>
  <c r="T5115" i="2" a="1"/>
  <c r="T5115" i="2" s="1"/>
  <c r="T5116" i="2" a="1"/>
  <c r="T5116" i="2" s="1"/>
  <c r="T5117" i="2" a="1"/>
  <c r="T5117" i="2" s="1"/>
  <c r="T5118" i="2" a="1"/>
  <c r="T5118" i="2" s="1"/>
  <c r="T5119" i="2" a="1"/>
  <c r="T5119" i="2" s="1"/>
  <c r="T5120" i="2" a="1"/>
  <c r="T5120" i="2" s="1"/>
  <c r="T5121" i="2" a="1"/>
  <c r="T5121" i="2" s="1"/>
  <c r="T5122" i="2" a="1"/>
  <c r="T5122" i="2" s="1"/>
  <c r="T5123" i="2" a="1"/>
  <c r="T5123" i="2" s="1"/>
  <c r="T5124" i="2" a="1"/>
  <c r="T5124" i="2" s="1"/>
  <c r="T5125" i="2" a="1"/>
  <c r="T5125" i="2" s="1"/>
  <c r="T5126" i="2" a="1"/>
  <c r="T5126" i="2" s="1"/>
  <c r="T5127" i="2" a="1"/>
  <c r="T5127" i="2" s="1"/>
  <c r="T5128" i="2" a="1"/>
  <c r="T5128" i="2" s="1"/>
  <c r="T5129" i="2" a="1"/>
  <c r="T5129" i="2" s="1"/>
  <c r="T5130" i="2" a="1"/>
  <c r="T5130" i="2" s="1"/>
  <c r="T5131" i="2" a="1"/>
  <c r="T5131" i="2" s="1"/>
  <c r="T5132" i="2" a="1"/>
  <c r="T5132" i="2" s="1"/>
  <c r="T5133" i="2" a="1"/>
  <c r="T5133" i="2" s="1"/>
  <c r="T5134" i="2" a="1"/>
  <c r="T5134" i="2" s="1"/>
  <c r="T5135" i="2" a="1"/>
  <c r="T5135" i="2" s="1"/>
  <c r="T5136" i="2" a="1"/>
  <c r="T5136" i="2" s="1"/>
  <c r="T5137" i="2" a="1"/>
  <c r="T5137" i="2" s="1"/>
  <c r="T5138" i="2" a="1"/>
  <c r="T5138" i="2" s="1"/>
  <c r="T5139" i="2" a="1"/>
  <c r="T5139" i="2" s="1"/>
  <c r="T5140" i="2" a="1"/>
  <c r="T5140" i="2" s="1"/>
  <c r="T5141" i="2" a="1"/>
  <c r="T5141" i="2" s="1"/>
  <c r="T5142" i="2" a="1"/>
  <c r="T5142" i="2" s="1"/>
  <c r="T5143" i="2" a="1"/>
  <c r="T5143" i="2" s="1"/>
  <c r="T5144" i="2" a="1"/>
  <c r="T5144" i="2" s="1"/>
  <c r="T5145" i="2" a="1"/>
  <c r="T5145" i="2" s="1"/>
  <c r="T5146" i="2" a="1"/>
  <c r="T5146" i="2" s="1"/>
  <c r="T5147" i="2" a="1"/>
  <c r="T5147" i="2" s="1"/>
  <c r="T5148" i="2" a="1"/>
  <c r="T5148" i="2" s="1"/>
  <c r="T5149" i="2" a="1"/>
  <c r="T5149" i="2" s="1"/>
  <c r="T5150" i="2" a="1"/>
  <c r="T5150" i="2" s="1"/>
  <c r="T5151" i="2" a="1"/>
  <c r="T5151" i="2" s="1"/>
  <c r="T5152" i="2" a="1"/>
  <c r="T5152" i="2" s="1"/>
  <c r="T5153" i="2" a="1"/>
  <c r="T5153" i="2" s="1"/>
  <c r="T5154" i="2" a="1"/>
  <c r="T5154" i="2" s="1"/>
  <c r="T5155" i="2" a="1"/>
  <c r="T5155" i="2" s="1"/>
  <c r="T5156" i="2" a="1"/>
  <c r="T5156" i="2" s="1"/>
  <c r="T5157" i="2" a="1"/>
  <c r="T5157" i="2" s="1"/>
  <c r="T5158" i="2" a="1"/>
  <c r="T5158" i="2" s="1"/>
  <c r="T5159" i="2" a="1"/>
  <c r="T5159" i="2" s="1"/>
  <c r="T5160" i="2" a="1"/>
  <c r="T5160" i="2" s="1"/>
  <c r="T5161" i="2" a="1"/>
  <c r="T5161" i="2" s="1"/>
  <c r="T5162" i="2" a="1"/>
  <c r="T5162" i="2" s="1"/>
  <c r="T5163" i="2" a="1"/>
  <c r="T5163" i="2" s="1"/>
  <c r="T5164" i="2" a="1"/>
  <c r="T5164" i="2" s="1"/>
  <c r="T5165" i="2" a="1"/>
  <c r="T5165" i="2" s="1"/>
  <c r="T5166" i="2" a="1"/>
  <c r="T5166" i="2" s="1"/>
  <c r="T5167" i="2" a="1"/>
  <c r="T5167" i="2" s="1"/>
  <c r="T5168" i="2" a="1"/>
  <c r="T5168" i="2" s="1"/>
  <c r="T5169" i="2" a="1"/>
  <c r="T5169" i="2" s="1"/>
  <c r="T5170" i="2" a="1"/>
  <c r="T5170" i="2" s="1"/>
  <c r="T5171" i="2" a="1"/>
  <c r="T5171" i="2" s="1"/>
  <c r="T5172" i="2" a="1"/>
  <c r="T5172" i="2" s="1"/>
  <c r="T5173" i="2" a="1"/>
  <c r="T5173" i="2" s="1"/>
  <c r="T5174" i="2" a="1"/>
  <c r="T5174" i="2" s="1"/>
  <c r="T5175" i="2" a="1"/>
  <c r="T5175" i="2" s="1"/>
  <c r="T5176" i="2" a="1"/>
  <c r="T5176" i="2" s="1"/>
  <c r="T5177" i="2" a="1"/>
  <c r="T5177" i="2" s="1"/>
  <c r="T5178" i="2" a="1"/>
  <c r="T5178" i="2" s="1"/>
  <c r="T5179" i="2" a="1"/>
  <c r="T5179" i="2" s="1"/>
  <c r="T5180" i="2" a="1"/>
  <c r="T5180" i="2" s="1"/>
  <c r="T5181" i="2" a="1"/>
  <c r="T5181" i="2" s="1"/>
  <c r="T5182" i="2" a="1"/>
  <c r="T5182" i="2" s="1"/>
  <c r="T5183" i="2" a="1"/>
  <c r="T5183" i="2" s="1"/>
  <c r="T5184" i="2" a="1"/>
  <c r="T5184" i="2" s="1"/>
  <c r="T5185" i="2" a="1"/>
  <c r="T5185" i="2" s="1"/>
  <c r="T5186" i="2" a="1"/>
  <c r="T5186" i="2" s="1"/>
  <c r="T5187" i="2" a="1"/>
  <c r="T5187" i="2" s="1"/>
  <c r="T5188" i="2" a="1"/>
  <c r="T5188" i="2" s="1"/>
  <c r="T5189" i="2" a="1"/>
  <c r="T5189" i="2" s="1"/>
  <c r="T5190" i="2" a="1"/>
  <c r="T5190" i="2" s="1"/>
  <c r="T5191" i="2" a="1"/>
  <c r="T5191" i="2" s="1"/>
  <c r="T5192" i="2" a="1"/>
  <c r="T5192" i="2" s="1"/>
  <c r="T5193" i="2" a="1"/>
  <c r="T5193" i="2" s="1"/>
  <c r="T5194" i="2" a="1"/>
  <c r="T5194" i="2" s="1"/>
  <c r="T5195" i="2" a="1"/>
  <c r="T5195" i="2" s="1"/>
  <c r="T5196" i="2" a="1"/>
  <c r="T5196" i="2" s="1"/>
  <c r="T5197" i="2" a="1"/>
  <c r="T5197" i="2" s="1"/>
  <c r="T5198" i="2" a="1"/>
  <c r="T5198" i="2" s="1"/>
  <c r="T5199" i="2" a="1"/>
  <c r="T5199" i="2" s="1"/>
  <c r="T5200" i="2" a="1"/>
  <c r="T5200" i="2" s="1"/>
  <c r="T5201" i="2" a="1"/>
  <c r="T5201" i="2" s="1"/>
  <c r="T5202" i="2" a="1"/>
  <c r="T5202" i="2" s="1"/>
  <c r="T5203" i="2" a="1"/>
  <c r="T5203" i="2" s="1"/>
  <c r="T5204" i="2" a="1"/>
  <c r="T5204" i="2" s="1"/>
  <c r="T5205" i="2" a="1"/>
  <c r="T5205" i="2" s="1"/>
  <c r="T5206" i="2" a="1"/>
  <c r="T5206" i="2" s="1"/>
  <c r="T5207" i="2" a="1"/>
  <c r="T5207" i="2" s="1"/>
  <c r="T5208" i="2" a="1"/>
  <c r="T5208" i="2" s="1"/>
  <c r="T5209" i="2" a="1"/>
  <c r="T5209" i="2" s="1"/>
  <c r="T5210" i="2" a="1"/>
  <c r="T5210" i="2" s="1"/>
  <c r="T5211" i="2" a="1"/>
  <c r="T5211" i="2" s="1"/>
  <c r="T5212" i="2" a="1"/>
  <c r="T5212" i="2" s="1"/>
  <c r="T5213" i="2" a="1"/>
  <c r="T5213" i="2" s="1"/>
  <c r="T5214" i="2" a="1"/>
  <c r="T5214" i="2" s="1"/>
  <c r="T5215" i="2" a="1"/>
  <c r="T5215" i="2" s="1"/>
  <c r="T5216" i="2" a="1"/>
  <c r="T5216" i="2" s="1"/>
  <c r="T5217" i="2" a="1"/>
  <c r="T5217" i="2" s="1"/>
  <c r="T5218" i="2" a="1"/>
  <c r="T5218" i="2" s="1"/>
  <c r="T5219" i="2" a="1"/>
  <c r="T5219" i="2" s="1"/>
  <c r="T5220" i="2" a="1"/>
  <c r="T5220" i="2" s="1"/>
  <c r="T5221" i="2" a="1"/>
  <c r="T5221" i="2" s="1"/>
  <c r="T5222" i="2" a="1"/>
  <c r="T5222" i="2" s="1"/>
  <c r="T5223" i="2" a="1"/>
  <c r="T5223" i="2" s="1"/>
  <c r="T5224" i="2" a="1"/>
  <c r="T5224" i="2" s="1"/>
  <c r="T5225" i="2" a="1"/>
  <c r="T5225" i="2" s="1"/>
  <c r="T5226" i="2" a="1"/>
  <c r="T5226" i="2" s="1"/>
  <c r="T5227" i="2" a="1"/>
  <c r="T5227" i="2" s="1"/>
  <c r="T5228" i="2" a="1"/>
  <c r="T5228" i="2" s="1"/>
  <c r="T5229" i="2" a="1"/>
  <c r="T5229" i="2" s="1"/>
  <c r="T5230" i="2" a="1"/>
  <c r="T5230" i="2" s="1"/>
  <c r="T5231" i="2" a="1"/>
  <c r="T5231" i="2" s="1"/>
  <c r="T5232" i="2" a="1"/>
  <c r="T5232" i="2" s="1"/>
  <c r="T5233" i="2" a="1"/>
  <c r="T5233" i="2" s="1"/>
  <c r="T5234" i="2" a="1"/>
  <c r="T5234" i="2" s="1"/>
  <c r="T5235" i="2" a="1"/>
  <c r="T5235" i="2" s="1"/>
  <c r="T5236" i="2" a="1"/>
  <c r="T5236" i="2" s="1"/>
  <c r="T5237" i="2" a="1"/>
  <c r="T5237" i="2" s="1"/>
  <c r="T5238" i="2" a="1"/>
  <c r="T5238" i="2" s="1"/>
  <c r="T5239" i="2" a="1"/>
  <c r="T5239" i="2" s="1"/>
  <c r="T5240" i="2" a="1"/>
  <c r="T5240" i="2" s="1"/>
  <c r="T5241" i="2" a="1"/>
  <c r="T5241" i="2" s="1"/>
  <c r="T5242" i="2" a="1"/>
  <c r="T5242" i="2" s="1"/>
  <c r="T5243" i="2" a="1"/>
  <c r="T5243" i="2" s="1"/>
  <c r="T5244" i="2" a="1"/>
  <c r="T5244" i="2" s="1"/>
  <c r="T5245" i="2" a="1"/>
  <c r="T5245" i="2" s="1"/>
  <c r="T5246" i="2" a="1"/>
  <c r="T5246" i="2" s="1"/>
  <c r="T5247" i="2" a="1"/>
  <c r="T5247" i="2" s="1"/>
  <c r="T5248" i="2" a="1"/>
  <c r="T5248" i="2" s="1"/>
  <c r="T5249" i="2" a="1"/>
  <c r="T5249" i="2" s="1"/>
  <c r="T5250" i="2" a="1"/>
  <c r="T5250" i="2" s="1"/>
  <c r="T5251" i="2" a="1"/>
  <c r="T5251" i="2" s="1"/>
  <c r="T5252" i="2" a="1"/>
  <c r="T5252" i="2" s="1"/>
  <c r="T5253" i="2" a="1"/>
  <c r="T5253" i="2" s="1"/>
  <c r="T5254" i="2" a="1"/>
  <c r="T5254" i="2" s="1"/>
  <c r="T5255" i="2" a="1"/>
  <c r="T5255" i="2" s="1"/>
  <c r="T5256" i="2" a="1"/>
  <c r="T5256" i="2" s="1"/>
  <c r="T5257" i="2" a="1"/>
  <c r="T5257" i="2" s="1"/>
  <c r="T5258" i="2" a="1"/>
  <c r="T5258" i="2" s="1"/>
  <c r="T5259" i="2" a="1"/>
  <c r="T5259" i="2" s="1"/>
  <c r="T5260" i="2" a="1"/>
  <c r="T5260" i="2" s="1"/>
  <c r="T5261" i="2" a="1"/>
  <c r="T5261" i="2" s="1"/>
  <c r="T5262" i="2" a="1"/>
  <c r="T5262" i="2" s="1"/>
  <c r="T5263" i="2" a="1"/>
  <c r="T5263" i="2" s="1"/>
  <c r="T5264" i="2" a="1"/>
  <c r="T5264" i="2" s="1"/>
  <c r="T5265" i="2" a="1"/>
  <c r="T5265" i="2" s="1"/>
  <c r="T5266" i="2" a="1"/>
  <c r="T5266" i="2" s="1"/>
  <c r="T5267" i="2" a="1"/>
  <c r="T5267" i="2" s="1"/>
  <c r="T5268" i="2" a="1"/>
  <c r="T5268" i="2" s="1"/>
  <c r="T5269" i="2" a="1"/>
  <c r="T5269" i="2" s="1"/>
  <c r="T5270" i="2" a="1"/>
  <c r="T5270" i="2" s="1"/>
  <c r="T5271" i="2" a="1"/>
  <c r="T5271" i="2" s="1"/>
  <c r="T5272" i="2" a="1"/>
  <c r="T5272" i="2" s="1"/>
  <c r="T5273" i="2" a="1"/>
  <c r="T5273" i="2" s="1"/>
  <c r="T5274" i="2" a="1"/>
  <c r="T5274" i="2" s="1"/>
  <c r="T5275" i="2" a="1"/>
  <c r="T5275" i="2" s="1"/>
  <c r="T5276" i="2" a="1"/>
  <c r="T5276" i="2" s="1"/>
  <c r="T5277" i="2" a="1"/>
  <c r="T5277" i="2" s="1"/>
  <c r="T5278" i="2" a="1"/>
  <c r="T5278" i="2" s="1"/>
  <c r="T5279" i="2" a="1"/>
  <c r="T5279" i="2" s="1"/>
  <c r="T5280" i="2" a="1"/>
  <c r="T5280" i="2" s="1"/>
  <c r="T5281" i="2" a="1"/>
  <c r="T5281" i="2" s="1"/>
  <c r="T5282" i="2" a="1"/>
  <c r="T5282" i="2" s="1"/>
  <c r="T5283" i="2" a="1"/>
  <c r="T5283" i="2" s="1"/>
  <c r="T5284" i="2" a="1"/>
  <c r="T5284" i="2" s="1"/>
  <c r="T5285" i="2" a="1"/>
  <c r="T5285" i="2" s="1"/>
  <c r="T5286" i="2" a="1"/>
  <c r="T5286" i="2" s="1"/>
  <c r="T5287" i="2" a="1"/>
  <c r="T5287" i="2" s="1"/>
  <c r="T5288" i="2" a="1"/>
  <c r="T5288" i="2" s="1"/>
  <c r="T5289" i="2" a="1"/>
  <c r="T5289" i="2" s="1"/>
  <c r="T5290" i="2" a="1"/>
  <c r="T5290" i="2" s="1"/>
  <c r="T5291" i="2" a="1"/>
  <c r="T5291" i="2" s="1"/>
  <c r="T5292" i="2" a="1"/>
  <c r="T5292" i="2" s="1"/>
  <c r="T5293" i="2" a="1"/>
  <c r="T5293" i="2" s="1"/>
  <c r="T5294" i="2" a="1"/>
  <c r="T5294" i="2" s="1"/>
  <c r="T5295" i="2" a="1"/>
  <c r="T5295" i="2" s="1"/>
  <c r="T5296" i="2" a="1"/>
  <c r="T5296" i="2" s="1"/>
  <c r="T5297" i="2" a="1"/>
  <c r="T5297" i="2" s="1"/>
  <c r="T5298" i="2" a="1"/>
  <c r="T5298" i="2" s="1"/>
  <c r="T5299" i="2" a="1"/>
  <c r="T5299" i="2" s="1"/>
  <c r="T5300" i="2" a="1"/>
  <c r="T5300" i="2" s="1"/>
  <c r="T5301" i="2" a="1"/>
  <c r="T5301" i="2" s="1"/>
  <c r="T5302" i="2" a="1"/>
  <c r="T5302" i="2" s="1"/>
  <c r="T5303" i="2" a="1"/>
  <c r="T5303" i="2" s="1"/>
  <c r="T5304" i="2" a="1"/>
  <c r="T5304" i="2" s="1"/>
  <c r="T5305" i="2" a="1"/>
  <c r="T5305" i="2" s="1"/>
  <c r="T5306" i="2" a="1"/>
  <c r="T5306" i="2" s="1"/>
  <c r="T5307" i="2" a="1"/>
  <c r="T5307" i="2" s="1"/>
  <c r="T5308" i="2" a="1"/>
  <c r="T5308" i="2" s="1"/>
  <c r="T5309" i="2" a="1"/>
  <c r="T5309" i="2" s="1"/>
  <c r="T5310" i="2" a="1"/>
  <c r="T5310" i="2" s="1"/>
  <c r="T5311" i="2" a="1"/>
  <c r="T5311" i="2" s="1"/>
  <c r="T5312" i="2" a="1"/>
  <c r="T5312" i="2" s="1"/>
  <c r="T5313" i="2" a="1"/>
  <c r="T5313" i="2" s="1"/>
  <c r="T5314" i="2" a="1"/>
  <c r="T5314" i="2" s="1"/>
  <c r="T5315" i="2" a="1"/>
  <c r="T5315" i="2" s="1"/>
  <c r="T5316" i="2" a="1"/>
  <c r="T5316" i="2" s="1"/>
  <c r="T5317" i="2" a="1"/>
  <c r="T5317" i="2" s="1"/>
  <c r="T5318" i="2" a="1"/>
  <c r="T5318" i="2" s="1"/>
  <c r="T5319" i="2" a="1"/>
  <c r="T5319" i="2" s="1"/>
  <c r="T5320" i="2" a="1"/>
  <c r="T5320" i="2" s="1"/>
  <c r="T5321" i="2" a="1"/>
  <c r="T5321" i="2" s="1"/>
  <c r="T5322" i="2" a="1"/>
  <c r="T5322" i="2" s="1"/>
  <c r="T5323" i="2" a="1"/>
  <c r="T5323" i="2" s="1"/>
  <c r="T5324" i="2" a="1"/>
  <c r="T5324" i="2" s="1"/>
  <c r="T5325" i="2" a="1"/>
  <c r="T5325" i="2" s="1"/>
  <c r="T5326" i="2" a="1"/>
  <c r="T5326" i="2" s="1"/>
  <c r="T5327" i="2" a="1"/>
  <c r="T5327" i="2" s="1"/>
  <c r="T5328" i="2" a="1"/>
  <c r="T5328" i="2" s="1"/>
  <c r="T5329" i="2" a="1"/>
  <c r="T5329" i="2" s="1"/>
  <c r="T5330" i="2" a="1"/>
  <c r="T5330" i="2" s="1"/>
  <c r="T5331" i="2" a="1"/>
  <c r="T5331" i="2" s="1"/>
  <c r="T5332" i="2" a="1"/>
  <c r="T5332" i="2" s="1"/>
  <c r="T5333" i="2" a="1"/>
  <c r="T5333" i="2" s="1"/>
  <c r="T5334" i="2" a="1"/>
  <c r="T5334" i="2" s="1"/>
  <c r="T5335" i="2" a="1"/>
  <c r="T5335" i="2" s="1"/>
  <c r="T5336" i="2" a="1"/>
  <c r="T5336" i="2" s="1"/>
  <c r="T5337" i="2" a="1"/>
  <c r="T5337" i="2" s="1"/>
  <c r="T5338" i="2" a="1"/>
  <c r="T5338" i="2" s="1"/>
  <c r="T5339" i="2" a="1"/>
  <c r="T5339" i="2" s="1"/>
  <c r="T5340" i="2" a="1"/>
  <c r="T5340" i="2" s="1"/>
  <c r="T5341" i="2" a="1"/>
  <c r="T5341" i="2" s="1"/>
  <c r="T5342" i="2" a="1"/>
  <c r="T5342" i="2" s="1"/>
  <c r="T5343" i="2" a="1"/>
  <c r="T5343" i="2" s="1"/>
  <c r="T5344" i="2" a="1"/>
  <c r="T5344" i="2" s="1"/>
  <c r="T5345" i="2" a="1"/>
  <c r="T5345" i="2" s="1"/>
  <c r="T5346" i="2" a="1"/>
  <c r="T5346" i="2" s="1"/>
  <c r="T5347" i="2" a="1"/>
  <c r="T5347" i="2" s="1"/>
  <c r="T5348" i="2" a="1"/>
  <c r="T5348" i="2" s="1"/>
  <c r="T5349" i="2" a="1"/>
  <c r="T5349" i="2" s="1"/>
  <c r="T5350" i="2" a="1"/>
  <c r="T5350" i="2" s="1"/>
  <c r="T5351" i="2" a="1"/>
  <c r="T5351" i="2" s="1"/>
  <c r="T5352" i="2" a="1"/>
  <c r="T5352" i="2" s="1"/>
  <c r="T5353" i="2" a="1"/>
  <c r="T5353" i="2" s="1"/>
  <c r="T5354" i="2" a="1"/>
  <c r="T5354" i="2" s="1"/>
  <c r="T5355" i="2" a="1"/>
  <c r="T5355" i="2" s="1"/>
  <c r="T5356" i="2" a="1"/>
  <c r="T5356" i="2" s="1"/>
  <c r="T5357" i="2" a="1"/>
  <c r="T5357" i="2" s="1"/>
  <c r="T5358" i="2" a="1"/>
  <c r="T5358" i="2" s="1"/>
  <c r="T5359" i="2" a="1"/>
  <c r="T5359" i="2" s="1"/>
  <c r="T5360" i="2" a="1"/>
  <c r="T5360" i="2" s="1"/>
  <c r="T5361" i="2" a="1"/>
  <c r="T5361" i="2" s="1"/>
  <c r="T5362" i="2" a="1"/>
  <c r="T5362" i="2" s="1"/>
  <c r="T5363" i="2" a="1"/>
  <c r="T5363" i="2" s="1"/>
  <c r="T5364" i="2" a="1"/>
  <c r="T5364" i="2" s="1"/>
  <c r="T5365" i="2" a="1"/>
  <c r="T5365" i="2" s="1"/>
  <c r="T5366" i="2" a="1"/>
  <c r="T5366" i="2" s="1"/>
  <c r="T5367" i="2" a="1"/>
  <c r="T5367" i="2" s="1"/>
  <c r="T5368" i="2" a="1"/>
  <c r="T5368" i="2" s="1"/>
  <c r="T5369" i="2" a="1"/>
  <c r="T5369" i="2" s="1"/>
  <c r="T5370" i="2" a="1"/>
  <c r="T5370" i="2" s="1"/>
  <c r="T5371" i="2" a="1"/>
  <c r="T5371" i="2" s="1"/>
  <c r="T5372" i="2" a="1"/>
  <c r="T5372" i="2" s="1"/>
  <c r="T5373" i="2" a="1"/>
  <c r="T5373" i="2" s="1"/>
  <c r="T5374" i="2" a="1"/>
  <c r="T5374" i="2" s="1"/>
  <c r="T5375" i="2" a="1"/>
  <c r="T5375" i="2" s="1"/>
  <c r="T5376" i="2" a="1"/>
  <c r="T5376" i="2" s="1"/>
  <c r="T5377" i="2" a="1"/>
  <c r="T5377" i="2" s="1"/>
  <c r="T5378" i="2" a="1"/>
  <c r="T5378" i="2" s="1"/>
  <c r="T5379" i="2" a="1"/>
  <c r="T5379" i="2" s="1"/>
  <c r="T5380" i="2" a="1"/>
  <c r="T5380" i="2" s="1"/>
  <c r="T5381" i="2" a="1"/>
  <c r="T5381" i="2" s="1"/>
  <c r="T5382" i="2" a="1"/>
  <c r="T5382" i="2" s="1"/>
  <c r="T5383" i="2" a="1"/>
  <c r="T5383" i="2" s="1"/>
  <c r="T5384" i="2" a="1"/>
  <c r="T5384" i="2" s="1"/>
  <c r="T5385" i="2" a="1"/>
  <c r="T5385" i="2" s="1"/>
  <c r="T5386" i="2" a="1"/>
  <c r="T5386" i="2" s="1"/>
  <c r="T5387" i="2" a="1"/>
  <c r="T5387" i="2" s="1"/>
  <c r="T5388" i="2" a="1"/>
  <c r="T5388" i="2" s="1"/>
  <c r="T5389" i="2" a="1"/>
  <c r="T5389" i="2" s="1"/>
  <c r="T5390" i="2" a="1"/>
  <c r="T5390" i="2" s="1"/>
  <c r="T5391" i="2" a="1"/>
  <c r="T5391" i="2" s="1"/>
  <c r="T5392" i="2" a="1"/>
  <c r="T5392" i="2" s="1"/>
  <c r="T5393" i="2" a="1"/>
  <c r="T5393" i="2" s="1"/>
  <c r="T5394" i="2" a="1"/>
  <c r="T5394" i="2" s="1"/>
  <c r="T5395" i="2" a="1"/>
  <c r="T5395" i="2" s="1"/>
  <c r="T5396" i="2" a="1"/>
  <c r="T5396" i="2" s="1"/>
  <c r="T5397" i="2" a="1"/>
  <c r="T5397" i="2" s="1"/>
  <c r="T5398" i="2" a="1"/>
  <c r="T5398" i="2" s="1"/>
  <c r="T5399" i="2" a="1"/>
  <c r="T5399" i="2" s="1"/>
  <c r="T5400" i="2" a="1"/>
  <c r="T5400" i="2" s="1"/>
  <c r="T5401" i="2" a="1"/>
  <c r="T5401" i="2" s="1"/>
  <c r="T5402" i="2" a="1"/>
  <c r="T5402" i="2" s="1"/>
  <c r="T5403" i="2" a="1"/>
  <c r="T5403" i="2" s="1"/>
  <c r="T5404" i="2" a="1"/>
  <c r="T5404" i="2" s="1"/>
  <c r="T5405" i="2" a="1"/>
  <c r="T5405" i="2" s="1"/>
  <c r="T5406" i="2" a="1"/>
  <c r="T5406" i="2" s="1"/>
  <c r="T5407" i="2" a="1"/>
  <c r="T5407" i="2" s="1"/>
  <c r="T5408" i="2" a="1"/>
  <c r="T5408" i="2" s="1"/>
  <c r="T5409" i="2" a="1"/>
  <c r="T5409" i="2" s="1"/>
  <c r="T5410" i="2" a="1"/>
  <c r="T5410" i="2" s="1"/>
  <c r="T5411" i="2" a="1"/>
  <c r="T5411" i="2" s="1"/>
  <c r="T5412" i="2" a="1"/>
  <c r="T5412" i="2" s="1"/>
  <c r="T5413" i="2" a="1"/>
  <c r="T5413" i="2" s="1"/>
  <c r="T5414" i="2" a="1"/>
  <c r="T5414" i="2" s="1"/>
  <c r="T5415" i="2" a="1"/>
  <c r="T5415" i="2" s="1"/>
  <c r="T5416" i="2" a="1"/>
  <c r="T5416" i="2" s="1"/>
  <c r="T5417" i="2" a="1"/>
  <c r="T5417" i="2" s="1"/>
  <c r="T5418" i="2" a="1"/>
  <c r="T5418" i="2" s="1"/>
  <c r="T5419" i="2" a="1"/>
  <c r="T5419" i="2" s="1"/>
  <c r="T5420" i="2" a="1"/>
  <c r="T5420" i="2" s="1"/>
  <c r="T5421" i="2" a="1"/>
  <c r="T5421" i="2" s="1"/>
  <c r="T5422" i="2" a="1"/>
  <c r="T5422" i="2" s="1"/>
  <c r="T5423" i="2" a="1"/>
  <c r="T5423" i="2" s="1"/>
  <c r="T5424" i="2" a="1"/>
  <c r="T5424" i="2" s="1"/>
  <c r="T5425" i="2" a="1"/>
  <c r="T5425" i="2" s="1"/>
  <c r="T5426" i="2" a="1"/>
  <c r="T5426" i="2" s="1"/>
  <c r="T5427" i="2" a="1"/>
  <c r="T5427" i="2" s="1"/>
  <c r="T5428" i="2" a="1"/>
  <c r="T5428" i="2" s="1"/>
  <c r="T5429" i="2" a="1"/>
  <c r="T5429" i="2" s="1"/>
  <c r="T5430" i="2" a="1"/>
  <c r="T5430" i="2" s="1"/>
  <c r="T5431" i="2" a="1"/>
  <c r="T5431" i="2" s="1"/>
  <c r="T5432" i="2" a="1"/>
  <c r="T5432" i="2" s="1"/>
  <c r="T5433" i="2" a="1"/>
  <c r="T5433" i="2" s="1"/>
  <c r="T5434" i="2" a="1"/>
  <c r="T5434" i="2" s="1"/>
  <c r="T5435" i="2" a="1"/>
  <c r="T5435" i="2" s="1"/>
  <c r="T5436" i="2" a="1"/>
  <c r="T5436" i="2" s="1"/>
  <c r="T5437" i="2" a="1"/>
  <c r="T5437" i="2" s="1"/>
  <c r="T5438" i="2" a="1"/>
  <c r="T5438" i="2" s="1"/>
  <c r="T5439" i="2" a="1"/>
  <c r="T5439" i="2" s="1"/>
  <c r="T5440" i="2" a="1"/>
  <c r="T5440" i="2" s="1"/>
  <c r="T5441" i="2" a="1"/>
  <c r="T5441" i="2" s="1"/>
  <c r="T5442" i="2" a="1"/>
  <c r="T5442" i="2" s="1"/>
  <c r="T5443" i="2" a="1"/>
  <c r="T5443" i="2" s="1"/>
  <c r="T5444" i="2" a="1"/>
  <c r="T5444" i="2" s="1"/>
  <c r="T5445" i="2" a="1"/>
  <c r="T5445" i="2" s="1"/>
  <c r="T5446" i="2" a="1"/>
  <c r="T5446" i="2" s="1"/>
  <c r="T5447" i="2" a="1"/>
  <c r="T5447" i="2" s="1"/>
  <c r="T5448" i="2" a="1"/>
  <c r="T5448" i="2" s="1"/>
  <c r="T5449" i="2" a="1"/>
  <c r="T5449" i="2" s="1"/>
  <c r="T5450" i="2" a="1"/>
  <c r="T5450" i="2" s="1"/>
  <c r="T5451" i="2" a="1"/>
  <c r="T5451" i="2" s="1"/>
  <c r="T5452" i="2" a="1"/>
  <c r="T5452" i="2" s="1"/>
  <c r="T5453" i="2" a="1"/>
  <c r="T5453" i="2" s="1"/>
  <c r="T5454" i="2" a="1"/>
  <c r="T5454" i="2" s="1"/>
  <c r="T5455" i="2" a="1"/>
  <c r="T5455" i="2" s="1"/>
  <c r="T5456" i="2" a="1"/>
  <c r="T5456" i="2" s="1"/>
  <c r="T5457" i="2" a="1"/>
  <c r="T5457" i="2" s="1"/>
  <c r="T5458" i="2" a="1"/>
  <c r="T5458" i="2" s="1"/>
  <c r="T5459" i="2" a="1"/>
  <c r="T5459" i="2" s="1"/>
  <c r="T5460" i="2" a="1"/>
  <c r="T5460" i="2" s="1"/>
  <c r="T5461" i="2" a="1"/>
  <c r="T5461" i="2" s="1"/>
  <c r="T5462" i="2" a="1"/>
  <c r="T5462" i="2" s="1"/>
  <c r="T5463" i="2" a="1"/>
  <c r="T5463" i="2" s="1"/>
  <c r="T5464" i="2" a="1"/>
  <c r="T5464" i="2" s="1"/>
  <c r="T5465" i="2" a="1"/>
  <c r="T5465" i="2" s="1"/>
  <c r="T5466" i="2" a="1"/>
  <c r="T5466" i="2" s="1"/>
  <c r="T5467" i="2" a="1"/>
  <c r="T5467" i="2" s="1"/>
  <c r="T5468" i="2" a="1"/>
  <c r="T5468" i="2" s="1"/>
  <c r="T5469" i="2" a="1"/>
  <c r="T5469" i="2" s="1"/>
  <c r="T5470" i="2" a="1"/>
  <c r="T5470" i="2" s="1"/>
  <c r="T5471" i="2" a="1"/>
  <c r="T5471" i="2" s="1"/>
  <c r="T5472" i="2" a="1"/>
  <c r="T5472" i="2" s="1"/>
  <c r="T5473" i="2" a="1"/>
  <c r="T5473" i="2" s="1"/>
  <c r="T5474" i="2" a="1"/>
  <c r="T5474" i="2" s="1"/>
  <c r="T5475" i="2" a="1"/>
  <c r="T5475" i="2" s="1"/>
  <c r="T5476" i="2" a="1"/>
  <c r="T5476" i="2" s="1"/>
  <c r="T5477" i="2" a="1"/>
  <c r="T5477" i="2" s="1"/>
  <c r="T5478" i="2" a="1"/>
  <c r="T5478" i="2" s="1"/>
  <c r="T5479" i="2" a="1"/>
  <c r="T5479" i="2" s="1"/>
  <c r="T5480" i="2" a="1"/>
  <c r="T5480" i="2" s="1"/>
  <c r="T5481" i="2" a="1"/>
  <c r="T5481" i="2" s="1"/>
  <c r="T5482" i="2" a="1"/>
  <c r="T5482" i="2" s="1"/>
  <c r="T5483" i="2" a="1"/>
  <c r="T5483" i="2" s="1"/>
  <c r="T5484" i="2" a="1"/>
  <c r="T5484" i="2" s="1"/>
  <c r="T5485" i="2" a="1"/>
  <c r="T5485" i="2" s="1"/>
  <c r="T5486" i="2" a="1"/>
  <c r="T5486" i="2" s="1"/>
  <c r="T5487" i="2" a="1"/>
  <c r="T5487" i="2" s="1"/>
  <c r="T5488" i="2" a="1"/>
  <c r="T5488" i="2" s="1"/>
  <c r="T5489" i="2" a="1"/>
  <c r="T5489" i="2" s="1"/>
  <c r="T5490" i="2" a="1"/>
  <c r="T5490" i="2" s="1"/>
  <c r="T5491" i="2" a="1"/>
  <c r="T5491" i="2" s="1"/>
  <c r="T5492" i="2" a="1"/>
  <c r="T5492" i="2" s="1"/>
  <c r="T5493" i="2" a="1"/>
  <c r="T5493" i="2" s="1"/>
  <c r="T5494" i="2" a="1"/>
  <c r="T5494" i="2" s="1"/>
  <c r="T5495" i="2" a="1"/>
  <c r="T5495" i="2" s="1"/>
  <c r="T5496" i="2" a="1"/>
  <c r="T5496" i="2" s="1"/>
  <c r="T5497" i="2" a="1"/>
  <c r="T5497" i="2" s="1"/>
  <c r="T5498" i="2" a="1"/>
  <c r="T5498" i="2" s="1"/>
  <c r="T5499" i="2" a="1"/>
  <c r="T5499" i="2" s="1"/>
  <c r="T5500" i="2" a="1"/>
  <c r="T5500" i="2" s="1"/>
  <c r="T5501" i="2" a="1"/>
  <c r="T5501" i="2" s="1"/>
  <c r="T5502" i="2" a="1"/>
  <c r="T5502" i="2" s="1"/>
  <c r="T5503" i="2" a="1"/>
  <c r="T5503" i="2" s="1"/>
  <c r="T5504" i="2" a="1"/>
  <c r="T5504" i="2" s="1"/>
  <c r="T5505" i="2" a="1"/>
  <c r="T5505" i="2" s="1"/>
  <c r="T5506" i="2" a="1"/>
  <c r="T5506" i="2" s="1"/>
  <c r="T5507" i="2" a="1"/>
  <c r="T5507" i="2" s="1"/>
  <c r="T5508" i="2" a="1"/>
  <c r="T5508" i="2" s="1"/>
  <c r="T5509" i="2" a="1"/>
  <c r="T5509" i="2" s="1"/>
  <c r="T5510" i="2" a="1"/>
  <c r="T5510" i="2" s="1"/>
  <c r="T5511" i="2" a="1"/>
  <c r="T5511" i="2" s="1"/>
  <c r="T5512" i="2" a="1"/>
  <c r="T5512" i="2" s="1"/>
  <c r="T5513" i="2" a="1"/>
  <c r="T5513" i="2" s="1"/>
  <c r="T5514" i="2" a="1"/>
  <c r="T5514" i="2" s="1"/>
  <c r="T5515" i="2" a="1"/>
  <c r="T5515" i="2" s="1"/>
  <c r="T5516" i="2" a="1"/>
  <c r="T5516" i="2" s="1"/>
  <c r="T5517" i="2" a="1"/>
  <c r="T5517" i="2" s="1"/>
  <c r="T5518" i="2" a="1"/>
  <c r="T5518" i="2" s="1"/>
  <c r="T5519" i="2" a="1"/>
  <c r="T5519" i="2" s="1"/>
  <c r="T5520" i="2" a="1"/>
  <c r="T5520" i="2" s="1"/>
  <c r="T5521" i="2" a="1"/>
  <c r="T5521" i="2" s="1"/>
  <c r="T5522" i="2" a="1"/>
  <c r="T5522" i="2" s="1"/>
  <c r="T5523" i="2" a="1"/>
  <c r="T5523" i="2" s="1"/>
  <c r="T5524" i="2" a="1"/>
  <c r="T5524" i="2" s="1"/>
  <c r="T5525" i="2" a="1"/>
  <c r="T5525" i="2" s="1"/>
  <c r="T5526" i="2" a="1"/>
  <c r="T5526" i="2" s="1"/>
  <c r="T5527" i="2" a="1"/>
  <c r="T5527" i="2" s="1"/>
  <c r="T5528" i="2" a="1"/>
  <c r="T5528" i="2" s="1"/>
  <c r="T5529" i="2" a="1"/>
  <c r="T5529" i="2" s="1"/>
  <c r="T5530" i="2" a="1"/>
  <c r="T5530" i="2" s="1"/>
  <c r="T5531" i="2" a="1"/>
  <c r="T5531" i="2" s="1"/>
  <c r="T5532" i="2" a="1"/>
  <c r="T5532" i="2" s="1"/>
  <c r="T5533" i="2" a="1"/>
  <c r="T5533" i="2" s="1"/>
  <c r="T5534" i="2" a="1"/>
  <c r="T5534" i="2" s="1"/>
  <c r="T5535" i="2" a="1"/>
  <c r="T5535" i="2" s="1"/>
  <c r="T5536" i="2" a="1"/>
  <c r="T5536" i="2" s="1"/>
  <c r="T5537" i="2" a="1"/>
  <c r="T5537" i="2" s="1"/>
  <c r="T5538" i="2" a="1"/>
  <c r="T5538" i="2" s="1"/>
  <c r="T5539" i="2" a="1"/>
  <c r="T5539" i="2" s="1"/>
  <c r="T5540" i="2" a="1"/>
  <c r="T5540" i="2" s="1"/>
  <c r="T5541" i="2" a="1"/>
  <c r="T5541" i="2" s="1"/>
  <c r="T5542" i="2" a="1"/>
  <c r="T5542" i="2" s="1"/>
  <c r="T5543" i="2" a="1"/>
  <c r="T5543" i="2" s="1"/>
  <c r="T5544" i="2" a="1"/>
  <c r="T5544" i="2" s="1"/>
  <c r="T5545" i="2" a="1"/>
  <c r="T5545" i="2" s="1"/>
  <c r="T5546" i="2" a="1"/>
  <c r="T5546" i="2" s="1"/>
  <c r="T5547" i="2" a="1"/>
  <c r="T5547" i="2" s="1"/>
  <c r="T5548" i="2" a="1"/>
  <c r="T5548" i="2" s="1"/>
  <c r="T5549" i="2" a="1"/>
  <c r="T5549" i="2" s="1"/>
  <c r="T5550" i="2" a="1"/>
  <c r="T5550" i="2" s="1"/>
  <c r="T5551" i="2" a="1"/>
  <c r="T5551" i="2" s="1"/>
  <c r="T5552" i="2" a="1"/>
  <c r="T5552" i="2" s="1"/>
  <c r="T5553" i="2" a="1"/>
  <c r="T5553" i="2" s="1"/>
  <c r="T5554" i="2" a="1"/>
  <c r="T5554" i="2" s="1"/>
  <c r="T5555" i="2" a="1"/>
  <c r="T5555" i="2" s="1"/>
  <c r="T5556" i="2" a="1"/>
  <c r="T5556" i="2" s="1"/>
  <c r="T5557" i="2" a="1"/>
  <c r="T5557" i="2" s="1"/>
  <c r="T5558" i="2" a="1"/>
  <c r="T5558" i="2" s="1"/>
  <c r="T5559" i="2" a="1"/>
  <c r="T5559" i="2" s="1"/>
  <c r="T5560" i="2" a="1"/>
  <c r="T5560" i="2" s="1"/>
  <c r="T5561" i="2" a="1"/>
  <c r="T5561" i="2" s="1"/>
  <c r="T5562" i="2" a="1"/>
  <c r="T5562" i="2" s="1"/>
  <c r="T5563" i="2" a="1"/>
  <c r="T5563" i="2" s="1"/>
  <c r="T5564" i="2" a="1"/>
  <c r="T5564" i="2" s="1"/>
  <c r="T5565" i="2" a="1"/>
  <c r="T5565" i="2" s="1"/>
  <c r="T5566" i="2" a="1"/>
  <c r="T5566" i="2" s="1"/>
  <c r="T5567" i="2" a="1"/>
  <c r="T5567" i="2" s="1"/>
  <c r="T5568" i="2" a="1"/>
  <c r="T5568" i="2" s="1"/>
  <c r="T5569" i="2" a="1"/>
  <c r="T5569" i="2" s="1"/>
  <c r="T5570" i="2" a="1"/>
  <c r="T5570" i="2" s="1"/>
  <c r="T5571" i="2" a="1"/>
  <c r="T5571" i="2" s="1"/>
  <c r="T5572" i="2" a="1"/>
  <c r="T5572" i="2" s="1"/>
  <c r="T5573" i="2" a="1"/>
  <c r="T5573" i="2" s="1"/>
  <c r="T5574" i="2" a="1"/>
  <c r="T5574" i="2" s="1"/>
  <c r="T5575" i="2" a="1"/>
  <c r="T5575" i="2" s="1"/>
  <c r="T5576" i="2" a="1"/>
  <c r="T5576" i="2" s="1"/>
  <c r="T5577" i="2" a="1"/>
  <c r="T5577" i="2" s="1"/>
  <c r="T5578" i="2" a="1"/>
  <c r="T5578" i="2" s="1"/>
  <c r="T5579" i="2" a="1"/>
  <c r="T5579" i="2" s="1"/>
  <c r="T5580" i="2" a="1"/>
  <c r="T5580" i="2" s="1"/>
  <c r="T5581" i="2" a="1"/>
  <c r="T5581" i="2" s="1"/>
  <c r="T5582" i="2" a="1"/>
  <c r="T5582" i="2" s="1"/>
  <c r="T5583" i="2" a="1"/>
  <c r="T5583" i="2" s="1"/>
  <c r="T5584" i="2" a="1"/>
  <c r="T5584" i="2" s="1"/>
  <c r="T5585" i="2" a="1"/>
  <c r="T5585" i="2" s="1"/>
  <c r="T5586" i="2" a="1"/>
  <c r="T5586" i="2" s="1"/>
  <c r="T5587" i="2" a="1"/>
  <c r="T5587" i="2" s="1"/>
  <c r="T5588" i="2" a="1"/>
  <c r="T5588" i="2" s="1"/>
  <c r="T5589" i="2" a="1"/>
  <c r="T5589" i="2" s="1"/>
  <c r="T5590" i="2" a="1"/>
  <c r="T5590" i="2" s="1"/>
  <c r="T5591" i="2" a="1"/>
  <c r="T5591" i="2" s="1"/>
  <c r="T5592" i="2" a="1"/>
  <c r="T5592" i="2" s="1"/>
  <c r="T5593" i="2" a="1"/>
  <c r="T5593" i="2" s="1"/>
  <c r="T5594" i="2" a="1"/>
  <c r="T5594" i="2" s="1"/>
  <c r="T5595" i="2" a="1"/>
  <c r="T5595" i="2" s="1"/>
  <c r="T5596" i="2" a="1"/>
  <c r="T5596" i="2" s="1"/>
  <c r="T5597" i="2" a="1"/>
  <c r="T5597" i="2" s="1"/>
  <c r="T5598" i="2" a="1"/>
  <c r="T5598" i="2" s="1"/>
  <c r="T5599" i="2" a="1"/>
  <c r="T5599" i="2" s="1"/>
  <c r="T5600" i="2" a="1"/>
  <c r="T5600" i="2" s="1"/>
  <c r="T5601" i="2" a="1"/>
  <c r="T5601" i="2" s="1"/>
  <c r="T5602" i="2" a="1"/>
  <c r="T5602" i="2" s="1"/>
  <c r="T5603" i="2" a="1"/>
  <c r="T5603" i="2" s="1"/>
  <c r="T5604" i="2" a="1"/>
  <c r="T5604" i="2" s="1"/>
  <c r="T5605" i="2" a="1"/>
  <c r="T5605" i="2" s="1"/>
  <c r="T5606" i="2" a="1"/>
  <c r="T5606" i="2" s="1"/>
  <c r="T5607" i="2" a="1"/>
  <c r="T5607" i="2" s="1"/>
  <c r="T5608" i="2" a="1"/>
  <c r="T5608" i="2" s="1"/>
  <c r="T5609" i="2" a="1"/>
  <c r="T5609" i="2" s="1"/>
  <c r="T5610" i="2" a="1"/>
  <c r="T5610" i="2" s="1"/>
  <c r="T5611" i="2" a="1"/>
  <c r="T5611" i="2" s="1"/>
  <c r="T5612" i="2" a="1"/>
  <c r="T5612" i="2" s="1"/>
  <c r="T5613" i="2" a="1"/>
  <c r="T5613" i="2" s="1"/>
  <c r="T5614" i="2" a="1"/>
  <c r="T5614" i="2" s="1"/>
  <c r="T5615" i="2" a="1"/>
  <c r="T5615" i="2" s="1"/>
  <c r="T5616" i="2" a="1"/>
  <c r="T5616" i="2" s="1"/>
  <c r="T5617" i="2" a="1"/>
  <c r="T5617" i="2" s="1"/>
  <c r="T5618" i="2" a="1"/>
  <c r="T5618" i="2" s="1"/>
  <c r="T5619" i="2" a="1"/>
  <c r="T5619" i="2" s="1"/>
  <c r="T5620" i="2" a="1"/>
  <c r="T5620" i="2" s="1"/>
  <c r="T5621" i="2" a="1"/>
  <c r="T5621" i="2" s="1"/>
  <c r="T5622" i="2" a="1"/>
  <c r="T5622" i="2" s="1"/>
  <c r="T5623" i="2" a="1"/>
  <c r="T5623" i="2" s="1"/>
  <c r="T5624" i="2" a="1"/>
  <c r="T5624" i="2" s="1"/>
  <c r="T5625" i="2" a="1"/>
  <c r="T5625" i="2" s="1"/>
  <c r="T5626" i="2" a="1"/>
  <c r="T5626" i="2" s="1"/>
  <c r="T5627" i="2" a="1"/>
  <c r="T5627" i="2" s="1"/>
  <c r="T5628" i="2" a="1"/>
  <c r="T5628" i="2" s="1"/>
  <c r="T5629" i="2" a="1"/>
  <c r="T5629" i="2" s="1"/>
  <c r="T5630" i="2" a="1"/>
  <c r="T5630" i="2" s="1"/>
  <c r="T5631" i="2" a="1"/>
  <c r="T5631" i="2" s="1"/>
  <c r="T5632" i="2" a="1"/>
  <c r="T5632" i="2" s="1"/>
  <c r="T5633" i="2" a="1"/>
  <c r="T5633" i="2" s="1"/>
  <c r="T5634" i="2" a="1"/>
  <c r="T5634" i="2" s="1"/>
  <c r="T5635" i="2" a="1"/>
  <c r="T5635" i="2" s="1"/>
  <c r="T5636" i="2" a="1"/>
  <c r="T5636" i="2" s="1"/>
  <c r="T5637" i="2" a="1"/>
  <c r="T5637" i="2" s="1"/>
  <c r="T5638" i="2" a="1"/>
  <c r="T5638" i="2" s="1"/>
  <c r="T5639" i="2" a="1"/>
  <c r="T5639" i="2" s="1"/>
  <c r="T5640" i="2" a="1"/>
  <c r="T5640" i="2" s="1"/>
  <c r="T5641" i="2" a="1"/>
  <c r="T5641" i="2" s="1"/>
  <c r="T5642" i="2" a="1"/>
  <c r="T5642" i="2" s="1"/>
  <c r="T5643" i="2" a="1"/>
  <c r="T5643" i="2" s="1"/>
  <c r="T5644" i="2" a="1"/>
  <c r="T5644" i="2" s="1"/>
  <c r="T5645" i="2" a="1"/>
  <c r="T5645" i="2" s="1"/>
  <c r="T5646" i="2" a="1"/>
  <c r="T5646" i="2" s="1"/>
  <c r="T5647" i="2" a="1"/>
  <c r="T5647" i="2" s="1"/>
  <c r="T5648" i="2" a="1"/>
  <c r="T5648" i="2" s="1"/>
  <c r="T5649" i="2" a="1"/>
  <c r="T5649" i="2" s="1"/>
  <c r="T5650" i="2" a="1"/>
  <c r="T5650" i="2" s="1"/>
  <c r="T5651" i="2" a="1"/>
  <c r="T5651" i="2" s="1"/>
  <c r="T5652" i="2" a="1"/>
  <c r="T5652" i="2" s="1"/>
  <c r="T5653" i="2" a="1"/>
  <c r="T5653" i="2" s="1"/>
  <c r="T5654" i="2" a="1"/>
  <c r="T5654" i="2" s="1"/>
  <c r="T5655" i="2" a="1"/>
  <c r="T5655" i="2" s="1"/>
  <c r="T5656" i="2" a="1"/>
  <c r="T5656" i="2" s="1"/>
  <c r="T5657" i="2" a="1"/>
  <c r="T5657" i="2" s="1"/>
  <c r="T5658" i="2" a="1"/>
  <c r="T5658" i="2" s="1"/>
  <c r="T5659" i="2" a="1"/>
  <c r="T5659" i="2" s="1"/>
  <c r="T5660" i="2" a="1"/>
  <c r="T5660" i="2" s="1"/>
  <c r="T5661" i="2" a="1"/>
  <c r="T5661" i="2" s="1"/>
  <c r="T5662" i="2" a="1"/>
  <c r="T5662" i="2" s="1"/>
  <c r="T5663" i="2" a="1"/>
  <c r="T5663" i="2" s="1"/>
  <c r="T5664" i="2" a="1"/>
  <c r="T5664" i="2" s="1"/>
  <c r="T5665" i="2" a="1"/>
  <c r="T5665" i="2" s="1"/>
  <c r="T5666" i="2" a="1"/>
  <c r="T5666" i="2" s="1"/>
  <c r="T5667" i="2" a="1"/>
  <c r="T5667" i="2" s="1"/>
  <c r="T5668" i="2" a="1"/>
  <c r="T5668" i="2" s="1"/>
  <c r="T5669" i="2" a="1"/>
  <c r="T5669" i="2" s="1"/>
  <c r="T5670" i="2" a="1"/>
  <c r="T5670" i="2" s="1"/>
  <c r="T5671" i="2" a="1"/>
  <c r="T5671" i="2" s="1"/>
  <c r="T5672" i="2" a="1"/>
  <c r="T5672" i="2" s="1"/>
  <c r="T5673" i="2" a="1"/>
  <c r="T5673" i="2" s="1"/>
  <c r="T5674" i="2" a="1"/>
  <c r="T5674" i="2" s="1"/>
  <c r="T5675" i="2" a="1"/>
  <c r="T5675" i="2" s="1"/>
  <c r="T5676" i="2" a="1"/>
  <c r="T5676" i="2" s="1"/>
  <c r="T5677" i="2" a="1"/>
  <c r="T5677" i="2" s="1"/>
  <c r="T5678" i="2" a="1"/>
  <c r="T5678" i="2" s="1"/>
  <c r="T5679" i="2" a="1"/>
  <c r="T5679" i="2" s="1"/>
  <c r="T5680" i="2" a="1"/>
  <c r="T5680" i="2" s="1"/>
  <c r="T5681" i="2" a="1"/>
  <c r="T5681" i="2" s="1"/>
  <c r="T5682" i="2" a="1"/>
  <c r="T5682" i="2" s="1"/>
  <c r="T5683" i="2" a="1"/>
  <c r="T5683" i="2" s="1"/>
  <c r="T5684" i="2" a="1"/>
  <c r="T5684" i="2" s="1"/>
  <c r="T5685" i="2" a="1"/>
  <c r="T5685" i="2" s="1"/>
  <c r="T5686" i="2" a="1"/>
  <c r="T5686" i="2" s="1"/>
  <c r="T5687" i="2" a="1"/>
  <c r="T5687" i="2" s="1"/>
  <c r="T5688" i="2" a="1"/>
  <c r="T5688" i="2" s="1"/>
  <c r="T5689" i="2" a="1"/>
  <c r="T5689" i="2" s="1"/>
  <c r="T5690" i="2" a="1"/>
  <c r="T5690" i="2" s="1"/>
  <c r="T5691" i="2" a="1"/>
  <c r="T5691" i="2" s="1"/>
  <c r="T5692" i="2" a="1"/>
  <c r="T5692" i="2" s="1"/>
  <c r="T5693" i="2" a="1"/>
  <c r="T5693" i="2" s="1"/>
  <c r="T5694" i="2" a="1"/>
  <c r="T5694" i="2" s="1"/>
  <c r="T5695" i="2" a="1"/>
  <c r="T5695" i="2" s="1"/>
  <c r="T5696" i="2" a="1"/>
  <c r="T5696" i="2" s="1"/>
  <c r="T5697" i="2" a="1"/>
  <c r="T5697" i="2" s="1"/>
  <c r="T5698" i="2" a="1"/>
  <c r="T5698" i="2" s="1"/>
  <c r="T5699" i="2" a="1"/>
  <c r="T5699" i="2" s="1"/>
  <c r="T5700" i="2" a="1"/>
  <c r="T5700" i="2" s="1"/>
  <c r="T5701" i="2" a="1"/>
  <c r="T5701" i="2" s="1"/>
  <c r="T5702" i="2" a="1"/>
  <c r="T5702" i="2" s="1"/>
  <c r="T5703" i="2" a="1"/>
  <c r="T5703" i="2" s="1"/>
  <c r="T5704" i="2" a="1"/>
  <c r="T5704" i="2" s="1"/>
  <c r="T5705" i="2" a="1"/>
  <c r="T5705" i="2" s="1"/>
  <c r="T5706" i="2" a="1"/>
  <c r="T5706" i="2" s="1"/>
  <c r="T5707" i="2" a="1"/>
  <c r="T5707" i="2" s="1"/>
  <c r="T5708" i="2" a="1"/>
  <c r="T5708" i="2" s="1"/>
  <c r="T5709" i="2" a="1"/>
  <c r="T5709" i="2" s="1"/>
  <c r="T5710" i="2" a="1"/>
  <c r="T5710" i="2" s="1"/>
  <c r="T5711" i="2" a="1"/>
  <c r="T5711" i="2" s="1"/>
  <c r="T5712" i="2" a="1"/>
  <c r="T5712" i="2" s="1"/>
  <c r="T5713" i="2" a="1"/>
  <c r="T5713" i="2" s="1"/>
  <c r="T5714" i="2" a="1"/>
  <c r="T5714" i="2" s="1"/>
  <c r="T5715" i="2" a="1"/>
  <c r="T5715" i="2" s="1"/>
  <c r="T5716" i="2" a="1"/>
  <c r="T5716" i="2" s="1"/>
  <c r="T5717" i="2" a="1"/>
  <c r="T5717" i="2" s="1"/>
  <c r="T5718" i="2" a="1"/>
  <c r="T5718" i="2" s="1"/>
  <c r="T5719" i="2" a="1"/>
  <c r="T5719" i="2" s="1"/>
  <c r="T5720" i="2" a="1"/>
  <c r="T5720" i="2" s="1"/>
  <c r="T5721" i="2" a="1"/>
  <c r="T5721" i="2" s="1"/>
  <c r="T5722" i="2" a="1"/>
  <c r="T5722" i="2" s="1"/>
  <c r="T5723" i="2" a="1"/>
  <c r="T5723" i="2" s="1"/>
  <c r="T5724" i="2" a="1"/>
  <c r="T5724" i="2" s="1"/>
  <c r="T5725" i="2" a="1"/>
  <c r="T5725" i="2" s="1"/>
  <c r="T5726" i="2" a="1"/>
  <c r="T5726" i="2" s="1"/>
  <c r="T5727" i="2" a="1"/>
  <c r="T5727" i="2" s="1"/>
  <c r="T5728" i="2" a="1"/>
  <c r="T5728" i="2" s="1"/>
  <c r="T5729" i="2" a="1"/>
  <c r="T5729" i="2" s="1"/>
  <c r="T5730" i="2" a="1"/>
  <c r="T5730" i="2" s="1"/>
  <c r="T5731" i="2" a="1"/>
  <c r="T5731" i="2" s="1"/>
  <c r="T5732" i="2" a="1"/>
  <c r="T5732" i="2" s="1"/>
  <c r="T5733" i="2" a="1"/>
  <c r="T5733" i="2" s="1"/>
  <c r="T5734" i="2" a="1"/>
  <c r="T5734" i="2" s="1"/>
  <c r="T5735" i="2" a="1"/>
  <c r="T5735" i="2" s="1"/>
  <c r="T5736" i="2" a="1"/>
  <c r="T5736" i="2" s="1"/>
  <c r="T5737" i="2" a="1"/>
  <c r="T5737" i="2" s="1"/>
  <c r="T5738" i="2" a="1"/>
  <c r="T5738" i="2" s="1"/>
  <c r="T5739" i="2" a="1"/>
  <c r="T5739" i="2" s="1"/>
  <c r="T5740" i="2" a="1"/>
  <c r="T5740" i="2" s="1"/>
  <c r="T5741" i="2" a="1"/>
  <c r="T5741" i="2" s="1"/>
  <c r="T5742" i="2" a="1"/>
  <c r="T5742" i="2" s="1"/>
  <c r="T5743" i="2" a="1"/>
  <c r="T5743" i="2" s="1"/>
  <c r="T5744" i="2" a="1"/>
  <c r="T5744" i="2" s="1"/>
  <c r="T5745" i="2" a="1"/>
  <c r="T5745" i="2" s="1"/>
  <c r="T5746" i="2" a="1"/>
  <c r="T5746" i="2" s="1"/>
  <c r="T5747" i="2" a="1"/>
  <c r="T5747" i="2" s="1"/>
  <c r="T5748" i="2" a="1"/>
  <c r="T5748" i="2" s="1"/>
  <c r="T5749" i="2" a="1"/>
  <c r="T5749" i="2" s="1"/>
  <c r="T5750" i="2" a="1"/>
  <c r="T5750" i="2" s="1"/>
  <c r="T5751" i="2" a="1"/>
  <c r="T5751" i="2" s="1"/>
  <c r="T5752" i="2" a="1"/>
  <c r="T5752" i="2" s="1"/>
  <c r="T5753" i="2" a="1"/>
  <c r="T5753" i="2" s="1"/>
  <c r="T5754" i="2" a="1"/>
  <c r="T5754" i="2" s="1"/>
  <c r="T5755" i="2" a="1"/>
  <c r="T5755" i="2" s="1"/>
  <c r="T5756" i="2" a="1"/>
  <c r="T5756" i="2" s="1"/>
  <c r="T5757" i="2" a="1"/>
  <c r="T5757" i="2" s="1"/>
  <c r="T5758" i="2" a="1"/>
  <c r="T5758" i="2" s="1"/>
  <c r="T5759" i="2" a="1"/>
  <c r="T5759" i="2" s="1"/>
  <c r="T5760" i="2" a="1"/>
  <c r="T5760" i="2" s="1"/>
  <c r="T5761" i="2" a="1"/>
  <c r="T5761" i="2" s="1"/>
  <c r="T5762" i="2" a="1"/>
  <c r="T5762" i="2" s="1"/>
  <c r="T5763" i="2" a="1"/>
  <c r="T5763" i="2" s="1"/>
  <c r="T5764" i="2" a="1"/>
  <c r="T5764" i="2" s="1"/>
  <c r="T5765" i="2" a="1"/>
  <c r="T5765" i="2" s="1"/>
  <c r="T5766" i="2" a="1"/>
  <c r="T5766" i="2" s="1"/>
  <c r="T5767" i="2" a="1"/>
  <c r="T5767" i="2" s="1"/>
  <c r="T5768" i="2" a="1"/>
  <c r="T5768" i="2" s="1"/>
  <c r="T5769" i="2" a="1"/>
  <c r="T5769" i="2" s="1"/>
  <c r="T5770" i="2" a="1"/>
  <c r="T5770" i="2" s="1"/>
  <c r="T5771" i="2" a="1"/>
  <c r="T5771" i="2" s="1"/>
  <c r="T5772" i="2" a="1"/>
  <c r="T5772" i="2" s="1"/>
  <c r="T5773" i="2" a="1"/>
  <c r="T5773" i="2" s="1"/>
  <c r="T5774" i="2" a="1"/>
  <c r="T5774" i="2" s="1"/>
  <c r="T5775" i="2" a="1"/>
  <c r="T5775" i="2" s="1"/>
  <c r="T5776" i="2" a="1"/>
  <c r="T5776" i="2" s="1"/>
  <c r="T5777" i="2" a="1"/>
  <c r="T5777" i="2" s="1"/>
  <c r="T5778" i="2" a="1"/>
  <c r="T5778" i="2" s="1"/>
  <c r="T5779" i="2" a="1"/>
  <c r="T5779" i="2" s="1"/>
  <c r="T5780" i="2" a="1"/>
  <c r="T5780" i="2" s="1"/>
  <c r="T5781" i="2" a="1"/>
  <c r="T5781" i="2" s="1"/>
  <c r="T5782" i="2" a="1"/>
  <c r="T5782" i="2" s="1"/>
  <c r="T5783" i="2" a="1"/>
  <c r="T5783" i="2" s="1"/>
  <c r="T5784" i="2" a="1"/>
  <c r="T5784" i="2" s="1"/>
  <c r="T5785" i="2" a="1"/>
  <c r="T5785" i="2" s="1"/>
  <c r="T5786" i="2" a="1"/>
  <c r="T5786" i="2" s="1"/>
  <c r="T5787" i="2" a="1"/>
  <c r="T5787" i="2" s="1"/>
  <c r="T5788" i="2" a="1"/>
  <c r="T5788" i="2" s="1"/>
  <c r="T5789" i="2" a="1"/>
  <c r="T5789" i="2" s="1"/>
  <c r="T5790" i="2" a="1"/>
  <c r="T5790" i="2" s="1"/>
  <c r="T5791" i="2" a="1"/>
  <c r="T5791" i="2" s="1"/>
  <c r="T5792" i="2" a="1"/>
  <c r="T5792" i="2" s="1"/>
  <c r="T5793" i="2" a="1"/>
  <c r="T5793" i="2" s="1"/>
  <c r="T5794" i="2" a="1"/>
  <c r="T5794" i="2" s="1"/>
  <c r="T5795" i="2" a="1"/>
  <c r="T5795" i="2" s="1"/>
  <c r="T5796" i="2" a="1"/>
  <c r="T5796" i="2" s="1"/>
  <c r="T5797" i="2" a="1"/>
  <c r="T5797" i="2" s="1"/>
  <c r="T5798" i="2" a="1"/>
  <c r="T5798" i="2" s="1"/>
  <c r="T5799" i="2" a="1"/>
  <c r="T5799" i="2" s="1"/>
  <c r="T5800" i="2" a="1"/>
  <c r="T5800" i="2" s="1"/>
  <c r="T5801" i="2" a="1"/>
  <c r="T5801" i="2" s="1"/>
  <c r="T5802" i="2" a="1"/>
  <c r="T5802" i="2" s="1"/>
  <c r="T5803" i="2" a="1"/>
  <c r="T5803" i="2" s="1"/>
  <c r="T5804" i="2" a="1"/>
  <c r="T5804" i="2" s="1"/>
  <c r="T5805" i="2" a="1"/>
  <c r="T5805" i="2" s="1"/>
  <c r="T5806" i="2" a="1"/>
  <c r="T5806" i="2" s="1"/>
  <c r="T5807" i="2" a="1"/>
  <c r="T5807" i="2" s="1"/>
  <c r="T5808" i="2" a="1"/>
  <c r="T5808" i="2" s="1"/>
  <c r="T5809" i="2" a="1"/>
  <c r="T5809" i="2" s="1"/>
  <c r="T5810" i="2" a="1"/>
  <c r="T5810" i="2" s="1"/>
  <c r="T5811" i="2" a="1"/>
  <c r="T5811" i="2" s="1"/>
  <c r="T5812" i="2" a="1"/>
  <c r="T5812" i="2" s="1"/>
  <c r="T5813" i="2" a="1"/>
  <c r="T5813" i="2" s="1"/>
  <c r="T5814" i="2" a="1"/>
  <c r="T5814" i="2" s="1"/>
  <c r="T5815" i="2" a="1"/>
  <c r="T5815" i="2" s="1"/>
  <c r="T5816" i="2" a="1"/>
  <c r="T5816" i="2" s="1"/>
  <c r="T5817" i="2" a="1"/>
  <c r="T5817" i="2" s="1"/>
  <c r="T5818" i="2" a="1"/>
  <c r="T5818" i="2" s="1"/>
  <c r="T5819" i="2" a="1"/>
  <c r="T5819" i="2" s="1"/>
  <c r="T5820" i="2" a="1"/>
  <c r="T5820" i="2" s="1"/>
  <c r="T5821" i="2" a="1"/>
  <c r="T5821" i="2" s="1"/>
  <c r="T5822" i="2" a="1"/>
  <c r="T5822" i="2" s="1"/>
  <c r="T5823" i="2" a="1"/>
  <c r="T5823" i="2" s="1"/>
  <c r="T5824" i="2" a="1"/>
  <c r="T5824" i="2" s="1"/>
  <c r="T5825" i="2" a="1"/>
  <c r="T5825" i="2" s="1"/>
  <c r="T5826" i="2" a="1"/>
  <c r="T5826" i="2" s="1"/>
  <c r="T5827" i="2" a="1"/>
  <c r="T5827" i="2" s="1"/>
  <c r="T5828" i="2" a="1"/>
  <c r="T5828" i="2" s="1"/>
  <c r="T5829" i="2" a="1"/>
  <c r="T5829" i="2" s="1"/>
  <c r="T5830" i="2" a="1"/>
  <c r="T5830" i="2" s="1"/>
  <c r="T5831" i="2" a="1"/>
  <c r="T5831" i="2" s="1"/>
  <c r="T5832" i="2" a="1"/>
  <c r="T5832" i="2" s="1"/>
  <c r="T5833" i="2" a="1"/>
  <c r="T5833" i="2" s="1"/>
  <c r="T5834" i="2" a="1"/>
  <c r="T5834" i="2" s="1"/>
  <c r="T5835" i="2" a="1"/>
  <c r="T5835" i="2" s="1"/>
  <c r="T5836" i="2" a="1"/>
  <c r="T5836" i="2" s="1"/>
  <c r="T5837" i="2" a="1"/>
  <c r="T5837" i="2" s="1"/>
  <c r="T5838" i="2" a="1"/>
  <c r="T5838" i="2" s="1"/>
  <c r="T5839" i="2" a="1"/>
  <c r="T5839" i="2" s="1"/>
  <c r="T5840" i="2" a="1"/>
  <c r="T5840" i="2" s="1"/>
  <c r="T5841" i="2" a="1"/>
  <c r="T5841" i="2" s="1"/>
  <c r="T5842" i="2" a="1"/>
  <c r="T5842" i="2" s="1"/>
  <c r="T5843" i="2" a="1"/>
  <c r="T5843" i="2" s="1"/>
  <c r="T5844" i="2" a="1"/>
  <c r="T5844" i="2" s="1"/>
  <c r="T5845" i="2" a="1"/>
  <c r="T5845" i="2" s="1"/>
  <c r="T5846" i="2" a="1"/>
  <c r="T5846" i="2" s="1"/>
  <c r="T5847" i="2" a="1"/>
  <c r="T5847" i="2" s="1"/>
  <c r="T5848" i="2" a="1"/>
  <c r="T5848" i="2" s="1"/>
  <c r="T5849" i="2" a="1"/>
  <c r="T5849" i="2" s="1"/>
  <c r="T5850" i="2" a="1"/>
  <c r="T5850" i="2" s="1"/>
  <c r="T5851" i="2" a="1"/>
  <c r="T5851" i="2" s="1"/>
  <c r="T5852" i="2" a="1"/>
  <c r="T5852" i="2" s="1"/>
  <c r="T5853" i="2" a="1"/>
  <c r="T5853" i="2" s="1"/>
  <c r="T5854" i="2" a="1"/>
  <c r="T5854" i="2" s="1"/>
  <c r="T5855" i="2" a="1"/>
  <c r="T5855" i="2" s="1"/>
  <c r="T5856" i="2" a="1"/>
  <c r="T5856" i="2" s="1"/>
  <c r="T5857" i="2" a="1"/>
  <c r="T5857" i="2" s="1"/>
  <c r="T5858" i="2" a="1"/>
  <c r="T5858" i="2" s="1"/>
  <c r="T5859" i="2" a="1"/>
  <c r="T5859" i="2" s="1"/>
  <c r="T5860" i="2" a="1"/>
  <c r="T5860" i="2" s="1"/>
  <c r="T5861" i="2" a="1"/>
  <c r="T5861" i="2" s="1"/>
  <c r="T5862" i="2" a="1"/>
  <c r="T5862" i="2" s="1"/>
  <c r="T5863" i="2" a="1"/>
  <c r="T5863" i="2" s="1"/>
  <c r="T5864" i="2" a="1"/>
  <c r="T5864" i="2" s="1"/>
  <c r="T5865" i="2" a="1"/>
  <c r="T5865" i="2" s="1"/>
  <c r="T5866" i="2" a="1"/>
  <c r="T5866" i="2" s="1"/>
  <c r="T5867" i="2" a="1"/>
  <c r="T5867" i="2" s="1"/>
  <c r="T5868" i="2" a="1"/>
  <c r="T5868" i="2" s="1"/>
  <c r="T5869" i="2" a="1"/>
  <c r="T5869" i="2" s="1"/>
  <c r="T5870" i="2" a="1"/>
  <c r="T5870" i="2" s="1"/>
  <c r="T5871" i="2" a="1"/>
  <c r="T5871" i="2" s="1"/>
  <c r="T5872" i="2" a="1"/>
  <c r="T5872" i="2" s="1"/>
  <c r="T5873" i="2" a="1"/>
  <c r="T5873" i="2" s="1"/>
  <c r="T5874" i="2" a="1"/>
  <c r="T5874" i="2" s="1"/>
  <c r="T5875" i="2" a="1"/>
  <c r="T5875" i="2" s="1"/>
  <c r="T5876" i="2" a="1"/>
  <c r="T5876" i="2" s="1"/>
  <c r="T5877" i="2" a="1"/>
  <c r="T5877" i="2" s="1"/>
  <c r="T5878" i="2" a="1"/>
  <c r="T5878" i="2" s="1"/>
  <c r="T5879" i="2" a="1"/>
  <c r="T5879" i="2" s="1"/>
  <c r="T5880" i="2" a="1"/>
  <c r="T5880" i="2" s="1"/>
  <c r="T5881" i="2" a="1"/>
  <c r="T5881" i="2" s="1"/>
  <c r="T5882" i="2" a="1"/>
  <c r="T5882" i="2" s="1"/>
  <c r="T5883" i="2" a="1"/>
  <c r="T5883" i="2" s="1"/>
  <c r="T5884" i="2" a="1"/>
  <c r="T5884" i="2" s="1"/>
  <c r="T5885" i="2" a="1"/>
  <c r="T5885" i="2" s="1"/>
  <c r="T5886" i="2" a="1"/>
  <c r="T5886" i="2" s="1"/>
  <c r="T5887" i="2" a="1"/>
  <c r="T5887" i="2" s="1"/>
  <c r="T5888" i="2" a="1"/>
  <c r="T5888" i="2" s="1"/>
  <c r="T5889" i="2" a="1"/>
  <c r="T5889" i="2" s="1"/>
  <c r="T5890" i="2" a="1"/>
  <c r="T5890" i="2" s="1"/>
  <c r="T5891" i="2" a="1"/>
  <c r="T5891" i="2" s="1"/>
  <c r="T5892" i="2" a="1"/>
  <c r="T5892" i="2" s="1"/>
  <c r="T5893" i="2" a="1"/>
  <c r="T5893" i="2" s="1"/>
  <c r="T5894" i="2" a="1"/>
  <c r="T5894" i="2" s="1"/>
  <c r="T5895" i="2" a="1"/>
  <c r="T5895" i="2" s="1"/>
  <c r="T5896" i="2" a="1"/>
  <c r="T5896" i="2" s="1"/>
  <c r="T5897" i="2" a="1"/>
  <c r="T5897" i="2" s="1"/>
  <c r="T5898" i="2" a="1"/>
  <c r="T5898" i="2" s="1"/>
  <c r="T5899" i="2" a="1"/>
  <c r="T5899" i="2" s="1"/>
  <c r="T5900" i="2" a="1"/>
  <c r="T5900" i="2" s="1"/>
  <c r="T5901" i="2" a="1"/>
  <c r="T5901" i="2" s="1"/>
  <c r="T5902" i="2" a="1"/>
  <c r="T5902" i="2" s="1"/>
  <c r="T5903" i="2" a="1"/>
  <c r="T5903" i="2" s="1"/>
  <c r="T5904" i="2" a="1"/>
  <c r="T5904" i="2" s="1"/>
  <c r="T5905" i="2" a="1"/>
  <c r="T5905" i="2" s="1"/>
  <c r="T5906" i="2" a="1"/>
  <c r="T5906" i="2" s="1"/>
  <c r="T5907" i="2" a="1"/>
  <c r="T5907" i="2" s="1"/>
  <c r="T5908" i="2" a="1"/>
  <c r="T5908" i="2" s="1"/>
  <c r="T5909" i="2" a="1"/>
  <c r="T5909" i="2" s="1"/>
  <c r="T5910" i="2" a="1"/>
  <c r="T5910" i="2" s="1"/>
  <c r="T5911" i="2" a="1"/>
  <c r="T5911" i="2" s="1"/>
  <c r="T5912" i="2" a="1"/>
  <c r="T5912" i="2" s="1"/>
  <c r="T5913" i="2" a="1"/>
  <c r="T5913" i="2" s="1"/>
  <c r="T5914" i="2" a="1"/>
  <c r="T5914" i="2" s="1"/>
  <c r="T5915" i="2" a="1"/>
  <c r="T5915" i="2" s="1"/>
  <c r="T5916" i="2" a="1"/>
  <c r="T5916" i="2" s="1"/>
  <c r="T5917" i="2" a="1"/>
  <c r="T5917" i="2" s="1"/>
  <c r="T5918" i="2" a="1"/>
  <c r="T5918" i="2" s="1"/>
  <c r="T5919" i="2" a="1"/>
  <c r="T5919" i="2" s="1"/>
  <c r="T5920" i="2" a="1"/>
  <c r="T5920" i="2" s="1"/>
  <c r="T5921" i="2" a="1"/>
  <c r="T5921" i="2" s="1"/>
  <c r="T5922" i="2" a="1"/>
  <c r="T5922" i="2" s="1"/>
  <c r="T5923" i="2" a="1"/>
  <c r="T5923" i="2" s="1"/>
  <c r="T5924" i="2" a="1"/>
  <c r="T5924" i="2" s="1"/>
  <c r="T5925" i="2" a="1"/>
  <c r="T5925" i="2" s="1"/>
  <c r="T5926" i="2" a="1"/>
  <c r="T5926" i="2" s="1"/>
  <c r="T5927" i="2" a="1"/>
  <c r="T5927" i="2" s="1"/>
  <c r="T5928" i="2" a="1"/>
  <c r="T5928" i="2" s="1"/>
  <c r="T5929" i="2" a="1"/>
  <c r="T5929" i="2" s="1"/>
  <c r="T5930" i="2" a="1"/>
  <c r="T5930" i="2" s="1"/>
  <c r="T5931" i="2" a="1"/>
  <c r="T5931" i="2" s="1"/>
  <c r="T5932" i="2" a="1"/>
  <c r="T5932" i="2" s="1"/>
  <c r="T5933" i="2" a="1"/>
  <c r="T5933" i="2" s="1"/>
  <c r="T5934" i="2" a="1"/>
  <c r="T5934" i="2" s="1"/>
  <c r="T5935" i="2" a="1"/>
  <c r="T5935" i="2" s="1"/>
  <c r="T5936" i="2" a="1"/>
  <c r="T5936" i="2" s="1"/>
  <c r="T5937" i="2" a="1"/>
  <c r="T5937" i="2" s="1"/>
  <c r="T5938" i="2" a="1"/>
  <c r="T5938" i="2" s="1"/>
  <c r="T5939" i="2" a="1"/>
  <c r="T5939" i="2" s="1"/>
  <c r="T5940" i="2" a="1"/>
  <c r="T5940" i="2" s="1"/>
  <c r="T5941" i="2" a="1"/>
  <c r="T5941" i="2" s="1"/>
  <c r="T5942" i="2" a="1"/>
  <c r="T5942" i="2" s="1"/>
  <c r="T5943" i="2" a="1"/>
  <c r="T5943" i="2" s="1"/>
  <c r="T5944" i="2" a="1"/>
  <c r="T5944" i="2" s="1"/>
  <c r="T5945" i="2" a="1"/>
  <c r="T5945" i="2" s="1"/>
  <c r="T5946" i="2" a="1"/>
  <c r="T5946" i="2" s="1"/>
  <c r="T5947" i="2" a="1"/>
  <c r="T5947" i="2" s="1"/>
  <c r="T5948" i="2" a="1"/>
  <c r="T5948" i="2" s="1"/>
  <c r="T5949" i="2" a="1"/>
  <c r="T5949" i="2" s="1"/>
  <c r="T5950" i="2" a="1"/>
  <c r="T5950" i="2" s="1"/>
  <c r="T5951" i="2" a="1"/>
  <c r="T5951" i="2" s="1"/>
  <c r="T5952" i="2" a="1"/>
  <c r="T5952" i="2" s="1"/>
  <c r="T5953" i="2" a="1"/>
  <c r="T5953" i="2" s="1"/>
  <c r="T5954" i="2" a="1"/>
  <c r="T5954" i="2" s="1"/>
  <c r="T5955" i="2" a="1"/>
  <c r="T5955" i="2" s="1"/>
  <c r="T5956" i="2" a="1"/>
  <c r="T5956" i="2" s="1"/>
  <c r="T5957" i="2" a="1"/>
  <c r="T5957" i="2" s="1"/>
  <c r="T5958" i="2" a="1"/>
  <c r="T5958" i="2" s="1"/>
  <c r="T5959" i="2" a="1"/>
  <c r="T5959" i="2" s="1"/>
  <c r="T5960" i="2" a="1"/>
  <c r="T5960" i="2" s="1"/>
  <c r="T5961" i="2" a="1"/>
  <c r="T5961" i="2" s="1"/>
  <c r="T5962" i="2" a="1"/>
  <c r="T5962" i="2" s="1"/>
  <c r="T5963" i="2" a="1"/>
  <c r="T5963" i="2" s="1"/>
  <c r="T5964" i="2" a="1"/>
  <c r="T5964" i="2" s="1"/>
  <c r="T5965" i="2" a="1"/>
  <c r="T5965" i="2" s="1"/>
  <c r="T5966" i="2" a="1"/>
  <c r="T5966" i="2" s="1"/>
  <c r="T5967" i="2" a="1"/>
  <c r="T5967" i="2" s="1"/>
  <c r="T5968" i="2" a="1"/>
  <c r="T5968" i="2" s="1"/>
  <c r="T5969" i="2" a="1"/>
  <c r="T5969" i="2" s="1"/>
  <c r="T5970" i="2" a="1"/>
  <c r="T5970" i="2" s="1"/>
  <c r="T5971" i="2" a="1"/>
  <c r="T5971" i="2" s="1"/>
  <c r="T5972" i="2" a="1"/>
  <c r="T5972" i="2" s="1"/>
  <c r="T5973" i="2" a="1"/>
  <c r="T5973" i="2" s="1"/>
  <c r="T5974" i="2" a="1"/>
  <c r="T5974" i="2" s="1"/>
  <c r="T5975" i="2" a="1"/>
  <c r="T5975" i="2" s="1"/>
  <c r="T5976" i="2" a="1"/>
  <c r="T5976" i="2" s="1"/>
  <c r="T5977" i="2" a="1"/>
  <c r="T5977" i="2" s="1"/>
  <c r="T5978" i="2" a="1"/>
  <c r="T5978" i="2" s="1"/>
  <c r="T5979" i="2" a="1"/>
  <c r="T5979" i="2" s="1"/>
  <c r="T5980" i="2" a="1"/>
  <c r="T5980" i="2" s="1"/>
  <c r="T5981" i="2" a="1"/>
  <c r="T5981" i="2" s="1"/>
  <c r="T5982" i="2" a="1"/>
  <c r="T5982" i="2" s="1"/>
  <c r="T5983" i="2" a="1"/>
  <c r="T5983" i="2" s="1"/>
  <c r="T5984" i="2" a="1"/>
  <c r="T5984" i="2" s="1"/>
  <c r="T5985" i="2" a="1"/>
  <c r="T5985" i="2" s="1"/>
  <c r="T5986" i="2" a="1"/>
  <c r="T5986" i="2" s="1"/>
  <c r="T5987" i="2" a="1"/>
  <c r="T5987" i="2" s="1"/>
  <c r="T5988" i="2" a="1"/>
  <c r="T5988" i="2" s="1"/>
  <c r="T5989" i="2" a="1"/>
  <c r="T5989" i="2" s="1"/>
  <c r="T5990" i="2" a="1"/>
  <c r="T5990" i="2" s="1"/>
  <c r="T5991" i="2" a="1"/>
  <c r="T5991" i="2" s="1"/>
  <c r="T5992" i="2" a="1"/>
  <c r="T5992" i="2" s="1"/>
  <c r="T5993" i="2" a="1"/>
  <c r="T5993" i="2" s="1"/>
  <c r="T5994" i="2" a="1"/>
  <c r="T5994" i="2" s="1"/>
  <c r="T5995" i="2" a="1"/>
  <c r="T5995" i="2" s="1"/>
  <c r="T5996" i="2" a="1"/>
  <c r="T5996" i="2" s="1"/>
  <c r="T5997" i="2" a="1"/>
  <c r="T5997" i="2" s="1"/>
  <c r="T5998" i="2" a="1"/>
  <c r="T5998" i="2" s="1"/>
  <c r="T5999" i="2" a="1"/>
  <c r="T5999" i="2" s="1"/>
  <c r="T6000" i="2" a="1"/>
  <c r="T6000" i="2" s="1"/>
  <c r="T6001" i="2" a="1"/>
  <c r="T6001" i="2" s="1"/>
  <c r="T6002" i="2" a="1"/>
  <c r="T6002" i="2" s="1"/>
  <c r="T6003" i="2" a="1"/>
  <c r="T6003" i="2" s="1"/>
  <c r="T6004" i="2" a="1"/>
  <c r="T6004" i="2" s="1"/>
  <c r="T6005" i="2" a="1"/>
  <c r="T6005" i="2" s="1"/>
  <c r="T6006" i="2" a="1"/>
  <c r="T6006" i="2" s="1"/>
  <c r="T6007" i="2" a="1"/>
  <c r="T6007" i="2" s="1"/>
  <c r="T6008" i="2" a="1"/>
  <c r="T6008" i="2" s="1"/>
  <c r="T6009" i="2" a="1"/>
  <c r="T6009" i="2" s="1"/>
  <c r="T6010" i="2" a="1"/>
  <c r="T6010" i="2" s="1"/>
  <c r="T6011" i="2" a="1"/>
  <c r="T6011" i="2" s="1"/>
  <c r="T6012" i="2" a="1"/>
  <c r="T6012" i="2" s="1"/>
  <c r="T6013" i="2" a="1"/>
  <c r="T6013" i="2" s="1"/>
  <c r="T6014" i="2" a="1"/>
  <c r="T6014" i="2" s="1"/>
  <c r="T6015" i="2" a="1"/>
  <c r="T6015" i="2" s="1"/>
  <c r="T6016" i="2" a="1"/>
  <c r="T6016" i="2" s="1"/>
  <c r="T6017" i="2" a="1"/>
  <c r="T6017" i="2" s="1"/>
  <c r="T6018" i="2" a="1"/>
  <c r="T6018" i="2" s="1"/>
  <c r="T6019" i="2" a="1"/>
  <c r="T6019" i="2" s="1"/>
  <c r="T6020" i="2" a="1"/>
  <c r="T6020" i="2" s="1"/>
  <c r="T6021" i="2" a="1"/>
  <c r="T6021" i="2" s="1"/>
  <c r="T6022" i="2" a="1"/>
  <c r="T6022" i="2" s="1"/>
  <c r="T6023" i="2" a="1"/>
  <c r="T6023" i="2" s="1"/>
  <c r="T6024" i="2" a="1"/>
  <c r="T6024" i="2" s="1"/>
  <c r="T6025" i="2" a="1"/>
  <c r="T6025" i="2" s="1"/>
  <c r="T6026" i="2" a="1"/>
  <c r="T6026" i="2" s="1"/>
  <c r="T6027" i="2" a="1"/>
  <c r="T6027" i="2" s="1"/>
  <c r="T6028" i="2" a="1"/>
  <c r="T6028" i="2" s="1"/>
  <c r="T6029" i="2" a="1"/>
  <c r="T6029" i="2" s="1"/>
  <c r="T6030" i="2" a="1"/>
  <c r="T6030" i="2" s="1"/>
  <c r="T6031" i="2" a="1"/>
  <c r="T6031" i="2" s="1"/>
  <c r="T6032" i="2" a="1"/>
  <c r="T6032" i="2" s="1"/>
  <c r="T6033" i="2" a="1"/>
  <c r="T6033" i="2" s="1"/>
  <c r="T6034" i="2" a="1"/>
  <c r="T6034" i="2" s="1"/>
  <c r="T6035" i="2" a="1"/>
  <c r="T6035" i="2" s="1"/>
  <c r="T6036" i="2" a="1"/>
  <c r="T6036" i="2" s="1"/>
  <c r="T6037" i="2" a="1"/>
  <c r="T6037" i="2" s="1"/>
  <c r="T6038" i="2" a="1"/>
  <c r="T6038" i="2" s="1"/>
  <c r="T6039" i="2" a="1"/>
  <c r="T6039" i="2" s="1"/>
  <c r="T6040" i="2" a="1"/>
  <c r="T6040" i="2" s="1"/>
  <c r="T6041" i="2" a="1"/>
  <c r="T6041" i="2" s="1"/>
  <c r="T6042" i="2" a="1"/>
  <c r="T6042" i="2" s="1"/>
  <c r="T6043" i="2" a="1"/>
  <c r="T6043" i="2" s="1"/>
  <c r="T6044" i="2" a="1"/>
  <c r="T6044" i="2" s="1"/>
  <c r="T6045" i="2" a="1"/>
  <c r="T6045" i="2" s="1"/>
  <c r="T6046" i="2" a="1"/>
  <c r="T6046" i="2" s="1"/>
  <c r="T6047" i="2" a="1"/>
  <c r="T6047" i="2" s="1"/>
  <c r="T6048" i="2" a="1"/>
  <c r="T6048" i="2" s="1"/>
  <c r="T6049" i="2" a="1"/>
  <c r="T6049" i="2" s="1"/>
  <c r="T6050" i="2" a="1"/>
  <c r="T6050" i="2" s="1"/>
  <c r="T6051" i="2" a="1"/>
  <c r="T6051" i="2" s="1"/>
  <c r="T6052" i="2" a="1"/>
  <c r="T6052" i="2" s="1"/>
  <c r="T6053" i="2" a="1"/>
  <c r="T6053" i="2" s="1"/>
  <c r="T6054" i="2" a="1"/>
  <c r="T6054" i="2" s="1"/>
  <c r="T6055" i="2" a="1"/>
  <c r="T6055" i="2" s="1"/>
  <c r="T6056" i="2" a="1"/>
  <c r="T6056" i="2" s="1"/>
  <c r="T6057" i="2" a="1"/>
  <c r="T6057" i="2" s="1"/>
  <c r="T6058" i="2" a="1"/>
  <c r="T6058" i="2" s="1"/>
  <c r="T6059" i="2" a="1"/>
  <c r="T6059" i="2" s="1"/>
  <c r="T6060" i="2" a="1"/>
  <c r="T6060" i="2" s="1"/>
  <c r="T6061" i="2" a="1"/>
  <c r="T6061" i="2" s="1"/>
  <c r="T6062" i="2" a="1"/>
  <c r="T6062" i="2" s="1"/>
  <c r="T6063" i="2" a="1"/>
  <c r="T6063" i="2" s="1"/>
  <c r="T6064" i="2" a="1"/>
  <c r="T6064" i="2" s="1"/>
  <c r="T6065" i="2" a="1"/>
  <c r="T6065" i="2" s="1"/>
  <c r="T6066" i="2" a="1"/>
  <c r="T6066" i="2" s="1"/>
  <c r="T6067" i="2" a="1"/>
  <c r="T6067" i="2" s="1"/>
  <c r="T6068" i="2" a="1"/>
  <c r="T6068" i="2" s="1"/>
  <c r="T6069" i="2" a="1"/>
  <c r="T6069" i="2" s="1"/>
  <c r="T6070" i="2" a="1"/>
  <c r="T6070" i="2" s="1"/>
  <c r="T6071" i="2" a="1"/>
  <c r="T6071" i="2" s="1"/>
  <c r="T6072" i="2" a="1"/>
  <c r="T6072" i="2" s="1"/>
  <c r="T6073" i="2" a="1"/>
  <c r="T6073" i="2" s="1"/>
  <c r="T6074" i="2" a="1"/>
  <c r="T6074" i="2" s="1"/>
  <c r="T6075" i="2" a="1"/>
  <c r="T6075" i="2" s="1"/>
  <c r="T6076" i="2" a="1"/>
  <c r="T6076" i="2" s="1"/>
  <c r="T6077" i="2" a="1"/>
  <c r="T6077" i="2" s="1"/>
  <c r="T6078" i="2" a="1"/>
  <c r="T6078" i="2" s="1"/>
  <c r="T6079" i="2" a="1"/>
  <c r="T6079" i="2" s="1"/>
  <c r="T6080" i="2" a="1"/>
  <c r="T6080" i="2" s="1"/>
  <c r="T6081" i="2" a="1"/>
  <c r="T6081" i="2" s="1"/>
  <c r="T6082" i="2" a="1"/>
  <c r="T6082" i="2" s="1"/>
  <c r="T6083" i="2" a="1"/>
  <c r="T6083" i="2" s="1"/>
  <c r="T6084" i="2" a="1"/>
  <c r="T6084" i="2" s="1"/>
  <c r="T6085" i="2" a="1"/>
  <c r="T6085" i="2" s="1"/>
  <c r="T6086" i="2" a="1"/>
  <c r="T6086" i="2" s="1"/>
  <c r="T6087" i="2" a="1"/>
  <c r="T6087" i="2" s="1"/>
  <c r="T6088" i="2" a="1"/>
  <c r="T6088" i="2" s="1"/>
  <c r="T6089" i="2" a="1"/>
  <c r="T6089" i="2" s="1"/>
  <c r="T6090" i="2" a="1"/>
  <c r="T6090" i="2" s="1"/>
  <c r="T6091" i="2" a="1"/>
  <c r="T6091" i="2" s="1"/>
  <c r="T6092" i="2" a="1"/>
  <c r="T6092" i="2" s="1"/>
  <c r="T6093" i="2" a="1"/>
  <c r="T6093" i="2" s="1"/>
  <c r="T6094" i="2" a="1"/>
  <c r="T6094" i="2" s="1"/>
  <c r="T6095" i="2" a="1"/>
  <c r="T6095" i="2" s="1"/>
  <c r="T6096" i="2" a="1"/>
  <c r="T6096" i="2" s="1"/>
  <c r="T6097" i="2" a="1"/>
  <c r="T6097" i="2" s="1"/>
  <c r="T6098" i="2" a="1"/>
  <c r="T6098" i="2" s="1"/>
  <c r="T6099" i="2" a="1"/>
  <c r="T6099" i="2" s="1"/>
  <c r="T6100" i="2" a="1"/>
  <c r="T6100" i="2" s="1"/>
  <c r="T6101" i="2" a="1"/>
  <c r="T6101" i="2" s="1"/>
  <c r="T6102" i="2" a="1"/>
  <c r="T6102" i="2" s="1"/>
  <c r="T6103" i="2" a="1"/>
  <c r="T6103" i="2" s="1"/>
  <c r="T6104" i="2" a="1"/>
  <c r="T6104" i="2" s="1"/>
  <c r="T6105" i="2" a="1"/>
  <c r="T6105" i="2" s="1"/>
  <c r="T6106" i="2" a="1"/>
  <c r="T6106" i="2" s="1"/>
  <c r="T6107" i="2" a="1"/>
  <c r="T6107" i="2" s="1"/>
  <c r="T6108" i="2" a="1"/>
  <c r="T6108" i="2" s="1"/>
  <c r="T6109" i="2" a="1"/>
  <c r="T6109" i="2" s="1"/>
  <c r="T6110" i="2" a="1"/>
  <c r="T6110" i="2" s="1"/>
  <c r="T6111" i="2" a="1"/>
  <c r="T6111" i="2" s="1"/>
  <c r="T6112" i="2" a="1"/>
  <c r="T6112" i="2" s="1"/>
  <c r="T6113" i="2" a="1"/>
  <c r="T6113" i="2" s="1"/>
  <c r="T6114" i="2" a="1"/>
  <c r="T6114" i="2" s="1"/>
  <c r="T6115" i="2" a="1"/>
  <c r="T6115" i="2" s="1"/>
  <c r="T6116" i="2" a="1"/>
  <c r="T6116" i="2" s="1"/>
  <c r="T6117" i="2" a="1"/>
  <c r="T6117" i="2" s="1"/>
  <c r="T6118" i="2" a="1"/>
  <c r="T6118" i="2" s="1"/>
  <c r="T6119" i="2" a="1"/>
  <c r="T6119" i="2" s="1"/>
  <c r="T6120" i="2" a="1"/>
  <c r="T6120" i="2" s="1"/>
  <c r="T6121" i="2" a="1"/>
  <c r="T6121" i="2" s="1"/>
  <c r="T6122" i="2" a="1"/>
  <c r="T6122" i="2" s="1"/>
  <c r="T6123" i="2" a="1"/>
  <c r="T6123" i="2" s="1"/>
  <c r="T6124" i="2" a="1"/>
  <c r="T6124" i="2" s="1"/>
  <c r="T6125" i="2" a="1"/>
  <c r="T6125" i="2" s="1"/>
  <c r="T6126" i="2" a="1"/>
  <c r="T6126" i="2" s="1"/>
  <c r="T6127" i="2" a="1"/>
  <c r="T6127" i="2" s="1"/>
  <c r="T6128" i="2" a="1"/>
  <c r="T6128" i="2" s="1"/>
  <c r="T6129" i="2" a="1"/>
  <c r="T6129" i="2" s="1"/>
  <c r="T6130" i="2" a="1"/>
  <c r="T6130" i="2" s="1"/>
  <c r="T6131" i="2" a="1"/>
  <c r="T6131" i="2" s="1"/>
  <c r="T6132" i="2" a="1"/>
  <c r="T6132" i="2" s="1"/>
  <c r="T6133" i="2" a="1"/>
  <c r="T6133" i="2" s="1"/>
  <c r="T6134" i="2" a="1"/>
  <c r="T6134" i="2" s="1"/>
  <c r="T6135" i="2" a="1"/>
  <c r="T6135" i="2" s="1"/>
  <c r="T6136" i="2" a="1"/>
  <c r="T6136" i="2" s="1"/>
  <c r="T6137" i="2" a="1"/>
  <c r="T6137" i="2" s="1"/>
  <c r="T6138" i="2" a="1"/>
  <c r="T6138" i="2" s="1"/>
  <c r="T6139" i="2" a="1"/>
  <c r="T6139" i="2" s="1"/>
  <c r="T6140" i="2" a="1"/>
  <c r="T6140" i="2" s="1"/>
  <c r="T6141" i="2" a="1"/>
  <c r="T6141" i="2" s="1"/>
  <c r="T6142" i="2" a="1"/>
  <c r="T6142" i="2" s="1"/>
  <c r="T6143" i="2" a="1"/>
  <c r="T6143" i="2" s="1"/>
  <c r="T6144" i="2" a="1"/>
  <c r="T6144" i="2" s="1"/>
  <c r="T6145" i="2" a="1"/>
  <c r="T6145" i="2" s="1"/>
  <c r="T6146" i="2" a="1"/>
  <c r="T6146" i="2" s="1"/>
  <c r="T6147" i="2" a="1"/>
  <c r="T6147" i="2" s="1"/>
  <c r="T6148" i="2" a="1"/>
  <c r="T6148" i="2" s="1"/>
  <c r="T6149" i="2" a="1"/>
  <c r="T6149" i="2" s="1"/>
  <c r="T6150" i="2" a="1"/>
  <c r="T6150" i="2" s="1"/>
  <c r="T6151" i="2" a="1"/>
  <c r="T6151" i="2" s="1"/>
  <c r="T6152" i="2" a="1"/>
  <c r="T6152" i="2" s="1"/>
  <c r="T6153" i="2" a="1"/>
  <c r="T6153" i="2" s="1"/>
  <c r="T6154" i="2" a="1"/>
  <c r="T6154" i="2" s="1"/>
  <c r="T6155" i="2" a="1"/>
  <c r="T6155" i="2" s="1"/>
  <c r="T6156" i="2" a="1"/>
  <c r="T6156" i="2" s="1"/>
  <c r="T6157" i="2" a="1"/>
  <c r="T6157" i="2" s="1"/>
  <c r="T6158" i="2" a="1"/>
  <c r="T6158" i="2" s="1"/>
  <c r="T6159" i="2" a="1"/>
  <c r="T6159" i="2" s="1"/>
  <c r="T6160" i="2" a="1"/>
  <c r="T6160" i="2" s="1"/>
  <c r="T6161" i="2" a="1"/>
  <c r="T6161" i="2" s="1"/>
  <c r="T6162" i="2" a="1"/>
  <c r="T6162" i="2" s="1"/>
  <c r="T6163" i="2" a="1"/>
  <c r="T6163" i="2" s="1"/>
  <c r="T6164" i="2" a="1"/>
  <c r="T6164" i="2" s="1"/>
  <c r="T6165" i="2" a="1"/>
  <c r="T6165" i="2" s="1"/>
  <c r="T6166" i="2" a="1"/>
  <c r="T6166" i="2" s="1"/>
  <c r="T6167" i="2" a="1"/>
  <c r="T6167" i="2" s="1"/>
  <c r="T6168" i="2" a="1"/>
  <c r="T6168" i="2" s="1"/>
  <c r="T6169" i="2" a="1"/>
  <c r="T6169" i="2" s="1"/>
  <c r="T6170" i="2" a="1"/>
  <c r="T6170" i="2" s="1"/>
  <c r="T6171" i="2" a="1"/>
  <c r="T6171" i="2" s="1"/>
  <c r="T6172" i="2" a="1"/>
  <c r="T6172" i="2" s="1"/>
  <c r="T6173" i="2" a="1"/>
  <c r="T6173" i="2" s="1"/>
  <c r="T6174" i="2" a="1"/>
  <c r="T6174" i="2" s="1"/>
  <c r="T6175" i="2" a="1"/>
  <c r="T6175" i="2" s="1"/>
  <c r="T6176" i="2" a="1"/>
  <c r="T6176" i="2" s="1"/>
  <c r="T6177" i="2" a="1"/>
  <c r="T6177" i="2" s="1"/>
  <c r="T6178" i="2" a="1"/>
  <c r="T6178" i="2" s="1"/>
  <c r="T6179" i="2" a="1"/>
  <c r="T6179" i="2" s="1"/>
  <c r="T6180" i="2" a="1"/>
  <c r="T6180" i="2" s="1"/>
  <c r="T6181" i="2" a="1"/>
  <c r="T6181" i="2" s="1"/>
  <c r="T6182" i="2" a="1"/>
  <c r="T6182" i="2" s="1"/>
  <c r="T6183" i="2" a="1"/>
  <c r="T6183" i="2" s="1"/>
  <c r="T6184" i="2" a="1"/>
  <c r="T6184" i="2" s="1"/>
  <c r="T6185" i="2" a="1"/>
  <c r="T6185" i="2" s="1"/>
  <c r="T6186" i="2" a="1"/>
  <c r="T6186" i="2" s="1"/>
  <c r="T6187" i="2" a="1"/>
  <c r="T6187" i="2" s="1"/>
  <c r="T6188" i="2" a="1"/>
  <c r="T6188" i="2" s="1"/>
  <c r="T6189" i="2" a="1"/>
  <c r="T6189" i="2" s="1"/>
  <c r="T6190" i="2" a="1"/>
  <c r="T6190" i="2" s="1"/>
  <c r="T6191" i="2" a="1"/>
  <c r="T6191" i="2" s="1"/>
  <c r="T6192" i="2" a="1"/>
  <c r="T6192" i="2" s="1"/>
  <c r="T6193" i="2" a="1"/>
  <c r="T6193" i="2" s="1"/>
  <c r="T6194" i="2" a="1"/>
  <c r="T6194" i="2" s="1"/>
  <c r="T6195" i="2" a="1"/>
  <c r="T6195" i="2" s="1"/>
  <c r="T6196" i="2" a="1"/>
  <c r="T6196" i="2" s="1"/>
  <c r="T6197" i="2" a="1"/>
  <c r="T6197" i="2" s="1"/>
  <c r="T6198" i="2" a="1"/>
  <c r="T6198" i="2" s="1"/>
  <c r="T6199" i="2" a="1"/>
  <c r="T6199" i="2" s="1"/>
  <c r="T6200" i="2" a="1"/>
  <c r="T6200" i="2" s="1"/>
  <c r="T6201" i="2" a="1"/>
  <c r="T6201" i="2" s="1"/>
  <c r="T6202" i="2" a="1"/>
  <c r="T6202" i="2" s="1"/>
  <c r="T6203" i="2" a="1"/>
  <c r="T6203" i="2" s="1"/>
  <c r="T6204" i="2" a="1"/>
  <c r="T6204" i="2" s="1"/>
  <c r="T6205" i="2" a="1"/>
  <c r="T6205" i="2" s="1"/>
  <c r="T6206" i="2" a="1"/>
  <c r="T6206" i="2" s="1"/>
  <c r="T6207" i="2" a="1"/>
  <c r="T6207" i="2" s="1"/>
  <c r="T6208" i="2" a="1"/>
  <c r="T6208" i="2" s="1"/>
  <c r="T6209" i="2" a="1"/>
  <c r="T6209" i="2" s="1"/>
  <c r="T6210" i="2" a="1"/>
  <c r="T6210" i="2" s="1"/>
  <c r="T6211" i="2" a="1"/>
  <c r="T6211" i="2" s="1"/>
  <c r="T6212" i="2" a="1"/>
  <c r="T6212" i="2" s="1"/>
  <c r="T6213" i="2" a="1"/>
  <c r="T6213" i="2" s="1"/>
  <c r="T6214" i="2" a="1"/>
  <c r="T6214" i="2" s="1"/>
  <c r="T6215" i="2" a="1"/>
  <c r="T6215" i="2" s="1"/>
  <c r="T6216" i="2" a="1"/>
  <c r="T6216" i="2" s="1"/>
  <c r="T6217" i="2" a="1"/>
  <c r="T6217" i="2" s="1"/>
  <c r="T6218" i="2" a="1"/>
  <c r="T6218" i="2" s="1"/>
  <c r="T6219" i="2" a="1"/>
  <c r="T6219" i="2" s="1"/>
  <c r="T6220" i="2" a="1"/>
  <c r="T6220" i="2" s="1"/>
  <c r="T6221" i="2" a="1"/>
  <c r="T6221" i="2" s="1"/>
  <c r="T6222" i="2" a="1"/>
  <c r="T6222" i="2" s="1"/>
  <c r="T6223" i="2" a="1"/>
  <c r="T6223" i="2" s="1"/>
  <c r="T6224" i="2" a="1"/>
  <c r="T6224" i="2" s="1"/>
  <c r="T6225" i="2" a="1"/>
  <c r="T6225" i="2" s="1"/>
  <c r="T6226" i="2" a="1"/>
  <c r="T6226" i="2" s="1"/>
  <c r="T6227" i="2" a="1"/>
  <c r="T6227" i="2" s="1"/>
  <c r="T6228" i="2" a="1"/>
  <c r="T6228" i="2" s="1"/>
  <c r="T6229" i="2" a="1"/>
  <c r="T6229" i="2" s="1"/>
  <c r="T6230" i="2" a="1"/>
  <c r="T6230" i="2" s="1"/>
  <c r="T6231" i="2" a="1"/>
  <c r="T6231" i="2" s="1"/>
  <c r="T6232" i="2" a="1"/>
  <c r="T6232" i="2" s="1"/>
  <c r="T6233" i="2" a="1"/>
  <c r="T6233" i="2" s="1"/>
  <c r="T6234" i="2" a="1"/>
  <c r="T6234" i="2" s="1"/>
  <c r="T6235" i="2" a="1"/>
  <c r="T6235" i="2" s="1"/>
  <c r="T6236" i="2" a="1"/>
  <c r="T6236" i="2" s="1"/>
  <c r="T6237" i="2" a="1"/>
  <c r="T6237" i="2" s="1"/>
  <c r="T6238" i="2" a="1"/>
  <c r="T6238" i="2" s="1"/>
  <c r="T6239" i="2" a="1"/>
  <c r="T6239" i="2" s="1"/>
  <c r="T6240" i="2" a="1"/>
  <c r="T6240" i="2" s="1"/>
  <c r="T6241" i="2" a="1"/>
  <c r="T6241" i="2" s="1"/>
  <c r="T6242" i="2" a="1"/>
  <c r="T6242" i="2" s="1"/>
  <c r="T6243" i="2" a="1"/>
  <c r="T6243" i="2" s="1"/>
  <c r="T6244" i="2" a="1"/>
  <c r="T6244" i="2" s="1"/>
  <c r="T6245" i="2" a="1"/>
  <c r="T6245" i="2" s="1"/>
  <c r="T6246" i="2" a="1"/>
  <c r="T6246" i="2" s="1"/>
  <c r="T6247" i="2" a="1"/>
  <c r="T6247" i="2" s="1"/>
  <c r="T6248" i="2" a="1"/>
  <c r="T6248" i="2" s="1"/>
  <c r="T6249" i="2" a="1"/>
  <c r="T6249" i="2" s="1"/>
  <c r="T6250" i="2" a="1"/>
  <c r="T6250" i="2" s="1"/>
  <c r="T6251" i="2" a="1"/>
  <c r="T6251" i="2" s="1"/>
  <c r="T6252" i="2" a="1"/>
  <c r="T6252" i="2" s="1"/>
  <c r="T6253" i="2" a="1"/>
  <c r="T6253" i="2" s="1"/>
  <c r="T6254" i="2" a="1"/>
  <c r="T6254" i="2" s="1"/>
  <c r="T6255" i="2" a="1"/>
  <c r="T6255" i="2" s="1"/>
  <c r="T6256" i="2" a="1"/>
  <c r="T6256" i="2" s="1"/>
  <c r="T6257" i="2" a="1"/>
  <c r="T6257" i="2" s="1"/>
  <c r="T6258" i="2" a="1"/>
  <c r="T6258" i="2" s="1"/>
  <c r="T6259" i="2" a="1"/>
  <c r="T6259" i="2" s="1"/>
  <c r="T6260" i="2" a="1"/>
  <c r="T6260" i="2" s="1"/>
  <c r="T6261" i="2" a="1"/>
  <c r="T6261" i="2" s="1"/>
  <c r="T6262" i="2" a="1"/>
  <c r="T6262" i="2" s="1"/>
  <c r="T6263" i="2" a="1"/>
  <c r="T6263" i="2" s="1"/>
  <c r="T6264" i="2" a="1"/>
  <c r="T6264" i="2" s="1"/>
  <c r="T6265" i="2" a="1"/>
  <c r="T6265" i="2" s="1"/>
  <c r="T6266" i="2" a="1"/>
  <c r="T6266" i="2" s="1"/>
  <c r="T6267" i="2" a="1"/>
  <c r="T6267" i="2" s="1"/>
  <c r="T6268" i="2" a="1"/>
  <c r="T6268" i="2" s="1"/>
  <c r="T6269" i="2" a="1"/>
  <c r="T6269" i="2" s="1"/>
  <c r="T6270" i="2" a="1"/>
  <c r="T6270" i="2" s="1"/>
  <c r="T6271" i="2" a="1"/>
  <c r="T6271" i="2" s="1"/>
  <c r="T6272" i="2" a="1"/>
  <c r="T6272" i="2" s="1"/>
  <c r="T6273" i="2" a="1"/>
  <c r="T6273" i="2" s="1"/>
  <c r="T6274" i="2" a="1"/>
  <c r="T6274" i="2" s="1"/>
  <c r="T6275" i="2" a="1"/>
  <c r="T6275" i="2" s="1"/>
  <c r="T6276" i="2" a="1"/>
  <c r="T6276" i="2" s="1"/>
  <c r="T6277" i="2" a="1"/>
  <c r="T6277" i="2" s="1"/>
  <c r="T6278" i="2" a="1"/>
  <c r="T6278" i="2" s="1"/>
  <c r="T6279" i="2" a="1"/>
  <c r="T6279" i="2" s="1"/>
  <c r="T6280" i="2" a="1"/>
  <c r="T6280" i="2" s="1"/>
  <c r="T6281" i="2" a="1"/>
  <c r="T6281" i="2" s="1"/>
  <c r="T6282" i="2" a="1"/>
  <c r="T6282" i="2" s="1"/>
  <c r="T6283" i="2" a="1"/>
  <c r="T6283" i="2" s="1"/>
  <c r="T6284" i="2" a="1"/>
  <c r="T6284" i="2" s="1"/>
  <c r="T6285" i="2" a="1"/>
  <c r="T6285" i="2" s="1"/>
  <c r="T6286" i="2" a="1"/>
  <c r="T6286" i="2" s="1"/>
  <c r="T6287" i="2" a="1"/>
  <c r="T6287" i="2" s="1"/>
  <c r="T6288" i="2" a="1"/>
  <c r="T6288" i="2" s="1"/>
  <c r="T6289" i="2" a="1"/>
  <c r="T6289" i="2" s="1"/>
  <c r="T6290" i="2" a="1"/>
  <c r="T6290" i="2" s="1"/>
  <c r="T6291" i="2" a="1"/>
  <c r="T6291" i="2" s="1"/>
  <c r="T6292" i="2" a="1"/>
  <c r="T6292" i="2" s="1"/>
  <c r="T6293" i="2" a="1"/>
  <c r="T6293" i="2" s="1"/>
  <c r="T6294" i="2" a="1"/>
  <c r="T6294" i="2" s="1"/>
  <c r="T6295" i="2" a="1"/>
  <c r="T6295" i="2" s="1"/>
  <c r="T6296" i="2" a="1"/>
  <c r="T6296" i="2" s="1"/>
  <c r="T6297" i="2" a="1"/>
  <c r="T6297" i="2" s="1"/>
  <c r="T6298" i="2" a="1"/>
  <c r="T6298" i="2" s="1"/>
  <c r="T6299" i="2" a="1"/>
  <c r="T6299" i="2" s="1"/>
  <c r="T6300" i="2" a="1"/>
  <c r="T6300" i="2" s="1"/>
  <c r="T6301" i="2" a="1"/>
  <c r="T6301" i="2" s="1"/>
  <c r="T6302" i="2" a="1"/>
  <c r="T6302" i="2" s="1"/>
  <c r="T6303" i="2" a="1"/>
  <c r="T6303" i="2" s="1"/>
  <c r="T6304" i="2" a="1"/>
  <c r="T6304" i="2" s="1"/>
  <c r="T6305" i="2" a="1"/>
  <c r="T6305" i="2" s="1"/>
  <c r="T6306" i="2" a="1"/>
  <c r="T6306" i="2" s="1"/>
  <c r="T6307" i="2" a="1"/>
  <c r="T6307" i="2" s="1"/>
  <c r="T6308" i="2" a="1"/>
  <c r="T6308" i="2" s="1"/>
  <c r="T6309" i="2" a="1"/>
  <c r="T6309" i="2" s="1"/>
  <c r="T6310" i="2" a="1"/>
  <c r="T6310" i="2" s="1"/>
  <c r="T6311" i="2" a="1"/>
  <c r="T6311" i="2" s="1"/>
  <c r="T6312" i="2" a="1"/>
  <c r="T6312" i="2" s="1"/>
  <c r="T6313" i="2" a="1"/>
  <c r="T6313" i="2" s="1"/>
  <c r="T6314" i="2" a="1"/>
  <c r="T6314" i="2" s="1"/>
  <c r="T6315" i="2" a="1"/>
  <c r="T6315" i="2" s="1"/>
  <c r="T6316" i="2" a="1"/>
  <c r="T6316" i="2" s="1"/>
  <c r="T6317" i="2" a="1"/>
  <c r="T6317" i="2" s="1"/>
  <c r="T6318" i="2" a="1"/>
  <c r="T6318" i="2" s="1"/>
  <c r="T6319" i="2" a="1"/>
  <c r="T6319" i="2" s="1"/>
  <c r="T6320" i="2" a="1"/>
  <c r="T6320" i="2" s="1"/>
  <c r="T6321" i="2" a="1"/>
  <c r="T6321" i="2" s="1"/>
  <c r="T6322" i="2" a="1"/>
  <c r="T6322" i="2" s="1"/>
  <c r="T6323" i="2" a="1"/>
  <c r="T6323" i="2" s="1"/>
  <c r="T6324" i="2" a="1"/>
  <c r="T6324" i="2" s="1"/>
  <c r="T6325" i="2" a="1"/>
  <c r="T6325" i="2" s="1"/>
  <c r="T6326" i="2" a="1"/>
  <c r="T6326" i="2" s="1"/>
  <c r="T6327" i="2" a="1"/>
  <c r="T6327" i="2" s="1"/>
  <c r="T6328" i="2" a="1"/>
  <c r="T6328" i="2" s="1"/>
  <c r="T6329" i="2" a="1"/>
  <c r="T6329" i="2" s="1"/>
  <c r="T6330" i="2" a="1"/>
  <c r="T6330" i="2" s="1"/>
  <c r="T6331" i="2" a="1"/>
  <c r="T6331" i="2" s="1"/>
  <c r="T6332" i="2" a="1"/>
  <c r="T6332" i="2" s="1"/>
  <c r="T6333" i="2" a="1"/>
  <c r="T6333" i="2" s="1"/>
  <c r="T6334" i="2" a="1"/>
  <c r="T6334" i="2" s="1"/>
  <c r="T6335" i="2" a="1"/>
  <c r="T6335" i="2" s="1"/>
  <c r="T6336" i="2" a="1"/>
  <c r="T6336" i="2" s="1"/>
  <c r="T6337" i="2" a="1"/>
  <c r="T6337" i="2" s="1"/>
  <c r="T6338" i="2" a="1"/>
  <c r="T6338" i="2" s="1"/>
  <c r="T6339" i="2" a="1"/>
  <c r="T6339" i="2" s="1"/>
  <c r="T6340" i="2" a="1"/>
  <c r="T6340" i="2" s="1"/>
  <c r="T6341" i="2" a="1"/>
  <c r="T6341" i="2" s="1"/>
  <c r="T6342" i="2" a="1"/>
  <c r="T6342" i="2" s="1"/>
  <c r="T6343" i="2" a="1"/>
  <c r="T6343" i="2" s="1"/>
  <c r="T6344" i="2" a="1"/>
  <c r="T6344" i="2" s="1"/>
  <c r="T6345" i="2" a="1"/>
  <c r="T6345" i="2" s="1"/>
  <c r="T6346" i="2" a="1"/>
  <c r="T6346" i="2" s="1"/>
  <c r="T6347" i="2" a="1"/>
  <c r="T6347" i="2" s="1"/>
  <c r="T6348" i="2" a="1"/>
  <c r="T6348" i="2" s="1"/>
  <c r="T6349" i="2" a="1"/>
  <c r="T6349" i="2" s="1"/>
  <c r="T6350" i="2" a="1"/>
  <c r="T6350" i="2" s="1"/>
  <c r="T6351" i="2" a="1"/>
  <c r="T6351" i="2" s="1"/>
  <c r="T6352" i="2" a="1"/>
  <c r="T6352" i="2" s="1"/>
  <c r="T6353" i="2" a="1"/>
  <c r="T6353" i="2" s="1"/>
  <c r="T6354" i="2" a="1"/>
  <c r="T6354" i="2" s="1"/>
  <c r="T6355" i="2" a="1"/>
  <c r="T6355" i="2" s="1"/>
  <c r="T6356" i="2" a="1"/>
  <c r="T6356" i="2" s="1"/>
  <c r="T6357" i="2" a="1"/>
  <c r="T6357" i="2" s="1"/>
  <c r="T6358" i="2" a="1"/>
  <c r="T6358" i="2" s="1"/>
  <c r="T6359" i="2" a="1"/>
  <c r="T6359" i="2" s="1"/>
  <c r="T6360" i="2" a="1"/>
  <c r="T6360" i="2" s="1"/>
  <c r="T6361" i="2" a="1"/>
  <c r="T6361" i="2" s="1"/>
  <c r="T6362" i="2" a="1"/>
  <c r="T6362" i="2" s="1"/>
  <c r="T6363" i="2" a="1"/>
  <c r="T6363" i="2" s="1"/>
  <c r="T6364" i="2" a="1"/>
  <c r="T6364" i="2" s="1"/>
  <c r="T6365" i="2" a="1"/>
  <c r="T6365" i="2" s="1"/>
  <c r="T6366" i="2" a="1"/>
  <c r="T6366" i="2" s="1"/>
  <c r="T6367" i="2" a="1"/>
  <c r="T6367" i="2" s="1"/>
  <c r="T6368" i="2" a="1"/>
  <c r="T6368" i="2" s="1"/>
  <c r="T6369" i="2" a="1"/>
  <c r="T6369" i="2" s="1"/>
  <c r="T6370" i="2" a="1"/>
  <c r="T6370" i="2" s="1"/>
  <c r="T6371" i="2" a="1"/>
  <c r="T6371" i="2" s="1"/>
  <c r="T6372" i="2" a="1"/>
  <c r="T6372" i="2" s="1"/>
  <c r="T6373" i="2" a="1"/>
  <c r="T6373" i="2" s="1"/>
  <c r="T6374" i="2" a="1"/>
  <c r="T6374" i="2" s="1"/>
  <c r="T6375" i="2" a="1"/>
  <c r="T6375" i="2" s="1"/>
  <c r="T6376" i="2" a="1"/>
  <c r="T6376" i="2" s="1"/>
  <c r="T6377" i="2" a="1"/>
  <c r="T6377" i="2" s="1"/>
  <c r="T6378" i="2" a="1"/>
  <c r="T6378" i="2" s="1"/>
  <c r="T6379" i="2" a="1"/>
  <c r="T6379" i="2" s="1"/>
  <c r="T6380" i="2" a="1"/>
  <c r="T6380" i="2" s="1"/>
  <c r="T6381" i="2" a="1"/>
  <c r="T6381" i="2" s="1"/>
  <c r="T6382" i="2" a="1"/>
  <c r="T6382" i="2" s="1"/>
  <c r="T6383" i="2" a="1"/>
  <c r="T6383" i="2" s="1"/>
  <c r="T6384" i="2" a="1"/>
  <c r="T6384" i="2" s="1"/>
  <c r="T6385" i="2" a="1"/>
  <c r="T6385" i="2" s="1"/>
  <c r="T6386" i="2" a="1"/>
  <c r="T6386" i="2" s="1"/>
  <c r="T6387" i="2" a="1"/>
  <c r="T6387" i="2" s="1"/>
  <c r="T6388" i="2" a="1"/>
  <c r="T6388" i="2" s="1"/>
  <c r="T6389" i="2" a="1"/>
  <c r="T6389" i="2" s="1"/>
  <c r="T6390" i="2" a="1"/>
  <c r="T6390" i="2" s="1"/>
  <c r="T6391" i="2" a="1"/>
  <c r="T6391" i="2" s="1"/>
  <c r="T6392" i="2" a="1"/>
  <c r="T6392" i="2" s="1"/>
  <c r="T6393" i="2" a="1"/>
  <c r="T6393" i="2" s="1"/>
  <c r="T6394" i="2" a="1"/>
  <c r="T6394" i="2" s="1"/>
  <c r="T6395" i="2" a="1"/>
  <c r="T6395" i="2" s="1"/>
  <c r="T6396" i="2" a="1"/>
  <c r="T6396" i="2" s="1"/>
  <c r="T6397" i="2" a="1"/>
  <c r="T6397" i="2" s="1"/>
  <c r="T6398" i="2" a="1"/>
  <c r="T6398" i="2" s="1"/>
  <c r="T6399" i="2" a="1"/>
  <c r="T6399" i="2" s="1"/>
  <c r="T6400" i="2" a="1"/>
  <c r="T6400" i="2" s="1"/>
  <c r="T6401" i="2" a="1"/>
  <c r="T6401" i="2" s="1"/>
  <c r="T6402" i="2" a="1"/>
  <c r="T6402" i="2" s="1"/>
  <c r="T6403" i="2" a="1"/>
  <c r="T6403" i="2" s="1"/>
  <c r="T6404" i="2" a="1"/>
  <c r="T6404" i="2" s="1"/>
  <c r="T6405" i="2" a="1"/>
  <c r="T6405" i="2" s="1"/>
  <c r="T6406" i="2" a="1"/>
  <c r="T6406" i="2" s="1"/>
  <c r="T6407" i="2" a="1"/>
  <c r="T6407" i="2" s="1"/>
  <c r="T6408" i="2" a="1"/>
  <c r="T6408" i="2" s="1"/>
  <c r="T6409" i="2" a="1"/>
  <c r="T6409" i="2" s="1"/>
  <c r="T6410" i="2" a="1"/>
  <c r="T6410" i="2" s="1"/>
  <c r="T6411" i="2" a="1"/>
  <c r="T6411" i="2" s="1"/>
  <c r="T6412" i="2" a="1"/>
  <c r="T6412" i="2" s="1"/>
  <c r="T6413" i="2" a="1"/>
  <c r="T6413" i="2" s="1"/>
  <c r="T6414" i="2" a="1"/>
  <c r="T6414" i="2" s="1"/>
  <c r="T6415" i="2" a="1"/>
  <c r="T6415" i="2" s="1"/>
  <c r="T6416" i="2" a="1"/>
  <c r="T6416" i="2" s="1"/>
  <c r="T6417" i="2" a="1"/>
  <c r="T6417" i="2" s="1"/>
  <c r="T6418" i="2" a="1"/>
  <c r="T6418" i="2" s="1"/>
  <c r="T6419" i="2" a="1"/>
  <c r="T6419" i="2" s="1"/>
  <c r="T6420" i="2" a="1"/>
  <c r="T6420" i="2" s="1"/>
  <c r="T6421" i="2" a="1"/>
  <c r="T6421" i="2" s="1"/>
  <c r="T6422" i="2" a="1"/>
  <c r="T6422" i="2" s="1"/>
  <c r="T6423" i="2" a="1"/>
  <c r="T6423" i="2" s="1"/>
  <c r="T6424" i="2" a="1"/>
  <c r="T6424" i="2" s="1"/>
  <c r="T6425" i="2" a="1"/>
  <c r="T6425" i="2" s="1"/>
  <c r="T6426" i="2" a="1"/>
  <c r="T6426" i="2" s="1"/>
  <c r="T6427" i="2" a="1"/>
  <c r="T6427" i="2" s="1"/>
  <c r="T6428" i="2" a="1"/>
  <c r="T6428" i="2" s="1"/>
  <c r="T6429" i="2" a="1"/>
  <c r="T6429" i="2" s="1"/>
  <c r="T6430" i="2" a="1"/>
  <c r="T6430" i="2" s="1"/>
  <c r="T6431" i="2" a="1"/>
  <c r="T6431" i="2" s="1"/>
  <c r="T6432" i="2" a="1"/>
  <c r="T6432" i="2" s="1"/>
  <c r="T6433" i="2" a="1"/>
  <c r="T6433" i="2" s="1"/>
  <c r="T6434" i="2" a="1"/>
  <c r="T6434" i="2" s="1"/>
  <c r="T6435" i="2" a="1"/>
  <c r="T6435" i="2" s="1"/>
  <c r="T6436" i="2" a="1"/>
  <c r="T6436" i="2" s="1"/>
  <c r="T6437" i="2" a="1"/>
  <c r="T6437" i="2" s="1"/>
  <c r="T6438" i="2" a="1"/>
  <c r="T6438" i="2" s="1"/>
  <c r="T6439" i="2" a="1"/>
  <c r="T6439" i="2" s="1"/>
  <c r="T6440" i="2" a="1"/>
  <c r="T6440" i="2" s="1"/>
  <c r="T6441" i="2" a="1"/>
  <c r="T6441" i="2" s="1"/>
  <c r="T6442" i="2" a="1"/>
  <c r="T6442" i="2" s="1"/>
  <c r="T6443" i="2" a="1"/>
  <c r="T6443" i="2" s="1"/>
  <c r="T6444" i="2" a="1"/>
  <c r="T6444" i="2" s="1"/>
  <c r="T6445" i="2" a="1"/>
  <c r="T6445" i="2" s="1"/>
  <c r="T6446" i="2" a="1"/>
  <c r="T6446" i="2" s="1"/>
  <c r="T6447" i="2" a="1"/>
  <c r="T6447" i="2" s="1"/>
  <c r="T6448" i="2" a="1"/>
  <c r="T6448" i="2" s="1"/>
  <c r="T6449" i="2" a="1"/>
  <c r="T6449" i="2" s="1"/>
  <c r="T6450" i="2" a="1"/>
  <c r="T6450" i="2" s="1"/>
  <c r="T6451" i="2" a="1"/>
  <c r="T6451" i="2" s="1"/>
  <c r="T6452" i="2" a="1"/>
  <c r="T6452" i="2" s="1"/>
  <c r="T6453" i="2" a="1"/>
  <c r="T6453" i="2" s="1"/>
  <c r="T6454" i="2" a="1"/>
  <c r="T6454" i="2" s="1"/>
  <c r="T6455" i="2" a="1"/>
  <c r="T6455" i="2" s="1"/>
  <c r="T6456" i="2" a="1"/>
  <c r="T6456" i="2" s="1"/>
  <c r="T6457" i="2" a="1"/>
  <c r="T6457" i="2" s="1"/>
  <c r="T6458" i="2" a="1"/>
  <c r="T6458" i="2" s="1"/>
  <c r="T6459" i="2" a="1"/>
  <c r="T6459" i="2" s="1"/>
  <c r="T6460" i="2" a="1"/>
  <c r="T6460" i="2" s="1"/>
  <c r="T6461" i="2" a="1"/>
  <c r="T6461" i="2" s="1"/>
  <c r="T6462" i="2" a="1"/>
  <c r="T6462" i="2" s="1"/>
  <c r="T6463" i="2" a="1"/>
  <c r="T6463" i="2" s="1"/>
  <c r="T6464" i="2" a="1"/>
  <c r="T6464" i="2" s="1"/>
  <c r="T6465" i="2" a="1"/>
  <c r="T6465" i="2" s="1"/>
  <c r="T6466" i="2" a="1"/>
  <c r="T6466" i="2" s="1"/>
  <c r="T6467" i="2" a="1"/>
  <c r="T6467" i="2" s="1"/>
  <c r="T6468" i="2" a="1"/>
  <c r="T6468" i="2" s="1"/>
  <c r="T6469" i="2" a="1"/>
  <c r="T6469" i="2" s="1"/>
  <c r="T6470" i="2" a="1"/>
  <c r="T6470" i="2" s="1"/>
  <c r="T6471" i="2" a="1"/>
  <c r="T6471" i="2" s="1"/>
  <c r="T6472" i="2" a="1"/>
  <c r="T6472" i="2" s="1"/>
  <c r="T6473" i="2" a="1"/>
  <c r="T6473" i="2" s="1"/>
  <c r="T6474" i="2" a="1"/>
  <c r="T6474" i="2" s="1"/>
  <c r="T6475" i="2" a="1"/>
  <c r="T6475" i="2" s="1"/>
  <c r="T6476" i="2" a="1"/>
  <c r="T6476" i="2" s="1"/>
  <c r="T6477" i="2" a="1"/>
  <c r="T6477" i="2" s="1"/>
  <c r="T6478" i="2" a="1"/>
  <c r="T6478" i="2" s="1"/>
  <c r="T6479" i="2" a="1"/>
  <c r="T6479" i="2" s="1"/>
  <c r="T6480" i="2" a="1"/>
  <c r="T6480" i="2" s="1"/>
  <c r="T6481" i="2" a="1"/>
  <c r="T6481" i="2" s="1"/>
  <c r="T6482" i="2" a="1"/>
  <c r="T6482" i="2" s="1"/>
  <c r="T6483" i="2" a="1"/>
  <c r="T6483" i="2" s="1"/>
  <c r="T6484" i="2" a="1"/>
  <c r="T6484" i="2" s="1"/>
  <c r="T6485" i="2" a="1"/>
  <c r="T6485" i="2" s="1"/>
  <c r="T6486" i="2" a="1"/>
  <c r="T6486" i="2" s="1"/>
  <c r="T6487" i="2" a="1"/>
  <c r="T6487" i="2" s="1"/>
  <c r="T6488" i="2" a="1"/>
  <c r="T6488" i="2" s="1"/>
  <c r="T6489" i="2" a="1"/>
  <c r="T6489" i="2" s="1"/>
  <c r="T6490" i="2" a="1"/>
  <c r="T6490" i="2" s="1"/>
  <c r="T6491" i="2" a="1"/>
  <c r="T6491" i="2" s="1"/>
  <c r="T6492" i="2" a="1"/>
  <c r="T6492" i="2" s="1"/>
  <c r="T6493" i="2" a="1"/>
  <c r="T6493" i="2" s="1"/>
  <c r="T6494" i="2" a="1"/>
  <c r="T6494" i="2" s="1"/>
  <c r="T6495" i="2" a="1"/>
  <c r="T6495" i="2" s="1"/>
  <c r="T6496" i="2" a="1"/>
  <c r="T6496" i="2" s="1"/>
  <c r="T6497" i="2" a="1"/>
  <c r="T6497" i="2" s="1"/>
  <c r="T6498" i="2" a="1"/>
  <c r="T6498" i="2" s="1"/>
  <c r="T6499" i="2" a="1"/>
  <c r="T6499" i="2" s="1"/>
  <c r="T6500" i="2" a="1"/>
  <c r="T6500" i="2" s="1"/>
  <c r="T6501" i="2" a="1"/>
  <c r="T6501" i="2" s="1"/>
  <c r="T6502" i="2" a="1"/>
  <c r="T6502" i="2" s="1"/>
  <c r="T6503" i="2" a="1"/>
  <c r="T6503" i="2" s="1"/>
  <c r="T6504" i="2" a="1"/>
  <c r="T6504" i="2" s="1"/>
  <c r="T6505" i="2" a="1"/>
  <c r="T6505" i="2" s="1"/>
  <c r="T6506" i="2" a="1"/>
  <c r="T6506" i="2" s="1"/>
  <c r="T6507" i="2" a="1"/>
  <c r="T6507" i="2" s="1"/>
  <c r="T6508" i="2" a="1"/>
  <c r="T6508" i="2" s="1"/>
  <c r="T6509" i="2" a="1"/>
  <c r="T6509" i="2" s="1"/>
  <c r="T6510" i="2" a="1"/>
  <c r="T6510" i="2" s="1"/>
  <c r="T6511" i="2" a="1"/>
  <c r="T6511" i="2" s="1"/>
  <c r="T6512" i="2" a="1"/>
  <c r="T6512" i="2" s="1"/>
  <c r="T6513" i="2" a="1"/>
  <c r="T6513" i="2" s="1"/>
  <c r="T6514" i="2" a="1"/>
  <c r="T6514" i="2" s="1"/>
  <c r="T6515" i="2" a="1"/>
  <c r="T6515" i="2" s="1"/>
  <c r="T6516" i="2" a="1"/>
  <c r="T6516" i="2" s="1"/>
  <c r="T6517" i="2" a="1"/>
  <c r="T6517" i="2" s="1"/>
  <c r="T6518" i="2" a="1"/>
  <c r="T6518" i="2" s="1"/>
  <c r="T6519" i="2" a="1"/>
  <c r="T6519" i="2" s="1"/>
  <c r="T6520" i="2" a="1"/>
  <c r="T6520" i="2" s="1"/>
  <c r="T6521" i="2" a="1"/>
  <c r="T6521" i="2" s="1"/>
  <c r="T6522" i="2" a="1"/>
  <c r="T6522" i="2" s="1"/>
  <c r="T6523" i="2" a="1"/>
  <c r="T6523" i="2" s="1"/>
  <c r="T6524" i="2" a="1"/>
  <c r="T6524" i="2" s="1"/>
  <c r="T6525" i="2" a="1"/>
  <c r="T6525" i="2" s="1"/>
  <c r="T6526" i="2" a="1"/>
  <c r="T6526" i="2" s="1"/>
  <c r="T6527" i="2" a="1"/>
  <c r="T6527" i="2" s="1"/>
  <c r="T6528" i="2" a="1"/>
  <c r="T6528" i="2" s="1"/>
  <c r="T6529" i="2" a="1"/>
  <c r="T6529" i="2" s="1"/>
  <c r="T6530" i="2" a="1"/>
  <c r="T6530" i="2" s="1"/>
  <c r="T6531" i="2" a="1"/>
  <c r="T6531" i="2" s="1"/>
  <c r="T6532" i="2" a="1"/>
  <c r="T6532" i="2" s="1"/>
  <c r="T6533" i="2" a="1"/>
  <c r="T6533" i="2" s="1"/>
  <c r="T6534" i="2" a="1"/>
  <c r="T6534" i="2" s="1"/>
  <c r="T6535" i="2" a="1"/>
  <c r="T6535" i="2" s="1"/>
  <c r="T6536" i="2" a="1"/>
  <c r="T6536" i="2" s="1"/>
  <c r="T6537" i="2" a="1"/>
  <c r="T6537" i="2" s="1"/>
  <c r="T6538" i="2" a="1"/>
  <c r="T6538" i="2" s="1"/>
  <c r="T6539" i="2" a="1"/>
  <c r="T6539" i="2" s="1"/>
  <c r="T6540" i="2" a="1"/>
  <c r="T6540" i="2" s="1"/>
  <c r="T6541" i="2" a="1"/>
  <c r="T6541" i="2" s="1"/>
  <c r="T6542" i="2" a="1"/>
  <c r="T6542" i="2" s="1"/>
  <c r="T6543" i="2" a="1"/>
  <c r="T6543" i="2" s="1"/>
  <c r="T6544" i="2" a="1"/>
  <c r="T6544" i="2" s="1"/>
  <c r="T6545" i="2" a="1"/>
  <c r="T6545" i="2" s="1"/>
  <c r="T6546" i="2" a="1"/>
  <c r="T6546" i="2" s="1"/>
  <c r="T6547" i="2" a="1"/>
  <c r="T6547" i="2" s="1"/>
  <c r="T6548" i="2" a="1"/>
  <c r="T6548" i="2" s="1"/>
  <c r="T6549" i="2" a="1"/>
  <c r="T6549" i="2" s="1"/>
  <c r="T6550" i="2" a="1"/>
  <c r="T6550" i="2" s="1"/>
  <c r="T6551" i="2" a="1"/>
  <c r="T6551" i="2" s="1"/>
  <c r="T6552" i="2" a="1"/>
  <c r="T6552" i="2" s="1"/>
  <c r="T6553" i="2" a="1"/>
  <c r="T6553" i="2" s="1"/>
  <c r="T6554" i="2" a="1"/>
  <c r="T6554" i="2" s="1"/>
  <c r="T6555" i="2" a="1"/>
  <c r="T6555" i="2" s="1"/>
  <c r="T6556" i="2" a="1"/>
  <c r="T6556" i="2" s="1"/>
  <c r="T6557" i="2" a="1"/>
  <c r="T6557" i="2" s="1"/>
  <c r="T6558" i="2" a="1"/>
  <c r="T6558" i="2" s="1"/>
  <c r="T6559" i="2" a="1"/>
  <c r="T6559" i="2" s="1"/>
  <c r="T6560" i="2" a="1"/>
  <c r="T6560" i="2" s="1"/>
  <c r="T6561" i="2" a="1"/>
  <c r="T6561" i="2" s="1"/>
  <c r="T6562" i="2" a="1"/>
  <c r="T6562" i="2" s="1"/>
  <c r="T6563" i="2" a="1"/>
  <c r="T6563" i="2" s="1"/>
  <c r="T6564" i="2" a="1"/>
  <c r="T6564" i="2" s="1"/>
  <c r="T6565" i="2" a="1"/>
  <c r="T6565" i="2" s="1"/>
  <c r="T6566" i="2" a="1"/>
  <c r="T6566" i="2" s="1"/>
  <c r="T6567" i="2" a="1"/>
  <c r="T6567" i="2" s="1"/>
  <c r="T6568" i="2" a="1"/>
  <c r="T6568" i="2" s="1"/>
  <c r="T6569" i="2" a="1"/>
  <c r="T6569" i="2" s="1"/>
  <c r="T6570" i="2" a="1"/>
  <c r="T6570" i="2" s="1"/>
  <c r="T6571" i="2" a="1"/>
  <c r="T6571" i="2" s="1"/>
  <c r="T6572" i="2" a="1"/>
  <c r="T6572" i="2" s="1"/>
  <c r="T6573" i="2" a="1"/>
  <c r="T6573" i="2" s="1"/>
  <c r="T6574" i="2" a="1"/>
  <c r="T6574" i="2" s="1"/>
  <c r="T6575" i="2" a="1"/>
  <c r="T6575" i="2" s="1"/>
  <c r="T6576" i="2" a="1"/>
  <c r="T6576" i="2" s="1"/>
  <c r="T6577" i="2" a="1"/>
  <c r="T6577" i="2" s="1"/>
  <c r="T6578" i="2" a="1"/>
  <c r="T6578" i="2" s="1"/>
  <c r="T6579" i="2" a="1"/>
  <c r="T6579" i="2" s="1"/>
  <c r="T6580" i="2" a="1"/>
  <c r="T6580" i="2" s="1"/>
  <c r="T6581" i="2" a="1"/>
  <c r="T6581" i="2" s="1"/>
  <c r="T6582" i="2" a="1"/>
  <c r="T6582" i="2" s="1"/>
  <c r="T6583" i="2" a="1"/>
  <c r="T6583" i="2" s="1"/>
  <c r="T6584" i="2" a="1"/>
  <c r="T6584" i="2" s="1"/>
  <c r="T6585" i="2" a="1"/>
  <c r="T6585" i="2" s="1"/>
  <c r="T6586" i="2" a="1"/>
  <c r="T6586" i="2" s="1"/>
  <c r="T6587" i="2" a="1"/>
  <c r="T6587" i="2" s="1"/>
  <c r="T6588" i="2" a="1"/>
  <c r="T6588" i="2" s="1"/>
  <c r="T6589" i="2" a="1"/>
  <c r="T6589" i="2" s="1"/>
  <c r="T6590" i="2" a="1"/>
  <c r="T6590" i="2" s="1"/>
  <c r="T6591" i="2" a="1"/>
  <c r="T6591" i="2" s="1"/>
  <c r="T6592" i="2" a="1"/>
  <c r="T6592" i="2" s="1"/>
  <c r="T6593" i="2" a="1"/>
  <c r="T6593" i="2" s="1"/>
  <c r="T6594" i="2" a="1"/>
  <c r="T6594" i="2" s="1"/>
  <c r="T6595" i="2" a="1"/>
  <c r="T6595" i="2" s="1"/>
  <c r="T6596" i="2" a="1"/>
  <c r="T6596" i="2" s="1"/>
  <c r="T6597" i="2" a="1"/>
  <c r="T6597" i="2" s="1"/>
  <c r="T6598" i="2" a="1"/>
  <c r="T6598" i="2" s="1"/>
  <c r="T6599" i="2" a="1"/>
  <c r="T6599" i="2" s="1"/>
  <c r="T6600" i="2" a="1"/>
  <c r="T6600" i="2" s="1"/>
  <c r="T6601" i="2" a="1"/>
  <c r="T6601" i="2" s="1"/>
  <c r="T6602" i="2" a="1"/>
  <c r="T6602" i="2" s="1"/>
  <c r="T6603" i="2" a="1"/>
  <c r="T6603" i="2" s="1"/>
  <c r="T6604" i="2" a="1"/>
  <c r="T6604" i="2" s="1"/>
  <c r="T6605" i="2" a="1"/>
  <c r="T6605" i="2" s="1"/>
  <c r="T6606" i="2" a="1"/>
  <c r="T6606" i="2" s="1"/>
  <c r="T6607" i="2" a="1"/>
  <c r="T6607" i="2" s="1"/>
  <c r="T6608" i="2" a="1"/>
  <c r="T6608" i="2" s="1"/>
  <c r="T6609" i="2" a="1"/>
  <c r="T6609" i="2" s="1"/>
  <c r="T6610" i="2" a="1"/>
  <c r="T6610" i="2" s="1"/>
  <c r="T6611" i="2" a="1"/>
  <c r="T6611" i="2" s="1"/>
  <c r="T6612" i="2" a="1"/>
  <c r="T6612" i="2" s="1"/>
  <c r="T6613" i="2" a="1"/>
  <c r="T6613" i="2" s="1"/>
  <c r="T6614" i="2" a="1"/>
  <c r="T6614" i="2" s="1"/>
  <c r="T6615" i="2" a="1"/>
  <c r="T6615" i="2" s="1"/>
  <c r="T6616" i="2" a="1"/>
  <c r="T6616" i="2" s="1"/>
  <c r="T6617" i="2" a="1"/>
  <c r="T6617" i="2" s="1"/>
  <c r="T6618" i="2" a="1"/>
  <c r="T6618" i="2" s="1"/>
  <c r="T6619" i="2" a="1"/>
  <c r="T6619" i="2" s="1"/>
  <c r="T6620" i="2" a="1"/>
  <c r="T6620" i="2" s="1"/>
  <c r="T6621" i="2" a="1"/>
  <c r="T6621" i="2" s="1"/>
  <c r="T6622" i="2" a="1"/>
  <c r="T6622" i="2" s="1"/>
  <c r="T6623" i="2" a="1"/>
  <c r="T6623" i="2" s="1"/>
  <c r="T6624" i="2" a="1"/>
  <c r="T6624" i="2" s="1"/>
  <c r="T6625" i="2" a="1"/>
  <c r="T6625" i="2" s="1"/>
  <c r="T6626" i="2" a="1"/>
  <c r="T6626" i="2" s="1"/>
  <c r="T6627" i="2" a="1"/>
  <c r="T6627" i="2" s="1"/>
  <c r="T6628" i="2" a="1"/>
  <c r="T6628" i="2" s="1"/>
  <c r="T6629" i="2" a="1"/>
  <c r="T6629" i="2" s="1"/>
  <c r="T6630" i="2" a="1"/>
  <c r="T6630" i="2" s="1"/>
  <c r="T6631" i="2" a="1"/>
  <c r="T6631" i="2" s="1"/>
  <c r="T6632" i="2" a="1"/>
  <c r="T6632" i="2" s="1"/>
  <c r="T6633" i="2" a="1"/>
  <c r="T6633" i="2" s="1"/>
  <c r="T6634" i="2" a="1"/>
  <c r="T6634" i="2" s="1"/>
  <c r="T6635" i="2" a="1"/>
  <c r="T6635" i="2" s="1"/>
  <c r="T6636" i="2" a="1"/>
  <c r="T6636" i="2" s="1"/>
  <c r="T6637" i="2" a="1"/>
  <c r="T6637" i="2" s="1"/>
  <c r="T6638" i="2" a="1"/>
  <c r="T6638" i="2" s="1"/>
  <c r="T6639" i="2" a="1"/>
  <c r="T6639" i="2" s="1"/>
  <c r="T6640" i="2" a="1"/>
  <c r="T6640" i="2" s="1"/>
  <c r="T6641" i="2" a="1"/>
  <c r="T6641" i="2" s="1"/>
  <c r="T6642" i="2" a="1"/>
  <c r="T6642" i="2" s="1"/>
  <c r="T6643" i="2" a="1"/>
  <c r="T6643" i="2" s="1"/>
  <c r="T6644" i="2" a="1"/>
  <c r="T6644" i="2" s="1"/>
  <c r="T6645" i="2" a="1"/>
  <c r="T6645" i="2" s="1"/>
  <c r="T6646" i="2" a="1"/>
  <c r="T6646" i="2" s="1"/>
  <c r="T6647" i="2" a="1"/>
  <c r="T6647" i="2" s="1"/>
  <c r="T6648" i="2" a="1"/>
  <c r="T6648" i="2" s="1"/>
  <c r="T6649" i="2" a="1"/>
  <c r="T6649" i="2" s="1"/>
  <c r="T6650" i="2" a="1"/>
  <c r="T6650" i="2" s="1"/>
  <c r="T6651" i="2" a="1"/>
  <c r="T6651" i="2" s="1"/>
  <c r="T6652" i="2" a="1"/>
  <c r="T6652" i="2" s="1"/>
  <c r="T6653" i="2" a="1"/>
  <c r="T6653" i="2" s="1"/>
  <c r="T6654" i="2" a="1"/>
  <c r="T6654" i="2" s="1"/>
  <c r="T6655" i="2" a="1"/>
  <c r="T6655" i="2" s="1"/>
  <c r="T6656" i="2" a="1"/>
  <c r="T6656" i="2" s="1"/>
  <c r="T6657" i="2" a="1"/>
  <c r="T6657" i="2" s="1"/>
  <c r="T6658" i="2" a="1"/>
  <c r="T6658" i="2" s="1"/>
  <c r="T6659" i="2" a="1"/>
  <c r="T6659" i="2" s="1"/>
  <c r="T6660" i="2" a="1"/>
  <c r="T6660" i="2" s="1"/>
  <c r="T6661" i="2" a="1"/>
  <c r="T6661" i="2" s="1"/>
  <c r="T6662" i="2" a="1"/>
  <c r="T6662" i="2" s="1"/>
  <c r="T6663" i="2" a="1"/>
  <c r="T6663" i="2" s="1"/>
  <c r="T6664" i="2" a="1"/>
  <c r="T6664" i="2" s="1"/>
  <c r="T6665" i="2" a="1"/>
  <c r="T6665" i="2" s="1"/>
  <c r="T6666" i="2" a="1"/>
  <c r="T6666" i="2" s="1"/>
  <c r="T6667" i="2" a="1"/>
  <c r="T6667" i="2" s="1"/>
  <c r="T6668" i="2" a="1"/>
  <c r="T6668" i="2" s="1"/>
  <c r="T6669" i="2" a="1"/>
  <c r="T6669" i="2" s="1"/>
  <c r="T6670" i="2" a="1"/>
  <c r="T6670" i="2" s="1"/>
  <c r="T6671" i="2" a="1"/>
  <c r="T6671" i="2" s="1"/>
  <c r="T6672" i="2" a="1"/>
  <c r="T6672" i="2" s="1"/>
  <c r="T6673" i="2" a="1"/>
  <c r="T6673" i="2" s="1"/>
  <c r="T6674" i="2" a="1"/>
  <c r="T6674" i="2" s="1"/>
  <c r="T6675" i="2" a="1"/>
  <c r="T6675" i="2" s="1"/>
  <c r="T6676" i="2" a="1"/>
  <c r="T6676" i="2" s="1"/>
  <c r="T6677" i="2" a="1"/>
  <c r="T6677" i="2" s="1"/>
  <c r="T6678" i="2" a="1"/>
  <c r="T6678" i="2" s="1"/>
  <c r="T6679" i="2" a="1"/>
  <c r="T6679" i="2" s="1"/>
  <c r="T6680" i="2" a="1"/>
  <c r="T6680" i="2" s="1"/>
  <c r="T6681" i="2" a="1"/>
  <c r="T6681" i="2" s="1"/>
  <c r="T6682" i="2" a="1"/>
  <c r="T6682" i="2" s="1"/>
  <c r="T6683" i="2" a="1"/>
  <c r="T6683" i="2" s="1"/>
  <c r="T6684" i="2" a="1"/>
  <c r="T6684" i="2" s="1"/>
  <c r="T6685" i="2" a="1"/>
  <c r="T6685" i="2" s="1"/>
  <c r="T6686" i="2" a="1"/>
  <c r="T6686" i="2" s="1"/>
  <c r="T6687" i="2" a="1"/>
  <c r="T6687" i="2" s="1"/>
  <c r="T6688" i="2" a="1"/>
  <c r="T6688" i="2" s="1"/>
  <c r="T2" i="2" a="1"/>
  <c r="T2" i="2" s="1"/>
  <c r="C47" i="7"/>
  <c r="B47" i="7"/>
  <c r="V3" i="2" a="1"/>
  <c r="V3" i="2" s="1"/>
  <c r="V4" i="2" a="1"/>
  <c r="V4" i="2" s="1"/>
  <c r="V5" i="2" a="1"/>
  <c r="V5" i="2" s="1"/>
  <c r="V6" i="2" a="1"/>
  <c r="V6" i="2" s="1"/>
  <c r="V7" i="2" a="1"/>
  <c r="V7" i="2" s="1"/>
  <c r="V8" i="2" a="1"/>
  <c r="V8" i="2" s="1"/>
  <c r="V9" i="2" a="1"/>
  <c r="V9" i="2" s="1"/>
  <c r="V10" i="2" a="1"/>
  <c r="V10" i="2" s="1"/>
  <c r="V11" i="2" a="1"/>
  <c r="V11" i="2" s="1"/>
  <c r="V12" i="2" a="1"/>
  <c r="V12" i="2" s="1"/>
  <c r="V13" i="2" a="1"/>
  <c r="V13" i="2" s="1"/>
  <c r="V14" i="2" a="1"/>
  <c r="V14" i="2" s="1"/>
  <c r="V15" i="2" a="1"/>
  <c r="V15" i="2" s="1"/>
  <c r="V16" i="2" a="1"/>
  <c r="V16" i="2" s="1"/>
  <c r="V17" i="2" a="1"/>
  <c r="V17" i="2" s="1"/>
  <c r="V18" i="2" a="1"/>
  <c r="V18" i="2" s="1"/>
  <c r="V19" i="2" a="1"/>
  <c r="V19" i="2" s="1"/>
  <c r="V20" i="2" a="1"/>
  <c r="V20" i="2" s="1"/>
  <c r="V21" i="2" a="1"/>
  <c r="V21" i="2" s="1"/>
  <c r="V22" i="2" a="1"/>
  <c r="V22" i="2" s="1"/>
  <c r="V23" i="2" a="1"/>
  <c r="V23" i="2" s="1"/>
  <c r="V24" i="2" a="1"/>
  <c r="V24" i="2" s="1"/>
  <c r="V25" i="2" a="1"/>
  <c r="V25" i="2" s="1"/>
  <c r="V26" i="2" a="1"/>
  <c r="V26" i="2" s="1"/>
  <c r="V27" i="2" a="1"/>
  <c r="V27" i="2" s="1"/>
  <c r="V28" i="2" a="1"/>
  <c r="V28" i="2" s="1"/>
  <c r="V29" i="2" a="1"/>
  <c r="V29" i="2" s="1"/>
  <c r="V30" i="2" a="1"/>
  <c r="V30" i="2" s="1"/>
  <c r="V31" i="2" a="1"/>
  <c r="V31" i="2" s="1"/>
  <c r="V32" i="2" a="1"/>
  <c r="V32" i="2" s="1"/>
  <c r="V33" i="2" a="1"/>
  <c r="V33" i="2" s="1"/>
  <c r="V34" i="2" a="1"/>
  <c r="V34" i="2" s="1"/>
  <c r="V35" i="2" a="1"/>
  <c r="V35" i="2" s="1"/>
  <c r="V36" i="2" a="1"/>
  <c r="V36" i="2" s="1"/>
  <c r="V37" i="2" a="1"/>
  <c r="V37" i="2" s="1"/>
  <c r="V38" i="2" a="1"/>
  <c r="V38" i="2" s="1"/>
  <c r="V39" i="2" a="1"/>
  <c r="V39" i="2" s="1"/>
  <c r="V40" i="2" a="1"/>
  <c r="V40" i="2" s="1"/>
  <c r="V41" i="2" a="1"/>
  <c r="V41" i="2" s="1"/>
  <c r="V42" i="2" a="1"/>
  <c r="V42" i="2" s="1"/>
  <c r="V43" i="2" a="1"/>
  <c r="V43" i="2" s="1"/>
  <c r="V44" i="2" a="1"/>
  <c r="V44" i="2" s="1"/>
  <c r="V45" i="2" a="1"/>
  <c r="V45" i="2" s="1"/>
  <c r="V46" i="2" a="1"/>
  <c r="V46" i="2" s="1"/>
  <c r="V47" i="2" a="1"/>
  <c r="V47" i="2" s="1"/>
  <c r="V48" i="2" a="1"/>
  <c r="V48" i="2" s="1"/>
  <c r="V49" i="2" a="1"/>
  <c r="V49" i="2" s="1"/>
  <c r="V50" i="2" a="1"/>
  <c r="V50" i="2" s="1"/>
  <c r="V51" i="2" a="1"/>
  <c r="V51" i="2" s="1"/>
  <c r="V52" i="2" a="1"/>
  <c r="V52" i="2" s="1"/>
  <c r="V53" i="2" a="1"/>
  <c r="V53" i="2" s="1"/>
  <c r="V54" i="2" a="1"/>
  <c r="V54" i="2" s="1"/>
  <c r="V55" i="2" a="1"/>
  <c r="V55" i="2" s="1"/>
  <c r="V56" i="2" a="1"/>
  <c r="V56" i="2" s="1"/>
  <c r="V57" i="2" a="1"/>
  <c r="V57" i="2" s="1"/>
  <c r="V58" i="2" a="1"/>
  <c r="V58" i="2" s="1"/>
  <c r="V59" i="2" a="1"/>
  <c r="V59" i="2" s="1"/>
  <c r="V60" i="2" a="1"/>
  <c r="V60" i="2" s="1"/>
  <c r="V61" i="2" a="1"/>
  <c r="V61" i="2" s="1"/>
  <c r="V62" i="2" a="1"/>
  <c r="V62" i="2" s="1"/>
  <c r="V63" i="2" a="1"/>
  <c r="V63" i="2" s="1"/>
  <c r="V64" i="2" a="1"/>
  <c r="V64" i="2" s="1"/>
  <c r="V65" i="2" a="1"/>
  <c r="V65" i="2" s="1"/>
  <c r="V66" i="2" a="1"/>
  <c r="V66" i="2" s="1"/>
  <c r="V67" i="2" a="1"/>
  <c r="V67" i="2" s="1"/>
  <c r="V68" i="2" a="1"/>
  <c r="V68" i="2" s="1"/>
  <c r="V69" i="2" a="1"/>
  <c r="V69" i="2" s="1"/>
  <c r="V70" i="2" a="1"/>
  <c r="V70" i="2" s="1"/>
  <c r="V71" i="2" a="1"/>
  <c r="V71" i="2" s="1"/>
  <c r="V72" i="2" a="1"/>
  <c r="V72" i="2" s="1"/>
  <c r="V73" i="2" a="1"/>
  <c r="V73" i="2" s="1"/>
  <c r="V74" i="2" a="1"/>
  <c r="V74" i="2" s="1"/>
  <c r="V75" i="2" a="1"/>
  <c r="V75" i="2" s="1"/>
  <c r="V76" i="2" a="1"/>
  <c r="V76" i="2" s="1"/>
  <c r="V77" i="2" a="1"/>
  <c r="V77" i="2" s="1"/>
  <c r="V78" i="2" a="1"/>
  <c r="V78" i="2" s="1"/>
  <c r="V79" i="2" a="1"/>
  <c r="V79" i="2" s="1"/>
  <c r="V80" i="2" a="1"/>
  <c r="V80" i="2" s="1"/>
  <c r="V81" i="2" a="1"/>
  <c r="V81" i="2" s="1"/>
  <c r="V82" i="2" a="1"/>
  <c r="V82" i="2" s="1"/>
  <c r="V83" i="2" a="1"/>
  <c r="V83" i="2" s="1"/>
  <c r="V84" i="2" a="1"/>
  <c r="V84" i="2" s="1"/>
  <c r="V85" i="2" a="1"/>
  <c r="V85" i="2" s="1"/>
  <c r="V86" i="2" a="1"/>
  <c r="V86" i="2" s="1"/>
  <c r="V87" i="2" a="1"/>
  <c r="V87" i="2" s="1"/>
  <c r="V88" i="2" a="1"/>
  <c r="V88" i="2" s="1"/>
  <c r="V89" i="2" a="1"/>
  <c r="V89" i="2" s="1"/>
  <c r="V90" i="2" a="1"/>
  <c r="V90" i="2" s="1"/>
  <c r="V91" i="2" a="1"/>
  <c r="V91" i="2" s="1"/>
  <c r="V92" i="2" a="1"/>
  <c r="V92" i="2" s="1"/>
  <c r="V93" i="2" a="1"/>
  <c r="V93" i="2" s="1"/>
  <c r="V94" i="2" a="1"/>
  <c r="V94" i="2" s="1"/>
  <c r="V95" i="2" a="1"/>
  <c r="V95" i="2" s="1"/>
  <c r="V96" i="2" a="1"/>
  <c r="V96" i="2" s="1"/>
  <c r="V97" i="2" a="1"/>
  <c r="V97" i="2" s="1"/>
  <c r="V98" i="2" a="1"/>
  <c r="V98" i="2" s="1"/>
  <c r="V99" i="2" a="1"/>
  <c r="V99" i="2" s="1"/>
  <c r="V100" i="2" a="1"/>
  <c r="V100" i="2" s="1"/>
  <c r="V101" i="2" a="1"/>
  <c r="V101" i="2" s="1"/>
  <c r="V102" i="2" a="1"/>
  <c r="V102" i="2" s="1"/>
  <c r="V103" i="2" a="1"/>
  <c r="V103" i="2" s="1"/>
  <c r="V104" i="2" a="1"/>
  <c r="V104" i="2" s="1"/>
  <c r="V105" i="2" a="1"/>
  <c r="V105" i="2" s="1"/>
  <c r="V106" i="2" a="1"/>
  <c r="V106" i="2" s="1"/>
  <c r="V107" i="2" a="1"/>
  <c r="V107" i="2" s="1"/>
  <c r="V108" i="2" a="1"/>
  <c r="V108" i="2" s="1"/>
  <c r="V109" i="2" a="1"/>
  <c r="V109" i="2" s="1"/>
  <c r="V110" i="2" a="1"/>
  <c r="V110" i="2" s="1"/>
  <c r="V111" i="2" a="1"/>
  <c r="V111" i="2" s="1"/>
  <c r="V112" i="2" a="1"/>
  <c r="V112" i="2" s="1"/>
  <c r="V113" i="2" a="1"/>
  <c r="V113" i="2" s="1"/>
  <c r="V114" i="2" a="1"/>
  <c r="V114" i="2" s="1"/>
  <c r="V115" i="2" a="1"/>
  <c r="V115" i="2" s="1"/>
  <c r="V116" i="2" a="1"/>
  <c r="V116" i="2" s="1"/>
  <c r="V117" i="2" a="1"/>
  <c r="V117" i="2" s="1"/>
  <c r="V118" i="2" a="1"/>
  <c r="V118" i="2" s="1"/>
  <c r="V119" i="2" a="1"/>
  <c r="V119" i="2" s="1"/>
  <c r="V120" i="2" a="1"/>
  <c r="V120" i="2" s="1"/>
  <c r="V121" i="2" a="1"/>
  <c r="V121" i="2" s="1"/>
  <c r="V122" i="2" a="1"/>
  <c r="V122" i="2" s="1"/>
  <c r="V123" i="2" a="1"/>
  <c r="V123" i="2" s="1"/>
  <c r="V124" i="2" a="1"/>
  <c r="V124" i="2" s="1"/>
  <c r="V125" i="2" a="1"/>
  <c r="V125" i="2" s="1"/>
  <c r="V126" i="2" a="1"/>
  <c r="V126" i="2" s="1"/>
  <c r="V127" i="2" a="1"/>
  <c r="V127" i="2" s="1"/>
  <c r="V128" i="2" a="1"/>
  <c r="V128" i="2" s="1"/>
  <c r="V129" i="2" a="1"/>
  <c r="V129" i="2" s="1"/>
  <c r="V130" i="2" a="1"/>
  <c r="V130" i="2" s="1"/>
  <c r="V131" i="2" a="1"/>
  <c r="V131" i="2" s="1"/>
  <c r="V132" i="2" a="1"/>
  <c r="V132" i="2" s="1"/>
  <c r="V133" i="2" a="1"/>
  <c r="V133" i="2" s="1"/>
  <c r="V134" i="2" a="1"/>
  <c r="V134" i="2" s="1"/>
  <c r="V135" i="2" a="1"/>
  <c r="V135" i="2" s="1"/>
  <c r="V136" i="2" a="1"/>
  <c r="V136" i="2" s="1"/>
  <c r="V137" i="2" a="1"/>
  <c r="V137" i="2" s="1"/>
  <c r="V138" i="2" a="1"/>
  <c r="V138" i="2" s="1"/>
  <c r="V139" i="2" a="1"/>
  <c r="V139" i="2" s="1"/>
  <c r="V140" i="2" a="1"/>
  <c r="V140" i="2" s="1"/>
  <c r="V141" i="2" a="1"/>
  <c r="V141" i="2" s="1"/>
  <c r="V142" i="2" a="1"/>
  <c r="V142" i="2" s="1"/>
  <c r="V143" i="2" a="1"/>
  <c r="V143" i="2" s="1"/>
  <c r="V144" i="2" a="1"/>
  <c r="V144" i="2" s="1"/>
  <c r="V145" i="2" a="1"/>
  <c r="V145" i="2" s="1"/>
  <c r="V146" i="2" a="1"/>
  <c r="V146" i="2" s="1"/>
  <c r="V147" i="2" a="1"/>
  <c r="V147" i="2" s="1"/>
  <c r="V148" i="2" a="1"/>
  <c r="V148" i="2" s="1"/>
  <c r="V149" i="2" a="1"/>
  <c r="V149" i="2" s="1"/>
  <c r="V150" i="2" a="1"/>
  <c r="V150" i="2" s="1"/>
  <c r="V151" i="2" a="1"/>
  <c r="V151" i="2" s="1"/>
  <c r="V152" i="2" a="1"/>
  <c r="V152" i="2" s="1"/>
  <c r="V153" i="2" a="1"/>
  <c r="V153" i="2" s="1"/>
  <c r="V154" i="2" a="1"/>
  <c r="V154" i="2" s="1"/>
  <c r="V155" i="2" a="1"/>
  <c r="V155" i="2" s="1"/>
  <c r="V156" i="2" a="1"/>
  <c r="V156" i="2" s="1"/>
  <c r="V157" i="2" a="1"/>
  <c r="V157" i="2" s="1"/>
  <c r="V158" i="2" a="1"/>
  <c r="V158" i="2" s="1"/>
  <c r="V159" i="2" a="1"/>
  <c r="V159" i="2" s="1"/>
  <c r="V160" i="2" a="1"/>
  <c r="V160" i="2" s="1"/>
  <c r="V161" i="2" a="1"/>
  <c r="V161" i="2" s="1"/>
  <c r="V162" i="2" a="1"/>
  <c r="V162" i="2" s="1"/>
  <c r="V163" i="2" a="1"/>
  <c r="V163" i="2" s="1"/>
  <c r="V164" i="2" a="1"/>
  <c r="V164" i="2" s="1"/>
  <c r="V165" i="2" a="1"/>
  <c r="V165" i="2" s="1"/>
  <c r="V166" i="2" a="1"/>
  <c r="V166" i="2" s="1"/>
  <c r="V167" i="2" a="1"/>
  <c r="V167" i="2" s="1"/>
  <c r="V168" i="2" a="1"/>
  <c r="V168" i="2" s="1"/>
  <c r="V169" i="2" a="1"/>
  <c r="V169" i="2" s="1"/>
  <c r="V170" i="2" a="1"/>
  <c r="V170" i="2" s="1"/>
  <c r="V171" i="2" a="1"/>
  <c r="V171" i="2" s="1"/>
  <c r="V172" i="2" a="1"/>
  <c r="V172" i="2" s="1"/>
  <c r="V173" i="2" a="1"/>
  <c r="V173" i="2" s="1"/>
  <c r="V174" i="2" a="1"/>
  <c r="V174" i="2" s="1"/>
  <c r="V175" i="2" a="1"/>
  <c r="V175" i="2" s="1"/>
  <c r="V176" i="2" a="1"/>
  <c r="V176" i="2" s="1"/>
  <c r="V177" i="2" a="1"/>
  <c r="V177" i="2" s="1"/>
  <c r="V178" i="2" a="1"/>
  <c r="V178" i="2" s="1"/>
  <c r="V179" i="2" a="1"/>
  <c r="V179" i="2" s="1"/>
  <c r="V180" i="2" a="1"/>
  <c r="V180" i="2" s="1"/>
  <c r="V181" i="2" a="1"/>
  <c r="V181" i="2" s="1"/>
  <c r="V182" i="2" a="1"/>
  <c r="V182" i="2" s="1"/>
  <c r="V183" i="2" a="1"/>
  <c r="V183" i="2" s="1"/>
  <c r="V184" i="2" a="1"/>
  <c r="V184" i="2" s="1"/>
  <c r="V185" i="2" a="1"/>
  <c r="V185" i="2" s="1"/>
  <c r="V186" i="2" a="1"/>
  <c r="V186" i="2" s="1"/>
  <c r="V187" i="2" a="1"/>
  <c r="V187" i="2" s="1"/>
  <c r="V188" i="2" a="1"/>
  <c r="V188" i="2" s="1"/>
  <c r="V189" i="2" a="1"/>
  <c r="V189" i="2" s="1"/>
  <c r="V190" i="2" a="1"/>
  <c r="V190" i="2" s="1"/>
  <c r="V191" i="2" a="1"/>
  <c r="V191" i="2" s="1"/>
  <c r="V192" i="2" a="1"/>
  <c r="V192" i="2" s="1"/>
  <c r="V193" i="2" a="1"/>
  <c r="V193" i="2" s="1"/>
  <c r="V194" i="2" a="1"/>
  <c r="V194" i="2" s="1"/>
  <c r="V195" i="2" a="1"/>
  <c r="V195" i="2" s="1"/>
  <c r="V196" i="2" a="1"/>
  <c r="V196" i="2" s="1"/>
  <c r="V197" i="2" a="1"/>
  <c r="V197" i="2" s="1"/>
  <c r="V198" i="2" a="1"/>
  <c r="V198" i="2" s="1"/>
  <c r="V199" i="2" a="1"/>
  <c r="V199" i="2" s="1"/>
  <c r="V200" i="2" a="1"/>
  <c r="V200" i="2" s="1"/>
  <c r="V201" i="2" a="1"/>
  <c r="V201" i="2" s="1"/>
  <c r="V202" i="2" a="1"/>
  <c r="V202" i="2" s="1"/>
  <c r="V203" i="2" a="1"/>
  <c r="V203" i="2" s="1"/>
  <c r="V204" i="2" a="1"/>
  <c r="V204" i="2" s="1"/>
  <c r="V205" i="2" a="1"/>
  <c r="V205" i="2" s="1"/>
  <c r="V206" i="2" a="1"/>
  <c r="V206" i="2" s="1"/>
  <c r="V207" i="2" a="1"/>
  <c r="V207" i="2" s="1"/>
  <c r="V208" i="2" a="1"/>
  <c r="V208" i="2" s="1"/>
  <c r="V209" i="2" a="1"/>
  <c r="V209" i="2" s="1"/>
  <c r="V210" i="2" a="1"/>
  <c r="V210" i="2" s="1"/>
  <c r="V211" i="2" a="1"/>
  <c r="V211" i="2" s="1"/>
  <c r="V212" i="2" a="1"/>
  <c r="V212" i="2" s="1"/>
  <c r="V213" i="2" a="1"/>
  <c r="V213" i="2" s="1"/>
  <c r="V214" i="2" a="1"/>
  <c r="V214" i="2" s="1"/>
  <c r="V215" i="2" a="1"/>
  <c r="V215" i="2" s="1"/>
  <c r="V216" i="2" a="1"/>
  <c r="V216" i="2" s="1"/>
  <c r="V217" i="2" a="1"/>
  <c r="V217" i="2" s="1"/>
  <c r="V218" i="2" a="1"/>
  <c r="V218" i="2" s="1"/>
  <c r="V219" i="2" a="1"/>
  <c r="V219" i="2" s="1"/>
  <c r="V220" i="2" a="1"/>
  <c r="V220" i="2" s="1"/>
  <c r="V221" i="2" a="1"/>
  <c r="V221" i="2" s="1"/>
  <c r="V222" i="2" a="1"/>
  <c r="V222" i="2" s="1"/>
  <c r="V223" i="2" a="1"/>
  <c r="V223" i="2" s="1"/>
  <c r="V224" i="2" a="1"/>
  <c r="V224" i="2" s="1"/>
  <c r="V225" i="2" a="1"/>
  <c r="V225" i="2" s="1"/>
  <c r="V226" i="2" a="1"/>
  <c r="V226" i="2" s="1"/>
  <c r="V227" i="2" a="1"/>
  <c r="V227" i="2" s="1"/>
  <c r="V228" i="2" a="1"/>
  <c r="V228" i="2" s="1"/>
  <c r="V229" i="2" a="1"/>
  <c r="V229" i="2" s="1"/>
  <c r="V230" i="2" a="1"/>
  <c r="V230" i="2" s="1"/>
  <c r="V231" i="2" a="1"/>
  <c r="V231" i="2" s="1"/>
  <c r="V232" i="2" a="1"/>
  <c r="V232" i="2" s="1"/>
  <c r="V233" i="2" a="1"/>
  <c r="V233" i="2" s="1"/>
  <c r="V234" i="2" a="1"/>
  <c r="V234" i="2" s="1"/>
  <c r="V235" i="2" a="1"/>
  <c r="V235" i="2" s="1"/>
  <c r="V236" i="2" a="1"/>
  <c r="V236" i="2" s="1"/>
  <c r="V237" i="2" a="1"/>
  <c r="V237" i="2" s="1"/>
  <c r="V238" i="2" a="1"/>
  <c r="V238" i="2" s="1"/>
  <c r="V239" i="2" a="1"/>
  <c r="V239" i="2" s="1"/>
  <c r="V240" i="2" a="1"/>
  <c r="V240" i="2" s="1"/>
  <c r="V241" i="2" a="1"/>
  <c r="V241" i="2" s="1"/>
  <c r="V242" i="2" a="1"/>
  <c r="V242" i="2" s="1"/>
  <c r="V243" i="2" a="1"/>
  <c r="V243" i="2" s="1"/>
  <c r="V244" i="2" a="1"/>
  <c r="V244" i="2" s="1"/>
  <c r="V245" i="2" a="1"/>
  <c r="V245" i="2" s="1"/>
  <c r="V246" i="2" a="1"/>
  <c r="V246" i="2" s="1"/>
  <c r="V247" i="2" a="1"/>
  <c r="V247" i="2" s="1"/>
  <c r="V248" i="2" a="1"/>
  <c r="V248" i="2" s="1"/>
  <c r="V249" i="2" a="1"/>
  <c r="V249" i="2" s="1"/>
  <c r="V250" i="2" a="1"/>
  <c r="V250" i="2" s="1"/>
  <c r="V251" i="2" a="1"/>
  <c r="V251" i="2" s="1"/>
  <c r="V252" i="2" a="1"/>
  <c r="V252" i="2" s="1"/>
  <c r="V253" i="2" a="1"/>
  <c r="V253" i="2" s="1"/>
  <c r="V254" i="2" a="1"/>
  <c r="V254" i="2" s="1"/>
  <c r="V255" i="2" a="1"/>
  <c r="V255" i="2" s="1"/>
  <c r="V256" i="2" a="1"/>
  <c r="V256" i="2" s="1"/>
  <c r="V257" i="2" a="1"/>
  <c r="V257" i="2" s="1"/>
  <c r="V258" i="2" a="1"/>
  <c r="V258" i="2" s="1"/>
  <c r="V259" i="2" a="1"/>
  <c r="V259" i="2" s="1"/>
  <c r="V260" i="2" a="1"/>
  <c r="V260" i="2" s="1"/>
  <c r="V261" i="2" a="1"/>
  <c r="V261" i="2" s="1"/>
  <c r="V262" i="2" a="1"/>
  <c r="V262" i="2" s="1"/>
  <c r="V263" i="2" a="1"/>
  <c r="V263" i="2" s="1"/>
  <c r="V264" i="2" a="1"/>
  <c r="V264" i="2" s="1"/>
  <c r="V265" i="2" a="1"/>
  <c r="V265" i="2" s="1"/>
  <c r="V266" i="2" a="1"/>
  <c r="V266" i="2" s="1"/>
  <c r="V267" i="2" a="1"/>
  <c r="V267" i="2" s="1"/>
  <c r="V268" i="2" a="1"/>
  <c r="V268" i="2" s="1"/>
  <c r="V269" i="2" a="1"/>
  <c r="V269" i="2" s="1"/>
  <c r="V270" i="2" a="1"/>
  <c r="V270" i="2" s="1"/>
  <c r="V271" i="2" a="1"/>
  <c r="V271" i="2" s="1"/>
  <c r="V272" i="2" a="1"/>
  <c r="V272" i="2" s="1"/>
  <c r="V273" i="2" a="1"/>
  <c r="V273" i="2" s="1"/>
  <c r="V274" i="2" a="1"/>
  <c r="V274" i="2" s="1"/>
  <c r="V275" i="2" a="1"/>
  <c r="V275" i="2" s="1"/>
  <c r="V276" i="2" a="1"/>
  <c r="V276" i="2" s="1"/>
  <c r="V277" i="2" a="1"/>
  <c r="V277" i="2" s="1"/>
  <c r="V278" i="2" a="1"/>
  <c r="V278" i="2" s="1"/>
  <c r="V279" i="2" a="1"/>
  <c r="V279" i="2" s="1"/>
  <c r="V280" i="2" a="1"/>
  <c r="V280" i="2" s="1"/>
  <c r="V281" i="2" a="1"/>
  <c r="V281" i="2" s="1"/>
  <c r="V282" i="2" a="1"/>
  <c r="V282" i="2" s="1"/>
  <c r="V283" i="2" a="1"/>
  <c r="V283" i="2" s="1"/>
  <c r="V284" i="2" a="1"/>
  <c r="V284" i="2" s="1"/>
  <c r="V285" i="2" a="1"/>
  <c r="V285" i="2" s="1"/>
  <c r="V286" i="2" a="1"/>
  <c r="V286" i="2" s="1"/>
  <c r="V287" i="2" a="1"/>
  <c r="V287" i="2" s="1"/>
  <c r="V288" i="2" a="1"/>
  <c r="V288" i="2" s="1"/>
  <c r="V289" i="2" a="1"/>
  <c r="V289" i="2" s="1"/>
  <c r="V290" i="2" a="1"/>
  <c r="V290" i="2" s="1"/>
  <c r="V291" i="2" a="1"/>
  <c r="V291" i="2" s="1"/>
  <c r="V292" i="2" a="1"/>
  <c r="V292" i="2" s="1"/>
  <c r="V293" i="2" a="1"/>
  <c r="V293" i="2" s="1"/>
  <c r="V294" i="2" a="1"/>
  <c r="V294" i="2" s="1"/>
  <c r="V295" i="2" a="1"/>
  <c r="V295" i="2" s="1"/>
  <c r="V296" i="2" a="1"/>
  <c r="V296" i="2" s="1"/>
  <c r="V297" i="2" a="1"/>
  <c r="V297" i="2" s="1"/>
  <c r="V298" i="2" a="1"/>
  <c r="V298" i="2" s="1"/>
  <c r="V299" i="2" a="1"/>
  <c r="V299" i="2" s="1"/>
  <c r="V300" i="2" a="1"/>
  <c r="V300" i="2" s="1"/>
  <c r="V301" i="2" a="1"/>
  <c r="V301" i="2" s="1"/>
  <c r="V302" i="2" a="1"/>
  <c r="V302" i="2" s="1"/>
  <c r="V303" i="2" a="1"/>
  <c r="V303" i="2" s="1"/>
  <c r="V304" i="2" a="1"/>
  <c r="V304" i="2" s="1"/>
  <c r="V305" i="2" a="1"/>
  <c r="V305" i="2" s="1"/>
  <c r="V306" i="2" a="1"/>
  <c r="V306" i="2" s="1"/>
  <c r="V307" i="2" a="1"/>
  <c r="V307" i="2" s="1"/>
  <c r="V308" i="2" a="1"/>
  <c r="V308" i="2" s="1"/>
  <c r="V309" i="2" a="1"/>
  <c r="V309" i="2" s="1"/>
  <c r="V310" i="2" a="1"/>
  <c r="V310" i="2" s="1"/>
  <c r="V311" i="2" a="1"/>
  <c r="V311" i="2" s="1"/>
  <c r="V312" i="2" a="1"/>
  <c r="V312" i="2" s="1"/>
  <c r="V313" i="2" a="1"/>
  <c r="V313" i="2" s="1"/>
  <c r="V314" i="2" a="1"/>
  <c r="V314" i="2" s="1"/>
  <c r="V315" i="2" a="1"/>
  <c r="V315" i="2" s="1"/>
  <c r="V316" i="2" a="1"/>
  <c r="V316" i="2" s="1"/>
  <c r="V317" i="2" a="1"/>
  <c r="V317" i="2" s="1"/>
  <c r="V318" i="2" a="1"/>
  <c r="V318" i="2" s="1"/>
  <c r="V319" i="2" a="1"/>
  <c r="V319" i="2" s="1"/>
  <c r="V320" i="2" a="1"/>
  <c r="V320" i="2" s="1"/>
  <c r="V321" i="2" a="1"/>
  <c r="V321" i="2" s="1"/>
  <c r="V322" i="2" a="1"/>
  <c r="V322" i="2" s="1"/>
  <c r="V323" i="2" a="1"/>
  <c r="V323" i="2" s="1"/>
  <c r="V324" i="2" a="1"/>
  <c r="V324" i="2" s="1"/>
  <c r="V325" i="2" a="1"/>
  <c r="V325" i="2" s="1"/>
  <c r="V326" i="2" a="1"/>
  <c r="V326" i="2" s="1"/>
  <c r="V327" i="2" a="1"/>
  <c r="V327" i="2" s="1"/>
  <c r="V328" i="2" a="1"/>
  <c r="V328" i="2" s="1"/>
  <c r="V329" i="2" a="1"/>
  <c r="V329" i="2" s="1"/>
  <c r="V330" i="2" a="1"/>
  <c r="V330" i="2" s="1"/>
  <c r="V331" i="2" a="1"/>
  <c r="V331" i="2" s="1"/>
  <c r="V332" i="2" a="1"/>
  <c r="V332" i="2" s="1"/>
  <c r="V333" i="2" a="1"/>
  <c r="V333" i="2" s="1"/>
  <c r="V334" i="2" a="1"/>
  <c r="V334" i="2" s="1"/>
  <c r="V335" i="2" a="1"/>
  <c r="V335" i="2" s="1"/>
  <c r="V336" i="2" a="1"/>
  <c r="V336" i="2" s="1"/>
  <c r="V337" i="2" a="1"/>
  <c r="V337" i="2" s="1"/>
  <c r="V338" i="2" a="1"/>
  <c r="V338" i="2" s="1"/>
  <c r="V339" i="2" a="1"/>
  <c r="V339" i="2" s="1"/>
  <c r="V340" i="2" a="1"/>
  <c r="V340" i="2" s="1"/>
  <c r="V341" i="2" a="1"/>
  <c r="V341" i="2" s="1"/>
  <c r="V342" i="2" a="1"/>
  <c r="V342" i="2" s="1"/>
  <c r="V343" i="2" a="1"/>
  <c r="V343" i="2" s="1"/>
  <c r="V344" i="2" a="1"/>
  <c r="V344" i="2" s="1"/>
  <c r="V345" i="2" a="1"/>
  <c r="V345" i="2" s="1"/>
  <c r="V346" i="2" a="1"/>
  <c r="V346" i="2" s="1"/>
  <c r="V347" i="2" a="1"/>
  <c r="V347" i="2" s="1"/>
  <c r="V348" i="2" a="1"/>
  <c r="V348" i="2" s="1"/>
  <c r="V349" i="2" a="1"/>
  <c r="V349" i="2" s="1"/>
  <c r="V350" i="2" a="1"/>
  <c r="V350" i="2" s="1"/>
  <c r="V351" i="2" a="1"/>
  <c r="V351" i="2" s="1"/>
  <c r="V352" i="2" a="1"/>
  <c r="V352" i="2" s="1"/>
  <c r="V353" i="2" a="1"/>
  <c r="V353" i="2" s="1"/>
  <c r="V354" i="2" a="1"/>
  <c r="V354" i="2" s="1"/>
  <c r="V355" i="2" a="1"/>
  <c r="V355" i="2" s="1"/>
  <c r="V356" i="2" a="1"/>
  <c r="V356" i="2" s="1"/>
  <c r="V357" i="2" a="1"/>
  <c r="V357" i="2" s="1"/>
  <c r="V358" i="2" a="1"/>
  <c r="V358" i="2" s="1"/>
  <c r="V359" i="2" a="1"/>
  <c r="V359" i="2" s="1"/>
  <c r="V360" i="2" a="1"/>
  <c r="V360" i="2" s="1"/>
  <c r="V361" i="2" a="1"/>
  <c r="V361" i="2" s="1"/>
  <c r="V362" i="2" a="1"/>
  <c r="V362" i="2" s="1"/>
  <c r="V363" i="2" a="1"/>
  <c r="V363" i="2" s="1"/>
  <c r="V364" i="2" a="1"/>
  <c r="V364" i="2" s="1"/>
  <c r="V365" i="2" a="1"/>
  <c r="V365" i="2" s="1"/>
  <c r="V366" i="2" a="1"/>
  <c r="V366" i="2" s="1"/>
  <c r="V367" i="2" a="1"/>
  <c r="V367" i="2" s="1"/>
  <c r="V368" i="2" a="1"/>
  <c r="V368" i="2" s="1"/>
  <c r="V369" i="2" a="1"/>
  <c r="V369" i="2" s="1"/>
  <c r="V370" i="2" a="1"/>
  <c r="V370" i="2" s="1"/>
  <c r="V371" i="2" a="1"/>
  <c r="V371" i="2" s="1"/>
  <c r="V372" i="2" a="1"/>
  <c r="V372" i="2" s="1"/>
  <c r="V373" i="2" a="1"/>
  <c r="V373" i="2" s="1"/>
  <c r="V374" i="2" a="1"/>
  <c r="V374" i="2" s="1"/>
  <c r="V375" i="2" a="1"/>
  <c r="V375" i="2" s="1"/>
  <c r="V376" i="2" a="1"/>
  <c r="V376" i="2" s="1"/>
  <c r="V377" i="2" a="1"/>
  <c r="V377" i="2" s="1"/>
  <c r="V378" i="2" a="1"/>
  <c r="V378" i="2" s="1"/>
  <c r="V379" i="2" a="1"/>
  <c r="V379" i="2" s="1"/>
  <c r="V380" i="2" a="1"/>
  <c r="V380" i="2" s="1"/>
  <c r="V381" i="2" a="1"/>
  <c r="V381" i="2" s="1"/>
  <c r="V382" i="2" a="1"/>
  <c r="V382" i="2" s="1"/>
  <c r="V383" i="2" a="1"/>
  <c r="V383" i="2" s="1"/>
  <c r="V384" i="2" a="1"/>
  <c r="V384" i="2" s="1"/>
  <c r="V385" i="2" a="1"/>
  <c r="V385" i="2" s="1"/>
  <c r="V386" i="2" a="1"/>
  <c r="V386" i="2" s="1"/>
  <c r="V387" i="2" a="1"/>
  <c r="V387" i="2" s="1"/>
  <c r="V388" i="2" a="1"/>
  <c r="V388" i="2" s="1"/>
  <c r="V389" i="2" a="1"/>
  <c r="V389" i="2" s="1"/>
  <c r="V390" i="2" a="1"/>
  <c r="V390" i="2" s="1"/>
  <c r="V391" i="2" a="1"/>
  <c r="V391" i="2" s="1"/>
  <c r="V392" i="2" a="1"/>
  <c r="V392" i="2" s="1"/>
  <c r="V393" i="2" a="1"/>
  <c r="V393" i="2" s="1"/>
  <c r="V394" i="2" a="1"/>
  <c r="V394" i="2" s="1"/>
  <c r="V395" i="2" a="1"/>
  <c r="V395" i="2" s="1"/>
  <c r="V396" i="2" a="1"/>
  <c r="V396" i="2" s="1"/>
  <c r="V397" i="2" a="1"/>
  <c r="V397" i="2" s="1"/>
  <c r="V398" i="2" a="1"/>
  <c r="V398" i="2" s="1"/>
  <c r="V399" i="2" a="1"/>
  <c r="V399" i="2" s="1"/>
  <c r="V400" i="2" a="1"/>
  <c r="V400" i="2" s="1"/>
  <c r="V401" i="2" a="1"/>
  <c r="V401" i="2" s="1"/>
  <c r="V402" i="2" a="1"/>
  <c r="V402" i="2" s="1"/>
  <c r="V403" i="2" a="1"/>
  <c r="V403" i="2" s="1"/>
  <c r="V404" i="2" a="1"/>
  <c r="V404" i="2" s="1"/>
  <c r="V405" i="2" a="1"/>
  <c r="V405" i="2" s="1"/>
  <c r="V406" i="2" a="1"/>
  <c r="V406" i="2" s="1"/>
  <c r="V407" i="2" a="1"/>
  <c r="V407" i="2" s="1"/>
  <c r="V408" i="2" a="1"/>
  <c r="V408" i="2" s="1"/>
  <c r="V409" i="2" a="1"/>
  <c r="V409" i="2" s="1"/>
  <c r="V410" i="2" a="1"/>
  <c r="V410" i="2" s="1"/>
  <c r="V411" i="2" a="1"/>
  <c r="V411" i="2" s="1"/>
  <c r="V412" i="2" a="1"/>
  <c r="V412" i="2" s="1"/>
  <c r="V413" i="2" a="1"/>
  <c r="V413" i="2" s="1"/>
  <c r="V414" i="2" a="1"/>
  <c r="V414" i="2" s="1"/>
  <c r="V415" i="2" a="1"/>
  <c r="V415" i="2" s="1"/>
  <c r="V416" i="2" a="1"/>
  <c r="V416" i="2" s="1"/>
  <c r="V417" i="2" a="1"/>
  <c r="V417" i="2" s="1"/>
  <c r="V418" i="2" a="1"/>
  <c r="V418" i="2" s="1"/>
  <c r="V419" i="2" a="1"/>
  <c r="V419" i="2" s="1"/>
  <c r="V420" i="2" a="1"/>
  <c r="V420" i="2" s="1"/>
  <c r="V421" i="2" a="1"/>
  <c r="V421" i="2" s="1"/>
  <c r="V422" i="2" a="1"/>
  <c r="V422" i="2" s="1"/>
  <c r="V423" i="2" a="1"/>
  <c r="V423" i="2" s="1"/>
  <c r="V424" i="2" a="1"/>
  <c r="V424" i="2" s="1"/>
  <c r="V425" i="2" a="1"/>
  <c r="V425" i="2" s="1"/>
  <c r="V426" i="2" a="1"/>
  <c r="V426" i="2" s="1"/>
  <c r="V427" i="2" a="1"/>
  <c r="V427" i="2" s="1"/>
  <c r="V428" i="2" a="1"/>
  <c r="V428" i="2" s="1"/>
  <c r="V429" i="2" a="1"/>
  <c r="V429" i="2" s="1"/>
  <c r="V430" i="2" a="1"/>
  <c r="V430" i="2" s="1"/>
  <c r="V431" i="2" a="1"/>
  <c r="V431" i="2" s="1"/>
  <c r="V432" i="2" a="1"/>
  <c r="V432" i="2" s="1"/>
  <c r="V433" i="2" a="1"/>
  <c r="V433" i="2" s="1"/>
  <c r="V434" i="2" a="1"/>
  <c r="V434" i="2" s="1"/>
  <c r="V435" i="2" a="1"/>
  <c r="V435" i="2" s="1"/>
  <c r="V436" i="2" a="1"/>
  <c r="V436" i="2" s="1"/>
  <c r="V437" i="2" a="1"/>
  <c r="V437" i="2" s="1"/>
  <c r="V438" i="2" a="1"/>
  <c r="V438" i="2" s="1"/>
  <c r="V439" i="2" a="1"/>
  <c r="V439" i="2" s="1"/>
  <c r="V440" i="2" a="1"/>
  <c r="V440" i="2" s="1"/>
  <c r="V441" i="2" a="1"/>
  <c r="V441" i="2" s="1"/>
  <c r="V442" i="2" a="1"/>
  <c r="V442" i="2" s="1"/>
  <c r="V443" i="2" a="1"/>
  <c r="V443" i="2" s="1"/>
  <c r="V444" i="2" a="1"/>
  <c r="V444" i="2" s="1"/>
  <c r="V445" i="2" a="1"/>
  <c r="V445" i="2" s="1"/>
  <c r="V446" i="2" a="1"/>
  <c r="V446" i="2" s="1"/>
  <c r="V447" i="2" a="1"/>
  <c r="V447" i="2" s="1"/>
  <c r="V448" i="2" a="1"/>
  <c r="V448" i="2" s="1"/>
  <c r="V449" i="2" a="1"/>
  <c r="V449" i="2" s="1"/>
  <c r="V450" i="2" a="1"/>
  <c r="V450" i="2" s="1"/>
  <c r="V451" i="2" a="1"/>
  <c r="V451" i="2" s="1"/>
  <c r="V452" i="2" a="1"/>
  <c r="V452" i="2" s="1"/>
  <c r="V453" i="2" a="1"/>
  <c r="V453" i="2" s="1"/>
  <c r="V454" i="2" a="1"/>
  <c r="V454" i="2" s="1"/>
  <c r="V455" i="2" a="1"/>
  <c r="V455" i="2" s="1"/>
  <c r="V456" i="2" a="1"/>
  <c r="V456" i="2" s="1"/>
  <c r="V457" i="2" a="1"/>
  <c r="V457" i="2" s="1"/>
  <c r="V458" i="2" a="1"/>
  <c r="V458" i="2" s="1"/>
  <c r="V459" i="2" a="1"/>
  <c r="V459" i="2" s="1"/>
  <c r="V460" i="2" a="1"/>
  <c r="V460" i="2" s="1"/>
  <c r="V461" i="2" a="1"/>
  <c r="V461" i="2" s="1"/>
  <c r="V462" i="2" a="1"/>
  <c r="V462" i="2" s="1"/>
  <c r="V463" i="2" a="1"/>
  <c r="V463" i="2" s="1"/>
  <c r="V464" i="2" a="1"/>
  <c r="V464" i="2" s="1"/>
  <c r="V465" i="2" a="1"/>
  <c r="V465" i="2" s="1"/>
  <c r="V466" i="2" a="1"/>
  <c r="V466" i="2" s="1"/>
  <c r="V467" i="2" a="1"/>
  <c r="V467" i="2" s="1"/>
  <c r="V468" i="2" a="1"/>
  <c r="V468" i="2" s="1"/>
  <c r="V469" i="2" a="1"/>
  <c r="V469" i="2" s="1"/>
  <c r="V470" i="2" a="1"/>
  <c r="V470" i="2" s="1"/>
  <c r="V471" i="2" a="1"/>
  <c r="V471" i="2" s="1"/>
  <c r="V472" i="2" a="1"/>
  <c r="V472" i="2" s="1"/>
  <c r="V473" i="2" a="1"/>
  <c r="V473" i="2" s="1"/>
  <c r="V474" i="2" a="1"/>
  <c r="V474" i="2" s="1"/>
  <c r="V475" i="2" a="1"/>
  <c r="V475" i="2" s="1"/>
  <c r="V476" i="2" a="1"/>
  <c r="V476" i="2" s="1"/>
  <c r="V477" i="2" a="1"/>
  <c r="V477" i="2" s="1"/>
  <c r="V478" i="2" a="1"/>
  <c r="V478" i="2" s="1"/>
  <c r="V479" i="2" a="1"/>
  <c r="V479" i="2" s="1"/>
  <c r="V480" i="2" a="1"/>
  <c r="V480" i="2" s="1"/>
  <c r="V481" i="2" a="1"/>
  <c r="V481" i="2" s="1"/>
  <c r="V482" i="2" a="1"/>
  <c r="V482" i="2" s="1"/>
  <c r="V483" i="2" a="1"/>
  <c r="V483" i="2" s="1"/>
  <c r="V484" i="2" a="1"/>
  <c r="V484" i="2" s="1"/>
  <c r="V485" i="2" a="1"/>
  <c r="V485" i="2" s="1"/>
  <c r="V486" i="2" a="1"/>
  <c r="V486" i="2" s="1"/>
  <c r="V487" i="2" a="1"/>
  <c r="V487" i="2" s="1"/>
  <c r="V488" i="2" a="1"/>
  <c r="V488" i="2" s="1"/>
  <c r="V489" i="2" a="1"/>
  <c r="V489" i="2" s="1"/>
  <c r="V490" i="2" a="1"/>
  <c r="V490" i="2" s="1"/>
  <c r="V491" i="2" a="1"/>
  <c r="V491" i="2" s="1"/>
  <c r="V492" i="2" a="1"/>
  <c r="V492" i="2" s="1"/>
  <c r="V493" i="2" a="1"/>
  <c r="V493" i="2" s="1"/>
  <c r="V494" i="2" a="1"/>
  <c r="V494" i="2" s="1"/>
  <c r="V495" i="2" a="1"/>
  <c r="V495" i="2" s="1"/>
  <c r="V496" i="2" a="1"/>
  <c r="V496" i="2" s="1"/>
  <c r="V497" i="2" a="1"/>
  <c r="V497" i="2" s="1"/>
  <c r="V498" i="2" a="1"/>
  <c r="V498" i="2" s="1"/>
  <c r="V499" i="2" a="1"/>
  <c r="V499" i="2" s="1"/>
  <c r="V500" i="2" a="1"/>
  <c r="V500" i="2" s="1"/>
  <c r="V501" i="2" a="1"/>
  <c r="V501" i="2" s="1"/>
  <c r="V502" i="2" a="1"/>
  <c r="V502" i="2" s="1"/>
  <c r="V503" i="2" a="1"/>
  <c r="V503" i="2" s="1"/>
  <c r="V504" i="2" a="1"/>
  <c r="V504" i="2" s="1"/>
  <c r="V505" i="2" a="1"/>
  <c r="V505" i="2" s="1"/>
  <c r="V506" i="2" a="1"/>
  <c r="V506" i="2" s="1"/>
  <c r="V507" i="2" a="1"/>
  <c r="V507" i="2" s="1"/>
  <c r="V508" i="2" a="1"/>
  <c r="V508" i="2" s="1"/>
  <c r="V509" i="2" a="1"/>
  <c r="V509" i="2" s="1"/>
  <c r="V510" i="2" a="1"/>
  <c r="V510" i="2" s="1"/>
  <c r="V511" i="2" a="1"/>
  <c r="V511" i="2" s="1"/>
  <c r="V512" i="2" a="1"/>
  <c r="V512" i="2" s="1"/>
  <c r="V513" i="2" a="1"/>
  <c r="V513" i="2" s="1"/>
  <c r="V514" i="2" a="1"/>
  <c r="V514" i="2" s="1"/>
  <c r="V515" i="2" a="1"/>
  <c r="V515" i="2" s="1"/>
  <c r="V516" i="2" a="1"/>
  <c r="V516" i="2" s="1"/>
  <c r="V517" i="2" a="1"/>
  <c r="V517" i="2" s="1"/>
  <c r="V518" i="2" a="1"/>
  <c r="V518" i="2" s="1"/>
  <c r="V519" i="2" a="1"/>
  <c r="V519" i="2" s="1"/>
  <c r="V520" i="2" a="1"/>
  <c r="V520" i="2" s="1"/>
  <c r="V521" i="2" a="1"/>
  <c r="V521" i="2" s="1"/>
  <c r="V522" i="2" a="1"/>
  <c r="V522" i="2" s="1"/>
  <c r="V523" i="2" a="1"/>
  <c r="V523" i="2" s="1"/>
  <c r="V524" i="2" a="1"/>
  <c r="V524" i="2" s="1"/>
  <c r="V525" i="2" a="1"/>
  <c r="V525" i="2" s="1"/>
  <c r="V526" i="2" a="1"/>
  <c r="V526" i="2" s="1"/>
  <c r="V527" i="2" a="1"/>
  <c r="V527" i="2" s="1"/>
  <c r="V528" i="2" a="1"/>
  <c r="V528" i="2" s="1"/>
  <c r="V529" i="2" a="1"/>
  <c r="V529" i="2" s="1"/>
  <c r="V530" i="2" a="1"/>
  <c r="V530" i="2" s="1"/>
  <c r="V531" i="2" a="1"/>
  <c r="V531" i="2" s="1"/>
  <c r="V532" i="2" a="1"/>
  <c r="V532" i="2" s="1"/>
  <c r="V533" i="2" a="1"/>
  <c r="V533" i="2" s="1"/>
  <c r="V534" i="2" a="1"/>
  <c r="V534" i="2" s="1"/>
  <c r="V535" i="2" a="1"/>
  <c r="V535" i="2" s="1"/>
  <c r="V536" i="2" a="1"/>
  <c r="V536" i="2" s="1"/>
  <c r="V537" i="2" a="1"/>
  <c r="V537" i="2" s="1"/>
  <c r="V538" i="2" a="1"/>
  <c r="V538" i="2" s="1"/>
  <c r="V539" i="2" a="1"/>
  <c r="V539" i="2" s="1"/>
  <c r="V540" i="2" a="1"/>
  <c r="V540" i="2" s="1"/>
  <c r="V541" i="2" a="1"/>
  <c r="V541" i="2" s="1"/>
  <c r="V542" i="2" a="1"/>
  <c r="V542" i="2" s="1"/>
  <c r="V543" i="2" a="1"/>
  <c r="V543" i="2" s="1"/>
  <c r="V544" i="2" a="1"/>
  <c r="V544" i="2" s="1"/>
  <c r="V545" i="2" a="1"/>
  <c r="V545" i="2" s="1"/>
  <c r="V546" i="2" a="1"/>
  <c r="V546" i="2" s="1"/>
  <c r="V547" i="2" a="1"/>
  <c r="V547" i="2" s="1"/>
  <c r="V548" i="2" a="1"/>
  <c r="V548" i="2" s="1"/>
  <c r="V549" i="2" a="1"/>
  <c r="V549" i="2" s="1"/>
  <c r="V550" i="2" a="1"/>
  <c r="V550" i="2" s="1"/>
  <c r="V551" i="2" a="1"/>
  <c r="V551" i="2" s="1"/>
  <c r="V552" i="2" a="1"/>
  <c r="V552" i="2" s="1"/>
  <c r="V553" i="2" a="1"/>
  <c r="V553" i="2" s="1"/>
  <c r="V554" i="2" a="1"/>
  <c r="V554" i="2" s="1"/>
  <c r="V555" i="2" a="1"/>
  <c r="V555" i="2" s="1"/>
  <c r="V556" i="2" a="1"/>
  <c r="V556" i="2" s="1"/>
  <c r="V557" i="2" a="1"/>
  <c r="V557" i="2" s="1"/>
  <c r="V558" i="2" a="1"/>
  <c r="V558" i="2" s="1"/>
  <c r="V559" i="2" a="1"/>
  <c r="V559" i="2" s="1"/>
  <c r="V560" i="2" a="1"/>
  <c r="V560" i="2" s="1"/>
  <c r="V561" i="2" a="1"/>
  <c r="V561" i="2" s="1"/>
  <c r="V562" i="2" a="1"/>
  <c r="V562" i="2" s="1"/>
  <c r="V563" i="2" a="1"/>
  <c r="V563" i="2" s="1"/>
  <c r="V564" i="2" a="1"/>
  <c r="V564" i="2" s="1"/>
  <c r="V565" i="2" a="1"/>
  <c r="V565" i="2" s="1"/>
  <c r="V566" i="2" a="1"/>
  <c r="V566" i="2" s="1"/>
  <c r="V567" i="2" a="1"/>
  <c r="V567" i="2" s="1"/>
  <c r="V568" i="2" a="1"/>
  <c r="V568" i="2" s="1"/>
  <c r="V569" i="2" a="1"/>
  <c r="V569" i="2" s="1"/>
  <c r="V570" i="2" a="1"/>
  <c r="V570" i="2" s="1"/>
  <c r="V571" i="2" a="1"/>
  <c r="V571" i="2" s="1"/>
  <c r="V572" i="2" a="1"/>
  <c r="V572" i="2" s="1"/>
  <c r="V573" i="2" a="1"/>
  <c r="V573" i="2" s="1"/>
  <c r="V574" i="2" a="1"/>
  <c r="V574" i="2" s="1"/>
  <c r="V575" i="2" a="1"/>
  <c r="V575" i="2" s="1"/>
  <c r="V576" i="2" a="1"/>
  <c r="V576" i="2" s="1"/>
  <c r="V577" i="2" a="1"/>
  <c r="V577" i="2" s="1"/>
  <c r="V578" i="2" a="1"/>
  <c r="V578" i="2" s="1"/>
  <c r="V579" i="2" a="1"/>
  <c r="V579" i="2" s="1"/>
  <c r="V580" i="2" a="1"/>
  <c r="V580" i="2" s="1"/>
  <c r="V581" i="2" a="1"/>
  <c r="V581" i="2" s="1"/>
  <c r="V582" i="2" a="1"/>
  <c r="V582" i="2" s="1"/>
  <c r="V583" i="2" a="1"/>
  <c r="V583" i="2" s="1"/>
  <c r="V584" i="2" a="1"/>
  <c r="V584" i="2" s="1"/>
  <c r="V585" i="2" a="1"/>
  <c r="V585" i="2" s="1"/>
  <c r="V586" i="2" a="1"/>
  <c r="V586" i="2" s="1"/>
  <c r="V587" i="2" a="1"/>
  <c r="V587" i="2" s="1"/>
  <c r="V588" i="2" a="1"/>
  <c r="V588" i="2" s="1"/>
  <c r="V589" i="2" a="1"/>
  <c r="V589" i="2" s="1"/>
  <c r="V590" i="2" a="1"/>
  <c r="V590" i="2" s="1"/>
  <c r="V591" i="2" a="1"/>
  <c r="V591" i="2" s="1"/>
  <c r="V592" i="2" a="1"/>
  <c r="V592" i="2" s="1"/>
  <c r="V593" i="2" a="1"/>
  <c r="V593" i="2" s="1"/>
  <c r="V594" i="2" a="1"/>
  <c r="V594" i="2" s="1"/>
  <c r="V595" i="2" a="1"/>
  <c r="V595" i="2" s="1"/>
  <c r="V596" i="2" a="1"/>
  <c r="V596" i="2" s="1"/>
  <c r="V597" i="2" a="1"/>
  <c r="V597" i="2" s="1"/>
  <c r="V598" i="2" a="1"/>
  <c r="V598" i="2" s="1"/>
  <c r="V599" i="2" a="1"/>
  <c r="V599" i="2" s="1"/>
  <c r="V600" i="2" a="1"/>
  <c r="V600" i="2" s="1"/>
  <c r="V601" i="2" a="1"/>
  <c r="V601" i="2" s="1"/>
  <c r="V602" i="2" a="1"/>
  <c r="V602" i="2" s="1"/>
  <c r="V603" i="2" a="1"/>
  <c r="V603" i="2" s="1"/>
  <c r="V604" i="2" a="1"/>
  <c r="V604" i="2" s="1"/>
  <c r="V605" i="2" a="1"/>
  <c r="V605" i="2" s="1"/>
  <c r="V606" i="2" a="1"/>
  <c r="V606" i="2" s="1"/>
  <c r="V607" i="2" a="1"/>
  <c r="V607" i="2" s="1"/>
  <c r="V608" i="2" a="1"/>
  <c r="V608" i="2" s="1"/>
  <c r="V609" i="2" a="1"/>
  <c r="V609" i="2" s="1"/>
  <c r="V610" i="2" a="1"/>
  <c r="V610" i="2" s="1"/>
  <c r="V611" i="2" a="1"/>
  <c r="V611" i="2" s="1"/>
  <c r="V612" i="2" a="1"/>
  <c r="V612" i="2" s="1"/>
  <c r="V613" i="2" a="1"/>
  <c r="V613" i="2" s="1"/>
  <c r="V614" i="2" a="1"/>
  <c r="V614" i="2" s="1"/>
  <c r="V615" i="2" a="1"/>
  <c r="V615" i="2" s="1"/>
  <c r="V616" i="2" a="1"/>
  <c r="V616" i="2" s="1"/>
  <c r="V617" i="2" a="1"/>
  <c r="V617" i="2" s="1"/>
  <c r="V618" i="2" a="1"/>
  <c r="V618" i="2" s="1"/>
  <c r="V619" i="2" a="1"/>
  <c r="V619" i="2" s="1"/>
  <c r="V620" i="2" a="1"/>
  <c r="V620" i="2" s="1"/>
  <c r="V621" i="2" a="1"/>
  <c r="V621" i="2" s="1"/>
  <c r="V622" i="2" a="1"/>
  <c r="V622" i="2" s="1"/>
  <c r="V623" i="2" a="1"/>
  <c r="V623" i="2" s="1"/>
  <c r="V624" i="2" a="1"/>
  <c r="V624" i="2" s="1"/>
  <c r="V625" i="2" a="1"/>
  <c r="V625" i="2" s="1"/>
  <c r="V626" i="2" a="1"/>
  <c r="V626" i="2" s="1"/>
  <c r="V627" i="2" a="1"/>
  <c r="V627" i="2" s="1"/>
  <c r="V628" i="2" a="1"/>
  <c r="V628" i="2" s="1"/>
  <c r="V629" i="2" a="1"/>
  <c r="V629" i="2" s="1"/>
  <c r="V630" i="2" a="1"/>
  <c r="V630" i="2" s="1"/>
  <c r="V631" i="2" a="1"/>
  <c r="V631" i="2" s="1"/>
  <c r="V632" i="2" a="1"/>
  <c r="V632" i="2" s="1"/>
  <c r="V633" i="2" a="1"/>
  <c r="V633" i="2" s="1"/>
  <c r="V634" i="2" a="1"/>
  <c r="V634" i="2" s="1"/>
  <c r="V635" i="2" a="1"/>
  <c r="V635" i="2" s="1"/>
  <c r="V636" i="2" a="1"/>
  <c r="V636" i="2" s="1"/>
  <c r="V637" i="2" a="1"/>
  <c r="V637" i="2" s="1"/>
  <c r="V638" i="2" a="1"/>
  <c r="V638" i="2" s="1"/>
  <c r="V639" i="2" a="1"/>
  <c r="V639" i="2" s="1"/>
  <c r="V640" i="2" a="1"/>
  <c r="V640" i="2" s="1"/>
  <c r="V641" i="2" a="1"/>
  <c r="V641" i="2" s="1"/>
  <c r="V642" i="2" a="1"/>
  <c r="V642" i="2" s="1"/>
  <c r="V643" i="2" a="1"/>
  <c r="V643" i="2" s="1"/>
  <c r="V644" i="2" a="1"/>
  <c r="V644" i="2" s="1"/>
  <c r="V645" i="2" a="1"/>
  <c r="V645" i="2" s="1"/>
  <c r="V646" i="2" a="1"/>
  <c r="V646" i="2" s="1"/>
  <c r="V647" i="2" a="1"/>
  <c r="V647" i="2" s="1"/>
  <c r="V648" i="2" a="1"/>
  <c r="V648" i="2" s="1"/>
  <c r="V649" i="2" a="1"/>
  <c r="V649" i="2" s="1"/>
  <c r="V650" i="2" a="1"/>
  <c r="V650" i="2" s="1"/>
  <c r="V651" i="2" a="1"/>
  <c r="V651" i="2" s="1"/>
  <c r="V652" i="2" a="1"/>
  <c r="V652" i="2" s="1"/>
  <c r="V653" i="2" a="1"/>
  <c r="V653" i="2" s="1"/>
  <c r="V654" i="2" a="1"/>
  <c r="V654" i="2" s="1"/>
  <c r="V655" i="2" a="1"/>
  <c r="V655" i="2" s="1"/>
  <c r="V656" i="2" a="1"/>
  <c r="V656" i="2" s="1"/>
  <c r="V657" i="2" a="1"/>
  <c r="V657" i="2" s="1"/>
  <c r="V658" i="2" a="1"/>
  <c r="V658" i="2" s="1"/>
  <c r="V659" i="2" a="1"/>
  <c r="V659" i="2" s="1"/>
  <c r="V660" i="2" a="1"/>
  <c r="V660" i="2" s="1"/>
  <c r="V661" i="2" a="1"/>
  <c r="V661" i="2" s="1"/>
  <c r="V662" i="2" a="1"/>
  <c r="V662" i="2" s="1"/>
  <c r="V663" i="2" a="1"/>
  <c r="V663" i="2" s="1"/>
  <c r="V664" i="2" a="1"/>
  <c r="V664" i="2" s="1"/>
  <c r="V665" i="2" a="1"/>
  <c r="V665" i="2" s="1"/>
  <c r="V666" i="2" a="1"/>
  <c r="V666" i="2" s="1"/>
  <c r="V667" i="2" a="1"/>
  <c r="V667" i="2" s="1"/>
  <c r="V668" i="2" a="1"/>
  <c r="V668" i="2" s="1"/>
  <c r="V669" i="2" a="1"/>
  <c r="V669" i="2" s="1"/>
  <c r="V670" i="2" a="1"/>
  <c r="V670" i="2" s="1"/>
  <c r="V671" i="2" a="1"/>
  <c r="V671" i="2" s="1"/>
  <c r="V672" i="2" a="1"/>
  <c r="V672" i="2" s="1"/>
  <c r="V673" i="2" a="1"/>
  <c r="V673" i="2" s="1"/>
  <c r="V674" i="2" a="1"/>
  <c r="V674" i="2" s="1"/>
  <c r="V675" i="2" a="1"/>
  <c r="V675" i="2" s="1"/>
  <c r="V676" i="2" a="1"/>
  <c r="V676" i="2" s="1"/>
  <c r="V677" i="2" a="1"/>
  <c r="V677" i="2" s="1"/>
  <c r="V678" i="2" a="1"/>
  <c r="V678" i="2" s="1"/>
  <c r="V679" i="2" a="1"/>
  <c r="V679" i="2" s="1"/>
  <c r="V680" i="2" a="1"/>
  <c r="V680" i="2" s="1"/>
  <c r="V681" i="2" a="1"/>
  <c r="V681" i="2" s="1"/>
  <c r="V682" i="2" a="1"/>
  <c r="V682" i="2" s="1"/>
  <c r="V683" i="2" a="1"/>
  <c r="V683" i="2" s="1"/>
  <c r="V684" i="2" a="1"/>
  <c r="V684" i="2" s="1"/>
  <c r="V685" i="2" a="1"/>
  <c r="V685" i="2" s="1"/>
  <c r="V686" i="2" a="1"/>
  <c r="V686" i="2" s="1"/>
  <c r="V687" i="2" a="1"/>
  <c r="V687" i="2" s="1"/>
  <c r="V688" i="2" a="1"/>
  <c r="V688" i="2" s="1"/>
  <c r="V689" i="2" a="1"/>
  <c r="V689" i="2" s="1"/>
  <c r="V690" i="2" a="1"/>
  <c r="V690" i="2" s="1"/>
  <c r="V691" i="2" a="1"/>
  <c r="V691" i="2" s="1"/>
  <c r="V692" i="2" a="1"/>
  <c r="V692" i="2" s="1"/>
  <c r="V693" i="2" a="1"/>
  <c r="V693" i="2" s="1"/>
  <c r="V694" i="2" a="1"/>
  <c r="V694" i="2" s="1"/>
  <c r="V695" i="2" a="1"/>
  <c r="V695" i="2" s="1"/>
  <c r="V696" i="2" a="1"/>
  <c r="V696" i="2" s="1"/>
  <c r="V697" i="2" a="1"/>
  <c r="V697" i="2" s="1"/>
  <c r="V698" i="2" a="1"/>
  <c r="V698" i="2" s="1"/>
  <c r="V699" i="2" a="1"/>
  <c r="V699" i="2" s="1"/>
  <c r="V700" i="2" a="1"/>
  <c r="V700" i="2" s="1"/>
  <c r="V701" i="2" a="1"/>
  <c r="V701" i="2" s="1"/>
  <c r="V702" i="2" a="1"/>
  <c r="V702" i="2" s="1"/>
  <c r="V703" i="2" a="1"/>
  <c r="V703" i="2" s="1"/>
  <c r="V704" i="2" a="1"/>
  <c r="V704" i="2" s="1"/>
  <c r="V705" i="2" a="1"/>
  <c r="V705" i="2" s="1"/>
  <c r="V706" i="2" a="1"/>
  <c r="V706" i="2" s="1"/>
  <c r="V707" i="2" a="1"/>
  <c r="V707" i="2" s="1"/>
  <c r="V708" i="2" a="1"/>
  <c r="V708" i="2" s="1"/>
  <c r="V709" i="2" a="1"/>
  <c r="V709" i="2" s="1"/>
  <c r="V710" i="2" a="1"/>
  <c r="V710" i="2" s="1"/>
  <c r="V711" i="2" a="1"/>
  <c r="V711" i="2" s="1"/>
  <c r="V712" i="2" a="1"/>
  <c r="V712" i="2" s="1"/>
  <c r="V713" i="2" a="1"/>
  <c r="V713" i="2" s="1"/>
  <c r="V714" i="2" a="1"/>
  <c r="V714" i="2" s="1"/>
  <c r="V715" i="2" a="1"/>
  <c r="V715" i="2" s="1"/>
  <c r="V716" i="2" a="1"/>
  <c r="V716" i="2" s="1"/>
  <c r="V717" i="2" a="1"/>
  <c r="V717" i="2" s="1"/>
  <c r="V718" i="2" a="1"/>
  <c r="V718" i="2" s="1"/>
  <c r="V719" i="2" a="1"/>
  <c r="V719" i="2" s="1"/>
  <c r="V720" i="2" a="1"/>
  <c r="V720" i="2" s="1"/>
  <c r="V721" i="2" a="1"/>
  <c r="V721" i="2" s="1"/>
  <c r="V722" i="2" a="1"/>
  <c r="V722" i="2" s="1"/>
  <c r="V723" i="2" a="1"/>
  <c r="V723" i="2" s="1"/>
  <c r="V724" i="2" a="1"/>
  <c r="V724" i="2" s="1"/>
  <c r="V725" i="2" a="1"/>
  <c r="V725" i="2" s="1"/>
  <c r="V726" i="2" a="1"/>
  <c r="V726" i="2" s="1"/>
  <c r="V727" i="2" a="1"/>
  <c r="V727" i="2" s="1"/>
  <c r="V728" i="2" a="1"/>
  <c r="V728" i="2" s="1"/>
  <c r="V729" i="2" a="1"/>
  <c r="V729" i="2" s="1"/>
  <c r="V730" i="2" a="1"/>
  <c r="V730" i="2" s="1"/>
  <c r="V731" i="2" a="1"/>
  <c r="V731" i="2" s="1"/>
  <c r="V732" i="2" a="1"/>
  <c r="V732" i="2" s="1"/>
  <c r="V733" i="2" a="1"/>
  <c r="V733" i="2" s="1"/>
  <c r="V734" i="2" a="1"/>
  <c r="V734" i="2" s="1"/>
  <c r="V735" i="2" a="1"/>
  <c r="V735" i="2" s="1"/>
  <c r="V736" i="2" a="1"/>
  <c r="V736" i="2" s="1"/>
  <c r="V737" i="2" a="1"/>
  <c r="V737" i="2" s="1"/>
  <c r="V738" i="2" a="1"/>
  <c r="V738" i="2" s="1"/>
  <c r="V739" i="2" a="1"/>
  <c r="V739" i="2" s="1"/>
  <c r="V740" i="2" a="1"/>
  <c r="V740" i="2" s="1"/>
  <c r="V741" i="2" a="1"/>
  <c r="V741" i="2" s="1"/>
  <c r="V742" i="2" a="1"/>
  <c r="V742" i="2" s="1"/>
  <c r="V743" i="2" a="1"/>
  <c r="V743" i="2" s="1"/>
  <c r="V744" i="2" a="1"/>
  <c r="V744" i="2" s="1"/>
  <c r="V745" i="2" a="1"/>
  <c r="V745" i="2" s="1"/>
  <c r="V746" i="2" a="1"/>
  <c r="V746" i="2" s="1"/>
  <c r="V747" i="2" a="1"/>
  <c r="V747" i="2" s="1"/>
  <c r="V748" i="2" a="1"/>
  <c r="V748" i="2" s="1"/>
  <c r="V749" i="2" a="1"/>
  <c r="V749" i="2" s="1"/>
  <c r="V750" i="2" a="1"/>
  <c r="V750" i="2" s="1"/>
  <c r="V751" i="2" a="1"/>
  <c r="V751" i="2" s="1"/>
  <c r="V752" i="2" a="1"/>
  <c r="V752" i="2" s="1"/>
  <c r="V753" i="2" a="1"/>
  <c r="V753" i="2" s="1"/>
  <c r="V754" i="2" a="1"/>
  <c r="V754" i="2" s="1"/>
  <c r="V755" i="2" a="1"/>
  <c r="V755" i="2" s="1"/>
  <c r="V756" i="2" a="1"/>
  <c r="V756" i="2" s="1"/>
  <c r="V757" i="2" a="1"/>
  <c r="V757" i="2" s="1"/>
  <c r="V758" i="2" a="1"/>
  <c r="V758" i="2" s="1"/>
  <c r="V759" i="2" a="1"/>
  <c r="V759" i="2" s="1"/>
  <c r="V760" i="2" a="1"/>
  <c r="V760" i="2" s="1"/>
  <c r="V761" i="2" a="1"/>
  <c r="V761" i="2" s="1"/>
  <c r="V762" i="2" a="1"/>
  <c r="V762" i="2" s="1"/>
  <c r="V763" i="2" a="1"/>
  <c r="V763" i="2" s="1"/>
  <c r="V764" i="2" a="1"/>
  <c r="V764" i="2" s="1"/>
  <c r="V765" i="2" a="1"/>
  <c r="V765" i="2" s="1"/>
  <c r="V766" i="2" a="1"/>
  <c r="V766" i="2" s="1"/>
  <c r="V767" i="2" a="1"/>
  <c r="V767" i="2" s="1"/>
  <c r="V768" i="2" a="1"/>
  <c r="V768" i="2" s="1"/>
  <c r="V769" i="2" a="1"/>
  <c r="V769" i="2" s="1"/>
  <c r="V770" i="2" a="1"/>
  <c r="V770" i="2" s="1"/>
  <c r="V771" i="2" a="1"/>
  <c r="V771" i="2" s="1"/>
  <c r="V772" i="2" a="1"/>
  <c r="V772" i="2" s="1"/>
  <c r="V773" i="2" a="1"/>
  <c r="V773" i="2" s="1"/>
  <c r="V774" i="2" a="1"/>
  <c r="V774" i="2" s="1"/>
  <c r="V775" i="2" a="1"/>
  <c r="V775" i="2" s="1"/>
  <c r="V776" i="2" a="1"/>
  <c r="V776" i="2" s="1"/>
  <c r="V777" i="2" a="1"/>
  <c r="V777" i="2" s="1"/>
  <c r="V778" i="2" a="1"/>
  <c r="V778" i="2" s="1"/>
  <c r="V779" i="2" a="1"/>
  <c r="V779" i="2" s="1"/>
  <c r="V780" i="2" a="1"/>
  <c r="V780" i="2" s="1"/>
  <c r="V781" i="2" a="1"/>
  <c r="V781" i="2" s="1"/>
  <c r="V782" i="2" a="1"/>
  <c r="V782" i="2" s="1"/>
  <c r="V783" i="2" a="1"/>
  <c r="V783" i="2" s="1"/>
  <c r="V784" i="2" a="1"/>
  <c r="V784" i="2" s="1"/>
  <c r="V785" i="2" a="1"/>
  <c r="V785" i="2" s="1"/>
  <c r="V786" i="2" a="1"/>
  <c r="V786" i="2" s="1"/>
  <c r="V787" i="2" a="1"/>
  <c r="V787" i="2" s="1"/>
  <c r="V788" i="2" a="1"/>
  <c r="V788" i="2" s="1"/>
  <c r="V789" i="2" a="1"/>
  <c r="V789" i="2" s="1"/>
  <c r="V790" i="2" a="1"/>
  <c r="V790" i="2" s="1"/>
  <c r="V791" i="2" a="1"/>
  <c r="V791" i="2" s="1"/>
  <c r="V792" i="2" a="1"/>
  <c r="V792" i="2" s="1"/>
  <c r="V793" i="2" a="1"/>
  <c r="V793" i="2" s="1"/>
  <c r="V794" i="2" a="1"/>
  <c r="V794" i="2" s="1"/>
  <c r="V795" i="2" a="1"/>
  <c r="V795" i="2" s="1"/>
  <c r="V796" i="2" a="1"/>
  <c r="V796" i="2" s="1"/>
  <c r="V797" i="2" a="1"/>
  <c r="V797" i="2" s="1"/>
  <c r="V798" i="2" a="1"/>
  <c r="V798" i="2" s="1"/>
  <c r="V799" i="2" a="1"/>
  <c r="V799" i="2" s="1"/>
  <c r="V800" i="2" a="1"/>
  <c r="V800" i="2" s="1"/>
  <c r="V801" i="2" a="1"/>
  <c r="V801" i="2" s="1"/>
  <c r="V802" i="2" a="1"/>
  <c r="V802" i="2" s="1"/>
  <c r="V803" i="2" a="1"/>
  <c r="V803" i="2" s="1"/>
  <c r="V804" i="2" a="1"/>
  <c r="V804" i="2" s="1"/>
  <c r="V805" i="2" a="1"/>
  <c r="V805" i="2" s="1"/>
  <c r="V806" i="2" a="1"/>
  <c r="V806" i="2" s="1"/>
  <c r="V807" i="2" a="1"/>
  <c r="V807" i="2" s="1"/>
  <c r="V808" i="2" a="1"/>
  <c r="V808" i="2" s="1"/>
  <c r="V809" i="2" a="1"/>
  <c r="V809" i="2" s="1"/>
  <c r="V810" i="2" a="1"/>
  <c r="V810" i="2" s="1"/>
  <c r="V811" i="2" a="1"/>
  <c r="V811" i="2" s="1"/>
  <c r="V812" i="2" a="1"/>
  <c r="V812" i="2" s="1"/>
  <c r="V813" i="2" a="1"/>
  <c r="V813" i="2" s="1"/>
  <c r="V814" i="2" a="1"/>
  <c r="V814" i="2" s="1"/>
  <c r="V815" i="2" a="1"/>
  <c r="V815" i="2" s="1"/>
  <c r="V816" i="2" a="1"/>
  <c r="V816" i="2" s="1"/>
  <c r="V817" i="2" a="1"/>
  <c r="V817" i="2" s="1"/>
  <c r="V818" i="2" a="1"/>
  <c r="V818" i="2" s="1"/>
  <c r="V819" i="2" a="1"/>
  <c r="V819" i="2" s="1"/>
  <c r="V820" i="2" a="1"/>
  <c r="V820" i="2" s="1"/>
  <c r="V821" i="2" a="1"/>
  <c r="V821" i="2" s="1"/>
  <c r="V822" i="2" a="1"/>
  <c r="V822" i="2" s="1"/>
  <c r="V823" i="2" a="1"/>
  <c r="V823" i="2" s="1"/>
  <c r="V824" i="2" a="1"/>
  <c r="V824" i="2" s="1"/>
  <c r="V825" i="2" a="1"/>
  <c r="V825" i="2" s="1"/>
  <c r="V826" i="2" a="1"/>
  <c r="V826" i="2" s="1"/>
  <c r="V827" i="2" a="1"/>
  <c r="V827" i="2" s="1"/>
  <c r="V828" i="2" a="1"/>
  <c r="V828" i="2" s="1"/>
  <c r="V829" i="2" a="1"/>
  <c r="V829" i="2" s="1"/>
  <c r="V830" i="2" a="1"/>
  <c r="V830" i="2" s="1"/>
  <c r="V831" i="2" a="1"/>
  <c r="V831" i="2" s="1"/>
  <c r="V832" i="2" a="1"/>
  <c r="V832" i="2" s="1"/>
  <c r="V833" i="2" a="1"/>
  <c r="V833" i="2" s="1"/>
  <c r="V834" i="2" a="1"/>
  <c r="V834" i="2" s="1"/>
  <c r="V835" i="2" a="1"/>
  <c r="V835" i="2" s="1"/>
  <c r="V836" i="2" a="1"/>
  <c r="V836" i="2" s="1"/>
  <c r="V837" i="2" a="1"/>
  <c r="V837" i="2" s="1"/>
  <c r="V838" i="2" a="1"/>
  <c r="V838" i="2" s="1"/>
  <c r="V839" i="2" a="1"/>
  <c r="V839" i="2" s="1"/>
  <c r="V840" i="2" a="1"/>
  <c r="V840" i="2" s="1"/>
  <c r="V841" i="2" a="1"/>
  <c r="V841" i="2" s="1"/>
  <c r="V842" i="2" a="1"/>
  <c r="V842" i="2" s="1"/>
  <c r="V843" i="2" a="1"/>
  <c r="V843" i="2" s="1"/>
  <c r="V844" i="2" a="1"/>
  <c r="V844" i="2" s="1"/>
  <c r="V845" i="2" a="1"/>
  <c r="V845" i="2" s="1"/>
  <c r="V846" i="2" a="1"/>
  <c r="V846" i="2" s="1"/>
  <c r="V847" i="2" a="1"/>
  <c r="V847" i="2" s="1"/>
  <c r="V848" i="2" a="1"/>
  <c r="V848" i="2" s="1"/>
  <c r="V849" i="2" a="1"/>
  <c r="V849" i="2" s="1"/>
  <c r="V850" i="2" a="1"/>
  <c r="V850" i="2" s="1"/>
  <c r="V851" i="2" a="1"/>
  <c r="V851" i="2" s="1"/>
  <c r="V852" i="2" a="1"/>
  <c r="V852" i="2" s="1"/>
  <c r="V853" i="2" a="1"/>
  <c r="V853" i="2" s="1"/>
  <c r="V854" i="2" a="1"/>
  <c r="V854" i="2" s="1"/>
  <c r="V855" i="2" a="1"/>
  <c r="V855" i="2" s="1"/>
  <c r="V856" i="2" a="1"/>
  <c r="V856" i="2" s="1"/>
  <c r="V857" i="2" a="1"/>
  <c r="V857" i="2" s="1"/>
  <c r="V858" i="2" a="1"/>
  <c r="V858" i="2" s="1"/>
  <c r="V859" i="2" a="1"/>
  <c r="V859" i="2" s="1"/>
  <c r="V860" i="2" a="1"/>
  <c r="V860" i="2" s="1"/>
  <c r="V861" i="2" a="1"/>
  <c r="V861" i="2" s="1"/>
  <c r="V862" i="2" a="1"/>
  <c r="V862" i="2" s="1"/>
  <c r="V863" i="2" a="1"/>
  <c r="V863" i="2" s="1"/>
  <c r="V864" i="2" a="1"/>
  <c r="V864" i="2" s="1"/>
  <c r="V865" i="2" a="1"/>
  <c r="V865" i="2" s="1"/>
  <c r="V866" i="2" a="1"/>
  <c r="V866" i="2" s="1"/>
  <c r="V867" i="2" a="1"/>
  <c r="V867" i="2" s="1"/>
  <c r="V868" i="2" a="1"/>
  <c r="V868" i="2" s="1"/>
  <c r="V869" i="2" a="1"/>
  <c r="V869" i="2" s="1"/>
  <c r="V870" i="2" a="1"/>
  <c r="V870" i="2" s="1"/>
  <c r="V871" i="2" a="1"/>
  <c r="V871" i="2" s="1"/>
  <c r="V872" i="2" a="1"/>
  <c r="V872" i="2" s="1"/>
  <c r="V873" i="2" a="1"/>
  <c r="V873" i="2" s="1"/>
  <c r="V874" i="2" a="1"/>
  <c r="V874" i="2" s="1"/>
  <c r="V875" i="2" a="1"/>
  <c r="V875" i="2" s="1"/>
  <c r="V876" i="2" a="1"/>
  <c r="V876" i="2" s="1"/>
  <c r="V877" i="2" a="1"/>
  <c r="V877" i="2" s="1"/>
  <c r="V878" i="2" a="1"/>
  <c r="V878" i="2" s="1"/>
  <c r="V879" i="2" a="1"/>
  <c r="V879" i="2" s="1"/>
  <c r="V880" i="2" a="1"/>
  <c r="V880" i="2" s="1"/>
  <c r="V881" i="2" a="1"/>
  <c r="V881" i="2" s="1"/>
  <c r="V882" i="2" a="1"/>
  <c r="V882" i="2" s="1"/>
  <c r="V883" i="2" a="1"/>
  <c r="V883" i="2" s="1"/>
  <c r="V884" i="2" a="1"/>
  <c r="V884" i="2" s="1"/>
  <c r="V885" i="2" a="1"/>
  <c r="V885" i="2" s="1"/>
  <c r="V886" i="2" a="1"/>
  <c r="V886" i="2" s="1"/>
  <c r="V887" i="2" a="1"/>
  <c r="V887" i="2" s="1"/>
  <c r="V888" i="2" a="1"/>
  <c r="V888" i="2" s="1"/>
  <c r="V889" i="2" a="1"/>
  <c r="V889" i="2" s="1"/>
  <c r="V890" i="2" a="1"/>
  <c r="V890" i="2" s="1"/>
  <c r="V891" i="2" a="1"/>
  <c r="V891" i="2" s="1"/>
  <c r="V892" i="2" a="1"/>
  <c r="V892" i="2" s="1"/>
  <c r="V893" i="2" a="1"/>
  <c r="V893" i="2" s="1"/>
  <c r="V894" i="2" a="1"/>
  <c r="V894" i="2" s="1"/>
  <c r="V895" i="2" a="1"/>
  <c r="V895" i="2" s="1"/>
  <c r="V896" i="2" a="1"/>
  <c r="V896" i="2" s="1"/>
  <c r="V897" i="2" a="1"/>
  <c r="V897" i="2" s="1"/>
  <c r="V898" i="2" a="1"/>
  <c r="V898" i="2" s="1"/>
  <c r="V899" i="2" a="1"/>
  <c r="V899" i="2" s="1"/>
  <c r="V900" i="2" a="1"/>
  <c r="V900" i="2" s="1"/>
  <c r="V901" i="2" a="1"/>
  <c r="V901" i="2" s="1"/>
  <c r="V902" i="2" a="1"/>
  <c r="V902" i="2" s="1"/>
  <c r="V903" i="2" a="1"/>
  <c r="V903" i="2" s="1"/>
  <c r="V904" i="2" a="1"/>
  <c r="V904" i="2" s="1"/>
  <c r="V905" i="2" a="1"/>
  <c r="V905" i="2" s="1"/>
  <c r="V906" i="2" a="1"/>
  <c r="V906" i="2" s="1"/>
  <c r="V907" i="2" a="1"/>
  <c r="V907" i="2" s="1"/>
  <c r="V908" i="2" a="1"/>
  <c r="V908" i="2" s="1"/>
  <c r="V909" i="2" a="1"/>
  <c r="V909" i="2" s="1"/>
  <c r="V910" i="2" a="1"/>
  <c r="V910" i="2" s="1"/>
  <c r="V911" i="2" a="1"/>
  <c r="V911" i="2" s="1"/>
  <c r="V912" i="2" a="1"/>
  <c r="V912" i="2" s="1"/>
  <c r="V913" i="2" a="1"/>
  <c r="V913" i="2" s="1"/>
  <c r="V914" i="2" a="1"/>
  <c r="V914" i="2" s="1"/>
  <c r="V915" i="2" a="1"/>
  <c r="V915" i="2" s="1"/>
  <c r="V916" i="2" a="1"/>
  <c r="V916" i="2" s="1"/>
  <c r="V917" i="2" a="1"/>
  <c r="V917" i="2" s="1"/>
  <c r="V918" i="2" a="1"/>
  <c r="V918" i="2" s="1"/>
  <c r="V919" i="2" a="1"/>
  <c r="V919" i="2" s="1"/>
  <c r="V920" i="2" a="1"/>
  <c r="V920" i="2" s="1"/>
  <c r="V921" i="2" a="1"/>
  <c r="V921" i="2" s="1"/>
  <c r="V922" i="2" a="1"/>
  <c r="V922" i="2" s="1"/>
  <c r="V923" i="2" a="1"/>
  <c r="V923" i="2" s="1"/>
  <c r="V924" i="2" a="1"/>
  <c r="V924" i="2" s="1"/>
  <c r="V925" i="2" a="1"/>
  <c r="V925" i="2" s="1"/>
  <c r="V926" i="2" a="1"/>
  <c r="V926" i="2" s="1"/>
  <c r="V927" i="2" a="1"/>
  <c r="V927" i="2" s="1"/>
  <c r="V928" i="2" a="1"/>
  <c r="V928" i="2" s="1"/>
  <c r="V929" i="2" a="1"/>
  <c r="V929" i="2" s="1"/>
  <c r="V930" i="2" a="1"/>
  <c r="V930" i="2" s="1"/>
  <c r="V931" i="2" a="1"/>
  <c r="V931" i="2" s="1"/>
  <c r="V932" i="2" a="1"/>
  <c r="V932" i="2" s="1"/>
  <c r="V933" i="2" a="1"/>
  <c r="V933" i="2" s="1"/>
  <c r="V934" i="2" a="1"/>
  <c r="V934" i="2" s="1"/>
  <c r="V935" i="2" a="1"/>
  <c r="V935" i="2" s="1"/>
  <c r="V936" i="2" a="1"/>
  <c r="V936" i="2" s="1"/>
  <c r="V937" i="2" a="1"/>
  <c r="V937" i="2" s="1"/>
  <c r="V938" i="2" a="1"/>
  <c r="V938" i="2" s="1"/>
  <c r="V939" i="2" a="1"/>
  <c r="V939" i="2" s="1"/>
  <c r="V940" i="2" a="1"/>
  <c r="V940" i="2" s="1"/>
  <c r="V941" i="2" a="1"/>
  <c r="V941" i="2" s="1"/>
  <c r="V942" i="2" a="1"/>
  <c r="V942" i="2" s="1"/>
  <c r="V943" i="2" a="1"/>
  <c r="V943" i="2" s="1"/>
  <c r="V944" i="2" a="1"/>
  <c r="V944" i="2" s="1"/>
  <c r="V945" i="2" a="1"/>
  <c r="V945" i="2" s="1"/>
  <c r="V946" i="2" a="1"/>
  <c r="V946" i="2" s="1"/>
  <c r="V947" i="2" a="1"/>
  <c r="V947" i="2" s="1"/>
  <c r="V948" i="2" a="1"/>
  <c r="V948" i="2" s="1"/>
  <c r="V949" i="2" a="1"/>
  <c r="V949" i="2" s="1"/>
  <c r="V950" i="2" a="1"/>
  <c r="V950" i="2" s="1"/>
  <c r="V951" i="2" a="1"/>
  <c r="V951" i="2" s="1"/>
  <c r="V952" i="2" a="1"/>
  <c r="V952" i="2" s="1"/>
  <c r="V953" i="2" a="1"/>
  <c r="V953" i="2" s="1"/>
  <c r="V954" i="2" a="1"/>
  <c r="V954" i="2" s="1"/>
  <c r="V955" i="2" a="1"/>
  <c r="V955" i="2" s="1"/>
  <c r="V956" i="2" a="1"/>
  <c r="V956" i="2" s="1"/>
  <c r="V957" i="2" a="1"/>
  <c r="V957" i="2" s="1"/>
  <c r="V958" i="2" a="1"/>
  <c r="V958" i="2" s="1"/>
  <c r="V959" i="2" a="1"/>
  <c r="V959" i="2" s="1"/>
  <c r="V960" i="2" a="1"/>
  <c r="V960" i="2" s="1"/>
  <c r="V961" i="2" a="1"/>
  <c r="V961" i="2" s="1"/>
  <c r="V962" i="2" a="1"/>
  <c r="V962" i="2" s="1"/>
  <c r="V963" i="2" a="1"/>
  <c r="V963" i="2" s="1"/>
  <c r="V964" i="2" a="1"/>
  <c r="V964" i="2" s="1"/>
  <c r="V965" i="2" a="1"/>
  <c r="V965" i="2" s="1"/>
  <c r="V966" i="2" a="1"/>
  <c r="V966" i="2" s="1"/>
  <c r="V967" i="2" a="1"/>
  <c r="V967" i="2" s="1"/>
  <c r="V968" i="2" a="1"/>
  <c r="V968" i="2" s="1"/>
  <c r="V969" i="2" a="1"/>
  <c r="V969" i="2" s="1"/>
  <c r="V970" i="2" a="1"/>
  <c r="V970" i="2" s="1"/>
  <c r="V971" i="2" a="1"/>
  <c r="V971" i="2" s="1"/>
  <c r="V972" i="2" a="1"/>
  <c r="V972" i="2" s="1"/>
  <c r="V973" i="2" a="1"/>
  <c r="V973" i="2" s="1"/>
  <c r="V974" i="2" a="1"/>
  <c r="V974" i="2" s="1"/>
  <c r="V975" i="2" a="1"/>
  <c r="V975" i="2" s="1"/>
  <c r="V976" i="2" a="1"/>
  <c r="V976" i="2" s="1"/>
  <c r="V977" i="2" a="1"/>
  <c r="V977" i="2" s="1"/>
  <c r="V978" i="2" a="1"/>
  <c r="V978" i="2" s="1"/>
  <c r="V979" i="2" a="1"/>
  <c r="V979" i="2" s="1"/>
  <c r="V980" i="2" a="1"/>
  <c r="V980" i="2" s="1"/>
  <c r="V981" i="2" a="1"/>
  <c r="V981" i="2" s="1"/>
  <c r="V982" i="2" a="1"/>
  <c r="V982" i="2" s="1"/>
  <c r="V983" i="2" a="1"/>
  <c r="V983" i="2" s="1"/>
  <c r="V984" i="2" a="1"/>
  <c r="V984" i="2" s="1"/>
  <c r="V985" i="2" a="1"/>
  <c r="V985" i="2" s="1"/>
  <c r="V986" i="2" a="1"/>
  <c r="V986" i="2" s="1"/>
  <c r="V987" i="2" a="1"/>
  <c r="V987" i="2" s="1"/>
  <c r="V988" i="2" a="1"/>
  <c r="V988" i="2" s="1"/>
  <c r="V989" i="2" a="1"/>
  <c r="V989" i="2" s="1"/>
  <c r="V990" i="2" a="1"/>
  <c r="V990" i="2" s="1"/>
  <c r="V991" i="2" a="1"/>
  <c r="V991" i="2" s="1"/>
  <c r="V992" i="2" a="1"/>
  <c r="V992" i="2" s="1"/>
  <c r="V993" i="2" a="1"/>
  <c r="V993" i="2" s="1"/>
  <c r="V994" i="2" a="1"/>
  <c r="V994" i="2" s="1"/>
  <c r="V995" i="2" a="1"/>
  <c r="V995" i="2" s="1"/>
  <c r="V996" i="2" a="1"/>
  <c r="V996" i="2" s="1"/>
  <c r="V997" i="2" a="1"/>
  <c r="V997" i="2" s="1"/>
  <c r="V998" i="2" a="1"/>
  <c r="V998" i="2" s="1"/>
  <c r="V999" i="2" a="1"/>
  <c r="V999" i="2" s="1"/>
  <c r="V1000" i="2" a="1"/>
  <c r="V1000" i="2" s="1"/>
  <c r="V1001" i="2" a="1"/>
  <c r="V1001" i="2" s="1"/>
  <c r="V1002" i="2" a="1"/>
  <c r="V1002" i="2" s="1"/>
  <c r="V1003" i="2" a="1"/>
  <c r="V1003" i="2" s="1"/>
  <c r="V1004" i="2" a="1"/>
  <c r="V1004" i="2" s="1"/>
  <c r="V1005" i="2" a="1"/>
  <c r="V1005" i="2" s="1"/>
  <c r="V1006" i="2" a="1"/>
  <c r="V1006" i="2" s="1"/>
  <c r="V1007" i="2" a="1"/>
  <c r="V1007" i="2" s="1"/>
  <c r="V1008" i="2" a="1"/>
  <c r="V1008" i="2" s="1"/>
  <c r="V1009" i="2" a="1"/>
  <c r="V1009" i="2" s="1"/>
  <c r="V1010" i="2" a="1"/>
  <c r="V1010" i="2" s="1"/>
  <c r="V1011" i="2" a="1"/>
  <c r="V1011" i="2" s="1"/>
  <c r="V1012" i="2" a="1"/>
  <c r="V1012" i="2" s="1"/>
  <c r="V1013" i="2" a="1"/>
  <c r="V1013" i="2" s="1"/>
  <c r="V1014" i="2" a="1"/>
  <c r="V1014" i="2" s="1"/>
  <c r="V1015" i="2" a="1"/>
  <c r="V1015" i="2" s="1"/>
  <c r="V1016" i="2" a="1"/>
  <c r="V1016" i="2" s="1"/>
  <c r="V1017" i="2" a="1"/>
  <c r="V1017" i="2" s="1"/>
  <c r="V1018" i="2" a="1"/>
  <c r="V1018" i="2" s="1"/>
  <c r="V1019" i="2" a="1"/>
  <c r="V1019" i="2" s="1"/>
  <c r="V1020" i="2" a="1"/>
  <c r="V1020" i="2" s="1"/>
  <c r="V1021" i="2" a="1"/>
  <c r="V1021" i="2" s="1"/>
  <c r="V1022" i="2" a="1"/>
  <c r="V1022" i="2" s="1"/>
  <c r="V1023" i="2" a="1"/>
  <c r="V1023" i="2" s="1"/>
  <c r="V1024" i="2" a="1"/>
  <c r="V1024" i="2" s="1"/>
  <c r="V1025" i="2" a="1"/>
  <c r="V1025" i="2" s="1"/>
  <c r="V1026" i="2" a="1"/>
  <c r="V1026" i="2" s="1"/>
  <c r="V1027" i="2" a="1"/>
  <c r="V1027" i="2" s="1"/>
  <c r="V1028" i="2" a="1"/>
  <c r="V1028" i="2" s="1"/>
  <c r="V1029" i="2" a="1"/>
  <c r="V1029" i="2" s="1"/>
  <c r="V1030" i="2" a="1"/>
  <c r="V1030" i="2" s="1"/>
  <c r="V1031" i="2" a="1"/>
  <c r="V1031" i="2" s="1"/>
  <c r="V1032" i="2" a="1"/>
  <c r="V1032" i="2" s="1"/>
  <c r="V1033" i="2" a="1"/>
  <c r="V1033" i="2" s="1"/>
  <c r="V1034" i="2" a="1"/>
  <c r="V1034" i="2" s="1"/>
  <c r="V1035" i="2" a="1"/>
  <c r="V1035" i="2" s="1"/>
  <c r="V1036" i="2" a="1"/>
  <c r="V1036" i="2" s="1"/>
  <c r="V1037" i="2" a="1"/>
  <c r="V1037" i="2" s="1"/>
  <c r="V1038" i="2" a="1"/>
  <c r="V1038" i="2" s="1"/>
  <c r="V1039" i="2" a="1"/>
  <c r="V1039" i="2" s="1"/>
  <c r="V1040" i="2" a="1"/>
  <c r="V1040" i="2" s="1"/>
  <c r="V1041" i="2" a="1"/>
  <c r="V1041" i="2" s="1"/>
  <c r="V1042" i="2" a="1"/>
  <c r="V1042" i="2" s="1"/>
  <c r="V1043" i="2" a="1"/>
  <c r="V1043" i="2" s="1"/>
  <c r="V1044" i="2" a="1"/>
  <c r="V1044" i="2" s="1"/>
  <c r="V1045" i="2" a="1"/>
  <c r="V1045" i="2" s="1"/>
  <c r="V1046" i="2" a="1"/>
  <c r="V1046" i="2" s="1"/>
  <c r="V1047" i="2" a="1"/>
  <c r="V1047" i="2" s="1"/>
  <c r="V1048" i="2" a="1"/>
  <c r="V1048" i="2" s="1"/>
  <c r="V1049" i="2" a="1"/>
  <c r="V1049" i="2" s="1"/>
  <c r="V1050" i="2" a="1"/>
  <c r="V1050" i="2" s="1"/>
  <c r="V1051" i="2" a="1"/>
  <c r="V1051" i="2" s="1"/>
  <c r="V1052" i="2" a="1"/>
  <c r="V1052" i="2" s="1"/>
  <c r="V1053" i="2" a="1"/>
  <c r="V1053" i="2" s="1"/>
  <c r="V1054" i="2" a="1"/>
  <c r="V1054" i="2" s="1"/>
  <c r="V1055" i="2" a="1"/>
  <c r="V1055" i="2" s="1"/>
  <c r="V1056" i="2" a="1"/>
  <c r="V1056" i="2" s="1"/>
  <c r="V1057" i="2" a="1"/>
  <c r="V1057" i="2" s="1"/>
  <c r="V1058" i="2" a="1"/>
  <c r="V1058" i="2" s="1"/>
  <c r="V1059" i="2" a="1"/>
  <c r="V1059" i="2" s="1"/>
  <c r="V1060" i="2" a="1"/>
  <c r="V1060" i="2" s="1"/>
  <c r="V1061" i="2" a="1"/>
  <c r="V1061" i="2" s="1"/>
  <c r="V1062" i="2" a="1"/>
  <c r="V1062" i="2" s="1"/>
  <c r="V1063" i="2" a="1"/>
  <c r="V1063" i="2" s="1"/>
  <c r="V1064" i="2" a="1"/>
  <c r="V1064" i="2" s="1"/>
  <c r="V1065" i="2" a="1"/>
  <c r="V1065" i="2" s="1"/>
  <c r="V1066" i="2" a="1"/>
  <c r="V1066" i="2" s="1"/>
  <c r="V1067" i="2" a="1"/>
  <c r="V1067" i="2" s="1"/>
  <c r="V1068" i="2" a="1"/>
  <c r="V1068" i="2" s="1"/>
  <c r="V1069" i="2" a="1"/>
  <c r="V1069" i="2" s="1"/>
  <c r="V1070" i="2" a="1"/>
  <c r="V1070" i="2" s="1"/>
  <c r="V1071" i="2" a="1"/>
  <c r="V1071" i="2" s="1"/>
  <c r="V1072" i="2" a="1"/>
  <c r="V1072" i="2" s="1"/>
  <c r="V1073" i="2" a="1"/>
  <c r="V1073" i="2" s="1"/>
  <c r="V1074" i="2" a="1"/>
  <c r="V1074" i="2" s="1"/>
  <c r="V1075" i="2" a="1"/>
  <c r="V1075" i="2" s="1"/>
  <c r="V1076" i="2" a="1"/>
  <c r="V1076" i="2" s="1"/>
  <c r="V1077" i="2" a="1"/>
  <c r="V1077" i="2" s="1"/>
  <c r="V1078" i="2" a="1"/>
  <c r="V1078" i="2" s="1"/>
  <c r="V1079" i="2" a="1"/>
  <c r="V1079" i="2" s="1"/>
  <c r="V1080" i="2" a="1"/>
  <c r="V1080" i="2" s="1"/>
  <c r="V1081" i="2" a="1"/>
  <c r="V1081" i="2" s="1"/>
  <c r="V1082" i="2" a="1"/>
  <c r="V1082" i="2" s="1"/>
  <c r="V1083" i="2" a="1"/>
  <c r="V1083" i="2" s="1"/>
  <c r="V1084" i="2" a="1"/>
  <c r="V1084" i="2" s="1"/>
  <c r="V1085" i="2" a="1"/>
  <c r="V1085" i="2" s="1"/>
  <c r="V1086" i="2" a="1"/>
  <c r="V1086" i="2" s="1"/>
  <c r="V1087" i="2" a="1"/>
  <c r="V1087" i="2" s="1"/>
  <c r="V1088" i="2" a="1"/>
  <c r="V1088" i="2" s="1"/>
  <c r="V1089" i="2" a="1"/>
  <c r="V1089" i="2" s="1"/>
  <c r="V1090" i="2" a="1"/>
  <c r="V1090" i="2" s="1"/>
  <c r="V1091" i="2" a="1"/>
  <c r="V1091" i="2" s="1"/>
  <c r="V1092" i="2" a="1"/>
  <c r="V1092" i="2" s="1"/>
  <c r="V1093" i="2" a="1"/>
  <c r="V1093" i="2" s="1"/>
  <c r="V1094" i="2" a="1"/>
  <c r="V1094" i="2" s="1"/>
  <c r="V1095" i="2" a="1"/>
  <c r="V1095" i="2" s="1"/>
  <c r="V1096" i="2" a="1"/>
  <c r="V1096" i="2" s="1"/>
  <c r="V1097" i="2" a="1"/>
  <c r="V1097" i="2" s="1"/>
  <c r="V1098" i="2" a="1"/>
  <c r="V1098" i="2" s="1"/>
  <c r="V1099" i="2" a="1"/>
  <c r="V1099" i="2" s="1"/>
  <c r="V1100" i="2" a="1"/>
  <c r="V1100" i="2" s="1"/>
  <c r="V1101" i="2" a="1"/>
  <c r="V1101" i="2" s="1"/>
  <c r="V1102" i="2" a="1"/>
  <c r="V1102" i="2" s="1"/>
  <c r="V1103" i="2" a="1"/>
  <c r="V1103" i="2" s="1"/>
  <c r="V1104" i="2" a="1"/>
  <c r="V1104" i="2" s="1"/>
  <c r="V1105" i="2" a="1"/>
  <c r="V1105" i="2" s="1"/>
  <c r="V1106" i="2" a="1"/>
  <c r="V1106" i="2" s="1"/>
  <c r="V1107" i="2" a="1"/>
  <c r="V1107" i="2" s="1"/>
  <c r="V1108" i="2" a="1"/>
  <c r="V1108" i="2" s="1"/>
  <c r="V1109" i="2" a="1"/>
  <c r="V1109" i="2" s="1"/>
  <c r="V1110" i="2" a="1"/>
  <c r="V1110" i="2" s="1"/>
  <c r="V1111" i="2" a="1"/>
  <c r="V1111" i="2" s="1"/>
  <c r="V1112" i="2" a="1"/>
  <c r="V1112" i="2" s="1"/>
  <c r="V1113" i="2" a="1"/>
  <c r="V1113" i="2" s="1"/>
  <c r="V1114" i="2" a="1"/>
  <c r="V1114" i="2" s="1"/>
  <c r="V1115" i="2" a="1"/>
  <c r="V1115" i="2" s="1"/>
  <c r="V1116" i="2" a="1"/>
  <c r="V1116" i="2" s="1"/>
  <c r="V1117" i="2" a="1"/>
  <c r="V1117" i="2" s="1"/>
  <c r="V1118" i="2" a="1"/>
  <c r="V1118" i="2" s="1"/>
  <c r="V1119" i="2" a="1"/>
  <c r="V1119" i="2" s="1"/>
  <c r="V1120" i="2" a="1"/>
  <c r="V1120" i="2" s="1"/>
  <c r="V1121" i="2" a="1"/>
  <c r="V1121" i="2" s="1"/>
  <c r="V1122" i="2" a="1"/>
  <c r="V1122" i="2" s="1"/>
  <c r="V1123" i="2" a="1"/>
  <c r="V1123" i="2" s="1"/>
  <c r="V1124" i="2" a="1"/>
  <c r="V1124" i="2" s="1"/>
  <c r="V1125" i="2" a="1"/>
  <c r="V1125" i="2" s="1"/>
  <c r="V1126" i="2" a="1"/>
  <c r="V1126" i="2" s="1"/>
  <c r="V1127" i="2" a="1"/>
  <c r="V1127" i="2" s="1"/>
  <c r="V1128" i="2" a="1"/>
  <c r="V1128" i="2" s="1"/>
  <c r="V1129" i="2" a="1"/>
  <c r="V1129" i="2" s="1"/>
  <c r="V1130" i="2" a="1"/>
  <c r="V1130" i="2" s="1"/>
  <c r="V1131" i="2" a="1"/>
  <c r="V1131" i="2" s="1"/>
  <c r="V1132" i="2" a="1"/>
  <c r="V1132" i="2" s="1"/>
  <c r="V1133" i="2" a="1"/>
  <c r="V1133" i="2" s="1"/>
  <c r="V1134" i="2" a="1"/>
  <c r="V1134" i="2" s="1"/>
  <c r="V1135" i="2" a="1"/>
  <c r="V1135" i="2" s="1"/>
  <c r="V1136" i="2" a="1"/>
  <c r="V1136" i="2" s="1"/>
  <c r="V1137" i="2" a="1"/>
  <c r="V1137" i="2" s="1"/>
  <c r="V1138" i="2" a="1"/>
  <c r="V1138" i="2" s="1"/>
  <c r="V1139" i="2" a="1"/>
  <c r="V1139" i="2" s="1"/>
  <c r="V1140" i="2" a="1"/>
  <c r="V1140" i="2" s="1"/>
  <c r="V1141" i="2" a="1"/>
  <c r="V1141" i="2" s="1"/>
  <c r="V1142" i="2" a="1"/>
  <c r="V1142" i="2" s="1"/>
  <c r="V1143" i="2" a="1"/>
  <c r="V1143" i="2" s="1"/>
  <c r="V1144" i="2" a="1"/>
  <c r="V1144" i="2" s="1"/>
  <c r="V1145" i="2" a="1"/>
  <c r="V1145" i="2" s="1"/>
  <c r="V1146" i="2" a="1"/>
  <c r="V1146" i="2" s="1"/>
  <c r="V1147" i="2" a="1"/>
  <c r="V1147" i="2" s="1"/>
  <c r="V1148" i="2" a="1"/>
  <c r="V1148" i="2" s="1"/>
  <c r="V1149" i="2" a="1"/>
  <c r="V1149" i="2" s="1"/>
  <c r="V1150" i="2" a="1"/>
  <c r="V1150" i="2" s="1"/>
  <c r="V1151" i="2" a="1"/>
  <c r="V1151" i="2" s="1"/>
  <c r="V1152" i="2" a="1"/>
  <c r="V1152" i="2" s="1"/>
  <c r="V1153" i="2" a="1"/>
  <c r="V1153" i="2" s="1"/>
  <c r="V1154" i="2" a="1"/>
  <c r="V1154" i="2" s="1"/>
  <c r="V1155" i="2" a="1"/>
  <c r="V1155" i="2" s="1"/>
  <c r="V1156" i="2" a="1"/>
  <c r="V1156" i="2" s="1"/>
  <c r="V1157" i="2" a="1"/>
  <c r="V1157" i="2" s="1"/>
  <c r="V1158" i="2" a="1"/>
  <c r="V1158" i="2" s="1"/>
  <c r="V1159" i="2" a="1"/>
  <c r="V1159" i="2" s="1"/>
  <c r="V1160" i="2" a="1"/>
  <c r="V1160" i="2" s="1"/>
  <c r="V1161" i="2" a="1"/>
  <c r="V1161" i="2" s="1"/>
  <c r="V1162" i="2" a="1"/>
  <c r="V1162" i="2" s="1"/>
  <c r="V1163" i="2" a="1"/>
  <c r="V1163" i="2" s="1"/>
  <c r="V1164" i="2" a="1"/>
  <c r="V1164" i="2" s="1"/>
  <c r="V1165" i="2" a="1"/>
  <c r="V1165" i="2" s="1"/>
  <c r="V1166" i="2" a="1"/>
  <c r="V1166" i="2" s="1"/>
  <c r="V1167" i="2" a="1"/>
  <c r="V1167" i="2" s="1"/>
  <c r="V1168" i="2" a="1"/>
  <c r="V1168" i="2" s="1"/>
  <c r="V1169" i="2" a="1"/>
  <c r="V1169" i="2" s="1"/>
  <c r="V1170" i="2" a="1"/>
  <c r="V1170" i="2" s="1"/>
  <c r="V1171" i="2" a="1"/>
  <c r="V1171" i="2" s="1"/>
  <c r="V1172" i="2" a="1"/>
  <c r="V1172" i="2" s="1"/>
  <c r="V1173" i="2" a="1"/>
  <c r="V1173" i="2" s="1"/>
  <c r="V1174" i="2" a="1"/>
  <c r="V1174" i="2" s="1"/>
  <c r="V1175" i="2" a="1"/>
  <c r="V1175" i="2" s="1"/>
  <c r="V1176" i="2" a="1"/>
  <c r="V1176" i="2" s="1"/>
  <c r="V1177" i="2" a="1"/>
  <c r="V1177" i="2" s="1"/>
  <c r="V1178" i="2" a="1"/>
  <c r="V1178" i="2" s="1"/>
  <c r="V1179" i="2" a="1"/>
  <c r="V1179" i="2" s="1"/>
  <c r="V1180" i="2" a="1"/>
  <c r="V1180" i="2" s="1"/>
  <c r="V1181" i="2" a="1"/>
  <c r="V1181" i="2" s="1"/>
  <c r="V1182" i="2" a="1"/>
  <c r="V1182" i="2" s="1"/>
  <c r="V1183" i="2" a="1"/>
  <c r="V1183" i="2" s="1"/>
  <c r="V1184" i="2" a="1"/>
  <c r="V1184" i="2" s="1"/>
  <c r="V1185" i="2" a="1"/>
  <c r="V1185" i="2" s="1"/>
  <c r="V1186" i="2" a="1"/>
  <c r="V1186" i="2" s="1"/>
  <c r="V1187" i="2" a="1"/>
  <c r="V1187" i="2" s="1"/>
  <c r="V1188" i="2" a="1"/>
  <c r="V1188" i="2" s="1"/>
  <c r="V1189" i="2" a="1"/>
  <c r="V1189" i="2" s="1"/>
  <c r="V1190" i="2" a="1"/>
  <c r="V1190" i="2" s="1"/>
  <c r="V1191" i="2" a="1"/>
  <c r="V1191" i="2" s="1"/>
  <c r="V1192" i="2" a="1"/>
  <c r="V1192" i="2" s="1"/>
  <c r="V1193" i="2" a="1"/>
  <c r="V1193" i="2" s="1"/>
  <c r="V1194" i="2" a="1"/>
  <c r="V1194" i="2" s="1"/>
  <c r="V1195" i="2" a="1"/>
  <c r="V1195" i="2" s="1"/>
  <c r="V1196" i="2" a="1"/>
  <c r="V1196" i="2" s="1"/>
  <c r="V1197" i="2" a="1"/>
  <c r="V1197" i="2" s="1"/>
  <c r="V1198" i="2" a="1"/>
  <c r="V1198" i="2" s="1"/>
  <c r="V1199" i="2" a="1"/>
  <c r="V1199" i="2" s="1"/>
  <c r="V1200" i="2" a="1"/>
  <c r="V1200" i="2" s="1"/>
  <c r="V1201" i="2" a="1"/>
  <c r="V1201" i="2" s="1"/>
  <c r="V1202" i="2" a="1"/>
  <c r="V1202" i="2" s="1"/>
  <c r="V1203" i="2" a="1"/>
  <c r="V1203" i="2" s="1"/>
  <c r="V1204" i="2" a="1"/>
  <c r="V1204" i="2" s="1"/>
  <c r="V1205" i="2" a="1"/>
  <c r="V1205" i="2" s="1"/>
  <c r="V1206" i="2" a="1"/>
  <c r="V1206" i="2" s="1"/>
  <c r="V1207" i="2" a="1"/>
  <c r="V1207" i="2" s="1"/>
  <c r="V1208" i="2" a="1"/>
  <c r="V1208" i="2" s="1"/>
  <c r="V1209" i="2" a="1"/>
  <c r="V1209" i="2" s="1"/>
  <c r="V1210" i="2" a="1"/>
  <c r="V1210" i="2" s="1"/>
  <c r="V1211" i="2" a="1"/>
  <c r="V1211" i="2" s="1"/>
  <c r="V1212" i="2" a="1"/>
  <c r="V1212" i="2" s="1"/>
  <c r="V1213" i="2" a="1"/>
  <c r="V1213" i="2" s="1"/>
  <c r="V1214" i="2" a="1"/>
  <c r="V1214" i="2" s="1"/>
  <c r="V1215" i="2" a="1"/>
  <c r="V1215" i="2" s="1"/>
  <c r="V1216" i="2" a="1"/>
  <c r="V1216" i="2" s="1"/>
  <c r="V1217" i="2" a="1"/>
  <c r="V1217" i="2" s="1"/>
  <c r="V1218" i="2" a="1"/>
  <c r="V1218" i="2" s="1"/>
  <c r="V1219" i="2" a="1"/>
  <c r="V1219" i="2" s="1"/>
  <c r="V1220" i="2" a="1"/>
  <c r="V1220" i="2" s="1"/>
  <c r="V1221" i="2" a="1"/>
  <c r="V1221" i="2" s="1"/>
  <c r="V1222" i="2" a="1"/>
  <c r="V1222" i="2" s="1"/>
  <c r="V1223" i="2" a="1"/>
  <c r="V1223" i="2" s="1"/>
  <c r="V1224" i="2" a="1"/>
  <c r="V1224" i="2" s="1"/>
  <c r="V1225" i="2" a="1"/>
  <c r="V1225" i="2" s="1"/>
  <c r="V1226" i="2" a="1"/>
  <c r="V1226" i="2" s="1"/>
  <c r="V1227" i="2" a="1"/>
  <c r="V1227" i="2" s="1"/>
  <c r="V1228" i="2" a="1"/>
  <c r="V1228" i="2" s="1"/>
  <c r="V1229" i="2" a="1"/>
  <c r="V1229" i="2" s="1"/>
  <c r="V1230" i="2" a="1"/>
  <c r="V1230" i="2" s="1"/>
  <c r="V1231" i="2" a="1"/>
  <c r="V1231" i="2" s="1"/>
  <c r="V1232" i="2" a="1"/>
  <c r="V1232" i="2" s="1"/>
  <c r="V1233" i="2" a="1"/>
  <c r="V1233" i="2" s="1"/>
  <c r="V1234" i="2" a="1"/>
  <c r="V1234" i="2" s="1"/>
  <c r="V1235" i="2" a="1"/>
  <c r="V1235" i="2" s="1"/>
  <c r="V1236" i="2" a="1"/>
  <c r="V1236" i="2" s="1"/>
  <c r="V1237" i="2" a="1"/>
  <c r="V1237" i="2" s="1"/>
  <c r="V1238" i="2" a="1"/>
  <c r="V1238" i="2" s="1"/>
  <c r="V1239" i="2" a="1"/>
  <c r="V1239" i="2" s="1"/>
  <c r="V1240" i="2" a="1"/>
  <c r="V1240" i="2" s="1"/>
  <c r="V1241" i="2" a="1"/>
  <c r="V1241" i="2" s="1"/>
  <c r="V1242" i="2" a="1"/>
  <c r="V1242" i="2" s="1"/>
  <c r="V1243" i="2" a="1"/>
  <c r="V1243" i="2" s="1"/>
  <c r="V1244" i="2" a="1"/>
  <c r="V1244" i="2" s="1"/>
  <c r="V1245" i="2" a="1"/>
  <c r="V1245" i="2" s="1"/>
  <c r="V1246" i="2" a="1"/>
  <c r="V1246" i="2" s="1"/>
  <c r="V1247" i="2" a="1"/>
  <c r="V1247" i="2" s="1"/>
  <c r="V1248" i="2" a="1"/>
  <c r="V1248" i="2" s="1"/>
  <c r="V1249" i="2" a="1"/>
  <c r="V1249" i="2" s="1"/>
  <c r="V1250" i="2" a="1"/>
  <c r="V1250" i="2" s="1"/>
  <c r="V1251" i="2" a="1"/>
  <c r="V1251" i="2" s="1"/>
  <c r="V1252" i="2" a="1"/>
  <c r="V1252" i="2" s="1"/>
  <c r="V1253" i="2" a="1"/>
  <c r="V1253" i="2" s="1"/>
  <c r="V1254" i="2" a="1"/>
  <c r="V1254" i="2" s="1"/>
  <c r="V1255" i="2" a="1"/>
  <c r="V1255" i="2" s="1"/>
  <c r="V1256" i="2" a="1"/>
  <c r="V1256" i="2" s="1"/>
  <c r="V1257" i="2" a="1"/>
  <c r="V1257" i="2" s="1"/>
  <c r="V1258" i="2" a="1"/>
  <c r="V1258" i="2" s="1"/>
  <c r="V1259" i="2" a="1"/>
  <c r="V1259" i="2" s="1"/>
  <c r="V1260" i="2" a="1"/>
  <c r="V1260" i="2" s="1"/>
  <c r="V1261" i="2" a="1"/>
  <c r="V1261" i="2" s="1"/>
  <c r="V1262" i="2" a="1"/>
  <c r="V1262" i="2" s="1"/>
  <c r="V1263" i="2" a="1"/>
  <c r="V1263" i="2" s="1"/>
  <c r="V1264" i="2" a="1"/>
  <c r="V1264" i="2" s="1"/>
  <c r="V1265" i="2" a="1"/>
  <c r="V1265" i="2" s="1"/>
  <c r="V1266" i="2" a="1"/>
  <c r="V1266" i="2" s="1"/>
  <c r="V1267" i="2" a="1"/>
  <c r="V1267" i="2" s="1"/>
  <c r="V1268" i="2" a="1"/>
  <c r="V1268" i="2" s="1"/>
  <c r="V1269" i="2" a="1"/>
  <c r="V1269" i="2" s="1"/>
  <c r="V1270" i="2" a="1"/>
  <c r="V1270" i="2" s="1"/>
  <c r="V1271" i="2" a="1"/>
  <c r="V1271" i="2" s="1"/>
  <c r="V1272" i="2" a="1"/>
  <c r="V1272" i="2" s="1"/>
  <c r="V1273" i="2" a="1"/>
  <c r="V1273" i="2" s="1"/>
  <c r="V1274" i="2" a="1"/>
  <c r="V1274" i="2" s="1"/>
  <c r="V1275" i="2" a="1"/>
  <c r="V1275" i="2" s="1"/>
  <c r="V1276" i="2" a="1"/>
  <c r="V1276" i="2" s="1"/>
  <c r="V1277" i="2" a="1"/>
  <c r="V1277" i="2" s="1"/>
  <c r="V1278" i="2" a="1"/>
  <c r="V1278" i="2" s="1"/>
  <c r="V1279" i="2" a="1"/>
  <c r="V1279" i="2" s="1"/>
  <c r="V1280" i="2" a="1"/>
  <c r="V1280" i="2" s="1"/>
  <c r="V1281" i="2" a="1"/>
  <c r="V1281" i="2" s="1"/>
  <c r="V1282" i="2" a="1"/>
  <c r="V1282" i="2" s="1"/>
  <c r="V1283" i="2" a="1"/>
  <c r="V1283" i="2" s="1"/>
  <c r="V1284" i="2" a="1"/>
  <c r="V1284" i="2" s="1"/>
  <c r="V1285" i="2" a="1"/>
  <c r="V1285" i="2" s="1"/>
  <c r="V1286" i="2" a="1"/>
  <c r="V1286" i="2" s="1"/>
  <c r="V1287" i="2" a="1"/>
  <c r="V1287" i="2" s="1"/>
  <c r="V1288" i="2" a="1"/>
  <c r="V1288" i="2" s="1"/>
  <c r="V1289" i="2" a="1"/>
  <c r="V1289" i="2" s="1"/>
  <c r="V1290" i="2" a="1"/>
  <c r="V1290" i="2" s="1"/>
  <c r="V1291" i="2" a="1"/>
  <c r="V1291" i="2" s="1"/>
  <c r="V1292" i="2" a="1"/>
  <c r="V1292" i="2" s="1"/>
  <c r="V1293" i="2" a="1"/>
  <c r="V1293" i="2" s="1"/>
  <c r="V1294" i="2" a="1"/>
  <c r="V1294" i="2" s="1"/>
  <c r="V1295" i="2" a="1"/>
  <c r="V1295" i="2" s="1"/>
  <c r="V1296" i="2" a="1"/>
  <c r="V1296" i="2" s="1"/>
  <c r="V1297" i="2" a="1"/>
  <c r="V1297" i="2" s="1"/>
  <c r="V1298" i="2" a="1"/>
  <c r="V1298" i="2" s="1"/>
  <c r="V1299" i="2" a="1"/>
  <c r="V1299" i="2" s="1"/>
  <c r="V1300" i="2" a="1"/>
  <c r="V1300" i="2" s="1"/>
  <c r="V1301" i="2" a="1"/>
  <c r="V1301" i="2" s="1"/>
  <c r="V1302" i="2" a="1"/>
  <c r="V1302" i="2" s="1"/>
  <c r="V1303" i="2" a="1"/>
  <c r="V1303" i="2" s="1"/>
  <c r="V1304" i="2" a="1"/>
  <c r="V1304" i="2" s="1"/>
  <c r="V1305" i="2" a="1"/>
  <c r="V1305" i="2" s="1"/>
  <c r="V1306" i="2" a="1"/>
  <c r="V1306" i="2" s="1"/>
  <c r="V1307" i="2" a="1"/>
  <c r="V1307" i="2" s="1"/>
  <c r="V1308" i="2" a="1"/>
  <c r="V1308" i="2" s="1"/>
  <c r="V1309" i="2" a="1"/>
  <c r="V1309" i="2" s="1"/>
  <c r="V1310" i="2" a="1"/>
  <c r="V1310" i="2" s="1"/>
  <c r="V1311" i="2" a="1"/>
  <c r="V1311" i="2" s="1"/>
  <c r="V1312" i="2" a="1"/>
  <c r="V1312" i="2" s="1"/>
  <c r="V1313" i="2" a="1"/>
  <c r="V1313" i="2" s="1"/>
  <c r="V1314" i="2" a="1"/>
  <c r="V1314" i="2" s="1"/>
  <c r="V1315" i="2" a="1"/>
  <c r="V1315" i="2" s="1"/>
  <c r="V1316" i="2" a="1"/>
  <c r="V1316" i="2" s="1"/>
  <c r="V1317" i="2" a="1"/>
  <c r="V1317" i="2" s="1"/>
  <c r="V1318" i="2" a="1"/>
  <c r="V1318" i="2" s="1"/>
  <c r="V1319" i="2" a="1"/>
  <c r="V1319" i="2" s="1"/>
  <c r="V1320" i="2" a="1"/>
  <c r="V1320" i="2" s="1"/>
  <c r="V1321" i="2" a="1"/>
  <c r="V1321" i="2" s="1"/>
  <c r="V1322" i="2" a="1"/>
  <c r="V1322" i="2" s="1"/>
  <c r="V1323" i="2" a="1"/>
  <c r="V1323" i="2" s="1"/>
  <c r="V1324" i="2" a="1"/>
  <c r="V1324" i="2" s="1"/>
  <c r="V1325" i="2" a="1"/>
  <c r="V1325" i="2" s="1"/>
  <c r="V1326" i="2" a="1"/>
  <c r="V1326" i="2" s="1"/>
  <c r="V1327" i="2" a="1"/>
  <c r="V1327" i="2" s="1"/>
  <c r="V1328" i="2" a="1"/>
  <c r="V1328" i="2" s="1"/>
  <c r="V1329" i="2" a="1"/>
  <c r="V1329" i="2" s="1"/>
  <c r="V1330" i="2" a="1"/>
  <c r="V1330" i="2" s="1"/>
  <c r="V1331" i="2" a="1"/>
  <c r="V1331" i="2" s="1"/>
  <c r="V1332" i="2" a="1"/>
  <c r="V1332" i="2" s="1"/>
  <c r="V1333" i="2" a="1"/>
  <c r="V1333" i="2" s="1"/>
  <c r="V1334" i="2" a="1"/>
  <c r="V1334" i="2" s="1"/>
  <c r="V1335" i="2" a="1"/>
  <c r="V1335" i="2" s="1"/>
  <c r="V1336" i="2" a="1"/>
  <c r="V1336" i="2" s="1"/>
  <c r="V1337" i="2" a="1"/>
  <c r="V1337" i="2" s="1"/>
  <c r="V1338" i="2" a="1"/>
  <c r="V1338" i="2" s="1"/>
  <c r="V1339" i="2" a="1"/>
  <c r="V1339" i="2" s="1"/>
  <c r="V1340" i="2" a="1"/>
  <c r="V1340" i="2" s="1"/>
  <c r="V1341" i="2" a="1"/>
  <c r="V1341" i="2" s="1"/>
  <c r="V1342" i="2" a="1"/>
  <c r="V1342" i="2" s="1"/>
  <c r="V1343" i="2" a="1"/>
  <c r="V1343" i="2" s="1"/>
  <c r="V1344" i="2" a="1"/>
  <c r="V1344" i="2" s="1"/>
  <c r="V1345" i="2" a="1"/>
  <c r="V1345" i="2" s="1"/>
  <c r="V1346" i="2" a="1"/>
  <c r="V1346" i="2" s="1"/>
  <c r="V1347" i="2" a="1"/>
  <c r="V1347" i="2" s="1"/>
  <c r="V1348" i="2" a="1"/>
  <c r="V1348" i="2" s="1"/>
  <c r="V1349" i="2" a="1"/>
  <c r="V1349" i="2" s="1"/>
  <c r="V1350" i="2" a="1"/>
  <c r="V1350" i="2" s="1"/>
  <c r="V1351" i="2" a="1"/>
  <c r="V1351" i="2" s="1"/>
  <c r="V1352" i="2" a="1"/>
  <c r="V1352" i="2" s="1"/>
  <c r="V1353" i="2" a="1"/>
  <c r="V1353" i="2" s="1"/>
  <c r="V1354" i="2" a="1"/>
  <c r="V1354" i="2" s="1"/>
  <c r="V1355" i="2" a="1"/>
  <c r="V1355" i="2" s="1"/>
  <c r="V1356" i="2" a="1"/>
  <c r="V1356" i="2" s="1"/>
  <c r="V1357" i="2" a="1"/>
  <c r="V1357" i="2" s="1"/>
  <c r="V1358" i="2" a="1"/>
  <c r="V1358" i="2" s="1"/>
  <c r="V1359" i="2" a="1"/>
  <c r="V1359" i="2" s="1"/>
  <c r="V1360" i="2" a="1"/>
  <c r="V1360" i="2" s="1"/>
  <c r="V1361" i="2" a="1"/>
  <c r="V1361" i="2" s="1"/>
  <c r="V1362" i="2" a="1"/>
  <c r="V1362" i="2" s="1"/>
  <c r="V1363" i="2" a="1"/>
  <c r="V1363" i="2" s="1"/>
  <c r="V1364" i="2" a="1"/>
  <c r="V1364" i="2" s="1"/>
  <c r="V1365" i="2" a="1"/>
  <c r="V1365" i="2" s="1"/>
  <c r="V1366" i="2" a="1"/>
  <c r="V1366" i="2" s="1"/>
  <c r="V1367" i="2" a="1"/>
  <c r="V1367" i="2" s="1"/>
  <c r="V1368" i="2" a="1"/>
  <c r="V1368" i="2" s="1"/>
  <c r="V1369" i="2" a="1"/>
  <c r="V1369" i="2" s="1"/>
  <c r="V1370" i="2" a="1"/>
  <c r="V1370" i="2" s="1"/>
  <c r="V1371" i="2" a="1"/>
  <c r="V1371" i="2" s="1"/>
  <c r="V1372" i="2" a="1"/>
  <c r="V1372" i="2" s="1"/>
  <c r="V1373" i="2" a="1"/>
  <c r="V1373" i="2" s="1"/>
  <c r="V1374" i="2" a="1"/>
  <c r="V1374" i="2" s="1"/>
  <c r="V1375" i="2" a="1"/>
  <c r="V1375" i="2" s="1"/>
  <c r="V1376" i="2" a="1"/>
  <c r="V1376" i="2" s="1"/>
  <c r="V1377" i="2" a="1"/>
  <c r="V1377" i="2" s="1"/>
  <c r="V1378" i="2" a="1"/>
  <c r="V1378" i="2" s="1"/>
  <c r="V1379" i="2" a="1"/>
  <c r="V1379" i="2" s="1"/>
  <c r="V1380" i="2" a="1"/>
  <c r="V1380" i="2" s="1"/>
  <c r="V1381" i="2" a="1"/>
  <c r="V1381" i="2" s="1"/>
  <c r="V1382" i="2" a="1"/>
  <c r="V1382" i="2" s="1"/>
  <c r="V1383" i="2" a="1"/>
  <c r="V1383" i="2" s="1"/>
  <c r="V1384" i="2" a="1"/>
  <c r="V1384" i="2" s="1"/>
  <c r="V1385" i="2" a="1"/>
  <c r="V1385" i="2" s="1"/>
  <c r="V1386" i="2" a="1"/>
  <c r="V1386" i="2" s="1"/>
  <c r="V1387" i="2" a="1"/>
  <c r="V1387" i="2" s="1"/>
  <c r="V1388" i="2" a="1"/>
  <c r="V1388" i="2" s="1"/>
  <c r="V1389" i="2" a="1"/>
  <c r="V1389" i="2" s="1"/>
  <c r="V1390" i="2" a="1"/>
  <c r="V1390" i="2" s="1"/>
  <c r="V1391" i="2" a="1"/>
  <c r="V1391" i="2" s="1"/>
  <c r="V1392" i="2" a="1"/>
  <c r="V1392" i="2" s="1"/>
  <c r="V1393" i="2" a="1"/>
  <c r="V1393" i="2" s="1"/>
  <c r="V1394" i="2" a="1"/>
  <c r="V1394" i="2" s="1"/>
  <c r="V1395" i="2" a="1"/>
  <c r="V1395" i="2" s="1"/>
  <c r="V1396" i="2" a="1"/>
  <c r="V1396" i="2" s="1"/>
  <c r="V1397" i="2" a="1"/>
  <c r="V1397" i="2" s="1"/>
  <c r="V1398" i="2" a="1"/>
  <c r="V1398" i="2" s="1"/>
  <c r="V1399" i="2" a="1"/>
  <c r="V1399" i="2" s="1"/>
  <c r="V1400" i="2" a="1"/>
  <c r="V1400" i="2" s="1"/>
  <c r="V1401" i="2" a="1"/>
  <c r="V1401" i="2" s="1"/>
  <c r="V1402" i="2" a="1"/>
  <c r="V1402" i="2" s="1"/>
  <c r="V1403" i="2" a="1"/>
  <c r="V1403" i="2" s="1"/>
  <c r="V1404" i="2" a="1"/>
  <c r="V1404" i="2" s="1"/>
  <c r="V1405" i="2" a="1"/>
  <c r="V1405" i="2" s="1"/>
  <c r="V1406" i="2" a="1"/>
  <c r="V1406" i="2" s="1"/>
  <c r="V1407" i="2" a="1"/>
  <c r="V1407" i="2" s="1"/>
  <c r="V1408" i="2" a="1"/>
  <c r="V1408" i="2" s="1"/>
  <c r="V1409" i="2" a="1"/>
  <c r="V1409" i="2" s="1"/>
  <c r="V1410" i="2" a="1"/>
  <c r="V1410" i="2" s="1"/>
  <c r="V1411" i="2" a="1"/>
  <c r="V1411" i="2" s="1"/>
  <c r="V1412" i="2" a="1"/>
  <c r="V1412" i="2" s="1"/>
  <c r="V1413" i="2" a="1"/>
  <c r="V1413" i="2" s="1"/>
  <c r="V1414" i="2" a="1"/>
  <c r="V1414" i="2" s="1"/>
  <c r="V1415" i="2" a="1"/>
  <c r="V1415" i="2" s="1"/>
  <c r="V1416" i="2" a="1"/>
  <c r="V1416" i="2" s="1"/>
  <c r="V1417" i="2" a="1"/>
  <c r="V1417" i="2" s="1"/>
  <c r="V1418" i="2" a="1"/>
  <c r="V1418" i="2" s="1"/>
  <c r="V1419" i="2" a="1"/>
  <c r="V1419" i="2" s="1"/>
  <c r="V1420" i="2" a="1"/>
  <c r="V1420" i="2" s="1"/>
  <c r="V1421" i="2" a="1"/>
  <c r="V1421" i="2" s="1"/>
  <c r="V1422" i="2" a="1"/>
  <c r="V1422" i="2" s="1"/>
  <c r="V1423" i="2" a="1"/>
  <c r="V1423" i="2" s="1"/>
  <c r="V1424" i="2" a="1"/>
  <c r="V1424" i="2" s="1"/>
  <c r="V1425" i="2" a="1"/>
  <c r="V1425" i="2" s="1"/>
  <c r="V1426" i="2" a="1"/>
  <c r="V1426" i="2" s="1"/>
  <c r="V1427" i="2" a="1"/>
  <c r="V1427" i="2" s="1"/>
  <c r="V1428" i="2" a="1"/>
  <c r="V1428" i="2" s="1"/>
  <c r="V1429" i="2" a="1"/>
  <c r="V1429" i="2" s="1"/>
  <c r="V1430" i="2" a="1"/>
  <c r="V1430" i="2" s="1"/>
  <c r="V1431" i="2" a="1"/>
  <c r="V1431" i="2" s="1"/>
  <c r="V1432" i="2" a="1"/>
  <c r="V1432" i="2" s="1"/>
  <c r="V1433" i="2" a="1"/>
  <c r="V1433" i="2" s="1"/>
  <c r="V1434" i="2" a="1"/>
  <c r="V1434" i="2" s="1"/>
  <c r="V1435" i="2" a="1"/>
  <c r="V1435" i="2" s="1"/>
  <c r="V1436" i="2" a="1"/>
  <c r="V1436" i="2" s="1"/>
  <c r="V1437" i="2" a="1"/>
  <c r="V1437" i="2" s="1"/>
  <c r="V1438" i="2" a="1"/>
  <c r="V1438" i="2" s="1"/>
  <c r="V1439" i="2" a="1"/>
  <c r="V1439" i="2" s="1"/>
  <c r="V1440" i="2" a="1"/>
  <c r="V1440" i="2" s="1"/>
  <c r="V1441" i="2" a="1"/>
  <c r="V1441" i="2" s="1"/>
  <c r="V1442" i="2" a="1"/>
  <c r="V1442" i="2" s="1"/>
  <c r="V1443" i="2" a="1"/>
  <c r="V1443" i="2" s="1"/>
  <c r="V1444" i="2" a="1"/>
  <c r="V1444" i="2" s="1"/>
  <c r="V1445" i="2" a="1"/>
  <c r="V1445" i="2" s="1"/>
  <c r="V1446" i="2" a="1"/>
  <c r="V1446" i="2" s="1"/>
  <c r="V1447" i="2" a="1"/>
  <c r="V1447" i="2" s="1"/>
  <c r="V1448" i="2" a="1"/>
  <c r="V1448" i="2" s="1"/>
  <c r="V1449" i="2" a="1"/>
  <c r="V1449" i="2" s="1"/>
  <c r="V1450" i="2" a="1"/>
  <c r="V1450" i="2" s="1"/>
  <c r="V1451" i="2" a="1"/>
  <c r="V1451" i="2" s="1"/>
  <c r="V1452" i="2" a="1"/>
  <c r="V1452" i="2" s="1"/>
  <c r="V1453" i="2" a="1"/>
  <c r="V1453" i="2" s="1"/>
  <c r="V1454" i="2" a="1"/>
  <c r="V1454" i="2" s="1"/>
  <c r="V1455" i="2" a="1"/>
  <c r="V1455" i="2" s="1"/>
  <c r="V1456" i="2" a="1"/>
  <c r="V1456" i="2" s="1"/>
  <c r="V1457" i="2" a="1"/>
  <c r="V1457" i="2" s="1"/>
  <c r="V1458" i="2" a="1"/>
  <c r="V1458" i="2" s="1"/>
  <c r="V1459" i="2" a="1"/>
  <c r="V1459" i="2" s="1"/>
  <c r="V1460" i="2" a="1"/>
  <c r="V1460" i="2" s="1"/>
  <c r="V1461" i="2" a="1"/>
  <c r="V1461" i="2" s="1"/>
  <c r="V1462" i="2" a="1"/>
  <c r="V1462" i="2" s="1"/>
  <c r="V1463" i="2" a="1"/>
  <c r="V1463" i="2" s="1"/>
  <c r="V1464" i="2" a="1"/>
  <c r="V1464" i="2" s="1"/>
  <c r="V1465" i="2" a="1"/>
  <c r="V1465" i="2" s="1"/>
  <c r="V1466" i="2" a="1"/>
  <c r="V1466" i="2" s="1"/>
  <c r="V1467" i="2" a="1"/>
  <c r="V1467" i="2" s="1"/>
  <c r="V1468" i="2" a="1"/>
  <c r="V1468" i="2" s="1"/>
  <c r="V1469" i="2" a="1"/>
  <c r="V1469" i="2" s="1"/>
  <c r="V1470" i="2" a="1"/>
  <c r="V1470" i="2" s="1"/>
  <c r="V1471" i="2" a="1"/>
  <c r="V1471" i="2" s="1"/>
  <c r="V1472" i="2" a="1"/>
  <c r="V1472" i="2" s="1"/>
  <c r="V1473" i="2" a="1"/>
  <c r="V1473" i="2" s="1"/>
  <c r="V1474" i="2" a="1"/>
  <c r="V1474" i="2" s="1"/>
  <c r="V1475" i="2" a="1"/>
  <c r="V1475" i="2" s="1"/>
  <c r="V1476" i="2" a="1"/>
  <c r="V1476" i="2" s="1"/>
  <c r="V1477" i="2" a="1"/>
  <c r="V1477" i="2" s="1"/>
  <c r="V1478" i="2" a="1"/>
  <c r="V1478" i="2" s="1"/>
  <c r="V1479" i="2" a="1"/>
  <c r="V1479" i="2" s="1"/>
  <c r="V1480" i="2" a="1"/>
  <c r="V1480" i="2" s="1"/>
  <c r="V1481" i="2" a="1"/>
  <c r="V1481" i="2" s="1"/>
  <c r="V1482" i="2" a="1"/>
  <c r="V1482" i="2" s="1"/>
  <c r="V1483" i="2" a="1"/>
  <c r="V1483" i="2" s="1"/>
  <c r="V1484" i="2" a="1"/>
  <c r="V1484" i="2" s="1"/>
  <c r="V1485" i="2" a="1"/>
  <c r="V1485" i="2" s="1"/>
  <c r="V1486" i="2" a="1"/>
  <c r="V1486" i="2" s="1"/>
  <c r="V1487" i="2" a="1"/>
  <c r="V1487" i="2" s="1"/>
  <c r="V1488" i="2" a="1"/>
  <c r="V1488" i="2" s="1"/>
  <c r="V1489" i="2" a="1"/>
  <c r="V1489" i="2" s="1"/>
  <c r="V1490" i="2" a="1"/>
  <c r="V1490" i="2" s="1"/>
  <c r="V1491" i="2" a="1"/>
  <c r="V1491" i="2" s="1"/>
  <c r="V1492" i="2" a="1"/>
  <c r="V1492" i="2" s="1"/>
  <c r="V1493" i="2" a="1"/>
  <c r="V1493" i="2" s="1"/>
  <c r="V1494" i="2" a="1"/>
  <c r="V1494" i="2" s="1"/>
  <c r="V1495" i="2" a="1"/>
  <c r="V1495" i="2" s="1"/>
  <c r="V1496" i="2" a="1"/>
  <c r="V1496" i="2" s="1"/>
  <c r="V1497" i="2" a="1"/>
  <c r="V1497" i="2" s="1"/>
  <c r="V1498" i="2" a="1"/>
  <c r="V1498" i="2" s="1"/>
  <c r="V1499" i="2" a="1"/>
  <c r="V1499" i="2" s="1"/>
  <c r="V1500" i="2" a="1"/>
  <c r="V1500" i="2" s="1"/>
  <c r="V1501" i="2" a="1"/>
  <c r="V1501" i="2" s="1"/>
  <c r="V1502" i="2" a="1"/>
  <c r="V1502" i="2" s="1"/>
  <c r="V1503" i="2" a="1"/>
  <c r="V1503" i="2" s="1"/>
  <c r="V1504" i="2" a="1"/>
  <c r="V1504" i="2" s="1"/>
  <c r="V1505" i="2" a="1"/>
  <c r="V1505" i="2" s="1"/>
  <c r="V1506" i="2" a="1"/>
  <c r="V1506" i="2" s="1"/>
  <c r="V1507" i="2" a="1"/>
  <c r="V1507" i="2" s="1"/>
  <c r="V1508" i="2" a="1"/>
  <c r="V1508" i="2" s="1"/>
  <c r="V1509" i="2" a="1"/>
  <c r="V1509" i="2" s="1"/>
  <c r="V1510" i="2" a="1"/>
  <c r="V1510" i="2" s="1"/>
  <c r="V1511" i="2" a="1"/>
  <c r="V1511" i="2" s="1"/>
  <c r="V1512" i="2" a="1"/>
  <c r="V1512" i="2" s="1"/>
  <c r="V1513" i="2" a="1"/>
  <c r="V1513" i="2" s="1"/>
  <c r="V1514" i="2" a="1"/>
  <c r="V1514" i="2" s="1"/>
  <c r="V1515" i="2" a="1"/>
  <c r="V1515" i="2" s="1"/>
  <c r="V1516" i="2" a="1"/>
  <c r="V1516" i="2" s="1"/>
  <c r="V1517" i="2" a="1"/>
  <c r="V1517" i="2" s="1"/>
  <c r="V1518" i="2" a="1"/>
  <c r="V1518" i="2" s="1"/>
  <c r="V1519" i="2" a="1"/>
  <c r="V1519" i="2" s="1"/>
  <c r="V1520" i="2" a="1"/>
  <c r="V1520" i="2" s="1"/>
  <c r="V1521" i="2" a="1"/>
  <c r="V1521" i="2" s="1"/>
  <c r="V1522" i="2" a="1"/>
  <c r="V1522" i="2" s="1"/>
  <c r="V1523" i="2" a="1"/>
  <c r="V1523" i="2" s="1"/>
  <c r="V1524" i="2" a="1"/>
  <c r="V1524" i="2" s="1"/>
  <c r="V1525" i="2" a="1"/>
  <c r="V1525" i="2" s="1"/>
  <c r="V1526" i="2" a="1"/>
  <c r="V1526" i="2" s="1"/>
  <c r="V1527" i="2" a="1"/>
  <c r="V1527" i="2" s="1"/>
  <c r="V1528" i="2" a="1"/>
  <c r="V1528" i="2" s="1"/>
  <c r="V1529" i="2" a="1"/>
  <c r="V1529" i="2" s="1"/>
  <c r="V1530" i="2" a="1"/>
  <c r="V1530" i="2" s="1"/>
  <c r="V1531" i="2" a="1"/>
  <c r="V1531" i="2" s="1"/>
  <c r="V1532" i="2" a="1"/>
  <c r="V1532" i="2" s="1"/>
  <c r="V1533" i="2" a="1"/>
  <c r="V1533" i="2" s="1"/>
  <c r="V1534" i="2" a="1"/>
  <c r="V1534" i="2" s="1"/>
  <c r="V1535" i="2" a="1"/>
  <c r="V1535" i="2" s="1"/>
  <c r="V1536" i="2" a="1"/>
  <c r="V1536" i="2" s="1"/>
  <c r="V1537" i="2" a="1"/>
  <c r="V1537" i="2" s="1"/>
  <c r="V1538" i="2" a="1"/>
  <c r="V1538" i="2" s="1"/>
  <c r="V1539" i="2" a="1"/>
  <c r="V1539" i="2" s="1"/>
  <c r="V1540" i="2" a="1"/>
  <c r="V1540" i="2" s="1"/>
  <c r="V1541" i="2" a="1"/>
  <c r="V1541" i="2" s="1"/>
  <c r="V1542" i="2" a="1"/>
  <c r="V1542" i="2" s="1"/>
  <c r="V1543" i="2" a="1"/>
  <c r="V1543" i="2" s="1"/>
  <c r="V1544" i="2" a="1"/>
  <c r="V1544" i="2" s="1"/>
  <c r="V1545" i="2" a="1"/>
  <c r="V1545" i="2" s="1"/>
  <c r="V1546" i="2" a="1"/>
  <c r="V1546" i="2" s="1"/>
  <c r="V1547" i="2" a="1"/>
  <c r="V1547" i="2" s="1"/>
  <c r="V1548" i="2" a="1"/>
  <c r="V1548" i="2" s="1"/>
  <c r="V1549" i="2" a="1"/>
  <c r="V1549" i="2" s="1"/>
  <c r="V1550" i="2" a="1"/>
  <c r="V1550" i="2" s="1"/>
  <c r="V1551" i="2" a="1"/>
  <c r="V1551" i="2" s="1"/>
  <c r="V1552" i="2" a="1"/>
  <c r="V1552" i="2" s="1"/>
  <c r="V1553" i="2" a="1"/>
  <c r="V1553" i="2" s="1"/>
  <c r="V1554" i="2" a="1"/>
  <c r="V1554" i="2" s="1"/>
  <c r="V1555" i="2" a="1"/>
  <c r="V1555" i="2" s="1"/>
  <c r="V1556" i="2" a="1"/>
  <c r="V1556" i="2" s="1"/>
  <c r="V1557" i="2" a="1"/>
  <c r="V1557" i="2" s="1"/>
  <c r="V1558" i="2" a="1"/>
  <c r="V1558" i="2" s="1"/>
  <c r="V1559" i="2" a="1"/>
  <c r="V1559" i="2" s="1"/>
  <c r="V1560" i="2" a="1"/>
  <c r="V1560" i="2" s="1"/>
  <c r="V1561" i="2" a="1"/>
  <c r="V1561" i="2" s="1"/>
  <c r="V1562" i="2" a="1"/>
  <c r="V1562" i="2" s="1"/>
  <c r="V1563" i="2" a="1"/>
  <c r="V1563" i="2" s="1"/>
  <c r="V1564" i="2" a="1"/>
  <c r="V1564" i="2" s="1"/>
  <c r="V1565" i="2" a="1"/>
  <c r="V1565" i="2" s="1"/>
  <c r="V1566" i="2" a="1"/>
  <c r="V1566" i="2" s="1"/>
  <c r="V1567" i="2" a="1"/>
  <c r="V1567" i="2" s="1"/>
  <c r="V1568" i="2" a="1"/>
  <c r="V1568" i="2" s="1"/>
  <c r="V1569" i="2" a="1"/>
  <c r="V1569" i="2" s="1"/>
  <c r="V1570" i="2" a="1"/>
  <c r="V1570" i="2" s="1"/>
  <c r="V1571" i="2" a="1"/>
  <c r="V1571" i="2" s="1"/>
  <c r="V1572" i="2" a="1"/>
  <c r="V1572" i="2" s="1"/>
  <c r="V1573" i="2" a="1"/>
  <c r="V1573" i="2" s="1"/>
  <c r="V1574" i="2" a="1"/>
  <c r="V1574" i="2" s="1"/>
  <c r="V1575" i="2" a="1"/>
  <c r="V1575" i="2" s="1"/>
  <c r="V1576" i="2" a="1"/>
  <c r="V1576" i="2" s="1"/>
  <c r="V1577" i="2" a="1"/>
  <c r="V1577" i="2" s="1"/>
  <c r="V1578" i="2" a="1"/>
  <c r="V1578" i="2" s="1"/>
  <c r="V1579" i="2" a="1"/>
  <c r="V1579" i="2" s="1"/>
  <c r="V1580" i="2" a="1"/>
  <c r="V1580" i="2" s="1"/>
  <c r="V1581" i="2" a="1"/>
  <c r="V1581" i="2" s="1"/>
  <c r="V1582" i="2" a="1"/>
  <c r="V1582" i="2" s="1"/>
  <c r="V1583" i="2" a="1"/>
  <c r="V1583" i="2" s="1"/>
  <c r="V1584" i="2" a="1"/>
  <c r="V1584" i="2" s="1"/>
  <c r="V1585" i="2" a="1"/>
  <c r="V1585" i="2" s="1"/>
  <c r="V1586" i="2" a="1"/>
  <c r="V1586" i="2" s="1"/>
  <c r="V1587" i="2" a="1"/>
  <c r="V1587" i="2" s="1"/>
  <c r="V1588" i="2" a="1"/>
  <c r="V1588" i="2" s="1"/>
  <c r="V1589" i="2" a="1"/>
  <c r="V1589" i="2" s="1"/>
  <c r="V1590" i="2" a="1"/>
  <c r="V1590" i="2" s="1"/>
  <c r="V1591" i="2" a="1"/>
  <c r="V1591" i="2" s="1"/>
  <c r="V1592" i="2" a="1"/>
  <c r="V1592" i="2" s="1"/>
  <c r="V1593" i="2" a="1"/>
  <c r="V1593" i="2" s="1"/>
  <c r="V1594" i="2" a="1"/>
  <c r="V1594" i="2" s="1"/>
  <c r="V1595" i="2" a="1"/>
  <c r="V1595" i="2" s="1"/>
  <c r="V1596" i="2" a="1"/>
  <c r="V1596" i="2" s="1"/>
  <c r="V1597" i="2" a="1"/>
  <c r="V1597" i="2" s="1"/>
  <c r="V1598" i="2" a="1"/>
  <c r="V1598" i="2" s="1"/>
  <c r="V1599" i="2" a="1"/>
  <c r="V1599" i="2" s="1"/>
  <c r="V1600" i="2" a="1"/>
  <c r="V1600" i="2" s="1"/>
  <c r="V1601" i="2" a="1"/>
  <c r="V1601" i="2" s="1"/>
  <c r="V1602" i="2" a="1"/>
  <c r="V1602" i="2" s="1"/>
  <c r="V1603" i="2" a="1"/>
  <c r="V1603" i="2" s="1"/>
  <c r="V1604" i="2" a="1"/>
  <c r="V1604" i="2" s="1"/>
  <c r="V1605" i="2" a="1"/>
  <c r="V1605" i="2" s="1"/>
  <c r="V1606" i="2" a="1"/>
  <c r="V1606" i="2" s="1"/>
  <c r="V1607" i="2" a="1"/>
  <c r="V1607" i="2" s="1"/>
  <c r="V1608" i="2" a="1"/>
  <c r="V1608" i="2" s="1"/>
  <c r="V1609" i="2" a="1"/>
  <c r="V1609" i="2" s="1"/>
  <c r="V1610" i="2" a="1"/>
  <c r="V1610" i="2" s="1"/>
  <c r="V1611" i="2" a="1"/>
  <c r="V1611" i="2" s="1"/>
  <c r="V1612" i="2" a="1"/>
  <c r="V1612" i="2" s="1"/>
  <c r="V1613" i="2" a="1"/>
  <c r="V1613" i="2" s="1"/>
  <c r="V1614" i="2" a="1"/>
  <c r="V1614" i="2" s="1"/>
  <c r="V1615" i="2" a="1"/>
  <c r="V1615" i="2" s="1"/>
  <c r="V1616" i="2" a="1"/>
  <c r="V1616" i="2" s="1"/>
  <c r="V1617" i="2" a="1"/>
  <c r="V1617" i="2" s="1"/>
  <c r="V1618" i="2" a="1"/>
  <c r="V1618" i="2" s="1"/>
  <c r="V1619" i="2" a="1"/>
  <c r="V1619" i="2" s="1"/>
  <c r="V1620" i="2" a="1"/>
  <c r="V1620" i="2" s="1"/>
  <c r="V1621" i="2" a="1"/>
  <c r="V1621" i="2" s="1"/>
  <c r="V1622" i="2" a="1"/>
  <c r="V1622" i="2" s="1"/>
  <c r="V1623" i="2" a="1"/>
  <c r="V1623" i="2" s="1"/>
  <c r="V1624" i="2" a="1"/>
  <c r="V1624" i="2" s="1"/>
  <c r="V1625" i="2" a="1"/>
  <c r="V1625" i="2" s="1"/>
  <c r="V1626" i="2" a="1"/>
  <c r="V1626" i="2" s="1"/>
  <c r="V1627" i="2" a="1"/>
  <c r="V1627" i="2" s="1"/>
  <c r="V1628" i="2" a="1"/>
  <c r="V1628" i="2" s="1"/>
  <c r="V1629" i="2" a="1"/>
  <c r="V1629" i="2" s="1"/>
  <c r="V1630" i="2" a="1"/>
  <c r="V1630" i="2" s="1"/>
  <c r="V1631" i="2" a="1"/>
  <c r="V1631" i="2" s="1"/>
  <c r="V1632" i="2" a="1"/>
  <c r="V1632" i="2" s="1"/>
  <c r="V1633" i="2" a="1"/>
  <c r="V1633" i="2" s="1"/>
  <c r="V1634" i="2" a="1"/>
  <c r="V1634" i="2" s="1"/>
  <c r="V1635" i="2" a="1"/>
  <c r="V1635" i="2" s="1"/>
  <c r="V1636" i="2" a="1"/>
  <c r="V1636" i="2" s="1"/>
  <c r="V1637" i="2" a="1"/>
  <c r="V1637" i="2" s="1"/>
  <c r="V1638" i="2" a="1"/>
  <c r="V1638" i="2" s="1"/>
  <c r="V1639" i="2" a="1"/>
  <c r="V1639" i="2" s="1"/>
  <c r="V1640" i="2" a="1"/>
  <c r="V1640" i="2" s="1"/>
  <c r="V1641" i="2" a="1"/>
  <c r="V1641" i="2" s="1"/>
  <c r="V1642" i="2" a="1"/>
  <c r="V1642" i="2" s="1"/>
  <c r="V1643" i="2" a="1"/>
  <c r="V1643" i="2" s="1"/>
  <c r="V1644" i="2" a="1"/>
  <c r="V1644" i="2" s="1"/>
  <c r="V1645" i="2" a="1"/>
  <c r="V1645" i="2" s="1"/>
  <c r="V1646" i="2" a="1"/>
  <c r="V1646" i="2" s="1"/>
  <c r="V1647" i="2" a="1"/>
  <c r="V1647" i="2" s="1"/>
  <c r="V1648" i="2" a="1"/>
  <c r="V1648" i="2" s="1"/>
  <c r="V1649" i="2" a="1"/>
  <c r="V1649" i="2" s="1"/>
  <c r="V1650" i="2" a="1"/>
  <c r="V1650" i="2" s="1"/>
  <c r="V1651" i="2" a="1"/>
  <c r="V1651" i="2" s="1"/>
  <c r="V1652" i="2" a="1"/>
  <c r="V1652" i="2" s="1"/>
  <c r="V1653" i="2" a="1"/>
  <c r="V1653" i="2" s="1"/>
  <c r="V1654" i="2" a="1"/>
  <c r="V1654" i="2" s="1"/>
  <c r="V1655" i="2" a="1"/>
  <c r="V1655" i="2" s="1"/>
  <c r="V1656" i="2" a="1"/>
  <c r="V1656" i="2" s="1"/>
  <c r="V1657" i="2" a="1"/>
  <c r="V1657" i="2" s="1"/>
  <c r="V1658" i="2" a="1"/>
  <c r="V1658" i="2" s="1"/>
  <c r="V1659" i="2" a="1"/>
  <c r="V1659" i="2" s="1"/>
  <c r="V1660" i="2" a="1"/>
  <c r="V1660" i="2" s="1"/>
  <c r="V1661" i="2" a="1"/>
  <c r="V1661" i="2" s="1"/>
  <c r="V1662" i="2" a="1"/>
  <c r="V1662" i="2" s="1"/>
  <c r="V1663" i="2" a="1"/>
  <c r="V1663" i="2" s="1"/>
  <c r="V1664" i="2" a="1"/>
  <c r="V1664" i="2" s="1"/>
  <c r="V1665" i="2" a="1"/>
  <c r="V1665" i="2" s="1"/>
  <c r="V1666" i="2" a="1"/>
  <c r="V1666" i="2" s="1"/>
  <c r="V1667" i="2" a="1"/>
  <c r="V1667" i="2" s="1"/>
  <c r="V1668" i="2" a="1"/>
  <c r="V1668" i="2" s="1"/>
  <c r="V1669" i="2" a="1"/>
  <c r="V1669" i="2" s="1"/>
  <c r="V1670" i="2" a="1"/>
  <c r="V1670" i="2" s="1"/>
  <c r="V1671" i="2" a="1"/>
  <c r="V1671" i="2" s="1"/>
  <c r="V1672" i="2" a="1"/>
  <c r="V1672" i="2" s="1"/>
  <c r="V1673" i="2" a="1"/>
  <c r="V1673" i="2" s="1"/>
  <c r="V1674" i="2" a="1"/>
  <c r="V1674" i="2" s="1"/>
  <c r="V1675" i="2" a="1"/>
  <c r="V1675" i="2" s="1"/>
  <c r="V1676" i="2" a="1"/>
  <c r="V1676" i="2" s="1"/>
  <c r="V1677" i="2" a="1"/>
  <c r="V1677" i="2" s="1"/>
  <c r="V1678" i="2" a="1"/>
  <c r="V1678" i="2" s="1"/>
  <c r="V1679" i="2" a="1"/>
  <c r="V1679" i="2" s="1"/>
  <c r="V1680" i="2" a="1"/>
  <c r="V1680" i="2" s="1"/>
  <c r="V1681" i="2" a="1"/>
  <c r="V1681" i="2" s="1"/>
  <c r="V1682" i="2" a="1"/>
  <c r="V1682" i="2" s="1"/>
  <c r="V1683" i="2" a="1"/>
  <c r="V1683" i="2" s="1"/>
  <c r="V1684" i="2" a="1"/>
  <c r="V1684" i="2" s="1"/>
  <c r="V1685" i="2" a="1"/>
  <c r="V1685" i="2" s="1"/>
  <c r="V1686" i="2" a="1"/>
  <c r="V1686" i="2" s="1"/>
  <c r="V1687" i="2" a="1"/>
  <c r="V1687" i="2" s="1"/>
  <c r="V1688" i="2" a="1"/>
  <c r="V1688" i="2" s="1"/>
  <c r="V1689" i="2" a="1"/>
  <c r="V1689" i="2" s="1"/>
  <c r="V1690" i="2" a="1"/>
  <c r="V1690" i="2" s="1"/>
  <c r="V1691" i="2" a="1"/>
  <c r="V1691" i="2" s="1"/>
  <c r="V1692" i="2" a="1"/>
  <c r="V1692" i="2" s="1"/>
  <c r="V1693" i="2" a="1"/>
  <c r="V1693" i="2" s="1"/>
  <c r="V1694" i="2" a="1"/>
  <c r="V1694" i="2" s="1"/>
  <c r="V1695" i="2" a="1"/>
  <c r="V1695" i="2" s="1"/>
  <c r="V1696" i="2" a="1"/>
  <c r="V1696" i="2" s="1"/>
  <c r="V1697" i="2" a="1"/>
  <c r="V1697" i="2" s="1"/>
  <c r="V1698" i="2" a="1"/>
  <c r="V1698" i="2" s="1"/>
  <c r="V1699" i="2" a="1"/>
  <c r="V1699" i="2" s="1"/>
  <c r="V1700" i="2" a="1"/>
  <c r="V1700" i="2" s="1"/>
  <c r="V1701" i="2" a="1"/>
  <c r="V1701" i="2" s="1"/>
  <c r="V1702" i="2" a="1"/>
  <c r="V1702" i="2" s="1"/>
  <c r="V1703" i="2" a="1"/>
  <c r="V1703" i="2" s="1"/>
  <c r="V1704" i="2" a="1"/>
  <c r="V1704" i="2" s="1"/>
  <c r="V1705" i="2" a="1"/>
  <c r="V1705" i="2" s="1"/>
  <c r="V1706" i="2" a="1"/>
  <c r="V1706" i="2" s="1"/>
  <c r="V1707" i="2" a="1"/>
  <c r="V1707" i="2" s="1"/>
  <c r="V1708" i="2" a="1"/>
  <c r="V1708" i="2" s="1"/>
  <c r="V1709" i="2" a="1"/>
  <c r="V1709" i="2" s="1"/>
  <c r="V1710" i="2" a="1"/>
  <c r="V1710" i="2" s="1"/>
  <c r="V1711" i="2" a="1"/>
  <c r="V1711" i="2" s="1"/>
  <c r="V1712" i="2" a="1"/>
  <c r="V1712" i="2" s="1"/>
  <c r="V1713" i="2" a="1"/>
  <c r="V1713" i="2" s="1"/>
  <c r="V1714" i="2" a="1"/>
  <c r="V1714" i="2" s="1"/>
  <c r="V1715" i="2" a="1"/>
  <c r="V1715" i="2" s="1"/>
  <c r="V1716" i="2" a="1"/>
  <c r="V1716" i="2" s="1"/>
  <c r="V1717" i="2" a="1"/>
  <c r="V1717" i="2" s="1"/>
  <c r="V1718" i="2" a="1"/>
  <c r="V1718" i="2" s="1"/>
  <c r="V1719" i="2" a="1"/>
  <c r="V1719" i="2" s="1"/>
  <c r="V1720" i="2" a="1"/>
  <c r="V1720" i="2" s="1"/>
  <c r="V1721" i="2" a="1"/>
  <c r="V1721" i="2" s="1"/>
  <c r="V1722" i="2" a="1"/>
  <c r="V1722" i="2" s="1"/>
  <c r="V1723" i="2" a="1"/>
  <c r="V1723" i="2" s="1"/>
  <c r="V1724" i="2" a="1"/>
  <c r="V1724" i="2" s="1"/>
  <c r="V1725" i="2" a="1"/>
  <c r="V1725" i="2" s="1"/>
  <c r="V1726" i="2" a="1"/>
  <c r="V1726" i="2" s="1"/>
  <c r="V1727" i="2" a="1"/>
  <c r="V1727" i="2" s="1"/>
  <c r="V1728" i="2" a="1"/>
  <c r="V1728" i="2" s="1"/>
  <c r="V1729" i="2" a="1"/>
  <c r="V1729" i="2" s="1"/>
  <c r="V1730" i="2" a="1"/>
  <c r="V1730" i="2" s="1"/>
  <c r="V1731" i="2" a="1"/>
  <c r="V1731" i="2" s="1"/>
  <c r="V1732" i="2" a="1"/>
  <c r="V1732" i="2" s="1"/>
  <c r="V1733" i="2" a="1"/>
  <c r="V1733" i="2" s="1"/>
  <c r="V1734" i="2" a="1"/>
  <c r="V1734" i="2" s="1"/>
  <c r="V1735" i="2" a="1"/>
  <c r="V1735" i="2" s="1"/>
  <c r="V1736" i="2" a="1"/>
  <c r="V1736" i="2" s="1"/>
  <c r="V1737" i="2" a="1"/>
  <c r="V1737" i="2" s="1"/>
  <c r="V1738" i="2" a="1"/>
  <c r="V1738" i="2" s="1"/>
  <c r="V1739" i="2" a="1"/>
  <c r="V1739" i="2" s="1"/>
  <c r="V1740" i="2" a="1"/>
  <c r="V1740" i="2" s="1"/>
  <c r="V1741" i="2" a="1"/>
  <c r="V1741" i="2" s="1"/>
  <c r="V1742" i="2" a="1"/>
  <c r="V1742" i="2" s="1"/>
  <c r="V1743" i="2" a="1"/>
  <c r="V1743" i="2" s="1"/>
  <c r="V1744" i="2" a="1"/>
  <c r="V1744" i="2" s="1"/>
  <c r="V1745" i="2" a="1"/>
  <c r="V1745" i="2" s="1"/>
  <c r="V1746" i="2" a="1"/>
  <c r="V1746" i="2" s="1"/>
  <c r="V1747" i="2" a="1"/>
  <c r="V1747" i="2" s="1"/>
  <c r="V1748" i="2" a="1"/>
  <c r="V1748" i="2" s="1"/>
  <c r="V1749" i="2" a="1"/>
  <c r="V1749" i="2" s="1"/>
  <c r="V1750" i="2" a="1"/>
  <c r="V1750" i="2" s="1"/>
  <c r="V1751" i="2" a="1"/>
  <c r="V1751" i="2" s="1"/>
  <c r="V1752" i="2" a="1"/>
  <c r="V1752" i="2" s="1"/>
  <c r="V1753" i="2" a="1"/>
  <c r="V1753" i="2" s="1"/>
  <c r="V1754" i="2" a="1"/>
  <c r="V1754" i="2" s="1"/>
  <c r="V1755" i="2" a="1"/>
  <c r="V1755" i="2" s="1"/>
  <c r="V1756" i="2" a="1"/>
  <c r="V1756" i="2" s="1"/>
  <c r="V1757" i="2" a="1"/>
  <c r="V1757" i="2" s="1"/>
  <c r="V1758" i="2" a="1"/>
  <c r="V1758" i="2" s="1"/>
  <c r="V1759" i="2" a="1"/>
  <c r="V1759" i="2" s="1"/>
  <c r="V1760" i="2" a="1"/>
  <c r="V1760" i="2" s="1"/>
  <c r="V1761" i="2" a="1"/>
  <c r="V1761" i="2" s="1"/>
  <c r="V1762" i="2" a="1"/>
  <c r="V1762" i="2" s="1"/>
  <c r="V1763" i="2" a="1"/>
  <c r="V1763" i="2" s="1"/>
  <c r="V1764" i="2" a="1"/>
  <c r="V1764" i="2" s="1"/>
  <c r="V1765" i="2" a="1"/>
  <c r="V1765" i="2" s="1"/>
  <c r="V1766" i="2" a="1"/>
  <c r="V1766" i="2" s="1"/>
  <c r="V1767" i="2" a="1"/>
  <c r="V1767" i="2" s="1"/>
  <c r="V1768" i="2" a="1"/>
  <c r="V1768" i="2" s="1"/>
  <c r="V1769" i="2" a="1"/>
  <c r="V1769" i="2" s="1"/>
  <c r="V1770" i="2" a="1"/>
  <c r="V1770" i="2" s="1"/>
  <c r="V1771" i="2" a="1"/>
  <c r="V1771" i="2" s="1"/>
  <c r="V1772" i="2" a="1"/>
  <c r="V1772" i="2" s="1"/>
  <c r="V1773" i="2" a="1"/>
  <c r="V1773" i="2" s="1"/>
  <c r="V1774" i="2" a="1"/>
  <c r="V1774" i="2" s="1"/>
  <c r="V1775" i="2" a="1"/>
  <c r="V1775" i="2" s="1"/>
  <c r="V1776" i="2" a="1"/>
  <c r="V1776" i="2" s="1"/>
  <c r="V1777" i="2" a="1"/>
  <c r="V1777" i="2" s="1"/>
  <c r="V1778" i="2" a="1"/>
  <c r="V1778" i="2" s="1"/>
  <c r="V1779" i="2" a="1"/>
  <c r="V1779" i="2" s="1"/>
  <c r="V1780" i="2" a="1"/>
  <c r="V1780" i="2" s="1"/>
  <c r="V1781" i="2" a="1"/>
  <c r="V1781" i="2" s="1"/>
  <c r="V1782" i="2" a="1"/>
  <c r="V1782" i="2" s="1"/>
  <c r="V1783" i="2" a="1"/>
  <c r="V1783" i="2" s="1"/>
  <c r="V1784" i="2" a="1"/>
  <c r="V1784" i="2" s="1"/>
  <c r="V1785" i="2" a="1"/>
  <c r="V1785" i="2" s="1"/>
  <c r="V1786" i="2" a="1"/>
  <c r="V1786" i="2" s="1"/>
  <c r="V1787" i="2" a="1"/>
  <c r="V1787" i="2" s="1"/>
  <c r="V1788" i="2" a="1"/>
  <c r="V1788" i="2" s="1"/>
  <c r="V1789" i="2" a="1"/>
  <c r="V1789" i="2" s="1"/>
  <c r="V1790" i="2" a="1"/>
  <c r="V1790" i="2" s="1"/>
  <c r="V1791" i="2" a="1"/>
  <c r="V1791" i="2" s="1"/>
  <c r="V1792" i="2" a="1"/>
  <c r="V1792" i="2" s="1"/>
  <c r="V1793" i="2" a="1"/>
  <c r="V1793" i="2" s="1"/>
  <c r="V1794" i="2" a="1"/>
  <c r="V1794" i="2" s="1"/>
  <c r="V1795" i="2" a="1"/>
  <c r="V1795" i="2" s="1"/>
  <c r="V1796" i="2" a="1"/>
  <c r="V1796" i="2" s="1"/>
  <c r="V1797" i="2" a="1"/>
  <c r="V1797" i="2" s="1"/>
  <c r="V1798" i="2" a="1"/>
  <c r="V1798" i="2" s="1"/>
  <c r="V1799" i="2" a="1"/>
  <c r="V1799" i="2" s="1"/>
  <c r="V1800" i="2" a="1"/>
  <c r="V1800" i="2" s="1"/>
  <c r="V1801" i="2" a="1"/>
  <c r="V1801" i="2" s="1"/>
  <c r="V1802" i="2" a="1"/>
  <c r="V1802" i="2" s="1"/>
  <c r="V1803" i="2" a="1"/>
  <c r="V1803" i="2" s="1"/>
  <c r="V1804" i="2" a="1"/>
  <c r="V1804" i="2" s="1"/>
  <c r="V1805" i="2" a="1"/>
  <c r="V1805" i="2" s="1"/>
  <c r="V1806" i="2" a="1"/>
  <c r="V1806" i="2" s="1"/>
  <c r="V1807" i="2" a="1"/>
  <c r="V1807" i="2" s="1"/>
  <c r="V1808" i="2" a="1"/>
  <c r="V1808" i="2" s="1"/>
  <c r="V1809" i="2" a="1"/>
  <c r="V1809" i="2" s="1"/>
  <c r="V1810" i="2" a="1"/>
  <c r="V1810" i="2" s="1"/>
  <c r="V1811" i="2" a="1"/>
  <c r="V1811" i="2" s="1"/>
  <c r="V1812" i="2" a="1"/>
  <c r="V1812" i="2" s="1"/>
  <c r="V1813" i="2" a="1"/>
  <c r="V1813" i="2" s="1"/>
  <c r="V1814" i="2" a="1"/>
  <c r="V1814" i="2" s="1"/>
  <c r="V1815" i="2" a="1"/>
  <c r="V1815" i="2" s="1"/>
  <c r="V1816" i="2" a="1"/>
  <c r="V1816" i="2" s="1"/>
  <c r="V1817" i="2" a="1"/>
  <c r="V1817" i="2" s="1"/>
  <c r="V1818" i="2" a="1"/>
  <c r="V1818" i="2" s="1"/>
  <c r="V1819" i="2" a="1"/>
  <c r="V1819" i="2" s="1"/>
  <c r="V1820" i="2" a="1"/>
  <c r="V1820" i="2" s="1"/>
  <c r="V1821" i="2" a="1"/>
  <c r="V1821" i="2" s="1"/>
  <c r="V1822" i="2" a="1"/>
  <c r="V1822" i="2" s="1"/>
  <c r="V1823" i="2" a="1"/>
  <c r="V1823" i="2" s="1"/>
  <c r="V1824" i="2" a="1"/>
  <c r="V1824" i="2" s="1"/>
  <c r="V1825" i="2" a="1"/>
  <c r="V1825" i="2" s="1"/>
  <c r="V1826" i="2" a="1"/>
  <c r="V1826" i="2" s="1"/>
  <c r="V1827" i="2" a="1"/>
  <c r="V1827" i="2" s="1"/>
  <c r="V1828" i="2" a="1"/>
  <c r="V1828" i="2" s="1"/>
  <c r="V1829" i="2" a="1"/>
  <c r="V1829" i="2" s="1"/>
  <c r="V1830" i="2" a="1"/>
  <c r="V1830" i="2" s="1"/>
  <c r="V1831" i="2" a="1"/>
  <c r="V1831" i="2" s="1"/>
  <c r="V1832" i="2" a="1"/>
  <c r="V1832" i="2" s="1"/>
  <c r="V1833" i="2" a="1"/>
  <c r="V1833" i="2" s="1"/>
  <c r="V1834" i="2" a="1"/>
  <c r="V1834" i="2" s="1"/>
  <c r="V1835" i="2" a="1"/>
  <c r="V1835" i="2" s="1"/>
  <c r="V1836" i="2" a="1"/>
  <c r="V1836" i="2" s="1"/>
  <c r="V1837" i="2" a="1"/>
  <c r="V1837" i="2" s="1"/>
  <c r="V1838" i="2" a="1"/>
  <c r="V1838" i="2" s="1"/>
  <c r="V1839" i="2" a="1"/>
  <c r="V1839" i="2" s="1"/>
  <c r="V1840" i="2" a="1"/>
  <c r="V1840" i="2" s="1"/>
  <c r="V1841" i="2" a="1"/>
  <c r="V1841" i="2" s="1"/>
  <c r="V1842" i="2" a="1"/>
  <c r="V1842" i="2" s="1"/>
  <c r="V1843" i="2" a="1"/>
  <c r="V1843" i="2" s="1"/>
  <c r="V1844" i="2" a="1"/>
  <c r="V1844" i="2" s="1"/>
  <c r="V1845" i="2" a="1"/>
  <c r="V1845" i="2" s="1"/>
  <c r="V1846" i="2" a="1"/>
  <c r="V1846" i="2" s="1"/>
  <c r="V1847" i="2" a="1"/>
  <c r="V1847" i="2" s="1"/>
  <c r="V1848" i="2" a="1"/>
  <c r="V1848" i="2" s="1"/>
  <c r="V1849" i="2" a="1"/>
  <c r="V1849" i="2" s="1"/>
  <c r="V1850" i="2" a="1"/>
  <c r="V1850" i="2" s="1"/>
  <c r="V1851" i="2" a="1"/>
  <c r="V1851" i="2" s="1"/>
  <c r="V1852" i="2" a="1"/>
  <c r="V1852" i="2" s="1"/>
  <c r="V1853" i="2" a="1"/>
  <c r="V1853" i="2" s="1"/>
  <c r="V1854" i="2" a="1"/>
  <c r="V1854" i="2" s="1"/>
  <c r="V1855" i="2" a="1"/>
  <c r="V1855" i="2" s="1"/>
  <c r="V1856" i="2" a="1"/>
  <c r="V1856" i="2" s="1"/>
  <c r="V1857" i="2" a="1"/>
  <c r="V1857" i="2" s="1"/>
  <c r="V1858" i="2" a="1"/>
  <c r="V1858" i="2" s="1"/>
  <c r="V1859" i="2" a="1"/>
  <c r="V1859" i="2" s="1"/>
  <c r="V1860" i="2" a="1"/>
  <c r="V1860" i="2" s="1"/>
  <c r="V1861" i="2" a="1"/>
  <c r="V1861" i="2" s="1"/>
  <c r="V1862" i="2" a="1"/>
  <c r="V1862" i="2" s="1"/>
  <c r="V1863" i="2" a="1"/>
  <c r="V1863" i="2" s="1"/>
  <c r="V1864" i="2" a="1"/>
  <c r="V1864" i="2" s="1"/>
  <c r="V1865" i="2" a="1"/>
  <c r="V1865" i="2" s="1"/>
  <c r="V1866" i="2" a="1"/>
  <c r="V1866" i="2" s="1"/>
  <c r="V1867" i="2" a="1"/>
  <c r="V1867" i="2" s="1"/>
  <c r="V1868" i="2" a="1"/>
  <c r="V1868" i="2" s="1"/>
  <c r="V1869" i="2" a="1"/>
  <c r="V1869" i="2" s="1"/>
  <c r="V1870" i="2" a="1"/>
  <c r="V1870" i="2" s="1"/>
  <c r="V1871" i="2" a="1"/>
  <c r="V1871" i="2" s="1"/>
  <c r="V1872" i="2" a="1"/>
  <c r="V1872" i="2" s="1"/>
  <c r="V1873" i="2" a="1"/>
  <c r="V1873" i="2" s="1"/>
  <c r="V1874" i="2" a="1"/>
  <c r="V1874" i="2" s="1"/>
  <c r="V1875" i="2" a="1"/>
  <c r="V1875" i="2" s="1"/>
  <c r="V1876" i="2" a="1"/>
  <c r="V1876" i="2" s="1"/>
  <c r="V1877" i="2" a="1"/>
  <c r="V1877" i="2" s="1"/>
  <c r="V1878" i="2" a="1"/>
  <c r="V1878" i="2" s="1"/>
  <c r="V1879" i="2" a="1"/>
  <c r="V1879" i="2" s="1"/>
  <c r="V1880" i="2" a="1"/>
  <c r="V1880" i="2" s="1"/>
  <c r="V1881" i="2" a="1"/>
  <c r="V1881" i="2" s="1"/>
  <c r="V1882" i="2" a="1"/>
  <c r="V1882" i="2" s="1"/>
  <c r="V1883" i="2" a="1"/>
  <c r="V1883" i="2" s="1"/>
  <c r="V1884" i="2" a="1"/>
  <c r="V1884" i="2" s="1"/>
  <c r="V1885" i="2" a="1"/>
  <c r="V1885" i="2" s="1"/>
  <c r="V1886" i="2" a="1"/>
  <c r="V1886" i="2" s="1"/>
  <c r="V1887" i="2" a="1"/>
  <c r="V1887" i="2" s="1"/>
  <c r="V1888" i="2" a="1"/>
  <c r="V1888" i="2" s="1"/>
  <c r="V1889" i="2" a="1"/>
  <c r="V1889" i="2" s="1"/>
  <c r="V1890" i="2" a="1"/>
  <c r="V1890" i="2" s="1"/>
  <c r="V1891" i="2" a="1"/>
  <c r="V1891" i="2" s="1"/>
  <c r="V1892" i="2" a="1"/>
  <c r="V1892" i="2" s="1"/>
  <c r="V1893" i="2" a="1"/>
  <c r="V1893" i="2" s="1"/>
  <c r="V1894" i="2" a="1"/>
  <c r="V1894" i="2" s="1"/>
  <c r="V1895" i="2" a="1"/>
  <c r="V1895" i="2" s="1"/>
  <c r="V1896" i="2" a="1"/>
  <c r="V1896" i="2" s="1"/>
  <c r="V1897" i="2" a="1"/>
  <c r="V1897" i="2" s="1"/>
  <c r="V1898" i="2" a="1"/>
  <c r="V1898" i="2" s="1"/>
  <c r="V1899" i="2" a="1"/>
  <c r="V1899" i="2" s="1"/>
  <c r="V1900" i="2" a="1"/>
  <c r="V1900" i="2" s="1"/>
  <c r="V1901" i="2" a="1"/>
  <c r="V1901" i="2" s="1"/>
  <c r="V1902" i="2" a="1"/>
  <c r="V1902" i="2" s="1"/>
  <c r="V1903" i="2" a="1"/>
  <c r="V1903" i="2" s="1"/>
  <c r="V1904" i="2" a="1"/>
  <c r="V1904" i="2" s="1"/>
  <c r="V1905" i="2" a="1"/>
  <c r="V1905" i="2" s="1"/>
  <c r="V1906" i="2" a="1"/>
  <c r="V1906" i="2" s="1"/>
  <c r="V1907" i="2" a="1"/>
  <c r="V1907" i="2" s="1"/>
  <c r="V1908" i="2" a="1"/>
  <c r="V1908" i="2" s="1"/>
  <c r="V1909" i="2" a="1"/>
  <c r="V1909" i="2" s="1"/>
  <c r="V1910" i="2" a="1"/>
  <c r="V1910" i="2" s="1"/>
  <c r="V1911" i="2" a="1"/>
  <c r="V1911" i="2" s="1"/>
  <c r="V1912" i="2" a="1"/>
  <c r="V1912" i="2" s="1"/>
  <c r="V1913" i="2" a="1"/>
  <c r="V1913" i="2" s="1"/>
  <c r="V1914" i="2" a="1"/>
  <c r="V1914" i="2" s="1"/>
  <c r="V1915" i="2" a="1"/>
  <c r="V1915" i="2" s="1"/>
  <c r="V1916" i="2" a="1"/>
  <c r="V1916" i="2" s="1"/>
  <c r="V1917" i="2" a="1"/>
  <c r="V1917" i="2" s="1"/>
  <c r="V1918" i="2" a="1"/>
  <c r="V1918" i="2" s="1"/>
  <c r="V1919" i="2" a="1"/>
  <c r="V1919" i="2" s="1"/>
  <c r="V1920" i="2" a="1"/>
  <c r="V1920" i="2" s="1"/>
  <c r="V1921" i="2" a="1"/>
  <c r="V1921" i="2" s="1"/>
  <c r="V1922" i="2" a="1"/>
  <c r="V1922" i="2" s="1"/>
  <c r="V1923" i="2" a="1"/>
  <c r="V1923" i="2" s="1"/>
  <c r="V1924" i="2" a="1"/>
  <c r="V1924" i="2" s="1"/>
  <c r="V1925" i="2" a="1"/>
  <c r="V1925" i="2" s="1"/>
  <c r="V1926" i="2" a="1"/>
  <c r="V1926" i="2" s="1"/>
  <c r="V1927" i="2" a="1"/>
  <c r="V1927" i="2" s="1"/>
  <c r="V1928" i="2" a="1"/>
  <c r="V1928" i="2" s="1"/>
  <c r="V1929" i="2" a="1"/>
  <c r="V1929" i="2" s="1"/>
  <c r="V1930" i="2" a="1"/>
  <c r="V1930" i="2" s="1"/>
  <c r="V1931" i="2" a="1"/>
  <c r="V1931" i="2" s="1"/>
  <c r="V1932" i="2" a="1"/>
  <c r="V1932" i="2" s="1"/>
  <c r="V1933" i="2" a="1"/>
  <c r="V1933" i="2" s="1"/>
  <c r="V1934" i="2" a="1"/>
  <c r="V1934" i="2" s="1"/>
  <c r="V1935" i="2" a="1"/>
  <c r="V1935" i="2" s="1"/>
  <c r="V1936" i="2" a="1"/>
  <c r="V1936" i="2" s="1"/>
  <c r="V1937" i="2" a="1"/>
  <c r="V1937" i="2" s="1"/>
  <c r="V1938" i="2" a="1"/>
  <c r="V1938" i="2" s="1"/>
  <c r="V1939" i="2" a="1"/>
  <c r="V1939" i="2" s="1"/>
  <c r="V1940" i="2" a="1"/>
  <c r="V1940" i="2" s="1"/>
  <c r="V1941" i="2" a="1"/>
  <c r="V1941" i="2" s="1"/>
  <c r="V1942" i="2" a="1"/>
  <c r="V1942" i="2" s="1"/>
  <c r="V1943" i="2" a="1"/>
  <c r="V1943" i="2" s="1"/>
  <c r="V1944" i="2" a="1"/>
  <c r="V1944" i="2" s="1"/>
  <c r="V1945" i="2" a="1"/>
  <c r="V1945" i="2" s="1"/>
  <c r="V1946" i="2" a="1"/>
  <c r="V1946" i="2" s="1"/>
  <c r="V1947" i="2" a="1"/>
  <c r="V1947" i="2" s="1"/>
  <c r="V1948" i="2" a="1"/>
  <c r="V1948" i="2" s="1"/>
  <c r="V1949" i="2" a="1"/>
  <c r="V1949" i="2" s="1"/>
  <c r="V1950" i="2" a="1"/>
  <c r="V1950" i="2" s="1"/>
  <c r="V1951" i="2" a="1"/>
  <c r="V1951" i="2" s="1"/>
  <c r="V1952" i="2" a="1"/>
  <c r="V1952" i="2" s="1"/>
  <c r="V1953" i="2" a="1"/>
  <c r="V1953" i="2" s="1"/>
  <c r="V1954" i="2" a="1"/>
  <c r="V1954" i="2" s="1"/>
  <c r="V1955" i="2" a="1"/>
  <c r="V1955" i="2" s="1"/>
  <c r="V1956" i="2" a="1"/>
  <c r="V1956" i="2" s="1"/>
  <c r="V1957" i="2" a="1"/>
  <c r="V1957" i="2" s="1"/>
  <c r="V1958" i="2" a="1"/>
  <c r="V1958" i="2" s="1"/>
  <c r="V1959" i="2" a="1"/>
  <c r="V1959" i="2" s="1"/>
  <c r="V1960" i="2" a="1"/>
  <c r="V1960" i="2" s="1"/>
  <c r="V1961" i="2" a="1"/>
  <c r="V1961" i="2" s="1"/>
  <c r="V1962" i="2" a="1"/>
  <c r="V1962" i="2" s="1"/>
  <c r="V1963" i="2" a="1"/>
  <c r="V1963" i="2" s="1"/>
  <c r="V1964" i="2" a="1"/>
  <c r="V1964" i="2" s="1"/>
  <c r="V1965" i="2" a="1"/>
  <c r="V1965" i="2" s="1"/>
  <c r="V1966" i="2" a="1"/>
  <c r="V1966" i="2" s="1"/>
  <c r="V1967" i="2" a="1"/>
  <c r="V1967" i="2" s="1"/>
  <c r="V1968" i="2" a="1"/>
  <c r="V1968" i="2" s="1"/>
  <c r="V1969" i="2" a="1"/>
  <c r="V1969" i="2" s="1"/>
  <c r="V1970" i="2" a="1"/>
  <c r="V1970" i="2" s="1"/>
  <c r="V1971" i="2" a="1"/>
  <c r="V1971" i="2" s="1"/>
  <c r="V1972" i="2" a="1"/>
  <c r="V1972" i="2" s="1"/>
  <c r="V1973" i="2" a="1"/>
  <c r="V1973" i="2" s="1"/>
  <c r="V1974" i="2" a="1"/>
  <c r="V1974" i="2" s="1"/>
  <c r="V1975" i="2" a="1"/>
  <c r="V1975" i="2" s="1"/>
  <c r="V1976" i="2" a="1"/>
  <c r="V1976" i="2" s="1"/>
  <c r="V1977" i="2" a="1"/>
  <c r="V1977" i="2" s="1"/>
  <c r="V1978" i="2" a="1"/>
  <c r="V1978" i="2" s="1"/>
  <c r="V1979" i="2" a="1"/>
  <c r="V1979" i="2" s="1"/>
  <c r="V1980" i="2" a="1"/>
  <c r="V1980" i="2" s="1"/>
  <c r="V1981" i="2" a="1"/>
  <c r="V1981" i="2" s="1"/>
  <c r="V1982" i="2" a="1"/>
  <c r="V1982" i="2" s="1"/>
  <c r="V1983" i="2" a="1"/>
  <c r="V1983" i="2" s="1"/>
  <c r="V1984" i="2" a="1"/>
  <c r="V1984" i="2" s="1"/>
  <c r="V1985" i="2" a="1"/>
  <c r="V1985" i="2" s="1"/>
  <c r="V1986" i="2" a="1"/>
  <c r="V1986" i="2" s="1"/>
  <c r="V1987" i="2" a="1"/>
  <c r="V1987" i="2" s="1"/>
  <c r="V1988" i="2" a="1"/>
  <c r="V1988" i="2" s="1"/>
  <c r="V1989" i="2" a="1"/>
  <c r="V1989" i="2" s="1"/>
  <c r="V1990" i="2" a="1"/>
  <c r="V1990" i="2" s="1"/>
  <c r="V1991" i="2" a="1"/>
  <c r="V1991" i="2" s="1"/>
  <c r="V1992" i="2" a="1"/>
  <c r="V1992" i="2" s="1"/>
  <c r="V1993" i="2" a="1"/>
  <c r="V1993" i="2" s="1"/>
  <c r="V1994" i="2" a="1"/>
  <c r="V1994" i="2" s="1"/>
  <c r="V1995" i="2" a="1"/>
  <c r="V1995" i="2" s="1"/>
  <c r="V1996" i="2" a="1"/>
  <c r="V1996" i="2" s="1"/>
  <c r="V1997" i="2" a="1"/>
  <c r="V1997" i="2" s="1"/>
  <c r="V1998" i="2" a="1"/>
  <c r="V1998" i="2" s="1"/>
  <c r="V1999" i="2" a="1"/>
  <c r="V1999" i="2" s="1"/>
  <c r="V2000" i="2" a="1"/>
  <c r="V2000" i="2" s="1"/>
  <c r="V2001" i="2" a="1"/>
  <c r="V2001" i="2" s="1"/>
  <c r="V2002" i="2" a="1"/>
  <c r="V2002" i="2" s="1"/>
  <c r="V2003" i="2" a="1"/>
  <c r="V2003" i="2" s="1"/>
  <c r="V2004" i="2" a="1"/>
  <c r="V2004" i="2" s="1"/>
  <c r="V2005" i="2" a="1"/>
  <c r="V2005" i="2" s="1"/>
  <c r="V2006" i="2" a="1"/>
  <c r="V2006" i="2" s="1"/>
  <c r="V2007" i="2" a="1"/>
  <c r="V2007" i="2" s="1"/>
  <c r="V2008" i="2" a="1"/>
  <c r="V2008" i="2" s="1"/>
  <c r="V2009" i="2" a="1"/>
  <c r="V2009" i="2" s="1"/>
  <c r="V2010" i="2" a="1"/>
  <c r="V2010" i="2" s="1"/>
  <c r="V2011" i="2" a="1"/>
  <c r="V2011" i="2" s="1"/>
  <c r="V2012" i="2" a="1"/>
  <c r="V2012" i="2" s="1"/>
  <c r="V2013" i="2" a="1"/>
  <c r="V2013" i="2" s="1"/>
  <c r="V2014" i="2" a="1"/>
  <c r="V2014" i="2" s="1"/>
  <c r="V2015" i="2" a="1"/>
  <c r="V2015" i="2" s="1"/>
  <c r="V2016" i="2" a="1"/>
  <c r="V2016" i="2" s="1"/>
  <c r="V2017" i="2" a="1"/>
  <c r="V2017" i="2" s="1"/>
  <c r="V2018" i="2" a="1"/>
  <c r="V2018" i="2" s="1"/>
  <c r="V2019" i="2" a="1"/>
  <c r="V2019" i="2" s="1"/>
  <c r="V2020" i="2" a="1"/>
  <c r="V2020" i="2" s="1"/>
  <c r="V2021" i="2" a="1"/>
  <c r="V2021" i="2" s="1"/>
  <c r="V2022" i="2" a="1"/>
  <c r="V2022" i="2" s="1"/>
  <c r="V2023" i="2" a="1"/>
  <c r="V2023" i="2" s="1"/>
  <c r="V2024" i="2" a="1"/>
  <c r="V2024" i="2" s="1"/>
  <c r="V2025" i="2" a="1"/>
  <c r="V2025" i="2" s="1"/>
  <c r="V2026" i="2" a="1"/>
  <c r="V2026" i="2" s="1"/>
  <c r="V2027" i="2" a="1"/>
  <c r="V2027" i="2" s="1"/>
  <c r="V2028" i="2" a="1"/>
  <c r="V2028" i="2" s="1"/>
  <c r="V2029" i="2" a="1"/>
  <c r="V2029" i="2" s="1"/>
  <c r="V2030" i="2" a="1"/>
  <c r="V2030" i="2" s="1"/>
  <c r="V2031" i="2" a="1"/>
  <c r="V2031" i="2" s="1"/>
  <c r="V2032" i="2" a="1"/>
  <c r="V2032" i="2" s="1"/>
  <c r="V2033" i="2" a="1"/>
  <c r="V2033" i="2" s="1"/>
  <c r="V2034" i="2" a="1"/>
  <c r="V2034" i="2" s="1"/>
  <c r="V2035" i="2" a="1"/>
  <c r="V2035" i="2" s="1"/>
  <c r="V2036" i="2" a="1"/>
  <c r="V2036" i="2" s="1"/>
  <c r="V2037" i="2" a="1"/>
  <c r="V2037" i="2" s="1"/>
  <c r="V2038" i="2" a="1"/>
  <c r="V2038" i="2" s="1"/>
  <c r="V2039" i="2" a="1"/>
  <c r="V2039" i="2" s="1"/>
  <c r="V2040" i="2" a="1"/>
  <c r="V2040" i="2" s="1"/>
  <c r="V2041" i="2" a="1"/>
  <c r="V2041" i="2" s="1"/>
  <c r="V2042" i="2" a="1"/>
  <c r="V2042" i="2" s="1"/>
  <c r="V2043" i="2" a="1"/>
  <c r="V2043" i="2" s="1"/>
  <c r="V2044" i="2" a="1"/>
  <c r="V2044" i="2" s="1"/>
  <c r="V2045" i="2" a="1"/>
  <c r="V2045" i="2" s="1"/>
  <c r="V2046" i="2" a="1"/>
  <c r="V2046" i="2" s="1"/>
  <c r="V2047" i="2" a="1"/>
  <c r="V2047" i="2" s="1"/>
  <c r="V2048" i="2" a="1"/>
  <c r="V2048" i="2" s="1"/>
  <c r="V2049" i="2" a="1"/>
  <c r="V2049" i="2" s="1"/>
  <c r="V2050" i="2" a="1"/>
  <c r="V2050" i="2" s="1"/>
  <c r="V2051" i="2" a="1"/>
  <c r="V2051" i="2" s="1"/>
  <c r="V2052" i="2" a="1"/>
  <c r="V2052" i="2" s="1"/>
  <c r="V2053" i="2" a="1"/>
  <c r="V2053" i="2" s="1"/>
  <c r="V2054" i="2" a="1"/>
  <c r="V2054" i="2" s="1"/>
  <c r="V2055" i="2" a="1"/>
  <c r="V2055" i="2" s="1"/>
  <c r="V2056" i="2" a="1"/>
  <c r="V2056" i="2" s="1"/>
  <c r="V2057" i="2" a="1"/>
  <c r="V2057" i="2" s="1"/>
  <c r="V2058" i="2" a="1"/>
  <c r="V2058" i="2" s="1"/>
  <c r="V2059" i="2" a="1"/>
  <c r="V2059" i="2" s="1"/>
  <c r="V2060" i="2" a="1"/>
  <c r="V2060" i="2" s="1"/>
  <c r="V2061" i="2" a="1"/>
  <c r="V2061" i="2" s="1"/>
  <c r="V2062" i="2" a="1"/>
  <c r="V2062" i="2" s="1"/>
  <c r="V2063" i="2" a="1"/>
  <c r="V2063" i="2" s="1"/>
  <c r="V2064" i="2" a="1"/>
  <c r="V2064" i="2" s="1"/>
  <c r="V2065" i="2" a="1"/>
  <c r="V2065" i="2" s="1"/>
  <c r="V2066" i="2" a="1"/>
  <c r="V2066" i="2" s="1"/>
  <c r="V2067" i="2" a="1"/>
  <c r="V2067" i="2" s="1"/>
  <c r="V2068" i="2" a="1"/>
  <c r="V2068" i="2" s="1"/>
  <c r="V2069" i="2" a="1"/>
  <c r="V2069" i="2" s="1"/>
  <c r="V2070" i="2" a="1"/>
  <c r="V2070" i="2" s="1"/>
  <c r="V2071" i="2" a="1"/>
  <c r="V2071" i="2" s="1"/>
  <c r="V2072" i="2" a="1"/>
  <c r="V2072" i="2" s="1"/>
  <c r="V2073" i="2" a="1"/>
  <c r="V2073" i="2" s="1"/>
  <c r="V2074" i="2" a="1"/>
  <c r="V2074" i="2" s="1"/>
  <c r="V2075" i="2" a="1"/>
  <c r="V2075" i="2" s="1"/>
  <c r="V2076" i="2" a="1"/>
  <c r="V2076" i="2" s="1"/>
  <c r="V2077" i="2" a="1"/>
  <c r="V2077" i="2" s="1"/>
  <c r="V2078" i="2" a="1"/>
  <c r="V2078" i="2" s="1"/>
  <c r="V2079" i="2" a="1"/>
  <c r="V2079" i="2" s="1"/>
  <c r="V2080" i="2" a="1"/>
  <c r="V2080" i="2" s="1"/>
  <c r="V2081" i="2" a="1"/>
  <c r="V2081" i="2" s="1"/>
  <c r="V2082" i="2" a="1"/>
  <c r="V2082" i="2" s="1"/>
  <c r="V2083" i="2" a="1"/>
  <c r="V2083" i="2" s="1"/>
  <c r="V2084" i="2" a="1"/>
  <c r="V2084" i="2" s="1"/>
  <c r="V2085" i="2" a="1"/>
  <c r="V2085" i="2" s="1"/>
  <c r="V2086" i="2" a="1"/>
  <c r="V2086" i="2" s="1"/>
  <c r="V2087" i="2" a="1"/>
  <c r="V2087" i="2" s="1"/>
  <c r="V2088" i="2" a="1"/>
  <c r="V2088" i="2" s="1"/>
  <c r="V2089" i="2" a="1"/>
  <c r="V2089" i="2" s="1"/>
  <c r="V2090" i="2" a="1"/>
  <c r="V2090" i="2" s="1"/>
  <c r="V2091" i="2" a="1"/>
  <c r="V2091" i="2" s="1"/>
  <c r="V2092" i="2" a="1"/>
  <c r="V2092" i="2" s="1"/>
  <c r="V2093" i="2" a="1"/>
  <c r="V2093" i="2" s="1"/>
  <c r="V2094" i="2" a="1"/>
  <c r="V2094" i="2" s="1"/>
  <c r="V2095" i="2" a="1"/>
  <c r="V2095" i="2" s="1"/>
  <c r="V2096" i="2" a="1"/>
  <c r="V2096" i="2" s="1"/>
  <c r="V2097" i="2" a="1"/>
  <c r="V2097" i="2" s="1"/>
  <c r="V2098" i="2" a="1"/>
  <c r="V2098" i="2" s="1"/>
  <c r="V2099" i="2" a="1"/>
  <c r="V2099" i="2" s="1"/>
  <c r="V2100" i="2" a="1"/>
  <c r="V2100" i="2" s="1"/>
  <c r="V2101" i="2" a="1"/>
  <c r="V2101" i="2" s="1"/>
  <c r="V2102" i="2" a="1"/>
  <c r="V2102" i="2" s="1"/>
  <c r="V2103" i="2" a="1"/>
  <c r="V2103" i="2" s="1"/>
  <c r="V2104" i="2" a="1"/>
  <c r="V2104" i="2" s="1"/>
  <c r="V2105" i="2" a="1"/>
  <c r="V2105" i="2" s="1"/>
  <c r="V2106" i="2" a="1"/>
  <c r="V2106" i="2" s="1"/>
  <c r="V2107" i="2" a="1"/>
  <c r="V2107" i="2" s="1"/>
  <c r="V2108" i="2" a="1"/>
  <c r="V2108" i="2" s="1"/>
  <c r="V2109" i="2" a="1"/>
  <c r="V2109" i="2" s="1"/>
  <c r="V2110" i="2" a="1"/>
  <c r="V2110" i="2" s="1"/>
  <c r="V2111" i="2" a="1"/>
  <c r="V2111" i="2" s="1"/>
  <c r="V2112" i="2" a="1"/>
  <c r="V2112" i="2" s="1"/>
  <c r="V2113" i="2" a="1"/>
  <c r="V2113" i="2" s="1"/>
  <c r="V2114" i="2" a="1"/>
  <c r="V2114" i="2" s="1"/>
  <c r="V2115" i="2" a="1"/>
  <c r="V2115" i="2" s="1"/>
  <c r="V2116" i="2" a="1"/>
  <c r="V2116" i="2" s="1"/>
  <c r="V2117" i="2" a="1"/>
  <c r="V2117" i="2" s="1"/>
  <c r="V2118" i="2" a="1"/>
  <c r="V2118" i="2" s="1"/>
  <c r="V2119" i="2" a="1"/>
  <c r="V2119" i="2" s="1"/>
  <c r="V2120" i="2" a="1"/>
  <c r="V2120" i="2" s="1"/>
  <c r="V2121" i="2" a="1"/>
  <c r="V2121" i="2" s="1"/>
  <c r="V2122" i="2" a="1"/>
  <c r="V2122" i="2" s="1"/>
  <c r="V2123" i="2" a="1"/>
  <c r="V2123" i="2" s="1"/>
  <c r="V2124" i="2" a="1"/>
  <c r="V2124" i="2" s="1"/>
  <c r="V2125" i="2" a="1"/>
  <c r="V2125" i="2" s="1"/>
  <c r="V2126" i="2" a="1"/>
  <c r="V2126" i="2" s="1"/>
  <c r="V2127" i="2" a="1"/>
  <c r="V2127" i="2" s="1"/>
  <c r="V2128" i="2" a="1"/>
  <c r="V2128" i="2" s="1"/>
  <c r="V2129" i="2" a="1"/>
  <c r="V2129" i="2" s="1"/>
  <c r="V2130" i="2" a="1"/>
  <c r="V2130" i="2" s="1"/>
  <c r="V2131" i="2" a="1"/>
  <c r="V2131" i="2" s="1"/>
  <c r="V2132" i="2" a="1"/>
  <c r="V2132" i="2" s="1"/>
  <c r="V2133" i="2" a="1"/>
  <c r="V2133" i="2" s="1"/>
  <c r="V2134" i="2" a="1"/>
  <c r="V2134" i="2" s="1"/>
  <c r="V2135" i="2" a="1"/>
  <c r="V2135" i="2" s="1"/>
  <c r="V2136" i="2" a="1"/>
  <c r="V2136" i="2" s="1"/>
  <c r="V2137" i="2" a="1"/>
  <c r="V2137" i="2" s="1"/>
  <c r="V2138" i="2" a="1"/>
  <c r="V2138" i="2" s="1"/>
  <c r="V2139" i="2" a="1"/>
  <c r="V2139" i="2" s="1"/>
  <c r="V2140" i="2" a="1"/>
  <c r="V2140" i="2" s="1"/>
  <c r="V2141" i="2" a="1"/>
  <c r="V2141" i="2" s="1"/>
  <c r="V2142" i="2" a="1"/>
  <c r="V2142" i="2" s="1"/>
  <c r="V2143" i="2" a="1"/>
  <c r="V2143" i="2" s="1"/>
  <c r="V2144" i="2" a="1"/>
  <c r="V2144" i="2" s="1"/>
  <c r="V2145" i="2" a="1"/>
  <c r="V2145" i="2" s="1"/>
  <c r="V2146" i="2" a="1"/>
  <c r="V2146" i="2" s="1"/>
  <c r="V2147" i="2" a="1"/>
  <c r="V2147" i="2" s="1"/>
  <c r="V2148" i="2" a="1"/>
  <c r="V2148" i="2" s="1"/>
  <c r="V2149" i="2" a="1"/>
  <c r="V2149" i="2" s="1"/>
  <c r="V2150" i="2" a="1"/>
  <c r="V2150" i="2" s="1"/>
  <c r="V2151" i="2" a="1"/>
  <c r="V2151" i="2" s="1"/>
  <c r="V2152" i="2" a="1"/>
  <c r="V2152" i="2" s="1"/>
  <c r="V2153" i="2" a="1"/>
  <c r="V2153" i="2" s="1"/>
  <c r="V2154" i="2" a="1"/>
  <c r="V2154" i="2" s="1"/>
  <c r="V2155" i="2" a="1"/>
  <c r="V2155" i="2" s="1"/>
  <c r="V2156" i="2" a="1"/>
  <c r="V2156" i="2" s="1"/>
  <c r="V2157" i="2" a="1"/>
  <c r="V2157" i="2" s="1"/>
  <c r="V2158" i="2" a="1"/>
  <c r="V2158" i="2" s="1"/>
  <c r="V2159" i="2" a="1"/>
  <c r="V2159" i="2" s="1"/>
  <c r="V2160" i="2" a="1"/>
  <c r="V2160" i="2" s="1"/>
  <c r="V2161" i="2" a="1"/>
  <c r="V2161" i="2" s="1"/>
  <c r="V2162" i="2" a="1"/>
  <c r="V2162" i="2" s="1"/>
  <c r="V2163" i="2" a="1"/>
  <c r="V2163" i="2" s="1"/>
  <c r="V2164" i="2" a="1"/>
  <c r="V2164" i="2" s="1"/>
  <c r="V2165" i="2" a="1"/>
  <c r="V2165" i="2" s="1"/>
  <c r="V2166" i="2" a="1"/>
  <c r="V2166" i="2" s="1"/>
  <c r="V2167" i="2" a="1"/>
  <c r="V2167" i="2" s="1"/>
  <c r="V2168" i="2" a="1"/>
  <c r="V2168" i="2" s="1"/>
  <c r="V2169" i="2" a="1"/>
  <c r="V2169" i="2" s="1"/>
  <c r="V2170" i="2" a="1"/>
  <c r="V2170" i="2" s="1"/>
  <c r="V2171" i="2" a="1"/>
  <c r="V2171" i="2" s="1"/>
  <c r="V2172" i="2" a="1"/>
  <c r="V2172" i="2" s="1"/>
  <c r="V2173" i="2" a="1"/>
  <c r="V2173" i="2" s="1"/>
  <c r="V2174" i="2" a="1"/>
  <c r="V2174" i="2" s="1"/>
  <c r="V2175" i="2" a="1"/>
  <c r="V2175" i="2" s="1"/>
  <c r="V2176" i="2" a="1"/>
  <c r="V2176" i="2" s="1"/>
  <c r="V2177" i="2" a="1"/>
  <c r="V2177" i="2" s="1"/>
  <c r="V2178" i="2" a="1"/>
  <c r="V2178" i="2" s="1"/>
  <c r="V2179" i="2" a="1"/>
  <c r="V2179" i="2" s="1"/>
  <c r="V2180" i="2" a="1"/>
  <c r="V2180" i="2" s="1"/>
  <c r="V2181" i="2" a="1"/>
  <c r="V2181" i="2" s="1"/>
  <c r="V2182" i="2" a="1"/>
  <c r="V2182" i="2" s="1"/>
  <c r="V2183" i="2" a="1"/>
  <c r="V2183" i="2" s="1"/>
  <c r="V2184" i="2" a="1"/>
  <c r="V2184" i="2" s="1"/>
  <c r="V2185" i="2" a="1"/>
  <c r="V2185" i="2" s="1"/>
  <c r="V2186" i="2" a="1"/>
  <c r="V2186" i="2" s="1"/>
  <c r="V2187" i="2" a="1"/>
  <c r="V2187" i="2" s="1"/>
  <c r="V2188" i="2" a="1"/>
  <c r="V2188" i="2" s="1"/>
  <c r="V2189" i="2" a="1"/>
  <c r="V2189" i="2" s="1"/>
  <c r="V2190" i="2" a="1"/>
  <c r="V2190" i="2" s="1"/>
  <c r="V2191" i="2" a="1"/>
  <c r="V2191" i="2" s="1"/>
  <c r="V2192" i="2" a="1"/>
  <c r="V2192" i="2" s="1"/>
  <c r="V2193" i="2" a="1"/>
  <c r="V2193" i="2" s="1"/>
  <c r="V2194" i="2" a="1"/>
  <c r="V2194" i="2" s="1"/>
  <c r="V2195" i="2" a="1"/>
  <c r="V2195" i="2" s="1"/>
  <c r="V2196" i="2" a="1"/>
  <c r="V2196" i="2" s="1"/>
  <c r="V2197" i="2" a="1"/>
  <c r="V2197" i="2" s="1"/>
  <c r="V2198" i="2" a="1"/>
  <c r="V2198" i="2" s="1"/>
  <c r="V2199" i="2" a="1"/>
  <c r="V2199" i="2" s="1"/>
  <c r="V2200" i="2" a="1"/>
  <c r="V2200" i="2" s="1"/>
  <c r="V2201" i="2" a="1"/>
  <c r="V2201" i="2" s="1"/>
  <c r="V2202" i="2" a="1"/>
  <c r="V2202" i="2" s="1"/>
  <c r="V2203" i="2" a="1"/>
  <c r="V2203" i="2" s="1"/>
  <c r="V2204" i="2" a="1"/>
  <c r="V2204" i="2" s="1"/>
  <c r="V2205" i="2" a="1"/>
  <c r="V2205" i="2" s="1"/>
  <c r="V2206" i="2" a="1"/>
  <c r="V2206" i="2" s="1"/>
  <c r="V2207" i="2" a="1"/>
  <c r="V2207" i="2" s="1"/>
  <c r="V2208" i="2" a="1"/>
  <c r="V2208" i="2" s="1"/>
  <c r="V2209" i="2" a="1"/>
  <c r="V2209" i="2" s="1"/>
  <c r="V2210" i="2" a="1"/>
  <c r="V2210" i="2" s="1"/>
  <c r="V2211" i="2" a="1"/>
  <c r="V2211" i="2" s="1"/>
  <c r="V2212" i="2" a="1"/>
  <c r="V2212" i="2" s="1"/>
  <c r="V2213" i="2" a="1"/>
  <c r="V2213" i="2" s="1"/>
  <c r="V2214" i="2" a="1"/>
  <c r="V2214" i="2" s="1"/>
  <c r="V2215" i="2" a="1"/>
  <c r="V2215" i="2" s="1"/>
  <c r="V2216" i="2" a="1"/>
  <c r="V2216" i="2" s="1"/>
  <c r="V2217" i="2" a="1"/>
  <c r="V2217" i="2" s="1"/>
  <c r="V2218" i="2" a="1"/>
  <c r="V2218" i="2" s="1"/>
  <c r="V2219" i="2" a="1"/>
  <c r="V2219" i="2" s="1"/>
  <c r="V2220" i="2" a="1"/>
  <c r="V2220" i="2" s="1"/>
  <c r="V2221" i="2" a="1"/>
  <c r="V2221" i="2" s="1"/>
  <c r="V2222" i="2" a="1"/>
  <c r="V2222" i="2" s="1"/>
  <c r="V2223" i="2" a="1"/>
  <c r="V2223" i="2" s="1"/>
  <c r="V2224" i="2" a="1"/>
  <c r="V2224" i="2" s="1"/>
  <c r="V2225" i="2" a="1"/>
  <c r="V2225" i="2" s="1"/>
  <c r="V2226" i="2" a="1"/>
  <c r="V2226" i="2" s="1"/>
  <c r="V2227" i="2" a="1"/>
  <c r="V2227" i="2" s="1"/>
  <c r="V2228" i="2" a="1"/>
  <c r="V2228" i="2" s="1"/>
  <c r="V2229" i="2" a="1"/>
  <c r="V2229" i="2" s="1"/>
  <c r="V2230" i="2" a="1"/>
  <c r="V2230" i="2" s="1"/>
  <c r="V2231" i="2" a="1"/>
  <c r="V2231" i="2" s="1"/>
  <c r="V2232" i="2" a="1"/>
  <c r="V2232" i="2" s="1"/>
  <c r="V2233" i="2" a="1"/>
  <c r="V2233" i="2" s="1"/>
  <c r="V2234" i="2" a="1"/>
  <c r="V2234" i="2" s="1"/>
  <c r="V2235" i="2" a="1"/>
  <c r="V2235" i="2" s="1"/>
  <c r="V2236" i="2" a="1"/>
  <c r="V2236" i="2" s="1"/>
  <c r="V2237" i="2" a="1"/>
  <c r="V2237" i="2" s="1"/>
  <c r="V2238" i="2" a="1"/>
  <c r="V2238" i="2" s="1"/>
  <c r="V2239" i="2" a="1"/>
  <c r="V2239" i="2" s="1"/>
  <c r="V2240" i="2" a="1"/>
  <c r="V2240" i="2" s="1"/>
  <c r="V2241" i="2" a="1"/>
  <c r="V2241" i="2" s="1"/>
  <c r="V2242" i="2" a="1"/>
  <c r="V2242" i="2" s="1"/>
  <c r="V2243" i="2" a="1"/>
  <c r="V2243" i="2" s="1"/>
  <c r="V2244" i="2" a="1"/>
  <c r="V2244" i="2" s="1"/>
  <c r="V2245" i="2" a="1"/>
  <c r="V2245" i="2" s="1"/>
  <c r="V2246" i="2" a="1"/>
  <c r="V2246" i="2" s="1"/>
  <c r="V2247" i="2" a="1"/>
  <c r="V2247" i="2" s="1"/>
  <c r="V2248" i="2" a="1"/>
  <c r="V2248" i="2" s="1"/>
  <c r="V2249" i="2" a="1"/>
  <c r="V2249" i="2" s="1"/>
  <c r="V2250" i="2" a="1"/>
  <c r="V2250" i="2" s="1"/>
  <c r="V2251" i="2" a="1"/>
  <c r="V2251" i="2" s="1"/>
  <c r="V2252" i="2" a="1"/>
  <c r="V2252" i="2" s="1"/>
  <c r="V2253" i="2" a="1"/>
  <c r="V2253" i="2" s="1"/>
  <c r="V2254" i="2" a="1"/>
  <c r="V2254" i="2" s="1"/>
  <c r="V2255" i="2" a="1"/>
  <c r="V2255" i="2" s="1"/>
  <c r="V2256" i="2" a="1"/>
  <c r="V2256" i="2" s="1"/>
  <c r="V2257" i="2" a="1"/>
  <c r="V2257" i="2" s="1"/>
  <c r="V2258" i="2" a="1"/>
  <c r="V2258" i="2" s="1"/>
  <c r="V2259" i="2" a="1"/>
  <c r="V2259" i="2" s="1"/>
  <c r="V2260" i="2" a="1"/>
  <c r="V2260" i="2" s="1"/>
  <c r="V2261" i="2" a="1"/>
  <c r="V2261" i="2" s="1"/>
  <c r="V2262" i="2" a="1"/>
  <c r="V2262" i="2" s="1"/>
  <c r="V2263" i="2" a="1"/>
  <c r="V2263" i="2" s="1"/>
  <c r="V2264" i="2" a="1"/>
  <c r="V2264" i="2" s="1"/>
  <c r="V2265" i="2" a="1"/>
  <c r="V2265" i="2" s="1"/>
  <c r="V2266" i="2" a="1"/>
  <c r="V2266" i="2" s="1"/>
  <c r="V2267" i="2" a="1"/>
  <c r="V2267" i="2" s="1"/>
  <c r="V2268" i="2" a="1"/>
  <c r="V2268" i="2" s="1"/>
  <c r="V2269" i="2" a="1"/>
  <c r="V2269" i="2" s="1"/>
  <c r="V2270" i="2" a="1"/>
  <c r="V2270" i="2" s="1"/>
  <c r="V2271" i="2" a="1"/>
  <c r="V2271" i="2" s="1"/>
  <c r="V2272" i="2" a="1"/>
  <c r="V2272" i="2" s="1"/>
  <c r="V2273" i="2" a="1"/>
  <c r="V2273" i="2" s="1"/>
  <c r="V2274" i="2" a="1"/>
  <c r="V2274" i="2" s="1"/>
  <c r="V2275" i="2" a="1"/>
  <c r="V2275" i="2" s="1"/>
  <c r="V2276" i="2" a="1"/>
  <c r="V2276" i="2" s="1"/>
  <c r="V2277" i="2" a="1"/>
  <c r="V2277" i="2" s="1"/>
  <c r="V2278" i="2" a="1"/>
  <c r="V2278" i="2" s="1"/>
  <c r="V2279" i="2" a="1"/>
  <c r="V2279" i="2" s="1"/>
  <c r="V2280" i="2" a="1"/>
  <c r="V2280" i="2" s="1"/>
  <c r="V2281" i="2" a="1"/>
  <c r="V2281" i="2" s="1"/>
  <c r="V2282" i="2" a="1"/>
  <c r="V2282" i="2" s="1"/>
  <c r="V2283" i="2" a="1"/>
  <c r="V2283" i="2" s="1"/>
  <c r="V2284" i="2" a="1"/>
  <c r="V2284" i="2" s="1"/>
  <c r="V2285" i="2" a="1"/>
  <c r="V2285" i="2" s="1"/>
  <c r="V2286" i="2" a="1"/>
  <c r="V2286" i="2" s="1"/>
  <c r="V2287" i="2" a="1"/>
  <c r="V2287" i="2" s="1"/>
  <c r="V2288" i="2" a="1"/>
  <c r="V2288" i="2" s="1"/>
  <c r="V2289" i="2" a="1"/>
  <c r="V2289" i="2" s="1"/>
  <c r="V2290" i="2" a="1"/>
  <c r="V2290" i="2" s="1"/>
  <c r="V2291" i="2" a="1"/>
  <c r="V2291" i="2" s="1"/>
  <c r="V2292" i="2" a="1"/>
  <c r="V2292" i="2" s="1"/>
  <c r="V2293" i="2" a="1"/>
  <c r="V2293" i="2" s="1"/>
  <c r="V2294" i="2" a="1"/>
  <c r="V2294" i="2" s="1"/>
  <c r="V2295" i="2" a="1"/>
  <c r="V2295" i="2" s="1"/>
  <c r="V2296" i="2" a="1"/>
  <c r="V2296" i="2" s="1"/>
  <c r="V2297" i="2" a="1"/>
  <c r="V2297" i="2" s="1"/>
  <c r="V2298" i="2" a="1"/>
  <c r="V2298" i="2" s="1"/>
  <c r="V2299" i="2" a="1"/>
  <c r="V2299" i="2" s="1"/>
  <c r="V2300" i="2" a="1"/>
  <c r="V2300" i="2" s="1"/>
  <c r="V2301" i="2" a="1"/>
  <c r="V2301" i="2" s="1"/>
  <c r="V2302" i="2" a="1"/>
  <c r="V2302" i="2" s="1"/>
  <c r="V2303" i="2" a="1"/>
  <c r="V2303" i="2" s="1"/>
  <c r="V2304" i="2" a="1"/>
  <c r="V2304" i="2" s="1"/>
  <c r="V2305" i="2" a="1"/>
  <c r="V2305" i="2" s="1"/>
  <c r="V2306" i="2" a="1"/>
  <c r="V2306" i="2" s="1"/>
  <c r="V2307" i="2" a="1"/>
  <c r="V2307" i="2" s="1"/>
  <c r="V2308" i="2" a="1"/>
  <c r="V2308" i="2" s="1"/>
  <c r="V2309" i="2" a="1"/>
  <c r="V2309" i="2" s="1"/>
  <c r="V2310" i="2" a="1"/>
  <c r="V2310" i="2" s="1"/>
  <c r="V2311" i="2" a="1"/>
  <c r="V2311" i="2" s="1"/>
  <c r="V2312" i="2" a="1"/>
  <c r="V2312" i="2" s="1"/>
  <c r="V2313" i="2" a="1"/>
  <c r="V2313" i="2" s="1"/>
  <c r="V2314" i="2" a="1"/>
  <c r="V2314" i="2" s="1"/>
  <c r="V2315" i="2" a="1"/>
  <c r="V2315" i="2" s="1"/>
  <c r="V2316" i="2" a="1"/>
  <c r="V2316" i="2" s="1"/>
  <c r="V2317" i="2" a="1"/>
  <c r="V2317" i="2" s="1"/>
  <c r="V2318" i="2" a="1"/>
  <c r="V2318" i="2" s="1"/>
  <c r="V2319" i="2" a="1"/>
  <c r="V2319" i="2" s="1"/>
  <c r="V2320" i="2" a="1"/>
  <c r="V2320" i="2" s="1"/>
  <c r="V2321" i="2" a="1"/>
  <c r="V2321" i="2" s="1"/>
  <c r="V2322" i="2" a="1"/>
  <c r="V2322" i="2" s="1"/>
  <c r="V2323" i="2" a="1"/>
  <c r="V2323" i="2" s="1"/>
  <c r="V2324" i="2" a="1"/>
  <c r="V2324" i="2" s="1"/>
  <c r="V2325" i="2" a="1"/>
  <c r="V2325" i="2" s="1"/>
  <c r="V2326" i="2" a="1"/>
  <c r="V2326" i="2" s="1"/>
  <c r="V2327" i="2" a="1"/>
  <c r="V2327" i="2" s="1"/>
  <c r="V2328" i="2" a="1"/>
  <c r="V2328" i="2" s="1"/>
  <c r="V2329" i="2" a="1"/>
  <c r="V2329" i="2" s="1"/>
  <c r="V2330" i="2" a="1"/>
  <c r="V2330" i="2" s="1"/>
  <c r="V2331" i="2" a="1"/>
  <c r="V2331" i="2" s="1"/>
  <c r="V2332" i="2" a="1"/>
  <c r="V2332" i="2" s="1"/>
  <c r="V2333" i="2" a="1"/>
  <c r="V2333" i="2" s="1"/>
  <c r="V2334" i="2" a="1"/>
  <c r="V2334" i="2" s="1"/>
  <c r="V2335" i="2" a="1"/>
  <c r="V2335" i="2" s="1"/>
  <c r="V2336" i="2" a="1"/>
  <c r="V2336" i="2" s="1"/>
  <c r="V2337" i="2" a="1"/>
  <c r="V2337" i="2" s="1"/>
  <c r="V2338" i="2" a="1"/>
  <c r="V2338" i="2" s="1"/>
  <c r="V2339" i="2" a="1"/>
  <c r="V2339" i="2" s="1"/>
  <c r="V2340" i="2" a="1"/>
  <c r="V2340" i="2" s="1"/>
  <c r="V2341" i="2" a="1"/>
  <c r="V2341" i="2" s="1"/>
  <c r="V2342" i="2" a="1"/>
  <c r="V2342" i="2" s="1"/>
  <c r="V2343" i="2" a="1"/>
  <c r="V2343" i="2" s="1"/>
  <c r="V2344" i="2" a="1"/>
  <c r="V2344" i="2" s="1"/>
  <c r="V2345" i="2" a="1"/>
  <c r="V2345" i="2" s="1"/>
  <c r="V2346" i="2" a="1"/>
  <c r="V2346" i="2" s="1"/>
  <c r="V2347" i="2" a="1"/>
  <c r="V2347" i="2" s="1"/>
  <c r="V2348" i="2" a="1"/>
  <c r="V2348" i="2" s="1"/>
  <c r="V2349" i="2" a="1"/>
  <c r="V2349" i="2" s="1"/>
  <c r="V2350" i="2" a="1"/>
  <c r="V2350" i="2" s="1"/>
  <c r="V2351" i="2" a="1"/>
  <c r="V2351" i="2" s="1"/>
  <c r="V2352" i="2" a="1"/>
  <c r="V2352" i="2" s="1"/>
  <c r="V2353" i="2" a="1"/>
  <c r="V2353" i="2" s="1"/>
  <c r="V2354" i="2" a="1"/>
  <c r="V2354" i="2" s="1"/>
  <c r="V2355" i="2" a="1"/>
  <c r="V2355" i="2" s="1"/>
  <c r="V2356" i="2" a="1"/>
  <c r="V2356" i="2" s="1"/>
  <c r="V2357" i="2" a="1"/>
  <c r="V2357" i="2" s="1"/>
  <c r="V2358" i="2" a="1"/>
  <c r="V2358" i="2" s="1"/>
  <c r="V2359" i="2" a="1"/>
  <c r="V2359" i="2" s="1"/>
  <c r="V2360" i="2" a="1"/>
  <c r="V2360" i="2" s="1"/>
  <c r="V2361" i="2" a="1"/>
  <c r="V2361" i="2" s="1"/>
  <c r="V2362" i="2" a="1"/>
  <c r="V2362" i="2" s="1"/>
  <c r="V2363" i="2" a="1"/>
  <c r="V2363" i="2" s="1"/>
  <c r="V2364" i="2" a="1"/>
  <c r="V2364" i="2" s="1"/>
  <c r="V2365" i="2" a="1"/>
  <c r="V2365" i="2" s="1"/>
  <c r="V2366" i="2" a="1"/>
  <c r="V2366" i="2" s="1"/>
  <c r="V2367" i="2" a="1"/>
  <c r="V2367" i="2" s="1"/>
  <c r="V2368" i="2" a="1"/>
  <c r="V2368" i="2" s="1"/>
  <c r="V2369" i="2" a="1"/>
  <c r="V2369" i="2" s="1"/>
  <c r="V2370" i="2" a="1"/>
  <c r="V2370" i="2" s="1"/>
  <c r="V2371" i="2" a="1"/>
  <c r="V2371" i="2" s="1"/>
  <c r="V2372" i="2" a="1"/>
  <c r="V2372" i="2" s="1"/>
  <c r="V2373" i="2" a="1"/>
  <c r="V2373" i="2" s="1"/>
  <c r="V2374" i="2" a="1"/>
  <c r="V2374" i="2" s="1"/>
  <c r="V2375" i="2" a="1"/>
  <c r="V2375" i="2" s="1"/>
  <c r="V2376" i="2" a="1"/>
  <c r="V2376" i="2" s="1"/>
  <c r="V2377" i="2" a="1"/>
  <c r="V2377" i="2" s="1"/>
  <c r="V2378" i="2" a="1"/>
  <c r="V2378" i="2" s="1"/>
  <c r="V2379" i="2" a="1"/>
  <c r="V2379" i="2" s="1"/>
  <c r="V2380" i="2" a="1"/>
  <c r="V2380" i="2" s="1"/>
  <c r="V2381" i="2" a="1"/>
  <c r="V2381" i="2" s="1"/>
  <c r="V2382" i="2" a="1"/>
  <c r="V2382" i="2" s="1"/>
  <c r="V2383" i="2" a="1"/>
  <c r="V2383" i="2" s="1"/>
  <c r="V2384" i="2" a="1"/>
  <c r="V2384" i="2" s="1"/>
  <c r="V2385" i="2" a="1"/>
  <c r="V2385" i="2" s="1"/>
  <c r="V2386" i="2" a="1"/>
  <c r="V2386" i="2" s="1"/>
  <c r="V2387" i="2" a="1"/>
  <c r="V2387" i="2" s="1"/>
  <c r="V2388" i="2" a="1"/>
  <c r="V2388" i="2" s="1"/>
  <c r="V2389" i="2" a="1"/>
  <c r="V2389" i="2" s="1"/>
  <c r="V2390" i="2" a="1"/>
  <c r="V2390" i="2" s="1"/>
  <c r="V2391" i="2" a="1"/>
  <c r="V2391" i="2" s="1"/>
  <c r="V2392" i="2" a="1"/>
  <c r="V2392" i="2" s="1"/>
  <c r="V2393" i="2" a="1"/>
  <c r="V2393" i="2" s="1"/>
  <c r="V2394" i="2" a="1"/>
  <c r="V2394" i="2" s="1"/>
  <c r="V2395" i="2" a="1"/>
  <c r="V2395" i="2" s="1"/>
  <c r="V2396" i="2" a="1"/>
  <c r="V2396" i="2" s="1"/>
  <c r="V2397" i="2" a="1"/>
  <c r="V2397" i="2" s="1"/>
  <c r="V2398" i="2" a="1"/>
  <c r="V2398" i="2" s="1"/>
  <c r="V2399" i="2" a="1"/>
  <c r="V2399" i="2" s="1"/>
  <c r="V2400" i="2" a="1"/>
  <c r="V2400" i="2" s="1"/>
  <c r="V2401" i="2" a="1"/>
  <c r="V2401" i="2" s="1"/>
  <c r="V2402" i="2" a="1"/>
  <c r="V2402" i="2" s="1"/>
  <c r="V2403" i="2" a="1"/>
  <c r="V2403" i="2" s="1"/>
  <c r="V2404" i="2" a="1"/>
  <c r="V2404" i="2" s="1"/>
  <c r="V2405" i="2" a="1"/>
  <c r="V2405" i="2" s="1"/>
  <c r="V2406" i="2" a="1"/>
  <c r="V2406" i="2" s="1"/>
  <c r="V2407" i="2" a="1"/>
  <c r="V2407" i="2" s="1"/>
  <c r="V2408" i="2" a="1"/>
  <c r="V2408" i="2" s="1"/>
  <c r="V2409" i="2" a="1"/>
  <c r="V2409" i="2" s="1"/>
  <c r="V2410" i="2" a="1"/>
  <c r="V2410" i="2" s="1"/>
  <c r="V2411" i="2" a="1"/>
  <c r="V2411" i="2" s="1"/>
  <c r="V2412" i="2" a="1"/>
  <c r="V2412" i="2" s="1"/>
  <c r="V2413" i="2" a="1"/>
  <c r="V2413" i="2" s="1"/>
  <c r="V2414" i="2" a="1"/>
  <c r="V2414" i="2" s="1"/>
  <c r="V2415" i="2" a="1"/>
  <c r="V2415" i="2" s="1"/>
  <c r="V2416" i="2" a="1"/>
  <c r="V2416" i="2" s="1"/>
  <c r="V2417" i="2" a="1"/>
  <c r="V2417" i="2" s="1"/>
  <c r="V2418" i="2" a="1"/>
  <c r="V2418" i="2" s="1"/>
  <c r="V2419" i="2" a="1"/>
  <c r="V2419" i="2" s="1"/>
  <c r="V2420" i="2" a="1"/>
  <c r="V2420" i="2" s="1"/>
  <c r="V2421" i="2" a="1"/>
  <c r="V2421" i="2" s="1"/>
  <c r="V2422" i="2" a="1"/>
  <c r="V2422" i="2" s="1"/>
  <c r="V2423" i="2" a="1"/>
  <c r="V2423" i="2" s="1"/>
  <c r="V2424" i="2" a="1"/>
  <c r="V2424" i="2" s="1"/>
  <c r="V2425" i="2" a="1"/>
  <c r="V2425" i="2" s="1"/>
  <c r="V2426" i="2" a="1"/>
  <c r="V2426" i="2" s="1"/>
  <c r="V2427" i="2" a="1"/>
  <c r="V2427" i="2" s="1"/>
  <c r="V2428" i="2" a="1"/>
  <c r="V2428" i="2" s="1"/>
  <c r="V2429" i="2" a="1"/>
  <c r="V2429" i="2" s="1"/>
  <c r="V2430" i="2" a="1"/>
  <c r="V2430" i="2" s="1"/>
  <c r="V2431" i="2" a="1"/>
  <c r="V2431" i="2" s="1"/>
  <c r="V2432" i="2" a="1"/>
  <c r="V2432" i="2" s="1"/>
  <c r="V2433" i="2" a="1"/>
  <c r="V2433" i="2" s="1"/>
  <c r="V2434" i="2" a="1"/>
  <c r="V2434" i="2" s="1"/>
  <c r="V2435" i="2" a="1"/>
  <c r="V2435" i="2" s="1"/>
  <c r="V2436" i="2" a="1"/>
  <c r="V2436" i="2" s="1"/>
  <c r="V2437" i="2" a="1"/>
  <c r="V2437" i="2" s="1"/>
  <c r="V2438" i="2" a="1"/>
  <c r="V2438" i="2" s="1"/>
  <c r="V2439" i="2" a="1"/>
  <c r="V2439" i="2" s="1"/>
  <c r="V2440" i="2" a="1"/>
  <c r="V2440" i="2" s="1"/>
  <c r="V2441" i="2" a="1"/>
  <c r="V2441" i="2" s="1"/>
  <c r="V2442" i="2" a="1"/>
  <c r="V2442" i="2" s="1"/>
  <c r="V2443" i="2" a="1"/>
  <c r="V2443" i="2" s="1"/>
  <c r="V2444" i="2" a="1"/>
  <c r="V2444" i="2" s="1"/>
  <c r="V2445" i="2" a="1"/>
  <c r="V2445" i="2" s="1"/>
  <c r="V2446" i="2" a="1"/>
  <c r="V2446" i="2" s="1"/>
  <c r="V2447" i="2" a="1"/>
  <c r="V2447" i="2" s="1"/>
  <c r="V2448" i="2" a="1"/>
  <c r="V2448" i="2" s="1"/>
  <c r="V2449" i="2" a="1"/>
  <c r="V2449" i="2" s="1"/>
  <c r="V2450" i="2" a="1"/>
  <c r="V2450" i="2" s="1"/>
  <c r="V2451" i="2" a="1"/>
  <c r="V2451" i="2" s="1"/>
  <c r="V2452" i="2" a="1"/>
  <c r="V2452" i="2" s="1"/>
  <c r="V2453" i="2" a="1"/>
  <c r="V2453" i="2" s="1"/>
  <c r="V2454" i="2" a="1"/>
  <c r="V2454" i="2" s="1"/>
  <c r="V2455" i="2" a="1"/>
  <c r="V2455" i="2" s="1"/>
  <c r="V2456" i="2" a="1"/>
  <c r="V2456" i="2" s="1"/>
  <c r="V2457" i="2" a="1"/>
  <c r="V2457" i="2" s="1"/>
  <c r="V2458" i="2" a="1"/>
  <c r="V2458" i="2" s="1"/>
  <c r="V2459" i="2" a="1"/>
  <c r="V2459" i="2" s="1"/>
  <c r="V2460" i="2" a="1"/>
  <c r="V2460" i="2" s="1"/>
  <c r="V2461" i="2" a="1"/>
  <c r="V2461" i="2" s="1"/>
  <c r="V2462" i="2" a="1"/>
  <c r="V2462" i="2" s="1"/>
  <c r="V2463" i="2" a="1"/>
  <c r="V2463" i="2" s="1"/>
  <c r="V2464" i="2" a="1"/>
  <c r="V2464" i="2" s="1"/>
  <c r="V2465" i="2" a="1"/>
  <c r="V2465" i="2" s="1"/>
  <c r="V2466" i="2" a="1"/>
  <c r="V2466" i="2" s="1"/>
  <c r="V2467" i="2" a="1"/>
  <c r="V2467" i="2" s="1"/>
  <c r="V2468" i="2" a="1"/>
  <c r="V2468" i="2" s="1"/>
  <c r="V2469" i="2" a="1"/>
  <c r="V2469" i="2" s="1"/>
  <c r="V2470" i="2" a="1"/>
  <c r="V2470" i="2" s="1"/>
  <c r="V2471" i="2" a="1"/>
  <c r="V2471" i="2" s="1"/>
  <c r="V2472" i="2" a="1"/>
  <c r="V2472" i="2" s="1"/>
  <c r="V2473" i="2" a="1"/>
  <c r="V2473" i="2" s="1"/>
  <c r="V2474" i="2" a="1"/>
  <c r="V2474" i="2" s="1"/>
  <c r="V2475" i="2" a="1"/>
  <c r="V2475" i="2" s="1"/>
  <c r="V2476" i="2" a="1"/>
  <c r="V2476" i="2" s="1"/>
  <c r="V2477" i="2" a="1"/>
  <c r="V2477" i="2" s="1"/>
  <c r="V2478" i="2" a="1"/>
  <c r="V2478" i="2" s="1"/>
  <c r="V2479" i="2" a="1"/>
  <c r="V2479" i="2" s="1"/>
  <c r="V2480" i="2" a="1"/>
  <c r="V2480" i="2" s="1"/>
  <c r="V2481" i="2" a="1"/>
  <c r="V2481" i="2" s="1"/>
  <c r="V2482" i="2" a="1"/>
  <c r="V2482" i="2" s="1"/>
  <c r="V2483" i="2" a="1"/>
  <c r="V2483" i="2" s="1"/>
  <c r="V2484" i="2" a="1"/>
  <c r="V2484" i="2" s="1"/>
  <c r="V2485" i="2" a="1"/>
  <c r="V2485" i="2" s="1"/>
  <c r="V2486" i="2" a="1"/>
  <c r="V2486" i="2" s="1"/>
  <c r="V2487" i="2" a="1"/>
  <c r="V2487" i="2" s="1"/>
  <c r="V2488" i="2" a="1"/>
  <c r="V2488" i="2" s="1"/>
  <c r="V2489" i="2" a="1"/>
  <c r="V2489" i="2" s="1"/>
  <c r="V2490" i="2" a="1"/>
  <c r="V2490" i="2" s="1"/>
  <c r="V2491" i="2" a="1"/>
  <c r="V2491" i="2" s="1"/>
  <c r="V2492" i="2" a="1"/>
  <c r="V2492" i="2" s="1"/>
  <c r="V2493" i="2" a="1"/>
  <c r="V2493" i="2" s="1"/>
  <c r="V2494" i="2" a="1"/>
  <c r="V2494" i="2" s="1"/>
  <c r="V2495" i="2" a="1"/>
  <c r="V2495" i="2" s="1"/>
  <c r="V2496" i="2" a="1"/>
  <c r="V2496" i="2" s="1"/>
  <c r="V2497" i="2" a="1"/>
  <c r="V2497" i="2" s="1"/>
  <c r="V2498" i="2" a="1"/>
  <c r="V2498" i="2" s="1"/>
  <c r="V2499" i="2" a="1"/>
  <c r="V2499" i="2" s="1"/>
  <c r="V2500" i="2" a="1"/>
  <c r="V2500" i="2" s="1"/>
  <c r="V2501" i="2" a="1"/>
  <c r="V2501" i="2" s="1"/>
  <c r="V2502" i="2" a="1"/>
  <c r="V2502" i="2" s="1"/>
  <c r="V2503" i="2" a="1"/>
  <c r="V2503" i="2" s="1"/>
  <c r="V2504" i="2" a="1"/>
  <c r="V2504" i="2" s="1"/>
  <c r="V2505" i="2" a="1"/>
  <c r="V2505" i="2" s="1"/>
  <c r="V2506" i="2" a="1"/>
  <c r="V2506" i="2" s="1"/>
  <c r="V2507" i="2" a="1"/>
  <c r="V2507" i="2" s="1"/>
  <c r="V2508" i="2" a="1"/>
  <c r="V2508" i="2" s="1"/>
  <c r="V2509" i="2" a="1"/>
  <c r="V2509" i="2" s="1"/>
  <c r="V2510" i="2" a="1"/>
  <c r="V2510" i="2" s="1"/>
  <c r="V2511" i="2" a="1"/>
  <c r="V2511" i="2" s="1"/>
  <c r="V2512" i="2" a="1"/>
  <c r="V2512" i="2" s="1"/>
  <c r="V2513" i="2" a="1"/>
  <c r="V2513" i="2" s="1"/>
  <c r="V2514" i="2" a="1"/>
  <c r="V2514" i="2" s="1"/>
  <c r="V2515" i="2" a="1"/>
  <c r="V2515" i="2" s="1"/>
  <c r="V2516" i="2" a="1"/>
  <c r="V2516" i="2" s="1"/>
  <c r="V2517" i="2" a="1"/>
  <c r="V2517" i="2" s="1"/>
  <c r="V2518" i="2" a="1"/>
  <c r="V2518" i="2" s="1"/>
  <c r="V2519" i="2" a="1"/>
  <c r="V2519" i="2" s="1"/>
  <c r="V2520" i="2" a="1"/>
  <c r="V2520" i="2" s="1"/>
  <c r="V2521" i="2" a="1"/>
  <c r="V2521" i="2" s="1"/>
  <c r="V2522" i="2" a="1"/>
  <c r="V2522" i="2" s="1"/>
  <c r="V2523" i="2" a="1"/>
  <c r="V2523" i="2" s="1"/>
  <c r="V2524" i="2" a="1"/>
  <c r="V2524" i="2" s="1"/>
  <c r="V2525" i="2" a="1"/>
  <c r="V2525" i="2" s="1"/>
  <c r="V2526" i="2" a="1"/>
  <c r="V2526" i="2" s="1"/>
  <c r="V2527" i="2" a="1"/>
  <c r="V2527" i="2" s="1"/>
  <c r="V2528" i="2" a="1"/>
  <c r="V2528" i="2" s="1"/>
  <c r="V2529" i="2" a="1"/>
  <c r="V2529" i="2" s="1"/>
  <c r="V2530" i="2" a="1"/>
  <c r="V2530" i="2" s="1"/>
  <c r="V2531" i="2" a="1"/>
  <c r="V2531" i="2" s="1"/>
  <c r="V2532" i="2" a="1"/>
  <c r="V2532" i="2" s="1"/>
  <c r="V2533" i="2" a="1"/>
  <c r="V2533" i="2" s="1"/>
  <c r="V2534" i="2" a="1"/>
  <c r="V2534" i="2" s="1"/>
  <c r="V2535" i="2" a="1"/>
  <c r="V2535" i="2" s="1"/>
  <c r="V2536" i="2" a="1"/>
  <c r="V2536" i="2" s="1"/>
  <c r="V2537" i="2" a="1"/>
  <c r="V2537" i="2" s="1"/>
  <c r="V2538" i="2" a="1"/>
  <c r="V2538" i="2" s="1"/>
  <c r="V2539" i="2" a="1"/>
  <c r="V2539" i="2" s="1"/>
  <c r="V2540" i="2" a="1"/>
  <c r="V2540" i="2" s="1"/>
  <c r="V2541" i="2" a="1"/>
  <c r="V2541" i="2" s="1"/>
  <c r="V2542" i="2" a="1"/>
  <c r="V2542" i="2" s="1"/>
  <c r="V2543" i="2" a="1"/>
  <c r="V2543" i="2" s="1"/>
  <c r="V2544" i="2" a="1"/>
  <c r="V2544" i="2" s="1"/>
  <c r="V2545" i="2" a="1"/>
  <c r="V2545" i="2" s="1"/>
  <c r="V2546" i="2" a="1"/>
  <c r="V2546" i="2" s="1"/>
  <c r="V2547" i="2" a="1"/>
  <c r="V2547" i="2" s="1"/>
  <c r="V2548" i="2" a="1"/>
  <c r="V2548" i="2" s="1"/>
  <c r="V2549" i="2" a="1"/>
  <c r="V2549" i="2" s="1"/>
  <c r="V2550" i="2" a="1"/>
  <c r="V2550" i="2" s="1"/>
  <c r="V2551" i="2" a="1"/>
  <c r="V2551" i="2" s="1"/>
  <c r="V2552" i="2" a="1"/>
  <c r="V2552" i="2" s="1"/>
  <c r="V2553" i="2" a="1"/>
  <c r="V2553" i="2" s="1"/>
  <c r="V2554" i="2" a="1"/>
  <c r="V2554" i="2" s="1"/>
  <c r="V2555" i="2" a="1"/>
  <c r="V2555" i="2" s="1"/>
  <c r="V2556" i="2" a="1"/>
  <c r="V2556" i="2" s="1"/>
  <c r="V2557" i="2" a="1"/>
  <c r="V2557" i="2" s="1"/>
  <c r="V2558" i="2" a="1"/>
  <c r="V2558" i="2" s="1"/>
  <c r="V2559" i="2" a="1"/>
  <c r="V2559" i="2" s="1"/>
  <c r="V2560" i="2" a="1"/>
  <c r="V2560" i="2" s="1"/>
  <c r="V2561" i="2" a="1"/>
  <c r="V2561" i="2" s="1"/>
  <c r="V2562" i="2" a="1"/>
  <c r="V2562" i="2" s="1"/>
  <c r="V2563" i="2" a="1"/>
  <c r="V2563" i="2" s="1"/>
  <c r="V2564" i="2" a="1"/>
  <c r="V2564" i="2" s="1"/>
  <c r="V2565" i="2" a="1"/>
  <c r="V2565" i="2" s="1"/>
  <c r="V2566" i="2" a="1"/>
  <c r="V2566" i="2" s="1"/>
  <c r="V2567" i="2" a="1"/>
  <c r="V2567" i="2" s="1"/>
  <c r="V2568" i="2" a="1"/>
  <c r="V2568" i="2" s="1"/>
  <c r="V2569" i="2" a="1"/>
  <c r="V2569" i="2" s="1"/>
  <c r="V2570" i="2" a="1"/>
  <c r="V2570" i="2" s="1"/>
  <c r="V2571" i="2" a="1"/>
  <c r="V2571" i="2" s="1"/>
  <c r="V2572" i="2" a="1"/>
  <c r="V2572" i="2" s="1"/>
  <c r="V2573" i="2" a="1"/>
  <c r="V2573" i="2" s="1"/>
  <c r="V2574" i="2" a="1"/>
  <c r="V2574" i="2" s="1"/>
  <c r="V2575" i="2" a="1"/>
  <c r="V2575" i="2" s="1"/>
  <c r="V2576" i="2" a="1"/>
  <c r="V2576" i="2" s="1"/>
  <c r="V2577" i="2" a="1"/>
  <c r="V2577" i="2" s="1"/>
  <c r="V2578" i="2" a="1"/>
  <c r="V2578" i="2" s="1"/>
  <c r="V2579" i="2" a="1"/>
  <c r="V2579" i="2" s="1"/>
  <c r="V2580" i="2" a="1"/>
  <c r="V2580" i="2" s="1"/>
  <c r="V2581" i="2" a="1"/>
  <c r="V2581" i="2" s="1"/>
  <c r="V2582" i="2" a="1"/>
  <c r="V2582" i="2" s="1"/>
  <c r="V2583" i="2" a="1"/>
  <c r="V2583" i="2" s="1"/>
  <c r="V2584" i="2" a="1"/>
  <c r="V2584" i="2" s="1"/>
  <c r="V2585" i="2" a="1"/>
  <c r="V2585" i="2" s="1"/>
  <c r="V2586" i="2" a="1"/>
  <c r="V2586" i="2" s="1"/>
  <c r="V2587" i="2" a="1"/>
  <c r="V2587" i="2" s="1"/>
  <c r="V2588" i="2" a="1"/>
  <c r="V2588" i="2" s="1"/>
  <c r="V2589" i="2" a="1"/>
  <c r="V2589" i="2" s="1"/>
  <c r="V2590" i="2" a="1"/>
  <c r="V2590" i="2" s="1"/>
  <c r="V2591" i="2" a="1"/>
  <c r="V2591" i="2" s="1"/>
  <c r="V2592" i="2" a="1"/>
  <c r="V2592" i="2" s="1"/>
  <c r="V2593" i="2" a="1"/>
  <c r="V2593" i="2" s="1"/>
  <c r="V2594" i="2" a="1"/>
  <c r="V2594" i="2" s="1"/>
  <c r="V2595" i="2" a="1"/>
  <c r="V2595" i="2" s="1"/>
  <c r="V2596" i="2" a="1"/>
  <c r="V2596" i="2" s="1"/>
  <c r="V2597" i="2" a="1"/>
  <c r="V2597" i="2" s="1"/>
  <c r="V2598" i="2" a="1"/>
  <c r="V2598" i="2" s="1"/>
  <c r="V2599" i="2" a="1"/>
  <c r="V2599" i="2" s="1"/>
  <c r="V2600" i="2" a="1"/>
  <c r="V2600" i="2" s="1"/>
  <c r="V2601" i="2" a="1"/>
  <c r="V2601" i="2" s="1"/>
  <c r="V2602" i="2" a="1"/>
  <c r="V2602" i="2" s="1"/>
  <c r="V2603" i="2" a="1"/>
  <c r="V2603" i="2" s="1"/>
  <c r="V2604" i="2" a="1"/>
  <c r="V2604" i="2" s="1"/>
  <c r="V2605" i="2" a="1"/>
  <c r="V2605" i="2" s="1"/>
  <c r="V2606" i="2" a="1"/>
  <c r="V2606" i="2" s="1"/>
  <c r="V2607" i="2" a="1"/>
  <c r="V2607" i="2" s="1"/>
  <c r="V2608" i="2" a="1"/>
  <c r="V2608" i="2" s="1"/>
  <c r="V2609" i="2" a="1"/>
  <c r="V2609" i="2" s="1"/>
  <c r="V2610" i="2" a="1"/>
  <c r="V2610" i="2" s="1"/>
  <c r="V2611" i="2" a="1"/>
  <c r="V2611" i="2" s="1"/>
  <c r="V2612" i="2" a="1"/>
  <c r="V2612" i="2" s="1"/>
  <c r="V2613" i="2" a="1"/>
  <c r="V2613" i="2" s="1"/>
  <c r="V2614" i="2" a="1"/>
  <c r="V2614" i="2" s="1"/>
  <c r="V2615" i="2" a="1"/>
  <c r="V2615" i="2" s="1"/>
  <c r="V2616" i="2" a="1"/>
  <c r="V2616" i="2" s="1"/>
  <c r="V2617" i="2" a="1"/>
  <c r="V2617" i="2" s="1"/>
  <c r="V2618" i="2" a="1"/>
  <c r="V2618" i="2" s="1"/>
  <c r="V2619" i="2" a="1"/>
  <c r="V2619" i="2" s="1"/>
  <c r="V2620" i="2" a="1"/>
  <c r="V2620" i="2" s="1"/>
  <c r="V2621" i="2" a="1"/>
  <c r="V2621" i="2" s="1"/>
  <c r="V2622" i="2" a="1"/>
  <c r="V2622" i="2" s="1"/>
  <c r="V2623" i="2" a="1"/>
  <c r="V2623" i="2" s="1"/>
  <c r="V2624" i="2" a="1"/>
  <c r="V2624" i="2" s="1"/>
  <c r="V2625" i="2" a="1"/>
  <c r="V2625" i="2" s="1"/>
  <c r="V2626" i="2" a="1"/>
  <c r="V2626" i="2" s="1"/>
  <c r="V2627" i="2" a="1"/>
  <c r="V2627" i="2" s="1"/>
  <c r="V2628" i="2" a="1"/>
  <c r="V2628" i="2" s="1"/>
  <c r="V2629" i="2" a="1"/>
  <c r="V2629" i="2" s="1"/>
  <c r="V2630" i="2" a="1"/>
  <c r="V2630" i="2" s="1"/>
  <c r="V2631" i="2" a="1"/>
  <c r="V2631" i="2" s="1"/>
  <c r="V2632" i="2" a="1"/>
  <c r="V2632" i="2" s="1"/>
  <c r="V2633" i="2" a="1"/>
  <c r="V2633" i="2" s="1"/>
  <c r="V2634" i="2" a="1"/>
  <c r="V2634" i="2" s="1"/>
  <c r="V2635" i="2" a="1"/>
  <c r="V2635" i="2" s="1"/>
  <c r="V2636" i="2" a="1"/>
  <c r="V2636" i="2" s="1"/>
  <c r="V2637" i="2" a="1"/>
  <c r="V2637" i="2" s="1"/>
  <c r="V2638" i="2" a="1"/>
  <c r="V2638" i="2" s="1"/>
  <c r="V2639" i="2" a="1"/>
  <c r="V2639" i="2" s="1"/>
  <c r="V2640" i="2" a="1"/>
  <c r="V2640" i="2" s="1"/>
  <c r="V2641" i="2" a="1"/>
  <c r="V2641" i="2" s="1"/>
  <c r="V2642" i="2" a="1"/>
  <c r="V2642" i="2" s="1"/>
  <c r="V2643" i="2" a="1"/>
  <c r="V2643" i="2" s="1"/>
  <c r="V2644" i="2" a="1"/>
  <c r="V2644" i="2" s="1"/>
  <c r="V2645" i="2" a="1"/>
  <c r="V2645" i="2" s="1"/>
  <c r="V2646" i="2" a="1"/>
  <c r="V2646" i="2" s="1"/>
  <c r="V2647" i="2" a="1"/>
  <c r="V2647" i="2" s="1"/>
  <c r="V2648" i="2" a="1"/>
  <c r="V2648" i="2" s="1"/>
  <c r="V2649" i="2" a="1"/>
  <c r="V2649" i="2" s="1"/>
  <c r="V2650" i="2" a="1"/>
  <c r="V2650" i="2" s="1"/>
  <c r="V2651" i="2" a="1"/>
  <c r="V2651" i="2" s="1"/>
  <c r="V2652" i="2" a="1"/>
  <c r="V2652" i="2" s="1"/>
  <c r="V2653" i="2" a="1"/>
  <c r="V2653" i="2" s="1"/>
  <c r="V2654" i="2" a="1"/>
  <c r="V2654" i="2" s="1"/>
  <c r="V2655" i="2" a="1"/>
  <c r="V2655" i="2" s="1"/>
  <c r="V2656" i="2" a="1"/>
  <c r="V2656" i="2" s="1"/>
  <c r="V2657" i="2" a="1"/>
  <c r="V2657" i="2" s="1"/>
  <c r="V2658" i="2" a="1"/>
  <c r="V2658" i="2" s="1"/>
  <c r="V2659" i="2" a="1"/>
  <c r="V2659" i="2" s="1"/>
  <c r="V2660" i="2" a="1"/>
  <c r="V2660" i="2" s="1"/>
  <c r="V2661" i="2" a="1"/>
  <c r="V2661" i="2" s="1"/>
  <c r="V2662" i="2" a="1"/>
  <c r="V2662" i="2" s="1"/>
  <c r="V2663" i="2" a="1"/>
  <c r="V2663" i="2" s="1"/>
  <c r="V2664" i="2" a="1"/>
  <c r="V2664" i="2" s="1"/>
  <c r="V2665" i="2" a="1"/>
  <c r="V2665" i="2" s="1"/>
  <c r="V2666" i="2" a="1"/>
  <c r="V2666" i="2" s="1"/>
  <c r="V2667" i="2" a="1"/>
  <c r="V2667" i="2" s="1"/>
  <c r="V2668" i="2" a="1"/>
  <c r="V2668" i="2" s="1"/>
  <c r="V2669" i="2" a="1"/>
  <c r="V2669" i="2" s="1"/>
  <c r="V2670" i="2" a="1"/>
  <c r="V2670" i="2" s="1"/>
  <c r="V2671" i="2" a="1"/>
  <c r="V2671" i="2" s="1"/>
  <c r="V2672" i="2" a="1"/>
  <c r="V2672" i="2" s="1"/>
  <c r="V2673" i="2" a="1"/>
  <c r="V2673" i="2" s="1"/>
  <c r="V2674" i="2" a="1"/>
  <c r="V2674" i="2" s="1"/>
  <c r="V2675" i="2" a="1"/>
  <c r="V2675" i="2" s="1"/>
  <c r="V2676" i="2" a="1"/>
  <c r="V2676" i="2" s="1"/>
  <c r="V2677" i="2" a="1"/>
  <c r="V2677" i="2" s="1"/>
  <c r="V2678" i="2" a="1"/>
  <c r="V2678" i="2" s="1"/>
  <c r="V2679" i="2" a="1"/>
  <c r="V2679" i="2" s="1"/>
  <c r="V2680" i="2" a="1"/>
  <c r="V2680" i="2" s="1"/>
  <c r="V2681" i="2" a="1"/>
  <c r="V2681" i="2" s="1"/>
  <c r="V2682" i="2" a="1"/>
  <c r="V2682" i="2" s="1"/>
  <c r="V2683" i="2" a="1"/>
  <c r="V2683" i="2" s="1"/>
  <c r="V2684" i="2" a="1"/>
  <c r="V2684" i="2" s="1"/>
  <c r="V2685" i="2" a="1"/>
  <c r="V2685" i="2" s="1"/>
  <c r="V2686" i="2" a="1"/>
  <c r="V2686" i="2" s="1"/>
  <c r="V2687" i="2" a="1"/>
  <c r="V2687" i="2" s="1"/>
  <c r="V2688" i="2" a="1"/>
  <c r="V2688" i="2" s="1"/>
  <c r="V2689" i="2" a="1"/>
  <c r="V2689" i="2" s="1"/>
  <c r="V2690" i="2" a="1"/>
  <c r="V2690" i="2" s="1"/>
  <c r="V2691" i="2" a="1"/>
  <c r="V2691" i="2" s="1"/>
  <c r="V2692" i="2" a="1"/>
  <c r="V2692" i="2" s="1"/>
  <c r="V2693" i="2" a="1"/>
  <c r="V2693" i="2" s="1"/>
  <c r="V2694" i="2" a="1"/>
  <c r="V2694" i="2" s="1"/>
  <c r="V2695" i="2" a="1"/>
  <c r="V2695" i="2" s="1"/>
  <c r="V2696" i="2" a="1"/>
  <c r="V2696" i="2" s="1"/>
  <c r="V2697" i="2" a="1"/>
  <c r="V2697" i="2" s="1"/>
  <c r="V2698" i="2" a="1"/>
  <c r="V2698" i="2" s="1"/>
  <c r="V2699" i="2" a="1"/>
  <c r="V2699" i="2" s="1"/>
  <c r="V2700" i="2" a="1"/>
  <c r="V2700" i="2" s="1"/>
  <c r="V2701" i="2" a="1"/>
  <c r="V2701" i="2" s="1"/>
  <c r="V2702" i="2" a="1"/>
  <c r="V2702" i="2" s="1"/>
  <c r="V2703" i="2" a="1"/>
  <c r="V2703" i="2" s="1"/>
  <c r="V2704" i="2" a="1"/>
  <c r="V2704" i="2" s="1"/>
  <c r="V2705" i="2" a="1"/>
  <c r="V2705" i="2" s="1"/>
  <c r="V2706" i="2" a="1"/>
  <c r="V2706" i="2" s="1"/>
  <c r="V2707" i="2" a="1"/>
  <c r="V2707" i="2" s="1"/>
  <c r="V2708" i="2" a="1"/>
  <c r="V2708" i="2" s="1"/>
  <c r="V2709" i="2" a="1"/>
  <c r="V2709" i="2" s="1"/>
  <c r="V2710" i="2" a="1"/>
  <c r="V2710" i="2" s="1"/>
  <c r="V2711" i="2" a="1"/>
  <c r="V2711" i="2" s="1"/>
  <c r="V2712" i="2" a="1"/>
  <c r="V2712" i="2" s="1"/>
  <c r="V2713" i="2" a="1"/>
  <c r="V2713" i="2" s="1"/>
  <c r="V2714" i="2" a="1"/>
  <c r="V2714" i="2" s="1"/>
  <c r="V2715" i="2" a="1"/>
  <c r="V2715" i="2" s="1"/>
  <c r="V2716" i="2" a="1"/>
  <c r="V2716" i="2" s="1"/>
  <c r="V2717" i="2" a="1"/>
  <c r="V2717" i="2" s="1"/>
  <c r="V2718" i="2" a="1"/>
  <c r="V2718" i="2" s="1"/>
  <c r="V2719" i="2" a="1"/>
  <c r="V2719" i="2" s="1"/>
  <c r="V2720" i="2" a="1"/>
  <c r="V2720" i="2" s="1"/>
  <c r="V2721" i="2" a="1"/>
  <c r="V2721" i="2" s="1"/>
  <c r="V2722" i="2" a="1"/>
  <c r="V2722" i="2" s="1"/>
  <c r="V2723" i="2" a="1"/>
  <c r="V2723" i="2" s="1"/>
  <c r="V2724" i="2" a="1"/>
  <c r="V2724" i="2" s="1"/>
  <c r="V2725" i="2" a="1"/>
  <c r="V2725" i="2" s="1"/>
  <c r="V2726" i="2" a="1"/>
  <c r="V2726" i="2" s="1"/>
  <c r="V2727" i="2" a="1"/>
  <c r="V2727" i="2" s="1"/>
  <c r="V2728" i="2" a="1"/>
  <c r="V2728" i="2" s="1"/>
  <c r="V2729" i="2" a="1"/>
  <c r="V2729" i="2" s="1"/>
  <c r="V2730" i="2" a="1"/>
  <c r="V2730" i="2" s="1"/>
  <c r="V2731" i="2" a="1"/>
  <c r="V2731" i="2" s="1"/>
  <c r="V2732" i="2" a="1"/>
  <c r="V2732" i="2" s="1"/>
  <c r="V2733" i="2" a="1"/>
  <c r="V2733" i="2" s="1"/>
  <c r="V2734" i="2" a="1"/>
  <c r="V2734" i="2" s="1"/>
  <c r="V2735" i="2" a="1"/>
  <c r="V2735" i="2" s="1"/>
  <c r="V2736" i="2" a="1"/>
  <c r="V2736" i="2" s="1"/>
  <c r="V2737" i="2" a="1"/>
  <c r="V2737" i="2" s="1"/>
  <c r="V2738" i="2" a="1"/>
  <c r="V2738" i="2" s="1"/>
  <c r="V2739" i="2" a="1"/>
  <c r="V2739" i="2" s="1"/>
  <c r="V2740" i="2" a="1"/>
  <c r="V2740" i="2" s="1"/>
  <c r="V2741" i="2" a="1"/>
  <c r="V2741" i="2" s="1"/>
  <c r="V2742" i="2" a="1"/>
  <c r="V2742" i="2" s="1"/>
  <c r="V2743" i="2" a="1"/>
  <c r="V2743" i="2" s="1"/>
  <c r="V2744" i="2" a="1"/>
  <c r="V2744" i="2" s="1"/>
  <c r="V2745" i="2" a="1"/>
  <c r="V2745" i="2" s="1"/>
  <c r="V2746" i="2" a="1"/>
  <c r="V2746" i="2" s="1"/>
  <c r="V2747" i="2" a="1"/>
  <c r="V2747" i="2" s="1"/>
  <c r="V2748" i="2" a="1"/>
  <c r="V2748" i="2" s="1"/>
  <c r="V2749" i="2" a="1"/>
  <c r="V2749" i="2" s="1"/>
  <c r="V2750" i="2" a="1"/>
  <c r="V2750" i="2" s="1"/>
  <c r="V2751" i="2" a="1"/>
  <c r="V2751" i="2" s="1"/>
  <c r="V2752" i="2" a="1"/>
  <c r="V2752" i="2" s="1"/>
  <c r="V2753" i="2" a="1"/>
  <c r="V2753" i="2" s="1"/>
  <c r="V2754" i="2" a="1"/>
  <c r="V2754" i="2" s="1"/>
  <c r="V2755" i="2" a="1"/>
  <c r="V2755" i="2" s="1"/>
  <c r="V2756" i="2" a="1"/>
  <c r="V2756" i="2" s="1"/>
  <c r="V2757" i="2" a="1"/>
  <c r="V2757" i="2" s="1"/>
  <c r="V2758" i="2" a="1"/>
  <c r="V2758" i="2" s="1"/>
  <c r="V2759" i="2" a="1"/>
  <c r="V2759" i="2" s="1"/>
  <c r="V2760" i="2" a="1"/>
  <c r="V2760" i="2" s="1"/>
  <c r="V2761" i="2" a="1"/>
  <c r="V2761" i="2" s="1"/>
  <c r="V2762" i="2" a="1"/>
  <c r="V2762" i="2" s="1"/>
  <c r="V2763" i="2" a="1"/>
  <c r="V2763" i="2" s="1"/>
  <c r="V2764" i="2" a="1"/>
  <c r="V2764" i="2" s="1"/>
  <c r="V2765" i="2" a="1"/>
  <c r="V2765" i="2" s="1"/>
  <c r="V2766" i="2" a="1"/>
  <c r="V2766" i="2" s="1"/>
  <c r="V2767" i="2" a="1"/>
  <c r="V2767" i="2" s="1"/>
  <c r="V2768" i="2" a="1"/>
  <c r="V2768" i="2" s="1"/>
  <c r="V2769" i="2" a="1"/>
  <c r="V2769" i="2" s="1"/>
  <c r="V2770" i="2" a="1"/>
  <c r="V2770" i="2" s="1"/>
  <c r="V2771" i="2" a="1"/>
  <c r="V2771" i="2" s="1"/>
  <c r="V2772" i="2" a="1"/>
  <c r="V2772" i="2" s="1"/>
  <c r="V2773" i="2" a="1"/>
  <c r="V2773" i="2" s="1"/>
  <c r="V2774" i="2" a="1"/>
  <c r="V2774" i="2" s="1"/>
  <c r="V2775" i="2" a="1"/>
  <c r="V2775" i="2" s="1"/>
  <c r="V2776" i="2" a="1"/>
  <c r="V2776" i="2" s="1"/>
  <c r="V2777" i="2" a="1"/>
  <c r="V2777" i="2" s="1"/>
  <c r="V2778" i="2" a="1"/>
  <c r="V2778" i="2" s="1"/>
  <c r="V2779" i="2" a="1"/>
  <c r="V2779" i="2" s="1"/>
  <c r="V2780" i="2" a="1"/>
  <c r="V2780" i="2" s="1"/>
  <c r="V2781" i="2" a="1"/>
  <c r="V2781" i="2" s="1"/>
  <c r="V2782" i="2" a="1"/>
  <c r="V2782" i="2" s="1"/>
  <c r="V2783" i="2" a="1"/>
  <c r="V2783" i="2" s="1"/>
  <c r="V2784" i="2" a="1"/>
  <c r="V2784" i="2" s="1"/>
  <c r="V2785" i="2" a="1"/>
  <c r="V2785" i="2" s="1"/>
  <c r="V2786" i="2" a="1"/>
  <c r="V2786" i="2" s="1"/>
  <c r="V2787" i="2" a="1"/>
  <c r="V2787" i="2" s="1"/>
  <c r="V2788" i="2" a="1"/>
  <c r="V2788" i="2" s="1"/>
  <c r="V2789" i="2" a="1"/>
  <c r="V2789" i="2" s="1"/>
  <c r="V2790" i="2" a="1"/>
  <c r="V2790" i="2" s="1"/>
  <c r="V2791" i="2" a="1"/>
  <c r="V2791" i="2" s="1"/>
  <c r="V2792" i="2" a="1"/>
  <c r="V2792" i="2" s="1"/>
  <c r="V2793" i="2" a="1"/>
  <c r="V2793" i="2" s="1"/>
  <c r="V2794" i="2" a="1"/>
  <c r="V2794" i="2" s="1"/>
  <c r="V2795" i="2" a="1"/>
  <c r="V2795" i="2" s="1"/>
  <c r="V2796" i="2" a="1"/>
  <c r="V2796" i="2" s="1"/>
  <c r="V2797" i="2" a="1"/>
  <c r="V2797" i="2" s="1"/>
  <c r="V2798" i="2" a="1"/>
  <c r="V2798" i="2" s="1"/>
  <c r="V2799" i="2" a="1"/>
  <c r="V2799" i="2" s="1"/>
  <c r="V2800" i="2" a="1"/>
  <c r="V2800" i="2" s="1"/>
  <c r="V2801" i="2" a="1"/>
  <c r="V2801" i="2" s="1"/>
  <c r="V2802" i="2" a="1"/>
  <c r="V2802" i="2" s="1"/>
  <c r="V2803" i="2" a="1"/>
  <c r="V2803" i="2" s="1"/>
  <c r="V2804" i="2" a="1"/>
  <c r="V2804" i="2" s="1"/>
  <c r="V2805" i="2" a="1"/>
  <c r="V2805" i="2" s="1"/>
  <c r="V2806" i="2" a="1"/>
  <c r="V2806" i="2" s="1"/>
  <c r="V2807" i="2" a="1"/>
  <c r="V2807" i="2" s="1"/>
  <c r="V2808" i="2" a="1"/>
  <c r="V2808" i="2" s="1"/>
  <c r="V2809" i="2" a="1"/>
  <c r="V2809" i="2" s="1"/>
  <c r="V2810" i="2" a="1"/>
  <c r="V2810" i="2" s="1"/>
  <c r="V2811" i="2" a="1"/>
  <c r="V2811" i="2" s="1"/>
  <c r="V2812" i="2" a="1"/>
  <c r="V2812" i="2" s="1"/>
  <c r="V2813" i="2" a="1"/>
  <c r="V2813" i="2" s="1"/>
  <c r="V2814" i="2" a="1"/>
  <c r="V2814" i="2" s="1"/>
  <c r="V2815" i="2" a="1"/>
  <c r="V2815" i="2" s="1"/>
  <c r="V2816" i="2" a="1"/>
  <c r="V2816" i="2" s="1"/>
  <c r="V2817" i="2" a="1"/>
  <c r="V2817" i="2" s="1"/>
  <c r="V2818" i="2" a="1"/>
  <c r="V2818" i="2" s="1"/>
  <c r="V2819" i="2" a="1"/>
  <c r="V2819" i="2" s="1"/>
  <c r="V2820" i="2" a="1"/>
  <c r="V2820" i="2" s="1"/>
  <c r="V2821" i="2" a="1"/>
  <c r="V2821" i="2" s="1"/>
  <c r="V2822" i="2" a="1"/>
  <c r="V2822" i="2" s="1"/>
  <c r="V2823" i="2" a="1"/>
  <c r="V2823" i="2" s="1"/>
  <c r="V2824" i="2" a="1"/>
  <c r="V2824" i="2" s="1"/>
  <c r="V2825" i="2" a="1"/>
  <c r="V2825" i="2" s="1"/>
  <c r="V2826" i="2" a="1"/>
  <c r="V2826" i="2" s="1"/>
  <c r="V2827" i="2" a="1"/>
  <c r="V2827" i="2" s="1"/>
  <c r="V2828" i="2" a="1"/>
  <c r="V2828" i="2" s="1"/>
  <c r="V2829" i="2" a="1"/>
  <c r="V2829" i="2" s="1"/>
  <c r="V2830" i="2" a="1"/>
  <c r="V2830" i="2" s="1"/>
  <c r="V2831" i="2" a="1"/>
  <c r="V2831" i="2" s="1"/>
  <c r="V2832" i="2" a="1"/>
  <c r="V2832" i="2" s="1"/>
  <c r="V2833" i="2" a="1"/>
  <c r="V2833" i="2" s="1"/>
  <c r="V2834" i="2" a="1"/>
  <c r="V2834" i="2" s="1"/>
  <c r="V2835" i="2" a="1"/>
  <c r="V2835" i="2" s="1"/>
  <c r="V2836" i="2" a="1"/>
  <c r="V2836" i="2" s="1"/>
  <c r="V2837" i="2" a="1"/>
  <c r="V2837" i="2" s="1"/>
  <c r="V2838" i="2" a="1"/>
  <c r="V2838" i="2" s="1"/>
  <c r="V2839" i="2" a="1"/>
  <c r="V2839" i="2" s="1"/>
  <c r="V2840" i="2" a="1"/>
  <c r="V2840" i="2" s="1"/>
  <c r="V2841" i="2" a="1"/>
  <c r="V2841" i="2" s="1"/>
  <c r="V2842" i="2" a="1"/>
  <c r="V2842" i="2" s="1"/>
  <c r="V2843" i="2" a="1"/>
  <c r="V2843" i="2" s="1"/>
  <c r="V2844" i="2" a="1"/>
  <c r="V2844" i="2" s="1"/>
  <c r="V2845" i="2" a="1"/>
  <c r="V2845" i="2" s="1"/>
  <c r="V2846" i="2" a="1"/>
  <c r="V2846" i="2" s="1"/>
  <c r="V2847" i="2" a="1"/>
  <c r="V2847" i="2" s="1"/>
  <c r="V2848" i="2" a="1"/>
  <c r="V2848" i="2" s="1"/>
  <c r="V2849" i="2" a="1"/>
  <c r="V2849" i="2" s="1"/>
  <c r="V2850" i="2" a="1"/>
  <c r="V2850" i="2" s="1"/>
  <c r="V2851" i="2" a="1"/>
  <c r="V2851" i="2" s="1"/>
  <c r="V2852" i="2" a="1"/>
  <c r="V2852" i="2" s="1"/>
  <c r="V2853" i="2" a="1"/>
  <c r="V2853" i="2" s="1"/>
  <c r="V2854" i="2" a="1"/>
  <c r="V2854" i="2" s="1"/>
  <c r="V2855" i="2" a="1"/>
  <c r="V2855" i="2" s="1"/>
  <c r="V2856" i="2" a="1"/>
  <c r="V2856" i="2" s="1"/>
  <c r="V2857" i="2" a="1"/>
  <c r="V2857" i="2" s="1"/>
  <c r="V2858" i="2" a="1"/>
  <c r="V2858" i="2" s="1"/>
  <c r="V2859" i="2" a="1"/>
  <c r="V2859" i="2" s="1"/>
  <c r="V2860" i="2" a="1"/>
  <c r="V2860" i="2" s="1"/>
  <c r="V2861" i="2" a="1"/>
  <c r="V2861" i="2" s="1"/>
  <c r="V2862" i="2" a="1"/>
  <c r="V2862" i="2" s="1"/>
  <c r="V2863" i="2" a="1"/>
  <c r="V2863" i="2" s="1"/>
  <c r="V2864" i="2" a="1"/>
  <c r="V2864" i="2" s="1"/>
  <c r="V2865" i="2" a="1"/>
  <c r="V2865" i="2" s="1"/>
  <c r="V2866" i="2" a="1"/>
  <c r="V2866" i="2" s="1"/>
  <c r="V2867" i="2" a="1"/>
  <c r="V2867" i="2" s="1"/>
  <c r="V2868" i="2" a="1"/>
  <c r="V2868" i="2" s="1"/>
  <c r="V2869" i="2" a="1"/>
  <c r="V2869" i="2" s="1"/>
  <c r="V2870" i="2" a="1"/>
  <c r="V2870" i="2" s="1"/>
  <c r="V2871" i="2" a="1"/>
  <c r="V2871" i="2" s="1"/>
  <c r="V2872" i="2" a="1"/>
  <c r="V2872" i="2" s="1"/>
  <c r="V2873" i="2" a="1"/>
  <c r="V2873" i="2" s="1"/>
  <c r="V2874" i="2" a="1"/>
  <c r="V2874" i="2" s="1"/>
  <c r="V2875" i="2" a="1"/>
  <c r="V2875" i="2" s="1"/>
  <c r="V2876" i="2" a="1"/>
  <c r="V2876" i="2" s="1"/>
  <c r="V2877" i="2" a="1"/>
  <c r="V2877" i="2" s="1"/>
  <c r="V2878" i="2" a="1"/>
  <c r="V2878" i="2" s="1"/>
  <c r="V2879" i="2" a="1"/>
  <c r="V2879" i="2" s="1"/>
  <c r="V2880" i="2" a="1"/>
  <c r="V2880" i="2" s="1"/>
  <c r="V2881" i="2" a="1"/>
  <c r="V2881" i="2" s="1"/>
  <c r="V2882" i="2" a="1"/>
  <c r="V2882" i="2" s="1"/>
  <c r="V2883" i="2" a="1"/>
  <c r="V2883" i="2" s="1"/>
  <c r="V2884" i="2" a="1"/>
  <c r="V2884" i="2" s="1"/>
  <c r="V2885" i="2" a="1"/>
  <c r="V2885" i="2" s="1"/>
  <c r="V2886" i="2" a="1"/>
  <c r="V2886" i="2" s="1"/>
  <c r="V2887" i="2" a="1"/>
  <c r="V2887" i="2" s="1"/>
  <c r="V2888" i="2" a="1"/>
  <c r="V2888" i="2" s="1"/>
  <c r="V2889" i="2" a="1"/>
  <c r="V2889" i="2" s="1"/>
  <c r="V2890" i="2" a="1"/>
  <c r="V2890" i="2" s="1"/>
  <c r="V2891" i="2" a="1"/>
  <c r="V2891" i="2" s="1"/>
  <c r="V2892" i="2" a="1"/>
  <c r="V2892" i="2" s="1"/>
  <c r="V2893" i="2" a="1"/>
  <c r="V2893" i="2" s="1"/>
  <c r="V2894" i="2" a="1"/>
  <c r="V2894" i="2" s="1"/>
  <c r="V2895" i="2" a="1"/>
  <c r="V2895" i="2" s="1"/>
  <c r="V2896" i="2" a="1"/>
  <c r="V2896" i="2" s="1"/>
  <c r="V2897" i="2" a="1"/>
  <c r="V2897" i="2" s="1"/>
  <c r="V2898" i="2" a="1"/>
  <c r="V2898" i="2" s="1"/>
  <c r="V2899" i="2" a="1"/>
  <c r="V2899" i="2" s="1"/>
  <c r="V2900" i="2" a="1"/>
  <c r="V2900" i="2" s="1"/>
  <c r="V2901" i="2" a="1"/>
  <c r="V2901" i="2" s="1"/>
  <c r="V2902" i="2" a="1"/>
  <c r="V2902" i="2" s="1"/>
  <c r="V2903" i="2" a="1"/>
  <c r="V2903" i="2" s="1"/>
  <c r="V2904" i="2" a="1"/>
  <c r="V2904" i="2" s="1"/>
  <c r="V2905" i="2" a="1"/>
  <c r="V2905" i="2" s="1"/>
  <c r="V2906" i="2" a="1"/>
  <c r="V2906" i="2" s="1"/>
  <c r="V2907" i="2" a="1"/>
  <c r="V2907" i="2" s="1"/>
  <c r="V2908" i="2" a="1"/>
  <c r="V2908" i="2" s="1"/>
  <c r="V2909" i="2" a="1"/>
  <c r="V2909" i="2" s="1"/>
  <c r="V2910" i="2" a="1"/>
  <c r="V2910" i="2" s="1"/>
  <c r="V2911" i="2" a="1"/>
  <c r="V2911" i="2" s="1"/>
  <c r="V2912" i="2" a="1"/>
  <c r="V2912" i="2" s="1"/>
  <c r="V2913" i="2" a="1"/>
  <c r="V2913" i="2" s="1"/>
  <c r="V2914" i="2" a="1"/>
  <c r="V2914" i="2" s="1"/>
  <c r="V2915" i="2" a="1"/>
  <c r="V2915" i="2" s="1"/>
  <c r="V2916" i="2" a="1"/>
  <c r="V2916" i="2" s="1"/>
  <c r="V2917" i="2" a="1"/>
  <c r="V2917" i="2" s="1"/>
  <c r="V2918" i="2" a="1"/>
  <c r="V2918" i="2" s="1"/>
  <c r="V2919" i="2" a="1"/>
  <c r="V2919" i="2" s="1"/>
  <c r="V2920" i="2" a="1"/>
  <c r="V2920" i="2" s="1"/>
  <c r="V2921" i="2" a="1"/>
  <c r="V2921" i="2" s="1"/>
  <c r="V2922" i="2" a="1"/>
  <c r="V2922" i="2" s="1"/>
  <c r="V2923" i="2" a="1"/>
  <c r="V2923" i="2" s="1"/>
  <c r="V2924" i="2" a="1"/>
  <c r="V2924" i="2" s="1"/>
  <c r="V2925" i="2" a="1"/>
  <c r="V2925" i="2" s="1"/>
  <c r="V2926" i="2" a="1"/>
  <c r="V2926" i="2" s="1"/>
  <c r="V2927" i="2" a="1"/>
  <c r="V2927" i="2" s="1"/>
  <c r="V2928" i="2" a="1"/>
  <c r="V2928" i="2" s="1"/>
  <c r="V2929" i="2" a="1"/>
  <c r="V2929" i="2" s="1"/>
  <c r="V2930" i="2" a="1"/>
  <c r="V2930" i="2" s="1"/>
  <c r="V2931" i="2" a="1"/>
  <c r="V2931" i="2" s="1"/>
  <c r="V2932" i="2" a="1"/>
  <c r="V2932" i="2" s="1"/>
  <c r="V2933" i="2" a="1"/>
  <c r="V2933" i="2" s="1"/>
  <c r="V2934" i="2" a="1"/>
  <c r="V2934" i="2" s="1"/>
  <c r="V2935" i="2" a="1"/>
  <c r="V2935" i="2" s="1"/>
  <c r="V2936" i="2" a="1"/>
  <c r="V2936" i="2" s="1"/>
  <c r="V2937" i="2" a="1"/>
  <c r="V2937" i="2" s="1"/>
  <c r="V2938" i="2" a="1"/>
  <c r="V2938" i="2" s="1"/>
  <c r="V2939" i="2" a="1"/>
  <c r="V2939" i="2" s="1"/>
  <c r="V2940" i="2" a="1"/>
  <c r="V2940" i="2" s="1"/>
  <c r="V2941" i="2" a="1"/>
  <c r="V2941" i="2" s="1"/>
  <c r="V2942" i="2" a="1"/>
  <c r="V2942" i="2" s="1"/>
  <c r="V2943" i="2" a="1"/>
  <c r="V2943" i="2" s="1"/>
  <c r="V2944" i="2" a="1"/>
  <c r="V2944" i="2" s="1"/>
  <c r="V2945" i="2" a="1"/>
  <c r="V2945" i="2" s="1"/>
  <c r="V2946" i="2" a="1"/>
  <c r="V2946" i="2" s="1"/>
  <c r="V2947" i="2" a="1"/>
  <c r="V2947" i="2" s="1"/>
  <c r="V2948" i="2" a="1"/>
  <c r="V2948" i="2" s="1"/>
  <c r="V2949" i="2" a="1"/>
  <c r="V2949" i="2" s="1"/>
  <c r="V2950" i="2" a="1"/>
  <c r="V2950" i="2" s="1"/>
  <c r="V2951" i="2" a="1"/>
  <c r="V2951" i="2" s="1"/>
  <c r="V2952" i="2" a="1"/>
  <c r="V2952" i="2" s="1"/>
  <c r="V2953" i="2" a="1"/>
  <c r="V2953" i="2" s="1"/>
  <c r="V2954" i="2" a="1"/>
  <c r="V2954" i="2" s="1"/>
  <c r="V2955" i="2" a="1"/>
  <c r="V2955" i="2" s="1"/>
  <c r="V2956" i="2" a="1"/>
  <c r="V2956" i="2" s="1"/>
  <c r="V2957" i="2" a="1"/>
  <c r="V2957" i="2" s="1"/>
  <c r="V2958" i="2" a="1"/>
  <c r="V2958" i="2" s="1"/>
  <c r="V2959" i="2" a="1"/>
  <c r="V2959" i="2" s="1"/>
  <c r="V2960" i="2" a="1"/>
  <c r="V2960" i="2" s="1"/>
  <c r="V2961" i="2" a="1"/>
  <c r="V2961" i="2" s="1"/>
  <c r="V2962" i="2" a="1"/>
  <c r="V2962" i="2" s="1"/>
  <c r="V2963" i="2" a="1"/>
  <c r="V2963" i="2" s="1"/>
  <c r="V2964" i="2" a="1"/>
  <c r="V2964" i="2" s="1"/>
  <c r="V2965" i="2" a="1"/>
  <c r="V2965" i="2" s="1"/>
  <c r="V2966" i="2" a="1"/>
  <c r="V2966" i="2" s="1"/>
  <c r="V2967" i="2" a="1"/>
  <c r="V2967" i="2" s="1"/>
  <c r="V2968" i="2" a="1"/>
  <c r="V2968" i="2" s="1"/>
  <c r="V2969" i="2" a="1"/>
  <c r="V2969" i="2" s="1"/>
  <c r="V2970" i="2" a="1"/>
  <c r="V2970" i="2" s="1"/>
  <c r="V2971" i="2" a="1"/>
  <c r="V2971" i="2" s="1"/>
  <c r="V2972" i="2" a="1"/>
  <c r="V2972" i="2" s="1"/>
  <c r="V2973" i="2" a="1"/>
  <c r="V2973" i="2" s="1"/>
  <c r="V2974" i="2" a="1"/>
  <c r="V2974" i="2" s="1"/>
  <c r="V2975" i="2" a="1"/>
  <c r="V2975" i="2" s="1"/>
  <c r="V2976" i="2" a="1"/>
  <c r="V2976" i="2" s="1"/>
  <c r="V2977" i="2" a="1"/>
  <c r="V2977" i="2" s="1"/>
  <c r="V2978" i="2" a="1"/>
  <c r="V2978" i="2" s="1"/>
  <c r="V2979" i="2" a="1"/>
  <c r="V2979" i="2" s="1"/>
  <c r="V2980" i="2" a="1"/>
  <c r="V2980" i="2" s="1"/>
  <c r="V2981" i="2" a="1"/>
  <c r="V2981" i="2" s="1"/>
  <c r="V2982" i="2" a="1"/>
  <c r="V2982" i="2" s="1"/>
  <c r="V2983" i="2" a="1"/>
  <c r="V2983" i="2" s="1"/>
  <c r="V2984" i="2" a="1"/>
  <c r="V2984" i="2" s="1"/>
  <c r="V2985" i="2" a="1"/>
  <c r="V2985" i="2" s="1"/>
  <c r="V2986" i="2" a="1"/>
  <c r="V2986" i="2" s="1"/>
  <c r="V2987" i="2" a="1"/>
  <c r="V2987" i="2" s="1"/>
  <c r="V2988" i="2" a="1"/>
  <c r="V2988" i="2" s="1"/>
  <c r="V2989" i="2" a="1"/>
  <c r="V2989" i="2" s="1"/>
  <c r="V2990" i="2" a="1"/>
  <c r="V2990" i="2" s="1"/>
  <c r="V2991" i="2" a="1"/>
  <c r="V2991" i="2" s="1"/>
  <c r="V2992" i="2" a="1"/>
  <c r="V2992" i="2" s="1"/>
  <c r="V2993" i="2" a="1"/>
  <c r="V2993" i="2" s="1"/>
  <c r="V2994" i="2" a="1"/>
  <c r="V2994" i="2" s="1"/>
  <c r="V2995" i="2" a="1"/>
  <c r="V2995" i="2" s="1"/>
  <c r="V2996" i="2" a="1"/>
  <c r="V2996" i="2" s="1"/>
  <c r="V2997" i="2" a="1"/>
  <c r="V2997" i="2" s="1"/>
  <c r="V2998" i="2" a="1"/>
  <c r="V2998" i="2" s="1"/>
  <c r="V2999" i="2" a="1"/>
  <c r="V2999" i="2" s="1"/>
  <c r="V3000" i="2" a="1"/>
  <c r="V3000" i="2" s="1"/>
  <c r="V3001" i="2" a="1"/>
  <c r="V3001" i="2" s="1"/>
  <c r="V3002" i="2" a="1"/>
  <c r="V3002" i="2" s="1"/>
  <c r="V3003" i="2" a="1"/>
  <c r="V3003" i="2" s="1"/>
  <c r="V3004" i="2" a="1"/>
  <c r="V3004" i="2" s="1"/>
  <c r="V3005" i="2" a="1"/>
  <c r="V3005" i="2" s="1"/>
  <c r="V3006" i="2" a="1"/>
  <c r="V3006" i="2" s="1"/>
  <c r="V3007" i="2" a="1"/>
  <c r="V3007" i="2" s="1"/>
  <c r="V3008" i="2" a="1"/>
  <c r="V3008" i="2" s="1"/>
  <c r="V3009" i="2" a="1"/>
  <c r="V3009" i="2" s="1"/>
  <c r="V3010" i="2" a="1"/>
  <c r="V3010" i="2" s="1"/>
  <c r="V3011" i="2" a="1"/>
  <c r="V3011" i="2" s="1"/>
  <c r="V3012" i="2" a="1"/>
  <c r="V3012" i="2" s="1"/>
  <c r="V3013" i="2" a="1"/>
  <c r="V3013" i="2" s="1"/>
  <c r="V3014" i="2" a="1"/>
  <c r="V3014" i="2" s="1"/>
  <c r="V3015" i="2" a="1"/>
  <c r="V3015" i="2" s="1"/>
  <c r="V3016" i="2" a="1"/>
  <c r="V3016" i="2" s="1"/>
  <c r="V3017" i="2" a="1"/>
  <c r="V3017" i="2" s="1"/>
  <c r="V3018" i="2" a="1"/>
  <c r="V3018" i="2" s="1"/>
  <c r="V3019" i="2" a="1"/>
  <c r="V3019" i="2" s="1"/>
  <c r="V3020" i="2" a="1"/>
  <c r="V3020" i="2" s="1"/>
  <c r="V3021" i="2" a="1"/>
  <c r="V3021" i="2" s="1"/>
  <c r="V3022" i="2" a="1"/>
  <c r="V3022" i="2" s="1"/>
  <c r="V3023" i="2" a="1"/>
  <c r="V3023" i="2" s="1"/>
  <c r="V3024" i="2" a="1"/>
  <c r="V3024" i="2" s="1"/>
  <c r="V3025" i="2" a="1"/>
  <c r="V3025" i="2" s="1"/>
  <c r="V3026" i="2" a="1"/>
  <c r="V3026" i="2" s="1"/>
  <c r="V3027" i="2" a="1"/>
  <c r="V3027" i="2" s="1"/>
  <c r="V3028" i="2" a="1"/>
  <c r="V3028" i="2" s="1"/>
  <c r="V3029" i="2" a="1"/>
  <c r="V3029" i="2" s="1"/>
  <c r="V3030" i="2" a="1"/>
  <c r="V3030" i="2" s="1"/>
  <c r="V3031" i="2" a="1"/>
  <c r="V3031" i="2" s="1"/>
  <c r="V3032" i="2" a="1"/>
  <c r="V3032" i="2" s="1"/>
  <c r="V3033" i="2" a="1"/>
  <c r="V3033" i="2" s="1"/>
  <c r="V3034" i="2" a="1"/>
  <c r="V3034" i="2" s="1"/>
  <c r="V3035" i="2" a="1"/>
  <c r="V3035" i="2" s="1"/>
  <c r="V3036" i="2" a="1"/>
  <c r="V3036" i="2" s="1"/>
  <c r="V3037" i="2" a="1"/>
  <c r="V3037" i="2" s="1"/>
  <c r="V3038" i="2" a="1"/>
  <c r="V3038" i="2" s="1"/>
  <c r="V3039" i="2" a="1"/>
  <c r="V3039" i="2" s="1"/>
  <c r="V3040" i="2" a="1"/>
  <c r="V3040" i="2" s="1"/>
  <c r="V3041" i="2" a="1"/>
  <c r="V3041" i="2" s="1"/>
  <c r="V3042" i="2" a="1"/>
  <c r="V3042" i="2" s="1"/>
  <c r="V3043" i="2" a="1"/>
  <c r="V3043" i="2" s="1"/>
  <c r="V3044" i="2" a="1"/>
  <c r="V3044" i="2" s="1"/>
  <c r="V3045" i="2" a="1"/>
  <c r="V3045" i="2" s="1"/>
  <c r="V3046" i="2" a="1"/>
  <c r="V3046" i="2" s="1"/>
  <c r="V3047" i="2" a="1"/>
  <c r="V3047" i="2" s="1"/>
  <c r="V3048" i="2" a="1"/>
  <c r="V3048" i="2" s="1"/>
  <c r="V3049" i="2" a="1"/>
  <c r="V3049" i="2" s="1"/>
  <c r="V3050" i="2" a="1"/>
  <c r="V3050" i="2" s="1"/>
  <c r="V3051" i="2" a="1"/>
  <c r="V3051" i="2" s="1"/>
  <c r="V3052" i="2" a="1"/>
  <c r="V3052" i="2" s="1"/>
  <c r="V3053" i="2" a="1"/>
  <c r="V3053" i="2" s="1"/>
  <c r="V3054" i="2" a="1"/>
  <c r="V3054" i="2" s="1"/>
  <c r="V3055" i="2" a="1"/>
  <c r="V3055" i="2" s="1"/>
  <c r="V3056" i="2" a="1"/>
  <c r="V3056" i="2" s="1"/>
  <c r="V3057" i="2" a="1"/>
  <c r="V3057" i="2" s="1"/>
  <c r="V3058" i="2" a="1"/>
  <c r="V3058" i="2" s="1"/>
  <c r="V3059" i="2" a="1"/>
  <c r="V3059" i="2" s="1"/>
  <c r="V3060" i="2" a="1"/>
  <c r="V3060" i="2" s="1"/>
  <c r="V3061" i="2" a="1"/>
  <c r="V3061" i="2" s="1"/>
  <c r="V3062" i="2" a="1"/>
  <c r="V3062" i="2" s="1"/>
  <c r="V3063" i="2" a="1"/>
  <c r="V3063" i="2" s="1"/>
  <c r="V3064" i="2" a="1"/>
  <c r="V3064" i="2" s="1"/>
  <c r="V3065" i="2" a="1"/>
  <c r="V3065" i="2" s="1"/>
  <c r="V3066" i="2" a="1"/>
  <c r="V3066" i="2" s="1"/>
  <c r="V3067" i="2" a="1"/>
  <c r="V3067" i="2" s="1"/>
  <c r="V3068" i="2" a="1"/>
  <c r="V3068" i="2" s="1"/>
  <c r="V3069" i="2" a="1"/>
  <c r="V3069" i="2" s="1"/>
  <c r="V3070" i="2" a="1"/>
  <c r="V3070" i="2" s="1"/>
  <c r="V3071" i="2" a="1"/>
  <c r="V3071" i="2" s="1"/>
  <c r="V3072" i="2" a="1"/>
  <c r="V3072" i="2" s="1"/>
  <c r="V3073" i="2" a="1"/>
  <c r="V3073" i="2" s="1"/>
  <c r="V3074" i="2" a="1"/>
  <c r="V3074" i="2" s="1"/>
  <c r="V3075" i="2" a="1"/>
  <c r="V3075" i="2" s="1"/>
  <c r="V3076" i="2" a="1"/>
  <c r="V3076" i="2" s="1"/>
  <c r="V3077" i="2" a="1"/>
  <c r="V3077" i="2" s="1"/>
  <c r="V3078" i="2" a="1"/>
  <c r="V3078" i="2" s="1"/>
  <c r="V3079" i="2" a="1"/>
  <c r="V3079" i="2" s="1"/>
  <c r="V3080" i="2" a="1"/>
  <c r="V3080" i="2" s="1"/>
  <c r="V3081" i="2" a="1"/>
  <c r="V3081" i="2" s="1"/>
  <c r="V3082" i="2" a="1"/>
  <c r="V3082" i="2" s="1"/>
  <c r="V3083" i="2" a="1"/>
  <c r="V3083" i="2" s="1"/>
  <c r="V3084" i="2" a="1"/>
  <c r="V3084" i="2" s="1"/>
  <c r="V3085" i="2" a="1"/>
  <c r="V3085" i="2" s="1"/>
  <c r="V3086" i="2" a="1"/>
  <c r="V3086" i="2" s="1"/>
  <c r="V3087" i="2" a="1"/>
  <c r="V3087" i="2" s="1"/>
  <c r="V3088" i="2" a="1"/>
  <c r="V3088" i="2" s="1"/>
  <c r="V3089" i="2" a="1"/>
  <c r="V3089" i="2" s="1"/>
  <c r="V3090" i="2" a="1"/>
  <c r="V3090" i="2" s="1"/>
  <c r="V3091" i="2" a="1"/>
  <c r="V3091" i="2" s="1"/>
  <c r="V3092" i="2" a="1"/>
  <c r="V3092" i="2" s="1"/>
  <c r="V3093" i="2" a="1"/>
  <c r="V3093" i="2" s="1"/>
  <c r="V3094" i="2" a="1"/>
  <c r="V3094" i="2" s="1"/>
  <c r="V3095" i="2" a="1"/>
  <c r="V3095" i="2" s="1"/>
  <c r="V3096" i="2" a="1"/>
  <c r="V3096" i="2" s="1"/>
  <c r="V3097" i="2" a="1"/>
  <c r="V3097" i="2" s="1"/>
  <c r="V3098" i="2" a="1"/>
  <c r="V3098" i="2" s="1"/>
  <c r="V3099" i="2" a="1"/>
  <c r="V3099" i="2" s="1"/>
  <c r="V3100" i="2" a="1"/>
  <c r="V3100" i="2" s="1"/>
  <c r="V3101" i="2" a="1"/>
  <c r="V3101" i="2" s="1"/>
  <c r="V3102" i="2" a="1"/>
  <c r="V3102" i="2" s="1"/>
  <c r="V3103" i="2" a="1"/>
  <c r="V3103" i="2" s="1"/>
  <c r="V3104" i="2" a="1"/>
  <c r="V3104" i="2" s="1"/>
  <c r="V3105" i="2" a="1"/>
  <c r="V3105" i="2" s="1"/>
  <c r="V3106" i="2" a="1"/>
  <c r="V3106" i="2" s="1"/>
  <c r="V3107" i="2" a="1"/>
  <c r="V3107" i="2" s="1"/>
  <c r="V3108" i="2" a="1"/>
  <c r="V3108" i="2" s="1"/>
  <c r="V3109" i="2" a="1"/>
  <c r="V3109" i="2" s="1"/>
  <c r="V3110" i="2" a="1"/>
  <c r="V3110" i="2" s="1"/>
  <c r="V3111" i="2" a="1"/>
  <c r="V3111" i="2" s="1"/>
  <c r="V3112" i="2" a="1"/>
  <c r="V3112" i="2" s="1"/>
  <c r="V3113" i="2" a="1"/>
  <c r="V3113" i="2" s="1"/>
  <c r="V3114" i="2" a="1"/>
  <c r="V3114" i="2" s="1"/>
  <c r="V3115" i="2" a="1"/>
  <c r="V3115" i="2" s="1"/>
  <c r="V3116" i="2" a="1"/>
  <c r="V3116" i="2" s="1"/>
  <c r="V3117" i="2" a="1"/>
  <c r="V3117" i="2" s="1"/>
  <c r="V3118" i="2" a="1"/>
  <c r="V3118" i="2" s="1"/>
  <c r="V3119" i="2" a="1"/>
  <c r="V3119" i="2" s="1"/>
  <c r="V3120" i="2" a="1"/>
  <c r="V3120" i="2" s="1"/>
  <c r="V3121" i="2" a="1"/>
  <c r="V3121" i="2" s="1"/>
  <c r="V3122" i="2" a="1"/>
  <c r="V3122" i="2" s="1"/>
  <c r="V3123" i="2" a="1"/>
  <c r="V3123" i="2" s="1"/>
  <c r="V3124" i="2" a="1"/>
  <c r="V3124" i="2" s="1"/>
  <c r="V3125" i="2" a="1"/>
  <c r="V3125" i="2" s="1"/>
  <c r="V3126" i="2" a="1"/>
  <c r="V3126" i="2" s="1"/>
  <c r="V3127" i="2" a="1"/>
  <c r="V3127" i="2" s="1"/>
  <c r="V3128" i="2" a="1"/>
  <c r="V3128" i="2" s="1"/>
  <c r="V3129" i="2" a="1"/>
  <c r="V3129" i="2" s="1"/>
  <c r="V3130" i="2" a="1"/>
  <c r="V3130" i="2" s="1"/>
  <c r="V3131" i="2" a="1"/>
  <c r="V3131" i="2" s="1"/>
  <c r="V3132" i="2" a="1"/>
  <c r="V3132" i="2" s="1"/>
  <c r="V3133" i="2" a="1"/>
  <c r="V3133" i="2" s="1"/>
  <c r="V3134" i="2" a="1"/>
  <c r="V3134" i="2" s="1"/>
  <c r="V3135" i="2" a="1"/>
  <c r="V3135" i="2" s="1"/>
  <c r="V3136" i="2" a="1"/>
  <c r="V3136" i="2" s="1"/>
  <c r="V3137" i="2" a="1"/>
  <c r="V3137" i="2" s="1"/>
  <c r="V3138" i="2" a="1"/>
  <c r="V3138" i="2" s="1"/>
  <c r="V3139" i="2" a="1"/>
  <c r="V3139" i="2" s="1"/>
  <c r="V3140" i="2" a="1"/>
  <c r="V3140" i="2" s="1"/>
  <c r="V3141" i="2" a="1"/>
  <c r="V3141" i="2" s="1"/>
  <c r="V3142" i="2" a="1"/>
  <c r="V3142" i="2" s="1"/>
  <c r="V3143" i="2" a="1"/>
  <c r="V3143" i="2" s="1"/>
  <c r="V3144" i="2" a="1"/>
  <c r="V3144" i="2" s="1"/>
  <c r="V3145" i="2" a="1"/>
  <c r="V3145" i="2" s="1"/>
  <c r="V3146" i="2" a="1"/>
  <c r="V3146" i="2" s="1"/>
  <c r="V3147" i="2" a="1"/>
  <c r="V3147" i="2" s="1"/>
  <c r="V3148" i="2" a="1"/>
  <c r="V3148" i="2" s="1"/>
  <c r="V3149" i="2" a="1"/>
  <c r="V3149" i="2" s="1"/>
  <c r="V3150" i="2" a="1"/>
  <c r="V3150" i="2" s="1"/>
  <c r="V3151" i="2" a="1"/>
  <c r="V3151" i="2" s="1"/>
  <c r="V3152" i="2" a="1"/>
  <c r="V3152" i="2" s="1"/>
  <c r="V3153" i="2" a="1"/>
  <c r="V3153" i="2" s="1"/>
  <c r="V3154" i="2" a="1"/>
  <c r="V3154" i="2" s="1"/>
  <c r="V3155" i="2" a="1"/>
  <c r="V3155" i="2" s="1"/>
  <c r="V3156" i="2" a="1"/>
  <c r="V3156" i="2" s="1"/>
  <c r="V3157" i="2" a="1"/>
  <c r="V3157" i="2" s="1"/>
  <c r="V3158" i="2" a="1"/>
  <c r="V3158" i="2" s="1"/>
  <c r="V3159" i="2" a="1"/>
  <c r="V3159" i="2" s="1"/>
  <c r="V3160" i="2" a="1"/>
  <c r="V3160" i="2" s="1"/>
  <c r="V3161" i="2" a="1"/>
  <c r="V3161" i="2" s="1"/>
  <c r="V3162" i="2" a="1"/>
  <c r="V3162" i="2" s="1"/>
  <c r="V3163" i="2" a="1"/>
  <c r="V3163" i="2" s="1"/>
  <c r="V3164" i="2" a="1"/>
  <c r="V3164" i="2" s="1"/>
  <c r="V3165" i="2" a="1"/>
  <c r="V3165" i="2" s="1"/>
  <c r="V3166" i="2" a="1"/>
  <c r="V3166" i="2" s="1"/>
  <c r="V3167" i="2" a="1"/>
  <c r="V3167" i="2" s="1"/>
  <c r="V3168" i="2" a="1"/>
  <c r="V3168" i="2" s="1"/>
  <c r="V3169" i="2" a="1"/>
  <c r="V3169" i="2" s="1"/>
  <c r="V3170" i="2" a="1"/>
  <c r="V3170" i="2" s="1"/>
  <c r="V3171" i="2" a="1"/>
  <c r="V3171" i="2" s="1"/>
  <c r="V3172" i="2" a="1"/>
  <c r="V3172" i="2" s="1"/>
  <c r="V3173" i="2" a="1"/>
  <c r="V3173" i="2" s="1"/>
  <c r="V3174" i="2" a="1"/>
  <c r="V3174" i="2" s="1"/>
  <c r="V3175" i="2" a="1"/>
  <c r="V3175" i="2" s="1"/>
  <c r="V3176" i="2" a="1"/>
  <c r="V3176" i="2" s="1"/>
  <c r="V3177" i="2" a="1"/>
  <c r="V3177" i="2" s="1"/>
  <c r="V3178" i="2" a="1"/>
  <c r="V3178" i="2" s="1"/>
  <c r="V3179" i="2" a="1"/>
  <c r="V3179" i="2" s="1"/>
  <c r="V3180" i="2" a="1"/>
  <c r="V3180" i="2" s="1"/>
  <c r="V3181" i="2" a="1"/>
  <c r="V3181" i="2" s="1"/>
  <c r="V3182" i="2" a="1"/>
  <c r="V3182" i="2" s="1"/>
  <c r="V3183" i="2" a="1"/>
  <c r="V3183" i="2" s="1"/>
  <c r="V3184" i="2" a="1"/>
  <c r="V3184" i="2" s="1"/>
  <c r="V3185" i="2" a="1"/>
  <c r="V3185" i="2" s="1"/>
  <c r="V3186" i="2" a="1"/>
  <c r="V3186" i="2" s="1"/>
  <c r="V3187" i="2" a="1"/>
  <c r="V3187" i="2" s="1"/>
  <c r="V3188" i="2" a="1"/>
  <c r="V3188" i="2" s="1"/>
  <c r="V3189" i="2" a="1"/>
  <c r="V3189" i="2" s="1"/>
  <c r="V3190" i="2" a="1"/>
  <c r="V3190" i="2" s="1"/>
  <c r="V3191" i="2" a="1"/>
  <c r="V3191" i="2" s="1"/>
  <c r="V3192" i="2" a="1"/>
  <c r="V3192" i="2" s="1"/>
  <c r="V3193" i="2" a="1"/>
  <c r="V3193" i="2" s="1"/>
  <c r="V3194" i="2" a="1"/>
  <c r="V3194" i="2" s="1"/>
  <c r="V3195" i="2" a="1"/>
  <c r="V3195" i="2" s="1"/>
  <c r="V3196" i="2" a="1"/>
  <c r="V3196" i="2" s="1"/>
  <c r="V3197" i="2" a="1"/>
  <c r="V3197" i="2" s="1"/>
  <c r="V3198" i="2" a="1"/>
  <c r="V3198" i="2" s="1"/>
  <c r="V3199" i="2" a="1"/>
  <c r="V3199" i="2" s="1"/>
  <c r="V3200" i="2" a="1"/>
  <c r="V3200" i="2" s="1"/>
  <c r="V3201" i="2" a="1"/>
  <c r="V3201" i="2" s="1"/>
  <c r="V3202" i="2" a="1"/>
  <c r="V3202" i="2" s="1"/>
  <c r="V3203" i="2" a="1"/>
  <c r="V3203" i="2" s="1"/>
  <c r="V3204" i="2" a="1"/>
  <c r="V3204" i="2" s="1"/>
  <c r="V3205" i="2" a="1"/>
  <c r="V3205" i="2" s="1"/>
  <c r="V3206" i="2" a="1"/>
  <c r="V3206" i="2" s="1"/>
  <c r="V3207" i="2" a="1"/>
  <c r="V3207" i="2" s="1"/>
  <c r="V3208" i="2" a="1"/>
  <c r="V3208" i="2" s="1"/>
  <c r="V3209" i="2" a="1"/>
  <c r="V3209" i="2" s="1"/>
  <c r="V3210" i="2" a="1"/>
  <c r="V3210" i="2" s="1"/>
  <c r="V3211" i="2" a="1"/>
  <c r="V3211" i="2" s="1"/>
  <c r="V3212" i="2" a="1"/>
  <c r="V3212" i="2" s="1"/>
  <c r="V3213" i="2" a="1"/>
  <c r="V3213" i="2" s="1"/>
  <c r="V3214" i="2" a="1"/>
  <c r="V3214" i="2" s="1"/>
  <c r="V3215" i="2" a="1"/>
  <c r="V3215" i="2" s="1"/>
  <c r="V3216" i="2" a="1"/>
  <c r="V3216" i="2" s="1"/>
  <c r="V3217" i="2" a="1"/>
  <c r="V3217" i="2" s="1"/>
  <c r="V3218" i="2" a="1"/>
  <c r="V3218" i="2" s="1"/>
  <c r="V3219" i="2" a="1"/>
  <c r="V3219" i="2" s="1"/>
  <c r="V3220" i="2" a="1"/>
  <c r="V3220" i="2" s="1"/>
  <c r="V3221" i="2" a="1"/>
  <c r="V3221" i="2" s="1"/>
  <c r="V3222" i="2" a="1"/>
  <c r="V3222" i="2" s="1"/>
  <c r="V3223" i="2" a="1"/>
  <c r="V3223" i="2" s="1"/>
  <c r="V3224" i="2" a="1"/>
  <c r="V3224" i="2" s="1"/>
  <c r="V3225" i="2" a="1"/>
  <c r="V3225" i="2" s="1"/>
  <c r="V3226" i="2" a="1"/>
  <c r="V3226" i="2" s="1"/>
  <c r="V3227" i="2" a="1"/>
  <c r="V3227" i="2" s="1"/>
  <c r="V3228" i="2" a="1"/>
  <c r="V3228" i="2" s="1"/>
  <c r="V3229" i="2" a="1"/>
  <c r="V3229" i="2" s="1"/>
  <c r="V3230" i="2" a="1"/>
  <c r="V3230" i="2" s="1"/>
  <c r="V3231" i="2" a="1"/>
  <c r="V3231" i="2" s="1"/>
  <c r="V3232" i="2" a="1"/>
  <c r="V3232" i="2" s="1"/>
  <c r="V3233" i="2" a="1"/>
  <c r="V3233" i="2" s="1"/>
  <c r="V3234" i="2" a="1"/>
  <c r="V3234" i="2" s="1"/>
  <c r="V3235" i="2" a="1"/>
  <c r="V3235" i="2" s="1"/>
  <c r="V3236" i="2" a="1"/>
  <c r="V3236" i="2" s="1"/>
  <c r="V3237" i="2" a="1"/>
  <c r="V3237" i="2" s="1"/>
  <c r="V3238" i="2" a="1"/>
  <c r="V3238" i="2" s="1"/>
  <c r="V3239" i="2" a="1"/>
  <c r="V3239" i="2" s="1"/>
  <c r="V3240" i="2" a="1"/>
  <c r="V3240" i="2" s="1"/>
  <c r="V3241" i="2" a="1"/>
  <c r="V3241" i="2" s="1"/>
  <c r="V3242" i="2" a="1"/>
  <c r="V3242" i="2" s="1"/>
  <c r="V3243" i="2" a="1"/>
  <c r="V3243" i="2" s="1"/>
  <c r="V3244" i="2" a="1"/>
  <c r="V3244" i="2" s="1"/>
  <c r="V3245" i="2" a="1"/>
  <c r="V3245" i="2" s="1"/>
  <c r="V3246" i="2" a="1"/>
  <c r="V3246" i="2" s="1"/>
  <c r="V3247" i="2" a="1"/>
  <c r="V3247" i="2" s="1"/>
  <c r="V3248" i="2" a="1"/>
  <c r="V3248" i="2" s="1"/>
  <c r="V3249" i="2" a="1"/>
  <c r="V3249" i="2" s="1"/>
  <c r="V3250" i="2" a="1"/>
  <c r="V3250" i="2" s="1"/>
  <c r="V3251" i="2" a="1"/>
  <c r="V3251" i="2" s="1"/>
  <c r="V3252" i="2" a="1"/>
  <c r="V3252" i="2" s="1"/>
  <c r="V3253" i="2" a="1"/>
  <c r="V3253" i="2" s="1"/>
  <c r="V3254" i="2" a="1"/>
  <c r="V3254" i="2" s="1"/>
  <c r="V3255" i="2" a="1"/>
  <c r="V3255" i="2" s="1"/>
  <c r="V3256" i="2" a="1"/>
  <c r="V3256" i="2" s="1"/>
  <c r="V3257" i="2" a="1"/>
  <c r="V3257" i="2" s="1"/>
  <c r="V3258" i="2" a="1"/>
  <c r="V3258" i="2" s="1"/>
  <c r="V3259" i="2" a="1"/>
  <c r="V3259" i="2" s="1"/>
  <c r="V3260" i="2" a="1"/>
  <c r="V3260" i="2" s="1"/>
  <c r="V3261" i="2" a="1"/>
  <c r="V3261" i="2" s="1"/>
  <c r="V3262" i="2" a="1"/>
  <c r="V3262" i="2" s="1"/>
  <c r="V3263" i="2" a="1"/>
  <c r="V3263" i="2" s="1"/>
  <c r="V3264" i="2" a="1"/>
  <c r="V3264" i="2" s="1"/>
  <c r="V3265" i="2" a="1"/>
  <c r="V3265" i="2" s="1"/>
  <c r="V3266" i="2" a="1"/>
  <c r="V3266" i="2" s="1"/>
  <c r="V3267" i="2" a="1"/>
  <c r="V3267" i="2" s="1"/>
  <c r="V3268" i="2" a="1"/>
  <c r="V3268" i="2" s="1"/>
  <c r="V3269" i="2" a="1"/>
  <c r="V3269" i="2" s="1"/>
  <c r="V3270" i="2" a="1"/>
  <c r="V3270" i="2" s="1"/>
  <c r="V3271" i="2" a="1"/>
  <c r="V3271" i="2" s="1"/>
  <c r="V3272" i="2" a="1"/>
  <c r="V3272" i="2" s="1"/>
  <c r="V3273" i="2" a="1"/>
  <c r="V3273" i="2" s="1"/>
  <c r="V3274" i="2" a="1"/>
  <c r="V3274" i="2" s="1"/>
  <c r="V3275" i="2" a="1"/>
  <c r="V3275" i="2" s="1"/>
  <c r="V3276" i="2" a="1"/>
  <c r="V3276" i="2" s="1"/>
  <c r="V3277" i="2" a="1"/>
  <c r="V3277" i="2" s="1"/>
  <c r="V3278" i="2" a="1"/>
  <c r="V3278" i="2" s="1"/>
  <c r="V3279" i="2" a="1"/>
  <c r="V3279" i="2" s="1"/>
  <c r="V3280" i="2" a="1"/>
  <c r="V3280" i="2" s="1"/>
  <c r="V3281" i="2" a="1"/>
  <c r="V3281" i="2" s="1"/>
  <c r="V3282" i="2" a="1"/>
  <c r="V3282" i="2" s="1"/>
  <c r="V3283" i="2" a="1"/>
  <c r="V3283" i="2" s="1"/>
  <c r="V3284" i="2" a="1"/>
  <c r="V3284" i="2" s="1"/>
  <c r="V3285" i="2" a="1"/>
  <c r="V3285" i="2" s="1"/>
  <c r="V3286" i="2" a="1"/>
  <c r="V3286" i="2" s="1"/>
  <c r="V3287" i="2" a="1"/>
  <c r="V3287" i="2" s="1"/>
  <c r="V3288" i="2" a="1"/>
  <c r="V3288" i="2" s="1"/>
  <c r="V3289" i="2" a="1"/>
  <c r="V3289" i="2" s="1"/>
  <c r="V3290" i="2" a="1"/>
  <c r="V3290" i="2" s="1"/>
  <c r="V3291" i="2" a="1"/>
  <c r="V3291" i="2" s="1"/>
  <c r="V3292" i="2" a="1"/>
  <c r="V3292" i="2" s="1"/>
  <c r="V3293" i="2" a="1"/>
  <c r="V3293" i="2" s="1"/>
  <c r="V3294" i="2" a="1"/>
  <c r="V3294" i="2" s="1"/>
  <c r="V3295" i="2" a="1"/>
  <c r="V3295" i="2" s="1"/>
  <c r="V3296" i="2" a="1"/>
  <c r="V3296" i="2" s="1"/>
  <c r="V3297" i="2" a="1"/>
  <c r="V3297" i="2" s="1"/>
  <c r="V3298" i="2" a="1"/>
  <c r="V3298" i="2" s="1"/>
  <c r="V3299" i="2" a="1"/>
  <c r="V3299" i="2" s="1"/>
  <c r="V3300" i="2" a="1"/>
  <c r="V3300" i="2" s="1"/>
  <c r="V3301" i="2" a="1"/>
  <c r="V3301" i="2" s="1"/>
  <c r="V3302" i="2" a="1"/>
  <c r="V3302" i="2" s="1"/>
  <c r="V3303" i="2" a="1"/>
  <c r="V3303" i="2" s="1"/>
  <c r="V3304" i="2" a="1"/>
  <c r="V3304" i="2" s="1"/>
  <c r="V3305" i="2" a="1"/>
  <c r="V3305" i="2" s="1"/>
  <c r="V3306" i="2" a="1"/>
  <c r="V3306" i="2" s="1"/>
  <c r="V3307" i="2" a="1"/>
  <c r="V3307" i="2" s="1"/>
  <c r="V3308" i="2" a="1"/>
  <c r="V3308" i="2" s="1"/>
  <c r="V3309" i="2" a="1"/>
  <c r="V3309" i="2" s="1"/>
  <c r="V3310" i="2" a="1"/>
  <c r="V3310" i="2" s="1"/>
  <c r="V3311" i="2" a="1"/>
  <c r="V3311" i="2" s="1"/>
  <c r="V3312" i="2" a="1"/>
  <c r="V3312" i="2" s="1"/>
  <c r="V3313" i="2" a="1"/>
  <c r="V3313" i="2" s="1"/>
  <c r="V3314" i="2" a="1"/>
  <c r="V3314" i="2" s="1"/>
  <c r="V3315" i="2" a="1"/>
  <c r="V3315" i="2" s="1"/>
  <c r="V3316" i="2" a="1"/>
  <c r="V3316" i="2" s="1"/>
  <c r="V3317" i="2" a="1"/>
  <c r="V3317" i="2" s="1"/>
  <c r="V3318" i="2" a="1"/>
  <c r="V3318" i="2" s="1"/>
  <c r="V3319" i="2" a="1"/>
  <c r="V3319" i="2" s="1"/>
  <c r="V3320" i="2" a="1"/>
  <c r="V3320" i="2" s="1"/>
  <c r="V3321" i="2" a="1"/>
  <c r="V3321" i="2" s="1"/>
  <c r="V3322" i="2" a="1"/>
  <c r="V3322" i="2" s="1"/>
  <c r="V3323" i="2" a="1"/>
  <c r="V3323" i="2" s="1"/>
  <c r="V3324" i="2" a="1"/>
  <c r="V3324" i="2" s="1"/>
  <c r="V3325" i="2" a="1"/>
  <c r="V3325" i="2" s="1"/>
  <c r="V3326" i="2" a="1"/>
  <c r="V3326" i="2" s="1"/>
  <c r="V3327" i="2" a="1"/>
  <c r="V3327" i="2" s="1"/>
  <c r="V3328" i="2" a="1"/>
  <c r="V3328" i="2" s="1"/>
  <c r="V3329" i="2" a="1"/>
  <c r="V3329" i="2" s="1"/>
  <c r="V3330" i="2" a="1"/>
  <c r="V3330" i="2" s="1"/>
  <c r="V3331" i="2" a="1"/>
  <c r="V3331" i="2" s="1"/>
  <c r="V3332" i="2" a="1"/>
  <c r="V3332" i="2" s="1"/>
  <c r="V3333" i="2" a="1"/>
  <c r="V3333" i="2" s="1"/>
  <c r="V3334" i="2" a="1"/>
  <c r="V3334" i="2" s="1"/>
  <c r="V3335" i="2" a="1"/>
  <c r="V3335" i="2" s="1"/>
  <c r="V3336" i="2" a="1"/>
  <c r="V3336" i="2" s="1"/>
  <c r="V3337" i="2" a="1"/>
  <c r="V3337" i="2" s="1"/>
  <c r="V3338" i="2" a="1"/>
  <c r="V3338" i="2" s="1"/>
  <c r="V3339" i="2" a="1"/>
  <c r="V3339" i="2" s="1"/>
  <c r="V3340" i="2" a="1"/>
  <c r="V3340" i="2" s="1"/>
  <c r="V3341" i="2" a="1"/>
  <c r="V3341" i="2" s="1"/>
  <c r="V3342" i="2" a="1"/>
  <c r="V3342" i="2" s="1"/>
  <c r="V3343" i="2" a="1"/>
  <c r="V3343" i="2" s="1"/>
  <c r="V3344" i="2" a="1"/>
  <c r="V3344" i="2" s="1"/>
  <c r="V3345" i="2" a="1"/>
  <c r="V3345" i="2" s="1"/>
  <c r="V3346" i="2" a="1"/>
  <c r="V3346" i="2" s="1"/>
  <c r="V3347" i="2" a="1"/>
  <c r="V3347" i="2" s="1"/>
  <c r="V3348" i="2" a="1"/>
  <c r="V3348" i="2" s="1"/>
  <c r="V3349" i="2" a="1"/>
  <c r="V3349" i="2" s="1"/>
  <c r="V3350" i="2" a="1"/>
  <c r="V3350" i="2" s="1"/>
  <c r="V3351" i="2" a="1"/>
  <c r="V3351" i="2" s="1"/>
  <c r="V3352" i="2" a="1"/>
  <c r="V3352" i="2" s="1"/>
  <c r="V3353" i="2" a="1"/>
  <c r="V3353" i="2" s="1"/>
  <c r="V3354" i="2" a="1"/>
  <c r="V3354" i="2" s="1"/>
  <c r="V3355" i="2" a="1"/>
  <c r="V3355" i="2" s="1"/>
  <c r="V3356" i="2" a="1"/>
  <c r="V3356" i="2" s="1"/>
  <c r="V3357" i="2" a="1"/>
  <c r="V3357" i="2" s="1"/>
  <c r="V3358" i="2" a="1"/>
  <c r="V3358" i="2" s="1"/>
  <c r="V3359" i="2" a="1"/>
  <c r="V3359" i="2" s="1"/>
  <c r="V3360" i="2" a="1"/>
  <c r="V3360" i="2" s="1"/>
  <c r="V3361" i="2" a="1"/>
  <c r="V3361" i="2" s="1"/>
  <c r="V3362" i="2" a="1"/>
  <c r="V3362" i="2" s="1"/>
  <c r="V3363" i="2" a="1"/>
  <c r="V3363" i="2" s="1"/>
  <c r="V3364" i="2" a="1"/>
  <c r="V3364" i="2" s="1"/>
  <c r="V3365" i="2" a="1"/>
  <c r="V3365" i="2" s="1"/>
  <c r="V3366" i="2" a="1"/>
  <c r="V3366" i="2" s="1"/>
  <c r="V3367" i="2" a="1"/>
  <c r="V3367" i="2" s="1"/>
  <c r="V3368" i="2" a="1"/>
  <c r="V3368" i="2" s="1"/>
  <c r="V3369" i="2" a="1"/>
  <c r="V3369" i="2" s="1"/>
  <c r="V3370" i="2" a="1"/>
  <c r="V3370" i="2" s="1"/>
  <c r="V3371" i="2" a="1"/>
  <c r="V3371" i="2" s="1"/>
  <c r="V3372" i="2" a="1"/>
  <c r="V3372" i="2" s="1"/>
  <c r="V3373" i="2" a="1"/>
  <c r="V3373" i="2" s="1"/>
  <c r="V3374" i="2" a="1"/>
  <c r="V3374" i="2" s="1"/>
  <c r="V3375" i="2" a="1"/>
  <c r="V3375" i="2" s="1"/>
  <c r="V3376" i="2" a="1"/>
  <c r="V3376" i="2" s="1"/>
  <c r="V3377" i="2" a="1"/>
  <c r="V3377" i="2" s="1"/>
  <c r="V3378" i="2" a="1"/>
  <c r="V3378" i="2" s="1"/>
  <c r="V3379" i="2" a="1"/>
  <c r="V3379" i="2" s="1"/>
  <c r="V3380" i="2" a="1"/>
  <c r="V3380" i="2" s="1"/>
  <c r="V3381" i="2" a="1"/>
  <c r="V3381" i="2" s="1"/>
  <c r="V3382" i="2" a="1"/>
  <c r="V3382" i="2" s="1"/>
  <c r="V3383" i="2" a="1"/>
  <c r="V3383" i="2" s="1"/>
  <c r="V3384" i="2" a="1"/>
  <c r="V3384" i="2" s="1"/>
  <c r="V3385" i="2" a="1"/>
  <c r="V3385" i="2" s="1"/>
  <c r="V3386" i="2" a="1"/>
  <c r="V3386" i="2" s="1"/>
  <c r="V3387" i="2" a="1"/>
  <c r="V3387" i="2" s="1"/>
  <c r="V3388" i="2" a="1"/>
  <c r="V3388" i="2" s="1"/>
  <c r="V3389" i="2" a="1"/>
  <c r="V3389" i="2" s="1"/>
  <c r="V3390" i="2" a="1"/>
  <c r="V3390" i="2" s="1"/>
  <c r="V3391" i="2" a="1"/>
  <c r="V3391" i="2" s="1"/>
  <c r="V3392" i="2" a="1"/>
  <c r="V3392" i="2" s="1"/>
  <c r="V3393" i="2" a="1"/>
  <c r="V3393" i="2" s="1"/>
  <c r="V3394" i="2" a="1"/>
  <c r="V3394" i="2" s="1"/>
  <c r="V3395" i="2" a="1"/>
  <c r="V3395" i="2" s="1"/>
  <c r="V3396" i="2" a="1"/>
  <c r="V3396" i="2" s="1"/>
  <c r="V3397" i="2" a="1"/>
  <c r="V3397" i="2" s="1"/>
  <c r="V3398" i="2" a="1"/>
  <c r="V3398" i="2" s="1"/>
  <c r="V3399" i="2" a="1"/>
  <c r="V3399" i="2" s="1"/>
  <c r="V3400" i="2" a="1"/>
  <c r="V3400" i="2" s="1"/>
  <c r="V3401" i="2" a="1"/>
  <c r="V3401" i="2" s="1"/>
  <c r="V3402" i="2" a="1"/>
  <c r="V3402" i="2" s="1"/>
  <c r="V3403" i="2" a="1"/>
  <c r="V3403" i="2" s="1"/>
  <c r="V3404" i="2" a="1"/>
  <c r="V3404" i="2" s="1"/>
  <c r="V3405" i="2" a="1"/>
  <c r="V3405" i="2" s="1"/>
  <c r="V3406" i="2" a="1"/>
  <c r="V3406" i="2" s="1"/>
  <c r="V3407" i="2" a="1"/>
  <c r="V3407" i="2" s="1"/>
  <c r="V3408" i="2" a="1"/>
  <c r="V3408" i="2" s="1"/>
  <c r="V3409" i="2" a="1"/>
  <c r="V3409" i="2" s="1"/>
  <c r="V3410" i="2" a="1"/>
  <c r="V3410" i="2" s="1"/>
  <c r="V3411" i="2" a="1"/>
  <c r="V3411" i="2" s="1"/>
  <c r="V3412" i="2" a="1"/>
  <c r="V3412" i="2" s="1"/>
  <c r="V3413" i="2" a="1"/>
  <c r="V3413" i="2" s="1"/>
  <c r="V3414" i="2" a="1"/>
  <c r="V3414" i="2" s="1"/>
  <c r="V3415" i="2" a="1"/>
  <c r="V3415" i="2" s="1"/>
  <c r="V3416" i="2" a="1"/>
  <c r="V3416" i="2" s="1"/>
  <c r="V3417" i="2" a="1"/>
  <c r="V3417" i="2" s="1"/>
  <c r="V3418" i="2" a="1"/>
  <c r="V3418" i="2" s="1"/>
  <c r="V3419" i="2" a="1"/>
  <c r="V3419" i="2" s="1"/>
  <c r="V3420" i="2" a="1"/>
  <c r="V3420" i="2" s="1"/>
  <c r="V3421" i="2" a="1"/>
  <c r="V3421" i="2" s="1"/>
  <c r="V3422" i="2" a="1"/>
  <c r="V3422" i="2" s="1"/>
  <c r="V3423" i="2" a="1"/>
  <c r="V3423" i="2" s="1"/>
  <c r="V3424" i="2" a="1"/>
  <c r="V3424" i="2" s="1"/>
  <c r="V3425" i="2" a="1"/>
  <c r="V3425" i="2" s="1"/>
  <c r="V3426" i="2" a="1"/>
  <c r="V3426" i="2" s="1"/>
  <c r="V3427" i="2" a="1"/>
  <c r="V3427" i="2" s="1"/>
  <c r="V3428" i="2" a="1"/>
  <c r="V3428" i="2" s="1"/>
  <c r="V3429" i="2" a="1"/>
  <c r="V3429" i="2" s="1"/>
  <c r="V3430" i="2" a="1"/>
  <c r="V3430" i="2" s="1"/>
  <c r="V3431" i="2" a="1"/>
  <c r="V3431" i="2" s="1"/>
  <c r="V3432" i="2" a="1"/>
  <c r="V3432" i="2" s="1"/>
  <c r="V3433" i="2" a="1"/>
  <c r="V3433" i="2" s="1"/>
  <c r="V3434" i="2" a="1"/>
  <c r="V3434" i="2" s="1"/>
  <c r="V3435" i="2" a="1"/>
  <c r="V3435" i="2" s="1"/>
  <c r="V3436" i="2" a="1"/>
  <c r="V3436" i="2" s="1"/>
  <c r="V3437" i="2" a="1"/>
  <c r="V3437" i="2" s="1"/>
  <c r="V3438" i="2" a="1"/>
  <c r="V3438" i="2" s="1"/>
  <c r="V3439" i="2" a="1"/>
  <c r="V3439" i="2" s="1"/>
  <c r="V3440" i="2" a="1"/>
  <c r="V3440" i="2" s="1"/>
  <c r="V3441" i="2" a="1"/>
  <c r="V3441" i="2" s="1"/>
  <c r="V3442" i="2" a="1"/>
  <c r="V3442" i="2" s="1"/>
  <c r="V3443" i="2" a="1"/>
  <c r="V3443" i="2" s="1"/>
  <c r="V3444" i="2" a="1"/>
  <c r="V3444" i="2" s="1"/>
  <c r="V3445" i="2" a="1"/>
  <c r="V3445" i="2" s="1"/>
  <c r="V3446" i="2" a="1"/>
  <c r="V3446" i="2" s="1"/>
  <c r="V3447" i="2" a="1"/>
  <c r="V3447" i="2" s="1"/>
  <c r="V3448" i="2" a="1"/>
  <c r="V3448" i="2" s="1"/>
  <c r="V3449" i="2" a="1"/>
  <c r="V3449" i="2" s="1"/>
  <c r="V3450" i="2" a="1"/>
  <c r="V3450" i="2" s="1"/>
  <c r="V3451" i="2" a="1"/>
  <c r="V3451" i="2" s="1"/>
  <c r="V3452" i="2" a="1"/>
  <c r="V3452" i="2" s="1"/>
  <c r="V3453" i="2" a="1"/>
  <c r="V3453" i="2" s="1"/>
  <c r="V3454" i="2" a="1"/>
  <c r="V3454" i="2" s="1"/>
  <c r="V3455" i="2" a="1"/>
  <c r="V3455" i="2" s="1"/>
  <c r="V3456" i="2" a="1"/>
  <c r="V3456" i="2" s="1"/>
  <c r="V3457" i="2" a="1"/>
  <c r="V3457" i="2" s="1"/>
  <c r="V3458" i="2" a="1"/>
  <c r="V3458" i="2" s="1"/>
  <c r="V3459" i="2" a="1"/>
  <c r="V3459" i="2" s="1"/>
  <c r="V3460" i="2" a="1"/>
  <c r="V3460" i="2" s="1"/>
  <c r="V3461" i="2" a="1"/>
  <c r="V3461" i="2" s="1"/>
  <c r="V3462" i="2" a="1"/>
  <c r="V3462" i="2" s="1"/>
  <c r="V3463" i="2" a="1"/>
  <c r="V3463" i="2" s="1"/>
  <c r="V3464" i="2" a="1"/>
  <c r="V3464" i="2" s="1"/>
  <c r="V3465" i="2" a="1"/>
  <c r="V3465" i="2" s="1"/>
  <c r="V3466" i="2" a="1"/>
  <c r="V3466" i="2" s="1"/>
  <c r="V3467" i="2" a="1"/>
  <c r="V3467" i="2" s="1"/>
  <c r="V3468" i="2" a="1"/>
  <c r="V3468" i="2" s="1"/>
  <c r="V3469" i="2" a="1"/>
  <c r="V3469" i="2" s="1"/>
  <c r="V3470" i="2" a="1"/>
  <c r="V3470" i="2" s="1"/>
  <c r="V3471" i="2" a="1"/>
  <c r="V3471" i="2" s="1"/>
  <c r="V3472" i="2" a="1"/>
  <c r="V3472" i="2" s="1"/>
  <c r="V3473" i="2" a="1"/>
  <c r="V3473" i="2" s="1"/>
  <c r="V3474" i="2" a="1"/>
  <c r="V3474" i="2" s="1"/>
  <c r="V3475" i="2" a="1"/>
  <c r="V3475" i="2" s="1"/>
  <c r="V3476" i="2" a="1"/>
  <c r="V3476" i="2" s="1"/>
  <c r="V3477" i="2" a="1"/>
  <c r="V3477" i="2" s="1"/>
  <c r="V3478" i="2" a="1"/>
  <c r="V3478" i="2" s="1"/>
  <c r="V3479" i="2" a="1"/>
  <c r="V3479" i="2" s="1"/>
  <c r="V3480" i="2" a="1"/>
  <c r="V3480" i="2" s="1"/>
  <c r="V3481" i="2" a="1"/>
  <c r="V3481" i="2" s="1"/>
  <c r="V3482" i="2" a="1"/>
  <c r="V3482" i="2" s="1"/>
  <c r="V3483" i="2" a="1"/>
  <c r="V3483" i="2" s="1"/>
  <c r="V3484" i="2" a="1"/>
  <c r="V3484" i="2" s="1"/>
  <c r="V3485" i="2" a="1"/>
  <c r="V3485" i="2" s="1"/>
  <c r="V3486" i="2" a="1"/>
  <c r="V3486" i="2" s="1"/>
  <c r="V3487" i="2" a="1"/>
  <c r="V3487" i="2" s="1"/>
  <c r="V3488" i="2" a="1"/>
  <c r="V3488" i="2" s="1"/>
  <c r="V3489" i="2" a="1"/>
  <c r="V3489" i="2" s="1"/>
  <c r="V3490" i="2" a="1"/>
  <c r="V3490" i="2" s="1"/>
  <c r="V3491" i="2" a="1"/>
  <c r="V3491" i="2" s="1"/>
  <c r="V3492" i="2" a="1"/>
  <c r="V3492" i="2" s="1"/>
  <c r="V3493" i="2" a="1"/>
  <c r="V3493" i="2" s="1"/>
  <c r="V3494" i="2" a="1"/>
  <c r="V3494" i="2" s="1"/>
  <c r="V3495" i="2" a="1"/>
  <c r="V3495" i="2" s="1"/>
  <c r="V3496" i="2" a="1"/>
  <c r="V3496" i="2" s="1"/>
  <c r="V3497" i="2" a="1"/>
  <c r="V3497" i="2" s="1"/>
  <c r="V3498" i="2" a="1"/>
  <c r="V3498" i="2" s="1"/>
  <c r="V3499" i="2" a="1"/>
  <c r="V3499" i="2" s="1"/>
  <c r="V3500" i="2" a="1"/>
  <c r="V3500" i="2" s="1"/>
  <c r="V3501" i="2" a="1"/>
  <c r="V3501" i="2" s="1"/>
  <c r="V3502" i="2" a="1"/>
  <c r="V3502" i="2" s="1"/>
  <c r="V3503" i="2" a="1"/>
  <c r="V3503" i="2" s="1"/>
  <c r="V3504" i="2" a="1"/>
  <c r="V3504" i="2" s="1"/>
  <c r="V3505" i="2" a="1"/>
  <c r="V3505" i="2" s="1"/>
  <c r="V3506" i="2" a="1"/>
  <c r="V3506" i="2" s="1"/>
  <c r="V3507" i="2" a="1"/>
  <c r="V3507" i="2" s="1"/>
  <c r="V3508" i="2" a="1"/>
  <c r="V3508" i="2" s="1"/>
  <c r="V3509" i="2" a="1"/>
  <c r="V3509" i="2" s="1"/>
  <c r="V3510" i="2" a="1"/>
  <c r="V3510" i="2" s="1"/>
  <c r="V3511" i="2" a="1"/>
  <c r="V3511" i="2" s="1"/>
  <c r="V3512" i="2" a="1"/>
  <c r="V3512" i="2" s="1"/>
  <c r="V3513" i="2" a="1"/>
  <c r="V3513" i="2" s="1"/>
  <c r="V3514" i="2" a="1"/>
  <c r="V3514" i="2" s="1"/>
  <c r="V3515" i="2" a="1"/>
  <c r="V3515" i="2" s="1"/>
  <c r="V3516" i="2" a="1"/>
  <c r="V3516" i="2" s="1"/>
  <c r="V3517" i="2" a="1"/>
  <c r="V3517" i="2" s="1"/>
  <c r="V3518" i="2" a="1"/>
  <c r="V3518" i="2" s="1"/>
  <c r="V3519" i="2" a="1"/>
  <c r="V3519" i="2" s="1"/>
  <c r="V3520" i="2" a="1"/>
  <c r="V3520" i="2" s="1"/>
  <c r="V3521" i="2" a="1"/>
  <c r="V3521" i="2" s="1"/>
  <c r="V3522" i="2" a="1"/>
  <c r="V3522" i="2" s="1"/>
  <c r="V3523" i="2" a="1"/>
  <c r="V3523" i="2" s="1"/>
  <c r="V3524" i="2" a="1"/>
  <c r="V3524" i="2" s="1"/>
  <c r="V3525" i="2" a="1"/>
  <c r="V3525" i="2" s="1"/>
  <c r="V3526" i="2" a="1"/>
  <c r="V3526" i="2" s="1"/>
  <c r="V3527" i="2" a="1"/>
  <c r="V3527" i="2" s="1"/>
  <c r="V3528" i="2" a="1"/>
  <c r="V3528" i="2" s="1"/>
  <c r="V3529" i="2" a="1"/>
  <c r="V3529" i="2" s="1"/>
  <c r="V3530" i="2" a="1"/>
  <c r="V3530" i="2" s="1"/>
  <c r="V3531" i="2" a="1"/>
  <c r="V3531" i="2" s="1"/>
  <c r="V3532" i="2" a="1"/>
  <c r="V3532" i="2" s="1"/>
  <c r="V3533" i="2" a="1"/>
  <c r="V3533" i="2" s="1"/>
  <c r="V3534" i="2" a="1"/>
  <c r="V3534" i="2" s="1"/>
  <c r="V3535" i="2" a="1"/>
  <c r="V3535" i="2" s="1"/>
  <c r="V3536" i="2" a="1"/>
  <c r="V3536" i="2" s="1"/>
  <c r="V3537" i="2" a="1"/>
  <c r="V3537" i="2" s="1"/>
  <c r="V3538" i="2" a="1"/>
  <c r="V3538" i="2" s="1"/>
  <c r="V3539" i="2" a="1"/>
  <c r="V3539" i="2" s="1"/>
  <c r="V3540" i="2" a="1"/>
  <c r="V3540" i="2" s="1"/>
  <c r="V3541" i="2" a="1"/>
  <c r="V3541" i="2" s="1"/>
  <c r="V3542" i="2" a="1"/>
  <c r="V3542" i="2" s="1"/>
  <c r="V3543" i="2" a="1"/>
  <c r="V3543" i="2" s="1"/>
  <c r="V3544" i="2" a="1"/>
  <c r="V3544" i="2" s="1"/>
  <c r="V3545" i="2" a="1"/>
  <c r="V3545" i="2" s="1"/>
  <c r="V3546" i="2" a="1"/>
  <c r="V3546" i="2" s="1"/>
  <c r="V3547" i="2" a="1"/>
  <c r="V3547" i="2" s="1"/>
  <c r="V3548" i="2" a="1"/>
  <c r="V3548" i="2" s="1"/>
  <c r="V3549" i="2" a="1"/>
  <c r="V3549" i="2" s="1"/>
  <c r="V3550" i="2" a="1"/>
  <c r="V3550" i="2" s="1"/>
  <c r="V3551" i="2" a="1"/>
  <c r="V3551" i="2" s="1"/>
  <c r="V3552" i="2" a="1"/>
  <c r="V3552" i="2" s="1"/>
  <c r="V3553" i="2" a="1"/>
  <c r="V3553" i="2" s="1"/>
  <c r="V3554" i="2" a="1"/>
  <c r="V3554" i="2" s="1"/>
  <c r="V3555" i="2" a="1"/>
  <c r="V3555" i="2" s="1"/>
  <c r="V3556" i="2" a="1"/>
  <c r="V3556" i="2" s="1"/>
  <c r="V3557" i="2" a="1"/>
  <c r="V3557" i="2" s="1"/>
  <c r="V3558" i="2" a="1"/>
  <c r="V3558" i="2" s="1"/>
  <c r="V3559" i="2" a="1"/>
  <c r="V3559" i="2" s="1"/>
  <c r="V3560" i="2" a="1"/>
  <c r="V3560" i="2" s="1"/>
  <c r="V3561" i="2" a="1"/>
  <c r="V3561" i="2" s="1"/>
  <c r="V3562" i="2" a="1"/>
  <c r="V3562" i="2" s="1"/>
  <c r="V3563" i="2" a="1"/>
  <c r="V3563" i="2" s="1"/>
  <c r="V3564" i="2" a="1"/>
  <c r="V3564" i="2" s="1"/>
  <c r="V3565" i="2" a="1"/>
  <c r="V3565" i="2" s="1"/>
  <c r="V3566" i="2" a="1"/>
  <c r="V3566" i="2" s="1"/>
  <c r="V3567" i="2" a="1"/>
  <c r="V3567" i="2" s="1"/>
  <c r="V3568" i="2" a="1"/>
  <c r="V3568" i="2" s="1"/>
  <c r="V3569" i="2" a="1"/>
  <c r="V3569" i="2" s="1"/>
  <c r="V3570" i="2" a="1"/>
  <c r="V3570" i="2" s="1"/>
  <c r="V3571" i="2" a="1"/>
  <c r="V3571" i="2" s="1"/>
  <c r="V3572" i="2" a="1"/>
  <c r="V3572" i="2" s="1"/>
  <c r="V3573" i="2" a="1"/>
  <c r="V3573" i="2" s="1"/>
  <c r="V3574" i="2" a="1"/>
  <c r="V3574" i="2" s="1"/>
  <c r="V3575" i="2" a="1"/>
  <c r="V3575" i="2" s="1"/>
  <c r="V3576" i="2" a="1"/>
  <c r="V3576" i="2" s="1"/>
  <c r="V3577" i="2" a="1"/>
  <c r="V3577" i="2" s="1"/>
  <c r="V3578" i="2" a="1"/>
  <c r="V3578" i="2" s="1"/>
  <c r="V3579" i="2" a="1"/>
  <c r="V3579" i="2" s="1"/>
  <c r="V3580" i="2" a="1"/>
  <c r="V3580" i="2" s="1"/>
  <c r="V3581" i="2" a="1"/>
  <c r="V3581" i="2" s="1"/>
  <c r="V3582" i="2" a="1"/>
  <c r="V3582" i="2" s="1"/>
  <c r="V3583" i="2" a="1"/>
  <c r="V3583" i="2" s="1"/>
  <c r="V3584" i="2" a="1"/>
  <c r="V3584" i="2" s="1"/>
  <c r="V3585" i="2" a="1"/>
  <c r="V3585" i="2" s="1"/>
  <c r="V3586" i="2" a="1"/>
  <c r="V3586" i="2" s="1"/>
  <c r="V3587" i="2" a="1"/>
  <c r="V3587" i="2" s="1"/>
  <c r="V3588" i="2" a="1"/>
  <c r="V3588" i="2" s="1"/>
  <c r="V3589" i="2" a="1"/>
  <c r="V3589" i="2" s="1"/>
  <c r="V3590" i="2" a="1"/>
  <c r="V3590" i="2" s="1"/>
  <c r="V3591" i="2" a="1"/>
  <c r="V3591" i="2" s="1"/>
  <c r="V3592" i="2" a="1"/>
  <c r="V3592" i="2" s="1"/>
  <c r="V3593" i="2" a="1"/>
  <c r="V3593" i="2" s="1"/>
  <c r="V3594" i="2" a="1"/>
  <c r="V3594" i="2" s="1"/>
  <c r="V3595" i="2" a="1"/>
  <c r="V3595" i="2" s="1"/>
  <c r="V3596" i="2" a="1"/>
  <c r="V3596" i="2" s="1"/>
  <c r="V3597" i="2" a="1"/>
  <c r="V3597" i="2" s="1"/>
  <c r="V3598" i="2" a="1"/>
  <c r="V3598" i="2" s="1"/>
  <c r="V3599" i="2" a="1"/>
  <c r="V3599" i="2" s="1"/>
  <c r="V3600" i="2" a="1"/>
  <c r="V3600" i="2" s="1"/>
  <c r="V3601" i="2" a="1"/>
  <c r="V3601" i="2" s="1"/>
  <c r="V3602" i="2" a="1"/>
  <c r="V3602" i="2" s="1"/>
  <c r="V3603" i="2" a="1"/>
  <c r="V3603" i="2" s="1"/>
  <c r="V3604" i="2" a="1"/>
  <c r="V3604" i="2" s="1"/>
  <c r="V3605" i="2" a="1"/>
  <c r="V3605" i="2" s="1"/>
  <c r="V3606" i="2" a="1"/>
  <c r="V3606" i="2" s="1"/>
  <c r="V3607" i="2" a="1"/>
  <c r="V3607" i="2" s="1"/>
  <c r="V3608" i="2" a="1"/>
  <c r="V3608" i="2" s="1"/>
  <c r="V3609" i="2" a="1"/>
  <c r="V3609" i="2" s="1"/>
  <c r="V3610" i="2" a="1"/>
  <c r="V3610" i="2" s="1"/>
  <c r="V3611" i="2" a="1"/>
  <c r="V3611" i="2" s="1"/>
  <c r="V3612" i="2" a="1"/>
  <c r="V3612" i="2" s="1"/>
  <c r="V3613" i="2" a="1"/>
  <c r="V3613" i="2" s="1"/>
  <c r="V3614" i="2" a="1"/>
  <c r="V3614" i="2" s="1"/>
  <c r="V3615" i="2" a="1"/>
  <c r="V3615" i="2" s="1"/>
  <c r="V3616" i="2" a="1"/>
  <c r="V3616" i="2" s="1"/>
  <c r="V3617" i="2" a="1"/>
  <c r="V3617" i="2" s="1"/>
  <c r="V3618" i="2" a="1"/>
  <c r="V3618" i="2" s="1"/>
  <c r="V3619" i="2" a="1"/>
  <c r="V3619" i="2" s="1"/>
  <c r="V3620" i="2" a="1"/>
  <c r="V3620" i="2" s="1"/>
  <c r="V3621" i="2" a="1"/>
  <c r="V3621" i="2" s="1"/>
  <c r="V3622" i="2" a="1"/>
  <c r="V3622" i="2" s="1"/>
  <c r="V3623" i="2" a="1"/>
  <c r="V3623" i="2" s="1"/>
  <c r="V3624" i="2" a="1"/>
  <c r="V3624" i="2" s="1"/>
  <c r="V3625" i="2" a="1"/>
  <c r="V3625" i="2" s="1"/>
  <c r="V3626" i="2" a="1"/>
  <c r="V3626" i="2" s="1"/>
  <c r="V3627" i="2" a="1"/>
  <c r="V3627" i="2" s="1"/>
  <c r="V3628" i="2" a="1"/>
  <c r="V3628" i="2" s="1"/>
  <c r="V3629" i="2" a="1"/>
  <c r="V3629" i="2" s="1"/>
  <c r="V3630" i="2" a="1"/>
  <c r="V3630" i="2" s="1"/>
  <c r="V3631" i="2" a="1"/>
  <c r="V3631" i="2" s="1"/>
  <c r="V3632" i="2" a="1"/>
  <c r="V3632" i="2" s="1"/>
  <c r="V3633" i="2" a="1"/>
  <c r="V3633" i="2" s="1"/>
  <c r="V3634" i="2" a="1"/>
  <c r="V3634" i="2" s="1"/>
  <c r="V3635" i="2" a="1"/>
  <c r="V3635" i="2" s="1"/>
  <c r="V3636" i="2" a="1"/>
  <c r="V3636" i="2" s="1"/>
  <c r="V3637" i="2" a="1"/>
  <c r="V3637" i="2" s="1"/>
  <c r="V3638" i="2" a="1"/>
  <c r="V3638" i="2" s="1"/>
  <c r="V3639" i="2" a="1"/>
  <c r="V3639" i="2" s="1"/>
  <c r="V3640" i="2" a="1"/>
  <c r="V3640" i="2" s="1"/>
  <c r="V3641" i="2" a="1"/>
  <c r="V3641" i="2" s="1"/>
  <c r="V3642" i="2" a="1"/>
  <c r="V3642" i="2" s="1"/>
  <c r="V3643" i="2" a="1"/>
  <c r="V3643" i="2" s="1"/>
  <c r="V3644" i="2" a="1"/>
  <c r="V3644" i="2" s="1"/>
  <c r="V3645" i="2" a="1"/>
  <c r="V3645" i="2" s="1"/>
  <c r="V3646" i="2" a="1"/>
  <c r="V3646" i="2" s="1"/>
  <c r="V3647" i="2" a="1"/>
  <c r="V3647" i="2" s="1"/>
  <c r="V3648" i="2" a="1"/>
  <c r="V3648" i="2" s="1"/>
  <c r="V3649" i="2" a="1"/>
  <c r="V3649" i="2" s="1"/>
  <c r="V3650" i="2" a="1"/>
  <c r="V3650" i="2" s="1"/>
  <c r="V3651" i="2" a="1"/>
  <c r="V3651" i="2" s="1"/>
  <c r="V3652" i="2" a="1"/>
  <c r="V3652" i="2" s="1"/>
  <c r="V3653" i="2" a="1"/>
  <c r="V3653" i="2" s="1"/>
  <c r="V3654" i="2" a="1"/>
  <c r="V3654" i="2" s="1"/>
  <c r="V3655" i="2" a="1"/>
  <c r="V3655" i="2" s="1"/>
  <c r="V3656" i="2" a="1"/>
  <c r="V3656" i="2" s="1"/>
  <c r="V3657" i="2" a="1"/>
  <c r="V3657" i="2" s="1"/>
  <c r="V3658" i="2" a="1"/>
  <c r="V3658" i="2" s="1"/>
  <c r="V3659" i="2" a="1"/>
  <c r="V3659" i="2" s="1"/>
  <c r="V3660" i="2" a="1"/>
  <c r="V3660" i="2" s="1"/>
  <c r="V3661" i="2" a="1"/>
  <c r="V3661" i="2" s="1"/>
  <c r="V3662" i="2" a="1"/>
  <c r="V3662" i="2" s="1"/>
  <c r="V3663" i="2" a="1"/>
  <c r="V3663" i="2" s="1"/>
  <c r="V3664" i="2" a="1"/>
  <c r="V3664" i="2" s="1"/>
  <c r="V3665" i="2" a="1"/>
  <c r="V3665" i="2" s="1"/>
  <c r="V3666" i="2" a="1"/>
  <c r="V3666" i="2" s="1"/>
  <c r="V3667" i="2" a="1"/>
  <c r="V3667" i="2" s="1"/>
  <c r="V3668" i="2" a="1"/>
  <c r="V3668" i="2" s="1"/>
  <c r="V3669" i="2" a="1"/>
  <c r="V3669" i="2" s="1"/>
  <c r="V3670" i="2" a="1"/>
  <c r="V3670" i="2" s="1"/>
  <c r="V3671" i="2" a="1"/>
  <c r="V3671" i="2" s="1"/>
  <c r="V3672" i="2" a="1"/>
  <c r="V3672" i="2" s="1"/>
  <c r="V3673" i="2" a="1"/>
  <c r="V3673" i="2" s="1"/>
  <c r="V3674" i="2" a="1"/>
  <c r="V3674" i="2" s="1"/>
  <c r="V3675" i="2" a="1"/>
  <c r="V3675" i="2" s="1"/>
  <c r="V3676" i="2" a="1"/>
  <c r="V3676" i="2" s="1"/>
  <c r="V3677" i="2" a="1"/>
  <c r="V3677" i="2" s="1"/>
  <c r="V3678" i="2" a="1"/>
  <c r="V3678" i="2" s="1"/>
  <c r="V3679" i="2" a="1"/>
  <c r="V3679" i="2" s="1"/>
  <c r="V3680" i="2" a="1"/>
  <c r="V3680" i="2" s="1"/>
  <c r="V3681" i="2" a="1"/>
  <c r="V3681" i="2" s="1"/>
  <c r="V3682" i="2" a="1"/>
  <c r="V3682" i="2" s="1"/>
  <c r="V3683" i="2" a="1"/>
  <c r="V3683" i="2" s="1"/>
  <c r="V3684" i="2" a="1"/>
  <c r="V3684" i="2" s="1"/>
  <c r="V3685" i="2" a="1"/>
  <c r="V3685" i="2" s="1"/>
  <c r="V3686" i="2" a="1"/>
  <c r="V3686" i="2" s="1"/>
  <c r="V3687" i="2" a="1"/>
  <c r="V3687" i="2" s="1"/>
  <c r="V3688" i="2" a="1"/>
  <c r="V3688" i="2" s="1"/>
  <c r="V3689" i="2" a="1"/>
  <c r="V3689" i="2" s="1"/>
  <c r="V3690" i="2" a="1"/>
  <c r="V3690" i="2" s="1"/>
  <c r="V3691" i="2" a="1"/>
  <c r="V3691" i="2" s="1"/>
  <c r="V3692" i="2" a="1"/>
  <c r="V3692" i="2" s="1"/>
  <c r="V3693" i="2" a="1"/>
  <c r="V3693" i="2" s="1"/>
  <c r="V3694" i="2" a="1"/>
  <c r="V3694" i="2" s="1"/>
  <c r="V3695" i="2" a="1"/>
  <c r="V3695" i="2" s="1"/>
  <c r="V3696" i="2" a="1"/>
  <c r="V3696" i="2" s="1"/>
  <c r="V3697" i="2" a="1"/>
  <c r="V3697" i="2" s="1"/>
  <c r="V3698" i="2" a="1"/>
  <c r="V3698" i="2" s="1"/>
  <c r="V3699" i="2" a="1"/>
  <c r="V3699" i="2" s="1"/>
  <c r="V3700" i="2" a="1"/>
  <c r="V3700" i="2" s="1"/>
  <c r="V3701" i="2" a="1"/>
  <c r="V3701" i="2" s="1"/>
  <c r="V3702" i="2" a="1"/>
  <c r="V3702" i="2" s="1"/>
  <c r="V3703" i="2" a="1"/>
  <c r="V3703" i="2" s="1"/>
  <c r="V3704" i="2" a="1"/>
  <c r="V3704" i="2" s="1"/>
  <c r="V3705" i="2" a="1"/>
  <c r="V3705" i="2" s="1"/>
  <c r="V3706" i="2" a="1"/>
  <c r="V3706" i="2" s="1"/>
  <c r="V3707" i="2" a="1"/>
  <c r="V3707" i="2" s="1"/>
  <c r="V3708" i="2" a="1"/>
  <c r="V3708" i="2" s="1"/>
  <c r="V3709" i="2" a="1"/>
  <c r="V3709" i="2" s="1"/>
  <c r="V3710" i="2" a="1"/>
  <c r="V3710" i="2" s="1"/>
  <c r="V3711" i="2" a="1"/>
  <c r="V3711" i="2" s="1"/>
  <c r="V3712" i="2" a="1"/>
  <c r="V3712" i="2" s="1"/>
  <c r="V3713" i="2" a="1"/>
  <c r="V3713" i="2" s="1"/>
  <c r="V3714" i="2" a="1"/>
  <c r="V3714" i="2" s="1"/>
  <c r="V3715" i="2" a="1"/>
  <c r="V3715" i="2" s="1"/>
  <c r="V3716" i="2" a="1"/>
  <c r="V3716" i="2" s="1"/>
  <c r="V3717" i="2" a="1"/>
  <c r="V3717" i="2" s="1"/>
  <c r="V3718" i="2" a="1"/>
  <c r="V3718" i="2" s="1"/>
  <c r="V3719" i="2" a="1"/>
  <c r="V3719" i="2" s="1"/>
  <c r="V3720" i="2" a="1"/>
  <c r="V3720" i="2" s="1"/>
  <c r="V3721" i="2" a="1"/>
  <c r="V3721" i="2" s="1"/>
  <c r="V3722" i="2" a="1"/>
  <c r="V3722" i="2" s="1"/>
  <c r="V3723" i="2" a="1"/>
  <c r="V3723" i="2" s="1"/>
  <c r="V3724" i="2" a="1"/>
  <c r="V3724" i="2" s="1"/>
  <c r="V3725" i="2" a="1"/>
  <c r="V3725" i="2" s="1"/>
  <c r="V3726" i="2" a="1"/>
  <c r="V3726" i="2" s="1"/>
  <c r="V3727" i="2" a="1"/>
  <c r="V3727" i="2" s="1"/>
  <c r="V3728" i="2" a="1"/>
  <c r="V3728" i="2" s="1"/>
  <c r="V3729" i="2" a="1"/>
  <c r="V3729" i="2" s="1"/>
  <c r="V3730" i="2" a="1"/>
  <c r="V3730" i="2" s="1"/>
  <c r="V3731" i="2" a="1"/>
  <c r="V3731" i="2" s="1"/>
  <c r="V3732" i="2" a="1"/>
  <c r="V3732" i="2" s="1"/>
  <c r="V3733" i="2" a="1"/>
  <c r="V3733" i="2" s="1"/>
  <c r="V3734" i="2" a="1"/>
  <c r="V3734" i="2" s="1"/>
  <c r="V3735" i="2" a="1"/>
  <c r="V3735" i="2" s="1"/>
  <c r="V3736" i="2" a="1"/>
  <c r="V3736" i="2" s="1"/>
  <c r="V3737" i="2" a="1"/>
  <c r="V3737" i="2" s="1"/>
  <c r="V3738" i="2" a="1"/>
  <c r="V3738" i="2" s="1"/>
  <c r="V3739" i="2" a="1"/>
  <c r="V3739" i="2" s="1"/>
  <c r="V3740" i="2" a="1"/>
  <c r="V3740" i="2" s="1"/>
  <c r="V3741" i="2" a="1"/>
  <c r="V3741" i="2" s="1"/>
  <c r="V3742" i="2" a="1"/>
  <c r="V3742" i="2" s="1"/>
  <c r="V3743" i="2" a="1"/>
  <c r="V3743" i="2" s="1"/>
  <c r="V3744" i="2" a="1"/>
  <c r="V3744" i="2" s="1"/>
  <c r="V3745" i="2" a="1"/>
  <c r="V3745" i="2" s="1"/>
  <c r="V3746" i="2" a="1"/>
  <c r="V3746" i="2" s="1"/>
  <c r="V3747" i="2" a="1"/>
  <c r="V3747" i="2" s="1"/>
  <c r="V3748" i="2" a="1"/>
  <c r="V3748" i="2" s="1"/>
  <c r="V3749" i="2" a="1"/>
  <c r="V3749" i="2" s="1"/>
  <c r="V3750" i="2" a="1"/>
  <c r="V3750" i="2" s="1"/>
  <c r="V3751" i="2" a="1"/>
  <c r="V3751" i="2" s="1"/>
  <c r="V3752" i="2" a="1"/>
  <c r="V3752" i="2" s="1"/>
  <c r="V3753" i="2" a="1"/>
  <c r="V3753" i="2" s="1"/>
  <c r="V3754" i="2" a="1"/>
  <c r="V3754" i="2" s="1"/>
  <c r="V3755" i="2" a="1"/>
  <c r="V3755" i="2" s="1"/>
  <c r="V3756" i="2" a="1"/>
  <c r="V3756" i="2" s="1"/>
  <c r="V3757" i="2" a="1"/>
  <c r="V3757" i="2" s="1"/>
  <c r="V3758" i="2" a="1"/>
  <c r="V3758" i="2" s="1"/>
  <c r="V3759" i="2" a="1"/>
  <c r="V3759" i="2" s="1"/>
  <c r="V3760" i="2" a="1"/>
  <c r="V3760" i="2" s="1"/>
  <c r="V3761" i="2" a="1"/>
  <c r="V3761" i="2" s="1"/>
  <c r="V3762" i="2" a="1"/>
  <c r="V3762" i="2" s="1"/>
  <c r="V3763" i="2" a="1"/>
  <c r="V3763" i="2" s="1"/>
  <c r="V3764" i="2" a="1"/>
  <c r="V3764" i="2" s="1"/>
  <c r="V3765" i="2" a="1"/>
  <c r="V3765" i="2" s="1"/>
  <c r="V3766" i="2" a="1"/>
  <c r="V3766" i="2" s="1"/>
  <c r="V3767" i="2" a="1"/>
  <c r="V3767" i="2" s="1"/>
  <c r="V3768" i="2" a="1"/>
  <c r="V3768" i="2" s="1"/>
  <c r="V3769" i="2" a="1"/>
  <c r="V3769" i="2" s="1"/>
  <c r="V3770" i="2" a="1"/>
  <c r="V3770" i="2" s="1"/>
  <c r="V3771" i="2" a="1"/>
  <c r="V3771" i="2" s="1"/>
  <c r="V3772" i="2" a="1"/>
  <c r="V3772" i="2" s="1"/>
  <c r="V3773" i="2" a="1"/>
  <c r="V3773" i="2" s="1"/>
  <c r="V3774" i="2" a="1"/>
  <c r="V3774" i="2" s="1"/>
  <c r="V3775" i="2" a="1"/>
  <c r="V3775" i="2" s="1"/>
  <c r="V3776" i="2" a="1"/>
  <c r="V3776" i="2" s="1"/>
  <c r="V3777" i="2" a="1"/>
  <c r="V3777" i="2" s="1"/>
  <c r="V3778" i="2" a="1"/>
  <c r="V3778" i="2" s="1"/>
  <c r="V3779" i="2" a="1"/>
  <c r="V3779" i="2" s="1"/>
  <c r="V3780" i="2" a="1"/>
  <c r="V3780" i="2" s="1"/>
  <c r="V3781" i="2" a="1"/>
  <c r="V3781" i="2" s="1"/>
  <c r="V3782" i="2" a="1"/>
  <c r="V3782" i="2" s="1"/>
  <c r="V3783" i="2" a="1"/>
  <c r="V3783" i="2" s="1"/>
  <c r="V3784" i="2" a="1"/>
  <c r="V3784" i="2" s="1"/>
  <c r="V3785" i="2" a="1"/>
  <c r="V3785" i="2" s="1"/>
  <c r="V3786" i="2" a="1"/>
  <c r="V3786" i="2" s="1"/>
  <c r="V3787" i="2" a="1"/>
  <c r="V3787" i="2" s="1"/>
  <c r="V3788" i="2" a="1"/>
  <c r="V3788" i="2" s="1"/>
  <c r="V3789" i="2" a="1"/>
  <c r="V3789" i="2" s="1"/>
  <c r="V3790" i="2" a="1"/>
  <c r="V3790" i="2" s="1"/>
  <c r="V3791" i="2" a="1"/>
  <c r="V3791" i="2" s="1"/>
  <c r="V3792" i="2" a="1"/>
  <c r="V3792" i="2" s="1"/>
  <c r="V3793" i="2" a="1"/>
  <c r="V3793" i="2" s="1"/>
  <c r="V3794" i="2" a="1"/>
  <c r="V3794" i="2" s="1"/>
  <c r="V3795" i="2" a="1"/>
  <c r="V3795" i="2" s="1"/>
  <c r="V3796" i="2" a="1"/>
  <c r="V3796" i="2" s="1"/>
  <c r="V3797" i="2" a="1"/>
  <c r="V3797" i="2" s="1"/>
  <c r="V3798" i="2" a="1"/>
  <c r="V3798" i="2" s="1"/>
  <c r="V3799" i="2" a="1"/>
  <c r="V3799" i="2" s="1"/>
  <c r="V3800" i="2" a="1"/>
  <c r="V3800" i="2" s="1"/>
  <c r="V3801" i="2" a="1"/>
  <c r="V3801" i="2" s="1"/>
  <c r="V3802" i="2" a="1"/>
  <c r="V3802" i="2" s="1"/>
  <c r="V3803" i="2" a="1"/>
  <c r="V3803" i="2" s="1"/>
  <c r="V3804" i="2" a="1"/>
  <c r="V3804" i="2" s="1"/>
  <c r="V3805" i="2" a="1"/>
  <c r="V3805" i="2" s="1"/>
  <c r="V3806" i="2" a="1"/>
  <c r="V3806" i="2" s="1"/>
  <c r="V3807" i="2" a="1"/>
  <c r="V3807" i="2" s="1"/>
  <c r="V3808" i="2" a="1"/>
  <c r="V3808" i="2" s="1"/>
  <c r="V3809" i="2" a="1"/>
  <c r="V3809" i="2" s="1"/>
  <c r="V3810" i="2" a="1"/>
  <c r="V3810" i="2" s="1"/>
  <c r="V3811" i="2" a="1"/>
  <c r="V3811" i="2" s="1"/>
  <c r="V3812" i="2" a="1"/>
  <c r="V3812" i="2" s="1"/>
  <c r="V3813" i="2" a="1"/>
  <c r="V3813" i="2" s="1"/>
  <c r="V3814" i="2" a="1"/>
  <c r="V3814" i="2" s="1"/>
  <c r="V3815" i="2" a="1"/>
  <c r="V3815" i="2" s="1"/>
  <c r="V3816" i="2" a="1"/>
  <c r="V3816" i="2" s="1"/>
  <c r="V3817" i="2" a="1"/>
  <c r="V3817" i="2" s="1"/>
  <c r="V3818" i="2" a="1"/>
  <c r="V3818" i="2" s="1"/>
  <c r="V3819" i="2" a="1"/>
  <c r="V3819" i="2" s="1"/>
  <c r="V3820" i="2" a="1"/>
  <c r="V3820" i="2" s="1"/>
  <c r="V3821" i="2" a="1"/>
  <c r="V3821" i="2" s="1"/>
  <c r="V3822" i="2" a="1"/>
  <c r="V3822" i="2" s="1"/>
  <c r="V3823" i="2" a="1"/>
  <c r="V3823" i="2" s="1"/>
  <c r="V3824" i="2" a="1"/>
  <c r="V3824" i="2" s="1"/>
  <c r="V3825" i="2" a="1"/>
  <c r="V3825" i="2" s="1"/>
  <c r="V3826" i="2" a="1"/>
  <c r="V3826" i="2" s="1"/>
  <c r="V3827" i="2" a="1"/>
  <c r="V3827" i="2" s="1"/>
  <c r="V3828" i="2" a="1"/>
  <c r="V3828" i="2" s="1"/>
  <c r="V3829" i="2" a="1"/>
  <c r="V3829" i="2" s="1"/>
  <c r="V3830" i="2" a="1"/>
  <c r="V3830" i="2" s="1"/>
  <c r="V3831" i="2" a="1"/>
  <c r="V3831" i="2" s="1"/>
  <c r="V3832" i="2" a="1"/>
  <c r="V3832" i="2" s="1"/>
  <c r="V3833" i="2" a="1"/>
  <c r="V3833" i="2" s="1"/>
  <c r="V3834" i="2" a="1"/>
  <c r="V3834" i="2" s="1"/>
  <c r="V3835" i="2" a="1"/>
  <c r="V3835" i="2" s="1"/>
  <c r="V3836" i="2" a="1"/>
  <c r="V3836" i="2" s="1"/>
  <c r="V3837" i="2" a="1"/>
  <c r="V3837" i="2" s="1"/>
  <c r="V3838" i="2" a="1"/>
  <c r="V3838" i="2" s="1"/>
  <c r="V3839" i="2" a="1"/>
  <c r="V3839" i="2" s="1"/>
  <c r="V3840" i="2" a="1"/>
  <c r="V3840" i="2" s="1"/>
  <c r="V3841" i="2" a="1"/>
  <c r="V3841" i="2" s="1"/>
  <c r="V3842" i="2" a="1"/>
  <c r="V3842" i="2" s="1"/>
  <c r="V3843" i="2" a="1"/>
  <c r="V3843" i="2" s="1"/>
  <c r="V3844" i="2" a="1"/>
  <c r="V3844" i="2" s="1"/>
  <c r="V3845" i="2" a="1"/>
  <c r="V3845" i="2" s="1"/>
  <c r="V3846" i="2" a="1"/>
  <c r="V3846" i="2" s="1"/>
  <c r="V3847" i="2" a="1"/>
  <c r="V3847" i="2" s="1"/>
  <c r="V3848" i="2" a="1"/>
  <c r="V3848" i="2" s="1"/>
  <c r="V3849" i="2" a="1"/>
  <c r="V3849" i="2" s="1"/>
  <c r="V3850" i="2" a="1"/>
  <c r="V3850" i="2" s="1"/>
  <c r="V3851" i="2" a="1"/>
  <c r="V3851" i="2" s="1"/>
  <c r="V3852" i="2" a="1"/>
  <c r="V3852" i="2" s="1"/>
  <c r="V3853" i="2" a="1"/>
  <c r="V3853" i="2" s="1"/>
  <c r="V3854" i="2" a="1"/>
  <c r="V3854" i="2" s="1"/>
  <c r="V3855" i="2" a="1"/>
  <c r="V3855" i="2" s="1"/>
  <c r="V3856" i="2" a="1"/>
  <c r="V3856" i="2" s="1"/>
  <c r="V3857" i="2" a="1"/>
  <c r="V3857" i="2" s="1"/>
  <c r="V3858" i="2" a="1"/>
  <c r="V3858" i="2" s="1"/>
  <c r="V3859" i="2" a="1"/>
  <c r="V3859" i="2" s="1"/>
  <c r="V3860" i="2" a="1"/>
  <c r="V3860" i="2" s="1"/>
  <c r="V3861" i="2" a="1"/>
  <c r="V3861" i="2" s="1"/>
  <c r="V3862" i="2" a="1"/>
  <c r="V3862" i="2" s="1"/>
  <c r="V3863" i="2" a="1"/>
  <c r="V3863" i="2" s="1"/>
  <c r="V3864" i="2" a="1"/>
  <c r="V3864" i="2" s="1"/>
  <c r="V3865" i="2" a="1"/>
  <c r="V3865" i="2" s="1"/>
  <c r="V3866" i="2" a="1"/>
  <c r="V3866" i="2" s="1"/>
  <c r="V3867" i="2" a="1"/>
  <c r="V3867" i="2" s="1"/>
  <c r="V3868" i="2" a="1"/>
  <c r="V3868" i="2" s="1"/>
  <c r="V3869" i="2" a="1"/>
  <c r="V3869" i="2" s="1"/>
  <c r="V3870" i="2" a="1"/>
  <c r="V3870" i="2" s="1"/>
  <c r="V3871" i="2" a="1"/>
  <c r="V3871" i="2" s="1"/>
  <c r="V3872" i="2" a="1"/>
  <c r="V3872" i="2" s="1"/>
  <c r="V3873" i="2" a="1"/>
  <c r="V3873" i="2" s="1"/>
  <c r="V3874" i="2" a="1"/>
  <c r="V3874" i="2" s="1"/>
  <c r="V3875" i="2" a="1"/>
  <c r="V3875" i="2" s="1"/>
  <c r="V3876" i="2" a="1"/>
  <c r="V3876" i="2" s="1"/>
  <c r="V3877" i="2" a="1"/>
  <c r="V3877" i="2" s="1"/>
  <c r="V3878" i="2" a="1"/>
  <c r="V3878" i="2" s="1"/>
  <c r="V3879" i="2" a="1"/>
  <c r="V3879" i="2" s="1"/>
  <c r="V3880" i="2" a="1"/>
  <c r="V3880" i="2" s="1"/>
  <c r="V3881" i="2" a="1"/>
  <c r="V3881" i="2" s="1"/>
  <c r="V3882" i="2" a="1"/>
  <c r="V3882" i="2" s="1"/>
  <c r="V3883" i="2" a="1"/>
  <c r="V3883" i="2" s="1"/>
  <c r="V3884" i="2" a="1"/>
  <c r="V3884" i="2" s="1"/>
  <c r="V3885" i="2" a="1"/>
  <c r="V3885" i="2" s="1"/>
  <c r="V3886" i="2" a="1"/>
  <c r="V3886" i="2" s="1"/>
  <c r="V3887" i="2" a="1"/>
  <c r="V3887" i="2" s="1"/>
  <c r="V3888" i="2" a="1"/>
  <c r="V3888" i="2" s="1"/>
  <c r="V3889" i="2" a="1"/>
  <c r="V3889" i="2" s="1"/>
  <c r="V3890" i="2" a="1"/>
  <c r="V3890" i="2" s="1"/>
  <c r="V3891" i="2" a="1"/>
  <c r="V3891" i="2" s="1"/>
  <c r="V3892" i="2" a="1"/>
  <c r="V3892" i="2" s="1"/>
  <c r="V3893" i="2" a="1"/>
  <c r="V3893" i="2" s="1"/>
  <c r="V3894" i="2" a="1"/>
  <c r="V3894" i="2" s="1"/>
  <c r="V3895" i="2" a="1"/>
  <c r="V3895" i="2" s="1"/>
  <c r="V3896" i="2" a="1"/>
  <c r="V3896" i="2" s="1"/>
  <c r="V3897" i="2" a="1"/>
  <c r="V3897" i="2" s="1"/>
  <c r="V3898" i="2" a="1"/>
  <c r="V3898" i="2" s="1"/>
  <c r="V3899" i="2" a="1"/>
  <c r="V3899" i="2" s="1"/>
  <c r="V3900" i="2" a="1"/>
  <c r="V3900" i="2" s="1"/>
  <c r="V3901" i="2" a="1"/>
  <c r="V3901" i="2" s="1"/>
  <c r="V3902" i="2" a="1"/>
  <c r="V3902" i="2" s="1"/>
  <c r="V3903" i="2" a="1"/>
  <c r="V3903" i="2" s="1"/>
  <c r="V3904" i="2" a="1"/>
  <c r="V3904" i="2" s="1"/>
  <c r="V3905" i="2" a="1"/>
  <c r="V3905" i="2" s="1"/>
  <c r="V3906" i="2" a="1"/>
  <c r="V3906" i="2" s="1"/>
  <c r="V3907" i="2" a="1"/>
  <c r="V3907" i="2" s="1"/>
  <c r="V3908" i="2" a="1"/>
  <c r="V3908" i="2" s="1"/>
  <c r="V3909" i="2" a="1"/>
  <c r="V3909" i="2" s="1"/>
  <c r="V3910" i="2" a="1"/>
  <c r="V3910" i="2" s="1"/>
  <c r="V3911" i="2" a="1"/>
  <c r="V3911" i="2" s="1"/>
  <c r="V3912" i="2" a="1"/>
  <c r="V3912" i="2" s="1"/>
  <c r="V3913" i="2" a="1"/>
  <c r="V3913" i="2" s="1"/>
  <c r="V3914" i="2" a="1"/>
  <c r="V3914" i="2" s="1"/>
  <c r="V3915" i="2" a="1"/>
  <c r="V3915" i="2" s="1"/>
  <c r="V3916" i="2" a="1"/>
  <c r="V3916" i="2" s="1"/>
  <c r="V3917" i="2" a="1"/>
  <c r="V3917" i="2" s="1"/>
  <c r="V3918" i="2" a="1"/>
  <c r="V3918" i="2" s="1"/>
  <c r="V3919" i="2" a="1"/>
  <c r="V3919" i="2" s="1"/>
  <c r="V3920" i="2" a="1"/>
  <c r="V3920" i="2" s="1"/>
  <c r="V3921" i="2" a="1"/>
  <c r="V3921" i="2" s="1"/>
  <c r="V3922" i="2" a="1"/>
  <c r="V3922" i="2" s="1"/>
  <c r="V3923" i="2" a="1"/>
  <c r="V3923" i="2" s="1"/>
  <c r="V3924" i="2" a="1"/>
  <c r="V3924" i="2" s="1"/>
  <c r="V3925" i="2" a="1"/>
  <c r="V3925" i="2" s="1"/>
  <c r="V3926" i="2" a="1"/>
  <c r="V3926" i="2" s="1"/>
  <c r="V3927" i="2" a="1"/>
  <c r="V3927" i="2" s="1"/>
  <c r="V3928" i="2" a="1"/>
  <c r="V3928" i="2" s="1"/>
  <c r="V3929" i="2" a="1"/>
  <c r="V3929" i="2" s="1"/>
  <c r="V3930" i="2" a="1"/>
  <c r="V3930" i="2" s="1"/>
  <c r="V3931" i="2" a="1"/>
  <c r="V3931" i="2" s="1"/>
  <c r="V3932" i="2" a="1"/>
  <c r="V3932" i="2" s="1"/>
  <c r="V3933" i="2" a="1"/>
  <c r="V3933" i="2" s="1"/>
  <c r="V3934" i="2" a="1"/>
  <c r="V3934" i="2" s="1"/>
  <c r="V3935" i="2" a="1"/>
  <c r="V3935" i="2" s="1"/>
  <c r="V3936" i="2" a="1"/>
  <c r="V3936" i="2" s="1"/>
  <c r="V3937" i="2" a="1"/>
  <c r="V3937" i="2" s="1"/>
  <c r="V3938" i="2" a="1"/>
  <c r="V3938" i="2" s="1"/>
  <c r="V3939" i="2" a="1"/>
  <c r="V3939" i="2" s="1"/>
  <c r="V3940" i="2" a="1"/>
  <c r="V3940" i="2" s="1"/>
  <c r="V3941" i="2" a="1"/>
  <c r="V3941" i="2" s="1"/>
  <c r="V3942" i="2" a="1"/>
  <c r="V3942" i="2" s="1"/>
  <c r="V3943" i="2" a="1"/>
  <c r="V3943" i="2" s="1"/>
  <c r="V3944" i="2" a="1"/>
  <c r="V3944" i="2" s="1"/>
  <c r="V3945" i="2" a="1"/>
  <c r="V3945" i="2" s="1"/>
  <c r="V3946" i="2" a="1"/>
  <c r="V3946" i="2" s="1"/>
  <c r="V3947" i="2" a="1"/>
  <c r="V3947" i="2" s="1"/>
  <c r="V3948" i="2" a="1"/>
  <c r="V3948" i="2" s="1"/>
  <c r="V3949" i="2" a="1"/>
  <c r="V3949" i="2" s="1"/>
  <c r="V3950" i="2" a="1"/>
  <c r="V3950" i="2" s="1"/>
  <c r="V3951" i="2" a="1"/>
  <c r="V3951" i="2" s="1"/>
  <c r="V3952" i="2" a="1"/>
  <c r="V3952" i="2" s="1"/>
  <c r="V3953" i="2" a="1"/>
  <c r="V3953" i="2" s="1"/>
  <c r="V3954" i="2" a="1"/>
  <c r="V3954" i="2" s="1"/>
  <c r="V3955" i="2" a="1"/>
  <c r="V3955" i="2" s="1"/>
  <c r="V3956" i="2" a="1"/>
  <c r="V3956" i="2" s="1"/>
  <c r="V3957" i="2" a="1"/>
  <c r="V3957" i="2" s="1"/>
  <c r="V3958" i="2" a="1"/>
  <c r="V3958" i="2" s="1"/>
  <c r="V3959" i="2" a="1"/>
  <c r="V3959" i="2" s="1"/>
  <c r="V3960" i="2" a="1"/>
  <c r="V3960" i="2" s="1"/>
  <c r="V3961" i="2" a="1"/>
  <c r="V3961" i="2" s="1"/>
  <c r="V3962" i="2" a="1"/>
  <c r="V3962" i="2" s="1"/>
  <c r="V3963" i="2" a="1"/>
  <c r="V3963" i="2" s="1"/>
  <c r="V3964" i="2" a="1"/>
  <c r="V3964" i="2" s="1"/>
  <c r="V3965" i="2" a="1"/>
  <c r="V3965" i="2" s="1"/>
  <c r="V3966" i="2" a="1"/>
  <c r="V3966" i="2" s="1"/>
  <c r="V3967" i="2" a="1"/>
  <c r="V3967" i="2" s="1"/>
  <c r="V3968" i="2" a="1"/>
  <c r="V3968" i="2" s="1"/>
  <c r="V3969" i="2" a="1"/>
  <c r="V3969" i="2" s="1"/>
  <c r="V3970" i="2" a="1"/>
  <c r="V3970" i="2" s="1"/>
  <c r="V3971" i="2" a="1"/>
  <c r="V3971" i="2" s="1"/>
  <c r="V3972" i="2" a="1"/>
  <c r="V3972" i="2" s="1"/>
  <c r="V3973" i="2" a="1"/>
  <c r="V3973" i="2" s="1"/>
  <c r="V3974" i="2" a="1"/>
  <c r="V3974" i="2" s="1"/>
  <c r="V3975" i="2" a="1"/>
  <c r="V3975" i="2" s="1"/>
  <c r="V3976" i="2" a="1"/>
  <c r="V3976" i="2" s="1"/>
  <c r="V3977" i="2" a="1"/>
  <c r="V3977" i="2" s="1"/>
  <c r="V3978" i="2" a="1"/>
  <c r="V3978" i="2" s="1"/>
  <c r="V3979" i="2" a="1"/>
  <c r="V3979" i="2" s="1"/>
  <c r="V3980" i="2" a="1"/>
  <c r="V3980" i="2" s="1"/>
  <c r="V3981" i="2" a="1"/>
  <c r="V3981" i="2" s="1"/>
  <c r="V3982" i="2" a="1"/>
  <c r="V3982" i="2" s="1"/>
  <c r="V3983" i="2" a="1"/>
  <c r="V3983" i="2" s="1"/>
  <c r="V3984" i="2" a="1"/>
  <c r="V3984" i="2" s="1"/>
  <c r="V3985" i="2" a="1"/>
  <c r="V3985" i="2" s="1"/>
  <c r="V3986" i="2" a="1"/>
  <c r="V3986" i="2" s="1"/>
  <c r="V3987" i="2" a="1"/>
  <c r="V3987" i="2" s="1"/>
  <c r="V3988" i="2" a="1"/>
  <c r="V3988" i="2" s="1"/>
  <c r="V3989" i="2" a="1"/>
  <c r="V3989" i="2" s="1"/>
  <c r="V3990" i="2" a="1"/>
  <c r="V3990" i="2" s="1"/>
  <c r="V3991" i="2" a="1"/>
  <c r="V3991" i="2" s="1"/>
  <c r="V3992" i="2" a="1"/>
  <c r="V3992" i="2" s="1"/>
  <c r="V3993" i="2" a="1"/>
  <c r="V3993" i="2" s="1"/>
  <c r="V3994" i="2" a="1"/>
  <c r="V3994" i="2" s="1"/>
  <c r="V3995" i="2" a="1"/>
  <c r="V3995" i="2" s="1"/>
  <c r="V3996" i="2" a="1"/>
  <c r="V3996" i="2" s="1"/>
  <c r="V3997" i="2" a="1"/>
  <c r="V3997" i="2" s="1"/>
  <c r="V3998" i="2" a="1"/>
  <c r="V3998" i="2" s="1"/>
  <c r="V3999" i="2" a="1"/>
  <c r="V3999" i="2" s="1"/>
  <c r="V4000" i="2" a="1"/>
  <c r="V4000" i="2" s="1"/>
  <c r="V4001" i="2" a="1"/>
  <c r="V4001" i="2" s="1"/>
  <c r="V4002" i="2" a="1"/>
  <c r="V4002" i="2" s="1"/>
  <c r="V4003" i="2" a="1"/>
  <c r="V4003" i="2" s="1"/>
  <c r="V4004" i="2" a="1"/>
  <c r="V4004" i="2" s="1"/>
  <c r="V4005" i="2" a="1"/>
  <c r="V4005" i="2" s="1"/>
  <c r="V4006" i="2" a="1"/>
  <c r="V4006" i="2" s="1"/>
  <c r="V4007" i="2" a="1"/>
  <c r="V4007" i="2" s="1"/>
  <c r="V4008" i="2" a="1"/>
  <c r="V4008" i="2" s="1"/>
  <c r="V4009" i="2" a="1"/>
  <c r="V4009" i="2" s="1"/>
  <c r="V4010" i="2" a="1"/>
  <c r="V4010" i="2" s="1"/>
  <c r="V4011" i="2" a="1"/>
  <c r="V4011" i="2" s="1"/>
  <c r="V4012" i="2" a="1"/>
  <c r="V4012" i="2" s="1"/>
  <c r="V4013" i="2" a="1"/>
  <c r="V4013" i="2" s="1"/>
  <c r="V4014" i="2" a="1"/>
  <c r="V4014" i="2" s="1"/>
  <c r="V4015" i="2" a="1"/>
  <c r="V4015" i="2" s="1"/>
  <c r="V4016" i="2" a="1"/>
  <c r="V4016" i="2" s="1"/>
  <c r="V4017" i="2" a="1"/>
  <c r="V4017" i="2" s="1"/>
  <c r="V4018" i="2" a="1"/>
  <c r="V4018" i="2" s="1"/>
  <c r="V4019" i="2" a="1"/>
  <c r="V4019" i="2" s="1"/>
  <c r="V4020" i="2" a="1"/>
  <c r="V4020" i="2" s="1"/>
  <c r="V4021" i="2" a="1"/>
  <c r="V4021" i="2" s="1"/>
  <c r="V4022" i="2" a="1"/>
  <c r="V4022" i="2" s="1"/>
  <c r="V4023" i="2" a="1"/>
  <c r="V4023" i="2" s="1"/>
  <c r="V4024" i="2" a="1"/>
  <c r="V4024" i="2" s="1"/>
  <c r="V4025" i="2" a="1"/>
  <c r="V4025" i="2" s="1"/>
  <c r="V4026" i="2" a="1"/>
  <c r="V4026" i="2" s="1"/>
  <c r="V4027" i="2" a="1"/>
  <c r="V4027" i="2" s="1"/>
  <c r="V4028" i="2" a="1"/>
  <c r="V4028" i="2" s="1"/>
  <c r="V4029" i="2" a="1"/>
  <c r="V4029" i="2" s="1"/>
  <c r="V4030" i="2" a="1"/>
  <c r="V4030" i="2" s="1"/>
  <c r="V4031" i="2" a="1"/>
  <c r="V4031" i="2" s="1"/>
  <c r="V4032" i="2" a="1"/>
  <c r="V4032" i="2" s="1"/>
  <c r="V4033" i="2" a="1"/>
  <c r="V4033" i="2" s="1"/>
  <c r="V4034" i="2" a="1"/>
  <c r="V4034" i="2" s="1"/>
  <c r="V4035" i="2" a="1"/>
  <c r="V4035" i="2" s="1"/>
  <c r="V4036" i="2" a="1"/>
  <c r="V4036" i="2" s="1"/>
  <c r="V4037" i="2" a="1"/>
  <c r="V4037" i="2" s="1"/>
  <c r="V4038" i="2" a="1"/>
  <c r="V4038" i="2" s="1"/>
  <c r="V4039" i="2" a="1"/>
  <c r="V4039" i="2" s="1"/>
  <c r="V4040" i="2" a="1"/>
  <c r="V4040" i="2" s="1"/>
  <c r="V4041" i="2" a="1"/>
  <c r="V4041" i="2" s="1"/>
  <c r="V4042" i="2" a="1"/>
  <c r="V4042" i="2" s="1"/>
  <c r="V4043" i="2" a="1"/>
  <c r="V4043" i="2" s="1"/>
  <c r="V4044" i="2" a="1"/>
  <c r="V4044" i="2" s="1"/>
  <c r="V4045" i="2" a="1"/>
  <c r="V4045" i="2" s="1"/>
  <c r="V4046" i="2" a="1"/>
  <c r="V4046" i="2" s="1"/>
  <c r="V4047" i="2" a="1"/>
  <c r="V4047" i="2" s="1"/>
  <c r="V4048" i="2" a="1"/>
  <c r="V4048" i="2" s="1"/>
  <c r="V4049" i="2" a="1"/>
  <c r="V4049" i="2" s="1"/>
  <c r="V4050" i="2" a="1"/>
  <c r="V4050" i="2" s="1"/>
  <c r="V4051" i="2" a="1"/>
  <c r="V4051" i="2" s="1"/>
  <c r="V4052" i="2" a="1"/>
  <c r="V4052" i="2" s="1"/>
  <c r="V4053" i="2" a="1"/>
  <c r="V4053" i="2" s="1"/>
  <c r="V4054" i="2" a="1"/>
  <c r="V4054" i="2" s="1"/>
  <c r="V4055" i="2" a="1"/>
  <c r="V4055" i="2" s="1"/>
  <c r="V4056" i="2" a="1"/>
  <c r="V4056" i="2" s="1"/>
  <c r="V4057" i="2" a="1"/>
  <c r="V4057" i="2" s="1"/>
  <c r="V4058" i="2" a="1"/>
  <c r="V4058" i="2" s="1"/>
  <c r="V4059" i="2" a="1"/>
  <c r="V4059" i="2" s="1"/>
  <c r="V4060" i="2" a="1"/>
  <c r="V4060" i="2" s="1"/>
  <c r="V4061" i="2" a="1"/>
  <c r="V4061" i="2" s="1"/>
  <c r="V4062" i="2" a="1"/>
  <c r="V4062" i="2" s="1"/>
  <c r="V4063" i="2" a="1"/>
  <c r="V4063" i="2" s="1"/>
  <c r="V4064" i="2" a="1"/>
  <c r="V4064" i="2" s="1"/>
  <c r="V4065" i="2" a="1"/>
  <c r="V4065" i="2" s="1"/>
  <c r="V4066" i="2" a="1"/>
  <c r="V4066" i="2" s="1"/>
  <c r="V4067" i="2" a="1"/>
  <c r="V4067" i="2" s="1"/>
  <c r="V4068" i="2" a="1"/>
  <c r="V4068" i="2" s="1"/>
  <c r="V4069" i="2" a="1"/>
  <c r="V4069" i="2" s="1"/>
  <c r="V4070" i="2" a="1"/>
  <c r="V4070" i="2" s="1"/>
  <c r="V4071" i="2" a="1"/>
  <c r="V4071" i="2" s="1"/>
  <c r="V4072" i="2" a="1"/>
  <c r="V4072" i="2" s="1"/>
  <c r="V4073" i="2" a="1"/>
  <c r="V4073" i="2" s="1"/>
  <c r="V4074" i="2" a="1"/>
  <c r="V4074" i="2" s="1"/>
  <c r="V4075" i="2" a="1"/>
  <c r="V4075" i="2" s="1"/>
  <c r="V4076" i="2" a="1"/>
  <c r="V4076" i="2" s="1"/>
  <c r="V4077" i="2" a="1"/>
  <c r="V4077" i="2" s="1"/>
  <c r="V4078" i="2" a="1"/>
  <c r="V4078" i="2" s="1"/>
  <c r="V4079" i="2" a="1"/>
  <c r="V4079" i="2" s="1"/>
  <c r="V4080" i="2" a="1"/>
  <c r="V4080" i="2" s="1"/>
  <c r="V4081" i="2" a="1"/>
  <c r="V4081" i="2" s="1"/>
  <c r="V4082" i="2" a="1"/>
  <c r="V4082" i="2" s="1"/>
  <c r="V4083" i="2" a="1"/>
  <c r="V4083" i="2" s="1"/>
  <c r="V4084" i="2" a="1"/>
  <c r="V4084" i="2" s="1"/>
  <c r="V4085" i="2" a="1"/>
  <c r="V4085" i="2" s="1"/>
  <c r="V4086" i="2" a="1"/>
  <c r="V4086" i="2" s="1"/>
  <c r="V4087" i="2" a="1"/>
  <c r="V4087" i="2" s="1"/>
  <c r="V4088" i="2" a="1"/>
  <c r="V4088" i="2" s="1"/>
  <c r="V4089" i="2" a="1"/>
  <c r="V4089" i="2" s="1"/>
  <c r="V4090" i="2" a="1"/>
  <c r="V4090" i="2" s="1"/>
  <c r="V4091" i="2" a="1"/>
  <c r="V4091" i="2" s="1"/>
  <c r="V4092" i="2" a="1"/>
  <c r="V4092" i="2" s="1"/>
  <c r="V4093" i="2" a="1"/>
  <c r="V4093" i="2" s="1"/>
  <c r="V4094" i="2" a="1"/>
  <c r="V4094" i="2" s="1"/>
  <c r="V4095" i="2" a="1"/>
  <c r="V4095" i="2" s="1"/>
  <c r="V4096" i="2" a="1"/>
  <c r="V4096" i="2" s="1"/>
  <c r="V4097" i="2" a="1"/>
  <c r="V4097" i="2" s="1"/>
  <c r="V4098" i="2" a="1"/>
  <c r="V4098" i="2" s="1"/>
  <c r="V4099" i="2" a="1"/>
  <c r="V4099" i="2" s="1"/>
  <c r="V4100" i="2" a="1"/>
  <c r="V4100" i="2" s="1"/>
  <c r="V4101" i="2" a="1"/>
  <c r="V4101" i="2" s="1"/>
  <c r="V4102" i="2" a="1"/>
  <c r="V4102" i="2" s="1"/>
  <c r="V4103" i="2" a="1"/>
  <c r="V4103" i="2" s="1"/>
  <c r="V4104" i="2" a="1"/>
  <c r="V4104" i="2" s="1"/>
  <c r="V4105" i="2" a="1"/>
  <c r="V4105" i="2" s="1"/>
  <c r="V4106" i="2" a="1"/>
  <c r="V4106" i="2" s="1"/>
  <c r="V4107" i="2" a="1"/>
  <c r="V4107" i="2" s="1"/>
  <c r="V4108" i="2" a="1"/>
  <c r="V4108" i="2" s="1"/>
  <c r="V4109" i="2" a="1"/>
  <c r="V4109" i="2" s="1"/>
  <c r="V4110" i="2" a="1"/>
  <c r="V4110" i="2" s="1"/>
  <c r="V4111" i="2" a="1"/>
  <c r="V4111" i="2" s="1"/>
  <c r="V4112" i="2" a="1"/>
  <c r="V4112" i="2" s="1"/>
  <c r="V4113" i="2" a="1"/>
  <c r="V4113" i="2" s="1"/>
  <c r="V4114" i="2" a="1"/>
  <c r="V4114" i="2" s="1"/>
  <c r="V4115" i="2" a="1"/>
  <c r="V4115" i="2" s="1"/>
  <c r="V4116" i="2" a="1"/>
  <c r="V4116" i="2" s="1"/>
  <c r="V4117" i="2" a="1"/>
  <c r="V4117" i="2" s="1"/>
  <c r="V4118" i="2" a="1"/>
  <c r="V4118" i="2" s="1"/>
  <c r="V4119" i="2" a="1"/>
  <c r="V4119" i="2" s="1"/>
  <c r="V4120" i="2" a="1"/>
  <c r="V4120" i="2" s="1"/>
  <c r="V4121" i="2" a="1"/>
  <c r="V4121" i="2" s="1"/>
  <c r="V4122" i="2" a="1"/>
  <c r="V4122" i="2" s="1"/>
  <c r="V4123" i="2" a="1"/>
  <c r="V4123" i="2" s="1"/>
  <c r="V4124" i="2" a="1"/>
  <c r="V4124" i="2" s="1"/>
  <c r="V4125" i="2" a="1"/>
  <c r="V4125" i="2" s="1"/>
  <c r="V4126" i="2" a="1"/>
  <c r="V4126" i="2" s="1"/>
  <c r="V4127" i="2" a="1"/>
  <c r="V4127" i="2" s="1"/>
  <c r="V4128" i="2" a="1"/>
  <c r="V4128" i="2" s="1"/>
  <c r="V4129" i="2" a="1"/>
  <c r="V4129" i="2" s="1"/>
  <c r="V4130" i="2" a="1"/>
  <c r="V4130" i="2" s="1"/>
  <c r="V4131" i="2" a="1"/>
  <c r="V4131" i="2" s="1"/>
  <c r="V4132" i="2" a="1"/>
  <c r="V4132" i="2" s="1"/>
  <c r="V4133" i="2" a="1"/>
  <c r="V4133" i="2" s="1"/>
  <c r="V4134" i="2" a="1"/>
  <c r="V4134" i="2" s="1"/>
  <c r="V4135" i="2" a="1"/>
  <c r="V4135" i="2" s="1"/>
  <c r="V4136" i="2" a="1"/>
  <c r="V4136" i="2" s="1"/>
  <c r="V4137" i="2" a="1"/>
  <c r="V4137" i="2" s="1"/>
  <c r="V4138" i="2" a="1"/>
  <c r="V4138" i="2" s="1"/>
  <c r="V4139" i="2" a="1"/>
  <c r="V4139" i="2" s="1"/>
  <c r="V4140" i="2" a="1"/>
  <c r="V4140" i="2" s="1"/>
  <c r="V4141" i="2" a="1"/>
  <c r="V4141" i="2" s="1"/>
  <c r="V4142" i="2" a="1"/>
  <c r="V4142" i="2" s="1"/>
  <c r="V4143" i="2" a="1"/>
  <c r="V4143" i="2" s="1"/>
  <c r="V4144" i="2" a="1"/>
  <c r="V4144" i="2" s="1"/>
  <c r="V4145" i="2" a="1"/>
  <c r="V4145" i="2" s="1"/>
  <c r="V4146" i="2" a="1"/>
  <c r="V4146" i="2" s="1"/>
  <c r="V4147" i="2" a="1"/>
  <c r="V4147" i="2" s="1"/>
  <c r="V4148" i="2" a="1"/>
  <c r="V4148" i="2" s="1"/>
  <c r="V4149" i="2" a="1"/>
  <c r="V4149" i="2" s="1"/>
  <c r="V4150" i="2" a="1"/>
  <c r="V4150" i="2" s="1"/>
  <c r="V4151" i="2" a="1"/>
  <c r="V4151" i="2" s="1"/>
  <c r="V4152" i="2" a="1"/>
  <c r="V4152" i="2" s="1"/>
  <c r="V4153" i="2" a="1"/>
  <c r="V4153" i="2" s="1"/>
  <c r="V4154" i="2" a="1"/>
  <c r="V4154" i="2" s="1"/>
  <c r="V4155" i="2" a="1"/>
  <c r="V4155" i="2" s="1"/>
  <c r="V4156" i="2" a="1"/>
  <c r="V4156" i="2" s="1"/>
  <c r="V4157" i="2" a="1"/>
  <c r="V4157" i="2" s="1"/>
  <c r="V4158" i="2" a="1"/>
  <c r="V4158" i="2" s="1"/>
  <c r="V4159" i="2" a="1"/>
  <c r="V4159" i="2" s="1"/>
  <c r="V4160" i="2" a="1"/>
  <c r="V4160" i="2" s="1"/>
  <c r="V4161" i="2" a="1"/>
  <c r="V4161" i="2" s="1"/>
  <c r="V4162" i="2" a="1"/>
  <c r="V4162" i="2" s="1"/>
  <c r="V4163" i="2" a="1"/>
  <c r="V4163" i="2" s="1"/>
  <c r="V4164" i="2" a="1"/>
  <c r="V4164" i="2" s="1"/>
  <c r="V4165" i="2" a="1"/>
  <c r="V4165" i="2" s="1"/>
  <c r="V4166" i="2" a="1"/>
  <c r="V4166" i="2" s="1"/>
  <c r="V4167" i="2" a="1"/>
  <c r="V4167" i="2" s="1"/>
  <c r="V4168" i="2" a="1"/>
  <c r="V4168" i="2" s="1"/>
  <c r="V4169" i="2" a="1"/>
  <c r="V4169" i="2" s="1"/>
  <c r="V4170" i="2" a="1"/>
  <c r="V4170" i="2" s="1"/>
  <c r="V4171" i="2" a="1"/>
  <c r="V4171" i="2" s="1"/>
  <c r="V4172" i="2" a="1"/>
  <c r="V4172" i="2" s="1"/>
  <c r="V4173" i="2" a="1"/>
  <c r="V4173" i="2" s="1"/>
  <c r="V4174" i="2" a="1"/>
  <c r="V4174" i="2" s="1"/>
  <c r="V4175" i="2" a="1"/>
  <c r="V4175" i="2" s="1"/>
  <c r="V4176" i="2" a="1"/>
  <c r="V4176" i="2" s="1"/>
  <c r="V4177" i="2" a="1"/>
  <c r="V4177" i="2" s="1"/>
  <c r="V4178" i="2" a="1"/>
  <c r="V4178" i="2" s="1"/>
  <c r="V4179" i="2" a="1"/>
  <c r="V4179" i="2" s="1"/>
  <c r="V4180" i="2" a="1"/>
  <c r="V4180" i="2" s="1"/>
  <c r="V4181" i="2" a="1"/>
  <c r="V4181" i="2" s="1"/>
  <c r="V4182" i="2" a="1"/>
  <c r="V4182" i="2" s="1"/>
  <c r="V4183" i="2" a="1"/>
  <c r="V4183" i="2" s="1"/>
  <c r="V4184" i="2" a="1"/>
  <c r="V4184" i="2" s="1"/>
  <c r="V4185" i="2" a="1"/>
  <c r="V4185" i="2" s="1"/>
  <c r="V4186" i="2" a="1"/>
  <c r="V4186" i="2" s="1"/>
  <c r="V4187" i="2" a="1"/>
  <c r="V4187" i="2" s="1"/>
  <c r="V4188" i="2" a="1"/>
  <c r="V4188" i="2" s="1"/>
  <c r="V4189" i="2" a="1"/>
  <c r="V4189" i="2" s="1"/>
  <c r="V4190" i="2" a="1"/>
  <c r="V4190" i="2" s="1"/>
  <c r="V4191" i="2" a="1"/>
  <c r="V4191" i="2" s="1"/>
  <c r="V4192" i="2" a="1"/>
  <c r="V4192" i="2" s="1"/>
  <c r="V4193" i="2" a="1"/>
  <c r="V4193" i="2" s="1"/>
  <c r="V4194" i="2" a="1"/>
  <c r="V4194" i="2" s="1"/>
  <c r="V4195" i="2" a="1"/>
  <c r="V4195" i="2" s="1"/>
  <c r="V4196" i="2" a="1"/>
  <c r="V4196" i="2" s="1"/>
  <c r="V4197" i="2" a="1"/>
  <c r="V4197" i="2" s="1"/>
  <c r="V4198" i="2" a="1"/>
  <c r="V4198" i="2" s="1"/>
  <c r="V4199" i="2" a="1"/>
  <c r="V4199" i="2" s="1"/>
  <c r="V4200" i="2" a="1"/>
  <c r="V4200" i="2" s="1"/>
  <c r="V4201" i="2" a="1"/>
  <c r="V4201" i="2" s="1"/>
  <c r="V4202" i="2" a="1"/>
  <c r="V4202" i="2" s="1"/>
  <c r="V4203" i="2" a="1"/>
  <c r="V4203" i="2" s="1"/>
  <c r="V4204" i="2" a="1"/>
  <c r="V4204" i="2" s="1"/>
  <c r="V4205" i="2" a="1"/>
  <c r="V4205" i="2" s="1"/>
  <c r="V4206" i="2" a="1"/>
  <c r="V4206" i="2" s="1"/>
  <c r="V4207" i="2" a="1"/>
  <c r="V4207" i="2" s="1"/>
  <c r="V4208" i="2" a="1"/>
  <c r="V4208" i="2" s="1"/>
  <c r="V4209" i="2" a="1"/>
  <c r="V4209" i="2" s="1"/>
  <c r="V4210" i="2" a="1"/>
  <c r="V4210" i="2" s="1"/>
  <c r="V4211" i="2" a="1"/>
  <c r="V4211" i="2" s="1"/>
  <c r="V4212" i="2" a="1"/>
  <c r="V4212" i="2" s="1"/>
  <c r="V4213" i="2" a="1"/>
  <c r="V4213" i="2" s="1"/>
  <c r="V4214" i="2" a="1"/>
  <c r="V4214" i="2" s="1"/>
  <c r="V4215" i="2" a="1"/>
  <c r="V4215" i="2" s="1"/>
  <c r="V4216" i="2" a="1"/>
  <c r="V4216" i="2" s="1"/>
  <c r="V4217" i="2" a="1"/>
  <c r="V4217" i="2" s="1"/>
  <c r="V4218" i="2" a="1"/>
  <c r="V4218" i="2" s="1"/>
  <c r="V4219" i="2" a="1"/>
  <c r="V4219" i="2" s="1"/>
  <c r="V4220" i="2" a="1"/>
  <c r="V4220" i="2" s="1"/>
  <c r="V4221" i="2" a="1"/>
  <c r="V4221" i="2" s="1"/>
  <c r="V4222" i="2" a="1"/>
  <c r="V4222" i="2" s="1"/>
  <c r="V4223" i="2" a="1"/>
  <c r="V4223" i="2" s="1"/>
  <c r="V4224" i="2" a="1"/>
  <c r="V4224" i="2" s="1"/>
  <c r="V4225" i="2" a="1"/>
  <c r="V4225" i="2" s="1"/>
  <c r="V4226" i="2" a="1"/>
  <c r="V4226" i="2" s="1"/>
  <c r="V4227" i="2" a="1"/>
  <c r="V4227" i="2" s="1"/>
  <c r="V4228" i="2" a="1"/>
  <c r="V4228" i="2" s="1"/>
  <c r="V4229" i="2" a="1"/>
  <c r="V4229" i="2" s="1"/>
  <c r="V4230" i="2" a="1"/>
  <c r="V4230" i="2" s="1"/>
  <c r="V4231" i="2" a="1"/>
  <c r="V4231" i="2" s="1"/>
  <c r="V4232" i="2" a="1"/>
  <c r="V4232" i="2" s="1"/>
  <c r="V4233" i="2" a="1"/>
  <c r="V4233" i="2" s="1"/>
  <c r="V4234" i="2" a="1"/>
  <c r="V4234" i="2" s="1"/>
  <c r="V4235" i="2" a="1"/>
  <c r="V4235" i="2" s="1"/>
  <c r="V4236" i="2" a="1"/>
  <c r="V4236" i="2" s="1"/>
  <c r="V4237" i="2" a="1"/>
  <c r="V4237" i="2" s="1"/>
  <c r="V4238" i="2" a="1"/>
  <c r="V4238" i="2" s="1"/>
  <c r="V4239" i="2" a="1"/>
  <c r="V4239" i="2" s="1"/>
  <c r="V4240" i="2" a="1"/>
  <c r="V4240" i="2" s="1"/>
  <c r="V4241" i="2" a="1"/>
  <c r="V4241" i="2" s="1"/>
  <c r="V4242" i="2" a="1"/>
  <c r="V4242" i="2" s="1"/>
  <c r="V4243" i="2" a="1"/>
  <c r="V4243" i="2" s="1"/>
  <c r="V4244" i="2" a="1"/>
  <c r="V4244" i="2" s="1"/>
  <c r="V4245" i="2" a="1"/>
  <c r="V4245" i="2" s="1"/>
  <c r="V4246" i="2" a="1"/>
  <c r="V4246" i="2" s="1"/>
  <c r="V4247" i="2" a="1"/>
  <c r="V4247" i="2" s="1"/>
  <c r="V4248" i="2" a="1"/>
  <c r="V4248" i="2" s="1"/>
  <c r="V4249" i="2" a="1"/>
  <c r="V4249" i="2" s="1"/>
  <c r="V4250" i="2" a="1"/>
  <c r="V4250" i="2" s="1"/>
  <c r="V4251" i="2" a="1"/>
  <c r="V4251" i="2" s="1"/>
  <c r="V4252" i="2" a="1"/>
  <c r="V4252" i="2" s="1"/>
  <c r="V4253" i="2" a="1"/>
  <c r="V4253" i="2" s="1"/>
  <c r="V4254" i="2" a="1"/>
  <c r="V4254" i="2" s="1"/>
  <c r="V4255" i="2" a="1"/>
  <c r="V4255" i="2" s="1"/>
  <c r="V4256" i="2" a="1"/>
  <c r="V4256" i="2" s="1"/>
  <c r="V4257" i="2" a="1"/>
  <c r="V4257" i="2" s="1"/>
  <c r="V4258" i="2" a="1"/>
  <c r="V4258" i="2" s="1"/>
  <c r="V4259" i="2" a="1"/>
  <c r="V4259" i="2" s="1"/>
  <c r="V4260" i="2" a="1"/>
  <c r="V4260" i="2" s="1"/>
  <c r="V4261" i="2" a="1"/>
  <c r="V4261" i="2" s="1"/>
  <c r="V4262" i="2" a="1"/>
  <c r="V4262" i="2" s="1"/>
  <c r="V4263" i="2" a="1"/>
  <c r="V4263" i="2" s="1"/>
  <c r="V4264" i="2" a="1"/>
  <c r="V4264" i="2" s="1"/>
  <c r="V4265" i="2" a="1"/>
  <c r="V4265" i="2" s="1"/>
  <c r="V4266" i="2" a="1"/>
  <c r="V4266" i="2" s="1"/>
  <c r="V4267" i="2" a="1"/>
  <c r="V4267" i="2" s="1"/>
  <c r="V4268" i="2" a="1"/>
  <c r="V4268" i="2" s="1"/>
  <c r="V4269" i="2" a="1"/>
  <c r="V4269" i="2" s="1"/>
  <c r="V4270" i="2" a="1"/>
  <c r="V4270" i="2" s="1"/>
  <c r="V4271" i="2" a="1"/>
  <c r="V4271" i="2" s="1"/>
  <c r="V4272" i="2" a="1"/>
  <c r="V4272" i="2" s="1"/>
  <c r="V4273" i="2" a="1"/>
  <c r="V4273" i="2" s="1"/>
  <c r="V4274" i="2" a="1"/>
  <c r="V4274" i="2" s="1"/>
  <c r="V4275" i="2" a="1"/>
  <c r="V4275" i="2" s="1"/>
  <c r="V4276" i="2" a="1"/>
  <c r="V4276" i="2" s="1"/>
  <c r="V4277" i="2" a="1"/>
  <c r="V4277" i="2" s="1"/>
  <c r="V4278" i="2" a="1"/>
  <c r="V4278" i="2" s="1"/>
  <c r="V4279" i="2" a="1"/>
  <c r="V4279" i="2" s="1"/>
  <c r="V4280" i="2" a="1"/>
  <c r="V4280" i="2" s="1"/>
  <c r="V4281" i="2" a="1"/>
  <c r="V4281" i="2" s="1"/>
  <c r="V4282" i="2" a="1"/>
  <c r="V4282" i="2" s="1"/>
  <c r="V4283" i="2" a="1"/>
  <c r="V4283" i="2" s="1"/>
  <c r="V4284" i="2" a="1"/>
  <c r="V4284" i="2" s="1"/>
  <c r="V4285" i="2" a="1"/>
  <c r="V4285" i="2" s="1"/>
  <c r="V4286" i="2" a="1"/>
  <c r="V4286" i="2" s="1"/>
  <c r="V4287" i="2" a="1"/>
  <c r="V4287" i="2" s="1"/>
  <c r="V4288" i="2" a="1"/>
  <c r="V4288" i="2" s="1"/>
  <c r="V4289" i="2" a="1"/>
  <c r="V4289" i="2" s="1"/>
  <c r="V4290" i="2" a="1"/>
  <c r="V4290" i="2" s="1"/>
  <c r="V4291" i="2" a="1"/>
  <c r="V4291" i="2" s="1"/>
  <c r="V4292" i="2" a="1"/>
  <c r="V4292" i="2" s="1"/>
  <c r="V4293" i="2" a="1"/>
  <c r="V4293" i="2" s="1"/>
  <c r="V4294" i="2" a="1"/>
  <c r="V4294" i="2" s="1"/>
  <c r="V4295" i="2" a="1"/>
  <c r="V4295" i="2" s="1"/>
  <c r="V4296" i="2" a="1"/>
  <c r="V4296" i="2" s="1"/>
  <c r="V4297" i="2" a="1"/>
  <c r="V4297" i="2" s="1"/>
  <c r="V4298" i="2" a="1"/>
  <c r="V4298" i="2" s="1"/>
  <c r="V4299" i="2" a="1"/>
  <c r="V4299" i="2" s="1"/>
  <c r="V4300" i="2" a="1"/>
  <c r="V4300" i="2" s="1"/>
  <c r="V4301" i="2" a="1"/>
  <c r="V4301" i="2" s="1"/>
  <c r="V4302" i="2" a="1"/>
  <c r="V4302" i="2" s="1"/>
  <c r="V4303" i="2" a="1"/>
  <c r="V4303" i="2" s="1"/>
  <c r="V4304" i="2" a="1"/>
  <c r="V4304" i="2" s="1"/>
  <c r="V4305" i="2" a="1"/>
  <c r="V4305" i="2" s="1"/>
  <c r="V4306" i="2" a="1"/>
  <c r="V4306" i="2" s="1"/>
  <c r="V4307" i="2" a="1"/>
  <c r="V4307" i="2" s="1"/>
  <c r="V4308" i="2" a="1"/>
  <c r="V4308" i="2" s="1"/>
  <c r="V4309" i="2" a="1"/>
  <c r="V4309" i="2" s="1"/>
  <c r="V4310" i="2" a="1"/>
  <c r="V4310" i="2" s="1"/>
  <c r="V4311" i="2" a="1"/>
  <c r="V4311" i="2" s="1"/>
  <c r="V4312" i="2" a="1"/>
  <c r="V4312" i="2" s="1"/>
  <c r="V4313" i="2" a="1"/>
  <c r="V4313" i="2" s="1"/>
  <c r="V4314" i="2" a="1"/>
  <c r="V4314" i="2" s="1"/>
  <c r="V4315" i="2" a="1"/>
  <c r="V4315" i="2" s="1"/>
  <c r="V4316" i="2" a="1"/>
  <c r="V4316" i="2" s="1"/>
  <c r="V4317" i="2" a="1"/>
  <c r="V4317" i="2" s="1"/>
  <c r="V4318" i="2" a="1"/>
  <c r="V4318" i="2" s="1"/>
  <c r="V4319" i="2" a="1"/>
  <c r="V4319" i="2" s="1"/>
  <c r="V4320" i="2" a="1"/>
  <c r="V4320" i="2" s="1"/>
  <c r="V4321" i="2" a="1"/>
  <c r="V4321" i="2" s="1"/>
  <c r="V4322" i="2" a="1"/>
  <c r="V4322" i="2" s="1"/>
  <c r="V4323" i="2" a="1"/>
  <c r="V4323" i="2" s="1"/>
  <c r="V4324" i="2" a="1"/>
  <c r="V4324" i="2" s="1"/>
  <c r="V4325" i="2" a="1"/>
  <c r="V4325" i="2" s="1"/>
  <c r="V4326" i="2" a="1"/>
  <c r="V4326" i="2" s="1"/>
  <c r="V4327" i="2" a="1"/>
  <c r="V4327" i="2" s="1"/>
  <c r="V4328" i="2" a="1"/>
  <c r="V4328" i="2" s="1"/>
  <c r="V4329" i="2" a="1"/>
  <c r="V4329" i="2" s="1"/>
  <c r="V4330" i="2" a="1"/>
  <c r="V4330" i="2" s="1"/>
  <c r="V4331" i="2" a="1"/>
  <c r="V4331" i="2" s="1"/>
  <c r="V4332" i="2" a="1"/>
  <c r="V4332" i="2" s="1"/>
  <c r="V4333" i="2" a="1"/>
  <c r="V4333" i="2" s="1"/>
  <c r="V4334" i="2" a="1"/>
  <c r="V4334" i="2" s="1"/>
  <c r="V4335" i="2" a="1"/>
  <c r="V4335" i="2" s="1"/>
  <c r="V4336" i="2" a="1"/>
  <c r="V4336" i="2" s="1"/>
  <c r="V4337" i="2" a="1"/>
  <c r="V4337" i="2" s="1"/>
  <c r="V4338" i="2" a="1"/>
  <c r="V4338" i="2" s="1"/>
  <c r="V4339" i="2" a="1"/>
  <c r="V4339" i="2" s="1"/>
  <c r="V4340" i="2" a="1"/>
  <c r="V4340" i="2" s="1"/>
  <c r="V4341" i="2" a="1"/>
  <c r="V4341" i="2" s="1"/>
  <c r="V4342" i="2" a="1"/>
  <c r="V4342" i="2" s="1"/>
  <c r="V4343" i="2" a="1"/>
  <c r="V4343" i="2" s="1"/>
  <c r="V4344" i="2" a="1"/>
  <c r="V4344" i="2" s="1"/>
  <c r="V4345" i="2" a="1"/>
  <c r="V4345" i="2" s="1"/>
  <c r="V4346" i="2" a="1"/>
  <c r="V4346" i="2" s="1"/>
  <c r="V4347" i="2" a="1"/>
  <c r="V4347" i="2" s="1"/>
  <c r="V4348" i="2" a="1"/>
  <c r="V4348" i="2" s="1"/>
  <c r="V4349" i="2" a="1"/>
  <c r="V4349" i="2" s="1"/>
  <c r="V4350" i="2" a="1"/>
  <c r="V4350" i="2" s="1"/>
  <c r="V4351" i="2" a="1"/>
  <c r="V4351" i="2" s="1"/>
  <c r="V4352" i="2" a="1"/>
  <c r="V4352" i="2" s="1"/>
  <c r="V4353" i="2" a="1"/>
  <c r="V4353" i="2" s="1"/>
  <c r="V4354" i="2" a="1"/>
  <c r="V4354" i="2" s="1"/>
  <c r="V4355" i="2" a="1"/>
  <c r="V4355" i="2" s="1"/>
  <c r="V4356" i="2" a="1"/>
  <c r="V4356" i="2" s="1"/>
  <c r="V4357" i="2" a="1"/>
  <c r="V4357" i="2" s="1"/>
  <c r="V4358" i="2" a="1"/>
  <c r="V4358" i="2" s="1"/>
  <c r="V4359" i="2" a="1"/>
  <c r="V4359" i="2" s="1"/>
  <c r="V4360" i="2" a="1"/>
  <c r="V4360" i="2" s="1"/>
  <c r="V4361" i="2" a="1"/>
  <c r="V4361" i="2" s="1"/>
  <c r="V4362" i="2" a="1"/>
  <c r="V4362" i="2" s="1"/>
  <c r="V4363" i="2" a="1"/>
  <c r="V4363" i="2" s="1"/>
  <c r="V4364" i="2" a="1"/>
  <c r="V4364" i="2" s="1"/>
  <c r="V4365" i="2" a="1"/>
  <c r="V4365" i="2" s="1"/>
  <c r="V4366" i="2" a="1"/>
  <c r="V4366" i="2" s="1"/>
  <c r="V4367" i="2" a="1"/>
  <c r="V4367" i="2" s="1"/>
  <c r="V4368" i="2" a="1"/>
  <c r="V4368" i="2" s="1"/>
  <c r="V4369" i="2" a="1"/>
  <c r="V4369" i="2" s="1"/>
  <c r="V4370" i="2" a="1"/>
  <c r="V4370" i="2" s="1"/>
  <c r="V4371" i="2" a="1"/>
  <c r="V4371" i="2" s="1"/>
  <c r="V4372" i="2" a="1"/>
  <c r="V4372" i="2" s="1"/>
  <c r="V4373" i="2" a="1"/>
  <c r="V4373" i="2" s="1"/>
  <c r="V4374" i="2" a="1"/>
  <c r="V4374" i="2" s="1"/>
  <c r="V4375" i="2" a="1"/>
  <c r="V4375" i="2" s="1"/>
  <c r="V4376" i="2" a="1"/>
  <c r="V4376" i="2" s="1"/>
  <c r="V4377" i="2" a="1"/>
  <c r="V4377" i="2" s="1"/>
  <c r="V4378" i="2" a="1"/>
  <c r="V4378" i="2" s="1"/>
  <c r="V4379" i="2" a="1"/>
  <c r="V4379" i="2" s="1"/>
  <c r="V4380" i="2" a="1"/>
  <c r="V4380" i="2" s="1"/>
  <c r="V4381" i="2" a="1"/>
  <c r="V4381" i="2" s="1"/>
  <c r="V4382" i="2" a="1"/>
  <c r="V4382" i="2" s="1"/>
  <c r="V4383" i="2" a="1"/>
  <c r="V4383" i="2" s="1"/>
  <c r="V4384" i="2" a="1"/>
  <c r="V4384" i="2" s="1"/>
  <c r="V4385" i="2" a="1"/>
  <c r="V4385" i="2" s="1"/>
  <c r="V4386" i="2" a="1"/>
  <c r="V4386" i="2" s="1"/>
  <c r="V4387" i="2" a="1"/>
  <c r="V4387" i="2" s="1"/>
  <c r="V4388" i="2" a="1"/>
  <c r="V4388" i="2" s="1"/>
  <c r="V4389" i="2" a="1"/>
  <c r="V4389" i="2" s="1"/>
  <c r="V4390" i="2" a="1"/>
  <c r="V4390" i="2" s="1"/>
  <c r="V4391" i="2" a="1"/>
  <c r="V4391" i="2" s="1"/>
  <c r="V4392" i="2" a="1"/>
  <c r="V4392" i="2" s="1"/>
  <c r="V4393" i="2" a="1"/>
  <c r="V4393" i="2" s="1"/>
  <c r="V4394" i="2" a="1"/>
  <c r="V4394" i="2" s="1"/>
  <c r="V4395" i="2" a="1"/>
  <c r="V4395" i="2" s="1"/>
  <c r="V4396" i="2" a="1"/>
  <c r="V4396" i="2" s="1"/>
  <c r="V4397" i="2" a="1"/>
  <c r="V4397" i="2" s="1"/>
  <c r="V4398" i="2" a="1"/>
  <c r="V4398" i="2" s="1"/>
  <c r="V4399" i="2" a="1"/>
  <c r="V4399" i="2" s="1"/>
  <c r="V4400" i="2" a="1"/>
  <c r="V4400" i="2" s="1"/>
  <c r="V4401" i="2" a="1"/>
  <c r="V4401" i="2" s="1"/>
  <c r="V4402" i="2" a="1"/>
  <c r="V4402" i="2" s="1"/>
  <c r="V4403" i="2" a="1"/>
  <c r="V4403" i="2" s="1"/>
  <c r="V4404" i="2" a="1"/>
  <c r="V4404" i="2" s="1"/>
  <c r="V4405" i="2" a="1"/>
  <c r="V4405" i="2" s="1"/>
  <c r="V4406" i="2" a="1"/>
  <c r="V4406" i="2" s="1"/>
  <c r="V4407" i="2" a="1"/>
  <c r="V4407" i="2" s="1"/>
  <c r="V4408" i="2" a="1"/>
  <c r="V4408" i="2" s="1"/>
  <c r="V4409" i="2" a="1"/>
  <c r="V4409" i="2" s="1"/>
  <c r="V4410" i="2" a="1"/>
  <c r="V4410" i="2" s="1"/>
  <c r="V4411" i="2" a="1"/>
  <c r="V4411" i="2" s="1"/>
  <c r="V4412" i="2" a="1"/>
  <c r="V4412" i="2" s="1"/>
  <c r="V4413" i="2" a="1"/>
  <c r="V4413" i="2" s="1"/>
  <c r="V4414" i="2" a="1"/>
  <c r="V4414" i="2" s="1"/>
  <c r="V4415" i="2" a="1"/>
  <c r="V4415" i="2" s="1"/>
  <c r="V4416" i="2" a="1"/>
  <c r="V4416" i="2" s="1"/>
  <c r="V4417" i="2" a="1"/>
  <c r="V4417" i="2" s="1"/>
  <c r="V4418" i="2" a="1"/>
  <c r="V4418" i="2" s="1"/>
  <c r="V4419" i="2" a="1"/>
  <c r="V4419" i="2" s="1"/>
  <c r="V4420" i="2" a="1"/>
  <c r="V4420" i="2" s="1"/>
  <c r="V4421" i="2" a="1"/>
  <c r="V4421" i="2" s="1"/>
  <c r="V4422" i="2" a="1"/>
  <c r="V4422" i="2" s="1"/>
  <c r="V4423" i="2" a="1"/>
  <c r="V4423" i="2" s="1"/>
  <c r="V4424" i="2" a="1"/>
  <c r="V4424" i="2" s="1"/>
  <c r="V4425" i="2" a="1"/>
  <c r="V4425" i="2" s="1"/>
  <c r="V4426" i="2" a="1"/>
  <c r="V4426" i="2" s="1"/>
  <c r="V4427" i="2" a="1"/>
  <c r="V4427" i="2" s="1"/>
  <c r="V4428" i="2" a="1"/>
  <c r="V4428" i="2" s="1"/>
  <c r="V4429" i="2" a="1"/>
  <c r="V4429" i="2" s="1"/>
  <c r="V4430" i="2" a="1"/>
  <c r="V4430" i="2" s="1"/>
  <c r="V4431" i="2" a="1"/>
  <c r="V4431" i="2" s="1"/>
  <c r="V4432" i="2" a="1"/>
  <c r="V4432" i="2" s="1"/>
  <c r="V4433" i="2" a="1"/>
  <c r="V4433" i="2" s="1"/>
  <c r="V4434" i="2" a="1"/>
  <c r="V4434" i="2" s="1"/>
  <c r="V4435" i="2" a="1"/>
  <c r="V4435" i="2" s="1"/>
  <c r="V4436" i="2" a="1"/>
  <c r="V4436" i="2" s="1"/>
  <c r="V4437" i="2" a="1"/>
  <c r="V4437" i="2" s="1"/>
  <c r="V4438" i="2" a="1"/>
  <c r="V4438" i="2" s="1"/>
  <c r="V4439" i="2" a="1"/>
  <c r="V4439" i="2" s="1"/>
  <c r="V4440" i="2" a="1"/>
  <c r="V4440" i="2" s="1"/>
  <c r="V4441" i="2" a="1"/>
  <c r="V4441" i="2" s="1"/>
  <c r="V4442" i="2" a="1"/>
  <c r="V4442" i="2" s="1"/>
  <c r="V4443" i="2" a="1"/>
  <c r="V4443" i="2" s="1"/>
  <c r="V4444" i="2" a="1"/>
  <c r="V4444" i="2" s="1"/>
  <c r="V4445" i="2" a="1"/>
  <c r="V4445" i="2" s="1"/>
  <c r="V4446" i="2" a="1"/>
  <c r="V4446" i="2" s="1"/>
  <c r="V4447" i="2" a="1"/>
  <c r="V4447" i="2" s="1"/>
  <c r="V4448" i="2" a="1"/>
  <c r="V4448" i="2" s="1"/>
  <c r="V4449" i="2" a="1"/>
  <c r="V4449" i="2" s="1"/>
  <c r="V4450" i="2" a="1"/>
  <c r="V4450" i="2" s="1"/>
  <c r="V4451" i="2" a="1"/>
  <c r="V4451" i="2" s="1"/>
  <c r="V4452" i="2" a="1"/>
  <c r="V4452" i="2" s="1"/>
  <c r="V4453" i="2" a="1"/>
  <c r="V4453" i="2" s="1"/>
  <c r="V4454" i="2" a="1"/>
  <c r="V4454" i="2" s="1"/>
  <c r="V4455" i="2" a="1"/>
  <c r="V4455" i="2" s="1"/>
  <c r="V4456" i="2" a="1"/>
  <c r="V4456" i="2" s="1"/>
  <c r="V4457" i="2" a="1"/>
  <c r="V4457" i="2" s="1"/>
  <c r="V4458" i="2" a="1"/>
  <c r="V4458" i="2" s="1"/>
  <c r="V4459" i="2" a="1"/>
  <c r="V4459" i="2" s="1"/>
  <c r="V4460" i="2" a="1"/>
  <c r="V4460" i="2" s="1"/>
  <c r="V4461" i="2" a="1"/>
  <c r="V4461" i="2" s="1"/>
  <c r="V4462" i="2" a="1"/>
  <c r="V4462" i="2" s="1"/>
  <c r="V4463" i="2" a="1"/>
  <c r="V4463" i="2" s="1"/>
  <c r="V4464" i="2" a="1"/>
  <c r="V4464" i="2" s="1"/>
  <c r="V4465" i="2" a="1"/>
  <c r="V4465" i="2" s="1"/>
  <c r="V4466" i="2" a="1"/>
  <c r="V4466" i="2" s="1"/>
  <c r="V4467" i="2" a="1"/>
  <c r="V4467" i="2" s="1"/>
  <c r="V4468" i="2" a="1"/>
  <c r="V4468" i="2" s="1"/>
  <c r="V4469" i="2" a="1"/>
  <c r="V4469" i="2" s="1"/>
  <c r="V4470" i="2" a="1"/>
  <c r="V4470" i="2" s="1"/>
  <c r="V4471" i="2" a="1"/>
  <c r="V4471" i="2" s="1"/>
  <c r="V4472" i="2" a="1"/>
  <c r="V4472" i="2" s="1"/>
  <c r="V4473" i="2" a="1"/>
  <c r="V4473" i="2" s="1"/>
  <c r="V4474" i="2" a="1"/>
  <c r="V4474" i="2" s="1"/>
  <c r="V4475" i="2" a="1"/>
  <c r="V4475" i="2" s="1"/>
  <c r="V4476" i="2" a="1"/>
  <c r="V4476" i="2" s="1"/>
  <c r="V4477" i="2" a="1"/>
  <c r="V4477" i="2" s="1"/>
  <c r="V4478" i="2" a="1"/>
  <c r="V4478" i="2" s="1"/>
  <c r="V4479" i="2" a="1"/>
  <c r="V4479" i="2" s="1"/>
  <c r="V4480" i="2" a="1"/>
  <c r="V4480" i="2" s="1"/>
  <c r="V4481" i="2" a="1"/>
  <c r="V4481" i="2" s="1"/>
  <c r="V4482" i="2" a="1"/>
  <c r="V4482" i="2" s="1"/>
  <c r="V4483" i="2" a="1"/>
  <c r="V4483" i="2" s="1"/>
  <c r="V4484" i="2" a="1"/>
  <c r="V4484" i="2" s="1"/>
  <c r="V4485" i="2" a="1"/>
  <c r="V4485" i="2" s="1"/>
  <c r="V4486" i="2" a="1"/>
  <c r="V4486" i="2" s="1"/>
  <c r="V4487" i="2" a="1"/>
  <c r="V4487" i="2" s="1"/>
  <c r="V4488" i="2" a="1"/>
  <c r="V4488" i="2" s="1"/>
  <c r="V4489" i="2" a="1"/>
  <c r="V4489" i="2" s="1"/>
  <c r="V4490" i="2" a="1"/>
  <c r="V4490" i="2" s="1"/>
  <c r="V4491" i="2" a="1"/>
  <c r="V4491" i="2" s="1"/>
  <c r="V4492" i="2" a="1"/>
  <c r="V4492" i="2" s="1"/>
  <c r="V4493" i="2" a="1"/>
  <c r="V4493" i="2" s="1"/>
  <c r="V4494" i="2" a="1"/>
  <c r="V4494" i="2" s="1"/>
  <c r="V4495" i="2" a="1"/>
  <c r="V4495" i="2" s="1"/>
  <c r="V4496" i="2" a="1"/>
  <c r="V4496" i="2" s="1"/>
  <c r="V4497" i="2" a="1"/>
  <c r="V4497" i="2" s="1"/>
  <c r="V4498" i="2" a="1"/>
  <c r="V4498" i="2" s="1"/>
  <c r="V4499" i="2" a="1"/>
  <c r="V4499" i="2" s="1"/>
  <c r="V4500" i="2" a="1"/>
  <c r="V4500" i="2" s="1"/>
  <c r="V4501" i="2" a="1"/>
  <c r="V4501" i="2" s="1"/>
  <c r="V4502" i="2" a="1"/>
  <c r="V4502" i="2" s="1"/>
  <c r="V4503" i="2" a="1"/>
  <c r="V4503" i="2" s="1"/>
  <c r="V4504" i="2" a="1"/>
  <c r="V4504" i="2" s="1"/>
  <c r="V4505" i="2" a="1"/>
  <c r="V4505" i="2" s="1"/>
  <c r="V4506" i="2" a="1"/>
  <c r="V4506" i="2" s="1"/>
  <c r="V4507" i="2" a="1"/>
  <c r="V4507" i="2" s="1"/>
  <c r="V4508" i="2" a="1"/>
  <c r="V4508" i="2" s="1"/>
  <c r="V4509" i="2" a="1"/>
  <c r="V4509" i="2" s="1"/>
  <c r="V4510" i="2" a="1"/>
  <c r="V4510" i="2" s="1"/>
  <c r="V4511" i="2" a="1"/>
  <c r="V4511" i="2" s="1"/>
  <c r="V4512" i="2" a="1"/>
  <c r="V4512" i="2" s="1"/>
  <c r="V4513" i="2" a="1"/>
  <c r="V4513" i="2" s="1"/>
  <c r="V4514" i="2" a="1"/>
  <c r="V4514" i="2" s="1"/>
  <c r="V4515" i="2" a="1"/>
  <c r="V4515" i="2" s="1"/>
  <c r="V4516" i="2" a="1"/>
  <c r="V4516" i="2" s="1"/>
  <c r="V4517" i="2" a="1"/>
  <c r="V4517" i="2" s="1"/>
  <c r="V4518" i="2" a="1"/>
  <c r="V4518" i="2" s="1"/>
  <c r="V4519" i="2" a="1"/>
  <c r="V4519" i="2" s="1"/>
  <c r="V4520" i="2" a="1"/>
  <c r="V4520" i="2" s="1"/>
  <c r="V4521" i="2" a="1"/>
  <c r="V4521" i="2" s="1"/>
  <c r="V4522" i="2" a="1"/>
  <c r="V4522" i="2" s="1"/>
  <c r="V4523" i="2" a="1"/>
  <c r="V4523" i="2" s="1"/>
  <c r="V4524" i="2" a="1"/>
  <c r="V4524" i="2" s="1"/>
  <c r="V4525" i="2" a="1"/>
  <c r="V4525" i="2" s="1"/>
  <c r="V4526" i="2" a="1"/>
  <c r="V4526" i="2" s="1"/>
  <c r="V4527" i="2" a="1"/>
  <c r="V4527" i="2" s="1"/>
  <c r="V4528" i="2" a="1"/>
  <c r="V4528" i="2" s="1"/>
  <c r="V4529" i="2" a="1"/>
  <c r="V4529" i="2" s="1"/>
  <c r="V4530" i="2" a="1"/>
  <c r="V4530" i="2" s="1"/>
  <c r="V4531" i="2" a="1"/>
  <c r="V4531" i="2" s="1"/>
  <c r="V4532" i="2" a="1"/>
  <c r="V4532" i="2" s="1"/>
  <c r="V4533" i="2" a="1"/>
  <c r="V4533" i="2" s="1"/>
  <c r="V4534" i="2" a="1"/>
  <c r="V4534" i="2" s="1"/>
  <c r="V4535" i="2" a="1"/>
  <c r="V4535" i="2" s="1"/>
  <c r="V4536" i="2" a="1"/>
  <c r="V4536" i="2" s="1"/>
  <c r="V4537" i="2" a="1"/>
  <c r="V4537" i="2" s="1"/>
  <c r="V4538" i="2" a="1"/>
  <c r="V4538" i="2" s="1"/>
  <c r="V4539" i="2" a="1"/>
  <c r="V4539" i="2" s="1"/>
  <c r="V4540" i="2" a="1"/>
  <c r="V4540" i="2" s="1"/>
  <c r="V4541" i="2" a="1"/>
  <c r="V4541" i="2" s="1"/>
  <c r="V4542" i="2" a="1"/>
  <c r="V4542" i="2" s="1"/>
  <c r="V4543" i="2" a="1"/>
  <c r="V4543" i="2" s="1"/>
  <c r="V4544" i="2" a="1"/>
  <c r="V4544" i="2" s="1"/>
  <c r="V4545" i="2" a="1"/>
  <c r="V4545" i="2" s="1"/>
  <c r="V4546" i="2" a="1"/>
  <c r="V4546" i="2" s="1"/>
  <c r="V4547" i="2" a="1"/>
  <c r="V4547" i="2" s="1"/>
  <c r="V4548" i="2" a="1"/>
  <c r="V4548" i="2" s="1"/>
  <c r="V4549" i="2" a="1"/>
  <c r="V4549" i="2" s="1"/>
  <c r="V4550" i="2" a="1"/>
  <c r="V4550" i="2" s="1"/>
  <c r="V4551" i="2" a="1"/>
  <c r="V4551" i="2" s="1"/>
  <c r="V4552" i="2" a="1"/>
  <c r="V4552" i="2" s="1"/>
  <c r="V4553" i="2" a="1"/>
  <c r="V4553" i="2" s="1"/>
  <c r="V4554" i="2" a="1"/>
  <c r="V4554" i="2" s="1"/>
  <c r="V4555" i="2" a="1"/>
  <c r="V4555" i="2" s="1"/>
  <c r="V4556" i="2" a="1"/>
  <c r="V4556" i="2" s="1"/>
  <c r="V4557" i="2" a="1"/>
  <c r="V4557" i="2" s="1"/>
  <c r="V4558" i="2" a="1"/>
  <c r="V4558" i="2" s="1"/>
  <c r="V4559" i="2" a="1"/>
  <c r="V4559" i="2" s="1"/>
  <c r="V4560" i="2" a="1"/>
  <c r="V4560" i="2" s="1"/>
  <c r="V4561" i="2" a="1"/>
  <c r="V4561" i="2" s="1"/>
  <c r="V4562" i="2" a="1"/>
  <c r="V4562" i="2" s="1"/>
  <c r="V4563" i="2" a="1"/>
  <c r="V4563" i="2" s="1"/>
  <c r="V4564" i="2" a="1"/>
  <c r="V4564" i="2" s="1"/>
  <c r="V4565" i="2" a="1"/>
  <c r="V4565" i="2" s="1"/>
  <c r="V4566" i="2" a="1"/>
  <c r="V4566" i="2" s="1"/>
  <c r="V4567" i="2" a="1"/>
  <c r="V4567" i="2" s="1"/>
  <c r="V4568" i="2" a="1"/>
  <c r="V4568" i="2" s="1"/>
  <c r="V4569" i="2" a="1"/>
  <c r="V4569" i="2" s="1"/>
  <c r="V4570" i="2" a="1"/>
  <c r="V4570" i="2" s="1"/>
  <c r="V4571" i="2" a="1"/>
  <c r="V4571" i="2" s="1"/>
  <c r="V4572" i="2" a="1"/>
  <c r="V4572" i="2" s="1"/>
  <c r="V4573" i="2" a="1"/>
  <c r="V4573" i="2" s="1"/>
  <c r="V4574" i="2" a="1"/>
  <c r="V4574" i="2" s="1"/>
  <c r="V4575" i="2" a="1"/>
  <c r="V4575" i="2" s="1"/>
  <c r="V4576" i="2" a="1"/>
  <c r="V4576" i="2" s="1"/>
  <c r="V4577" i="2" a="1"/>
  <c r="V4577" i="2" s="1"/>
  <c r="V4578" i="2" a="1"/>
  <c r="V4578" i="2" s="1"/>
  <c r="V4579" i="2" a="1"/>
  <c r="V4579" i="2" s="1"/>
  <c r="V4580" i="2" a="1"/>
  <c r="V4580" i="2" s="1"/>
  <c r="V4581" i="2" a="1"/>
  <c r="V4581" i="2" s="1"/>
  <c r="V4582" i="2" a="1"/>
  <c r="V4582" i="2" s="1"/>
  <c r="V4583" i="2" a="1"/>
  <c r="V4583" i="2" s="1"/>
  <c r="V4584" i="2" a="1"/>
  <c r="V4584" i="2" s="1"/>
  <c r="V4585" i="2" a="1"/>
  <c r="V4585" i="2" s="1"/>
  <c r="V4586" i="2" a="1"/>
  <c r="V4586" i="2" s="1"/>
  <c r="V4587" i="2" a="1"/>
  <c r="V4587" i="2" s="1"/>
  <c r="V4588" i="2" a="1"/>
  <c r="V4588" i="2" s="1"/>
  <c r="V4589" i="2" a="1"/>
  <c r="V4589" i="2" s="1"/>
  <c r="V4590" i="2" a="1"/>
  <c r="V4590" i="2" s="1"/>
  <c r="V4591" i="2" a="1"/>
  <c r="V4591" i="2" s="1"/>
  <c r="V4592" i="2" a="1"/>
  <c r="V4592" i="2" s="1"/>
  <c r="V4593" i="2" a="1"/>
  <c r="V4593" i="2" s="1"/>
  <c r="V4594" i="2" a="1"/>
  <c r="V4594" i="2" s="1"/>
  <c r="V4595" i="2" a="1"/>
  <c r="V4595" i="2" s="1"/>
  <c r="V4596" i="2" a="1"/>
  <c r="V4596" i="2" s="1"/>
  <c r="V4597" i="2" a="1"/>
  <c r="V4597" i="2" s="1"/>
  <c r="V4598" i="2" a="1"/>
  <c r="V4598" i="2" s="1"/>
  <c r="V4599" i="2" a="1"/>
  <c r="V4599" i="2" s="1"/>
  <c r="V4600" i="2" a="1"/>
  <c r="V4600" i="2" s="1"/>
  <c r="V4601" i="2" a="1"/>
  <c r="V4601" i="2" s="1"/>
  <c r="V4602" i="2" a="1"/>
  <c r="V4602" i="2" s="1"/>
  <c r="V4603" i="2" a="1"/>
  <c r="V4603" i="2" s="1"/>
  <c r="V4604" i="2" a="1"/>
  <c r="V4604" i="2" s="1"/>
  <c r="V4605" i="2" a="1"/>
  <c r="V4605" i="2" s="1"/>
  <c r="V4606" i="2" a="1"/>
  <c r="V4606" i="2" s="1"/>
  <c r="V4607" i="2" a="1"/>
  <c r="V4607" i="2" s="1"/>
  <c r="V4608" i="2" a="1"/>
  <c r="V4608" i="2" s="1"/>
  <c r="V4609" i="2" a="1"/>
  <c r="V4609" i="2" s="1"/>
  <c r="V4610" i="2" a="1"/>
  <c r="V4610" i="2" s="1"/>
  <c r="V4611" i="2" a="1"/>
  <c r="V4611" i="2" s="1"/>
  <c r="V4612" i="2" a="1"/>
  <c r="V4612" i="2" s="1"/>
  <c r="V4613" i="2" a="1"/>
  <c r="V4613" i="2" s="1"/>
  <c r="V4614" i="2" a="1"/>
  <c r="V4614" i="2" s="1"/>
  <c r="V4615" i="2" a="1"/>
  <c r="V4615" i="2" s="1"/>
  <c r="V4616" i="2" a="1"/>
  <c r="V4616" i="2" s="1"/>
  <c r="V4617" i="2" a="1"/>
  <c r="V4617" i="2" s="1"/>
  <c r="V4618" i="2" a="1"/>
  <c r="V4618" i="2" s="1"/>
  <c r="V4619" i="2" a="1"/>
  <c r="V4619" i="2" s="1"/>
  <c r="V4620" i="2" a="1"/>
  <c r="V4620" i="2" s="1"/>
  <c r="V4621" i="2" a="1"/>
  <c r="V4621" i="2" s="1"/>
  <c r="V4622" i="2" a="1"/>
  <c r="V4622" i="2" s="1"/>
  <c r="V4623" i="2" a="1"/>
  <c r="V4623" i="2" s="1"/>
  <c r="V4624" i="2" a="1"/>
  <c r="V4624" i="2" s="1"/>
  <c r="V4625" i="2" a="1"/>
  <c r="V4625" i="2" s="1"/>
  <c r="V4626" i="2" a="1"/>
  <c r="V4626" i="2" s="1"/>
  <c r="V4627" i="2" a="1"/>
  <c r="V4627" i="2" s="1"/>
  <c r="V4628" i="2" a="1"/>
  <c r="V4628" i="2" s="1"/>
  <c r="V4629" i="2" a="1"/>
  <c r="V4629" i="2" s="1"/>
  <c r="V4630" i="2" a="1"/>
  <c r="V4630" i="2" s="1"/>
  <c r="V4631" i="2" a="1"/>
  <c r="V4631" i="2" s="1"/>
  <c r="V4632" i="2" a="1"/>
  <c r="V4632" i="2" s="1"/>
  <c r="V4633" i="2" a="1"/>
  <c r="V4633" i="2" s="1"/>
  <c r="V4634" i="2" a="1"/>
  <c r="V4634" i="2" s="1"/>
  <c r="V4635" i="2" a="1"/>
  <c r="V4635" i="2" s="1"/>
  <c r="V4636" i="2" a="1"/>
  <c r="V4636" i="2" s="1"/>
  <c r="V4637" i="2" a="1"/>
  <c r="V4637" i="2" s="1"/>
  <c r="V4638" i="2" a="1"/>
  <c r="V4638" i="2" s="1"/>
  <c r="V4639" i="2" a="1"/>
  <c r="V4639" i="2" s="1"/>
  <c r="V4640" i="2" a="1"/>
  <c r="V4640" i="2" s="1"/>
  <c r="V4641" i="2" a="1"/>
  <c r="V4641" i="2" s="1"/>
  <c r="V4642" i="2" a="1"/>
  <c r="V4642" i="2" s="1"/>
  <c r="V4643" i="2" a="1"/>
  <c r="V4643" i="2" s="1"/>
  <c r="V4644" i="2" a="1"/>
  <c r="V4644" i="2" s="1"/>
  <c r="V4645" i="2" a="1"/>
  <c r="V4645" i="2" s="1"/>
  <c r="V4646" i="2" a="1"/>
  <c r="V4646" i="2" s="1"/>
  <c r="V4647" i="2" a="1"/>
  <c r="V4647" i="2" s="1"/>
  <c r="V4648" i="2" a="1"/>
  <c r="V4648" i="2" s="1"/>
  <c r="V4649" i="2" a="1"/>
  <c r="V4649" i="2" s="1"/>
  <c r="V4650" i="2" a="1"/>
  <c r="V4650" i="2" s="1"/>
  <c r="V4651" i="2" a="1"/>
  <c r="V4651" i="2" s="1"/>
  <c r="V4652" i="2" a="1"/>
  <c r="V4652" i="2" s="1"/>
  <c r="V4653" i="2" a="1"/>
  <c r="V4653" i="2" s="1"/>
  <c r="V4654" i="2" a="1"/>
  <c r="V4654" i="2" s="1"/>
  <c r="V4655" i="2" a="1"/>
  <c r="V4655" i="2" s="1"/>
  <c r="V4656" i="2" a="1"/>
  <c r="V4656" i="2" s="1"/>
  <c r="V4657" i="2" a="1"/>
  <c r="V4657" i="2" s="1"/>
  <c r="V4658" i="2" a="1"/>
  <c r="V4658" i="2" s="1"/>
  <c r="V4659" i="2" a="1"/>
  <c r="V4659" i="2" s="1"/>
  <c r="V4660" i="2" a="1"/>
  <c r="V4660" i="2" s="1"/>
  <c r="V4661" i="2" a="1"/>
  <c r="V4661" i="2" s="1"/>
  <c r="V4662" i="2" a="1"/>
  <c r="V4662" i="2" s="1"/>
  <c r="V4663" i="2" a="1"/>
  <c r="V4663" i="2" s="1"/>
  <c r="V4664" i="2" a="1"/>
  <c r="V4664" i="2" s="1"/>
  <c r="V4665" i="2" a="1"/>
  <c r="V4665" i="2" s="1"/>
  <c r="V4666" i="2" a="1"/>
  <c r="V4666" i="2" s="1"/>
  <c r="V4667" i="2" a="1"/>
  <c r="V4667" i="2" s="1"/>
  <c r="V4668" i="2" a="1"/>
  <c r="V4668" i="2" s="1"/>
  <c r="V4669" i="2" a="1"/>
  <c r="V4669" i="2" s="1"/>
  <c r="V4670" i="2" a="1"/>
  <c r="V4670" i="2" s="1"/>
  <c r="V4671" i="2" a="1"/>
  <c r="V4671" i="2" s="1"/>
  <c r="V4672" i="2" a="1"/>
  <c r="V4672" i="2" s="1"/>
  <c r="V4673" i="2" a="1"/>
  <c r="V4673" i="2" s="1"/>
  <c r="V4674" i="2" a="1"/>
  <c r="V4674" i="2" s="1"/>
  <c r="V4675" i="2" a="1"/>
  <c r="V4675" i="2" s="1"/>
  <c r="V4676" i="2" a="1"/>
  <c r="V4676" i="2" s="1"/>
  <c r="V4677" i="2" a="1"/>
  <c r="V4677" i="2" s="1"/>
  <c r="V4678" i="2" a="1"/>
  <c r="V4678" i="2" s="1"/>
  <c r="V4679" i="2" a="1"/>
  <c r="V4679" i="2" s="1"/>
  <c r="V4680" i="2" a="1"/>
  <c r="V4680" i="2" s="1"/>
  <c r="V4681" i="2" a="1"/>
  <c r="V4681" i="2" s="1"/>
  <c r="V4682" i="2" a="1"/>
  <c r="V4682" i="2" s="1"/>
  <c r="V4683" i="2" a="1"/>
  <c r="V4683" i="2" s="1"/>
  <c r="V4684" i="2" a="1"/>
  <c r="V4684" i="2" s="1"/>
  <c r="V4685" i="2" a="1"/>
  <c r="V4685" i="2" s="1"/>
  <c r="V4686" i="2" a="1"/>
  <c r="V4686" i="2" s="1"/>
  <c r="V4687" i="2" a="1"/>
  <c r="V4687" i="2" s="1"/>
  <c r="V4688" i="2" a="1"/>
  <c r="V4688" i="2" s="1"/>
  <c r="V4689" i="2" a="1"/>
  <c r="V4689" i="2" s="1"/>
  <c r="V4690" i="2" a="1"/>
  <c r="V4690" i="2" s="1"/>
  <c r="V4691" i="2" a="1"/>
  <c r="V4691" i="2" s="1"/>
  <c r="V4692" i="2" a="1"/>
  <c r="V4692" i="2" s="1"/>
  <c r="V4693" i="2" a="1"/>
  <c r="V4693" i="2" s="1"/>
  <c r="V4694" i="2" a="1"/>
  <c r="V4694" i="2" s="1"/>
  <c r="V4695" i="2" a="1"/>
  <c r="V4695" i="2" s="1"/>
  <c r="V4696" i="2" a="1"/>
  <c r="V4696" i="2" s="1"/>
  <c r="V4697" i="2" a="1"/>
  <c r="V4697" i="2" s="1"/>
  <c r="V4698" i="2" a="1"/>
  <c r="V4698" i="2" s="1"/>
  <c r="V4699" i="2" a="1"/>
  <c r="V4699" i="2" s="1"/>
  <c r="V4700" i="2" a="1"/>
  <c r="V4700" i="2" s="1"/>
  <c r="V4701" i="2" a="1"/>
  <c r="V4701" i="2" s="1"/>
  <c r="V4702" i="2" a="1"/>
  <c r="V4702" i="2" s="1"/>
  <c r="V4703" i="2" a="1"/>
  <c r="V4703" i="2" s="1"/>
  <c r="V4704" i="2" a="1"/>
  <c r="V4704" i="2" s="1"/>
  <c r="V4705" i="2" a="1"/>
  <c r="V4705" i="2" s="1"/>
  <c r="V4706" i="2" a="1"/>
  <c r="V4706" i="2" s="1"/>
  <c r="V4707" i="2" a="1"/>
  <c r="V4707" i="2" s="1"/>
  <c r="V4708" i="2" a="1"/>
  <c r="V4708" i="2" s="1"/>
  <c r="V4709" i="2" a="1"/>
  <c r="V4709" i="2" s="1"/>
  <c r="V4710" i="2" a="1"/>
  <c r="V4710" i="2" s="1"/>
  <c r="V4711" i="2" a="1"/>
  <c r="V4711" i="2" s="1"/>
  <c r="V4712" i="2" a="1"/>
  <c r="V4712" i="2" s="1"/>
  <c r="V4713" i="2" a="1"/>
  <c r="V4713" i="2" s="1"/>
  <c r="V4714" i="2" a="1"/>
  <c r="V4714" i="2" s="1"/>
  <c r="V4715" i="2" a="1"/>
  <c r="V4715" i="2" s="1"/>
  <c r="V4716" i="2" a="1"/>
  <c r="V4716" i="2" s="1"/>
  <c r="V4717" i="2" a="1"/>
  <c r="V4717" i="2" s="1"/>
  <c r="V4718" i="2" a="1"/>
  <c r="V4718" i="2" s="1"/>
  <c r="V4719" i="2" a="1"/>
  <c r="V4719" i="2" s="1"/>
  <c r="V4720" i="2" a="1"/>
  <c r="V4720" i="2" s="1"/>
  <c r="V4721" i="2" a="1"/>
  <c r="V4721" i="2" s="1"/>
  <c r="V4722" i="2" a="1"/>
  <c r="V4722" i="2" s="1"/>
  <c r="V4723" i="2" a="1"/>
  <c r="V4723" i="2" s="1"/>
  <c r="V4724" i="2" a="1"/>
  <c r="V4724" i="2" s="1"/>
  <c r="V4725" i="2" a="1"/>
  <c r="V4725" i="2" s="1"/>
  <c r="V4726" i="2" a="1"/>
  <c r="V4726" i="2" s="1"/>
  <c r="V4727" i="2" a="1"/>
  <c r="V4727" i="2" s="1"/>
  <c r="V4728" i="2" a="1"/>
  <c r="V4728" i="2" s="1"/>
  <c r="V4729" i="2" a="1"/>
  <c r="V4729" i="2" s="1"/>
  <c r="V4730" i="2" a="1"/>
  <c r="V4730" i="2" s="1"/>
  <c r="V4731" i="2" a="1"/>
  <c r="V4731" i="2" s="1"/>
  <c r="V4732" i="2" a="1"/>
  <c r="V4732" i="2" s="1"/>
  <c r="V4733" i="2" a="1"/>
  <c r="V4733" i="2" s="1"/>
  <c r="V4734" i="2" a="1"/>
  <c r="V4734" i="2" s="1"/>
  <c r="V4735" i="2" a="1"/>
  <c r="V4735" i="2" s="1"/>
  <c r="V4736" i="2" a="1"/>
  <c r="V4736" i="2" s="1"/>
  <c r="V4737" i="2" a="1"/>
  <c r="V4737" i="2" s="1"/>
  <c r="V4738" i="2" a="1"/>
  <c r="V4738" i="2" s="1"/>
  <c r="V4739" i="2" a="1"/>
  <c r="V4739" i="2" s="1"/>
  <c r="V4740" i="2" a="1"/>
  <c r="V4740" i="2" s="1"/>
  <c r="V4741" i="2" a="1"/>
  <c r="V4741" i="2" s="1"/>
  <c r="V4742" i="2" a="1"/>
  <c r="V4742" i="2" s="1"/>
  <c r="V4743" i="2" a="1"/>
  <c r="V4743" i="2" s="1"/>
  <c r="V4744" i="2" a="1"/>
  <c r="V4744" i="2" s="1"/>
  <c r="V4745" i="2" a="1"/>
  <c r="V4745" i="2" s="1"/>
  <c r="V4746" i="2" a="1"/>
  <c r="V4746" i="2" s="1"/>
  <c r="V4747" i="2" a="1"/>
  <c r="V4747" i="2" s="1"/>
  <c r="V4748" i="2" a="1"/>
  <c r="V4748" i="2" s="1"/>
  <c r="V4749" i="2" a="1"/>
  <c r="V4749" i="2" s="1"/>
  <c r="V4750" i="2" a="1"/>
  <c r="V4750" i="2" s="1"/>
  <c r="V4751" i="2" a="1"/>
  <c r="V4751" i="2" s="1"/>
  <c r="V4752" i="2" a="1"/>
  <c r="V4752" i="2" s="1"/>
  <c r="V4753" i="2" a="1"/>
  <c r="V4753" i="2" s="1"/>
  <c r="V4754" i="2" a="1"/>
  <c r="V4754" i="2" s="1"/>
  <c r="V4755" i="2" a="1"/>
  <c r="V4755" i="2" s="1"/>
  <c r="V4756" i="2" a="1"/>
  <c r="V4756" i="2" s="1"/>
  <c r="V4757" i="2" a="1"/>
  <c r="V4757" i="2" s="1"/>
  <c r="V4758" i="2" a="1"/>
  <c r="V4758" i="2" s="1"/>
  <c r="V4759" i="2" a="1"/>
  <c r="V4759" i="2" s="1"/>
  <c r="V4760" i="2" a="1"/>
  <c r="V4760" i="2" s="1"/>
  <c r="V4761" i="2" a="1"/>
  <c r="V4761" i="2" s="1"/>
  <c r="V4762" i="2" a="1"/>
  <c r="V4762" i="2" s="1"/>
  <c r="V4763" i="2" a="1"/>
  <c r="V4763" i="2" s="1"/>
  <c r="V4764" i="2" a="1"/>
  <c r="V4764" i="2" s="1"/>
  <c r="V4765" i="2" a="1"/>
  <c r="V4765" i="2" s="1"/>
  <c r="V4766" i="2" a="1"/>
  <c r="V4766" i="2" s="1"/>
  <c r="V4767" i="2" a="1"/>
  <c r="V4767" i="2" s="1"/>
  <c r="V4768" i="2" a="1"/>
  <c r="V4768" i="2" s="1"/>
  <c r="V4769" i="2" a="1"/>
  <c r="V4769" i="2" s="1"/>
  <c r="V4770" i="2" a="1"/>
  <c r="V4770" i="2" s="1"/>
  <c r="V4771" i="2" a="1"/>
  <c r="V4771" i="2" s="1"/>
  <c r="V4772" i="2" a="1"/>
  <c r="V4772" i="2" s="1"/>
  <c r="V4773" i="2" a="1"/>
  <c r="V4773" i="2" s="1"/>
  <c r="V4774" i="2" a="1"/>
  <c r="V4774" i="2" s="1"/>
  <c r="V4775" i="2" a="1"/>
  <c r="V4775" i="2" s="1"/>
  <c r="V4776" i="2" a="1"/>
  <c r="V4776" i="2" s="1"/>
  <c r="V4777" i="2" a="1"/>
  <c r="V4777" i="2" s="1"/>
  <c r="V4778" i="2" a="1"/>
  <c r="V4778" i="2" s="1"/>
  <c r="V4779" i="2" a="1"/>
  <c r="V4779" i="2" s="1"/>
  <c r="V4780" i="2" a="1"/>
  <c r="V4780" i="2" s="1"/>
  <c r="V4781" i="2" a="1"/>
  <c r="V4781" i="2" s="1"/>
  <c r="V4782" i="2" a="1"/>
  <c r="V4782" i="2" s="1"/>
  <c r="V4783" i="2" a="1"/>
  <c r="V4783" i="2" s="1"/>
  <c r="V4784" i="2" a="1"/>
  <c r="V4784" i="2" s="1"/>
  <c r="V4785" i="2" a="1"/>
  <c r="V4785" i="2" s="1"/>
  <c r="V4786" i="2" a="1"/>
  <c r="V4786" i="2" s="1"/>
  <c r="V4787" i="2" a="1"/>
  <c r="V4787" i="2" s="1"/>
  <c r="V4788" i="2" a="1"/>
  <c r="V4788" i="2" s="1"/>
  <c r="V4789" i="2" a="1"/>
  <c r="V4789" i="2" s="1"/>
  <c r="V4790" i="2" a="1"/>
  <c r="V4790" i="2" s="1"/>
  <c r="V4791" i="2" a="1"/>
  <c r="V4791" i="2" s="1"/>
  <c r="V4792" i="2" a="1"/>
  <c r="V4792" i="2" s="1"/>
  <c r="V4793" i="2" a="1"/>
  <c r="V4793" i="2" s="1"/>
  <c r="V4794" i="2" a="1"/>
  <c r="V4794" i="2" s="1"/>
  <c r="V4795" i="2" a="1"/>
  <c r="V4795" i="2" s="1"/>
  <c r="V4796" i="2" a="1"/>
  <c r="V4796" i="2" s="1"/>
  <c r="V4797" i="2" a="1"/>
  <c r="V4797" i="2" s="1"/>
  <c r="V4798" i="2" a="1"/>
  <c r="V4798" i="2" s="1"/>
  <c r="V4799" i="2" a="1"/>
  <c r="V4799" i="2" s="1"/>
  <c r="V4800" i="2" a="1"/>
  <c r="V4800" i="2" s="1"/>
  <c r="V4801" i="2" a="1"/>
  <c r="V4801" i="2" s="1"/>
  <c r="V4802" i="2" a="1"/>
  <c r="V4802" i="2" s="1"/>
  <c r="V4803" i="2" a="1"/>
  <c r="V4803" i="2" s="1"/>
  <c r="V4804" i="2" a="1"/>
  <c r="V4804" i="2" s="1"/>
  <c r="V4805" i="2" a="1"/>
  <c r="V4805" i="2" s="1"/>
  <c r="V4806" i="2" a="1"/>
  <c r="V4806" i="2" s="1"/>
  <c r="V4807" i="2" a="1"/>
  <c r="V4807" i="2" s="1"/>
  <c r="V4808" i="2" a="1"/>
  <c r="V4808" i="2" s="1"/>
  <c r="V4809" i="2" a="1"/>
  <c r="V4809" i="2" s="1"/>
  <c r="V4810" i="2" a="1"/>
  <c r="V4810" i="2" s="1"/>
  <c r="V4811" i="2" a="1"/>
  <c r="V4811" i="2" s="1"/>
  <c r="V4812" i="2" a="1"/>
  <c r="V4812" i="2" s="1"/>
  <c r="V4813" i="2" a="1"/>
  <c r="V4813" i="2" s="1"/>
  <c r="V4814" i="2" a="1"/>
  <c r="V4814" i="2" s="1"/>
  <c r="V4815" i="2" a="1"/>
  <c r="V4815" i="2" s="1"/>
  <c r="V4816" i="2" a="1"/>
  <c r="V4816" i="2" s="1"/>
  <c r="V4817" i="2" a="1"/>
  <c r="V4817" i="2" s="1"/>
  <c r="V4818" i="2" a="1"/>
  <c r="V4818" i="2" s="1"/>
  <c r="V4819" i="2" a="1"/>
  <c r="V4819" i="2" s="1"/>
  <c r="V4820" i="2" a="1"/>
  <c r="V4820" i="2" s="1"/>
  <c r="V4821" i="2" a="1"/>
  <c r="V4821" i="2" s="1"/>
  <c r="V4822" i="2" a="1"/>
  <c r="V4822" i="2" s="1"/>
  <c r="V4823" i="2" a="1"/>
  <c r="V4823" i="2" s="1"/>
  <c r="V4824" i="2" a="1"/>
  <c r="V4824" i="2" s="1"/>
  <c r="V4825" i="2" a="1"/>
  <c r="V4825" i="2" s="1"/>
  <c r="V4826" i="2" a="1"/>
  <c r="V4826" i="2" s="1"/>
  <c r="V4827" i="2" a="1"/>
  <c r="V4827" i="2" s="1"/>
  <c r="V4828" i="2" a="1"/>
  <c r="V4828" i="2" s="1"/>
  <c r="V4829" i="2" a="1"/>
  <c r="V4829" i="2" s="1"/>
  <c r="V4830" i="2" a="1"/>
  <c r="V4830" i="2" s="1"/>
  <c r="V4831" i="2" a="1"/>
  <c r="V4831" i="2" s="1"/>
  <c r="V4832" i="2" a="1"/>
  <c r="V4832" i="2" s="1"/>
  <c r="V4833" i="2" a="1"/>
  <c r="V4833" i="2" s="1"/>
  <c r="V4834" i="2" a="1"/>
  <c r="V4834" i="2" s="1"/>
  <c r="V4835" i="2" a="1"/>
  <c r="V4835" i="2" s="1"/>
  <c r="V4836" i="2" a="1"/>
  <c r="V4836" i="2" s="1"/>
  <c r="V4837" i="2" a="1"/>
  <c r="V4837" i="2" s="1"/>
  <c r="V4838" i="2" a="1"/>
  <c r="V4838" i="2" s="1"/>
  <c r="V4839" i="2" a="1"/>
  <c r="V4839" i="2" s="1"/>
  <c r="V4840" i="2" a="1"/>
  <c r="V4840" i="2" s="1"/>
  <c r="V4841" i="2" a="1"/>
  <c r="V4841" i="2" s="1"/>
  <c r="V4842" i="2" a="1"/>
  <c r="V4842" i="2" s="1"/>
  <c r="V4843" i="2" a="1"/>
  <c r="V4843" i="2" s="1"/>
  <c r="V4844" i="2" a="1"/>
  <c r="V4844" i="2" s="1"/>
  <c r="V4845" i="2" a="1"/>
  <c r="V4845" i="2" s="1"/>
  <c r="V4846" i="2" a="1"/>
  <c r="V4846" i="2" s="1"/>
  <c r="V4847" i="2" a="1"/>
  <c r="V4847" i="2" s="1"/>
  <c r="V4848" i="2" a="1"/>
  <c r="V4848" i="2" s="1"/>
  <c r="V4849" i="2" a="1"/>
  <c r="V4849" i="2" s="1"/>
  <c r="V4850" i="2" a="1"/>
  <c r="V4850" i="2" s="1"/>
  <c r="V4851" i="2" a="1"/>
  <c r="V4851" i="2" s="1"/>
  <c r="V4852" i="2" a="1"/>
  <c r="V4852" i="2" s="1"/>
  <c r="V4853" i="2" a="1"/>
  <c r="V4853" i="2" s="1"/>
  <c r="V4854" i="2" a="1"/>
  <c r="V4854" i="2" s="1"/>
  <c r="V4855" i="2" a="1"/>
  <c r="V4855" i="2" s="1"/>
  <c r="V4856" i="2" a="1"/>
  <c r="V4856" i="2" s="1"/>
  <c r="V4857" i="2" a="1"/>
  <c r="V4857" i="2" s="1"/>
  <c r="V4858" i="2" a="1"/>
  <c r="V4858" i="2" s="1"/>
  <c r="V4859" i="2" a="1"/>
  <c r="V4859" i="2" s="1"/>
  <c r="V4860" i="2" a="1"/>
  <c r="V4860" i="2" s="1"/>
  <c r="V4861" i="2" a="1"/>
  <c r="V4861" i="2" s="1"/>
  <c r="V4862" i="2" a="1"/>
  <c r="V4862" i="2" s="1"/>
  <c r="V4863" i="2" a="1"/>
  <c r="V4863" i="2" s="1"/>
  <c r="V4864" i="2" a="1"/>
  <c r="V4864" i="2" s="1"/>
  <c r="V4865" i="2" a="1"/>
  <c r="V4865" i="2" s="1"/>
  <c r="V4866" i="2" a="1"/>
  <c r="V4866" i="2" s="1"/>
  <c r="V4867" i="2" a="1"/>
  <c r="V4867" i="2" s="1"/>
  <c r="V4868" i="2" a="1"/>
  <c r="V4868" i="2" s="1"/>
  <c r="V4869" i="2" a="1"/>
  <c r="V4869" i="2" s="1"/>
  <c r="V4870" i="2" a="1"/>
  <c r="V4870" i="2" s="1"/>
  <c r="V4871" i="2" a="1"/>
  <c r="V4871" i="2" s="1"/>
  <c r="V4872" i="2" a="1"/>
  <c r="V4872" i="2" s="1"/>
  <c r="V4873" i="2" a="1"/>
  <c r="V4873" i="2" s="1"/>
  <c r="V4874" i="2" a="1"/>
  <c r="V4874" i="2" s="1"/>
  <c r="V4875" i="2" a="1"/>
  <c r="V4875" i="2" s="1"/>
  <c r="V4876" i="2" a="1"/>
  <c r="V4876" i="2" s="1"/>
  <c r="V4877" i="2" a="1"/>
  <c r="V4877" i="2" s="1"/>
  <c r="V4878" i="2" a="1"/>
  <c r="V4878" i="2" s="1"/>
  <c r="V4879" i="2" a="1"/>
  <c r="V4879" i="2" s="1"/>
  <c r="V4880" i="2" a="1"/>
  <c r="V4880" i="2" s="1"/>
  <c r="V4881" i="2" a="1"/>
  <c r="V4881" i="2" s="1"/>
  <c r="V4882" i="2" a="1"/>
  <c r="V4882" i="2" s="1"/>
  <c r="V4883" i="2" a="1"/>
  <c r="V4883" i="2" s="1"/>
  <c r="V4884" i="2" a="1"/>
  <c r="V4884" i="2" s="1"/>
  <c r="V4885" i="2" a="1"/>
  <c r="V4885" i="2" s="1"/>
  <c r="V4886" i="2" a="1"/>
  <c r="V4886" i="2" s="1"/>
  <c r="V4887" i="2" a="1"/>
  <c r="V4887" i="2" s="1"/>
  <c r="V4888" i="2" a="1"/>
  <c r="V4888" i="2" s="1"/>
  <c r="V4889" i="2" a="1"/>
  <c r="V4889" i="2" s="1"/>
  <c r="V4890" i="2" a="1"/>
  <c r="V4890" i="2" s="1"/>
  <c r="V4891" i="2" a="1"/>
  <c r="V4891" i="2" s="1"/>
  <c r="V4892" i="2" a="1"/>
  <c r="V4892" i="2" s="1"/>
  <c r="V4893" i="2" a="1"/>
  <c r="V4893" i="2" s="1"/>
  <c r="V4894" i="2" a="1"/>
  <c r="V4894" i="2" s="1"/>
  <c r="V4895" i="2" a="1"/>
  <c r="V4895" i="2" s="1"/>
  <c r="V4896" i="2" a="1"/>
  <c r="V4896" i="2" s="1"/>
  <c r="V4897" i="2" a="1"/>
  <c r="V4897" i="2" s="1"/>
  <c r="V4898" i="2" a="1"/>
  <c r="V4898" i="2" s="1"/>
  <c r="V4899" i="2" a="1"/>
  <c r="V4899" i="2" s="1"/>
  <c r="V4900" i="2" a="1"/>
  <c r="V4900" i="2" s="1"/>
  <c r="V4901" i="2" a="1"/>
  <c r="V4901" i="2" s="1"/>
  <c r="V4902" i="2" a="1"/>
  <c r="V4902" i="2" s="1"/>
  <c r="V4903" i="2" a="1"/>
  <c r="V4903" i="2" s="1"/>
  <c r="V4904" i="2" a="1"/>
  <c r="V4904" i="2" s="1"/>
  <c r="V4905" i="2" a="1"/>
  <c r="V4905" i="2" s="1"/>
  <c r="V4906" i="2" a="1"/>
  <c r="V4906" i="2" s="1"/>
  <c r="V4907" i="2" a="1"/>
  <c r="V4907" i="2" s="1"/>
  <c r="V4908" i="2" a="1"/>
  <c r="V4908" i="2" s="1"/>
  <c r="V4909" i="2" a="1"/>
  <c r="V4909" i="2" s="1"/>
  <c r="V4910" i="2" a="1"/>
  <c r="V4910" i="2" s="1"/>
  <c r="V4911" i="2" a="1"/>
  <c r="V4911" i="2" s="1"/>
  <c r="V4912" i="2" a="1"/>
  <c r="V4912" i="2" s="1"/>
  <c r="V4913" i="2" a="1"/>
  <c r="V4913" i="2" s="1"/>
  <c r="V4914" i="2" a="1"/>
  <c r="V4914" i="2" s="1"/>
  <c r="V4915" i="2" a="1"/>
  <c r="V4915" i="2" s="1"/>
  <c r="V4916" i="2" a="1"/>
  <c r="V4916" i="2" s="1"/>
  <c r="V4917" i="2" a="1"/>
  <c r="V4917" i="2" s="1"/>
  <c r="V4918" i="2" a="1"/>
  <c r="V4918" i="2" s="1"/>
  <c r="V4919" i="2" a="1"/>
  <c r="V4919" i="2" s="1"/>
  <c r="V4920" i="2" a="1"/>
  <c r="V4920" i="2" s="1"/>
  <c r="V4921" i="2" a="1"/>
  <c r="V4921" i="2" s="1"/>
  <c r="V4922" i="2" a="1"/>
  <c r="V4922" i="2" s="1"/>
  <c r="V4923" i="2" a="1"/>
  <c r="V4923" i="2" s="1"/>
  <c r="V4924" i="2" a="1"/>
  <c r="V4924" i="2" s="1"/>
  <c r="V4925" i="2" a="1"/>
  <c r="V4925" i="2" s="1"/>
  <c r="V4926" i="2" a="1"/>
  <c r="V4926" i="2" s="1"/>
  <c r="V4927" i="2" a="1"/>
  <c r="V4927" i="2" s="1"/>
  <c r="V4928" i="2" a="1"/>
  <c r="V4928" i="2" s="1"/>
  <c r="V4929" i="2" a="1"/>
  <c r="V4929" i="2" s="1"/>
  <c r="V4930" i="2" a="1"/>
  <c r="V4930" i="2" s="1"/>
  <c r="V4931" i="2" a="1"/>
  <c r="V4931" i="2" s="1"/>
  <c r="V4932" i="2" a="1"/>
  <c r="V4932" i="2" s="1"/>
  <c r="V4933" i="2" a="1"/>
  <c r="V4933" i="2" s="1"/>
  <c r="V4934" i="2" a="1"/>
  <c r="V4934" i="2" s="1"/>
  <c r="V4935" i="2" a="1"/>
  <c r="V4935" i="2" s="1"/>
  <c r="V4936" i="2" a="1"/>
  <c r="V4936" i="2" s="1"/>
  <c r="V4937" i="2" a="1"/>
  <c r="V4937" i="2" s="1"/>
  <c r="V4938" i="2" a="1"/>
  <c r="V4938" i="2" s="1"/>
  <c r="V4939" i="2" a="1"/>
  <c r="V4939" i="2" s="1"/>
  <c r="V4940" i="2" a="1"/>
  <c r="V4940" i="2" s="1"/>
  <c r="V4941" i="2" a="1"/>
  <c r="V4941" i="2" s="1"/>
  <c r="V4942" i="2" a="1"/>
  <c r="V4942" i="2" s="1"/>
  <c r="V4943" i="2" a="1"/>
  <c r="V4943" i="2" s="1"/>
  <c r="V4944" i="2" a="1"/>
  <c r="V4944" i="2" s="1"/>
  <c r="V4945" i="2" a="1"/>
  <c r="V4945" i="2" s="1"/>
  <c r="V4946" i="2" a="1"/>
  <c r="V4946" i="2" s="1"/>
  <c r="V4947" i="2" a="1"/>
  <c r="V4947" i="2" s="1"/>
  <c r="V4948" i="2" a="1"/>
  <c r="V4948" i="2" s="1"/>
  <c r="V4949" i="2" a="1"/>
  <c r="V4949" i="2" s="1"/>
  <c r="V4950" i="2" a="1"/>
  <c r="V4950" i="2" s="1"/>
  <c r="V4951" i="2" a="1"/>
  <c r="V4951" i="2" s="1"/>
  <c r="V4952" i="2" a="1"/>
  <c r="V4952" i="2" s="1"/>
  <c r="V4953" i="2" a="1"/>
  <c r="V4953" i="2" s="1"/>
  <c r="V4954" i="2" a="1"/>
  <c r="V4954" i="2" s="1"/>
  <c r="V4955" i="2" a="1"/>
  <c r="V4955" i="2" s="1"/>
  <c r="V4956" i="2" a="1"/>
  <c r="V4956" i="2" s="1"/>
  <c r="V4957" i="2" a="1"/>
  <c r="V4957" i="2" s="1"/>
  <c r="V4958" i="2" a="1"/>
  <c r="V4958" i="2" s="1"/>
  <c r="V4959" i="2" a="1"/>
  <c r="V4959" i="2" s="1"/>
  <c r="V4960" i="2" a="1"/>
  <c r="V4960" i="2" s="1"/>
  <c r="V4961" i="2" a="1"/>
  <c r="V4961" i="2" s="1"/>
  <c r="V4962" i="2" a="1"/>
  <c r="V4962" i="2" s="1"/>
  <c r="V4963" i="2" a="1"/>
  <c r="V4963" i="2" s="1"/>
  <c r="V4964" i="2" a="1"/>
  <c r="V4964" i="2" s="1"/>
  <c r="V4965" i="2" a="1"/>
  <c r="V4965" i="2" s="1"/>
  <c r="V4966" i="2" a="1"/>
  <c r="V4966" i="2" s="1"/>
  <c r="V4967" i="2" a="1"/>
  <c r="V4967" i="2" s="1"/>
  <c r="V4968" i="2" a="1"/>
  <c r="V4968" i="2" s="1"/>
  <c r="V4969" i="2" a="1"/>
  <c r="V4969" i="2" s="1"/>
  <c r="V4970" i="2" a="1"/>
  <c r="V4970" i="2" s="1"/>
  <c r="V4971" i="2" a="1"/>
  <c r="V4971" i="2" s="1"/>
  <c r="V4972" i="2" a="1"/>
  <c r="V4972" i="2" s="1"/>
  <c r="V4973" i="2" a="1"/>
  <c r="V4973" i="2" s="1"/>
  <c r="V4974" i="2" a="1"/>
  <c r="V4974" i="2" s="1"/>
  <c r="V4975" i="2" a="1"/>
  <c r="V4975" i="2" s="1"/>
  <c r="V4976" i="2" a="1"/>
  <c r="V4976" i="2" s="1"/>
  <c r="V4977" i="2" a="1"/>
  <c r="V4977" i="2" s="1"/>
  <c r="V4978" i="2" a="1"/>
  <c r="V4978" i="2" s="1"/>
  <c r="V4979" i="2" a="1"/>
  <c r="V4979" i="2" s="1"/>
  <c r="V4980" i="2" a="1"/>
  <c r="V4980" i="2" s="1"/>
  <c r="V4981" i="2" a="1"/>
  <c r="V4981" i="2" s="1"/>
  <c r="V4982" i="2" a="1"/>
  <c r="V4982" i="2" s="1"/>
  <c r="V4983" i="2" a="1"/>
  <c r="V4983" i="2" s="1"/>
  <c r="V4984" i="2" a="1"/>
  <c r="V4984" i="2" s="1"/>
  <c r="V4985" i="2" a="1"/>
  <c r="V4985" i="2" s="1"/>
  <c r="V4986" i="2" a="1"/>
  <c r="V4986" i="2" s="1"/>
  <c r="V4987" i="2" a="1"/>
  <c r="V4987" i="2" s="1"/>
  <c r="V4988" i="2" a="1"/>
  <c r="V4988" i="2" s="1"/>
  <c r="V4989" i="2" a="1"/>
  <c r="V4989" i="2" s="1"/>
  <c r="V4990" i="2" a="1"/>
  <c r="V4990" i="2" s="1"/>
  <c r="V4991" i="2" a="1"/>
  <c r="V4991" i="2" s="1"/>
  <c r="V4992" i="2" a="1"/>
  <c r="V4992" i="2" s="1"/>
  <c r="V4993" i="2" a="1"/>
  <c r="V4993" i="2" s="1"/>
  <c r="V4994" i="2" a="1"/>
  <c r="V4994" i="2" s="1"/>
  <c r="V4995" i="2" a="1"/>
  <c r="V4995" i="2" s="1"/>
  <c r="V4996" i="2" a="1"/>
  <c r="V4996" i="2" s="1"/>
  <c r="V4997" i="2" a="1"/>
  <c r="V4997" i="2" s="1"/>
  <c r="V4998" i="2" a="1"/>
  <c r="V4998" i="2" s="1"/>
  <c r="V4999" i="2" a="1"/>
  <c r="V4999" i="2" s="1"/>
  <c r="V5000" i="2" a="1"/>
  <c r="V5000" i="2" s="1"/>
  <c r="V5001" i="2" a="1"/>
  <c r="V5001" i="2" s="1"/>
  <c r="V5002" i="2" a="1"/>
  <c r="V5002" i="2" s="1"/>
  <c r="V5003" i="2" a="1"/>
  <c r="V5003" i="2" s="1"/>
  <c r="V5004" i="2" a="1"/>
  <c r="V5004" i="2" s="1"/>
  <c r="V5005" i="2" a="1"/>
  <c r="V5005" i="2" s="1"/>
  <c r="V5006" i="2" a="1"/>
  <c r="V5006" i="2" s="1"/>
  <c r="V5007" i="2" a="1"/>
  <c r="V5007" i="2" s="1"/>
  <c r="V5008" i="2" a="1"/>
  <c r="V5008" i="2" s="1"/>
  <c r="V5009" i="2" a="1"/>
  <c r="V5009" i="2" s="1"/>
  <c r="V5010" i="2" a="1"/>
  <c r="V5010" i="2" s="1"/>
  <c r="V5011" i="2" a="1"/>
  <c r="V5011" i="2" s="1"/>
  <c r="V5012" i="2" a="1"/>
  <c r="V5012" i="2" s="1"/>
  <c r="V5013" i="2" a="1"/>
  <c r="V5013" i="2" s="1"/>
  <c r="V5014" i="2" a="1"/>
  <c r="V5014" i="2" s="1"/>
  <c r="V5015" i="2" a="1"/>
  <c r="V5015" i="2" s="1"/>
  <c r="V5016" i="2" a="1"/>
  <c r="V5016" i="2" s="1"/>
  <c r="V5017" i="2" a="1"/>
  <c r="V5017" i="2" s="1"/>
  <c r="V5018" i="2" a="1"/>
  <c r="V5018" i="2" s="1"/>
  <c r="V5019" i="2" a="1"/>
  <c r="V5019" i="2" s="1"/>
  <c r="V5020" i="2" a="1"/>
  <c r="V5020" i="2" s="1"/>
  <c r="V5021" i="2" a="1"/>
  <c r="V5021" i="2" s="1"/>
  <c r="V5022" i="2" a="1"/>
  <c r="V5022" i="2" s="1"/>
  <c r="V5023" i="2" a="1"/>
  <c r="V5023" i="2" s="1"/>
  <c r="V5024" i="2" a="1"/>
  <c r="V5024" i="2" s="1"/>
  <c r="V5025" i="2" a="1"/>
  <c r="V5025" i="2" s="1"/>
  <c r="V5026" i="2" a="1"/>
  <c r="V5026" i="2" s="1"/>
  <c r="V5027" i="2" a="1"/>
  <c r="V5027" i="2" s="1"/>
  <c r="V5028" i="2" a="1"/>
  <c r="V5028" i="2" s="1"/>
  <c r="V5029" i="2" a="1"/>
  <c r="V5029" i="2" s="1"/>
  <c r="V5030" i="2" a="1"/>
  <c r="V5030" i="2" s="1"/>
  <c r="V5031" i="2" a="1"/>
  <c r="V5031" i="2" s="1"/>
  <c r="V5032" i="2" a="1"/>
  <c r="V5032" i="2" s="1"/>
  <c r="V5033" i="2" a="1"/>
  <c r="V5033" i="2" s="1"/>
  <c r="V5034" i="2" a="1"/>
  <c r="V5034" i="2" s="1"/>
  <c r="V5035" i="2" a="1"/>
  <c r="V5035" i="2" s="1"/>
  <c r="V5036" i="2" a="1"/>
  <c r="V5036" i="2" s="1"/>
  <c r="V5037" i="2" a="1"/>
  <c r="V5037" i="2" s="1"/>
  <c r="V5038" i="2" a="1"/>
  <c r="V5038" i="2" s="1"/>
  <c r="V5039" i="2" a="1"/>
  <c r="V5039" i="2" s="1"/>
  <c r="V5040" i="2" a="1"/>
  <c r="V5040" i="2" s="1"/>
  <c r="V5041" i="2" a="1"/>
  <c r="V5041" i="2" s="1"/>
  <c r="V5042" i="2" a="1"/>
  <c r="V5042" i="2" s="1"/>
  <c r="V5043" i="2" a="1"/>
  <c r="V5043" i="2" s="1"/>
  <c r="V5044" i="2" a="1"/>
  <c r="V5044" i="2" s="1"/>
  <c r="V5045" i="2" a="1"/>
  <c r="V5045" i="2" s="1"/>
  <c r="V5046" i="2" a="1"/>
  <c r="V5046" i="2" s="1"/>
  <c r="V5047" i="2" a="1"/>
  <c r="V5047" i="2" s="1"/>
  <c r="V5048" i="2" a="1"/>
  <c r="V5048" i="2" s="1"/>
  <c r="V5049" i="2" a="1"/>
  <c r="V5049" i="2" s="1"/>
  <c r="V5050" i="2" a="1"/>
  <c r="V5050" i="2" s="1"/>
  <c r="V5051" i="2" a="1"/>
  <c r="V5051" i="2" s="1"/>
  <c r="V5052" i="2" a="1"/>
  <c r="V5052" i="2" s="1"/>
  <c r="V5053" i="2" a="1"/>
  <c r="V5053" i="2" s="1"/>
  <c r="V5054" i="2" a="1"/>
  <c r="V5054" i="2" s="1"/>
  <c r="V5055" i="2" a="1"/>
  <c r="V5055" i="2" s="1"/>
  <c r="V5056" i="2" a="1"/>
  <c r="V5056" i="2" s="1"/>
  <c r="V5057" i="2" a="1"/>
  <c r="V5057" i="2" s="1"/>
  <c r="V5058" i="2" a="1"/>
  <c r="V5058" i="2" s="1"/>
  <c r="V5059" i="2" a="1"/>
  <c r="V5059" i="2" s="1"/>
  <c r="V5060" i="2" a="1"/>
  <c r="V5060" i="2" s="1"/>
  <c r="V5061" i="2" a="1"/>
  <c r="V5061" i="2" s="1"/>
  <c r="V5062" i="2" a="1"/>
  <c r="V5062" i="2" s="1"/>
  <c r="V5063" i="2" a="1"/>
  <c r="V5063" i="2" s="1"/>
  <c r="V5064" i="2" a="1"/>
  <c r="V5064" i="2" s="1"/>
  <c r="V5065" i="2" a="1"/>
  <c r="V5065" i="2" s="1"/>
  <c r="V5066" i="2" a="1"/>
  <c r="V5066" i="2" s="1"/>
  <c r="V5067" i="2" a="1"/>
  <c r="V5067" i="2" s="1"/>
  <c r="V5068" i="2" a="1"/>
  <c r="V5068" i="2" s="1"/>
  <c r="V5069" i="2" a="1"/>
  <c r="V5069" i="2" s="1"/>
  <c r="V5070" i="2" a="1"/>
  <c r="V5070" i="2" s="1"/>
  <c r="V5071" i="2" a="1"/>
  <c r="V5071" i="2" s="1"/>
  <c r="V5072" i="2" a="1"/>
  <c r="V5072" i="2" s="1"/>
  <c r="V5073" i="2" a="1"/>
  <c r="V5073" i="2" s="1"/>
  <c r="V5074" i="2" a="1"/>
  <c r="V5074" i="2" s="1"/>
  <c r="V5075" i="2" a="1"/>
  <c r="V5075" i="2" s="1"/>
  <c r="V5076" i="2" a="1"/>
  <c r="V5076" i="2" s="1"/>
  <c r="V5077" i="2" a="1"/>
  <c r="V5077" i="2" s="1"/>
  <c r="V5078" i="2" a="1"/>
  <c r="V5078" i="2" s="1"/>
  <c r="V5079" i="2" a="1"/>
  <c r="V5079" i="2" s="1"/>
  <c r="V5080" i="2" a="1"/>
  <c r="V5080" i="2" s="1"/>
  <c r="V5081" i="2" a="1"/>
  <c r="V5081" i="2" s="1"/>
  <c r="V5082" i="2" a="1"/>
  <c r="V5082" i="2" s="1"/>
  <c r="V5083" i="2" a="1"/>
  <c r="V5083" i="2" s="1"/>
  <c r="V5084" i="2" a="1"/>
  <c r="V5084" i="2" s="1"/>
  <c r="V5085" i="2" a="1"/>
  <c r="V5085" i="2" s="1"/>
  <c r="V5086" i="2" a="1"/>
  <c r="V5086" i="2" s="1"/>
  <c r="V5087" i="2" a="1"/>
  <c r="V5087" i="2" s="1"/>
  <c r="V5088" i="2" a="1"/>
  <c r="V5088" i="2" s="1"/>
  <c r="V5089" i="2" a="1"/>
  <c r="V5089" i="2" s="1"/>
  <c r="V5090" i="2" a="1"/>
  <c r="V5090" i="2" s="1"/>
  <c r="V5091" i="2" a="1"/>
  <c r="V5091" i="2" s="1"/>
  <c r="V5092" i="2" a="1"/>
  <c r="V5092" i="2" s="1"/>
  <c r="V5093" i="2" a="1"/>
  <c r="V5093" i="2" s="1"/>
  <c r="V5094" i="2" a="1"/>
  <c r="V5094" i="2" s="1"/>
  <c r="V5095" i="2" a="1"/>
  <c r="V5095" i="2" s="1"/>
  <c r="V5096" i="2" a="1"/>
  <c r="V5096" i="2" s="1"/>
  <c r="V5097" i="2" a="1"/>
  <c r="V5097" i="2" s="1"/>
  <c r="V5098" i="2" a="1"/>
  <c r="V5098" i="2" s="1"/>
  <c r="V5099" i="2" a="1"/>
  <c r="V5099" i="2" s="1"/>
  <c r="V5100" i="2" a="1"/>
  <c r="V5100" i="2" s="1"/>
  <c r="V5101" i="2" a="1"/>
  <c r="V5101" i="2" s="1"/>
  <c r="V5102" i="2" a="1"/>
  <c r="V5102" i="2" s="1"/>
  <c r="V5103" i="2" a="1"/>
  <c r="V5103" i="2" s="1"/>
  <c r="V5104" i="2" a="1"/>
  <c r="V5104" i="2" s="1"/>
  <c r="V5105" i="2" a="1"/>
  <c r="V5105" i="2" s="1"/>
  <c r="V5106" i="2" a="1"/>
  <c r="V5106" i="2" s="1"/>
  <c r="V5107" i="2" a="1"/>
  <c r="V5107" i="2" s="1"/>
  <c r="V5108" i="2" a="1"/>
  <c r="V5108" i="2" s="1"/>
  <c r="V5109" i="2" a="1"/>
  <c r="V5109" i="2" s="1"/>
  <c r="V5110" i="2" a="1"/>
  <c r="V5110" i="2" s="1"/>
  <c r="V5111" i="2" a="1"/>
  <c r="V5111" i="2" s="1"/>
  <c r="V5112" i="2" a="1"/>
  <c r="V5112" i="2" s="1"/>
  <c r="V5113" i="2" a="1"/>
  <c r="V5113" i="2" s="1"/>
  <c r="V5114" i="2" a="1"/>
  <c r="V5114" i="2" s="1"/>
  <c r="V5115" i="2" a="1"/>
  <c r="V5115" i="2" s="1"/>
  <c r="V5116" i="2" a="1"/>
  <c r="V5116" i="2" s="1"/>
  <c r="V5117" i="2" a="1"/>
  <c r="V5117" i="2" s="1"/>
  <c r="V5118" i="2" a="1"/>
  <c r="V5118" i="2" s="1"/>
  <c r="V5119" i="2" a="1"/>
  <c r="V5119" i="2" s="1"/>
  <c r="V5120" i="2" a="1"/>
  <c r="V5120" i="2" s="1"/>
  <c r="V5121" i="2" a="1"/>
  <c r="V5121" i="2" s="1"/>
  <c r="V5122" i="2" a="1"/>
  <c r="V5122" i="2" s="1"/>
  <c r="V5123" i="2" a="1"/>
  <c r="V5123" i="2" s="1"/>
  <c r="V5124" i="2" a="1"/>
  <c r="V5124" i="2" s="1"/>
  <c r="V5125" i="2" a="1"/>
  <c r="V5125" i="2" s="1"/>
  <c r="V5126" i="2" a="1"/>
  <c r="V5126" i="2" s="1"/>
  <c r="V5127" i="2" a="1"/>
  <c r="V5127" i="2" s="1"/>
  <c r="V5128" i="2" a="1"/>
  <c r="V5128" i="2" s="1"/>
  <c r="V5129" i="2" a="1"/>
  <c r="V5129" i="2" s="1"/>
  <c r="V5130" i="2" a="1"/>
  <c r="V5130" i="2" s="1"/>
  <c r="V5131" i="2" a="1"/>
  <c r="V5131" i="2" s="1"/>
  <c r="V5132" i="2" a="1"/>
  <c r="V5132" i="2" s="1"/>
  <c r="V5133" i="2" a="1"/>
  <c r="V5133" i="2" s="1"/>
  <c r="V5134" i="2" a="1"/>
  <c r="V5134" i="2" s="1"/>
  <c r="V5135" i="2" a="1"/>
  <c r="V5135" i="2" s="1"/>
  <c r="V5136" i="2" a="1"/>
  <c r="V5136" i="2" s="1"/>
  <c r="V5137" i="2" a="1"/>
  <c r="V5137" i="2" s="1"/>
  <c r="V5138" i="2" a="1"/>
  <c r="V5138" i="2" s="1"/>
  <c r="V5139" i="2" a="1"/>
  <c r="V5139" i="2" s="1"/>
  <c r="V5140" i="2" a="1"/>
  <c r="V5140" i="2" s="1"/>
  <c r="V5141" i="2" a="1"/>
  <c r="V5141" i="2" s="1"/>
  <c r="V5142" i="2" a="1"/>
  <c r="V5142" i="2" s="1"/>
  <c r="V5143" i="2" a="1"/>
  <c r="V5143" i="2" s="1"/>
  <c r="V5144" i="2" a="1"/>
  <c r="V5144" i="2" s="1"/>
  <c r="V5145" i="2" a="1"/>
  <c r="V5145" i="2" s="1"/>
  <c r="V5146" i="2" a="1"/>
  <c r="V5146" i="2" s="1"/>
  <c r="V5147" i="2" a="1"/>
  <c r="V5147" i="2" s="1"/>
  <c r="V5148" i="2" a="1"/>
  <c r="V5148" i="2" s="1"/>
  <c r="V5149" i="2" a="1"/>
  <c r="V5149" i="2" s="1"/>
  <c r="V5150" i="2" a="1"/>
  <c r="V5150" i="2" s="1"/>
  <c r="V5151" i="2" a="1"/>
  <c r="V5151" i="2" s="1"/>
  <c r="V5152" i="2" a="1"/>
  <c r="V5152" i="2" s="1"/>
  <c r="V5153" i="2" a="1"/>
  <c r="V5153" i="2" s="1"/>
  <c r="V5154" i="2" a="1"/>
  <c r="V5154" i="2" s="1"/>
  <c r="V5155" i="2" a="1"/>
  <c r="V5155" i="2" s="1"/>
  <c r="V5156" i="2" a="1"/>
  <c r="V5156" i="2" s="1"/>
  <c r="V5157" i="2" a="1"/>
  <c r="V5157" i="2" s="1"/>
  <c r="V5158" i="2" a="1"/>
  <c r="V5158" i="2" s="1"/>
  <c r="V5159" i="2" a="1"/>
  <c r="V5159" i="2" s="1"/>
  <c r="V5160" i="2" a="1"/>
  <c r="V5160" i="2" s="1"/>
  <c r="V5161" i="2" a="1"/>
  <c r="V5161" i="2" s="1"/>
  <c r="V5162" i="2" a="1"/>
  <c r="V5162" i="2" s="1"/>
  <c r="V5163" i="2" a="1"/>
  <c r="V5163" i="2" s="1"/>
  <c r="V5164" i="2" a="1"/>
  <c r="V5164" i="2" s="1"/>
  <c r="V5165" i="2" a="1"/>
  <c r="V5165" i="2" s="1"/>
  <c r="V5166" i="2" a="1"/>
  <c r="V5166" i="2" s="1"/>
  <c r="V5167" i="2" a="1"/>
  <c r="V5167" i="2" s="1"/>
  <c r="V5168" i="2" a="1"/>
  <c r="V5168" i="2" s="1"/>
  <c r="V5169" i="2" a="1"/>
  <c r="V5169" i="2" s="1"/>
  <c r="V5170" i="2" a="1"/>
  <c r="V5170" i="2" s="1"/>
  <c r="V5171" i="2" a="1"/>
  <c r="V5171" i="2" s="1"/>
  <c r="V5172" i="2" a="1"/>
  <c r="V5172" i="2" s="1"/>
  <c r="V5173" i="2" a="1"/>
  <c r="V5173" i="2" s="1"/>
  <c r="V5174" i="2" a="1"/>
  <c r="V5174" i="2" s="1"/>
  <c r="V5175" i="2" a="1"/>
  <c r="V5175" i="2" s="1"/>
  <c r="V5176" i="2" a="1"/>
  <c r="V5176" i="2" s="1"/>
  <c r="V5177" i="2" a="1"/>
  <c r="V5177" i="2" s="1"/>
  <c r="V5178" i="2" a="1"/>
  <c r="V5178" i="2" s="1"/>
  <c r="V5179" i="2" a="1"/>
  <c r="V5179" i="2" s="1"/>
  <c r="V5180" i="2" a="1"/>
  <c r="V5180" i="2" s="1"/>
  <c r="V5181" i="2" a="1"/>
  <c r="V5181" i="2" s="1"/>
  <c r="V5182" i="2" a="1"/>
  <c r="V5182" i="2" s="1"/>
  <c r="V5183" i="2" a="1"/>
  <c r="V5183" i="2" s="1"/>
  <c r="V5184" i="2" a="1"/>
  <c r="V5184" i="2" s="1"/>
  <c r="V5185" i="2" a="1"/>
  <c r="V5185" i="2" s="1"/>
  <c r="V5186" i="2" a="1"/>
  <c r="V5186" i="2" s="1"/>
  <c r="V5187" i="2" a="1"/>
  <c r="V5187" i="2" s="1"/>
  <c r="V5188" i="2" a="1"/>
  <c r="V5188" i="2" s="1"/>
  <c r="V5189" i="2" a="1"/>
  <c r="V5189" i="2" s="1"/>
  <c r="V5190" i="2" a="1"/>
  <c r="V5190" i="2" s="1"/>
  <c r="V5191" i="2" a="1"/>
  <c r="V5191" i="2" s="1"/>
  <c r="V5192" i="2" a="1"/>
  <c r="V5192" i="2" s="1"/>
  <c r="V5193" i="2" a="1"/>
  <c r="V5193" i="2" s="1"/>
  <c r="V5194" i="2" a="1"/>
  <c r="V5194" i="2" s="1"/>
  <c r="V5195" i="2" a="1"/>
  <c r="V5195" i="2" s="1"/>
  <c r="V5196" i="2" a="1"/>
  <c r="V5196" i="2" s="1"/>
  <c r="V5197" i="2" a="1"/>
  <c r="V5197" i="2" s="1"/>
  <c r="V5198" i="2" a="1"/>
  <c r="V5198" i="2" s="1"/>
  <c r="V5199" i="2" a="1"/>
  <c r="V5199" i="2" s="1"/>
  <c r="V5200" i="2" a="1"/>
  <c r="V5200" i="2" s="1"/>
  <c r="V5201" i="2" a="1"/>
  <c r="V5201" i="2" s="1"/>
  <c r="V5202" i="2" a="1"/>
  <c r="V5202" i="2" s="1"/>
  <c r="V5203" i="2" a="1"/>
  <c r="V5203" i="2" s="1"/>
  <c r="V5204" i="2" a="1"/>
  <c r="V5204" i="2" s="1"/>
  <c r="V5205" i="2" a="1"/>
  <c r="V5205" i="2" s="1"/>
  <c r="V5206" i="2" a="1"/>
  <c r="V5206" i="2" s="1"/>
  <c r="V5207" i="2" a="1"/>
  <c r="V5207" i="2" s="1"/>
  <c r="V5208" i="2" a="1"/>
  <c r="V5208" i="2" s="1"/>
  <c r="V5209" i="2" a="1"/>
  <c r="V5209" i="2" s="1"/>
  <c r="V5210" i="2" a="1"/>
  <c r="V5210" i="2" s="1"/>
  <c r="V5211" i="2" a="1"/>
  <c r="V5211" i="2" s="1"/>
  <c r="V5212" i="2" a="1"/>
  <c r="V5212" i="2" s="1"/>
  <c r="V5213" i="2" a="1"/>
  <c r="V5213" i="2" s="1"/>
  <c r="V5214" i="2" a="1"/>
  <c r="V5214" i="2" s="1"/>
  <c r="V5215" i="2" a="1"/>
  <c r="V5215" i="2" s="1"/>
  <c r="V5216" i="2" a="1"/>
  <c r="V5216" i="2" s="1"/>
  <c r="V5217" i="2" a="1"/>
  <c r="V5217" i="2" s="1"/>
  <c r="V5218" i="2" a="1"/>
  <c r="V5218" i="2" s="1"/>
  <c r="V5219" i="2" a="1"/>
  <c r="V5219" i="2" s="1"/>
  <c r="V5220" i="2" a="1"/>
  <c r="V5220" i="2" s="1"/>
  <c r="V5221" i="2" a="1"/>
  <c r="V5221" i="2" s="1"/>
  <c r="V5222" i="2" a="1"/>
  <c r="V5222" i="2" s="1"/>
  <c r="V5223" i="2" a="1"/>
  <c r="V5223" i="2" s="1"/>
  <c r="V5224" i="2" a="1"/>
  <c r="V5224" i="2" s="1"/>
  <c r="V5225" i="2" a="1"/>
  <c r="V5225" i="2" s="1"/>
  <c r="V5226" i="2" a="1"/>
  <c r="V5226" i="2" s="1"/>
  <c r="V5227" i="2" a="1"/>
  <c r="V5227" i="2" s="1"/>
  <c r="V5228" i="2" a="1"/>
  <c r="V5228" i="2" s="1"/>
  <c r="V5229" i="2" a="1"/>
  <c r="V5229" i="2" s="1"/>
  <c r="V5230" i="2" a="1"/>
  <c r="V5230" i="2" s="1"/>
  <c r="V5231" i="2" a="1"/>
  <c r="V5231" i="2" s="1"/>
  <c r="V5232" i="2" a="1"/>
  <c r="V5232" i="2" s="1"/>
  <c r="V5233" i="2" a="1"/>
  <c r="V5233" i="2" s="1"/>
  <c r="V5234" i="2" a="1"/>
  <c r="V5234" i="2" s="1"/>
  <c r="V5235" i="2" a="1"/>
  <c r="V5235" i="2" s="1"/>
  <c r="V5236" i="2" a="1"/>
  <c r="V5236" i="2" s="1"/>
  <c r="V5237" i="2" a="1"/>
  <c r="V5237" i="2" s="1"/>
  <c r="V5238" i="2" a="1"/>
  <c r="V5238" i="2" s="1"/>
  <c r="V5239" i="2" a="1"/>
  <c r="V5239" i="2" s="1"/>
  <c r="V5240" i="2" a="1"/>
  <c r="V5240" i="2" s="1"/>
  <c r="V5241" i="2" a="1"/>
  <c r="V5241" i="2" s="1"/>
  <c r="V5242" i="2" a="1"/>
  <c r="V5242" i="2" s="1"/>
  <c r="V5243" i="2" a="1"/>
  <c r="V5243" i="2" s="1"/>
  <c r="V5244" i="2" a="1"/>
  <c r="V5244" i="2" s="1"/>
  <c r="V5245" i="2" a="1"/>
  <c r="V5245" i="2" s="1"/>
  <c r="V5246" i="2" a="1"/>
  <c r="V5246" i="2" s="1"/>
  <c r="V5247" i="2" a="1"/>
  <c r="V5247" i="2" s="1"/>
  <c r="V5248" i="2" a="1"/>
  <c r="V5248" i="2" s="1"/>
  <c r="V5249" i="2" a="1"/>
  <c r="V5249" i="2" s="1"/>
  <c r="V5250" i="2" a="1"/>
  <c r="V5250" i="2" s="1"/>
  <c r="V5251" i="2" a="1"/>
  <c r="V5251" i="2" s="1"/>
  <c r="V5252" i="2" a="1"/>
  <c r="V5252" i="2" s="1"/>
  <c r="V5253" i="2" a="1"/>
  <c r="V5253" i="2" s="1"/>
  <c r="V5254" i="2" a="1"/>
  <c r="V5254" i="2" s="1"/>
  <c r="V5255" i="2" a="1"/>
  <c r="V5255" i="2" s="1"/>
  <c r="V5256" i="2" a="1"/>
  <c r="V5256" i="2" s="1"/>
  <c r="V5257" i="2" a="1"/>
  <c r="V5257" i="2" s="1"/>
  <c r="V5258" i="2" a="1"/>
  <c r="V5258" i="2" s="1"/>
  <c r="V5259" i="2" a="1"/>
  <c r="V5259" i="2" s="1"/>
  <c r="V5260" i="2" a="1"/>
  <c r="V5260" i="2" s="1"/>
  <c r="V5261" i="2" a="1"/>
  <c r="V5261" i="2" s="1"/>
  <c r="V5262" i="2" a="1"/>
  <c r="V5262" i="2" s="1"/>
  <c r="V5263" i="2" a="1"/>
  <c r="V5263" i="2" s="1"/>
  <c r="V5264" i="2" a="1"/>
  <c r="V5264" i="2" s="1"/>
  <c r="V5265" i="2" a="1"/>
  <c r="V5265" i="2" s="1"/>
  <c r="V5266" i="2" a="1"/>
  <c r="V5266" i="2" s="1"/>
  <c r="V5267" i="2" a="1"/>
  <c r="V5267" i="2" s="1"/>
  <c r="V5268" i="2" a="1"/>
  <c r="V5268" i="2" s="1"/>
  <c r="V5269" i="2" a="1"/>
  <c r="V5269" i="2" s="1"/>
  <c r="V5270" i="2" a="1"/>
  <c r="V5270" i="2" s="1"/>
  <c r="V5271" i="2" a="1"/>
  <c r="V5271" i="2" s="1"/>
  <c r="V5272" i="2" a="1"/>
  <c r="V5272" i="2" s="1"/>
  <c r="V5273" i="2" a="1"/>
  <c r="V5273" i="2" s="1"/>
  <c r="V5274" i="2" a="1"/>
  <c r="V5274" i="2" s="1"/>
  <c r="V5275" i="2" a="1"/>
  <c r="V5275" i="2" s="1"/>
  <c r="V5276" i="2" a="1"/>
  <c r="V5276" i="2" s="1"/>
  <c r="V5277" i="2" a="1"/>
  <c r="V5277" i="2" s="1"/>
  <c r="V5278" i="2" a="1"/>
  <c r="V5278" i="2" s="1"/>
  <c r="V5279" i="2" a="1"/>
  <c r="V5279" i="2" s="1"/>
  <c r="V5280" i="2" a="1"/>
  <c r="V5280" i="2" s="1"/>
  <c r="V5281" i="2" a="1"/>
  <c r="V5281" i="2" s="1"/>
  <c r="V5282" i="2" a="1"/>
  <c r="V5282" i="2" s="1"/>
  <c r="V5283" i="2" a="1"/>
  <c r="V5283" i="2" s="1"/>
  <c r="V5284" i="2" a="1"/>
  <c r="V5284" i="2" s="1"/>
  <c r="V5285" i="2" a="1"/>
  <c r="V5285" i="2" s="1"/>
  <c r="V5286" i="2" a="1"/>
  <c r="V5286" i="2" s="1"/>
  <c r="V5287" i="2" a="1"/>
  <c r="V5287" i="2" s="1"/>
  <c r="V5288" i="2" a="1"/>
  <c r="V5288" i="2" s="1"/>
  <c r="V5289" i="2" a="1"/>
  <c r="V5289" i="2" s="1"/>
  <c r="V5290" i="2" a="1"/>
  <c r="V5290" i="2" s="1"/>
  <c r="V5291" i="2" a="1"/>
  <c r="V5291" i="2" s="1"/>
  <c r="V5292" i="2" a="1"/>
  <c r="V5292" i="2" s="1"/>
  <c r="V5293" i="2" a="1"/>
  <c r="V5293" i="2" s="1"/>
  <c r="V5294" i="2" a="1"/>
  <c r="V5294" i="2" s="1"/>
  <c r="V5295" i="2" a="1"/>
  <c r="V5295" i="2" s="1"/>
  <c r="V5296" i="2" a="1"/>
  <c r="V5296" i="2" s="1"/>
  <c r="V5297" i="2" a="1"/>
  <c r="V5297" i="2" s="1"/>
  <c r="V5298" i="2" a="1"/>
  <c r="V5298" i="2" s="1"/>
  <c r="V5299" i="2" a="1"/>
  <c r="V5299" i="2" s="1"/>
  <c r="V5300" i="2" a="1"/>
  <c r="V5300" i="2" s="1"/>
  <c r="V5301" i="2" a="1"/>
  <c r="V5301" i="2" s="1"/>
  <c r="V5302" i="2" a="1"/>
  <c r="V5302" i="2" s="1"/>
  <c r="V5303" i="2" a="1"/>
  <c r="V5303" i="2" s="1"/>
  <c r="V5304" i="2" a="1"/>
  <c r="V5304" i="2" s="1"/>
  <c r="V5305" i="2" a="1"/>
  <c r="V5305" i="2" s="1"/>
  <c r="V5306" i="2" a="1"/>
  <c r="V5306" i="2" s="1"/>
  <c r="V5307" i="2" a="1"/>
  <c r="V5307" i="2" s="1"/>
  <c r="V5308" i="2" a="1"/>
  <c r="V5308" i="2" s="1"/>
  <c r="V5309" i="2" a="1"/>
  <c r="V5309" i="2" s="1"/>
  <c r="V5310" i="2" a="1"/>
  <c r="V5310" i="2" s="1"/>
  <c r="V5311" i="2" a="1"/>
  <c r="V5311" i="2" s="1"/>
  <c r="V5312" i="2" a="1"/>
  <c r="V5312" i="2" s="1"/>
  <c r="V5313" i="2" a="1"/>
  <c r="V5313" i="2" s="1"/>
  <c r="V5314" i="2" a="1"/>
  <c r="V5314" i="2" s="1"/>
  <c r="V5315" i="2" a="1"/>
  <c r="V5315" i="2" s="1"/>
  <c r="V5316" i="2" a="1"/>
  <c r="V5316" i="2" s="1"/>
  <c r="V5317" i="2" a="1"/>
  <c r="V5317" i="2" s="1"/>
  <c r="V5318" i="2" a="1"/>
  <c r="V5318" i="2" s="1"/>
  <c r="V5319" i="2" a="1"/>
  <c r="V5319" i="2" s="1"/>
  <c r="V5320" i="2" a="1"/>
  <c r="V5320" i="2" s="1"/>
  <c r="V5321" i="2" a="1"/>
  <c r="V5321" i="2" s="1"/>
  <c r="V5322" i="2" a="1"/>
  <c r="V5322" i="2" s="1"/>
  <c r="V5323" i="2" a="1"/>
  <c r="V5323" i="2" s="1"/>
  <c r="V5324" i="2" a="1"/>
  <c r="V5324" i="2" s="1"/>
  <c r="V5325" i="2" a="1"/>
  <c r="V5325" i="2" s="1"/>
  <c r="V5326" i="2" a="1"/>
  <c r="V5326" i="2" s="1"/>
  <c r="V5327" i="2" a="1"/>
  <c r="V5327" i="2" s="1"/>
  <c r="V5328" i="2" a="1"/>
  <c r="V5328" i="2" s="1"/>
  <c r="V5329" i="2" a="1"/>
  <c r="V5329" i="2" s="1"/>
  <c r="V5330" i="2" a="1"/>
  <c r="V5330" i="2" s="1"/>
  <c r="V5331" i="2" a="1"/>
  <c r="V5331" i="2" s="1"/>
  <c r="V5332" i="2" a="1"/>
  <c r="V5332" i="2" s="1"/>
  <c r="V5333" i="2" a="1"/>
  <c r="V5333" i="2" s="1"/>
  <c r="V5334" i="2" a="1"/>
  <c r="V5334" i="2" s="1"/>
  <c r="V5335" i="2" a="1"/>
  <c r="V5335" i="2" s="1"/>
  <c r="V5336" i="2" a="1"/>
  <c r="V5336" i="2" s="1"/>
  <c r="V5337" i="2" a="1"/>
  <c r="V5337" i="2" s="1"/>
  <c r="V5338" i="2" a="1"/>
  <c r="V5338" i="2" s="1"/>
  <c r="V5339" i="2" a="1"/>
  <c r="V5339" i="2" s="1"/>
  <c r="V5340" i="2" a="1"/>
  <c r="V5340" i="2" s="1"/>
  <c r="V5341" i="2" a="1"/>
  <c r="V5341" i="2" s="1"/>
  <c r="V5342" i="2" a="1"/>
  <c r="V5342" i="2" s="1"/>
  <c r="V5343" i="2" a="1"/>
  <c r="V5343" i="2" s="1"/>
  <c r="V5344" i="2" a="1"/>
  <c r="V5344" i="2" s="1"/>
  <c r="V5345" i="2" a="1"/>
  <c r="V5345" i="2" s="1"/>
  <c r="V5346" i="2" a="1"/>
  <c r="V5346" i="2" s="1"/>
  <c r="V5347" i="2" a="1"/>
  <c r="V5347" i="2" s="1"/>
  <c r="V5348" i="2" a="1"/>
  <c r="V5348" i="2" s="1"/>
  <c r="V5349" i="2" a="1"/>
  <c r="V5349" i="2" s="1"/>
  <c r="V5350" i="2" a="1"/>
  <c r="V5350" i="2" s="1"/>
  <c r="V5351" i="2" a="1"/>
  <c r="V5351" i="2" s="1"/>
  <c r="V5352" i="2" a="1"/>
  <c r="V5352" i="2" s="1"/>
  <c r="V5353" i="2" a="1"/>
  <c r="V5353" i="2" s="1"/>
  <c r="V5354" i="2" a="1"/>
  <c r="V5354" i="2" s="1"/>
  <c r="V5355" i="2" a="1"/>
  <c r="V5355" i="2" s="1"/>
  <c r="V5356" i="2" a="1"/>
  <c r="V5356" i="2" s="1"/>
  <c r="V5357" i="2" a="1"/>
  <c r="V5357" i="2" s="1"/>
  <c r="V5358" i="2" a="1"/>
  <c r="V5358" i="2" s="1"/>
  <c r="V5359" i="2" a="1"/>
  <c r="V5359" i="2" s="1"/>
  <c r="V5360" i="2" a="1"/>
  <c r="V5360" i="2" s="1"/>
  <c r="V5361" i="2" a="1"/>
  <c r="V5361" i="2" s="1"/>
  <c r="V5362" i="2" a="1"/>
  <c r="V5362" i="2" s="1"/>
  <c r="V5363" i="2" a="1"/>
  <c r="V5363" i="2" s="1"/>
  <c r="V5364" i="2" a="1"/>
  <c r="V5364" i="2" s="1"/>
  <c r="V5365" i="2" a="1"/>
  <c r="V5365" i="2" s="1"/>
  <c r="V5366" i="2" a="1"/>
  <c r="V5366" i="2" s="1"/>
  <c r="V5367" i="2" a="1"/>
  <c r="V5367" i="2" s="1"/>
  <c r="V5368" i="2" a="1"/>
  <c r="V5368" i="2" s="1"/>
  <c r="V5369" i="2" a="1"/>
  <c r="V5369" i="2" s="1"/>
  <c r="V5370" i="2" a="1"/>
  <c r="V5370" i="2" s="1"/>
  <c r="V5371" i="2" a="1"/>
  <c r="V5371" i="2" s="1"/>
  <c r="V5372" i="2" a="1"/>
  <c r="V5372" i="2" s="1"/>
  <c r="V5373" i="2" a="1"/>
  <c r="V5373" i="2" s="1"/>
  <c r="V5374" i="2" a="1"/>
  <c r="V5374" i="2" s="1"/>
  <c r="V5375" i="2" a="1"/>
  <c r="V5375" i="2" s="1"/>
  <c r="V5376" i="2" a="1"/>
  <c r="V5376" i="2" s="1"/>
  <c r="V5377" i="2" a="1"/>
  <c r="V5377" i="2" s="1"/>
  <c r="V5378" i="2" a="1"/>
  <c r="V5378" i="2" s="1"/>
  <c r="V5379" i="2" a="1"/>
  <c r="V5379" i="2" s="1"/>
  <c r="V5380" i="2" a="1"/>
  <c r="V5380" i="2" s="1"/>
  <c r="V5381" i="2" a="1"/>
  <c r="V5381" i="2" s="1"/>
  <c r="V5382" i="2" a="1"/>
  <c r="V5382" i="2" s="1"/>
  <c r="V5383" i="2" a="1"/>
  <c r="V5383" i="2" s="1"/>
  <c r="V5384" i="2" a="1"/>
  <c r="V5384" i="2" s="1"/>
  <c r="V5385" i="2" a="1"/>
  <c r="V5385" i="2" s="1"/>
  <c r="V5386" i="2" a="1"/>
  <c r="V5386" i="2" s="1"/>
  <c r="V5387" i="2" a="1"/>
  <c r="V5387" i="2" s="1"/>
  <c r="V5388" i="2" a="1"/>
  <c r="V5388" i="2" s="1"/>
  <c r="V5389" i="2" a="1"/>
  <c r="V5389" i="2" s="1"/>
  <c r="V5390" i="2" a="1"/>
  <c r="V5390" i="2" s="1"/>
  <c r="V5391" i="2" a="1"/>
  <c r="V5391" i="2" s="1"/>
  <c r="V5392" i="2" a="1"/>
  <c r="V5392" i="2" s="1"/>
  <c r="V5393" i="2" a="1"/>
  <c r="V5393" i="2" s="1"/>
  <c r="V5394" i="2" a="1"/>
  <c r="V5394" i="2" s="1"/>
  <c r="V5395" i="2" a="1"/>
  <c r="V5395" i="2" s="1"/>
  <c r="V5396" i="2" a="1"/>
  <c r="V5396" i="2" s="1"/>
  <c r="V5397" i="2" a="1"/>
  <c r="V5397" i="2" s="1"/>
  <c r="V5398" i="2" a="1"/>
  <c r="V5398" i="2" s="1"/>
  <c r="V5399" i="2" a="1"/>
  <c r="V5399" i="2" s="1"/>
  <c r="V5400" i="2" a="1"/>
  <c r="V5400" i="2" s="1"/>
  <c r="V5401" i="2" a="1"/>
  <c r="V5401" i="2" s="1"/>
  <c r="V5402" i="2" a="1"/>
  <c r="V5402" i="2" s="1"/>
  <c r="V5403" i="2" a="1"/>
  <c r="V5403" i="2" s="1"/>
  <c r="V5404" i="2" a="1"/>
  <c r="V5404" i="2" s="1"/>
  <c r="V5405" i="2" a="1"/>
  <c r="V5405" i="2" s="1"/>
  <c r="V5406" i="2" a="1"/>
  <c r="V5406" i="2" s="1"/>
  <c r="V5407" i="2" a="1"/>
  <c r="V5407" i="2" s="1"/>
  <c r="V5408" i="2" a="1"/>
  <c r="V5408" i="2" s="1"/>
  <c r="V5409" i="2" a="1"/>
  <c r="V5409" i="2" s="1"/>
  <c r="V5410" i="2" a="1"/>
  <c r="V5410" i="2" s="1"/>
  <c r="V5411" i="2" a="1"/>
  <c r="V5411" i="2" s="1"/>
  <c r="V5412" i="2" a="1"/>
  <c r="V5412" i="2" s="1"/>
  <c r="V5413" i="2" a="1"/>
  <c r="V5413" i="2" s="1"/>
  <c r="V5414" i="2" a="1"/>
  <c r="V5414" i="2" s="1"/>
  <c r="V5415" i="2" a="1"/>
  <c r="V5415" i="2" s="1"/>
  <c r="V5416" i="2" a="1"/>
  <c r="V5416" i="2" s="1"/>
  <c r="V5417" i="2" a="1"/>
  <c r="V5417" i="2" s="1"/>
  <c r="V5418" i="2" a="1"/>
  <c r="V5418" i="2" s="1"/>
  <c r="V5419" i="2" a="1"/>
  <c r="V5419" i="2" s="1"/>
  <c r="V5420" i="2" a="1"/>
  <c r="V5420" i="2" s="1"/>
  <c r="V5421" i="2" a="1"/>
  <c r="V5421" i="2" s="1"/>
  <c r="V5422" i="2" a="1"/>
  <c r="V5422" i="2" s="1"/>
  <c r="V5423" i="2" a="1"/>
  <c r="V5423" i="2" s="1"/>
  <c r="V5424" i="2" a="1"/>
  <c r="V5424" i="2" s="1"/>
  <c r="V5425" i="2" a="1"/>
  <c r="V5425" i="2" s="1"/>
  <c r="V5426" i="2" a="1"/>
  <c r="V5426" i="2" s="1"/>
  <c r="V5427" i="2" a="1"/>
  <c r="V5427" i="2" s="1"/>
  <c r="V5428" i="2" a="1"/>
  <c r="V5428" i="2" s="1"/>
  <c r="V5429" i="2" a="1"/>
  <c r="V5429" i="2" s="1"/>
  <c r="V5430" i="2" a="1"/>
  <c r="V5430" i="2" s="1"/>
  <c r="V5431" i="2" a="1"/>
  <c r="V5431" i="2" s="1"/>
  <c r="V5432" i="2" a="1"/>
  <c r="V5432" i="2" s="1"/>
  <c r="V5433" i="2" a="1"/>
  <c r="V5433" i="2" s="1"/>
  <c r="V5434" i="2" a="1"/>
  <c r="V5434" i="2" s="1"/>
  <c r="V5435" i="2" a="1"/>
  <c r="V5435" i="2" s="1"/>
  <c r="V5436" i="2" a="1"/>
  <c r="V5436" i="2" s="1"/>
  <c r="V5437" i="2" a="1"/>
  <c r="V5437" i="2" s="1"/>
  <c r="V5438" i="2" a="1"/>
  <c r="V5438" i="2" s="1"/>
  <c r="V5439" i="2" a="1"/>
  <c r="V5439" i="2" s="1"/>
  <c r="V5440" i="2" a="1"/>
  <c r="V5440" i="2" s="1"/>
  <c r="V5441" i="2" a="1"/>
  <c r="V5441" i="2" s="1"/>
  <c r="V5442" i="2" a="1"/>
  <c r="V5442" i="2" s="1"/>
  <c r="V5443" i="2" a="1"/>
  <c r="V5443" i="2" s="1"/>
  <c r="V5444" i="2" a="1"/>
  <c r="V5444" i="2" s="1"/>
  <c r="V5445" i="2" a="1"/>
  <c r="V5445" i="2" s="1"/>
  <c r="V5446" i="2" a="1"/>
  <c r="V5446" i="2" s="1"/>
  <c r="V5447" i="2" a="1"/>
  <c r="V5447" i="2" s="1"/>
  <c r="V5448" i="2" a="1"/>
  <c r="V5448" i="2" s="1"/>
  <c r="V5449" i="2" a="1"/>
  <c r="V5449" i="2" s="1"/>
  <c r="V5450" i="2" a="1"/>
  <c r="V5450" i="2" s="1"/>
  <c r="V5451" i="2" a="1"/>
  <c r="V5451" i="2" s="1"/>
  <c r="V5452" i="2" a="1"/>
  <c r="V5452" i="2" s="1"/>
  <c r="V5453" i="2" a="1"/>
  <c r="V5453" i="2" s="1"/>
  <c r="V5454" i="2" a="1"/>
  <c r="V5454" i="2" s="1"/>
  <c r="V5455" i="2" a="1"/>
  <c r="V5455" i="2" s="1"/>
  <c r="V5456" i="2" a="1"/>
  <c r="V5456" i="2" s="1"/>
  <c r="V5457" i="2" a="1"/>
  <c r="V5457" i="2" s="1"/>
  <c r="V5458" i="2" a="1"/>
  <c r="V5458" i="2" s="1"/>
  <c r="V5459" i="2" a="1"/>
  <c r="V5459" i="2" s="1"/>
  <c r="V5460" i="2" a="1"/>
  <c r="V5460" i="2" s="1"/>
  <c r="V5461" i="2" a="1"/>
  <c r="V5461" i="2" s="1"/>
  <c r="V5462" i="2" a="1"/>
  <c r="V5462" i="2" s="1"/>
  <c r="V5463" i="2" a="1"/>
  <c r="V5463" i="2" s="1"/>
  <c r="V5464" i="2" a="1"/>
  <c r="V5464" i="2" s="1"/>
  <c r="V5465" i="2" a="1"/>
  <c r="V5465" i="2" s="1"/>
  <c r="V5466" i="2" a="1"/>
  <c r="V5466" i="2" s="1"/>
  <c r="V5467" i="2" a="1"/>
  <c r="V5467" i="2" s="1"/>
  <c r="V5468" i="2" a="1"/>
  <c r="V5468" i="2" s="1"/>
  <c r="V5469" i="2" a="1"/>
  <c r="V5469" i="2" s="1"/>
  <c r="V5470" i="2" a="1"/>
  <c r="V5470" i="2" s="1"/>
  <c r="V5471" i="2" a="1"/>
  <c r="V5471" i="2" s="1"/>
  <c r="V5472" i="2" a="1"/>
  <c r="V5472" i="2" s="1"/>
  <c r="V5473" i="2" a="1"/>
  <c r="V5473" i="2" s="1"/>
  <c r="V5474" i="2" a="1"/>
  <c r="V5474" i="2" s="1"/>
  <c r="V5475" i="2" a="1"/>
  <c r="V5475" i="2" s="1"/>
  <c r="V5476" i="2" a="1"/>
  <c r="V5476" i="2" s="1"/>
  <c r="V5477" i="2" a="1"/>
  <c r="V5477" i="2" s="1"/>
  <c r="V5478" i="2" a="1"/>
  <c r="V5478" i="2" s="1"/>
  <c r="V5479" i="2" a="1"/>
  <c r="V5479" i="2" s="1"/>
  <c r="V5480" i="2" a="1"/>
  <c r="V5480" i="2" s="1"/>
  <c r="V5481" i="2" a="1"/>
  <c r="V5481" i="2" s="1"/>
  <c r="V5482" i="2" a="1"/>
  <c r="V5482" i="2" s="1"/>
  <c r="V5483" i="2" a="1"/>
  <c r="V5483" i="2" s="1"/>
  <c r="V5484" i="2" a="1"/>
  <c r="V5484" i="2" s="1"/>
  <c r="V5485" i="2" a="1"/>
  <c r="V5485" i="2" s="1"/>
  <c r="V5486" i="2" a="1"/>
  <c r="V5486" i="2" s="1"/>
  <c r="V5487" i="2" a="1"/>
  <c r="V5487" i="2" s="1"/>
  <c r="V5488" i="2" a="1"/>
  <c r="V5488" i="2" s="1"/>
  <c r="V5489" i="2" a="1"/>
  <c r="V5489" i="2" s="1"/>
  <c r="V5490" i="2" a="1"/>
  <c r="V5490" i="2" s="1"/>
  <c r="V5491" i="2" a="1"/>
  <c r="V5491" i="2" s="1"/>
  <c r="V5492" i="2" a="1"/>
  <c r="V5492" i="2" s="1"/>
  <c r="V5493" i="2" a="1"/>
  <c r="V5493" i="2" s="1"/>
  <c r="V5494" i="2" a="1"/>
  <c r="V5494" i="2" s="1"/>
  <c r="V5495" i="2" a="1"/>
  <c r="V5495" i="2" s="1"/>
  <c r="V5496" i="2" a="1"/>
  <c r="V5496" i="2" s="1"/>
  <c r="V5497" i="2" a="1"/>
  <c r="V5497" i="2" s="1"/>
  <c r="V5498" i="2" a="1"/>
  <c r="V5498" i="2" s="1"/>
  <c r="V5499" i="2" a="1"/>
  <c r="V5499" i="2" s="1"/>
  <c r="V5500" i="2" a="1"/>
  <c r="V5500" i="2" s="1"/>
  <c r="V5501" i="2" a="1"/>
  <c r="V5501" i="2" s="1"/>
  <c r="V5502" i="2" a="1"/>
  <c r="V5502" i="2" s="1"/>
  <c r="V5503" i="2" a="1"/>
  <c r="V5503" i="2" s="1"/>
  <c r="V5504" i="2" a="1"/>
  <c r="V5504" i="2" s="1"/>
  <c r="V5505" i="2" a="1"/>
  <c r="V5505" i="2" s="1"/>
  <c r="V5506" i="2" a="1"/>
  <c r="V5506" i="2" s="1"/>
  <c r="V5507" i="2" a="1"/>
  <c r="V5507" i="2" s="1"/>
  <c r="V5508" i="2" a="1"/>
  <c r="V5508" i="2" s="1"/>
  <c r="V5509" i="2" a="1"/>
  <c r="V5509" i="2" s="1"/>
  <c r="V5510" i="2" a="1"/>
  <c r="V5510" i="2" s="1"/>
  <c r="V5511" i="2" a="1"/>
  <c r="V5511" i="2" s="1"/>
  <c r="V5512" i="2" a="1"/>
  <c r="V5512" i="2" s="1"/>
  <c r="V5513" i="2" a="1"/>
  <c r="V5513" i="2" s="1"/>
  <c r="V5514" i="2" a="1"/>
  <c r="V5514" i="2" s="1"/>
  <c r="V5515" i="2" a="1"/>
  <c r="V5515" i="2" s="1"/>
  <c r="V5516" i="2" a="1"/>
  <c r="V5516" i="2" s="1"/>
  <c r="V5517" i="2" a="1"/>
  <c r="V5517" i="2" s="1"/>
  <c r="V5518" i="2" a="1"/>
  <c r="V5518" i="2" s="1"/>
  <c r="V5519" i="2" a="1"/>
  <c r="V5519" i="2" s="1"/>
  <c r="V5520" i="2" a="1"/>
  <c r="V5520" i="2" s="1"/>
  <c r="V5521" i="2" a="1"/>
  <c r="V5521" i="2" s="1"/>
  <c r="V5522" i="2" a="1"/>
  <c r="V5522" i="2" s="1"/>
  <c r="V5523" i="2" a="1"/>
  <c r="V5523" i="2" s="1"/>
  <c r="V5524" i="2" a="1"/>
  <c r="V5524" i="2" s="1"/>
  <c r="V5525" i="2" a="1"/>
  <c r="V5525" i="2" s="1"/>
  <c r="V5526" i="2" a="1"/>
  <c r="V5526" i="2" s="1"/>
  <c r="V5527" i="2" a="1"/>
  <c r="V5527" i="2" s="1"/>
  <c r="V5528" i="2" a="1"/>
  <c r="V5528" i="2" s="1"/>
  <c r="V5529" i="2" a="1"/>
  <c r="V5529" i="2" s="1"/>
  <c r="V5530" i="2" a="1"/>
  <c r="V5530" i="2" s="1"/>
  <c r="V5531" i="2" a="1"/>
  <c r="V5531" i="2" s="1"/>
  <c r="V5532" i="2" a="1"/>
  <c r="V5532" i="2" s="1"/>
  <c r="V5533" i="2" a="1"/>
  <c r="V5533" i="2" s="1"/>
  <c r="V5534" i="2" a="1"/>
  <c r="V5534" i="2" s="1"/>
  <c r="V5535" i="2" a="1"/>
  <c r="V5535" i="2" s="1"/>
  <c r="V5536" i="2" a="1"/>
  <c r="V5536" i="2" s="1"/>
  <c r="V5537" i="2" a="1"/>
  <c r="V5537" i="2" s="1"/>
  <c r="V5538" i="2" a="1"/>
  <c r="V5538" i="2" s="1"/>
  <c r="V5539" i="2" a="1"/>
  <c r="V5539" i="2" s="1"/>
  <c r="V5540" i="2" a="1"/>
  <c r="V5540" i="2" s="1"/>
  <c r="V5541" i="2" a="1"/>
  <c r="V5541" i="2" s="1"/>
  <c r="V5542" i="2" a="1"/>
  <c r="V5542" i="2" s="1"/>
  <c r="V5543" i="2" a="1"/>
  <c r="V5543" i="2" s="1"/>
  <c r="V5544" i="2" a="1"/>
  <c r="V5544" i="2" s="1"/>
  <c r="V5545" i="2" a="1"/>
  <c r="V5545" i="2" s="1"/>
  <c r="V5546" i="2" a="1"/>
  <c r="V5546" i="2" s="1"/>
  <c r="V5547" i="2" a="1"/>
  <c r="V5547" i="2" s="1"/>
  <c r="V5548" i="2" a="1"/>
  <c r="V5548" i="2" s="1"/>
  <c r="V5549" i="2" a="1"/>
  <c r="V5549" i="2" s="1"/>
  <c r="V5550" i="2" a="1"/>
  <c r="V5550" i="2" s="1"/>
  <c r="V5551" i="2" a="1"/>
  <c r="V5551" i="2" s="1"/>
  <c r="V5552" i="2" a="1"/>
  <c r="V5552" i="2" s="1"/>
  <c r="V5553" i="2" a="1"/>
  <c r="V5553" i="2" s="1"/>
  <c r="V5554" i="2" a="1"/>
  <c r="V5554" i="2" s="1"/>
  <c r="V5555" i="2" a="1"/>
  <c r="V5555" i="2" s="1"/>
  <c r="V5556" i="2" a="1"/>
  <c r="V5556" i="2" s="1"/>
  <c r="V5557" i="2" a="1"/>
  <c r="V5557" i="2" s="1"/>
  <c r="V5558" i="2" a="1"/>
  <c r="V5558" i="2" s="1"/>
  <c r="V5559" i="2" a="1"/>
  <c r="V5559" i="2" s="1"/>
  <c r="V5560" i="2" a="1"/>
  <c r="V5560" i="2" s="1"/>
  <c r="V5561" i="2" a="1"/>
  <c r="V5561" i="2" s="1"/>
  <c r="V5562" i="2" a="1"/>
  <c r="V5562" i="2" s="1"/>
  <c r="V5563" i="2" a="1"/>
  <c r="V5563" i="2" s="1"/>
  <c r="V5564" i="2" a="1"/>
  <c r="V5564" i="2" s="1"/>
  <c r="V5565" i="2" a="1"/>
  <c r="V5565" i="2" s="1"/>
  <c r="V5566" i="2" a="1"/>
  <c r="V5566" i="2" s="1"/>
  <c r="V5567" i="2" a="1"/>
  <c r="V5567" i="2" s="1"/>
  <c r="V5568" i="2" a="1"/>
  <c r="V5568" i="2" s="1"/>
  <c r="V5569" i="2" a="1"/>
  <c r="V5569" i="2" s="1"/>
  <c r="V5570" i="2" a="1"/>
  <c r="V5570" i="2" s="1"/>
  <c r="V5571" i="2" a="1"/>
  <c r="V5571" i="2" s="1"/>
  <c r="V5572" i="2" a="1"/>
  <c r="V5572" i="2" s="1"/>
  <c r="V5573" i="2" a="1"/>
  <c r="V5573" i="2" s="1"/>
  <c r="V5574" i="2" a="1"/>
  <c r="V5574" i="2" s="1"/>
  <c r="V5575" i="2" a="1"/>
  <c r="V5575" i="2" s="1"/>
  <c r="V5576" i="2" a="1"/>
  <c r="V5576" i="2" s="1"/>
  <c r="V5577" i="2" a="1"/>
  <c r="V5577" i="2" s="1"/>
  <c r="V5578" i="2" a="1"/>
  <c r="V5578" i="2" s="1"/>
  <c r="V5579" i="2" a="1"/>
  <c r="V5579" i="2" s="1"/>
  <c r="V5580" i="2" a="1"/>
  <c r="V5580" i="2" s="1"/>
  <c r="V5581" i="2" a="1"/>
  <c r="V5581" i="2" s="1"/>
  <c r="V5582" i="2" a="1"/>
  <c r="V5582" i="2" s="1"/>
  <c r="V5583" i="2" a="1"/>
  <c r="V5583" i="2" s="1"/>
  <c r="V5584" i="2" a="1"/>
  <c r="V5584" i="2" s="1"/>
  <c r="V5585" i="2" a="1"/>
  <c r="V5585" i="2" s="1"/>
  <c r="V5586" i="2" a="1"/>
  <c r="V5586" i="2" s="1"/>
  <c r="V5587" i="2" a="1"/>
  <c r="V5587" i="2" s="1"/>
  <c r="V5588" i="2" a="1"/>
  <c r="V5588" i="2" s="1"/>
  <c r="V5589" i="2" a="1"/>
  <c r="V5589" i="2" s="1"/>
  <c r="V5590" i="2" a="1"/>
  <c r="V5590" i="2" s="1"/>
  <c r="V5591" i="2" a="1"/>
  <c r="V5591" i="2" s="1"/>
  <c r="V5592" i="2" a="1"/>
  <c r="V5592" i="2" s="1"/>
  <c r="V5593" i="2" a="1"/>
  <c r="V5593" i="2" s="1"/>
  <c r="V5594" i="2" a="1"/>
  <c r="V5594" i="2" s="1"/>
  <c r="V5595" i="2" a="1"/>
  <c r="V5595" i="2" s="1"/>
  <c r="V5596" i="2" a="1"/>
  <c r="V5596" i="2" s="1"/>
  <c r="V5597" i="2" a="1"/>
  <c r="V5597" i="2" s="1"/>
  <c r="V5598" i="2" a="1"/>
  <c r="V5598" i="2" s="1"/>
  <c r="V5599" i="2" a="1"/>
  <c r="V5599" i="2" s="1"/>
  <c r="V5600" i="2" a="1"/>
  <c r="V5600" i="2" s="1"/>
  <c r="V5601" i="2" a="1"/>
  <c r="V5601" i="2" s="1"/>
  <c r="V5602" i="2" a="1"/>
  <c r="V5602" i="2" s="1"/>
  <c r="V5603" i="2" a="1"/>
  <c r="V5603" i="2" s="1"/>
  <c r="V5604" i="2" a="1"/>
  <c r="V5604" i="2" s="1"/>
  <c r="V5605" i="2" a="1"/>
  <c r="V5605" i="2" s="1"/>
  <c r="V5606" i="2" a="1"/>
  <c r="V5606" i="2" s="1"/>
  <c r="V5607" i="2" a="1"/>
  <c r="V5607" i="2" s="1"/>
  <c r="V5608" i="2" a="1"/>
  <c r="V5608" i="2" s="1"/>
  <c r="V5609" i="2" a="1"/>
  <c r="V5609" i="2" s="1"/>
  <c r="V5610" i="2" a="1"/>
  <c r="V5610" i="2" s="1"/>
  <c r="V5611" i="2" a="1"/>
  <c r="V5611" i="2" s="1"/>
  <c r="V5612" i="2" a="1"/>
  <c r="V5612" i="2" s="1"/>
  <c r="V5613" i="2" a="1"/>
  <c r="V5613" i="2" s="1"/>
  <c r="V5614" i="2" a="1"/>
  <c r="V5614" i="2" s="1"/>
  <c r="V5615" i="2" a="1"/>
  <c r="V5615" i="2" s="1"/>
  <c r="V5616" i="2" a="1"/>
  <c r="V5616" i="2" s="1"/>
  <c r="V5617" i="2" a="1"/>
  <c r="V5617" i="2" s="1"/>
  <c r="V5618" i="2" a="1"/>
  <c r="V5618" i="2" s="1"/>
  <c r="V5619" i="2" a="1"/>
  <c r="V5619" i="2" s="1"/>
  <c r="V5620" i="2" a="1"/>
  <c r="V5620" i="2" s="1"/>
  <c r="V5621" i="2" a="1"/>
  <c r="V5621" i="2" s="1"/>
  <c r="V5622" i="2" a="1"/>
  <c r="V5622" i="2" s="1"/>
  <c r="V5623" i="2" a="1"/>
  <c r="V5623" i="2" s="1"/>
  <c r="V5624" i="2" a="1"/>
  <c r="V5624" i="2" s="1"/>
  <c r="V5625" i="2" a="1"/>
  <c r="V5625" i="2" s="1"/>
  <c r="V5626" i="2" a="1"/>
  <c r="V5626" i="2" s="1"/>
  <c r="V5627" i="2" a="1"/>
  <c r="V5627" i="2" s="1"/>
  <c r="V5628" i="2" a="1"/>
  <c r="V5628" i="2" s="1"/>
  <c r="V5629" i="2" a="1"/>
  <c r="V5629" i="2" s="1"/>
  <c r="V5630" i="2" a="1"/>
  <c r="V5630" i="2" s="1"/>
  <c r="V5631" i="2" a="1"/>
  <c r="V5631" i="2" s="1"/>
  <c r="V5632" i="2" a="1"/>
  <c r="V5632" i="2" s="1"/>
  <c r="V5633" i="2" a="1"/>
  <c r="V5633" i="2" s="1"/>
  <c r="V5634" i="2" a="1"/>
  <c r="V5634" i="2" s="1"/>
  <c r="V5635" i="2" a="1"/>
  <c r="V5635" i="2" s="1"/>
  <c r="V5636" i="2" a="1"/>
  <c r="V5636" i="2" s="1"/>
  <c r="V5637" i="2" a="1"/>
  <c r="V5637" i="2" s="1"/>
  <c r="V5638" i="2" a="1"/>
  <c r="V5638" i="2" s="1"/>
  <c r="V5639" i="2" a="1"/>
  <c r="V5639" i="2" s="1"/>
  <c r="V5640" i="2" a="1"/>
  <c r="V5640" i="2" s="1"/>
  <c r="V5641" i="2" a="1"/>
  <c r="V5641" i="2" s="1"/>
  <c r="V5642" i="2" a="1"/>
  <c r="V5642" i="2" s="1"/>
  <c r="V5643" i="2" a="1"/>
  <c r="V5643" i="2" s="1"/>
  <c r="V5644" i="2" a="1"/>
  <c r="V5644" i="2" s="1"/>
  <c r="V5645" i="2" a="1"/>
  <c r="V5645" i="2" s="1"/>
  <c r="V5646" i="2" a="1"/>
  <c r="V5646" i="2" s="1"/>
  <c r="V5647" i="2" a="1"/>
  <c r="V5647" i="2" s="1"/>
  <c r="V5648" i="2" a="1"/>
  <c r="V5648" i="2" s="1"/>
  <c r="V5649" i="2" a="1"/>
  <c r="V5649" i="2" s="1"/>
  <c r="V5650" i="2" a="1"/>
  <c r="V5650" i="2" s="1"/>
  <c r="V5651" i="2" a="1"/>
  <c r="V5651" i="2" s="1"/>
  <c r="V5652" i="2" a="1"/>
  <c r="V5652" i="2" s="1"/>
  <c r="V5653" i="2" a="1"/>
  <c r="V5653" i="2" s="1"/>
  <c r="V5654" i="2" a="1"/>
  <c r="V5654" i="2" s="1"/>
  <c r="V5655" i="2" a="1"/>
  <c r="V5655" i="2" s="1"/>
  <c r="V5656" i="2" a="1"/>
  <c r="V5656" i="2" s="1"/>
  <c r="V5657" i="2" a="1"/>
  <c r="V5657" i="2" s="1"/>
  <c r="V5658" i="2" a="1"/>
  <c r="V5658" i="2" s="1"/>
  <c r="V5659" i="2" a="1"/>
  <c r="V5659" i="2" s="1"/>
  <c r="V5660" i="2" a="1"/>
  <c r="V5660" i="2" s="1"/>
  <c r="V5661" i="2" a="1"/>
  <c r="V5661" i="2" s="1"/>
  <c r="V5662" i="2" a="1"/>
  <c r="V5662" i="2" s="1"/>
  <c r="V5663" i="2" a="1"/>
  <c r="V5663" i="2" s="1"/>
  <c r="V5664" i="2" a="1"/>
  <c r="V5664" i="2" s="1"/>
  <c r="V5665" i="2" a="1"/>
  <c r="V5665" i="2" s="1"/>
  <c r="V5666" i="2" a="1"/>
  <c r="V5666" i="2" s="1"/>
  <c r="V5667" i="2" a="1"/>
  <c r="V5667" i="2" s="1"/>
  <c r="V5668" i="2" a="1"/>
  <c r="V5668" i="2" s="1"/>
  <c r="V5669" i="2" a="1"/>
  <c r="V5669" i="2" s="1"/>
  <c r="V5670" i="2" a="1"/>
  <c r="V5670" i="2" s="1"/>
  <c r="V5671" i="2" a="1"/>
  <c r="V5671" i="2" s="1"/>
  <c r="V5672" i="2" a="1"/>
  <c r="V5672" i="2" s="1"/>
  <c r="V5673" i="2" a="1"/>
  <c r="V5673" i="2" s="1"/>
  <c r="V5674" i="2" a="1"/>
  <c r="V5674" i="2" s="1"/>
  <c r="V5675" i="2" a="1"/>
  <c r="V5675" i="2" s="1"/>
  <c r="V5676" i="2" a="1"/>
  <c r="V5676" i="2" s="1"/>
  <c r="V5677" i="2" a="1"/>
  <c r="V5677" i="2" s="1"/>
  <c r="V5678" i="2" a="1"/>
  <c r="V5678" i="2" s="1"/>
  <c r="V5679" i="2" a="1"/>
  <c r="V5679" i="2" s="1"/>
  <c r="V5680" i="2" a="1"/>
  <c r="V5680" i="2" s="1"/>
  <c r="V5681" i="2" a="1"/>
  <c r="V5681" i="2" s="1"/>
  <c r="V5682" i="2" a="1"/>
  <c r="V5682" i="2" s="1"/>
  <c r="V5683" i="2" a="1"/>
  <c r="V5683" i="2" s="1"/>
  <c r="V5684" i="2" a="1"/>
  <c r="V5684" i="2" s="1"/>
  <c r="V5685" i="2" a="1"/>
  <c r="V5685" i="2" s="1"/>
  <c r="V5686" i="2" a="1"/>
  <c r="V5686" i="2" s="1"/>
  <c r="V5687" i="2" a="1"/>
  <c r="V5687" i="2" s="1"/>
  <c r="V5688" i="2" a="1"/>
  <c r="V5688" i="2" s="1"/>
  <c r="V5689" i="2" a="1"/>
  <c r="V5689" i="2" s="1"/>
  <c r="V5690" i="2" a="1"/>
  <c r="V5690" i="2" s="1"/>
  <c r="V5691" i="2" a="1"/>
  <c r="V5691" i="2" s="1"/>
  <c r="V5692" i="2" a="1"/>
  <c r="V5692" i="2" s="1"/>
  <c r="V5693" i="2" a="1"/>
  <c r="V5693" i="2" s="1"/>
  <c r="V5694" i="2" a="1"/>
  <c r="V5694" i="2" s="1"/>
  <c r="V5695" i="2" a="1"/>
  <c r="V5695" i="2" s="1"/>
  <c r="V5696" i="2" a="1"/>
  <c r="V5696" i="2" s="1"/>
  <c r="V5697" i="2" a="1"/>
  <c r="V5697" i="2" s="1"/>
  <c r="V5698" i="2" a="1"/>
  <c r="V5698" i="2" s="1"/>
  <c r="V5699" i="2" a="1"/>
  <c r="V5699" i="2" s="1"/>
  <c r="V5700" i="2" a="1"/>
  <c r="V5700" i="2" s="1"/>
  <c r="V5701" i="2" a="1"/>
  <c r="V5701" i="2" s="1"/>
  <c r="V5702" i="2" a="1"/>
  <c r="V5702" i="2" s="1"/>
  <c r="V5703" i="2" a="1"/>
  <c r="V5703" i="2" s="1"/>
  <c r="V5704" i="2" a="1"/>
  <c r="V5704" i="2" s="1"/>
  <c r="V5705" i="2" a="1"/>
  <c r="V5705" i="2" s="1"/>
  <c r="V5706" i="2" a="1"/>
  <c r="V5706" i="2" s="1"/>
  <c r="V5707" i="2" a="1"/>
  <c r="V5707" i="2" s="1"/>
  <c r="V5708" i="2" a="1"/>
  <c r="V5708" i="2" s="1"/>
  <c r="V5709" i="2" a="1"/>
  <c r="V5709" i="2" s="1"/>
  <c r="V5710" i="2" a="1"/>
  <c r="V5710" i="2" s="1"/>
  <c r="V5711" i="2" a="1"/>
  <c r="V5711" i="2" s="1"/>
  <c r="V5712" i="2" a="1"/>
  <c r="V5712" i="2" s="1"/>
  <c r="V5713" i="2" a="1"/>
  <c r="V5713" i="2" s="1"/>
  <c r="V5714" i="2" a="1"/>
  <c r="V5714" i="2" s="1"/>
  <c r="V5715" i="2" a="1"/>
  <c r="V5715" i="2" s="1"/>
  <c r="V5716" i="2" a="1"/>
  <c r="V5716" i="2" s="1"/>
  <c r="V5717" i="2" a="1"/>
  <c r="V5717" i="2" s="1"/>
  <c r="V5718" i="2" a="1"/>
  <c r="V5718" i="2" s="1"/>
  <c r="V5719" i="2" a="1"/>
  <c r="V5719" i="2" s="1"/>
  <c r="V5720" i="2" a="1"/>
  <c r="V5720" i="2" s="1"/>
  <c r="V5721" i="2" a="1"/>
  <c r="V5721" i="2" s="1"/>
  <c r="V5722" i="2" a="1"/>
  <c r="V5722" i="2" s="1"/>
  <c r="V5723" i="2" a="1"/>
  <c r="V5723" i="2" s="1"/>
  <c r="V5724" i="2" a="1"/>
  <c r="V5724" i="2" s="1"/>
  <c r="V5725" i="2" a="1"/>
  <c r="V5725" i="2" s="1"/>
  <c r="V5726" i="2" a="1"/>
  <c r="V5726" i="2" s="1"/>
  <c r="V5727" i="2" a="1"/>
  <c r="V5727" i="2" s="1"/>
  <c r="V5728" i="2" a="1"/>
  <c r="V5728" i="2" s="1"/>
  <c r="V5729" i="2" a="1"/>
  <c r="V5729" i="2" s="1"/>
  <c r="V5730" i="2" a="1"/>
  <c r="V5730" i="2" s="1"/>
  <c r="V5731" i="2" a="1"/>
  <c r="V5731" i="2" s="1"/>
  <c r="V5732" i="2" a="1"/>
  <c r="V5732" i="2" s="1"/>
  <c r="V5733" i="2" a="1"/>
  <c r="V5733" i="2" s="1"/>
  <c r="V5734" i="2" a="1"/>
  <c r="V5734" i="2" s="1"/>
  <c r="V5735" i="2" a="1"/>
  <c r="V5735" i="2" s="1"/>
  <c r="V5736" i="2" a="1"/>
  <c r="V5736" i="2" s="1"/>
  <c r="V5737" i="2" a="1"/>
  <c r="V5737" i="2" s="1"/>
  <c r="V5738" i="2" a="1"/>
  <c r="V5738" i="2" s="1"/>
  <c r="V5739" i="2" a="1"/>
  <c r="V5739" i="2" s="1"/>
  <c r="V5740" i="2" a="1"/>
  <c r="V5740" i="2" s="1"/>
  <c r="V5741" i="2" a="1"/>
  <c r="V5741" i="2" s="1"/>
  <c r="V5742" i="2" a="1"/>
  <c r="V5742" i="2" s="1"/>
  <c r="V5743" i="2" a="1"/>
  <c r="V5743" i="2" s="1"/>
  <c r="V5744" i="2" a="1"/>
  <c r="V5744" i="2" s="1"/>
  <c r="V5745" i="2" a="1"/>
  <c r="V5745" i="2" s="1"/>
  <c r="V5746" i="2" a="1"/>
  <c r="V5746" i="2" s="1"/>
  <c r="V5747" i="2" a="1"/>
  <c r="V5747" i="2" s="1"/>
  <c r="V5748" i="2" a="1"/>
  <c r="V5748" i="2" s="1"/>
  <c r="V5749" i="2" a="1"/>
  <c r="V5749" i="2" s="1"/>
  <c r="V5750" i="2" a="1"/>
  <c r="V5750" i="2" s="1"/>
  <c r="V5751" i="2" a="1"/>
  <c r="V5751" i="2" s="1"/>
  <c r="V5752" i="2" a="1"/>
  <c r="V5752" i="2" s="1"/>
  <c r="V5753" i="2" a="1"/>
  <c r="V5753" i="2" s="1"/>
  <c r="V5754" i="2" a="1"/>
  <c r="V5754" i="2" s="1"/>
  <c r="V5755" i="2" a="1"/>
  <c r="V5755" i="2" s="1"/>
  <c r="V5756" i="2" a="1"/>
  <c r="V5756" i="2" s="1"/>
  <c r="V5757" i="2" a="1"/>
  <c r="V5757" i="2" s="1"/>
  <c r="V5758" i="2" a="1"/>
  <c r="V5758" i="2" s="1"/>
  <c r="V5759" i="2" a="1"/>
  <c r="V5759" i="2" s="1"/>
  <c r="V5760" i="2" a="1"/>
  <c r="V5760" i="2" s="1"/>
  <c r="V5761" i="2" a="1"/>
  <c r="V5761" i="2" s="1"/>
  <c r="V5762" i="2" a="1"/>
  <c r="V5762" i="2" s="1"/>
  <c r="V5763" i="2" a="1"/>
  <c r="V5763" i="2" s="1"/>
  <c r="V5764" i="2" a="1"/>
  <c r="V5764" i="2" s="1"/>
  <c r="V5765" i="2" a="1"/>
  <c r="V5765" i="2" s="1"/>
  <c r="V5766" i="2" a="1"/>
  <c r="V5766" i="2" s="1"/>
  <c r="V5767" i="2" a="1"/>
  <c r="V5767" i="2" s="1"/>
  <c r="V5768" i="2" a="1"/>
  <c r="V5768" i="2" s="1"/>
  <c r="V5769" i="2" a="1"/>
  <c r="V5769" i="2" s="1"/>
  <c r="V5770" i="2" a="1"/>
  <c r="V5770" i="2" s="1"/>
  <c r="V5771" i="2" a="1"/>
  <c r="V5771" i="2" s="1"/>
  <c r="V5772" i="2" a="1"/>
  <c r="V5772" i="2" s="1"/>
  <c r="V5773" i="2" a="1"/>
  <c r="V5773" i="2" s="1"/>
  <c r="V5774" i="2" a="1"/>
  <c r="V5774" i="2" s="1"/>
  <c r="V5775" i="2" a="1"/>
  <c r="V5775" i="2" s="1"/>
  <c r="V5776" i="2" a="1"/>
  <c r="V5776" i="2" s="1"/>
  <c r="V5777" i="2" a="1"/>
  <c r="V5777" i="2" s="1"/>
  <c r="V5778" i="2" a="1"/>
  <c r="V5778" i="2" s="1"/>
  <c r="V5779" i="2" a="1"/>
  <c r="V5779" i="2" s="1"/>
  <c r="V5780" i="2" a="1"/>
  <c r="V5780" i="2" s="1"/>
  <c r="V5781" i="2" a="1"/>
  <c r="V5781" i="2" s="1"/>
  <c r="V5782" i="2" a="1"/>
  <c r="V5782" i="2" s="1"/>
  <c r="V5783" i="2" a="1"/>
  <c r="V5783" i="2" s="1"/>
  <c r="V5784" i="2" a="1"/>
  <c r="V5784" i="2" s="1"/>
  <c r="V5785" i="2" a="1"/>
  <c r="V5785" i="2" s="1"/>
  <c r="V5786" i="2" a="1"/>
  <c r="V5786" i="2" s="1"/>
  <c r="V5787" i="2" a="1"/>
  <c r="V5787" i="2" s="1"/>
  <c r="V5788" i="2" a="1"/>
  <c r="V5788" i="2" s="1"/>
  <c r="V5789" i="2" a="1"/>
  <c r="V5789" i="2" s="1"/>
  <c r="V5790" i="2" a="1"/>
  <c r="V5790" i="2" s="1"/>
  <c r="V5791" i="2" a="1"/>
  <c r="V5791" i="2" s="1"/>
  <c r="V5792" i="2" a="1"/>
  <c r="V5792" i="2" s="1"/>
  <c r="V5793" i="2" a="1"/>
  <c r="V5793" i="2" s="1"/>
  <c r="V5794" i="2" a="1"/>
  <c r="V5794" i="2" s="1"/>
  <c r="V5795" i="2" a="1"/>
  <c r="V5795" i="2" s="1"/>
  <c r="V5796" i="2" a="1"/>
  <c r="V5796" i="2" s="1"/>
  <c r="V5797" i="2" a="1"/>
  <c r="V5797" i="2" s="1"/>
  <c r="V5798" i="2" a="1"/>
  <c r="V5798" i="2" s="1"/>
  <c r="V5799" i="2" a="1"/>
  <c r="V5799" i="2" s="1"/>
  <c r="V5800" i="2" a="1"/>
  <c r="V5800" i="2" s="1"/>
  <c r="V5801" i="2" a="1"/>
  <c r="V5801" i="2" s="1"/>
  <c r="V5802" i="2" a="1"/>
  <c r="V5802" i="2" s="1"/>
  <c r="V5803" i="2" a="1"/>
  <c r="V5803" i="2" s="1"/>
  <c r="V5804" i="2" a="1"/>
  <c r="V5804" i="2" s="1"/>
  <c r="V5805" i="2" a="1"/>
  <c r="V5805" i="2" s="1"/>
  <c r="V5806" i="2" a="1"/>
  <c r="V5806" i="2" s="1"/>
  <c r="V5807" i="2" a="1"/>
  <c r="V5807" i="2" s="1"/>
  <c r="V5808" i="2" a="1"/>
  <c r="V5808" i="2" s="1"/>
  <c r="V5809" i="2" a="1"/>
  <c r="V5809" i="2" s="1"/>
  <c r="V5810" i="2" a="1"/>
  <c r="V5810" i="2" s="1"/>
  <c r="V5811" i="2" a="1"/>
  <c r="V5811" i="2" s="1"/>
  <c r="V5812" i="2" a="1"/>
  <c r="V5812" i="2" s="1"/>
  <c r="V5813" i="2" a="1"/>
  <c r="V5813" i="2" s="1"/>
  <c r="V5814" i="2" a="1"/>
  <c r="V5814" i="2" s="1"/>
  <c r="V5815" i="2" a="1"/>
  <c r="V5815" i="2" s="1"/>
  <c r="V5816" i="2" a="1"/>
  <c r="V5816" i="2" s="1"/>
  <c r="V5817" i="2" a="1"/>
  <c r="V5817" i="2" s="1"/>
  <c r="V5818" i="2" a="1"/>
  <c r="V5818" i="2" s="1"/>
  <c r="V5819" i="2" a="1"/>
  <c r="V5819" i="2" s="1"/>
  <c r="V5820" i="2" a="1"/>
  <c r="V5820" i="2" s="1"/>
  <c r="V5821" i="2" a="1"/>
  <c r="V5821" i="2" s="1"/>
  <c r="V5822" i="2" a="1"/>
  <c r="V5822" i="2" s="1"/>
  <c r="V5823" i="2" a="1"/>
  <c r="V5823" i="2" s="1"/>
  <c r="V5824" i="2" a="1"/>
  <c r="V5824" i="2" s="1"/>
  <c r="V5825" i="2" a="1"/>
  <c r="V5825" i="2" s="1"/>
  <c r="V5826" i="2" a="1"/>
  <c r="V5826" i="2" s="1"/>
  <c r="V5827" i="2" a="1"/>
  <c r="V5827" i="2" s="1"/>
  <c r="V5828" i="2" a="1"/>
  <c r="V5828" i="2" s="1"/>
  <c r="V5829" i="2" a="1"/>
  <c r="V5829" i="2" s="1"/>
  <c r="V5830" i="2" a="1"/>
  <c r="V5830" i="2" s="1"/>
  <c r="V5831" i="2" a="1"/>
  <c r="V5831" i="2" s="1"/>
  <c r="V5832" i="2" a="1"/>
  <c r="V5832" i="2" s="1"/>
  <c r="V5833" i="2" a="1"/>
  <c r="V5833" i="2" s="1"/>
  <c r="V5834" i="2" a="1"/>
  <c r="V5834" i="2" s="1"/>
  <c r="V5835" i="2" a="1"/>
  <c r="V5835" i="2" s="1"/>
  <c r="V5836" i="2" a="1"/>
  <c r="V5836" i="2" s="1"/>
  <c r="V5837" i="2" a="1"/>
  <c r="V5837" i="2" s="1"/>
  <c r="V5838" i="2" a="1"/>
  <c r="V5838" i="2" s="1"/>
  <c r="V5839" i="2" a="1"/>
  <c r="V5839" i="2" s="1"/>
  <c r="V5840" i="2" a="1"/>
  <c r="V5840" i="2" s="1"/>
  <c r="V5841" i="2" a="1"/>
  <c r="V5841" i="2" s="1"/>
  <c r="V5842" i="2" a="1"/>
  <c r="V5842" i="2" s="1"/>
  <c r="V5843" i="2" a="1"/>
  <c r="V5843" i="2" s="1"/>
  <c r="V5844" i="2" a="1"/>
  <c r="V5844" i="2" s="1"/>
  <c r="V5845" i="2" a="1"/>
  <c r="V5845" i="2" s="1"/>
  <c r="V5846" i="2" a="1"/>
  <c r="V5846" i="2" s="1"/>
  <c r="V5847" i="2" a="1"/>
  <c r="V5847" i="2" s="1"/>
  <c r="V5848" i="2" a="1"/>
  <c r="V5848" i="2" s="1"/>
  <c r="V5849" i="2" a="1"/>
  <c r="V5849" i="2" s="1"/>
  <c r="V5850" i="2" a="1"/>
  <c r="V5850" i="2" s="1"/>
  <c r="V5851" i="2" a="1"/>
  <c r="V5851" i="2" s="1"/>
  <c r="V5852" i="2" a="1"/>
  <c r="V5852" i="2" s="1"/>
  <c r="V5853" i="2" a="1"/>
  <c r="V5853" i="2" s="1"/>
  <c r="V5854" i="2" a="1"/>
  <c r="V5854" i="2" s="1"/>
  <c r="V5855" i="2" a="1"/>
  <c r="V5855" i="2" s="1"/>
  <c r="V5856" i="2" a="1"/>
  <c r="V5856" i="2" s="1"/>
  <c r="V5857" i="2" a="1"/>
  <c r="V5857" i="2" s="1"/>
  <c r="V5858" i="2" a="1"/>
  <c r="V5858" i="2" s="1"/>
  <c r="V5859" i="2" a="1"/>
  <c r="V5859" i="2" s="1"/>
  <c r="V5860" i="2" a="1"/>
  <c r="V5860" i="2" s="1"/>
  <c r="V5861" i="2" a="1"/>
  <c r="V5861" i="2" s="1"/>
  <c r="V5862" i="2" a="1"/>
  <c r="V5862" i="2" s="1"/>
  <c r="V5863" i="2" a="1"/>
  <c r="V5863" i="2" s="1"/>
  <c r="V5864" i="2" a="1"/>
  <c r="V5864" i="2" s="1"/>
  <c r="V5865" i="2" a="1"/>
  <c r="V5865" i="2" s="1"/>
  <c r="V5866" i="2" a="1"/>
  <c r="V5866" i="2" s="1"/>
  <c r="V5867" i="2" a="1"/>
  <c r="V5867" i="2" s="1"/>
  <c r="V5868" i="2" a="1"/>
  <c r="V5868" i="2" s="1"/>
  <c r="V5869" i="2" a="1"/>
  <c r="V5869" i="2" s="1"/>
  <c r="V5870" i="2" a="1"/>
  <c r="V5870" i="2" s="1"/>
  <c r="V5871" i="2" a="1"/>
  <c r="V5871" i="2" s="1"/>
  <c r="V5872" i="2" a="1"/>
  <c r="V5872" i="2" s="1"/>
  <c r="V5873" i="2" a="1"/>
  <c r="V5873" i="2" s="1"/>
  <c r="V5874" i="2" a="1"/>
  <c r="V5874" i="2" s="1"/>
  <c r="V5875" i="2" a="1"/>
  <c r="V5875" i="2" s="1"/>
  <c r="V5876" i="2" a="1"/>
  <c r="V5876" i="2" s="1"/>
  <c r="V5877" i="2" a="1"/>
  <c r="V5877" i="2" s="1"/>
  <c r="V5878" i="2" a="1"/>
  <c r="V5878" i="2" s="1"/>
  <c r="V5879" i="2" a="1"/>
  <c r="V5879" i="2" s="1"/>
  <c r="V5880" i="2" a="1"/>
  <c r="V5880" i="2" s="1"/>
  <c r="V5881" i="2" a="1"/>
  <c r="V5881" i="2" s="1"/>
  <c r="V5882" i="2" a="1"/>
  <c r="V5882" i="2" s="1"/>
  <c r="V5883" i="2" a="1"/>
  <c r="V5883" i="2" s="1"/>
  <c r="V5884" i="2" a="1"/>
  <c r="V5884" i="2" s="1"/>
  <c r="V5885" i="2" a="1"/>
  <c r="V5885" i="2" s="1"/>
  <c r="V5886" i="2" a="1"/>
  <c r="V5886" i="2" s="1"/>
  <c r="V5887" i="2" a="1"/>
  <c r="V5887" i="2" s="1"/>
  <c r="V5888" i="2" a="1"/>
  <c r="V5888" i="2" s="1"/>
  <c r="V5889" i="2" a="1"/>
  <c r="V5889" i="2" s="1"/>
  <c r="V5890" i="2" a="1"/>
  <c r="V5890" i="2" s="1"/>
  <c r="V5891" i="2" a="1"/>
  <c r="V5891" i="2" s="1"/>
  <c r="V5892" i="2" a="1"/>
  <c r="V5892" i="2" s="1"/>
  <c r="V5893" i="2" a="1"/>
  <c r="V5893" i="2" s="1"/>
  <c r="V5894" i="2" a="1"/>
  <c r="V5894" i="2" s="1"/>
  <c r="V5895" i="2" a="1"/>
  <c r="V5895" i="2" s="1"/>
  <c r="V5896" i="2" a="1"/>
  <c r="V5896" i="2" s="1"/>
  <c r="V5897" i="2" a="1"/>
  <c r="V5897" i="2" s="1"/>
  <c r="V5898" i="2" a="1"/>
  <c r="V5898" i="2" s="1"/>
  <c r="V5899" i="2" a="1"/>
  <c r="V5899" i="2" s="1"/>
  <c r="V5900" i="2" a="1"/>
  <c r="V5900" i="2" s="1"/>
  <c r="V5901" i="2" a="1"/>
  <c r="V5901" i="2" s="1"/>
  <c r="V5902" i="2" a="1"/>
  <c r="V5902" i="2" s="1"/>
  <c r="V5903" i="2" a="1"/>
  <c r="V5903" i="2" s="1"/>
  <c r="V5904" i="2" a="1"/>
  <c r="V5904" i="2" s="1"/>
  <c r="V5905" i="2" a="1"/>
  <c r="V5905" i="2" s="1"/>
  <c r="V5906" i="2" a="1"/>
  <c r="V5906" i="2" s="1"/>
  <c r="V5907" i="2" a="1"/>
  <c r="V5907" i="2" s="1"/>
  <c r="V5908" i="2" a="1"/>
  <c r="V5908" i="2" s="1"/>
  <c r="V5909" i="2" a="1"/>
  <c r="V5909" i="2" s="1"/>
  <c r="V5910" i="2" a="1"/>
  <c r="V5910" i="2" s="1"/>
  <c r="V5911" i="2" a="1"/>
  <c r="V5911" i="2" s="1"/>
  <c r="V5912" i="2" a="1"/>
  <c r="V5912" i="2" s="1"/>
  <c r="V5913" i="2" a="1"/>
  <c r="V5913" i="2" s="1"/>
  <c r="V5914" i="2" a="1"/>
  <c r="V5914" i="2" s="1"/>
  <c r="V5915" i="2" a="1"/>
  <c r="V5915" i="2" s="1"/>
  <c r="V5916" i="2" a="1"/>
  <c r="V5916" i="2" s="1"/>
  <c r="V5917" i="2" a="1"/>
  <c r="V5917" i="2" s="1"/>
  <c r="V5918" i="2" a="1"/>
  <c r="V5918" i="2" s="1"/>
  <c r="V5919" i="2" a="1"/>
  <c r="V5919" i="2" s="1"/>
  <c r="V5920" i="2" a="1"/>
  <c r="V5920" i="2" s="1"/>
  <c r="V5921" i="2" a="1"/>
  <c r="V5921" i="2" s="1"/>
  <c r="V5922" i="2" a="1"/>
  <c r="V5922" i="2" s="1"/>
  <c r="V5923" i="2" a="1"/>
  <c r="V5923" i="2" s="1"/>
  <c r="V5924" i="2" a="1"/>
  <c r="V5924" i="2" s="1"/>
  <c r="V5925" i="2" a="1"/>
  <c r="V5925" i="2" s="1"/>
  <c r="V5926" i="2" a="1"/>
  <c r="V5926" i="2" s="1"/>
  <c r="V5927" i="2" a="1"/>
  <c r="V5927" i="2" s="1"/>
  <c r="V5928" i="2" a="1"/>
  <c r="V5928" i="2" s="1"/>
  <c r="V5929" i="2" a="1"/>
  <c r="V5929" i="2" s="1"/>
  <c r="V5930" i="2" a="1"/>
  <c r="V5930" i="2" s="1"/>
  <c r="V5931" i="2" a="1"/>
  <c r="V5931" i="2" s="1"/>
  <c r="V5932" i="2" a="1"/>
  <c r="V5932" i="2" s="1"/>
  <c r="V5933" i="2" a="1"/>
  <c r="V5933" i="2" s="1"/>
  <c r="V5934" i="2" a="1"/>
  <c r="V5934" i="2" s="1"/>
  <c r="V5935" i="2" a="1"/>
  <c r="V5935" i="2" s="1"/>
  <c r="V5936" i="2" a="1"/>
  <c r="V5936" i="2" s="1"/>
  <c r="V5937" i="2" a="1"/>
  <c r="V5937" i="2" s="1"/>
  <c r="V5938" i="2" a="1"/>
  <c r="V5938" i="2" s="1"/>
  <c r="V5939" i="2" a="1"/>
  <c r="V5939" i="2" s="1"/>
  <c r="V5940" i="2" a="1"/>
  <c r="V5940" i="2" s="1"/>
  <c r="V5941" i="2" a="1"/>
  <c r="V5941" i="2" s="1"/>
  <c r="V5942" i="2" a="1"/>
  <c r="V5942" i="2" s="1"/>
  <c r="V5943" i="2" a="1"/>
  <c r="V5943" i="2" s="1"/>
  <c r="V5944" i="2" a="1"/>
  <c r="V5944" i="2" s="1"/>
  <c r="V5945" i="2" a="1"/>
  <c r="V5945" i="2" s="1"/>
  <c r="V5946" i="2" a="1"/>
  <c r="V5946" i="2" s="1"/>
  <c r="V5947" i="2" a="1"/>
  <c r="V5947" i="2" s="1"/>
  <c r="V5948" i="2" a="1"/>
  <c r="V5948" i="2" s="1"/>
  <c r="V5949" i="2" a="1"/>
  <c r="V5949" i="2" s="1"/>
  <c r="V5950" i="2" a="1"/>
  <c r="V5950" i="2" s="1"/>
  <c r="V5951" i="2" a="1"/>
  <c r="V5951" i="2" s="1"/>
  <c r="V5952" i="2" a="1"/>
  <c r="V5952" i="2" s="1"/>
  <c r="V5953" i="2" a="1"/>
  <c r="V5953" i="2" s="1"/>
  <c r="V5954" i="2" a="1"/>
  <c r="V5954" i="2" s="1"/>
  <c r="V5955" i="2" a="1"/>
  <c r="V5955" i="2" s="1"/>
  <c r="V5956" i="2" a="1"/>
  <c r="V5956" i="2" s="1"/>
  <c r="V5957" i="2" a="1"/>
  <c r="V5957" i="2" s="1"/>
  <c r="V5958" i="2" a="1"/>
  <c r="V5958" i="2" s="1"/>
  <c r="V5959" i="2" a="1"/>
  <c r="V5959" i="2" s="1"/>
  <c r="V5960" i="2" a="1"/>
  <c r="V5960" i="2" s="1"/>
  <c r="V5961" i="2" a="1"/>
  <c r="V5961" i="2" s="1"/>
  <c r="V5962" i="2" a="1"/>
  <c r="V5962" i="2" s="1"/>
  <c r="V5963" i="2" a="1"/>
  <c r="V5963" i="2" s="1"/>
  <c r="V5964" i="2" a="1"/>
  <c r="V5964" i="2" s="1"/>
  <c r="V5965" i="2" a="1"/>
  <c r="V5965" i="2" s="1"/>
  <c r="V5966" i="2" a="1"/>
  <c r="V5966" i="2" s="1"/>
  <c r="V5967" i="2" a="1"/>
  <c r="V5967" i="2" s="1"/>
  <c r="V5968" i="2" a="1"/>
  <c r="V5968" i="2" s="1"/>
  <c r="V5969" i="2" a="1"/>
  <c r="V5969" i="2" s="1"/>
  <c r="V5970" i="2" a="1"/>
  <c r="V5970" i="2" s="1"/>
  <c r="V5971" i="2" a="1"/>
  <c r="V5971" i="2" s="1"/>
  <c r="V5972" i="2" a="1"/>
  <c r="V5972" i="2" s="1"/>
  <c r="V5973" i="2" a="1"/>
  <c r="V5973" i="2" s="1"/>
  <c r="V5974" i="2" a="1"/>
  <c r="V5974" i="2" s="1"/>
  <c r="V5975" i="2" a="1"/>
  <c r="V5975" i="2" s="1"/>
  <c r="V5976" i="2" a="1"/>
  <c r="V5976" i="2" s="1"/>
  <c r="V5977" i="2" a="1"/>
  <c r="V5977" i="2" s="1"/>
  <c r="V5978" i="2" a="1"/>
  <c r="V5978" i="2" s="1"/>
  <c r="V5979" i="2" a="1"/>
  <c r="V5979" i="2" s="1"/>
  <c r="V5980" i="2" a="1"/>
  <c r="V5980" i="2" s="1"/>
  <c r="V5981" i="2" a="1"/>
  <c r="V5981" i="2" s="1"/>
  <c r="V5982" i="2" a="1"/>
  <c r="V5982" i="2" s="1"/>
  <c r="V5983" i="2" a="1"/>
  <c r="V5983" i="2" s="1"/>
  <c r="V5984" i="2" a="1"/>
  <c r="V5984" i="2" s="1"/>
  <c r="V5985" i="2" a="1"/>
  <c r="V5985" i="2" s="1"/>
  <c r="V5986" i="2" a="1"/>
  <c r="V5986" i="2" s="1"/>
  <c r="V5987" i="2" a="1"/>
  <c r="V5987" i="2" s="1"/>
  <c r="V5988" i="2" a="1"/>
  <c r="V5988" i="2" s="1"/>
  <c r="V5989" i="2" a="1"/>
  <c r="V5989" i="2" s="1"/>
  <c r="V5990" i="2" a="1"/>
  <c r="V5990" i="2" s="1"/>
  <c r="V5991" i="2" a="1"/>
  <c r="V5991" i="2" s="1"/>
  <c r="V5992" i="2" a="1"/>
  <c r="V5992" i="2" s="1"/>
  <c r="V5993" i="2" a="1"/>
  <c r="V5993" i="2" s="1"/>
  <c r="V5994" i="2" a="1"/>
  <c r="V5994" i="2" s="1"/>
  <c r="V5995" i="2" a="1"/>
  <c r="V5995" i="2" s="1"/>
  <c r="V5996" i="2" a="1"/>
  <c r="V5996" i="2" s="1"/>
  <c r="V5997" i="2" a="1"/>
  <c r="V5997" i="2" s="1"/>
  <c r="V5998" i="2" a="1"/>
  <c r="V5998" i="2" s="1"/>
  <c r="V5999" i="2" a="1"/>
  <c r="V5999" i="2" s="1"/>
  <c r="V6000" i="2" a="1"/>
  <c r="V6000" i="2" s="1"/>
  <c r="V6001" i="2" a="1"/>
  <c r="V6001" i="2" s="1"/>
  <c r="V6002" i="2" a="1"/>
  <c r="V6002" i="2" s="1"/>
  <c r="V6003" i="2" a="1"/>
  <c r="V6003" i="2" s="1"/>
  <c r="V6004" i="2" a="1"/>
  <c r="V6004" i="2" s="1"/>
  <c r="V6005" i="2" a="1"/>
  <c r="V6005" i="2" s="1"/>
  <c r="V6006" i="2" a="1"/>
  <c r="V6006" i="2" s="1"/>
  <c r="V6007" i="2" a="1"/>
  <c r="V6007" i="2" s="1"/>
  <c r="V6008" i="2" a="1"/>
  <c r="V6008" i="2" s="1"/>
  <c r="V6009" i="2" a="1"/>
  <c r="V6009" i="2" s="1"/>
  <c r="V6010" i="2" a="1"/>
  <c r="V6010" i="2" s="1"/>
  <c r="V6011" i="2" a="1"/>
  <c r="V6011" i="2" s="1"/>
  <c r="V6012" i="2" a="1"/>
  <c r="V6012" i="2" s="1"/>
  <c r="V6013" i="2" a="1"/>
  <c r="V6013" i="2" s="1"/>
  <c r="V6014" i="2" a="1"/>
  <c r="V6014" i="2" s="1"/>
  <c r="V6015" i="2" a="1"/>
  <c r="V6015" i="2" s="1"/>
  <c r="V6016" i="2" a="1"/>
  <c r="V6016" i="2" s="1"/>
  <c r="V6017" i="2" a="1"/>
  <c r="V6017" i="2" s="1"/>
  <c r="V6018" i="2" a="1"/>
  <c r="V6018" i="2" s="1"/>
  <c r="V6019" i="2" a="1"/>
  <c r="V6019" i="2" s="1"/>
  <c r="V6020" i="2" a="1"/>
  <c r="V6020" i="2" s="1"/>
  <c r="V6021" i="2" a="1"/>
  <c r="V6021" i="2" s="1"/>
  <c r="V6022" i="2" a="1"/>
  <c r="V6022" i="2" s="1"/>
  <c r="V6023" i="2" a="1"/>
  <c r="V6023" i="2" s="1"/>
  <c r="V6024" i="2" a="1"/>
  <c r="V6024" i="2" s="1"/>
  <c r="V6025" i="2" a="1"/>
  <c r="V6025" i="2" s="1"/>
  <c r="V6026" i="2" a="1"/>
  <c r="V6026" i="2" s="1"/>
  <c r="V6027" i="2" a="1"/>
  <c r="V6027" i="2" s="1"/>
  <c r="V6028" i="2" a="1"/>
  <c r="V6028" i="2" s="1"/>
  <c r="V6029" i="2" a="1"/>
  <c r="V6029" i="2" s="1"/>
  <c r="V6030" i="2" a="1"/>
  <c r="V6030" i="2" s="1"/>
  <c r="V6031" i="2" a="1"/>
  <c r="V6031" i="2" s="1"/>
  <c r="V6032" i="2" a="1"/>
  <c r="V6032" i="2" s="1"/>
  <c r="V6033" i="2" a="1"/>
  <c r="V6033" i="2" s="1"/>
  <c r="V6034" i="2" a="1"/>
  <c r="V6034" i="2" s="1"/>
  <c r="V6035" i="2" a="1"/>
  <c r="V6035" i="2" s="1"/>
  <c r="V6036" i="2" a="1"/>
  <c r="V6036" i="2" s="1"/>
  <c r="V6037" i="2" a="1"/>
  <c r="V6037" i="2" s="1"/>
  <c r="V6038" i="2" a="1"/>
  <c r="V6038" i="2" s="1"/>
  <c r="V6039" i="2" a="1"/>
  <c r="V6039" i="2" s="1"/>
  <c r="V6040" i="2" a="1"/>
  <c r="V6040" i="2" s="1"/>
  <c r="V6041" i="2" a="1"/>
  <c r="V6041" i="2" s="1"/>
  <c r="V6042" i="2" a="1"/>
  <c r="V6042" i="2" s="1"/>
  <c r="V6043" i="2" a="1"/>
  <c r="V6043" i="2" s="1"/>
  <c r="V6044" i="2" a="1"/>
  <c r="V6044" i="2" s="1"/>
  <c r="V6045" i="2" a="1"/>
  <c r="V6045" i="2" s="1"/>
  <c r="V6046" i="2" a="1"/>
  <c r="V6046" i="2" s="1"/>
  <c r="V6047" i="2" a="1"/>
  <c r="V6047" i="2" s="1"/>
  <c r="V6048" i="2" a="1"/>
  <c r="V6048" i="2" s="1"/>
  <c r="V6049" i="2" a="1"/>
  <c r="V6049" i="2" s="1"/>
  <c r="V6050" i="2" a="1"/>
  <c r="V6050" i="2" s="1"/>
  <c r="V6051" i="2" a="1"/>
  <c r="V6051" i="2" s="1"/>
  <c r="V6052" i="2" a="1"/>
  <c r="V6052" i="2" s="1"/>
  <c r="V6053" i="2" a="1"/>
  <c r="V6053" i="2" s="1"/>
  <c r="V6054" i="2" a="1"/>
  <c r="V6054" i="2" s="1"/>
  <c r="V6055" i="2" a="1"/>
  <c r="V6055" i="2" s="1"/>
  <c r="V6056" i="2" a="1"/>
  <c r="V6056" i="2" s="1"/>
  <c r="V6057" i="2" a="1"/>
  <c r="V6057" i="2" s="1"/>
  <c r="V6058" i="2" a="1"/>
  <c r="V6058" i="2" s="1"/>
  <c r="V6059" i="2" a="1"/>
  <c r="V6059" i="2" s="1"/>
  <c r="V6060" i="2" a="1"/>
  <c r="V6060" i="2" s="1"/>
  <c r="V6061" i="2" a="1"/>
  <c r="V6061" i="2" s="1"/>
  <c r="V6062" i="2" a="1"/>
  <c r="V6062" i="2" s="1"/>
  <c r="V6063" i="2" a="1"/>
  <c r="V6063" i="2" s="1"/>
  <c r="V6064" i="2" a="1"/>
  <c r="V6064" i="2" s="1"/>
  <c r="V6065" i="2" a="1"/>
  <c r="V6065" i="2" s="1"/>
  <c r="V6066" i="2" a="1"/>
  <c r="V6066" i="2" s="1"/>
  <c r="V6067" i="2" a="1"/>
  <c r="V6067" i="2" s="1"/>
  <c r="V6068" i="2" a="1"/>
  <c r="V6068" i="2" s="1"/>
  <c r="V6069" i="2" a="1"/>
  <c r="V6069" i="2" s="1"/>
  <c r="V6070" i="2" a="1"/>
  <c r="V6070" i="2" s="1"/>
  <c r="V6071" i="2" a="1"/>
  <c r="V6071" i="2" s="1"/>
  <c r="V6072" i="2" a="1"/>
  <c r="V6072" i="2" s="1"/>
  <c r="V6073" i="2" a="1"/>
  <c r="V6073" i="2" s="1"/>
  <c r="V6074" i="2" a="1"/>
  <c r="V6074" i="2" s="1"/>
  <c r="V6075" i="2" a="1"/>
  <c r="V6075" i="2" s="1"/>
  <c r="V6076" i="2" a="1"/>
  <c r="V6076" i="2" s="1"/>
  <c r="V6077" i="2" a="1"/>
  <c r="V6077" i="2" s="1"/>
  <c r="V6078" i="2" a="1"/>
  <c r="V6078" i="2" s="1"/>
  <c r="V6079" i="2" a="1"/>
  <c r="V6079" i="2" s="1"/>
  <c r="V6080" i="2" a="1"/>
  <c r="V6080" i="2" s="1"/>
  <c r="V6081" i="2" a="1"/>
  <c r="V6081" i="2" s="1"/>
  <c r="V6082" i="2" a="1"/>
  <c r="V6082" i="2" s="1"/>
  <c r="V6083" i="2" a="1"/>
  <c r="V6083" i="2" s="1"/>
  <c r="V6084" i="2" a="1"/>
  <c r="V6084" i="2" s="1"/>
  <c r="V6085" i="2" a="1"/>
  <c r="V6085" i="2" s="1"/>
  <c r="V6086" i="2" a="1"/>
  <c r="V6086" i="2" s="1"/>
  <c r="V6087" i="2" a="1"/>
  <c r="V6087" i="2" s="1"/>
  <c r="V6088" i="2" a="1"/>
  <c r="V6088" i="2" s="1"/>
  <c r="V6089" i="2" a="1"/>
  <c r="V6089" i="2" s="1"/>
  <c r="V6090" i="2" a="1"/>
  <c r="V6090" i="2" s="1"/>
  <c r="V6091" i="2" a="1"/>
  <c r="V6091" i="2" s="1"/>
  <c r="V6092" i="2" a="1"/>
  <c r="V6092" i="2" s="1"/>
  <c r="V6093" i="2" a="1"/>
  <c r="V6093" i="2" s="1"/>
  <c r="V6094" i="2" a="1"/>
  <c r="V6094" i="2" s="1"/>
  <c r="V6095" i="2" a="1"/>
  <c r="V6095" i="2" s="1"/>
  <c r="V6096" i="2" a="1"/>
  <c r="V6096" i="2" s="1"/>
  <c r="V6097" i="2" a="1"/>
  <c r="V6097" i="2" s="1"/>
  <c r="V6098" i="2" a="1"/>
  <c r="V6098" i="2" s="1"/>
  <c r="V6099" i="2" a="1"/>
  <c r="V6099" i="2" s="1"/>
  <c r="V6100" i="2" a="1"/>
  <c r="V6100" i="2" s="1"/>
  <c r="V6101" i="2" a="1"/>
  <c r="V6101" i="2" s="1"/>
  <c r="V6102" i="2" a="1"/>
  <c r="V6102" i="2" s="1"/>
  <c r="V6103" i="2" a="1"/>
  <c r="V6103" i="2" s="1"/>
  <c r="V6104" i="2" a="1"/>
  <c r="V6104" i="2" s="1"/>
  <c r="V6105" i="2" a="1"/>
  <c r="V6105" i="2" s="1"/>
  <c r="V6106" i="2" a="1"/>
  <c r="V6106" i="2" s="1"/>
  <c r="V6107" i="2" a="1"/>
  <c r="V6107" i="2" s="1"/>
  <c r="V6108" i="2" a="1"/>
  <c r="V6108" i="2" s="1"/>
  <c r="V6109" i="2" a="1"/>
  <c r="V6109" i="2" s="1"/>
  <c r="V6110" i="2" a="1"/>
  <c r="V6110" i="2" s="1"/>
  <c r="V6111" i="2" a="1"/>
  <c r="V6111" i="2" s="1"/>
  <c r="V6112" i="2" a="1"/>
  <c r="V6112" i="2" s="1"/>
  <c r="V6113" i="2" a="1"/>
  <c r="V6113" i="2" s="1"/>
  <c r="V6114" i="2" a="1"/>
  <c r="V6114" i="2" s="1"/>
  <c r="V6115" i="2" a="1"/>
  <c r="V6115" i="2" s="1"/>
  <c r="V6116" i="2" a="1"/>
  <c r="V6116" i="2" s="1"/>
  <c r="V6117" i="2" a="1"/>
  <c r="V6117" i="2" s="1"/>
  <c r="V6118" i="2" a="1"/>
  <c r="V6118" i="2" s="1"/>
  <c r="V6119" i="2" a="1"/>
  <c r="V6119" i="2" s="1"/>
  <c r="V6120" i="2" a="1"/>
  <c r="V6120" i="2" s="1"/>
  <c r="V6121" i="2" a="1"/>
  <c r="V6121" i="2" s="1"/>
  <c r="V6122" i="2" a="1"/>
  <c r="V6122" i="2" s="1"/>
  <c r="V6123" i="2" a="1"/>
  <c r="V6123" i="2" s="1"/>
  <c r="V6124" i="2" a="1"/>
  <c r="V6124" i="2" s="1"/>
  <c r="V6125" i="2" a="1"/>
  <c r="V6125" i="2" s="1"/>
  <c r="V6126" i="2" a="1"/>
  <c r="V6126" i="2" s="1"/>
  <c r="V6127" i="2" a="1"/>
  <c r="V6127" i="2" s="1"/>
  <c r="V6128" i="2" a="1"/>
  <c r="V6128" i="2" s="1"/>
  <c r="V6129" i="2" a="1"/>
  <c r="V6129" i="2" s="1"/>
  <c r="V6130" i="2" a="1"/>
  <c r="V6130" i="2" s="1"/>
  <c r="V6131" i="2" a="1"/>
  <c r="V6131" i="2" s="1"/>
  <c r="V6132" i="2" a="1"/>
  <c r="V6132" i="2" s="1"/>
  <c r="V6133" i="2" a="1"/>
  <c r="V6133" i="2" s="1"/>
  <c r="V6134" i="2" a="1"/>
  <c r="V6134" i="2" s="1"/>
  <c r="V6135" i="2" a="1"/>
  <c r="V6135" i="2" s="1"/>
  <c r="V6136" i="2" a="1"/>
  <c r="V6136" i="2" s="1"/>
  <c r="V6137" i="2" a="1"/>
  <c r="V6137" i="2" s="1"/>
  <c r="V6138" i="2" a="1"/>
  <c r="V6138" i="2" s="1"/>
  <c r="V6139" i="2" a="1"/>
  <c r="V6139" i="2" s="1"/>
  <c r="V6140" i="2" a="1"/>
  <c r="V6140" i="2" s="1"/>
  <c r="V6141" i="2" a="1"/>
  <c r="V6141" i="2" s="1"/>
  <c r="V6142" i="2" a="1"/>
  <c r="V6142" i="2" s="1"/>
  <c r="V6143" i="2" a="1"/>
  <c r="V6143" i="2" s="1"/>
  <c r="V6144" i="2" a="1"/>
  <c r="V6144" i="2" s="1"/>
  <c r="V6145" i="2" a="1"/>
  <c r="V6145" i="2" s="1"/>
  <c r="V6146" i="2" a="1"/>
  <c r="V6146" i="2" s="1"/>
  <c r="V6147" i="2" a="1"/>
  <c r="V6147" i="2" s="1"/>
  <c r="V6148" i="2" a="1"/>
  <c r="V6148" i="2" s="1"/>
  <c r="V6149" i="2" a="1"/>
  <c r="V6149" i="2" s="1"/>
  <c r="V6150" i="2" a="1"/>
  <c r="V6150" i="2" s="1"/>
  <c r="V6151" i="2" a="1"/>
  <c r="V6151" i="2" s="1"/>
  <c r="V6152" i="2" a="1"/>
  <c r="V6152" i="2" s="1"/>
  <c r="V6153" i="2" a="1"/>
  <c r="V6153" i="2" s="1"/>
  <c r="V6154" i="2" a="1"/>
  <c r="V6154" i="2" s="1"/>
  <c r="V6155" i="2" a="1"/>
  <c r="V6155" i="2" s="1"/>
  <c r="V6156" i="2" a="1"/>
  <c r="V6156" i="2" s="1"/>
  <c r="V6157" i="2" a="1"/>
  <c r="V6157" i="2" s="1"/>
  <c r="V6158" i="2" a="1"/>
  <c r="V6158" i="2" s="1"/>
  <c r="V6159" i="2" a="1"/>
  <c r="V6159" i="2" s="1"/>
  <c r="V6160" i="2" a="1"/>
  <c r="V6160" i="2" s="1"/>
  <c r="V6161" i="2" a="1"/>
  <c r="V6161" i="2" s="1"/>
  <c r="V6162" i="2" a="1"/>
  <c r="V6162" i="2" s="1"/>
  <c r="V6163" i="2" a="1"/>
  <c r="V6163" i="2" s="1"/>
  <c r="V6164" i="2" a="1"/>
  <c r="V6164" i="2" s="1"/>
  <c r="V6165" i="2" a="1"/>
  <c r="V6165" i="2" s="1"/>
  <c r="V6166" i="2" a="1"/>
  <c r="V6166" i="2" s="1"/>
  <c r="V6167" i="2" a="1"/>
  <c r="V6167" i="2" s="1"/>
  <c r="V6168" i="2" a="1"/>
  <c r="V6168" i="2" s="1"/>
  <c r="V6169" i="2" a="1"/>
  <c r="V6169" i="2" s="1"/>
  <c r="V6170" i="2" a="1"/>
  <c r="V6170" i="2" s="1"/>
  <c r="V6171" i="2" a="1"/>
  <c r="V6171" i="2" s="1"/>
  <c r="V6172" i="2" a="1"/>
  <c r="V6172" i="2" s="1"/>
  <c r="V6173" i="2" a="1"/>
  <c r="V6173" i="2" s="1"/>
  <c r="V6174" i="2" a="1"/>
  <c r="V6174" i="2" s="1"/>
  <c r="V6175" i="2" a="1"/>
  <c r="V6175" i="2" s="1"/>
  <c r="V6176" i="2" a="1"/>
  <c r="V6176" i="2" s="1"/>
  <c r="V6177" i="2" a="1"/>
  <c r="V6177" i="2" s="1"/>
  <c r="V6178" i="2" a="1"/>
  <c r="V6178" i="2" s="1"/>
  <c r="V6179" i="2" a="1"/>
  <c r="V6179" i="2" s="1"/>
  <c r="V6180" i="2" a="1"/>
  <c r="V6180" i="2" s="1"/>
  <c r="V6181" i="2" a="1"/>
  <c r="V6181" i="2" s="1"/>
  <c r="V6182" i="2" a="1"/>
  <c r="V6182" i="2" s="1"/>
  <c r="V6183" i="2" a="1"/>
  <c r="V6183" i="2" s="1"/>
  <c r="V6184" i="2" a="1"/>
  <c r="V6184" i="2" s="1"/>
  <c r="V6185" i="2" a="1"/>
  <c r="V6185" i="2" s="1"/>
  <c r="V6186" i="2" a="1"/>
  <c r="V6186" i="2" s="1"/>
  <c r="V6187" i="2" a="1"/>
  <c r="V6187" i="2" s="1"/>
  <c r="V6188" i="2" a="1"/>
  <c r="V6188" i="2" s="1"/>
  <c r="V6189" i="2" a="1"/>
  <c r="V6189" i="2" s="1"/>
  <c r="V6190" i="2" a="1"/>
  <c r="V6190" i="2" s="1"/>
  <c r="V6191" i="2" a="1"/>
  <c r="V6191" i="2" s="1"/>
  <c r="V6192" i="2" a="1"/>
  <c r="V6192" i="2" s="1"/>
  <c r="V6193" i="2" a="1"/>
  <c r="V6193" i="2" s="1"/>
  <c r="V6194" i="2" a="1"/>
  <c r="V6194" i="2" s="1"/>
  <c r="V6195" i="2" a="1"/>
  <c r="V6195" i="2" s="1"/>
  <c r="V6196" i="2" a="1"/>
  <c r="V6196" i="2" s="1"/>
  <c r="V6197" i="2" a="1"/>
  <c r="V6197" i="2" s="1"/>
  <c r="V6198" i="2" a="1"/>
  <c r="V6198" i="2" s="1"/>
  <c r="V6199" i="2" a="1"/>
  <c r="V6199" i="2" s="1"/>
  <c r="V6200" i="2" a="1"/>
  <c r="V6200" i="2" s="1"/>
  <c r="V6201" i="2" a="1"/>
  <c r="V6201" i="2" s="1"/>
  <c r="V6202" i="2" a="1"/>
  <c r="V6202" i="2" s="1"/>
  <c r="V6203" i="2" a="1"/>
  <c r="V6203" i="2" s="1"/>
  <c r="V6204" i="2" a="1"/>
  <c r="V6204" i="2" s="1"/>
  <c r="V6205" i="2" a="1"/>
  <c r="V6205" i="2" s="1"/>
  <c r="V6206" i="2" a="1"/>
  <c r="V6206" i="2" s="1"/>
  <c r="V6207" i="2" a="1"/>
  <c r="V6207" i="2" s="1"/>
  <c r="V6208" i="2" a="1"/>
  <c r="V6208" i="2" s="1"/>
  <c r="V6209" i="2" a="1"/>
  <c r="V6209" i="2" s="1"/>
  <c r="V6210" i="2" a="1"/>
  <c r="V6210" i="2" s="1"/>
  <c r="V6211" i="2" a="1"/>
  <c r="V6211" i="2" s="1"/>
  <c r="V6212" i="2" a="1"/>
  <c r="V6212" i="2" s="1"/>
  <c r="V6213" i="2" a="1"/>
  <c r="V6213" i="2" s="1"/>
  <c r="V6214" i="2" a="1"/>
  <c r="V6214" i="2" s="1"/>
  <c r="V6215" i="2" a="1"/>
  <c r="V6215" i="2" s="1"/>
  <c r="V6216" i="2" a="1"/>
  <c r="V6216" i="2" s="1"/>
  <c r="V6217" i="2" a="1"/>
  <c r="V6217" i="2" s="1"/>
  <c r="V6218" i="2" a="1"/>
  <c r="V6218" i="2" s="1"/>
  <c r="V6219" i="2" a="1"/>
  <c r="V6219" i="2" s="1"/>
  <c r="V6220" i="2" a="1"/>
  <c r="V6220" i="2" s="1"/>
  <c r="V6221" i="2" a="1"/>
  <c r="V6221" i="2" s="1"/>
  <c r="V6222" i="2" a="1"/>
  <c r="V6222" i="2" s="1"/>
  <c r="V6223" i="2" a="1"/>
  <c r="V6223" i="2" s="1"/>
  <c r="V6224" i="2" a="1"/>
  <c r="V6224" i="2" s="1"/>
  <c r="V6225" i="2" a="1"/>
  <c r="V6225" i="2" s="1"/>
  <c r="V6226" i="2" a="1"/>
  <c r="V6226" i="2" s="1"/>
  <c r="V6227" i="2" a="1"/>
  <c r="V6227" i="2" s="1"/>
  <c r="V6228" i="2" a="1"/>
  <c r="V6228" i="2" s="1"/>
  <c r="V6229" i="2" a="1"/>
  <c r="V6229" i="2" s="1"/>
  <c r="V6230" i="2" a="1"/>
  <c r="V6230" i="2" s="1"/>
  <c r="V6231" i="2" a="1"/>
  <c r="V6231" i="2" s="1"/>
  <c r="V6232" i="2" a="1"/>
  <c r="V6232" i="2" s="1"/>
  <c r="V6233" i="2" a="1"/>
  <c r="V6233" i="2" s="1"/>
  <c r="V6234" i="2" a="1"/>
  <c r="V6234" i="2" s="1"/>
  <c r="V6235" i="2" a="1"/>
  <c r="V6235" i="2" s="1"/>
  <c r="V6236" i="2" a="1"/>
  <c r="V6236" i="2" s="1"/>
  <c r="V6237" i="2" a="1"/>
  <c r="V6237" i="2" s="1"/>
  <c r="V6238" i="2" a="1"/>
  <c r="V6238" i="2" s="1"/>
  <c r="V6239" i="2" a="1"/>
  <c r="V6239" i="2" s="1"/>
  <c r="V6240" i="2" a="1"/>
  <c r="V6240" i="2" s="1"/>
  <c r="V6241" i="2" a="1"/>
  <c r="V6241" i="2" s="1"/>
  <c r="V6242" i="2" a="1"/>
  <c r="V6242" i="2" s="1"/>
  <c r="V6243" i="2" a="1"/>
  <c r="V6243" i="2" s="1"/>
  <c r="V6244" i="2" a="1"/>
  <c r="V6244" i="2" s="1"/>
  <c r="V6245" i="2" a="1"/>
  <c r="V6245" i="2" s="1"/>
  <c r="V6246" i="2" a="1"/>
  <c r="V6246" i="2" s="1"/>
  <c r="V6247" i="2" a="1"/>
  <c r="V6247" i="2" s="1"/>
  <c r="V6248" i="2" a="1"/>
  <c r="V6248" i="2" s="1"/>
  <c r="V6249" i="2" a="1"/>
  <c r="V6249" i="2" s="1"/>
  <c r="V6250" i="2" a="1"/>
  <c r="V6250" i="2" s="1"/>
  <c r="V6251" i="2" a="1"/>
  <c r="V6251" i="2" s="1"/>
  <c r="V6252" i="2" a="1"/>
  <c r="V6252" i="2" s="1"/>
  <c r="V6253" i="2" a="1"/>
  <c r="V6253" i="2" s="1"/>
  <c r="V6254" i="2" a="1"/>
  <c r="V6254" i="2" s="1"/>
  <c r="V6255" i="2" a="1"/>
  <c r="V6255" i="2" s="1"/>
  <c r="V6256" i="2" a="1"/>
  <c r="V6256" i="2" s="1"/>
  <c r="V6257" i="2" a="1"/>
  <c r="V6257" i="2" s="1"/>
  <c r="V6258" i="2" a="1"/>
  <c r="V6258" i="2" s="1"/>
  <c r="V6259" i="2" a="1"/>
  <c r="V6259" i="2" s="1"/>
  <c r="V6260" i="2" a="1"/>
  <c r="V6260" i="2" s="1"/>
  <c r="V6261" i="2" a="1"/>
  <c r="V6261" i="2" s="1"/>
  <c r="V6262" i="2" a="1"/>
  <c r="V6262" i="2" s="1"/>
  <c r="V6263" i="2" a="1"/>
  <c r="V6263" i="2" s="1"/>
  <c r="V6264" i="2" a="1"/>
  <c r="V6264" i="2" s="1"/>
  <c r="V6265" i="2" a="1"/>
  <c r="V6265" i="2" s="1"/>
  <c r="V6266" i="2" a="1"/>
  <c r="V6266" i="2" s="1"/>
  <c r="V6267" i="2" a="1"/>
  <c r="V6267" i="2" s="1"/>
  <c r="V6268" i="2" a="1"/>
  <c r="V6268" i="2" s="1"/>
  <c r="V6269" i="2" a="1"/>
  <c r="V6269" i="2" s="1"/>
  <c r="V6270" i="2" a="1"/>
  <c r="V6270" i="2" s="1"/>
  <c r="V6271" i="2" a="1"/>
  <c r="V6271" i="2" s="1"/>
  <c r="V6272" i="2" a="1"/>
  <c r="V6272" i="2" s="1"/>
  <c r="V6273" i="2" a="1"/>
  <c r="V6273" i="2" s="1"/>
  <c r="V6274" i="2" a="1"/>
  <c r="V6274" i="2" s="1"/>
  <c r="V6275" i="2" a="1"/>
  <c r="V6275" i="2" s="1"/>
  <c r="V6276" i="2" a="1"/>
  <c r="V6276" i="2" s="1"/>
  <c r="V6277" i="2" a="1"/>
  <c r="V6277" i="2" s="1"/>
  <c r="V6278" i="2" a="1"/>
  <c r="V6278" i="2" s="1"/>
  <c r="V6279" i="2" a="1"/>
  <c r="V6279" i="2" s="1"/>
  <c r="V6280" i="2" a="1"/>
  <c r="V6280" i="2" s="1"/>
  <c r="V6281" i="2" a="1"/>
  <c r="V6281" i="2" s="1"/>
  <c r="V6282" i="2" a="1"/>
  <c r="V6282" i="2" s="1"/>
  <c r="V6283" i="2" a="1"/>
  <c r="V6283" i="2" s="1"/>
  <c r="V6284" i="2" a="1"/>
  <c r="V6284" i="2" s="1"/>
  <c r="V6285" i="2" a="1"/>
  <c r="V6285" i="2" s="1"/>
  <c r="V6286" i="2" a="1"/>
  <c r="V6286" i="2" s="1"/>
  <c r="V6287" i="2" a="1"/>
  <c r="V6287" i="2" s="1"/>
  <c r="V6288" i="2" a="1"/>
  <c r="V6288" i="2" s="1"/>
  <c r="V6289" i="2" a="1"/>
  <c r="V6289" i="2" s="1"/>
  <c r="V6290" i="2" a="1"/>
  <c r="V6290" i="2" s="1"/>
  <c r="V6291" i="2" a="1"/>
  <c r="V6291" i="2" s="1"/>
  <c r="V6292" i="2" a="1"/>
  <c r="V6292" i="2" s="1"/>
  <c r="V6293" i="2" a="1"/>
  <c r="V6293" i="2" s="1"/>
  <c r="V6294" i="2" a="1"/>
  <c r="V6294" i="2" s="1"/>
  <c r="V6295" i="2" a="1"/>
  <c r="V6295" i="2" s="1"/>
  <c r="V6296" i="2" a="1"/>
  <c r="V6296" i="2" s="1"/>
  <c r="V6297" i="2" a="1"/>
  <c r="V6297" i="2" s="1"/>
  <c r="V6298" i="2" a="1"/>
  <c r="V6298" i="2" s="1"/>
  <c r="V6299" i="2" a="1"/>
  <c r="V6299" i="2" s="1"/>
  <c r="V6300" i="2" a="1"/>
  <c r="V6300" i="2" s="1"/>
  <c r="V6301" i="2" a="1"/>
  <c r="V6301" i="2" s="1"/>
  <c r="V6302" i="2" a="1"/>
  <c r="V6302" i="2" s="1"/>
  <c r="V6303" i="2" a="1"/>
  <c r="V6303" i="2" s="1"/>
  <c r="V6304" i="2" a="1"/>
  <c r="V6304" i="2" s="1"/>
  <c r="V6305" i="2" a="1"/>
  <c r="V6305" i="2" s="1"/>
  <c r="V6306" i="2" a="1"/>
  <c r="V6306" i="2" s="1"/>
  <c r="V6307" i="2" a="1"/>
  <c r="V6307" i="2" s="1"/>
  <c r="V6308" i="2" a="1"/>
  <c r="V6308" i="2" s="1"/>
  <c r="V6309" i="2" a="1"/>
  <c r="V6309" i="2" s="1"/>
  <c r="V6310" i="2" a="1"/>
  <c r="V6310" i="2" s="1"/>
  <c r="V6311" i="2" a="1"/>
  <c r="V6311" i="2" s="1"/>
  <c r="V6312" i="2" a="1"/>
  <c r="V6312" i="2" s="1"/>
  <c r="V6313" i="2" a="1"/>
  <c r="V6313" i="2" s="1"/>
  <c r="V6314" i="2" a="1"/>
  <c r="V6314" i="2" s="1"/>
  <c r="V6315" i="2" a="1"/>
  <c r="V6315" i="2" s="1"/>
  <c r="V6316" i="2" a="1"/>
  <c r="V6316" i="2" s="1"/>
  <c r="V6317" i="2" a="1"/>
  <c r="V6317" i="2" s="1"/>
  <c r="V6318" i="2" a="1"/>
  <c r="V6318" i="2" s="1"/>
  <c r="V6319" i="2" a="1"/>
  <c r="V6319" i="2" s="1"/>
  <c r="V6320" i="2" a="1"/>
  <c r="V6320" i="2" s="1"/>
  <c r="V6321" i="2" a="1"/>
  <c r="V6321" i="2" s="1"/>
  <c r="V6322" i="2" a="1"/>
  <c r="V6322" i="2" s="1"/>
  <c r="V6323" i="2" a="1"/>
  <c r="V6323" i="2" s="1"/>
  <c r="V6324" i="2" a="1"/>
  <c r="V6324" i="2" s="1"/>
  <c r="V6325" i="2" a="1"/>
  <c r="V6325" i="2" s="1"/>
  <c r="V6326" i="2" a="1"/>
  <c r="V6326" i="2" s="1"/>
  <c r="V6327" i="2" a="1"/>
  <c r="V6327" i="2" s="1"/>
  <c r="V6328" i="2" a="1"/>
  <c r="V6328" i="2" s="1"/>
  <c r="V6329" i="2" a="1"/>
  <c r="V6329" i="2" s="1"/>
  <c r="V6330" i="2" a="1"/>
  <c r="V6330" i="2" s="1"/>
  <c r="V6331" i="2" a="1"/>
  <c r="V6331" i="2" s="1"/>
  <c r="V6332" i="2" a="1"/>
  <c r="V6332" i="2" s="1"/>
  <c r="V6333" i="2" a="1"/>
  <c r="V6333" i="2" s="1"/>
  <c r="V6334" i="2" a="1"/>
  <c r="V6334" i="2" s="1"/>
  <c r="V6335" i="2" a="1"/>
  <c r="V6335" i="2" s="1"/>
  <c r="V6336" i="2" a="1"/>
  <c r="V6336" i="2" s="1"/>
  <c r="V6337" i="2" a="1"/>
  <c r="V6337" i="2" s="1"/>
  <c r="V6338" i="2" a="1"/>
  <c r="V6338" i="2" s="1"/>
  <c r="V6339" i="2" a="1"/>
  <c r="V6339" i="2" s="1"/>
  <c r="V6340" i="2" a="1"/>
  <c r="V6340" i="2" s="1"/>
  <c r="V6341" i="2" a="1"/>
  <c r="V6341" i="2" s="1"/>
  <c r="V6342" i="2" a="1"/>
  <c r="V6342" i="2" s="1"/>
  <c r="V6343" i="2" a="1"/>
  <c r="V6343" i="2" s="1"/>
  <c r="V6344" i="2" a="1"/>
  <c r="V6344" i="2" s="1"/>
  <c r="V6345" i="2" a="1"/>
  <c r="V6345" i="2" s="1"/>
  <c r="V6346" i="2" a="1"/>
  <c r="V6346" i="2" s="1"/>
  <c r="V6347" i="2" a="1"/>
  <c r="V6347" i="2" s="1"/>
  <c r="V6348" i="2" a="1"/>
  <c r="V6348" i="2" s="1"/>
  <c r="V6349" i="2" a="1"/>
  <c r="V6349" i="2" s="1"/>
  <c r="V6350" i="2" a="1"/>
  <c r="V6350" i="2" s="1"/>
  <c r="V6351" i="2" a="1"/>
  <c r="V6351" i="2" s="1"/>
  <c r="V6352" i="2" a="1"/>
  <c r="V6352" i="2" s="1"/>
  <c r="V6353" i="2" a="1"/>
  <c r="V6353" i="2" s="1"/>
  <c r="V6354" i="2" a="1"/>
  <c r="V6354" i="2" s="1"/>
  <c r="V6355" i="2" a="1"/>
  <c r="V6355" i="2" s="1"/>
  <c r="V6356" i="2" a="1"/>
  <c r="V6356" i="2" s="1"/>
  <c r="V6357" i="2" a="1"/>
  <c r="V6357" i="2" s="1"/>
  <c r="V6358" i="2" a="1"/>
  <c r="V6358" i="2" s="1"/>
  <c r="V6359" i="2" a="1"/>
  <c r="V6359" i="2" s="1"/>
  <c r="V6360" i="2" a="1"/>
  <c r="V6360" i="2" s="1"/>
  <c r="V6361" i="2" a="1"/>
  <c r="V6361" i="2" s="1"/>
  <c r="V6362" i="2" a="1"/>
  <c r="V6362" i="2" s="1"/>
  <c r="V6363" i="2" a="1"/>
  <c r="V6363" i="2" s="1"/>
  <c r="V6364" i="2" a="1"/>
  <c r="V6364" i="2" s="1"/>
  <c r="V6365" i="2" a="1"/>
  <c r="V6365" i="2" s="1"/>
  <c r="V6366" i="2" a="1"/>
  <c r="V6366" i="2" s="1"/>
  <c r="V6367" i="2" a="1"/>
  <c r="V6367" i="2" s="1"/>
  <c r="V6368" i="2" a="1"/>
  <c r="V6368" i="2" s="1"/>
  <c r="V6369" i="2" a="1"/>
  <c r="V6369" i="2" s="1"/>
  <c r="V6370" i="2" a="1"/>
  <c r="V6370" i="2" s="1"/>
  <c r="V6371" i="2" a="1"/>
  <c r="V6371" i="2" s="1"/>
  <c r="V6372" i="2" a="1"/>
  <c r="V6372" i="2" s="1"/>
  <c r="V6373" i="2" a="1"/>
  <c r="V6373" i="2" s="1"/>
  <c r="V6374" i="2" a="1"/>
  <c r="V6374" i="2" s="1"/>
  <c r="V6375" i="2" a="1"/>
  <c r="V6375" i="2" s="1"/>
  <c r="V6376" i="2" a="1"/>
  <c r="V6376" i="2" s="1"/>
  <c r="V6377" i="2" a="1"/>
  <c r="V6377" i="2" s="1"/>
  <c r="V6378" i="2" a="1"/>
  <c r="V6378" i="2" s="1"/>
  <c r="V6379" i="2" a="1"/>
  <c r="V6379" i="2" s="1"/>
  <c r="V6380" i="2" a="1"/>
  <c r="V6380" i="2" s="1"/>
  <c r="V6381" i="2" a="1"/>
  <c r="V6381" i="2" s="1"/>
  <c r="V6382" i="2" a="1"/>
  <c r="V6382" i="2" s="1"/>
  <c r="V6383" i="2" a="1"/>
  <c r="V6383" i="2" s="1"/>
  <c r="V6384" i="2" a="1"/>
  <c r="V6384" i="2" s="1"/>
  <c r="V6385" i="2" a="1"/>
  <c r="V6385" i="2" s="1"/>
  <c r="V6386" i="2" a="1"/>
  <c r="V6386" i="2" s="1"/>
  <c r="V6387" i="2" a="1"/>
  <c r="V6387" i="2" s="1"/>
  <c r="V6388" i="2" a="1"/>
  <c r="V6388" i="2" s="1"/>
  <c r="V6389" i="2" a="1"/>
  <c r="V6389" i="2" s="1"/>
  <c r="V6390" i="2" a="1"/>
  <c r="V6390" i="2" s="1"/>
  <c r="V6391" i="2" a="1"/>
  <c r="V6391" i="2" s="1"/>
  <c r="V6392" i="2" a="1"/>
  <c r="V6392" i="2" s="1"/>
  <c r="V6393" i="2" a="1"/>
  <c r="V6393" i="2" s="1"/>
  <c r="V6394" i="2" a="1"/>
  <c r="V6394" i="2" s="1"/>
  <c r="V6395" i="2" a="1"/>
  <c r="V6395" i="2" s="1"/>
  <c r="V6396" i="2" a="1"/>
  <c r="V6396" i="2" s="1"/>
  <c r="V6397" i="2" a="1"/>
  <c r="V6397" i="2" s="1"/>
  <c r="V6398" i="2" a="1"/>
  <c r="V6398" i="2" s="1"/>
  <c r="V6399" i="2" a="1"/>
  <c r="V6399" i="2" s="1"/>
  <c r="V6400" i="2" a="1"/>
  <c r="V6400" i="2" s="1"/>
  <c r="V6401" i="2" a="1"/>
  <c r="V6401" i="2" s="1"/>
  <c r="V6402" i="2" a="1"/>
  <c r="V6402" i="2" s="1"/>
  <c r="V6403" i="2" a="1"/>
  <c r="V6403" i="2" s="1"/>
  <c r="V6404" i="2" a="1"/>
  <c r="V6404" i="2" s="1"/>
  <c r="V6405" i="2" a="1"/>
  <c r="V6405" i="2" s="1"/>
  <c r="V6406" i="2" a="1"/>
  <c r="V6406" i="2" s="1"/>
  <c r="V6407" i="2" a="1"/>
  <c r="V6407" i="2" s="1"/>
  <c r="V6408" i="2" a="1"/>
  <c r="V6408" i="2" s="1"/>
  <c r="V6409" i="2" a="1"/>
  <c r="V6409" i="2" s="1"/>
  <c r="V6410" i="2" a="1"/>
  <c r="V6410" i="2" s="1"/>
  <c r="V6411" i="2" a="1"/>
  <c r="V6411" i="2" s="1"/>
  <c r="V6412" i="2" a="1"/>
  <c r="V6412" i="2" s="1"/>
  <c r="V6413" i="2" a="1"/>
  <c r="V6413" i="2" s="1"/>
  <c r="V6414" i="2" a="1"/>
  <c r="V6414" i="2" s="1"/>
  <c r="V6415" i="2" a="1"/>
  <c r="V6415" i="2" s="1"/>
  <c r="V6416" i="2" a="1"/>
  <c r="V6416" i="2" s="1"/>
  <c r="V6417" i="2" a="1"/>
  <c r="V6417" i="2" s="1"/>
  <c r="V6418" i="2" a="1"/>
  <c r="V6418" i="2" s="1"/>
  <c r="V6419" i="2" a="1"/>
  <c r="V6419" i="2" s="1"/>
  <c r="V6420" i="2" a="1"/>
  <c r="V6420" i="2" s="1"/>
  <c r="V6421" i="2" a="1"/>
  <c r="V6421" i="2" s="1"/>
  <c r="V6422" i="2" a="1"/>
  <c r="V6422" i="2" s="1"/>
  <c r="V6423" i="2" a="1"/>
  <c r="V6423" i="2" s="1"/>
  <c r="V6424" i="2" a="1"/>
  <c r="V6424" i="2" s="1"/>
  <c r="V6425" i="2" a="1"/>
  <c r="V6425" i="2" s="1"/>
  <c r="V6426" i="2" a="1"/>
  <c r="V6426" i="2" s="1"/>
  <c r="V6427" i="2" a="1"/>
  <c r="V6427" i="2" s="1"/>
  <c r="V6428" i="2" a="1"/>
  <c r="V6428" i="2" s="1"/>
  <c r="V6429" i="2" a="1"/>
  <c r="V6429" i="2" s="1"/>
  <c r="V6430" i="2" a="1"/>
  <c r="V6430" i="2" s="1"/>
  <c r="V6431" i="2" a="1"/>
  <c r="V6431" i="2" s="1"/>
  <c r="V6432" i="2" a="1"/>
  <c r="V6432" i="2" s="1"/>
  <c r="V6433" i="2" a="1"/>
  <c r="V6433" i="2" s="1"/>
  <c r="V6434" i="2" a="1"/>
  <c r="V6434" i="2" s="1"/>
  <c r="V6435" i="2" a="1"/>
  <c r="V6435" i="2" s="1"/>
  <c r="V6436" i="2" a="1"/>
  <c r="V6436" i="2" s="1"/>
  <c r="V6437" i="2" a="1"/>
  <c r="V6437" i="2" s="1"/>
  <c r="V6438" i="2" a="1"/>
  <c r="V6438" i="2" s="1"/>
  <c r="V6439" i="2" a="1"/>
  <c r="V6439" i="2" s="1"/>
  <c r="V6440" i="2" a="1"/>
  <c r="V6440" i="2" s="1"/>
  <c r="V6441" i="2" a="1"/>
  <c r="V6441" i="2" s="1"/>
  <c r="V6442" i="2" a="1"/>
  <c r="V6442" i="2" s="1"/>
  <c r="V6443" i="2" a="1"/>
  <c r="V6443" i="2" s="1"/>
  <c r="V6444" i="2" a="1"/>
  <c r="V6444" i="2" s="1"/>
  <c r="V6445" i="2" a="1"/>
  <c r="V6445" i="2" s="1"/>
  <c r="V6446" i="2" a="1"/>
  <c r="V6446" i="2" s="1"/>
  <c r="V6447" i="2" a="1"/>
  <c r="V6447" i="2" s="1"/>
  <c r="V6448" i="2" a="1"/>
  <c r="V6448" i="2" s="1"/>
  <c r="V6449" i="2" a="1"/>
  <c r="V6449" i="2" s="1"/>
  <c r="V6450" i="2" a="1"/>
  <c r="V6450" i="2" s="1"/>
  <c r="V6451" i="2" a="1"/>
  <c r="V6451" i="2" s="1"/>
  <c r="V6452" i="2" a="1"/>
  <c r="V6452" i="2" s="1"/>
  <c r="V6453" i="2" a="1"/>
  <c r="V6453" i="2" s="1"/>
  <c r="V6454" i="2" a="1"/>
  <c r="V6454" i="2" s="1"/>
  <c r="V6455" i="2" a="1"/>
  <c r="V6455" i="2" s="1"/>
  <c r="V6456" i="2" a="1"/>
  <c r="V6456" i="2" s="1"/>
  <c r="V6457" i="2" a="1"/>
  <c r="V6457" i="2" s="1"/>
  <c r="V6458" i="2" a="1"/>
  <c r="V6458" i="2" s="1"/>
  <c r="V6459" i="2" a="1"/>
  <c r="V6459" i="2" s="1"/>
  <c r="V6460" i="2" a="1"/>
  <c r="V6460" i="2" s="1"/>
  <c r="V6461" i="2" a="1"/>
  <c r="V6461" i="2" s="1"/>
  <c r="V6462" i="2" a="1"/>
  <c r="V6462" i="2" s="1"/>
  <c r="V6463" i="2" a="1"/>
  <c r="V6463" i="2" s="1"/>
  <c r="V6464" i="2" a="1"/>
  <c r="V6464" i="2" s="1"/>
  <c r="V6465" i="2" a="1"/>
  <c r="V6465" i="2" s="1"/>
  <c r="V6466" i="2" a="1"/>
  <c r="V6466" i="2" s="1"/>
  <c r="V6467" i="2" a="1"/>
  <c r="V6467" i="2" s="1"/>
  <c r="V6468" i="2" a="1"/>
  <c r="V6468" i="2" s="1"/>
  <c r="V6469" i="2" a="1"/>
  <c r="V6469" i="2" s="1"/>
  <c r="V6470" i="2" a="1"/>
  <c r="V6470" i="2" s="1"/>
  <c r="V6471" i="2" a="1"/>
  <c r="V6471" i="2" s="1"/>
  <c r="V6472" i="2" a="1"/>
  <c r="V6472" i="2" s="1"/>
  <c r="V6473" i="2" a="1"/>
  <c r="V6473" i="2" s="1"/>
  <c r="V6474" i="2" a="1"/>
  <c r="V6474" i="2" s="1"/>
  <c r="V6475" i="2" a="1"/>
  <c r="V6475" i="2" s="1"/>
  <c r="V6476" i="2" a="1"/>
  <c r="V6476" i="2" s="1"/>
  <c r="V6477" i="2" a="1"/>
  <c r="V6477" i="2" s="1"/>
  <c r="V6478" i="2" a="1"/>
  <c r="V6478" i="2" s="1"/>
  <c r="V6479" i="2" a="1"/>
  <c r="V6479" i="2" s="1"/>
  <c r="V6480" i="2" a="1"/>
  <c r="V6480" i="2" s="1"/>
  <c r="V6481" i="2" a="1"/>
  <c r="V6481" i="2" s="1"/>
  <c r="V6482" i="2" a="1"/>
  <c r="V6482" i="2" s="1"/>
  <c r="V6483" i="2" a="1"/>
  <c r="V6483" i="2" s="1"/>
  <c r="V6484" i="2" a="1"/>
  <c r="V6484" i="2" s="1"/>
  <c r="V6485" i="2" a="1"/>
  <c r="V6485" i="2" s="1"/>
  <c r="V6486" i="2" a="1"/>
  <c r="V6486" i="2" s="1"/>
  <c r="V6487" i="2" a="1"/>
  <c r="V6487" i="2" s="1"/>
  <c r="V6488" i="2" a="1"/>
  <c r="V6488" i="2" s="1"/>
  <c r="V6489" i="2" a="1"/>
  <c r="V6489" i="2" s="1"/>
  <c r="V6490" i="2" a="1"/>
  <c r="V6490" i="2" s="1"/>
  <c r="V6491" i="2" a="1"/>
  <c r="V6491" i="2" s="1"/>
  <c r="V6492" i="2" a="1"/>
  <c r="V6492" i="2" s="1"/>
  <c r="V6493" i="2" a="1"/>
  <c r="V6493" i="2" s="1"/>
  <c r="V6494" i="2" a="1"/>
  <c r="V6494" i="2" s="1"/>
  <c r="V6495" i="2" a="1"/>
  <c r="V6495" i="2" s="1"/>
  <c r="V6496" i="2" a="1"/>
  <c r="V6496" i="2" s="1"/>
  <c r="V6497" i="2" a="1"/>
  <c r="V6497" i="2" s="1"/>
  <c r="V6498" i="2" a="1"/>
  <c r="V6498" i="2" s="1"/>
  <c r="V6499" i="2" a="1"/>
  <c r="V6499" i="2" s="1"/>
  <c r="V6500" i="2" a="1"/>
  <c r="V6500" i="2" s="1"/>
  <c r="V6501" i="2" a="1"/>
  <c r="V6501" i="2" s="1"/>
  <c r="V6502" i="2" a="1"/>
  <c r="V6502" i="2" s="1"/>
  <c r="V6503" i="2" a="1"/>
  <c r="V6503" i="2" s="1"/>
  <c r="V6504" i="2" a="1"/>
  <c r="V6504" i="2" s="1"/>
  <c r="V6505" i="2" a="1"/>
  <c r="V6505" i="2" s="1"/>
  <c r="V6506" i="2" a="1"/>
  <c r="V6506" i="2" s="1"/>
  <c r="V6507" i="2" a="1"/>
  <c r="V6507" i="2" s="1"/>
  <c r="V6508" i="2" a="1"/>
  <c r="V6508" i="2" s="1"/>
  <c r="V6509" i="2" a="1"/>
  <c r="V6509" i="2" s="1"/>
  <c r="V6510" i="2" a="1"/>
  <c r="V6510" i="2" s="1"/>
  <c r="V6511" i="2" a="1"/>
  <c r="V6511" i="2" s="1"/>
  <c r="V6512" i="2" a="1"/>
  <c r="V6512" i="2" s="1"/>
  <c r="V6513" i="2" a="1"/>
  <c r="V6513" i="2" s="1"/>
  <c r="V6514" i="2" a="1"/>
  <c r="V6514" i="2" s="1"/>
  <c r="V6515" i="2" a="1"/>
  <c r="V6515" i="2" s="1"/>
  <c r="V6516" i="2" a="1"/>
  <c r="V6516" i="2" s="1"/>
  <c r="V6517" i="2" a="1"/>
  <c r="V6517" i="2" s="1"/>
  <c r="V6518" i="2" a="1"/>
  <c r="V6518" i="2" s="1"/>
  <c r="V6519" i="2" a="1"/>
  <c r="V6519" i="2" s="1"/>
  <c r="V6520" i="2" a="1"/>
  <c r="V6520" i="2" s="1"/>
  <c r="V6521" i="2" a="1"/>
  <c r="V6521" i="2" s="1"/>
  <c r="V6522" i="2" a="1"/>
  <c r="V6522" i="2" s="1"/>
  <c r="V6523" i="2" a="1"/>
  <c r="V6523" i="2" s="1"/>
  <c r="V6524" i="2" a="1"/>
  <c r="V6524" i="2" s="1"/>
  <c r="V6525" i="2" a="1"/>
  <c r="V6525" i="2" s="1"/>
  <c r="V6526" i="2" a="1"/>
  <c r="V6526" i="2" s="1"/>
  <c r="V6527" i="2" a="1"/>
  <c r="V6527" i="2" s="1"/>
  <c r="V6528" i="2" a="1"/>
  <c r="V6528" i="2" s="1"/>
  <c r="V6529" i="2" a="1"/>
  <c r="V6529" i="2" s="1"/>
  <c r="V6530" i="2" a="1"/>
  <c r="V6530" i="2" s="1"/>
  <c r="V6531" i="2" a="1"/>
  <c r="V6531" i="2" s="1"/>
  <c r="V6532" i="2" a="1"/>
  <c r="V6532" i="2" s="1"/>
  <c r="V6533" i="2" a="1"/>
  <c r="V6533" i="2" s="1"/>
  <c r="V6534" i="2" a="1"/>
  <c r="V6534" i="2" s="1"/>
  <c r="V6535" i="2" a="1"/>
  <c r="V6535" i="2" s="1"/>
  <c r="V6536" i="2" a="1"/>
  <c r="V6536" i="2" s="1"/>
  <c r="V6537" i="2" a="1"/>
  <c r="V6537" i="2" s="1"/>
  <c r="V6538" i="2" a="1"/>
  <c r="V6538" i="2" s="1"/>
  <c r="V6539" i="2" a="1"/>
  <c r="V6539" i="2" s="1"/>
  <c r="V6540" i="2" a="1"/>
  <c r="V6540" i="2" s="1"/>
  <c r="V6541" i="2" a="1"/>
  <c r="V6541" i="2" s="1"/>
  <c r="V6542" i="2" a="1"/>
  <c r="V6542" i="2" s="1"/>
  <c r="V6543" i="2" a="1"/>
  <c r="V6543" i="2" s="1"/>
  <c r="V6544" i="2" a="1"/>
  <c r="V6544" i="2" s="1"/>
  <c r="V6545" i="2" a="1"/>
  <c r="V6545" i="2" s="1"/>
  <c r="V6546" i="2" a="1"/>
  <c r="V6546" i="2" s="1"/>
  <c r="V6547" i="2" a="1"/>
  <c r="V6547" i="2" s="1"/>
  <c r="V6548" i="2" a="1"/>
  <c r="V6548" i="2" s="1"/>
  <c r="V6549" i="2" a="1"/>
  <c r="V6549" i="2" s="1"/>
  <c r="V6550" i="2" a="1"/>
  <c r="V6550" i="2" s="1"/>
  <c r="V6551" i="2" a="1"/>
  <c r="V6551" i="2" s="1"/>
  <c r="V6552" i="2" a="1"/>
  <c r="V6552" i="2" s="1"/>
  <c r="V6553" i="2" a="1"/>
  <c r="V6553" i="2" s="1"/>
  <c r="V6554" i="2" a="1"/>
  <c r="V6554" i="2" s="1"/>
  <c r="V6555" i="2" a="1"/>
  <c r="V6555" i="2" s="1"/>
  <c r="V6556" i="2" a="1"/>
  <c r="V6556" i="2" s="1"/>
  <c r="V6557" i="2" a="1"/>
  <c r="V6557" i="2" s="1"/>
  <c r="V6558" i="2" a="1"/>
  <c r="V6558" i="2" s="1"/>
  <c r="V6559" i="2" a="1"/>
  <c r="V6559" i="2" s="1"/>
  <c r="V6560" i="2" a="1"/>
  <c r="V6560" i="2" s="1"/>
  <c r="V6561" i="2" a="1"/>
  <c r="V6561" i="2" s="1"/>
  <c r="V6562" i="2" a="1"/>
  <c r="V6562" i="2" s="1"/>
  <c r="V6563" i="2" a="1"/>
  <c r="V6563" i="2" s="1"/>
  <c r="V6564" i="2" a="1"/>
  <c r="V6564" i="2" s="1"/>
  <c r="V6565" i="2" a="1"/>
  <c r="V6565" i="2" s="1"/>
  <c r="V6566" i="2" a="1"/>
  <c r="V6566" i="2" s="1"/>
  <c r="V6567" i="2" a="1"/>
  <c r="V6567" i="2" s="1"/>
  <c r="V6568" i="2" a="1"/>
  <c r="V6568" i="2" s="1"/>
  <c r="V6569" i="2" a="1"/>
  <c r="V6569" i="2" s="1"/>
  <c r="V6570" i="2" a="1"/>
  <c r="V6570" i="2" s="1"/>
  <c r="V6571" i="2" a="1"/>
  <c r="V6571" i="2" s="1"/>
  <c r="V6572" i="2" a="1"/>
  <c r="V6572" i="2" s="1"/>
  <c r="V6573" i="2" a="1"/>
  <c r="V6573" i="2" s="1"/>
  <c r="V6574" i="2" a="1"/>
  <c r="V6574" i="2" s="1"/>
  <c r="V6575" i="2" a="1"/>
  <c r="V6575" i="2" s="1"/>
  <c r="V6576" i="2" a="1"/>
  <c r="V6576" i="2" s="1"/>
  <c r="V6577" i="2" a="1"/>
  <c r="V6577" i="2" s="1"/>
  <c r="V6578" i="2" a="1"/>
  <c r="V6578" i="2" s="1"/>
  <c r="V6579" i="2" a="1"/>
  <c r="V6579" i="2" s="1"/>
  <c r="V6580" i="2" a="1"/>
  <c r="V6580" i="2" s="1"/>
  <c r="V6581" i="2" a="1"/>
  <c r="V6581" i="2" s="1"/>
  <c r="V6582" i="2" a="1"/>
  <c r="V6582" i="2" s="1"/>
  <c r="V6583" i="2" a="1"/>
  <c r="V6583" i="2" s="1"/>
  <c r="V6584" i="2" a="1"/>
  <c r="V6584" i="2" s="1"/>
  <c r="V6585" i="2" a="1"/>
  <c r="V6585" i="2" s="1"/>
  <c r="V6586" i="2" a="1"/>
  <c r="V6586" i="2" s="1"/>
  <c r="V6587" i="2" a="1"/>
  <c r="V6587" i="2" s="1"/>
  <c r="V6588" i="2" a="1"/>
  <c r="V6588" i="2" s="1"/>
  <c r="V6589" i="2" a="1"/>
  <c r="V6589" i="2" s="1"/>
  <c r="V6590" i="2" a="1"/>
  <c r="V6590" i="2" s="1"/>
  <c r="V6591" i="2" a="1"/>
  <c r="V6591" i="2" s="1"/>
  <c r="V6592" i="2" a="1"/>
  <c r="V6592" i="2" s="1"/>
  <c r="V6593" i="2" a="1"/>
  <c r="V6593" i="2" s="1"/>
  <c r="V6594" i="2" a="1"/>
  <c r="V6594" i="2" s="1"/>
  <c r="V6595" i="2" a="1"/>
  <c r="V6595" i="2" s="1"/>
  <c r="V6596" i="2" a="1"/>
  <c r="V6596" i="2" s="1"/>
  <c r="V6597" i="2" a="1"/>
  <c r="V6597" i="2" s="1"/>
  <c r="V6598" i="2" a="1"/>
  <c r="V6598" i="2" s="1"/>
  <c r="V6599" i="2" a="1"/>
  <c r="V6599" i="2" s="1"/>
  <c r="V6600" i="2" a="1"/>
  <c r="V6600" i="2" s="1"/>
  <c r="V6601" i="2" a="1"/>
  <c r="V6601" i="2" s="1"/>
  <c r="V6602" i="2" a="1"/>
  <c r="V6602" i="2" s="1"/>
  <c r="V6603" i="2" a="1"/>
  <c r="V6603" i="2" s="1"/>
  <c r="V6604" i="2" a="1"/>
  <c r="V6604" i="2" s="1"/>
  <c r="V6605" i="2" a="1"/>
  <c r="V6605" i="2" s="1"/>
  <c r="V6606" i="2" a="1"/>
  <c r="V6606" i="2" s="1"/>
  <c r="V6607" i="2" a="1"/>
  <c r="V6607" i="2" s="1"/>
  <c r="V6608" i="2" a="1"/>
  <c r="V6608" i="2" s="1"/>
  <c r="V6609" i="2" a="1"/>
  <c r="V6609" i="2" s="1"/>
  <c r="V6610" i="2" a="1"/>
  <c r="V6610" i="2" s="1"/>
  <c r="V6611" i="2" a="1"/>
  <c r="V6611" i="2" s="1"/>
  <c r="V6612" i="2" a="1"/>
  <c r="V6612" i="2" s="1"/>
  <c r="V6613" i="2" a="1"/>
  <c r="V6613" i="2" s="1"/>
  <c r="V6614" i="2" a="1"/>
  <c r="V6614" i="2" s="1"/>
  <c r="V6615" i="2" a="1"/>
  <c r="V6615" i="2" s="1"/>
  <c r="V6616" i="2" a="1"/>
  <c r="V6616" i="2" s="1"/>
  <c r="V6617" i="2" a="1"/>
  <c r="V6617" i="2" s="1"/>
  <c r="V6618" i="2" a="1"/>
  <c r="V6618" i="2" s="1"/>
  <c r="V6619" i="2" a="1"/>
  <c r="V6619" i="2" s="1"/>
  <c r="V6620" i="2" a="1"/>
  <c r="V6620" i="2" s="1"/>
  <c r="V6621" i="2" a="1"/>
  <c r="V6621" i="2" s="1"/>
  <c r="V6622" i="2" a="1"/>
  <c r="V6622" i="2" s="1"/>
  <c r="V6623" i="2" a="1"/>
  <c r="V6623" i="2" s="1"/>
  <c r="V6624" i="2" a="1"/>
  <c r="V6624" i="2" s="1"/>
  <c r="V6625" i="2" a="1"/>
  <c r="V6625" i="2" s="1"/>
  <c r="V6626" i="2" a="1"/>
  <c r="V6626" i="2" s="1"/>
  <c r="V6627" i="2" a="1"/>
  <c r="V6627" i="2" s="1"/>
  <c r="V6628" i="2" a="1"/>
  <c r="V6628" i="2" s="1"/>
  <c r="V6629" i="2" a="1"/>
  <c r="V6629" i="2" s="1"/>
  <c r="V6630" i="2" a="1"/>
  <c r="V6630" i="2" s="1"/>
  <c r="V6631" i="2" a="1"/>
  <c r="V6631" i="2" s="1"/>
  <c r="V6632" i="2" a="1"/>
  <c r="V6632" i="2" s="1"/>
  <c r="V6633" i="2" a="1"/>
  <c r="V6633" i="2" s="1"/>
  <c r="V6634" i="2" a="1"/>
  <c r="V6634" i="2" s="1"/>
  <c r="V6635" i="2" a="1"/>
  <c r="V6635" i="2" s="1"/>
  <c r="V6636" i="2" a="1"/>
  <c r="V6636" i="2" s="1"/>
  <c r="V6637" i="2" a="1"/>
  <c r="V6637" i="2" s="1"/>
  <c r="V6638" i="2" a="1"/>
  <c r="V6638" i="2" s="1"/>
  <c r="V6639" i="2" a="1"/>
  <c r="V6639" i="2" s="1"/>
  <c r="V6640" i="2" a="1"/>
  <c r="V6640" i="2" s="1"/>
  <c r="V6641" i="2" a="1"/>
  <c r="V6641" i="2" s="1"/>
  <c r="V6642" i="2" a="1"/>
  <c r="V6642" i="2" s="1"/>
  <c r="V6643" i="2" a="1"/>
  <c r="V6643" i="2" s="1"/>
  <c r="V6644" i="2" a="1"/>
  <c r="V6644" i="2" s="1"/>
  <c r="V6645" i="2" a="1"/>
  <c r="V6645" i="2" s="1"/>
  <c r="V6646" i="2" a="1"/>
  <c r="V6646" i="2" s="1"/>
  <c r="V6647" i="2" a="1"/>
  <c r="V6647" i="2" s="1"/>
  <c r="V6648" i="2" a="1"/>
  <c r="V6648" i="2" s="1"/>
  <c r="V6649" i="2" a="1"/>
  <c r="V6649" i="2" s="1"/>
  <c r="V6650" i="2" a="1"/>
  <c r="V6650" i="2" s="1"/>
  <c r="V6651" i="2" a="1"/>
  <c r="V6651" i="2" s="1"/>
  <c r="V6652" i="2" a="1"/>
  <c r="V6652" i="2" s="1"/>
  <c r="V6653" i="2" a="1"/>
  <c r="V6653" i="2" s="1"/>
  <c r="V6654" i="2" a="1"/>
  <c r="V6654" i="2" s="1"/>
  <c r="V6655" i="2" a="1"/>
  <c r="V6655" i="2" s="1"/>
  <c r="V6656" i="2" a="1"/>
  <c r="V6656" i="2" s="1"/>
  <c r="V6657" i="2" a="1"/>
  <c r="V6657" i="2" s="1"/>
  <c r="V6658" i="2" a="1"/>
  <c r="V6658" i="2" s="1"/>
  <c r="V6659" i="2" a="1"/>
  <c r="V6659" i="2" s="1"/>
  <c r="V6660" i="2" a="1"/>
  <c r="V6660" i="2" s="1"/>
  <c r="V6661" i="2" a="1"/>
  <c r="V6661" i="2" s="1"/>
  <c r="V6662" i="2" a="1"/>
  <c r="V6662" i="2" s="1"/>
  <c r="V6663" i="2" a="1"/>
  <c r="V6663" i="2" s="1"/>
  <c r="V6664" i="2" a="1"/>
  <c r="V6664" i="2" s="1"/>
  <c r="V6665" i="2" a="1"/>
  <c r="V6665" i="2" s="1"/>
  <c r="V6666" i="2" a="1"/>
  <c r="V6666" i="2" s="1"/>
  <c r="V6667" i="2" a="1"/>
  <c r="V6667" i="2" s="1"/>
  <c r="V6668" i="2" a="1"/>
  <c r="V6668" i="2" s="1"/>
  <c r="V6669" i="2" a="1"/>
  <c r="V6669" i="2" s="1"/>
  <c r="V6670" i="2" a="1"/>
  <c r="V6670" i="2" s="1"/>
  <c r="V6671" i="2" a="1"/>
  <c r="V6671" i="2" s="1"/>
  <c r="V6672" i="2" a="1"/>
  <c r="V6672" i="2" s="1"/>
  <c r="V6673" i="2" a="1"/>
  <c r="V6673" i="2" s="1"/>
  <c r="V6674" i="2" a="1"/>
  <c r="V6674" i="2" s="1"/>
  <c r="V6675" i="2" a="1"/>
  <c r="V6675" i="2" s="1"/>
  <c r="V6676" i="2" a="1"/>
  <c r="V6676" i="2" s="1"/>
  <c r="V6677" i="2" a="1"/>
  <c r="V6677" i="2" s="1"/>
  <c r="V6678" i="2" a="1"/>
  <c r="V6678" i="2" s="1"/>
  <c r="V6679" i="2" a="1"/>
  <c r="V6679" i="2" s="1"/>
  <c r="V6680" i="2" a="1"/>
  <c r="V6680" i="2" s="1"/>
  <c r="V6681" i="2" a="1"/>
  <c r="V6681" i="2" s="1"/>
  <c r="V6682" i="2" a="1"/>
  <c r="V6682" i="2" s="1"/>
  <c r="V6683" i="2" a="1"/>
  <c r="V6683" i="2" s="1"/>
  <c r="V6684" i="2" a="1"/>
  <c r="V6684" i="2" s="1"/>
  <c r="V6685" i="2" a="1"/>
  <c r="V6685" i="2" s="1"/>
  <c r="V6686" i="2" a="1"/>
  <c r="V6686" i="2" s="1"/>
  <c r="V6687" i="2" a="1"/>
  <c r="V6687" i="2" s="1"/>
  <c r="V6688" i="2" a="1"/>
  <c r="V6688" i="2" s="1"/>
  <c r="V2" i="2" a="1"/>
  <c r="V2" i="2" s="1"/>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2" i="2"/>
  <c r="S3" i="2" a="1"/>
  <c r="S3" i="2" s="1"/>
  <c r="S4" i="2" a="1"/>
  <c r="S4" i="2" s="1"/>
  <c r="S5" i="2" a="1"/>
  <c r="S5" i="2" s="1"/>
  <c r="S6" i="2" a="1"/>
  <c r="S6" i="2" s="1"/>
  <c r="S7" i="2" a="1"/>
  <c r="S7" i="2" s="1"/>
  <c r="S8" i="2" a="1"/>
  <c r="S8" i="2" s="1"/>
  <c r="S9" i="2" a="1"/>
  <c r="S9" i="2" s="1"/>
  <c r="S10" i="2" a="1"/>
  <c r="S10" i="2" s="1"/>
  <c r="S11" i="2" a="1"/>
  <c r="S11" i="2" s="1"/>
  <c r="S12" i="2" a="1"/>
  <c r="S12" i="2" s="1"/>
  <c r="S13" i="2" a="1"/>
  <c r="S13" i="2" s="1"/>
  <c r="S14" i="2" a="1"/>
  <c r="S14" i="2" s="1"/>
  <c r="S15" i="2" a="1"/>
  <c r="S15" i="2" s="1"/>
  <c r="S16" i="2" a="1"/>
  <c r="S16" i="2" s="1"/>
  <c r="S17" i="2" a="1"/>
  <c r="S17" i="2" s="1"/>
  <c r="S18" i="2" a="1"/>
  <c r="S18" i="2" s="1"/>
  <c r="S19" i="2" a="1"/>
  <c r="S19" i="2" s="1"/>
  <c r="S20" i="2" a="1"/>
  <c r="S20" i="2" s="1"/>
  <c r="S21" i="2" a="1"/>
  <c r="S21" i="2" s="1"/>
  <c r="S22" i="2" a="1"/>
  <c r="S22" i="2" s="1"/>
  <c r="S23" i="2" a="1"/>
  <c r="S23" i="2" s="1"/>
  <c r="S24" i="2" a="1"/>
  <c r="S24" i="2" s="1"/>
  <c r="S25" i="2" a="1"/>
  <c r="S25" i="2" s="1"/>
  <c r="S26" i="2" a="1"/>
  <c r="S26" i="2" s="1"/>
  <c r="S27" i="2" a="1"/>
  <c r="S27" i="2" s="1"/>
  <c r="S28" i="2" a="1"/>
  <c r="S28" i="2" s="1"/>
  <c r="S29" i="2" a="1"/>
  <c r="S29" i="2" s="1"/>
  <c r="S30" i="2" a="1"/>
  <c r="S30" i="2" s="1"/>
  <c r="S31" i="2" a="1"/>
  <c r="S31" i="2" s="1"/>
  <c r="S32" i="2" a="1"/>
  <c r="S32" i="2" s="1"/>
  <c r="S33" i="2" a="1"/>
  <c r="S33" i="2" s="1"/>
  <c r="S34" i="2" a="1"/>
  <c r="S34" i="2" s="1"/>
  <c r="S35" i="2" a="1"/>
  <c r="S35" i="2" s="1"/>
  <c r="S36" i="2" a="1"/>
  <c r="S36" i="2" s="1"/>
  <c r="S37" i="2" a="1"/>
  <c r="S37" i="2" s="1"/>
  <c r="S38" i="2" a="1"/>
  <c r="S38" i="2" s="1"/>
  <c r="S39" i="2" a="1"/>
  <c r="S39" i="2" s="1"/>
  <c r="S40" i="2" a="1"/>
  <c r="S40" i="2" s="1"/>
  <c r="S41" i="2" a="1"/>
  <c r="S41" i="2" s="1"/>
  <c r="S42" i="2" a="1"/>
  <c r="S42" i="2" s="1"/>
  <c r="S43" i="2" a="1"/>
  <c r="S43" i="2" s="1"/>
  <c r="S44" i="2" a="1"/>
  <c r="S44" i="2" s="1"/>
  <c r="S45" i="2" a="1"/>
  <c r="S45" i="2" s="1"/>
  <c r="S46" i="2" a="1"/>
  <c r="S46" i="2" s="1"/>
  <c r="S47" i="2" a="1"/>
  <c r="S47" i="2" s="1"/>
  <c r="S48" i="2" a="1"/>
  <c r="S48" i="2" s="1"/>
  <c r="S49" i="2" a="1"/>
  <c r="S49" i="2" s="1"/>
  <c r="S50" i="2" a="1"/>
  <c r="S50" i="2" s="1"/>
  <c r="S51" i="2" a="1"/>
  <c r="S51" i="2" s="1"/>
  <c r="S52" i="2" a="1"/>
  <c r="S52" i="2" s="1"/>
  <c r="S53" i="2" a="1"/>
  <c r="S53" i="2" s="1"/>
  <c r="S54" i="2" a="1"/>
  <c r="S54" i="2" s="1"/>
  <c r="S55" i="2" a="1"/>
  <c r="S55" i="2" s="1"/>
  <c r="S56" i="2" a="1"/>
  <c r="S56" i="2" s="1"/>
  <c r="S57" i="2" a="1"/>
  <c r="S57" i="2" s="1"/>
  <c r="S58" i="2" a="1"/>
  <c r="S58" i="2" s="1"/>
  <c r="S59" i="2" a="1"/>
  <c r="S59" i="2" s="1"/>
  <c r="S60" i="2" a="1"/>
  <c r="S60" i="2" s="1"/>
  <c r="S61" i="2" a="1"/>
  <c r="S61" i="2" s="1"/>
  <c r="S62" i="2" a="1"/>
  <c r="S62" i="2" s="1"/>
  <c r="S63" i="2" a="1"/>
  <c r="S63" i="2" s="1"/>
  <c r="S64" i="2" a="1"/>
  <c r="S64" i="2" s="1"/>
  <c r="S65" i="2" a="1"/>
  <c r="S65" i="2" s="1"/>
  <c r="S66" i="2" a="1"/>
  <c r="S66" i="2" s="1"/>
  <c r="S67" i="2" a="1"/>
  <c r="S67" i="2" s="1"/>
  <c r="S68" i="2" a="1"/>
  <c r="S68" i="2" s="1"/>
  <c r="S69" i="2" a="1"/>
  <c r="S69" i="2" s="1"/>
  <c r="S70" i="2" a="1"/>
  <c r="S70" i="2" s="1"/>
  <c r="S71" i="2" a="1"/>
  <c r="S71" i="2" s="1"/>
  <c r="S72" i="2" a="1"/>
  <c r="S72" i="2" s="1"/>
  <c r="S73" i="2" a="1"/>
  <c r="S73" i="2" s="1"/>
  <c r="S74" i="2" a="1"/>
  <c r="S74" i="2" s="1"/>
  <c r="S75" i="2" a="1"/>
  <c r="S75" i="2" s="1"/>
  <c r="S76" i="2" a="1"/>
  <c r="S76" i="2" s="1"/>
  <c r="S77" i="2" a="1"/>
  <c r="S77" i="2" s="1"/>
  <c r="S78" i="2" a="1"/>
  <c r="S78" i="2" s="1"/>
  <c r="S79" i="2" a="1"/>
  <c r="S79" i="2" s="1"/>
  <c r="S80" i="2" a="1"/>
  <c r="S80" i="2" s="1"/>
  <c r="S81" i="2" a="1"/>
  <c r="S81" i="2" s="1"/>
  <c r="S82" i="2" a="1"/>
  <c r="S82" i="2" s="1"/>
  <c r="S83" i="2" a="1"/>
  <c r="S83" i="2" s="1"/>
  <c r="S84" i="2" a="1"/>
  <c r="S84" i="2" s="1"/>
  <c r="S85" i="2" a="1"/>
  <c r="S85" i="2" s="1"/>
  <c r="S86" i="2" a="1"/>
  <c r="S86" i="2" s="1"/>
  <c r="S87" i="2" a="1"/>
  <c r="S87" i="2" s="1"/>
  <c r="S88" i="2" a="1"/>
  <c r="S88" i="2" s="1"/>
  <c r="S89" i="2" a="1"/>
  <c r="S89" i="2" s="1"/>
  <c r="S90" i="2" a="1"/>
  <c r="S90" i="2" s="1"/>
  <c r="S91" i="2" a="1"/>
  <c r="S91" i="2" s="1"/>
  <c r="S92" i="2" a="1"/>
  <c r="S92" i="2" s="1"/>
  <c r="S93" i="2" a="1"/>
  <c r="S93" i="2" s="1"/>
  <c r="S94" i="2" a="1"/>
  <c r="S94" i="2" s="1"/>
  <c r="S95" i="2" a="1"/>
  <c r="S95" i="2" s="1"/>
  <c r="S96" i="2" a="1"/>
  <c r="S96" i="2" s="1"/>
  <c r="S97" i="2" a="1"/>
  <c r="S97" i="2" s="1"/>
  <c r="S98" i="2" a="1"/>
  <c r="S98" i="2" s="1"/>
  <c r="S99" i="2" a="1"/>
  <c r="S99" i="2" s="1"/>
  <c r="S100" i="2" a="1"/>
  <c r="S100" i="2" s="1"/>
  <c r="S101" i="2" a="1"/>
  <c r="S101" i="2" s="1"/>
  <c r="S102" i="2" a="1"/>
  <c r="S102" i="2" s="1"/>
  <c r="S103" i="2" a="1"/>
  <c r="S103" i="2" s="1"/>
  <c r="S104" i="2" a="1"/>
  <c r="S104" i="2" s="1"/>
  <c r="S105" i="2" a="1"/>
  <c r="S105" i="2" s="1"/>
  <c r="S106" i="2" a="1"/>
  <c r="S106" i="2" s="1"/>
  <c r="S107" i="2" a="1"/>
  <c r="S107" i="2" s="1"/>
  <c r="S108" i="2" a="1"/>
  <c r="S108" i="2" s="1"/>
  <c r="S109" i="2" a="1"/>
  <c r="S109" i="2" s="1"/>
  <c r="S110" i="2" a="1"/>
  <c r="S110" i="2" s="1"/>
  <c r="S111" i="2" a="1"/>
  <c r="S111" i="2" s="1"/>
  <c r="S112" i="2" a="1"/>
  <c r="S112" i="2" s="1"/>
  <c r="S113" i="2" a="1"/>
  <c r="S113" i="2" s="1"/>
  <c r="S114" i="2" a="1"/>
  <c r="S114" i="2" s="1"/>
  <c r="S115" i="2" a="1"/>
  <c r="S115" i="2" s="1"/>
  <c r="S116" i="2" a="1"/>
  <c r="S116" i="2" s="1"/>
  <c r="S117" i="2" a="1"/>
  <c r="S117" i="2" s="1"/>
  <c r="S118" i="2" a="1"/>
  <c r="S118" i="2" s="1"/>
  <c r="S119" i="2" a="1"/>
  <c r="S119" i="2" s="1"/>
  <c r="S120" i="2" a="1"/>
  <c r="S120" i="2" s="1"/>
  <c r="S121" i="2" a="1"/>
  <c r="S121" i="2" s="1"/>
  <c r="S122" i="2" a="1"/>
  <c r="S122" i="2" s="1"/>
  <c r="S123" i="2" a="1"/>
  <c r="S123" i="2" s="1"/>
  <c r="S124" i="2" a="1"/>
  <c r="S124" i="2" s="1"/>
  <c r="S125" i="2" a="1"/>
  <c r="S125" i="2" s="1"/>
  <c r="S126" i="2" a="1"/>
  <c r="S126" i="2" s="1"/>
  <c r="S127" i="2" a="1"/>
  <c r="S127" i="2" s="1"/>
  <c r="S128" i="2" a="1"/>
  <c r="S128" i="2" s="1"/>
  <c r="S129" i="2" a="1"/>
  <c r="S129" i="2" s="1"/>
  <c r="S130" i="2" a="1"/>
  <c r="S130" i="2" s="1"/>
  <c r="S131" i="2" a="1"/>
  <c r="S131" i="2" s="1"/>
  <c r="S132" i="2" a="1"/>
  <c r="S132" i="2" s="1"/>
  <c r="S133" i="2" a="1"/>
  <c r="S133" i="2" s="1"/>
  <c r="S134" i="2" a="1"/>
  <c r="S134" i="2" s="1"/>
  <c r="S135" i="2" a="1"/>
  <c r="S135" i="2" s="1"/>
  <c r="S136" i="2" a="1"/>
  <c r="S136" i="2" s="1"/>
  <c r="S137" i="2" a="1"/>
  <c r="S137" i="2" s="1"/>
  <c r="S138" i="2" a="1"/>
  <c r="S138" i="2" s="1"/>
  <c r="S139" i="2" a="1"/>
  <c r="S139" i="2" s="1"/>
  <c r="S140" i="2" a="1"/>
  <c r="S140" i="2" s="1"/>
  <c r="S141" i="2" a="1"/>
  <c r="S141" i="2" s="1"/>
  <c r="S142" i="2" a="1"/>
  <c r="S142" i="2" s="1"/>
  <c r="S143" i="2" a="1"/>
  <c r="S143" i="2" s="1"/>
  <c r="S144" i="2" a="1"/>
  <c r="S144" i="2" s="1"/>
  <c r="S145" i="2" a="1"/>
  <c r="S145" i="2" s="1"/>
  <c r="S146" i="2" a="1"/>
  <c r="S146" i="2" s="1"/>
  <c r="S147" i="2" a="1"/>
  <c r="S147" i="2" s="1"/>
  <c r="S148" i="2" a="1"/>
  <c r="S148" i="2" s="1"/>
  <c r="S149" i="2" a="1"/>
  <c r="S149" i="2" s="1"/>
  <c r="S150" i="2" a="1"/>
  <c r="S150" i="2" s="1"/>
  <c r="S151" i="2" a="1"/>
  <c r="S151" i="2" s="1"/>
  <c r="S152" i="2" a="1"/>
  <c r="S152" i="2" s="1"/>
  <c r="S153" i="2" a="1"/>
  <c r="S153" i="2" s="1"/>
  <c r="S154" i="2" a="1"/>
  <c r="S154" i="2" s="1"/>
  <c r="S155" i="2" a="1"/>
  <c r="S155" i="2" s="1"/>
  <c r="S156" i="2" a="1"/>
  <c r="S156" i="2" s="1"/>
  <c r="S157" i="2" a="1"/>
  <c r="S157" i="2" s="1"/>
  <c r="S158" i="2" a="1"/>
  <c r="S158" i="2" s="1"/>
  <c r="S159" i="2" a="1"/>
  <c r="S159" i="2" s="1"/>
  <c r="S160" i="2" a="1"/>
  <c r="S160" i="2" s="1"/>
  <c r="S161" i="2" a="1"/>
  <c r="S161" i="2" s="1"/>
  <c r="S162" i="2" a="1"/>
  <c r="S162" i="2" s="1"/>
  <c r="S163" i="2" a="1"/>
  <c r="S163" i="2" s="1"/>
  <c r="S164" i="2" a="1"/>
  <c r="S164" i="2" s="1"/>
  <c r="S165" i="2" a="1"/>
  <c r="S165" i="2" s="1"/>
  <c r="S166" i="2" a="1"/>
  <c r="S166" i="2" s="1"/>
  <c r="S167" i="2" a="1"/>
  <c r="S167" i="2" s="1"/>
  <c r="S168" i="2" a="1"/>
  <c r="S168" i="2" s="1"/>
  <c r="S169" i="2" a="1"/>
  <c r="S169" i="2" s="1"/>
  <c r="S170" i="2" a="1"/>
  <c r="S170" i="2" s="1"/>
  <c r="S171" i="2" a="1"/>
  <c r="S171" i="2" s="1"/>
  <c r="S172" i="2" a="1"/>
  <c r="S172" i="2" s="1"/>
  <c r="S173" i="2" a="1"/>
  <c r="S173" i="2" s="1"/>
  <c r="S174" i="2" a="1"/>
  <c r="S174" i="2" s="1"/>
  <c r="S175" i="2" a="1"/>
  <c r="S175" i="2" s="1"/>
  <c r="S176" i="2" a="1"/>
  <c r="S176" i="2" s="1"/>
  <c r="S177" i="2" a="1"/>
  <c r="S177" i="2" s="1"/>
  <c r="S178" i="2" a="1"/>
  <c r="S178" i="2" s="1"/>
  <c r="S179" i="2" a="1"/>
  <c r="S179" i="2" s="1"/>
  <c r="S180" i="2" a="1"/>
  <c r="S180" i="2" s="1"/>
  <c r="S181" i="2" a="1"/>
  <c r="S181" i="2" s="1"/>
  <c r="S182" i="2" a="1"/>
  <c r="S182" i="2" s="1"/>
  <c r="S183" i="2" a="1"/>
  <c r="S183" i="2" s="1"/>
  <c r="S184" i="2" a="1"/>
  <c r="S184" i="2" s="1"/>
  <c r="S185" i="2" a="1"/>
  <c r="S185" i="2" s="1"/>
  <c r="S186" i="2" a="1"/>
  <c r="S186" i="2" s="1"/>
  <c r="S187" i="2" a="1"/>
  <c r="S187" i="2" s="1"/>
  <c r="S188" i="2" a="1"/>
  <c r="S188" i="2" s="1"/>
  <c r="S189" i="2" a="1"/>
  <c r="S189" i="2" s="1"/>
  <c r="S190" i="2" a="1"/>
  <c r="S190" i="2" s="1"/>
  <c r="S191" i="2" a="1"/>
  <c r="S191" i="2" s="1"/>
  <c r="S192" i="2" a="1"/>
  <c r="S192" i="2" s="1"/>
  <c r="S193" i="2" a="1"/>
  <c r="S193" i="2" s="1"/>
  <c r="S194" i="2" a="1"/>
  <c r="S194" i="2" s="1"/>
  <c r="S195" i="2" a="1"/>
  <c r="S195" i="2" s="1"/>
  <c r="S196" i="2" a="1"/>
  <c r="S196" i="2" s="1"/>
  <c r="S197" i="2" a="1"/>
  <c r="S197" i="2" s="1"/>
  <c r="S198" i="2" a="1"/>
  <c r="S198" i="2" s="1"/>
  <c r="S199" i="2" a="1"/>
  <c r="S199" i="2" s="1"/>
  <c r="S200" i="2" a="1"/>
  <c r="S200" i="2" s="1"/>
  <c r="S201" i="2" a="1"/>
  <c r="S201" i="2" s="1"/>
  <c r="S202" i="2" a="1"/>
  <c r="S202" i="2" s="1"/>
  <c r="S203" i="2" a="1"/>
  <c r="S203" i="2" s="1"/>
  <c r="S204" i="2" a="1"/>
  <c r="S204" i="2" s="1"/>
  <c r="S205" i="2" a="1"/>
  <c r="S205" i="2" s="1"/>
  <c r="S206" i="2" a="1"/>
  <c r="S206" i="2" s="1"/>
  <c r="S207" i="2" a="1"/>
  <c r="S207" i="2" s="1"/>
  <c r="S208" i="2" a="1"/>
  <c r="S208" i="2" s="1"/>
  <c r="S209" i="2" a="1"/>
  <c r="S209" i="2" s="1"/>
  <c r="S210" i="2" a="1"/>
  <c r="S210" i="2" s="1"/>
  <c r="S211" i="2" a="1"/>
  <c r="S211" i="2" s="1"/>
  <c r="S212" i="2" a="1"/>
  <c r="S212" i="2" s="1"/>
  <c r="S213" i="2" a="1"/>
  <c r="S213" i="2" s="1"/>
  <c r="S214" i="2" a="1"/>
  <c r="S214" i="2" s="1"/>
  <c r="S215" i="2" a="1"/>
  <c r="S215" i="2" s="1"/>
  <c r="S216" i="2" a="1"/>
  <c r="S216" i="2" s="1"/>
  <c r="S217" i="2" a="1"/>
  <c r="S217" i="2" s="1"/>
  <c r="S218" i="2" a="1"/>
  <c r="S218" i="2" s="1"/>
  <c r="S219" i="2" a="1"/>
  <c r="S219" i="2" s="1"/>
  <c r="S220" i="2" a="1"/>
  <c r="S220" i="2" s="1"/>
  <c r="S221" i="2" a="1"/>
  <c r="S221" i="2" s="1"/>
  <c r="S222" i="2" a="1"/>
  <c r="S222" i="2" s="1"/>
  <c r="S223" i="2" a="1"/>
  <c r="S223" i="2" s="1"/>
  <c r="S224" i="2" a="1"/>
  <c r="S224" i="2" s="1"/>
  <c r="S225" i="2" a="1"/>
  <c r="S225" i="2" s="1"/>
  <c r="S226" i="2" a="1"/>
  <c r="S226" i="2" s="1"/>
  <c r="S227" i="2" a="1"/>
  <c r="S227" i="2" s="1"/>
  <c r="S228" i="2" a="1"/>
  <c r="S228" i="2" s="1"/>
  <c r="S229" i="2" a="1"/>
  <c r="S229" i="2" s="1"/>
  <c r="S230" i="2" a="1"/>
  <c r="S230" i="2" s="1"/>
  <c r="S231" i="2" a="1"/>
  <c r="S231" i="2" s="1"/>
  <c r="S232" i="2" a="1"/>
  <c r="S232" i="2" s="1"/>
  <c r="S233" i="2" a="1"/>
  <c r="S233" i="2" s="1"/>
  <c r="S234" i="2" a="1"/>
  <c r="S234" i="2" s="1"/>
  <c r="S235" i="2" a="1"/>
  <c r="S235" i="2" s="1"/>
  <c r="S236" i="2" a="1"/>
  <c r="S236" i="2" s="1"/>
  <c r="S237" i="2" a="1"/>
  <c r="S237" i="2" s="1"/>
  <c r="S238" i="2" a="1"/>
  <c r="S238" i="2" s="1"/>
  <c r="S239" i="2" a="1"/>
  <c r="S239" i="2" s="1"/>
  <c r="S240" i="2" a="1"/>
  <c r="S240" i="2" s="1"/>
  <c r="S241" i="2" a="1"/>
  <c r="S241" i="2" s="1"/>
  <c r="S242" i="2" a="1"/>
  <c r="S242" i="2" s="1"/>
  <c r="S243" i="2" a="1"/>
  <c r="S243" i="2" s="1"/>
  <c r="S244" i="2" a="1"/>
  <c r="S244" i="2" s="1"/>
  <c r="S245" i="2" a="1"/>
  <c r="S245" i="2" s="1"/>
  <c r="S246" i="2" a="1"/>
  <c r="S246" i="2" s="1"/>
  <c r="S247" i="2" a="1"/>
  <c r="S247" i="2" s="1"/>
  <c r="S248" i="2" a="1"/>
  <c r="S248" i="2" s="1"/>
  <c r="S249" i="2" a="1"/>
  <c r="S249" i="2" s="1"/>
  <c r="S250" i="2" a="1"/>
  <c r="S250" i="2" s="1"/>
  <c r="S251" i="2" a="1"/>
  <c r="S251" i="2" s="1"/>
  <c r="S252" i="2" a="1"/>
  <c r="S252" i="2" s="1"/>
  <c r="S253" i="2" a="1"/>
  <c r="S253" i="2" s="1"/>
  <c r="S254" i="2" a="1"/>
  <c r="S254" i="2" s="1"/>
  <c r="S255" i="2" a="1"/>
  <c r="S255" i="2" s="1"/>
  <c r="S256" i="2" a="1"/>
  <c r="S256" i="2" s="1"/>
  <c r="S257" i="2" a="1"/>
  <c r="S257" i="2" s="1"/>
  <c r="S258" i="2" a="1"/>
  <c r="S258" i="2" s="1"/>
  <c r="S259" i="2" a="1"/>
  <c r="S259" i="2" s="1"/>
  <c r="S260" i="2" a="1"/>
  <c r="S260" i="2" s="1"/>
  <c r="S261" i="2" a="1"/>
  <c r="S261" i="2" s="1"/>
  <c r="S262" i="2" a="1"/>
  <c r="S262" i="2" s="1"/>
  <c r="S263" i="2" a="1"/>
  <c r="S263" i="2" s="1"/>
  <c r="S264" i="2" a="1"/>
  <c r="S264" i="2" s="1"/>
  <c r="S265" i="2" a="1"/>
  <c r="S265" i="2" s="1"/>
  <c r="S266" i="2" a="1"/>
  <c r="S266" i="2" s="1"/>
  <c r="S267" i="2" a="1"/>
  <c r="S267" i="2" s="1"/>
  <c r="S268" i="2" a="1"/>
  <c r="S268" i="2" s="1"/>
  <c r="S269" i="2" a="1"/>
  <c r="S269" i="2" s="1"/>
  <c r="S270" i="2" a="1"/>
  <c r="S270" i="2" s="1"/>
  <c r="S271" i="2" a="1"/>
  <c r="S271" i="2" s="1"/>
  <c r="S272" i="2" a="1"/>
  <c r="S272" i="2" s="1"/>
  <c r="S273" i="2" a="1"/>
  <c r="S273" i="2" s="1"/>
  <c r="S274" i="2" a="1"/>
  <c r="S274" i="2" s="1"/>
  <c r="S275" i="2" a="1"/>
  <c r="S275" i="2" s="1"/>
  <c r="S276" i="2" a="1"/>
  <c r="S276" i="2" s="1"/>
  <c r="S277" i="2" a="1"/>
  <c r="S277" i="2" s="1"/>
  <c r="S278" i="2" a="1"/>
  <c r="S278" i="2" s="1"/>
  <c r="S279" i="2" a="1"/>
  <c r="S279" i="2" s="1"/>
  <c r="S280" i="2" a="1"/>
  <c r="S280" i="2" s="1"/>
  <c r="S281" i="2" a="1"/>
  <c r="S281" i="2" s="1"/>
  <c r="S282" i="2" a="1"/>
  <c r="S282" i="2" s="1"/>
  <c r="S283" i="2" a="1"/>
  <c r="S283" i="2" s="1"/>
  <c r="S284" i="2" a="1"/>
  <c r="S284" i="2" s="1"/>
  <c r="S285" i="2" a="1"/>
  <c r="S285" i="2" s="1"/>
  <c r="S286" i="2" a="1"/>
  <c r="S286" i="2" s="1"/>
  <c r="S287" i="2" a="1"/>
  <c r="S287" i="2" s="1"/>
  <c r="S288" i="2" a="1"/>
  <c r="S288" i="2" s="1"/>
  <c r="S289" i="2" a="1"/>
  <c r="S289" i="2" s="1"/>
  <c r="S290" i="2" a="1"/>
  <c r="S290" i="2" s="1"/>
  <c r="S291" i="2" a="1"/>
  <c r="S291" i="2" s="1"/>
  <c r="S292" i="2" a="1"/>
  <c r="S292" i="2" s="1"/>
  <c r="S293" i="2" a="1"/>
  <c r="S293" i="2" s="1"/>
  <c r="S294" i="2" a="1"/>
  <c r="S294" i="2" s="1"/>
  <c r="S295" i="2" a="1"/>
  <c r="S295" i="2" s="1"/>
  <c r="S296" i="2" a="1"/>
  <c r="S296" i="2" s="1"/>
  <c r="S297" i="2" a="1"/>
  <c r="S297" i="2" s="1"/>
  <c r="S298" i="2" a="1"/>
  <c r="S298" i="2" s="1"/>
  <c r="S299" i="2" a="1"/>
  <c r="S299" i="2" s="1"/>
  <c r="S300" i="2" a="1"/>
  <c r="S300" i="2" s="1"/>
  <c r="S301" i="2" a="1"/>
  <c r="S301" i="2" s="1"/>
  <c r="S302" i="2" a="1"/>
  <c r="S302" i="2" s="1"/>
  <c r="S303" i="2" a="1"/>
  <c r="S303" i="2" s="1"/>
  <c r="S304" i="2" a="1"/>
  <c r="S304" i="2" s="1"/>
  <c r="S305" i="2" a="1"/>
  <c r="S305" i="2" s="1"/>
  <c r="S306" i="2" a="1"/>
  <c r="S306" i="2" s="1"/>
  <c r="S307" i="2" a="1"/>
  <c r="S307" i="2" s="1"/>
  <c r="S308" i="2" a="1"/>
  <c r="S308" i="2" s="1"/>
  <c r="S309" i="2" a="1"/>
  <c r="S309" i="2" s="1"/>
  <c r="S310" i="2" a="1"/>
  <c r="S310" i="2" s="1"/>
  <c r="S311" i="2" a="1"/>
  <c r="S311" i="2" s="1"/>
  <c r="S312" i="2" a="1"/>
  <c r="S312" i="2" s="1"/>
  <c r="S313" i="2" a="1"/>
  <c r="S313" i="2" s="1"/>
  <c r="S314" i="2" a="1"/>
  <c r="S314" i="2" s="1"/>
  <c r="S315" i="2" a="1"/>
  <c r="S315" i="2" s="1"/>
  <c r="S316" i="2" a="1"/>
  <c r="S316" i="2" s="1"/>
  <c r="S317" i="2" a="1"/>
  <c r="S317" i="2" s="1"/>
  <c r="S318" i="2" a="1"/>
  <c r="S318" i="2" s="1"/>
  <c r="S319" i="2" a="1"/>
  <c r="S319" i="2" s="1"/>
  <c r="S320" i="2" a="1"/>
  <c r="S320" i="2" s="1"/>
  <c r="S321" i="2" a="1"/>
  <c r="S321" i="2" s="1"/>
  <c r="S322" i="2" a="1"/>
  <c r="S322" i="2" s="1"/>
  <c r="S323" i="2" a="1"/>
  <c r="S323" i="2" s="1"/>
  <c r="S324" i="2" a="1"/>
  <c r="S324" i="2" s="1"/>
  <c r="S325" i="2" a="1"/>
  <c r="S325" i="2" s="1"/>
  <c r="S326" i="2" a="1"/>
  <c r="S326" i="2" s="1"/>
  <c r="S327" i="2" a="1"/>
  <c r="S327" i="2" s="1"/>
  <c r="S328" i="2" a="1"/>
  <c r="S328" i="2" s="1"/>
  <c r="S329" i="2" a="1"/>
  <c r="S329" i="2" s="1"/>
  <c r="S330" i="2" a="1"/>
  <c r="S330" i="2" s="1"/>
  <c r="S331" i="2" a="1"/>
  <c r="S331" i="2" s="1"/>
  <c r="S332" i="2" a="1"/>
  <c r="S332" i="2" s="1"/>
  <c r="S333" i="2" a="1"/>
  <c r="S333" i="2" s="1"/>
  <c r="S334" i="2" a="1"/>
  <c r="S334" i="2" s="1"/>
  <c r="S335" i="2" a="1"/>
  <c r="S335" i="2" s="1"/>
  <c r="S336" i="2" a="1"/>
  <c r="S336" i="2" s="1"/>
  <c r="S337" i="2" a="1"/>
  <c r="S337" i="2" s="1"/>
  <c r="S338" i="2" a="1"/>
  <c r="S338" i="2" s="1"/>
  <c r="S339" i="2" a="1"/>
  <c r="S339" i="2" s="1"/>
  <c r="S340" i="2" a="1"/>
  <c r="S340" i="2" s="1"/>
  <c r="S341" i="2" a="1"/>
  <c r="S341" i="2" s="1"/>
  <c r="S342" i="2" a="1"/>
  <c r="S342" i="2" s="1"/>
  <c r="S343" i="2" a="1"/>
  <c r="S343" i="2" s="1"/>
  <c r="S344" i="2" a="1"/>
  <c r="S344" i="2" s="1"/>
  <c r="S345" i="2" a="1"/>
  <c r="S345" i="2" s="1"/>
  <c r="S346" i="2" a="1"/>
  <c r="S346" i="2" s="1"/>
  <c r="S347" i="2" a="1"/>
  <c r="S347" i="2" s="1"/>
  <c r="S348" i="2" a="1"/>
  <c r="S348" i="2" s="1"/>
  <c r="S349" i="2" a="1"/>
  <c r="S349" i="2" s="1"/>
  <c r="S350" i="2" a="1"/>
  <c r="S350" i="2" s="1"/>
  <c r="S351" i="2" a="1"/>
  <c r="S351" i="2" s="1"/>
  <c r="S352" i="2" a="1"/>
  <c r="S352" i="2" s="1"/>
  <c r="S353" i="2" a="1"/>
  <c r="S353" i="2" s="1"/>
  <c r="S354" i="2" a="1"/>
  <c r="S354" i="2" s="1"/>
  <c r="S355" i="2" a="1"/>
  <c r="S355" i="2" s="1"/>
  <c r="S356" i="2" a="1"/>
  <c r="S356" i="2" s="1"/>
  <c r="S357" i="2" a="1"/>
  <c r="S357" i="2" s="1"/>
  <c r="S358" i="2" a="1"/>
  <c r="S358" i="2" s="1"/>
  <c r="S359" i="2" a="1"/>
  <c r="S359" i="2" s="1"/>
  <c r="S360" i="2" a="1"/>
  <c r="S360" i="2" s="1"/>
  <c r="S361" i="2" a="1"/>
  <c r="S361" i="2" s="1"/>
  <c r="S362" i="2" a="1"/>
  <c r="S362" i="2" s="1"/>
  <c r="S363" i="2" a="1"/>
  <c r="S363" i="2" s="1"/>
  <c r="S364" i="2" a="1"/>
  <c r="S364" i="2" s="1"/>
  <c r="S365" i="2" a="1"/>
  <c r="S365" i="2" s="1"/>
  <c r="S366" i="2" a="1"/>
  <c r="S366" i="2" s="1"/>
  <c r="S367" i="2" a="1"/>
  <c r="S367" i="2" s="1"/>
  <c r="S368" i="2" a="1"/>
  <c r="S368" i="2" s="1"/>
  <c r="S369" i="2" a="1"/>
  <c r="S369" i="2" s="1"/>
  <c r="S370" i="2" a="1"/>
  <c r="S370" i="2" s="1"/>
  <c r="S371" i="2" a="1"/>
  <c r="S371" i="2" s="1"/>
  <c r="S372" i="2" a="1"/>
  <c r="S372" i="2" s="1"/>
  <c r="S373" i="2" a="1"/>
  <c r="S373" i="2" s="1"/>
  <c r="S374" i="2" a="1"/>
  <c r="S374" i="2" s="1"/>
  <c r="S375" i="2" a="1"/>
  <c r="S375" i="2" s="1"/>
  <c r="S376" i="2" a="1"/>
  <c r="S376" i="2" s="1"/>
  <c r="S377" i="2" a="1"/>
  <c r="S377" i="2" s="1"/>
  <c r="S378" i="2" a="1"/>
  <c r="S378" i="2" s="1"/>
  <c r="S379" i="2" a="1"/>
  <c r="S379" i="2" s="1"/>
  <c r="S380" i="2" a="1"/>
  <c r="S380" i="2" s="1"/>
  <c r="S381" i="2" a="1"/>
  <c r="S381" i="2" s="1"/>
  <c r="S382" i="2" a="1"/>
  <c r="S382" i="2" s="1"/>
  <c r="S383" i="2" a="1"/>
  <c r="S383" i="2" s="1"/>
  <c r="S384" i="2" a="1"/>
  <c r="S384" i="2" s="1"/>
  <c r="S385" i="2" a="1"/>
  <c r="S385" i="2" s="1"/>
  <c r="S386" i="2" a="1"/>
  <c r="S386" i="2" s="1"/>
  <c r="S387" i="2" a="1"/>
  <c r="S387" i="2" s="1"/>
  <c r="S388" i="2" a="1"/>
  <c r="S388" i="2" s="1"/>
  <c r="S389" i="2" a="1"/>
  <c r="S389" i="2" s="1"/>
  <c r="S390" i="2" a="1"/>
  <c r="S390" i="2" s="1"/>
  <c r="S391" i="2" a="1"/>
  <c r="S391" i="2" s="1"/>
  <c r="S392" i="2" a="1"/>
  <c r="S392" i="2" s="1"/>
  <c r="S393" i="2" a="1"/>
  <c r="S393" i="2" s="1"/>
  <c r="S394" i="2" a="1"/>
  <c r="S394" i="2" s="1"/>
  <c r="S395" i="2" a="1"/>
  <c r="S395" i="2" s="1"/>
  <c r="S396" i="2" a="1"/>
  <c r="S396" i="2" s="1"/>
  <c r="S397" i="2" a="1"/>
  <c r="S397" i="2" s="1"/>
  <c r="S398" i="2" a="1"/>
  <c r="S398" i="2" s="1"/>
  <c r="S399" i="2" a="1"/>
  <c r="S399" i="2" s="1"/>
  <c r="S400" i="2" a="1"/>
  <c r="S400" i="2" s="1"/>
  <c r="S401" i="2" a="1"/>
  <c r="S401" i="2" s="1"/>
  <c r="S402" i="2" a="1"/>
  <c r="S402" i="2" s="1"/>
  <c r="S403" i="2" a="1"/>
  <c r="S403" i="2" s="1"/>
  <c r="S404" i="2" a="1"/>
  <c r="S404" i="2" s="1"/>
  <c r="S405" i="2" a="1"/>
  <c r="S405" i="2" s="1"/>
  <c r="S406" i="2" a="1"/>
  <c r="S406" i="2" s="1"/>
  <c r="S407" i="2" a="1"/>
  <c r="S407" i="2" s="1"/>
  <c r="S408" i="2" a="1"/>
  <c r="S408" i="2" s="1"/>
  <c r="S409" i="2" a="1"/>
  <c r="S409" i="2" s="1"/>
  <c r="S410" i="2" a="1"/>
  <c r="S410" i="2" s="1"/>
  <c r="S411" i="2" a="1"/>
  <c r="S411" i="2" s="1"/>
  <c r="S412" i="2" a="1"/>
  <c r="S412" i="2" s="1"/>
  <c r="S413" i="2" a="1"/>
  <c r="S413" i="2" s="1"/>
  <c r="S414" i="2" a="1"/>
  <c r="S414" i="2" s="1"/>
  <c r="S415" i="2" a="1"/>
  <c r="S415" i="2" s="1"/>
  <c r="S416" i="2" a="1"/>
  <c r="S416" i="2" s="1"/>
  <c r="S417" i="2" a="1"/>
  <c r="S417" i="2" s="1"/>
  <c r="S418" i="2" a="1"/>
  <c r="S418" i="2" s="1"/>
  <c r="S419" i="2" a="1"/>
  <c r="S419" i="2" s="1"/>
  <c r="S420" i="2" a="1"/>
  <c r="S420" i="2" s="1"/>
  <c r="S421" i="2" a="1"/>
  <c r="S421" i="2" s="1"/>
  <c r="S422" i="2" a="1"/>
  <c r="S422" i="2" s="1"/>
  <c r="S423" i="2" a="1"/>
  <c r="S423" i="2" s="1"/>
  <c r="S424" i="2" a="1"/>
  <c r="S424" i="2" s="1"/>
  <c r="S425" i="2" a="1"/>
  <c r="S425" i="2" s="1"/>
  <c r="S426" i="2" a="1"/>
  <c r="S426" i="2" s="1"/>
  <c r="S427" i="2" a="1"/>
  <c r="S427" i="2" s="1"/>
  <c r="S428" i="2" a="1"/>
  <c r="S428" i="2" s="1"/>
  <c r="S429" i="2" a="1"/>
  <c r="S429" i="2" s="1"/>
  <c r="S430" i="2" a="1"/>
  <c r="S430" i="2" s="1"/>
  <c r="S431" i="2" a="1"/>
  <c r="S431" i="2" s="1"/>
  <c r="S432" i="2" a="1"/>
  <c r="S432" i="2" s="1"/>
  <c r="S433" i="2" a="1"/>
  <c r="S433" i="2" s="1"/>
  <c r="S434" i="2" a="1"/>
  <c r="S434" i="2" s="1"/>
  <c r="S435" i="2" a="1"/>
  <c r="S435" i="2" s="1"/>
  <c r="S436" i="2" a="1"/>
  <c r="S436" i="2" s="1"/>
  <c r="S437" i="2" a="1"/>
  <c r="S437" i="2" s="1"/>
  <c r="S438" i="2" a="1"/>
  <c r="S438" i="2" s="1"/>
  <c r="S439" i="2" a="1"/>
  <c r="S439" i="2" s="1"/>
  <c r="S440" i="2" a="1"/>
  <c r="S440" i="2" s="1"/>
  <c r="S441" i="2" a="1"/>
  <c r="S441" i="2" s="1"/>
  <c r="S442" i="2" a="1"/>
  <c r="S442" i="2" s="1"/>
  <c r="S443" i="2" a="1"/>
  <c r="S443" i="2" s="1"/>
  <c r="S444" i="2" a="1"/>
  <c r="S444" i="2" s="1"/>
  <c r="S445" i="2" a="1"/>
  <c r="S445" i="2" s="1"/>
  <c r="S446" i="2" a="1"/>
  <c r="S446" i="2" s="1"/>
  <c r="S447" i="2" a="1"/>
  <c r="S447" i="2" s="1"/>
  <c r="S448" i="2" a="1"/>
  <c r="S448" i="2" s="1"/>
  <c r="S449" i="2" a="1"/>
  <c r="S449" i="2" s="1"/>
  <c r="S450" i="2" a="1"/>
  <c r="S450" i="2" s="1"/>
  <c r="S451" i="2" a="1"/>
  <c r="S451" i="2" s="1"/>
  <c r="S452" i="2" a="1"/>
  <c r="S452" i="2" s="1"/>
  <c r="S453" i="2" a="1"/>
  <c r="S453" i="2" s="1"/>
  <c r="S454" i="2" a="1"/>
  <c r="S454" i="2" s="1"/>
  <c r="S455" i="2" a="1"/>
  <c r="S455" i="2" s="1"/>
  <c r="S456" i="2" a="1"/>
  <c r="S456" i="2" s="1"/>
  <c r="S457" i="2" a="1"/>
  <c r="S457" i="2" s="1"/>
  <c r="S458" i="2" a="1"/>
  <c r="S458" i="2" s="1"/>
  <c r="S459" i="2" a="1"/>
  <c r="S459" i="2" s="1"/>
  <c r="S460" i="2" a="1"/>
  <c r="S460" i="2" s="1"/>
  <c r="S461" i="2" a="1"/>
  <c r="S461" i="2" s="1"/>
  <c r="S462" i="2" a="1"/>
  <c r="S462" i="2" s="1"/>
  <c r="S463" i="2" a="1"/>
  <c r="S463" i="2" s="1"/>
  <c r="S464" i="2" a="1"/>
  <c r="S464" i="2" s="1"/>
  <c r="S465" i="2" a="1"/>
  <c r="S465" i="2" s="1"/>
  <c r="S466" i="2" a="1"/>
  <c r="S466" i="2" s="1"/>
  <c r="S467" i="2" a="1"/>
  <c r="S467" i="2" s="1"/>
  <c r="S468" i="2" a="1"/>
  <c r="S468" i="2" s="1"/>
  <c r="S469" i="2" a="1"/>
  <c r="S469" i="2" s="1"/>
  <c r="S470" i="2" a="1"/>
  <c r="S470" i="2" s="1"/>
  <c r="S471" i="2" a="1"/>
  <c r="S471" i="2" s="1"/>
  <c r="S472" i="2" a="1"/>
  <c r="S472" i="2" s="1"/>
  <c r="S473" i="2" a="1"/>
  <c r="S473" i="2" s="1"/>
  <c r="S474" i="2" a="1"/>
  <c r="S474" i="2" s="1"/>
  <c r="S475" i="2" a="1"/>
  <c r="S475" i="2" s="1"/>
  <c r="S476" i="2" a="1"/>
  <c r="S476" i="2" s="1"/>
  <c r="S477" i="2" a="1"/>
  <c r="S477" i="2" s="1"/>
  <c r="S478" i="2" a="1"/>
  <c r="S478" i="2" s="1"/>
  <c r="S479" i="2" a="1"/>
  <c r="S479" i="2" s="1"/>
  <c r="S480" i="2" a="1"/>
  <c r="S480" i="2" s="1"/>
  <c r="S481" i="2" a="1"/>
  <c r="S481" i="2" s="1"/>
  <c r="S482" i="2" a="1"/>
  <c r="S482" i="2" s="1"/>
  <c r="S483" i="2" a="1"/>
  <c r="S483" i="2" s="1"/>
  <c r="S484" i="2" a="1"/>
  <c r="S484" i="2" s="1"/>
  <c r="S485" i="2" a="1"/>
  <c r="S485" i="2" s="1"/>
  <c r="S486" i="2" a="1"/>
  <c r="S486" i="2" s="1"/>
  <c r="S487" i="2" a="1"/>
  <c r="S487" i="2" s="1"/>
  <c r="S488" i="2" a="1"/>
  <c r="S488" i="2" s="1"/>
  <c r="S489" i="2" a="1"/>
  <c r="S489" i="2" s="1"/>
  <c r="S490" i="2" a="1"/>
  <c r="S490" i="2" s="1"/>
  <c r="S491" i="2" a="1"/>
  <c r="S491" i="2" s="1"/>
  <c r="S492" i="2" a="1"/>
  <c r="S492" i="2" s="1"/>
  <c r="S493" i="2" a="1"/>
  <c r="S493" i="2" s="1"/>
  <c r="S494" i="2" a="1"/>
  <c r="S494" i="2" s="1"/>
  <c r="S495" i="2" a="1"/>
  <c r="S495" i="2" s="1"/>
  <c r="S496" i="2" a="1"/>
  <c r="S496" i="2" s="1"/>
  <c r="S497" i="2" a="1"/>
  <c r="S497" i="2" s="1"/>
  <c r="S498" i="2" a="1"/>
  <c r="S498" i="2" s="1"/>
  <c r="S499" i="2" a="1"/>
  <c r="S499" i="2" s="1"/>
  <c r="S500" i="2" a="1"/>
  <c r="S500" i="2" s="1"/>
  <c r="S501" i="2" a="1"/>
  <c r="S501" i="2" s="1"/>
  <c r="S502" i="2" a="1"/>
  <c r="S502" i="2" s="1"/>
  <c r="S503" i="2" a="1"/>
  <c r="S503" i="2" s="1"/>
  <c r="S504" i="2" a="1"/>
  <c r="S504" i="2" s="1"/>
  <c r="S505" i="2" a="1"/>
  <c r="S505" i="2" s="1"/>
  <c r="S506" i="2" a="1"/>
  <c r="S506" i="2" s="1"/>
  <c r="S507" i="2" a="1"/>
  <c r="S507" i="2" s="1"/>
  <c r="S508" i="2" a="1"/>
  <c r="S508" i="2" s="1"/>
  <c r="S509" i="2" a="1"/>
  <c r="S509" i="2" s="1"/>
  <c r="S510" i="2" a="1"/>
  <c r="S510" i="2" s="1"/>
  <c r="S511" i="2" a="1"/>
  <c r="S511" i="2" s="1"/>
  <c r="S512" i="2" a="1"/>
  <c r="S512" i="2" s="1"/>
  <c r="S513" i="2" a="1"/>
  <c r="S513" i="2" s="1"/>
  <c r="S514" i="2" a="1"/>
  <c r="S514" i="2" s="1"/>
  <c r="S515" i="2" a="1"/>
  <c r="S515" i="2" s="1"/>
  <c r="S516" i="2" a="1"/>
  <c r="S516" i="2" s="1"/>
  <c r="S517" i="2" a="1"/>
  <c r="S517" i="2" s="1"/>
  <c r="S518" i="2" a="1"/>
  <c r="S518" i="2" s="1"/>
  <c r="S519" i="2" a="1"/>
  <c r="S519" i="2" s="1"/>
  <c r="S520" i="2" a="1"/>
  <c r="S520" i="2" s="1"/>
  <c r="S521" i="2" a="1"/>
  <c r="S521" i="2" s="1"/>
  <c r="S522" i="2" a="1"/>
  <c r="S522" i="2" s="1"/>
  <c r="S523" i="2" a="1"/>
  <c r="S523" i="2" s="1"/>
  <c r="S524" i="2" a="1"/>
  <c r="S524" i="2" s="1"/>
  <c r="S525" i="2" a="1"/>
  <c r="S525" i="2" s="1"/>
  <c r="S526" i="2" a="1"/>
  <c r="S526" i="2" s="1"/>
  <c r="S527" i="2" a="1"/>
  <c r="S527" i="2" s="1"/>
  <c r="S528" i="2" a="1"/>
  <c r="S528" i="2" s="1"/>
  <c r="S529" i="2" a="1"/>
  <c r="S529" i="2" s="1"/>
  <c r="S530" i="2" a="1"/>
  <c r="S530" i="2" s="1"/>
  <c r="S531" i="2" a="1"/>
  <c r="S531" i="2" s="1"/>
  <c r="S532" i="2" a="1"/>
  <c r="S532" i="2" s="1"/>
  <c r="S533" i="2" a="1"/>
  <c r="S533" i="2" s="1"/>
  <c r="S534" i="2" a="1"/>
  <c r="S534" i="2" s="1"/>
  <c r="S535" i="2" a="1"/>
  <c r="S535" i="2" s="1"/>
  <c r="S536" i="2" a="1"/>
  <c r="S536" i="2" s="1"/>
  <c r="S537" i="2" a="1"/>
  <c r="S537" i="2" s="1"/>
  <c r="S538" i="2" a="1"/>
  <c r="S538" i="2" s="1"/>
  <c r="S539" i="2" a="1"/>
  <c r="S539" i="2" s="1"/>
  <c r="S540" i="2" a="1"/>
  <c r="S540" i="2" s="1"/>
  <c r="S541" i="2" a="1"/>
  <c r="S541" i="2" s="1"/>
  <c r="S542" i="2" a="1"/>
  <c r="S542" i="2" s="1"/>
  <c r="S543" i="2" a="1"/>
  <c r="S543" i="2" s="1"/>
  <c r="S544" i="2" a="1"/>
  <c r="S544" i="2" s="1"/>
  <c r="S545" i="2" a="1"/>
  <c r="S545" i="2" s="1"/>
  <c r="S546" i="2" a="1"/>
  <c r="S546" i="2" s="1"/>
  <c r="S547" i="2" a="1"/>
  <c r="S547" i="2" s="1"/>
  <c r="S548" i="2" a="1"/>
  <c r="S548" i="2" s="1"/>
  <c r="S549" i="2" a="1"/>
  <c r="S549" i="2" s="1"/>
  <c r="S550" i="2" a="1"/>
  <c r="S550" i="2" s="1"/>
  <c r="S551" i="2" a="1"/>
  <c r="S551" i="2" s="1"/>
  <c r="S552" i="2" a="1"/>
  <c r="S552" i="2" s="1"/>
  <c r="S553" i="2" a="1"/>
  <c r="S553" i="2" s="1"/>
  <c r="S554" i="2" a="1"/>
  <c r="S554" i="2" s="1"/>
  <c r="S555" i="2" a="1"/>
  <c r="S555" i="2" s="1"/>
  <c r="S556" i="2" a="1"/>
  <c r="S556" i="2" s="1"/>
  <c r="S557" i="2" a="1"/>
  <c r="S557" i="2" s="1"/>
  <c r="S558" i="2" a="1"/>
  <c r="S558" i="2" s="1"/>
  <c r="S559" i="2" a="1"/>
  <c r="S559" i="2" s="1"/>
  <c r="S560" i="2" a="1"/>
  <c r="S560" i="2" s="1"/>
  <c r="S561" i="2" a="1"/>
  <c r="S561" i="2" s="1"/>
  <c r="S562" i="2" a="1"/>
  <c r="S562" i="2" s="1"/>
  <c r="S563" i="2" a="1"/>
  <c r="S563" i="2" s="1"/>
  <c r="S564" i="2" a="1"/>
  <c r="S564" i="2" s="1"/>
  <c r="S565" i="2" a="1"/>
  <c r="S565" i="2" s="1"/>
  <c r="S566" i="2" a="1"/>
  <c r="S566" i="2" s="1"/>
  <c r="S567" i="2" a="1"/>
  <c r="S567" i="2" s="1"/>
  <c r="S568" i="2" a="1"/>
  <c r="S568" i="2" s="1"/>
  <c r="S569" i="2" a="1"/>
  <c r="S569" i="2" s="1"/>
  <c r="S570" i="2" a="1"/>
  <c r="S570" i="2" s="1"/>
  <c r="S571" i="2" a="1"/>
  <c r="S571" i="2" s="1"/>
  <c r="S572" i="2" a="1"/>
  <c r="S572" i="2" s="1"/>
  <c r="S573" i="2" a="1"/>
  <c r="S573" i="2" s="1"/>
  <c r="S574" i="2" a="1"/>
  <c r="S574" i="2" s="1"/>
  <c r="S575" i="2" a="1"/>
  <c r="S575" i="2" s="1"/>
  <c r="S576" i="2" a="1"/>
  <c r="S576" i="2" s="1"/>
  <c r="S577" i="2" a="1"/>
  <c r="S577" i="2" s="1"/>
  <c r="S578" i="2" a="1"/>
  <c r="S578" i="2" s="1"/>
  <c r="S579" i="2" a="1"/>
  <c r="S579" i="2" s="1"/>
  <c r="S580" i="2" a="1"/>
  <c r="S580" i="2" s="1"/>
  <c r="S581" i="2" a="1"/>
  <c r="S581" i="2" s="1"/>
  <c r="S582" i="2" a="1"/>
  <c r="S582" i="2" s="1"/>
  <c r="S583" i="2" a="1"/>
  <c r="S583" i="2" s="1"/>
  <c r="S584" i="2" a="1"/>
  <c r="S584" i="2" s="1"/>
  <c r="S585" i="2" a="1"/>
  <c r="S585" i="2" s="1"/>
  <c r="S586" i="2" a="1"/>
  <c r="S586" i="2" s="1"/>
  <c r="S587" i="2" a="1"/>
  <c r="S587" i="2" s="1"/>
  <c r="S588" i="2" a="1"/>
  <c r="S588" i="2" s="1"/>
  <c r="S589" i="2" a="1"/>
  <c r="S589" i="2" s="1"/>
  <c r="S590" i="2" a="1"/>
  <c r="S590" i="2" s="1"/>
  <c r="S591" i="2" a="1"/>
  <c r="S591" i="2" s="1"/>
  <c r="S592" i="2" a="1"/>
  <c r="S592" i="2" s="1"/>
  <c r="S593" i="2" a="1"/>
  <c r="S593" i="2" s="1"/>
  <c r="S594" i="2" a="1"/>
  <c r="S594" i="2" s="1"/>
  <c r="S595" i="2" a="1"/>
  <c r="S595" i="2" s="1"/>
  <c r="S596" i="2" a="1"/>
  <c r="S596" i="2" s="1"/>
  <c r="S597" i="2" a="1"/>
  <c r="S597" i="2" s="1"/>
  <c r="S598" i="2" a="1"/>
  <c r="S598" i="2" s="1"/>
  <c r="S599" i="2" a="1"/>
  <c r="S599" i="2" s="1"/>
  <c r="S600" i="2" a="1"/>
  <c r="S600" i="2" s="1"/>
  <c r="S601" i="2" a="1"/>
  <c r="S601" i="2" s="1"/>
  <c r="S602" i="2" a="1"/>
  <c r="S602" i="2" s="1"/>
  <c r="S603" i="2" a="1"/>
  <c r="S603" i="2" s="1"/>
  <c r="S604" i="2" a="1"/>
  <c r="S604" i="2" s="1"/>
  <c r="S605" i="2" a="1"/>
  <c r="S605" i="2" s="1"/>
  <c r="S606" i="2" a="1"/>
  <c r="S606" i="2" s="1"/>
  <c r="S607" i="2" a="1"/>
  <c r="S607" i="2" s="1"/>
  <c r="S608" i="2" a="1"/>
  <c r="S608" i="2" s="1"/>
  <c r="S609" i="2" a="1"/>
  <c r="S609" i="2" s="1"/>
  <c r="S610" i="2" a="1"/>
  <c r="S610" i="2" s="1"/>
  <c r="S611" i="2" a="1"/>
  <c r="S611" i="2" s="1"/>
  <c r="S612" i="2" a="1"/>
  <c r="S612" i="2" s="1"/>
  <c r="S613" i="2" a="1"/>
  <c r="S613" i="2" s="1"/>
  <c r="S614" i="2" a="1"/>
  <c r="S614" i="2" s="1"/>
  <c r="S615" i="2" a="1"/>
  <c r="S615" i="2" s="1"/>
  <c r="S616" i="2" a="1"/>
  <c r="S616" i="2" s="1"/>
  <c r="S617" i="2" a="1"/>
  <c r="S617" i="2" s="1"/>
  <c r="S618" i="2" a="1"/>
  <c r="S618" i="2" s="1"/>
  <c r="S619" i="2" a="1"/>
  <c r="S619" i="2" s="1"/>
  <c r="S620" i="2" a="1"/>
  <c r="S620" i="2" s="1"/>
  <c r="S621" i="2" a="1"/>
  <c r="S621" i="2" s="1"/>
  <c r="S622" i="2" a="1"/>
  <c r="S622" i="2" s="1"/>
  <c r="S623" i="2" a="1"/>
  <c r="S623" i="2" s="1"/>
  <c r="S624" i="2" a="1"/>
  <c r="S624" i="2" s="1"/>
  <c r="S625" i="2" a="1"/>
  <c r="S625" i="2" s="1"/>
  <c r="S626" i="2" a="1"/>
  <c r="S626" i="2" s="1"/>
  <c r="S627" i="2" a="1"/>
  <c r="S627" i="2" s="1"/>
  <c r="S628" i="2" a="1"/>
  <c r="S628" i="2" s="1"/>
  <c r="S629" i="2" a="1"/>
  <c r="S629" i="2" s="1"/>
  <c r="S630" i="2" a="1"/>
  <c r="S630" i="2" s="1"/>
  <c r="S631" i="2" a="1"/>
  <c r="S631" i="2" s="1"/>
  <c r="S632" i="2" a="1"/>
  <c r="S632" i="2" s="1"/>
  <c r="S633" i="2" a="1"/>
  <c r="S633" i="2" s="1"/>
  <c r="S634" i="2" a="1"/>
  <c r="S634" i="2" s="1"/>
  <c r="S635" i="2" a="1"/>
  <c r="S635" i="2" s="1"/>
  <c r="S636" i="2" a="1"/>
  <c r="S636" i="2" s="1"/>
  <c r="S637" i="2" a="1"/>
  <c r="S637" i="2" s="1"/>
  <c r="S638" i="2" a="1"/>
  <c r="S638" i="2" s="1"/>
  <c r="S639" i="2" a="1"/>
  <c r="S639" i="2" s="1"/>
  <c r="S640" i="2" a="1"/>
  <c r="S640" i="2" s="1"/>
  <c r="S641" i="2" a="1"/>
  <c r="S641" i="2" s="1"/>
  <c r="S642" i="2" a="1"/>
  <c r="S642" i="2" s="1"/>
  <c r="S643" i="2" a="1"/>
  <c r="S643" i="2" s="1"/>
  <c r="S644" i="2" a="1"/>
  <c r="S644" i="2" s="1"/>
  <c r="S645" i="2" a="1"/>
  <c r="S645" i="2" s="1"/>
  <c r="S646" i="2" a="1"/>
  <c r="S646" i="2" s="1"/>
  <c r="S647" i="2" a="1"/>
  <c r="S647" i="2" s="1"/>
  <c r="S648" i="2" a="1"/>
  <c r="S648" i="2" s="1"/>
  <c r="S649" i="2" a="1"/>
  <c r="S649" i="2" s="1"/>
  <c r="S650" i="2" a="1"/>
  <c r="S650" i="2" s="1"/>
  <c r="S651" i="2" a="1"/>
  <c r="S651" i="2" s="1"/>
  <c r="S652" i="2" a="1"/>
  <c r="S652" i="2" s="1"/>
  <c r="S653" i="2" a="1"/>
  <c r="S653" i="2" s="1"/>
  <c r="S654" i="2" a="1"/>
  <c r="S654" i="2" s="1"/>
  <c r="S655" i="2" a="1"/>
  <c r="S655" i="2" s="1"/>
  <c r="S656" i="2" a="1"/>
  <c r="S656" i="2" s="1"/>
  <c r="S657" i="2" a="1"/>
  <c r="S657" i="2" s="1"/>
  <c r="S658" i="2" a="1"/>
  <c r="S658" i="2" s="1"/>
  <c r="S659" i="2" a="1"/>
  <c r="S659" i="2" s="1"/>
  <c r="S660" i="2" a="1"/>
  <c r="S660" i="2" s="1"/>
  <c r="S661" i="2" a="1"/>
  <c r="S661" i="2" s="1"/>
  <c r="S662" i="2" a="1"/>
  <c r="S662" i="2" s="1"/>
  <c r="S663" i="2" a="1"/>
  <c r="S663" i="2" s="1"/>
  <c r="S664" i="2" a="1"/>
  <c r="S664" i="2" s="1"/>
  <c r="S665" i="2" a="1"/>
  <c r="S665" i="2" s="1"/>
  <c r="S666" i="2" a="1"/>
  <c r="S666" i="2" s="1"/>
  <c r="S667" i="2" a="1"/>
  <c r="S667" i="2" s="1"/>
  <c r="S668" i="2" a="1"/>
  <c r="S668" i="2" s="1"/>
  <c r="S669" i="2" a="1"/>
  <c r="S669" i="2" s="1"/>
  <c r="S670" i="2" a="1"/>
  <c r="S670" i="2" s="1"/>
  <c r="S671" i="2" a="1"/>
  <c r="S671" i="2" s="1"/>
  <c r="S672" i="2" a="1"/>
  <c r="S672" i="2" s="1"/>
  <c r="S673" i="2" a="1"/>
  <c r="S673" i="2" s="1"/>
  <c r="S674" i="2" a="1"/>
  <c r="S674" i="2" s="1"/>
  <c r="S675" i="2" a="1"/>
  <c r="S675" i="2" s="1"/>
  <c r="S676" i="2" a="1"/>
  <c r="S676" i="2" s="1"/>
  <c r="S677" i="2" a="1"/>
  <c r="S677" i="2" s="1"/>
  <c r="S678" i="2" a="1"/>
  <c r="S678" i="2" s="1"/>
  <c r="S679" i="2" a="1"/>
  <c r="S679" i="2" s="1"/>
  <c r="S680" i="2" a="1"/>
  <c r="S680" i="2" s="1"/>
  <c r="S681" i="2" a="1"/>
  <c r="S681" i="2" s="1"/>
  <c r="S682" i="2" a="1"/>
  <c r="S682" i="2" s="1"/>
  <c r="S683" i="2" a="1"/>
  <c r="S683" i="2" s="1"/>
  <c r="S684" i="2" a="1"/>
  <c r="S684" i="2" s="1"/>
  <c r="S685" i="2" a="1"/>
  <c r="S685" i="2" s="1"/>
  <c r="S686" i="2" a="1"/>
  <c r="S686" i="2" s="1"/>
  <c r="S687" i="2" a="1"/>
  <c r="S687" i="2" s="1"/>
  <c r="S688" i="2" a="1"/>
  <c r="S688" i="2" s="1"/>
  <c r="S689" i="2" a="1"/>
  <c r="S689" i="2" s="1"/>
  <c r="S690" i="2" a="1"/>
  <c r="S690" i="2" s="1"/>
  <c r="S691" i="2" a="1"/>
  <c r="S691" i="2" s="1"/>
  <c r="S692" i="2" a="1"/>
  <c r="S692" i="2" s="1"/>
  <c r="S693" i="2" a="1"/>
  <c r="S693" i="2" s="1"/>
  <c r="S694" i="2" a="1"/>
  <c r="S694" i="2" s="1"/>
  <c r="S695" i="2" a="1"/>
  <c r="S695" i="2" s="1"/>
  <c r="S696" i="2" a="1"/>
  <c r="S696" i="2" s="1"/>
  <c r="S697" i="2" a="1"/>
  <c r="S697" i="2" s="1"/>
  <c r="S698" i="2" a="1"/>
  <c r="S698" i="2" s="1"/>
  <c r="S699" i="2" a="1"/>
  <c r="S699" i="2" s="1"/>
  <c r="S700" i="2" a="1"/>
  <c r="S700" i="2" s="1"/>
  <c r="S701" i="2" a="1"/>
  <c r="S701" i="2" s="1"/>
  <c r="S702" i="2" a="1"/>
  <c r="S702" i="2" s="1"/>
  <c r="S703" i="2" a="1"/>
  <c r="S703" i="2" s="1"/>
  <c r="S704" i="2" a="1"/>
  <c r="S704" i="2" s="1"/>
  <c r="S705" i="2" a="1"/>
  <c r="S705" i="2" s="1"/>
  <c r="S706" i="2" a="1"/>
  <c r="S706" i="2" s="1"/>
  <c r="S707" i="2" a="1"/>
  <c r="S707" i="2" s="1"/>
  <c r="S708" i="2" a="1"/>
  <c r="S708" i="2" s="1"/>
  <c r="S709" i="2" a="1"/>
  <c r="S709" i="2" s="1"/>
  <c r="S710" i="2" a="1"/>
  <c r="S710" i="2" s="1"/>
  <c r="S711" i="2" a="1"/>
  <c r="S711" i="2" s="1"/>
  <c r="S712" i="2" a="1"/>
  <c r="S712" i="2" s="1"/>
  <c r="S713" i="2" a="1"/>
  <c r="S713" i="2" s="1"/>
  <c r="S714" i="2" a="1"/>
  <c r="S714" i="2" s="1"/>
  <c r="S715" i="2" a="1"/>
  <c r="S715" i="2" s="1"/>
  <c r="S716" i="2" a="1"/>
  <c r="S716" i="2" s="1"/>
  <c r="S717" i="2" a="1"/>
  <c r="S717" i="2" s="1"/>
  <c r="S718" i="2" a="1"/>
  <c r="S718" i="2" s="1"/>
  <c r="S719" i="2" a="1"/>
  <c r="S719" i="2" s="1"/>
  <c r="S720" i="2" a="1"/>
  <c r="S720" i="2" s="1"/>
  <c r="S721" i="2" a="1"/>
  <c r="S721" i="2" s="1"/>
  <c r="S722" i="2" a="1"/>
  <c r="S722" i="2" s="1"/>
  <c r="S723" i="2" a="1"/>
  <c r="S723" i="2" s="1"/>
  <c r="S724" i="2" a="1"/>
  <c r="S724" i="2" s="1"/>
  <c r="S725" i="2" a="1"/>
  <c r="S725" i="2" s="1"/>
  <c r="S726" i="2" a="1"/>
  <c r="S726" i="2" s="1"/>
  <c r="S727" i="2" a="1"/>
  <c r="S727" i="2" s="1"/>
  <c r="S728" i="2" a="1"/>
  <c r="S728" i="2" s="1"/>
  <c r="S729" i="2" a="1"/>
  <c r="S729" i="2" s="1"/>
  <c r="S730" i="2" a="1"/>
  <c r="S730" i="2" s="1"/>
  <c r="S731" i="2" a="1"/>
  <c r="S731" i="2" s="1"/>
  <c r="S732" i="2" a="1"/>
  <c r="S732" i="2" s="1"/>
  <c r="S733" i="2" a="1"/>
  <c r="S733" i="2" s="1"/>
  <c r="S734" i="2" a="1"/>
  <c r="S734" i="2" s="1"/>
  <c r="S735" i="2" a="1"/>
  <c r="S735" i="2" s="1"/>
  <c r="S736" i="2" a="1"/>
  <c r="S736" i="2" s="1"/>
  <c r="S737" i="2" a="1"/>
  <c r="S737" i="2" s="1"/>
  <c r="S738" i="2" a="1"/>
  <c r="S738" i="2" s="1"/>
  <c r="S739" i="2" a="1"/>
  <c r="S739" i="2" s="1"/>
  <c r="S740" i="2" a="1"/>
  <c r="S740" i="2" s="1"/>
  <c r="S741" i="2" a="1"/>
  <c r="S741" i="2" s="1"/>
  <c r="S742" i="2" a="1"/>
  <c r="S742" i="2" s="1"/>
  <c r="S743" i="2" a="1"/>
  <c r="S743" i="2" s="1"/>
  <c r="S744" i="2" a="1"/>
  <c r="S744" i="2" s="1"/>
  <c r="S745" i="2" a="1"/>
  <c r="S745" i="2" s="1"/>
  <c r="S746" i="2" a="1"/>
  <c r="S746" i="2" s="1"/>
  <c r="S747" i="2" a="1"/>
  <c r="S747" i="2" s="1"/>
  <c r="S748" i="2" a="1"/>
  <c r="S748" i="2" s="1"/>
  <c r="S749" i="2" a="1"/>
  <c r="S749" i="2" s="1"/>
  <c r="S750" i="2" a="1"/>
  <c r="S750" i="2" s="1"/>
  <c r="S751" i="2" a="1"/>
  <c r="S751" i="2" s="1"/>
  <c r="S752" i="2" a="1"/>
  <c r="S752" i="2" s="1"/>
  <c r="S753" i="2" a="1"/>
  <c r="S753" i="2" s="1"/>
  <c r="S754" i="2" a="1"/>
  <c r="S754" i="2" s="1"/>
  <c r="S755" i="2" a="1"/>
  <c r="S755" i="2" s="1"/>
  <c r="S756" i="2" a="1"/>
  <c r="S756" i="2" s="1"/>
  <c r="S757" i="2" a="1"/>
  <c r="S757" i="2" s="1"/>
  <c r="S758" i="2" a="1"/>
  <c r="S758" i="2" s="1"/>
  <c r="S759" i="2" a="1"/>
  <c r="S759" i="2" s="1"/>
  <c r="S760" i="2" a="1"/>
  <c r="S760" i="2" s="1"/>
  <c r="S761" i="2" a="1"/>
  <c r="S761" i="2" s="1"/>
  <c r="S762" i="2" a="1"/>
  <c r="S762" i="2" s="1"/>
  <c r="S763" i="2" a="1"/>
  <c r="S763" i="2" s="1"/>
  <c r="S764" i="2" a="1"/>
  <c r="S764" i="2" s="1"/>
  <c r="S765" i="2" a="1"/>
  <c r="S765" i="2" s="1"/>
  <c r="S766" i="2" a="1"/>
  <c r="S766" i="2" s="1"/>
  <c r="S767" i="2" a="1"/>
  <c r="S767" i="2" s="1"/>
  <c r="S768" i="2" a="1"/>
  <c r="S768" i="2" s="1"/>
  <c r="S769" i="2" a="1"/>
  <c r="S769" i="2" s="1"/>
  <c r="S770" i="2" a="1"/>
  <c r="S770" i="2" s="1"/>
  <c r="S771" i="2" a="1"/>
  <c r="S771" i="2" s="1"/>
  <c r="S772" i="2" a="1"/>
  <c r="S772" i="2" s="1"/>
  <c r="S773" i="2" a="1"/>
  <c r="S773" i="2" s="1"/>
  <c r="S774" i="2" a="1"/>
  <c r="S774" i="2" s="1"/>
  <c r="S775" i="2" a="1"/>
  <c r="S775" i="2" s="1"/>
  <c r="S776" i="2" a="1"/>
  <c r="S776" i="2" s="1"/>
  <c r="S777" i="2" a="1"/>
  <c r="S777" i="2" s="1"/>
  <c r="S778" i="2" a="1"/>
  <c r="S778" i="2" s="1"/>
  <c r="S779" i="2" a="1"/>
  <c r="S779" i="2" s="1"/>
  <c r="S780" i="2" a="1"/>
  <c r="S780" i="2" s="1"/>
  <c r="S781" i="2" a="1"/>
  <c r="S781" i="2" s="1"/>
  <c r="S782" i="2" a="1"/>
  <c r="S782" i="2" s="1"/>
  <c r="S783" i="2" a="1"/>
  <c r="S783" i="2" s="1"/>
  <c r="S784" i="2" a="1"/>
  <c r="S784" i="2" s="1"/>
  <c r="S785" i="2" a="1"/>
  <c r="S785" i="2" s="1"/>
  <c r="S786" i="2" a="1"/>
  <c r="S786" i="2" s="1"/>
  <c r="S787" i="2" a="1"/>
  <c r="S787" i="2" s="1"/>
  <c r="S788" i="2" a="1"/>
  <c r="S788" i="2" s="1"/>
  <c r="S789" i="2" a="1"/>
  <c r="S789" i="2" s="1"/>
  <c r="S790" i="2" a="1"/>
  <c r="S790" i="2" s="1"/>
  <c r="S791" i="2" a="1"/>
  <c r="S791" i="2" s="1"/>
  <c r="S792" i="2" a="1"/>
  <c r="S792" i="2" s="1"/>
  <c r="S793" i="2" a="1"/>
  <c r="S793" i="2" s="1"/>
  <c r="S794" i="2" a="1"/>
  <c r="S794" i="2" s="1"/>
  <c r="S795" i="2" a="1"/>
  <c r="S795" i="2" s="1"/>
  <c r="S796" i="2" a="1"/>
  <c r="S796" i="2" s="1"/>
  <c r="S797" i="2" a="1"/>
  <c r="S797" i="2" s="1"/>
  <c r="S798" i="2" a="1"/>
  <c r="S798" i="2" s="1"/>
  <c r="S799" i="2" a="1"/>
  <c r="S799" i="2" s="1"/>
  <c r="S800" i="2" a="1"/>
  <c r="S800" i="2" s="1"/>
  <c r="S801" i="2" a="1"/>
  <c r="S801" i="2" s="1"/>
  <c r="S802" i="2" a="1"/>
  <c r="S802" i="2" s="1"/>
  <c r="S803" i="2" a="1"/>
  <c r="S803" i="2" s="1"/>
  <c r="S804" i="2" a="1"/>
  <c r="S804" i="2" s="1"/>
  <c r="S805" i="2" a="1"/>
  <c r="S805" i="2" s="1"/>
  <c r="S806" i="2" a="1"/>
  <c r="S806" i="2" s="1"/>
  <c r="S807" i="2" a="1"/>
  <c r="S807" i="2" s="1"/>
  <c r="S808" i="2" a="1"/>
  <c r="S808" i="2" s="1"/>
  <c r="S809" i="2" a="1"/>
  <c r="S809" i="2" s="1"/>
  <c r="S810" i="2" a="1"/>
  <c r="S810" i="2" s="1"/>
  <c r="S811" i="2" a="1"/>
  <c r="S811" i="2" s="1"/>
  <c r="S812" i="2" a="1"/>
  <c r="S812" i="2" s="1"/>
  <c r="S813" i="2" a="1"/>
  <c r="S813" i="2" s="1"/>
  <c r="S814" i="2" a="1"/>
  <c r="S814" i="2" s="1"/>
  <c r="S815" i="2" a="1"/>
  <c r="S815" i="2" s="1"/>
  <c r="S816" i="2" a="1"/>
  <c r="S816" i="2" s="1"/>
  <c r="S817" i="2" a="1"/>
  <c r="S817" i="2" s="1"/>
  <c r="S818" i="2" a="1"/>
  <c r="S818" i="2" s="1"/>
  <c r="S819" i="2" a="1"/>
  <c r="S819" i="2" s="1"/>
  <c r="S820" i="2" a="1"/>
  <c r="S820" i="2" s="1"/>
  <c r="S821" i="2" a="1"/>
  <c r="S821" i="2" s="1"/>
  <c r="S822" i="2" a="1"/>
  <c r="S822" i="2" s="1"/>
  <c r="S823" i="2" a="1"/>
  <c r="S823" i="2" s="1"/>
  <c r="S824" i="2" a="1"/>
  <c r="S824" i="2" s="1"/>
  <c r="S825" i="2" a="1"/>
  <c r="S825" i="2" s="1"/>
  <c r="S826" i="2" a="1"/>
  <c r="S826" i="2" s="1"/>
  <c r="S827" i="2" a="1"/>
  <c r="S827" i="2" s="1"/>
  <c r="S828" i="2" a="1"/>
  <c r="S828" i="2" s="1"/>
  <c r="S829" i="2" a="1"/>
  <c r="S829" i="2" s="1"/>
  <c r="S830" i="2" a="1"/>
  <c r="S830" i="2" s="1"/>
  <c r="S831" i="2" a="1"/>
  <c r="S831" i="2" s="1"/>
  <c r="S832" i="2" a="1"/>
  <c r="S832" i="2" s="1"/>
  <c r="S833" i="2" a="1"/>
  <c r="S833" i="2" s="1"/>
  <c r="S834" i="2" a="1"/>
  <c r="S834" i="2" s="1"/>
  <c r="S835" i="2" a="1"/>
  <c r="S835" i="2" s="1"/>
  <c r="S836" i="2" a="1"/>
  <c r="S836" i="2" s="1"/>
  <c r="S837" i="2" a="1"/>
  <c r="S837" i="2" s="1"/>
  <c r="S838" i="2" a="1"/>
  <c r="S838" i="2" s="1"/>
  <c r="S839" i="2" a="1"/>
  <c r="S839" i="2" s="1"/>
  <c r="S840" i="2" a="1"/>
  <c r="S840" i="2" s="1"/>
  <c r="S841" i="2" a="1"/>
  <c r="S841" i="2" s="1"/>
  <c r="S842" i="2" a="1"/>
  <c r="S842" i="2" s="1"/>
  <c r="S843" i="2" a="1"/>
  <c r="S843" i="2" s="1"/>
  <c r="S844" i="2" a="1"/>
  <c r="S844" i="2" s="1"/>
  <c r="S845" i="2" a="1"/>
  <c r="S845" i="2" s="1"/>
  <c r="S846" i="2" a="1"/>
  <c r="S846" i="2" s="1"/>
  <c r="S847" i="2" a="1"/>
  <c r="S847" i="2" s="1"/>
  <c r="S848" i="2" a="1"/>
  <c r="S848" i="2" s="1"/>
  <c r="S849" i="2" a="1"/>
  <c r="S849" i="2" s="1"/>
  <c r="S850" i="2" a="1"/>
  <c r="S850" i="2" s="1"/>
  <c r="S851" i="2" a="1"/>
  <c r="S851" i="2" s="1"/>
  <c r="S852" i="2" a="1"/>
  <c r="S852" i="2" s="1"/>
  <c r="S853" i="2" a="1"/>
  <c r="S853" i="2" s="1"/>
  <c r="S854" i="2" a="1"/>
  <c r="S854" i="2" s="1"/>
  <c r="S855" i="2" a="1"/>
  <c r="S855" i="2" s="1"/>
  <c r="S856" i="2" a="1"/>
  <c r="S856" i="2" s="1"/>
  <c r="S857" i="2" a="1"/>
  <c r="S857" i="2" s="1"/>
  <c r="S858" i="2" a="1"/>
  <c r="S858" i="2" s="1"/>
  <c r="S859" i="2" a="1"/>
  <c r="S859" i="2" s="1"/>
  <c r="S860" i="2" a="1"/>
  <c r="S860" i="2" s="1"/>
  <c r="S861" i="2" a="1"/>
  <c r="S861" i="2" s="1"/>
  <c r="S862" i="2" a="1"/>
  <c r="S862" i="2" s="1"/>
  <c r="S863" i="2" a="1"/>
  <c r="S863" i="2" s="1"/>
  <c r="S864" i="2" a="1"/>
  <c r="S864" i="2" s="1"/>
  <c r="S865" i="2" a="1"/>
  <c r="S865" i="2" s="1"/>
  <c r="S866" i="2" a="1"/>
  <c r="S866" i="2" s="1"/>
  <c r="S867" i="2" a="1"/>
  <c r="S867" i="2" s="1"/>
  <c r="S868" i="2" a="1"/>
  <c r="S868" i="2" s="1"/>
  <c r="S869" i="2" a="1"/>
  <c r="S869" i="2" s="1"/>
  <c r="S870" i="2" a="1"/>
  <c r="S870" i="2" s="1"/>
  <c r="S871" i="2" a="1"/>
  <c r="S871" i="2" s="1"/>
  <c r="S872" i="2" a="1"/>
  <c r="S872" i="2" s="1"/>
  <c r="S873" i="2" a="1"/>
  <c r="S873" i="2" s="1"/>
  <c r="S874" i="2" a="1"/>
  <c r="S874" i="2" s="1"/>
  <c r="S875" i="2" a="1"/>
  <c r="S875" i="2" s="1"/>
  <c r="S876" i="2" a="1"/>
  <c r="S876" i="2" s="1"/>
  <c r="S877" i="2" a="1"/>
  <c r="S877" i="2" s="1"/>
  <c r="S878" i="2" a="1"/>
  <c r="S878" i="2" s="1"/>
  <c r="S879" i="2" a="1"/>
  <c r="S879" i="2" s="1"/>
  <c r="S880" i="2" a="1"/>
  <c r="S880" i="2" s="1"/>
  <c r="S881" i="2" a="1"/>
  <c r="S881" i="2" s="1"/>
  <c r="S882" i="2" a="1"/>
  <c r="S882" i="2" s="1"/>
  <c r="S883" i="2" a="1"/>
  <c r="S883" i="2" s="1"/>
  <c r="S884" i="2" a="1"/>
  <c r="S884" i="2" s="1"/>
  <c r="S885" i="2" a="1"/>
  <c r="S885" i="2" s="1"/>
  <c r="S886" i="2" a="1"/>
  <c r="S886" i="2" s="1"/>
  <c r="S887" i="2" a="1"/>
  <c r="S887" i="2" s="1"/>
  <c r="S888" i="2" a="1"/>
  <c r="S888" i="2" s="1"/>
  <c r="S889" i="2" a="1"/>
  <c r="S889" i="2" s="1"/>
  <c r="S890" i="2" a="1"/>
  <c r="S890" i="2" s="1"/>
  <c r="S891" i="2" a="1"/>
  <c r="S891" i="2" s="1"/>
  <c r="S892" i="2" a="1"/>
  <c r="S892" i="2" s="1"/>
  <c r="S893" i="2" a="1"/>
  <c r="S893" i="2" s="1"/>
  <c r="S894" i="2" a="1"/>
  <c r="S894" i="2" s="1"/>
  <c r="S895" i="2" a="1"/>
  <c r="S895" i="2" s="1"/>
  <c r="S896" i="2" a="1"/>
  <c r="S896" i="2" s="1"/>
  <c r="S897" i="2" a="1"/>
  <c r="S897" i="2" s="1"/>
  <c r="S898" i="2" a="1"/>
  <c r="S898" i="2" s="1"/>
  <c r="S899" i="2" a="1"/>
  <c r="S899" i="2" s="1"/>
  <c r="S900" i="2" a="1"/>
  <c r="S900" i="2" s="1"/>
  <c r="S901" i="2" a="1"/>
  <c r="S901" i="2" s="1"/>
  <c r="S902" i="2" a="1"/>
  <c r="S902" i="2" s="1"/>
  <c r="S903" i="2" a="1"/>
  <c r="S903" i="2" s="1"/>
  <c r="S904" i="2" a="1"/>
  <c r="S904" i="2" s="1"/>
  <c r="S905" i="2" a="1"/>
  <c r="S905" i="2" s="1"/>
  <c r="S906" i="2" a="1"/>
  <c r="S906" i="2" s="1"/>
  <c r="S907" i="2" a="1"/>
  <c r="S907" i="2" s="1"/>
  <c r="S908" i="2" a="1"/>
  <c r="S908" i="2" s="1"/>
  <c r="S909" i="2" a="1"/>
  <c r="S909" i="2" s="1"/>
  <c r="S910" i="2" a="1"/>
  <c r="S910" i="2" s="1"/>
  <c r="S911" i="2" a="1"/>
  <c r="S911" i="2" s="1"/>
  <c r="S912" i="2" a="1"/>
  <c r="S912" i="2" s="1"/>
  <c r="S913" i="2" a="1"/>
  <c r="S913" i="2" s="1"/>
  <c r="S914" i="2" a="1"/>
  <c r="S914" i="2" s="1"/>
  <c r="S915" i="2" a="1"/>
  <c r="S915" i="2" s="1"/>
  <c r="S916" i="2" a="1"/>
  <c r="S916" i="2" s="1"/>
  <c r="S917" i="2" a="1"/>
  <c r="S917" i="2" s="1"/>
  <c r="S918" i="2" a="1"/>
  <c r="S918" i="2" s="1"/>
  <c r="S919" i="2" a="1"/>
  <c r="S919" i="2" s="1"/>
  <c r="S920" i="2" a="1"/>
  <c r="S920" i="2" s="1"/>
  <c r="S921" i="2" a="1"/>
  <c r="S921" i="2" s="1"/>
  <c r="S922" i="2" a="1"/>
  <c r="S922" i="2" s="1"/>
  <c r="S923" i="2" a="1"/>
  <c r="S923" i="2" s="1"/>
  <c r="S924" i="2" a="1"/>
  <c r="S924" i="2" s="1"/>
  <c r="S925" i="2" a="1"/>
  <c r="S925" i="2" s="1"/>
  <c r="S926" i="2" a="1"/>
  <c r="S926" i="2" s="1"/>
  <c r="S927" i="2" a="1"/>
  <c r="S927" i="2" s="1"/>
  <c r="S928" i="2" a="1"/>
  <c r="S928" i="2" s="1"/>
  <c r="S929" i="2" a="1"/>
  <c r="S929" i="2" s="1"/>
  <c r="S930" i="2" a="1"/>
  <c r="S930" i="2" s="1"/>
  <c r="S931" i="2" a="1"/>
  <c r="S931" i="2" s="1"/>
  <c r="S932" i="2" a="1"/>
  <c r="S932" i="2" s="1"/>
  <c r="S933" i="2" a="1"/>
  <c r="S933" i="2" s="1"/>
  <c r="S934" i="2" a="1"/>
  <c r="S934" i="2" s="1"/>
  <c r="S935" i="2" a="1"/>
  <c r="S935" i="2" s="1"/>
  <c r="S936" i="2" a="1"/>
  <c r="S936" i="2" s="1"/>
  <c r="S937" i="2" a="1"/>
  <c r="S937" i="2" s="1"/>
  <c r="S938" i="2" a="1"/>
  <c r="S938" i="2" s="1"/>
  <c r="S939" i="2" a="1"/>
  <c r="S939" i="2" s="1"/>
  <c r="S940" i="2" a="1"/>
  <c r="S940" i="2" s="1"/>
  <c r="S941" i="2" a="1"/>
  <c r="S941" i="2" s="1"/>
  <c r="S942" i="2" a="1"/>
  <c r="S942" i="2" s="1"/>
  <c r="S943" i="2" a="1"/>
  <c r="S943" i="2" s="1"/>
  <c r="S944" i="2" a="1"/>
  <c r="S944" i="2" s="1"/>
  <c r="S945" i="2" a="1"/>
  <c r="S945" i="2" s="1"/>
  <c r="S946" i="2" a="1"/>
  <c r="S946" i="2" s="1"/>
  <c r="S947" i="2" a="1"/>
  <c r="S947" i="2" s="1"/>
  <c r="S948" i="2" a="1"/>
  <c r="S948" i="2" s="1"/>
  <c r="S949" i="2" a="1"/>
  <c r="S949" i="2" s="1"/>
  <c r="S950" i="2" a="1"/>
  <c r="S950" i="2" s="1"/>
  <c r="S951" i="2" a="1"/>
  <c r="S951" i="2" s="1"/>
  <c r="S952" i="2" a="1"/>
  <c r="S952" i="2" s="1"/>
  <c r="S953" i="2" a="1"/>
  <c r="S953" i="2" s="1"/>
  <c r="S954" i="2" a="1"/>
  <c r="S954" i="2" s="1"/>
  <c r="S955" i="2" a="1"/>
  <c r="S955" i="2" s="1"/>
  <c r="S956" i="2" a="1"/>
  <c r="S956" i="2" s="1"/>
  <c r="S957" i="2" a="1"/>
  <c r="S957" i="2" s="1"/>
  <c r="S958" i="2" a="1"/>
  <c r="S958" i="2" s="1"/>
  <c r="S959" i="2" a="1"/>
  <c r="S959" i="2" s="1"/>
  <c r="S960" i="2" a="1"/>
  <c r="S960" i="2" s="1"/>
  <c r="S961" i="2" a="1"/>
  <c r="S961" i="2" s="1"/>
  <c r="S962" i="2" a="1"/>
  <c r="S962" i="2" s="1"/>
  <c r="S963" i="2" a="1"/>
  <c r="S963" i="2" s="1"/>
  <c r="S964" i="2" a="1"/>
  <c r="S964" i="2" s="1"/>
  <c r="S965" i="2" a="1"/>
  <c r="S965" i="2" s="1"/>
  <c r="S966" i="2" a="1"/>
  <c r="S966" i="2" s="1"/>
  <c r="S967" i="2" a="1"/>
  <c r="S967" i="2" s="1"/>
  <c r="S968" i="2" a="1"/>
  <c r="S968" i="2" s="1"/>
  <c r="S969" i="2" a="1"/>
  <c r="S969" i="2" s="1"/>
  <c r="S970" i="2" a="1"/>
  <c r="S970" i="2" s="1"/>
  <c r="S971" i="2" a="1"/>
  <c r="S971" i="2" s="1"/>
  <c r="S972" i="2" a="1"/>
  <c r="S972" i="2" s="1"/>
  <c r="S973" i="2" a="1"/>
  <c r="S973" i="2" s="1"/>
  <c r="S974" i="2" a="1"/>
  <c r="S974" i="2" s="1"/>
  <c r="S975" i="2" a="1"/>
  <c r="S975" i="2" s="1"/>
  <c r="S976" i="2" a="1"/>
  <c r="S976" i="2" s="1"/>
  <c r="S977" i="2" a="1"/>
  <c r="S977" i="2" s="1"/>
  <c r="S978" i="2" a="1"/>
  <c r="S978" i="2" s="1"/>
  <c r="S979" i="2" a="1"/>
  <c r="S979" i="2" s="1"/>
  <c r="S980" i="2" a="1"/>
  <c r="S980" i="2" s="1"/>
  <c r="S981" i="2" a="1"/>
  <c r="S981" i="2" s="1"/>
  <c r="S982" i="2" a="1"/>
  <c r="S982" i="2" s="1"/>
  <c r="S983" i="2" a="1"/>
  <c r="S983" i="2" s="1"/>
  <c r="S984" i="2" a="1"/>
  <c r="S984" i="2" s="1"/>
  <c r="S985" i="2" a="1"/>
  <c r="S985" i="2" s="1"/>
  <c r="S986" i="2" a="1"/>
  <c r="S986" i="2" s="1"/>
  <c r="S987" i="2" a="1"/>
  <c r="S987" i="2" s="1"/>
  <c r="S988" i="2" a="1"/>
  <c r="S988" i="2" s="1"/>
  <c r="S989" i="2" a="1"/>
  <c r="S989" i="2" s="1"/>
  <c r="S990" i="2" a="1"/>
  <c r="S990" i="2" s="1"/>
  <c r="S991" i="2" a="1"/>
  <c r="S991" i="2" s="1"/>
  <c r="S992" i="2" a="1"/>
  <c r="S992" i="2" s="1"/>
  <c r="S993" i="2" a="1"/>
  <c r="S993" i="2" s="1"/>
  <c r="S994" i="2" a="1"/>
  <c r="S994" i="2" s="1"/>
  <c r="S995" i="2" a="1"/>
  <c r="S995" i="2" s="1"/>
  <c r="S996" i="2" a="1"/>
  <c r="S996" i="2" s="1"/>
  <c r="S997" i="2" a="1"/>
  <c r="S997" i="2" s="1"/>
  <c r="S998" i="2" a="1"/>
  <c r="S998" i="2" s="1"/>
  <c r="S999" i="2" a="1"/>
  <c r="S999" i="2" s="1"/>
  <c r="S1000" i="2" a="1"/>
  <c r="S1000" i="2" s="1"/>
  <c r="S1001" i="2" a="1"/>
  <c r="S1001" i="2" s="1"/>
  <c r="S1002" i="2" a="1"/>
  <c r="S1002" i="2" s="1"/>
  <c r="S1003" i="2" a="1"/>
  <c r="S1003" i="2" s="1"/>
  <c r="S1004" i="2" a="1"/>
  <c r="S1004" i="2" s="1"/>
  <c r="S1005" i="2" a="1"/>
  <c r="S1005" i="2" s="1"/>
  <c r="S1006" i="2" a="1"/>
  <c r="S1006" i="2" s="1"/>
  <c r="S1007" i="2" a="1"/>
  <c r="S1007" i="2" s="1"/>
  <c r="S1008" i="2" a="1"/>
  <c r="S1008" i="2" s="1"/>
  <c r="S1009" i="2" a="1"/>
  <c r="S1009" i="2" s="1"/>
  <c r="S1010" i="2" a="1"/>
  <c r="S1010" i="2" s="1"/>
  <c r="S1011" i="2" a="1"/>
  <c r="S1011" i="2" s="1"/>
  <c r="S1012" i="2" a="1"/>
  <c r="S1012" i="2" s="1"/>
  <c r="S1013" i="2" a="1"/>
  <c r="S1013" i="2" s="1"/>
  <c r="S1014" i="2" a="1"/>
  <c r="S1014" i="2" s="1"/>
  <c r="S1015" i="2" a="1"/>
  <c r="S1015" i="2" s="1"/>
  <c r="S1016" i="2" a="1"/>
  <c r="S1016" i="2" s="1"/>
  <c r="S1017" i="2" a="1"/>
  <c r="S1017" i="2" s="1"/>
  <c r="S1018" i="2" a="1"/>
  <c r="S1018" i="2" s="1"/>
  <c r="S1019" i="2" a="1"/>
  <c r="S1019" i="2" s="1"/>
  <c r="S1020" i="2" a="1"/>
  <c r="S1020" i="2" s="1"/>
  <c r="S1021" i="2" a="1"/>
  <c r="S1021" i="2" s="1"/>
  <c r="S1022" i="2" a="1"/>
  <c r="S1022" i="2" s="1"/>
  <c r="S1023" i="2" a="1"/>
  <c r="S1023" i="2" s="1"/>
  <c r="S1024" i="2" a="1"/>
  <c r="S1024" i="2" s="1"/>
  <c r="S1025" i="2" a="1"/>
  <c r="S1025" i="2" s="1"/>
  <c r="S1026" i="2" a="1"/>
  <c r="S1026" i="2" s="1"/>
  <c r="S1027" i="2" a="1"/>
  <c r="S1027" i="2" s="1"/>
  <c r="S1028" i="2" a="1"/>
  <c r="S1028" i="2" s="1"/>
  <c r="S1029" i="2" a="1"/>
  <c r="S1029" i="2" s="1"/>
  <c r="S1030" i="2" a="1"/>
  <c r="S1030" i="2" s="1"/>
  <c r="S1031" i="2" a="1"/>
  <c r="S1031" i="2" s="1"/>
  <c r="S1032" i="2" a="1"/>
  <c r="S1032" i="2" s="1"/>
  <c r="S1033" i="2" a="1"/>
  <c r="S1033" i="2" s="1"/>
  <c r="S1034" i="2" a="1"/>
  <c r="S1034" i="2" s="1"/>
  <c r="S1035" i="2" a="1"/>
  <c r="S1035" i="2" s="1"/>
  <c r="S1036" i="2" a="1"/>
  <c r="S1036" i="2" s="1"/>
  <c r="S1037" i="2" a="1"/>
  <c r="S1037" i="2" s="1"/>
  <c r="S1038" i="2" a="1"/>
  <c r="S1038" i="2" s="1"/>
  <c r="S1039" i="2" a="1"/>
  <c r="S1039" i="2" s="1"/>
  <c r="S1040" i="2" a="1"/>
  <c r="S1040" i="2" s="1"/>
  <c r="S1041" i="2" a="1"/>
  <c r="S1041" i="2" s="1"/>
  <c r="S1042" i="2" a="1"/>
  <c r="S1042" i="2" s="1"/>
  <c r="S1043" i="2" a="1"/>
  <c r="S1043" i="2" s="1"/>
  <c r="S1044" i="2" a="1"/>
  <c r="S1044" i="2" s="1"/>
  <c r="S1045" i="2" a="1"/>
  <c r="S1045" i="2" s="1"/>
  <c r="S1046" i="2" a="1"/>
  <c r="S1046" i="2" s="1"/>
  <c r="S1047" i="2" a="1"/>
  <c r="S1047" i="2" s="1"/>
  <c r="S1048" i="2" a="1"/>
  <c r="S1048" i="2" s="1"/>
  <c r="S1049" i="2" a="1"/>
  <c r="S1049" i="2" s="1"/>
  <c r="S1050" i="2" a="1"/>
  <c r="S1050" i="2" s="1"/>
  <c r="S1051" i="2" a="1"/>
  <c r="S1051" i="2" s="1"/>
  <c r="S1052" i="2" a="1"/>
  <c r="S1052" i="2" s="1"/>
  <c r="S1053" i="2" a="1"/>
  <c r="S1053" i="2" s="1"/>
  <c r="S1054" i="2" a="1"/>
  <c r="S1054" i="2" s="1"/>
  <c r="S1055" i="2" a="1"/>
  <c r="S1055" i="2" s="1"/>
  <c r="S1056" i="2" a="1"/>
  <c r="S1056" i="2" s="1"/>
  <c r="S1057" i="2" a="1"/>
  <c r="S1057" i="2" s="1"/>
  <c r="S1058" i="2" a="1"/>
  <c r="S1058" i="2" s="1"/>
  <c r="S1059" i="2" a="1"/>
  <c r="S1059" i="2" s="1"/>
  <c r="S1060" i="2" a="1"/>
  <c r="S1060" i="2" s="1"/>
  <c r="S1061" i="2" a="1"/>
  <c r="S1061" i="2" s="1"/>
  <c r="S1062" i="2" a="1"/>
  <c r="S1062" i="2" s="1"/>
  <c r="S1063" i="2" a="1"/>
  <c r="S1063" i="2" s="1"/>
  <c r="S1064" i="2" a="1"/>
  <c r="S1064" i="2" s="1"/>
  <c r="S1065" i="2" a="1"/>
  <c r="S1065" i="2" s="1"/>
  <c r="S1066" i="2" a="1"/>
  <c r="S1066" i="2" s="1"/>
  <c r="S1067" i="2" a="1"/>
  <c r="S1067" i="2" s="1"/>
  <c r="S1068" i="2" a="1"/>
  <c r="S1068" i="2" s="1"/>
  <c r="S1069" i="2" a="1"/>
  <c r="S1069" i="2" s="1"/>
  <c r="S1070" i="2" a="1"/>
  <c r="S1070" i="2" s="1"/>
  <c r="S1071" i="2" a="1"/>
  <c r="S1071" i="2" s="1"/>
  <c r="S1072" i="2" a="1"/>
  <c r="S1072" i="2" s="1"/>
  <c r="S1073" i="2" a="1"/>
  <c r="S1073" i="2" s="1"/>
  <c r="S1074" i="2" a="1"/>
  <c r="S1074" i="2" s="1"/>
  <c r="S1075" i="2" a="1"/>
  <c r="S1075" i="2" s="1"/>
  <c r="S1076" i="2" a="1"/>
  <c r="S1076" i="2" s="1"/>
  <c r="S1077" i="2" a="1"/>
  <c r="S1077" i="2" s="1"/>
  <c r="S1078" i="2" a="1"/>
  <c r="S1078" i="2" s="1"/>
  <c r="S1079" i="2" a="1"/>
  <c r="S1079" i="2" s="1"/>
  <c r="S1080" i="2" a="1"/>
  <c r="S1080" i="2" s="1"/>
  <c r="S1081" i="2" a="1"/>
  <c r="S1081" i="2" s="1"/>
  <c r="S1082" i="2" a="1"/>
  <c r="S1082" i="2" s="1"/>
  <c r="S1083" i="2" a="1"/>
  <c r="S1083" i="2" s="1"/>
  <c r="S1084" i="2" a="1"/>
  <c r="S1084" i="2" s="1"/>
  <c r="S1085" i="2" a="1"/>
  <c r="S1085" i="2" s="1"/>
  <c r="S1086" i="2" a="1"/>
  <c r="S1086" i="2" s="1"/>
  <c r="S1087" i="2" a="1"/>
  <c r="S1087" i="2" s="1"/>
  <c r="S1088" i="2" a="1"/>
  <c r="S1088" i="2" s="1"/>
  <c r="S1089" i="2" a="1"/>
  <c r="S1089" i="2" s="1"/>
  <c r="S1090" i="2" a="1"/>
  <c r="S1090" i="2" s="1"/>
  <c r="S1091" i="2" a="1"/>
  <c r="S1091" i="2" s="1"/>
  <c r="S1092" i="2" a="1"/>
  <c r="S1092" i="2" s="1"/>
  <c r="S1093" i="2" a="1"/>
  <c r="S1093" i="2" s="1"/>
  <c r="S1094" i="2" a="1"/>
  <c r="S1094" i="2" s="1"/>
  <c r="S1095" i="2" a="1"/>
  <c r="S1095" i="2" s="1"/>
  <c r="S1096" i="2" a="1"/>
  <c r="S1096" i="2" s="1"/>
  <c r="S1097" i="2" a="1"/>
  <c r="S1097" i="2" s="1"/>
  <c r="S1098" i="2" a="1"/>
  <c r="S1098" i="2" s="1"/>
  <c r="S1099" i="2" a="1"/>
  <c r="S1099" i="2" s="1"/>
  <c r="S1100" i="2" a="1"/>
  <c r="S1100" i="2" s="1"/>
  <c r="S1101" i="2" a="1"/>
  <c r="S1101" i="2" s="1"/>
  <c r="S1102" i="2" a="1"/>
  <c r="S1102" i="2" s="1"/>
  <c r="S1103" i="2" a="1"/>
  <c r="S1103" i="2" s="1"/>
  <c r="S1104" i="2" a="1"/>
  <c r="S1104" i="2" s="1"/>
  <c r="S1105" i="2" a="1"/>
  <c r="S1105" i="2" s="1"/>
  <c r="S1106" i="2" a="1"/>
  <c r="S1106" i="2" s="1"/>
  <c r="S1107" i="2" a="1"/>
  <c r="S1107" i="2" s="1"/>
  <c r="S1108" i="2" a="1"/>
  <c r="S1108" i="2" s="1"/>
  <c r="S1109" i="2" a="1"/>
  <c r="S1109" i="2" s="1"/>
  <c r="S1110" i="2" a="1"/>
  <c r="S1110" i="2" s="1"/>
  <c r="S1111" i="2" a="1"/>
  <c r="S1111" i="2" s="1"/>
  <c r="S1112" i="2" a="1"/>
  <c r="S1112" i="2" s="1"/>
  <c r="S1113" i="2" a="1"/>
  <c r="S1113" i="2" s="1"/>
  <c r="S1114" i="2" a="1"/>
  <c r="S1114" i="2" s="1"/>
  <c r="S1115" i="2" a="1"/>
  <c r="S1115" i="2" s="1"/>
  <c r="S1116" i="2" a="1"/>
  <c r="S1116" i="2" s="1"/>
  <c r="S1117" i="2" a="1"/>
  <c r="S1117" i="2" s="1"/>
  <c r="S1118" i="2" a="1"/>
  <c r="S1118" i="2" s="1"/>
  <c r="S1119" i="2" a="1"/>
  <c r="S1119" i="2" s="1"/>
  <c r="S1120" i="2" a="1"/>
  <c r="S1120" i="2" s="1"/>
  <c r="S1121" i="2" a="1"/>
  <c r="S1121" i="2" s="1"/>
  <c r="S1122" i="2" a="1"/>
  <c r="S1122" i="2" s="1"/>
  <c r="S1123" i="2" a="1"/>
  <c r="S1123" i="2" s="1"/>
  <c r="S1124" i="2" a="1"/>
  <c r="S1124" i="2" s="1"/>
  <c r="S1125" i="2" a="1"/>
  <c r="S1125" i="2" s="1"/>
  <c r="S1126" i="2" a="1"/>
  <c r="S1126" i="2" s="1"/>
  <c r="S1127" i="2" a="1"/>
  <c r="S1127" i="2" s="1"/>
  <c r="S1128" i="2" a="1"/>
  <c r="S1128" i="2" s="1"/>
  <c r="S1129" i="2" a="1"/>
  <c r="S1129" i="2" s="1"/>
  <c r="S1130" i="2" a="1"/>
  <c r="S1130" i="2" s="1"/>
  <c r="S1131" i="2" a="1"/>
  <c r="S1131" i="2" s="1"/>
  <c r="S1132" i="2" a="1"/>
  <c r="S1132" i="2" s="1"/>
  <c r="S1133" i="2" a="1"/>
  <c r="S1133" i="2" s="1"/>
  <c r="S1134" i="2" a="1"/>
  <c r="S1134" i="2" s="1"/>
  <c r="S1135" i="2" a="1"/>
  <c r="S1135" i="2" s="1"/>
  <c r="S1136" i="2" a="1"/>
  <c r="S1136" i="2" s="1"/>
  <c r="S1137" i="2" a="1"/>
  <c r="S1137" i="2" s="1"/>
  <c r="S1138" i="2" a="1"/>
  <c r="S1138" i="2" s="1"/>
  <c r="S1139" i="2" a="1"/>
  <c r="S1139" i="2" s="1"/>
  <c r="S1140" i="2" a="1"/>
  <c r="S1140" i="2" s="1"/>
  <c r="S1141" i="2" a="1"/>
  <c r="S1141" i="2" s="1"/>
  <c r="S1142" i="2" a="1"/>
  <c r="S1142" i="2" s="1"/>
  <c r="S1143" i="2" a="1"/>
  <c r="S1143" i="2" s="1"/>
  <c r="S1144" i="2" a="1"/>
  <c r="S1144" i="2" s="1"/>
  <c r="S1145" i="2" a="1"/>
  <c r="S1145" i="2" s="1"/>
  <c r="S1146" i="2" a="1"/>
  <c r="S1146" i="2" s="1"/>
  <c r="S1147" i="2" a="1"/>
  <c r="S1147" i="2" s="1"/>
  <c r="S1148" i="2" a="1"/>
  <c r="S1148" i="2" s="1"/>
  <c r="S1149" i="2" a="1"/>
  <c r="S1149" i="2" s="1"/>
  <c r="S1150" i="2" a="1"/>
  <c r="S1150" i="2" s="1"/>
  <c r="S1151" i="2" a="1"/>
  <c r="S1151" i="2" s="1"/>
  <c r="S1152" i="2" a="1"/>
  <c r="S1152" i="2" s="1"/>
  <c r="S1153" i="2" a="1"/>
  <c r="S1153" i="2" s="1"/>
  <c r="S1154" i="2" a="1"/>
  <c r="S1154" i="2" s="1"/>
  <c r="S1155" i="2" a="1"/>
  <c r="S1155" i="2" s="1"/>
  <c r="S1156" i="2" a="1"/>
  <c r="S1156" i="2" s="1"/>
  <c r="S1157" i="2" a="1"/>
  <c r="S1157" i="2" s="1"/>
  <c r="S1158" i="2" a="1"/>
  <c r="S1158" i="2" s="1"/>
  <c r="S1159" i="2" a="1"/>
  <c r="S1159" i="2" s="1"/>
  <c r="S1160" i="2" a="1"/>
  <c r="S1160" i="2" s="1"/>
  <c r="S1161" i="2" a="1"/>
  <c r="S1161" i="2" s="1"/>
  <c r="S1162" i="2" a="1"/>
  <c r="S1162" i="2" s="1"/>
  <c r="S1163" i="2" a="1"/>
  <c r="S1163" i="2" s="1"/>
  <c r="S1164" i="2" a="1"/>
  <c r="S1164" i="2" s="1"/>
  <c r="S1165" i="2" a="1"/>
  <c r="S1165" i="2" s="1"/>
  <c r="S1166" i="2" a="1"/>
  <c r="S1166" i="2" s="1"/>
  <c r="S1167" i="2" a="1"/>
  <c r="S1167" i="2" s="1"/>
  <c r="S1168" i="2" a="1"/>
  <c r="S1168" i="2" s="1"/>
  <c r="S1169" i="2" a="1"/>
  <c r="S1169" i="2" s="1"/>
  <c r="S1170" i="2" a="1"/>
  <c r="S1170" i="2" s="1"/>
  <c r="S1171" i="2" a="1"/>
  <c r="S1171" i="2" s="1"/>
  <c r="S1172" i="2" a="1"/>
  <c r="S1172" i="2" s="1"/>
  <c r="S1173" i="2" a="1"/>
  <c r="S1173" i="2" s="1"/>
  <c r="S1174" i="2" a="1"/>
  <c r="S1174" i="2" s="1"/>
  <c r="S1175" i="2" a="1"/>
  <c r="S1175" i="2" s="1"/>
  <c r="S1176" i="2" a="1"/>
  <c r="S1176" i="2" s="1"/>
  <c r="S1177" i="2" a="1"/>
  <c r="S1177" i="2" s="1"/>
  <c r="S1178" i="2" a="1"/>
  <c r="S1178" i="2" s="1"/>
  <c r="S1179" i="2" a="1"/>
  <c r="S1179" i="2" s="1"/>
  <c r="S1180" i="2" a="1"/>
  <c r="S1180" i="2" s="1"/>
  <c r="S1181" i="2" a="1"/>
  <c r="S1181" i="2" s="1"/>
  <c r="S1182" i="2" a="1"/>
  <c r="S1182" i="2" s="1"/>
  <c r="S1183" i="2" a="1"/>
  <c r="S1183" i="2" s="1"/>
  <c r="S1184" i="2" a="1"/>
  <c r="S1184" i="2" s="1"/>
  <c r="S1185" i="2" a="1"/>
  <c r="S1185" i="2" s="1"/>
  <c r="S1186" i="2" a="1"/>
  <c r="S1186" i="2" s="1"/>
  <c r="S1187" i="2" a="1"/>
  <c r="S1187" i="2" s="1"/>
  <c r="S1188" i="2" a="1"/>
  <c r="S1188" i="2" s="1"/>
  <c r="S1189" i="2" a="1"/>
  <c r="S1189" i="2" s="1"/>
  <c r="S1190" i="2" a="1"/>
  <c r="S1190" i="2" s="1"/>
  <c r="S1191" i="2" a="1"/>
  <c r="S1191" i="2" s="1"/>
  <c r="S1192" i="2" a="1"/>
  <c r="S1192" i="2" s="1"/>
  <c r="S1193" i="2" a="1"/>
  <c r="S1193" i="2" s="1"/>
  <c r="S1194" i="2" a="1"/>
  <c r="S1194" i="2" s="1"/>
  <c r="S1195" i="2" a="1"/>
  <c r="S1195" i="2" s="1"/>
  <c r="S1196" i="2" a="1"/>
  <c r="S1196" i="2" s="1"/>
  <c r="S1197" i="2" a="1"/>
  <c r="S1197" i="2" s="1"/>
  <c r="S1198" i="2" a="1"/>
  <c r="S1198" i="2" s="1"/>
  <c r="S1199" i="2" a="1"/>
  <c r="S1199" i="2" s="1"/>
  <c r="S1200" i="2" a="1"/>
  <c r="S1200" i="2" s="1"/>
  <c r="S1201" i="2" a="1"/>
  <c r="S1201" i="2" s="1"/>
  <c r="S1202" i="2" a="1"/>
  <c r="S1202" i="2" s="1"/>
  <c r="S1203" i="2" a="1"/>
  <c r="S1203" i="2" s="1"/>
  <c r="S1204" i="2" a="1"/>
  <c r="S1204" i="2" s="1"/>
  <c r="S1205" i="2" a="1"/>
  <c r="S1205" i="2" s="1"/>
  <c r="S1206" i="2" a="1"/>
  <c r="S1206" i="2" s="1"/>
  <c r="S1207" i="2" a="1"/>
  <c r="S1207" i="2" s="1"/>
  <c r="S1208" i="2" a="1"/>
  <c r="S1208" i="2" s="1"/>
  <c r="S1209" i="2" a="1"/>
  <c r="S1209" i="2" s="1"/>
  <c r="S1210" i="2" a="1"/>
  <c r="S1210" i="2" s="1"/>
  <c r="S1211" i="2" a="1"/>
  <c r="S1211" i="2" s="1"/>
  <c r="S1212" i="2" a="1"/>
  <c r="S1212" i="2" s="1"/>
  <c r="S1213" i="2" a="1"/>
  <c r="S1213" i="2" s="1"/>
  <c r="S1214" i="2" a="1"/>
  <c r="S1214" i="2" s="1"/>
  <c r="S1215" i="2" a="1"/>
  <c r="S1215" i="2" s="1"/>
  <c r="S1216" i="2" a="1"/>
  <c r="S1216" i="2" s="1"/>
  <c r="S1217" i="2" a="1"/>
  <c r="S1217" i="2" s="1"/>
  <c r="S1218" i="2" a="1"/>
  <c r="S1218" i="2" s="1"/>
  <c r="S1219" i="2" a="1"/>
  <c r="S1219" i="2" s="1"/>
  <c r="S1220" i="2" a="1"/>
  <c r="S1220" i="2" s="1"/>
  <c r="S1221" i="2" a="1"/>
  <c r="S1221" i="2" s="1"/>
  <c r="S1222" i="2" a="1"/>
  <c r="S1222" i="2" s="1"/>
  <c r="S1223" i="2" a="1"/>
  <c r="S1223" i="2" s="1"/>
  <c r="S1224" i="2" a="1"/>
  <c r="S1224" i="2" s="1"/>
  <c r="S1225" i="2" a="1"/>
  <c r="S1225" i="2" s="1"/>
  <c r="S1226" i="2" a="1"/>
  <c r="S1226" i="2" s="1"/>
  <c r="S1227" i="2" a="1"/>
  <c r="S1227" i="2" s="1"/>
  <c r="S1228" i="2" a="1"/>
  <c r="S1228" i="2" s="1"/>
  <c r="S1229" i="2" a="1"/>
  <c r="S1229" i="2" s="1"/>
  <c r="S1230" i="2" a="1"/>
  <c r="S1230" i="2" s="1"/>
  <c r="S1231" i="2" a="1"/>
  <c r="S1231" i="2" s="1"/>
  <c r="S1232" i="2" a="1"/>
  <c r="S1232" i="2" s="1"/>
  <c r="S1233" i="2" a="1"/>
  <c r="S1233" i="2" s="1"/>
  <c r="S1234" i="2" a="1"/>
  <c r="S1234" i="2" s="1"/>
  <c r="S1235" i="2" a="1"/>
  <c r="S1235" i="2" s="1"/>
  <c r="S1236" i="2" a="1"/>
  <c r="S1236" i="2" s="1"/>
  <c r="S1237" i="2" a="1"/>
  <c r="S1237" i="2" s="1"/>
  <c r="S1238" i="2" a="1"/>
  <c r="S1238" i="2" s="1"/>
  <c r="S1239" i="2" a="1"/>
  <c r="S1239" i="2" s="1"/>
  <c r="S1240" i="2" a="1"/>
  <c r="S1240" i="2" s="1"/>
  <c r="S1241" i="2" a="1"/>
  <c r="S1241" i="2" s="1"/>
  <c r="S1242" i="2" a="1"/>
  <c r="S1242" i="2" s="1"/>
  <c r="S1243" i="2" a="1"/>
  <c r="S1243" i="2" s="1"/>
  <c r="S1244" i="2" a="1"/>
  <c r="S1244" i="2" s="1"/>
  <c r="S1245" i="2" a="1"/>
  <c r="S1245" i="2" s="1"/>
  <c r="S1246" i="2" a="1"/>
  <c r="S1246" i="2" s="1"/>
  <c r="S1247" i="2" a="1"/>
  <c r="S1247" i="2" s="1"/>
  <c r="S1248" i="2" a="1"/>
  <c r="S1248" i="2" s="1"/>
  <c r="S1249" i="2" a="1"/>
  <c r="S1249" i="2" s="1"/>
  <c r="S1250" i="2" a="1"/>
  <c r="S1250" i="2" s="1"/>
  <c r="S1251" i="2" a="1"/>
  <c r="S1251" i="2" s="1"/>
  <c r="S1252" i="2" a="1"/>
  <c r="S1252" i="2" s="1"/>
  <c r="S1253" i="2" a="1"/>
  <c r="S1253" i="2" s="1"/>
  <c r="S1254" i="2" a="1"/>
  <c r="S1254" i="2" s="1"/>
  <c r="S1255" i="2" a="1"/>
  <c r="S1255" i="2" s="1"/>
  <c r="S1256" i="2" a="1"/>
  <c r="S1256" i="2" s="1"/>
  <c r="S1257" i="2" a="1"/>
  <c r="S1257" i="2" s="1"/>
  <c r="S1258" i="2" a="1"/>
  <c r="S1258" i="2" s="1"/>
  <c r="S1259" i="2" a="1"/>
  <c r="S1259" i="2" s="1"/>
  <c r="S1260" i="2" a="1"/>
  <c r="S1260" i="2" s="1"/>
  <c r="S1261" i="2" a="1"/>
  <c r="S1261" i="2" s="1"/>
  <c r="S1262" i="2" a="1"/>
  <c r="S1262" i="2" s="1"/>
  <c r="S1263" i="2" a="1"/>
  <c r="S1263" i="2" s="1"/>
  <c r="S1264" i="2" a="1"/>
  <c r="S1264" i="2" s="1"/>
  <c r="S1265" i="2" a="1"/>
  <c r="S1265" i="2" s="1"/>
  <c r="S1266" i="2" a="1"/>
  <c r="S1266" i="2" s="1"/>
  <c r="S1267" i="2" a="1"/>
  <c r="S1267" i="2" s="1"/>
  <c r="S1268" i="2" a="1"/>
  <c r="S1268" i="2" s="1"/>
  <c r="S1269" i="2" a="1"/>
  <c r="S1269" i="2" s="1"/>
  <c r="S1270" i="2" a="1"/>
  <c r="S1270" i="2" s="1"/>
  <c r="S1271" i="2" a="1"/>
  <c r="S1271" i="2" s="1"/>
  <c r="S1272" i="2" a="1"/>
  <c r="S1272" i="2" s="1"/>
  <c r="S1273" i="2" a="1"/>
  <c r="S1273" i="2" s="1"/>
  <c r="S1274" i="2" a="1"/>
  <c r="S1274" i="2" s="1"/>
  <c r="S1275" i="2" a="1"/>
  <c r="S1275" i="2" s="1"/>
  <c r="S1276" i="2" a="1"/>
  <c r="S1276" i="2" s="1"/>
  <c r="S1277" i="2" a="1"/>
  <c r="S1277" i="2" s="1"/>
  <c r="S1278" i="2" a="1"/>
  <c r="S1278" i="2" s="1"/>
  <c r="S1279" i="2" a="1"/>
  <c r="S1279" i="2" s="1"/>
  <c r="S1280" i="2" a="1"/>
  <c r="S1280" i="2" s="1"/>
  <c r="S1281" i="2" a="1"/>
  <c r="S1281" i="2" s="1"/>
  <c r="S1282" i="2" a="1"/>
  <c r="S1282" i="2" s="1"/>
  <c r="S1283" i="2" a="1"/>
  <c r="S1283" i="2" s="1"/>
  <c r="S1284" i="2" a="1"/>
  <c r="S1284" i="2" s="1"/>
  <c r="S1285" i="2" a="1"/>
  <c r="S1285" i="2" s="1"/>
  <c r="S1286" i="2" a="1"/>
  <c r="S1286" i="2" s="1"/>
  <c r="S1287" i="2" a="1"/>
  <c r="S1287" i="2" s="1"/>
  <c r="S1288" i="2" a="1"/>
  <c r="S1288" i="2" s="1"/>
  <c r="S1289" i="2" a="1"/>
  <c r="S1289" i="2" s="1"/>
  <c r="S1290" i="2" a="1"/>
  <c r="S1290" i="2" s="1"/>
  <c r="S1291" i="2" a="1"/>
  <c r="S1291" i="2" s="1"/>
  <c r="S1292" i="2" a="1"/>
  <c r="S1292" i="2" s="1"/>
  <c r="S1293" i="2" a="1"/>
  <c r="S1293" i="2" s="1"/>
  <c r="S1294" i="2" a="1"/>
  <c r="S1294" i="2" s="1"/>
  <c r="S1295" i="2" a="1"/>
  <c r="S1295" i="2" s="1"/>
  <c r="S1296" i="2" a="1"/>
  <c r="S1296" i="2" s="1"/>
  <c r="S1297" i="2" a="1"/>
  <c r="S1297" i="2" s="1"/>
  <c r="S1298" i="2" a="1"/>
  <c r="S1298" i="2" s="1"/>
  <c r="S1299" i="2" a="1"/>
  <c r="S1299" i="2" s="1"/>
  <c r="S1300" i="2" a="1"/>
  <c r="S1300" i="2" s="1"/>
  <c r="S1301" i="2" a="1"/>
  <c r="S1301" i="2" s="1"/>
  <c r="S1302" i="2" a="1"/>
  <c r="S1302" i="2" s="1"/>
  <c r="S1303" i="2" a="1"/>
  <c r="S1303" i="2" s="1"/>
  <c r="S1304" i="2" a="1"/>
  <c r="S1304" i="2" s="1"/>
  <c r="S1305" i="2" a="1"/>
  <c r="S1305" i="2" s="1"/>
  <c r="S1306" i="2" a="1"/>
  <c r="S1306" i="2" s="1"/>
  <c r="S1307" i="2" a="1"/>
  <c r="S1307" i="2" s="1"/>
  <c r="S1308" i="2" a="1"/>
  <c r="S1308" i="2" s="1"/>
  <c r="S1309" i="2" a="1"/>
  <c r="S1309" i="2" s="1"/>
  <c r="S1310" i="2" a="1"/>
  <c r="S1310" i="2" s="1"/>
  <c r="S1311" i="2" a="1"/>
  <c r="S1311" i="2" s="1"/>
  <c r="S1312" i="2" a="1"/>
  <c r="S1312" i="2" s="1"/>
  <c r="S1313" i="2" a="1"/>
  <c r="S1313" i="2" s="1"/>
  <c r="S1314" i="2" a="1"/>
  <c r="S1314" i="2" s="1"/>
  <c r="S1315" i="2" a="1"/>
  <c r="S1315" i="2" s="1"/>
  <c r="S1316" i="2" a="1"/>
  <c r="S1316" i="2" s="1"/>
  <c r="S1317" i="2" a="1"/>
  <c r="S1317" i="2" s="1"/>
  <c r="S1318" i="2" a="1"/>
  <c r="S1318" i="2" s="1"/>
  <c r="S1319" i="2" a="1"/>
  <c r="S1319" i="2" s="1"/>
  <c r="S1320" i="2" a="1"/>
  <c r="S1320" i="2" s="1"/>
  <c r="S1321" i="2" a="1"/>
  <c r="S1321" i="2" s="1"/>
  <c r="S1322" i="2" a="1"/>
  <c r="S1322" i="2" s="1"/>
  <c r="S1323" i="2" a="1"/>
  <c r="S1323" i="2" s="1"/>
  <c r="S1324" i="2" a="1"/>
  <c r="S1324" i="2" s="1"/>
  <c r="S1325" i="2" a="1"/>
  <c r="S1325" i="2" s="1"/>
  <c r="S1326" i="2" a="1"/>
  <c r="S1326" i="2" s="1"/>
  <c r="S1327" i="2" a="1"/>
  <c r="S1327" i="2" s="1"/>
  <c r="S1328" i="2" a="1"/>
  <c r="S1328" i="2" s="1"/>
  <c r="S1329" i="2" a="1"/>
  <c r="S1329" i="2" s="1"/>
  <c r="S1330" i="2" a="1"/>
  <c r="S1330" i="2" s="1"/>
  <c r="S1331" i="2" a="1"/>
  <c r="S1331" i="2" s="1"/>
  <c r="S1332" i="2" a="1"/>
  <c r="S1332" i="2" s="1"/>
  <c r="S1333" i="2" a="1"/>
  <c r="S1333" i="2" s="1"/>
  <c r="S1334" i="2" a="1"/>
  <c r="S1334" i="2" s="1"/>
  <c r="S1335" i="2" a="1"/>
  <c r="S1335" i="2" s="1"/>
  <c r="S1336" i="2" a="1"/>
  <c r="S1336" i="2" s="1"/>
  <c r="S1337" i="2" a="1"/>
  <c r="S1337" i="2" s="1"/>
  <c r="S1338" i="2" a="1"/>
  <c r="S1338" i="2" s="1"/>
  <c r="S1339" i="2" a="1"/>
  <c r="S1339" i="2" s="1"/>
  <c r="S1340" i="2" a="1"/>
  <c r="S1340" i="2" s="1"/>
  <c r="S1341" i="2" a="1"/>
  <c r="S1341" i="2" s="1"/>
  <c r="S1342" i="2" a="1"/>
  <c r="S1342" i="2" s="1"/>
  <c r="S1343" i="2" a="1"/>
  <c r="S1343" i="2" s="1"/>
  <c r="S1344" i="2" a="1"/>
  <c r="S1344" i="2" s="1"/>
  <c r="S1345" i="2" a="1"/>
  <c r="S1345" i="2" s="1"/>
  <c r="S1346" i="2" a="1"/>
  <c r="S1346" i="2" s="1"/>
  <c r="S1347" i="2" a="1"/>
  <c r="S1347" i="2" s="1"/>
  <c r="S1348" i="2" a="1"/>
  <c r="S1348" i="2" s="1"/>
  <c r="S1349" i="2" a="1"/>
  <c r="S1349" i="2" s="1"/>
  <c r="S1350" i="2" a="1"/>
  <c r="S1350" i="2" s="1"/>
  <c r="S1351" i="2" a="1"/>
  <c r="S1351" i="2" s="1"/>
  <c r="S1352" i="2" a="1"/>
  <c r="S1352" i="2" s="1"/>
  <c r="S1353" i="2" a="1"/>
  <c r="S1353" i="2" s="1"/>
  <c r="S1354" i="2" a="1"/>
  <c r="S1354" i="2" s="1"/>
  <c r="S1355" i="2" a="1"/>
  <c r="S1355" i="2" s="1"/>
  <c r="S1356" i="2" a="1"/>
  <c r="S1356" i="2" s="1"/>
  <c r="S1357" i="2" a="1"/>
  <c r="S1357" i="2" s="1"/>
  <c r="S1358" i="2" a="1"/>
  <c r="S1358" i="2" s="1"/>
  <c r="S1359" i="2" a="1"/>
  <c r="S1359" i="2" s="1"/>
  <c r="S1360" i="2" a="1"/>
  <c r="S1360" i="2" s="1"/>
  <c r="S1361" i="2" a="1"/>
  <c r="S1361" i="2" s="1"/>
  <c r="S1362" i="2" a="1"/>
  <c r="S1362" i="2" s="1"/>
  <c r="S1363" i="2" a="1"/>
  <c r="S1363" i="2" s="1"/>
  <c r="S1364" i="2" a="1"/>
  <c r="S1364" i="2" s="1"/>
  <c r="S1365" i="2" a="1"/>
  <c r="S1365" i="2" s="1"/>
  <c r="S1366" i="2" a="1"/>
  <c r="S1366" i="2" s="1"/>
  <c r="S1367" i="2" a="1"/>
  <c r="S1367" i="2" s="1"/>
  <c r="S1368" i="2" a="1"/>
  <c r="S1368" i="2" s="1"/>
  <c r="S1369" i="2" a="1"/>
  <c r="S1369" i="2" s="1"/>
  <c r="S1370" i="2" a="1"/>
  <c r="S1370" i="2" s="1"/>
  <c r="S1371" i="2" a="1"/>
  <c r="S1371" i="2" s="1"/>
  <c r="S1372" i="2" a="1"/>
  <c r="S1372" i="2" s="1"/>
  <c r="S1373" i="2" a="1"/>
  <c r="S1373" i="2" s="1"/>
  <c r="S1374" i="2" a="1"/>
  <c r="S1374" i="2" s="1"/>
  <c r="S1375" i="2" a="1"/>
  <c r="S1375" i="2" s="1"/>
  <c r="S1376" i="2" a="1"/>
  <c r="S1376" i="2" s="1"/>
  <c r="S1377" i="2" a="1"/>
  <c r="S1377" i="2" s="1"/>
  <c r="S1378" i="2" a="1"/>
  <c r="S1378" i="2" s="1"/>
  <c r="S1379" i="2" a="1"/>
  <c r="S1379" i="2" s="1"/>
  <c r="S1380" i="2" a="1"/>
  <c r="S1380" i="2" s="1"/>
  <c r="S1381" i="2" a="1"/>
  <c r="S1381" i="2" s="1"/>
  <c r="S1382" i="2" a="1"/>
  <c r="S1382" i="2" s="1"/>
  <c r="S1383" i="2" a="1"/>
  <c r="S1383" i="2" s="1"/>
  <c r="S1384" i="2" a="1"/>
  <c r="S1384" i="2" s="1"/>
  <c r="S1385" i="2" a="1"/>
  <c r="S1385" i="2" s="1"/>
  <c r="S1386" i="2" a="1"/>
  <c r="S1386" i="2" s="1"/>
  <c r="S1387" i="2" a="1"/>
  <c r="S1387" i="2" s="1"/>
  <c r="S1388" i="2" a="1"/>
  <c r="S1388" i="2" s="1"/>
  <c r="S1389" i="2" a="1"/>
  <c r="S1389" i="2" s="1"/>
  <c r="S1390" i="2" a="1"/>
  <c r="S1390" i="2" s="1"/>
  <c r="S1391" i="2" a="1"/>
  <c r="S1391" i="2" s="1"/>
  <c r="S1392" i="2" a="1"/>
  <c r="S1392" i="2" s="1"/>
  <c r="S1393" i="2" a="1"/>
  <c r="S1393" i="2" s="1"/>
  <c r="S1394" i="2" a="1"/>
  <c r="S1394" i="2" s="1"/>
  <c r="S1395" i="2" a="1"/>
  <c r="S1395" i="2" s="1"/>
  <c r="S1396" i="2" a="1"/>
  <c r="S1396" i="2" s="1"/>
  <c r="S1397" i="2" a="1"/>
  <c r="S1397" i="2" s="1"/>
  <c r="S1398" i="2" a="1"/>
  <c r="S1398" i="2" s="1"/>
  <c r="S1399" i="2" a="1"/>
  <c r="S1399" i="2" s="1"/>
  <c r="S1400" i="2" a="1"/>
  <c r="S1400" i="2" s="1"/>
  <c r="S1401" i="2" a="1"/>
  <c r="S1401" i="2" s="1"/>
  <c r="S1402" i="2" a="1"/>
  <c r="S1402" i="2" s="1"/>
  <c r="S1403" i="2" a="1"/>
  <c r="S1403" i="2" s="1"/>
  <c r="S1404" i="2" a="1"/>
  <c r="S1404" i="2" s="1"/>
  <c r="S1405" i="2" a="1"/>
  <c r="S1405" i="2" s="1"/>
  <c r="S1406" i="2" a="1"/>
  <c r="S1406" i="2" s="1"/>
  <c r="S1407" i="2" a="1"/>
  <c r="S1407" i="2" s="1"/>
  <c r="S1408" i="2" a="1"/>
  <c r="S1408" i="2" s="1"/>
  <c r="S1409" i="2" a="1"/>
  <c r="S1409" i="2" s="1"/>
  <c r="S1410" i="2" a="1"/>
  <c r="S1410" i="2" s="1"/>
  <c r="S1411" i="2" a="1"/>
  <c r="S1411" i="2" s="1"/>
  <c r="S1412" i="2" a="1"/>
  <c r="S1412" i="2" s="1"/>
  <c r="S1413" i="2" a="1"/>
  <c r="S1413" i="2" s="1"/>
  <c r="S1414" i="2" a="1"/>
  <c r="S1414" i="2" s="1"/>
  <c r="S1415" i="2" a="1"/>
  <c r="S1415" i="2" s="1"/>
  <c r="S1416" i="2" a="1"/>
  <c r="S1416" i="2" s="1"/>
  <c r="S1417" i="2" a="1"/>
  <c r="S1417" i="2" s="1"/>
  <c r="S1418" i="2" a="1"/>
  <c r="S1418" i="2" s="1"/>
  <c r="S1419" i="2" a="1"/>
  <c r="S1419" i="2" s="1"/>
  <c r="S1420" i="2" a="1"/>
  <c r="S1420" i="2" s="1"/>
  <c r="S1421" i="2" a="1"/>
  <c r="S1421" i="2" s="1"/>
  <c r="S1422" i="2" a="1"/>
  <c r="S1422" i="2" s="1"/>
  <c r="S1423" i="2" a="1"/>
  <c r="S1423" i="2" s="1"/>
  <c r="S1424" i="2" a="1"/>
  <c r="S1424" i="2" s="1"/>
  <c r="S1425" i="2" a="1"/>
  <c r="S1425" i="2" s="1"/>
  <c r="S1426" i="2" a="1"/>
  <c r="S1426" i="2" s="1"/>
  <c r="S1427" i="2" a="1"/>
  <c r="S1427" i="2" s="1"/>
  <c r="S1428" i="2" a="1"/>
  <c r="S1428" i="2" s="1"/>
  <c r="S1429" i="2" a="1"/>
  <c r="S1429" i="2" s="1"/>
  <c r="S1430" i="2" a="1"/>
  <c r="S1430" i="2" s="1"/>
  <c r="S1431" i="2" a="1"/>
  <c r="S1431" i="2" s="1"/>
  <c r="S1432" i="2" a="1"/>
  <c r="S1432" i="2" s="1"/>
  <c r="S1433" i="2" a="1"/>
  <c r="S1433" i="2" s="1"/>
  <c r="S1434" i="2" a="1"/>
  <c r="S1434" i="2" s="1"/>
  <c r="S1435" i="2" a="1"/>
  <c r="S1435" i="2" s="1"/>
  <c r="S1436" i="2" a="1"/>
  <c r="S1436" i="2" s="1"/>
  <c r="S1437" i="2" a="1"/>
  <c r="S1437" i="2" s="1"/>
  <c r="S1438" i="2" a="1"/>
  <c r="S1438" i="2" s="1"/>
  <c r="S1439" i="2" a="1"/>
  <c r="S1439" i="2" s="1"/>
  <c r="S1440" i="2" a="1"/>
  <c r="S1440" i="2" s="1"/>
  <c r="S1441" i="2" a="1"/>
  <c r="S1441" i="2" s="1"/>
  <c r="S1442" i="2" a="1"/>
  <c r="S1442" i="2" s="1"/>
  <c r="S1443" i="2" a="1"/>
  <c r="S1443" i="2" s="1"/>
  <c r="S1444" i="2" a="1"/>
  <c r="S1444" i="2" s="1"/>
  <c r="S1445" i="2" a="1"/>
  <c r="S1445" i="2" s="1"/>
  <c r="S1446" i="2" a="1"/>
  <c r="S1446" i="2" s="1"/>
  <c r="S1447" i="2" a="1"/>
  <c r="S1447" i="2" s="1"/>
  <c r="S1448" i="2" a="1"/>
  <c r="S1448" i="2" s="1"/>
  <c r="S1449" i="2" a="1"/>
  <c r="S1449" i="2" s="1"/>
  <c r="S1450" i="2" a="1"/>
  <c r="S1450" i="2" s="1"/>
  <c r="S1451" i="2" a="1"/>
  <c r="S1451" i="2" s="1"/>
  <c r="S1452" i="2" a="1"/>
  <c r="S1452" i="2" s="1"/>
  <c r="S1453" i="2" a="1"/>
  <c r="S1453" i="2" s="1"/>
  <c r="S1454" i="2" a="1"/>
  <c r="S1454" i="2" s="1"/>
  <c r="S1455" i="2" a="1"/>
  <c r="S1455" i="2" s="1"/>
  <c r="S1456" i="2" a="1"/>
  <c r="S1456" i="2" s="1"/>
  <c r="S1457" i="2" a="1"/>
  <c r="S1457" i="2" s="1"/>
  <c r="S1458" i="2" a="1"/>
  <c r="S1458" i="2" s="1"/>
  <c r="S1459" i="2" a="1"/>
  <c r="S1459" i="2" s="1"/>
  <c r="S1460" i="2" a="1"/>
  <c r="S1460" i="2" s="1"/>
  <c r="S1461" i="2" a="1"/>
  <c r="S1461" i="2" s="1"/>
  <c r="S1462" i="2" a="1"/>
  <c r="S1462" i="2" s="1"/>
  <c r="S1463" i="2" a="1"/>
  <c r="S1463" i="2" s="1"/>
  <c r="S1464" i="2" a="1"/>
  <c r="S1464" i="2" s="1"/>
  <c r="S1465" i="2" a="1"/>
  <c r="S1465" i="2" s="1"/>
  <c r="S1466" i="2" a="1"/>
  <c r="S1466" i="2" s="1"/>
  <c r="S1467" i="2" a="1"/>
  <c r="S1467" i="2" s="1"/>
  <c r="S1468" i="2" a="1"/>
  <c r="S1468" i="2" s="1"/>
  <c r="S1469" i="2" a="1"/>
  <c r="S1469" i="2" s="1"/>
  <c r="S1470" i="2" a="1"/>
  <c r="S1470" i="2" s="1"/>
  <c r="S1471" i="2" a="1"/>
  <c r="S1471" i="2" s="1"/>
  <c r="S1472" i="2" a="1"/>
  <c r="S1472" i="2" s="1"/>
  <c r="S1473" i="2" a="1"/>
  <c r="S1473" i="2" s="1"/>
  <c r="S1474" i="2" a="1"/>
  <c r="S1474" i="2" s="1"/>
  <c r="S1475" i="2" a="1"/>
  <c r="S1475" i="2" s="1"/>
  <c r="S1476" i="2" a="1"/>
  <c r="S1476" i="2" s="1"/>
  <c r="S1477" i="2" a="1"/>
  <c r="S1477" i="2" s="1"/>
  <c r="S1478" i="2" a="1"/>
  <c r="S1478" i="2" s="1"/>
  <c r="S1479" i="2" a="1"/>
  <c r="S1479" i="2" s="1"/>
  <c r="S1480" i="2" a="1"/>
  <c r="S1480" i="2" s="1"/>
  <c r="S1481" i="2" a="1"/>
  <c r="S1481" i="2" s="1"/>
  <c r="S1482" i="2" a="1"/>
  <c r="S1482" i="2" s="1"/>
  <c r="S1483" i="2" a="1"/>
  <c r="S1483" i="2" s="1"/>
  <c r="S1484" i="2" a="1"/>
  <c r="S1484" i="2" s="1"/>
  <c r="S1485" i="2" a="1"/>
  <c r="S1485" i="2" s="1"/>
  <c r="S1486" i="2" a="1"/>
  <c r="S1486" i="2" s="1"/>
  <c r="S1487" i="2" a="1"/>
  <c r="S1487" i="2" s="1"/>
  <c r="S1488" i="2" a="1"/>
  <c r="S1488" i="2" s="1"/>
  <c r="S1489" i="2" a="1"/>
  <c r="S1489" i="2" s="1"/>
  <c r="S1490" i="2" a="1"/>
  <c r="S1490" i="2" s="1"/>
  <c r="S1491" i="2" a="1"/>
  <c r="S1491" i="2" s="1"/>
  <c r="S1492" i="2" a="1"/>
  <c r="S1492" i="2" s="1"/>
  <c r="S1493" i="2" a="1"/>
  <c r="S1493" i="2" s="1"/>
  <c r="S1494" i="2" a="1"/>
  <c r="S1494" i="2" s="1"/>
  <c r="S1495" i="2" a="1"/>
  <c r="S1495" i="2" s="1"/>
  <c r="S1496" i="2" a="1"/>
  <c r="S1496" i="2" s="1"/>
  <c r="S1497" i="2" a="1"/>
  <c r="S1497" i="2" s="1"/>
  <c r="S1498" i="2" a="1"/>
  <c r="S1498" i="2" s="1"/>
  <c r="S1499" i="2" a="1"/>
  <c r="S1499" i="2" s="1"/>
  <c r="S1500" i="2" a="1"/>
  <c r="S1500" i="2" s="1"/>
  <c r="S1501" i="2" a="1"/>
  <c r="S1501" i="2" s="1"/>
  <c r="S1502" i="2" a="1"/>
  <c r="S1502" i="2" s="1"/>
  <c r="S1503" i="2" a="1"/>
  <c r="S1503" i="2" s="1"/>
  <c r="S1504" i="2" a="1"/>
  <c r="S1504" i="2" s="1"/>
  <c r="S1505" i="2" a="1"/>
  <c r="S1505" i="2" s="1"/>
  <c r="S1506" i="2" a="1"/>
  <c r="S1506" i="2" s="1"/>
  <c r="S1507" i="2" a="1"/>
  <c r="S1507" i="2" s="1"/>
  <c r="S1508" i="2" a="1"/>
  <c r="S1508" i="2" s="1"/>
  <c r="S1509" i="2" a="1"/>
  <c r="S1509" i="2" s="1"/>
  <c r="S1510" i="2" a="1"/>
  <c r="S1510" i="2" s="1"/>
  <c r="S1511" i="2" a="1"/>
  <c r="S1511" i="2" s="1"/>
  <c r="S1512" i="2" a="1"/>
  <c r="S1512" i="2" s="1"/>
  <c r="S1513" i="2" a="1"/>
  <c r="S1513" i="2" s="1"/>
  <c r="S1514" i="2" a="1"/>
  <c r="S1514" i="2" s="1"/>
  <c r="S1515" i="2" a="1"/>
  <c r="S1515" i="2" s="1"/>
  <c r="S1516" i="2" a="1"/>
  <c r="S1516" i="2" s="1"/>
  <c r="S1517" i="2" a="1"/>
  <c r="S1517" i="2" s="1"/>
  <c r="S1518" i="2" a="1"/>
  <c r="S1518" i="2" s="1"/>
  <c r="S1519" i="2" a="1"/>
  <c r="S1519" i="2" s="1"/>
  <c r="S1520" i="2" a="1"/>
  <c r="S1520" i="2" s="1"/>
  <c r="S1521" i="2" a="1"/>
  <c r="S1521" i="2" s="1"/>
  <c r="S1522" i="2" a="1"/>
  <c r="S1522" i="2" s="1"/>
  <c r="S1523" i="2" a="1"/>
  <c r="S1523" i="2" s="1"/>
  <c r="S1524" i="2" a="1"/>
  <c r="S1524" i="2" s="1"/>
  <c r="S1525" i="2" a="1"/>
  <c r="S1525" i="2" s="1"/>
  <c r="S1526" i="2" a="1"/>
  <c r="S1526" i="2" s="1"/>
  <c r="S1527" i="2" a="1"/>
  <c r="S1527" i="2" s="1"/>
  <c r="S1528" i="2" a="1"/>
  <c r="S1528" i="2" s="1"/>
  <c r="S1529" i="2" a="1"/>
  <c r="S1529" i="2" s="1"/>
  <c r="S1530" i="2" a="1"/>
  <c r="S1530" i="2" s="1"/>
  <c r="S1531" i="2" a="1"/>
  <c r="S1531" i="2" s="1"/>
  <c r="S1532" i="2" a="1"/>
  <c r="S1532" i="2" s="1"/>
  <c r="S1533" i="2" a="1"/>
  <c r="S1533" i="2" s="1"/>
  <c r="S1534" i="2" a="1"/>
  <c r="S1534" i="2" s="1"/>
  <c r="S1535" i="2" a="1"/>
  <c r="S1535" i="2" s="1"/>
  <c r="S1536" i="2" a="1"/>
  <c r="S1536" i="2" s="1"/>
  <c r="S1537" i="2" a="1"/>
  <c r="S1537" i="2" s="1"/>
  <c r="S1538" i="2" a="1"/>
  <c r="S1538" i="2" s="1"/>
  <c r="S1539" i="2" a="1"/>
  <c r="S1539" i="2" s="1"/>
  <c r="S1540" i="2" a="1"/>
  <c r="S1540" i="2" s="1"/>
  <c r="S1541" i="2" a="1"/>
  <c r="S1541" i="2" s="1"/>
  <c r="S1542" i="2" a="1"/>
  <c r="S1542" i="2" s="1"/>
  <c r="S1543" i="2" a="1"/>
  <c r="S1543" i="2" s="1"/>
  <c r="S1544" i="2" a="1"/>
  <c r="S1544" i="2" s="1"/>
  <c r="S1545" i="2" a="1"/>
  <c r="S1545" i="2" s="1"/>
  <c r="S1546" i="2" a="1"/>
  <c r="S1546" i="2" s="1"/>
  <c r="S1547" i="2" a="1"/>
  <c r="S1547" i="2" s="1"/>
  <c r="S1548" i="2" a="1"/>
  <c r="S1548" i="2" s="1"/>
  <c r="S1549" i="2" a="1"/>
  <c r="S1549" i="2" s="1"/>
  <c r="S1550" i="2" a="1"/>
  <c r="S1550" i="2" s="1"/>
  <c r="S1551" i="2" a="1"/>
  <c r="S1551" i="2" s="1"/>
  <c r="S1552" i="2" a="1"/>
  <c r="S1552" i="2" s="1"/>
  <c r="S1553" i="2" a="1"/>
  <c r="S1553" i="2" s="1"/>
  <c r="S1554" i="2" a="1"/>
  <c r="S1554" i="2" s="1"/>
  <c r="S1555" i="2" a="1"/>
  <c r="S1555" i="2" s="1"/>
  <c r="S1556" i="2" a="1"/>
  <c r="S1556" i="2" s="1"/>
  <c r="S1557" i="2" a="1"/>
  <c r="S1557" i="2" s="1"/>
  <c r="S1558" i="2" a="1"/>
  <c r="S1558" i="2" s="1"/>
  <c r="S1559" i="2" a="1"/>
  <c r="S1559" i="2" s="1"/>
  <c r="S1560" i="2" a="1"/>
  <c r="S1560" i="2" s="1"/>
  <c r="S1561" i="2" a="1"/>
  <c r="S1561" i="2" s="1"/>
  <c r="S1562" i="2" a="1"/>
  <c r="S1562" i="2" s="1"/>
  <c r="S1563" i="2" a="1"/>
  <c r="S1563" i="2" s="1"/>
  <c r="S1564" i="2" a="1"/>
  <c r="S1564" i="2" s="1"/>
  <c r="S1565" i="2" a="1"/>
  <c r="S1565" i="2" s="1"/>
  <c r="S1566" i="2" a="1"/>
  <c r="S1566" i="2" s="1"/>
  <c r="S1567" i="2" a="1"/>
  <c r="S1567" i="2" s="1"/>
  <c r="S1568" i="2" a="1"/>
  <c r="S1568" i="2" s="1"/>
  <c r="S1569" i="2" a="1"/>
  <c r="S1569" i="2" s="1"/>
  <c r="S1570" i="2" a="1"/>
  <c r="S1570" i="2" s="1"/>
  <c r="S1571" i="2" a="1"/>
  <c r="S1571" i="2" s="1"/>
  <c r="S1572" i="2" a="1"/>
  <c r="S1572" i="2" s="1"/>
  <c r="S1573" i="2" a="1"/>
  <c r="S1573" i="2" s="1"/>
  <c r="S1574" i="2" a="1"/>
  <c r="S1574" i="2" s="1"/>
  <c r="S1575" i="2" a="1"/>
  <c r="S1575" i="2" s="1"/>
  <c r="S1576" i="2" a="1"/>
  <c r="S1576" i="2" s="1"/>
  <c r="S1577" i="2" a="1"/>
  <c r="S1577" i="2" s="1"/>
  <c r="S1578" i="2" a="1"/>
  <c r="S1578" i="2" s="1"/>
  <c r="S1579" i="2" a="1"/>
  <c r="S1579" i="2" s="1"/>
  <c r="S1580" i="2" a="1"/>
  <c r="S1580" i="2" s="1"/>
  <c r="S1581" i="2" a="1"/>
  <c r="S1581" i="2" s="1"/>
  <c r="S1582" i="2" a="1"/>
  <c r="S1582" i="2" s="1"/>
  <c r="S1583" i="2" a="1"/>
  <c r="S1583" i="2" s="1"/>
  <c r="S1584" i="2" a="1"/>
  <c r="S1584" i="2" s="1"/>
  <c r="S1585" i="2" a="1"/>
  <c r="S1585" i="2" s="1"/>
  <c r="S1586" i="2" a="1"/>
  <c r="S1586" i="2" s="1"/>
  <c r="S1587" i="2" a="1"/>
  <c r="S1587" i="2" s="1"/>
  <c r="S1588" i="2" a="1"/>
  <c r="S1588" i="2" s="1"/>
  <c r="S1589" i="2" a="1"/>
  <c r="S1589" i="2" s="1"/>
  <c r="S1590" i="2" a="1"/>
  <c r="S1590" i="2" s="1"/>
  <c r="S1591" i="2" a="1"/>
  <c r="S1591" i="2" s="1"/>
  <c r="S1592" i="2" a="1"/>
  <c r="S1592" i="2" s="1"/>
  <c r="S1593" i="2" a="1"/>
  <c r="S1593" i="2" s="1"/>
  <c r="S1594" i="2" a="1"/>
  <c r="S1594" i="2" s="1"/>
  <c r="S1595" i="2" a="1"/>
  <c r="S1595" i="2" s="1"/>
  <c r="S1596" i="2" a="1"/>
  <c r="S1596" i="2" s="1"/>
  <c r="S1597" i="2" a="1"/>
  <c r="S1597" i="2" s="1"/>
  <c r="S1598" i="2" a="1"/>
  <c r="S1598" i="2" s="1"/>
  <c r="S1599" i="2" a="1"/>
  <c r="S1599" i="2" s="1"/>
  <c r="S1600" i="2" a="1"/>
  <c r="S1600" i="2" s="1"/>
  <c r="S1601" i="2" a="1"/>
  <c r="S1601" i="2" s="1"/>
  <c r="S1602" i="2" a="1"/>
  <c r="S1602" i="2" s="1"/>
  <c r="S1603" i="2" a="1"/>
  <c r="S1603" i="2" s="1"/>
  <c r="S1604" i="2" a="1"/>
  <c r="S1604" i="2" s="1"/>
  <c r="S1605" i="2" a="1"/>
  <c r="S1605" i="2" s="1"/>
  <c r="S1606" i="2" a="1"/>
  <c r="S1606" i="2" s="1"/>
  <c r="S1607" i="2" a="1"/>
  <c r="S1607" i="2" s="1"/>
  <c r="S1608" i="2" a="1"/>
  <c r="S1608" i="2" s="1"/>
  <c r="S1609" i="2" a="1"/>
  <c r="S1609" i="2" s="1"/>
  <c r="S1610" i="2" a="1"/>
  <c r="S1610" i="2" s="1"/>
  <c r="S1611" i="2" a="1"/>
  <c r="S1611" i="2" s="1"/>
  <c r="S1612" i="2" a="1"/>
  <c r="S1612" i="2" s="1"/>
  <c r="S1613" i="2" a="1"/>
  <c r="S1613" i="2" s="1"/>
  <c r="S1614" i="2" a="1"/>
  <c r="S1614" i="2" s="1"/>
  <c r="S1615" i="2" a="1"/>
  <c r="S1615" i="2" s="1"/>
  <c r="S1616" i="2" a="1"/>
  <c r="S1616" i="2" s="1"/>
  <c r="S1617" i="2" a="1"/>
  <c r="S1617" i="2" s="1"/>
  <c r="S1618" i="2" a="1"/>
  <c r="S1618" i="2" s="1"/>
  <c r="S1619" i="2" a="1"/>
  <c r="S1619" i="2" s="1"/>
  <c r="S1620" i="2" a="1"/>
  <c r="S1620" i="2" s="1"/>
  <c r="S1621" i="2" a="1"/>
  <c r="S1621" i="2" s="1"/>
  <c r="S1622" i="2" a="1"/>
  <c r="S1622" i="2" s="1"/>
  <c r="S1623" i="2" a="1"/>
  <c r="S1623" i="2" s="1"/>
  <c r="S1624" i="2" a="1"/>
  <c r="S1624" i="2" s="1"/>
  <c r="S1625" i="2" a="1"/>
  <c r="S1625" i="2" s="1"/>
  <c r="S1626" i="2" a="1"/>
  <c r="S1626" i="2" s="1"/>
  <c r="S1627" i="2" a="1"/>
  <c r="S1627" i="2" s="1"/>
  <c r="S1628" i="2" a="1"/>
  <c r="S1628" i="2" s="1"/>
  <c r="S1629" i="2" a="1"/>
  <c r="S1629" i="2" s="1"/>
  <c r="S1630" i="2" a="1"/>
  <c r="S1630" i="2" s="1"/>
  <c r="S1631" i="2" a="1"/>
  <c r="S1631" i="2" s="1"/>
  <c r="S1632" i="2" a="1"/>
  <c r="S1632" i="2" s="1"/>
  <c r="S1633" i="2" a="1"/>
  <c r="S1633" i="2" s="1"/>
  <c r="S1634" i="2" a="1"/>
  <c r="S1634" i="2" s="1"/>
  <c r="S1635" i="2" a="1"/>
  <c r="S1635" i="2" s="1"/>
  <c r="S1636" i="2" a="1"/>
  <c r="S1636" i="2" s="1"/>
  <c r="S1637" i="2" a="1"/>
  <c r="S1637" i="2" s="1"/>
  <c r="S1638" i="2" a="1"/>
  <c r="S1638" i="2" s="1"/>
  <c r="S1639" i="2" a="1"/>
  <c r="S1639" i="2" s="1"/>
  <c r="S1640" i="2" a="1"/>
  <c r="S1640" i="2" s="1"/>
  <c r="S1641" i="2" a="1"/>
  <c r="S1641" i="2" s="1"/>
  <c r="S1642" i="2" a="1"/>
  <c r="S1642" i="2" s="1"/>
  <c r="S1643" i="2" a="1"/>
  <c r="S1643" i="2" s="1"/>
  <c r="S1644" i="2" a="1"/>
  <c r="S1644" i="2" s="1"/>
  <c r="S1645" i="2" a="1"/>
  <c r="S1645" i="2" s="1"/>
  <c r="S1646" i="2" a="1"/>
  <c r="S1646" i="2" s="1"/>
  <c r="S1647" i="2" a="1"/>
  <c r="S1647" i="2" s="1"/>
  <c r="S1648" i="2" a="1"/>
  <c r="S1648" i="2" s="1"/>
  <c r="S1649" i="2" a="1"/>
  <c r="S1649" i="2" s="1"/>
  <c r="S1650" i="2" a="1"/>
  <c r="S1650" i="2" s="1"/>
  <c r="S1651" i="2" a="1"/>
  <c r="S1651" i="2" s="1"/>
  <c r="S1652" i="2" a="1"/>
  <c r="S1652" i="2" s="1"/>
  <c r="S1653" i="2" a="1"/>
  <c r="S1653" i="2" s="1"/>
  <c r="S1654" i="2" a="1"/>
  <c r="S1654" i="2" s="1"/>
  <c r="S1655" i="2" a="1"/>
  <c r="S1655" i="2" s="1"/>
  <c r="S1656" i="2" a="1"/>
  <c r="S1656" i="2" s="1"/>
  <c r="S1657" i="2" a="1"/>
  <c r="S1657" i="2" s="1"/>
  <c r="S1658" i="2" a="1"/>
  <c r="S1658" i="2" s="1"/>
  <c r="S1659" i="2" a="1"/>
  <c r="S1659" i="2" s="1"/>
  <c r="S1660" i="2" a="1"/>
  <c r="S1660" i="2" s="1"/>
  <c r="S1661" i="2" a="1"/>
  <c r="S1661" i="2" s="1"/>
  <c r="S1662" i="2" a="1"/>
  <c r="S1662" i="2" s="1"/>
  <c r="S1663" i="2" a="1"/>
  <c r="S1663" i="2" s="1"/>
  <c r="S1664" i="2" a="1"/>
  <c r="S1664" i="2" s="1"/>
  <c r="S1665" i="2" a="1"/>
  <c r="S1665" i="2" s="1"/>
  <c r="S1666" i="2" a="1"/>
  <c r="S1666" i="2" s="1"/>
  <c r="S1667" i="2" a="1"/>
  <c r="S1667" i="2" s="1"/>
  <c r="S1668" i="2" a="1"/>
  <c r="S1668" i="2" s="1"/>
  <c r="S1669" i="2" a="1"/>
  <c r="S1669" i="2" s="1"/>
  <c r="S1670" i="2" a="1"/>
  <c r="S1670" i="2" s="1"/>
  <c r="S1671" i="2" a="1"/>
  <c r="S1671" i="2" s="1"/>
  <c r="S1672" i="2" a="1"/>
  <c r="S1672" i="2" s="1"/>
  <c r="S1673" i="2" a="1"/>
  <c r="S1673" i="2" s="1"/>
  <c r="S1674" i="2" a="1"/>
  <c r="S1674" i="2" s="1"/>
  <c r="S1675" i="2" a="1"/>
  <c r="S1675" i="2" s="1"/>
  <c r="S1676" i="2" a="1"/>
  <c r="S1676" i="2" s="1"/>
  <c r="S1677" i="2" a="1"/>
  <c r="S1677" i="2" s="1"/>
  <c r="S1678" i="2" a="1"/>
  <c r="S1678" i="2" s="1"/>
  <c r="S1679" i="2" a="1"/>
  <c r="S1679" i="2" s="1"/>
  <c r="S1680" i="2" a="1"/>
  <c r="S1680" i="2" s="1"/>
  <c r="S1681" i="2" a="1"/>
  <c r="S1681" i="2" s="1"/>
  <c r="S1682" i="2" a="1"/>
  <c r="S1682" i="2" s="1"/>
  <c r="S1683" i="2" a="1"/>
  <c r="S1683" i="2" s="1"/>
  <c r="S1684" i="2" a="1"/>
  <c r="S1684" i="2" s="1"/>
  <c r="S1685" i="2" a="1"/>
  <c r="S1685" i="2" s="1"/>
  <c r="S1686" i="2" a="1"/>
  <c r="S1686" i="2" s="1"/>
  <c r="S1687" i="2" a="1"/>
  <c r="S1687" i="2" s="1"/>
  <c r="S1688" i="2" a="1"/>
  <c r="S1688" i="2" s="1"/>
  <c r="S1689" i="2" a="1"/>
  <c r="S1689" i="2" s="1"/>
  <c r="S1690" i="2" a="1"/>
  <c r="S1690" i="2" s="1"/>
  <c r="S1691" i="2" a="1"/>
  <c r="S1691" i="2" s="1"/>
  <c r="S1692" i="2" a="1"/>
  <c r="S1692" i="2" s="1"/>
  <c r="S1693" i="2" a="1"/>
  <c r="S1693" i="2" s="1"/>
  <c r="S1694" i="2" a="1"/>
  <c r="S1694" i="2" s="1"/>
  <c r="S1695" i="2" a="1"/>
  <c r="S1695" i="2" s="1"/>
  <c r="S1696" i="2" a="1"/>
  <c r="S1696" i="2" s="1"/>
  <c r="S1697" i="2" a="1"/>
  <c r="S1697" i="2" s="1"/>
  <c r="S1698" i="2" a="1"/>
  <c r="S1698" i="2" s="1"/>
  <c r="S1699" i="2" a="1"/>
  <c r="S1699" i="2" s="1"/>
  <c r="S1700" i="2" a="1"/>
  <c r="S1700" i="2" s="1"/>
  <c r="S1701" i="2" a="1"/>
  <c r="S1701" i="2" s="1"/>
  <c r="S1702" i="2" a="1"/>
  <c r="S1702" i="2" s="1"/>
  <c r="S1703" i="2" a="1"/>
  <c r="S1703" i="2" s="1"/>
  <c r="S1704" i="2" a="1"/>
  <c r="S1704" i="2" s="1"/>
  <c r="S1705" i="2" a="1"/>
  <c r="S1705" i="2" s="1"/>
  <c r="S1706" i="2" a="1"/>
  <c r="S1706" i="2" s="1"/>
  <c r="S1707" i="2" a="1"/>
  <c r="S1707" i="2" s="1"/>
  <c r="S1708" i="2" a="1"/>
  <c r="S1708" i="2" s="1"/>
  <c r="S1709" i="2" a="1"/>
  <c r="S1709" i="2" s="1"/>
  <c r="S1710" i="2" a="1"/>
  <c r="S1710" i="2" s="1"/>
  <c r="S1711" i="2" a="1"/>
  <c r="S1711" i="2" s="1"/>
  <c r="S1712" i="2" a="1"/>
  <c r="S1712" i="2" s="1"/>
  <c r="S1713" i="2" a="1"/>
  <c r="S1713" i="2" s="1"/>
  <c r="S1714" i="2" a="1"/>
  <c r="S1714" i="2" s="1"/>
  <c r="S1715" i="2" a="1"/>
  <c r="S1715" i="2" s="1"/>
  <c r="S1716" i="2" a="1"/>
  <c r="S1716" i="2" s="1"/>
  <c r="S1717" i="2" a="1"/>
  <c r="S1717" i="2" s="1"/>
  <c r="S1718" i="2" a="1"/>
  <c r="S1718" i="2" s="1"/>
  <c r="S1719" i="2" a="1"/>
  <c r="S1719" i="2" s="1"/>
  <c r="S1720" i="2" a="1"/>
  <c r="S1720" i="2" s="1"/>
  <c r="S1721" i="2" a="1"/>
  <c r="S1721" i="2" s="1"/>
  <c r="S1722" i="2" a="1"/>
  <c r="S1722" i="2" s="1"/>
  <c r="S1723" i="2" a="1"/>
  <c r="S1723" i="2" s="1"/>
  <c r="S1724" i="2" a="1"/>
  <c r="S1724" i="2" s="1"/>
  <c r="S1725" i="2" a="1"/>
  <c r="S1725" i="2" s="1"/>
  <c r="S1726" i="2" a="1"/>
  <c r="S1726" i="2" s="1"/>
  <c r="S1727" i="2" a="1"/>
  <c r="S1727" i="2" s="1"/>
  <c r="S1728" i="2" a="1"/>
  <c r="S1728" i="2" s="1"/>
  <c r="S1729" i="2" a="1"/>
  <c r="S1729" i="2" s="1"/>
  <c r="S1730" i="2" a="1"/>
  <c r="S1730" i="2" s="1"/>
  <c r="S1731" i="2" a="1"/>
  <c r="S1731" i="2" s="1"/>
  <c r="S1732" i="2" a="1"/>
  <c r="S1732" i="2" s="1"/>
  <c r="S1733" i="2" a="1"/>
  <c r="S1733" i="2" s="1"/>
  <c r="S1734" i="2" a="1"/>
  <c r="S1734" i="2" s="1"/>
  <c r="S1735" i="2" a="1"/>
  <c r="S1735" i="2" s="1"/>
  <c r="S1736" i="2" a="1"/>
  <c r="S1736" i="2" s="1"/>
  <c r="S1737" i="2" a="1"/>
  <c r="S1737" i="2" s="1"/>
  <c r="S1738" i="2" a="1"/>
  <c r="S1738" i="2" s="1"/>
  <c r="S1739" i="2" a="1"/>
  <c r="S1739" i="2" s="1"/>
  <c r="S1740" i="2" a="1"/>
  <c r="S1740" i="2" s="1"/>
  <c r="S1741" i="2" a="1"/>
  <c r="S1741" i="2" s="1"/>
  <c r="S1742" i="2" a="1"/>
  <c r="S1742" i="2" s="1"/>
  <c r="S1743" i="2" a="1"/>
  <c r="S1743" i="2" s="1"/>
  <c r="S1744" i="2" a="1"/>
  <c r="S1744" i="2" s="1"/>
  <c r="S1745" i="2" a="1"/>
  <c r="S1745" i="2" s="1"/>
  <c r="S1746" i="2" a="1"/>
  <c r="S1746" i="2" s="1"/>
  <c r="S1747" i="2" a="1"/>
  <c r="S1747" i="2" s="1"/>
  <c r="S1748" i="2" a="1"/>
  <c r="S1748" i="2" s="1"/>
  <c r="S1749" i="2" a="1"/>
  <c r="S1749" i="2" s="1"/>
  <c r="S1750" i="2" a="1"/>
  <c r="S1750" i="2" s="1"/>
  <c r="S1751" i="2" a="1"/>
  <c r="S1751" i="2" s="1"/>
  <c r="S1752" i="2" a="1"/>
  <c r="S1752" i="2" s="1"/>
  <c r="S1753" i="2" a="1"/>
  <c r="S1753" i="2" s="1"/>
  <c r="S1754" i="2" a="1"/>
  <c r="S1754" i="2" s="1"/>
  <c r="S1755" i="2" a="1"/>
  <c r="S1755" i="2" s="1"/>
  <c r="S1756" i="2" a="1"/>
  <c r="S1756" i="2" s="1"/>
  <c r="S1757" i="2" a="1"/>
  <c r="S1757" i="2" s="1"/>
  <c r="S1758" i="2" a="1"/>
  <c r="S1758" i="2" s="1"/>
  <c r="S1759" i="2" a="1"/>
  <c r="S1759" i="2" s="1"/>
  <c r="S1760" i="2" a="1"/>
  <c r="S1760" i="2" s="1"/>
  <c r="S1761" i="2" a="1"/>
  <c r="S1761" i="2" s="1"/>
  <c r="S1762" i="2" a="1"/>
  <c r="S1762" i="2" s="1"/>
  <c r="S1763" i="2" a="1"/>
  <c r="S1763" i="2" s="1"/>
  <c r="S1764" i="2" a="1"/>
  <c r="S1764" i="2" s="1"/>
  <c r="S1765" i="2" a="1"/>
  <c r="S1765" i="2" s="1"/>
  <c r="S1766" i="2" a="1"/>
  <c r="S1766" i="2" s="1"/>
  <c r="S1767" i="2" a="1"/>
  <c r="S1767" i="2" s="1"/>
  <c r="S1768" i="2" a="1"/>
  <c r="S1768" i="2" s="1"/>
  <c r="S1769" i="2" a="1"/>
  <c r="S1769" i="2" s="1"/>
  <c r="S1770" i="2" a="1"/>
  <c r="S1770" i="2" s="1"/>
  <c r="S1771" i="2" a="1"/>
  <c r="S1771" i="2" s="1"/>
  <c r="S1772" i="2" a="1"/>
  <c r="S1772" i="2" s="1"/>
  <c r="S1773" i="2" a="1"/>
  <c r="S1773" i="2" s="1"/>
  <c r="S1774" i="2" a="1"/>
  <c r="S1774" i="2" s="1"/>
  <c r="S1775" i="2" a="1"/>
  <c r="S1775" i="2" s="1"/>
  <c r="S1776" i="2" a="1"/>
  <c r="S1776" i="2" s="1"/>
  <c r="S1777" i="2" a="1"/>
  <c r="S1777" i="2" s="1"/>
  <c r="S1778" i="2" a="1"/>
  <c r="S1778" i="2" s="1"/>
  <c r="S1779" i="2" a="1"/>
  <c r="S1779" i="2" s="1"/>
  <c r="S1780" i="2" a="1"/>
  <c r="S1780" i="2" s="1"/>
  <c r="S1781" i="2" a="1"/>
  <c r="S1781" i="2" s="1"/>
  <c r="S1782" i="2" a="1"/>
  <c r="S1782" i="2" s="1"/>
  <c r="S1783" i="2" a="1"/>
  <c r="S1783" i="2" s="1"/>
  <c r="S1784" i="2" a="1"/>
  <c r="S1784" i="2" s="1"/>
  <c r="S1785" i="2" a="1"/>
  <c r="S1785" i="2" s="1"/>
  <c r="S1786" i="2" a="1"/>
  <c r="S1786" i="2" s="1"/>
  <c r="S1787" i="2" a="1"/>
  <c r="S1787" i="2" s="1"/>
  <c r="S1788" i="2" a="1"/>
  <c r="S1788" i="2" s="1"/>
  <c r="S1789" i="2" a="1"/>
  <c r="S1789" i="2" s="1"/>
  <c r="S1790" i="2" a="1"/>
  <c r="S1790" i="2" s="1"/>
  <c r="S1791" i="2" a="1"/>
  <c r="S1791" i="2" s="1"/>
  <c r="S1792" i="2" a="1"/>
  <c r="S1792" i="2" s="1"/>
  <c r="S1793" i="2" a="1"/>
  <c r="S1793" i="2" s="1"/>
  <c r="S1794" i="2" a="1"/>
  <c r="S1794" i="2" s="1"/>
  <c r="S1795" i="2" a="1"/>
  <c r="S1795" i="2" s="1"/>
  <c r="S1796" i="2" a="1"/>
  <c r="S1796" i="2" s="1"/>
  <c r="S1797" i="2" a="1"/>
  <c r="S1797" i="2" s="1"/>
  <c r="S1798" i="2" a="1"/>
  <c r="S1798" i="2" s="1"/>
  <c r="S1799" i="2" a="1"/>
  <c r="S1799" i="2" s="1"/>
  <c r="S1800" i="2" a="1"/>
  <c r="S1800" i="2" s="1"/>
  <c r="S1801" i="2" a="1"/>
  <c r="S1801" i="2" s="1"/>
  <c r="S1802" i="2" a="1"/>
  <c r="S1802" i="2" s="1"/>
  <c r="S1803" i="2" a="1"/>
  <c r="S1803" i="2" s="1"/>
  <c r="S1804" i="2" a="1"/>
  <c r="S1804" i="2" s="1"/>
  <c r="S1805" i="2" a="1"/>
  <c r="S1805" i="2" s="1"/>
  <c r="S1806" i="2" a="1"/>
  <c r="S1806" i="2" s="1"/>
  <c r="S1807" i="2" a="1"/>
  <c r="S1807" i="2" s="1"/>
  <c r="S1808" i="2" a="1"/>
  <c r="S1808" i="2" s="1"/>
  <c r="S1809" i="2" a="1"/>
  <c r="S1809" i="2" s="1"/>
  <c r="S1810" i="2" a="1"/>
  <c r="S1810" i="2" s="1"/>
  <c r="S1811" i="2" a="1"/>
  <c r="S1811" i="2" s="1"/>
  <c r="S1812" i="2" a="1"/>
  <c r="S1812" i="2" s="1"/>
  <c r="S1813" i="2" a="1"/>
  <c r="S1813" i="2" s="1"/>
  <c r="S1814" i="2" a="1"/>
  <c r="S1814" i="2" s="1"/>
  <c r="S1815" i="2" a="1"/>
  <c r="S1815" i="2" s="1"/>
  <c r="S1816" i="2" a="1"/>
  <c r="S1816" i="2" s="1"/>
  <c r="S1817" i="2" a="1"/>
  <c r="S1817" i="2" s="1"/>
  <c r="S1818" i="2" a="1"/>
  <c r="S1818" i="2" s="1"/>
  <c r="S1819" i="2" a="1"/>
  <c r="S1819" i="2" s="1"/>
  <c r="S1820" i="2" a="1"/>
  <c r="S1820" i="2" s="1"/>
  <c r="S1821" i="2" a="1"/>
  <c r="S1821" i="2" s="1"/>
  <c r="S1822" i="2" a="1"/>
  <c r="S1822" i="2" s="1"/>
  <c r="S1823" i="2" a="1"/>
  <c r="S1823" i="2" s="1"/>
  <c r="S1824" i="2" a="1"/>
  <c r="S1824" i="2" s="1"/>
  <c r="S1825" i="2" a="1"/>
  <c r="S1825" i="2" s="1"/>
  <c r="S1826" i="2" a="1"/>
  <c r="S1826" i="2" s="1"/>
  <c r="S1827" i="2" a="1"/>
  <c r="S1827" i="2" s="1"/>
  <c r="S1828" i="2" a="1"/>
  <c r="S1828" i="2" s="1"/>
  <c r="S1829" i="2" a="1"/>
  <c r="S1829" i="2" s="1"/>
  <c r="S1830" i="2" a="1"/>
  <c r="S1830" i="2" s="1"/>
  <c r="S1831" i="2" a="1"/>
  <c r="S1831" i="2" s="1"/>
  <c r="S1832" i="2" a="1"/>
  <c r="S1832" i="2" s="1"/>
  <c r="S1833" i="2" a="1"/>
  <c r="S1833" i="2" s="1"/>
  <c r="S1834" i="2" a="1"/>
  <c r="S1834" i="2" s="1"/>
  <c r="S1835" i="2" a="1"/>
  <c r="S1835" i="2" s="1"/>
  <c r="S1836" i="2" a="1"/>
  <c r="S1836" i="2" s="1"/>
  <c r="S1837" i="2" a="1"/>
  <c r="S1837" i="2" s="1"/>
  <c r="S1838" i="2" a="1"/>
  <c r="S1838" i="2" s="1"/>
  <c r="S1839" i="2" a="1"/>
  <c r="S1839" i="2" s="1"/>
  <c r="S1840" i="2" a="1"/>
  <c r="S1840" i="2" s="1"/>
  <c r="S1841" i="2" a="1"/>
  <c r="S1841" i="2" s="1"/>
  <c r="S1842" i="2" a="1"/>
  <c r="S1842" i="2" s="1"/>
  <c r="S1843" i="2" a="1"/>
  <c r="S1843" i="2" s="1"/>
  <c r="S1844" i="2" a="1"/>
  <c r="S1844" i="2" s="1"/>
  <c r="S1845" i="2" a="1"/>
  <c r="S1845" i="2" s="1"/>
  <c r="S1846" i="2" a="1"/>
  <c r="S1846" i="2" s="1"/>
  <c r="S1847" i="2" a="1"/>
  <c r="S1847" i="2" s="1"/>
  <c r="S1848" i="2" a="1"/>
  <c r="S1848" i="2" s="1"/>
  <c r="S1849" i="2" a="1"/>
  <c r="S1849" i="2" s="1"/>
  <c r="S1850" i="2" a="1"/>
  <c r="S1850" i="2" s="1"/>
  <c r="S1851" i="2" a="1"/>
  <c r="S1851" i="2" s="1"/>
  <c r="S1852" i="2" a="1"/>
  <c r="S1852" i="2" s="1"/>
  <c r="S1853" i="2" a="1"/>
  <c r="S1853" i="2" s="1"/>
  <c r="S1854" i="2" a="1"/>
  <c r="S1854" i="2" s="1"/>
  <c r="S1855" i="2" a="1"/>
  <c r="S1855" i="2" s="1"/>
  <c r="S1856" i="2" a="1"/>
  <c r="S1856" i="2" s="1"/>
  <c r="S1857" i="2" a="1"/>
  <c r="S1857" i="2" s="1"/>
  <c r="S1858" i="2" a="1"/>
  <c r="S1858" i="2" s="1"/>
  <c r="S1859" i="2" a="1"/>
  <c r="S1859" i="2" s="1"/>
  <c r="S1860" i="2" a="1"/>
  <c r="S1860" i="2" s="1"/>
  <c r="S1861" i="2" a="1"/>
  <c r="S1861" i="2" s="1"/>
  <c r="S1862" i="2" a="1"/>
  <c r="S1862" i="2" s="1"/>
  <c r="S1863" i="2" a="1"/>
  <c r="S1863" i="2" s="1"/>
  <c r="S1864" i="2" a="1"/>
  <c r="S1864" i="2" s="1"/>
  <c r="S1865" i="2" a="1"/>
  <c r="S1865" i="2" s="1"/>
  <c r="S1866" i="2" a="1"/>
  <c r="S1866" i="2" s="1"/>
  <c r="S1867" i="2" a="1"/>
  <c r="S1867" i="2" s="1"/>
  <c r="S1868" i="2" a="1"/>
  <c r="S1868" i="2" s="1"/>
  <c r="S1869" i="2" a="1"/>
  <c r="S1869" i="2" s="1"/>
  <c r="S1870" i="2" a="1"/>
  <c r="S1870" i="2" s="1"/>
  <c r="S1871" i="2" a="1"/>
  <c r="S1871" i="2" s="1"/>
  <c r="S1872" i="2" a="1"/>
  <c r="S1872" i="2" s="1"/>
  <c r="S1873" i="2" a="1"/>
  <c r="S1873" i="2" s="1"/>
  <c r="S1874" i="2" a="1"/>
  <c r="S1874" i="2" s="1"/>
  <c r="S1875" i="2" a="1"/>
  <c r="S1875" i="2" s="1"/>
  <c r="S1876" i="2" a="1"/>
  <c r="S1876" i="2" s="1"/>
  <c r="S1877" i="2" a="1"/>
  <c r="S1877" i="2" s="1"/>
  <c r="S1878" i="2" a="1"/>
  <c r="S1878" i="2" s="1"/>
  <c r="S1879" i="2" a="1"/>
  <c r="S1879" i="2" s="1"/>
  <c r="S1880" i="2" a="1"/>
  <c r="S1880" i="2" s="1"/>
  <c r="S1881" i="2" a="1"/>
  <c r="S1881" i="2" s="1"/>
  <c r="S1882" i="2" a="1"/>
  <c r="S1882" i="2" s="1"/>
  <c r="S1883" i="2" a="1"/>
  <c r="S1883" i="2" s="1"/>
  <c r="S1884" i="2" a="1"/>
  <c r="S1884" i="2" s="1"/>
  <c r="S1885" i="2" a="1"/>
  <c r="S1885" i="2" s="1"/>
  <c r="S1886" i="2" a="1"/>
  <c r="S1886" i="2" s="1"/>
  <c r="S1887" i="2" a="1"/>
  <c r="S1887" i="2" s="1"/>
  <c r="S1888" i="2" a="1"/>
  <c r="S1888" i="2" s="1"/>
  <c r="S1889" i="2" a="1"/>
  <c r="S1889" i="2" s="1"/>
  <c r="S1890" i="2" a="1"/>
  <c r="S1890" i="2" s="1"/>
  <c r="S1891" i="2" a="1"/>
  <c r="S1891" i="2" s="1"/>
  <c r="S1892" i="2" a="1"/>
  <c r="S1892" i="2" s="1"/>
  <c r="S1893" i="2" a="1"/>
  <c r="S1893" i="2" s="1"/>
  <c r="S1894" i="2" a="1"/>
  <c r="S1894" i="2" s="1"/>
  <c r="S1895" i="2" a="1"/>
  <c r="S1895" i="2" s="1"/>
  <c r="S1896" i="2" a="1"/>
  <c r="S1896" i="2" s="1"/>
  <c r="S1897" i="2" a="1"/>
  <c r="S1897" i="2" s="1"/>
  <c r="S1898" i="2" a="1"/>
  <c r="S1898" i="2" s="1"/>
  <c r="S1899" i="2" a="1"/>
  <c r="S1899" i="2" s="1"/>
  <c r="S1900" i="2" a="1"/>
  <c r="S1900" i="2" s="1"/>
  <c r="S1901" i="2" a="1"/>
  <c r="S1901" i="2" s="1"/>
  <c r="S1902" i="2" a="1"/>
  <c r="S1902" i="2" s="1"/>
  <c r="S1903" i="2" a="1"/>
  <c r="S1903" i="2" s="1"/>
  <c r="S1904" i="2" a="1"/>
  <c r="S1904" i="2" s="1"/>
  <c r="S1905" i="2" a="1"/>
  <c r="S1905" i="2" s="1"/>
  <c r="S1906" i="2" a="1"/>
  <c r="S1906" i="2" s="1"/>
  <c r="S1907" i="2" a="1"/>
  <c r="S1907" i="2" s="1"/>
  <c r="S1908" i="2" a="1"/>
  <c r="S1908" i="2" s="1"/>
  <c r="S1909" i="2" a="1"/>
  <c r="S1909" i="2" s="1"/>
  <c r="S1910" i="2" a="1"/>
  <c r="S1910" i="2" s="1"/>
  <c r="S1911" i="2" a="1"/>
  <c r="S1911" i="2" s="1"/>
  <c r="S1912" i="2" a="1"/>
  <c r="S1912" i="2" s="1"/>
  <c r="S1913" i="2" a="1"/>
  <c r="S1913" i="2" s="1"/>
  <c r="S1914" i="2" a="1"/>
  <c r="S1914" i="2" s="1"/>
  <c r="S1915" i="2" a="1"/>
  <c r="S1915" i="2" s="1"/>
  <c r="S1916" i="2" a="1"/>
  <c r="S1916" i="2" s="1"/>
  <c r="S1917" i="2" a="1"/>
  <c r="S1917" i="2" s="1"/>
  <c r="S1918" i="2" a="1"/>
  <c r="S1918" i="2" s="1"/>
  <c r="S1919" i="2" a="1"/>
  <c r="S1919" i="2" s="1"/>
  <c r="S1920" i="2" a="1"/>
  <c r="S1920" i="2" s="1"/>
  <c r="S1921" i="2" a="1"/>
  <c r="S1921" i="2" s="1"/>
  <c r="S1922" i="2" a="1"/>
  <c r="S1922" i="2" s="1"/>
  <c r="S1923" i="2" a="1"/>
  <c r="S1923" i="2" s="1"/>
  <c r="S1924" i="2" a="1"/>
  <c r="S1924" i="2" s="1"/>
  <c r="S1925" i="2" a="1"/>
  <c r="S1925" i="2" s="1"/>
  <c r="S1926" i="2" a="1"/>
  <c r="S1926" i="2" s="1"/>
  <c r="S1927" i="2" a="1"/>
  <c r="S1927" i="2" s="1"/>
  <c r="S1928" i="2" a="1"/>
  <c r="S1928" i="2" s="1"/>
  <c r="S1929" i="2" a="1"/>
  <c r="S1929" i="2" s="1"/>
  <c r="S1930" i="2" a="1"/>
  <c r="S1930" i="2" s="1"/>
  <c r="S1931" i="2" a="1"/>
  <c r="S1931" i="2" s="1"/>
  <c r="S1932" i="2" a="1"/>
  <c r="S1932" i="2" s="1"/>
  <c r="S1933" i="2" a="1"/>
  <c r="S1933" i="2" s="1"/>
  <c r="S1934" i="2" a="1"/>
  <c r="S1934" i="2" s="1"/>
  <c r="S1935" i="2" a="1"/>
  <c r="S1935" i="2" s="1"/>
  <c r="S1936" i="2" a="1"/>
  <c r="S1936" i="2" s="1"/>
  <c r="S1937" i="2" a="1"/>
  <c r="S1937" i="2" s="1"/>
  <c r="S1938" i="2" a="1"/>
  <c r="S1938" i="2" s="1"/>
  <c r="S1939" i="2" a="1"/>
  <c r="S1939" i="2" s="1"/>
  <c r="S1940" i="2" a="1"/>
  <c r="S1940" i="2" s="1"/>
  <c r="S1941" i="2" a="1"/>
  <c r="S1941" i="2" s="1"/>
  <c r="S1942" i="2" a="1"/>
  <c r="S1942" i="2" s="1"/>
  <c r="S1943" i="2" a="1"/>
  <c r="S1943" i="2" s="1"/>
  <c r="S1944" i="2" a="1"/>
  <c r="S1944" i="2" s="1"/>
  <c r="S1945" i="2" a="1"/>
  <c r="S1945" i="2" s="1"/>
  <c r="S1946" i="2" a="1"/>
  <c r="S1946" i="2" s="1"/>
  <c r="S1947" i="2" a="1"/>
  <c r="S1947" i="2" s="1"/>
  <c r="S1948" i="2" a="1"/>
  <c r="S1948" i="2" s="1"/>
  <c r="S1949" i="2" a="1"/>
  <c r="S1949" i="2" s="1"/>
  <c r="S1950" i="2" a="1"/>
  <c r="S1950" i="2" s="1"/>
  <c r="S1951" i="2" a="1"/>
  <c r="S1951" i="2" s="1"/>
  <c r="S1952" i="2" a="1"/>
  <c r="S1952" i="2" s="1"/>
  <c r="S1953" i="2" a="1"/>
  <c r="S1953" i="2" s="1"/>
  <c r="S1954" i="2" a="1"/>
  <c r="S1954" i="2" s="1"/>
  <c r="S1955" i="2" a="1"/>
  <c r="S1955" i="2" s="1"/>
  <c r="S1956" i="2" a="1"/>
  <c r="S1956" i="2" s="1"/>
  <c r="S1957" i="2" a="1"/>
  <c r="S1957" i="2" s="1"/>
  <c r="S1958" i="2" a="1"/>
  <c r="S1958" i="2" s="1"/>
  <c r="S1959" i="2" a="1"/>
  <c r="S1959" i="2" s="1"/>
  <c r="S1960" i="2" a="1"/>
  <c r="S1960" i="2" s="1"/>
  <c r="S1961" i="2" a="1"/>
  <c r="S1961" i="2" s="1"/>
  <c r="S1962" i="2" a="1"/>
  <c r="S1962" i="2" s="1"/>
  <c r="S1963" i="2" a="1"/>
  <c r="S1963" i="2" s="1"/>
  <c r="S1964" i="2" a="1"/>
  <c r="S1964" i="2" s="1"/>
  <c r="S1965" i="2" a="1"/>
  <c r="S1965" i="2" s="1"/>
  <c r="S1966" i="2" a="1"/>
  <c r="S1966" i="2" s="1"/>
  <c r="S1967" i="2" a="1"/>
  <c r="S1967" i="2" s="1"/>
  <c r="S1968" i="2" a="1"/>
  <c r="S1968" i="2" s="1"/>
  <c r="S1969" i="2" a="1"/>
  <c r="S1969" i="2" s="1"/>
  <c r="S1970" i="2" a="1"/>
  <c r="S1970" i="2" s="1"/>
  <c r="S1971" i="2" a="1"/>
  <c r="S1971" i="2" s="1"/>
  <c r="S1972" i="2" a="1"/>
  <c r="S1972" i="2" s="1"/>
  <c r="S1973" i="2" a="1"/>
  <c r="S1973" i="2" s="1"/>
  <c r="S1974" i="2" a="1"/>
  <c r="S1974" i="2" s="1"/>
  <c r="S1975" i="2" a="1"/>
  <c r="S1975" i="2" s="1"/>
  <c r="S1976" i="2" a="1"/>
  <c r="S1976" i="2" s="1"/>
  <c r="S1977" i="2" a="1"/>
  <c r="S1977" i="2" s="1"/>
  <c r="S1978" i="2" a="1"/>
  <c r="S1978" i="2" s="1"/>
  <c r="S1979" i="2" a="1"/>
  <c r="S1979" i="2" s="1"/>
  <c r="S1980" i="2" a="1"/>
  <c r="S1980" i="2" s="1"/>
  <c r="S1981" i="2" a="1"/>
  <c r="S1981" i="2" s="1"/>
  <c r="S1982" i="2" a="1"/>
  <c r="S1982" i="2" s="1"/>
  <c r="S1983" i="2" a="1"/>
  <c r="S1983" i="2" s="1"/>
  <c r="S1984" i="2" a="1"/>
  <c r="S1984" i="2" s="1"/>
  <c r="S1985" i="2" a="1"/>
  <c r="S1985" i="2" s="1"/>
  <c r="S1986" i="2" a="1"/>
  <c r="S1986" i="2" s="1"/>
  <c r="S1987" i="2" a="1"/>
  <c r="S1987" i="2" s="1"/>
  <c r="S1988" i="2" a="1"/>
  <c r="S1988" i="2" s="1"/>
  <c r="S1989" i="2" a="1"/>
  <c r="S1989" i="2" s="1"/>
  <c r="S1990" i="2" a="1"/>
  <c r="S1990" i="2" s="1"/>
  <c r="S1991" i="2" a="1"/>
  <c r="S1991" i="2" s="1"/>
  <c r="S1992" i="2" a="1"/>
  <c r="S1992" i="2" s="1"/>
  <c r="S1993" i="2" a="1"/>
  <c r="S1993" i="2" s="1"/>
  <c r="S1994" i="2" a="1"/>
  <c r="S1994" i="2" s="1"/>
  <c r="S1995" i="2" a="1"/>
  <c r="S1995" i="2" s="1"/>
  <c r="S1996" i="2" a="1"/>
  <c r="S1996" i="2" s="1"/>
  <c r="S1997" i="2" a="1"/>
  <c r="S1997" i="2" s="1"/>
  <c r="S1998" i="2" a="1"/>
  <c r="S1998" i="2" s="1"/>
  <c r="S1999" i="2" a="1"/>
  <c r="S1999" i="2" s="1"/>
  <c r="S2000" i="2" a="1"/>
  <c r="S2000" i="2" s="1"/>
  <c r="S2001" i="2" a="1"/>
  <c r="S2001" i="2" s="1"/>
  <c r="S2002" i="2" a="1"/>
  <c r="S2002" i="2" s="1"/>
  <c r="S2003" i="2" a="1"/>
  <c r="S2003" i="2" s="1"/>
  <c r="S2004" i="2" a="1"/>
  <c r="S2004" i="2" s="1"/>
  <c r="S2005" i="2" a="1"/>
  <c r="S2005" i="2" s="1"/>
  <c r="S2006" i="2" a="1"/>
  <c r="S2006" i="2" s="1"/>
  <c r="S2007" i="2" a="1"/>
  <c r="S2007" i="2" s="1"/>
  <c r="S2008" i="2" a="1"/>
  <c r="S2008" i="2" s="1"/>
  <c r="S2009" i="2" a="1"/>
  <c r="S2009" i="2" s="1"/>
  <c r="S2010" i="2" a="1"/>
  <c r="S2010" i="2" s="1"/>
  <c r="S2011" i="2" a="1"/>
  <c r="S2011" i="2" s="1"/>
  <c r="S2012" i="2" a="1"/>
  <c r="S2012" i="2" s="1"/>
  <c r="S2013" i="2" a="1"/>
  <c r="S2013" i="2" s="1"/>
  <c r="S2014" i="2" a="1"/>
  <c r="S2014" i="2" s="1"/>
  <c r="S2015" i="2" a="1"/>
  <c r="S2015" i="2" s="1"/>
  <c r="S2016" i="2" a="1"/>
  <c r="S2016" i="2" s="1"/>
  <c r="S2017" i="2" a="1"/>
  <c r="S2017" i="2" s="1"/>
  <c r="S2018" i="2" a="1"/>
  <c r="S2018" i="2" s="1"/>
  <c r="S2019" i="2" a="1"/>
  <c r="S2019" i="2" s="1"/>
  <c r="S2020" i="2" a="1"/>
  <c r="S2020" i="2" s="1"/>
  <c r="S2021" i="2" a="1"/>
  <c r="S2021" i="2" s="1"/>
  <c r="S2022" i="2" a="1"/>
  <c r="S2022" i="2" s="1"/>
  <c r="S2023" i="2" a="1"/>
  <c r="S2023" i="2" s="1"/>
  <c r="S2024" i="2" a="1"/>
  <c r="S2024" i="2" s="1"/>
  <c r="S2025" i="2" a="1"/>
  <c r="S2025" i="2" s="1"/>
  <c r="S2026" i="2" a="1"/>
  <c r="S2026" i="2" s="1"/>
  <c r="S2027" i="2" a="1"/>
  <c r="S2027" i="2" s="1"/>
  <c r="S2028" i="2" a="1"/>
  <c r="S2028" i="2" s="1"/>
  <c r="S2029" i="2" a="1"/>
  <c r="S2029" i="2" s="1"/>
  <c r="S2030" i="2" a="1"/>
  <c r="S2030" i="2" s="1"/>
  <c r="S2031" i="2" a="1"/>
  <c r="S2031" i="2" s="1"/>
  <c r="S2032" i="2" a="1"/>
  <c r="S2032" i="2" s="1"/>
  <c r="S2033" i="2" a="1"/>
  <c r="S2033" i="2" s="1"/>
  <c r="S2034" i="2" a="1"/>
  <c r="S2034" i="2" s="1"/>
  <c r="S2035" i="2" a="1"/>
  <c r="S2035" i="2" s="1"/>
  <c r="S2036" i="2" a="1"/>
  <c r="S2036" i="2" s="1"/>
  <c r="S2037" i="2" a="1"/>
  <c r="S2037" i="2" s="1"/>
  <c r="S2038" i="2" a="1"/>
  <c r="S2038" i="2" s="1"/>
  <c r="S2039" i="2" a="1"/>
  <c r="S2039" i="2" s="1"/>
  <c r="S2040" i="2" a="1"/>
  <c r="S2040" i="2" s="1"/>
  <c r="S2041" i="2" a="1"/>
  <c r="S2041" i="2" s="1"/>
  <c r="S2042" i="2" a="1"/>
  <c r="S2042" i="2" s="1"/>
  <c r="S2043" i="2" a="1"/>
  <c r="S2043" i="2" s="1"/>
  <c r="S2044" i="2" a="1"/>
  <c r="S2044" i="2" s="1"/>
  <c r="S2045" i="2" a="1"/>
  <c r="S2045" i="2" s="1"/>
  <c r="S2046" i="2" a="1"/>
  <c r="S2046" i="2" s="1"/>
  <c r="S2047" i="2" a="1"/>
  <c r="S2047" i="2" s="1"/>
  <c r="S2048" i="2" a="1"/>
  <c r="S2048" i="2" s="1"/>
  <c r="S2049" i="2" a="1"/>
  <c r="S2049" i="2" s="1"/>
  <c r="S2050" i="2" a="1"/>
  <c r="S2050" i="2" s="1"/>
  <c r="S2051" i="2" a="1"/>
  <c r="S2051" i="2" s="1"/>
  <c r="S2052" i="2" a="1"/>
  <c r="S2052" i="2" s="1"/>
  <c r="S2053" i="2" a="1"/>
  <c r="S2053" i="2" s="1"/>
  <c r="S2054" i="2" a="1"/>
  <c r="S2054" i="2" s="1"/>
  <c r="S2055" i="2" a="1"/>
  <c r="S2055" i="2" s="1"/>
  <c r="S2056" i="2" a="1"/>
  <c r="S2056" i="2" s="1"/>
  <c r="S2057" i="2" a="1"/>
  <c r="S2057" i="2" s="1"/>
  <c r="S2058" i="2" a="1"/>
  <c r="S2058" i="2" s="1"/>
  <c r="S2059" i="2" a="1"/>
  <c r="S2059" i="2" s="1"/>
  <c r="S2060" i="2" a="1"/>
  <c r="S2060" i="2" s="1"/>
  <c r="S2061" i="2" a="1"/>
  <c r="S2061" i="2" s="1"/>
  <c r="S2062" i="2" a="1"/>
  <c r="S2062" i="2" s="1"/>
  <c r="S2063" i="2" a="1"/>
  <c r="S2063" i="2" s="1"/>
  <c r="S2064" i="2" a="1"/>
  <c r="S2064" i="2" s="1"/>
  <c r="S2065" i="2" a="1"/>
  <c r="S2065" i="2" s="1"/>
  <c r="S2066" i="2" a="1"/>
  <c r="S2066" i="2" s="1"/>
  <c r="S2067" i="2" a="1"/>
  <c r="S2067" i="2" s="1"/>
  <c r="S2068" i="2" a="1"/>
  <c r="S2068" i="2" s="1"/>
  <c r="S2069" i="2" a="1"/>
  <c r="S2069" i="2" s="1"/>
  <c r="S2070" i="2" a="1"/>
  <c r="S2070" i="2" s="1"/>
  <c r="S2071" i="2" a="1"/>
  <c r="S2071" i="2" s="1"/>
  <c r="S2072" i="2" a="1"/>
  <c r="S2072" i="2" s="1"/>
  <c r="S2073" i="2" a="1"/>
  <c r="S2073" i="2" s="1"/>
  <c r="S2074" i="2" a="1"/>
  <c r="S2074" i="2" s="1"/>
  <c r="S2075" i="2" a="1"/>
  <c r="S2075" i="2" s="1"/>
  <c r="S2076" i="2" a="1"/>
  <c r="S2076" i="2" s="1"/>
  <c r="S2077" i="2" a="1"/>
  <c r="S2077" i="2" s="1"/>
  <c r="S2078" i="2" a="1"/>
  <c r="S2078" i="2" s="1"/>
  <c r="S2079" i="2" a="1"/>
  <c r="S2079" i="2" s="1"/>
  <c r="S2080" i="2" a="1"/>
  <c r="S2080" i="2" s="1"/>
  <c r="S2081" i="2" a="1"/>
  <c r="S2081" i="2" s="1"/>
  <c r="S2082" i="2" a="1"/>
  <c r="S2082" i="2" s="1"/>
  <c r="S2083" i="2" a="1"/>
  <c r="S2083" i="2" s="1"/>
  <c r="S2084" i="2" a="1"/>
  <c r="S2084" i="2" s="1"/>
  <c r="S2085" i="2" a="1"/>
  <c r="S2085" i="2" s="1"/>
  <c r="S2086" i="2" a="1"/>
  <c r="S2086" i="2" s="1"/>
  <c r="S2087" i="2" a="1"/>
  <c r="S2087" i="2" s="1"/>
  <c r="S2088" i="2" a="1"/>
  <c r="S2088" i="2" s="1"/>
  <c r="S2089" i="2" a="1"/>
  <c r="S2089" i="2" s="1"/>
  <c r="S2090" i="2" a="1"/>
  <c r="S2090" i="2" s="1"/>
  <c r="S2091" i="2" a="1"/>
  <c r="S2091" i="2" s="1"/>
  <c r="S2092" i="2" a="1"/>
  <c r="S2092" i="2" s="1"/>
  <c r="S2093" i="2" a="1"/>
  <c r="S2093" i="2" s="1"/>
  <c r="S2094" i="2" a="1"/>
  <c r="S2094" i="2" s="1"/>
  <c r="S2095" i="2" a="1"/>
  <c r="S2095" i="2" s="1"/>
  <c r="S2096" i="2" a="1"/>
  <c r="S2096" i="2" s="1"/>
  <c r="S2097" i="2" a="1"/>
  <c r="S2097" i="2" s="1"/>
  <c r="S2098" i="2" a="1"/>
  <c r="S2098" i="2" s="1"/>
  <c r="S2099" i="2" a="1"/>
  <c r="S2099" i="2" s="1"/>
  <c r="S2100" i="2" a="1"/>
  <c r="S2100" i="2" s="1"/>
  <c r="S2101" i="2" a="1"/>
  <c r="S2101" i="2" s="1"/>
  <c r="S2102" i="2" a="1"/>
  <c r="S2102" i="2" s="1"/>
  <c r="S2103" i="2" a="1"/>
  <c r="S2103" i="2" s="1"/>
  <c r="S2104" i="2" a="1"/>
  <c r="S2104" i="2" s="1"/>
  <c r="S2105" i="2" a="1"/>
  <c r="S2105" i="2" s="1"/>
  <c r="S2106" i="2" a="1"/>
  <c r="S2106" i="2" s="1"/>
  <c r="S2107" i="2" a="1"/>
  <c r="S2107" i="2" s="1"/>
  <c r="S2108" i="2" a="1"/>
  <c r="S2108" i="2" s="1"/>
  <c r="S2109" i="2" a="1"/>
  <c r="S2109" i="2" s="1"/>
  <c r="S2110" i="2" a="1"/>
  <c r="S2110" i="2" s="1"/>
  <c r="S2111" i="2" a="1"/>
  <c r="S2111" i="2" s="1"/>
  <c r="S2112" i="2" a="1"/>
  <c r="S2112" i="2" s="1"/>
  <c r="S2113" i="2" a="1"/>
  <c r="S2113" i="2" s="1"/>
  <c r="S2114" i="2" a="1"/>
  <c r="S2114" i="2" s="1"/>
  <c r="S2115" i="2" a="1"/>
  <c r="S2115" i="2" s="1"/>
  <c r="S2116" i="2" a="1"/>
  <c r="S2116" i="2" s="1"/>
  <c r="S2117" i="2" a="1"/>
  <c r="S2117" i="2" s="1"/>
  <c r="S2118" i="2" a="1"/>
  <c r="S2118" i="2" s="1"/>
  <c r="S2119" i="2" a="1"/>
  <c r="S2119" i="2" s="1"/>
  <c r="S2120" i="2" a="1"/>
  <c r="S2120" i="2" s="1"/>
  <c r="S2121" i="2" a="1"/>
  <c r="S2121" i="2" s="1"/>
  <c r="S2122" i="2" a="1"/>
  <c r="S2122" i="2" s="1"/>
  <c r="S2123" i="2" a="1"/>
  <c r="S2123" i="2" s="1"/>
  <c r="S2124" i="2" a="1"/>
  <c r="S2124" i="2" s="1"/>
  <c r="S2125" i="2" a="1"/>
  <c r="S2125" i="2" s="1"/>
  <c r="S2126" i="2" a="1"/>
  <c r="S2126" i="2" s="1"/>
  <c r="S2127" i="2" a="1"/>
  <c r="S2127" i="2" s="1"/>
  <c r="S2128" i="2" a="1"/>
  <c r="S2128" i="2" s="1"/>
  <c r="S2129" i="2" a="1"/>
  <c r="S2129" i="2" s="1"/>
  <c r="S2130" i="2" a="1"/>
  <c r="S2130" i="2" s="1"/>
  <c r="S2131" i="2" a="1"/>
  <c r="S2131" i="2" s="1"/>
  <c r="S2132" i="2" a="1"/>
  <c r="S2132" i="2" s="1"/>
  <c r="S2133" i="2" a="1"/>
  <c r="S2133" i="2" s="1"/>
  <c r="S2134" i="2" a="1"/>
  <c r="S2134" i="2" s="1"/>
  <c r="S2135" i="2" a="1"/>
  <c r="S2135" i="2" s="1"/>
  <c r="S2136" i="2" a="1"/>
  <c r="S2136" i="2" s="1"/>
  <c r="S2137" i="2" a="1"/>
  <c r="S2137" i="2" s="1"/>
  <c r="S2138" i="2" a="1"/>
  <c r="S2138" i="2" s="1"/>
  <c r="S2139" i="2" a="1"/>
  <c r="S2139" i="2" s="1"/>
  <c r="S2140" i="2" a="1"/>
  <c r="S2140" i="2" s="1"/>
  <c r="S2141" i="2" a="1"/>
  <c r="S2141" i="2" s="1"/>
  <c r="S2142" i="2" a="1"/>
  <c r="S2142" i="2" s="1"/>
  <c r="S2143" i="2" a="1"/>
  <c r="S2143" i="2" s="1"/>
  <c r="S2144" i="2" a="1"/>
  <c r="S2144" i="2" s="1"/>
  <c r="S2145" i="2" a="1"/>
  <c r="S2145" i="2" s="1"/>
  <c r="S2146" i="2" a="1"/>
  <c r="S2146" i="2" s="1"/>
  <c r="S2147" i="2" a="1"/>
  <c r="S2147" i="2" s="1"/>
  <c r="S2148" i="2" a="1"/>
  <c r="S2148" i="2" s="1"/>
  <c r="S2149" i="2" a="1"/>
  <c r="S2149" i="2" s="1"/>
  <c r="S2150" i="2" a="1"/>
  <c r="S2150" i="2" s="1"/>
  <c r="S2151" i="2" a="1"/>
  <c r="S2151" i="2" s="1"/>
  <c r="S2152" i="2" a="1"/>
  <c r="S2152" i="2" s="1"/>
  <c r="S2153" i="2" a="1"/>
  <c r="S2153" i="2" s="1"/>
  <c r="S2154" i="2" a="1"/>
  <c r="S2154" i="2" s="1"/>
  <c r="S2155" i="2" a="1"/>
  <c r="S2155" i="2" s="1"/>
  <c r="S2156" i="2" a="1"/>
  <c r="S2156" i="2" s="1"/>
  <c r="S2157" i="2" a="1"/>
  <c r="S2157" i="2" s="1"/>
  <c r="S2158" i="2" a="1"/>
  <c r="S2158" i="2" s="1"/>
  <c r="S2159" i="2" a="1"/>
  <c r="S2159" i="2" s="1"/>
  <c r="S2160" i="2" a="1"/>
  <c r="S2160" i="2" s="1"/>
  <c r="S2161" i="2" a="1"/>
  <c r="S2161" i="2" s="1"/>
  <c r="S2162" i="2" a="1"/>
  <c r="S2162" i="2" s="1"/>
  <c r="S2163" i="2" a="1"/>
  <c r="S2163" i="2" s="1"/>
  <c r="S2164" i="2" a="1"/>
  <c r="S2164" i="2" s="1"/>
  <c r="S2165" i="2" a="1"/>
  <c r="S2165" i="2" s="1"/>
  <c r="S2166" i="2" a="1"/>
  <c r="S2166" i="2" s="1"/>
  <c r="S2167" i="2" a="1"/>
  <c r="S2167" i="2" s="1"/>
  <c r="S2168" i="2" a="1"/>
  <c r="S2168" i="2" s="1"/>
  <c r="S2169" i="2" a="1"/>
  <c r="S2169" i="2" s="1"/>
  <c r="S2170" i="2" a="1"/>
  <c r="S2170" i="2" s="1"/>
  <c r="S2171" i="2" a="1"/>
  <c r="S2171" i="2" s="1"/>
  <c r="S2172" i="2" a="1"/>
  <c r="S2172" i="2" s="1"/>
  <c r="S2173" i="2" a="1"/>
  <c r="S2173" i="2" s="1"/>
  <c r="S2174" i="2" a="1"/>
  <c r="S2174" i="2" s="1"/>
  <c r="S2175" i="2" a="1"/>
  <c r="S2175" i="2" s="1"/>
  <c r="S2176" i="2" a="1"/>
  <c r="S2176" i="2" s="1"/>
  <c r="S2177" i="2" a="1"/>
  <c r="S2177" i="2" s="1"/>
  <c r="S2178" i="2" a="1"/>
  <c r="S2178" i="2" s="1"/>
  <c r="S2179" i="2" a="1"/>
  <c r="S2179" i="2" s="1"/>
  <c r="S2180" i="2" a="1"/>
  <c r="S2180" i="2" s="1"/>
  <c r="S2181" i="2" a="1"/>
  <c r="S2181" i="2" s="1"/>
  <c r="S2182" i="2" a="1"/>
  <c r="S2182" i="2" s="1"/>
  <c r="S2183" i="2" a="1"/>
  <c r="S2183" i="2" s="1"/>
  <c r="S2184" i="2" a="1"/>
  <c r="S2184" i="2" s="1"/>
  <c r="S2185" i="2" a="1"/>
  <c r="S2185" i="2" s="1"/>
  <c r="S2186" i="2" a="1"/>
  <c r="S2186" i="2" s="1"/>
  <c r="S2187" i="2" a="1"/>
  <c r="S2187" i="2" s="1"/>
  <c r="S2188" i="2" a="1"/>
  <c r="S2188" i="2" s="1"/>
  <c r="S2189" i="2" a="1"/>
  <c r="S2189" i="2" s="1"/>
  <c r="S2190" i="2" a="1"/>
  <c r="S2190" i="2" s="1"/>
  <c r="S2191" i="2" a="1"/>
  <c r="S2191" i="2" s="1"/>
  <c r="S2192" i="2" a="1"/>
  <c r="S2192" i="2" s="1"/>
  <c r="S2193" i="2" a="1"/>
  <c r="S2193" i="2" s="1"/>
  <c r="S2194" i="2" a="1"/>
  <c r="S2194" i="2" s="1"/>
  <c r="S2195" i="2" a="1"/>
  <c r="S2195" i="2" s="1"/>
  <c r="S2196" i="2" a="1"/>
  <c r="S2196" i="2" s="1"/>
  <c r="S2197" i="2" a="1"/>
  <c r="S2197" i="2" s="1"/>
  <c r="S2198" i="2" a="1"/>
  <c r="S2198" i="2" s="1"/>
  <c r="S2199" i="2" a="1"/>
  <c r="S2199" i="2" s="1"/>
  <c r="S2200" i="2" a="1"/>
  <c r="S2200" i="2" s="1"/>
  <c r="S2201" i="2" a="1"/>
  <c r="S2201" i="2" s="1"/>
  <c r="S2202" i="2" a="1"/>
  <c r="S2202" i="2" s="1"/>
  <c r="S2203" i="2" a="1"/>
  <c r="S2203" i="2" s="1"/>
  <c r="S2204" i="2" a="1"/>
  <c r="S2204" i="2" s="1"/>
  <c r="S2205" i="2" a="1"/>
  <c r="S2205" i="2" s="1"/>
  <c r="S2206" i="2" a="1"/>
  <c r="S2206" i="2" s="1"/>
  <c r="S2207" i="2" a="1"/>
  <c r="S2207" i="2" s="1"/>
  <c r="S2208" i="2" a="1"/>
  <c r="S2208" i="2" s="1"/>
  <c r="S2209" i="2" a="1"/>
  <c r="S2209" i="2" s="1"/>
  <c r="S2210" i="2" a="1"/>
  <c r="S2210" i="2" s="1"/>
  <c r="S2211" i="2" a="1"/>
  <c r="S2211" i="2" s="1"/>
  <c r="S2212" i="2" a="1"/>
  <c r="S2212" i="2" s="1"/>
  <c r="S2213" i="2" a="1"/>
  <c r="S2213" i="2" s="1"/>
  <c r="S2214" i="2" a="1"/>
  <c r="S2214" i="2" s="1"/>
  <c r="S2215" i="2" a="1"/>
  <c r="S2215" i="2" s="1"/>
  <c r="S2216" i="2" a="1"/>
  <c r="S2216" i="2" s="1"/>
  <c r="S2217" i="2" a="1"/>
  <c r="S2217" i="2" s="1"/>
  <c r="S2218" i="2" a="1"/>
  <c r="S2218" i="2" s="1"/>
  <c r="S2219" i="2" a="1"/>
  <c r="S2219" i="2" s="1"/>
  <c r="S2220" i="2" a="1"/>
  <c r="S2220" i="2" s="1"/>
  <c r="S2221" i="2" a="1"/>
  <c r="S2221" i="2" s="1"/>
  <c r="S2222" i="2" a="1"/>
  <c r="S2222" i="2" s="1"/>
  <c r="S2223" i="2" a="1"/>
  <c r="S2223" i="2" s="1"/>
  <c r="S2224" i="2" a="1"/>
  <c r="S2224" i="2" s="1"/>
  <c r="S2225" i="2" a="1"/>
  <c r="S2225" i="2" s="1"/>
  <c r="S2226" i="2" a="1"/>
  <c r="S2226" i="2" s="1"/>
  <c r="S2227" i="2" a="1"/>
  <c r="S2227" i="2" s="1"/>
  <c r="S2228" i="2" a="1"/>
  <c r="S2228" i="2" s="1"/>
  <c r="S2229" i="2" a="1"/>
  <c r="S2229" i="2" s="1"/>
  <c r="S2230" i="2" a="1"/>
  <c r="S2230" i="2" s="1"/>
  <c r="S2231" i="2" a="1"/>
  <c r="S2231" i="2" s="1"/>
  <c r="S2232" i="2" a="1"/>
  <c r="S2232" i="2" s="1"/>
  <c r="S2233" i="2" a="1"/>
  <c r="S2233" i="2" s="1"/>
  <c r="S2234" i="2" a="1"/>
  <c r="S2234" i="2" s="1"/>
  <c r="S2235" i="2" a="1"/>
  <c r="S2235" i="2" s="1"/>
  <c r="S2236" i="2" a="1"/>
  <c r="S2236" i="2" s="1"/>
  <c r="S2237" i="2" a="1"/>
  <c r="S2237" i="2" s="1"/>
  <c r="S2238" i="2" a="1"/>
  <c r="S2238" i="2" s="1"/>
  <c r="S2239" i="2" a="1"/>
  <c r="S2239" i="2" s="1"/>
  <c r="S2240" i="2" a="1"/>
  <c r="S2240" i="2" s="1"/>
  <c r="S2241" i="2" a="1"/>
  <c r="S2241" i="2" s="1"/>
  <c r="S2242" i="2" a="1"/>
  <c r="S2242" i="2" s="1"/>
  <c r="S2243" i="2" a="1"/>
  <c r="S2243" i="2" s="1"/>
  <c r="S2244" i="2" a="1"/>
  <c r="S2244" i="2" s="1"/>
  <c r="S2245" i="2" a="1"/>
  <c r="S2245" i="2" s="1"/>
  <c r="S2246" i="2" a="1"/>
  <c r="S2246" i="2" s="1"/>
  <c r="S2247" i="2" a="1"/>
  <c r="S2247" i="2" s="1"/>
  <c r="S2248" i="2" a="1"/>
  <c r="S2248" i="2" s="1"/>
  <c r="S2249" i="2" a="1"/>
  <c r="S2249" i="2" s="1"/>
  <c r="S2250" i="2" a="1"/>
  <c r="S2250" i="2" s="1"/>
  <c r="S2251" i="2" a="1"/>
  <c r="S2251" i="2" s="1"/>
  <c r="S2252" i="2" a="1"/>
  <c r="S2252" i="2" s="1"/>
  <c r="S2253" i="2" a="1"/>
  <c r="S2253" i="2" s="1"/>
  <c r="S2254" i="2" a="1"/>
  <c r="S2254" i="2" s="1"/>
  <c r="S2255" i="2" a="1"/>
  <c r="S2255" i="2" s="1"/>
  <c r="S2256" i="2" a="1"/>
  <c r="S2256" i="2" s="1"/>
  <c r="S2257" i="2" a="1"/>
  <c r="S2257" i="2" s="1"/>
  <c r="S2258" i="2" a="1"/>
  <c r="S2258" i="2" s="1"/>
  <c r="S2259" i="2" a="1"/>
  <c r="S2259" i="2" s="1"/>
  <c r="S2260" i="2" a="1"/>
  <c r="S2260" i="2" s="1"/>
  <c r="S2261" i="2" a="1"/>
  <c r="S2261" i="2" s="1"/>
  <c r="S2262" i="2" a="1"/>
  <c r="S2262" i="2" s="1"/>
  <c r="S2263" i="2" a="1"/>
  <c r="S2263" i="2" s="1"/>
  <c r="S2264" i="2" a="1"/>
  <c r="S2264" i="2" s="1"/>
  <c r="S2265" i="2" a="1"/>
  <c r="S2265" i="2" s="1"/>
  <c r="S2266" i="2" a="1"/>
  <c r="S2266" i="2" s="1"/>
  <c r="S2267" i="2" a="1"/>
  <c r="S2267" i="2" s="1"/>
  <c r="S2268" i="2" a="1"/>
  <c r="S2268" i="2" s="1"/>
  <c r="S2269" i="2" a="1"/>
  <c r="S2269" i="2" s="1"/>
  <c r="S2270" i="2" a="1"/>
  <c r="S2270" i="2" s="1"/>
  <c r="S2271" i="2" a="1"/>
  <c r="S2271" i="2" s="1"/>
  <c r="S2272" i="2" a="1"/>
  <c r="S2272" i="2" s="1"/>
  <c r="S2273" i="2" a="1"/>
  <c r="S2273" i="2" s="1"/>
  <c r="S2274" i="2" a="1"/>
  <c r="S2274" i="2" s="1"/>
  <c r="S2275" i="2" a="1"/>
  <c r="S2275" i="2" s="1"/>
  <c r="S2276" i="2" a="1"/>
  <c r="S2276" i="2" s="1"/>
  <c r="S2277" i="2" a="1"/>
  <c r="S2277" i="2" s="1"/>
  <c r="S2278" i="2" a="1"/>
  <c r="S2278" i="2" s="1"/>
  <c r="S2279" i="2" a="1"/>
  <c r="S2279" i="2" s="1"/>
  <c r="S2280" i="2" a="1"/>
  <c r="S2280" i="2" s="1"/>
  <c r="S2281" i="2" a="1"/>
  <c r="S2281" i="2" s="1"/>
  <c r="S2282" i="2" a="1"/>
  <c r="S2282" i="2" s="1"/>
  <c r="S2283" i="2" a="1"/>
  <c r="S2283" i="2" s="1"/>
  <c r="S2284" i="2" a="1"/>
  <c r="S2284" i="2" s="1"/>
  <c r="S2285" i="2" a="1"/>
  <c r="S2285" i="2" s="1"/>
  <c r="S2286" i="2" a="1"/>
  <c r="S2286" i="2" s="1"/>
  <c r="S2287" i="2" a="1"/>
  <c r="S2287" i="2" s="1"/>
  <c r="S2288" i="2" a="1"/>
  <c r="S2288" i="2" s="1"/>
  <c r="S2289" i="2" a="1"/>
  <c r="S2289" i="2" s="1"/>
  <c r="S2290" i="2" a="1"/>
  <c r="S2290" i="2" s="1"/>
  <c r="S2291" i="2" a="1"/>
  <c r="S2291" i="2" s="1"/>
  <c r="S2292" i="2" a="1"/>
  <c r="S2292" i="2" s="1"/>
  <c r="S2293" i="2" a="1"/>
  <c r="S2293" i="2" s="1"/>
  <c r="S2294" i="2" a="1"/>
  <c r="S2294" i="2" s="1"/>
  <c r="S2295" i="2" a="1"/>
  <c r="S2295" i="2" s="1"/>
  <c r="S2296" i="2" a="1"/>
  <c r="S2296" i="2" s="1"/>
  <c r="S2297" i="2" a="1"/>
  <c r="S2297" i="2" s="1"/>
  <c r="S2298" i="2" a="1"/>
  <c r="S2298" i="2" s="1"/>
  <c r="S2299" i="2" a="1"/>
  <c r="S2299" i="2" s="1"/>
  <c r="S2300" i="2" a="1"/>
  <c r="S2300" i="2" s="1"/>
  <c r="S2301" i="2" a="1"/>
  <c r="S2301" i="2" s="1"/>
  <c r="S2302" i="2" a="1"/>
  <c r="S2302" i="2" s="1"/>
  <c r="S2303" i="2" a="1"/>
  <c r="S2303" i="2" s="1"/>
  <c r="S2304" i="2" a="1"/>
  <c r="S2304" i="2" s="1"/>
  <c r="S2305" i="2" a="1"/>
  <c r="S2305" i="2" s="1"/>
  <c r="S2306" i="2" a="1"/>
  <c r="S2306" i="2" s="1"/>
  <c r="S2307" i="2" a="1"/>
  <c r="S2307" i="2" s="1"/>
  <c r="S2308" i="2" a="1"/>
  <c r="S2308" i="2" s="1"/>
  <c r="S2309" i="2" a="1"/>
  <c r="S2309" i="2" s="1"/>
  <c r="S2310" i="2" a="1"/>
  <c r="S2310" i="2" s="1"/>
  <c r="S2311" i="2" a="1"/>
  <c r="S2311" i="2" s="1"/>
  <c r="S2312" i="2" a="1"/>
  <c r="S2312" i="2" s="1"/>
  <c r="S2313" i="2" a="1"/>
  <c r="S2313" i="2" s="1"/>
  <c r="S2314" i="2" a="1"/>
  <c r="S2314" i="2" s="1"/>
  <c r="S2315" i="2" a="1"/>
  <c r="S2315" i="2" s="1"/>
  <c r="S2316" i="2" a="1"/>
  <c r="S2316" i="2" s="1"/>
  <c r="S2317" i="2" a="1"/>
  <c r="S2317" i="2" s="1"/>
  <c r="S2318" i="2" a="1"/>
  <c r="S2318" i="2" s="1"/>
  <c r="S2319" i="2" a="1"/>
  <c r="S2319" i="2" s="1"/>
  <c r="S2320" i="2" a="1"/>
  <c r="S2320" i="2" s="1"/>
  <c r="S2321" i="2" a="1"/>
  <c r="S2321" i="2" s="1"/>
  <c r="S2322" i="2" a="1"/>
  <c r="S2322" i="2" s="1"/>
  <c r="S2323" i="2" a="1"/>
  <c r="S2323" i="2" s="1"/>
  <c r="S2324" i="2" a="1"/>
  <c r="S2324" i="2" s="1"/>
  <c r="S2325" i="2" a="1"/>
  <c r="S2325" i="2" s="1"/>
  <c r="S2326" i="2" a="1"/>
  <c r="S2326" i="2" s="1"/>
  <c r="S2327" i="2" a="1"/>
  <c r="S2327" i="2" s="1"/>
  <c r="S2328" i="2" a="1"/>
  <c r="S2328" i="2" s="1"/>
  <c r="S2329" i="2" a="1"/>
  <c r="S2329" i="2" s="1"/>
  <c r="S2330" i="2" a="1"/>
  <c r="S2330" i="2" s="1"/>
  <c r="S2331" i="2" a="1"/>
  <c r="S2331" i="2" s="1"/>
  <c r="S2332" i="2" a="1"/>
  <c r="S2332" i="2" s="1"/>
  <c r="S2333" i="2" a="1"/>
  <c r="S2333" i="2" s="1"/>
  <c r="S2334" i="2" a="1"/>
  <c r="S2334" i="2" s="1"/>
  <c r="S2335" i="2" a="1"/>
  <c r="S2335" i="2" s="1"/>
  <c r="S2336" i="2" a="1"/>
  <c r="S2336" i="2" s="1"/>
  <c r="S2337" i="2" a="1"/>
  <c r="S2337" i="2" s="1"/>
  <c r="S2338" i="2" a="1"/>
  <c r="S2338" i="2" s="1"/>
  <c r="S2339" i="2" a="1"/>
  <c r="S2339" i="2" s="1"/>
  <c r="S2340" i="2" a="1"/>
  <c r="S2340" i="2" s="1"/>
  <c r="S2341" i="2" a="1"/>
  <c r="S2341" i="2" s="1"/>
  <c r="S2342" i="2" a="1"/>
  <c r="S2342" i="2" s="1"/>
  <c r="S2343" i="2" a="1"/>
  <c r="S2343" i="2" s="1"/>
  <c r="S2344" i="2" a="1"/>
  <c r="S2344" i="2" s="1"/>
  <c r="S2345" i="2" a="1"/>
  <c r="S2345" i="2" s="1"/>
  <c r="S2346" i="2" a="1"/>
  <c r="S2346" i="2" s="1"/>
  <c r="S2347" i="2" a="1"/>
  <c r="S2347" i="2" s="1"/>
  <c r="S2348" i="2" a="1"/>
  <c r="S2348" i="2" s="1"/>
  <c r="S2349" i="2" a="1"/>
  <c r="S2349" i="2" s="1"/>
  <c r="S2350" i="2" a="1"/>
  <c r="S2350" i="2" s="1"/>
  <c r="S2351" i="2" a="1"/>
  <c r="S2351" i="2" s="1"/>
  <c r="S2352" i="2" a="1"/>
  <c r="S2352" i="2" s="1"/>
  <c r="S2353" i="2" a="1"/>
  <c r="S2353" i="2" s="1"/>
  <c r="S2354" i="2" a="1"/>
  <c r="S2354" i="2" s="1"/>
  <c r="S2355" i="2" a="1"/>
  <c r="S2355" i="2" s="1"/>
  <c r="S2356" i="2" a="1"/>
  <c r="S2356" i="2" s="1"/>
  <c r="S2357" i="2" a="1"/>
  <c r="S2357" i="2" s="1"/>
  <c r="S2358" i="2" a="1"/>
  <c r="S2358" i="2" s="1"/>
  <c r="S2359" i="2" a="1"/>
  <c r="S2359" i="2" s="1"/>
  <c r="S2360" i="2" a="1"/>
  <c r="S2360" i="2" s="1"/>
  <c r="S2361" i="2" a="1"/>
  <c r="S2361" i="2" s="1"/>
  <c r="S2362" i="2" a="1"/>
  <c r="S2362" i="2" s="1"/>
  <c r="S2363" i="2" a="1"/>
  <c r="S2363" i="2" s="1"/>
  <c r="S2364" i="2" a="1"/>
  <c r="S2364" i="2" s="1"/>
  <c r="S2365" i="2" a="1"/>
  <c r="S2365" i="2" s="1"/>
  <c r="S2366" i="2" a="1"/>
  <c r="S2366" i="2" s="1"/>
  <c r="S2367" i="2" a="1"/>
  <c r="S2367" i="2" s="1"/>
  <c r="S2368" i="2" a="1"/>
  <c r="S2368" i="2" s="1"/>
  <c r="S2369" i="2" a="1"/>
  <c r="S2369" i="2" s="1"/>
  <c r="S2370" i="2" a="1"/>
  <c r="S2370" i="2" s="1"/>
  <c r="S2371" i="2" a="1"/>
  <c r="S2371" i="2" s="1"/>
  <c r="S2372" i="2" a="1"/>
  <c r="S2372" i="2" s="1"/>
  <c r="S2373" i="2" a="1"/>
  <c r="S2373" i="2" s="1"/>
  <c r="S2374" i="2" a="1"/>
  <c r="S2374" i="2" s="1"/>
  <c r="S2375" i="2" a="1"/>
  <c r="S2375" i="2" s="1"/>
  <c r="S2376" i="2" a="1"/>
  <c r="S2376" i="2" s="1"/>
  <c r="S2377" i="2" a="1"/>
  <c r="S2377" i="2" s="1"/>
  <c r="S2378" i="2" a="1"/>
  <c r="S2378" i="2" s="1"/>
  <c r="S2379" i="2" a="1"/>
  <c r="S2379" i="2" s="1"/>
  <c r="S2380" i="2" a="1"/>
  <c r="S2380" i="2" s="1"/>
  <c r="S2381" i="2" a="1"/>
  <c r="S2381" i="2" s="1"/>
  <c r="S2382" i="2" a="1"/>
  <c r="S2382" i="2" s="1"/>
  <c r="S2383" i="2" a="1"/>
  <c r="S2383" i="2" s="1"/>
  <c r="S2384" i="2" a="1"/>
  <c r="S2384" i="2" s="1"/>
  <c r="S2385" i="2" a="1"/>
  <c r="S2385" i="2" s="1"/>
  <c r="S2386" i="2" a="1"/>
  <c r="S2386" i="2" s="1"/>
  <c r="S2387" i="2" a="1"/>
  <c r="S2387" i="2" s="1"/>
  <c r="S2388" i="2" a="1"/>
  <c r="S2388" i="2" s="1"/>
  <c r="S2389" i="2" a="1"/>
  <c r="S2389" i="2" s="1"/>
  <c r="S2390" i="2" a="1"/>
  <c r="S2390" i="2" s="1"/>
  <c r="S2391" i="2" a="1"/>
  <c r="S2391" i="2" s="1"/>
  <c r="S2392" i="2" a="1"/>
  <c r="S2392" i="2" s="1"/>
  <c r="S2393" i="2" a="1"/>
  <c r="S2393" i="2" s="1"/>
  <c r="S2394" i="2" a="1"/>
  <c r="S2394" i="2" s="1"/>
  <c r="S2395" i="2" a="1"/>
  <c r="S2395" i="2" s="1"/>
  <c r="S2396" i="2" a="1"/>
  <c r="S2396" i="2" s="1"/>
  <c r="S2397" i="2" a="1"/>
  <c r="S2397" i="2" s="1"/>
  <c r="S2398" i="2" a="1"/>
  <c r="S2398" i="2" s="1"/>
  <c r="S2399" i="2" a="1"/>
  <c r="S2399" i="2" s="1"/>
  <c r="S2400" i="2" a="1"/>
  <c r="S2400" i="2" s="1"/>
  <c r="S2401" i="2" a="1"/>
  <c r="S2401" i="2" s="1"/>
  <c r="S2402" i="2" a="1"/>
  <c r="S2402" i="2" s="1"/>
  <c r="S2403" i="2" a="1"/>
  <c r="S2403" i="2" s="1"/>
  <c r="S2404" i="2" a="1"/>
  <c r="S2404" i="2" s="1"/>
  <c r="S2405" i="2" a="1"/>
  <c r="S2405" i="2" s="1"/>
  <c r="S2406" i="2" a="1"/>
  <c r="S2406" i="2" s="1"/>
  <c r="S2407" i="2" a="1"/>
  <c r="S2407" i="2" s="1"/>
  <c r="S2408" i="2" a="1"/>
  <c r="S2408" i="2" s="1"/>
  <c r="S2409" i="2" a="1"/>
  <c r="S2409" i="2" s="1"/>
  <c r="S2410" i="2" a="1"/>
  <c r="S2410" i="2" s="1"/>
  <c r="S2411" i="2" a="1"/>
  <c r="S2411" i="2" s="1"/>
  <c r="S2412" i="2" a="1"/>
  <c r="S2412" i="2" s="1"/>
  <c r="S2413" i="2" a="1"/>
  <c r="S2413" i="2" s="1"/>
  <c r="S2414" i="2" a="1"/>
  <c r="S2414" i="2" s="1"/>
  <c r="S2415" i="2" a="1"/>
  <c r="S2415" i="2" s="1"/>
  <c r="S2416" i="2" a="1"/>
  <c r="S2416" i="2" s="1"/>
  <c r="S2417" i="2" a="1"/>
  <c r="S2417" i="2" s="1"/>
  <c r="S2418" i="2" a="1"/>
  <c r="S2418" i="2" s="1"/>
  <c r="S2419" i="2" a="1"/>
  <c r="S2419" i="2" s="1"/>
  <c r="S2420" i="2" a="1"/>
  <c r="S2420" i="2" s="1"/>
  <c r="S2421" i="2" a="1"/>
  <c r="S2421" i="2" s="1"/>
  <c r="S2422" i="2" a="1"/>
  <c r="S2422" i="2" s="1"/>
  <c r="S2423" i="2" a="1"/>
  <c r="S2423" i="2" s="1"/>
  <c r="S2424" i="2" a="1"/>
  <c r="S2424" i="2" s="1"/>
  <c r="S2425" i="2" a="1"/>
  <c r="S2425" i="2" s="1"/>
  <c r="S2426" i="2" a="1"/>
  <c r="S2426" i="2" s="1"/>
  <c r="S2427" i="2" a="1"/>
  <c r="S2427" i="2" s="1"/>
  <c r="S2428" i="2" a="1"/>
  <c r="S2428" i="2" s="1"/>
  <c r="S2429" i="2" a="1"/>
  <c r="S2429" i="2" s="1"/>
  <c r="S2430" i="2" a="1"/>
  <c r="S2430" i="2" s="1"/>
  <c r="S2431" i="2" a="1"/>
  <c r="S2431" i="2" s="1"/>
  <c r="S2432" i="2" a="1"/>
  <c r="S2432" i="2" s="1"/>
  <c r="S2433" i="2" a="1"/>
  <c r="S2433" i="2" s="1"/>
  <c r="S2434" i="2" a="1"/>
  <c r="S2434" i="2" s="1"/>
  <c r="S2435" i="2" a="1"/>
  <c r="S2435" i="2" s="1"/>
  <c r="S2436" i="2" a="1"/>
  <c r="S2436" i="2" s="1"/>
  <c r="S2437" i="2" a="1"/>
  <c r="S2437" i="2" s="1"/>
  <c r="S2438" i="2" a="1"/>
  <c r="S2438" i="2" s="1"/>
  <c r="S2439" i="2" a="1"/>
  <c r="S2439" i="2" s="1"/>
  <c r="S2440" i="2" a="1"/>
  <c r="S2440" i="2" s="1"/>
  <c r="S2441" i="2" a="1"/>
  <c r="S2441" i="2" s="1"/>
  <c r="S2442" i="2" a="1"/>
  <c r="S2442" i="2" s="1"/>
  <c r="S2443" i="2" a="1"/>
  <c r="S2443" i="2" s="1"/>
  <c r="S2444" i="2" a="1"/>
  <c r="S2444" i="2" s="1"/>
  <c r="S2445" i="2" a="1"/>
  <c r="S2445" i="2" s="1"/>
  <c r="S2446" i="2" a="1"/>
  <c r="S2446" i="2" s="1"/>
  <c r="S2447" i="2" a="1"/>
  <c r="S2447" i="2" s="1"/>
  <c r="S2448" i="2" a="1"/>
  <c r="S2448" i="2" s="1"/>
  <c r="S2449" i="2" a="1"/>
  <c r="S2449" i="2" s="1"/>
  <c r="S2450" i="2" a="1"/>
  <c r="S2450" i="2" s="1"/>
  <c r="S2451" i="2" a="1"/>
  <c r="S2451" i="2" s="1"/>
  <c r="S2452" i="2" a="1"/>
  <c r="S2452" i="2" s="1"/>
  <c r="S2453" i="2" a="1"/>
  <c r="S2453" i="2" s="1"/>
  <c r="S2454" i="2" a="1"/>
  <c r="S2454" i="2" s="1"/>
  <c r="S2455" i="2" a="1"/>
  <c r="S2455" i="2" s="1"/>
  <c r="S2456" i="2" a="1"/>
  <c r="S2456" i="2" s="1"/>
  <c r="S2457" i="2" a="1"/>
  <c r="S2457" i="2" s="1"/>
  <c r="S2458" i="2" a="1"/>
  <c r="S2458" i="2" s="1"/>
  <c r="S2459" i="2" a="1"/>
  <c r="S2459" i="2" s="1"/>
  <c r="S2460" i="2" a="1"/>
  <c r="S2460" i="2" s="1"/>
  <c r="S2461" i="2" a="1"/>
  <c r="S2461" i="2" s="1"/>
  <c r="S2462" i="2" a="1"/>
  <c r="S2462" i="2" s="1"/>
  <c r="S2463" i="2" a="1"/>
  <c r="S2463" i="2" s="1"/>
  <c r="S2464" i="2" a="1"/>
  <c r="S2464" i="2" s="1"/>
  <c r="S2465" i="2" a="1"/>
  <c r="S2465" i="2" s="1"/>
  <c r="S2466" i="2" a="1"/>
  <c r="S2466" i="2" s="1"/>
  <c r="S2467" i="2" a="1"/>
  <c r="S2467" i="2" s="1"/>
  <c r="S2468" i="2" a="1"/>
  <c r="S2468" i="2" s="1"/>
  <c r="S2469" i="2" a="1"/>
  <c r="S2469" i="2" s="1"/>
  <c r="S2470" i="2" a="1"/>
  <c r="S2470" i="2" s="1"/>
  <c r="S2471" i="2" a="1"/>
  <c r="S2471" i="2" s="1"/>
  <c r="S2472" i="2" a="1"/>
  <c r="S2472" i="2" s="1"/>
  <c r="S2473" i="2" a="1"/>
  <c r="S2473" i="2" s="1"/>
  <c r="S2474" i="2" a="1"/>
  <c r="S2474" i="2" s="1"/>
  <c r="S2475" i="2" a="1"/>
  <c r="S2475" i="2" s="1"/>
  <c r="S2476" i="2" a="1"/>
  <c r="S2476" i="2" s="1"/>
  <c r="S2477" i="2" a="1"/>
  <c r="S2477" i="2" s="1"/>
  <c r="S2478" i="2" a="1"/>
  <c r="S2478" i="2" s="1"/>
  <c r="S2479" i="2" a="1"/>
  <c r="S2479" i="2" s="1"/>
  <c r="S2480" i="2" a="1"/>
  <c r="S2480" i="2" s="1"/>
  <c r="S2481" i="2" a="1"/>
  <c r="S2481" i="2" s="1"/>
  <c r="S2482" i="2" a="1"/>
  <c r="S2482" i="2" s="1"/>
  <c r="S2483" i="2" a="1"/>
  <c r="S2483" i="2" s="1"/>
  <c r="S2484" i="2" a="1"/>
  <c r="S2484" i="2" s="1"/>
  <c r="S2485" i="2" a="1"/>
  <c r="S2485" i="2" s="1"/>
  <c r="S2486" i="2" a="1"/>
  <c r="S2486" i="2" s="1"/>
  <c r="S2487" i="2" a="1"/>
  <c r="S2487" i="2" s="1"/>
  <c r="S2488" i="2" a="1"/>
  <c r="S2488" i="2" s="1"/>
  <c r="S2489" i="2" a="1"/>
  <c r="S2489" i="2" s="1"/>
  <c r="S2490" i="2" a="1"/>
  <c r="S2490" i="2" s="1"/>
  <c r="S2491" i="2" a="1"/>
  <c r="S2491" i="2" s="1"/>
  <c r="S2492" i="2" a="1"/>
  <c r="S2492" i="2" s="1"/>
  <c r="S2493" i="2" a="1"/>
  <c r="S2493" i="2" s="1"/>
  <c r="S2494" i="2" a="1"/>
  <c r="S2494" i="2" s="1"/>
  <c r="S2495" i="2" a="1"/>
  <c r="S2495" i="2" s="1"/>
  <c r="S2496" i="2" a="1"/>
  <c r="S2496" i="2" s="1"/>
  <c r="S2497" i="2" a="1"/>
  <c r="S2497" i="2" s="1"/>
  <c r="S2498" i="2" a="1"/>
  <c r="S2498" i="2" s="1"/>
  <c r="S2499" i="2" a="1"/>
  <c r="S2499" i="2" s="1"/>
  <c r="S2500" i="2" a="1"/>
  <c r="S2500" i="2" s="1"/>
  <c r="S2501" i="2" a="1"/>
  <c r="S2501" i="2" s="1"/>
  <c r="S2502" i="2" a="1"/>
  <c r="S2502" i="2" s="1"/>
  <c r="S2503" i="2" a="1"/>
  <c r="S2503" i="2" s="1"/>
  <c r="S2504" i="2" a="1"/>
  <c r="S2504" i="2" s="1"/>
  <c r="S2505" i="2" a="1"/>
  <c r="S2505" i="2" s="1"/>
  <c r="S2506" i="2" a="1"/>
  <c r="S2506" i="2" s="1"/>
  <c r="S2507" i="2" a="1"/>
  <c r="S2507" i="2" s="1"/>
  <c r="S2508" i="2" a="1"/>
  <c r="S2508" i="2" s="1"/>
  <c r="S2509" i="2" a="1"/>
  <c r="S2509" i="2" s="1"/>
  <c r="S2510" i="2" a="1"/>
  <c r="S2510" i="2" s="1"/>
  <c r="S2511" i="2" a="1"/>
  <c r="S2511" i="2" s="1"/>
  <c r="S2512" i="2" a="1"/>
  <c r="S2512" i="2" s="1"/>
  <c r="S2513" i="2" a="1"/>
  <c r="S2513" i="2" s="1"/>
  <c r="S2514" i="2" a="1"/>
  <c r="S2514" i="2" s="1"/>
  <c r="S2515" i="2" a="1"/>
  <c r="S2515" i="2" s="1"/>
  <c r="S2516" i="2" a="1"/>
  <c r="S2516" i="2" s="1"/>
  <c r="S2517" i="2" a="1"/>
  <c r="S2517" i="2" s="1"/>
  <c r="S2518" i="2" a="1"/>
  <c r="S2518" i="2" s="1"/>
  <c r="S2519" i="2" a="1"/>
  <c r="S2519" i="2" s="1"/>
  <c r="S2520" i="2" a="1"/>
  <c r="S2520" i="2" s="1"/>
  <c r="S2521" i="2" a="1"/>
  <c r="S2521" i="2" s="1"/>
  <c r="S2522" i="2" a="1"/>
  <c r="S2522" i="2" s="1"/>
  <c r="S2523" i="2" a="1"/>
  <c r="S2523" i="2" s="1"/>
  <c r="S2524" i="2" a="1"/>
  <c r="S2524" i="2" s="1"/>
  <c r="S2525" i="2" a="1"/>
  <c r="S2525" i="2" s="1"/>
  <c r="S2526" i="2" a="1"/>
  <c r="S2526" i="2" s="1"/>
  <c r="S2527" i="2" a="1"/>
  <c r="S2527" i="2" s="1"/>
  <c r="S2528" i="2" a="1"/>
  <c r="S2528" i="2" s="1"/>
  <c r="S2529" i="2" a="1"/>
  <c r="S2529" i="2" s="1"/>
  <c r="S2530" i="2" a="1"/>
  <c r="S2530" i="2" s="1"/>
  <c r="S2531" i="2" a="1"/>
  <c r="S2531" i="2" s="1"/>
  <c r="S2532" i="2" a="1"/>
  <c r="S2532" i="2" s="1"/>
  <c r="S2533" i="2" a="1"/>
  <c r="S2533" i="2" s="1"/>
  <c r="S2534" i="2" a="1"/>
  <c r="S2534" i="2" s="1"/>
  <c r="S2535" i="2" a="1"/>
  <c r="S2535" i="2" s="1"/>
  <c r="S2536" i="2" a="1"/>
  <c r="S2536" i="2" s="1"/>
  <c r="S2537" i="2" a="1"/>
  <c r="S2537" i="2" s="1"/>
  <c r="S2538" i="2" a="1"/>
  <c r="S2538" i="2" s="1"/>
  <c r="S2539" i="2" a="1"/>
  <c r="S2539" i="2" s="1"/>
  <c r="S2540" i="2" a="1"/>
  <c r="S2540" i="2" s="1"/>
  <c r="S2541" i="2" a="1"/>
  <c r="S2541" i="2" s="1"/>
  <c r="S2542" i="2" a="1"/>
  <c r="S2542" i="2" s="1"/>
  <c r="S2543" i="2" a="1"/>
  <c r="S2543" i="2" s="1"/>
  <c r="S2544" i="2" a="1"/>
  <c r="S2544" i="2" s="1"/>
  <c r="S2545" i="2" a="1"/>
  <c r="S2545" i="2" s="1"/>
  <c r="S2546" i="2" a="1"/>
  <c r="S2546" i="2" s="1"/>
  <c r="S2547" i="2" a="1"/>
  <c r="S2547" i="2" s="1"/>
  <c r="S2548" i="2" a="1"/>
  <c r="S2548" i="2" s="1"/>
  <c r="S2549" i="2" a="1"/>
  <c r="S2549" i="2" s="1"/>
  <c r="S2550" i="2" a="1"/>
  <c r="S2550" i="2" s="1"/>
  <c r="S2551" i="2" a="1"/>
  <c r="S2551" i="2" s="1"/>
  <c r="S2552" i="2" a="1"/>
  <c r="S2552" i="2" s="1"/>
  <c r="S2553" i="2" a="1"/>
  <c r="S2553" i="2" s="1"/>
  <c r="S2554" i="2" a="1"/>
  <c r="S2554" i="2" s="1"/>
  <c r="S2555" i="2" a="1"/>
  <c r="S2555" i="2" s="1"/>
  <c r="S2556" i="2" a="1"/>
  <c r="S2556" i="2" s="1"/>
  <c r="S2557" i="2" a="1"/>
  <c r="S2557" i="2" s="1"/>
  <c r="S2558" i="2" a="1"/>
  <c r="S2558" i="2" s="1"/>
  <c r="S2559" i="2" a="1"/>
  <c r="S2559" i="2" s="1"/>
  <c r="S2560" i="2" a="1"/>
  <c r="S2560" i="2" s="1"/>
  <c r="S2561" i="2" a="1"/>
  <c r="S2561" i="2" s="1"/>
  <c r="S2562" i="2" a="1"/>
  <c r="S2562" i="2" s="1"/>
  <c r="S2563" i="2" a="1"/>
  <c r="S2563" i="2" s="1"/>
  <c r="S2564" i="2" a="1"/>
  <c r="S2564" i="2" s="1"/>
  <c r="S2565" i="2" a="1"/>
  <c r="S2565" i="2" s="1"/>
  <c r="S2566" i="2" a="1"/>
  <c r="S2566" i="2" s="1"/>
  <c r="S2567" i="2" a="1"/>
  <c r="S2567" i="2" s="1"/>
  <c r="S2568" i="2" a="1"/>
  <c r="S2568" i="2" s="1"/>
  <c r="S2569" i="2" a="1"/>
  <c r="S2569" i="2" s="1"/>
  <c r="S2570" i="2" a="1"/>
  <c r="S2570" i="2" s="1"/>
  <c r="S2571" i="2" a="1"/>
  <c r="S2571" i="2" s="1"/>
  <c r="S2572" i="2" a="1"/>
  <c r="S2572" i="2" s="1"/>
  <c r="S2573" i="2" a="1"/>
  <c r="S2573" i="2" s="1"/>
  <c r="S2574" i="2" a="1"/>
  <c r="S2574" i="2" s="1"/>
  <c r="S2575" i="2" a="1"/>
  <c r="S2575" i="2" s="1"/>
  <c r="S2576" i="2" a="1"/>
  <c r="S2576" i="2" s="1"/>
  <c r="S2577" i="2" a="1"/>
  <c r="S2577" i="2" s="1"/>
  <c r="S2578" i="2" a="1"/>
  <c r="S2578" i="2" s="1"/>
  <c r="S2579" i="2" a="1"/>
  <c r="S2579" i="2" s="1"/>
  <c r="S2580" i="2" a="1"/>
  <c r="S2580" i="2" s="1"/>
  <c r="S2581" i="2" a="1"/>
  <c r="S2581" i="2" s="1"/>
  <c r="S2582" i="2" a="1"/>
  <c r="S2582" i="2" s="1"/>
  <c r="S2583" i="2" a="1"/>
  <c r="S2583" i="2" s="1"/>
  <c r="S2584" i="2" a="1"/>
  <c r="S2584" i="2" s="1"/>
  <c r="S2585" i="2" a="1"/>
  <c r="S2585" i="2" s="1"/>
  <c r="S2586" i="2" a="1"/>
  <c r="S2586" i="2" s="1"/>
  <c r="S2587" i="2" a="1"/>
  <c r="S2587" i="2" s="1"/>
  <c r="S2588" i="2" a="1"/>
  <c r="S2588" i="2" s="1"/>
  <c r="S2589" i="2" a="1"/>
  <c r="S2589" i="2" s="1"/>
  <c r="S2590" i="2" a="1"/>
  <c r="S2590" i="2" s="1"/>
  <c r="S2591" i="2" a="1"/>
  <c r="S2591" i="2" s="1"/>
  <c r="S2592" i="2" a="1"/>
  <c r="S2592" i="2" s="1"/>
  <c r="S2593" i="2" a="1"/>
  <c r="S2593" i="2" s="1"/>
  <c r="S2594" i="2" a="1"/>
  <c r="S2594" i="2" s="1"/>
  <c r="S2595" i="2" a="1"/>
  <c r="S2595" i="2" s="1"/>
  <c r="S2596" i="2" a="1"/>
  <c r="S2596" i="2" s="1"/>
  <c r="S2597" i="2" a="1"/>
  <c r="S2597" i="2" s="1"/>
  <c r="S2598" i="2" a="1"/>
  <c r="S2598" i="2" s="1"/>
  <c r="S2599" i="2" a="1"/>
  <c r="S2599" i="2" s="1"/>
  <c r="S2600" i="2" a="1"/>
  <c r="S2600" i="2" s="1"/>
  <c r="S2601" i="2" a="1"/>
  <c r="S2601" i="2" s="1"/>
  <c r="S2602" i="2" a="1"/>
  <c r="S2602" i="2" s="1"/>
  <c r="S2603" i="2" a="1"/>
  <c r="S2603" i="2" s="1"/>
  <c r="S2604" i="2" a="1"/>
  <c r="S2604" i="2" s="1"/>
  <c r="S2605" i="2" a="1"/>
  <c r="S2605" i="2" s="1"/>
  <c r="S2606" i="2" a="1"/>
  <c r="S2606" i="2" s="1"/>
  <c r="S2607" i="2" a="1"/>
  <c r="S2607" i="2" s="1"/>
  <c r="S2608" i="2" a="1"/>
  <c r="S2608" i="2" s="1"/>
  <c r="S2609" i="2" a="1"/>
  <c r="S2609" i="2" s="1"/>
  <c r="S2610" i="2" a="1"/>
  <c r="S2610" i="2" s="1"/>
  <c r="S2611" i="2" a="1"/>
  <c r="S2611" i="2" s="1"/>
  <c r="S2612" i="2" a="1"/>
  <c r="S2612" i="2" s="1"/>
  <c r="S2613" i="2" a="1"/>
  <c r="S2613" i="2" s="1"/>
  <c r="S2614" i="2" a="1"/>
  <c r="S2614" i="2" s="1"/>
  <c r="S2615" i="2" a="1"/>
  <c r="S2615" i="2" s="1"/>
  <c r="S2616" i="2" a="1"/>
  <c r="S2616" i="2" s="1"/>
  <c r="S2617" i="2" a="1"/>
  <c r="S2617" i="2" s="1"/>
  <c r="S2618" i="2" a="1"/>
  <c r="S2618" i="2" s="1"/>
  <c r="S2619" i="2" a="1"/>
  <c r="S2619" i="2" s="1"/>
  <c r="S2620" i="2" a="1"/>
  <c r="S2620" i="2" s="1"/>
  <c r="S2621" i="2" a="1"/>
  <c r="S2621" i="2" s="1"/>
  <c r="S2622" i="2" a="1"/>
  <c r="S2622" i="2" s="1"/>
  <c r="S2623" i="2" a="1"/>
  <c r="S2623" i="2" s="1"/>
  <c r="S2624" i="2" a="1"/>
  <c r="S2624" i="2" s="1"/>
  <c r="S2625" i="2" a="1"/>
  <c r="S2625" i="2" s="1"/>
  <c r="S2626" i="2" a="1"/>
  <c r="S2626" i="2" s="1"/>
  <c r="S2627" i="2" a="1"/>
  <c r="S2627" i="2" s="1"/>
  <c r="S2628" i="2" a="1"/>
  <c r="S2628" i="2" s="1"/>
  <c r="S2629" i="2" a="1"/>
  <c r="S2629" i="2" s="1"/>
  <c r="S2630" i="2" a="1"/>
  <c r="S2630" i="2" s="1"/>
  <c r="S2631" i="2" a="1"/>
  <c r="S2631" i="2" s="1"/>
  <c r="S2632" i="2" a="1"/>
  <c r="S2632" i="2" s="1"/>
  <c r="S2633" i="2" a="1"/>
  <c r="S2633" i="2" s="1"/>
  <c r="S2634" i="2" a="1"/>
  <c r="S2634" i="2" s="1"/>
  <c r="S2635" i="2" a="1"/>
  <c r="S2635" i="2" s="1"/>
  <c r="S2636" i="2" a="1"/>
  <c r="S2636" i="2" s="1"/>
  <c r="S2637" i="2" a="1"/>
  <c r="S2637" i="2" s="1"/>
  <c r="S2638" i="2" a="1"/>
  <c r="S2638" i="2" s="1"/>
  <c r="S2639" i="2" a="1"/>
  <c r="S2639" i="2" s="1"/>
  <c r="S2640" i="2" a="1"/>
  <c r="S2640" i="2" s="1"/>
  <c r="S2641" i="2" a="1"/>
  <c r="S2641" i="2" s="1"/>
  <c r="S2642" i="2" a="1"/>
  <c r="S2642" i="2" s="1"/>
  <c r="S2643" i="2" a="1"/>
  <c r="S2643" i="2" s="1"/>
  <c r="S2644" i="2" a="1"/>
  <c r="S2644" i="2" s="1"/>
  <c r="S2645" i="2" a="1"/>
  <c r="S2645" i="2" s="1"/>
  <c r="S2646" i="2" a="1"/>
  <c r="S2646" i="2" s="1"/>
  <c r="S2647" i="2" a="1"/>
  <c r="S2647" i="2" s="1"/>
  <c r="S2648" i="2" a="1"/>
  <c r="S2648" i="2" s="1"/>
  <c r="S2649" i="2" a="1"/>
  <c r="S2649" i="2" s="1"/>
  <c r="S2650" i="2" a="1"/>
  <c r="S2650" i="2" s="1"/>
  <c r="S2651" i="2" a="1"/>
  <c r="S2651" i="2" s="1"/>
  <c r="S2652" i="2" a="1"/>
  <c r="S2652" i="2" s="1"/>
  <c r="S2653" i="2" a="1"/>
  <c r="S2653" i="2" s="1"/>
  <c r="S2654" i="2" a="1"/>
  <c r="S2654" i="2" s="1"/>
  <c r="S2655" i="2" a="1"/>
  <c r="S2655" i="2" s="1"/>
  <c r="S2656" i="2" a="1"/>
  <c r="S2656" i="2" s="1"/>
  <c r="S2657" i="2" a="1"/>
  <c r="S2657" i="2" s="1"/>
  <c r="S2658" i="2" a="1"/>
  <c r="S2658" i="2" s="1"/>
  <c r="S2659" i="2" a="1"/>
  <c r="S2659" i="2" s="1"/>
  <c r="S2660" i="2" a="1"/>
  <c r="S2660" i="2" s="1"/>
  <c r="S2661" i="2" a="1"/>
  <c r="S2661" i="2" s="1"/>
  <c r="S2662" i="2" a="1"/>
  <c r="S2662" i="2" s="1"/>
  <c r="S2663" i="2" a="1"/>
  <c r="S2663" i="2" s="1"/>
  <c r="S2664" i="2" a="1"/>
  <c r="S2664" i="2" s="1"/>
  <c r="S2665" i="2" a="1"/>
  <c r="S2665" i="2" s="1"/>
  <c r="S2666" i="2" a="1"/>
  <c r="S2666" i="2" s="1"/>
  <c r="S2667" i="2" a="1"/>
  <c r="S2667" i="2" s="1"/>
  <c r="S2668" i="2" a="1"/>
  <c r="S2668" i="2" s="1"/>
  <c r="S2669" i="2" a="1"/>
  <c r="S2669" i="2" s="1"/>
  <c r="S2670" i="2" a="1"/>
  <c r="S2670" i="2" s="1"/>
  <c r="S2671" i="2" a="1"/>
  <c r="S2671" i="2" s="1"/>
  <c r="S2672" i="2" a="1"/>
  <c r="S2672" i="2" s="1"/>
  <c r="S2673" i="2" a="1"/>
  <c r="S2673" i="2" s="1"/>
  <c r="S2674" i="2" a="1"/>
  <c r="S2674" i="2" s="1"/>
  <c r="S2675" i="2" a="1"/>
  <c r="S2675" i="2" s="1"/>
  <c r="S2676" i="2" a="1"/>
  <c r="S2676" i="2" s="1"/>
  <c r="S2677" i="2" a="1"/>
  <c r="S2677" i="2" s="1"/>
  <c r="S2678" i="2" a="1"/>
  <c r="S2678" i="2" s="1"/>
  <c r="S2679" i="2" a="1"/>
  <c r="S2679" i="2" s="1"/>
  <c r="S2680" i="2" a="1"/>
  <c r="S2680" i="2" s="1"/>
  <c r="S2681" i="2" a="1"/>
  <c r="S2681" i="2" s="1"/>
  <c r="S2682" i="2" a="1"/>
  <c r="S2682" i="2" s="1"/>
  <c r="S2683" i="2" a="1"/>
  <c r="S2683" i="2" s="1"/>
  <c r="S2684" i="2" a="1"/>
  <c r="S2684" i="2" s="1"/>
  <c r="S2685" i="2" a="1"/>
  <c r="S2685" i="2" s="1"/>
  <c r="S2686" i="2" a="1"/>
  <c r="S2686" i="2" s="1"/>
  <c r="S2687" i="2" a="1"/>
  <c r="S2687" i="2" s="1"/>
  <c r="S2688" i="2" a="1"/>
  <c r="S2688" i="2" s="1"/>
  <c r="S2689" i="2" a="1"/>
  <c r="S2689" i="2" s="1"/>
  <c r="S2690" i="2" a="1"/>
  <c r="S2690" i="2" s="1"/>
  <c r="S2691" i="2" a="1"/>
  <c r="S2691" i="2" s="1"/>
  <c r="S2692" i="2" a="1"/>
  <c r="S2692" i="2" s="1"/>
  <c r="S2693" i="2" a="1"/>
  <c r="S2693" i="2" s="1"/>
  <c r="S2694" i="2" a="1"/>
  <c r="S2694" i="2" s="1"/>
  <c r="S2695" i="2" a="1"/>
  <c r="S2695" i="2" s="1"/>
  <c r="S2696" i="2" a="1"/>
  <c r="S2696" i="2" s="1"/>
  <c r="S2697" i="2" a="1"/>
  <c r="S2697" i="2" s="1"/>
  <c r="S2698" i="2" a="1"/>
  <c r="S2698" i="2" s="1"/>
  <c r="S2699" i="2" a="1"/>
  <c r="S2699" i="2" s="1"/>
  <c r="S2700" i="2" a="1"/>
  <c r="S2700" i="2" s="1"/>
  <c r="S2701" i="2" a="1"/>
  <c r="S2701" i="2" s="1"/>
  <c r="S2702" i="2" a="1"/>
  <c r="S2702" i="2" s="1"/>
  <c r="S2703" i="2" a="1"/>
  <c r="S2703" i="2" s="1"/>
  <c r="S2704" i="2" a="1"/>
  <c r="S2704" i="2" s="1"/>
  <c r="S2705" i="2" a="1"/>
  <c r="S2705" i="2" s="1"/>
  <c r="S2706" i="2" a="1"/>
  <c r="S2706" i="2" s="1"/>
  <c r="S2707" i="2" a="1"/>
  <c r="S2707" i="2" s="1"/>
  <c r="S2708" i="2" a="1"/>
  <c r="S2708" i="2" s="1"/>
  <c r="S2709" i="2" a="1"/>
  <c r="S2709" i="2" s="1"/>
  <c r="S2710" i="2" a="1"/>
  <c r="S2710" i="2" s="1"/>
  <c r="S2711" i="2" a="1"/>
  <c r="S2711" i="2" s="1"/>
  <c r="S2712" i="2" a="1"/>
  <c r="S2712" i="2" s="1"/>
  <c r="S2713" i="2" a="1"/>
  <c r="S2713" i="2" s="1"/>
  <c r="S2714" i="2" a="1"/>
  <c r="S2714" i="2" s="1"/>
  <c r="S2715" i="2" a="1"/>
  <c r="S2715" i="2" s="1"/>
  <c r="S2716" i="2" a="1"/>
  <c r="S2716" i="2" s="1"/>
  <c r="S2717" i="2" a="1"/>
  <c r="S2717" i="2" s="1"/>
  <c r="S2718" i="2" a="1"/>
  <c r="S2718" i="2" s="1"/>
  <c r="S2719" i="2" a="1"/>
  <c r="S2719" i="2" s="1"/>
  <c r="S2720" i="2" a="1"/>
  <c r="S2720" i="2" s="1"/>
  <c r="S2721" i="2" a="1"/>
  <c r="S2721" i="2" s="1"/>
  <c r="S2722" i="2" a="1"/>
  <c r="S2722" i="2" s="1"/>
  <c r="S2723" i="2" a="1"/>
  <c r="S2723" i="2" s="1"/>
  <c r="S2724" i="2" a="1"/>
  <c r="S2724" i="2" s="1"/>
  <c r="S2725" i="2" a="1"/>
  <c r="S2725" i="2" s="1"/>
  <c r="S2726" i="2" a="1"/>
  <c r="S2726" i="2" s="1"/>
  <c r="S2727" i="2" a="1"/>
  <c r="S2727" i="2" s="1"/>
  <c r="S2728" i="2" a="1"/>
  <c r="S2728" i="2" s="1"/>
  <c r="S2729" i="2" a="1"/>
  <c r="S2729" i="2" s="1"/>
  <c r="S2730" i="2" a="1"/>
  <c r="S2730" i="2" s="1"/>
  <c r="S2731" i="2" a="1"/>
  <c r="S2731" i="2" s="1"/>
  <c r="S2732" i="2" a="1"/>
  <c r="S2732" i="2" s="1"/>
  <c r="S2733" i="2" a="1"/>
  <c r="S2733" i="2" s="1"/>
  <c r="S2734" i="2" a="1"/>
  <c r="S2734" i="2" s="1"/>
  <c r="S2735" i="2" a="1"/>
  <c r="S2735" i="2" s="1"/>
  <c r="S2736" i="2" a="1"/>
  <c r="S2736" i="2" s="1"/>
  <c r="S2737" i="2" a="1"/>
  <c r="S2737" i="2" s="1"/>
  <c r="S2738" i="2" a="1"/>
  <c r="S2738" i="2" s="1"/>
  <c r="S2739" i="2" a="1"/>
  <c r="S2739" i="2" s="1"/>
  <c r="S2740" i="2" a="1"/>
  <c r="S2740" i="2" s="1"/>
  <c r="S2741" i="2" a="1"/>
  <c r="S2741" i="2" s="1"/>
  <c r="S2742" i="2" a="1"/>
  <c r="S2742" i="2" s="1"/>
  <c r="S2743" i="2" a="1"/>
  <c r="S2743" i="2" s="1"/>
  <c r="S2744" i="2" a="1"/>
  <c r="S2744" i="2" s="1"/>
  <c r="S2745" i="2" a="1"/>
  <c r="S2745" i="2" s="1"/>
  <c r="S2746" i="2" a="1"/>
  <c r="S2746" i="2" s="1"/>
  <c r="S2747" i="2" a="1"/>
  <c r="S2747" i="2" s="1"/>
  <c r="S2748" i="2" a="1"/>
  <c r="S2748" i="2" s="1"/>
  <c r="S2749" i="2" a="1"/>
  <c r="S2749" i="2" s="1"/>
  <c r="S2750" i="2" a="1"/>
  <c r="S2750" i="2" s="1"/>
  <c r="S2751" i="2" a="1"/>
  <c r="S2751" i="2" s="1"/>
  <c r="S2752" i="2" a="1"/>
  <c r="S2752" i="2" s="1"/>
  <c r="S2753" i="2" a="1"/>
  <c r="S2753" i="2" s="1"/>
  <c r="S2754" i="2" a="1"/>
  <c r="S2754" i="2" s="1"/>
  <c r="S2755" i="2" a="1"/>
  <c r="S2755" i="2" s="1"/>
  <c r="S2756" i="2" a="1"/>
  <c r="S2756" i="2" s="1"/>
  <c r="S2757" i="2" a="1"/>
  <c r="S2757" i="2" s="1"/>
  <c r="S2758" i="2" a="1"/>
  <c r="S2758" i="2" s="1"/>
  <c r="S2759" i="2" a="1"/>
  <c r="S2759" i="2" s="1"/>
  <c r="S2760" i="2" a="1"/>
  <c r="S2760" i="2" s="1"/>
  <c r="S2761" i="2" a="1"/>
  <c r="S2761" i="2" s="1"/>
  <c r="S2762" i="2" a="1"/>
  <c r="S2762" i="2" s="1"/>
  <c r="S2763" i="2" a="1"/>
  <c r="S2763" i="2" s="1"/>
  <c r="S2764" i="2" a="1"/>
  <c r="S2764" i="2" s="1"/>
  <c r="S2765" i="2" a="1"/>
  <c r="S2765" i="2" s="1"/>
  <c r="S2766" i="2" a="1"/>
  <c r="S2766" i="2" s="1"/>
  <c r="S2767" i="2" a="1"/>
  <c r="S2767" i="2" s="1"/>
  <c r="S2768" i="2" a="1"/>
  <c r="S2768" i="2" s="1"/>
  <c r="S2769" i="2" a="1"/>
  <c r="S2769" i="2" s="1"/>
  <c r="S2770" i="2" a="1"/>
  <c r="S2770" i="2" s="1"/>
  <c r="S2771" i="2" a="1"/>
  <c r="S2771" i="2" s="1"/>
  <c r="S2772" i="2" a="1"/>
  <c r="S2772" i="2" s="1"/>
  <c r="S2773" i="2" a="1"/>
  <c r="S2773" i="2" s="1"/>
  <c r="S2774" i="2" a="1"/>
  <c r="S2774" i="2" s="1"/>
  <c r="S2775" i="2" a="1"/>
  <c r="S2775" i="2" s="1"/>
  <c r="S2776" i="2" a="1"/>
  <c r="S2776" i="2" s="1"/>
  <c r="S2777" i="2" a="1"/>
  <c r="S2777" i="2" s="1"/>
  <c r="S2778" i="2" a="1"/>
  <c r="S2778" i="2" s="1"/>
  <c r="S2779" i="2" a="1"/>
  <c r="S2779" i="2" s="1"/>
  <c r="S2780" i="2" a="1"/>
  <c r="S2780" i="2" s="1"/>
  <c r="S2781" i="2" a="1"/>
  <c r="S2781" i="2" s="1"/>
  <c r="S2782" i="2" a="1"/>
  <c r="S2782" i="2" s="1"/>
  <c r="S2783" i="2" a="1"/>
  <c r="S2783" i="2" s="1"/>
  <c r="S2784" i="2" a="1"/>
  <c r="S2784" i="2" s="1"/>
  <c r="S2785" i="2" a="1"/>
  <c r="S2785" i="2" s="1"/>
  <c r="S2786" i="2" a="1"/>
  <c r="S2786" i="2" s="1"/>
  <c r="S2787" i="2" a="1"/>
  <c r="S2787" i="2" s="1"/>
  <c r="S2788" i="2" a="1"/>
  <c r="S2788" i="2" s="1"/>
  <c r="S2789" i="2" a="1"/>
  <c r="S2789" i="2" s="1"/>
  <c r="S2790" i="2" a="1"/>
  <c r="S2790" i="2" s="1"/>
  <c r="S2791" i="2" a="1"/>
  <c r="S2791" i="2" s="1"/>
  <c r="S2792" i="2" a="1"/>
  <c r="S2792" i="2" s="1"/>
  <c r="S2793" i="2" a="1"/>
  <c r="S2793" i="2" s="1"/>
  <c r="S2794" i="2" a="1"/>
  <c r="S2794" i="2" s="1"/>
  <c r="S2795" i="2" a="1"/>
  <c r="S2795" i="2" s="1"/>
  <c r="S2796" i="2" a="1"/>
  <c r="S2796" i="2" s="1"/>
  <c r="S2797" i="2" a="1"/>
  <c r="S2797" i="2" s="1"/>
  <c r="S2798" i="2" a="1"/>
  <c r="S2798" i="2" s="1"/>
  <c r="S2799" i="2" a="1"/>
  <c r="S2799" i="2" s="1"/>
  <c r="S2800" i="2" a="1"/>
  <c r="S2800" i="2" s="1"/>
  <c r="S2801" i="2" a="1"/>
  <c r="S2801" i="2" s="1"/>
  <c r="S2802" i="2" a="1"/>
  <c r="S2802" i="2" s="1"/>
  <c r="S2803" i="2" a="1"/>
  <c r="S2803" i="2" s="1"/>
  <c r="S2804" i="2" a="1"/>
  <c r="S2804" i="2" s="1"/>
  <c r="S2805" i="2" a="1"/>
  <c r="S2805" i="2" s="1"/>
  <c r="S2806" i="2" a="1"/>
  <c r="S2806" i="2" s="1"/>
  <c r="S2807" i="2" a="1"/>
  <c r="S2807" i="2" s="1"/>
  <c r="S2808" i="2" a="1"/>
  <c r="S2808" i="2" s="1"/>
  <c r="S2809" i="2" a="1"/>
  <c r="S2809" i="2" s="1"/>
  <c r="S2810" i="2" a="1"/>
  <c r="S2810" i="2" s="1"/>
  <c r="S2811" i="2" a="1"/>
  <c r="S2811" i="2" s="1"/>
  <c r="S2812" i="2" a="1"/>
  <c r="S2812" i="2" s="1"/>
  <c r="S2813" i="2" a="1"/>
  <c r="S2813" i="2" s="1"/>
  <c r="S2814" i="2" a="1"/>
  <c r="S2814" i="2" s="1"/>
  <c r="S2815" i="2" a="1"/>
  <c r="S2815" i="2" s="1"/>
  <c r="S2816" i="2" a="1"/>
  <c r="S2816" i="2" s="1"/>
  <c r="S2817" i="2" a="1"/>
  <c r="S2817" i="2" s="1"/>
  <c r="S2818" i="2" a="1"/>
  <c r="S2818" i="2" s="1"/>
  <c r="S2819" i="2" a="1"/>
  <c r="S2819" i="2" s="1"/>
  <c r="S2820" i="2" a="1"/>
  <c r="S2820" i="2" s="1"/>
  <c r="S2821" i="2" a="1"/>
  <c r="S2821" i="2" s="1"/>
  <c r="S2822" i="2" a="1"/>
  <c r="S2822" i="2" s="1"/>
  <c r="S2823" i="2" a="1"/>
  <c r="S2823" i="2" s="1"/>
  <c r="S2824" i="2" a="1"/>
  <c r="S2824" i="2" s="1"/>
  <c r="S2825" i="2" a="1"/>
  <c r="S2825" i="2" s="1"/>
  <c r="S2826" i="2" a="1"/>
  <c r="S2826" i="2" s="1"/>
  <c r="S2827" i="2" a="1"/>
  <c r="S2827" i="2" s="1"/>
  <c r="S2828" i="2" a="1"/>
  <c r="S2828" i="2" s="1"/>
  <c r="S2829" i="2" a="1"/>
  <c r="S2829" i="2" s="1"/>
  <c r="S2830" i="2" a="1"/>
  <c r="S2830" i="2" s="1"/>
  <c r="S2831" i="2" a="1"/>
  <c r="S2831" i="2" s="1"/>
  <c r="S2832" i="2" a="1"/>
  <c r="S2832" i="2" s="1"/>
  <c r="S2833" i="2" a="1"/>
  <c r="S2833" i="2" s="1"/>
  <c r="S2834" i="2" a="1"/>
  <c r="S2834" i="2" s="1"/>
  <c r="S2835" i="2" a="1"/>
  <c r="S2835" i="2" s="1"/>
  <c r="S2836" i="2" a="1"/>
  <c r="S2836" i="2" s="1"/>
  <c r="S2837" i="2" a="1"/>
  <c r="S2837" i="2" s="1"/>
  <c r="S2838" i="2" a="1"/>
  <c r="S2838" i="2" s="1"/>
  <c r="S2839" i="2" a="1"/>
  <c r="S2839" i="2" s="1"/>
  <c r="S2840" i="2" a="1"/>
  <c r="S2840" i="2" s="1"/>
  <c r="S2841" i="2" a="1"/>
  <c r="S2841" i="2" s="1"/>
  <c r="S2842" i="2" a="1"/>
  <c r="S2842" i="2" s="1"/>
  <c r="S2843" i="2" a="1"/>
  <c r="S2843" i="2" s="1"/>
  <c r="S2844" i="2" a="1"/>
  <c r="S2844" i="2" s="1"/>
  <c r="S2845" i="2" a="1"/>
  <c r="S2845" i="2" s="1"/>
  <c r="S2846" i="2" a="1"/>
  <c r="S2846" i="2" s="1"/>
  <c r="S2847" i="2" a="1"/>
  <c r="S2847" i="2" s="1"/>
  <c r="S2848" i="2" a="1"/>
  <c r="S2848" i="2" s="1"/>
  <c r="S2849" i="2" a="1"/>
  <c r="S2849" i="2" s="1"/>
  <c r="S2850" i="2" a="1"/>
  <c r="S2850" i="2" s="1"/>
  <c r="S2851" i="2" a="1"/>
  <c r="S2851" i="2" s="1"/>
  <c r="S2852" i="2" a="1"/>
  <c r="S2852" i="2" s="1"/>
  <c r="S2853" i="2" a="1"/>
  <c r="S2853" i="2" s="1"/>
  <c r="S2854" i="2" a="1"/>
  <c r="S2854" i="2" s="1"/>
  <c r="S2855" i="2" a="1"/>
  <c r="S2855" i="2" s="1"/>
  <c r="S2856" i="2" a="1"/>
  <c r="S2856" i="2" s="1"/>
  <c r="S2857" i="2" a="1"/>
  <c r="S2857" i="2" s="1"/>
  <c r="S2858" i="2" a="1"/>
  <c r="S2858" i="2" s="1"/>
  <c r="S2859" i="2" a="1"/>
  <c r="S2859" i="2" s="1"/>
  <c r="S2860" i="2" a="1"/>
  <c r="S2860" i="2" s="1"/>
  <c r="S2861" i="2" a="1"/>
  <c r="S2861" i="2" s="1"/>
  <c r="S2862" i="2" a="1"/>
  <c r="S2862" i="2" s="1"/>
  <c r="S2863" i="2" a="1"/>
  <c r="S2863" i="2" s="1"/>
  <c r="S2864" i="2" a="1"/>
  <c r="S2864" i="2" s="1"/>
  <c r="S2865" i="2" a="1"/>
  <c r="S2865" i="2" s="1"/>
  <c r="S2866" i="2" a="1"/>
  <c r="S2866" i="2" s="1"/>
  <c r="S2867" i="2" a="1"/>
  <c r="S2867" i="2" s="1"/>
  <c r="S2868" i="2" a="1"/>
  <c r="S2868" i="2" s="1"/>
  <c r="S2869" i="2" a="1"/>
  <c r="S2869" i="2" s="1"/>
  <c r="S2870" i="2" a="1"/>
  <c r="S2870" i="2" s="1"/>
  <c r="S2871" i="2" a="1"/>
  <c r="S2871" i="2" s="1"/>
  <c r="S2872" i="2" a="1"/>
  <c r="S2872" i="2" s="1"/>
  <c r="S2873" i="2" a="1"/>
  <c r="S2873" i="2" s="1"/>
  <c r="S2874" i="2" a="1"/>
  <c r="S2874" i="2" s="1"/>
  <c r="S2875" i="2" a="1"/>
  <c r="S2875" i="2" s="1"/>
  <c r="S2876" i="2" a="1"/>
  <c r="S2876" i="2" s="1"/>
  <c r="S2877" i="2" a="1"/>
  <c r="S2877" i="2" s="1"/>
  <c r="S2878" i="2" a="1"/>
  <c r="S2878" i="2" s="1"/>
  <c r="S2879" i="2" a="1"/>
  <c r="S2879" i="2" s="1"/>
  <c r="S2880" i="2" a="1"/>
  <c r="S2880" i="2" s="1"/>
  <c r="S2881" i="2" a="1"/>
  <c r="S2881" i="2" s="1"/>
  <c r="S2882" i="2" a="1"/>
  <c r="S2882" i="2" s="1"/>
  <c r="S2883" i="2" a="1"/>
  <c r="S2883" i="2" s="1"/>
  <c r="S2884" i="2" a="1"/>
  <c r="S2884" i="2" s="1"/>
  <c r="S2885" i="2" a="1"/>
  <c r="S2885" i="2" s="1"/>
  <c r="S2886" i="2" a="1"/>
  <c r="S2886" i="2" s="1"/>
  <c r="S2887" i="2" a="1"/>
  <c r="S2887" i="2" s="1"/>
  <c r="S2888" i="2" a="1"/>
  <c r="S2888" i="2" s="1"/>
  <c r="S2889" i="2" a="1"/>
  <c r="S2889" i="2" s="1"/>
  <c r="S2890" i="2" a="1"/>
  <c r="S2890" i="2" s="1"/>
  <c r="S2891" i="2" a="1"/>
  <c r="S2891" i="2" s="1"/>
  <c r="S2892" i="2" a="1"/>
  <c r="S2892" i="2" s="1"/>
  <c r="S2893" i="2" a="1"/>
  <c r="S2893" i="2" s="1"/>
  <c r="S2894" i="2" a="1"/>
  <c r="S2894" i="2" s="1"/>
  <c r="S2895" i="2" a="1"/>
  <c r="S2895" i="2" s="1"/>
  <c r="S2896" i="2" a="1"/>
  <c r="S2896" i="2" s="1"/>
  <c r="S2897" i="2" a="1"/>
  <c r="S2897" i="2" s="1"/>
  <c r="S2898" i="2" a="1"/>
  <c r="S2898" i="2" s="1"/>
  <c r="S2899" i="2" a="1"/>
  <c r="S2899" i="2" s="1"/>
  <c r="S2900" i="2" a="1"/>
  <c r="S2900" i="2" s="1"/>
  <c r="S2901" i="2" a="1"/>
  <c r="S2901" i="2" s="1"/>
  <c r="S2902" i="2" a="1"/>
  <c r="S2902" i="2" s="1"/>
  <c r="S2903" i="2" a="1"/>
  <c r="S2903" i="2" s="1"/>
  <c r="S2904" i="2" a="1"/>
  <c r="S2904" i="2" s="1"/>
  <c r="S2905" i="2" a="1"/>
  <c r="S2905" i="2" s="1"/>
  <c r="S2906" i="2" a="1"/>
  <c r="S2906" i="2" s="1"/>
  <c r="S2907" i="2" a="1"/>
  <c r="S2907" i="2" s="1"/>
  <c r="S2908" i="2" a="1"/>
  <c r="S2908" i="2" s="1"/>
  <c r="S2909" i="2" a="1"/>
  <c r="S2909" i="2" s="1"/>
  <c r="S2910" i="2" a="1"/>
  <c r="S2910" i="2" s="1"/>
  <c r="S2911" i="2" a="1"/>
  <c r="S2911" i="2" s="1"/>
  <c r="S2912" i="2" a="1"/>
  <c r="S2912" i="2" s="1"/>
  <c r="S2913" i="2" a="1"/>
  <c r="S2913" i="2" s="1"/>
  <c r="S2914" i="2" a="1"/>
  <c r="S2914" i="2" s="1"/>
  <c r="S2915" i="2" a="1"/>
  <c r="S2915" i="2" s="1"/>
  <c r="S2916" i="2" a="1"/>
  <c r="S2916" i="2" s="1"/>
  <c r="S2917" i="2" a="1"/>
  <c r="S2917" i="2" s="1"/>
  <c r="S2918" i="2" a="1"/>
  <c r="S2918" i="2" s="1"/>
  <c r="S2919" i="2" a="1"/>
  <c r="S2919" i="2" s="1"/>
  <c r="S2920" i="2" a="1"/>
  <c r="S2920" i="2" s="1"/>
  <c r="S2921" i="2" a="1"/>
  <c r="S2921" i="2" s="1"/>
  <c r="S2922" i="2" a="1"/>
  <c r="S2922" i="2" s="1"/>
  <c r="S2923" i="2" a="1"/>
  <c r="S2923" i="2" s="1"/>
  <c r="S2924" i="2" a="1"/>
  <c r="S2924" i="2" s="1"/>
  <c r="S2925" i="2" a="1"/>
  <c r="S2925" i="2" s="1"/>
  <c r="S2926" i="2" a="1"/>
  <c r="S2926" i="2" s="1"/>
  <c r="S2927" i="2" a="1"/>
  <c r="S2927" i="2" s="1"/>
  <c r="S2928" i="2" a="1"/>
  <c r="S2928" i="2" s="1"/>
  <c r="S2929" i="2" a="1"/>
  <c r="S2929" i="2" s="1"/>
  <c r="S2930" i="2" a="1"/>
  <c r="S2930" i="2" s="1"/>
  <c r="S2931" i="2" a="1"/>
  <c r="S2931" i="2" s="1"/>
  <c r="S2932" i="2" a="1"/>
  <c r="S2932" i="2" s="1"/>
  <c r="S2933" i="2" a="1"/>
  <c r="S2933" i="2" s="1"/>
  <c r="S2934" i="2" a="1"/>
  <c r="S2934" i="2" s="1"/>
  <c r="S2935" i="2" a="1"/>
  <c r="S2935" i="2" s="1"/>
  <c r="S2936" i="2" a="1"/>
  <c r="S2936" i="2" s="1"/>
  <c r="S2937" i="2" a="1"/>
  <c r="S2937" i="2" s="1"/>
  <c r="S2938" i="2" a="1"/>
  <c r="S2938" i="2" s="1"/>
  <c r="S2939" i="2" a="1"/>
  <c r="S2939" i="2" s="1"/>
  <c r="S2940" i="2" a="1"/>
  <c r="S2940" i="2" s="1"/>
  <c r="S2941" i="2" a="1"/>
  <c r="S2941" i="2" s="1"/>
  <c r="S2942" i="2" a="1"/>
  <c r="S2942" i="2" s="1"/>
  <c r="S2943" i="2" a="1"/>
  <c r="S2943" i="2" s="1"/>
  <c r="S2944" i="2" a="1"/>
  <c r="S2944" i="2" s="1"/>
  <c r="S2945" i="2" a="1"/>
  <c r="S2945" i="2" s="1"/>
  <c r="S2946" i="2" a="1"/>
  <c r="S2946" i="2" s="1"/>
  <c r="S2947" i="2" a="1"/>
  <c r="S2947" i="2" s="1"/>
  <c r="S2948" i="2" a="1"/>
  <c r="S2948" i="2" s="1"/>
  <c r="S2949" i="2" a="1"/>
  <c r="S2949" i="2" s="1"/>
  <c r="S2950" i="2" a="1"/>
  <c r="S2950" i="2" s="1"/>
  <c r="S2951" i="2" a="1"/>
  <c r="S2951" i="2" s="1"/>
  <c r="S2952" i="2" a="1"/>
  <c r="S2952" i="2" s="1"/>
  <c r="S2953" i="2" a="1"/>
  <c r="S2953" i="2" s="1"/>
  <c r="S2954" i="2" a="1"/>
  <c r="S2954" i="2" s="1"/>
  <c r="S2955" i="2" a="1"/>
  <c r="S2955" i="2" s="1"/>
  <c r="S2956" i="2" a="1"/>
  <c r="S2956" i="2" s="1"/>
  <c r="S2957" i="2" a="1"/>
  <c r="S2957" i="2" s="1"/>
  <c r="S2958" i="2" a="1"/>
  <c r="S2958" i="2" s="1"/>
  <c r="S2959" i="2" a="1"/>
  <c r="S2959" i="2" s="1"/>
  <c r="S2960" i="2" a="1"/>
  <c r="S2960" i="2" s="1"/>
  <c r="S2961" i="2" a="1"/>
  <c r="S2961" i="2" s="1"/>
  <c r="S2962" i="2" a="1"/>
  <c r="S2962" i="2" s="1"/>
  <c r="S2963" i="2" a="1"/>
  <c r="S2963" i="2" s="1"/>
  <c r="S2964" i="2" a="1"/>
  <c r="S2964" i="2" s="1"/>
  <c r="S2965" i="2" a="1"/>
  <c r="S2965" i="2" s="1"/>
  <c r="S2966" i="2" a="1"/>
  <c r="S2966" i="2" s="1"/>
  <c r="S2967" i="2" a="1"/>
  <c r="S2967" i="2" s="1"/>
  <c r="S2968" i="2" a="1"/>
  <c r="S2968" i="2" s="1"/>
  <c r="S2969" i="2" a="1"/>
  <c r="S2969" i="2" s="1"/>
  <c r="S2970" i="2" a="1"/>
  <c r="S2970" i="2" s="1"/>
  <c r="S2971" i="2" a="1"/>
  <c r="S2971" i="2" s="1"/>
  <c r="S2972" i="2" a="1"/>
  <c r="S2972" i="2" s="1"/>
  <c r="S2973" i="2" a="1"/>
  <c r="S2973" i="2" s="1"/>
  <c r="S2974" i="2" a="1"/>
  <c r="S2974" i="2" s="1"/>
  <c r="S2975" i="2" a="1"/>
  <c r="S2975" i="2" s="1"/>
  <c r="S2976" i="2" a="1"/>
  <c r="S2976" i="2" s="1"/>
  <c r="S2977" i="2" a="1"/>
  <c r="S2977" i="2" s="1"/>
  <c r="S2978" i="2" a="1"/>
  <c r="S2978" i="2" s="1"/>
  <c r="S2979" i="2" a="1"/>
  <c r="S2979" i="2" s="1"/>
  <c r="S2980" i="2" a="1"/>
  <c r="S2980" i="2" s="1"/>
  <c r="S2981" i="2" a="1"/>
  <c r="S2981" i="2" s="1"/>
  <c r="S2982" i="2" a="1"/>
  <c r="S2982" i="2" s="1"/>
  <c r="S2983" i="2" a="1"/>
  <c r="S2983" i="2" s="1"/>
  <c r="S2984" i="2" a="1"/>
  <c r="S2984" i="2" s="1"/>
  <c r="S2985" i="2" a="1"/>
  <c r="S2985" i="2" s="1"/>
  <c r="S2986" i="2" a="1"/>
  <c r="S2986" i="2" s="1"/>
  <c r="S2987" i="2" a="1"/>
  <c r="S2987" i="2" s="1"/>
  <c r="S2988" i="2" a="1"/>
  <c r="S2988" i="2" s="1"/>
  <c r="S2989" i="2" a="1"/>
  <c r="S2989" i="2" s="1"/>
  <c r="S2990" i="2" a="1"/>
  <c r="S2990" i="2" s="1"/>
  <c r="S2991" i="2" a="1"/>
  <c r="S2991" i="2" s="1"/>
  <c r="S2992" i="2" a="1"/>
  <c r="S2992" i="2" s="1"/>
  <c r="S2993" i="2" a="1"/>
  <c r="S2993" i="2" s="1"/>
  <c r="S2994" i="2" a="1"/>
  <c r="S2994" i="2" s="1"/>
  <c r="S2995" i="2" a="1"/>
  <c r="S2995" i="2" s="1"/>
  <c r="S2996" i="2" a="1"/>
  <c r="S2996" i="2" s="1"/>
  <c r="S2997" i="2" a="1"/>
  <c r="S2997" i="2" s="1"/>
  <c r="S2998" i="2" a="1"/>
  <c r="S2998" i="2" s="1"/>
  <c r="S2999" i="2" a="1"/>
  <c r="S2999" i="2" s="1"/>
  <c r="S3000" i="2" a="1"/>
  <c r="S3000" i="2" s="1"/>
  <c r="S3001" i="2" a="1"/>
  <c r="S3001" i="2" s="1"/>
  <c r="S3002" i="2" a="1"/>
  <c r="S3002" i="2" s="1"/>
  <c r="S3003" i="2" a="1"/>
  <c r="S3003" i="2" s="1"/>
  <c r="S3004" i="2" a="1"/>
  <c r="S3004" i="2" s="1"/>
  <c r="S3005" i="2" a="1"/>
  <c r="S3005" i="2" s="1"/>
  <c r="S3006" i="2" a="1"/>
  <c r="S3006" i="2" s="1"/>
  <c r="S3007" i="2" a="1"/>
  <c r="S3007" i="2" s="1"/>
  <c r="S3008" i="2" a="1"/>
  <c r="S3008" i="2" s="1"/>
  <c r="S3009" i="2" a="1"/>
  <c r="S3009" i="2" s="1"/>
  <c r="S3010" i="2" a="1"/>
  <c r="S3010" i="2" s="1"/>
  <c r="S3011" i="2" a="1"/>
  <c r="S3011" i="2" s="1"/>
  <c r="S3012" i="2" a="1"/>
  <c r="S3012" i="2" s="1"/>
  <c r="S3013" i="2" a="1"/>
  <c r="S3013" i="2" s="1"/>
  <c r="S3014" i="2" a="1"/>
  <c r="S3014" i="2" s="1"/>
  <c r="S3015" i="2" a="1"/>
  <c r="S3015" i="2" s="1"/>
  <c r="S3016" i="2" a="1"/>
  <c r="S3016" i="2" s="1"/>
  <c r="S3017" i="2" a="1"/>
  <c r="S3017" i="2" s="1"/>
  <c r="S3018" i="2" a="1"/>
  <c r="S3018" i="2" s="1"/>
  <c r="S3019" i="2" a="1"/>
  <c r="S3019" i="2" s="1"/>
  <c r="S3020" i="2" a="1"/>
  <c r="S3020" i="2" s="1"/>
  <c r="S3021" i="2" a="1"/>
  <c r="S3021" i="2" s="1"/>
  <c r="S3022" i="2" a="1"/>
  <c r="S3022" i="2" s="1"/>
  <c r="S3023" i="2" a="1"/>
  <c r="S3023" i="2" s="1"/>
  <c r="S3024" i="2" a="1"/>
  <c r="S3024" i="2" s="1"/>
  <c r="S3025" i="2" a="1"/>
  <c r="S3025" i="2" s="1"/>
  <c r="S3026" i="2" a="1"/>
  <c r="S3026" i="2" s="1"/>
  <c r="S3027" i="2" a="1"/>
  <c r="S3027" i="2" s="1"/>
  <c r="S3028" i="2" a="1"/>
  <c r="S3028" i="2" s="1"/>
  <c r="S3029" i="2" a="1"/>
  <c r="S3029" i="2" s="1"/>
  <c r="S3030" i="2" a="1"/>
  <c r="S3030" i="2" s="1"/>
  <c r="S3031" i="2" a="1"/>
  <c r="S3031" i="2" s="1"/>
  <c r="S3032" i="2" a="1"/>
  <c r="S3032" i="2" s="1"/>
  <c r="S3033" i="2" a="1"/>
  <c r="S3033" i="2" s="1"/>
  <c r="S3034" i="2" a="1"/>
  <c r="S3034" i="2" s="1"/>
  <c r="S3035" i="2" a="1"/>
  <c r="S3035" i="2" s="1"/>
  <c r="S3036" i="2" a="1"/>
  <c r="S3036" i="2" s="1"/>
  <c r="S3037" i="2" a="1"/>
  <c r="S3037" i="2" s="1"/>
  <c r="S3038" i="2" a="1"/>
  <c r="S3038" i="2" s="1"/>
  <c r="S3039" i="2" a="1"/>
  <c r="S3039" i="2" s="1"/>
  <c r="S3040" i="2" a="1"/>
  <c r="S3040" i="2" s="1"/>
  <c r="S3041" i="2" a="1"/>
  <c r="S3041" i="2" s="1"/>
  <c r="S3042" i="2" a="1"/>
  <c r="S3042" i="2" s="1"/>
  <c r="S3043" i="2" a="1"/>
  <c r="S3043" i="2" s="1"/>
  <c r="S3044" i="2" a="1"/>
  <c r="S3044" i="2" s="1"/>
  <c r="S3045" i="2" a="1"/>
  <c r="S3045" i="2" s="1"/>
  <c r="S3046" i="2" a="1"/>
  <c r="S3046" i="2" s="1"/>
  <c r="S3047" i="2" a="1"/>
  <c r="S3047" i="2" s="1"/>
  <c r="S3048" i="2" a="1"/>
  <c r="S3048" i="2" s="1"/>
  <c r="S3049" i="2" a="1"/>
  <c r="S3049" i="2" s="1"/>
  <c r="S3050" i="2" a="1"/>
  <c r="S3050" i="2" s="1"/>
  <c r="S3051" i="2" a="1"/>
  <c r="S3051" i="2" s="1"/>
  <c r="S3052" i="2" a="1"/>
  <c r="S3052" i="2" s="1"/>
  <c r="S3053" i="2" a="1"/>
  <c r="S3053" i="2" s="1"/>
  <c r="S3054" i="2" a="1"/>
  <c r="S3054" i="2" s="1"/>
  <c r="S3055" i="2" a="1"/>
  <c r="S3055" i="2" s="1"/>
  <c r="S3056" i="2" a="1"/>
  <c r="S3056" i="2" s="1"/>
  <c r="S3057" i="2" a="1"/>
  <c r="S3057" i="2" s="1"/>
  <c r="S3058" i="2" a="1"/>
  <c r="S3058" i="2" s="1"/>
  <c r="S3059" i="2" a="1"/>
  <c r="S3059" i="2" s="1"/>
  <c r="S3060" i="2" a="1"/>
  <c r="S3060" i="2" s="1"/>
  <c r="S3061" i="2" a="1"/>
  <c r="S3061" i="2" s="1"/>
  <c r="S3062" i="2" a="1"/>
  <c r="S3062" i="2" s="1"/>
  <c r="S3063" i="2" a="1"/>
  <c r="S3063" i="2" s="1"/>
  <c r="S3064" i="2" a="1"/>
  <c r="S3064" i="2" s="1"/>
  <c r="S3065" i="2" a="1"/>
  <c r="S3065" i="2" s="1"/>
  <c r="S3066" i="2" a="1"/>
  <c r="S3066" i="2" s="1"/>
  <c r="S3067" i="2" a="1"/>
  <c r="S3067" i="2" s="1"/>
  <c r="S3068" i="2" a="1"/>
  <c r="S3068" i="2" s="1"/>
  <c r="S3069" i="2" a="1"/>
  <c r="S3069" i="2" s="1"/>
  <c r="S3070" i="2" a="1"/>
  <c r="S3070" i="2" s="1"/>
  <c r="S3071" i="2" a="1"/>
  <c r="S3071" i="2" s="1"/>
  <c r="S3072" i="2" a="1"/>
  <c r="S3072" i="2" s="1"/>
  <c r="S3073" i="2" a="1"/>
  <c r="S3073" i="2" s="1"/>
  <c r="S3074" i="2" a="1"/>
  <c r="S3074" i="2" s="1"/>
  <c r="S3075" i="2" a="1"/>
  <c r="S3075" i="2" s="1"/>
  <c r="S3076" i="2" a="1"/>
  <c r="S3076" i="2" s="1"/>
  <c r="S3077" i="2" a="1"/>
  <c r="S3077" i="2" s="1"/>
  <c r="S3078" i="2" a="1"/>
  <c r="S3078" i="2" s="1"/>
  <c r="S3079" i="2" a="1"/>
  <c r="S3079" i="2" s="1"/>
  <c r="S3080" i="2" a="1"/>
  <c r="S3080" i="2" s="1"/>
  <c r="S3081" i="2" a="1"/>
  <c r="S3081" i="2" s="1"/>
  <c r="S3082" i="2" a="1"/>
  <c r="S3082" i="2" s="1"/>
  <c r="S3083" i="2" a="1"/>
  <c r="S3083" i="2" s="1"/>
  <c r="S3084" i="2" a="1"/>
  <c r="S3084" i="2" s="1"/>
  <c r="S3085" i="2" a="1"/>
  <c r="S3085" i="2" s="1"/>
  <c r="S3086" i="2" a="1"/>
  <c r="S3086" i="2" s="1"/>
  <c r="S3087" i="2" a="1"/>
  <c r="S3087" i="2" s="1"/>
  <c r="S3088" i="2" a="1"/>
  <c r="S3088" i="2" s="1"/>
  <c r="S3089" i="2" a="1"/>
  <c r="S3089" i="2" s="1"/>
  <c r="S3090" i="2" a="1"/>
  <c r="S3090" i="2" s="1"/>
  <c r="S3091" i="2" a="1"/>
  <c r="S3091" i="2" s="1"/>
  <c r="S3092" i="2" a="1"/>
  <c r="S3092" i="2" s="1"/>
  <c r="S3093" i="2" a="1"/>
  <c r="S3093" i="2" s="1"/>
  <c r="S3094" i="2" a="1"/>
  <c r="S3094" i="2" s="1"/>
  <c r="S3095" i="2" a="1"/>
  <c r="S3095" i="2" s="1"/>
  <c r="S3096" i="2" a="1"/>
  <c r="S3096" i="2" s="1"/>
  <c r="S3097" i="2" a="1"/>
  <c r="S3097" i="2" s="1"/>
  <c r="S3098" i="2" a="1"/>
  <c r="S3098" i="2" s="1"/>
  <c r="S3099" i="2" a="1"/>
  <c r="S3099" i="2" s="1"/>
  <c r="S3100" i="2" a="1"/>
  <c r="S3100" i="2" s="1"/>
  <c r="S3101" i="2" a="1"/>
  <c r="S3101" i="2" s="1"/>
  <c r="S3102" i="2" a="1"/>
  <c r="S3102" i="2" s="1"/>
  <c r="S3103" i="2" a="1"/>
  <c r="S3103" i="2" s="1"/>
  <c r="S3104" i="2" a="1"/>
  <c r="S3104" i="2" s="1"/>
  <c r="S3105" i="2" a="1"/>
  <c r="S3105" i="2" s="1"/>
  <c r="S3106" i="2" a="1"/>
  <c r="S3106" i="2" s="1"/>
  <c r="S3107" i="2" a="1"/>
  <c r="S3107" i="2" s="1"/>
  <c r="S3108" i="2" a="1"/>
  <c r="S3108" i="2" s="1"/>
  <c r="S3109" i="2" a="1"/>
  <c r="S3109" i="2" s="1"/>
  <c r="S3110" i="2" a="1"/>
  <c r="S3110" i="2" s="1"/>
  <c r="S3111" i="2" a="1"/>
  <c r="S3111" i="2" s="1"/>
  <c r="S3112" i="2" a="1"/>
  <c r="S3112" i="2" s="1"/>
  <c r="S3113" i="2" a="1"/>
  <c r="S3113" i="2" s="1"/>
  <c r="S3114" i="2" a="1"/>
  <c r="S3114" i="2" s="1"/>
  <c r="S3115" i="2" a="1"/>
  <c r="S3115" i="2" s="1"/>
  <c r="S3116" i="2" a="1"/>
  <c r="S3116" i="2" s="1"/>
  <c r="S3117" i="2" a="1"/>
  <c r="S3117" i="2" s="1"/>
  <c r="S3118" i="2" a="1"/>
  <c r="S3118" i="2" s="1"/>
  <c r="S3119" i="2" a="1"/>
  <c r="S3119" i="2" s="1"/>
  <c r="S3120" i="2" a="1"/>
  <c r="S3120" i="2" s="1"/>
  <c r="S3121" i="2" a="1"/>
  <c r="S3121" i="2" s="1"/>
  <c r="S3122" i="2" a="1"/>
  <c r="S3122" i="2" s="1"/>
  <c r="S3123" i="2" a="1"/>
  <c r="S3123" i="2" s="1"/>
  <c r="S3124" i="2" a="1"/>
  <c r="S3124" i="2" s="1"/>
  <c r="S3125" i="2" a="1"/>
  <c r="S3125" i="2" s="1"/>
  <c r="S3126" i="2" a="1"/>
  <c r="S3126" i="2" s="1"/>
  <c r="S3127" i="2" a="1"/>
  <c r="S3127" i="2" s="1"/>
  <c r="S3128" i="2" a="1"/>
  <c r="S3128" i="2" s="1"/>
  <c r="S3129" i="2" a="1"/>
  <c r="S3129" i="2" s="1"/>
  <c r="S3130" i="2" a="1"/>
  <c r="S3130" i="2" s="1"/>
  <c r="S3131" i="2" a="1"/>
  <c r="S3131" i="2" s="1"/>
  <c r="S3132" i="2" a="1"/>
  <c r="S3132" i="2" s="1"/>
  <c r="S3133" i="2" a="1"/>
  <c r="S3133" i="2" s="1"/>
  <c r="S3134" i="2" a="1"/>
  <c r="S3134" i="2" s="1"/>
  <c r="S3135" i="2" a="1"/>
  <c r="S3135" i="2" s="1"/>
  <c r="S3136" i="2" a="1"/>
  <c r="S3136" i="2" s="1"/>
  <c r="S3137" i="2" a="1"/>
  <c r="S3137" i="2" s="1"/>
  <c r="S3138" i="2" a="1"/>
  <c r="S3138" i="2" s="1"/>
  <c r="S3139" i="2" a="1"/>
  <c r="S3139" i="2" s="1"/>
  <c r="S3140" i="2" a="1"/>
  <c r="S3140" i="2" s="1"/>
  <c r="S3141" i="2" a="1"/>
  <c r="S3141" i="2" s="1"/>
  <c r="S3142" i="2" a="1"/>
  <c r="S3142" i="2" s="1"/>
  <c r="S3143" i="2" a="1"/>
  <c r="S3143" i="2" s="1"/>
  <c r="S3144" i="2" a="1"/>
  <c r="S3144" i="2" s="1"/>
  <c r="S3145" i="2" a="1"/>
  <c r="S3145" i="2" s="1"/>
  <c r="S3146" i="2" a="1"/>
  <c r="S3146" i="2" s="1"/>
  <c r="S3147" i="2" a="1"/>
  <c r="S3147" i="2" s="1"/>
  <c r="S3148" i="2" a="1"/>
  <c r="S3148" i="2" s="1"/>
  <c r="S3149" i="2" a="1"/>
  <c r="S3149" i="2" s="1"/>
  <c r="S3150" i="2" a="1"/>
  <c r="S3150" i="2" s="1"/>
  <c r="S3151" i="2" a="1"/>
  <c r="S3151" i="2" s="1"/>
  <c r="S3152" i="2" a="1"/>
  <c r="S3152" i="2" s="1"/>
  <c r="S3153" i="2" a="1"/>
  <c r="S3153" i="2" s="1"/>
  <c r="S3154" i="2" a="1"/>
  <c r="S3154" i="2" s="1"/>
  <c r="S3155" i="2" a="1"/>
  <c r="S3155" i="2" s="1"/>
  <c r="S3156" i="2" a="1"/>
  <c r="S3156" i="2" s="1"/>
  <c r="S3157" i="2" a="1"/>
  <c r="S3157" i="2" s="1"/>
  <c r="S3158" i="2" a="1"/>
  <c r="S3158" i="2" s="1"/>
  <c r="S3159" i="2" a="1"/>
  <c r="S3159" i="2" s="1"/>
  <c r="S3160" i="2" a="1"/>
  <c r="S3160" i="2" s="1"/>
  <c r="S3161" i="2" a="1"/>
  <c r="S3161" i="2" s="1"/>
  <c r="S3162" i="2" a="1"/>
  <c r="S3162" i="2" s="1"/>
  <c r="S3163" i="2" a="1"/>
  <c r="S3163" i="2" s="1"/>
  <c r="S3164" i="2" a="1"/>
  <c r="S3164" i="2" s="1"/>
  <c r="S3165" i="2" a="1"/>
  <c r="S3165" i="2" s="1"/>
  <c r="S3166" i="2" a="1"/>
  <c r="S3166" i="2" s="1"/>
  <c r="S3167" i="2" a="1"/>
  <c r="S3167" i="2" s="1"/>
  <c r="S3168" i="2" a="1"/>
  <c r="S3168" i="2" s="1"/>
  <c r="S3169" i="2" a="1"/>
  <c r="S3169" i="2" s="1"/>
  <c r="S3170" i="2" a="1"/>
  <c r="S3170" i="2" s="1"/>
  <c r="S3171" i="2" a="1"/>
  <c r="S3171" i="2" s="1"/>
  <c r="S3172" i="2" a="1"/>
  <c r="S3172" i="2" s="1"/>
  <c r="S3173" i="2" a="1"/>
  <c r="S3173" i="2" s="1"/>
  <c r="S3174" i="2" a="1"/>
  <c r="S3174" i="2" s="1"/>
  <c r="S3175" i="2" a="1"/>
  <c r="S3175" i="2" s="1"/>
  <c r="S3176" i="2" a="1"/>
  <c r="S3176" i="2" s="1"/>
  <c r="S3177" i="2" a="1"/>
  <c r="S3177" i="2" s="1"/>
  <c r="S3178" i="2" a="1"/>
  <c r="S3178" i="2" s="1"/>
  <c r="S3179" i="2" a="1"/>
  <c r="S3179" i="2" s="1"/>
  <c r="S3180" i="2" a="1"/>
  <c r="S3180" i="2" s="1"/>
  <c r="S3181" i="2" a="1"/>
  <c r="S3181" i="2" s="1"/>
  <c r="S3182" i="2" a="1"/>
  <c r="S3182" i="2" s="1"/>
  <c r="S3183" i="2" a="1"/>
  <c r="S3183" i="2" s="1"/>
  <c r="S3184" i="2" a="1"/>
  <c r="S3184" i="2" s="1"/>
  <c r="S3185" i="2" a="1"/>
  <c r="S3185" i="2" s="1"/>
  <c r="S3186" i="2" a="1"/>
  <c r="S3186" i="2" s="1"/>
  <c r="S3187" i="2" a="1"/>
  <c r="S3187" i="2" s="1"/>
  <c r="S3188" i="2" a="1"/>
  <c r="S3188" i="2" s="1"/>
  <c r="S3189" i="2" a="1"/>
  <c r="S3189" i="2" s="1"/>
  <c r="S3190" i="2" a="1"/>
  <c r="S3190" i="2" s="1"/>
  <c r="S3191" i="2" a="1"/>
  <c r="S3191" i="2" s="1"/>
  <c r="S3192" i="2" a="1"/>
  <c r="S3192" i="2" s="1"/>
  <c r="S3193" i="2" a="1"/>
  <c r="S3193" i="2" s="1"/>
  <c r="S3194" i="2" a="1"/>
  <c r="S3194" i="2" s="1"/>
  <c r="S3195" i="2" a="1"/>
  <c r="S3195" i="2" s="1"/>
  <c r="S3196" i="2" a="1"/>
  <c r="S3196" i="2" s="1"/>
  <c r="S3197" i="2" a="1"/>
  <c r="S3197" i="2" s="1"/>
  <c r="S3198" i="2" a="1"/>
  <c r="S3198" i="2" s="1"/>
  <c r="S3199" i="2" a="1"/>
  <c r="S3199" i="2" s="1"/>
  <c r="S3200" i="2" a="1"/>
  <c r="S3200" i="2" s="1"/>
  <c r="S3201" i="2" a="1"/>
  <c r="S3201" i="2" s="1"/>
  <c r="S3202" i="2" a="1"/>
  <c r="S3202" i="2" s="1"/>
  <c r="S3203" i="2" a="1"/>
  <c r="S3203" i="2" s="1"/>
  <c r="S3204" i="2" a="1"/>
  <c r="S3204" i="2" s="1"/>
  <c r="S3205" i="2" a="1"/>
  <c r="S3205" i="2" s="1"/>
  <c r="S3206" i="2" a="1"/>
  <c r="S3206" i="2" s="1"/>
  <c r="S3207" i="2" a="1"/>
  <c r="S3207" i="2" s="1"/>
  <c r="S3208" i="2" a="1"/>
  <c r="S3208" i="2" s="1"/>
  <c r="S3209" i="2" a="1"/>
  <c r="S3209" i="2" s="1"/>
  <c r="S3210" i="2" a="1"/>
  <c r="S3210" i="2" s="1"/>
  <c r="S3211" i="2" a="1"/>
  <c r="S3211" i="2" s="1"/>
  <c r="S3212" i="2" a="1"/>
  <c r="S3212" i="2" s="1"/>
  <c r="S3213" i="2" a="1"/>
  <c r="S3213" i="2" s="1"/>
  <c r="S3214" i="2" a="1"/>
  <c r="S3214" i="2" s="1"/>
  <c r="S3215" i="2" a="1"/>
  <c r="S3215" i="2" s="1"/>
  <c r="S3216" i="2" a="1"/>
  <c r="S3216" i="2" s="1"/>
  <c r="S3217" i="2" a="1"/>
  <c r="S3217" i="2" s="1"/>
  <c r="S3218" i="2" a="1"/>
  <c r="S3218" i="2" s="1"/>
  <c r="S3219" i="2" a="1"/>
  <c r="S3219" i="2" s="1"/>
  <c r="S3220" i="2" a="1"/>
  <c r="S3220" i="2" s="1"/>
  <c r="S3221" i="2" a="1"/>
  <c r="S3221" i="2" s="1"/>
  <c r="S3222" i="2" a="1"/>
  <c r="S3222" i="2" s="1"/>
  <c r="S3223" i="2" a="1"/>
  <c r="S3223" i="2" s="1"/>
  <c r="S3224" i="2" a="1"/>
  <c r="S3224" i="2" s="1"/>
  <c r="S3225" i="2" a="1"/>
  <c r="S3225" i="2" s="1"/>
  <c r="S3226" i="2" a="1"/>
  <c r="S3226" i="2" s="1"/>
  <c r="S3227" i="2" a="1"/>
  <c r="S3227" i="2" s="1"/>
  <c r="S3228" i="2" a="1"/>
  <c r="S3228" i="2" s="1"/>
  <c r="S3229" i="2" a="1"/>
  <c r="S3229" i="2" s="1"/>
  <c r="S3230" i="2" a="1"/>
  <c r="S3230" i="2" s="1"/>
  <c r="S3231" i="2" a="1"/>
  <c r="S3231" i="2" s="1"/>
  <c r="S3232" i="2" a="1"/>
  <c r="S3232" i="2" s="1"/>
  <c r="S3233" i="2" a="1"/>
  <c r="S3233" i="2" s="1"/>
  <c r="S3234" i="2" a="1"/>
  <c r="S3234" i="2" s="1"/>
  <c r="S3235" i="2" a="1"/>
  <c r="S3235" i="2" s="1"/>
  <c r="S3236" i="2" a="1"/>
  <c r="S3236" i="2" s="1"/>
  <c r="S3237" i="2" a="1"/>
  <c r="S3237" i="2" s="1"/>
  <c r="S3238" i="2" a="1"/>
  <c r="S3238" i="2" s="1"/>
  <c r="S3239" i="2" a="1"/>
  <c r="S3239" i="2" s="1"/>
  <c r="S3240" i="2" a="1"/>
  <c r="S3240" i="2" s="1"/>
  <c r="S3241" i="2" a="1"/>
  <c r="S3241" i="2" s="1"/>
  <c r="S3242" i="2" a="1"/>
  <c r="S3242" i="2" s="1"/>
  <c r="S3243" i="2" a="1"/>
  <c r="S3243" i="2" s="1"/>
  <c r="S3244" i="2" a="1"/>
  <c r="S3244" i="2" s="1"/>
  <c r="S3245" i="2" a="1"/>
  <c r="S3245" i="2" s="1"/>
  <c r="S3246" i="2" a="1"/>
  <c r="S3246" i="2" s="1"/>
  <c r="S3247" i="2" a="1"/>
  <c r="S3247" i="2" s="1"/>
  <c r="S3248" i="2" a="1"/>
  <c r="S3248" i="2" s="1"/>
  <c r="S3249" i="2" a="1"/>
  <c r="S3249" i="2" s="1"/>
  <c r="S3250" i="2" a="1"/>
  <c r="S3250" i="2" s="1"/>
  <c r="S3251" i="2" a="1"/>
  <c r="S3251" i="2" s="1"/>
  <c r="S3252" i="2" a="1"/>
  <c r="S3252" i="2" s="1"/>
  <c r="S3253" i="2" a="1"/>
  <c r="S3253" i="2" s="1"/>
  <c r="S3254" i="2" a="1"/>
  <c r="S3254" i="2" s="1"/>
  <c r="S3255" i="2" a="1"/>
  <c r="S3255" i="2" s="1"/>
  <c r="S3256" i="2" a="1"/>
  <c r="S3256" i="2" s="1"/>
  <c r="S3257" i="2" a="1"/>
  <c r="S3257" i="2" s="1"/>
  <c r="S3258" i="2" a="1"/>
  <c r="S3258" i="2" s="1"/>
  <c r="S3259" i="2" a="1"/>
  <c r="S3259" i="2" s="1"/>
  <c r="S3260" i="2" a="1"/>
  <c r="S3260" i="2" s="1"/>
  <c r="S3261" i="2" a="1"/>
  <c r="S3261" i="2" s="1"/>
  <c r="S3262" i="2" a="1"/>
  <c r="S3262" i="2" s="1"/>
  <c r="S3263" i="2" a="1"/>
  <c r="S3263" i="2" s="1"/>
  <c r="S3264" i="2" a="1"/>
  <c r="S3264" i="2" s="1"/>
  <c r="S3265" i="2" a="1"/>
  <c r="S3265" i="2" s="1"/>
  <c r="S3266" i="2" a="1"/>
  <c r="S3266" i="2" s="1"/>
  <c r="S3267" i="2" a="1"/>
  <c r="S3267" i="2" s="1"/>
  <c r="S3268" i="2" a="1"/>
  <c r="S3268" i="2" s="1"/>
  <c r="S3269" i="2" a="1"/>
  <c r="S3269" i="2" s="1"/>
  <c r="S3270" i="2" a="1"/>
  <c r="S3270" i="2" s="1"/>
  <c r="S3271" i="2" a="1"/>
  <c r="S3271" i="2" s="1"/>
  <c r="S3272" i="2" a="1"/>
  <c r="S3272" i="2" s="1"/>
  <c r="S3273" i="2" a="1"/>
  <c r="S3273" i="2" s="1"/>
  <c r="S3274" i="2" a="1"/>
  <c r="S3274" i="2" s="1"/>
  <c r="S3275" i="2" a="1"/>
  <c r="S3275" i="2" s="1"/>
  <c r="S3276" i="2" a="1"/>
  <c r="S3276" i="2" s="1"/>
  <c r="S3277" i="2" a="1"/>
  <c r="S3277" i="2" s="1"/>
  <c r="S3278" i="2" a="1"/>
  <c r="S3278" i="2" s="1"/>
  <c r="S3279" i="2" a="1"/>
  <c r="S3279" i="2" s="1"/>
  <c r="S3280" i="2" a="1"/>
  <c r="S3280" i="2" s="1"/>
  <c r="S3281" i="2" a="1"/>
  <c r="S3281" i="2" s="1"/>
  <c r="S3282" i="2" a="1"/>
  <c r="S3282" i="2" s="1"/>
  <c r="S3283" i="2" a="1"/>
  <c r="S3283" i="2" s="1"/>
  <c r="S3284" i="2" a="1"/>
  <c r="S3284" i="2" s="1"/>
  <c r="S3285" i="2" a="1"/>
  <c r="S3285" i="2" s="1"/>
  <c r="S3286" i="2" a="1"/>
  <c r="S3286" i="2" s="1"/>
  <c r="S3287" i="2" a="1"/>
  <c r="S3287" i="2" s="1"/>
  <c r="S3288" i="2" a="1"/>
  <c r="S3288" i="2" s="1"/>
  <c r="S3289" i="2" a="1"/>
  <c r="S3289" i="2" s="1"/>
  <c r="S3290" i="2" a="1"/>
  <c r="S3290" i="2" s="1"/>
  <c r="S3291" i="2" a="1"/>
  <c r="S3291" i="2" s="1"/>
  <c r="S3292" i="2" a="1"/>
  <c r="S3292" i="2" s="1"/>
  <c r="S3293" i="2" a="1"/>
  <c r="S3293" i="2" s="1"/>
  <c r="S3294" i="2" a="1"/>
  <c r="S3294" i="2" s="1"/>
  <c r="S3295" i="2" a="1"/>
  <c r="S3295" i="2" s="1"/>
  <c r="S3296" i="2" a="1"/>
  <c r="S3296" i="2" s="1"/>
  <c r="S3297" i="2" a="1"/>
  <c r="S3297" i="2" s="1"/>
  <c r="S3298" i="2" a="1"/>
  <c r="S3298" i="2" s="1"/>
  <c r="S3299" i="2" a="1"/>
  <c r="S3299" i="2" s="1"/>
  <c r="S3300" i="2" a="1"/>
  <c r="S3300" i="2" s="1"/>
  <c r="S3301" i="2" a="1"/>
  <c r="S3301" i="2" s="1"/>
  <c r="S3302" i="2" a="1"/>
  <c r="S3302" i="2" s="1"/>
  <c r="S3303" i="2" a="1"/>
  <c r="S3303" i="2" s="1"/>
  <c r="S3304" i="2" a="1"/>
  <c r="S3304" i="2" s="1"/>
  <c r="S3305" i="2" a="1"/>
  <c r="S3305" i="2" s="1"/>
  <c r="S3306" i="2" a="1"/>
  <c r="S3306" i="2" s="1"/>
  <c r="S3307" i="2" a="1"/>
  <c r="S3307" i="2" s="1"/>
  <c r="S3308" i="2" a="1"/>
  <c r="S3308" i="2" s="1"/>
  <c r="S3309" i="2" a="1"/>
  <c r="S3309" i="2" s="1"/>
  <c r="S3310" i="2" a="1"/>
  <c r="S3310" i="2" s="1"/>
  <c r="S3311" i="2" a="1"/>
  <c r="S3311" i="2" s="1"/>
  <c r="S3312" i="2" a="1"/>
  <c r="S3312" i="2" s="1"/>
  <c r="S3313" i="2" a="1"/>
  <c r="S3313" i="2" s="1"/>
  <c r="S3314" i="2" a="1"/>
  <c r="S3314" i="2" s="1"/>
  <c r="S3315" i="2" a="1"/>
  <c r="S3315" i="2" s="1"/>
  <c r="S3316" i="2" a="1"/>
  <c r="S3316" i="2" s="1"/>
  <c r="S3317" i="2" a="1"/>
  <c r="S3317" i="2" s="1"/>
  <c r="S3318" i="2" a="1"/>
  <c r="S3318" i="2" s="1"/>
  <c r="S3319" i="2" a="1"/>
  <c r="S3319" i="2" s="1"/>
  <c r="S3320" i="2" a="1"/>
  <c r="S3320" i="2" s="1"/>
  <c r="S3321" i="2" a="1"/>
  <c r="S3321" i="2" s="1"/>
  <c r="S3322" i="2" a="1"/>
  <c r="S3322" i="2" s="1"/>
  <c r="S3323" i="2" a="1"/>
  <c r="S3323" i="2" s="1"/>
  <c r="S3324" i="2" a="1"/>
  <c r="S3324" i="2" s="1"/>
  <c r="S3325" i="2" a="1"/>
  <c r="S3325" i="2" s="1"/>
  <c r="S3326" i="2" a="1"/>
  <c r="S3326" i="2" s="1"/>
  <c r="S3327" i="2" a="1"/>
  <c r="S3327" i="2" s="1"/>
  <c r="S3328" i="2" a="1"/>
  <c r="S3328" i="2" s="1"/>
  <c r="S3329" i="2" a="1"/>
  <c r="S3329" i="2" s="1"/>
  <c r="S3330" i="2" a="1"/>
  <c r="S3330" i="2" s="1"/>
  <c r="S3331" i="2" a="1"/>
  <c r="S3331" i="2" s="1"/>
  <c r="S3332" i="2" a="1"/>
  <c r="S3332" i="2" s="1"/>
  <c r="S3333" i="2" a="1"/>
  <c r="S3333" i="2" s="1"/>
  <c r="S3334" i="2" a="1"/>
  <c r="S3334" i="2" s="1"/>
  <c r="S3335" i="2" a="1"/>
  <c r="S3335" i="2" s="1"/>
  <c r="S3336" i="2" a="1"/>
  <c r="S3336" i="2" s="1"/>
  <c r="S3337" i="2" a="1"/>
  <c r="S3337" i="2" s="1"/>
  <c r="S3338" i="2" a="1"/>
  <c r="S3338" i="2" s="1"/>
  <c r="S3339" i="2" a="1"/>
  <c r="S3339" i="2" s="1"/>
  <c r="S3340" i="2" a="1"/>
  <c r="S3340" i="2" s="1"/>
  <c r="S3341" i="2" a="1"/>
  <c r="S3341" i="2" s="1"/>
  <c r="S3342" i="2" a="1"/>
  <c r="S3342" i="2" s="1"/>
  <c r="S3343" i="2" a="1"/>
  <c r="S3343" i="2" s="1"/>
  <c r="S3344" i="2" a="1"/>
  <c r="S3344" i="2" s="1"/>
  <c r="S3345" i="2" a="1"/>
  <c r="S3345" i="2" s="1"/>
  <c r="S3346" i="2" a="1"/>
  <c r="S3346" i="2" s="1"/>
  <c r="S3347" i="2" a="1"/>
  <c r="S3347" i="2" s="1"/>
  <c r="S3348" i="2" a="1"/>
  <c r="S3348" i="2" s="1"/>
  <c r="S3349" i="2" a="1"/>
  <c r="S3349" i="2" s="1"/>
  <c r="S3350" i="2" a="1"/>
  <c r="S3350" i="2" s="1"/>
  <c r="S3351" i="2" a="1"/>
  <c r="S3351" i="2" s="1"/>
  <c r="S3352" i="2" a="1"/>
  <c r="S3352" i="2" s="1"/>
  <c r="S3353" i="2" a="1"/>
  <c r="S3353" i="2" s="1"/>
  <c r="S3354" i="2" a="1"/>
  <c r="S3354" i="2" s="1"/>
  <c r="S3355" i="2" a="1"/>
  <c r="S3355" i="2" s="1"/>
  <c r="S3356" i="2" a="1"/>
  <c r="S3356" i="2" s="1"/>
  <c r="S3357" i="2" a="1"/>
  <c r="S3357" i="2" s="1"/>
  <c r="S3358" i="2" a="1"/>
  <c r="S3358" i="2" s="1"/>
  <c r="S3359" i="2" a="1"/>
  <c r="S3359" i="2" s="1"/>
  <c r="S3360" i="2" a="1"/>
  <c r="S3360" i="2" s="1"/>
  <c r="S3361" i="2" a="1"/>
  <c r="S3361" i="2" s="1"/>
  <c r="S3362" i="2" a="1"/>
  <c r="S3362" i="2" s="1"/>
  <c r="S3363" i="2" a="1"/>
  <c r="S3363" i="2" s="1"/>
  <c r="S3364" i="2" a="1"/>
  <c r="S3364" i="2" s="1"/>
  <c r="S3365" i="2" a="1"/>
  <c r="S3365" i="2" s="1"/>
  <c r="S3366" i="2" a="1"/>
  <c r="S3366" i="2" s="1"/>
  <c r="S3367" i="2" a="1"/>
  <c r="S3367" i="2" s="1"/>
  <c r="S3368" i="2" a="1"/>
  <c r="S3368" i="2" s="1"/>
  <c r="S3369" i="2" a="1"/>
  <c r="S3369" i="2" s="1"/>
  <c r="S3370" i="2" a="1"/>
  <c r="S3370" i="2" s="1"/>
  <c r="S3371" i="2" a="1"/>
  <c r="S3371" i="2" s="1"/>
  <c r="S3372" i="2" a="1"/>
  <c r="S3372" i="2" s="1"/>
  <c r="S3373" i="2" a="1"/>
  <c r="S3373" i="2" s="1"/>
  <c r="S3374" i="2" a="1"/>
  <c r="S3374" i="2" s="1"/>
  <c r="S3375" i="2" a="1"/>
  <c r="S3375" i="2" s="1"/>
  <c r="S3376" i="2" a="1"/>
  <c r="S3376" i="2" s="1"/>
  <c r="S3377" i="2" a="1"/>
  <c r="S3377" i="2" s="1"/>
  <c r="S3378" i="2" a="1"/>
  <c r="S3378" i="2" s="1"/>
  <c r="S3379" i="2" a="1"/>
  <c r="S3379" i="2" s="1"/>
  <c r="S3380" i="2" a="1"/>
  <c r="S3380" i="2" s="1"/>
  <c r="S3381" i="2" a="1"/>
  <c r="S3381" i="2" s="1"/>
  <c r="S3382" i="2" a="1"/>
  <c r="S3382" i="2" s="1"/>
  <c r="S3383" i="2" a="1"/>
  <c r="S3383" i="2" s="1"/>
  <c r="S3384" i="2" a="1"/>
  <c r="S3384" i="2" s="1"/>
  <c r="S3385" i="2" a="1"/>
  <c r="S3385" i="2" s="1"/>
  <c r="S3386" i="2" a="1"/>
  <c r="S3386" i="2" s="1"/>
  <c r="S3387" i="2" a="1"/>
  <c r="S3387" i="2" s="1"/>
  <c r="S3388" i="2" a="1"/>
  <c r="S3388" i="2" s="1"/>
  <c r="S3389" i="2" a="1"/>
  <c r="S3389" i="2" s="1"/>
  <c r="S3390" i="2" a="1"/>
  <c r="S3390" i="2" s="1"/>
  <c r="S3391" i="2" a="1"/>
  <c r="S3391" i="2" s="1"/>
  <c r="S3392" i="2" a="1"/>
  <c r="S3392" i="2" s="1"/>
  <c r="S3393" i="2" a="1"/>
  <c r="S3393" i="2" s="1"/>
  <c r="S3394" i="2" a="1"/>
  <c r="S3394" i="2" s="1"/>
  <c r="S3395" i="2" a="1"/>
  <c r="S3395" i="2" s="1"/>
  <c r="S3396" i="2" a="1"/>
  <c r="S3396" i="2" s="1"/>
  <c r="S3397" i="2" a="1"/>
  <c r="S3397" i="2" s="1"/>
  <c r="S3398" i="2" a="1"/>
  <c r="S3398" i="2" s="1"/>
  <c r="S3399" i="2" a="1"/>
  <c r="S3399" i="2" s="1"/>
  <c r="S3400" i="2" a="1"/>
  <c r="S3400" i="2" s="1"/>
  <c r="S3401" i="2" a="1"/>
  <c r="S3401" i="2" s="1"/>
  <c r="S3402" i="2" a="1"/>
  <c r="S3402" i="2" s="1"/>
  <c r="S3403" i="2" a="1"/>
  <c r="S3403" i="2" s="1"/>
  <c r="S3404" i="2" a="1"/>
  <c r="S3404" i="2" s="1"/>
  <c r="S3405" i="2" a="1"/>
  <c r="S3405" i="2" s="1"/>
  <c r="S3406" i="2" a="1"/>
  <c r="S3406" i="2" s="1"/>
  <c r="S3407" i="2" a="1"/>
  <c r="S3407" i="2" s="1"/>
  <c r="S3408" i="2" a="1"/>
  <c r="S3408" i="2" s="1"/>
  <c r="S3409" i="2" a="1"/>
  <c r="S3409" i="2" s="1"/>
  <c r="S3410" i="2" a="1"/>
  <c r="S3410" i="2" s="1"/>
  <c r="S3411" i="2" a="1"/>
  <c r="S3411" i="2" s="1"/>
  <c r="S3412" i="2" a="1"/>
  <c r="S3412" i="2" s="1"/>
  <c r="S3413" i="2" a="1"/>
  <c r="S3413" i="2" s="1"/>
  <c r="S3414" i="2" a="1"/>
  <c r="S3414" i="2" s="1"/>
  <c r="S3415" i="2" a="1"/>
  <c r="S3415" i="2" s="1"/>
  <c r="S3416" i="2" a="1"/>
  <c r="S3416" i="2" s="1"/>
  <c r="S3417" i="2" a="1"/>
  <c r="S3417" i="2" s="1"/>
  <c r="S3418" i="2" a="1"/>
  <c r="S3418" i="2" s="1"/>
  <c r="S3419" i="2" a="1"/>
  <c r="S3419" i="2" s="1"/>
  <c r="S3420" i="2" a="1"/>
  <c r="S3420" i="2" s="1"/>
  <c r="S3421" i="2" a="1"/>
  <c r="S3421" i="2" s="1"/>
  <c r="S3422" i="2" a="1"/>
  <c r="S3422" i="2" s="1"/>
  <c r="S3423" i="2" a="1"/>
  <c r="S3423" i="2" s="1"/>
  <c r="S3424" i="2" a="1"/>
  <c r="S3424" i="2" s="1"/>
  <c r="S3425" i="2" a="1"/>
  <c r="S3425" i="2" s="1"/>
  <c r="S3426" i="2" a="1"/>
  <c r="S3426" i="2" s="1"/>
  <c r="S3427" i="2" a="1"/>
  <c r="S3427" i="2" s="1"/>
  <c r="S3428" i="2" a="1"/>
  <c r="S3428" i="2" s="1"/>
  <c r="S3429" i="2" a="1"/>
  <c r="S3429" i="2" s="1"/>
  <c r="S3430" i="2" a="1"/>
  <c r="S3430" i="2" s="1"/>
  <c r="S3431" i="2" a="1"/>
  <c r="S3431" i="2" s="1"/>
  <c r="S3432" i="2" a="1"/>
  <c r="S3432" i="2" s="1"/>
  <c r="S3433" i="2" a="1"/>
  <c r="S3433" i="2" s="1"/>
  <c r="S3434" i="2" a="1"/>
  <c r="S3434" i="2" s="1"/>
  <c r="S3435" i="2" a="1"/>
  <c r="S3435" i="2" s="1"/>
  <c r="S3436" i="2" a="1"/>
  <c r="S3436" i="2" s="1"/>
  <c r="S3437" i="2" a="1"/>
  <c r="S3437" i="2" s="1"/>
  <c r="S3438" i="2" a="1"/>
  <c r="S3438" i="2" s="1"/>
  <c r="S3439" i="2" a="1"/>
  <c r="S3439" i="2" s="1"/>
  <c r="S3440" i="2" a="1"/>
  <c r="S3440" i="2" s="1"/>
  <c r="S3441" i="2" a="1"/>
  <c r="S3441" i="2" s="1"/>
  <c r="S3442" i="2" a="1"/>
  <c r="S3442" i="2" s="1"/>
  <c r="S3443" i="2" a="1"/>
  <c r="S3443" i="2" s="1"/>
  <c r="S3444" i="2" a="1"/>
  <c r="S3444" i="2" s="1"/>
  <c r="S3445" i="2" a="1"/>
  <c r="S3445" i="2" s="1"/>
  <c r="S3446" i="2" a="1"/>
  <c r="S3446" i="2" s="1"/>
  <c r="S3447" i="2" a="1"/>
  <c r="S3447" i="2" s="1"/>
  <c r="S3448" i="2" a="1"/>
  <c r="S3448" i="2" s="1"/>
  <c r="S3449" i="2" a="1"/>
  <c r="S3449" i="2" s="1"/>
  <c r="S3450" i="2" a="1"/>
  <c r="S3450" i="2" s="1"/>
  <c r="S3451" i="2" a="1"/>
  <c r="S3451" i="2" s="1"/>
  <c r="S3452" i="2" a="1"/>
  <c r="S3452" i="2" s="1"/>
  <c r="S3453" i="2" a="1"/>
  <c r="S3453" i="2" s="1"/>
  <c r="S3454" i="2" a="1"/>
  <c r="S3454" i="2" s="1"/>
  <c r="S3455" i="2" a="1"/>
  <c r="S3455" i="2" s="1"/>
  <c r="S3456" i="2" a="1"/>
  <c r="S3456" i="2" s="1"/>
  <c r="S3457" i="2" a="1"/>
  <c r="S3457" i="2" s="1"/>
  <c r="S3458" i="2" a="1"/>
  <c r="S3458" i="2" s="1"/>
  <c r="S3459" i="2" a="1"/>
  <c r="S3459" i="2" s="1"/>
  <c r="S3460" i="2" a="1"/>
  <c r="S3460" i="2" s="1"/>
  <c r="S3461" i="2" a="1"/>
  <c r="S3461" i="2" s="1"/>
  <c r="S3462" i="2" a="1"/>
  <c r="S3462" i="2" s="1"/>
  <c r="S3463" i="2" a="1"/>
  <c r="S3463" i="2" s="1"/>
  <c r="S3464" i="2" a="1"/>
  <c r="S3464" i="2" s="1"/>
  <c r="S3465" i="2" a="1"/>
  <c r="S3465" i="2" s="1"/>
  <c r="S3466" i="2" a="1"/>
  <c r="S3466" i="2" s="1"/>
  <c r="S3467" i="2" a="1"/>
  <c r="S3467" i="2" s="1"/>
  <c r="S3468" i="2" a="1"/>
  <c r="S3468" i="2" s="1"/>
  <c r="S3469" i="2" a="1"/>
  <c r="S3469" i="2" s="1"/>
  <c r="S3470" i="2" a="1"/>
  <c r="S3470" i="2" s="1"/>
  <c r="S3471" i="2" a="1"/>
  <c r="S3471" i="2" s="1"/>
  <c r="S3472" i="2" a="1"/>
  <c r="S3472" i="2" s="1"/>
  <c r="S3473" i="2" a="1"/>
  <c r="S3473" i="2" s="1"/>
  <c r="S3474" i="2" a="1"/>
  <c r="S3474" i="2" s="1"/>
  <c r="S3475" i="2" a="1"/>
  <c r="S3475" i="2" s="1"/>
  <c r="S3476" i="2" a="1"/>
  <c r="S3476" i="2" s="1"/>
  <c r="S3477" i="2" a="1"/>
  <c r="S3477" i="2" s="1"/>
  <c r="S3478" i="2" a="1"/>
  <c r="S3478" i="2" s="1"/>
  <c r="S3479" i="2" a="1"/>
  <c r="S3479" i="2" s="1"/>
  <c r="S3480" i="2" a="1"/>
  <c r="S3480" i="2" s="1"/>
  <c r="S3481" i="2" a="1"/>
  <c r="S3481" i="2" s="1"/>
  <c r="S3482" i="2" a="1"/>
  <c r="S3482" i="2" s="1"/>
  <c r="S3483" i="2" a="1"/>
  <c r="S3483" i="2" s="1"/>
  <c r="S3484" i="2" a="1"/>
  <c r="S3484" i="2" s="1"/>
  <c r="S3485" i="2" a="1"/>
  <c r="S3485" i="2" s="1"/>
  <c r="S3486" i="2" a="1"/>
  <c r="S3486" i="2" s="1"/>
  <c r="S3487" i="2" a="1"/>
  <c r="S3487" i="2" s="1"/>
  <c r="S3488" i="2" a="1"/>
  <c r="S3488" i="2" s="1"/>
  <c r="S3489" i="2" a="1"/>
  <c r="S3489" i="2" s="1"/>
  <c r="S3490" i="2" a="1"/>
  <c r="S3490" i="2" s="1"/>
  <c r="S3491" i="2" a="1"/>
  <c r="S3491" i="2" s="1"/>
  <c r="S3492" i="2" a="1"/>
  <c r="S3492" i="2" s="1"/>
  <c r="S3493" i="2" a="1"/>
  <c r="S3493" i="2" s="1"/>
  <c r="S3494" i="2" a="1"/>
  <c r="S3494" i="2" s="1"/>
  <c r="S3495" i="2" a="1"/>
  <c r="S3495" i="2" s="1"/>
  <c r="S3496" i="2" a="1"/>
  <c r="S3496" i="2" s="1"/>
  <c r="S3497" i="2" a="1"/>
  <c r="S3497" i="2" s="1"/>
  <c r="S3498" i="2" a="1"/>
  <c r="S3498" i="2" s="1"/>
  <c r="S3499" i="2" a="1"/>
  <c r="S3499" i="2" s="1"/>
  <c r="S3500" i="2" a="1"/>
  <c r="S3500" i="2" s="1"/>
  <c r="S3501" i="2" a="1"/>
  <c r="S3501" i="2" s="1"/>
  <c r="S3502" i="2" a="1"/>
  <c r="S3502" i="2" s="1"/>
  <c r="S3503" i="2" a="1"/>
  <c r="S3503" i="2" s="1"/>
  <c r="S3504" i="2" a="1"/>
  <c r="S3504" i="2" s="1"/>
  <c r="S3505" i="2" a="1"/>
  <c r="S3505" i="2" s="1"/>
  <c r="S3506" i="2" a="1"/>
  <c r="S3506" i="2" s="1"/>
  <c r="S3507" i="2" a="1"/>
  <c r="S3507" i="2" s="1"/>
  <c r="S3508" i="2" a="1"/>
  <c r="S3508" i="2" s="1"/>
  <c r="S3509" i="2" a="1"/>
  <c r="S3509" i="2" s="1"/>
  <c r="S3510" i="2" a="1"/>
  <c r="S3510" i="2" s="1"/>
  <c r="S3511" i="2" a="1"/>
  <c r="S3511" i="2" s="1"/>
  <c r="S3512" i="2" a="1"/>
  <c r="S3512" i="2" s="1"/>
  <c r="S3513" i="2" a="1"/>
  <c r="S3513" i="2" s="1"/>
  <c r="S3514" i="2" a="1"/>
  <c r="S3514" i="2" s="1"/>
  <c r="S3515" i="2" a="1"/>
  <c r="S3515" i="2" s="1"/>
  <c r="S3516" i="2" a="1"/>
  <c r="S3516" i="2" s="1"/>
  <c r="S3517" i="2" a="1"/>
  <c r="S3517" i="2" s="1"/>
  <c r="S3518" i="2" a="1"/>
  <c r="S3518" i="2" s="1"/>
  <c r="S3519" i="2" a="1"/>
  <c r="S3519" i="2" s="1"/>
  <c r="S3520" i="2" a="1"/>
  <c r="S3520" i="2" s="1"/>
  <c r="S3521" i="2" a="1"/>
  <c r="S3521" i="2" s="1"/>
  <c r="S3522" i="2" a="1"/>
  <c r="S3522" i="2" s="1"/>
  <c r="S3523" i="2" a="1"/>
  <c r="S3523" i="2" s="1"/>
  <c r="S3524" i="2" a="1"/>
  <c r="S3524" i="2" s="1"/>
  <c r="S3525" i="2" a="1"/>
  <c r="S3525" i="2" s="1"/>
  <c r="S3526" i="2" a="1"/>
  <c r="S3526" i="2" s="1"/>
  <c r="S3527" i="2" a="1"/>
  <c r="S3527" i="2" s="1"/>
  <c r="S3528" i="2" a="1"/>
  <c r="S3528" i="2" s="1"/>
  <c r="S3529" i="2" a="1"/>
  <c r="S3529" i="2" s="1"/>
  <c r="S3530" i="2" a="1"/>
  <c r="S3530" i="2" s="1"/>
  <c r="S3531" i="2" a="1"/>
  <c r="S3531" i="2" s="1"/>
  <c r="S3532" i="2" a="1"/>
  <c r="S3532" i="2" s="1"/>
  <c r="S3533" i="2" a="1"/>
  <c r="S3533" i="2" s="1"/>
  <c r="S3534" i="2" a="1"/>
  <c r="S3534" i="2" s="1"/>
  <c r="S3535" i="2" a="1"/>
  <c r="S3535" i="2" s="1"/>
  <c r="S3536" i="2" a="1"/>
  <c r="S3536" i="2" s="1"/>
  <c r="S3537" i="2" a="1"/>
  <c r="S3537" i="2" s="1"/>
  <c r="S3538" i="2" a="1"/>
  <c r="S3538" i="2" s="1"/>
  <c r="S3539" i="2" a="1"/>
  <c r="S3539" i="2" s="1"/>
  <c r="S3540" i="2" a="1"/>
  <c r="S3540" i="2" s="1"/>
  <c r="S3541" i="2" a="1"/>
  <c r="S3541" i="2" s="1"/>
  <c r="S3542" i="2" a="1"/>
  <c r="S3542" i="2" s="1"/>
  <c r="S3543" i="2" a="1"/>
  <c r="S3543" i="2" s="1"/>
  <c r="S3544" i="2" a="1"/>
  <c r="S3544" i="2" s="1"/>
  <c r="S3545" i="2" a="1"/>
  <c r="S3545" i="2" s="1"/>
  <c r="S3546" i="2" a="1"/>
  <c r="S3546" i="2" s="1"/>
  <c r="S3547" i="2" a="1"/>
  <c r="S3547" i="2" s="1"/>
  <c r="S3548" i="2" a="1"/>
  <c r="S3548" i="2" s="1"/>
  <c r="S3549" i="2" a="1"/>
  <c r="S3549" i="2" s="1"/>
  <c r="S3550" i="2" a="1"/>
  <c r="S3550" i="2" s="1"/>
  <c r="S3551" i="2" a="1"/>
  <c r="S3551" i="2" s="1"/>
  <c r="S3552" i="2" a="1"/>
  <c r="S3552" i="2" s="1"/>
  <c r="S3553" i="2" a="1"/>
  <c r="S3553" i="2" s="1"/>
  <c r="S3554" i="2" a="1"/>
  <c r="S3554" i="2" s="1"/>
  <c r="S3555" i="2" a="1"/>
  <c r="S3555" i="2" s="1"/>
  <c r="S3556" i="2" a="1"/>
  <c r="S3556" i="2" s="1"/>
  <c r="S3557" i="2" a="1"/>
  <c r="S3557" i="2" s="1"/>
  <c r="S3558" i="2" a="1"/>
  <c r="S3558" i="2" s="1"/>
  <c r="S3559" i="2" a="1"/>
  <c r="S3559" i="2" s="1"/>
  <c r="S3560" i="2" a="1"/>
  <c r="S3560" i="2" s="1"/>
  <c r="S3561" i="2" a="1"/>
  <c r="S3561" i="2" s="1"/>
  <c r="S3562" i="2" a="1"/>
  <c r="S3562" i="2" s="1"/>
  <c r="S3563" i="2" a="1"/>
  <c r="S3563" i="2" s="1"/>
  <c r="S3564" i="2" a="1"/>
  <c r="S3564" i="2" s="1"/>
  <c r="S3565" i="2" a="1"/>
  <c r="S3565" i="2" s="1"/>
  <c r="S3566" i="2" a="1"/>
  <c r="S3566" i="2" s="1"/>
  <c r="S3567" i="2" a="1"/>
  <c r="S3567" i="2" s="1"/>
  <c r="S3568" i="2" a="1"/>
  <c r="S3568" i="2" s="1"/>
  <c r="S3569" i="2" a="1"/>
  <c r="S3569" i="2" s="1"/>
  <c r="S3570" i="2" a="1"/>
  <c r="S3570" i="2" s="1"/>
  <c r="S3571" i="2" a="1"/>
  <c r="S3571" i="2" s="1"/>
  <c r="S3572" i="2" a="1"/>
  <c r="S3572" i="2" s="1"/>
  <c r="S3573" i="2" a="1"/>
  <c r="S3573" i="2" s="1"/>
  <c r="S3574" i="2" a="1"/>
  <c r="S3574" i="2" s="1"/>
  <c r="S3575" i="2" a="1"/>
  <c r="S3575" i="2" s="1"/>
  <c r="S3576" i="2" a="1"/>
  <c r="S3576" i="2" s="1"/>
  <c r="S3577" i="2" a="1"/>
  <c r="S3577" i="2" s="1"/>
  <c r="S3578" i="2" a="1"/>
  <c r="S3578" i="2" s="1"/>
  <c r="S3579" i="2" a="1"/>
  <c r="S3579" i="2" s="1"/>
  <c r="S3580" i="2" a="1"/>
  <c r="S3580" i="2" s="1"/>
  <c r="S3581" i="2" a="1"/>
  <c r="S3581" i="2" s="1"/>
  <c r="S3582" i="2" a="1"/>
  <c r="S3582" i="2" s="1"/>
  <c r="S3583" i="2" a="1"/>
  <c r="S3583" i="2" s="1"/>
  <c r="S3584" i="2" a="1"/>
  <c r="S3584" i="2" s="1"/>
  <c r="S3585" i="2" a="1"/>
  <c r="S3585" i="2" s="1"/>
  <c r="S3586" i="2" a="1"/>
  <c r="S3586" i="2" s="1"/>
  <c r="S3587" i="2" a="1"/>
  <c r="S3587" i="2" s="1"/>
  <c r="S3588" i="2" a="1"/>
  <c r="S3588" i="2" s="1"/>
  <c r="S3589" i="2" a="1"/>
  <c r="S3589" i="2" s="1"/>
  <c r="S3590" i="2" a="1"/>
  <c r="S3590" i="2" s="1"/>
  <c r="S3591" i="2" a="1"/>
  <c r="S3591" i="2" s="1"/>
  <c r="S3592" i="2" a="1"/>
  <c r="S3592" i="2" s="1"/>
  <c r="S3593" i="2" a="1"/>
  <c r="S3593" i="2" s="1"/>
  <c r="S3594" i="2" a="1"/>
  <c r="S3594" i="2" s="1"/>
  <c r="S3595" i="2" a="1"/>
  <c r="S3595" i="2" s="1"/>
  <c r="S3596" i="2" a="1"/>
  <c r="S3596" i="2" s="1"/>
  <c r="S3597" i="2" a="1"/>
  <c r="S3597" i="2" s="1"/>
  <c r="S3598" i="2" a="1"/>
  <c r="S3598" i="2" s="1"/>
  <c r="S3599" i="2" a="1"/>
  <c r="S3599" i="2" s="1"/>
  <c r="S3600" i="2" a="1"/>
  <c r="S3600" i="2" s="1"/>
  <c r="S3601" i="2" a="1"/>
  <c r="S3601" i="2" s="1"/>
  <c r="S3602" i="2" a="1"/>
  <c r="S3602" i="2" s="1"/>
  <c r="S3603" i="2" a="1"/>
  <c r="S3603" i="2" s="1"/>
  <c r="S3604" i="2" a="1"/>
  <c r="S3604" i="2" s="1"/>
  <c r="S3605" i="2" a="1"/>
  <c r="S3605" i="2" s="1"/>
  <c r="S3606" i="2" a="1"/>
  <c r="S3606" i="2" s="1"/>
  <c r="S3607" i="2" a="1"/>
  <c r="S3607" i="2" s="1"/>
  <c r="S3608" i="2" a="1"/>
  <c r="S3608" i="2" s="1"/>
  <c r="S3609" i="2" a="1"/>
  <c r="S3609" i="2" s="1"/>
  <c r="S3610" i="2" a="1"/>
  <c r="S3610" i="2" s="1"/>
  <c r="S3611" i="2" a="1"/>
  <c r="S3611" i="2" s="1"/>
  <c r="S3612" i="2" a="1"/>
  <c r="S3612" i="2" s="1"/>
  <c r="S3613" i="2" a="1"/>
  <c r="S3613" i="2" s="1"/>
  <c r="S3614" i="2" a="1"/>
  <c r="S3614" i="2" s="1"/>
  <c r="S3615" i="2" a="1"/>
  <c r="S3615" i="2" s="1"/>
  <c r="S3616" i="2" a="1"/>
  <c r="S3616" i="2" s="1"/>
  <c r="S3617" i="2" a="1"/>
  <c r="S3617" i="2" s="1"/>
  <c r="S3618" i="2" a="1"/>
  <c r="S3618" i="2" s="1"/>
  <c r="S3619" i="2" a="1"/>
  <c r="S3619" i="2" s="1"/>
  <c r="S3620" i="2" a="1"/>
  <c r="S3620" i="2" s="1"/>
  <c r="S3621" i="2" a="1"/>
  <c r="S3621" i="2" s="1"/>
  <c r="S3622" i="2" a="1"/>
  <c r="S3622" i="2" s="1"/>
  <c r="S3623" i="2" a="1"/>
  <c r="S3623" i="2" s="1"/>
  <c r="S3624" i="2" a="1"/>
  <c r="S3624" i="2" s="1"/>
  <c r="S3625" i="2" a="1"/>
  <c r="S3625" i="2" s="1"/>
  <c r="S3626" i="2" a="1"/>
  <c r="S3626" i="2" s="1"/>
  <c r="S3627" i="2" a="1"/>
  <c r="S3627" i="2" s="1"/>
  <c r="S3628" i="2" a="1"/>
  <c r="S3628" i="2" s="1"/>
  <c r="S3629" i="2" a="1"/>
  <c r="S3629" i="2" s="1"/>
  <c r="S3630" i="2" a="1"/>
  <c r="S3630" i="2" s="1"/>
  <c r="S3631" i="2" a="1"/>
  <c r="S3631" i="2" s="1"/>
  <c r="S3632" i="2" a="1"/>
  <c r="S3632" i="2" s="1"/>
  <c r="S3633" i="2" a="1"/>
  <c r="S3633" i="2" s="1"/>
  <c r="S3634" i="2" a="1"/>
  <c r="S3634" i="2" s="1"/>
  <c r="S3635" i="2" a="1"/>
  <c r="S3635" i="2" s="1"/>
  <c r="S3636" i="2" a="1"/>
  <c r="S3636" i="2" s="1"/>
  <c r="S3637" i="2" a="1"/>
  <c r="S3637" i="2" s="1"/>
  <c r="S3638" i="2" a="1"/>
  <c r="S3638" i="2" s="1"/>
  <c r="S3639" i="2" a="1"/>
  <c r="S3639" i="2" s="1"/>
  <c r="S3640" i="2" a="1"/>
  <c r="S3640" i="2" s="1"/>
  <c r="S3641" i="2" a="1"/>
  <c r="S3641" i="2" s="1"/>
  <c r="S3642" i="2" a="1"/>
  <c r="S3642" i="2" s="1"/>
  <c r="S3643" i="2" a="1"/>
  <c r="S3643" i="2" s="1"/>
  <c r="S3644" i="2" a="1"/>
  <c r="S3644" i="2" s="1"/>
  <c r="S3645" i="2" a="1"/>
  <c r="S3645" i="2" s="1"/>
  <c r="S3646" i="2" a="1"/>
  <c r="S3646" i="2" s="1"/>
  <c r="S3647" i="2" a="1"/>
  <c r="S3647" i="2" s="1"/>
  <c r="S3648" i="2" a="1"/>
  <c r="S3648" i="2" s="1"/>
  <c r="S3649" i="2" a="1"/>
  <c r="S3649" i="2" s="1"/>
  <c r="S3650" i="2" a="1"/>
  <c r="S3650" i="2" s="1"/>
  <c r="S3651" i="2" a="1"/>
  <c r="S3651" i="2" s="1"/>
  <c r="S3652" i="2" a="1"/>
  <c r="S3652" i="2" s="1"/>
  <c r="S3653" i="2" a="1"/>
  <c r="S3653" i="2" s="1"/>
  <c r="S3654" i="2" a="1"/>
  <c r="S3654" i="2" s="1"/>
  <c r="S3655" i="2" a="1"/>
  <c r="S3655" i="2" s="1"/>
  <c r="S3656" i="2" a="1"/>
  <c r="S3656" i="2" s="1"/>
  <c r="S3657" i="2" a="1"/>
  <c r="S3657" i="2" s="1"/>
  <c r="S3658" i="2" a="1"/>
  <c r="S3658" i="2" s="1"/>
  <c r="S3659" i="2" a="1"/>
  <c r="S3659" i="2" s="1"/>
  <c r="S3660" i="2" a="1"/>
  <c r="S3660" i="2" s="1"/>
  <c r="S3661" i="2" a="1"/>
  <c r="S3661" i="2" s="1"/>
  <c r="S3662" i="2" a="1"/>
  <c r="S3662" i="2" s="1"/>
  <c r="S3663" i="2" a="1"/>
  <c r="S3663" i="2" s="1"/>
  <c r="S3664" i="2" a="1"/>
  <c r="S3664" i="2" s="1"/>
  <c r="S3665" i="2" a="1"/>
  <c r="S3665" i="2" s="1"/>
  <c r="S3666" i="2" a="1"/>
  <c r="S3666" i="2" s="1"/>
  <c r="S3667" i="2" a="1"/>
  <c r="S3667" i="2" s="1"/>
  <c r="S3668" i="2" a="1"/>
  <c r="S3668" i="2" s="1"/>
  <c r="S3669" i="2" a="1"/>
  <c r="S3669" i="2" s="1"/>
  <c r="S3670" i="2" a="1"/>
  <c r="S3670" i="2" s="1"/>
  <c r="S3671" i="2" a="1"/>
  <c r="S3671" i="2" s="1"/>
  <c r="S3672" i="2" a="1"/>
  <c r="S3672" i="2" s="1"/>
  <c r="S3673" i="2" a="1"/>
  <c r="S3673" i="2" s="1"/>
  <c r="S3674" i="2" a="1"/>
  <c r="S3674" i="2" s="1"/>
  <c r="S3675" i="2" a="1"/>
  <c r="S3675" i="2" s="1"/>
  <c r="S3676" i="2" a="1"/>
  <c r="S3676" i="2" s="1"/>
  <c r="S3677" i="2" a="1"/>
  <c r="S3677" i="2" s="1"/>
  <c r="S3678" i="2" a="1"/>
  <c r="S3678" i="2" s="1"/>
  <c r="S3679" i="2" a="1"/>
  <c r="S3679" i="2" s="1"/>
  <c r="S3680" i="2" a="1"/>
  <c r="S3680" i="2" s="1"/>
  <c r="S3681" i="2" a="1"/>
  <c r="S3681" i="2" s="1"/>
  <c r="S3682" i="2" a="1"/>
  <c r="S3682" i="2" s="1"/>
  <c r="S3683" i="2" a="1"/>
  <c r="S3683" i="2" s="1"/>
  <c r="S3684" i="2" a="1"/>
  <c r="S3684" i="2" s="1"/>
  <c r="S3685" i="2" a="1"/>
  <c r="S3685" i="2" s="1"/>
  <c r="S3686" i="2" a="1"/>
  <c r="S3686" i="2" s="1"/>
  <c r="S3687" i="2" a="1"/>
  <c r="S3687" i="2" s="1"/>
  <c r="S3688" i="2" a="1"/>
  <c r="S3688" i="2" s="1"/>
  <c r="S3689" i="2" a="1"/>
  <c r="S3689" i="2" s="1"/>
  <c r="S3690" i="2" a="1"/>
  <c r="S3690" i="2" s="1"/>
  <c r="S3691" i="2" a="1"/>
  <c r="S3691" i="2" s="1"/>
  <c r="S3692" i="2" a="1"/>
  <c r="S3692" i="2" s="1"/>
  <c r="S3693" i="2" a="1"/>
  <c r="S3693" i="2" s="1"/>
  <c r="S3694" i="2" a="1"/>
  <c r="S3694" i="2" s="1"/>
  <c r="S3695" i="2" a="1"/>
  <c r="S3695" i="2" s="1"/>
  <c r="S3696" i="2" a="1"/>
  <c r="S3696" i="2" s="1"/>
  <c r="S3697" i="2" a="1"/>
  <c r="S3697" i="2" s="1"/>
  <c r="S3698" i="2" a="1"/>
  <c r="S3698" i="2" s="1"/>
  <c r="S3699" i="2" a="1"/>
  <c r="S3699" i="2" s="1"/>
  <c r="S3700" i="2" a="1"/>
  <c r="S3700" i="2" s="1"/>
  <c r="S3701" i="2" a="1"/>
  <c r="S3701" i="2" s="1"/>
  <c r="S3702" i="2" a="1"/>
  <c r="S3702" i="2" s="1"/>
  <c r="S3703" i="2" a="1"/>
  <c r="S3703" i="2" s="1"/>
  <c r="S3704" i="2" a="1"/>
  <c r="S3704" i="2" s="1"/>
  <c r="S3705" i="2" a="1"/>
  <c r="S3705" i="2" s="1"/>
  <c r="S3706" i="2" a="1"/>
  <c r="S3706" i="2" s="1"/>
  <c r="S3707" i="2" a="1"/>
  <c r="S3707" i="2" s="1"/>
  <c r="S3708" i="2" a="1"/>
  <c r="S3708" i="2" s="1"/>
  <c r="S3709" i="2" a="1"/>
  <c r="S3709" i="2" s="1"/>
  <c r="S3710" i="2" a="1"/>
  <c r="S3710" i="2" s="1"/>
  <c r="S3711" i="2" a="1"/>
  <c r="S3711" i="2" s="1"/>
  <c r="S3712" i="2" a="1"/>
  <c r="S3712" i="2" s="1"/>
  <c r="S3713" i="2" a="1"/>
  <c r="S3713" i="2" s="1"/>
  <c r="S3714" i="2" a="1"/>
  <c r="S3714" i="2" s="1"/>
  <c r="S3715" i="2" a="1"/>
  <c r="S3715" i="2" s="1"/>
  <c r="S3716" i="2" a="1"/>
  <c r="S3716" i="2" s="1"/>
  <c r="S3717" i="2" a="1"/>
  <c r="S3717" i="2" s="1"/>
  <c r="S3718" i="2" a="1"/>
  <c r="S3718" i="2" s="1"/>
  <c r="S3719" i="2" a="1"/>
  <c r="S3719" i="2" s="1"/>
  <c r="S3720" i="2" a="1"/>
  <c r="S3720" i="2" s="1"/>
  <c r="S3721" i="2" a="1"/>
  <c r="S3721" i="2" s="1"/>
  <c r="S3722" i="2" a="1"/>
  <c r="S3722" i="2" s="1"/>
  <c r="S3723" i="2" a="1"/>
  <c r="S3723" i="2" s="1"/>
  <c r="S3724" i="2" a="1"/>
  <c r="S3724" i="2" s="1"/>
  <c r="S3725" i="2" a="1"/>
  <c r="S3725" i="2" s="1"/>
  <c r="S3726" i="2" a="1"/>
  <c r="S3726" i="2" s="1"/>
  <c r="S3727" i="2" a="1"/>
  <c r="S3727" i="2" s="1"/>
  <c r="S3728" i="2" a="1"/>
  <c r="S3728" i="2" s="1"/>
  <c r="S3729" i="2" a="1"/>
  <c r="S3729" i="2" s="1"/>
  <c r="S3730" i="2" a="1"/>
  <c r="S3730" i="2" s="1"/>
  <c r="S3731" i="2" a="1"/>
  <c r="S3731" i="2" s="1"/>
  <c r="S3732" i="2" a="1"/>
  <c r="S3732" i="2" s="1"/>
  <c r="S3733" i="2" a="1"/>
  <c r="S3733" i="2" s="1"/>
  <c r="S3734" i="2" a="1"/>
  <c r="S3734" i="2" s="1"/>
  <c r="S3735" i="2" a="1"/>
  <c r="S3735" i="2" s="1"/>
  <c r="S3736" i="2" a="1"/>
  <c r="S3736" i="2" s="1"/>
  <c r="S3737" i="2" a="1"/>
  <c r="S3737" i="2" s="1"/>
  <c r="S3738" i="2" a="1"/>
  <c r="S3738" i="2" s="1"/>
  <c r="S3739" i="2" a="1"/>
  <c r="S3739" i="2" s="1"/>
  <c r="S3740" i="2" a="1"/>
  <c r="S3740" i="2" s="1"/>
  <c r="S3741" i="2" a="1"/>
  <c r="S3741" i="2" s="1"/>
  <c r="S3742" i="2" a="1"/>
  <c r="S3742" i="2" s="1"/>
  <c r="S3743" i="2" a="1"/>
  <c r="S3743" i="2" s="1"/>
  <c r="S3744" i="2" a="1"/>
  <c r="S3744" i="2" s="1"/>
  <c r="S3745" i="2" a="1"/>
  <c r="S3745" i="2" s="1"/>
  <c r="S3746" i="2" a="1"/>
  <c r="S3746" i="2" s="1"/>
  <c r="S3747" i="2" a="1"/>
  <c r="S3747" i="2" s="1"/>
  <c r="S3748" i="2" a="1"/>
  <c r="S3748" i="2" s="1"/>
  <c r="S3749" i="2" a="1"/>
  <c r="S3749" i="2" s="1"/>
  <c r="S3750" i="2" a="1"/>
  <c r="S3750" i="2" s="1"/>
  <c r="S3751" i="2" a="1"/>
  <c r="S3751" i="2" s="1"/>
  <c r="S3752" i="2" a="1"/>
  <c r="S3752" i="2" s="1"/>
  <c r="S3753" i="2" a="1"/>
  <c r="S3753" i="2" s="1"/>
  <c r="S3754" i="2" a="1"/>
  <c r="S3754" i="2" s="1"/>
  <c r="S3755" i="2" a="1"/>
  <c r="S3755" i="2" s="1"/>
  <c r="S3756" i="2" a="1"/>
  <c r="S3756" i="2" s="1"/>
  <c r="S3757" i="2" a="1"/>
  <c r="S3757" i="2" s="1"/>
  <c r="S3758" i="2" a="1"/>
  <c r="S3758" i="2" s="1"/>
  <c r="S3759" i="2" a="1"/>
  <c r="S3759" i="2" s="1"/>
  <c r="S3760" i="2" a="1"/>
  <c r="S3760" i="2" s="1"/>
  <c r="S3761" i="2" a="1"/>
  <c r="S3761" i="2" s="1"/>
  <c r="S3762" i="2" a="1"/>
  <c r="S3762" i="2" s="1"/>
  <c r="S3763" i="2" a="1"/>
  <c r="S3763" i="2" s="1"/>
  <c r="S3764" i="2" a="1"/>
  <c r="S3764" i="2" s="1"/>
  <c r="S3765" i="2" a="1"/>
  <c r="S3765" i="2" s="1"/>
  <c r="S3766" i="2" a="1"/>
  <c r="S3766" i="2" s="1"/>
  <c r="S3767" i="2" a="1"/>
  <c r="S3767" i="2" s="1"/>
  <c r="S3768" i="2" a="1"/>
  <c r="S3768" i="2" s="1"/>
  <c r="S3769" i="2" a="1"/>
  <c r="S3769" i="2" s="1"/>
  <c r="S3770" i="2" a="1"/>
  <c r="S3770" i="2" s="1"/>
  <c r="S3771" i="2" a="1"/>
  <c r="S3771" i="2" s="1"/>
  <c r="S3772" i="2" a="1"/>
  <c r="S3772" i="2" s="1"/>
  <c r="S3773" i="2" a="1"/>
  <c r="S3773" i="2" s="1"/>
  <c r="S3774" i="2" a="1"/>
  <c r="S3774" i="2" s="1"/>
  <c r="S3775" i="2" a="1"/>
  <c r="S3775" i="2" s="1"/>
  <c r="S3776" i="2" a="1"/>
  <c r="S3776" i="2" s="1"/>
  <c r="S3777" i="2" a="1"/>
  <c r="S3777" i="2" s="1"/>
  <c r="S3778" i="2" a="1"/>
  <c r="S3778" i="2" s="1"/>
  <c r="S3779" i="2" a="1"/>
  <c r="S3779" i="2" s="1"/>
  <c r="S3780" i="2" a="1"/>
  <c r="S3780" i="2" s="1"/>
  <c r="S3781" i="2" a="1"/>
  <c r="S3781" i="2" s="1"/>
  <c r="S3782" i="2" a="1"/>
  <c r="S3782" i="2" s="1"/>
  <c r="S3783" i="2" a="1"/>
  <c r="S3783" i="2" s="1"/>
  <c r="S3784" i="2" a="1"/>
  <c r="S3784" i="2" s="1"/>
  <c r="S3785" i="2" a="1"/>
  <c r="S3785" i="2" s="1"/>
  <c r="S3786" i="2" a="1"/>
  <c r="S3786" i="2" s="1"/>
  <c r="S3787" i="2" a="1"/>
  <c r="S3787" i="2" s="1"/>
  <c r="S3788" i="2" a="1"/>
  <c r="S3788" i="2" s="1"/>
  <c r="S3789" i="2" a="1"/>
  <c r="S3789" i="2" s="1"/>
  <c r="S3790" i="2" a="1"/>
  <c r="S3790" i="2" s="1"/>
  <c r="S3791" i="2" a="1"/>
  <c r="S3791" i="2" s="1"/>
  <c r="S3792" i="2" a="1"/>
  <c r="S3792" i="2" s="1"/>
  <c r="S3793" i="2" a="1"/>
  <c r="S3793" i="2" s="1"/>
  <c r="S3794" i="2" a="1"/>
  <c r="S3794" i="2" s="1"/>
  <c r="S3795" i="2" a="1"/>
  <c r="S3795" i="2" s="1"/>
  <c r="S3796" i="2" a="1"/>
  <c r="S3796" i="2" s="1"/>
  <c r="S3797" i="2" a="1"/>
  <c r="S3797" i="2" s="1"/>
  <c r="S3798" i="2" a="1"/>
  <c r="S3798" i="2" s="1"/>
  <c r="S3799" i="2" a="1"/>
  <c r="S3799" i="2" s="1"/>
  <c r="S3800" i="2" a="1"/>
  <c r="S3800" i="2" s="1"/>
  <c r="S3801" i="2" a="1"/>
  <c r="S3801" i="2" s="1"/>
  <c r="S3802" i="2" a="1"/>
  <c r="S3802" i="2" s="1"/>
  <c r="S3803" i="2" a="1"/>
  <c r="S3803" i="2" s="1"/>
  <c r="S3804" i="2" a="1"/>
  <c r="S3804" i="2" s="1"/>
  <c r="S3805" i="2" a="1"/>
  <c r="S3805" i="2" s="1"/>
  <c r="S3806" i="2" a="1"/>
  <c r="S3806" i="2" s="1"/>
  <c r="S3807" i="2" a="1"/>
  <c r="S3807" i="2" s="1"/>
  <c r="S3808" i="2" a="1"/>
  <c r="S3808" i="2" s="1"/>
  <c r="S3809" i="2" a="1"/>
  <c r="S3809" i="2" s="1"/>
  <c r="S3810" i="2" a="1"/>
  <c r="S3810" i="2" s="1"/>
  <c r="S3811" i="2" a="1"/>
  <c r="S3811" i="2" s="1"/>
  <c r="S3812" i="2" a="1"/>
  <c r="S3812" i="2" s="1"/>
  <c r="S3813" i="2" a="1"/>
  <c r="S3813" i="2" s="1"/>
  <c r="S3814" i="2" a="1"/>
  <c r="S3814" i="2" s="1"/>
  <c r="S3815" i="2" a="1"/>
  <c r="S3815" i="2" s="1"/>
  <c r="S3816" i="2" a="1"/>
  <c r="S3816" i="2" s="1"/>
  <c r="S3817" i="2" a="1"/>
  <c r="S3817" i="2" s="1"/>
  <c r="S3818" i="2" a="1"/>
  <c r="S3818" i="2" s="1"/>
  <c r="S3819" i="2" a="1"/>
  <c r="S3819" i="2" s="1"/>
  <c r="S3820" i="2" a="1"/>
  <c r="S3820" i="2" s="1"/>
  <c r="S3821" i="2" a="1"/>
  <c r="S3821" i="2" s="1"/>
  <c r="S3822" i="2" a="1"/>
  <c r="S3822" i="2" s="1"/>
  <c r="S3823" i="2" a="1"/>
  <c r="S3823" i="2" s="1"/>
  <c r="S3824" i="2" a="1"/>
  <c r="S3824" i="2" s="1"/>
  <c r="S3825" i="2" a="1"/>
  <c r="S3825" i="2" s="1"/>
  <c r="S3826" i="2" a="1"/>
  <c r="S3826" i="2" s="1"/>
  <c r="S3827" i="2" a="1"/>
  <c r="S3827" i="2" s="1"/>
  <c r="S3828" i="2" a="1"/>
  <c r="S3828" i="2" s="1"/>
  <c r="S3829" i="2" a="1"/>
  <c r="S3829" i="2" s="1"/>
  <c r="S3830" i="2" a="1"/>
  <c r="S3830" i="2" s="1"/>
  <c r="S3831" i="2" a="1"/>
  <c r="S3831" i="2" s="1"/>
  <c r="S3832" i="2" a="1"/>
  <c r="S3832" i="2" s="1"/>
  <c r="S3833" i="2" a="1"/>
  <c r="S3833" i="2" s="1"/>
  <c r="S3834" i="2" a="1"/>
  <c r="S3834" i="2" s="1"/>
  <c r="S3835" i="2" a="1"/>
  <c r="S3835" i="2" s="1"/>
  <c r="S3836" i="2" a="1"/>
  <c r="S3836" i="2" s="1"/>
  <c r="S3837" i="2" a="1"/>
  <c r="S3837" i="2" s="1"/>
  <c r="S3838" i="2" a="1"/>
  <c r="S3838" i="2" s="1"/>
  <c r="S3839" i="2" a="1"/>
  <c r="S3839" i="2" s="1"/>
  <c r="S3840" i="2" a="1"/>
  <c r="S3840" i="2" s="1"/>
  <c r="S3841" i="2" a="1"/>
  <c r="S3841" i="2" s="1"/>
  <c r="S3842" i="2" a="1"/>
  <c r="S3842" i="2" s="1"/>
  <c r="S3843" i="2" a="1"/>
  <c r="S3843" i="2" s="1"/>
  <c r="S3844" i="2" a="1"/>
  <c r="S3844" i="2" s="1"/>
  <c r="S3845" i="2" a="1"/>
  <c r="S3845" i="2" s="1"/>
  <c r="S3846" i="2" a="1"/>
  <c r="S3846" i="2" s="1"/>
  <c r="S3847" i="2" a="1"/>
  <c r="S3847" i="2" s="1"/>
  <c r="S3848" i="2" a="1"/>
  <c r="S3848" i="2" s="1"/>
  <c r="S3849" i="2" a="1"/>
  <c r="S3849" i="2" s="1"/>
  <c r="S3850" i="2" a="1"/>
  <c r="S3850" i="2" s="1"/>
  <c r="S3851" i="2" a="1"/>
  <c r="S3851" i="2" s="1"/>
  <c r="S3852" i="2" a="1"/>
  <c r="S3852" i="2" s="1"/>
  <c r="S3853" i="2" a="1"/>
  <c r="S3853" i="2" s="1"/>
  <c r="S3854" i="2" a="1"/>
  <c r="S3854" i="2" s="1"/>
  <c r="S3855" i="2" a="1"/>
  <c r="S3855" i="2" s="1"/>
  <c r="S3856" i="2" a="1"/>
  <c r="S3856" i="2" s="1"/>
  <c r="S3857" i="2" a="1"/>
  <c r="S3857" i="2" s="1"/>
  <c r="S3858" i="2" a="1"/>
  <c r="S3858" i="2" s="1"/>
  <c r="S3859" i="2" a="1"/>
  <c r="S3859" i="2" s="1"/>
  <c r="S3860" i="2" a="1"/>
  <c r="S3860" i="2" s="1"/>
  <c r="S3861" i="2" a="1"/>
  <c r="S3861" i="2" s="1"/>
  <c r="S3862" i="2" a="1"/>
  <c r="S3862" i="2" s="1"/>
  <c r="S3863" i="2" a="1"/>
  <c r="S3863" i="2" s="1"/>
  <c r="S3864" i="2" a="1"/>
  <c r="S3864" i="2" s="1"/>
  <c r="S3865" i="2" a="1"/>
  <c r="S3865" i="2" s="1"/>
  <c r="S3866" i="2" a="1"/>
  <c r="S3866" i="2" s="1"/>
  <c r="S3867" i="2" a="1"/>
  <c r="S3867" i="2" s="1"/>
  <c r="S3868" i="2" a="1"/>
  <c r="S3868" i="2" s="1"/>
  <c r="S3869" i="2" a="1"/>
  <c r="S3869" i="2" s="1"/>
  <c r="S3870" i="2" a="1"/>
  <c r="S3870" i="2" s="1"/>
  <c r="S3871" i="2" a="1"/>
  <c r="S3871" i="2" s="1"/>
  <c r="S3872" i="2" a="1"/>
  <c r="S3872" i="2" s="1"/>
  <c r="S3873" i="2" a="1"/>
  <c r="S3873" i="2" s="1"/>
  <c r="S3874" i="2" a="1"/>
  <c r="S3874" i="2" s="1"/>
  <c r="S3875" i="2" a="1"/>
  <c r="S3875" i="2" s="1"/>
  <c r="S3876" i="2" a="1"/>
  <c r="S3876" i="2" s="1"/>
  <c r="S3877" i="2" a="1"/>
  <c r="S3877" i="2" s="1"/>
  <c r="S3878" i="2" a="1"/>
  <c r="S3878" i="2" s="1"/>
  <c r="S3879" i="2" a="1"/>
  <c r="S3879" i="2" s="1"/>
  <c r="S3880" i="2" a="1"/>
  <c r="S3880" i="2" s="1"/>
  <c r="S3881" i="2" a="1"/>
  <c r="S3881" i="2" s="1"/>
  <c r="S3882" i="2" a="1"/>
  <c r="S3882" i="2" s="1"/>
  <c r="S3883" i="2" a="1"/>
  <c r="S3883" i="2" s="1"/>
  <c r="S3884" i="2" a="1"/>
  <c r="S3884" i="2" s="1"/>
  <c r="S3885" i="2" a="1"/>
  <c r="S3885" i="2" s="1"/>
  <c r="S3886" i="2" a="1"/>
  <c r="S3886" i="2" s="1"/>
  <c r="S3887" i="2" a="1"/>
  <c r="S3887" i="2" s="1"/>
  <c r="S3888" i="2" a="1"/>
  <c r="S3888" i="2" s="1"/>
  <c r="S3889" i="2" a="1"/>
  <c r="S3889" i="2" s="1"/>
  <c r="S3890" i="2" a="1"/>
  <c r="S3890" i="2" s="1"/>
  <c r="S3891" i="2" a="1"/>
  <c r="S3891" i="2" s="1"/>
  <c r="S3892" i="2" a="1"/>
  <c r="S3892" i="2" s="1"/>
  <c r="S3893" i="2" a="1"/>
  <c r="S3893" i="2" s="1"/>
  <c r="S3894" i="2" a="1"/>
  <c r="S3894" i="2" s="1"/>
  <c r="S3895" i="2" a="1"/>
  <c r="S3895" i="2" s="1"/>
  <c r="S3896" i="2" a="1"/>
  <c r="S3896" i="2" s="1"/>
  <c r="S3897" i="2" a="1"/>
  <c r="S3897" i="2" s="1"/>
  <c r="S3898" i="2" a="1"/>
  <c r="S3898" i="2" s="1"/>
  <c r="S3899" i="2" a="1"/>
  <c r="S3899" i="2" s="1"/>
  <c r="S3900" i="2" a="1"/>
  <c r="S3900" i="2" s="1"/>
  <c r="S3901" i="2" a="1"/>
  <c r="S3901" i="2" s="1"/>
  <c r="S3902" i="2" a="1"/>
  <c r="S3902" i="2" s="1"/>
  <c r="S3903" i="2" a="1"/>
  <c r="S3903" i="2" s="1"/>
  <c r="S3904" i="2" a="1"/>
  <c r="S3904" i="2" s="1"/>
  <c r="S3905" i="2" a="1"/>
  <c r="S3905" i="2" s="1"/>
  <c r="S3906" i="2" a="1"/>
  <c r="S3906" i="2" s="1"/>
  <c r="S3907" i="2" a="1"/>
  <c r="S3907" i="2" s="1"/>
  <c r="S3908" i="2" a="1"/>
  <c r="S3908" i="2" s="1"/>
  <c r="S3909" i="2" a="1"/>
  <c r="S3909" i="2" s="1"/>
  <c r="S3910" i="2" a="1"/>
  <c r="S3910" i="2" s="1"/>
  <c r="S3911" i="2" a="1"/>
  <c r="S3911" i="2" s="1"/>
  <c r="S3912" i="2" a="1"/>
  <c r="S3912" i="2" s="1"/>
  <c r="S3913" i="2" a="1"/>
  <c r="S3913" i="2" s="1"/>
  <c r="S3914" i="2" a="1"/>
  <c r="S3914" i="2" s="1"/>
  <c r="S3915" i="2" a="1"/>
  <c r="S3915" i="2" s="1"/>
  <c r="S3916" i="2" a="1"/>
  <c r="S3916" i="2" s="1"/>
  <c r="S3917" i="2" a="1"/>
  <c r="S3917" i="2" s="1"/>
  <c r="S3918" i="2" a="1"/>
  <c r="S3918" i="2" s="1"/>
  <c r="S3919" i="2" a="1"/>
  <c r="S3919" i="2" s="1"/>
  <c r="S3920" i="2" a="1"/>
  <c r="S3920" i="2" s="1"/>
  <c r="S3921" i="2" a="1"/>
  <c r="S3921" i="2" s="1"/>
  <c r="S3922" i="2" a="1"/>
  <c r="S3922" i="2" s="1"/>
  <c r="S3923" i="2" a="1"/>
  <c r="S3923" i="2" s="1"/>
  <c r="S3924" i="2" a="1"/>
  <c r="S3924" i="2" s="1"/>
  <c r="S3925" i="2" a="1"/>
  <c r="S3925" i="2" s="1"/>
  <c r="S3926" i="2" a="1"/>
  <c r="S3926" i="2" s="1"/>
  <c r="S3927" i="2" a="1"/>
  <c r="S3927" i="2" s="1"/>
  <c r="S3928" i="2" a="1"/>
  <c r="S3928" i="2" s="1"/>
  <c r="S3929" i="2" a="1"/>
  <c r="S3929" i="2" s="1"/>
  <c r="S3930" i="2" a="1"/>
  <c r="S3930" i="2" s="1"/>
  <c r="S3931" i="2" a="1"/>
  <c r="S3931" i="2" s="1"/>
  <c r="S3932" i="2" a="1"/>
  <c r="S3932" i="2" s="1"/>
  <c r="S3933" i="2" a="1"/>
  <c r="S3933" i="2" s="1"/>
  <c r="S3934" i="2" a="1"/>
  <c r="S3934" i="2" s="1"/>
  <c r="S3935" i="2" a="1"/>
  <c r="S3935" i="2" s="1"/>
  <c r="S3936" i="2" a="1"/>
  <c r="S3936" i="2" s="1"/>
  <c r="S3937" i="2" a="1"/>
  <c r="S3937" i="2" s="1"/>
  <c r="S3938" i="2" a="1"/>
  <c r="S3938" i="2" s="1"/>
  <c r="S3939" i="2" a="1"/>
  <c r="S3939" i="2" s="1"/>
  <c r="S3940" i="2" a="1"/>
  <c r="S3940" i="2" s="1"/>
  <c r="S3941" i="2" a="1"/>
  <c r="S3941" i="2" s="1"/>
  <c r="S3942" i="2" a="1"/>
  <c r="S3942" i="2" s="1"/>
  <c r="S3943" i="2" a="1"/>
  <c r="S3943" i="2" s="1"/>
  <c r="S3944" i="2" a="1"/>
  <c r="S3944" i="2" s="1"/>
  <c r="S3945" i="2" a="1"/>
  <c r="S3945" i="2" s="1"/>
  <c r="S3946" i="2" a="1"/>
  <c r="S3946" i="2" s="1"/>
  <c r="S3947" i="2" a="1"/>
  <c r="S3947" i="2" s="1"/>
  <c r="S3948" i="2" a="1"/>
  <c r="S3948" i="2" s="1"/>
  <c r="S3949" i="2" a="1"/>
  <c r="S3949" i="2" s="1"/>
  <c r="S3950" i="2" a="1"/>
  <c r="S3950" i="2" s="1"/>
  <c r="S3951" i="2" a="1"/>
  <c r="S3951" i="2" s="1"/>
  <c r="S3952" i="2" a="1"/>
  <c r="S3952" i="2" s="1"/>
  <c r="S3953" i="2" a="1"/>
  <c r="S3953" i="2" s="1"/>
  <c r="S3954" i="2" a="1"/>
  <c r="S3954" i="2" s="1"/>
  <c r="S3955" i="2" a="1"/>
  <c r="S3955" i="2" s="1"/>
  <c r="S3956" i="2" a="1"/>
  <c r="S3956" i="2" s="1"/>
  <c r="S3957" i="2" a="1"/>
  <c r="S3957" i="2" s="1"/>
  <c r="S3958" i="2" a="1"/>
  <c r="S3958" i="2" s="1"/>
  <c r="S3959" i="2" a="1"/>
  <c r="S3959" i="2" s="1"/>
  <c r="S3960" i="2" a="1"/>
  <c r="S3960" i="2" s="1"/>
  <c r="S3961" i="2" a="1"/>
  <c r="S3961" i="2" s="1"/>
  <c r="S3962" i="2" a="1"/>
  <c r="S3962" i="2" s="1"/>
  <c r="S3963" i="2" a="1"/>
  <c r="S3963" i="2" s="1"/>
  <c r="S3964" i="2" a="1"/>
  <c r="S3964" i="2" s="1"/>
  <c r="S3965" i="2" a="1"/>
  <c r="S3965" i="2" s="1"/>
  <c r="S3966" i="2" a="1"/>
  <c r="S3966" i="2" s="1"/>
  <c r="S3967" i="2" a="1"/>
  <c r="S3967" i="2" s="1"/>
  <c r="S3968" i="2" a="1"/>
  <c r="S3968" i="2" s="1"/>
  <c r="S3969" i="2" a="1"/>
  <c r="S3969" i="2" s="1"/>
  <c r="S3970" i="2" a="1"/>
  <c r="S3970" i="2" s="1"/>
  <c r="S3971" i="2" a="1"/>
  <c r="S3971" i="2" s="1"/>
  <c r="S3972" i="2" a="1"/>
  <c r="S3972" i="2" s="1"/>
  <c r="S3973" i="2" a="1"/>
  <c r="S3973" i="2" s="1"/>
  <c r="S3974" i="2" a="1"/>
  <c r="S3974" i="2" s="1"/>
  <c r="S3975" i="2" a="1"/>
  <c r="S3975" i="2" s="1"/>
  <c r="S3976" i="2" a="1"/>
  <c r="S3976" i="2" s="1"/>
  <c r="S3977" i="2" a="1"/>
  <c r="S3977" i="2" s="1"/>
  <c r="S3978" i="2" a="1"/>
  <c r="S3978" i="2" s="1"/>
  <c r="S3979" i="2" a="1"/>
  <c r="S3979" i="2" s="1"/>
  <c r="S3980" i="2" a="1"/>
  <c r="S3980" i="2" s="1"/>
  <c r="S3981" i="2" a="1"/>
  <c r="S3981" i="2" s="1"/>
  <c r="S3982" i="2" a="1"/>
  <c r="S3982" i="2" s="1"/>
  <c r="S3983" i="2" a="1"/>
  <c r="S3983" i="2" s="1"/>
  <c r="S3984" i="2" a="1"/>
  <c r="S3984" i="2" s="1"/>
  <c r="S3985" i="2" a="1"/>
  <c r="S3985" i="2" s="1"/>
  <c r="S3986" i="2" a="1"/>
  <c r="S3986" i="2" s="1"/>
  <c r="S3987" i="2" a="1"/>
  <c r="S3987" i="2" s="1"/>
  <c r="S3988" i="2" a="1"/>
  <c r="S3988" i="2" s="1"/>
  <c r="S3989" i="2" a="1"/>
  <c r="S3989" i="2" s="1"/>
  <c r="S3990" i="2" a="1"/>
  <c r="S3990" i="2" s="1"/>
  <c r="S3991" i="2" a="1"/>
  <c r="S3991" i="2" s="1"/>
  <c r="S3992" i="2" a="1"/>
  <c r="S3992" i="2" s="1"/>
  <c r="S3993" i="2" a="1"/>
  <c r="S3993" i="2" s="1"/>
  <c r="S3994" i="2" a="1"/>
  <c r="S3994" i="2" s="1"/>
  <c r="S3995" i="2" a="1"/>
  <c r="S3995" i="2" s="1"/>
  <c r="S3996" i="2" a="1"/>
  <c r="S3996" i="2" s="1"/>
  <c r="S3997" i="2" a="1"/>
  <c r="S3997" i="2" s="1"/>
  <c r="S3998" i="2" a="1"/>
  <c r="S3998" i="2" s="1"/>
  <c r="S3999" i="2" a="1"/>
  <c r="S3999" i="2" s="1"/>
  <c r="S4000" i="2" a="1"/>
  <c r="S4000" i="2" s="1"/>
  <c r="S4001" i="2" a="1"/>
  <c r="S4001" i="2" s="1"/>
  <c r="S4002" i="2" a="1"/>
  <c r="S4002" i="2" s="1"/>
  <c r="S4003" i="2" a="1"/>
  <c r="S4003" i="2" s="1"/>
  <c r="S4004" i="2" a="1"/>
  <c r="S4004" i="2" s="1"/>
  <c r="S4005" i="2" a="1"/>
  <c r="S4005" i="2" s="1"/>
  <c r="S4006" i="2" a="1"/>
  <c r="S4006" i="2" s="1"/>
  <c r="S4007" i="2" a="1"/>
  <c r="S4007" i="2" s="1"/>
  <c r="S4008" i="2" a="1"/>
  <c r="S4008" i="2" s="1"/>
  <c r="S4009" i="2" a="1"/>
  <c r="S4009" i="2" s="1"/>
  <c r="S4010" i="2" a="1"/>
  <c r="S4010" i="2" s="1"/>
  <c r="S4011" i="2" a="1"/>
  <c r="S4011" i="2" s="1"/>
  <c r="S4012" i="2" a="1"/>
  <c r="S4012" i="2" s="1"/>
  <c r="S4013" i="2" a="1"/>
  <c r="S4013" i="2" s="1"/>
  <c r="S4014" i="2" a="1"/>
  <c r="S4014" i="2" s="1"/>
  <c r="S4015" i="2" a="1"/>
  <c r="S4015" i="2" s="1"/>
  <c r="S4016" i="2" a="1"/>
  <c r="S4016" i="2" s="1"/>
  <c r="S4017" i="2" a="1"/>
  <c r="S4017" i="2" s="1"/>
  <c r="S4018" i="2" a="1"/>
  <c r="S4018" i="2" s="1"/>
  <c r="S4019" i="2" a="1"/>
  <c r="S4019" i="2" s="1"/>
  <c r="S4020" i="2" a="1"/>
  <c r="S4020" i="2" s="1"/>
  <c r="S4021" i="2" a="1"/>
  <c r="S4021" i="2" s="1"/>
  <c r="S4022" i="2" a="1"/>
  <c r="S4022" i="2" s="1"/>
  <c r="S4023" i="2" a="1"/>
  <c r="S4023" i="2" s="1"/>
  <c r="S4024" i="2" a="1"/>
  <c r="S4024" i="2" s="1"/>
  <c r="S4025" i="2" a="1"/>
  <c r="S4025" i="2" s="1"/>
  <c r="S4026" i="2" a="1"/>
  <c r="S4026" i="2" s="1"/>
  <c r="S4027" i="2" a="1"/>
  <c r="S4027" i="2" s="1"/>
  <c r="S4028" i="2" a="1"/>
  <c r="S4028" i="2" s="1"/>
  <c r="S4029" i="2" a="1"/>
  <c r="S4029" i="2" s="1"/>
  <c r="S4030" i="2" a="1"/>
  <c r="S4030" i="2" s="1"/>
  <c r="S4031" i="2" a="1"/>
  <c r="S4031" i="2" s="1"/>
  <c r="S4032" i="2" a="1"/>
  <c r="S4032" i="2" s="1"/>
  <c r="S4033" i="2" a="1"/>
  <c r="S4033" i="2" s="1"/>
  <c r="S4034" i="2" a="1"/>
  <c r="S4034" i="2" s="1"/>
  <c r="S4035" i="2" a="1"/>
  <c r="S4035" i="2" s="1"/>
  <c r="S4036" i="2" a="1"/>
  <c r="S4036" i="2" s="1"/>
  <c r="S4037" i="2" a="1"/>
  <c r="S4037" i="2" s="1"/>
  <c r="S4038" i="2" a="1"/>
  <c r="S4038" i="2" s="1"/>
  <c r="S4039" i="2" a="1"/>
  <c r="S4039" i="2" s="1"/>
  <c r="S4040" i="2" a="1"/>
  <c r="S4040" i="2" s="1"/>
  <c r="S4041" i="2" a="1"/>
  <c r="S4041" i="2" s="1"/>
  <c r="S4042" i="2" a="1"/>
  <c r="S4042" i="2" s="1"/>
  <c r="S4043" i="2" a="1"/>
  <c r="S4043" i="2" s="1"/>
  <c r="S4044" i="2" a="1"/>
  <c r="S4044" i="2" s="1"/>
  <c r="S4045" i="2" a="1"/>
  <c r="S4045" i="2" s="1"/>
  <c r="S4046" i="2" a="1"/>
  <c r="S4046" i="2" s="1"/>
  <c r="S4047" i="2" a="1"/>
  <c r="S4047" i="2" s="1"/>
  <c r="S4048" i="2" a="1"/>
  <c r="S4048" i="2" s="1"/>
  <c r="S4049" i="2" a="1"/>
  <c r="S4049" i="2" s="1"/>
  <c r="S4050" i="2" a="1"/>
  <c r="S4050" i="2" s="1"/>
  <c r="S4051" i="2" a="1"/>
  <c r="S4051" i="2" s="1"/>
  <c r="S4052" i="2" a="1"/>
  <c r="S4052" i="2" s="1"/>
  <c r="S4053" i="2" a="1"/>
  <c r="S4053" i="2" s="1"/>
  <c r="S4054" i="2" a="1"/>
  <c r="S4054" i="2" s="1"/>
  <c r="S4055" i="2" a="1"/>
  <c r="S4055" i="2" s="1"/>
  <c r="S4056" i="2" a="1"/>
  <c r="S4056" i="2" s="1"/>
  <c r="S4057" i="2" a="1"/>
  <c r="S4057" i="2" s="1"/>
  <c r="S4058" i="2" a="1"/>
  <c r="S4058" i="2" s="1"/>
  <c r="S4059" i="2" a="1"/>
  <c r="S4059" i="2" s="1"/>
  <c r="S4060" i="2" a="1"/>
  <c r="S4060" i="2" s="1"/>
  <c r="S4061" i="2" a="1"/>
  <c r="S4061" i="2" s="1"/>
  <c r="S4062" i="2" a="1"/>
  <c r="S4062" i="2" s="1"/>
  <c r="S4063" i="2" a="1"/>
  <c r="S4063" i="2" s="1"/>
  <c r="S4064" i="2" a="1"/>
  <c r="S4064" i="2" s="1"/>
  <c r="S4065" i="2" a="1"/>
  <c r="S4065" i="2" s="1"/>
  <c r="S4066" i="2" a="1"/>
  <c r="S4066" i="2" s="1"/>
  <c r="S4067" i="2" a="1"/>
  <c r="S4067" i="2" s="1"/>
  <c r="S4068" i="2" a="1"/>
  <c r="S4068" i="2" s="1"/>
  <c r="S4069" i="2" a="1"/>
  <c r="S4069" i="2" s="1"/>
  <c r="S4070" i="2" a="1"/>
  <c r="S4070" i="2" s="1"/>
  <c r="S4071" i="2" a="1"/>
  <c r="S4071" i="2" s="1"/>
  <c r="S4072" i="2" a="1"/>
  <c r="S4072" i="2" s="1"/>
  <c r="S4073" i="2" a="1"/>
  <c r="S4073" i="2" s="1"/>
  <c r="S4074" i="2" a="1"/>
  <c r="S4074" i="2" s="1"/>
  <c r="S4075" i="2" a="1"/>
  <c r="S4075" i="2" s="1"/>
  <c r="S4076" i="2" a="1"/>
  <c r="S4076" i="2" s="1"/>
  <c r="S4077" i="2" a="1"/>
  <c r="S4077" i="2" s="1"/>
  <c r="S4078" i="2" a="1"/>
  <c r="S4078" i="2" s="1"/>
  <c r="S4079" i="2" a="1"/>
  <c r="S4079" i="2" s="1"/>
  <c r="S4080" i="2" a="1"/>
  <c r="S4080" i="2" s="1"/>
  <c r="S4081" i="2" a="1"/>
  <c r="S4081" i="2" s="1"/>
  <c r="S4082" i="2" a="1"/>
  <c r="S4082" i="2" s="1"/>
  <c r="S4083" i="2" a="1"/>
  <c r="S4083" i="2" s="1"/>
  <c r="S4084" i="2" a="1"/>
  <c r="S4084" i="2" s="1"/>
  <c r="S4085" i="2" a="1"/>
  <c r="S4085" i="2" s="1"/>
  <c r="S4086" i="2" a="1"/>
  <c r="S4086" i="2" s="1"/>
  <c r="S4087" i="2" a="1"/>
  <c r="S4087" i="2" s="1"/>
  <c r="S4088" i="2" a="1"/>
  <c r="S4088" i="2" s="1"/>
  <c r="S4089" i="2" a="1"/>
  <c r="S4089" i="2" s="1"/>
  <c r="S4090" i="2" a="1"/>
  <c r="S4090" i="2" s="1"/>
  <c r="S4091" i="2" a="1"/>
  <c r="S4091" i="2" s="1"/>
  <c r="S4092" i="2" a="1"/>
  <c r="S4092" i="2" s="1"/>
  <c r="S4093" i="2" a="1"/>
  <c r="S4093" i="2" s="1"/>
  <c r="S4094" i="2" a="1"/>
  <c r="S4094" i="2" s="1"/>
  <c r="S4095" i="2" a="1"/>
  <c r="S4095" i="2" s="1"/>
  <c r="S4096" i="2" a="1"/>
  <c r="S4096" i="2" s="1"/>
  <c r="S4097" i="2" a="1"/>
  <c r="S4097" i="2" s="1"/>
  <c r="S4098" i="2" a="1"/>
  <c r="S4098" i="2" s="1"/>
  <c r="S4099" i="2" a="1"/>
  <c r="S4099" i="2" s="1"/>
  <c r="S4100" i="2" a="1"/>
  <c r="S4100" i="2" s="1"/>
  <c r="S4101" i="2" a="1"/>
  <c r="S4101" i="2" s="1"/>
  <c r="S4102" i="2" a="1"/>
  <c r="S4102" i="2" s="1"/>
  <c r="S4103" i="2" a="1"/>
  <c r="S4103" i="2" s="1"/>
  <c r="S4104" i="2" a="1"/>
  <c r="S4104" i="2" s="1"/>
  <c r="S4105" i="2" a="1"/>
  <c r="S4105" i="2" s="1"/>
  <c r="S4106" i="2" a="1"/>
  <c r="S4106" i="2" s="1"/>
  <c r="S4107" i="2" a="1"/>
  <c r="S4107" i="2" s="1"/>
  <c r="S4108" i="2" a="1"/>
  <c r="S4108" i="2" s="1"/>
  <c r="S4109" i="2" a="1"/>
  <c r="S4109" i="2" s="1"/>
  <c r="S4110" i="2" a="1"/>
  <c r="S4110" i="2" s="1"/>
  <c r="S4111" i="2" a="1"/>
  <c r="S4111" i="2" s="1"/>
  <c r="S4112" i="2" a="1"/>
  <c r="S4112" i="2" s="1"/>
  <c r="S4113" i="2" a="1"/>
  <c r="S4113" i="2" s="1"/>
  <c r="S4114" i="2" a="1"/>
  <c r="S4114" i="2" s="1"/>
  <c r="S4115" i="2" a="1"/>
  <c r="S4115" i="2" s="1"/>
  <c r="S4116" i="2" a="1"/>
  <c r="S4116" i="2" s="1"/>
  <c r="S4117" i="2" a="1"/>
  <c r="S4117" i="2" s="1"/>
  <c r="S4118" i="2" a="1"/>
  <c r="S4118" i="2" s="1"/>
  <c r="S4119" i="2" a="1"/>
  <c r="S4119" i="2" s="1"/>
  <c r="S4120" i="2" a="1"/>
  <c r="S4120" i="2" s="1"/>
  <c r="S4121" i="2" a="1"/>
  <c r="S4121" i="2" s="1"/>
  <c r="S4122" i="2" a="1"/>
  <c r="S4122" i="2" s="1"/>
  <c r="S4123" i="2" a="1"/>
  <c r="S4123" i="2" s="1"/>
  <c r="S4124" i="2" a="1"/>
  <c r="S4124" i="2" s="1"/>
  <c r="S4125" i="2" a="1"/>
  <c r="S4125" i="2" s="1"/>
  <c r="S4126" i="2" a="1"/>
  <c r="S4126" i="2" s="1"/>
  <c r="S4127" i="2" a="1"/>
  <c r="S4127" i="2" s="1"/>
  <c r="S4128" i="2" a="1"/>
  <c r="S4128" i="2" s="1"/>
  <c r="S4129" i="2" a="1"/>
  <c r="S4129" i="2" s="1"/>
  <c r="S4130" i="2" a="1"/>
  <c r="S4130" i="2" s="1"/>
  <c r="S4131" i="2" a="1"/>
  <c r="S4131" i="2" s="1"/>
  <c r="S4132" i="2" a="1"/>
  <c r="S4132" i="2" s="1"/>
  <c r="S4133" i="2" a="1"/>
  <c r="S4133" i="2" s="1"/>
  <c r="S4134" i="2" a="1"/>
  <c r="S4134" i="2" s="1"/>
  <c r="S4135" i="2" a="1"/>
  <c r="S4135" i="2" s="1"/>
  <c r="S4136" i="2" a="1"/>
  <c r="S4136" i="2" s="1"/>
  <c r="S4137" i="2" a="1"/>
  <c r="S4137" i="2" s="1"/>
  <c r="S4138" i="2" a="1"/>
  <c r="S4138" i="2" s="1"/>
  <c r="S4139" i="2" a="1"/>
  <c r="S4139" i="2" s="1"/>
  <c r="S4140" i="2" a="1"/>
  <c r="S4140" i="2" s="1"/>
  <c r="S4141" i="2" a="1"/>
  <c r="S4141" i="2" s="1"/>
  <c r="S4142" i="2" a="1"/>
  <c r="S4142" i="2" s="1"/>
  <c r="S4143" i="2" a="1"/>
  <c r="S4143" i="2" s="1"/>
  <c r="S4144" i="2" a="1"/>
  <c r="S4144" i="2" s="1"/>
  <c r="S4145" i="2" a="1"/>
  <c r="S4145" i="2" s="1"/>
  <c r="S4146" i="2" a="1"/>
  <c r="S4146" i="2" s="1"/>
  <c r="S4147" i="2" a="1"/>
  <c r="S4147" i="2" s="1"/>
  <c r="S4148" i="2" a="1"/>
  <c r="S4148" i="2" s="1"/>
  <c r="S4149" i="2" a="1"/>
  <c r="S4149" i="2" s="1"/>
  <c r="S4150" i="2" a="1"/>
  <c r="S4150" i="2" s="1"/>
  <c r="S4151" i="2" a="1"/>
  <c r="S4151" i="2" s="1"/>
  <c r="S4152" i="2" a="1"/>
  <c r="S4152" i="2" s="1"/>
  <c r="S4153" i="2" a="1"/>
  <c r="S4153" i="2" s="1"/>
  <c r="S4154" i="2" a="1"/>
  <c r="S4154" i="2" s="1"/>
  <c r="S4155" i="2" a="1"/>
  <c r="S4155" i="2" s="1"/>
  <c r="S4156" i="2" a="1"/>
  <c r="S4156" i="2" s="1"/>
  <c r="S4157" i="2" a="1"/>
  <c r="S4157" i="2" s="1"/>
  <c r="S4158" i="2" a="1"/>
  <c r="S4158" i="2" s="1"/>
  <c r="S4159" i="2" a="1"/>
  <c r="S4159" i="2" s="1"/>
  <c r="S4160" i="2" a="1"/>
  <c r="S4160" i="2" s="1"/>
  <c r="S4161" i="2" a="1"/>
  <c r="S4161" i="2" s="1"/>
  <c r="S4162" i="2" a="1"/>
  <c r="S4162" i="2" s="1"/>
  <c r="S4163" i="2" a="1"/>
  <c r="S4163" i="2" s="1"/>
  <c r="S4164" i="2" a="1"/>
  <c r="S4164" i="2" s="1"/>
  <c r="S4165" i="2" a="1"/>
  <c r="S4165" i="2" s="1"/>
  <c r="S4166" i="2" a="1"/>
  <c r="S4166" i="2" s="1"/>
  <c r="S4167" i="2" a="1"/>
  <c r="S4167" i="2" s="1"/>
  <c r="S4168" i="2" a="1"/>
  <c r="S4168" i="2" s="1"/>
  <c r="S4169" i="2" a="1"/>
  <c r="S4169" i="2" s="1"/>
  <c r="S4170" i="2" a="1"/>
  <c r="S4170" i="2" s="1"/>
  <c r="S4171" i="2" a="1"/>
  <c r="S4171" i="2" s="1"/>
  <c r="S4172" i="2" a="1"/>
  <c r="S4172" i="2" s="1"/>
  <c r="S4173" i="2" a="1"/>
  <c r="S4173" i="2" s="1"/>
  <c r="S4174" i="2" a="1"/>
  <c r="S4174" i="2" s="1"/>
  <c r="S4175" i="2" a="1"/>
  <c r="S4175" i="2" s="1"/>
  <c r="S4176" i="2" a="1"/>
  <c r="S4176" i="2" s="1"/>
  <c r="S4177" i="2" a="1"/>
  <c r="S4177" i="2" s="1"/>
  <c r="S4178" i="2" a="1"/>
  <c r="S4178" i="2" s="1"/>
  <c r="S4179" i="2" a="1"/>
  <c r="S4179" i="2" s="1"/>
  <c r="S4180" i="2" a="1"/>
  <c r="S4180" i="2" s="1"/>
  <c r="S4181" i="2" a="1"/>
  <c r="S4181" i="2" s="1"/>
  <c r="S4182" i="2" a="1"/>
  <c r="S4182" i="2" s="1"/>
  <c r="S4183" i="2" a="1"/>
  <c r="S4183" i="2" s="1"/>
  <c r="S4184" i="2" a="1"/>
  <c r="S4184" i="2" s="1"/>
  <c r="S4185" i="2" a="1"/>
  <c r="S4185" i="2" s="1"/>
  <c r="S4186" i="2" a="1"/>
  <c r="S4186" i="2" s="1"/>
  <c r="S4187" i="2" a="1"/>
  <c r="S4187" i="2" s="1"/>
  <c r="S4188" i="2" a="1"/>
  <c r="S4188" i="2" s="1"/>
  <c r="S4189" i="2" a="1"/>
  <c r="S4189" i="2" s="1"/>
  <c r="S4190" i="2" a="1"/>
  <c r="S4190" i="2" s="1"/>
  <c r="S4191" i="2" a="1"/>
  <c r="S4191" i="2" s="1"/>
  <c r="S4192" i="2" a="1"/>
  <c r="S4192" i="2" s="1"/>
  <c r="S4193" i="2" a="1"/>
  <c r="S4193" i="2" s="1"/>
  <c r="S4194" i="2" a="1"/>
  <c r="S4194" i="2" s="1"/>
  <c r="S4195" i="2" a="1"/>
  <c r="S4195" i="2" s="1"/>
  <c r="S4196" i="2" a="1"/>
  <c r="S4196" i="2" s="1"/>
  <c r="S4197" i="2" a="1"/>
  <c r="S4197" i="2" s="1"/>
  <c r="S4198" i="2" a="1"/>
  <c r="S4198" i="2" s="1"/>
  <c r="S4199" i="2" a="1"/>
  <c r="S4199" i="2" s="1"/>
  <c r="S4200" i="2" a="1"/>
  <c r="S4200" i="2" s="1"/>
  <c r="S4201" i="2" a="1"/>
  <c r="S4201" i="2" s="1"/>
  <c r="S4202" i="2" a="1"/>
  <c r="S4202" i="2" s="1"/>
  <c r="S4203" i="2" a="1"/>
  <c r="S4203" i="2" s="1"/>
  <c r="S4204" i="2" a="1"/>
  <c r="S4204" i="2" s="1"/>
  <c r="S4205" i="2" a="1"/>
  <c r="S4205" i="2" s="1"/>
  <c r="S4206" i="2" a="1"/>
  <c r="S4206" i="2" s="1"/>
  <c r="S4207" i="2" a="1"/>
  <c r="S4207" i="2" s="1"/>
  <c r="S4208" i="2" a="1"/>
  <c r="S4208" i="2" s="1"/>
  <c r="S4209" i="2" a="1"/>
  <c r="S4209" i="2" s="1"/>
  <c r="S4210" i="2" a="1"/>
  <c r="S4210" i="2" s="1"/>
  <c r="S4211" i="2" a="1"/>
  <c r="S4211" i="2" s="1"/>
  <c r="S4212" i="2" a="1"/>
  <c r="S4212" i="2" s="1"/>
  <c r="S4213" i="2" a="1"/>
  <c r="S4213" i="2" s="1"/>
  <c r="S4214" i="2" a="1"/>
  <c r="S4214" i="2" s="1"/>
  <c r="S4215" i="2" a="1"/>
  <c r="S4215" i="2" s="1"/>
  <c r="S4216" i="2" a="1"/>
  <c r="S4216" i="2" s="1"/>
  <c r="S4217" i="2" a="1"/>
  <c r="S4217" i="2" s="1"/>
  <c r="S4218" i="2" a="1"/>
  <c r="S4218" i="2" s="1"/>
  <c r="S4219" i="2" a="1"/>
  <c r="S4219" i="2" s="1"/>
  <c r="S4220" i="2" a="1"/>
  <c r="S4220" i="2" s="1"/>
  <c r="S4221" i="2" a="1"/>
  <c r="S4221" i="2" s="1"/>
  <c r="S4222" i="2" a="1"/>
  <c r="S4222" i="2" s="1"/>
  <c r="S4223" i="2" a="1"/>
  <c r="S4223" i="2" s="1"/>
  <c r="S4224" i="2" a="1"/>
  <c r="S4224" i="2" s="1"/>
  <c r="S4225" i="2" a="1"/>
  <c r="S4225" i="2" s="1"/>
  <c r="S4226" i="2" a="1"/>
  <c r="S4226" i="2" s="1"/>
  <c r="S4227" i="2" a="1"/>
  <c r="S4227" i="2" s="1"/>
  <c r="S4228" i="2" a="1"/>
  <c r="S4228" i="2" s="1"/>
  <c r="S4229" i="2" a="1"/>
  <c r="S4229" i="2" s="1"/>
  <c r="S4230" i="2" a="1"/>
  <c r="S4230" i="2" s="1"/>
  <c r="S4231" i="2" a="1"/>
  <c r="S4231" i="2" s="1"/>
  <c r="S4232" i="2" a="1"/>
  <c r="S4232" i="2" s="1"/>
  <c r="S4233" i="2" a="1"/>
  <c r="S4233" i="2" s="1"/>
  <c r="S4234" i="2" a="1"/>
  <c r="S4234" i="2" s="1"/>
  <c r="S4235" i="2" a="1"/>
  <c r="S4235" i="2" s="1"/>
  <c r="S4236" i="2" a="1"/>
  <c r="S4236" i="2" s="1"/>
  <c r="S4237" i="2" a="1"/>
  <c r="S4237" i="2" s="1"/>
  <c r="S4238" i="2" a="1"/>
  <c r="S4238" i="2" s="1"/>
  <c r="S4239" i="2" a="1"/>
  <c r="S4239" i="2" s="1"/>
  <c r="S4240" i="2" a="1"/>
  <c r="S4240" i="2" s="1"/>
  <c r="S4241" i="2" a="1"/>
  <c r="S4241" i="2" s="1"/>
  <c r="S4242" i="2" a="1"/>
  <c r="S4242" i="2" s="1"/>
  <c r="S4243" i="2" a="1"/>
  <c r="S4243" i="2" s="1"/>
  <c r="S4244" i="2" a="1"/>
  <c r="S4244" i="2" s="1"/>
  <c r="S4245" i="2" a="1"/>
  <c r="S4245" i="2" s="1"/>
  <c r="S4246" i="2" a="1"/>
  <c r="S4246" i="2" s="1"/>
  <c r="S4247" i="2" a="1"/>
  <c r="S4247" i="2" s="1"/>
  <c r="S4248" i="2" a="1"/>
  <c r="S4248" i="2" s="1"/>
  <c r="S4249" i="2" a="1"/>
  <c r="S4249" i="2" s="1"/>
  <c r="S4250" i="2" a="1"/>
  <c r="S4250" i="2" s="1"/>
  <c r="S4251" i="2" a="1"/>
  <c r="S4251" i="2" s="1"/>
  <c r="S4252" i="2" a="1"/>
  <c r="S4252" i="2" s="1"/>
  <c r="S4253" i="2" a="1"/>
  <c r="S4253" i="2" s="1"/>
  <c r="S4254" i="2" a="1"/>
  <c r="S4254" i="2" s="1"/>
  <c r="S4255" i="2" a="1"/>
  <c r="S4255" i="2" s="1"/>
  <c r="S4256" i="2" a="1"/>
  <c r="S4256" i="2" s="1"/>
  <c r="S4257" i="2" a="1"/>
  <c r="S4257" i="2" s="1"/>
  <c r="S4258" i="2" a="1"/>
  <c r="S4258" i="2" s="1"/>
  <c r="S4259" i="2" a="1"/>
  <c r="S4259" i="2" s="1"/>
  <c r="S4260" i="2" a="1"/>
  <c r="S4260" i="2" s="1"/>
  <c r="S4261" i="2" a="1"/>
  <c r="S4261" i="2" s="1"/>
  <c r="S4262" i="2" a="1"/>
  <c r="S4262" i="2" s="1"/>
  <c r="S4263" i="2" a="1"/>
  <c r="S4263" i="2" s="1"/>
  <c r="S4264" i="2" a="1"/>
  <c r="S4264" i="2" s="1"/>
  <c r="S4265" i="2" a="1"/>
  <c r="S4265" i="2" s="1"/>
  <c r="S4266" i="2" a="1"/>
  <c r="S4266" i="2" s="1"/>
  <c r="S4267" i="2" a="1"/>
  <c r="S4267" i="2" s="1"/>
  <c r="S4268" i="2" a="1"/>
  <c r="S4268" i="2" s="1"/>
  <c r="S4269" i="2" a="1"/>
  <c r="S4269" i="2" s="1"/>
  <c r="S4270" i="2" a="1"/>
  <c r="S4270" i="2" s="1"/>
  <c r="S4271" i="2" a="1"/>
  <c r="S4271" i="2" s="1"/>
  <c r="S4272" i="2" a="1"/>
  <c r="S4272" i="2" s="1"/>
  <c r="S4273" i="2" a="1"/>
  <c r="S4273" i="2" s="1"/>
  <c r="S4274" i="2" a="1"/>
  <c r="S4274" i="2" s="1"/>
  <c r="S4275" i="2" a="1"/>
  <c r="S4275" i="2" s="1"/>
  <c r="S4276" i="2" a="1"/>
  <c r="S4276" i="2" s="1"/>
  <c r="S4277" i="2" a="1"/>
  <c r="S4277" i="2" s="1"/>
  <c r="S4278" i="2" a="1"/>
  <c r="S4278" i="2" s="1"/>
  <c r="S4279" i="2" a="1"/>
  <c r="S4279" i="2" s="1"/>
  <c r="S4280" i="2" a="1"/>
  <c r="S4280" i="2" s="1"/>
  <c r="S4281" i="2" a="1"/>
  <c r="S4281" i="2" s="1"/>
  <c r="S4282" i="2" a="1"/>
  <c r="S4282" i="2" s="1"/>
  <c r="S4283" i="2" a="1"/>
  <c r="S4283" i="2" s="1"/>
  <c r="S4284" i="2" a="1"/>
  <c r="S4284" i="2" s="1"/>
  <c r="S4285" i="2" a="1"/>
  <c r="S4285" i="2" s="1"/>
  <c r="S4286" i="2" a="1"/>
  <c r="S4286" i="2" s="1"/>
  <c r="S4287" i="2" a="1"/>
  <c r="S4287" i="2" s="1"/>
  <c r="S4288" i="2" a="1"/>
  <c r="S4288" i="2" s="1"/>
  <c r="S4289" i="2" a="1"/>
  <c r="S4289" i="2" s="1"/>
  <c r="S4290" i="2" a="1"/>
  <c r="S4290" i="2" s="1"/>
  <c r="S4291" i="2" a="1"/>
  <c r="S4291" i="2" s="1"/>
  <c r="S4292" i="2" a="1"/>
  <c r="S4292" i="2" s="1"/>
  <c r="S4293" i="2" a="1"/>
  <c r="S4293" i="2" s="1"/>
  <c r="S4294" i="2" a="1"/>
  <c r="S4294" i="2" s="1"/>
  <c r="S4295" i="2" a="1"/>
  <c r="S4295" i="2" s="1"/>
  <c r="S4296" i="2" a="1"/>
  <c r="S4296" i="2" s="1"/>
  <c r="S4297" i="2" a="1"/>
  <c r="S4297" i="2" s="1"/>
  <c r="S4298" i="2" a="1"/>
  <c r="S4298" i="2" s="1"/>
  <c r="S4299" i="2" a="1"/>
  <c r="S4299" i="2" s="1"/>
  <c r="S4300" i="2" a="1"/>
  <c r="S4300" i="2" s="1"/>
  <c r="S4301" i="2" a="1"/>
  <c r="S4301" i="2" s="1"/>
  <c r="S4302" i="2" a="1"/>
  <c r="S4302" i="2" s="1"/>
  <c r="S4303" i="2" a="1"/>
  <c r="S4303" i="2" s="1"/>
  <c r="S4304" i="2" a="1"/>
  <c r="S4304" i="2" s="1"/>
  <c r="S4305" i="2" a="1"/>
  <c r="S4305" i="2" s="1"/>
  <c r="S4306" i="2" a="1"/>
  <c r="S4306" i="2" s="1"/>
  <c r="S4307" i="2" a="1"/>
  <c r="S4307" i="2" s="1"/>
  <c r="S4308" i="2" a="1"/>
  <c r="S4308" i="2" s="1"/>
  <c r="S4309" i="2" a="1"/>
  <c r="S4309" i="2" s="1"/>
  <c r="S4310" i="2" a="1"/>
  <c r="S4310" i="2" s="1"/>
  <c r="S4311" i="2" a="1"/>
  <c r="S4311" i="2" s="1"/>
  <c r="S4312" i="2" a="1"/>
  <c r="S4312" i="2" s="1"/>
  <c r="S4313" i="2" a="1"/>
  <c r="S4313" i="2" s="1"/>
  <c r="S4314" i="2" a="1"/>
  <c r="S4314" i="2" s="1"/>
  <c r="S4315" i="2" a="1"/>
  <c r="S4315" i="2" s="1"/>
  <c r="S4316" i="2" a="1"/>
  <c r="S4316" i="2" s="1"/>
  <c r="S4317" i="2" a="1"/>
  <c r="S4317" i="2" s="1"/>
  <c r="S4318" i="2" a="1"/>
  <c r="S4318" i="2" s="1"/>
  <c r="S4319" i="2" a="1"/>
  <c r="S4319" i="2" s="1"/>
  <c r="S4320" i="2" a="1"/>
  <c r="S4320" i="2" s="1"/>
  <c r="S4321" i="2" a="1"/>
  <c r="S4321" i="2" s="1"/>
  <c r="S4322" i="2" a="1"/>
  <c r="S4322" i="2" s="1"/>
  <c r="S4323" i="2" a="1"/>
  <c r="S4323" i="2" s="1"/>
  <c r="S4324" i="2" a="1"/>
  <c r="S4324" i="2" s="1"/>
  <c r="S4325" i="2" a="1"/>
  <c r="S4325" i="2" s="1"/>
  <c r="S4326" i="2" a="1"/>
  <c r="S4326" i="2" s="1"/>
  <c r="S4327" i="2" a="1"/>
  <c r="S4327" i="2" s="1"/>
  <c r="S4328" i="2" a="1"/>
  <c r="S4328" i="2" s="1"/>
  <c r="S4329" i="2" a="1"/>
  <c r="S4329" i="2" s="1"/>
  <c r="S4330" i="2" a="1"/>
  <c r="S4330" i="2" s="1"/>
  <c r="S4331" i="2" a="1"/>
  <c r="S4331" i="2" s="1"/>
  <c r="S4332" i="2" a="1"/>
  <c r="S4332" i="2" s="1"/>
  <c r="S4333" i="2" a="1"/>
  <c r="S4333" i="2" s="1"/>
  <c r="S4334" i="2" a="1"/>
  <c r="S4334" i="2" s="1"/>
  <c r="S4335" i="2" a="1"/>
  <c r="S4335" i="2" s="1"/>
  <c r="S4336" i="2" a="1"/>
  <c r="S4336" i="2" s="1"/>
  <c r="S4337" i="2" a="1"/>
  <c r="S4337" i="2" s="1"/>
  <c r="S4338" i="2" a="1"/>
  <c r="S4338" i="2" s="1"/>
  <c r="S4339" i="2" a="1"/>
  <c r="S4339" i="2" s="1"/>
  <c r="S4340" i="2" a="1"/>
  <c r="S4340" i="2" s="1"/>
  <c r="S4341" i="2" a="1"/>
  <c r="S4341" i="2" s="1"/>
  <c r="S4342" i="2" a="1"/>
  <c r="S4342" i="2" s="1"/>
  <c r="S4343" i="2" a="1"/>
  <c r="S4343" i="2" s="1"/>
  <c r="S4344" i="2" a="1"/>
  <c r="S4344" i="2" s="1"/>
  <c r="S4345" i="2" a="1"/>
  <c r="S4345" i="2" s="1"/>
  <c r="S4346" i="2" a="1"/>
  <c r="S4346" i="2" s="1"/>
  <c r="S4347" i="2" a="1"/>
  <c r="S4347" i="2" s="1"/>
  <c r="S4348" i="2" a="1"/>
  <c r="S4348" i="2" s="1"/>
  <c r="S4349" i="2" a="1"/>
  <c r="S4349" i="2" s="1"/>
  <c r="S4350" i="2" a="1"/>
  <c r="S4350" i="2" s="1"/>
  <c r="S4351" i="2" a="1"/>
  <c r="S4351" i="2" s="1"/>
  <c r="S4352" i="2" a="1"/>
  <c r="S4352" i="2" s="1"/>
  <c r="S4353" i="2" a="1"/>
  <c r="S4353" i="2" s="1"/>
  <c r="S4354" i="2" a="1"/>
  <c r="S4354" i="2" s="1"/>
  <c r="S4355" i="2" a="1"/>
  <c r="S4355" i="2" s="1"/>
  <c r="S4356" i="2" a="1"/>
  <c r="S4356" i="2" s="1"/>
  <c r="S4357" i="2" a="1"/>
  <c r="S4357" i="2" s="1"/>
  <c r="S4358" i="2" a="1"/>
  <c r="S4358" i="2" s="1"/>
  <c r="S4359" i="2" a="1"/>
  <c r="S4359" i="2" s="1"/>
  <c r="S4360" i="2" a="1"/>
  <c r="S4360" i="2" s="1"/>
  <c r="S4361" i="2" a="1"/>
  <c r="S4361" i="2" s="1"/>
  <c r="S4362" i="2" a="1"/>
  <c r="S4362" i="2" s="1"/>
  <c r="S4363" i="2" a="1"/>
  <c r="S4363" i="2" s="1"/>
  <c r="S4364" i="2" a="1"/>
  <c r="S4364" i="2" s="1"/>
  <c r="S4365" i="2" a="1"/>
  <c r="S4365" i="2" s="1"/>
  <c r="S4366" i="2" a="1"/>
  <c r="S4366" i="2" s="1"/>
  <c r="S4367" i="2" a="1"/>
  <c r="S4367" i="2" s="1"/>
  <c r="S4368" i="2" a="1"/>
  <c r="S4368" i="2" s="1"/>
  <c r="S4369" i="2" a="1"/>
  <c r="S4369" i="2" s="1"/>
  <c r="S4370" i="2" a="1"/>
  <c r="S4370" i="2" s="1"/>
  <c r="S4371" i="2" a="1"/>
  <c r="S4371" i="2" s="1"/>
  <c r="S4372" i="2" a="1"/>
  <c r="S4372" i="2" s="1"/>
  <c r="S4373" i="2" a="1"/>
  <c r="S4373" i="2" s="1"/>
  <c r="S4374" i="2" a="1"/>
  <c r="S4374" i="2" s="1"/>
  <c r="S4375" i="2" a="1"/>
  <c r="S4375" i="2" s="1"/>
  <c r="S4376" i="2" a="1"/>
  <c r="S4376" i="2" s="1"/>
  <c r="S4377" i="2" a="1"/>
  <c r="S4377" i="2" s="1"/>
  <c r="S4378" i="2" a="1"/>
  <c r="S4378" i="2" s="1"/>
  <c r="S4379" i="2" a="1"/>
  <c r="S4379" i="2" s="1"/>
  <c r="S4380" i="2" a="1"/>
  <c r="S4380" i="2" s="1"/>
  <c r="S4381" i="2" a="1"/>
  <c r="S4381" i="2" s="1"/>
  <c r="S4382" i="2" a="1"/>
  <c r="S4382" i="2" s="1"/>
  <c r="S4383" i="2" a="1"/>
  <c r="S4383" i="2" s="1"/>
  <c r="S4384" i="2" a="1"/>
  <c r="S4384" i="2" s="1"/>
  <c r="S4385" i="2" a="1"/>
  <c r="S4385" i="2" s="1"/>
  <c r="S4386" i="2" a="1"/>
  <c r="S4386" i="2" s="1"/>
  <c r="S4387" i="2" a="1"/>
  <c r="S4387" i="2" s="1"/>
  <c r="S4388" i="2" a="1"/>
  <c r="S4388" i="2" s="1"/>
  <c r="S4389" i="2" a="1"/>
  <c r="S4389" i="2" s="1"/>
  <c r="S4390" i="2" a="1"/>
  <c r="S4390" i="2" s="1"/>
  <c r="S4391" i="2" a="1"/>
  <c r="S4391" i="2" s="1"/>
  <c r="S4392" i="2" a="1"/>
  <c r="S4392" i="2" s="1"/>
  <c r="S4393" i="2" a="1"/>
  <c r="S4393" i="2" s="1"/>
  <c r="S4394" i="2" a="1"/>
  <c r="S4394" i="2" s="1"/>
  <c r="S4395" i="2" a="1"/>
  <c r="S4395" i="2" s="1"/>
  <c r="S4396" i="2" a="1"/>
  <c r="S4396" i="2" s="1"/>
  <c r="S4397" i="2" a="1"/>
  <c r="S4397" i="2" s="1"/>
  <c r="S4398" i="2" a="1"/>
  <c r="S4398" i="2" s="1"/>
  <c r="S4399" i="2" a="1"/>
  <c r="S4399" i="2" s="1"/>
  <c r="S4400" i="2" a="1"/>
  <c r="S4400" i="2" s="1"/>
  <c r="S4401" i="2" a="1"/>
  <c r="S4401" i="2" s="1"/>
  <c r="S4402" i="2" a="1"/>
  <c r="S4402" i="2" s="1"/>
  <c r="S4403" i="2" a="1"/>
  <c r="S4403" i="2" s="1"/>
  <c r="S4404" i="2" a="1"/>
  <c r="S4404" i="2" s="1"/>
  <c r="S4405" i="2" a="1"/>
  <c r="S4405" i="2" s="1"/>
  <c r="S4406" i="2" a="1"/>
  <c r="S4406" i="2" s="1"/>
  <c r="S4407" i="2" a="1"/>
  <c r="S4407" i="2" s="1"/>
  <c r="S4408" i="2" a="1"/>
  <c r="S4408" i="2" s="1"/>
  <c r="S4409" i="2" a="1"/>
  <c r="S4409" i="2" s="1"/>
  <c r="S4410" i="2" a="1"/>
  <c r="S4410" i="2" s="1"/>
  <c r="S4411" i="2" a="1"/>
  <c r="S4411" i="2" s="1"/>
  <c r="S4412" i="2" a="1"/>
  <c r="S4412" i="2" s="1"/>
  <c r="S4413" i="2" a="1"/>
  <c r="S4413" i="2" s="1"/>
  <c r="S4414" i="2" a="1"/>
  <c r="S4414" i="2" s="1"/>
  <c r="S4415" i="2" a="1"/>
  <c r="S4415" i="2" s="1"/>
  <c r="S4416" i="2" a="1"/>
  <c r="S4416" i="2" s="1"/>
  <c r="S4417" i="2" a="1"/>
  <c r="S4417" i="2" s="1"/>
  <c r="S4418" i="2" a="1"/>
  <c r="S4418" i="2" s="1"/>
  <c r="S4419" i="2" a="1"/>
  <c r="S4419" i="2" s="1"/>
  <c r="S4420" i="2" a="1"/>
  <c r="S4420" i="2" s="1"/>
  <c r="S4421" i="2" a="1"/>
  <c r="S4421" i="2" s="1"/>
  <c r="S4422" i="2" a="1"/>
  <c r="S4422" i="2" s="1"/>
  <c r="S4423" i="2" a="1"/>
  <c r="S4423" i="2" s="1"/>
  <c r="S4424" i="2" a="1"/>
  <c r="S4424" i="2" s="1"/>
  <c r="S4425" i="2" a="1"/>
  <c r="S4425" i="2" s="1"/>
  <c r="S4426" i="2" a="1"/>
  <c r="S4426" i="2" s="1"/>
  <c r="S4427" i="2" a="1"/>
  <c r="S4427" i="2" s="1"/>
  <c r="S4428" i="2" a="1"/>
  <c r="S4428" i="2" s="1"/>
  <c r="S4429" i="2" a="1"/>
  <c r="S4429" i="2" s="1"/>
  <c r="S4430" i="2" a="1"/>
  <c r="S4430" i="2" s="1"/>
  <c r="S4431" i="2" a="1"/>
  <c r="S4431" i="2" s="1"/>
  <c r="S4432" i="2" a="1"/>
  <c r="S4432" i="2" s="1"/>
  <c r="S4433" i="2" a="1"/>
  <c r="S4433" i="2" s="1"/>
  <c r="S4434" i="2" a="1"/>
  <c r="S4434" i="2" s="1"/>
  <c r="S4435" i="2" a="1"/>
  <c r="S4435" i="2" s="1"/>
  <c r="S4436" i="2" a="1"/>
  <c r="S4436" i="2" s="1"/>
  <c r="S4437" i="2" a="1"/>
  <c r="S4437" i="2" s="1"/>
  <c r="S4438" i="2" a="1"/>
  <c r="S4438" i="2" s="1"/>
  <c r="S4439" i="2" a="1"/>
  <c r="S4439" i="2" s="1"/>
  <c r="S4440" i="2" a="1"/>
  <c r="S4440" i="2" s="1"/>
  <c r="S4441" i="2" a="1"/>
  <c r="S4441" i="2" s="1"/>
  <c r="S4442" i="2" a="1"/>
  <c r="S4442" i="2" s="1"/>
  <c r="S4443" i="2" a="1"/>
  <c r="S4443" i="2" s="1"/>
  <c r="S4444" i="2" a="1"/>
  <c r="S4444" i="2" s="1"/>
  <c r="S4445" i="2" a="1"/>
  <c r="S4445" i="2" s="1"/>
  <c r="S4446" i="2" a="1"/>
  <c r="S4446" i="2" s="1"/>
  <c r="S4447" i="2" a="1"/>
  <c r="S4447" i="2" s="1"/>
  <c r="S4448" i="2" a="1"/>
  <c r="S4448" i="2" s="1"/>
  <c r="S4449" i="2" a="1"/>
  <c r="S4449" i="2" s="1"/>
  <c r="S4450" i="2" a="1"/>
  <c r="S4450" i="2" s="1"/>
  <c r="S4451" i="2" a="1"/>
  <c r="S4451" i="2" s="1"/>
  <c r="S4452" i="2" a="1"/>
  <c r="S4452" i="2" s="1"/>
  <c r="S4453" i="2" a="1"/>
  <c r="S4453" i="2" s="1"/>
  <c r="S4454" i="2" a="1"/>
  <c r="S4454" i="2" s="1"/>
  <c r="S4455" i="2" a="1"/>
  <c r="S4455" i="2" s="1"/>
  <c r="S4456" i="2" a="1"/>
  <c r="S4456" i="2" s="1"/>
  <c r="S4457" i="2" a="1"/>
  <c r="S4457" i="2" s="1"/>
  <c r="S4458" i="2" a="1"/>
  <c r="S4458" i="2" s="1"/>
  <c r="S4459" i="2" a="1"/>
  <c r="S4459" i="2" s="1"/>
  <c r="S4460" i="2" a="1"/>
  <c r="S4460" i="2" s="1"/>
  <c r="S4461" i="2" a="1"/>
  <c r="S4461" i="2" s="1"/>
  <c r="S4462" i="2" a="1"/>
  <c r="S4462" i="2" s="1"/>
  <c r="S4463" i="2" a="1"/>
  <c r="S4463" i="2" s="1"/>
  <c r="S4464" i="2" a="1"/>
  <c r="S4464" i="2" s="1"/>
  <c r="S4465" i="2" a="1"/>
  <c r="S4465" i="2" s="1"/>
  <c r="S4466" i="2" a="1"/>
  <c r="S4466" i="2" s="1"/>
  <c r="S4467" i="2" a="1"/>
  <c r="S4467" i="2" s="1"/>
  <c r="S4468" i="2" a="1"/>
  <c r="S4468" i="2" s="1"/>
  <c r="S4469" i="2" a="1"/>
  <c r="S4469" i="2" s="1"/>
  <c r="S4470" i="2" a="1"/>
  <c r="S4470" i="2" s="1"/>
  <c r="S4471" i="2" a="1"/>
  <c r="S4471" i="2" s="1"/>
  <c r="S4472" i="2" a="1"/>
  <c r="S4472" i="2" s="1"/>
  <c r="S4473" i="2" a="1"/>
  <c r="S4473" i="2" s="1"/>
  <c r="S4474" i="2" a="1"/>
  <c r="S4474" i="2" s="1"/>
  <c r="S4475" i="2" a="1"/>
  <c r="S4475" i="2" s="1"/>
  <c r="S4476" i="2" a="1"/>
  <c r="S4476" i="2" s="1"/>
  <c r="S4477" i="2" a="1"/>
  <c r="S4477" i="2" s="1"/>
  <c r="S4478" i="2" a="1"/>
  <c r="S4478" i="2" s="1"/>
  <c r="S4479" i="2" a="1"/>
  <c r="S4479" i="2" s="1"/>
  <c r="S4480" i="2" a="1"/>
  <c r="S4480" i="2" s="1"/>
  <c r="S4481" i="2" a="1"/>
  <c r="S4481" i="2" s="1"/>
  <c r="S4482" i="2" a="1"/>
  <c r="S4482" i="2" s="1"/>
  <c r="S4483" i="2" a="1"/>
  <c r="S4483" i="2" s="1"/>
  <c r="S4484" i="2" a="1"/>
  <c r="S4484" i="2" s="1"/>
  <c r="S4485" i="2" a="1"/>
  <c r="S4485" i="2" s="1"/>
  <c r="S4486" i="2" a="1"/>
  <c r="S4486" i="2" s="1"/>
  <c r="S4487" i="2" a="1"/>
  <c r="S4487" i="2" s="1"/>
  <c r="S4488" i="2" a="1"/>
  <c r="S4488" i="2" s="1"/>
  <c r="S4489" i="2" a="1"/>
  <c r="S4489" i="2" s="1"/>
  <c r="S4490" i="2" a="1"/>
  <c r="S4490" i="2" s="1"/>
  <c r="S4491" i="2" a="1"/>
  <c r="S4491" i="2" s="1"/>
  <c r="S4492" i="2" a="1"/>
  <c r="S4492" i="2" s="1"/>
  <c r="S4493" i="2" a="1"/>
  <c r="S4493" i="2" s="1"/>
  <c r="S4494" i="2" a="1"/>
  <c r="S4494" i="2" s="1"/>
  <c r="S4495" i="2" a="1"/>
  <c r="S4495" i="2" s="1"/>
  <c r="S4496" i="2" a="1"/>
  <c r="S4496" i="2" s="1"/>
  <c r="S4497" i="2" a="1"/>
  <c r="S4497" i="2" s="1"/>
  <c r="S4498" i="2" a="1"/>
  <c r="S4498" i="2" s="1"/>
  <c r="S4499" i="2" a="1"/>
  <c r="S4499" i="2" s="1"/>
  <c r="S4500" i="2" a="1"/>
  <c r="S4500" i="2" s="1"/>
  <c r="S4501" i="2" a="1"/>
  <c r="S4501" i="2" s="1"/>
  <c r="S4502" i="2" a="1"/>
  <c r="S4502" i="2" s="1"/>
  <c r="S4503" i="2" a="1"/>
  <c r="S4503" i="2" s="1"/>
  <c r="S4504" i="2" a="1"/>
  <c r="S4504" i="2" s="1"/>
  <c r="S4505" i="2" a="1"/>
  <c r="S4505" i="2" s="1"/>
  <c r="S4506" i="2" a="1"/>
  <c r="S4506" i="2" s="1"/>
  <c r="S4507" i="2" a="1"/>
  <c r="S4507" i="2" s="1"/>
  <c r="S4508" i="2" a="1"/>
  <c r="S4508" i="2" s="1"/>
  <c r="S4509" i="2" a="1"/>
  <c r="S4509" i="2" s="1"/>
  <c r="S4510" i="2" a="1"/>
  <c r="S4510" i="2" s="1"/>
  <c r="S4511" i="2" a="1"/>
  <c r="S4511" i="2" s="1"/>
  <c r="S4512" i="2" a="1"/>
  <c r="S4512" i="2" s="1"/>
  <c r="S4513" i="2" a="1"/>
  <c r="S4513" i="2" s="1"/>
  <c r="S4514" i="2" a="1"/>
  <c r="S4514" i="2" s="1"/>
  <c r="S4515" i="2" a="1"/>
  <c r="S4515" i="2" s="1"/>
  <c r="S4516" i="2" a="1"/>
  <c r="S4516" i="2" s="1"/>
  <c r="S4517" i="2" a="1"/>
  <c r="S4517" i="2" s="1"/>
  <c r="S4518" i="2" a="1"/>
  <c r="S4518" i="2" s="1"/>
  <c r="S4519" i="2" a="1"/>
  <c r="S4519" i="2" s="1"/>
  <c r="S4520" i="2" a="1"/>
  <c r="S4520" i="2" s="1"/>
  <c r="S4521" i="2" a="1"/>
  <c r="S4521" i="2" s="1"/>
  <c r="S4522" i="2" a="1"/>
  <c r="S4522" i="2" s="1"/>
  <c r="S4523" i="2" a="1"/>
  <c r="S4523" i="2" s="1"/>
  <c r="S4524" i="2" a="1"/>
  <c r="S4524" i="2" s="1"/>
  <c r="S4525" i="2" a="1"/>
  <c r="S4525" i="2" s="1"/>
  <c r="S4526" i="2" a="1"/>
  <c r="S4526" i="2" s="1"/>
  <c r="S4527" i="2" a="1"/>
  <c r="S4527" i="2" s="1"/>
  <c r="S4528" i="2" a="1"/>
  <c r="S4528" i="2" s="1"/>
  <c r="S4529" i="2" a="1"/>
  <c r="S4529" i="2" s="1"/>
  <c r="S4530" i="2" a="1"/>
  <c r="S4530" i="2" s="1"/>
  <c r="S4531" i="2" a="1"/>
  <c r="S4531" i="2" s="1"/>
  <c r="S4532" i="2" a="1"/>
  <c r="S4532" i="2" s="1"/>
  <c r="S4533" i="2" a="1"/>
  <c r="S4533" i="2" s="1"/>
  <c r="S4534" i="2" a="1"/>
  <c r="S4534" i="2" s="1"/>
  <c r="S4535" i="2" a="1"/>
  <c r="S4535" i="2" s="1"/>
  <c r="S4536" i="2" a="1"/>
  <c r="S4536" i="2" s="1"/>
  <c r="S4537" i="2" a="1"/>
  <c r="S4537" i="2" s="1"/>
  <c r="S4538" i="2" a="1"/>
  <c r="S4538" i="2" s="1"/>
  <c r="S4539" i="2" a="1"/>
  <c r="S4539" i="2" s="1"/>
  <c r="S4540" i="2" a="1"/>
  <c r="S4540" i="2" s="1"/>
  <c r="S4541" i="2" a="1"/>
  <c r="S4541" i="2" s="1"/>
  <c r="S4542" i="2" a="1"/>
  <c r="S4542" i="2" s="1"/>
  <c r="S4543" i="2" a="1"/>
  <c r="S4543" i="2" s="1"/>
  <c r="S4544" i="2" a="1"/>
  <c r="S4544" i="2" s="1"/>
  <c r="S4545" i="2" a="1"/>
  <c r="S4545" i="2" s="1"/>
  <c r="S4546" i="2" a="1"/>
  <c r="S4546" i="2" s="1"/>
  <c r="S4547" i="2" a="1"/>
  <c r="S4547" i="2" s="1"/>
  <c r="S4548" i="2" a="1"/>
  <c r="S4548" i="2" s="1"/>
  <c r="S4549" i="2" a="1"/>
  <c r="S4549" i="2" s="1"/>
  <c r="S4550" i="2" a="1"/>
  <c r="S4550" i="2" s="1"/>
  <c r="S4551" i="2" a="1"/>
  <c r="S4551" i="2" s="1"/>
  <c r="S4552" i="2" a="1"/>
  <c r="S4552" i="2" s="1"/>
  <c r="S4553" i="2" a="1"/>
  <c r="S4553" i="2" s="1"/>
  <c r="S4554" i="2" a="1"/>
  <c r="S4554" i="2" s="1"/>
  <c r="S4555" i="2" a="1"/>
  <c r="S4555" i="2" s="1"/>
  <c r="S4556" i="2" a="1"/>
  <c r="S4556" i="2" s="1"/>
  <c r="S4557" i="2" a="1"/>
  <c r="S4557" i="2" s="1"/>
  <c r="S4558" i="2" a="1"/>
  <c r="S4558" i="2" s="1"/>
  <c r="S4559" i="2" a="1"/>
  <c r="S4559" i="2" s="1"/>
  <c r="S4560" i="2" a="1"/>
  <c r="S4560" i="2" s="1"/>
  <c r="S4561" i="2" a="1"/>
  <c r="S4561" i="2" s="1"/>
  <c r="S4562" i="2" a="1"/>
  <c r="S4562" i="2" s="1"/>
  <c r="S4563" i="2" a="1"/>
  <c r="S4563" i="2" s="1"/>
  <c r="S4564" i="2" a="1"/>
  <c r="S4564" i="2" s="1"/>
  <c r="S4565" i="2" a="1"/>
  <c r="S4565" i="2" s="1"/>
  <c r="S4566" i="2" a="1"/>
  <c r="S4566" i="2" s="1"/>
  <c r="S4567" i="2" a="1"/>
  <c r="S4567" i="2" s="1"/>
  <c r="S4568" i="2" a="1"/>
  <c r="S4568" i="2" s="1"/>
  <c r="S4569" i="2" a="1"/>
  <c r="S4569" i="2" s="1"/>
  <c r="S4570" i="2" a="1"/>
  <c r="S4570" i="2" s="1"/>
  <c r="S4571" i="2" a="1"/>
  <c r="S4571" i="2" s="1"/>
  <c r="S4572" i="2" a="1"/>
  <c r="S4572" i="2" s="1"/>
  <c r="S4573" i="2" a="1"/>
  <c r="S4573" i="2" s="1"/>
  <c r="S4574" i="2" a="1"/>
  <c r="S4574" i="2" s="1"/>
  <c r="S4575" i="2" a="1"/>
  <c r="S4575" i="2" s="1"/>
  <c r="S4576" i="2" a="1"/>
  <c r="S4576" i="2" s="1"/>
  <c r="S4577" i="2" a="1"/>
  <c r="S4577" i="2" s="1"/>
  <c r="S4578" i="2" a="1"/>
  <c r="S4578" i="2" s="1"/>
  <c r="S4579" i="2" a="1"/>
  <c r="S4579" i="2" s="1"/>
  <c r="S4580" i="2" a="1"/>
  <c r="S4580" i="2" s="1"/>
  <c r="S4581" i="2" a="1"/>
  <c r="S4581" i="2" s="1"/>
  <c r="S4582" i="2" a="1"/>
  <c r="S4582" i="2" s="1"/>
  <c r="S4583" i="2" a="1"/>
  <c r="S4583" i="2" s="1"/>
  <c r="S4584" i="2" a="1"/>
  <c r="S4584" i="2" s="1"/>
  <c r="S4585" i="2" a="1"/>
  <c r="S4585" i="2" s="1"/>
  <c r="S4586" i="2" a="1"/>
  <c r="S4586" i="2" s="1"/>
  <c r="S4587" i="2" a="1"/>
  <c r="S4587" i="2" s="1"/>
  <c r="S4588" i="2" a="1"/>
  <c r="S4588" i="2" s="1"/>
  <c r="S4589" i="2" a="1"/>
  <c r="S4589" i="2" s="1"/>
  <c r="S4590" i="2" a="1"/>
  <c r="S4590" i="2" s="1"/>
  <c r="S4591" i="2" a="1"/>
  <c r="S4591" i="2" s="1"/>
  <c r="S4592" i="2" a="1"/>
  <c r="S4592" i="2" s="1"/>
  <c r="S4593" i="2" a="1"/>
  <c r="S4593" i="2" s="1"/>
  <c r="S4594" i="2" a="1"/>
  <c r="S4594" i="2" s="1"/>
  <c r="S4595" i="2" a="1"/>
  <c r="S4595" i="2" s="1"/>
  <c r="S4596" i="2" a="1"/>
  <c r="S4596" i="2" s="1"/>
  <c r="S4597" i="2" a="1"/>
  <c r="S4597" i="2" s="1"/>
  <c r="S4598" i="2" a="1"/>
  <c r="S4598" i="2" s="1"/>
  <c r="S4599" i="2" a="1"/>
  <c r="S4599" i="2" s="1"/>
  <c r="S4600" i="2" a="1"/>
  <c r="S4600" i="2" s="1"/>
  <c r="S4601" i="2" a="1"/>
  <c r="S4601" i="2" s="1"/>
  <c r="S4602" i="2" a="1"/>
  <c r="S4602" i="2" s="1"/>
  <c r="S4603" i="2" a="1"/>
  <c r="S4603" i="2" s="1"/>
  <c r="S4604" i="2" a="1"/>
  <c r="S4604" i="2" s="1"/>
  <c r="S4605" i="2" a="1"/>
  <c r="S4605" i="2" s="1"/>
  <c r="S4606" i="2" a="1"/>
  <c r="S4606" i="2" s="1"/>
  <c r="S4607" i="2" a="1"/>
  <c r="S4607" i="2" s="1"/>
  <c r="S4608" i="2" a="1"/>
  <c r="S4608" i="2" s="1"/>
  <c r="S4609" i="2" a="1"/>
  <c r="S4609" i="2" s="1"/>
  <c r="S4610" i="2" a="1"/>
  <c r="S4610" i="2" s="1"/>
  <c r="S4611" i="2" a="1"/>
  <c r="S4611" i="2" s="1"/>
  <c r="S4612" i="2" a="1"/>
  <c r="S4612" i="2" s="1"/>
  <c r="S4613" i="2" a="1"/>
  <c r="S4613" i="2" s="1"/>
  <c r="S4614" i="2" a="1"/>
  <c r="S4614" i="2" s="1"/>
  <c r="S4615" i="2" a="1"/>
  <c r="S4615" i="2" s="1"/>
  <c r="S4616" i="2" a="1"/>
  <c r="S4616" i="2" s="1"/>
  <c r="S4617" i="2" a="1"/>
  <c r="S4617" i="2" s="1"/>
  <c r="S4618" i="2" a="1"/>
  <c r="S4618" i="2" s="1"/>
  <c r="S4619" i="2" a="1"/>
  <c r="S4619" i="2" s="1"/>
  <c r="S4620" i="2" a="1"/>
  <c r="S4620" i="2" s="1"/>
  <c r="S4621" i="2" a="1"/>
  <c r="S4621" i="2" s="1"/>
  <c r="S4622" i="2" a="1"/>
  <c r="S4622" i="2" s="1"/>
  <c r="S4623" i="2" a="1"/>
  <c r="S4623" i="2" s="1"/>
  <c r="S4624" i="2" a="1"/>
  <c r="S4624" i="2" s="1"/>
  <c r="S4625" i="2" a="1"/>
  <c r="S4625" i="2" s="1"/>
  <c r="S4626" i="2" a="1"/>
  <c r="S4626" i="2" s="1"/>
  <c r="S4627" i="2" a="1"/>
  <c r="S4627" i="2" s="1"/>
  <c r="S4628" i="2" a="1"/>
  <c r="S4628" i="2" s="1"/>
  <c r="S4629" i="2" a="1"/>
  <c r="S4629" i="2" s="1"/>
  <c r="S4630" i="2" a="1"/>
  <c r="S4630" i="2" s="1"/>
  <c r="S4631" i="2" a="1"/>
  <c r="S4631" i="2" s="1"/>
  <c r="S4632" i="2" a="1"/>
  <c r="S4632" i="2" s="1"/>
  <c r="S4633" i="2" a="1"/>
  <c r="S4633" i="2" s="1"/>
  <c r="S4634" i="2" a="1"/>
  <c r="S4634" i="2" s="1"/>
  <c r="S4635" i="2" a="1"/>
  <c r="S4635" i="2" s="1"/>
  <c r="S4636" i="2" a="1"/>
  <c r="S4636" i="2" s="1"/>
  <c r="S4637" i="2" a="1"/>
  <c r="S4637" i="2" s="1"/>
  <c r="S4638" i="2" a="1"/>
  <c r="S4638" i="2" s="1"/>
  <c r="S4639" i="2" a="1"/>
  <c r="S4639" i="2" s="1"/>
  <c r="S4640" i="2" a="1"/>
  <c r="S4640" i="2" s="1"/>
  <c r="S4641" i="2" a="1"/>
  <c r="S4641" i="2" s="1"/>
  <c r="S4642" i="2" a="1"/>
  <c r="S4642" i="2" s="1"/>
  <c r="S4643" i="2" a="1"/>
  <c r="S4643" i="2" s="1"/>
  <c r="S4644" i="2" a="1"/>
  <c r="S4644" i="2" s="1"/>
  <c r="S4645" i="2" a="1"/>
  <c r="S4645" i="2" s="1"/>
  <c r="S4646" i="2" a="1"/>
  <c r="S4646" i="2" s="1"/>
  <c r="S4647" i="2" a="1"/>
  <c r="S4647" i="2" s="1"/>
  <c r="S4648" i="2" a="1"/>
  <c r="S4648" i="2" s="1"/>
  <c r="S4649" i="2" a="1"/>
  <c r="S4649" i="2" s="1"/>
  <c r="S4650" i="2" a="1"/>
  <c r="S4650" i="2" s="1"/>
  <c r="S4651" i="2" a="1"/>
  <c r="S4651" i="2" s="1"/>
  <c r="S4652" i="2" a="1"/>
  <c r="S4652" i="2" s="1"/>
  <c r="S4653" i="2" a="1"/>
  <c r="S4653" i="2" s="1"/>
  <c r="S4654" i="2" a="1"/>
  <c r="S4654" i="2" s="1"/>
  <c r="S4655" i="2" a="1"/>
  <c r="S4655" i="2" s="1"/>
  <c r="S4656" i="2" a="1"/>
  <c r="S4656" i="2" s="1"/>
  <c r="S4657" i="2" a="1"/>
  <c r="S4657" i="2" s="1"/>
  <c r="S4658" i="2" a="1"/>
  <c r="S4658" i="2" s="1"/>
  <c r="S4659" i="2" a="1"/>
  <c r="S4659" i="2" s="1"/>
  <c r="S4660" i="2" a="1"/>
  <c r="S4660" i="2" s="1"/>
  <c r="S4661" i="2" a="1"/>
  <c r="S4661" i="2" s="1"/>
  <c r="S4662" i="2" a="1"/>
  <c r="S4662" i="2" s="1"/>
  <c r="S4663" i="2" a="1"/>
  <c r="S4663" i="2" s="1"/>
  <c r="S4664" i="2" a="1"/>
  <c r="S4664" i="2" s="1"/>
  <c r="S4665" i="2" a="1"/>
  <c r="S4665" i="2" s="1"/>
  <c r="S4666" i="2" a="1"/>
  <c r="S4666" i="2" s="1"/>
  <c r="S4667" i="2" a="1"/>
  <c r="S4667" i="2" s="1"/>
  <c r="S4668" i="2" a="1"/>
  <c r="S4668" i="2" s="1"/>
  <c r="S4669" i="2" a="1"/>
  <c r="S4669" i="2" s="1"/>
  <c r="S4670" i="2" a="1"/>
  <c r="S4670" i="2" s="1"/>
  <c r="S4671" i="2" a="1"/>
  <c r="S4671" i="2" s="1"/>
  <c r="S4672" i="2" a="1"/>
  <c r="S4672" i="2" s="1"/>
  <c r="S4673" i="2" a="1"/>
  <c r="S4673" i="2" s="1"/>
  <c r="S4674" i="2" a="1"/>
  <c r="S4674" i="2" s="1"/>
  <c r="S4675" i="2" a="1"/>
  <c r="S4675" i="2" s="1"/>
  <c r="S4676" i="2" a="1"/>
  <c r="S4676" i="2" s="1"/>
  <c r="S4677" i="2" a="1"/>
  <c r="S4677" i="2" s="1"/>
  <c r="S4678" i="2" a="1"/>
  <c r="S4678" i="2" s="1"/>
  <c r="S4679" i="2" a="1"/>
  <c r="S4679" i="2" s="1"/>
  <c r="S4680" i="2" a="1"/>
  <c r="S4680" i="2" s="1"/>
  <c r="S4681" i="2" a="1"/>
  <c r="S4681" i="2" s="1"/>
  <c r="S4682" i="2" a="1"/>
  <c r="S4682" i="2" s="1"/>
  <c r="S4683" i="2" a="1"/>
  <c r="S4683" i="2" s="1"/>
  <c r="S4684" i="2" a="1"/>
  <c r="S4684" i="2" s="1"/>
  <c r="S4685" i="2" a="1"/>
  <c r="S4685" i="2" s="1"/>
  <c r="S4686" i="2" a="1"/>
  <c r="S4686" i="2" s="1"/>
  <c r="S4687" i="2" a="1"/>
  <c r="S4687" i="2" s="1"/>
  <c r="S4688" i="2" a="1"/>
  <c r="S4688" i="2" s="1"/>
  <c r="S4689" i="2" a="1"/>
  <c r="S4689" i="2" s="1"/>
  <c r="S4690" i="2" a="1"/>
  <c r="S4690" i="2" s="1"/>
  <c r="S4691" i="2" a="1"/>
  <c r="S4691" i="2" s="1"/>
  <c r="S4692" i="2" a="1"/>
  <c r="S4692" i="2" s="1"/>
  <c r="S4693" i="2" a="1"/>
  <c r="S4693" i="2" s="1"/>
  <c r="S4694" i="2" a="1"/>
  <c r="S4694" i="2" s="1"/>
  <c r="S4695" i="2" a="1"/>
  <c r="S4695" i="2" s="1"/>
  <c r="S4696" i="2" a="1"/>
  <c r="S4696" i="2" s="1"/>
  <c r="S4697" i="2" a="1"/>
  <c r="S4697" i="2" s="1"/>
  <c r="S4698" i="2" a="1"/>
  <c r="S4698" i="2" s="1"/>
  <c r="S4699" i="2" a="1"/>
  <c r="S4699" i="2" s="1"/>
  <c r="S4700" i="2" a="1"/>
  <c r="S4700" i="2" s="1"/>
  <c r="S4701" i="2" a="1"/>
  <c r="S4701" i="2" s="1"/>
  <c r="S4702" i="2" a="1"/>
  <c r="S4702" i="2" s="1"/>
  <c r="S4703" i="2" a="1"/>
  <c r="S4703" i="2" s="1"/>
  <c r="S4704" i="2" a="1"/>
  <c r="S4704" i="2" s="1"/>
  <c r="S4705" i="2" a="1"/>
  <c r="S4705" i="2" s="1"/>
  <c r="S4706" i="2" a="1"/>
  <c r="S4706" i="2" s="1"/>
  <c r="S4707" i="2" a="1"/>
  <c r="S4707" i="2" s="1"/>
  <c r="S4708" i="2" a="1"/>
  <c r="S4708" i="2" s="1"/>
  <c r="S4709" i="2" a="1"/>
  <c r="S4709" i="2" s="1"/>
  <c r="S4710" i="2" a="1"/>
  <c r="S4710" i="2" s="1"/>
  <c r="S4711" i="2" a="1"/>
  <c r="S4711" i="2" s="1"/>
  <c r="S4712" i="2" a="1"/>
  <c r="S4712" i="2" s="1"/>
  <c r="S4713" i="2" a="1"/>
  <c r="S4713" i="2" s="1"/>
  <c r="S4714" i="2" a="1"/>
  <c r="S4714" i="2" s="1"/>
  <c r="S4715" i="2" a="1"/>
  <c r="S4715" i="2" s="1"/>
  <c r="S4716" i="2" a="1"/>
  <c r="S4716" i="2" s="1"/>
  <c r="S4717" i="2" a="1"/>
  <c r="S4717" i="2" s="1"/>
  <c r="S4718" i="2" a="1"/>
  <c r="S4718" i="2" s="1"/>
  <c r="S4719" i="2" a="1"/>
  <c r="S4719" i="2" s="1"/>
  <c r="S4720" i="2" a="1"/>
  <c r="S4720" i="2" s="1"/>
  <c r="S4721" i="2" a="1"/>
  <c r="S4721" i="2" s="1"/>
  <c r="S4722" i="2" a="1"/>
  <c r="S4722" i="2" s="1"/>
  <c r="S4723" i="2" a="1"/>
  <c r="S4723" i="2" s="1"/>
  <c r="S4724" i="2" a="1"/>
  <c r="S4724" i="2" s="1"/>
  <c r="S4725" i="2" a="1"/>
  <c r="S4725" i="2" s="1"/>
  <c r="S4726" i="2" a="1"/>
  <c r="S4726" i="2" s="1"/>
  <c r="S4727" i="2" a="1"/>
  <c r="S4727" i="2" s="1"/>
  <c r="S4728" i="2" a="1"/>
  <c r="S4728" i="2" s="1"/>
  <c r="S4729" i="2" a="1"/>
  <c r="S4729" i="2" s="1"/>
  <c r="S4730" i="2" a="1"/>
  <c r="S4730" i="2" s="1"/>
  <c r="S4731" i="2" a="1"/>
  <c r="S4731" i="2" s="1"/>
  <c r="S4732" i="2" a="1"/>
  <c r="S4732" i="2" s="1"/>
  <c r="S4733" i="2" a="1"/>
  <c r="S4733" i="2" s="1"/>
  <c r="S4734" i="2" a="1"/>
  <c r="S4734" i="2" s="1"/>
  <c r="S4735" i="2" a="1"/>
  <c r="S4735" i="2" s="1"/>
  <c r="S4736" i="2" a="1"/>
  <c r="S4736" i="2" s="1"/>
  <c r="S4737" i="2" a="1"/>
  <c r="S4737" i="2" s="1"/>
  <c r="S4738" i="2" a="1"/>
  <c r="S4738" i="2" s="1"/>
  <c r="S4739" i="2" a="1"/>
  <c r="S4739" i="2" s="1"/>
  <c r="S4740" i="2" a="1"/>
  <c r="S4740" i="2" s="1"/>
  <c r="S4741" i="2" a="1"/>
  <c r="S4741" i="2" s="1"/>
  <c r="S4742" i="2" a="1"/>
  <c r="S4742" i="2" s="1"/>
  <c r="S4743" i="2" a="1"/>
  <c r="S4743" i="2" s="1"/>
  <c r="S4744" i="2" a="1"/>
  <c r="S4744" i="2" s="1"/>
  <c r="S4745" i="2" a="1"/>
  <c r="S4745" i="2" s="1"/>
  <c r="S4746" i="2" a="1"/>
  <c r="S4746" i="2" s="1"/>
  <c r="S4747" i="2" a="1"/>
  <c r="S4747" i="2" s="1"/>
  <c r="S4748" i="2" a="1"/>
  <c r="S4748" i="2" s="1"/>
  <c r="S4749" i="2" a="1"/>
  <c r="S4749" i="2" s="1"/>
  <c r="S4750" i="2" a="1"/>
  <c r="S4750" i="2" s="1"/>
  <c r="S4751" i="2" a="1"/>
  <c r="S4751" i="2" s="1"/>
  <c r="S4752" i="2" a="1"/>
  <c r="S4752" i="2" s="1"/>
  <c r="S4753" i="2" a="1"/>
  <c r="S4753" i="2" s="1"/>
  <c r="S4754" i="2" a="1"/>
  <c r="S4754" i="2" s="1"/>
  <c r="S4755" i="2" a="1"/>
  <c r="S4755" i="2" s="1"/>
  <c r="S4756" i="2" a="1"/>
  <c r="S4756" i="2" s="1"/>
  <c r="S4757" i="2" a="1"/>
  <c r="S4757" i="2" s="1"/>
  <c r="S4758" i="2" a="1"/>
  <c r="S4758" i="2" s="1"/>
  <c r="S4759" i="2" a="1"/>
  <c r="S4759" i="2" s="1"/>
  <c r="S4760" i="2" a="1"/>
  <c r="S4760" i="2" s="1"/>
  <c r="S4761" i="2" a="1"/>
  <c r="S4761" i="2" s="1"/>
  <c r="S4762" i="2" a="1"/>
  <c r="S4762" i="2" s="1"/>
  <c r="S4763" i="2" a="1"/>
  <c r="S4763" i="2" s="1"/>
  <c r="S4764" i="2" a="1"/>
  <c r="S4764" i="2" s="1"/>
  <c r="S4765" i="2" a="1"/>
  <c r="S4765" i="2" s="1"/>
  <c r="S4766" i="2" a="1"/>
  <c r="S4766" i="2" s="1"/>
  <c r="S4767" i="2" a="1"/>
  <c r="S4767" i="2" s="1"/>
  <c r="S4768" i="2" a="1"/>
  <c r="S4768" i="2" s="1"/>
  <c r="S4769" i="2" a="1"/>
  <c r="S4769" i="2" s="1"/>
  <c r="S4770" i="2" a="1"/>
  <c r="S4770" i="2" s="1"/>
  <c r="S4771" i="2" a="1"/>
  <c r="S4771" i="2" s="1"/>
  <c r="S4772" i="2" a="1"/>
  <c r="S4772" i="2" s="1"/>
  <c r="S4773" i="2" a="1"/>
  <c r="S4773" i="2" s="1"/>
  <c r="S4774" i="2" a="1"/>
  <c r="S4774" i="2" s="1"/>
  <c r="S4775" i="2" a="1"/>
  <c r="S4775" i="2" s="1"/>
  <c r="S4776" i="2" a="1"/>
  <c r="S4776" i="2" s="1"/>
  <c r="S4777" i="2" a="1"/>
  <c r="S4777" i="2" s="1"/>
  <c r="S4778" i="2" a="1"/>
  <c r="S4778" i="2" s="1"/>
  <c r="S4779" i="2" a="1"/>
  <c r="S4779" i="2" s="1"/>
  <c r="S4780" i="2" a="1"/>
  <c r="S4780" i="2" s="1"/>
  <c r="S4781" i="2" a="1"/>
  <c r="S4781" i="2" s="1"/>
  <c r="S4782" i="2" a="1"/>
  <c r="S4782" i="2" s="1"/>
  <c r="S4783" i="2" a="1"/>
  <c r="S4783" i="2" s="1"/>
  <c r="S4784" i="2" a="1"/>
  <c r="S4784" i="2" s="1"/>
  <c r="S4785" i="2" a="1"/>
  <c r="S4785" i="2" s="1"/>
  <c r="S4786" i="2" a="1"/>
  <c r="S4786" i="2" s="1"/>
  <c r="S4787" i="2" a="1"/>
  <c r="S4787" i="2" s="1"/>
  <c r="S4788" i="2" a="1"/>
  <c r="S4788" i="2" s="1"/>
  <c r="S4789" i="2" a="1"/>
  <c r="S4789" i="2" s="1"/>
  <c r="S4790" i="2" a="1"/>
  <c r="S4790" i="2" s="1"/>
  <c r="S4791" i="2" a="1"/>
  <c r="S4791" i="2" s="1"/>
  <c r="S4792" i="2" a="1"/>
  <c r="S4792" i="2" s="1"/>
  <c r="S4793" i="2" a="1"/>
  <c r="S4793" i="2" s="1"/>
  <c r="S4794" i="2" a="1"/>
  <c r="S4794" i="2" s="1"/>
  <c r="S4795" i="2" a="1"/>
  <c r="S4795" i="2" s="1"/>
  <c r="S4796" i="2" a="1"/>
  <c r="S4796" i="2" s="1"/>
  <c r="S4797" i="2" a="1"/>
  <c r="S4797" i="2" s="1"/>
  <c r="S4798" i="2" a="1"/>
  <c r="S4798" i="2" s="1"/>
  <c r="S4799" i="2" a="1"/>
  <c r="S4799" i="2" s="1"/>
  <c r="S4800" i="2" a="1"/>
  <c r="S4800" i="2" s="1"/>
  <c r="S4801" i="2" a="1"/>
  <c r="S4801" i="2" s="1"/>
  <c r="S4802" i="2" a="1"/>
  <c r="S4802" i="2" s="1"/>
  <c r="S4803" i="2" a="1"/>
  <c r="S4803" i="2" s="1"/>
  <c r="S4804" i="2" a="1"/>
  <c r="S4804" i="2" s="1"/>
  <c r="S4805" i="2" a="1"/>
  <c r="S4805" i="2" s="1"/>
  <c r="S4806" i="2" a="1"/>
  <c r="S4806" i="2" s="1"/>
  <c r="S4807" i="2" a="1"/>
  <c r="S4807" i="2" s="1"/>
  <c r="S4808" i="2" a="1"/>
  <c r="S4808" i="2" s="1"/>
  <c r="S4809" i="2" a="1"/>
  <c r="S4809" i="2" s="1"/>
  <c r="S4810" i="2" a="1"/>
  <c r="S4810" i="2" s="1"/>
  <c r="S4811" i="2" a="1"/>
  <c r="S4811" i="2" s="1"/>
  <c r="S4812" i="2" a="1"/>
  <c r="S4812" i="2" s="1"/>
  <c r="S4813" i="2" a="1"/>
  <c r="S4813" i="2" s="1"/>
  <c r="S4814" i="2" a="1"/>
  <c r="S4814" i="2" s="1"/>
  <c r="S4815" i="2" a="1"/>
  <c r="S4815" i="2" s="1"/>
  <c r="S4816" i="2" a="1"/>
  <c r="S4816" i="2" s="1"/>
  <c r="S4817" i="2" a="1"/>
  <c r="S4817" i="2" s="1"/>
  <c r="S4818" i="2" a="1"/>
  <c r="S4818" i="2" s="1"/>
  <c r="S4819" i="2" a="1"/>
  <c r="S4819" i="2" s="1"/>
  <c r="S4820" i="2" a="1"/>
  <c r="S4820" i="2" s="1"/>
  <c r="S4821" i="2" a="1"/>
  <c r="S4821" i="2" s="1"/>
  <c r="S4822" i="2" a="1"/>
  <c r="S4822" i="2" s="1"/>
  <c r="S4823" i="2" a="1"/>
  <c r="S4823" i="2" s="1"/>
  <c r="S4824" i="2" a="1"/>
  <c r="S4824" i="2" s="1"/>
  <c r="S4825" i="2" a="1"/>
  <c r="S4825" i="2" s="1"/>
  <c r="S4826" i="2" a="1"/>
  <c r="S4826" i="2" s="1"/>
  <c r="S4827" i="2" a="1"/>
  <c r="S4827" i="2" s="1"/>
  <c r="S4828" i="2" a="1"/>
  <c r="S4828" i="2" s="1"/>
  <c r="S4829" i="2" a="1"/>
  <c r="S4829" i="2" s="1"/>
  <c r="S4830" i="2" a="1"/>
  <c r="S4830" i="2" s="1"/>
  <c r="S4831" i="2" a="1"/>
  <c r="S4831" i="2" s="1"/>
  <c r="S4832" i="2" a="1"/>
  <c r="S4832" i="2" s="1"/>
  <c r="S4833" i="2" a="1"/>
  <c r="S4833" i="2" s="1"/>
  <c r="S4834" i="2" a="1"/>
  <c r="S4834" i="2" s="1"/>
  <c r="S4835" i="2" a="1"/>
  <c r="S4835" i="2" s="1"/>
  <c r="S4836" i="2" a="1"/>
  <c r="S4836" i="2" s="1"/>
  <c r="S4837" i="2" a="1"/>
  <c r="S4837" i="2" s="1"/>
  <c r="S4838" i="2" a="1"/>
  <c r="S4838" i="2" s="1"/>
  <c r="S4839" i="2" a="1"/>
  <c r="S4839" i="2" s="1"/>
  <c r="S4840" i="2" a="1"/>
  <c r="S4840" i="2" s="1"/>
  <c r="S4841" i="2" a="1"/>
  <c r="S4841" i="2" s="1"/>
  <c r="S4842" i="2" a="1"/>
  <c r="S4842" i="2" s="1"/>
  <c r="S4843" i="2" a="1"/>
  <c r="S4843" i="2" s="1"/>
  <c r="S4844" i="2" a="1"/>
  <c r="S4844" i="2" s="1"/>
  <c r="S4845" i="2" a="1"/>
  <c r="S4845" i="2" s="1"/>
  <c r="S4846" i="2" a="1"/>
  <c r="S4846" i="2" s="1"/>
  <c r="S4847" i="2" a="1"/>
  <c r="S4847" i="2" s="1"/>
  <c r="S4848" i="2" a="1"/>
  <c r="S4848" i="2" s="1"/>
  <c r="S4849" i="2" a="1"/>
  <c r="S4849" i="2" s="1"/>
  <c r="S4850" i="2" a="1"/>
  <c r="S4850" i="2" s="1"/>
  <c r="S4851" i="2" a="1"/>
  <c r="S4851" i="2" s="1"/>
  <c r="S4852" i="2" a="1"/>
  <c r="S4852" i="2" s="1"/>
  <c r="S4853" i="2" a="1"/>
  <c r="S4853" i="2" s="1"/>
  <c r="S4854" i="2" a="1"/>
  <c r="S4854" i="2" s="1"/>
  <c r="S4855" i="2" a="1"/>
  <c r="S4855" i="2" s="1"/>
  <c r="S4856" i="2" a="1"/>
  <c r="S4856" i="2" s="1"/>
  <c r="S4857" i="2" a="1"/>
  <c r="S4857" i="2" s="1"/>
  <c r="S4858" i="2" a="1"/>
  <c r="S4858" i="2" s="1"/>
  <c r="S4859" i="2" a="1"/>
  <c r="S4859" i="2" s="1"/>
  <c r="S4860" i="2" a="1"/>
  <c r="S4860" i="2" s="1"/>
  <c r="S4861" i="2" a="1"/>
  <c r="S4861" i="2" s="1"/>
  <c r="S4862" i="2" a="1"/>
  <c r="S4862" i="2" s="1"/>
  <c r="S4863" i="2" a="1"/>
  <c r="S4863" i="2" s="1"/>
  <c r="S4864" i="2" a="1"/>
  <c r="S4864" i="2" s="1"/>
  <c r="S4865" i="2" a="1"/>
  <c r="S4865" i="2" s="1"/>
  <c r="S4866" i="2" a="1"/>
  <c r="S4866" i="2" s="1"/>
  <c r="S4867" i="2" a="1"/>
  <c r="S4867" i="2" s="1"/>
  <c r="S4868" i="2" a="1"/>
  <c r="S4868" i="2" s="1"/>
  <c r="S4869" i="2" a="1"/>
  <c r="S4869" i="2" s="1"/>
  <c r="S4870" i="2" a="1"/>
  <c r="S4870" i="2" s="1"/>
  <c r="S4871" i="2" a="1"/>
  <c r="S4871" i="2" s="1"/>
  <c r="S4872" i="2" a="1"/>
  <c r="S4872" i="2" s="1"/>
  <c r="S4873" i="2" a="1"/>
  <c r="S4873" i="2" s="1"/>
  <c r="S4874" i="2" a="1"/>
  <c r="S4874" i="2" s="1"/>
  <c r="S4875" i="2" a="1"/>
  <c r="S4875" i="2" s="1"/>
  <c r="S4876" i="2" a="1"/>
  <c r="S4876" i="2" s="1"/>
  <c r="S4877" i="2" a="1"/>
  <c r="S4877" i="2" s="1"/>
  <c r="S4878" i="2" a="1"/>
  <c r="S4878" i="2" s="1"/>
  <c r="S4879" i="2" a="1"/>
  <c r="S4879" i="2" s="1"/>
  <c r="S4880" i="2" a="1"/>
  <c r="S4880" i="2" s="1"/>
  <c r="S4881" i="2" a="1"/>
  <c r="S4881" i="2" s="1"/>
  <c r="S4882" i="2" a="1"/>
  <c r="S4882" i="2" s="1"/>
  <c r="S4883" i="2" a="1"/>
  <c r="S4883" i="2" s="1"/>
  <c r="S4884" i="2" a="1"/>
  <c r="S4884" i="2" s="1"/>
  <c r="S4885" i="2" a="1"/>
  <c r="S4885" i="2" s="1"/>
  <c r="S4886" i="2" a="1"/>
  <c r="S4886" i="2" s="1"/>
  <c r="S4887" i="2" a="1"/>
  <c r="S4887" i="2" s="1"/>
  <c r="S4888" i="2" a="1"/>
  <c r="S4888" i="2" s="1"/>
  <c r="S4889" i="2" a="1"/>
  <c r="S4889" i="2" s="1"/>
  <c r="S4890" i="2" a="1"/>
  <c r="S4890" i="2" s="1"/>
  <c r="S4891" i="2" a="1"/>
  <c r="S4891" i="2" s="1"/>
  <c r="S4892" i="2" a="1"/>
  <c r="S4892" i="2" s="1"/>
  <c r="S4893" i="2" a="1"/>
  <c r="S4893" i="2" s="1"/>
  <c r="S4894" i="2" a="1"/>
  <c r="S4894" i="2" s="1"/>
  <c r="S4895" i="2" a="1"/>
  <c r="S4895" i="2" s="1"/>
  <c r="S4896" i="2" a="1"/>
  <c r="S4896" i="2" s="1"/>
  <c r="S4897" i="2" a="1"/>
  <c r="S4897" i="2" s="1"/>
  <c r="S4898" i="2" a="1"/>
  <c r="S4898" i="2" s="1"/>
  <c r="S4899" i="2" a="1"/>
  <c r="S4899" i="2" s="1"/>
  <c r="S4900" i="2" a="1"/>
  <c r="S4900" i="2" s="1"/>
  <c r="S4901" i="2" a="1"/>
  <c r="S4901" i="2" s="1"/>
  <c r="S4902" i="2" a="1"/>
  <c r="S4902" i="2" s="1"/>
  <c r="S4903" i="2" a="1"/>
  <c r="S4903" i="2" s="1"/>
  <c r="S4904" i="2" a="1"/>
  <c r="S4904" i="2" s="1"/>
  <c r="S4905" i="2" a="1"/>
  <c r="S4905" i="2" s="1"/>
  <c r="S4906" i="2" a="1"/>
  <c r="S4906" i="2" s="1"/>
  <c r="S4907" i="2" a="1"/>
  <c r="S4907" i="2" s="1"/>
  <c r="S4908" i="2" a="1"/>
  <c r="S4908" i="2" s="1"/>
  <c r="S4909" i="2" a="1"/>
  <c r="S4909" i="2" s="1"/>
  <c r="S4910" i="2" a="1"/>
  <c r="S4910" i="2" s="1"/>
  <c r="S4911" i="2" a="1"/>
  <c r="S4911" i="2" s="1"/>
  <c r="S4912" i="2" a="1"/>
  <c r="S4912" i="2" s="1"/>
  <c r="S4913" i="2" a="1"/>
  <c r="S4913" i="2" s="1"/>
  <c r="S4914" i="2" a="1"/>
  <c r="S4914" i="2" s="1"/>
  <c r="S4915" i="2" a="1"/>
  <c r="S4915" i="2" s="1"/>
  <c r="S4916" i="2" a="1"/>
  <c r="S4916" i="2" s="1"/>
  <c r="S4917" i="2" a="1"/>
  <c r="S4917" i="2" s="1"/>
  <c r="S4918" i="2" a="1"/>
  <c r="S4918" i="2" s="1"/>
  <c r="S4919" i="2" a="1"/>
  <c r="S4919" i="2" s="1"/>
  <c r="S4920" i="2" a="1"/>
  <c r="S4920" i="2" s="1"/>
  <c r="S4921" i="2" a="1"/>
  <c r="S4921" i="2" s="1"/>
  <c r="S4922" i="2" a="1"/>
  <c r="S4922" i="2" s="1"/>
  <c r="S4923" i="2" a="1"/>
  <c r="S4923" i="2" s="1"/>
  <c r="S4924" i="2" a="1"/>
  <c r="S4924" i="2" s="1"/>
  <c r="S4925" i="2" a="1"/>
  <c r="S4925" i="2" s="1"/>
  <c r="S4926" i="2" a="1"/>
  <c r="S4926" i="2" s="1"/>
  <c r="S4927" i="2" a="1"/>
  <c r="S4927" i="2" s="1"/>
  <c r="S4928" i="2" a="1"/>
  <c r="S4928" i="2" s="1"/>
  <c r="S4929" i="2" a="1"/>
  <c r="S4929" i="2" s="1"/>
  <c r="S4930" i="2" a="1"/>
  <c r="S4930" i="2" s="1"/>
  <c r="S4931" i="2" a="1"/>
  <c r="S4931" i="2" s="1"/>
  <c r="S4932" i="2" a="1"/>
  <c r="S4932" i="2" s="1"/>
  <c r="S4933" i="2" a="1"/>
  <c r="S4933" i="2" s="1"/>
  <c r="S4934" i="2" a="1"/>
  <c r="S4934" i="2" s="1"/>
  <c r="S4935" i="2" a="1"/>
  <c r="S4935" i="2" s="1"/>
  <c r="S4936" i="2" a="1"/>
  <c r="S4936" i="2" s="1"/>
  <c r="S4937" i="2" a="1"/>
  <c r="S4937" i="2" s="1"/>
  <c r="S4938" i="2" a="1"/>
  <c r="S4938" i="2" s="1"/>
  <c r="S4939" i="2" a="1"/>
  <c r="S4939" i="2" s="1"/>
  <c r="S4940" i="2" a="1"/>
  <c r="S4940" i="2" s="1"/>
  <c r="S4941" i="2" a="1"/>
  <c r="S4941" i="2" s="1"/>
  <c r="S4942" i="2" a="1"/>
  <c r="S4942" i="2" s="1"/>
  <c r="S4943" i="2" a="1"/>
  <c r="S4943" i="2" s="1"/>
  <c r="S4944" i="2" a="1"/>
  <c r="S4944" i="2" s="1"/>
  <c r="S4945" i="2" a="1"/>
  <c r="S4945" i="2" s="1"/>
  <c r="S4946" i="2" a="1"/>
  <c r="S4946" i="2" s="1"/>
  <c r="S4947" i="2" a="1"/>
  <c r="S4947" i="2" s="1"/>
  <c r="S4948" i="2" a="1"/>
  <c r="S4948" i="2" s="1"/>
  <c r="S4949" i="2" a="1"/>
  <c r="S4949" i="2" s="1"/>
  <c r="S4950" i="2" a="1"/>
  <c r="S4950" i="2" s="1"/>
  <c r="S4951" i="2" a="1"/>
  <c r="S4951" i="2" s="1"/>
  <c r="S4952" i="2" a="1"/>
  <c r="S4952" i="2" s="1"/>
  <c r="S4953" i="2" a="1"/>
  <c r="S4953" i="2" s="1"/>
  <c r="S4954" i="2" a="1"/>
  <c r="S4954" i="2" s="1"/>
  <c r="S4955" i="2" a="1"/>
  <c r="S4955" i="2" s="1"/>
  <c r="S4956" i="2" a="1"/>
  <c r="S4956" i="2" s="1"/>
  <c r="S4957" i="2" a="1"/>
  <c r="S4957" i="2" s="1"/>
  <c r="S4958" i="2" a="1"/>
  <c r="S4958" i="2" s="1"/>
  <c r="S4959" i="2" a="1"/>
  <c r="S4959" i="2" s="1"/>
  <c r="S4960" i="2" a="1"/>
  <c r="S4960" i="2" s="1"/>
  <c r="S4961" i="2" a="1"/>
  <c r="S4961" i="2" s="1"/>
  <c r="S4962" i="2" a="1"/>
  <c r="S4962" i="2" s="1"/>
  <c r="S4963" i="2" a="1"/>
  <c r="S4963" i="2" s="1"/>
  <c r="S4964" i="2" a="1"/>
  <c r="S4964" i="2" s="1"/>
  <c r="S4965" i="2" a="1"/>
  <c r="S4965" i="2" s="1"/>
  <c r="S4966" i="2" a="1"/>
  <c r="S4966" i="2" s="1"/>
  <c r="S4967" i="2" a="1"/>
  <c r="S4967" i="2" s="1"/>
  <c r="S4968" i="2" a="1"/>
  <c r="S4968" i="2" s="1"/>
  <c r="S4969" i="2" a="1"/>
  <c r="S4969" i="2" s="1"/>
  <c r="S4970" i="2" a="1"/>
  <c r="S4970" i="2" s="1"/>
  <c r="S4971" i="2" a="1"/>
  <c r="S4971" i="2" s="1"/>
  <c r="S4972" i="2" a="1"/>
  <c r="S4972" i="2" s="1"/>
  <c r="S4973" i="2" a="1"/>
  <c r="S4973" i="2" s="1"/>
  <c r="S4974" i="2" a="1"/>
  <c r="S4974" i="2" s="1"/>
  <c r="S4975" i="2" a="1"/>
  <c r="S4975" i="2" s="1"/>
  <c r="S4976" i="2" a="1"/>
  <c r="S4976" i="2" s="1"/>
  <c r="S4977" i="2" a="1"/>
  <c r="S4977" i="2" s="1"/>
  <c r="S4978" i="2" a="1"/>
  <c r="S4978" i="2" s="1"/>
  <c r="S4979" i="2" a="1"/>
  <c r="S4979" i="2" s="1"/>
  <c r="S4980" i="2" a="1"/>
  <c r="S4980" i="2" s="1"/>
  <c r="S4981" i="2" a="1"/>
  <c r="S4981" i="2" s="1"/>
  <c r="S4982" i="2" a="1"/>
  <c r="S4982" i="2" s="1"/>
  <c r="S4983" i="2" a="1"/>
  <c r="S4983" i="2" s="1"/>
  <c r="S4984" i="2" a="1"/>
  <c r="S4984" i="2" s="1"/>
  <c r="S4985" i="2" a="1"/>
  <c r="S4985" i="2" s="1"/>
  <c r="S4986" i="2" a="1"/>
  <c r="S4986" i="2" s="1"/>
  <c r="S4987" i="2" a="1"/>
  <c r="S4987" i="2" s="1"/>
  <c r="S4988" i="2" a="1"/>
  <c r="S4988" i="2" s="1"/>
  <c r="S4989" i="2" a="1"/>
  <c r="S4989" i="2" s="1"/>
  <c r="S4990" i="2" a="1"/>
  <c r="S4990" i="2" s="1"/>
  <c r="S4991" i="2" a="1"/>
  <c r="S4991" i="2" s="1"/>
  <c r="S4992" i="2" a="1"/>
  <c r="S4992" i="2" s="1"/>
  <c r="S4993" i="2" a="1"/>
  <c r="S4993" i="2" s="1"/>
  <c r="S4994" i="2" a="1"/>
  <c r="S4994" i="2" s="1"/>
  <c r="S4995" i="2" a="1"/>
  <c r="S4995" i="2" s="1"/>
  <c r="S4996" i="2" a="1"/>
  <c r="S4996" i="2" s="1"/>
  <c r="S4997" i="2" a="1"/>
  <c r="S4997" i="2" s="1"/>
  <c r="S4998" i="2" a="1"/>
  <c r="S4998" i="2" s="1"/>
  <c r="S4999" i="2" a="1"/>
  <c r="S4999" i="2" s="1"/>
  <c r="S5000" i="2" a="1"/>
  <c r="S5000" i="2" s="1"/>
  <c r="S5001" i="2" a="1"/>
  <c r="S5001" i="2" s="1"/>
  <c r="S5002" i="2" a="1"/>
  <c r="S5002" i="2" s="1"/>
  <c r="S5003" i="2" a="1"/>
  <c r="S5003" i="2" s="1"/>
  <c r="S5004" i="2" a="1"/>
  <c r="S5004" i="2" s="1"/>
  <c r="S5005" i="2" a="1"/>
  <c r="S5005" i="2" s="1"/>
  <c r="S5006" i="2" a="1"/>
  <c r="S5006" i="2" s="1"/>
  <c r="S5007" i="2" a="1"/>
  <c r="S5007" i="2" s="1"/>
  <c r="S5008" i="2" a="1"/>
  <c r="S5008" i="2" s="1"/>
  <c r="S5009" i="2" a="1"/>
  <c r="S5009" i="2" s="1"/>
  <c r="S5010" i="2" a="1"/>
  <c r="S5010" i="2" s="1"/>
  <c r="S5011" i="2" a="1"/>
  <c r="S5011" i="2" s="1"/>
  <c r="S5012" i="2" a="1"/>
  <c r="S5012" i="2" s="1"/>
  <c r="S5013" i="2" a="1"/>
  <c r="S5013" i="2" s="1"/>
  <c r="S5014" i="2" a="1"/>
  <c r="S5014" i="2" s="1"/>
  <c r="S5015" i="2" a="1"/>
  <c r="S5015" i="2" s="1"/>
  <c r="S5016" i="2" a="1"/>
  <c r="S5016" i="2" s="1"/>
  <c r="S5017" i="2" a="1"/>
  <c r="S5017" i="2" s="1"/>
  <c r="S5018" i="2" a="1"/>
  <c r="S5018" i="2" s="1"/>
  <c r="S5019" i="2" a="1"/>
  <c r="S5019" i="2" s="1"/>
  <c r="S5020" i="2" a="1"/>
  <c r="S5020" i="2" s="1"/>
  <c r="S5021" i="2" a="1"/>
  <c r="S5021" i="2" s="1"/>
  <c r="S5022" i="2" a="1"/>
  <c r="S5022" i="2" s="1"/>
  <c r="S5023" i="2" a="1"/>
  <c r="S5023" i="2" s="1"/>
  <c r="S5024" i="2" a="1"/>
  <c r="S5024" i="2" s="1"/>
  <c r="S5025" i="2" a="1"/>
  <c r="S5025" i="2" s="1"/>
  <c r="S5026" i="2" a="1"/>
  <c r="S5026" i="2" s="1"/>
  <c r="S5027" i="2" a="1"/>
  <c r="S5027" i="2" s="1"/>
  <c r="S5028" i="2" a="1"/>
  <c r="S5028" i="2" s="1"/>
  <c r="S5029" i="2" a="1"/>
  <c r="S5029" i="2" s="1"/>
  <c r="S5030" i="2" a="1"/>
  <c r="S5030" i="2" s="1"/>
  <c r="S5031" i="2" a="1"/>
  <c r="S5031" i="2" s="1"/>
  <c r="S5032" i="2" a="1"/>
  <c r="S5032" i="2" s="1"/>
  <c r="S5033" i="2" a="1"/>
  <c r="S5033" i="2" s="1"/>
  <c r="S5034" i="2" a="1"/>
  <c r="S5034" i="2" s="1"/>
  <c r="S5035" i="2" a="1"/>
  <c r="S5035" i="2" s="1"/>
  <c r="S5036" i="2" a="1"/>
  <c r="S5036" i="2" s="1"/>
  <c r="S5037" i="2" a="1"/>
  <c r="S5037" i="2" s="1"/>
  <c r="S5038" i="2" a="1"/>
  <c r="S5038" i="2" s="1"/>
  <c r="S5039" i="2" a="1"/>
  <c r="S5039" i="2" s="1"/>
  <c r="S5040" i="2" a="1"/>
  <c r="S5040" i="2" s="1"/>
  <c r="S5041" i="2" a="1"/>
  <c r="S5041" i="2" s="1"/>
  <c r="S5042" i="2" a="1"/>
  <c r="S5042" i="2" s="1"/>
  <c r="S5043" i="2" a="1"/>
  <c r="S5043" i="2" s="1"/>
  <c r="S5044" i="2" a="1"/>
  <c r="S5044" i="2" s="1"/>
  <c r="S5045" i="2" a="1"/>
  <c r="S5045" i="2" s="1"/>
  <c r="S5046" i="2" a="1"/>
  <c r="S5046" i="2" s="1"/>
  <c r="S5047" i="2" a="1"/>
  <c r="S5047" i="2" s="1"/>
  <c r="S5048" i="2" a="1"/>
  <c r="S5048" i="2" s="1"/>
  <c r="S5049" i="2" a="1"/>
  <c r="S5049" i="2" s="1"/>
  <c r="S5050" i="2" a="1"/>
  <c r="S5050" i="2" s="1"/>
  <c r="S5051" i="2" a="1"/>
  <c r="S5051" i="2" s="1"/>
  <c r="S5052" i="2" a="1"/>
  <c r="S5052" i="2" s="1"/>
  <c r="S5053" i="2" a="1"/>
  <c r="S5053" i="2" s="1"/>
  <c r="S5054" i="2" a="1"/>
  <c r="S5054" i="2" s="1"/>
  <c r="S5055" i="2" a="1"/>
  <c r="S5055" i="2" s="1"/>
  <c r="S5056" i="2" a="1"/>
  <c r="S5056" i="2" s="1"/>
  <c r="S5057" i="2" a="1"/>
  <c r="S5057" i="2" s="1"/>
  <c r="S5058" i="2" a="1"/>
  <c r="S5058" i="2" s="1"/>
  <c r="S5059" i="2" a="1"/>
  <c r="S5059" i="2" s="1"/>
  <c r="S5060" i="2" a="1"/>
  <c r="S5060" i="2" s="1"/>
  <c r="S5061" i="2" a="1"/>
  <c r="S5061" i="2" s="1"/>
  <c r="S5062" i="2" a="1"/>
  <c r="S5062" i="2" s="1"/>
  <c r="S5063" i="2" a="1"/>
  <c r="S5063" i="2" s="1"/>
  <c r="S5064" i="2" a="1"/>
  <c r="S5064" i="2" s="1"/>
  <c r="S5065" i="2" a="1"/>
  <c r="S5065" i="2" s="1"/>
  <c r="S5066" i="2" a="1"/>
  <c r="S5066" i="2" s="1"/>
  <c r="S5067" i="2" a="1"/>
  <c r="S5067" i="2" s="1"/>
  <c r="S5068" i="2" a="1"/>
  <c r="S5068" i="2" s="1"/>
  <c r="S5069" i="2" a="1"/>
  <c r="S5069" i="2" s="1"/>
  <c r="S5070" i="2" a="1"/>
  <c r="S5070" i="2" s="1"/>
  <c r="S5071" i="2" a="1"/>
  <c r="S5071" i="2" s="1"/>
  <c r="S5072" i="2" a="1"/>
  <c r="S5072" i="2" s="1"/>
  <c r="S5073" i="2" a="1"/>
  <c r="S5073" i="2" s="1"/>
  <c r="S5074" i="2" a="1"/>
  <c r="S5074" i="2" s="1"/>
  <c r="S5075" i="2" a="1"/>
  <c r="S5075" i="2" s="1"/>
  <c r="S5076" i="2" a="1"/>
  <c r="S5076" i="2" s="1"/>
  <c r="S5077" i="2" a="1"/>
  <c r="S5077" i="2" s="1"/>
  <c r="S5078" i="2" a="1"/>
  <c r="S5078" i="2" s="1"/>
  <c r="S5079" i="2" a="1"/>
  <c r="S5079" i="2" s="1"/>
  <c r="S5080" i="2" a="1"/>
  <c r="S5080" i="2" s="1"/>
  <c r="S5081" i="2" a="1"/>
  <c r="S5081" i="2" s="1"/>
  <c r="S5082" i="2" a="1"/>
  <c r="S5082" i="2" s="1"/>
  <c r="S5083" i="2" a="1"/>
  <c r="S5083" i="2" s="1"/>
  <c r="S5084" i="2" a="1"/>
  <c r="S5084" i="2" s="1"/>
  <c r="S5085" i="2" a="1"/>
  <c r="S5085" i="2" s="1"/>
  <c r="S5086" i="2" a="1"/>
  <c r="S5086" i="2" s="1"/>
  <c r="S5087" i="2" a="1"/>
  <c r="S5087" i="2" s="1"/>
  <c r="S5088" i="2" a="1"/>
  <c r="S5088" i="2" s="1"/>
  <c r="S5089" i="2" a="1"/>
  <c r="S5089" i="2" s="1"/>
  <c r="S5090" i="2" a="1"/>
  <c r="S5090" i="2" s="1"/>
  <c r="S5091" i="2" a="1"/>
  <c r="S5091" i="2" s="1"/>
  <c r="S5092" i="2" a="1"/>
  <c r="S5092" i="2" s="1"/>
  <c r="S5093" i="2" a="1"/>
  <c r="S5093" i="2" s="1"/>
  <c r="S5094" i="2" a="1"/>
  <c r="S5094" i="2" s="1"/>
  <c r="S5095" i="2" a="1"/>
  <c r="S5095" i="2" s="1"/>
  <c r="S5096" i="2" a="1"/>
  <c r="S5096" i="2" s="1"/>
  <c r="S5097" i="2" a="1"/>
  <c r="S5097" i="2" s="1"/>
  <c r="S5098" i="2" a="1"/>
  <c r="S5098" i="2" s="1"/>
  <c r="S5099" i="2" a="1"/>
  <c r="S5099" i="2" s="1"/>
  <c r="S5100" i="2" a="1"/>
  <c r="S5100" i="2" s="1"/>
  <c r="S5101" i="2" a="1"/>
  <c r="S5101" i="2" s="1"/>
  <c r="S5102" i="2" a="1"/>
  <c r="S5102" i="2" s="1"/>
  <c r="S5103" i="2" a="1"/>
  <c r="S5103" i="2" s="1"/>
  <c r="S5104" i="2" a="1"/>
  <c r="S5104" i="2" s="1"/>
  <c r="S5105" i="2" a="1"/>
  <c r="S5105" i="2" s="1"/>
  <c r="S5106" i="2" a="1"/>
  <c r="S5106" i="2" s="1"/>
  <c r="S5107" i="2" a="1"/>
  <c r="S5107" i="2" s="1"/>
  <c r="S5108" i="2" a="1"/>
  <c r="S5108" i="2" s="1"/>
  <c r="S5109" i="2" a="1"/>
  <c r="S5109" i="2" s="1"/>
  <c r="S5110" i="2" a="1"/>
  <c r="S5110" i="2" s="1"/>
  <c r="S5111" i="2" a="1"/>
  <c r="S5111" i="2" s="1"/>
  <c r="S5112" i="2" a="1"/>
  <c r="S5112" i="2" s="1"/>
  <c r="S5113" i="2" a="1"/>
  <c r="S5113" i="2" s="1"/>
  <c r="S5114" i="2" a="1"/>
  <c r="S5114" i="2" s="1"/>
  <c r="S5115" i="2" a="1"/>
  <c r="S5115" i="2" s="1"/>
  <c r="S5116" i="2" a="1"/>
  <c r="S5116" i="2" s="1"/>
  <c r="S5117" i="2" a="1"/>
  <c r="S5117" i="2" s="1"/>
  <c r="S5118" i="2" a="1"/>
  <c r="S5118" i="2" s="1"/>
  <c r="S5119" i="2" a="1"/>
  <c r="S5119" i="2" s="1"/>
  <c r="S5120" i="2" a="1"/>
  <c r="S5120" i="2" s="1"/>
  <c r="S5121" i="2" a="1"/>
  <c r="S5121" i="2" s="1"/>
  <c r="S5122" i="2" a="1"/>
  <c r="S5122" i="2" s="1"/>
  <c r="S5123" i="2" a="1"/>
  <c r="S5123" i="2" s="1"/>
  <c r="S5124" i="2" a="1"/>
  <c r="S5124" i="2" s="1"/>
  <c r="S5125" i="2" a="1"/>
  <c r="S5125" i="2" s="1"/>
  <c r="S5126" i="2" a="1"/>
  <c r="S5126" i="2" s="1"/>
  <c r="S5127" i="2" a="1"/>
  <c r="S5127" i="2" s="1"/>
  <c r="S5128" i="2" a="1"/>
  <c r="S5128" i="2" s="1"/>
  <c r="S5129" i="2" a="1"/>
  <c r="S5129" i="2" s="1"/>
  <c r="S5130" i="2" a="1"/>
  <c r="S5130" i="2" s="1"/>
  <c r="S5131" i="2" a="1"/>
  <c r="S5131" i="2" s="1"/>
  <c r="S5132" i="2" a="1"/>
  <c r="S5132" i="2" s="1"/>
  <c r="S5133" i="2" a="1"/>
  <c r="S5133" i="2" s="1"/>
  <c r="S5134" i="2" a="1"/>
  <c r="S5134" i="2" s="1"/>
  <c r="S5135" i="2" a="1"/>
  <c r="S5135" i="2" s="1"/>
  <c r="S5136" i="2" a="1"/>
  <c r="S5136" i="2" s="1"/>
  <c r="S5137" i="2" a="1"/>
  <c r="S5137" i="2" s="1"/>
  <c r="S5138" i="2" a="1"/>
  <c r="S5138" i="2" s="1"/>
  <c r="S5139" i="2" a="1"/>
  <c r="S5139" i="2" s="1"/>
  <c r="S5140" i="2" a="1"/>
  <c r="S5140" i="2" s="1"/>
  <c r="S5141" i="2" a="1"/>
  <c r="S5141" i="2" s="1"/>
  <c r="S5142" i="2" a="1"/>
  <c r="S5142" i="2" s="1"/>
  <c r="S5143" i="2" a="1"/>
  <c r="S5143" i="2" s="1"/>
  <c r="S5144" i="2" a="1"/>
  <c r="S5144" i="2" s="1"/>
  <c r="S5145" i="2" a="1"/>
  <c r="S5145" i="2" s="1"/>
  <c r="S5146" i="2" a="1"/>
  <c r="S5146" i="2" s="1"/>
  <c r="S5147" i="2" a="1"/>
  <c r="S5147" i="2" s="1"/>
  <c r="S5148" i="2" a="1"/>
  <c r="S5148" i="2" s="1"/>
  <c r="S5149" i="2" a="1"/>
  <c r="S5149" i="2" s="1"/>
  <c r="S5150" i="2" a="1"/>
  <c r="S5150" i="2" s="1"/>
  <c r="S5151" i="2" a="1"/>
  <c r="S5151" i="2" s="1"/>
  <c r="S5152" i="2" a="1"/>
  <c r="S5152" i="2" s="1"/>
  <c r="S5153" i="2" a="1"/>
  <c r="S5153" i="2" s="1"/>
  <c r="S5154" i="2" a="1"/>
  <c r="S5154" i="2" s="1"/>
  <c r="S5155" i="2" a="1"/>
  <c r="S5155" i="2" s="1"/>
  <c r="S5156" i="2" a="1"/>
  <c r="S5156" i="2" s="1"/>
  <c r="S5157" i="2" a="1"/>
  <c r="S5157" i="2" s="1"/>
  <c r="S5158" i="2" a="1"/>
  <c r="S5158" i="2" s="1"/>
  <c r="S5159" i="2" a="1"/>
  <c r="S5159" i="2" s="1"/>
  <c r="S5160" i="2" a="1"/>
  <c r="S5160" i="2" s="1"/>
  <c r="S5161" i="2" a="1"/>
  <c r="S5161" i="2" s="1"/>
  <c r="S5162" i="2" a="1"/>
  <c r="S5162" i="2" s="1"/>
  <c r="S5163" i="2" a="1"/>
  <c r="S5163" i="2" s="1"/>
  <c r="S5164" i="2" a="1"/>
  <c r="S5164" i="2" s="1"/>
  <c r="S5165" i="2" a="1"/>
  <c r="S5165" i="2" s="1"/>
  <c r="S5166" i="2" a="1"/>
  <c r="S5166" i="2" s="1"/>
  <c r="S5167" i="2" a="1"/>
  <c r="S5167" i="2" s="1"/>
  <c r="S5168" i="2" a="1"/>
  <c r="S5168" i="2" s="1"/>
  <c r="S5169" i="2" a="1"/>
  <c r="S5169" i="2" s="1"/>
  <c r="S5170" i="2" a="1"/>
  <c r="S5170" i="2" s="1"/>
  <c r="S5171" i="2" a="1"/>
  <c r="S5171" i="2" s="1"/>
  <c r="S5172" i="2" a="1"/>
  <c r="S5172" i="2" s="1"/>
  <c r="S5173" i="2" a="1"/>
  <c r="S5173" i="2" s="1"/>
  <c r="S5174" i="2" a="1"/>
  <c r="S5174" i="2" s="1"/>
  <c r="S5175" i="2" a="1"/>
  <c r="S5175" i="2" s="1"/>
  <c r="S5176" i="2" a="1"/>
  <c r="S5176" i="2" s="1"/>
  <c r="S5177" i="2" a="1"/>
  <c r="S5177" i="2" s="1"/>
  <c r="S5178" i="2" a="1"/>
  <c r="S5178" i="2" s="1"/>
  <c r="S5179" i="2" a="1"/>
  <c r="S5179" i="2" s="1"/>
  <c r="S5180" i="2" a="1"/>
  <c r="S5180" i="2" s="1"/>
  <c r="S5181" i="2" a="1"/>
  <c r="S5181" i="2" s="1"/>
  <c r="S5182" i="2" a="1"/>
  <c r="S5182" i="2" s="1"/>
  <c r="S5183" i="2" a="1"/>
  <c r="S5183" i="2" s="1"/>
  <c r="S5184" i="2" a="1"/>
  <c r="S5184" i="2" s="1"/>
  <c r="S5185" i="2" a="1"/>
  <c r="S5185" i="2" s="1"/>
  <c r="S5186" i="2" a="1"/>
  <c r="S5186" i="2" s="1"/>
  <c r="S5187" i="2" a="1"/>
  <c r="S5187" i="2" s="1"/>
  <c r="S5188" i="2" a="1"/>
  <c r="S5188" i="2" s="1"/>
  <c r="S5189" i="2" a="1"/>
  <c r="S5189" i="2" s="1"/>
  <c r="S5190" i="2" a="1"/>
  <c r="S5190" i="2" s="1"/>
  <c r="S5191" i="2" a="1"/>
  <c r="S5191" i="2" s="1"/>
  <c r="S5192" i="2" a="1"/>
  <c r="S5192" i="2" s="1"/>
  <c r="S5193" i="2" a="1"/>
  <c r="S5193" i="2" s="1"/>
  <c r="S5194" i="2" a="1"/>
  <c r="S5194" i="2" s="1"/>
  <c r="S5195" i="2" a="1"/>
  <c r="S5195" i="2" s="1"/>
  <c r="S5196" i="2" a="1"/>
  <c r="S5196" i="2" s="1"/>
  <c r="S5197" i="2" a="1"/>
  <c r="S5197" i="2" s="1"/>
  <c r="S5198" i="2" a="1"/>
  <c r="S5198" i="2" s="1"/>
  <c r="S5199" i="2" a="1"/>
  <c r="S5199" i="2" s="1"/>
  <c r="S5200" i="2" a="1"/>
  <c r="S5200" i="2" s="1"/>
  <c r="S5201" i="2" a="1"/>
  <c r="S5201" i="2" s="1"/>
  <c r="S5202" i="2" a="1"/>
  <c r="S5202" i="2" s="1"/>
  <c r="S5203" i="2" a="1"/>
  <c r="S5203" i="2" s="1"/>
  <c r="S5204" i="2" a="1"/>
  <c r="S5204" i="2" s="1"/>
  <c r="S5205" i="2" a="1"/>
  <c r="S5205" i="2" s="1"/>
  <c r="S5206" i="2" a="1"/>
  <c r="S5206" i="2" s="1"/>
  <c r="S5207" i="2" a="1"/>
  <c r="S5207" i="2" s="1"/>
  <c r="S5208" i="2" a="1"/>
  <c r="S5208" i="2" s="1"/>
  <c r="S5209" i="2" a="1"/>
  <c r="S5209" i="2" s="1"/>
  <c r="S5210" i="2" a="1"/>
  <c r="S5210" i="2" s="1"/>
  <c r="S5211" i="2" a="1"/>
  <c r="S5211" i="2" s="1"/>
  <c r="S5212" i="2" a="1"/>
  <c r="S5212" i="2" s="1"/>
  <c r="S5213" i="2" a="1"/>
  <c r="S5213" i="2" s="1"/>
  <c r="S5214" i="2" a="1"/>
  <c r="S5214" i="2" s="1"/>
  <c r="S5215" i="2" a="1"/>
  <c r="S5215" i="2" s="1"/>
  <c r="S5216" i="2" a="1"/>
  <c r="S5216" i="2" s="1"/>
  <c r="S5217" i="2" a="1"/>
  <c r="S5217" i="2" s="1"/>
  <c r="S5218" i="2" a="1"/>
  <c r="S5218" i="2" s="1"/>
  <c r="S5219" i="2" a="1"/>
  <c r="S5219" i="2" s="1"/>
  <c r="S5220" i="2" a="1"/>
  <c r="S5220" i="2" s="1"/>
  <c r="S5221" i="2" a="1"/>
  <c r="S5221" i="2" s="1"/>
  <c r="S5222" i="2" a="1"/>
  <c r="S5222" i="2" s="1"/>
  <c r="S5223" i="2" a="1"/>
  <c r="S5223" i="2" s="1"/>
  <c r="S5224" i="2" a="1"/>
  <c r="S5224" i="2" s="1"/>
  <c r="S5225" i="2" a="1"/>
  <c r="S5225" i="2" s="1"/>
  <c r="S5226" i="2" a="1"/>
  <c r="S5226" i="2" s="1"/>
  <c r="S5227" i="2" a="1"/>
  <c r="S5227" i="2" s="1"/>
  <c r="S5228" i="2" a="1"/>
  <c r="S5228" i="2" s="1"/>
  <c r="S5229" i="2" a="1"/>
  <c r="S5229" i="2" s="1"/>
  <c r="S5230" i="2" a="1"/>
  <c r="S5230" i="2" s="1"/>
  <c r="S5231" i="2" a="1"/>
  <c r="S5231" i="2" s="1"/>
  <c r="S5232" i="2" a="1"/>
  <c r="S5232" i="2" s="1"/>
  <c r="S5233" i="2" a="1"/>
  <c r="S5233" i="2" s="1"/>
  <c r="S5234" i="2" a="1"/>
  <c r="S5234" i="2" s="1"/>
  <c r="S5235" i="2" a="1"/>
  <c r="S5235" i="2" s="1"/>
  <c r="S5236" i="2" a="1"/>
  <c r="S5236" i="2" s="1"/>
  <c r="S5237" i="2" a="1"/>
  <c r="S5237" i="2" s="1"/>
  <c r="S5238" i="2" a="1"/>
  <c r="S5238" i="2" s="1"/>
  <c r="S5239" i="2" a="1"/>
  <c r="S5239" i="2" s="1"/>
  <c r="S5240" i="2" a="1"/>
  <c r="S5240" i="2" s="1"/>
  <c r="S5241" i="2" a="1"/>
  <c r="S5241" i="2" s="1"/>
  <c r="S5242" i="2" a="1"/>
  <c r="S5242" i="2" s="1"/>
  <c r="S5243" i="2" a="1"/>
  <c r="S5243" i="2" s="1"/>
  <c r="S5244" i="2" a="1"/>
  <c r="S5244" i="2" s="1"/>
  <c r="S5245" i="2" a="1"/>
  <c r="S5245" i="2" s="1"/>
  <c r="S5246" i="2" a="1"/>
  <c r="S5246" i="2" s="1"/>
  <c r="S5247" i="2" a="1"/>
  <c r="S5247" i="2" s="1"/>
  <c r="S5248" i="2" a="1"/>
  <c r="S5248" i="2" s="1"/>
  <c r="S5249" i="2" a="1"/>
  <c r="S5249" i="2" s="1"/>
  <c r="S5250" i="2" a="1"/>
  <c r="S5250" i="2" s="1"/>
  <c r="S5251" i="2" a="1"/>
  <c r="S5251" i="2" s="1"/>
  <c r="S5252" i="2" a="1"/>
  <c r="S5252" i="2" s="1"/>
  <c r="S5253" i="2" a="1"/>
  <c r="S5253" i="2" s="1"/>
  <c r="S5254" i="2" a="1"/>
  <c r="S5254" i="2" s="1"/>
  <c r="S5255" i="2" a="1"/>
  <c r="S5255" i="2" s="1"/>
  <c r="S5256" i="2" a="1"/>
  <c r="S5256" i="2" s="1"/>
  <c r="S5257" i="2" a="1"/>
  <c r="S5257" i="2" s="1"/>
  <c r="S5258" i="2" a="1"/>
  <c r="S5258" i="2" s="1"/>
  <c r="S5259" i="2" a="1"/>
  <c r="S5259" i="2" s="1"/>
  <c r="S5260" i="2" a="1"/>
  <c r="S5260" i="2" s="1"/>
  <c r="S5261" i="2" a="1"/>
  <c r="S5261" i="2" s="1"/>
  <c r="S5262" i="2" a="1"/>
  <c r="S5262" i="2" s="1"/>
  <c r="S5263" i="2" a="1"/>
  <c r="S5263" i="2" s="1"/>
  <c r="S5264" i="2" a="1"/>
  <c r="S5264" i="2" s="1"/>
  <c r="S5265" i="2" a="1"/>
  <c r="S5265" i="2" s="1"/>
  <c r="S5266" i="2" a="1"/>
  <c r="S5266" i="2" s="1"/>
  <c r="S5267" i="2" a="1"/>
  <c r="S5267" i="2" s="1"/>
  <c r="S5268" i="2" a="1"/>
  <c r="S5268" i="2" s="1"/>
  <c r="S5269" i="2" a="1"/>
  <c r="S5269" i="2" s="1"/>
  <c r="S5270" i="2" a="1"/>
  <c r="S5270" i="2" s="1"/>
  <c r="S5271" i="2" a="1"/>
  <c r="S5271" i="2" s="1"/>
  <c r="S5272" i="2" a="1"/>
  <c r="S5272" i="2" s="1"/>
  <c r="S5273" i="2" a="1"/>
  <c r="S5273" i="2" s="1"/>
  <c r="S5274" i="2" a="1"/>
  <c r="S5274" i="2" s="1"/>
  <c r="S5275" i="2" a="1"/>
  <c r="S5275" i="2" s="1"/>
  <c r="S5276" i="2" a="1"/>
  <c r="S5276" i="2" s="1"/>
  <c r="S5277" i="2" a="1"/>
  <c r="S5277" i="2" s="1"/>
  <c r="S5278" i="2" a="1"/>
  <c r="S5278" i="2" s="1"/>
  <c r="S5279" i="2" a="1"/>
  <c r="S5279" i="2" s="1"/>
  <c r="S5280" i="2" a="1"/>
  <c r="S5280" i="2" s="1"/>
  <c r="S5281" i="2" a="1"/>
  <c r="S5281" i="2" s="1"/>
  <c r="S5282" i="2" a="1"/>
  <c r="S5282" i="2" s="1"/>
  <c r="S5283" i="2" a="1"/>
  <c r="S5283" i="2" s="1"/>
  <c r="S5284" i="2" a="1"/>
  <c r="S5284" i="2" s="1"/>
  <c r="S5285" i="2" a="1"/>
  <c r="S5285" i="2" s="1"/>
  <c r="S5286" i="2" a="1"/>
  <c r="S5286" i="2" s="1"/>
  <c r="S5287" i="2" a="1"/>
  <c r="S5287" i="2" s="1"/>
  <c r="S5288" i="2" a="1"/>
  <c r="S5288" i="2" s="1"/>
  <c r="S5289" i="2" a="1"/>
  <c r="S5289" i="2" s="1"/>
  <c r="S5290" i="2" a="1"/>
  <c r="S5290" i="2" s="1"/>
  <c r="S5291" i="2" a="1"/>
  <c r="S5291" i="2" s="1"/>
  <c r="S5292" i="2" a="1"/>
  <c r="S5292" i="2" s="1"/>
  <c r="S5293" i="2" a="1"/>
  <c r="S5293" i="2" s="1"/>
  <c r="S5294" i="2" a="1"/>
  <c r="S5294" i="2" s="1"/>
  <c r="S5295" i="2" a="1"/>
  <c r="S5295" i="2" s="1"/>
  <c r="S5296" i="2" a="1"/>
  <c r="S5296" i="2" s="1"/>
  <c r="S5297" i="2" a="1"/>
  <c r="S5297" i="2" s="1"/>
  <c r="S5298" i="2" a="1"/>
  <c r="S5298" i="2" s="1"/>
  <c r="S5299" i="2" a="1"/>
  <c r="S5299" i="2" s="1"/>
  <c r="S5300" i="2" a="1"/>
  <c r="S5300" i="2" s="1"/>
  <c r="S5301" i="2" a="1"/>
  <c r="S5301" i="2" s="1"/>
  <c r="S5302" i="2" a="1"/>
  <c r="S5302" i="2" s="1"/>
  <c r="S5303" i="2" a="1"/>
  <c r="S5303" i="2" s="1"/>
  <c r="S5304" i="2" a="1"/>
  <c r="S5304" i="2" s="1"/>
  <c r="S5305" i="2" a="1"/>
  <c r="S5305" i="2" s="1"/>
  <c r="S5306" i="2" a="1"/>
  <c r="S5306" i="2" s="1"/>
  <c r="S5307" i="2" a="1"/>
  <c r="S5307" i="2" s="1"/>
  <c r="S5308" i="2" a="1"/>
  <c r="S5308" i="2" s="1"/>
  <c r="S5309" i="2" a="1"/>
  <c r="S5309" i="2" s="1"/>
  <c r="S5310" i="2" a="1"/>
  <c r="S5310" i="2" s="1"/>
  <c r="S5311" i="2" a="1"/>
  <c r="S5311" i="2" s="1"/>
  <c r="S5312" i="2" a="1"/>
  <c r="S5312" i="2" s="1"/>
  <c r="S5313" i="2" a="1"/>
  <c r="S5313" i="2" s="1"/>
  <c r="S5314" i="2" a="1"/>
  <c r="S5314" i="2" s="1"/>
  <c r="S5315" i="2" a="1"/>
  <c r="S5315" i="2" s="1"/>
  <c r="S5316" i="2" a="1"/>
  <c r="S5316" i="2" s="1"/>
  <c r="S5317" i="2" a="1"/>
  <c r="S5317" i="2" s="1"/>
  <c r="S5318" i="2" a="1"/>
  <c r="S5318" i="2" s="1"/>
  <c r="S5319" i="2" a="1"/>
  <c r="S5319" i="2" s="1"/>
  <c r="S5320" i="2" a="1"/>
  <c r="S5320" i="2" s="1"/>
  <c r="S5321" i="2" a="1"/>
  <c r="S5321" i="2" s="1"/>
  <c r="S5322" i="2" a="1"/>
  <c r="S5322" i="2" s="1"/>
  <c r="S5323" i="2" a="1"/>
  <c r="S5323" i="2" s="1"/>
  <c r="S5324" i="2" a="1"/>
  <c r="S5324" i="2" s="1"/>
  <c r="S5325" i="2" a="1"/>
  <c r="S5325" i="2" s="1"/>
  <c r="S5326" i="2" a="1"/>
  <c r="S5326" i="2" s="1"/>
  <c r="S5327" i="2" a="1"/>
  <c r="S5327" i="2" s="1"/>
  <c r="S5328" i="2" a="1"/>
  <c r="S5328" i="2" s="1"/>
  <c r="S5329" i="2" a="1"/>
  <c r="S5329" i="2" s="1"/>
  <c r="S5330" i="2" a="1"/>
  <c r="S5330" i="2" s="1"/>
  <c r="S5331" i="2" a="1"/>
  <c r="S5331" i="2" s="1"/>
  <c r="S5332" i="2" a="1"/>
  <c r="S5332" i="2" s="1"/>
  <c r="S5333" i="2" a="1"/>
  <c r="S5333" i="2" s="1"/>
  <c r="S5334" i="2" a="1"/>
  <c r="S5334" i="2" s="1"/>
  <c r="S5335" i="2" a="1"/>
  <c r="S5335" i="2" s="1"/>
  <c r="S5336" i="2" a="1"/>
  <c r="S5336" i="2" s="1"/>
  <c r="S5337" i="2" a="1"/>
  <c r="S5337" i="2" s="1"/>
  <c r="S5338" i="2" a="1"/>
  <c r="S5338" i="2" s="1"/>
  <c r="S5339" i="2" a="1"/>
  <c r="S5339" i="2" s="1"/>
  <c r="S5340" i="2" a="1"/>
  <c r="S5340" i="2" s="1"/>
  <c r="S5341" i="2" a="1"/>
  <c r="S5341" i="2" s="1"/>
  <c r="S5342" i="2" a="1"/>
  <c r="S5342" i="2" s="1"/>
  <c r="S5343" i="2" a="1"/>
  <c r="S5343" i="2" s="1"/>
  <c r="S5344" i="2" a="1"/>
  <c r="S5344" i="2" s="1"/>
  <c r="S5345" i="2" a="1"/>
  <c r="S5345" i="2" s="1"/>
  <c r="S5346" i="2" a="1"/>
  <c r="S5346" i="2" s="1"/>
  <c r="S5347" i="2" a="1"/>
  <c r="S5347" i="2" s="1"/>
  <c r="S5348" i="2" a="1"/>
  <c r="S5348" i="2" s="1"/>
  <c r="S5349" i="2" a="1"/>
  <c r="S5349" i="2" s="1"/>
  <c r="S5350" i="2" a="1"/>
  <c r="S5350" i="2" s="1"/>
  <c r="S5351" i="2" a="1"/>
  <c r="S5351" i="2" s="1"/>
  <c r="S5352" i="2" a="1"/>
  <c r="S5352" i="2" s="1"/>
  <c r="S5353" i="2" a="1"/>
  <c r="S5353" i="2" s="1"/>
  <c r="S5354" i="2" a="1"/>
  <c r="S5354" i="2" s="1"/>
  <c r="S5355" i="2" a="1"/>
  <c r="S5355" i="2" s="1"/>
  <c r="S5356" i="2" a="1"/>
  <c r="S5356" i="2" s="1"/>
  <c r="S5357" i="2" a="1"/>
  <c r="S5357" i="2" s="1"/>
  <c r="S5358" i="2" a="1"/>
  <c r="S5358" i="2" s="1"/>
  <c r="S5359" i="2" a="1"/>
  <c r="S5359" i="2" s="1"/>
  <c r="S5360" i="2" a="1"/>
  <c r="S5360" i="2" s="1"/>
  <c r="S5361" i="2" a="1"/>
  <c r="S5361" i="2" s="1"/>
  <c r="S5362" i="2" a="1"/>
  <c r="S5362" i="2" s="1"/>
  <c r="S5363" i="2" a="1"/>
  <c r="S5363" i="2" s="1"/>
  <c r="S5364" i="2" a="1"/>
  <c r="S5364" i="2" s="1"/>
  <c r="S5365" i="2" a="1"/>
  <c r="S5365" i="2" s="1"/>
  <c r="S5366" i="2" a="1"/>
  <c r="S5366" i="2" s="1"/>
  <c r="S5367" i="2" a="1"/>
  <c r="S5367" i="2" s="1"/>
  <c r="S5368" i="2" a="1"/>
  <c r="S5368" i="2" s="1"/>
  <c r="S5369" i="2" a="1"/>
  <c r="S5369" i="2" s="1"/>
  <c r="S5370" i="2" a="1"/>
  <c r="S5370" i="2" s="1"/>
  <c r="S5371" i="2" a="1"/>
  <c r="S5371" i="2" s="1"/>
  <c r="S5372" i="2" a="1"/>
  <c r="S5372" i="2" s="1"/>
  <c r="S5373" i="2" a="1"/>
  <c r="S5373" i="2" s="1"/>
  <c r="S5374" i="2" a="1"/>
  <c r="S5374" i="2" s="1"/>
  <c r="S5375" i="2" a="1"/>
  <c r="S5375" i="2" s="1"/>
  <c r="S5376" i="2" a="1"/>
  <c r="S5376" i="2" s="1"/>
  <c r="S5377" i="2" a="1"/>
  <c r="S5377" i="2" s="1"/>
  <c r="S5378" i="2" a="1"/>
  <c r="S5378" i="2" s="1"/>
  <c r="S5379" i="2" a="1"/>
  <c r="S5379" i="2" s="1"/>
  <c r="S5380" i="2" a="1"/>
  <c r="S5380" i="2" s="1"/>
  <c r="S5381" i="2" a="1"/>
  <c r="S5381" i="2" s="1"/>
  <c r="S5382" i="2" a="1"/>
  <c r="S5382" i="2" s="1"/>
  <c r="S5383" i="2" a="1"/>
  <c r="S5383" i="2" s="1"/>
  <c r="S5384" i="2" a="1"/>
  <c r="S5384" i="2" s="1"/>
  <c r="S5385" i="2" a="1"/>
  <c r="S5385" i="2" s="1"/>
  <c r="S5386" i="2" a="1"/>
  <c r="S5386" i="2" s="1"/>
  <c r="S5387" i="2" a="1"/>
  <c r="S5387" i="2" s="1"/>
  <c r="S5388" i="2" a="1"/>
  <c r="S5388" i="2" s="1"/>
  <c r="S5389" i="2" a="1"/>
  <c r="S5389" i="2" s="1"/>
  <c r="S5390" i="2" a="1"/>
  <c r="S5390" i="2" s="1"/>
  <c r="S5391" i="2" a="1"/>
  <c r="S5391" i="2" s="1"/>
  <c r="S5392" i="2" a="1"/>
  <c r="S5392" i="2" s="1"/>
  <c r="S5393" i="2" a="1"/>
  <c r="S5393" i="2" s="1"/>
  <c r="S5394" i="2" a="1"/>
  <c r="S5394" i="2" s="1"/>
  <c r="S5395" i="2" a="1"/>
  <c r="S5395" i="2" s="1"/>
  <c r="S5396" i="2" a="1"/>
  <c r="S5396" i="2" s="1"/>
  <c r="S5397" i="2" a="1"/>
  <c r="S5397" i="2" s="1"/>
  <c r="S5398" i="2" a="1"/>
  <c r="S5398" i="2" s="1"/>
  <c r="S5399" i="2" a="1"/>
  <c r="S5399" i="2" s="1"/>
  <c r="S5400" i="2" a="1"/>
  <c r="S5400" i="2" s="1"/>
  <c r="S5401" i="2" a="1"/>
  <c r="S5401" i="2" s="1"/>
  <c r="S5402" i="2" a="1"/>
  <c r="S5402" i="2" s="1"/>
  <c r="S5403" i="2" a="1"/>
  <c r="S5403" i="2" s="1"/>
  <c r="S5404" i="2" a="1"/>
  <c r="S5404" i="2" s="1"/>
  <c r="S5405" i="2" a="1"/>
  <c r="S5405" i="2" s="1"/>
  <c r="S5406" i="2" a="1"/>
  <c r="S5406" i="2" s="1"/>
  <c r="S5407" i="2" a="1"/>
  <c r="S5407" i="2" s="1"/>
  <c r="S5408" i="2" a="1"/>
  <c r="S5408" i="2" s="1"/>
  <c r="S5409" i="2" a="1"/>
  <c r="S5409" i="2" s="1"/>
  <c r="S5410" i="2" a="1"/>
  <c r="S5410" i="2" s="1"/>
  <c r="S5411" i="2" a="1"/>
  <c r="S5411" i="2" s="1"/>
  <c r="S5412" i="2" a="1"/>
  <c r="S5412" i="2" s="1"/>
  <c r="S5413" i="2" a="1"/>
  <c r="S5413" i="2" s="1"/>
  <c r="S5414" i="2" a="1"/>
  <c r="S5414" i="2" s="1"/>
  <c r="S5415" i="2" a="1"/>
  <c r="S5415" i="2" s="1"/>
  <c r="S5416" i="2" a="1"/>
  <c r="S5416" i="2" s="1"/>
  <c r="S5417" i="2" a="1"/>
  <c r="S5417" i="2" s="1"/>
  <c r="S5418" i="2" a="1"/>
  <c r="S5418" i="2" s="1"/>
  <c r="S5419" i="2" a="1"/>
  <c r="S5419" i="2" s="1"/>
  <c r="S5420" i="2" a="1"/>
  <c r="S5420" i="2" s="1"/>
  <c r="S5421" i="2" a="1"/>
  <c r="S5421" i="2" s="1"/>
  <c r="S5422" i="2" a="1"/>
  <c r="S5422" i="2" s="1"/>
  <c r="S5423" i="2" a="1"/>
  <c r="S5423" i="2" s="1"/>
  <c r="S5424" i="2" a="1"/>
  <c r="S5424" i="2" s="1"/>
  <c r="S5425" i="2" a="1"/>
  <c r="S5425" i="2" s="1"/>
  <c r="S5426" i="2" a="1"/>
  <c r="S5426" i="2" s="1"/>
  <c r="S5427" i="2" a="1"/>
  <c r="S5427" i="2" s="1"/>
  <c r="S5428" i="2" a="1"/>
  <c r="S5428" i="2" s="1"/>
  <c r="S5429" i="2" a="1"/>
  <c r="S5429" i="2" s="1"/>
  <c r="S5430" i="2" a="1"/>
  <c r="S5430" i="2" s="1"/>
  <c r="S5431" i="2" a="1"/>
  <c r="S5431" i="2" s="1"/>
  <c r="S5432" i="2" a="1"/>
  <c r="S5432" i="2" s="1"/>
  <c r="S5433" i="2" a="1"/>
  <c r="S5433" i="2" s="1"/>
  <c r="S5434" i="2" a="1"/>
  <c r="S5434" i="2" s="1"/>
  <c r="S5435" i="2" a="1"/>
  <c r="S5435" i="2" s="1"/>
  <c r="S5436" i="2" a="1"/>
  <c r="S5436" i="2" s="1"/>
  <c r="S5437" i="2" a="1"/>
  <c r="S5437" i="2" s="1"/>
  <c r="S5438" i="2" a="1"/>
  <c r="S5438" i="2" s="1"/>
  <c r="S5439" i="2" a="1"/>
  <c r="S5439" i="2" s="1"/>
  <c r="S5440" i="2" a="1"/>
  <c r="S5440" i="2" s="1"/>
  <c r="S5441" i="2" a="1"/>
  <c r="S5441" i="2" s="1"/>
  <c r="S5442" i="2" a="1"/>
  <c r="S5442" i="2" s="1"/>
  <c r="S5443" i="2" a="1"/>
  <c r="S5443" i="2" s="1"/>
  <c r="S5444" i="2" a="1"/>
  <c r="S5444" i="2" s="1"/>
  <c r="S5445" i="2" a="1"/>
  <c r="S5445" i="2" s="1"/>
  <c r="S5446" i="2" a="1"/>
  <c r="S5446" i="2" s="1"/>
  <c r="S5447" i="2" a="1"/>
  <c r="S5447" i="2" s="1"/>
  <c r="S5448" i="2" a="1"/>
  <c r="S5448" i="2" s="1"/>
  <c r="S5449" i="2" a="1"/>
  <c r="S5449" i="2" s="1"/>
  <c r="S5450" i="2" a="1"/>
  <c r="S5450" i="2" s="1"/>
  <c r="S5451" i="2" a="1"/>
  <c r="S5451" i="2" s="1"/>
  <c r="S5452" i="2" a="1"/>
  <c r="S5452" i="2" s="1"/>
  <c r="S5453" i="2" a="1"/>
  <c r="S5453" i="2" s="1"/>
  <c r="S5454" i="2" a="1"/>
  <c r="S5454" i="2" s="1"/>
  <c r="S5455" i="2" a="1"/>
  <c r="S5455" i="2" s="1"/>
  <c r="S5456" i="2" a="1"/>
  <c r="S5456" i="2" s="1"/>
  <c r="S5457" i="2" a="1"/>
  <c r="S5457" i="2" s="1"/>
  <c r="S5458" i="2" a="1"/>
  <c r="S5458" i="2" s="1"/>
  <c r="S5459" i="2" a="1"/>
  <c r="S5459" i="2" s="1"/>
  <c r="S5460" i="2" a="1"/>
  <c r="S5460" i="2" s="1"/>
  <c r="S5461" i="2" a="1"/>
  <c r="S5461" i="2" s="1"/>
  <c r="S5462" i="2" a="1"/>
  <c r="S5462" i="2" s="1"/>
  <c r="S5463" i="2" a="1"/>
  <c r="S5463" i="2" s="1"/>
  <c r="S5464" i="2" a="1"/>
  <c r="S5464" i="2" s="1"/>
  <c r="S5465" i="2" a="1"/>
  <c r="S5465" i="2" s="1"/>
  <c r="S5466" i="2" a="1"/>
  <c r="S5466" i="2" s="1"/>
  <c r="S5467" i="2" a="1"/>
  <c r="S5467" i="2" s="1"/>
  <c r="S5468" i="2" a="1"/>
  <c r="S5468" i="2" s="1"/>
  <c r="S5469" i="2" a="1"/>
  <c r="S5469" i="2" s="1"/>
  <c r="S5470" i="2" a="1"/>
  <c r="S5470" i="2" s="1"/>
  <c r="S5471" i="2" a="1"/>
  <c r="S5471" i="2" s="1"/>
  <c r="S5472" i="2" a="1"/>
  <c r="S5472" i="2" s="1"/>
  <c r="S5473" i="2" a="1"/>
  <c r="S5473" i="2" s="1"/>
  <c r="S5474" i="2" a="1"/>
  <c r="S5474" i="2" s="1"/>
  <c r="S5475" i="2" a="1"/>
  <c r="S5475" i="2" s="1"/>
  <c r="S5476" i="2" a="1"/>
  <c r="S5476" i="2" s="1"/>
  <c r="S5477" i="2" a="1"/>
  <c r="S5477" i="2" s="1"/>
  <c r="S5478" i="2" a="1"/>
  <c r="S5478" i="2" s="1"/>
  <c r="S5479" i="2" a="1"/>
  <c r="S5479" i="2" s="1"/>
  <c r="S5480" i="2" a="1"/>
  <c r="S5480" i="2" s="1"/>
  <c r="S5481" i="2" a="1"/>
  <c r="S5481" i="2" s="1"/>
  <c r="S5482" i="2" a="1"/>
  <c r="S5482" i="2" s="1"/>
  <c r="S5483" i="2" a="1"/>
  <c r="S5483" i="2" s="1"/>
  <c r="S5484" i="2" a="1"/>
  <c r="S5484" i="2" s="1"/>
  <c r="S5485" i="2" a="1"/>
  <c r="S5485" i="2" s="1"/>
  <c r="S5486" i="2" a="1"/>
  <c r="S5486" i="2" s="1"/>
  <c r="S5487" i="2" a="1"/>
  <c r="S5487" i="2" s="1"/>
  <c r="S5488" i="2" a="1"/>
  <c r="S5488" i="2" s="1"/>
  <c r="S5489" i="2" a="1"/>
  <c r="S5489" i="2" s="1"/>
  <c r="S5490" i="2" a="1"/>
  <c r="S5490" i="2" s="1"/>
  <c r="S5491" i="2" a="1"/>
  <c r="S5491" i="2" s="1"/>
  <c r="S5492" i="2" a="1"/>
  <c r="S5492" i="2" s="1"/>
  <c r="S5493" i="2" a="1"/>
  <c r="S5493" i="2" s="1"/>
  <c r="S5494" i="2" a="1"/>
  <c r="S5494" i="2" s="1"/>
  <c r="S5495" i="2" a="1"/>
  <c r="S5495" i="2" s="1"/>
  <c r="S5496" i="2" a="1"/>
  <c r="S5496" i="2" s="1"/>
  <c r="S5497" i="2" a="1"/>
  <c r="S5497" i="2" s="1"/>
  <c r="S5498" i="2" a="1"/>
  <c r="S5498" i="2" s="1"/>
  <c r="S5499" i="2" a="1"/>
  <c r="S5499" i="2" s="1"/>
  <c r="S5500" i="2" a="1"/>
  <c r="S5500" i="2" s="1"/>
  <c r="S5501" i="2" a="1"/>
  <c r="S5501" i="2" s="1"/>
  <c r="S5502" i="2" a="1"/>
  <c r="S5502" i="2" s="1"/>
  <c r="S5503" i="2" a="1"/>
  <c r="S5503" i="2" s="1"/>
  <c r="S5504" i="2" a="1"/>
  <c r="S5504" i="2" s="1"/>
  <c r="S5505" i="2" a="1"/>
  <c r="S5505" i="2" s="1"/>
  <c r="S5506" i="2" a="1"/>
  <c r="S5506" i="2" s="1"/>
  <c r="S5507" i="2" a="1"/>
  <c r="S5507" i="2" s="1"/>
  <c r="S5508" i="2" a="1"/>
  <c r="S5508" i="2" s="1"/>
  <c r="S5509" i="2" a="1"/>
  <c r="S5509" i="2" s="1"/>
  <c r="S5510" i="2" a="1"/>
  <c r="S5510" i="2" s="1"/>
  <c r="S5511" i="2" a="1"/>
  <c r="S5511" i="2" s="1"/>
  <c r="S5512" i="2" a="1"/>
  <c r="S5512" i="2" s="1"/>
  <c r="S5513" i="2" a="1"/>
  <c r="S5513" i="2" s="1"/>
  <c r="S5514" i="2" a="1"/>
  <c r="S5514" i="2" s="1"/>
  <c r="S5515" i="2" a="1"/>
  <c r="S5515" i="2" s="1"/>
  <c r="S5516" i="2" a="1"/>
  <c r="S5516" i="2" s="1"/>
  <c r="S5517" i="2" a="1"/>
  <c r="S5517" i="2" s="1"/>
  <c r="S5518" i="2" a="1"/>
  <c r="S5518" i="2" s="1"/>
  <c r="S5519" i="2" a="1"/>
  <c r="S5519" i="2" s="1"/>
  <c r="S5520" i="2" a="1"/>
  <c r="S5520" i="2" s="1"/>
  <c r="S5521" i="2" a="1"/>
  <c r="S5521" i="2" s="1"/>
  <c r="S5522" i="2" a="1"/>
  <c r="S5522" i="2" s="1"/>
  <c r="S5523" i="2" a="1"/>
  <c r="S5523" i="2" s="1"/>
  <c r="S5524" i="2" a="1"/>
  <c r="S5524" i="2" s="1"/>
  <c r="S5525" i="2" a="1"/>
  <c r="S5525" i="2" s="1"/>
  <c r="S5526" i="2" a="1"/>
  <c r="S5526" i="2" s="1"/>
  <c r="S5527" i="2" a="1"/>
  <c r="S5527" i="2" s="1"/>
  <c r="S5528" i="2" a="1"/>
  <c r="S5528" i="2" s="1"/>
  <c r="S5529" i="2" a="1"/>
  <c r="S5529" i="2" s="1"/>
  <c r="S5530" i="2" a="1"/>
  <c r="S5530" i="2" s="1"/>
  <c r="S5531" i="2" a="1"/>
  <c r="S5531" i="2" s="1"/>
  <c r="S5532" i="2" a="1"/>
  <c r="S5532" i="2" s="1"/>
  <c r="S5533" i="2" a="1"/>
  <c r="S5533" i="2" s="1"/>
  <c r="S5534" i="2" a="1"/>
  <c r="S5534" i="2" s="1"/>
  <c r="S5535" i="2" a="1"/>
  <c r="S5535" i="2" s="1"/>
  <c r="S5536" i="2" a="1"/>
  <c r="S5536" i="2" s="1"/>
  <c r="S5537" i="2" a="1"/>
  <c r="S5537" i="2" s="1"/>
  <c r="S5538" i="2" a="1"/>
  <c r="S5538" i="2" s="1"/>
  <c r="S5539" i="2" a="1"/>
  <c r="S5539" i="2" s="1"/>
  <c r="S5540" i="2" a="1"/>
  <c r="S5540" i="2" s="1"/>
  <c r="S5541" i="2" a="1"/>
  <c r="S5541" i="2" s="1"/>
  <c r="S5542" i="2" a="1"/>
  <c r="S5542" i="2" s="1"/>
  <c r="S5543" i="2" a="1"/>
  <c r="S5543" i="2" s="1"/>
  <c r="S5544" i="2" a="1"/>
  <c r="S5544" i="2" s="1"/>
  <c r="S5545" i="2" a="1"/>
  <c r="S5545" i="2" s="1"/>
  <c r="S5546" i="2" a="1"/>
  <c r="S5546" i="2" s="1"/>
  <c r="S5547" i="2" a="1"/>
  <c r="S5547" i="2" s="1"/>
  <c r="S5548" i="2" a="1"/>
  <c r="S5548" i="2" s="1"/>
  <c r="S5549" i="2" a="1"/>
  <c r="S5549" i="2" s="1"/>
  <c r="S5550" i="2" a="1"/>
  <c r="S5550" i="2" s="1"/>
  <c r="S5551" i="2" a="1"/>
  <c r="S5551" i="2" s="1"/>
  <c r="S5552" i="2" a="1"/>
  <c r="S5552" i="2" s="1"/>
  <c r="S5553" i="2" a="1"/>
  <c r="S5553" i="2" s="1"/>
  <c r="S5554" i="2" a="1"/>
  <c r="S5554" i="2" s="1"/>
  <c r="S5555" i="2" a="1"/>
  <c r="S5555" i="2" s="1"/>
  <c r="S5556" i="2" a="1"/>
  <c r="S5556" i="2" s="1"/>
  <c r="S5557" i="2" a="1"/>
  <c r="S5557" i="2" s="1"/>
  <c r="S5558" i="2" a="1"/>
  <c r="S5558" i="2" s="1"/>
  <c r="S5559" i="2" a="1"/>
  <c r="S5559" i="2" s="1"/>
  <c r="S5560" i="2" a="1"/>
  <c r="S5560" i="2" s="1"/>
  <c r="S5561" i="2" a="1"/>
  <c r="S5561" i="2" s="1"/>
  <c r="S5562" i="2" a="1"/>
  <c r="S5562" i="2" s="1"/>
  <c r="S5563" i="2" a="1"/>
  <c r="S5563" i="2" s="1"/>
  <c r="S5564" i="2" a="1"/>
  <c r="S5564" i="2" s="1"/>
  <c r="S5565" i="2" a="1"/>
  <c r="S5565" i="2" s="1"/>
  <c r="S5566" i="2" a="1"/>
  <c r="S5566" i="2" s="1"/>
  <c r="S5567" i="2" a="1"/>
  <c r="S5567" i="2" s="1"/>
  <c r="S5568" i="2" a="1"/>
  <c r="S5568" i="2" s="1"/>
  <c r="S5569" i="2" a="1"/>
  <c r="S5569" i="2" s="1"/>
  <c r="S5570" i="2" a="1"/>
  <c r="S5570" i="2" s="1"/>
  <c r="S5571" i="2" a="1"/>
  <c r="S5571" i="2" s="1"/>
  <c r="S5572" i="2" a="1"/>
  <c r="S5572" i="2" s="1"/>
  <c r="S5573" i="2" a="1"/>
  <c r="S5573" i="2" s="1"/>
  <c r="S5574" i="2" a="1"/>
  <c r="S5574" i="2" s="1"/>
  <c r="S5575" i="2" a="1"/>
  <c r="S5575" i="2" s="1"/>
  <c r="S5576" i="2" a="1"/>
  <c r="S5576" i="2" s="1"/>
  <c r="S5577" i="2" a="1"/>
  <c r="S5577" i="2" s="1"/>
  <c r="S5578" i="2" a="1"/>
  <c r="S5578" i="2" s="1"/>
  <c r="S5579" i="2" a="1"/>
  <c r="S5579" i="2" s="1"/>
  <c r="S5580" i="2" a="1"/>
  <c r="S5580" i="2" s="1"/>
  <c r="S5581" i="2" a="1"/>
  <c r="S5581" i="2" s="1"/>
  <c r="S5582" i="2" a="1"/>
  <c r="S5582" i="2" s="1"/>
  <c r="S5583" i="2" a="1"/>
  <c r="S5583" i="2" s="1"/>
  <c r="S5584" i="2" a="1"/>
  <c r="S5584" i="2" s="1"/>
  <c r="S5585" i="2" a="1"/>
  <c r="S5585" i="2" s="1"/>
  <c r="S5586" i="2" a="1"/>
  <c r="S5586" i="2" s="1"/>
  <c r="S5587" i="2" a="1"/>
  <c r="S5587" i="2" s="1"/>
  <c r="S5588" i="2" a="1"/>
  <c r="S5588" i="2" s="1"/>
  <c r="S5589" i="2" a="1"/>
  <c r="S5589" i="2" s="1"/>
  <c r="S5590" i="2" a="1"/>
  <c r="S5590" i="2" s="1"/>
  <c r="S5591" i="2" a="1"/>
  <c r="S5591" i="2" s="1"/>
  <c r="S5592" i="2" a="1"/>
  <c r="S5592" i="2" s="1"/>
  <c r="S5593" i="2" a="1"/>
  <c r="S5593" i="2" s="1"/>
  <c r="S5594" i="2" a="1"/>
  <c r="S5594" i="2" s="1"/>
  <c r="S5595" i="2" a="1"/>
  <c r="S5595" i="2" s="1"/>
  <c r="S5596" i="2" a="1"/>
  <c r="S5596" i="2" s="1"/>
  <c r="S5597" i="2" a="1"/>
  <c r="S5597" i="2" s="1"/>
  <c r="S5598" i="2" a="1"/>
  <c r="S5598" i="2" s="1"/>
  <c r="S5599" i="2" a="1"/>
  <c r="S5599" i="2" s="1"/>
  <c r="S5600" i="2" a="1"/>
  <c r="S5600" i="2" s="1"/>
  <c r="S5601" i="2" a="1"/>
  <c r="S5601" i="2" s="1"/>
  <c r="S5602" i="2" a="1"/>
  <c r="S5602" i="2" s="1"/>
  <c r="S5603" i="2" a="1"/>
  <c r="S5603" i="2" s="1"/>
  <c r="S5604" i="2" a="1"/>
  <c r="S5604" i="2" s="1"/>
  <c r="S5605" i="2" a="1"/>
  <c r="S5605" i="2" s="1"/>
  <c r="S5606" i="2" a="1"/>
  <c r="S5606" i="2" s="1"/>
  <c r="S5607" i="2" a="1"/>
  <c r="S5607" i="2" s="1"/>
  <c r="S5608" i="2" a="1"/>
  <c r="S5608" i="2" s="1"/>
  <c r="S5609" i="2" a="1"/>
  <c r="S5609" i="2" s="1"/>
  <c r="S5610" i="2" a="1"/>
  <c r="S5610" i="2" s="1"/>
  <c r="S5611" i="2" a="1"/>
  <c r="S5611" i="2" s="1"/>
  <c r="S5612" i="2" a="1"/>
  <c r="S5612" i="2" s="1"/>
  <c r="S5613" i="2" a="1"/>
  <c r="S5613" i="2" s="1"/>
  <c r="S5614" i="2" a="1"/>
  <c r="S5614" i="2" s="1"/>
  <c r="S5615" i="2" a="1"/>
  <c r="S5615" i="2" s="1"/>
  <c r="S5616" i="2" a="1"/>
  <c r="S5616" i="2" s="1"/>
  <c r="S5617" i="2" a="1"/>
  <c r="S5617" i="2" s="1"/>
  <c r="S5618" i="2" a="1"/>
  <c r="S5618" i="2" s="1"/>
  <c r="S5619" i="2" a="1"/>
  <c r="S5619" i="2" s="1"/>
  <c r="S5620" i="2" a="1"/>
  <c r="S5620" i="2" s="1"/>
  <c r="S5621" i="2" a="1"/>
  <c r="S5621" i="2" s="1"/>
  <c r="S5622" i="2" a="1"/>
  <c r="S5622" i="2" s="1"/>
  <c r="S5623" i="2" a="1"/>
  <c r="S5623" i="2" s="1"/>
  <c r="S5624" i="2" a="1"/>
  <c r="S5624" i="2" s="1"/>
  <c r="S5625" i="2" a="1"/>
  <c r="S5625" i="2" s="1"/>
  <c r="S5626" i="2" a="1"/>
  <c r="S5626" i="2" s="1"/>
  <c r="S5627" i="2" a="1"/>
  <c r="S5627" i="2" s="1"/>
  <c r="S5628" i="2" a="1"/>
  <c r="S5628" i="2" s="1"/>
  <c r="S5629" i="2" a="1"/>
  <c r="S5629" i="2" s="1"/>
  <c r="S5630" i="2" a="1"/>
  <c r="S5630" i="2" s="1"/>
  <c r="S5631" i="2" a="1"/>
  <c r="S5631" i="2" s="1"/>
  <c r="S5632" i="2" a="1"/>
  <c r="S5632" i="2" s="1"/>
  <c r="S5633" i="2" a="1"/>
  <c r="S5633" i="2" s="1"/>
  <c r="S5634" i="2" a="1"/>
  <c r="S5634" i="2" s="1"/>
  <c r="S5635" i="2" a="1"/>
  <c r="S5635" i="2" s="1"/>
  <c r="S5636" i="2" a="1"/>
  <c r="S5636" i="2" s="1"/>
  <c r="S5637" i="2" a="1"/>
  <c r="S5637" i="2" s="1"/>
  <c r="S5638" i="2" a="1"/>
  <c r="S5638" i="2" s="1"/>
  <c r="S5639" i="2" a="1"/>
  <c r="S5639" i="2" s="1"/>
  <c r="S5640" i="2" a="1"/>
  <c r="S5640" i="2" s="1"/>
  <c r="S5641" i="2" a="1"/>
  <c r="S5641" i="2" s="1"/>
  <c r="S5642" i="2" a="1"/>
  <c r="S5642" i="2" s="1"/>
  <c r="S5643" i="2" a="1"/>
  <c r="S5643" i="2" s="1"/>
  <c r="S5644" i="2" a="1"/>
  <c r="S5644" i="2" s="1"/>
  <c r="S5645" i="2" a="1"/>
  <c r="S5645" i="2" s="1"/>
  <c r="S5646" i="2" a="1"/>
  <c r="S5646" i="2" s="1"/>
  <c r="S5647" i="2" a="1"/>
  <c r="S5647" i="2" s="1"/>
  <c r="S5648" i="2" a="1"/>
  <c r="S5648" i="2" s="1"/>
  <c r="S5649" i="2" a="1"/>
  <c r="S5649" i="2" s="1"/>
  <c r="S5650" i="2" a="1"/>
  <c r="S5650" i="2" s="1"/>
  <c r="S5651" i="2" a="1"/>
  <c r="S5651" i="2" s="1"/>
  <c r="S5652" i="2" a="1"/>
  <c r="S5652" i="2" s="1"/>
  <c r="S5653" i="2" a="1"/>
  <c r="S5653" i="2" s="1"/>
  <c r="S5654" i="2" a="1"/>
  <c r="S5654" i="2" s="1"/>
  <c r="S5655" i="2" a="1"/>
  <c r="S5655" i="2" s="1"/>
  <c r="S5656" i="2" a="1"/>
  <c r="S5656" i="2" s="1"/>
  <c r="S5657" i="2" a="1"/>
  <c r="S5657" i="2" s="1"/>
  <c r="S5658" i="2" a="1"/>
  <c r="S5658" i="2" s="1"/>
  <c r="S5659" i="2" a="1"/>
  <c r="S5659" i="2" s="1"/>
  <c r="S5660" i="2" a="1"/>
  <c r="S5660" i="2" s="1"/>
  <c r="S5661" i="2" a="1"/>
  <c r="S5661" i="2" s="1"/>
  <c r="S5662" i="2" a="1"/>
  <c r="S5662" i="2" s="1"/>
  <c r="S5663" i="2" a="1"/>
  <c r="S5663" i="2" s="1"/>
  <c r="S5664" i="2" a="1"/>
  <c r="S5664" i="2" s="1"/>
  <c r="S5665" i="2" a="1"/>
  <c r="S5665" i="2" s="1"/>
  <c r="S5666" i="2" a="1"/>
  <c r="S5666" i="2" s="1"/>
  <c r="S5667" i="2" a="1"/>
  <c r="S5667" i="2" s="1"/>
  <c r="S5668" i="2" a="1"/>
  <c r="S5668" i="2" s="1"/>
  <c r="S5669" i="2" a="1"/>
  <c r="S5669" i="2" s="1"/>
  <c r="S5670" i="2" a="1"/>
  <c r="S5670" i="2" s="1"/>
  <c r="S5671" i="2" a="1"/>
  <c r="S5671" i="2" s="1"/>
  <c r="S5672" i="2" a="1"/>
  <c r="S5672" i="2" s="1"/>
  <c r="S5673" i="2" a="1"/>
  <c r="S5673" i="2" s="1"/>
  <c r="S5674" i="2" a="1"/>
  <c r="S5674" i="2" s="1"/>
  <c r="S5675" i="2" a="1"/>
  <c r="S5675" i="2" s="1"/>
  <c r="S5676" i="2" a="1"/>
  <c r="S5676" i="2" s="1"/>
  <c r="S5677" i="2" a="1"/>
  <c r="S5677" i="2" s="1"/>
  <c r="S5678" i="2" a="1"/>
  <c r="S5678" i="2" s="1"/>
  <c r="S5679" i="2" a="1"/>
  <c r="S5679" i="2" s="1"/>
  <c r="S5680" i="2" a="1"/>
  <c r="S5680" i="2" s="1"/>
  <c r="S5681" i="2" a="1"/>
  <c r="S5681" i="2" s="1"/>
  <c r="S5682" i="2" a="1"/>
  <c r="S5682" i="2" s="1"/>
  <c r="S5683" i="2" a="1"/>
  <c r="S5683" i="2" s="1"/>
  <c r="S5684" i="2" a="1"/>
  <c r="S5684" i="2" s="1"/>
  <c r="S5685" i="2" a="1"/>
  <c r="S5685" i="2" s="1"/>
  <c r="S5686" i="2" a="1"/>
  <c r="S5686" i="2" s="1"/>
  <c r="S5687" i="2" a="1"/>
  <c r="S5687" i="2" s="1"/>
  <c r="S5688" i="2" a="1"/>
  <c r="S5688" i="2" s="1"/>
  <c r="S5689" i="2" a="1"/>
  <c r="S5689" i="2" s="1"/>
  <c r="S5690" i="2" a="1"/>
  <c r="S5690" i="2" s="1"/>
  <c r="S5691" i="2" a="1"/>
  <c r="S5691" i="2" s="1"/>
  <c r="S5692" i="2" a="1"/>
  <c r="S5692" i="2" s="1"/>
  <c r="S5693" i="2" a="1"/>
  <c r="S5693" i="2" s="1"/>
  <c r="S5694" i="2" a="1"/>
  <c r="S5694" i="2" s="1"/>
  <c r="S5695" i="2" a="1"/>
  <c r="S5695" i="2" s="1"/>
  <c r="S5696" i="2" a="1"/>
  <c r="S5696" i="2" s="1"/>
  <c r="S5697" i="2" a="1"/>
  <c r="S5697" i="2" s="1"/>
  <c r="S5698" i="2" a="1"/>
  <c r="S5698" i="2" s="1"/>
  <c r="S5699" i="2" a="1"/>
  <c r="S5699" i="2" s="1"/>
  <c r="S5700" i="2" a="1"/>
  <c r="S5700" i="2" s="1"/>
  <c r="S5701" i="2" a="1"/>
  <c r="S5701" i="2" s="1"/>
  <c r="S5702" i="2" a="1"/>
  <c r="S5702" i="2" s="1"/>
  <c r="S5703" i="2" a="1"/>
  <c r="S5703" i="2" s="1"/>
  <c r="S5704" i="2" a="1"/>
  <c r="S5704" i="2" s="1"/>
  <c r="S5705" i="2" a="1"/>
  <c r="S5705" i="2" s="1"/>
  <c r="S5706" i="2" a="1"/>
  <c r="S5706" i="2" s="1"/>
  <c r="S5707" i="2" a="1"/>
  <c r="S5707" i="2" s="1"/>
  <c r="S5708" i="2" a="1"/>
  <c r="S5708" i="2" s="1"/>
  <c r="S5709" i="2" a="1"/>
  <c r="S5709" i="2" s="1"/>
  <c r="S5710" i="2" a="1"/>
  <c r="S5710" i="2" s="1"/>
  <c r="S5711" i="2" a="1"/>
  <c r="S5711" i="2" s="1"/>
  <c r="S5712" i="2" a="1"/>
  <c r="S5712" i="2" s="1"/>
  <c r="S5713" i="2" a="1"/>
  <c r="S5713" i="2" s="1"/>
  <c r="S5714" i="2" a="1"/>
  <c r="S5714" i="2" s="1"/>
  <c r="S5715" i="2" a="1"/>
  <c r="S5715" i="2" s="1"/>
  <c r="S5716" i="2" a="1"/>
  <c r="S5716" i="2" s="1"/>
  <c r="S5717" i="2" a="1"/>
  <c r="S5717" i="2" s="1"/>
  <c r="S5718" i="2" a="1"/>
  <c r="S5718" i="2" s="1"/>
  <c r="S5719" i="2" a="1"/>
  <c r="S5719" i="2" s="1"/>
  <c r="S5720" i="2" a="1"/>
  <c r="S5720" i="2" s="1"/>
  <c r="S5721" i="2" a="1"/>
  <c r="S5721" i="2" s="1"/>
  <c r="S5722" i="2" a="1"/>
  <c r="S5722" i="2" s="1"/>
  <c r="S5723" i="2" a="1"/>
  <c r="S5723" i="2" s="1"/>
  <c r="S5724" i="2" a="1"/>
  <c r="S5724" i="2" s="1"/>
  <c r="S5725" i="2" a="1"/>
  <c r="S5725" i="2" s="1"/>
  <c r="S5726" i="2" a="1"/>
  <c r="S5726" i="2" s="1"/>
  <c r="S5727" i="2" a="1"/>
  <c r="S5727" i="2" s="1"/>
  <c r="S5728" i="2" a="1"/>
  <c r="S5728" i="2" s="1"/>
  <c r="S5729" i="2" a="1"/>
  <c r="S5729" i="2" s="1"/>
  <c r="S5730" i="2" a="1"/>
  <c r="S5730" i="2" s="1"/>
  <c r="S5731" i="2" a="1"/>
  <c r="S5731" i="2" s="1"/>
  <c r="S5732" i="2" a="1"/>
  <c r="S5732" i="2" s="1"/>
  <c r="S5733" i="2" a="1"/>
  <c r="S5733" i="2" s="1"/>
  <c r="S5734" i="2" a="1"/>
  <c r="S5734" i="2" s="1"/>
  <c r="S5735" i="2" a="1"/>
  <c r="S5735" i="2" s="1"/>
  <c r="S5736" i="2" a="1"/>
  <c r="S5736" i="2" s="1"/>
  <c r="S5737" i="2" a="1"/>
  <c r="S5737" i="2" s="1"/>
  <c r="S5738" i="2" a="1"/>
  <c r="S5738" i="2" s="1"/>
  <c r="S5739" i="2" a="1"/>
  <c r="S5739" i="2" s="1"/>
  <c r="S5740" i="2" a="1"/>
  <c r="S5740" i="2" s="1"/>
  <c r="S5741" i="2" a="1"/>
  <c r="S5741" i="2" s="1"/>
  <c r="S5742" i="2" a="1"/>
  <c r="S5742" i="2" s="1"/>
  <c r="S5743" i="2" a="1"/>
  <c r="S5743" i="2" s="1"/>
  <c r="S5744" i="2" a="1"/>
  <c r="S5744" i="2" s="1"/>
  <c r="S5745" i="2" a="1"/>
  <c r="S5745" i="2" s="1"/>
  <c r="S5746" i="2" a="1"/>
  <c r="S5746" i="2" s="1"/>
  <c r="S5747" i="2" a="1"/>
  <c r="S5747" i="2" s="1"/>
  <c r="S5748" i="2" a="1"/>
  <c r="S5748" i="2" s="1"/>
  <c r="S5749" i="2" a="1"/>
  <c r="S5749" i="2" s="1"/>
  <c r="S5750" i="2" a="1"/>
  <c r="S5750" i="2" s="1"/>
  <c r="S5751" i="2" a="1"/>
  <c r="S5751" i="2" s="1"/>
  <c r="S5752" i="2" a="1"/>
  <c r="S5752" i="2" s="1"/>
  <c r="S5753" i="2" a="1"/>
  <c r="S5753" i="2" s="1"/>
  <c r="S5754" i="2" a="1"/>
  <c r="S5754" i="2" s="1"/>
  <c r="S5755" i="2" a="1"/>
  <c r="S5755" i="2" s="1"/>
  <c r="S5756" i="2" a="1"/>
  <c r="S5756" i="2" s="1"/>
  <c r="S5757" i="2" a="1"/>
  <c r="S5757" i="2" s="1"/>
  <c r="S5758" i="2" a="1"/>
  <c r="S5758" i="2" s="1"/>
  <c r="S5759" i="2" a="1"/>
  <c r="S5759" i="2" s="1"/>
  <c r="S5760" i="2" a="1"/>
  <c r="S5760" i="2" s="1"/>
  <c r="S5761" i="2" a="1"/>
  <c r="S5761" i="2" s="1"/>
  <c r="S5762" i="2" a="1"/>
  <c r="S5762" i="2" s="1"/>
  <c r="S5763" i="2" a="1"/>
  <c r="S5763" i="2" s="1"/>
  <c r="S5764" i="2" a="1"/>
  <c r="S5764" i="2" s="1"/>
  <c r="S5765" i="2" a="1"/>
  <c r="S5765" i="2" s="1"/>
  <c r="S5766" i="2" a="1"/>
  <c r="S5766" i="2" s="1"/>
  <c r="S5767" i="2" a="1"/>
  <c r="S5767" i="2" s="1"/>
  <c r="S5768" i="2" a="1"/>
  <c r="S5768" i="2" s="1"/>
  <c r="S5769" i="2" a="1"/>
  <c r="S5769" i="2" s="1"/>
  <c r="S5770" i="2" a="1"/>
  <c r="S5770" i="2" s="1"/>
  <c r="S5771" i="2" a="1"/>
  <c r="S5771" i="2" s="1"/>
  <c r="S5772" i="2" a="1"/>
  <c r="S5772" i="2" s="1"/>
  <c r="S5773" i="2" a="1"/>
  <c r="S5773" i="2" s="1"/>
  <c r="S5774" i="2" a="1"/>
  <c r="S5774" i="2" s="1"/>
  <c r="S5775" i="2" a="1"/>
  <c r="S5775" i="2" s="1"/>
  <c r="S5776" i="2" a="1"/>
  <c r="S5776" i="2" s="1"/>
  <c r="S5777" i="2" a="1"/>
  <c r="S5777" i="2" s="1"/>
  <c r="S5778" i="2" a="1"/>
  <c r="S5778" i="2" s="1"/>
  <c r="S5779" i="2" a="1"/>
  <c r="S5779" i="2" s="1"/>
  <c r="S5780" i="2" a="1"/>
  <c r="S5780" i="2" s="1"/>
  <c r="S5781" i="2" a="1"/>
  <c r="S5781" i="2" s="1"/>
  <c r="S5782" i="2" a="1"/>
  <c r="S5782" i="2" s="1"/>
  <c r="S5783" i="2" a="1"/>
  <c r="S5783" i="2" s="1"/>
  <c r="S5784" i="2" a="1"/>
  <c r="S5784" i="2" s="1"/>
  <c r="S5785" i="2" a="1"/>
  <c r="S5785" i="2" s="1"/>
  <c r="S5786" i="2" a="1"/>
  <c r="S5786" i="2" s="1"/>
  <c r="S5787" i="2" a="1"/>
  <c r="S5787" i="2" s="1"/>
  <c r="S5788" i="2" a="1"/>
  <c r="S5788" i="2" s="1"/>
  <c r="S5789" i="2" a="1"/>
  <c r="S5789" i="2" s="1"/>
  <c r="S5790" i="2" a="1"/>
  <c r="S5790" i="2" s="1"/>
  <c r="S5791" i="2" a="1"/>
  <c r="S5791" i="2" s="1"/>
  <c r="S5792" i="2" a="1"/>
  <c r="S5792" i="2" s="1"/>
  <c r="S5793" i="2" a="1"/>
  <c r="S5793" i="2" s="1"/>
  <c r="S5794" i="2" a="1"/>
  <c r="S5794" i="2" s="1"/>
  <c r="S5795" i="2" a="1"/>
  <c r="S5795" i="2" s="1"/>
  <c r="S5796" i="2" a="1"/>
  <c r="S5796" i="2" s="1"/>
  <c r="S5797" i="2" a="1"/>
  <c r="S5797" i="2" s="1"/>
  <c r="S5798" i="2" a="1"/>
  <c r="S5798" i="2" s="1"/>
  <c r="S5799" i="2" a="1"/>
  <c r="S5799" i="2" s="1"/>
  <c r="S5800" i="2" a="1"/>
  <c r="S5800" i="2" s="1"/>
  <c r="S5801" i="2" a="1"/>
  <c r="S5801" i="2" s="1"/>
  <c r="S5802" i="2" a="1"/>
  <c r="S5802" i="2" s="1"/>
  <c r="S5803" i="2" a="1"/>
  <c r="S5803" i="2" s="1"/>
  <c r="S5804" i="2" a="1"/>
  <c r="S5804" i="2" s="1"/>
  <c r="S5805" i="2" a="1"/>
  <c r="S5805" i="2" s="1"/>
  <c r="S5806" i="2" a="1"/>
  <c r="S5806" i="2" s="1"/>
  <c r="S5807" i="2" a="1"/>
  <c r="S5807" i="2" s="1"/>
  <c r="S5808" i="2" a="1"/>
  <c r="S5808" i="2" s="1"/>
  <c r="S5809" i="2" a="1"/>
  <c r="S5809" i="2" s="1"/>
  <c r="S5810" i="2" a="1"/>
  <c r="S5810" i="2" s="1"/>
  <c r="S5811" i="2" a="1"/>
  <c r="S5811" i="2" s="1"/>
  <c r="S5812" i="2" a="1"/>
  <c r="S5812" i="2" s="1"/>
  <c r="S5813" i="2" a="1"/>
  <c r="S5813" i="2" s="1"/>
  <c r="S5814" i="2" a="1"/>
  <c r="S5814" i="2" s="1"/>
  <c r="S5815" i="2" a="1"/>
  <c r="S5815" i="2" s="1"/>
  <c r="S5816" i="2" a="1"/>
  <c r="S5816" i="2" s="1"/>
  <c r="S5817" i="2" a="1"/>
  <c r="S5817" i="2" s="1"/>
  <c r="S5818" i="2" a="1"/>
  <c r="S5818" i="2" s="1"/>
  <c r="S5819" i="2" a="1"/>
  <c r="S5819" i="2" s="1"/>
  <c r="S5820" i="2" a="1"/>
  <c r="S5820" i="2" s="1"/>
  <c r="S5821" i="2" a="1"/>
  <c r="S5821" i="2" s="1"/>
  <c r="S5822" i="2" a="1"/>
  <c r="S5822" i="2" s="1"/>
  <c r="S5823" i="2" a="1"/>
  <c r="S5823" i="2" s="1"/>
  <c r="S5824" i="2" a="1"/>
  <c r="S5824" i="2" s="1"/>
  <c r="S5825" i="2" a="1"/>
  <c r="S5825" i="2" s="1"/>
  <c r="S5826" i="2" a="1"/>
  <c r="S5826" i="2" s="1"/>
  <c r="S5827" i="2" a="1"/>
  <c r="S5827" i="2" s="1"/>
  <c r="S5828" i="2" a="1"/>
  <c r="S5828" i="2" s="1"/>
  <c r="S5829" i="2" a="1"/>
  <c r="S5829" i="2" s="1"/>
  <c r="S5830" i="2" a="1"/>
  <c r="S5830" i="2" s="1"/>
  <c r="S5831" i="2" a="1"/>
  <c r="S5831" i="2" s="1"/>
  <c r="S5832" i="2" a="1"/>
  <c r="S5832" i="2" s="1"/>
  <c r="S5833" i="2" a="1"/>
  <c r="S5833" i="2" s="1"/>
  <c r="S5834" i="2" a="1"/>
  <c r="S5834" i="2" s="1"/>
  <c r="S5835" i="2" a="1"/>
  <c r="S5835" i="2" s="1"/>
  <c r="S5836" i="2" a="1"/>
  <c r="S5836" i="2" s="1"/>
  <c r="S5837" i="2" a="1"/>
  <c r="S5837" i="2" s="1"/>
  <c r="S5838" i="2" a="1"/>
  <c r="S5838" i="2" s="1"/>
  <c r="S5839" i="2" a="1"/>
  <c r="S5839" i="2" s="1"/>
  <c r="S5840" i="2" a="1"/>
  <c r="S5840" i="2" s="1"/>
  <c r="S5841" i="2" a="1"/>
  <c r="S5841" i="2" s="1"/>
  <c r="S5842" i="2" a="1"/>
  <c r="S5842" i="2" s="1"/>
  <c r="S5843" i="2" a="1"/>
  <c r="S5843" i="2" s="1"/>
  <c r="S5844" i="2" a="1"/>
  <c r="S5844" i="2" s="1"/>
  <c r="S5845" i="2" a="1"/>
  <c r="S5845" i="2" s="1"/>
  <c r="S5846" i="2" a="1"/>
  <c r="S5846" i="2" s="1"/>
  <c r="S5847" i="2" a="1"/>
  <c r="S5847" i="2" s="1"/>
  <c r="S5848" i="2" a="1"/>
  <c r="S5848" i="2" s="1"/>
  <c r="S5849" i="2" a="1"/>
  <c r="S5849" i="2" s="1"/>
  <c r="S5850" i="2" a="1"/>
  <c r="S5850" i="2" s="1"/>
  <c r="S5851" i="2" a="1"/>
  <c r="S5851" i="2" s="1"/>
  <c r="S5852" i="2" a="1"/>
  <c r="S5852" i="2" s="1"/>
  <c r="S5853" i="2" a="1"/>
  <c r="S5853" i="2" s="1"/>
  <c r="S5854" i="2" a="1"/>
  <c r="S5854" i="2" s="1"/>
  <c r="S5855" i="2" a="1"/>
  <c r="S5855" i="2" s="1"/>
  <c r="S5856" i="2" a="1"/>
  <c r="S5856" i="2" s="1"/>
  <c r="S5857" i="2" a="1"/>
  <c r="S5857" i="2" s="1"/>
  <c r="S5858" i="2" a="1"/>
  <c r="S5858" i="2" s="1"/>
  <c r="S5859" i="2" a="1"/>
  <c r="S5859" i="2" s="1"/>
  <c r="S5860" i="2" a="1"/>
  <c r="S5860" i="2" s="1"/>
  <c r="S5861" i="2" a="1"/>
  <c r="S5861" i="2" s="1"/>
  <c r="S5862" i="2" a="1"/>
  <c r="S5862" i="2" s="1"/>
  <c r="S5863" i="2" a="1"/>
  <c r="S5863" i="2" s="1"/>
  <c r="S5864" i="2" a="1"/>
  <c r="S5864" i="2" s="1"/>
  <c r="S5865" i="2" a="1"/>
  <c r="S5865" i="2" s="1"/>
  <c r="S5866" i="2" a="1"/>
  <c r="S5866" i="2" s="1"/>
  <c r="S5867" i="2" a="1"/>
  <c r="S5867" i="2" s="1"/>
  <c r="S5868" i="2" a="1"/>
  <c r="S5868" i="2" s="1"/>
  <c r="S5869" i="2" a="1"/>
  <c r="S5869" i="2" s="1"/>
  <c r="S5870" i="2" a="1"/>
  <c r="S5870" i="2" s="1"/>
  <c r="S5871" i="2" a="1"/>
  <c r="S5871" i="2" s="1"/>
  <c r="S5872" i="2" a="1"/>
  <c r="S5872" i="2" s="1"/>
  <c r="S5873" i="2" a="1"/>
  <c r="S5873" i="2" s="1"/>
  <c r="S5874" i="2" a="1"/>
  <c r="S5874" i="2" s="1"/>
  <c r="S5875" i="2" a="1"/>
  <c r="S5875" i="2" s="1"/>
  <c r="S5876" i="2" a="1"/>
  <c r="S5876" i="2" s="1"/>
  <c r="S5877" i="2" a="1"/>
  <c r="S5877" i="2" s="1"/>
  <c r="S5878" i="2" a="1"/>
  <c r="S5878" i="2" s="1"/>
  <c r="S5879" i="2" a="1"/>
  <c r="S5879" i="2" s="1"/>
  <c r="S5880" i="2" a="1"/>
  <c r="S5880" i="2" s="1"/>
  <c r="S5881" i="2" a="1"/>
  <c r="S5881" i="2" s="1"/>
  <c r="S5882" i="2" a="1"/>
  <c r="S5882" i="2" s="1"/>
  <c r="S5883" i="2" a="1"/>
  <c r="S5883" i="2" s="1"/>
  <c r="S5884" i="2" a="1"/>
  <c r="S5884" i="2" s="1"/>
  <c r="S5885" i="2" a="1"/>
  <c r="S5885" i="2" s="1"/>
  <c r="S5886" i="2" a="1"/>
  <c r="S5886" i="2" s="1"/>
  <c r="S5887" i="2" a="1"/>
  <c r="S5887" i="2" s="1"/>
  <c r="S5888" i="2" a="1"/>
  <c r="S5888" i="2" s="1"/>
  <c r="S5889" i="2" a="1"/>
  <c r="S5889" i="2" s="1"/>
  <c r="S5890" i="2" a="1"/>
  <c r="S5890" i="2" s="1"/>
  <c r="S5891" i="2" a="1"/>
  <c r="S5891" i="2" s="1"/>
  <c r="S5892" i="2" a="1"/>
  <c r="S5892" i="2" s="1"/>
  <c r="S5893" i="2" a="1"/>
  <c r="S5893" i="2" s="1"/>
  <c r="S5894" i="2" a="1"/>
  <c r="S5894" i="2" s="1"/>
  <c r="S5895" i="2" a="1"/>
  <c r="S5895" i="2" s="1"/>
  <c r="S5896" i="2" a="1"/>
  <c r="S5896" i="2" s="1"/>
  <c r="S5897" i="2" a="1"/>
  <c r="S5897" i="2" s="1"/>
  <c r="S5898" i="2" a="1"/>
  <c r="S5898" i="2" s="1"/>
  <c r="S5899" i="2" a="1"/>
  <c r="S5899" i="2" s="1"/>
  <c r="S5900" i="2" a="1"/>
  <c r="S5900" i="2" s="1"/>
  <c r="S5901" i="2" a="1"/>
  <c r="S5901" i="2" s="1"/>
  <c r="S5902" i="2" a="1"/>
  <c r="S5902" i="2" s="1"/>
  <c r="S5903" i="2" a="1"/>
  <c r="S5903" i="2" s="1"/>
  <c r="S5904" i="2" a="1"/>
  <c r="S5904" i="2" s="1"/>
  <c r="S5905" i="2" a="1"/>
  <c r="S5905" i="2" s="1"/>
  <c r="S5906" i="2" a="1"/>
  <c r="S5906" i="2" s="1"/>
  <c r="S5907" i="2" a="1"/>
  <c r="S5907" i="2" s="1"/>
  <c r="S5908" i="2" a="1"/>
  <c r="S5908" i="2" s="1"/>
  <c r="S5909" i="2" a="1"/>
  <c r="S5909" i="2" s="1"/>
  <c r="S5910" i="2" a="1"/>
  <c r="S5910" i="2" s="1"/>
  <c r="S5911" i="2" a="1"/>
  <c r="S5911" i="2" s="1"/>
  <c r="S5912" i="2" a="1"/>
  <c r="S5912" i="2" s="1"/>
  <c r="S5913" i="2" a="1"/>
  <c r="S5913" i="2" s="1"/>
  <c r="S5914" i="2" a="1"/>
  <c r="S5914" i="2" s="1"/>
  <c r="S5915" i="2" a="1"/>
  <c r="S5915" i="2" s="1"/>
  <c r="S5916" i="2" a="1"/>
  <c r="S5916" i="2" s="1"/>
  <c r="S5917" i="2" a="1"/>
  <c r="S5917" i="2" s="1"/>
  <c r="S5918" i="2" a="1"/>
  <c r="S5918" i="2" s="1"/>
  <c r="S5919" i="2" a="1"/>
  <c r="S5919" i="2" s="1"/>
  <c r="S5920" i="2" a="1"/>
  <c r="S5920" i="2" s="1"/>
  <c r="S5921" i="2" a="1"/>
  <c r="S5921" i="2" s="1"/>
  <c r="S5922" i="2" a="1"/>
  <c r="S5922" i="2" s="1"/>
  <c r="S5923" i="2" a="1"/>
  <c r="S5923" i="2" s="1"/>
  <c r="S5924" i="2" a="1"/>
  <c r="S5924" i="2" s="1"/>
  <c r="S5925" i="2" a="1"/>
  <c r="S5925" i="2" s="1"/>
  <c r="S5926" i="2" a="1"/>
  <c r="S5926" i="2" s="1"/>
  <c r="S5927" i="2" a="1"/>
  <c r="S5927" i="2" s="1"/>
  <c r="S5928" i="2" a="1"/>
  <c r="S5928" i="2" s="1"/>
  <c r="S5929" i="2" a="1"/>
  <c r="S5929" i="2" s="1"/>
  <c r="S5930" i="2" a="1"/>
  <c r="S5930" i="2" s="1"/>
  <c r="S5931" i="2" a="1"/>
  <c r="S5931" i="2" s="1"/>
  <c r="S5932" i="2" a="1"/>
  <c r="S5932" i="2" s="1"/>
  <c r="S5933" i="2" a="1"/>
  <c r="S5933" i="2" s="1"/>
  <c r="S5934" i="2" a="1"/>
  <c r="S5934" i="2" s="1"/>
  <c r="S5935" i="2" a="1"/>
  <c r="S5935" i="2" s="1"/>
  <c r="S5936" i="2" a="1"/>
  <c r="S5936" i="2" s="1"/>
  <c r="S5937" i="2" a="1"/>
  <c r="S5937" i="2" s="1"/>
  <c r="S5938" i="2" a="1"/>
  <c r="S5938" i="2" s="1"/>
  <c r="S5939" i="2" a="1"/>
  <c r="S5939" i="2" s="1"/>
  <c r="S5940" i="2" a="1"/>
  <c r="S5940" i="2" s="1"/>
  <c r="S5941" i="2" a="1"/>
  <c r="S5941" i="2" s="1"/>
  <c r="S5942" i="2" a="1"/>
  <c r="S5942" i="2" s="1"/>
  <c r="S5943" i="2" a="1"/>
  <c r="S5943" i="2" s="1"/>
  <c r="S5944" i="2" a="1"/>
  <c r="S5944" i="2" s="1"/>
  <c r="S5945" i="2" a="1"/>
  <c r="S5945" i="2" s="1"/>
  <c r="S5946" i="2" a="1"/>
  <c r="S5946" i="2" s="1"/>
  <c r="S5947" i="2" a="1"/>
  <c r="S5947" i="2" s="1"/>
  <c r="S5948" i="2" a="1"/>
  <c r="S5948" i="2" s="1"/>
  <c r="S5949" i="2" a="1"/>
  <c r="S5949" i="2" s="1"/>
  <c r="S5950" i="2" a="1"/>
  <c r="S5950" i="2" s="1"/>
  <c r="S5951" i="2" a="1"/>
  <c r="S5951" i="2" s="1"/>
  <c r="S5952" i="2" a="1"/>
  <c r="S5952" i="2" s="1"/>
  <c r="S5953" i="2" a="1"/>
  <c r="S5953" i="2" s="1"/>
  <c r="S5954" i="2" a="1"/>
  <c r="S5954" i="2" s="1"/>
  <c r="S5955" i="2" a="1"/>
  <c r="S5955" i="2" s="1"/>
  <c r="S5956" i="2" a="1"/>
  <c r="S5956" i="2" s="1"/>
  <c r="S5957" i="2" a="1"/>
  <c r="S5957" i="2" s="1"/>
  <c r="S5958" i="2" a="1"/>
  <c r="S5958" i="2" s="1"/>
  <c r="S5959" i="2" a="1"/>
  <c r="S5959" i="2" s="1"/>
  <c r="S5960" i="2" a="1"/>
  <c r="S5960" i="2" s="1"/>
  <c r="S5961" i="2" a="1"/>
  <c r="S5961" i="2" s="1"/>
  <c r="S5962" i="2" a="1"/>
  <c r="S5962" i="2" s="1"/>
  <c r="S5963" i="2" a="1"/>
  <c r="S5963" i="2" s="1"/>
  <c r="S5964" i="2" a="1"/>
  <c r="S5964" i="2" s="1"/>
  <c r="S5965" i="2" a="1"/>
  <c r="S5965" i="2" s="1"/>
  <c r="S5966" i="2" a="1"/>
  <c r="S5966" i="2" s="1"/>
  <c r="S5967" i="2" a="1"/>
  <c r="S5967" i="2" s="1"/>
  <c r="S5968" i="2" a="1"/>
  <c r="S5968" i="2" s="1"/>
  <c r="S5969" i="2" a="1"/>
  <c r="S5969" i="2" s="1"/>
  <c r="S5970" i="2" a="1"/>
  <c r="S5970" i="2" s="1"/>
  <c r="S5971" i="2" a="1"/>
  <c r="S5971" i="2" s="1"/>
  <c r="S5972" i="2" a="1"/>
  <c r="S5972" i="2" s="1"/>
  <c r="S5973" i="2" a="1"/>
  <c r="S5973" i="2" s="1"/>
  <c r="S5974" i="2" a="1"/>
  <c r="S5974" i="2" s="1"/>
  <c r="S5975" i="2" a="1"/>
  <c r="S5975" i="2" s="1"/>
  <c r="S5976" i="2" a="1"/>
  <c r="S5976" i="2" s="1"/>
  <c r="S5977" i="2" a="1"/>
  <c r="S5977" i="2" s="1"/>
  <c r="S5978" i="2" a="1"/>
  <c r="S5978" i="2" s="1"/>
  <c r="S5979" i="2" a="1"/>
  <c r="S5979" i="2" s="1"/>
  <c r="S5980" i="2" a="1"/>
  <c r="S5980" i="2" s="1"/>
  <c r="S5981" i="2" a="1"/>
  <c r="S5981" i="2" s="1"/>
  <c r="S5982" i="2" a="1"/>
  <c r="S5982" i="2" s="1"/>
  <c r="S5983" i="2" a="1"/>
  <c r="S5983" i="2" s="1"/>
  <c r="S5984" i="2" a="1"/>
  <c r="S5984" i="2" s="1"/>
  <c r="S5985" i="2" a="1"/>
  <c r="S5985" i="2" s="1"/>
  <c r="S5986" i="2" a="1"/>
  <c r="S5986" i="2" s="1"/>
  <c r="S5987" i="2" a="1"/>
  <c r="S5987" i="2" s="1"/>
  <c r="S5988" i="2" a="1"/>
  <c r="S5988" i="2" s="1"/>
  <c r="S5989" i="2" a="1"/>
  <c r="S5989" i="2" s="1"/>
  <c r="S5990" i="2" a="1"/>
  <c r="S5990" i="2" s="1"/>
  <c r="S5991" i="2" a="1"/>
  <c r="S5991" i="2" s="1"/>
  <c r="S5992" i="2" a="1"/>
  <c r="S5992" i="2" s="1"/>
  <c r="S5993" i="2" a="1"/>
  <c r="S5993" i="2" s="1"/>
  <c r="S5994" i="2" a="1"/>
  <c r="S5994" i="2" s="1"/>
  <c r="S5995" i="2" a="1"/>
  <c r="S5995" i="2" s="1"/>
  <c r="S5996" i="2" a="1"/>
  <c r="S5996" i="2" s="1"/>
  <c r="S5997" i="2" a="1"/>
  <c r="S5997" i="2" s="1"/>
  <c r="S5998" i="2" a="1"/>
  <c r="S5998" i="2" s="1"/>
  <c r="S5999" i="2" a="1"/>
  <c r="S5999" i="2" s="1"/>
  <c r="S6000" i="2" a="1"/>
  <c r="S6000" i="2" s="1"/>
  <c r="S6001" i="2" a="1"/>
  <c r="S6001" i="2" s="1"/>
  <c r="S6002" i="2" a="1"/>
  <c r="S6002" i="2" s="1"/>
  <c r="S6003" i="2" a="1"/>
  <c r="S6003" i="2" s="1"/>
  <c r="S6004" i="2" a="1"/>
  <c r="S6004" i="2" s="1"/>
  <c r="S6005" i="2" a="1"/>
  <c r="S6005" i="2" s="1"/>
  <c r="S6006" i="2" a="1"/>
  <c r="S6006" i="2" s="1"/>
  <c r="S6007" i="2" a="1"/>
  <c r="S6007" i="2" s="1"/>
  <c r="S6008" i="2" a="1"/>
  <c r="S6008" i="2" s="1"/>
  <c r="S6009" i="2" a="1"/>
  <c r="S6009" i="2" s="1"/>
  <c r="S6010" i="2" a="1"/>
  <c r="S6010" i="2" s="1"/>
  <c r="S6011" i="2" a="1"/>
  <c r="S6011" i="2" s="1"/>
  <c r="S6012" i="2" a="1"/>
  <c r="S6012" i="2" s="1"/>
  <c r="S6013" i="2" a="1"/>
  <c r="S6013" i="2" s="1"/>
  <c r="S6014" i="2" a="1"/>
  <c r="S6014" i="2" s="1"/>
  <c r="S6015" i="2" a="1"/>
  <c r="S6015" i="2" s="1"/>
  <c r="S6016" i="2" a="1"/>
  <c r="S6016" i="2" s="1"/>
  <c r="S6017" i="2" a="1"/>
  <c r="S6017" i="2" s="1"/>
  <c r="S6018" i="2" a="1"/>
  <c r="S6018" i="2" s="1"/>
  <c r="S6019" i="2" a="1"/>
  <c r="S6019" i="2" s="1"/>
  <c r="S6020" i="2" a="1"/>
  <c r="S6020" i="2" s="1"/>
  <c r="S6021" i="2" a="1"/>
  <c r="S6021" i="2" s="1"/>
  <c r="S6022" i="2" a="1"/>
  <c r="S6022" i="2" s="1"/>
  <c r="S6023" i="2" a="1"/>
  <c r="S6023" i="2" s="1"/>
  <c r="S6024" i="2" a="1"/>
  <c r="S6024" i="2" s="1"/>
  <c r="S6025" i="2" a="1"/>
  <c r="S6025" i="2" s="1"/>
  <c r="S6026" i="2" a="1"/>
  <c r="S6026" i="2" s="1"/>
  <c r="S6027" i="2" a="1"/>
  <c r="S6027" i="2" s="1"/>
  <c r="S6028" i="2" a="1"/>
  <c r="S6028" i="2" s="1"/>
  <c r="S6029" i="2" a="1"/>
  <c r="S6029" i="2" s="1"/>
  <c r="S6030" i="2" a="1"/>
  <c r="S6030" i="2" s="1"/>
  <c r="S6031" i="2" a="1"/>
  <c r="S6031" i="2" s="1"/>
  <c r="S6032" i="2" a="1"/>
  <c r="S6032" i="2" s="1"/>
  <c r="S6033" i="2" a="1"/>
  <c r="S6033" i="2" s="1"/>
  <c r="S6034" i="2" a="1"/>
  <c r="S6034" i="2" s="1"/>
  <c r="S6035" i="2" a="1"/>
  <c r="S6035" i="2" s="1"/>
  <c r="S6036" i="2" a="1"/>
  <c r="S6036" i="2" s="1"/>
  <c r="S6037" i="2" a="1"/>
  <c r="S6037" i="2" s="1"/>
  <c r="S6038" i="2" a="1"/>
  <c r="S6038" i="2" s="1"/>
  <c r="S6039" i="2" a="1"/>
  <c r="S6039" i="2" s="1"/>
  <c r="S6040" i="2" a="1"/>
  <c r="S6040" i="2" s="1"/>
  <c r="S6041" i="2" a="1"/>
  <c r="S6041" i="2" s="1"/>
  <c r="S6042" i="2" a="1"/>
  <c r="S6042" i="2" s="1"/>
  <c r="S6043" i="2" a="1"/>
  <c r="S6043" i="2" s="1"/>
  <c r="S6044" i="2" a="1"/>
  <c r="S6044" i="2" s="1"/>
  <c r="S6045" i="2" a="1"/>
  <c r="S6045" i="2" s="1"/>
  <c r="S6046" i="2" a="1"/>
  <c r="S6046" i="2" s="1"/>
  <c r="S6047" i="2" a="1"/>
  <c r="S6047" i="2" s="1"/>
  <c r="S6048" i="2" a="1"/>
  <c r="S6048" i="2" s="1"/>
  <c r="S6049" i="2" a="1"/>
  <c r="S6049" i="2" s="1"/>
  <c r="S6050" i="2" a="1"/>
  <c r="S6050" i="2" s="1"/>
  <c r="S6051" i="2" a="1"/>
  <c r="S6051" i="2" s="1"/>
  <c r="S6052" i="2" a="1"/>
  <c r="S6052" i="2" s="1"/>
  <c r="S6053" i="2" a="1"/>
  <c r="S6053" i="2" s="1"/>
  <c r="S6054" i="2" a="1"/>
  <c r="S6054" i="2" s="1"/>
  <c r="S6055" i="2" a="1"/>
  <c r="S6055" i="2" s="1"/>
  <c r="S6056" i="2" a="1"/>
  <c r="S6056" i="2" s="1"/>
  <c r="S6057" i="2" a="1"/>
  <c r="S6057" i="2" s="1"/>
  <c r="S6058" i="2" a="1"/>
  <c r="S6058" i="2" s="1"/>
  <c r="S6059" i="2" a="1"/>
  <c r="S6059" i="2" s="1"/>
  <c r="S6060" i="2" a="1"/>
  <c r="S6060" i="2" s="1"/>
  <c r="S6061" i="2" a="1"/>
  <c r="S6061" i="2" s="1"/>
  <c r="S6062" i="2" a="1"/>
  <c r="S6062" i="2" s="1"/>
  <c r="S6063" i="2" a="1"/>
  <c r="S6063" i="2" s="1"/>
  <c r="S6064" i="2" a="1"/>
  <c r="S6064" i="2" s="1"/>
  <c r="S6065" i="2" a="1"/>
  <c r="S6065" i="2" s="1"/>
  <c r="S6066" i="2" a="1"/>
  <c r="S6066" i="2" s="1"/>
  <c r="S6067" i="2" a="1"/>
  <c r="S6067" i="2" s="1"/>
  <c r="S6068" i="2" a="1"/>
  <c r="S6068" i="2" s="1"/>
  <c r="S6069" i="2" a="1"/>
  <c r="S6069" i="2" s="1"/>
  <c r="S6070" i="2" a="1"/>
  <c r="S6070" i="2" s="1"/>
  <c r="S6071" i="2" a="1"/>
  <c r="S6071" i="2" s="1"/>
  <c r="S6072" i="2" a="1"/>
  <c r="S6072" i="2" s="1"/>
  <c r="S6073" i="2" a="1"/>
  <c r="S6073" i="2" s="1"/>
  <c r="S6074" i="2" a="1"/>
  <c r="S6074" i="2" s="1"/>
  <c r="S6075" i="2" a="1"/>
  <c r="S6075" i="2" s="1"/>
  <c r="S6076" i="2" a="1"/>
  <c r="S6076" i="2" s="1"/>
  <c r="S6077" i="2" a="1"/>
  <c r="S6077" i="2" s="1"/>
  <c r="S6078" i="2" a="1"/>
  <c r="S6078" i="2" s="1"/>
  <c r="S6079" i="2" a="1"/>
  <c r="S6079" i="2" s="1"/>
  <c r="S6080" i="2" a="1"/>
  <c r="S6080" i="2" s="1"/>
  <c r="S6081" i="2" a="1"/>
  <c r="S6081" i="2" s="1"/>
  <c r="S6082" i="2" a="1"/>
  <c r="S6082" i="2" s="1"/>
  <c r="S6083" i="2" a="1"/>
  <c r="S6083" i="2" s="1"/>
  <c r="S6084" i="2" a="1"/>
  <c r="S6084" i="2" s="1"/>
  <c r="S6085" i="2" a="1"/>
  <c r="S6085" i="2" s="1"/>
  <c r="S6086" i="2" a="1"/>
  <c r="S6086" i="2" s="1"/>
  <c r="S6087" i="2" a="1"/>
  <c r="S6087" i="2" s="1"/>
  <c r="S6088" i="2" a="1"/>
  <c r="S6088" i="2" s="1"/>
  <c r="S6089" i="2" a="1"/>
  <c r="S6089" i="2" s="1"/>
  <c r="S6090" i="2" a="1"/>
  <c r="S6090" i="2" s="1"/>
  <c r="S6091" i="2" a="1"/>
  <c r="S6091" i="2" s="1"/>
  <c r="S6092" i="2" a="1"/>
  <c r="S6092" i="2" s="1"/>
  <c r="S6093" i="2" a="1"/>
  <c r="S6093" i="2" s="1"/>
  <c r="S6094" i="2" a="1"/>
  <c r="S6094" i="2" s="1"/>
  <c r="S6095" i="2" a="1"/>
  <c r="S6095" i="2" s="1"/>
  <c r="S6096" i="2" a="1"/>
  <c r="S6096" i="2" s="1"/>
  <c r="S6097" i="2" a="1"/>
  <c r="S6097" i="2" s="1"/>
  <c r="S6098" i="2" a="1"/>
  <c r="S6098" i="2" s="1"/>
  <c r="S6099" i="2" a="1"/>
  <c r="S6099" i="2" s="1"/>
  <c r="S6100" i="2" a="1"/>
  <c r="S6100" i="2" s="1"/>
  <c r="S6101" i="2" a="1"/>
  <c r="S6101" i="2" s="1"/>
  <c r="S6102" i="2" a="1"/>
  <c r="S6102" i="2" s="1"/>
  <c r="S6103" i="2" a="1"/>
  <c r="S6103" i="2" s="1"/>
  <c r="S6104" i="2" a="1"/>
  <c r="S6104" i="2" s="1"/>
  <c r="S6105" i="2" a="1"/>
  <c r="S6105" i="2" s="1"/>
  <c r="S6106" i="2" a="1"/>
  <c r="S6106" i="2" s="1"/>
  <c r="S6107" i="2" a="1"/>
  <c r="S6107" i="2" s="1"/>
  <c r="S6108" i="2" a="1"/>
  <c r="S6108" i="2" s="1"/>
  <c r="S6109" i="2" a="1"/>
  <c r="S6109" i="2" s="1"/>
  <c r="S6110" i="2" a="1"/>
  <c r="S6110" i="2" s="1"/>
  <c r="S6111" i="2" a="1"/>
  <c r="S6111" i="2" s="1"/>
  <c r="S6112" i="2" a="1"/>
  <c r="S6112" i="2" s="1"/>
  <c r="S6113" i="2" a="1"/>
  <c r="S6113" i="2" s="1"/>
  <c r="S6114" i="2" a="1"/>
  <c r="S6114" i="2" s="1"/>
  <c r="S6115" i="2" a="1"/>
  <c r="S6115" i="2" s="1"/>
  <c r="S6116" i="2" a="1"/>
  <c r="S6116" i="2" s="1"/>
  <c r="S6117" i="2" a="1"/>
  <c r="S6117" i="2" s="1"/>
  <c r="S6118" i="2" a="1"/>
  <c r="S6118" i="2" s="1"/>
  <c r="S6119" i="2" a="1"/>
  <c r="S6119" i="2" s="1"/>
  <c r="S6120" i="2" a="1"/>
  <c r="S6120" i="2" s="1"/>
  <c r="S6121" i="2" a="1"/>
  <c r="S6121" i="2" s="1"/>
  <c r="S6122" i="2" a="1"/>
  <c r="S6122" i="2" s="1"/>
  <c r="S6123" i="2" a="1"/>
  <c r="S6123" i="2" s="1"/>
  <c r="S6124" i="2" a="1"/>
  <c r="S6124" i="2" s="1"/>
  <c r="S6125" i="2" a="1"/>
  <c r="S6125" i="2" s="1"/>
  <c r="S6126" i="2" a="1"/>
  <c r="S6126" i="2" s="1"/>
  <c r="S6127" i="2" a="1"/>
  <c r="S6127" i="2" s="1"/>
  <c r="S6128" i="2" a="1"/>
  <c r="S6128" i="2" s="1"/>
  <c r="S6129" i="2" a="1"/>
  <c r="S6129" i="2" s="1"/>
  <c r="S6130" i="2" a="1"/>
  <c r="S6130" i="2" s="1"/>
  <c r="S6131" i="2" a="1"/>
  <c r="S6131" i="2" s="1"/>
  <c r="S6132" i="2" a="1"/>
  <c r="S6132" i="2" s="1"/>
  <c r="S6133" i="2" a="1"/>
  <c r="S6133" i="2" s="1"/>
  <c r="S6134" i="2" a="1"/>
  <c r="S6134" i="2" s="1"/>
  <c r="S6135" i="2" a="1"/>
  <c r="S6135" i="2" s="1"/>
  <c r="S6136" i="2" a="1"/>
  <c r="S6136" i="2" s="1"/>
  <c r="S6137" i="2" a="1"/>
  <c r="S6137" i="2" s="1"/>
  <c r="S6138" i="2" a="1"/>
  <c r="S6138" i="2" s="1"/>
  <c r="S6139" i="2" a="1"/>
  <c r="S6139" i="2" s="1"/>
  <c r="S6140" i="2" a="1"/>
  <c r="S6140" i="2" s="1"/>
  <c r="S6141" i="2" a="1"/>
  <c r="S6141" i="2" s="1"/>
  <c r="S6142" i="2" a="1"/>
  <c r="S6142" i="2" s="1"/>
  <c r="S6143" i="2" a="1"/>
  <c r="S6143" i="2" s="1"/>
  <c r="S6144" i="2" a="1"/>
  <c r="S6144" i="2" s="1"/>
  <c r="S6145" i="2" a="1"/>
  <c r="S6145" i="2" s="1"/>
  <c r="S6146" i="2" a="1"/>
  <c r="S6146" i="2" s="1"/>
  <c r="S6147" i="2" a="1"/>
  <c r="S6147" i="2" s="1"/>
  <c r="S6148" i="2" a="1"/>
  <c r="S6148" i="2" s="1"/>
  <c r="S6149" i="2" a="1"/>
  <c r="S6149" i="2" s="1"/>
  <c r="S6150" i="2" a="1"/>
  <c r="S6150" i="2" s="1"/>
  <c r="S6151" i="2" a="1"/>
  <c r="S6151" i="2" s="1"/>
  <c r="S6152" i="2" a="1"/>
  <c r="S6152" i="2" s="1"/>
  <c r="S6153" i="2" a="1"/>
  <c r="S6153" i="2" s="1"/>
  <c r="S6154" i="2" a="1"/>
  <c r="S6154" i="2" s="1"/>
  <c r="S6155" i="2" a="1"/>
  <c r="S6155" i="2" s="1"/>
  <c r="S6156" i="2" a="1"/>
  <c r="S6156" i="2" s="1"/>
  <c r="S6157" i="2" a="1"/>
  <c r="S6157" i="2" s="1"/>
  <c r="S6158" i="2" a="1"/>
  <c r="S6158" i="2" s="1"/>
  <c r="S6159" i="2" a="1"/>
  <c r="S6159" i="2" s="1"/>
  <c r="S6160" i="2" a="1"/>
  <c r="S6160" i="2" s="1"/>
  <c r="S6161" i="2" a="1"/>
  <c r="S6161" i="2" s="1"/>
  <c r="S6162" i="2" a="1"/>
  <c r="S6162" i="2" s="1"/>
  <c r="S6163" i="2" a="1"/>
  <c r="S6163" i="2" s="1"/>
  <c r="S6164" i="2" a="1"/>
  <c r="S6164" i="2" s="1"/>
  <c r="S6165" i="2" a="1"/>
  <c r="S6165" i="2" s="1"/>
  <c r="S6166" i="2" a="1"/>
  <c r="S6166" i="2" s="1"/>
  <c r="S6167" i="2" a="1"/>
  <c r="S6167" i="2" s="1"/>
  <c r="S6168" i="2" a="1"/>
  <c r="S6168" i="2" s="1"/>
  <c r="S6169" i="2" a="1"/>
  <c r="S6169" i="2" s="1"/>
  <c r="S6170" i="2" a="1"/>
  <c r="S6170" i="2" s="1"/>
  <c r="S6171" i="2" a="1"/>
  <c r="S6171" i="2" s="1"/>
  <c r="S6172" i="2" a="1"/>
  <c r="S6172" i="2" s="1"/>
  <c r="S6173" i="2" a="1"/>
  <c r="S6173" i="2" s="1"/>
  <c r="S6174" i="2" a="1"/>
  <c r="S6174" i="2" s="1"/>
  <c r="S6175" i="2" a="1"/>
  <c r="S6175" i="2" s="1"/>
  <c r="S6176" i="2" a="1"/>
  <c r="S6176" i="2" s="1"/>
  <c r="S6177" i="2" a="1"/>
  <c r="S6177" i="2" s="1"/>
  <c r="S6178" i="2" a="1"/>
  <c r="S6178" i="2" s="1"/>
  <c r="S6179" i="2" a="1"/>
  <c r="S6179" i="2" s="1"/>
  <c r="S6180" i="2" a="1"/>
  <c r="S6180" i="2" s="1"/>
  <c r="S6181" i="2" a="1"/>
  <c r="S6181" i="2" s="1"/>
  <c r="S6182" i="2" a="1"/>
  <c r="S6182" i="2" s="1"/>
  <c r="S6183" i="2" a="1"/>
  <c r="S6183" i="2" s="1"/>
  <c r="S6184" i="2" a="1"/>
  <c r="S6184" i="2" s="1"/>
  <c r="S6185" i="2" a="1"/>
  <c r="S6185" i="2" s="1"/>
  <c r="S6186" i="2" a="1"/>
  <c r="S6186" i="2" s="1"/>
  <c r="S6187" i="2" a="1"/>
  <c r="S6187" i="2" s="1"/>
  <c r="S6188" i="2" a="1"/>
  <c r="S6188" i="2" s="1"/>
  <c r="S6189" i="2" a="1"/>
  <c r="S6189" i="2" s="1"/>
  <c r="S6190" i="2" a="1"/>
  <c r="S6190" i="2" s="1"/>
  <c r="S6191" i="2" a="1"/>
  <c r="S6191" i="2" s="1"/>
  <c r="S6192" i="2" a="1"/>
  <c r="S6192" i="2" s="1"/>
  <c r="S6193" i="2" a="1"/>
  <c r="S6193" i="2" s="1"/>
  <c r="S6194" i="2" a="1"/>
  <c r="S6194" i="2" s="1"/>
  <c r="S6195" i="2" a="1"/>
  <c r="S6195" i="2" s="1"/>
  <c r="S6196" i="2" a="1"/>
  <c r="S6196" i="2" s="1"/>
  <c r="S6197" i="2" a="1"/>
  <c r="S6197" i="2" s="1"/>
  <c r="S6198" i="2" a="1"/>
  <c r="S6198" i="2" s="1"/>
  <c r="S6199" i="2" a="1"/>
  <c r="S6199" i="2" s="1"/>
  <c r="S6200" i="2" a="1"/>
  <c r="S6200" i="2" s="1"/>
  <c r="S6201" i="2" a="1"/>
  <c r="S6201" i="2" s="1"/>
  <c r="S6202" i="2" a="1"/>
  <c r="S6202" i="2" s="1"/>
  <c r="S6203" i="2" a="1"/>
  <c r="S6203" i="2" s="1"/>
  <c r="S6204" i="2" a="1"/>
  <c r="S6204" i="2" s="1"/>
  <c r="S6205" i="2" a="1"/>
  <c r="S6205" i="2" s="1"/>
  <c r="S6206" i="2" a="1"/>
  <c r="S6206" i="2" s="1"/>
  <c r="S6207" i="2" a="1"/>
  <c r="S6207" i="2" s="1"/>
  <c r="S6208" i="2" a="1"/>
  <c r="S6208" i="2" s="1"/>
  <c r="S6209" i="2" a="1"/>
  <c r="S6209" i="2" s="1"/>
  <c r="S6210" i="2" a="1"/>
  <c r="S6210" i="2" s="1"/>
  <c r="S6211" i="2" a="1"/>
  <c r="S6211" i="2" s="1"/>
  <c r="S6212" i="2" a="1"/>
  <c r="S6212" i="2" s="1"/>
  <c r="S6213" i="2" a="1"/>
  <c r="S6213" i="2" s="1"/>
  <c r="S6214" i="2" a="1"/>
  <c r="S6214" i="2" s="1"/>
  <c r="S6215" i="2" a="1"/>
  <c r="S6215" i="2" s="1"/>
  <c r="S6216" i="2" a="1"/>
  <c r="S6216" i="2" s="1"/>
  <c r="S6217" i="2" a="1"/>
  <c r="S6217" i="2" s="1"/>
  <c r="S6218" i="2" a="1"/>
  <c r="S6218" i="2" s="1"/>
  <c r="S6219" i="2" a="1"/>
  <c r="S6219" i="2" s="1"/>
  <c r="S6220" i="2" a="1"/>
  <c r="S6220" i="2" s="1"/>
  <c r="S6221" i="2" a="1"/>
  <c r="S6221" i="2" s="1"/>
  <c r="S6222" i="2" a="1"/>
  <c r="S6222" i="2" s="1"/>
  <c r="S6223" i="2" a="1"/>
  <c r="S6223" i="2" s="1"/>
  <c r="S6224" i="2" a="1"/>
  <c r="S6224" i="2" s="1"/>
  <c r="S6225" i="2" a="1"/>
  <c r="S6225" i="2" s="1"/>
  <c r="S6226" i="2" a="1"/>
  <c r="S6226" i="2" s="1"/>
  <c r="S6227" i="2" a="1"/>
  <c r="S6227" i="2" s="1"/>
  <c r="S6228" i="2" a="1"/>
  <c r="S6228" i="2" s="1"/>
  <c r="S6229" i="2" a="1"/>
  <c r="S6229" i="2" s="1"/>
  <c r="S6230" i="2" a="1"/>
  <c r="S6230" i="2" s="1"/>
  <c r="S6231" i="2" a="1"/>
  <c r="S6231" i="2" s="1"/>
  <c r="S6232" i="2" a="1"/>
  <c r="S6232" i="2" s="1"/>
  <c r="S6233" i="2" a="1"/>
  <c r="S6233" i="2" s="1"/>
  <c r="S6234" i="2" a="1"/>
  <c r="S6234" i="2" s="1"/>
  <c r="S6235" i="2" a="1"/>
  <c r="S6235" i="2" s="1"/>
  <c r="S6236" i="2" a="1"/>
  <c r="S6236" i="2" s="1"/>
  <c r="S6237" i="2" a="1"/>
  <c r="S6237" i="2" s="1"/>
  <c r="S6238" i="2" a="1"/>
  <c r="S6238" i="2" s="1"/>
  <c r="S6239" i="2" a="1"/>
  <c r="S6239" i="2" s="1"/>
  <c r="S6240" i="2" a="1"/>
  <c r="S6240" i="2" s="1"/>
  <c r="S6241" i="2" a="1"/>
  <c r="S6241" i="2" s="1"/>
  <c r="S6242" i="2" a="1"/>
  <c r="S6242" i="2" s="1"/>
  <c r="S6243" i="2" a="1"/>
  <c r="S6243" i="2" s="1"/>
  <c r="S6244" i="2" a="1"/>
  <c r="S6244" i="2" s="1"/>
  <c r="S6245" i="2" a="1"/>
  <c r="S6245" i="2" s="1"/>
  <c r="S6246" i="2" a="1"/>
  <c r="S6246" i="2" s="1"/>
  <c r="S6247" i="2" a="1"/>
  <c r="S6247" i="2" s="1"/>
  <c r="S6248" i="2" a="1"/>
  <c r="S6248" i="2" s="1"/>
  <c r="S6249" i="2" a="1"/>
  <c r="S6249" i="2" s="1"/>
  <c r="S6250" i="2" a="1"/>
  <c r="S6250" i="2" s="1"/>
  <c r="S6251" i="2" a="1"/>
  <c r="S6251" i="2" s="1"/>
  <c r="S6252" i="2" a="1"/>
  <c r="S6252" i="2" s="1"/>
  <c r="S6253" i="2" a="1"/>
  <c r="S6253" i="2" s="1"/>
  <c r="S6254" i="2" a="1"/>
  <c r="S6254" i="2" s="1"/>
  <c r="S6255" i="2" a="1"/>
  <c r="S6255" i="2" s="1"/>
  <c r="S6256" i="2" a="1"/>
  <c r="S6256" i="2" s="1"/>
  <c r="S6257" i="2" a="1"/>
  <c r="S6257" i="2" s="1"/>
  <c r="S6258" i="2" a="1"/>
  <c r="S6258" i="2" s="1"/>
  <c r="S6259" i="2" a="1"/>
  <c r="S6259" i="2" s="1"/>
  <c r="S6260" i="2" a="1"/>
  <c r="S6260" i="2" s="1"/>
  <c r="S6261" i="2" a="1"/>
  <c r="S6261" i="2" s="1"/>
  <c r="S6262" i="2" a="1"/>
  <c r="S6262" i="2" s="1"/>
  <c r="S6263" i="2" a="1"/>
  <c r="S6263" i="2" s="1"/>
  <c r="S6264" i="2" a="1"/>
  <c r="S6264" i="2" s="1"/>
  <c r="S6265" i="2" a="1"/>
  <c r="S6265" i="2" s="1"/>
  <c r="S6266" i="2" a="1"/>
  <c r="S6266" i="2" s="1"/>
  <c r="S6267" i="2" a="1"/>
  <c r="S6267" i="2" s="1"/>
  <c r="S6268" i="2" a="1"/>
  <c r="S6268" i="2" s="1"/>
  <c r="S6269" i="2" a="1"/>
  <c r="S6269" i="2" s="1"/>
  <c r="S6270" i="2" a="1"/>
  <c r="S6270" i="2" s="1"/>
  <c r="S6271" i="2" a="1"/>
  <c r="S6271" i="2" s="1"/>
  <c r="S6272" i="2" a="1"/>
  <c r="S6272" i="2" s="1"/>
  <c r="S6273" i="2" a="1"/>
  <c r="S6273" i="2" s="1"/>
  <c r="S6274" i="2" a="1"/>
  <c r="S6274" i="2" s="1"/>
  <c r="S6275" i="2" a="1"/>
  <c r="S6275" i="2" s="1"/>
  <c r="S6276" i="2" a="1"/>
  <c r="S6276" i="2" s="1"/>
  <c r="S6277" i="2" a="1"/>
  <c r="S6277" i="2" s="1"/>
  <c r="S6278" i="2" a="1"/>
  <c r="S6278" i="2" s="1"/>
  <c r="S6279" i="2" a="1"/>
  <c r="S6279" i="2" s="1"/>
  <c r="S6280" i="2" a="1"/>
  <c r="S6280" i="2" s="1"/>
  <c r="S6281" i="2" a="1"/>
  <c r="S6281" i="2" s="1"/>
  <c r="S6282" i="2" a="1"/>
  <c r="S6282" i="2" s="1"/>
  <c r="S6283" i="2" a="1"/>
  <c r="S6283" i="2" s="1"/>
  <c r="S6284" i="2" a="1"/>
  <c r="S6284" i="2" s="1"/>
  <c r="S6285" i="2" a="1"/>
  <c r="S6285" i="2" s="1"/>
  <c r="S6286" i="2" a="1"/>
  <c r="S6286" i="2" s="1"/>
  <c r="S6287" i="2" a="1"/>
  <c r="S6287" i="2" s="1"/>
  <c r="S6288" i="2" a="1"/>
  <c r="S6288" i="2" s="1"/>
  <c r="S6289" i="2" a="1"/>
  <c r="S6289" i="2" s="1"/>
  <c r="S6290" i="2" a="1"/>
  <c r="S6290" i="2" s="1"/>
  <c r="S6291" i="2" a="1"/>
  <c r="S6291" i="2" s="1"/>
  <c r="S6292" i="2" a="1"/>
  <c r="S6292" i="2" s="1"/>
  <c r="S6293" i="2" a="1"/>
  <c r="S6293" i="2" s="1"/>
  <c r="S6294" i="2" a="1"/>
  <c r="S6294" i="2" s="1"/>
  <c r="S6295" i="2" a="1"/>
  <c r="S6295" i="2" s="1"/>
  <c r="S6296" i="2" a="1"/>
  <c r="S6296" i="2" s="1"/>
  <c r="S6297" i="2" a="1"/>
  <c r="S6297" i="2" s="1"/>
  <c r="S6298" i="2" a="1"/>
  <c r="S6298" i="2" s="1"/>
  <c r="S6299" i="2" a="1"/>
  <c r="S6299" i="2" s="1"/>
  <c r="S6300" i="2" a="1"/>
  <c r="S6300" i="2" s="1"/>
  <c r="S6301" i="2" a="1"/>
  <c r="S6301" i="2" s="1"/>
  <c r="S6302" i="2" a="1"/>
  <c r="S6302" i="2" s="1"/>
  <c r="S6303" i="2" a="1"/>
  <c r="S6303" i="2" s="1"/>
  <c r="S6304" i="2" a="1"/>
  <c r="S6304" i="2" s="1"/>
  <c r="S6305" i="2" a="1"/>
  <c r="S6305" i="2" s="1"/>
  <c r="S6306" i="2" a="1"/>
  <c r="S6306" i="2" s="1"/>
  <c r="S6307" i="2" a="1"/>
  <c r="S6307" i="2" s="1"/>
  <c r="S6308" i="2" a="1"/>
  <c r="S6308" i="2" s="1"/>
  <c r="S6309" i="2" a="1"/>
  <c r="S6309" i="2" s="1"/>
  <c r="S6310" i="2" a="1"/>
  <c r="S6310" i="2" s="1"/>
  <c r="S6311" i="2" a="1"/>
  <c r="S6311" i="2" s="1"/>
  <c r="S6312" i="2" a="1"/>
  <c r="S6312" i="2" s="1"/>
  <c r="S6313" i="2" a="1"/>
  <c r="S6313" i="2" s="1"/>
  <c r="S6314" i="2" a="1"/>
  <c r="S6314" i="2" s="1"/>
  <c r="S6315" i="2" a="1"/>
  <c r="S6315" i="2" s="1"/>
  <c r="S6316" i="2" a="1"/>
  <c r="S6316" i="2" s="1"/>
  <c r="S6317" i="2" a="1"/>
  <c r="S6317" i="2" s="1"/>
  <c r="S6318" i="2" a="1"/>
  <c r="S6318" i="2" s="1"/>
  <c r="S6319" i="2" a="1"/>
  <c r="S6319" i="2" s="1"/>
  <c r="S6320" i="2" a="1"/>
  <c r="S6320" i="2" s="1"/>
  <c r="S6321" i="2" a="1"/>
  <c r="S6321" i="2" s="1"/>
  <c r="S6322" i="2" a="1"/>
  <c r="S6322" i="2" s="1"/>
  <c r="S6323" i="2" a="1"/>
  <c r="S6323" i="2" s="1"/>
  <c r="S6324" i="2" a="1"/>
  <c r="S6324" i="2" s="1"/>
  <c r="S6325" i="2" a="1"/>
  <c r="S6325" i="2" s="1"/>
  <c r="S6326" i="2" a="1"/>
  <c r="S6326" i="2" s="1"/>
  <c r="S6327" i="2" a="1"/>
  <c r="S6327" i="2" s="1"/>
  <c r="S6328" i="2" a="1"/>
  <c r="S6328" i="2" s="1"/>
  <c r="S6329" i="2" a="1"/>
  <c r="S6329" i="2" s="1"/>
  <c r="S6330" i="2" a="1"/>
  <c r="S6330" i="2" s="1"/>
  <c r="S6331" i="2" a="1"/>
  <c r="S6331" i="2" s="1"/>
  <c r="S6332" i="2" a="1"/>
  <c r="S6332" i="2" s="1"/>
  <c r="S6333" i="2" a="1"/>
  <c r="S6333" i="2" s="1"/>
  <c r="S6334" i="2" a="1"/>
  <c r="S6334" i="2" s="1"/>
  <c r="S6335" i="2" a="1"/>
  <c r="S6335" i="2" s="1"/>
  <c r="S6336" i="2" a="1"/>
  <c r="S6336" i="2" s="1"/>
  <c r="S6337" i="2" a="1"/>
  <c r="S6337" i="2" s="1"/>
  <c r="S6338" i="2" a="1"/>
  <c r="S6338" i="2" s="1"/>
  <c r="S6339" i="2" a="1"/>
  <c r="S6339" i="2" s="1"/>
  <c r="S6340" i="2" a="1"/>
  <c r="S6340" i="2" s="1"/>
  <c r="S6341" i="2" a="1"/>
  <c r="S6341" i="2" s="1"/>
  <c r="S6342" i="2" a="1"/>
  <c r="S6342" i="2" s="1"/>
  <c r="S6343" i="2" a="1"/>
  <c r="S6343" i="2" s="1"/>
  <c r="S6344" i="2" a="1"/>
  <c r="S6344" i="2" s="1"/>
  <c r="S6345" i="2" a="1"/>
  <c r="S6345" i="2" s="1"/>
  <c r="S6346" i="2" a="1"/>
  <c r="S6346" i="2" s="1"/>
  <c r="S6347" i="2" a="1"/>
  <c r="S6347" i="2" s="1"/>
  <c r="S6348" i="2" a="1"/>
  <c r="S6348" i="2" s="1"/>
  <c r="S6349" i="2" a="1"/>
  <c r="S6349" i="2" s="1"/>
  <c r="S6350" i="2" a="1"/>
  <c r="S6350" i="2" s="1"/>
  <c r="S6351" i="2" a="1"/>
  <c r="S6351" i="2" s="1"/>
  <c r="S6352" i="2" a="1"/>
  <c r="S6352" i="2" s="1"/>
  <c r="S6353" i="2" a="1"/>
  <c r="S6353" i="2" s="1"/>
  <c r="S6354" i="2" a="1"/>
  <c r="S6354" i="2" s="1"/>
  <c r="S6355" i="2" a="1"/>
  <c r="S6355" i="2" s="1"/>
  <c r="S6356" i="2" a="1"/>
  <c r="S6356" i="2" s="1"/>
  <c r="S6357" i="2" a="1"/>
  <c r="S6357" i="2" s="1"/>
  <c r="S6358" i="2" a="1"/>
  <c r="S6358" i="2" s="1"/>
  <c r="S6359" i="2" a="1"/>
  <c r="S6359" i="2" s="1"/>
  <c r="S6360" i="2" a="1"/>
  <c r="S6360" i="2" s="1"/>
  <c r="S6361" i="2" a="1"/>
  <c r="S6361" i="2" s="1"/>
  <c r="S6362" i="2" a="1"/>
  <c r="S6362" i="2" s="1"/>
  <c r="S6363" i="2" a="1"/>
  <c r="S6363" i="2" s="1"/>
  <c r="S6364" i="2" a="1"/>
  <c r="S6364" i="2" s="1"/>
  <c r="S6365" i="2" a="1"/>
  <c r="S6365" i="2" s="1"/>
  <c r="S6366" i="2" a="1"/>
  <c r="S6366" i="2" s="1"/>
  <c r="S6367" i="2" a="1"/>
  <c r="S6367" i="2" s="1"/>
  <c r="S6368" i="2" a="1"/>
  <c r="S6368" i="2" s="1"/>
  <c r="S6369" i="2" a="1"/>
  <c r="S6369" i="2" s="1"/>
  <c r="S6370" i="2" a="1"/>
  <c r="S6370" i="2" s="1"/>
  <c r="S6371" i="2" a="1"/>
  <c r="S6371" i="2" s="1"/>
  <c r="S6372" i="2" a="1"/>
  <c r="S6372" i="2" s="1"/>
  <c r="S6373" i="2" a="1"/>
  <c r="S6373" i="2" s="1"/>
  <c r="S6374" i="2" a="1"/>
  <c r="S6374" i="2" s="1"/>
  <c r="S6375" i="2" a="1"/>
  <c r="S6375" i="2" s="1"/>
  <c r="S6376" i="2" a="1"/>
  <c r="S6376" i="2" s="1"/>
  <c r="S6377" i="2" a="1"/>
  <c r="S6377" i="2" s="1"/>
  <c r="S6378" i="2" a="1"/>
  <c r="S6378" i="2" s="1"/>
  <c r="S6379" i="2" a="1"/>
  <c r="S6379" i="2" s="1"/>
  <c r="S6380" i="2" a="1"/>
  <c r="S6380" i="2" s="1"/>
  <c r="S6381" i="2" a="1"/>
  <c r="S6381" i="2" s="1"/>
  <c r="S6382" i="2" a="1"/>
  <c r="S6382" i="2" s="1"/>
  <c r="S6383" i="2" a="1"/>
  <c r="S6383" i="2" s="1"/>
  <c r="S6384" i="2" a="1"/>
  <c r="S6384" i="2" s="1"/>
  <c r="S6385" i="2" a="1"/>
  <c r="S6385" i="2" s="1"/>
  <c r="S6386" i="2" a="1"/>
  <c r="S6386" i="2" s="1"/>
  <c r="S6387" i="2" a="1"/>
  <c r="S6387" i="2" s="1"/>
  <c r="S6388" i="2" a="1"/>
  <c r="S6388" i="2" s="1"/>
  <c r="S6389" i="2" a="1"/>
  <c r="S6389" i="2" s="1"/>
  <c r="S6390" i="2" a="1"/>
  <c r="S6390" i="2" s="1"/>
  <c r="S6391" i="2" a="1"/>
  <c r="S6391" i="2" s="1"/>
  <c r="S6392" i="2" a="1"/>
  <c r="S6392" i="2" s="1"/>
  <c r="S6393" i="2" a="1"/>
  <c r="S6393" i="2" s="1"/>
  <c r="S6394" i="2" a="1"/>
  <c r="S6394" i="2" s="1"/>
  <c r="S6395" i="2" a="1"/>
  <c r="S6395" i="2" s="1"/>
  <c r="S6396" i="2" a="1"/>
  <c r="S6396" i="2" s="1"/>
  <c r="S6397" i="2" a="1"/>
  <c r="S6397" i="2" s="1"/>
  <c r="S6398" i="2" a="1"/>
  <c r="S6398" i="2" s="1"/>
  <c r="S6399" i="2" a="1"/>
  <c r="S6399" i="2" s="1"/>
  <c r="S6400" i="2" a="1"/>
  <c r="S6400" i="2" s="1"/>
  <c r="S6401" i="2" a="1"/>
  <c r="S6401" i="2" s="1"/>
  <c r="S6402" i="2" a="1"/>
  <c r="S6402" i="2" s="1"/>
  <c r="S6403" i="2" a="1"/>
  <c r="S6403" i="2" s="1"/>
  <c r="S6404" i="2" a="1"/>
  <c r="S6404" i="2" s="1"/>
  <c r="S6405" i="2" a="1"/>
  <c r="S6405" i="2" s="1"/>
  <c r="S6406" i="2" a="1"/>
  <c r="S6406" i="2" s="1"/>
  <c r="S6407" i="2" a="1"/>
  <c r="S6407" i="2" s="1"/>
  <c r="S6408" i="2" a="1"/>
  <c r="S6408" i="2" s="1"/>
  <c r="S6409" i="2" a="1"/>
  <c r="S6409" i="2" s="1"/>
  <c r="S6410" i="2" a="1"/>
  <c r="S6410" i="2" s="1"/>
  <c r="S6411" i="2" a="1"/>
  <c r="S6411" i="2" s="1"/>
  <c r="S6412" i="2" a="1"/>
  <c r="S6412" i="2" s="1"/>
  <c r="S6413" i="2" a="1"/>
  <c r="S6413" i="2" s="1"/>
  <c r="S6414" i="2" a="1"/>
  <c r="S6414" i="2" s="1"/>
  <c r="S6415" i="2" a="1"/>
  <c r="S6415" i="2" s="1"/>
  <c r="S6416" i="2" a="1"/>
  <c r="S6416" i="2" s="1"/>
  <c r="S6417" i="2" a="1"/>
  <c r="S6417" i="2" s="1"/>
  <c r="S6418" i="2" a="1"/>
  <c r="S6418" i="2" s="1"/>
  <c r="S6419" i="2" a="1"/>
  <c r="S6419" i="2" s="1"/>
  <c r="S6420" i="2" a="1"/>
  <c r="S6420" i="2" s="1"/>
  <c r="S6421" i="2" a="1"/>
  <c r="S6421" i="2" s="1"/>
  <c r="S6422" i="2" a="1"/>
  <c r="S6422" i="2" s="1"/>
  <c r="S6423" i="2" a="1"/>
  <c r="S6423" i="2" s="1"/>
  <c r="S6424" i="2" a="1"/>
  <c r="S6424" i="2" s="1"/>
  <c r="S6425" i="2" a="1"/>
  <c r="S6425" i="2" s="1"/>
  <c r="S6426" i="2" a="1"/>
  <c r="S6426" i="2" s="1"/>
  <c r="S6427" i="2" a="1"/>
  <c r="S6427" i="2" s="1"/>
  <c r="S6428" i="2" a="1"/>
  <c r="S6428" i="2" s="1"/>
  <c r="S6429" i="2" a="1"/>
  <c r="S6429" i="2" s="1"/>
  <c r="S6430" i="2" a="1"/>
  <c r="S6430" i="2" s="1"/>
  <c r="S6431" i="2" a="1"/>
  <c r="S6431" i="2" s="1"/>
  <c r="S6432" i="2" a="1"/>
  <c r="S6432" i="2" s="1"/>
  <c r="S6433" i="2" a="1"/>
  <c r="S6433" i="2" s="1"/>
  <c r="S6434" i="2" a="1"/>
  <c r="S6434" i="2" s="1"/>
  <c r="S6435" i="2" a="1"/>
  <c r="S6435" i="2" s="1"/>
  <c r="S6436" i="2" a="1"/>
  <c r="S6436" i="2" s="1"/>
  <c r="S6437" i="2" a="1"/>
  <c r="S6437" i="2" s="1"/>
  <c r="S6438" i="2" a="1"/>
  <c r="S6438" i="2" s="1"/>
  <c r="S6439" i="2" a="1"/>
  <c r="S6439" i="2" s="1"/>
  <c r="S6440" i="2" a="1"/>
  <c r="S6440" i="2" s="1"/>
  <c r="S6441" i="2" a="1"/>
  <c r="S6441" i="2" s="1"/>
  <c r="S6442" i="2" a="1"/>
  <c r="S6442" i="2" s="1"/>
  <c r="S6443" i="2" a="1"/>
  <c r="S6443" i="2" s="1"/>
  <c r="S6444" i="2" a="1"/>
  <c r="S6444" i="2" s="1"/>
  <c r="S6445" i="2" a="1"/>
  <c r="S6445" i="2" s="1"/>
  <c r="S6446" i="2" a="1"/>
  <c r="S6446" i="2" s="1"/>
  <c r="S6447" i="2" a="1"/>
  <c r="S6447" i="2" s="1"/>
  <c r="S6448" i="2" a="1"/>
  <c r="S6448" i="2" s="1"/>
  <c r="S6449" i="2" a="1"/>
  <c r="S6449" i="2" s="1"/>
  <c r="S6450" i="2" a="1"/>
  <c r="S6450" i="2" s="1"/>
  <c r="S6451" i="2" a="1"/>
  <c r="S6451" i="2" s="1"/>
  <c r="S6452" i="2" a="1"/>
  <c r="S6452" i="2" s="1"/>
  <c r="S6453" i="2" a="1"/>
  <c r="S6453" i="2" s="1"/>
  <c r="S6454" i="2" a="1"/>
  <c r="S6454" i="2" s="1"/>
  <c r="S6455" i="2" a="1"/>
  <c r="S6455" i="2" s="1"/>
  <c r="S6456" i="2" a="1"/>
  <c r="S6456" i="2" s="1"/>
  <c r="S6457" i="2" a="1"/>
  <c r="S6457" i="2" s="1"/>
  <c r="S6458" i="2" a="1"/>
  <c r="S6458" i="2" s="1"/>
  <c r="S6459" i="2" a="1"/>
  <c r="S6459" i="2" s="1"/>
  <c r="S6460" i="2" a="1"/>
  <c r="S6460" i="2" s="1"/>
  <c r="S6461" i="2" a="1"/>
  <c r="S6461" i="2" s="1"/>
  <c r="S6462" i="2" a="1"/>
  <c r="S6462" i="2" s="1"/>
  <c r="S6463" i="2" a="1"/>
  <c r="S6463" i="2" s="1"/>
  <c r="S6464" i="2" a="1"/>
  <c r="S6464" i="2" s="1"/>
  <c r="S6465" i="2" a="1"/>
  <c r="S6465" i="2" s="1"/>
  <c r="S6466" i="2" a="1"/>
  <c r="S6466" i="2" s="1"/>
  <c r="S6467" i="2" a="1"/>
  <c r="S6467" i="2" s="1"/>
  <c r="S6468" i="2" a="1"/>
  <c r="S6468" i="2" s="1"/>
  <c r="S6469" i="2" a="1"/>
  <c r="S6469" i="2" s="1"/>
  <c r="S6470" i="2" a="1"/>
  <c r="S6470" i="2" s="1"/>
  <c r="S6471" i="2" a="1"/>
  <c r="S6471" i="2" s="1"/>
  <c r="S6472" i="2" a="1"/>
  <c r="S6472" i="2" s="1"/>
  <c r="S6473" i="2" a="1"/>
  <c r="S6473" i="2" s="1"/>
  <c r="S6474" i="2" a="1"/>
  <c r="S6474" i="2" s="1"/>
  <c r="S6475" i="2" a="1"/>
  <c r="S6475" i="2" s="1"/>
  <c r="S6476" i="2" a="1"/>
  <c r="S6476" i="2" s="1"/>
  <c r="S6477" i="2" a="1"/>
  <c r="S6477" i="2" s="1"/>
  <c r="S6478" i="2" a="1"/>
  <c r="S6478" i="2" s="1"/>
  <c r="S6479" i="2" a="1"/>
  <c r="S6479" i="2" s="1"/>
  <c r="S6480" i="2" a="1"/>
  <c r="S6480" i="2" s="1"/>
  <c r="S6481" i="2" a="1"/>
  <c r="S6481" i="2" s="1"/>
  <c r="S6482" i="2" a="1"/>
  <c r="S6482" i="2" s="1"/>
  <c r="S6483" i="2" a="1"/>
  <c r="S6483" i="2" s="1"/>
  <c r="S6484" i="2" a="1"/>
  <c r="S6484" i="2" s="1"/>
  <c r="S6485" i="2" a="1"/>
  <c r="S6485" i="2" s="1"/>
  <c r="S6486" i="2" a="1"/>
  <c r="S6486" i="2" s="1"/>
  <c r="S6487" i="2" a="1"/>
  <c r="S6487" i="2" s="1"/>
  <c r="S6488" i="2" a="1"/>
  <c r="S6488" i="2" s="1"/>
  <c r="S6489" i="2" a="1"/>
  <c r="S6489" i="2" s="1"/>
  <c r="S6490" i="2" a="1"/>
  <c r="S6490" i="2" s="1"/>
  <c r="S6491" i="2" a="1"/>
  <c r="S6491" i="2" s="1"/>
  <c r="S6492" i="2" a="1"/>
  <c r="S6492" i="2" s="1"/>
  <c r="S6493" i="2" a="1"/>
  <c r="S6493" i="2" s="1"/>
  <c r="S6494" i="2" a="1"/>
  <c r="S6494" i="2" s="1"/>
  <c r="S6495" i="2" a="1"/>
  <c r="S6495" i="2" s="1"/>
  <c r="S6496" i="2" a="1"/>
  <c r="S6496" i="2" s="1"/>
  <c r="S6497" i="2" a="1"/>
  <c r="S6497" i="2" s="1"/>
  <c r="S6498" i="2" a="1"/>
  <c r="S6498" i="2" s="1"/>
  <c r="S6499" i="2" a="1"/>
  <c r="S6499" i="2" s="1"/>
  <c r="S6500" i="2" a="1"/>
  <c r="S6500" i="2" s="1"/>
  <c r="S6501" i="2" a="1"/>
  <c r="S6501" i="2" s="1"/>
  <c r="S6502" i="2" a="1"/>
  <c r="S6502" i="2" s="1"/>
  <c r="S6503" i="2" a="1"/>
  <c r="S6503" i="2" s="1"/>
  <c r="S6504" i="2" a="1"/>
  <c r="S6504" i="2" s="1"/>
  <c r="S6505" i="2" a="1"/>
  <c r="S6505" i="2" s="1"/>
  <c r="S6506" i="2" a="1"/>
  <c r="S6506" i="2" s="1"/>
  <c r="S6507" i="2" a="1"/>
  <c r="S6507" i="2" s="1"/>
  <c r="S6508" i="2" a="1"/>
  <c r="S6508" i="2" s="1"/>
  <c r="S6509" i="2" a="1"/>
  <c r="S6509" i="2" s="1"/>
  <c r="S6510" i="2" a="1"/>
  <c r="S6510" i="2" s="1"/>
  <c r="S6511" i="2" a="1"/>
  <c r="S6511" i="2" s="1"/>
  <c r="S6512" i="2" a="1"/>
  <c r="S6512" i="2" s="1"/>
  <c r="S6513" i="2" a="1"/>
  <c r="S6513" i="2" s="1"/>
  <c r="S6514" i="2" a="1"/>
  <c r="S6514" i="2" s="1"/>
  <c r="S6515" i="2" a="1"/>
  <c r="S6515" i="2" s="1"/>
  <c r="S6516" i="2" a="1"/>
  <c r="S6516" i="2" s="1"/>
  <c r="S6517" i="2" a="1"/>
  <c r="S6517" i="2" s="1"/>
  <c r="S6518" i="2" a="1"/>
  <c r="S6518" i="2" s="1"/>
  <c r="S6519" i="2" a="1"/>
  <c r="S6519" i="2" s="1"/>
  <c r="S6520" i="2" a="1"/>
  <c r="S6520" i="2" s="1"/>
  <c r="S6521" i="2" a="1"/>
  <c r="S6521" i="2" s="1"/>
  <c r="S6522" i="2" a="1"/>
  <c r="S6522" i="2" s="1"/>
  <c r="S6523" i="2" a="1"/>
  <c r="S6523" i="2" s="1"/>
  <c r="S6524" i="2" a="1"/>
  <c r="S6524" i="2" s="1"/>
  <c r="S6525" i="2" a="1"/>
  <c r="S6525" i="2" s="1"/>
  <c r="S6526" i="2" a="1"/>
  <c r="S6526" i="2" s="1"/>
  <c r="S6527" i="2" a="1"/>
  <c r="S6527" i="2" s="1"/>
  <c r="S6528" i="2" a="1"/>
  <c r="S6528" i="2" s="1"/>
  <c r="S6529" i="2" a="1"/>
  <c r="S6529" i="2" s="1"/>
  <c r="S6530" i="2" a="1"/>
  <c r="S6530" i="2" s="1"/>
  <c r="S6531" i="2" a="1"/>
  <c r="S6531" i="2" s="1"/>
  <c r="S6532" i="2" a="1"/>
  <c r="S6532" i="2" s="1"/>
  <c r="S6533" i="2" a="1"/>
  <c r="S6533" i="2" s="1"/>
  <c r="S6534" i="2" a="1"/>
  <c r="S6534" i="2" s="1"/>
  <c r="S6535" i="2" a="1"/>
  <c r="S6535" i="2" s="1"/>
  <c r="S6536" i="2" a="1"/>
  <c r="S6536" i="2" s="1"/>
  <c r="S6537" i="2" a="1"/>
  <c r="S6537" i="2" s="1"/>
  <c r="S6538" i="2" a="1"/>
  <c r="S6538" i="2" s="1"/>
  <c r="S6539" i="2" a="1"/>
  <c r="S6539" i="2" s="1"/>
  <c r="S6540" i="2" a="1"/>
  <c r="S6540" i="2" s="1"/>
  <c r="S6541" i="2" a="1"/>
  <c r="S6541" i="2" s="1"/>
  <c r="S6542" i="2" a="1"/>
  <c r="S6542" i="2" s="1"/>
  <c r="S6543" i="2" a="1"/>
  <c r="S6543" i="2" s="1"/>
  <c r="S6544" i="2" a="1"/>
  <c r="S6544" i="2" s="1"/>
  <c r="S6545" i="2" a="1"/>
  <c r="S6545" i="2" s="1"/>
  <c r="S6546" i="2" a="1"/>
  <c r="S6546" i="2" s="1"/>
  <c r="S6547" i="2" a="1"/>
  <c r="S6547" i="2" s="1"/>
  <c r="S6548" i="2" a="1"/>
  <c r="S6548" i="2" s="1"/>
  <c r="S6549" i="2" a="1"/>
  <c r="S6549" i="2" s="1"/>
  <c r="S6550" i="2" a="1"/>
  <c r="S6550" i="2" s="1"/>
  <c r="S6551" i="2" a="1"/>
  <c r="S6551" i="2" s="1"/>
  <c r="S6552" i="2" a="1"/>
  <c r="S6552" i="2" s="1"/>
  <c r="S6553" i="2" a="1"/>
  <c r="S6553" i="2" s="1"/>
  <c r="S6554" i="2" a="1"/>
  <c r="S6554" i="2" s="1"/>
  <c r="S6555" i="2" a="1"/>
  <c r="S6555" i="2" s="1"/>
  <c r="S6556" i="2" a="1"/>
  <c r="S6556" i="2" s="1"/>
  <c r="S6557" i="2" a="1"/>
  <c r="S6557" i="2" s="1"/>
  <c r="S6558" i="2" a="1"/>
  <c r="S6558" i="2" s="1"/>
  <c r="S6559" i="2" a="1"/>
  <c r="S6559" i="2" s="1"/>
  <c r="S6560" i="2" a="1"/>
  <c r="S6560" i="2" s="1"/>
  <c r="S6561" i="2" a="1"/>
  <c r="S6561" i="2" s="1"/>
  <c r="S6562" i="2" a="1"/>
  <c r="S6562" i="2" s="1"/>
  <c r="S6563" i="2" a="1"/>
  <c r="S6563" i="2" s="1"/>
  <c r="S6564" i="2" a="1"/>
  <c r="S6564" i="2" s="1"/>
  <c r="S6565" i="2" a="1"/>
  <c r="S6565" i="2" s="1"/>
  <c r="S6566" i="2" a="1"/>
  <c r="S6566" i="2" s="1"/>
  <c r="S6567" i="2" a="1"/>
  <c r="S6567" i="2" s="1"/>
  <c r="S6568" i="2" a="1"/>
  <c r="S6568" i="2" s="1"/>
  <c r="S6569" i="2" a="1"/>
  <c r="S6569" i="2" s="1"/>
  <c r="S6570" i="2" a="1"/>
  <c r="S6570" i="2" s="1"/>
  <c r="S6571" i="2" a="1"/>
  <c r="S6571" i="2" s="1"/>
  <c r="S6572" i="2" a="1"/>
  <c r="S6572" i="2" s="1"/>
  <c r="S6573" i="2" a="1"/>
  <c r="S6573" i="2" s="1"/>
  <c r="S6574" i="2" a="1"/>
  <c r="S6574" i="2" s="1"/>
  <c r="S6575" i="2" a="1"/>
  <c r="S6575" i="2" s="1"/>
  <c r="S6576" i="2" a="1"/>
  <c r="S6576" i="2" s="1"/>
  <c r="S6577" i="2" a="1"/>
  <c r="S6577" i="2" s="1"/>
  <c r="S6578" i="2" a="1"/>
  <c r="S6578" i="2" s="1"/>
  <c r="S6579" i="2" a="1"/>
  <c r="S6579" i="2" s="1"/>
  <c r="S6580" i="2" a="1"/>
  <c r="S6580" i="2" s="1"/>
  <c r="S6581" i="2" a="1"/>
  <c r="S6581" i="2" s="1"/>
  <c r="S6582" i="2" a="1"/>
  <c r="S6582" i="2" s="1"/>
  <c r="S6583" i="2" a="1"/>
  <c r="S6583" i="2" s="1"/>
  <c r="S6584" i="2" a="1"/>
  <c r="S6584" i="2" s="1"/>
  <c r="S6585" i="2" a="1"/>
  <c r="S6585" i="2" s="1"/>
  <c r="S6586" i="2" a="1"/>
  <c r="S6586" i="2" s="1"/>
  <c r="S6587" i="2" a="1"/>
  <c r="S6587" i="2" s="1"/>
  <c r="S6588" i="2" a="1"/>
  <c r="S6588" i="2" s="1"/>
  <c r="S6589" i="2" a="1"/>
  <c r="S6589" i="2" s="1"/>
  <c r="S6590" i="2" a="1"/>
  <c r="S6590" i="2" s="1"/>
  <c r="S6591" i="2" a="1"/>
  <c r="S6591" i="2" s="1"/>
  <c r="S6592" i="2" a="1"/>
  <c r="S6592" i="2" s="1"/>
  <c r="S6593" i="2" a="1"/>
  <c r="S6593" i="2" s="1"/>
  <c r="S6594" i="2" a="1"/>
  <c r="S6594" i="2" s="1"/>
  <c r="S6595" i="2" a="1"/>
  <c r="S6595" i="2" s="1"/>
  <c r="S6596" i="2" a="1"/>
  <c r="S6596" i="2" s="1"/>
  <c r="S6597" i="2" a="1"/>
  <c r="S6597" i="2" s="1"/>
  <c r="S6598" i="2" a="1"/>
  <c r="S6598" i="2" s="1"/>
  <c r="S6599" i="2" a="1"/>
  <c r="S6599" i="2" s="1"/>
  <c r="S6600" i="2" a="1"/>
  <c r="S6600" i="2" s="1"/>
  <c r="S6601" i="2" a="1"/>
  <c r="S6601" i="2" s="1"/>
  <c r="S6602" i="2" a="1"/>
  <c r="S6602" i="2" s="1"/>
  <c r="S6603" i="2" a="1"/>
  <c r="S6603" i="2" s="1"/>
  <c r="S6604" i="2" a="1"/>
  <c r="S6604" i="2" s="1"/>
  <c r="S6605" i="2" a="1"/>
  <c r="S6605" i="2" s="1"/>
  <c r="S6606" i="2" a="1"/>
  <c r="S6606" i="2" s="1"/>
  <c r="S6607" i="2" a="1"/>
  <c r="S6607" i="2" s="1"/>
  <c r="S6608" i="2" a="1"/>
  <c r="S6608" i="2" s="1"/>
  <c r="S6609" i="2" a="1"/>
  <c r="S6609" i="2" s="1"/>
  <c r="S6610" i="2" a="1"/>
  <c r="S6610" i="2" s="1"/>
  <c r="S6611" i="2" a="1"/>
  <c r="S6611" i="2" s="1"/>
  <c r="S6612" i="2" a="1"/>
  <c r="S6612" i="2" s="1"/>
  <c r="S6613" i="2" a="1"/>
  <c r="S6613" i="2" s="1"/>
  <c r="S6614" i="2" a="1"/>
  <c r="S6614" i="2" s="1"/>
  <c r="S6615" i="2" a="1"/>
  <c r="S6615" i="2" s="1"/>
  <c r="S6616" i="2" a="1"/>
  <c r="S6616" i="2" s="1"/>
  <c r="S6617" i="2" a="1"/>
  <c r="S6617" i="2" s="1"/>
  <c r="S6618" i="2" a="1"/>
  <c r="S6618" i="2" s="1"/>
  <c r="S6619" i="2" a="1"/>
  <c r="S6619" i="2" s="1"/>
  <c r="S6620" i="2" a="1"/>
  <c r="S6620" i="2" s="1"/>
  <c r="S6621" i="2" a="1"/>
  <c r="S6621" i="2" s="1"/>
  <c r="S6622" i="2" a="1"/>
  <c r="S6622" i="2" s="1"/>
  <c r="S6623" i="2" a="1"/>
  <c r="S6623" i="2" s="1"/>
  <c r="S6624" i="2" a="1"/>
  <c r="S6624" i="2" s="1"/>
  <c r="S6625" i="2" a="1"/>
  <c r="S6625" i="2" s="1"/>
  <c r="S6626" i="2" a="1"/>
  <c r="S6626" i="2" s="1"/>
  <c r="S6627" i="2" a="1"/>
  <c r="S6627" i="2" s="1"/>
  <c r="S6628" i="2" a="1"/>
  <c r="S6628" i="2" s="1"/>
  <c r="S6629" i="2" a="1"/>
  <c r="S6629" i="2" s="1"/>
  <c r="S6630" i="2" a="1"/>
  <c r="S6630" i="2" s="1"/>
  <c r="S6631" i="2" a="1"/>
  <c r="S6631" i="2" s="1"/>
  <c r="S6632" i="2" a="1"/>
  <c r="S6632" i="2" s="1"/>
  <c r="S6633" i="2" a="1"/>
  <c r="S6633" i="2" s="1"/>
  <c r="S6634" i="2" a="1"/>
  <c r="S6634" i="2" s="1"/>
  <c r="S6635" i="2" a="1"/>
  <c r="S6635" i="2" s="1"/>
  <c r="S6636" i="2" a="1"/>
  <c r="S6636" i="2" s="1"/>
  <c r="S6637" i="2" a="1"/>
  <c r="S6637" i="2" s="1"/>
  <c r="S6638" i="2" a="1"/>
  <c r="S6638" i="2" s="1"/>
  <c r="S6639" i="2" a="1"/>
  <c r="S6639" i="2" s="1"/>
  <c r="S6640" i="2" a="1"/>
  <c r="S6640" i="2" s="1"/>
  <c r="S6641" i="2" a="1"/>
  <c r="S6641" i="2" s="1"/>
  <c r="S6642" i="2" a="1"/>
  <c r="S6642" i="2" s="1"/>
  <c r="S6643" i="2" a="1"/>
  <c r="S6643" i="2" s="1"/>
  <c r="S6644" i="2" a="1"/>
  <c r="S6644" i="2" s="1"/>
  <c r="S6645" i="2" a="1"/>
  <c r="S6645" i="2" s="1"/>
  <c r="S6646" i="2" a="1"/>
  <c r="S6646" i="2" s="1"/>
  <c r="S6647" i="2" a="1"/>
  <c r="S6647" i="2" s="1"/>
  <c r="S6648" i="2" a="1"/>
  <c r="S6648" i="2" s="1"/>
  <c r="S6649" i="2" a="1"/>
  <c r="S6649" i="2" s="1"/>
  <c r="S6650" i="2" a="1"/>
  <c r="S6650" i="2" s="1"/>
  <c r="S6651" i="2" a="1"/>
  <c r="S6651" i="2" s="1"/>
  <c r="S6652" i="2" a="1"/>
  <c r="S6652" i="2" s="1"/>
  <c r="S6653" i="2" a="1"/>
  <c r="S6653" i="2" s="1"/>
  <c r="S6654" i="2" a="1"/>
  <c r="S6654" i="2" s="1"/>
  <c r="S6655" i="2" a="1"/>
  <c r="S6655" i="2" s="1"/>
  <c r="S6656" i="2" a="1"/>
  <c r="S6656" i="2" s="1"/>
  <c r="S6657" i="2" a="1"/>
  <c r="S6657" i="2" s="1"/>
  <c r="S6658" i="2" a="1"/>
  <c r="S6658" i="2" s="1"/>
  <c r="S6659" i="2" a="1"/>
  <c r="S6659" i="2" s="1"/>
  <c r="S6660" i="2" a="1"/>
  <c r="S6660" i="2" s="1"/>
  <c r="S6661" i="2" a="1"/>
  <c r="S6661" i="2" s="1"/>
  <c r="S6662" i="2" a="1"/>
  <c r="S6662" i="2" s="1"/>
  <c r="S6663" i="2" a="1"/>
  <c r="S6663" i="2" s="1"/>
  <c r="S6664" i="2" a="1"/>
  <c r="S6664" i="2" s="1"/>
  <c r="S6665" i="2" a="1"/>
  <c r="S6665" i="2" s="1"/>
  <c r="S6666" i="2" a="1"/>
  <c r="S6666" i="2" s="1"/>
  <c r="S6667" i="2" a="1"/>
  <c r="S6667" i="2" s="1"/>
  <c r="S6668" i="2" a="1"/>
  <c r="S6668" i="2" s="1"/>
  <c r="S6669" i="2" a="1"/>
  <c r="S6669" i="2" s="1"/>
  <c r="S6670" i="2" a="1"/>
  <c r="S6670" i="2" s="1"/>
  <c r="S6671" i="2" a="1"/>
  <c r="S6671" i="2" s="1"/>
  <c r="S6672" i="2" a="1"/>
  <c r="S6672" i="2" s="1"/>
  <c r="S6673" i="2" a="1"/>
  <c r="S6673" i="2" s="1"/>
  <c r="S6674" i="2" a="1"/>
  <c r="S6674" i="2" s="1"/>
  <c r="S6675" i="2" a="1"/>
  <c r="S6675" i="2" s="1"/>
  <c r="S6676" i="2" a="1"/>
  <c r="S6676" i="2" s="1"/>
  <c r="S6677" i="2" a="1"/>
  <c r="S6677" i="2" s="1"/>
  <c r="S6678" i="2" a="1"/>
  <c r="S6678" i="2" s="1"/>
  <c r="S6679" i="2" a="1"/>
  <c r="S6679" i="2" s="1"/>
  <c r="S6680" i="2" a="1"/>
  <c r="S6680" i="2" s="1"/>
  <c r="S6681" i="2" a="1"/>
  <c r="S6681" i="2" s="1"/>
  <c r="S6682" i="2" a="1"/>
  <c r="S6682" i="2" s="1"/>
  <c r="S6683" i="2" a="1"/>
  <c r="S6683" i="2" s="1"/>
  <c r="S6684" i="2" a="1"/>
  <c r="S6684" i="2" s="1"/>
  <c r="S6685" i="2" a="1"/>
  <c r="S6685" i="2" s="1"/>
  <c r="S6686" i="2" a="1"/>
  <c r="S6686" i="2" s="1"/>
  <c r="S6687" i="2" a="1"/>
  <c r="S6687" i="2" s="1"/>
  <c r="S6688" i="2" a="1"/>
  <c r="S6688" i="2" s="1"/>
  <c r="S2" i="2" a="1"/>
  <c r="S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<sst xmlns="http://schemas.openxmlformats.org/spreadsheetml/2006/main" count="63964" uniqueCount="6890">
  <si>
    <t>Customer ID</t>
  </si>
  <si>
    <t>Churn Label</t>
  </si>
  <si>
    <t>Account Length (in months)</t>
  </si>
  <si>
    <t>Customer Service Calls</t>
  </si>
  <si>
    <t>Unlimited Data Plan</t>
  </si>
  <si>
    <t>State</t>
  </si>
  <si>
    <t>Gender</t>
  </si>
  <si>
    <t>Age</t>
  </si>
  <si>
    <t>Under 30</t>
  </si>
  <si>
    <t>Senior</t>
  </si>
  <si>
    <t>Group</t>
  </si>
  <si>
    <t>Number of Customers in Group</t>
  </si>
  <si>
    <t>Contract Type</t>
  </si>
  <si>
    <t>Payment Method</t>
  </si>
  <si>
    <t>Churn Category</t>
  </si>
  <si>
    <t>Churn Reason</t>
  </si>
  <si>
    <t>3639-RZRR</t>
  </si>
  <si>
    <t>No</t>
  </si>
  <si>
    <t>WV</t>
  </si>
  <si>
    <t>Female</t>
  </si>
  <si>
    <t xml:space="preserve">  Month-to-Month   </t>
  </si>
  <si>
    <t>3367-HVUF</t>
  </si>
  <si>
    <t>FL</t>
  </si>
  <si>
    <t>Yes</t>
  </si>
  <si>
    <t xml:space="preserve">  One Year   </t>
  </si>
  <si>
    <t>3702-PTNU</t>
  </si>
  <si>
    <t>IN</t>
  </si>
  <si>
    <t>Competitor</t>
  </si>
  <si>
    <t>4836-CFVJ</t>
  </si>
  <si>
    <t>OR</t>
  </si>
  <si>
    <t>8872-VVHF</t>
  </si>
  <si>
    <t>NH</t>
  </si>
  <si>
    <t xml:space="preserve">  Two Year   </t>
  </si>
  <si>
    <t>8392-DMAC</t>
  </si>
  <si>
    <t>KY</t>
  </si>
  <si>
    <t>0565-TGDV</t>
  </si>
  <si>
    <t>KS</t>
  </si>
  <si>
    <t>8088-EFWK</t>
  </si>
  <si>
    <t>MT</t>
  </si>
  <si>
    <t>0559-FZOY</t>
  </si>
  <si>
    <t>DC</t>
  </si>
  <si>
    <t>3420-OZOT</t>
  </si>
  <si>
    <t>TN</t>
  </si>
  <si>
    <t>6610-ZVLU</t>
  </si>
  <si>
    <t>MN</t>
  </si>
  <si>
    <t>0525-VIVB</t>
  </si>
  <si>
    <t>4419-DXOY</t>
  </si>
  <si>
    <t>IL</t>
  </si>
  <si>
    <t>5520-IBBZ</t>
  </si>
  <si>
    <t>WY</t>
  </si>
  <si>
    <t>Dissatisfaction</t>
  </si>
  <si>
    <t>2337-JGXR</t>
  </si>
  <si>
    <t>SD</t>
  </si>
  <si>
    <t>0879-UMTJ</t>
  </si>
  <si>
    <t>AL</t>
  </si>
  <si>
    <t>7876-VKWX</t>
  </si>
  <si>
    <t>DE</t>
  </si>
  <si>
    <t>0839-FFVI</t>
  </si>
  <si>
    <t>NV</t>
  </si>
  <si>
    <t>Attitude</t>
  </si>
  <si>
    <t>Attitude of service provider</t>
  </si>
  <si>
    <t>5474-NYBN</t>
  </si>
  <si>
    <t>0363-WXBO</t>
  </si>
  <si>
    <t>ID</t>
  </si>
  <si>
    <t>3118-LKNS</t>
  </si>
  <si>
    <t>5262-OVCY</t>
  </si>
  <si>
    <t>0105-WGRF</t>
  </si>
  <si>
    <t>5404-YCCN</t>
  </si>
  <si>
    <t>2999-UUCX</t>
  </si>
  <si>
    <t>CO</t>
  </si>
  <si>
    <t>8401-RNML</t>
  </si>
  <si>
    <t>Service dissatisfaction</t>
  </si>
  <si>
    <t>6022-NREL</t>
  </si>
  <si>
    <t>IA</t>
  </si>
  <si>
    <t>0858-IRKT</t>
  </si>
  <si>
    <t>7535-ZUIK</t>
  </si>
  <si>
    <t>Price</t>
  </si>
  <si>
    <t>Price too high</t>
  </si>
  <si>
    <t>5563-RPPX</t>
  </si>
  <si>
    <t>VT</t>
  </si>
  <si>
    <t>4723-WBYR</t>
  </si>
  <si>
    <t>5315-ZOMA</t>
  </si>
  <si>
    <t>VA</t>
  </si>
  <si>
    <t>1908-BNLT</t>
  </si>
  <si>
    <t>NE</t>
  </si>
  <si>
    <t>8464-NQMR</t>
  </si>
  <si>
    <t>ND</t>
  </si>
  <si>
    <t>8223-LEEH</t>
  </si>
  <si>
    <t>NM</t>
  </si>
  <si>
    <t>2344-UQWB</t>
  </si>
  <si>
    <t>TX</t>
  </si>
  <si>
    <t>Other</t>
  </si>
  <si>
    <t>Don't know</t>
  </si>
  <si>
    <t>2869-AWES</t>
  </si>
  <si>
    <t>AR</t>
  </si>
  <si>
    <t>5402-NCHR</t>
  </si>
  <si>
    <t>5387-AJUW</t>
  </si>
  <si>
    <t>6943-SGZU</t>
  </si>
  <si>
    <t>5105-NZKR</t>
  </si>
  <si>
    <t>4266-WJDZ</t>
  </si>
  <si>
    <t>5060-YPQP</t>
  </si>
  <si>
    <t>NJ</t>
  </si>
  <si>
    <t>8851-OSYK</t>
  </si>
  <si>
    <t>MD</t>
  </si>
  <si>
    <t>6870-XSYK</t>
  </si>
  <si>
    <t>Product dissatisfaction</t>
  </si>
  <si>
    <t>7795-QKXX</t>
  </si>
  <si>
    <t>UT</t>
  </si>
  <si>
    <t>Competitor had better devices</t>
  </si>
  <si>
    <t>3136-ZXPZ</t>
  </si>
  <si>
    <t>8173-IKVF</t>
  </si>
  <si>
    <t>2753-FFDX</t>
  </si>
  <si>
    <t>OK</t>
  </si>
  <si>
    <t>2891-JRJM</t>
  </si>
  <si>
    <t>8198-RCTF</t>
  </si>
  <si>
    <t>CA</t>
  </si>
  <si>
    <t>Attitude of support person</t>
  </si>
  <si>
    <t>9785-HPXI</t>
  </si>
  <si>
    <t>9187-XWPM</t>
  </si>
  <si>
    <t>4593-NSYD</t>
  </si>
  <si>
    <t>8009-FNBF</t>
  </si>
  <si>
    <t>CT</t>
  </si>
  <si>
    <t>2066-QUMI</t>
  </si>
  <si>
    <t>WI</t>
  </si>
  <si>
    <t>7772-ASRX</t>
  </si>
  <si>
    <t>Competitor made better offer</t>
  </si>
  <si>
    <t>5522-UBVX</t>
  </si>
  <si>
    <t>2864-SYYI</t>
  </si>
  <si>
    <t>PA</t>
  </si>
  <si>
    <t>6464-TGQK</t>
  </si>
  <si>
    <t>HI</t>
  </si>
  <si>
    <t>4130-YGAL</t>
  </si>
  <si>
    <t>4626-UYXA</t>
  </si>
  <si>
    <t>2275-ODGH</t>
  </si>
  <si>
    <t>2339-RNOX</t>
  </si>
  <si>
    <t>7878-EOSK</t>
  </si>
  <si>
    <t>Lack of affordable download/upload speed</t>
  </si>
  <si>
    <t>5901-COOE</t>
  </si>
  <si>
    <t>MO</t>
  </si>
  <si>
    <t>1539-AEIA</t>
  </si>
  <si>
    <t>NY</t>
  </si>
  <si>
    <t>6807-LCED</t>
  </si>
  <si>
    <t>MS</t>
  </si>
  <si>
    <t>0130-FUPM</t>
  </si>
  <si>
    <t>7995-AMPQ</t>
  </si>
  <si>
    <t>7972-XKEQ</t>
  </si>
  <si>
    <t>9926-ZTQQ</t>
  </si>
  <si>
    <t>3923-DZKT</t>
  </si>
  <si>
    <t>MI</t>
  </si>
  <si>
    <t>2428-RJUE</t>
  </si>
  <si>
    <t>0630-JLCI</t>
  </si>
  <si>
    <t>2765-ZVMY</t>
  </si>
  <si>
    <t>6963-QYLP</t>
  </si>
  <si>
    <t>4780-GXOW</t>
  </si>
  <si>
    <t>4944-ODJP</t>
  </si>
  <si>
    <t>1772-EVXU</t>
  </si>
  <si>
    <t>AZ</t>
  </si>
  <si>
    <t>9698-NOPI</t>
  </si>
  <si>
    <t>SC</t>
  </si>
  <si>
    <t>6912-DSHN</t>
  </si>
  <si>
    <t>2271-UUSG</t>
  </si>
  <si>
    <t>3591-HZVD</t>
  </si>
  <si>
    <t>7127-DGRJ</t>
  </si>
  <si>
    <t>Prefer not to say</t>
  </si>
  <si>
    <t>Competitor offered higher download speeds</t>
  </si>
  <si>
    <t>1867-FBPS</t>
  </si>
  <si>
    <t>AK</t>
  </si>
  <si>
    <t>0059-VIDI</t>
  </si>
  <si>
    <t>1760-OQIZ</t>
  </si>
  <si>
    <t>2227-PKXK</t>
  </si>
  <si>
    <t>1621-QOEZ</t>
  </si>
  <si>
    <t>5381-ELAT</t>
  </si>
  <si>
    <t>1619-CUNA</t>
  </si>
  <si>
    <t>8076-CNIR</t>
  </si>
  <si>
    <t>3457-UWLC</t>
  </si>
  <si>
    <t>1581-MGTB</t>
  </si>
  <si>
    <t>0690-UTSF</t>
  </si>
  <si>
    <t>9624-AHRD</t>
  </si>
  <si>
    <t>3519-RQOB</t>
  </si>
  <si>
    <t>RI</t>
  </si>
  <si>
    <t>1712-COVA</t>
  </si>
  <si>
    <t>9890-EGWB</t>
  </si>
  <si>
    <t>4780-MYHH</t>
  </si>
  <si>
    <t>4607-OTFW</t>
  </si>
  <si>
    <t>6933-QJFI</t>
  </si>
  <si>
    <t>8798-DRQY</t>
  </si>
  <si>
    <t>5088-QWNF</t>
  </si>
  <si>
    <t>5591-AKJX</t>
  </si>
  <si>
    <t>5864-ZMNK</t>
  </si>
  <si>
    <t>9620-DOEB</t>
  </si>
  <si>
    <t>0870-JGEF</t>
  </si>
  <si>
    <t>3103-UDJU</t>
  </si>
  <si>
    <t>OH</t>
  </si>
  <si>
    <t>5747-CIZP</t>
  </si>
  <si>
    <t>2269-QZKE</t>
  </si>
  <si>
    <t>8480-PQGG</t>
  </si>
  <si>
    <t>MA</t>
  </si>
  <si>
    <t>7273-ZXNC</t>
  </si>
  <si>
    <t>4993-PKEU</t>
  </si>
  <si>
    <t>9307-QZCU</t>
  </si>
  <si>
    <t>8948-BUNW</t>
  </si>
  <si>
    <t>7103-VJQC</t>
  </si>
  <si>
    <t>WA</t>
  </si>
  <si>
    <t>Moved</t>
  </si>
  <si>
    <t>9294-MVLK</t>
  </si>
  <si>
    <t>GA</t>
  </si>
  <si>
    <t>4142-QYAR</t>
  </si>
  <si>
    <t>2756-VSDX</t>
  </si>
  <si>
    <t>Competitor offered more data</t>
  </si>
  <si>
    <t>5498-TAQR</t>
  </si>
  <si>
    <t>5279-QDBV</t>
  </si>
  <si>
    <t>8754-CRSN</t>
  </si>
  <si>
    <t>2267-OQZH</t>
  </si>
  <si>
    <t>6874-BHTN</t>
  </si>
  <si>
    <t>7288-OZRM</t>
  </si>
  <si>
    <t>9181-IWNV</t>
  </si>
  <si>
    <t>0295-ETJE</t>
  </si>
  <si>
    <t>Long distance charges</t>
  </si>
  <si>
    <t>7849-VCMM</t>
  </si>
  <si>
    <t>6946-GKZX</t>
  </si>
  <si>
    <t>5221-TEQT</t>
  </si>
  <si>
    <t>3292-VXEM</t>
  </si>
  <si>
    <t>0067-BNMH</t>
  </si>
  <si>
    <t>5560-RHYI</t>
  </si>
  <si>
    <t>6382-GKJC</t>
  </si>
  <si>
    <t>9953-TYBX</t>
  </si>
  <si>
    <t>7145-TRML</t>
  </si>
  <si>
    <t>1575-JFGV</t>
  </si>
  <si>
    <t>7236-MPXK</t>
  </si>
  <si>
    <t>5221-AYGI</t>
  </si>
  <si>
    <t>2801-FIRU</t>
  </si>
  <si>
    <t>5830-IBCE</t>
  </si>
  <si>
    <t>Extra data charges</t>
  </si>
  <si>
    <t>1527-SXBH</t>
  </si>
  <si>
    <t>8129-AXDZ</t>
  </si>
  <si>
    <t>8737-SETI</t>
  </si>
  <si>
    <t>2950-LWNY</t>
  </si>
  <si>
    <t>5109-GIJD</t>
  </si>
  <si>
    <t>2680-UVBL</t>
  </si>
  <si>
    <t>2475-OLNT</t>
  </si>
  <si>
    <t>7680-RLRV</t>
  </si>
  <si>
    <t>2912-UWHS</t>
  </si>
  <si>
    <t>5618-ZLBH</t>
  </si>
  <si>
    <t>0366-YFPL</t>
  </si>
  <si>
    <t>5618-RYXI</t>
  </si>
  <si>
    <t>NC</t>
  </si>
  <si>
    <t>9804-AROP</t>
  </si>
  <si>
    <t>ME</t>
  </si>
  <si>
    <t>9998-HXKO</t>
  </si>
  <si>
    <t>9633-GBGP</t>
  </si>
  <si>
    <t>3977-PAQV</t>
  </si>
  <si>
    <t>1095-AGSP</t>
  </si>
  <si>
    <t>4749-BWVN</t>
  </si>
  <si>
    <t>9847-CXKS</t>
  </si>
  <si>
    <t>8798-PSYE</t>
  </si>
  <si>
    <t>2044-UCGH</t>
  </si>
  <si>
    <t>0714-OKSR</t>
  </si>
  <si>
    <t>2148-QDPR</t>
  </si>
  <si>
    <t>6380-CUML</t>
  </si>
  <si>
    <t>7032-KEVI</t>
  </si>
  <si>
    <t>8827-KNQN</t>
  </si>
  <si>
    <t>9146-JNAV</t>
  </si>
  <si>
    <t>5095-KHLA</t>
  </si>
  <si>
    <t>5314-XGQJ</t>
  </si>
  <si>
    <t>4126-EOSK</t>
  </si>
  <si>
    <t>4321-NLPT</t>
  </si>
  <si>
    <t>5982-SGXW</t>
  </si>
  <si>
    <t>3650-CFDJ</t>
  </si>
  <si>
    <t>6263-QXFY</t>
  </si>
  <si>
    <t>5833-ZJED</t>
  </si>
  <si>
    <t>1854-BLUI</t>
  </si>
  <si>
    <t>0121-ANTV</t>
  </si>
  <si>
    <t>4278-LBTT</t>
  </si>
  <si>
    <t>4733-KHRB</t>
  </si>
  <si>
    <t>3301-OWZS</t>
  </si>
  <si>
    <t>5549-LJPR</t>
  </si>
  <si>
    <t>8333-VUSQ</t>
  </si>
  <si>
    <t>9879-PIWX</t>
  </si>
  <si>
    <t>2584-HBVQ</t>
  </si>
  <si>
    <t>2366-IEML</t>
  </si>
  <si>
    <t>3504-BHNH</t>
  </si>
  <si>
    <t>3046-CMEI</t>
  </si>
  <si>
    <t>2640-DBEN</t>
  </si>
  <si>
    <t>9231-IPBJ</t>
  </si>
  <si>
    <t>3117-GTJB</t>
  </si>
  <si>
    <t>8565-JMRB</t>
  </si>
  <si>
    <t>1475-YHXB</t>
  </si>
  <si>
    <t>2534-FFFR</t>
  </si>
  <si>
    <t>8322-WQXX</t>
  </si>
  <si>
    <t>2857-CAEJ</t>
  </si>
  <si>
    <t>8363-NXMZ</t>
  </si>
  <si>
    <t>1932-JQRT</t>
  </si>
  <si>
    <t>1380-YANO</t>
  </si>
  <si>
    <t>5789-BGPX</t>
  </si>
  <si>
    <t>2910-BNDW</t>
  </si>
  <si>
    <t>1824-PKQW</t>
  </si>
  <si>
    <t>5973-XQFV</t>
  </si>
  <si>
    <t>7462-DSGJ</t>
  </si>
  <si>
    <t>4002-DROA</t>
  </si>
  <si>
    <t>2043-XYRY</t>
  </si>
  <si>
    <t>Network reliability</t>
  </si>
  <si>
    <t>4960-TQGX</t>
  </si>
  <si>
    <t>2181-YLOH</t>
  </si>
  <si>
    <t>1051-PSBR</t>
  </si>
  <si>
    <t>9067-IIUN</t>
  </si>
  <si>
    <t>2407-JCHE</t>
  </si>
  <si>
    <t>6838-MIYP</t>
  </si>
  <si>
    <t>3892-RMQH</t>
  </si>
  <si>
    <t>3208-CIJJ</t>
  </si>
  <si>
    <t>4783-ZCUV</t>
  </si>
  <si>
    <t>1229-MHLH</t>
  </si>
  <si>
    <t>6663-HLJH</t>
  </si>
  <si>
    <t>2404-BGCB</t>
  </si>
  <si>
    <t>0161-TWZF</t>
  </si>
  <si>
    <t>6603-UQYP</t>
  </si>
  <si>
    <t>4049-KICX</t>
  </si>
  <si>
    <t>0696-BYCU</t>
  </si>
  <si>
    <t>8429-MIVS</t>
  </si>
  <si>
    <t>1943-ITBY</t>
  </si>
  <si>
    <t>3022-WWUB</t>
  </si>
  <si>
    <t>8602-CQVO</t>
  </si>
  <si>
    <t>5024-NWWY</t>
  </si>
  <si>
    <t>4164-OPDL</t>
  </si>
  <si>
    <t>6263-OJZU</t>
  </si>
  <si>
    <t>1004-KFUB</t>
  </si>
  <si>
    <t>6991-ATME</t>
  </si>
  <si>
    <t>5099-VGLK</t>
  </si>
  <si>
    <t>5517-KEOL</t>
  </si>
  <si>
    <t>9124-TKNW</t>
  </si>
  <si>
    <t>4638-DOVR</t>
  </si>
  <si>
    <t>1765-DPOZ</t>
  </si>
  <si>
    <t>8600-YQVP</t>
  </si>
  <si>
    <t>6063-MVXJ</t>
  </si>
  <si>
    <t>5398-DIKE</t>
  </si>
  <si>
    <t>2427-BZYI</t>
  </si>
  <si>
    <t>6706-PLUD</t>
  </si>
  <si>
    <t>8682-IUUE</t>
  </si>
  <si>
    <t>6378-HGUY</t>
  </si>
  <si>
    <t>8440-XNWP</t>
  </si>
  <si>
    <t>7210-SHSF</t>
  </si>
  <si>
    <t>6526-SZRS</t>
  </si>
  <si>
    <t>2978-AOXZ</t>
  </si>
  <si>
    <t>4960-WIUA</t>
  </si>
  <si>
    <t>8743-NBTM</t>
  </si>
  <si>
    <t>1631-EECZ</t>
  </si>
  <si>
    <t>0162-YMSU</t>
  </si>
  <si>
    <t>0407-IDWF</t>
  </si>
  <si>
    <t>3877-VXEF</t>
  </si>
  <si>
    <t>3216-NWMX</t>
  </si>
  <si>
    <t>1593-CSSC</t>
  </si>
  <si>
    <t>LA</t>
  </si>
  <si>
    <t>Poor expertise of phone support</t>
  </si>
  <si>
    <t>9219-VGDI</t>
  </si>
  <si>
    <t>1485-PBGF</t>
  </si>
  <si>
    <t>4863-QRNP</t>
  </si>
  <si>
    <t>5772-GWMS</t>
  </si>
  <si>
    <t>0351-PAJH</t>
  </si>
  <si>
    <t>6592-BUMQ</t>
  </si>
  <si>
    <t>8588-PKPK</t>
  </si>
  <si>
    <t>8609-AFGH</t>
  </si>
  <si>
    <t>2799-AJVS</t>
  </si>
  <si>
    <t>9215-KSBG</t>
  </si>
  <si>
    <t>1885-EAUF</t>
  </si>
  <si>
    <t>5298-NPSU</t>
  </si>
  <si>
    <t>1202-GKJN</t>
  </si>
  <si>
    <t>9245-UIQY</t>
  </si>
  <si>
    <t>1509-DXTV</t>
  </si>
  <si>
    <t>9039-AQSW</t>
  </si>
  <si>
    <t>5677-FBRZ</t>
  </si>
  <si>
    <t>2747-WLMI</t>
  </si>
  <si>
    <t>1270-NUXR</t>
  </si>
  <si>
    <t>5100-ZZZA</t>
  </si>
  <si>
    <t>9426-OHVX</t>
  </si>
  <si>
    <t>7526-RBRR</t>
  </si>
  <si>
    <t>5620-HIWM</t>
  </si>
  <si>
    <t>9197-OPHU</t>
  </si>
  <si>
    <t>7146-UFCK</t>
  </si>
  <si>
    <t>7148-KTIB</t>
  </si>
  <si>
    <t>Lack of self-service on Website</t>
  </si>
  <si>
    <t>3117-TDWJ</t>
  </si>
  <si>
    <t>1286-ETUI</t>
  </si>
  <si>
    <t>8910-ACYH</t>
  </si>
  <si>
    <t>7208-RTMD</t>
  </si>
  <si>
    <t>0260-JAUZ</t>
  </si>
  <si>
    <t>9053-YVNO</t>
  </si>
  <si>
    <t>6890-ACXC</t>
  </si>
  <si>
    <t>2522-SCZO</t>
  </si>
  <si>
    <t>9724-FQLR</t>
  </si>
  <si>
    <t>6490-RRNL</t>
  </si>
  <si>
    <t>6934-VNOS</t>
  </si>
  <si>
    <t>9839-UTTG</t>
  </si>
  <si>
    <t>8833-XHNY</t>
  </si>
  <si>
    <t>7967-MBCH</t>
  </si>
  <si>
    <t>8554-FTFQ</t>
  </si>
  <si>
    <t>6198-WDGP</t>
  </si>
  <si>
    <t>1669-JKIX</t>
  </si>
  <si>
    <t>6611-PQCQ</t>
  </si>
  <si>
    <t>6305-DGQZ</t>
  </si>
  <si>
    <t>3269-LBLE</t>
  </si>
  <si>
    <t>6238-CDHF</t>
  </si>
  <si>
    <t>4316-MSBV</t>
  </si>
  <si>
    <t>6583-ZNNA</t>
  </si>
  <si>
    <t>6106-AKSH</t>
  </si>
  <si>
    <t>0119-HSAD</t>
  </si>
  <si>
    <t>7150-ZFYP</t>
  </si>
  <si>
    <t>1545-IMXK</t>
  </si>
  <si>
    <t>4984-HIBD</t>
  </si>
  <si>
    <t>2413-QVWD</t>
  </si>
  <si>
    <t>6496-TXYH</t>
  </si>
  <si>
    <t>9677-PGXV</t>
  </si>
  <si>
    <t>4543-TATV</t>
  </si>
  <si>
    <t>5248-MCCO</t>
  </si>
  <si>
    <t>8795-HUTO</t>
  </si>
  <si>
    <t>9335-JFZM</t>
  </si>
  <si>
    <t>6052-UXGX</t>
  </si>
  <si>
    <t>7050-MPXT</t>
  </si>
  <si>
    <t>3788-VAYN</t>
  </si>
  <si>
    <t>0891-UKDK</t>
  </si>
  <si>
    <t>0817-ZKSE</t>
  </si>
  <si>
    <t>Poor expertise of online support</t>
  </si>
  <si>
    <t>0425-GCIP</t>
  </si>
  <si>
    <t>4774-GPHE</t>
  </si>
  <si>
    <t>6667-LZXK</t>
  </si>
  <si>
    <t>2973-RLLQ</t>
  </si>
  <si>
    <t>5203-KJFW</t>
  </si>
  <si>
    <t>0132-YVGO</t>
  </si>
  <si>
    <t>2681-QPBL</t>
  </si>
  <si>
    <t>9961-GXPU</t>
  </si>
  <si>
    <t>4962-SJPR</t>
  </si>
  <si>
    <t>2212-VKNB</t>
  </si>
  <si>
    <t>4086-QPER</t>
  </si>
  <si>
    <t>6598-NNNB</t>
  </si>
  <si>
    <t>7061-NWUF</t>
  </si>
  <si>
    <t>2179-MOEE</t>
  </si>
  <si>
    <t>8729-SAPQ</t>
  </si>
  <si>
    <t>5645-IHNU</t>
  </si>
  <si>
    <t>2371-SFMP</t>
  </si>
  <si>
    <t>3282-UGNW</t>
  </si>
  <si>
    <t>4053-JOBO</t>
  </si>
  <si>
    <t>8574-MMOR</t>
  </si>
  <si>
    <t>6674-IPEO</t>
  </si>
  <si>
    <t>8818-CAEM</t>
  </si>
  <si>
    <t>0839-REQQ</t>
  </si>
  <si>
    <t>2652-WYKK</t>
  </si>
  <si>
    <t>3355-GEHM</t>
  </si>
  <si>
    <t>5585-OOAV</t>
  </si>
  <si>
    <t>8843-HNDV</t>
  </si>
  <si>
    <t>4770-NADL</t>
  </si>
  <si>
    <t>0342-YJTB</t>
  </si>
  <si>
    <t>7292-PDJJ</t>
  </si>
  <si>
    <t>0792-XLYQ</t>
  </si>
  <si>
    <t>1050-ZXFD</t>
  </si>
  <si>
    <t>7909-JGEF</t>
  </si>
  <si>
    <t>9229-THTY</t>
  </si>
  <si>
    <t>8734-IDPX</t>
  </si>
  <si>
    <t>0988-JQKT</t>
  </si>
  <si>
    <t>8415-IRWW</t>
  </si>
  <si>
    <t>9285-UQUX</t>
  </si>
  <si>
    <t>5005-PNKN</t>
  </si>
  <si>
    <t>0927-NBKU</t>
  </si>
  <si>
    <t>5159-CKSO</t>
  </si>
  <si>
    <t>9631-OJJQ</t>
  </si>
  <si>
    <t>9524-FGIL</t>
  </si>
  <si>
    <t>9653-TWSS</t>
  </si>
  <si>
    <t>1995-HTQB</t>
  </si>
  <si>
    <t>1238-ZMHW</t>
  </si>
  <si>
    <t>6714-VWHM</t>
  </si>
  <si>
    <t>7922-UUVG</t>
  </si>
  <si>
    <t>1303-DJRO</t>
  </si>
  <si>
    <t>8782-HWWF</t>
  </si>
  <si>
    <t>8572-OAAB</t>
  </si>
  <si>
    <t>4187-NIKC</t>
  </si>
  <si>
    <t>1434-ROYQ</t>
  </si>
  <si>
    <t>8045-QCZY</t>
  </si>
  <si>
    <t>3324-LVYX</t>
  </si>
  <si>
    <t>2745-BGCB</t>
  </si>
  <si>
    <t>2801-HNDY</t>
  </si>
  <si>
    <t>4805-MUCJ</t>
  </si>
  <si>
    <t>1416-KBNF</t>
  </si>
  <si>
    <t>8170-IKAL</t>
  </si>
  <si>
    <t>5165-XXTA</t>
  </si>
  <si>
    <t>4082-RXME</t>
  </si>
  <si>
    <t>6615-HAAN</t>
  </si>
  <si>
    <t>9969-DMER</t>
  </si>
  <si>
    <t>2723-UHOY</t>
  </si>
  <si>
    <t>1095-OQFE</t>
  </si>
  <si>
    <t>4886-BAFO</t>
  </si>
  <si>
    <t>7417-ZNPZ</t>
  </si>
  <si>
    <t>3453-MXVP</t>
  </si>
  <si>
    <t>8888-DMWU</t>
  </si>
  <si>
    <t>8041-CRYZ</t>
  </si>
  <si>
    <t>3518-XCQZ</t>
  </si>
  <si>
    <t>4747-DXNZ</t>
  </si>
  <si>
    <t>7737-BAAR</t>
  </si>
  <si>
    <t>7963-VKVH</t>
  </si>
  <si>
    <t>3028-WDNH</t>
  </si>
  <si>
    <t>3302-MMKE</t>
  </si>
  <si>
    <t>1402-WQSS</t>
  </si>
  <si>
    <t>2752-LEQU</t>
  </si>
  <si>
    <t>0109-GDQH</t>
  </si>
  <si>
    <t>9841-MINK</t>
  </si>
  <si>
    <t>4686-MFCE</t>
  </si>
  <si>
    <t>8855-GLWF</t>
  </si>
  <si>
    <t>7642-VMZC</t>
  </si>
  <si>
    <t>3376-WGNB</t>
  </si>
  <si>
    <t>2771-PVWJ</t>
  </si>
  <si>
    <t>5802-USCC</t>
  </si>
  <si>
    <t>4273-XQXD</t>
  </si>
  <si>
    <t>2024-JUFQ</t>
  </si>
  <si>
    <t>0163-JCUD</t>
  </si>
  <si>
    <t>7468-USBC</t>
  </si>
  <si>
    <t>7760-PAHH</t>
  </si>
  <si>
    <t>8892-RPHK</t>
  </si>
  <si>
    <t>9230-VDSG</t>
  </si>
  <si>
    <t>6394-WANL</t>
  </si>
  <si>
    <t>3859-FXIF</t>
  </si>
  <si>
    <t>6653-KADX</t>
  </si>
  <si>
    <t>1610-HDZU</t>
  </si>
  <si>
    <t>3931-UWXF</t>
  </si>
  <si>
    <t>4372-HLSF</t>
  </si>
  <si>
    <t>0687-ITRC</t>
  </si>
  <si>
    <t>9380-STXW</t>
  </si>
  <si>
    <t>1540-XQHX</t>
  </si>
  <si>
    <t>9233-JHXO</t>
  </si>
  <si>
    <t>8303-BIWQ</t>
  </si>
  <si>
    <t>1254-IWUU</t>
  </si>
  <si>
    <t>5747-XGZG</t>
  </si>
  <si>
    <t>8784-IEDI</t>
  </si>
  <si>
    <t>0530-GRDZ</t>
  </si>
  <si>
    <t>9327-PDUY</t>
  </si>
  <si>
    <t>7101-KIFS</t>
  </si>
  <si>
    <t>9012-RVYM</t>
  </si>
  <si>
    <t>2039-OJSL</t>
  </si>
  <si>
    <t>8540-ZWCN</t>
  </si>
  <si>
    <t>8037-INMB</t>
  </si>
  <si>
    <t>2109-RYXQ</t>
  </si>
  <si>
    <t>8504-FZKV</t>
  </si>
  <si>
    <t>4142-CKNJ</t>
  </si>
  <si>
    <t>5534-KBAI</t>
  </si>
  <si>
    <t>9589-QXZF</t>
  </si>
  <si>
    <t>2956-MAMW</t>
  </si>
  <si>
    <t>5683-NKWP</t>
  </si>
  <si>
    <t>4202-KAFH</t>
  </si>
  <si>
    <t>6231-ADZO</t>
  </si>
  <si>
    <t>8689-TRGU</t>
  </si>
  <si>
    <t>5848-VODO</t>
  </si>
  <si>
    <t>2342-UXKI</t>
  </si>
  <si>
    <t>5754-NZGW</t>
  </si>
  <si>
    <t>6227-SNVZ</t>
  </si>
  <si>
    <t>5987-DQEM</t>
  </si>
  <si>
    <t>4963-PKUO</t>
  </si>
  <si>
    <t>5290-HHVV</t>
  </si>
  <si>
    <t>2004-BVVI</t>
  </si>
  <si>
    <t>1959-TYXJ</t>
  </si>
  <si>
    <t>5387-VSOQ</t>
  </si>
  <si>
    <t>8289-YYQE</t>
  </si>
  <si>
    <t>2787-KHKN</t>
  </si>
  <si>
    <t>7240-INEF</t>
  </si>
  <si>
    <t>6550-YSQP</t>
  </si>
  <si>
    <t>6112-UTCV</t>
  </si>
  <si>
    <t>7621-KAMG</t>
  </si>
  <si>
    <t>4333-CPAW</t>
  </si>
  <si>
    <t>6021-PCSD</t>
  </si>
  <si>
    <t>8264-BLTO</t>
  </si>
  <si>
    <t>0790-OYWF</t>
  </si>
  <si>
    <t>6949-SJPA</t>
  </si>
  <si>
    <t>5333-GFKP</t>
  </si>
  <si>
    <t>6761-APVW</t>
  </si>
  <si>
    <t>0402-PONP</t>
  </si>
  <si>
    <t>8467-NOCR</t>
  </si>
  <si>
    <t>0257-XTUX</t>
  </si>
  <si>
    <t>0935-CDJI</t>
  </si>
  <si>
    <t>2177-ZBNG</t>
  </si>
  <si>
    <t>5516-PLEG</t>
  </si>
  <si>
    <t>1169-ORTI</t>
  </si>
  <si>
    <t>8575-VPUE</t>
  </si>
  <si>
    <t>2906-IAUM</t>
  </si>
  <si>
    <t>3671-LVLE</t>
  </si>
  <si>
    <t>0639-PCDZ</t>
  </si>
  <si>
    <t>1382-MJNN</t>
  </si>
  <si>
    <t>8414-GQTM</t>
  </si>
  <si>
    <t>3141-CSYM</t>
  </si>
  <si>
    <t>2236-LFDS</t>
  </si>
  <si>
    <t>9044-ZCTU</t>
  </si>
  <si>
    <t>5109-IYDQ</t>
  </si>
  <si>
    <t>7224-YUWG</t>
  </si>
  <si>
    <t>1466-BXSQ</t>
  </si>
  <si>
    <t>8623-BDJS</t>
  </si>
  <si>
    <t>4941-UKSK</t>
  </si>
  <si>
    <t>7538-WTWC</t>
  </si>
  <si>
    <t>4360-SIGC</t>
  </si>
  <si>
    <t>0308-GIFT</t>
  </si>
  <si>
    <t>4025-QOKQ</t>
  </si>
  <si>
    <t>5523-ACJY</t>
  </si>
  <si>
    <t>8603-MJAC</t>
  </si>
  <si>
    <t>1855-MMRG</t>
  </si>
  <si>
    <t>0226-JWGG</t>
  </si>
  <si>
    <t>2380-GAYB</t>
  </si>
  <si>
    <t>1282-LBBS</t>
  </si>
  <si>
    <t>0165-NGYD</t>
  </si>
  <si>
    <t>5538-IAKV</t>
  </si>
  <si>
    <t>7223-IEDD</t>
  </si>
  <si>
    <t>6120-VPRR</t>
  </si>
  <si>
    <t>1564-TARC</t>
  </si>
  <si>
    <t>3902-TSKF</t>
  </si>
  <si>
    <t>3345-CWXW</t>
  </si>
  <si>
    <t>3290-AXJZ</t>
  </si>
  <si>
    <t>1558-OFCR</t>
  </si>
  <si>
    <t>2339-YFBN</t>
  </si>
  <si>
    <t>2068-CEST</t>
  </si>
  <si>
    <t>8825-VLKN</t>
  </si>
  <si>
    <t>1225-LCEZ</t>
  </si>
  <si>
    <t>3220-NURQ</t>
  </si>
  <si>
    <t>2779-LOUX</t>
  </si>
  <si>
    <t>7371-DFQQ</t>
  </si>
  <si>
    <t>0309-GEPB</t>
  </si>
  <si>
    <t>8378-GLUW</t>
  </si>
  <si>
    <t>1318-ADXQ</t>
  </si>
  <si>
    <t>7761-BOVG</t>
  </si>
  <si>
    <t>0349-EYGY</t>
  </si>
  <si>
    <t>4179-WEYW</t>
  </si>
  <si>
    <t>5379-NAWI</t>
  </si>
  <si>
    <t>7499-PUBX</t>
  </si>
  <si>
    <t>2554-IOCO</t>
  </si>
  <si>
    <t>1625-MTHO</t>
  </si>
  <si>
    <t>8552-BVML</t>
  </si>
  <si>
    <t>2285-BZCN</t>
  </si>
  <si>
    <t>3739-AWKE</t>
  </si>
  <si>
    <t>4635-IEDK</t>
  </si>
  <si>
    <t>2008-BPFA</t>
  </si>
  <si>
    <t>4303-HGUA</t>
  </si>
  <si>
    <t>9050-AZQC</t>
  </si>
  <si>
    <t>7818-RPFD</t>
  </si>
  <si>
    <t>9702-CFSP</t>
  </si>
  <si>
    <t>4265-DCJY</t>
  </si>
  <si>
    <t>7437-EEMF</t>
  </si>
  <si>
    <t>6545-OAQZ</t>
  </si>
  <si>
    <t>2391-LXGG</t>
  </si>
  <si>
    <t>0543-LBNI</t>
  </si>
  <si>
    <t>2272-QDIE</t>
  </si>
  <si>
    <t>1131-ONIP</t>
  </si>
  <si>
    <t>9547-FMCF</t>
  </si>
  <si>
    <t>7552-HSAI</t>
  </si>
  <si>
    <t>6071-CNRS</t>
  </si>
  <si>
    <t>3618-UGMW</t>
  </si>
  <si>
    <t>5671-ESYP</t>
  </si>
  <si>
    <t>9141-DZMH</t>
  </si>
  <si>
    <t>2900-FEOU</t>
  </si>
  <si>
    <t>0133-UCLG</t>
  </si>
  <si>
    <t>0538-MYDU</t>
  </si>
  <si>
    <t>7192-RAOF</t>
  </si>
  <si>
    <t>8724-XHQR</t>
  </si>
  <si>
    <t>8772-TKOQ</t>
  </si>
  <si>
    <t>4327-MVPH</t>
  </si>
  <si>
    <t>4738-ZYWD</t>
  </si>
  <si>
    <t>1952-VNQF</t>
  </si>
  <si>
    <t>6588-XBRR</t>
  </si>
  <si>
    <t>6331-RYYB</t>
  </si>
  <si>
    <t>5031-CUMQ</t>
  </si>
  <si>
    <t>8171-JQFF</t>
  </si>
  <si>
    <t>0283-YVCJ</t>
  </si>
  <si>
    <t>0236-YWNB</t>
  </si>
  <si>
    <t>8991-XLZB</t>
  </si>
  <si>
    <t>3517-EVLO</t>
  </si>
  <si>
    <t>7224-UTSC</t>
  </si>
  <si>
    <t>8647-SXXI</t>
  </si>
  <si>
    <t>7401-ADOZ</t>
  </si>
  <si>
    <t>1954-FSPR</t>
  </si>
  <si>
    <t>7497-TVID</t>
  </si>
  <si>
    <t>8432-GNSL</t>
  </si>
  <si>
    <t>6441-WQBK</t>
  </si>
  <si>
    <t>0963-DGCY</t>
  </si>
  <si>
    <t>2799-GVQU</t>
  </si>
  <si>
    <t>6842-IDVE</t>
  </si>
  <si>
    <t>8015-SZHN</t>
  </si>
  <si>
    <t>6181-SEZR</t>
  </si>
  <si>
    <t>7823-TLKH</t>
  </si>
  <si>
    <t>8180-FWFH</t>
  </si>
  <si>
    <t>7775-YLHX</t>
  </si>
  <si>
    <t>2026-BVBJ</t>
  </si>
  <si>
    <t>5066-NVKJ</t>
  </si>
  <si>
    <t>4414-GHXB</t>
  </si>
  <si>
    <t>1145-JVZV</t>
  </si>
  <si>
    <t>9845-QCNG</t>
  </si>
  <si>
    <t>3228-GENE</t>
  </si>
  <si>
    <t>8360-VVGP</t>
  </si>
  <si>
    <t>3870-IVUT</t>
  </si>
  <si>
    <t>6101-HZYD</t>
  </si>
  <si>
    <t>5853-JDLO</t>
  </si>
  <si>
    <t>4961-QXJB</t>
  </si>
  <si>
    <t>7609-QQKS</t>
  </si>
  <si>
    <t>3624-YKEY</t>
  </si>
  <si>
    <t>5217-FEJW</t>
  </si>
  <si>
    <t>1058-WEKE</t>
  </si>
  <si>
    <t>3737-SGBB</t>
  </si>
  <si>
    <t>3933-ANQN</t>
  </si>
  <si>
    <t>3026-MKFZ</t>
  </si>
  <si>
    <t>1819-OMOQ</t>
  </si>
  <si>
    <t>9113-JFTC</t>
  </si>
  <si>
    <t>0990-UUNR</t>
  </si>
  <si>
    <t>0359-RTBV</t>
  </si>
  <si>
    <t>1412-IVWC</t>
  </si>
  <si>
    <t>1263-KCFO</t>
  </si>
  <si>
    <t>0986-DICX</t>
  </si>
  <si>
    <t>9009-FVQP</t>
  </si>
  <si>
    <t>6281-DTIL</t>
  </si>
  <si>
    <t>4995-JUBE</t>
  </si>
  <si>
    <t>6570-VCXP</t>
  </si>
  <si>
    <t>5217-LVYP</t>
  </si>
  <si>
    <t>9963-ZUBM</t>
  </si>
  <si>
    <t>7894-OWVC</t>
  </si>
  <si>
    <t>5276-ZXSN</t>
  </si>
  <si>
    <t>3884-FHBV</t>
  </si>
  <si>
    <t>2575-VDSQ</t>
  </si>
  <si>
    <t>0976-BXVF</t>
  </si>
  <si>
    <t>5285-TFXI</t>
  </si>
  <si>
    <t>3088-MHDC</t>
  </si>
  <si>
    <t>0607-CLFZ</t>
  </si>
  <si>
    <t>5049-ATEA</t>
  </si>
  <si>
    <t>7401-WRLI</t>
  </si>
  <si>
    <t>0935-YMXQ</t>
  </si>
  <si>
    <t>7137-DNNW</t>
  </si>
  <si>
    <t>9064-JXSS</t>
  </si>
  <si>
    <t>5759-XDKJ</t>
  </si>
  <si>
    <t>2043-YDFI</t>
  </si>
  <si>
    <t>4911-AZDT</t>
  </si>
  <si>
    <t>9971-YEZD</t>
  </si>
  <si>
    <t>1014-AYIE</t>
  </si>
  <si>
    <t>2069-WTJW</t>
  </si>
  <si>
    <t>4647-VDIW</t>
  </si>
  <si>
    <t>5939-VLUL</t>
  </si>
  <si>
    <t>7114-DSLR</t>
  </si>
  <si>
    <t>2483-HMKT</t>
  </si>
  <si>
    <t>5317-BRZN</t>
  </si>
  <si>
    <t>6896-ROVB</t>
  </si>
  <si>
    <t>1039-YWCF</t>
  </si>
  <si>
    <t>9491-JHRZ</t>
  </si>
  <si>
    <t>3914-NBTO</t>
  </si>
  <si>
    <t>6598-SAVZ</t>
  </si>
  <si>
    <t>9032-SVAM</t>
  </si>
  <si>
    <t>8721-AOFI</t>
  </si>
  <si>
    <t>6162-NRDG</t>
  </si>
  <si>
    <t>6529-DDRU</t>
  </si>
  <si>
    <t>6947-SZZQ</t>
  </si>
  <si>
    <t>6595-EXJF</t>
  </si>
  <si>
    <t>4875-FXIJ</t>
  </si>
  <si>
    <t>6393-PTCD</t>
  </si>
  <si>
    <t>1971-TKQU</t>
  </si>
  <si>
    <t>9640-YTLK</t>
  </si>
  <si>
    <t>5519-GGFL</t>
  </si>
  <si>
    <t>0750-KZHP</t>
  </si>
  <si>
    <t>3594-GLHQ</t>
  </si>
  <si>
    <t>2731-EZZS</t>
  </si>
  <si>
    <t>5184-JDJO</t>
  </si>
  <si>
    <t>6255-VETE</t>
  </si>
  <si>
    <t>2193-BCLL</t>
  </si>
  <si>
    <t>9394-CACA</t>
  </si>
  <si>
    <t>0813-NLDB</t>
  </si>
  <si>
    <t>3332-OFGU</t>
  </si>
  <si>
    <t>7600-YYYP</t>
  </si>
  <si>
    <t>4487-TQQP</t>
  </si>
  <si>
    <t>Limited range of services</t>
  </si>
  <si>
    <t>6392-RMNW</t>
  </si>
  <si>
    <t>9804-POZD</t>
  </si>
  <si>
    <t>1611-DLFM</t>
  </si>
  <si>
    <t>5690-ODWA</t>
  </si>
  <si>
    <t>7806-BBUB</t>
  </si>
  <si>
    <t>7348-WQXV</t>
  </si>
  <si>
    <t>5524-UCZB</t>
  </si>
  <si>
    <t>1812-LQSE</t>
  </si>
  <si>
    <t>8493-CGNC</t>
  </si>
  <si>
    <t>8210-YLXP</t>
  </si>
  <si>
    <t>3378-ESJD</t>
  </si>
  <si>
    <t>7945-YOPA</t>
  </si>
  <si>
    <t>9735-DUXS</t>
  </si>
  <si>
    <t>3466-LSGW</t>
  </si>
  <si>
    <t>2187-DZPX</t>
  </si>
  <si>
    <t>1126-RKLP</t>
  </si>
  <si>
    <t>2242-BBMU</t>
  </si>
  <si>
    <t>1782-BXIP</t>
  </si>
  <si>
    <t>7963-SORT</t>
  </si>
  <si>
    <t>3446-SRZQ</t>
  </si>
  <si>
    <t>0498-ASIP</t>
  </si>
  <si>
    <t>3896-NYVO</t>
  </si>
  <si>
    <t>1673-RRII</t>
  </si>
  <si>
    <t>8485-CMVJ</t>
  </si>
  <si>
    <t>2791-CEUY</t>
  </si>
  <si>
    <t>3643-DOCA</t>
  </si>
  <si>
    <t>8067-CIOX</t>
  </si>
  <si>
    <t>0068-GHTG</t>
  </si>
  <si>
    <t>6193-JFQP</t>
  </si>
  <si>
    <t>6489-SPPD</t>
  </si>
  <si>
    <t>1408-ANBM</t>
  </si>
  <si>
    <t>8339-JMSK</t>
  </si>
  <si>
    <t>8309-IQCR</t>
  </si>
  <si>
    <t>4534-BAWB</t>
  </si>
  <si>
    <t>7053-DTNR</t>
  </si>
  <si>
    <t>7435-CWNV</t>
  </si>
  <si>
    <t>1293-ZKFY</t>
  </si>
  <si>
    <t>5714-NPDL</t>
  </si>
  <si>
    <t>3961-CXXF</t>
  </si>
  <si>
    <t>1493-CGBU</t>
  </si>
  <si>
    <t>6678-ZTPQ</t>
  </si>
  <si>
    <t>2838-ZFPU</t>
  </si>
  <si>
    <t>5118-AOEU</t>
  </si>
  <si>
    <t>4170-ZFVQ</t>
  </si>
  <si>
    <t>4261-WUJC</t>
  </si>
  <si>
    <t>7636-VIXE</t>
  </si>
  <si>
    <t>3686-PQGL</t>
  </si>
  <si>
    <t>2639-NVKA</t>
  </si>
  <si>
    <t>5683-AAVL</t>
  </si>
  <si>
    <t>9203-ANKD</t>
  </si>
  <si>
    <t>6778-HZZZ</t>
  </si>
  <si>
    <t>8481-DYCT</t>
  </si>
  <si>
    <t>2890-PATP</t>
  </si>
  <si>
    <t>9274-OOLA</t>
  </si>
  <si>
    <t>1951-OGLN</t>
  </si>
  <si>
    <t>8097-WUPE</t>
  </si>
  <si>
    <t>3893-UCKC</t>
  </si>
  <si>
    <t>8613-VAMW</t>
  </si>
  <si>
    <t>2923-JTWO</t>
  </si>
  <si>
    <t>6176-UCTS</t>
  </si>
  <si>
    <t>5489-KWDU</t>
  </si>
  <si>
    <t>7948-TQRL</t>
  </si>
  <si>
    <t>6105-RHWJ</t>
  </si>
  <si>
    <t>0337-FHSW</t>
  </si>
  <si>
    <t>6849-YOJG</t>
  </si>
  <si>
    <t>3973-RZUT</t>
  </si>
  <si>
    <t>5835-RVHU</t>
  </si>
  <si>
    <t>9854-MLCW</t>
  </si>
  <si>
    <t>3204-PDEE</t>
  </si>
  <si>
    <t>0907-QPDX</t>
  </si>
  <si>
    <t>0949-XWVR</t>
  </si>
  <si>
    <t>7552-RQBG</t>
  </si>
  <si>
    <t>6768-DWPQ</t>
  </si>
  <si>
    <t>1188-JMCK</t>
  </si>
  <si>
    <t>2389-TADK</t>
  </si>
  <si>
    <t>1426-JVBH</t>
  </si>
  <si>
    <t>9039-LTDP</t>
  </si>
  <si>
    <t>9909-ZCEL</t>
  </si>
  <si>
    <t>4510-KLVN</t>
  </si>
  <si>
    <t>5620-ABIP</t>
  </si>
  <si>
    <t>3065-YBHL</t>
  </si>
  <si>
    <t>5951-TLKU</t>
  </si>
  <si>
    <t>0501-QALP</t>
  </si>
  <si>
    <t>5597-PWUO</t>
  </si>
  <si>
    <t>5948-NOII</t>
  </si>
  <si>
    <t>4982-CHOM</t>
  </si>
  <si>
    <t>4512-RDCQ</t>
  </si>
  <si>
    <t>2227-IPDU</t>
  </si>
  <si>
    <t>7343-GNPD</t>
  </si>
  <si>
    <t>6399-HUHA</t>
  </si>
  <si>
    <t>6744-MTWZ</t>
  </si>
  <si>
    <t>2666-QZTH</t>
  </si>
  <si>
    <t>4519-JHXU</t>
  </si>
  <si>
    <t>1425-WCND</t>
  </si>
  <si>
    <t>5376-MLTX</t>
  </si>
  <si>
    <t>6945-JQYG</t>
  </si>
  <si>
    <t>6019-GOBB</t>
  </si>
  <si>
    <t>1770-VFCZ</t>
  </si>
  <si>
    <t>0778-OIVQ</t>
  </si>
  <si>
    <t>3328-LJRE</t>
  </si>
  <si>
    <t>8463-PKKE</t>
  </si>
  <si>
    <t>2883-GWWW</t>
  </si>
  <si>
    <t>5315-HKSZ</t>
  </si>
  <si>
    <t>5870-ZEDH</t>
  </si>
  <si>
    <t>4518-CNFT</t>
  </si>
  <si>
    <t>0281-LLKJ</t>
  </si>
  <si>
    <t>8844-RNAN</t>
  </si>
  <si>
    <t>1243-MELM</t>
  </si>
  <si>
    <t>2041-ZZOG</t>
  </si>
  <si>
    <t>3100-VBIF</t>
  </si>
  <si>
    <t>6713-YILD</t>
  </si>
  <si>
    <t>7759-YMIA</t>
  </si>
  <si>
    <t>8495-NAJQ</t>
  </si>
  <si>
    <t>9710-GTGX</t>
  </si>
  <si>
    <t>4464-LBRK</t>
  </si>
  <si>
    <t>4370-HGPR</t>
  </si>
  <si>
    <t>0627-LLPX</t>
  </si>
  <si>
    <t>5582-SNME</t>
  </si>
  <si>
    <t>6155-XXQS</t>
  </si>
  <si>
    <t>7787-TFEI</t>
  </si>
  <si>
    <t>4914-GDRS</t>
  </si>
  <si>
    <t>8896-AKSL</t>
  </si>
  <si>
    <t>0527-WYXI</t>
  </si>
  <si>
    <t>0709-LLVR</t>
  </si>
  <si>
    <t>6322-KHWF</t>
  </si>
  <si>
    <t>7507-BFJR</t>
  </si>
  <si>
    <t>6822-DEXO</t>
  </si>
  <si>
    <t>8950-HDPL</t>
  </si>
  <si>
    <t>3561-UYIS</t>
  </si>
  <si>
    <t>2328-CNXN</t>
  </si>
  <si>
    <t>4962-BYAT</t>
  </si>
  <si>
    <t>4774-NCJW</t>
  </si>
  <si>
    <t>9797-ARAA</t>
  </si>
  <si>
    <t>7183-OUUK</t>
  </si>
  <si>
    <t>4809-TVPO</t>
  </si>
  <si>
    <t>8228-YLSA</t>
  </si>
  <si>
    <t>6365-DCGP</t>
  </si>
  <si>
    <t>6208-XCAN</t>
  </si>
  <si>
    <t>6004-ZETQ</t>
  </si>
  <si>
    <t>0540-NSUY</t>
  </si>
  <si>
    <t>6644-PVCE</t>
  </si>
  <si>
    <t>1362-BYHT</t>
  </si>
  <si>
    <t>1891-DDGX</t>
  </si>
  <si>
    <t>1233-WQRJ</t>
  </si>
  <si>
    <t>8570-SXEK</t>
  </si>
  <si>
    <t>7155-XWQW</t>
  </si>
  <si>
    <t>2801-LSIH</t>
  </si>
  <si>
    <t>0174-JXYJ</t>
  </si>
  <si>
    <t>0727-HGUR</t>
  </si>
  <si>
    <t>2949-LLJY</t>
  </si>
  <si>
    <t>5395-ZGMZ</t>
  </si>
  <si>
    <t>5393-BDDX</t>
  </si>
  <si>
    <t>8435-ARBB</t>
  </si>
  <si>
    <t>2138-YQDU</t>
  </si>
  <si>
    <t>0350-XCGU</t>
  </si>
  <si>
    <t>5726-LHDO</t>
  </si>
  <si>
    <t>8807-OJVS</t>
  </si>
  <si>
    <t>0603-GKBT</t>
  </si>
  <si>
    <t>5316-EYZL</t>
  </si>
  <si>
    <t>4275-FUPD</t>
  </si>
  <si>
    <t>5934-GGME</t>
  </si>
  <si>
    <t>1503-WDPS</t>
  </si>
  <si>
    <t>1445-FTXD</t>
  </si>
  <si>
    <t>8684-KRGJ</t>
  </si>
  <si>
    <t>0671-IGOJ</t>
  </si>
  <si>
    <t>0752-BYBV</t>
  </si>
  <si>
    <t>5957-ZDAK</t>
  </si>
  <si>
    <t>7571-MUZE</t>
  </si>
  <si>
    <t>3515-OLMO</t>
  </si>
  <si>
    <t>1507-BNBN</t>
  </si>
  <si>
    <t>1491-ONDB</t>
  </si>
  <si>
    <t>3996-CPIX</t>
  </si>
  <si>
    <t>9445-DPWK</t>
  </si>
  <si>
    <t>4860-EFJE</t>
  </si>
  <si>
    <t>8779-DYAV</t>
  </si>
  <si>
    <t>3457-VQQM</t>
  </si>
  <si>
    <t>6035-AFOJ</t>
  </si>
  <si>
    <t>9322-TYHV</t>
  </si>
  <si>
    <t>8000-CPPS</t>
  </si>
  <si>
    <t>7779-QQSF</t>
  </si>
  <si>
    <t>7800-OJDY</t>
  </si>
  <si>
    <t>3490-VASD</t>
  </si>
  <si>
    <t>3220-CYWW</t>
  </si>
  <si>
    <t>7791-KLOZ</t>
  </si>
  <si>
    <t>5922-TYHV</t>
  </si>
  <si>
    <t>5509-KHCT</t>
  </si>
  <si>
    <t>9728-UKRN</t>
  </si>
  <si>
    <t>5827-MQNI</t>
  </si>
  <si>
    <t>8190-LOMP</t>
  </si>
  <si>
    <t>9946-PMSJ</t>
  </si>
  <si>
    <t>7478-TESE</t>
  </si>
  <si>
    <t>2030-STOC</t>
  </si>
  <si>
    <t>7897-COYM</t>
  </si>
  <si>
    <t>9639-CDJJ</t>
  </si>
  <si>
    <t>1197-RBQL</t>
  </si>
  <si>
    <t>5778-CDIC</t>
  </si>
  <si>
    <t>9532-FEIX</t>
  </si>
  <si>
    <t>0521-IQFX</t>
  </si>
  <si>
    <t>7428-ZNPE</t>
  </si>
  <si>
    <t>9966-MDPN</t>
  </si>
  <si>
    <t>6094-PCMH</t>
  </si>
  <si>
    <t>1337-AUEQ</t>
  </si>
  <si>
    <t>9074-LPGO</t>
  </si>
  <si>
    <t>1194-ZTVT</t>
  </si>
  <si>
    <t>6303-CXPN</t>
  </si>
  <si>
    <t>3015-DALS</t>
  </si>
  <si>
    <t>9949-WDVY</t>
  </si>
  <si>
    <t>0210-NCWB</t>
  </si>
  <si>
    <t>5182-ZHCG</t>
  </si>
  <si>
    <t>6847-OMMC</t>
  </si>
  <si>
    <t>0634-ZBAO</t>
  </si>
  <si>
    <t>1382-IDOK</t>
  </si>
  <si>
    <t>4359-IQHT</t>
  </si>
  <si>
    <t>4988-JDJT</t>
  </si>
  <si>
    <t>1660-IDRT</t>
  </si>
  <si>
    <t>7868-AIOP</t>
  </si>
  <si>
    <t>0566-LLDK</t>
  </si>
  <si>
    <t>9003-DQCX</t>
  </si>
  <si>
    <t>0147-ZLZT</t>
  </si>
  <si>
    <t>4752-EDTG</t>
  </si>
  <si>
    <t>5229-OAPS</t>
  </si>
  <si>
    <t>6826-QYHY</t>
  </si>
  <si>
    <t>2163-ESQC</t>
  </si>
  <si>
    <t>3730-IHXQ</t>
  </si>
  <si>
    <t>2113-RCFQ</t>
  </si>
  <si>
    <t>3208-YUJR</t>
  </si>
  <si>
    <t>2953-FTBF</t>
  </si>
  <si>
    <t>5559-DOEH</t>
  </si>
  <si>
    <t>9797-TVCF</t>
  </si>
  <si>
    <t>4968-LPPW</t>
  </si>
  <si>
    <t>0328-TCIE</t>
  </si>
  <si>
    <t>3300-PMVY</t>
  </si>
  <si>
    <t>7545-KBOS</t>
  </si>
  <si>
    <t>7720-QXXZ</t>
  </si>
  <si>
    <t>2440-TIIS</t>
  </si>
  <si>
    <t>7372-NWZN</t>
  </si>
  <si>
    <t>8912-ESBF</t>
  </si>
  <si>
    <t>2693-LNVQ</t>
  </si>
  <si>
    <t>8543-NUPE</t>
  </si>
  <si>
    <t>5692-OHZW</t>
  </si>
  <si>
    <t>0631-TSDP</t>
  </si>
  <si>
    <t>6054-NLPM</t>
  </si>
  <si>
    <t>9308-IVAH</t>
  </si>
  <si>
    <t>6347-UPKU</t>
  </si>
  <si>
    <t>3512-FPBK</t>
  </si>
  <si>
    <t>4580-TFEW</t>
  </si>
  <si>
    <t>1532-IWIK</t>
  </si>
  <si>
    <t>1913-EUYW</t>
  </si>
  <si>
    <t>1627-IWME</t>
  </si>
  <si>
    <t>7104-IKYI</t>
  </si>
  <si>
    <t>9497-FWYO</t>
  </si>
  <si>
    <t>7710-FEOW</t>
  </si>
  <si>
    <t>2005-LURN</t>
  </si>
  <si>
    <t>2954-ALWX</t>
  </si>
  <si>
    <t>7078-CYAE</t>
  </si>
  <si>
    <t>3603-TXVR</t>
  </si>
  <si>
    <t>7937-NUSV</t>
  </si>
  <si>
    <t>5414-WVUE</t>
  </si>
  <si>
    <t>Deceased</t>
  </si>
  <si>
    <t>8115-RDXG</t>
  </si>
  <si>
    <t>3025-XUAO</t>
  </si>
  <si>
    <t>5146-QZLL</t>
  </si>
  <si>
    <t>5646-PIYI</t>
  </si>
  <si>
    <t>3655-IOVF</t>
  </si>
  <si>
    <t>2890-FRVG</t>
  </si>
  <si>
    <t>1640-SIYF</t>
  </si>
  <si>
    <t>6612-TNQD</t>
  </si>
  <si>
    <t>1930-BQDP</t>
  </si>
  <si>
    <t>5687-PDUC</t>
  </si>
  <si>
    <t>9121-LTNL</t>
  </si>
  <si>
    <t>9750-QURB</t>
  </si>
  <si>
    <t>4958-GKHI</t>
  </si>
  <si>
    <t>4645-VCGX</t>
  </si>
  <si>
    <t>5691-TANG</t>
  </si>
  <si>
    <t>6611-ROEN</t>
  </si>
  <si>
    <t>6098-HSII</t>
  </si>
  <si>
    <t>0427-DXJH</t>
  </si>
  <si>
    <t>5584-CLGA</t>
  </si>
  <si>
    <t>2916-OPPI</t>
  </si>
  <si>
    <t>3667-ZLXU</t>
  </si>
  <si>
    <t>6925-GXRA</t>
  </si>
  <si>
    <t>2665-DBMI</t>
  </si>
  <si>
    <t>1530-TLAD</t>
  </si>
  <si>
    <t>6065-MAKB</t>
  </si>
  <si>
    <t>8997-ROVT</t>
  </si>
  <si>
    <t>0739-HVWV</t>
  </si>
  <si>
    <t>2003-FESU</t>
  </si>
  <si>
    <t>1679-XARV</t>
  </si>
  <si>
    <t>5141-YFJE</t>
  </si>
  <si>
    <t>4220-SRZF</t>
  </si>
  <si>
    <t>8509-SEXQ</t>
  </si>
  <si>
    <t>3769-QVOY</t>
  </si>
  <si>
    <t>0661-GGYO</t>
  </si>
  <si>
    <t>0017-RIOV</t>
  </si>
  <si>
    <t>7827-RJKC</t>
  </si>
  <si>
    <t>4968-BZIB</t>
  </si>
  <si>
    <t>1268-QDRX</t>
  </si>
  <si>
    <t>3528-MZAJ</t>
  </si>
  <si>
    <t>0280-FHWQ</t>
  </si>
  <si>
    <t>5860-TVYJ</t>
  </si>
  <si>
    <t>6718-XPQS</t>
  </si>
  <si>
    <t>8782-OMAK</t>
  </si>
  <si>
    <t>4312-SNZQ</t>
  </si>
  <si>
    <t>4214-KISX</t>
  </si>
  <si>
    <t>8197-UIEU</t>
  </si>
  <si>
    <t>7092-LFEY</t>
  </si>
  <si>
    <t>0756-BGMW</t>
  </si>
  <si>
    <t>3094-RMVP</t>
  </si>
  <si>
    <t>4382-ODVU</t>
  </si>
  <si>
    <t>2459-JJMH</t>
  </si>
  <si>
    <t>7997-TGGG</t>
  </si>
  <si>
    <t>3661-QMLJ</t>
  </si>
  <si>
    <t>2193-ABXL</t>
  </si>
  <si>
    <t>8947-VDUW</t>
  </si>
  <si>
    <t>7908-ECDM</t>
  </si>
  <si>
    <t>0357-QWDW</t>
  </si>
  <si>
    <t>5605-UMVX</t>
  </si>
  <si>
    <t>6799-MQQS</t>
  </si>
  <si>
    <t>8918-SNHQ</t>
  </si>
  <si>
    <t>5217-GYKU</t>
  </si>
  <si>
    <t>6161-SVBO</t>
  </si>
  <si>
    <t>5377-AHGC</t>
  </si>
  <si>
    <t>5997-GLLK</t>
  </si>
  <si>
    <t>1472-WOSR</t>
  </si>
  <si>
    <t>4921-MLLR</t>
  </si>
  <si>
    <t>6973-FAEJ</t>
  </si>
  <si>
    <t>9815-BMPC</t>
  </si>
  <si>
    <t>4933-RZZT</t>
  </si>
  <si>
    <t>6175-PMDT</t>
  </si>
  <si>
    <t>3161-IDYE</t>
  </si>
  <si>
    <t>4508-FKKW</t>
  </si>
  <si>
    <t>9797-UVHV</t>
  </si>
  <si>
    <t>0287-FCQK</t>
  </si>
  <si>
    <t>3689-EOKW</t>
  </si>
  <si>
    <t>5327-BOXV</t>
  </si>
  <si>
    <t>3610-IRHN</t>
  </si>
  <si>
    <t>2679-OHJL</t>
  </si>
  <si>
    <t>3823-OYMR</t>
  </si>
  <si>
    <t>0635-PNUX</t>
  </si>
  <si>
    <t>2466-VACQ</t>
  </si>
  <si>
    <t>4230-SZSF</t>
  </si>
  <si>
    <t>3426-TMIR</t>
  </si>
  <si>
    <t>3559-YOKS</t>
  </si>
  <si>
    <t>1374-XEQS</t>
  </si>
  <si>
    <t>5519-SZPN</t>
  </si>
  <si>
    <t>9217-QVNV</t>
  </si>
  <si>
    <t>7920-ZYLE</t>
  </si>
  <si>
    <t>5492-UCBG</t>
  </si>
  <si>
    <t>3296-UOFT</t>
  </si>
  <si>
    <t>0255-YERV</t>
  </si>
  <si>
    <t>2339-BVFU</t>
  </si>
  <si>
    <t>8437-ORAL</t>
  </si>
  <si>
    <t>3890-SLSR</t>
  </si>
  <si>
    <t>3172-FSLH</t>
  </si>
  <si>
    <t>3691-FEHX</t>
  </si>
  <si>
    <t>0872-JUIN</t>
  </si>
  <si>
    <t>5388-OITX</t>
  </si>
  <si>
    <t>8422-NGXR</t>
  </si>
  <si>
    <t>7429-MPQF</t>
  </si>
  <si>
    <t>1105-IPLK</t>
  </si>
  <si>
    <t>1230-EIWA</t>
  </si>
  <si>
    <t>3318-MXZI</t>
  </si>
  <si>
    <t>4313-UJSU</t>
  </si>
  <si>
    <t>7145-YHOY</t>
  </si>
  <si>
    <t>4891-MHUQ</t>
  </si>
  <si>
    <t>6378-XGUM</t>
  </si>
  <si>
    <t>7119-OQDC</t>
  </si>
  <si>
    <t>1153-YYDP</t>
  </si>
  <si>
    <t>8023-HFEH</t>
  </si>
  <si>
    <t>9924-CXWX</t>
  </si>
  <si>
    <t>0663-LWLM</t>
  </si>
  <si>
    <t>3760-KQYS</t>
  </si>
  <si>
    <t>7568-XIZB</t>
  </si>
  <si>
    <t>7989-FKBH</t>
  </si>
  <si>
    <t>6140-ASVO</t>
  </si>
  <si>
    <t>9570-IFVO</t>
  </si>
  <si>
    <t>6821-NMTF</t>
  </si>
  <si>
    <t>0449-FEYU</t>
  </si>
  <si>
    <t>6181-BFAP</t>
  </si>
  <si>
    <t>5972-RVMH</t>
  </si>
  <si>
    <t>4944-CIHW</t>
  </si>
  <si>
    <t>4825-GJVD</t>
  </si>
  <si>
    <t>3779-VJYT</t>
  </si>
  <si>
    <t>2329-MCQZ</t>
  </si>
  <si>
    <t>8297-EAWR</t>
  </si>
  <si>
    <t>6956-SKNL</t>
  </si>
  <si>
    <t>1963-LYSY</t>
  </si>
  <si>
    <t>0864-AJYE</t>
  </si>
  <si>
    <t>8166-RZKT</t>
  </si>
  <si>
    <t>0506-SXGB</t>
  </si>
  <si>
    <t>0074-DECN</t>
  </si>
  <si>
    <t>9300-VEOD</t>
  </si>
  <si>
    <t>0488-QACW</t>
  </si>
  <si>
    <t>6611-WMPL</t>
  </si>
  <si>
    <t>5142-KBXL</t>
  </si>
  <si>
    <t>5878-PNMG</t>
  </si>
  <si>
    <t>5405-MTDP</t>
  </si>
  <si>
    <t>7037-IMXL</t>
  </si>
  <si>
    <t>3195-CATY</t>
  </si>
  <si>
    <t>5841-OYRR</t>
  </si>
  <si>
    <t>3526-MWUO</t>
  </si>
  <si>
    <t>6598-AMLO</t>
  </si>
  <si>
    <t>2600-DXAU</t>
  </si>
  <si>
    <t>7097-SRRX</t>
  </si>
  <si>
    <t>4934-FTJV</t>
  </si>
  <si>
    <t>9476-WMKN</t>
  </si>
  <si>
    <t>7149-LHRK</t>
  </si>
  <si>
    <t>1600-VMBO</t>
  </si>
  <si>
    <t>0082-ADJL</t>
  </si>
  <si>
    <t>4643-IYVV</t>
  </si>
  <si>
    <t>8551-FWVD</t>
  </si>
  <si>
    <t>0021-OEBA</t>
  </si>
  <si>
    <t>5631-QJIT</t>
  </si>
  <si>
    <t>8137-IAQG</t>
  </si>
  <si>
    <t>7323-IUNI</t>
  </si>
  <si>
    <t>9405-FGGB</t>
  </si>
  <si>
    <t>5795-JZKS</t>
  </si>
  <si>
    <t>3940-PPVI</t>
  </si>
  <si>
    <t>7712-HYWS</t>
  </si>
  <si>
    <t>1896-DJLE</t>
  </si>
  <si>
    <t>0333-JKXT</t>
  </si>
  <si>
    <t>3127-ARSV</t>
  </si>
  <si>
    <t>8505-PLUA</t>
  </si>
  <si>
    <t>3645-MVHE</t>
  </si>
  <si>
    <t>4148-SVMY</t>
  </si>
  <si>
    <t>5320-VCWC</t>
  </si>
  <si>
    <t>0757-TKMH</t>
  </si>
  <si>
    <t>3129-KEOA</t>
  </si>
  <si>
    <t>4909-MEYJ</t>
  </si>
  <si>
    <t>2739-TBFF</t>
  </si>
  <si>
    <t>5651-GOCM</t>
  </si>
  <si>
    <t>1742-KOAI</t>
  </si>
  <si>
    <t>1569-RQFN</t>
  </si>
  <si>
    <t>2467-XGIS</t>
  </si>
  <si>
    <t>8612-MHNZ</t>
  </si>
  <si>
    <t>8582-OMPU</t>
  </si>
  <si>
    <t>8455-FSVF</t>
  </si>
  <si>
    <t>8435-OEBH</t>
  </si>
  <si>
    <t>6950-TYWY</t>
  </si>
  <si>
    <t>8049-VCRN</t>
  </si>
  <si>
    <t>2398-OLSH</t>
  </si>
  <si>
    <t>3177-ODRK</t>
  </si>
  <si>
    <t>1377-CIKO</t>
  </si>
  <si>
    <t>8760-PEBG</t>
  </si>
  <si>
    <t>4300-HGBP</t>
  </si>
  <si>
    <t>8301-PXLD</t>
  </si>
  <si>
    <t>8734-WNFZ</t>
  </si>
  <si>
    <t>5912-RMRJ</t>
  </si>
  <si>
    <t>9017-TRME</t>
  </si>
  <si>
    <t>2897-PCHI</t>
  </si>
  <si>
    <t>1652-HWRA</t>
  </si>
  <si>
    <t>7055-OZDJ</t>
  </si>
  <si>
    <t>4752-IVNS</t>
  </si>
  <si>
    <t>6256-CPYP</t>
  </si>
  <si>
    <t>0522-GCYT</t>
  </si>
  <si>
    <t>8479-CFJA</t>
  </si>
  <si>
    <t>9928-YEQI</t>
  </si>
  <si>
    <t>4172-XFEE</t>
  </si>
  <si>
    <t>3083-JPFE</t>
  </si>
  <si>
    <t>2207-IIJQ</t>
  </si>
  <si>
    <t>7105-GNZD</t>
  </si>
  <si>
    <t>1781-QJOG</t>
  </si>
  <si>
    <t>9842-LZDR</t>
  </si>
  <si>
    <t>6261-JLQO</t>
  </si>
  <si>
    <t>7598-YNHU</t>
  </si>
  <si>
    <t>6708-KMTN</t>
  </si>
  <si>
    <t>3071-WVBN</t>
  </si>
  <si>
    <t>3901-WPYU</t>
  </si>
  <si>
    <t>7654-DNHX</t>
  </si>
  <si>
    <t>2809-TYJV</t>
  </si>
  <si>
    <t>9130-SFZQ</t>
  </si>
  <si>
    <t>1671-ZWXB</t>
  </si>
  <si>
    <t>6126-DJWV</t>
  </si>
  <si>
    <t>6199-ZJVC</t>
  </si>
  <si>
    <t>3034-DZOV</t>
  </si>
  <si>
    <t>3182-GANT</t>
  </si>
  <si>
    <t>5665-SJRD</t>
  </si>
  <si>
    <t>6543-OKUV</t>
  </si>
  <si>
    <t>3751-LGHC</t>
  </si>
  <si>
    <t>6157-XIFT</t>
  </si>
  <si>
    <t>8809-BLER</t>
  </si>
  <si>
    <t>8380-WLEE</t>
  </si>
  <si>
    <t>8330-DYWI</t>
  </si>
  <si>
    <t>9801-RYPF</t>
  </si>
  <si>
    <t>8452-PMSG</t>
  </si>
  <si>
    <t>3561-UAAQ</t>
  </si>
  <si>
    <t>7131-KQTQ</t>
  </si>
  <si>
    <t>6495-MIAB</t>
  </si>
  <si>
    <t>0780-IGME</t>
  </si>
  <si>
    <t>3565-ONFG</t>
  </si>
  <si>
    <t>4685-VKVC</t>
  </si>
  <si>
    <t>3361-NLJD</t>
  </si>
  <si>
    <t>1369-HQKV</t>
  </si>
  <si>
    <t>2803-RSUC</t>
  </si>
  <si>
    <t>6946-QPMQ</t>
  </si>
  <si>
    <t>3860-BYHK</t>
  </si>
  <si>
    <t>1629-MVCD</t>
  </si>
  <si>
    <t>0001-QFCV</t>
  </si>
  <si>
    <t>4216-CCFK</t>
  </si>
  <si>
    <t>7115-IGYR</t>
  </si>
  <si>
    <t>6200-GDMN</t>
  </si>
  <si>
    <t>9537-XRFN</t>
  </si>
  <si>
    <t>8301-ZUSY</t>
  </si>
  <si>
    <t>5584-AQFA</t>
  </si>
  <si>
    <t>2676-YLUM</t>
  </si>
  <si>
    <t>0259-JFWD</t>
  </si>
  <si>
    <t>2574-QTVE</t>
  </si>
  <si>
    <t>6013-PBRU</t>
  </si>
  <si>
    <t>2826-KARW</t>
  </si>
  <si>
    <t>9832-AKTI</t>
  </si>
  <si>
    <t>2664-MCNF</t>
  </si>
  <si>
    <t>6973-RXDS</t>
  </si>
  <si>
    <t>2617-MCEC</t>
  </si>
  <si>
    <t>8893-FKLG</t>
  </si>
  <si>
    <t>0800-RLNF</t>
  </si>
  <si>
    <t>3116-WYGX</t>
  </si>
  <si>
    <t>7528-PPCC</t>
  </si>
  <si>
    <t>8595-WAGS</t>
  </si>
  <si>
    <t>8071-XIKA</t>
  </si>
  <si>
    <t>2550-ZPZY</t>
  </si>
  <si>
    <t>7161-PENZ</t>
  </si>
  <si>
    <t>5267-AUQZ</t>
  </si>
  <si>
    <t>9795-MUCM</t>
  </si>
  <si>
    <t>6818-ZJIR</t>
  </si>
  <si>
    <t>1268-TTVY</t>
  </si>
  <si>
    <t>2429-SFGL</t>
  </si>
  <si>
    <t>4682-SBUA</t>
  </si>
  <si>
    <t>0216-AXYC</t>
  </si>
  <si>
    <t>1710-OSST</t>
  </si>
  <si>
    <t>8369-BGQL</t>
  </si>
  <si>
    <t>0559-XZGK</t>
  </si>
  <si>
    <t>5114-JYSC</t>
  </si>
  <si>
    <t>4233-TBSJ</t>
  </si>
  <si>
    <t>1845-FLCV</t>
  </si>
  <si>
    <t>4324-CTWA</t>
  </si>
  <si>
    <t>4412-WRLH</t>
  </si>
  <si>
    <t>4381-DSZE</t>
  </si>
  <si>
    <t>6148-QXNB</t>
  </si>
  <si>
    <t>8933-FJDW</t>
  </si>
  <si>
    <t>9218-RYFZ</t>
  </si>
  <si>
    <t>8478-UJUI</t>
  </si>
  <si>
    <t>1347-WYMD</t>
  </si>
  <si>
    <t>5565-KNTE</t>
  </si>
  <si>
    <t>8985-TXCC</t>
  </si>
  <si>
    <t>5022-OPOK</t>
  </si>
  <si>
    <t>5284-ENJV</t>
  </si>
  <si>
    <t>7030-ZHZP</t>
  </si>
  <si>
    <t>7381-YXBG</t>
  </si>
  <si>
    <t>9277-KJYZ</t>
  </si>
  <si>
    <t>5498-PQJC</t>
  </si>
  <si>
    <t>0155-AAFX</t>
  </si>
  <si>
    <t>0921-JRAS</t>
  </si>
  <si>
    <t>2981-AFEP</t>
  </si>
  <si>
    <t>0865-PWEU</t>
  </si>
  <si>
    <t>7190-UITP</t>
  </si>
  <si>
    <t>5378-HNIQ</t>
  </si>
  <si>
    <t>3585-WKAM</t>
  </si>
  <si>
    <t>1068-SBFV</t>
  </si>
  <si>
    <t>9574-BGEA</t>
  </si>
  <si>
    <t>3162-EHZA</t>
  </si>
  <si>
    <t>9681-ALZQ</t>
  </si>
  <si>
    <t>1027-HKZF</t>
  </si>
  <si>
    <t>8083-VCUW</t>
  </si>
  <si>
    <t>2263-MVDN</t>
  </si>
  <si>
    <t>2873-YKWT</t>
  </si>
  <si>
    <t>7111-ESQL</t>
  </si>
  <si>
    <t>8572-ZWBQ</t>
  </si>
  <si>
    <t>7890-EXWN</t>
  </si>
  <si>
    <t>0526-DFCQ</t>
  </si>
  <si>
    <t>6049-CRVE</t>
  </si>
  <si>
    <t>0382-BYDZ</t>
  </si>
  <si>
    <t>1203-VAMR</t>
  </si>
  <si>
    <t>5137-RVHR</t>
  </si>
  <si>
    <t>2320-CTQR</t>
  </si>
  <si>
    <t>5182-RYFH</t>
  </si>
  <si>
    <t>8653-APNS</t>
  </si>
  <si>
    <t>7866-LRVG</t>
  </si>
  <si>
    <t>2255-YSKC</t>
  </si>
  <si>
    <t>7644-SVJD</t>
  </si>
  <si>
    <t>5679-JRKI</t>
  </si>
  <si>
    <t>2445-DVET</t>
  </si>
  <si>
    <t>2181-OLAS</t>
  </si>
  <si>
    <t>2468-TYQP</t>
  </si>
  <si>
    <t>4245-YWPM</t>
  </si>
  <si>
    <t>4560-QCID</t>
  </si>
  <si>
    <t>2395-HVJG</t>
  </si>
  <si>
    <t>6171-SLYU</t>
  </si>
  <si>
    <t>7649-UMUO</t>
  </si>
  <si>
    <t>8855-SXCX</t>
  </si>
  <si>
    <t>9909-LNXO</t>
  </si>
  <si>
    <t>8449-JFNL</t>
  </si>
  <si>
    <t>7698-NKTE</t>
  </si>
  <si>
    <t>8091-MANO</t>
  </si>
  <si>
    <t>9354-NKKN</t>
  </si>
  <si>
    <t>1430-LBAW</t>
  </si>
  <si>
    <t>9417-CMOD</t>
  </si>
  <si>
    <t>3631-BDNP</t>
  </si>
  <si>
    <t>4794-PSFW</t>
  </si>
  <si>
    <t>3299-ZGGY</t>
  </si>
  <si>
    <t>1982-NSDT</t>
  </si>
  <si>
    <t>9346-FKVL</t>
  </si>
  <si>
    <t>2691-SKLI</t>
  </si>
  <si>
    <t>6655-LIXS</t>
  </si>
  <si>
    <t>6155-QTEN</t>
  </si>
  <si>
    <t>7689-RFPT</t>
  </si>
  <si>
    <t>0853-GLQA</t>
  </si>
  <si>
    <t>4423-TKZM</t>
  </si>
  <si>
    <t>6824-MNQS</t>
  </si>
  <si>
    <t>5449-CJQK</t>
  </si>
  <si>
    <t>1686-GFDV</t>
  </si>
  <si>
    <t>3134-QVAU</t>
  </si>
  <si>
    <t>7899-KDSL</t>
  </si>
  <si>
    <t>1854-XWVH</t>
  </si>
  <si>
    <t>3423-IYWX</t>
  </si>
  <si>
    <t>5616-IMBZ</t>
  </si>
  <si>
    <t>5128-DCDW</t>
  </si>
  <si>
    <t>8462-NTPU</t>
  </si>
  <si>
    <t>7945-FDOW</t>
  </si>
  <si>
    <t>4032-WKFZ</t>
  </si>
  <si>
    <t>5190-ZIPU</t>
  </si>
  <si>
    <t>1697-RBEN</t>
  </si>
  <si>
    <t>3732-IJJW</t>
  </si>
  <si>
    <t>4704-FUAL</t>
  </si>
  <si>
    <t>2589-ORTA</t>
  </si>
  <si>
    <t>5173-FXCT</t>
  </si>
  <si>
    <t>6090-IUUD</t>
  </si>
  <si>
    <t>1949-USEG</t>
  </si>
  <si>
    <t>0372-QEJD</t>
  </si>
  <si>
    <t>4884-ACZX</t>
  </si>
  <si>
    <t>6144-SNIQ</t>
  </si>
  <si>
    <t>1240-LONY</t>
  </si>
  <si>
    <t>6469-OUUN</t>
  </si>
  <si>
    <t>7736-ZVZC</t>
  </si>
  <si>
    <t>7448-XOTG</t>
  </si>
  <si>
    <t>1574-NWCM</t>
  </si>
  <si>
    <t>2709-DFHQ</t>
  </si>
  <si>
    <t>4102-VCNF</t>
  </si>
  <si>
    <t>7152-QHZN</t>
  </si>
  <si>
    <t>8711-WLQM</t>
  </si>
  <si>
    <t>7844-LJAD</t>
  </si>
  <si>
    <t>3242-ERLQ</t>
  </si>
  <si>
    <t>4886-ACPN</t>
  </si>
  <si>
    <t>7466-XCMA</t>
  </si>
  <si>
    <t>4642-BERS</t>
  </si>
  <si>
    <t>1144-VYWT</t>
  </si>
  <si>
    <t>1526-UJZJ</t>
  </si>
  <si>
    <t>6245-LARS</t>
  </si>
  <si>
    <t>8208-EHEC</t>
  </si>
  <si>
    <t>1194-ROHJ</t>
  </si>
  <si>
    <t>5954-ZUGW</t>
  </si>
  <si>
    <t>7507-ZRUN</t>
  </si>
  <si>
    <t>0144-TNTL</t>
  </si>
  <si>
    <t>5075-NPFC</t>
  </si>
  <si>
    <t>7087-OBOQ</t>
  </si>
  <si>
    <t>1805-ZAVD</t>
  </si>
  <si>
    <t>2004-EZCY</t>
  </si>
  <si>
    <t>5239-MCWQ</t>
  </si>
  <si>
    <t>0579-LSWO</t>
  </si>
  <si>
    <t>6991-XJBB</t>
  </si>
  <si>
    <t>3586-AUGJ</t>
  </si>
  <si>
    <t>6857-XPYD</t>
  </si>
  <si>
    <t>8836-EOJO</t>
  </si>
  <si>
    <t>2544-AYPD</t>
  </si>
  <si>
    <t>0634-ILYL</t>
  </si>
  <si>
    <t>1766-MIIU</t>
  </si>
  <si>
    <t>2888-LKAG</t>
  </si>
  <si>
    <t>0940-LDHD</t>
  </si>
  <si>
    <t>4769-NONM</t>
  </si>
  <si>
    <t>3493-ZSJV</t>
  </si>
  <si>
    <t>9868-JLKO</t>
  </si>
  <si>
    <t>7255-PTRW</t>
  </si>
  <si>
    <t>7174-QTEE</t>
  </si>
  <si>
    <t>8351-TOQB</t>
  </si>
  <si>
    <t>1151-RZCI</t>
  </si>
  <si>
    <t>4634-YYYC</t>
  </si>
  <si>
    <t>0388-CPEE</t>
  </si>
  <si>
    <t>1017-CTFN</t>
  </si>
  <si>
    <t>5375-VVSE</t>
  </si>
  <si>
    <t>3244-NMRD</t>
  </si>
  <si>
    <t>4388-MUSI</t>
  </si>
  <si>
    <t>7305-NNKA</t>
  </si>
  <si>
    <t>1902-GVFM</t>
  </si>
  <si>
    <t>7102-SKGH</t>
  </si>
  <si>
    <t>8208-NXOR</t>
  </si>
  <si>
    <t>6004-XKDP</t>
  </si>
  <si>
    <t>1332-SICA</t>
  </si>
  <si>
    <t>7642-DUOZ</t>
  </si>
  <si>
    <t>5188-QOGI</t>
  </si>
  <si>
    <t>8963-RTYE</t>
  </si>
  <si>
    <t>2571-KVNZ</t>
  </si>
  <si>
    <t>7283-XTJW</t>
  </si>
  <si>
    <t>8999-MKLE</t>
  </si>
  <si>
    <t>1170-XVEG</t>
  </si>
  <si>
    <t>1699-CUET</t>
  </si>
  <si>
    <t>6804-PTVD</t>
  </si>
  <si>
    <t>6287-OJSI</t>
  </si>
  <si>
    <t>0771-PLRT</t>
  </si>
  <si>
    <t>9859-GGCF</t>
  </si>
  <si>
    <t>1193-SLDB</t>
  </si>
  <si>
    <t>4502-YFJR</t>
  </si>
  <si>
    <t>6953-KEFE</t>
  </si>
  <si>
    <t>0485-KOAV</t>
  </si>
  <si>
    <t>6972-CRYA</t>
  </si>
  <si>
    <t>6476-KENA</t>
  </si>
  <si>
    <t>1492-GPNX</t>
  </si>
  <si>
    <t>2871-IOVG</t>
  </si>
  <si>
    <t>5832-ZBRG</t>
  </si>
  <si>
    <t>6158-OPLT</t>
  </si>
  <si>
    <t>2467-AHFC</t>
  </si>
  <si>
    <t>2027-IKUK</t>
  </si>
  <si>
    <t>4433-EHPQ</t>
  </si>
  <si>
    <t>4589-JVVZ</t>
  </si>
  <si>
    <t>3893-ZEVG</t>
  </si>
  <si>
    <t>0458-HHXM</t>
  </si>
  <si>
    <t>9231-CCPV</t>
  </si>
  <si>
    <t>6971-GDYC</t>
  </si>
  <si>
    <t>1997-QKYY</t>
  </si>
  <si>
    <t>3653-UVGE</t>
  </si>
  <si>
    <t>2894-KEDQ</t>
  </si>
  <si>
    <t>4529-SZSD</t>
  </si>
  <si>
    <t>6399-UBHV</t>
  </si>
  <si>
    <t>2210-AYWZ</t>
  </si>
  <si>
    <t>1922-BAAB</t>
  </si>
  <si>
    <t>3897-IPOC</t>
  </si>
  <si>
    <t>7322-UZSB</t>
  </si>
  <si>
    <t>2874-GJCM</t>
  </si>
  <si>
    <t>4368-IOMO</t>
  </si>
  <si>
    <t>4379-MNDC</t>
  </si>
  <si>
    <t>8068-OZFJ</t>
  </si>
  <si>
    <t>5019-YZUR</t>
  </si>
  <si>
    <t>4441-WTBT</t>
  </si>
  <si>
    <t>2906-EWLS</t>
  </si>
  <si>
    <t>0204-QLHK</t>
  </si>
  <si>
    <t>2794-DAED</t>
  </si>
  <si>
    <t>7107-NVHW</t>
  </si>
  <si>
    <t>5689-TDPU</t>
  </si>
  <si>
    <t>3277-HHVT</t>
  </si>
  <si>
    <t>7862-XNWE</t>
  </si>
  <si>
    <t>9091-PBKJ</t>
  </si>
  <si>
    <t>1815-HEQP</t>
  </si>
  <si>
    <t>2494-JEGP</t>
  </si>
  <si>
    <t>9088-RNGQ</t>
  </si>
  <si>
    <t>0943-EAVB</t>
  </si>
  <si>
    <t>3801-CUZG</t>
  </si>
  <si>
    <t>5442-DXMH</t>
  </si>
  <si>
    <t>8854-OTEJ</t>
  </si>
  <si>
    <t>8477-ZKHF</t>
  </si>
  <si>
    <t>5454-EVEO</t>
  </si>
  <si>
    <t>0603-HPZF</t>
  </si>
  <si>
    <t>9625-HDYB</t>
  </si>
  <si>
    <t>7875-CZLO</t>
  </si>
  <si>
    <t>8590-NVOC</t>
  </si>
  <si>
    <t>4079-AMLI</t>
  </si>
  <si>
    <t>8445-UDGJ</t>
  </si>
  <si>
    <t>7716-RHEB</t>
  </si>
  <si>
    <t>9013-KMUQ</t>
  </si>
  <si>
    <t>5125-CPLQ</t>
  </si>
  <si>
    <t>3023-RVLZ</t>
  </si>
  <si>
    <t>1645-SCLE</t>
  </si>
  <si>
    <t>2226-QYOR</t>
  </si>
  <si>
    <t>8544-QSTN</t>
  </si>
  <si>
    <t>5527-GKWF</t>
  </si>
  <si>
    <t>3874-YKTE</t>
  </si>
  <si>
    <t>5107-YTCO</t>
  </si>
  <si>
    <t>6276-QWUZ</t>
  </si>
  <si>
    <t>4946-KKMY</t>
  </si>
  <si>
    <t>5724-QUGT</t>
  </si>
  <si>
    <t>2135-PSTB</t>
  </si>
  <si>
    <t>8236-GBUC</t>
  </si>
  <si>
    <t>1457-BNEN</t>
  </si>
  <si>
    <t>1175-JKIE</t>
  </si>
  <si>
    <t>5594-BDGF</t>
  </si>
  <si>
    <t>4733-GGZM</t>
  </si>
  <si>
    <t>9500-SHSC</t>
  </si>
  <si>
    <t>1875-TWXL</t>
  </si>
  <si>
    <t>5121-HNGV</t>
  </si>
  <si>
    <t>4280-CZAF</t>
  </si>
  <si>
    <t>7841-ZHUB</t>
  </si>
  <si>
    <t>4361-JRVC</t>
  </si>
  <si>
    <t>8889-UNCC</t>
  </si>
  <si>
    <t>1526-SPDQ</t>
  </si>
  <si>
    <t>3476-LHMK</t>
  </si>
  <si>
    <t>7298-KVHY</t>
  </si>
  <si>
    <t>8862-KMHH</t>
  </si>
  <si>
    <t>6255-VOJP</t>
  </si>
  <si>
    <t>1269-LPAJ</t>
  </si>
  <si>
    <t>1787-YEII</t>
  </si>
  <si>
    <t>5403-YQQN</t>
  </si>
  <si>
    <t>7275-BIJM</t>
  </si>
  <si>
    <t>2336-NRFH</t>
  </si>
  <si>
    <t>1736-FGSI</t>
  </si>
  <si>
    <t>8760-VNCZ</t>
  </si>
  <si>
    <t>0484-KHIH</t>
  </si>
  <si>
    <t>4406-UNDP</t>
  </si>
  <si>
    <t>9985-QPZR</t>
  </si>
  <si>
    <t>1599-ACJB</t>
  </si>
  <si>
    <t>5892-HVKH</t>
  </si>
  <si>
    <t>0714-MVOD</t>
  </si>
  <si>
    <t>0524-KTEC</t>
  </si>
  <si>
    <t>0927-IILK</t>
  </si>
  <si>
    <t>9926-UPTR</t>
  </si>
  <si>
    <t>7443-JDZL</t>
  </si>
  <si>
    <t>7567-CCTC</t>
  </si>
  <si>
    <t>0135-SOBW</t>
  </si>
  <si>
    <t>1737-XQPV</t>
  </si>
  <si>
    <t>1324-GXZT</t>
  </si>
  <si>
    <t>7763-KKJY</t>
  </si>
  <si>
    <t>8947-TZTF</t>
  </si>
  <si>
    <t>9880-BJRX</t>
  </si>
  <si>
    <t>2228-SYVE</t>
  </si>
  <si>
    <t>2864-BTXP</t>
  </si>
  <si>
    <t>6910-TLAY</t>
  </si>
  <si>
    <t>0134-HBPS</t>
  </si>
  <si>
    <t>1955-JACT</t>
  </si>
  <si>
    <t>0561-HODW</t>
  </si>
  <si>
    <t>3570-MGLX</t>
  </si>
  <si>
    <t>3469-BKHG</t>
  </si>
  <si>
    <t>4105-MJHW</t>
  </si>
  <si>
    <t>9921-QEHV</t>
  </si>
  <si>
    <t>1010-DKQH</t>
  </si>
  <si>
    <t>1756-YCXA</t>
  </si>
  <si>
    <t>5102-HJVC</t>
  </si>
  <si>
    <t>6242-OLXJ</t>
  </si>
  <si>
    <t>9400-JRTV</t>
  </si>
  <si>
    <t>4610-OZDY</t>
  </si>
  <si>
    <t>6891-EMIE</t>
  </si>
  <si>
    <t>7550-ECEB</t>
  </si>
  <si>
    <t>1104-BZUV</t>
  </si>
  <si>
    <t>1251-IRYQ</t>
  </si>
  <si>
    <t>9843-UGSQ</t>
  </si>
  <si>
    <t>0404-LDTU</t>
  </si>
  <si>
    <t>2931-SHYA</t>
  </si>
  <si>
    <t>5366-QXTV</t>
  </si>
  <si>
    <t>2781-GHNU</t>
  </si>
  <si>
    <t>9613-XENH</t>
  </si>
  <si>
    <t>9538-KHKA</t>
  </si>
  <si>
    <t>9476-VSJN</t>
  </si>
  <si>
    <t>4937-GYCG</t>
  </si>
  <si>
    <t>3366-JZNW</t>
  </si>
  <si>
    <t>9331-EMHQ</t>
  </si>
  <si>
    <t>4603-IRMK</t>
  </si>
  <si>
    <t>6673-RRWV</t>
  </si>
  <si>
    <t>2712-DQPF</t>
  </si>
  <si>
    <t>1591-KOPQ</t>
  </si>
  <si>
    <t>3672-JOBB</t>
  </si>
  <si>
    <t>7550-QGTB</t>
  </si>
  <si>
    <t>9210-EUQE</t>
  </si>
  <si>
    <t>2939-IBUO</t>
  </si>
  <si>
    <t>7156-PUPV</t>
  </si>
  <si>
    <t>5091-ODJN</t>
  </si>
  <si>
    <t>8451-XHGL</t>
  </si>
  <si>
    <t>1179-RNDX</t>
  </si>
  <si>
    <t>8844-GCXN</t>
  </si>
  <si>
    <t>7725-KJQT</t>
  </si>
  <si>
    <t>7524-MKPR</t>
  </si>
  <si>
    <t>4710-HZLK</t>
  </si>
  <si>
    <t>5021-TLZI</t>
  </si>
  <si>
    <t>2517-RTZF</t>
  </si>
  <si>
    <t>8252-MGRD</t>
  </si>
  <si>
    <t>2443-NCLX</t>
  </si>
  <si>
    <t>3316-FKPG</t>
  </si>
  <si>
    <t>8452-UXLO</t>
  </si>
  <si>
    <t>2757-NSCZ</t>
  </si>
  <si>
    <t>6389-ZQNB</t>
  </si>
  <si>
    <t>7661-ONGT</t>
  </si>
  <si>
    <t>8236-VPJM</t>
  </si>
  <si>
    <t>0840-NWVD</t>
  </si>
  <si>
    <t>6951-KCHP</t>
  </si>
  <si>
    <t>1305-DISV</t>
  </si>
  <si>
    <t>8120-URSH</t>
  </si>
  <si>
    <t>1356-SRKD</t>
  </si>
  <si>
    <t>4000-PAUK</t>
  </si>
  <si>
    <t>8520-CPBS</t>
  </si>
  <si>
    <t>4305-YWQZ</t>
  </si>
  <si>
    <t>2950-ZPUD</t>
  </si>
  <si>
    <t>8785-ENDQ</t>
  </si>
  <si>
    <t>4544-YSVY</t>
  </si>
  <si>
    <t>5457-RQNQ</t>
  </si>
  <si>
    <t>3745-IFII</t>
  </si>
  <si>
    <t>3153-ODVD</t>
  </si>
  <si>
    <t>8973-JSQF</t>
  </si>
  <si>
    <t>6507-HWLH</t>
  </si>
  <si>
    <t>1884-HKQO</t>
  </si>
  <si>
    <t>5058-KIOU</t>
  </si>
  <si>
    <t>6433-CEGP</t>
  </si>
  <si>
    <t>8448-DYKP</t>
  </si>
  <si>
    <t>1923-RMNY</t>
  </si>
  <si>
    <t>1602-AUQD</t>
  </si>
  <si>
    <t>2248-BSDE</t>
  </si>
  <si>
    <t>9435-RPWV</t>
  </si>
  <si>
    <t>9629-YPFJ</t>
  </si>
  <si>
    <t>0242-MTMN</t>
  </si>
  <si>
    <t>2199-QZML</t>
  </si>
  <si>
    <t>0376-XCOY</t>
  </si>
  <si>
    <t>1556-USEI</t>
  </si>
  <si>
    <t>0111-GVHG</t>
  </si>
  <si>
    <t>4056-PNPB</t>
  </si>
  <si>
    <t>5218-NTZB</t>
  </si>
  <si>
    <t>4751-DKKV</t>
  </si>
  <si>
    <t>0759-KBMK</t>
  </si>
  <si>
    <t>3436-SNPV</t>
  </si>
  <si>
    <t>5245-ZVPI</t>
  </si>
  <si>
    <t>4845-FXAH</t>
  </si>
  <si>
    <t>3178-FCEL</t>
  </si>
  <si>
    <t>4331-EXSU</t>
  </si>
  <si>
    <t>1749-EXCO</t>
  </si>
  <si>
    <t>0231-PNMP</t>
  </si>
  <si>
    <t>6332-ZOLW</t>
  </si>
  <si>
    <t>6186-KOOD</t>
  </si>
  <si>
    <t>0176-DQCE</t>
  </si>
  <si>
    <t>3630-GYVU</t>
  </si>
  <si>
    <t>2500-BHDQ</t>
  </si>
  <si>
    <t>1601-DLVF</t>
  </si>
  <si>
    <t>8929-KKXB</t>
  </si>
  <si>
    <t>6110-TLUE</t>
  </si>
  <si>
    <t>2374-FWEG</t>
  </si>
  <si>
    <t>3070-ZNEE</t>
  </si>
  <si>
    <t>6784-GCMH</t>
  </si>
  <si>
    <t>5078-GNYY</t>
  </si>
  <si>
    <t>5348-LNSV</t>
  </si>
  <si>
    <t>2539-PMGZ</t>
  </si>
  <si>
    <t>4333-QGSX</t>
  </si>
  <si>
    <t>6104-FNEV</t>
  </si>
  <si>
    <t>8423-DOQR</t>
  </si>
  <si>
    <t>9137-PUYU</t>
  </si>
  <si>
    <t>6640-EDBQ</t>
  </si>
  <si>
    <t>0667-KDKU</t>
  </si>
  <si>
    <t>3636-CDAA</t>
  </si>
  <si>
    <t>7839-VSNZ</t>
  </si>
  <si>
    <t>1716-QOYE</t>
  </si>
  <si>
    <t>2011-BWQZ</t>
  </si>
  <si>
    <t>0089-SSWE</t>
  </si>
  <si>
    <t>5120-QTMS</t>
  </si>
  <si>
    <t>0730-PQNI</t>
  </si>
  <si>
    <t>2376-WVEY</t>
  </si>
  <si>
    <t>6015-XKLV</t>
  </si>
  <si>
    <t>3421-MOIN</t>
  </si>
  <si>
    <t>3048-NMRG</t>
  </si>
  <si>
    <t>2945-OLCI</t>
  </si>
  <si>
    <t>4637-TECD</t>
  </si>
  <si>
    <t>2092-SVQC</t>
  </si>
  <si>
    <t>5948-ZTFY</t>
  </si>
  <si>
    <t>0764-GCFK</t>
  </si>
  <si>
    <t>2633-LCUB</t>
  </si>
  <si>
    <t>2579-TYFM</t>
  </si>
  <si>
    <t>7550-EGRQ</t>
  </si>
  <si>
    <t>3228-UDAL</t>
  </si>
  <si>
    <t>6504-ZVKU</t>
  </si>
  <si>
    <t>1732-YNYO</t>
  </si>
  <si>
    <t>0313-HCZG</t>
  </si>
  <si>
    <t>2963-AAMI</t>
  </si>
  <si>
    <t>7103-RDJC</t>
  </si>
  <si>
    <t>8093-RBLU</t>
  </si>
  <si>
    <t>5375-RTAU</t>
  </si>
  <si>
    <t>4976-TXOD</t>
  </si>
  <si>
    <t>8580-BMIS</t>
  </si>
  <si>
    <t>8829-VSVA</t>
  </si>
  <si>
    <t>2764-IZEK</t>
  </si>
  <si>
    <t>4782-CHZM</t>
  </si>
  <si>
    <t>8834-YNHR</t>
  </si>
  <si>
    <t>6090-VNSZ</t>
  </si>
  <si>
    <t>7763-ZMML</t>
  </si>
  <si>
    <t>5738-RXWL</t>
  </si>
  <si>
    <t>8539-DXRY</t>
  </si>
  <si>
    <t>5612-WJKW</t>
  </si>
  <si>
    <t>7751-FDEJ</t>
  </si>
  <si>
    <t>6251-INKJ</t>
  </si>
  <si>
    <t>3849-PYYT</t>
  </si>
  <si>
    <t>1458-NYSJ</t>
  </si>
  <si>
    <t>1620-NBKX</t>
  </si>
  <si>
    <t>0392-BBJJ</t>
  </si>
  <si>
    <t>4640-RZGU</t>
  </si>
  <si>
    <t>5957-GNOP</t>
  </si>
  <si>
    <t>5611-WZLD</t>
  </si>
  <si>
    <t>2948-OPRS</t>
  </si>
  <si>
    <t>4192-ZTQL</t>
  </si>
  <si>
    <t>3957-TETC</t>
  </si>
  <si>
    <t>9437-NEBO</t>
  </si>
  <si>
    <t>9298-IVVF</t>
  </si>
  <si>
    <t>7295-SAPG</t>
  </si>
  <si>
    <t>1588-FFEK</t>
  </si>
  <si>
    <t>7442-WYYL</t>
  </si>
  <si>
    <t>0861-FRJM</t>
  </si>
  <si>
    <t>1766-JZAP</t>
  </si>
  <si>
    <t>9312-GZYT</t>
  </si>
  <si>
    <t>6116-WOZL</t>
  </si>
  <si>
    <t>1837-OFRF</t>
  </si>
  <si>
    <t>9172-WIPR</t>
  </si>
  <si>
    <t>1110-BJLP</t>
  </si>
  <si>
    <t>9404-QDLH</t>
  </si>
  <si>
    <t>6600-GABV</t>
  </si>
  <si>
    <t>7846-XLSK</t>
  </si>
  <si>
    <t>7103-ALUO</t>
  </si>
  <si>
    <t>7024-YHHR</t>
  </si>
  <si>
    <t>3996-VURP</t>
  </si>
  <si>
    <t>2150-SITV</t>
  </si>
  <si>
    <t>8180-PTYX</t>
  </si>
  <si>
    <t>1552-SGUS</t>
  </si>
  <si>
    <t>3601-CENB</t>
  </si>
  <si>
    <t>0847-WEYC</t>
  </si>
  <si>
    <t>2941-GGHD</t>
  </si>
  <si>
    <t>9797-RFCV</t>
  </si>
  <si>
    <t>3835-MZPM</t>
  </si>
  <si>
    <t>9532-MDAK</t>
  </si>
  <si>
    <t>7007-GUCG</t>
  </si>
  <si>
    <t>0052-KHBI</t>
  </si>
  <si>
    <t>5069-BUOZ</t>
  </si>
  <si>
    <t>3802-RDDD</t>
  </si>
  <si>
    <t>2875-MMJS</t>
  </si>
  <si>
    <t>0072-JUCY</t>
  </si>
  <si>
    <t>3309-FFMU</t>
  </si>
  <si>
    <t>8559-MXDG</t>
  </si>
  <si>
    <t>5749-JLQO</t>
  </si>
  <si>
    <t>5880-MOFG</t>
  </si>
  <si>
    <t>4727-GTZB</t>
  </si>
  <si>
    <t>1919-EJWP</t>
  </si>
  <si>
    <t>7472-RJNC</t>
  </si>
  <si>
    <t>9949-JPYQ</t>
  </si>
  <si>
    <t>4978-QAGZ</t>
  </si>
  <si>
    <t>3275-JPBM</t>
  </si>
  <si>
    <t>0177-XKAA</t>
  </si>
  <si>
    <t>2006-CNQR</t>
  </si>
  <si>
    <t>1531-EFFZ</t>
  </si>
  <si>
    <t>9380-QWKC</t>
  </si>
  <si>
    <t>8977-YKQW</t>
  </si>
  <si>
    <t>6368-XFXN</t>
  </si>
  <si>
    <t>4666-FXQU</t>
  </si>
  <si>
    <t>0446-IVSF</t>
  </si>
  <si>
    <t>9708-THCO</t>
  </si>
  <si>
    <t>5597-OBFV</t>
  </si>
  <si>
    <t>3558-BXMZ</t>
  </si>
  <si>
    <t>4764-KMWU</t>
  </si>
  <si>
    <t>7530-AOPC</t>
  </si>
  <si>
    <t>2821-IXZZ</t>
  </si>
  <si>
    <t>8140-XIMK</t>
  </si>
  <si>
    <t>2029-KEWB</t>
  </si>
  <si>
    <t>1501-TKPX</t>
  </si>
  <si>
    <t>0516-UZMK</t>
  </si>
  <si>
    <t>1515-KJIL</t>
  </si>
  <si>
    <t>3178-POPI</t>
  </si>
  <si>
    <t>8943-MCOO</t>
  </si>
  <si>
    <t>8657-CKWC</t>
  </si>
  <si>
    <t>7277-JBTA</t>
  </si>
  <si>
    <t>2022-VXWE</t>
  </si>
  <si>
    <t>4640-ROSI</t>
  </si>
  <si>
    <t>3091-YEPY</t>
  </si>
  <si>
    <t>9898-PDVW</t>
  </si>
  <si>
    <t>3027-IAZO</t>
  </si>
  <si>
    <t>2061-BJWM</t>
  </si>
  <si>
    <t>9376-TYQS</t>
  </si>
  <si>
    <t>8598-CFRJ</t>
  </si>
  <si>
    <t>0958-NKOQ</t>
  </si>
  <si>
    <t>2797-FZGG</t>
  </si>
  <si>
    <t>5154-RJKW</t>
  </si>
  <si>
    <t>9598-JNLE</t>
  </si>
  <si>
    <t>6569-MPJS</t>
  </si>
  <si>
    <t>1375-TDSR</t>
  </si>
  <si>
    <t>9067-KQHQ</t>
  </si>
  <si>
    <t>9512-KMEU</t>
  </si>
  <si>
    <t>5937-FNGM</t>
  </si>
  <si>
    <t>8749-BNCD</t>
  </si>
  <si>
    <t>9599-LFDU</t>
  </si>
  <si>
    <t>6262-XPYC</t>
  </si>
  <si>
    <t>6377-YEVD</t>
  </si>
  <si>
    <t>3806-BLKW</t>
  </si>
  <si>
    <t>3515-SKUL</t>
  </si>
  <si>
    <t>0488-TZGJ</t>
  </si>
  <si>
    <t>5364-QFBA</t>
  </si>
  <si>
    <t>3911-MFVF</t>
  </si>
  <si>
    <t>8976-PBIH</t>
  </si>
  <si>
    <t>0620-WPKB</t>
  </si>
  <si>
    <t>4202-AQEA</t>
  </si>
  <si>
    <t>6609-NIEV</t>
  </si>
  <si>
    <t>3574-RQDL</t>
  </si>
  <si>
    <t>1992-IGVJ</t>
  </si>
  <si>
    <t>1869-MZCE</t>
  </si>
  <si>
    <t>8778-MXAA</t>
  </si>
  <si>
    <t>4396-ZKNK</t>
  </si>
  <si>
    <t>7922-DPJE</t>
  </si>
  <si>
    <t>9620-HXUJ</t>
  </si>
  <si>
    <t>8187-FDIU</t>
  </si>
  <si>
    <t>5302-BDGB</t>
  </si>
  <si>
    <t>8477-QNWU</t>
  </si>
  <si>
    <t>3964-IMYW</t>
  </si>
  <si>
    <t>9941-TPVM</t>
  </si>
  <si>
    <t>1586-IANW</t>
  </si>
  <si>
    <t>1113-TJTT</t>
  </si>
  <si>
    <t>1035-JHQF</t>
  </si>
  <si>
    <t>4291-BCOQ</t>
  </si>
  <si>
    <t>2694-HBQG</t>
  </si>
  <si>
    <t>2706-IDFB</t>
  </si>
  <si>
    <t>3395-SLWY</t>
  </si>
  <si>
    <t>7899-DXYD</t>
  </si>
  <si>
    <t>9340-HOSP</t>
  </si>
  <si>
    <t>5242-WGEX</t>
  </si>
  <si>
    <t>7161-QZBW</t>
  </si>
  <si>
    <t>0712-RZOU</t>
  </si>
  <si>
    <t>9826-LQJS</t>
  </si>
  <si>
    <t>8534-RQIW</t>
  </si>
  <si>
    <t>5015-BIYZ</t>
  </si>
  <si>
    <t>9363-DSTY</t>
  </si>
  <si>
    <t>2358-IBYA</t>
  </si>
  <si>
    <t>9139-QWZZ</t>
  </si>
  <si>
    <t>4732-JCCV</t>
  </si>
  <si>
    <t>0352-PGIR</t>
  </si>
  <si>
    <t>5179-DBGK</t>
  </si>
  <si>
    <t>0238-ANKB</t>
  </si>
  <si>
    <t>4201-UXYR</t>
  </si>
  <si>
    <t>9231-ZARN</t>
  </si>
  <si>
    <t>5426-CNBO</t>
  </si>
  <si>
    <t>1220-GRMF</t>
  </si>
  <si>
    <t>4132-IHWC</t>
  </si>
  <si>
    <t>3860-OQEB</t>
  </si>
  <si>
    <t>3715-WXUF</t>
  </si>
  <si>
    <t>2370-YJDI</t>
  </si>
  <si>
    <t>5881-TJBI</t>
  </si>
  <si>
    <t>2056-XWMA</t>
  </si>
  <si>
    <t>4113-LWUZ</t>
  </si>
  <si>
    <t>3987-TFKC</t>
  </si>
  <si>
    <t>2824-QJTP</t>
  </si>
  <si>
    <t>7717-GEOE</t>
  </si>
  <si>
    <t>5882-CRFL</t>
  </si>
  <si>
    <t>7553-CHRV</t>
  </si>
  <si>
    <t>9346-QTCF</t>
  </si>
  <si>
    <t>3218-FBOV</t>
  </si>
  <si>
    <t>5612-JAHO</t>
  </si>
  <si>
    <t>9831-DAXP</t>
  </si>
  <si>
    <t>3389-HQXG</t>
  </si>
  <si>
    <t>4890-UTLR</t>
  </si>
  <si>
    <t>2470-WZJM</t>
  </si>
  <si>
    <t>7204-XRGR</t>
  </si>
  <si>
    <t>6999-JFWF</t>
  </si>
  <si>
    <t>8366-YBND</t>
  </si>
  <si>
    <t>7057-QIDO</t>
  </si>
  <si>
    <t>8447-TLKI</t>
  </si>
  <si>
    <t>0618-XKNB</t>
  </si>
  <si>
    <t>1195-HXLO</t>
  </si>
  <si>
    <t>6944-TAPJ</t>
  </si>
  <si>
    <t>2602-NOUJ</t>
  </si>
  <si>
    <t>2096-XKFA</t>
  </si>
  <si>
    <t>9308-TFER</t>
  </si>
  <si>
    <t>6270-GJSV</t>
  </si>
  <si>
    <t>1896-JWOH</t>
  </si>
  <si>
    <t>3425-YCVZ</t>
  </si>
  <si>
    <t>7481-JPGV</t>
  </si>
  <si>
    <t>3163-GLTB</t>
  </si>
  <si>
    <t>8782-MEDP</t>
  </si>
  <si>
    <t>9259-OZVE</t>
  </si>
  <si>
    <t>4813-AGUS</t>
  </si>
  <si>
    <t>4815-HHHJ</t>
  </si>
  <si>
    <t>0001-NBTF</t>
  </si>
  <si>
    <t>7569-NQME</t>
  </si>
  <si>
    <t>2252-MOCE</t>
  </si>
  <si>
    <t>0897-NZHS</t>
  </si>
  <si>
    <t>5046-IJNI</t>
  </si>
  <si>
    <t>0431-MSDF</t>
  </si>
  <si>
    <t>4444-BZPU</t>
  </si>
  <si>
    <t>5375-YKLE</t>
  </si>
  <si>
    <t>7950-BMSP</t>
  </si>
  <si>
    <t>7986-FVUK</t>
  </si>
  <si>
    <t>4867-BPPI</t>
  </si>
  <si>
    <t>4713-PCMC</t>
  </si>
  <si>
    <t>5707-SGWL</t>
  </si>
  <si>
    <t>2967-OFRX</t>
  </si>
  <si>
    <t>5929-WQDF</t>
  </si>
  <si>
    <t>4992-ABQF</t>
  </si>
  <si>
    <t>7435-BENB</t>
  </si>
  <si>
    <t>3006-HXLB</t>
  </si>
  <si>
    <t>0705-HLMK</t>
  </si>
  <si>
    <t>5042-MKPV</t>
  </si>
  <si>
    <t>4184-SORO</t>
  </si>
  <si>
    <t>5570-GABM</t>
  </si>
  <si>
    <t>1527-HHSO</t>
  </si>
  <si>
    <t>7230-CCXL</t>
  </si>
  <si>
    <t>1415-TQRU</t>
  </si>
  <si>
    <t>4633-QIYZ</t>
  </si>
  <si>
    <t>6231-YBKI</t>
  </si>
  <si>
    <t>0642-WQJL</t>
  </si>
  <si>
    <t>7013-KXSO</t>
  </si>
  <si>
    <t>1120-ZIKN</t>
  </si>
  <si>
    <t>8802-VFST</t>
  </si>
  <si>
    <t>2904-VLZU</t>
  </si>
  <si>
    <t>4455-SIDH</t>
  </si>
  <si>
    <t>6799-KEBR</t>
  </si>
  <si>
    <t>3545-GNKI</t>
  </si>
  <si>
    <t>9095-LHJJ</t>
  </si>
  <si>
    <t>9518-SUYQ</t>
  </si>
  <si>
    <t>0450-ZWGZ</t>
  </si>
  <si>
    <t>1920-WFZR</t>
  </si>
  <si>
    <t>5728-DULK</t>
  </si>
  <si>
    <t>4747-YXUW</t>
  </si>
  <si>
    <t>4313-VZVW</t>
  </si>
  <si>
    <t>7186-ABWT</t>
  </si>
  <si>
    <t>4478-UCVB</t>
  </si>
  <si>
    <t>6145-MBHF</t>
  </si>
  <si>
    <t>6865-QBEI</t>
  </si>
  <si>
    <t>2324-RFFQ</t>
  </si>
  <si>
    <t>2643-LPTT</t>
  </si>
  <si>
    <t>7520-LMIM</t>
  </si>
  <si>
    <t>6091-PWHU</t>
  </si>
  <si>
    <t>0507-BEOA</t>
  </si>
  <si>
    <t>2191-YERQ</t>
  </si>
  <si>
    <t>2349-BXQP</t>
  </si>
  <si>
    <t>3347-DJSJ</t>
  </si>
  <si>
    <t>9766-ZUAF</t>
  </si>
  <si>
    <t>1980-DXMB</t>
  </si>
  <si>
    <t>3121-FIZQ</t>
  </si>
  <si>
    <t>0790-HZYB</t>
  </si>
  <si>
    <t>3136-AOSU</t>
  </si>
  <si>
    <t>3803-UXUK</t>
  </si>
  <si>
    <t>7750-SIBE</t>
  </si>
  <si>
    <t>6930-XRIX</t>
  </si>
  <si>
    <t>2624-MLSC</t>
  </si>
  <si>
    <t>9272-GHWI</t>
  </si>
  <si>
    <t>8907-UPKV</t>
  </si>
  <si>
    <t>0189-SMSF</t>
  </si>
  <si>
    <t>8517-IIYD</t>
  </si>
  <si>
    <t>0143-REXB</t>
  </si>
  <si>
    <t>3370-INNU</t>
  </si>
  <si>
    <t>3804-QMFF</t>
  </si>
  <si>
    <t>3664-ECHQ</t>
  </si>
  <si>
    <t>7291-BVWQ</t>
  </si>
  <si>
    <t>8864-PTFD</t>
  </si>
  <si>
    <t>5397-XQQM</t>
  </si>
  <si>
    <t>0634-LIXA</t>
  </si>
  <si>
    <t>6357-YVZE</t>
  </si>
  <si>
    <t>9496-PRFT</t>
  </si>
  <si>
    <t>0088-QDAI</t>
  </si>
  <si>
    <t>8092-ZSSK</t>
  </si>
  <si>
    <t>4515-QIHY</t>
  </si>
  <si>
    <t>5399-NCNB</t>
  </si>
  <si>
    <t>8901-MBJL</t>
  </si>
  <si>
    <t>2824-YVCJ</t>
  </si>
  <si>
    <t>2162-DCFP</t>
  </si>
  <si>
    <t>9601-RKOY</t>
  </si>
  <si>
    <t>6662-PNJU</t>
  </si>
  <si>
    <t>4811-UPIY</t>
  </si>
  <si>
    <t>2004-DVMV</t>
  </si>
  <si>
    <t>1769-WSXE</t>
  </si>
  <si>
    <t>0897-ZVGW</t>
  </si>
  <si>
    <t>3835-TBQO</t>
  </si>
  <si>
    <t>6873-JCIW</t>
  </si>
  <si>
    <t>6323-IGPR</t>
  </si>
  <si>
    <t>9835-HWSR</t>
  </si>
  <si>
    <t>2472-IVOM</t>
  </si>
  <si>
    <t>9269-HKES</t>
  </si>
  <si>
    <t>8874-YYVN</t>
  </si>
  <si>
    <t>8617-BXNL</t>
  </si>
  <si>
    <t>7594-EFVT</t>
  </si>
  <si>
    <t>2190-ITDM</t>
  </si>
  <si>
    <t>3038-IFZO</t>
  </si>
  <si>
    <t>8372-OQFU</t>
  </si>
  <si>
    <t>9049-VDZX</t>
  </si>
  <si>
    <t>4646-MEPF</t>
  </si>
  <si>
    <t>7216-BWAX</t>
  </si>
  <si>
    <t>1562-PTLF</t>
  </si>
  <si>
    <t>1622-TQMB</t>
  </si>
  <si>
    <t>9753-CTYE</t>
  </si>
  <si>
    <t>9519-CCWW</t>
  </si>
  <si>
    <t>5096-NJRS</t>
  </si>
  <si>
    <t>0790-HTZT</t>
  </si>
  <si>
    <t>1789-SANG</t>
  </si>
  <si>
    <t>0531-IFBK</t>
  </si>
  <si>
    <t>7846-CLJE</t>
  </si>
  <si>
    <t>2889-SOUL</t>
  </si>
  <si>
    <t>3529-EQPS</t>
  </si>
  <si>
    <t>0241-GBUV</t>
  </si>
  <si>
    <t>0339-TBVS</t>
  </si>
  <si>
    <t>6198-RLNO</t>
  </si>
  <si>
    <t>8775-RXGL</t>
  </si>
  <si>
    <t>7522-TTZC</t>
  </si>
  <si>
    <t>9287-YRZV</t>
  </si>
  <si>
    <t>6083-DLXF</t>
  </si>
  <si>
    <t>9449-RDIW</t>
  </si>
  <si>
    <t>7956-LLXA</t>
  </si>
  <si>
    <t>5427-FSCD</t>
  </si>
  <si>
    <t>7403-HTOY</t>
  </si>
  <si>
    <t>5557-IGGS</t>
  </si>
  <si>
    <t>9740-QBHW</t>
  </si>
  <si>
    <t>7025-GYRE</t>
  </si>
  <si>
    <t>6627-AWPX</t>
  </si>
  <si>
    <t>1323-MGZN</t>
  </si>
  <si>
    <t>7304-YNFU</t>
  </si>
  <si>
    <t>4651-LXEG</t>
  </si>
  <si>
    <t>6830-VSJJ</t>
  </si>
  <si>
    <t>7261-SWNV</t>
  </si>
  <si>
    <t>5492-UQFF</t>
  </si>
  <si>
    <t>0703-WTCZ</t>
  </si>
  <si>
    <t>4531-ANJO</t>
  </si>
  <si>
    <t>2239-SOGT</t>
  </si>
  <si>
    <t>6626-QOYP</t>
  </si>
  <si>
    <t>7085-RZRD</t>
  </si>
  <si>
    <t>2227-RTZU</t>
  </si>
  <si>
    <t>0106-TBHV</t>
  </si>
  <si>
    <t>4553-VUEV</t>
  </si>
  <si>
    <t>6517-VSTJ</t>
  </si>
  <si>
    <t>8282-JYMP</t>
  </si>
  <si>
    <t>3236-UCZA</t>
  </si>
  <si>
    <t>6195-GOIR</t>
  </si>
  <si>
    <t>8863-ZEJG</t>
  </si>
  <si>
    <t>3021-CLQF</t>
  </si>
  <si>
    <t>8472-OCWT</t>
  </si>
  <si>
    <t>2228-FYMI</t>
  </si>
  <si>
    <t>1177-FUHA</t>
  </si>
  <si>
    <t>1131-PFID</t>
  </si>
  <si>
    <t>7525-ZGTC</t>
  </si>
  <si>
    <t>3530-XSTF</t>
  </si>
  <si>
    <t>5368-PWYB</t>
  </si>
  <si>
    <t>2695-LGED</t>
  </si>
  <si>
    <t>8421-GCFC</t>
  </si>
  <si>
    <t>7517-BTEZ</t>
  </si>
  <si>
    <t>6949-IFYG</t>
  </si>
  <si>
    <t>2428-ERNF</t>
  </si>
  <si>
    <t>8748-WVNN</t>
  </si>
  <si>
    <t>3628-JMEB</t>
  </si>
  <si>
    <t>5152-RZXK</t>
  </si>
  <si>
    <t>8256-WNZS</t>
  </si>
  <si>
    <t>3790-FVBK</t>
  </si>
  <si>
    <t>6132-FCLD</t>
  </si>
  <si>
    <t>9523-SFTZ</t>
  </si>
  <si>
    <t>9665-PHYO</t>
  </si>
  <si>
    <t>3694-PDPJ</t>
  </si>
  <si>
    <t>7576-DVWG</t>
  </si>
  <si>
    <t>8468-ZNLW</t>
  </si>
  <si>
    <t>1114-ZRYK</t>
  </si>
  <si>
    <t>1413-RWTA</t>
  </si>
  <si>
    <t>6923-ROQJ</t>
  </si>
  <si>
    <t>7116-ZHQM</t>
  </si>
  <si>
    <t>1533-PBRB</t>
  </si>
  <si>
    <t>2379-GYWH</t>
  </si>
  <si>
    <t>5769-DZFX</t>
  </si>
  <si>
    <t>2028-YRYF</t>
  </si>
  <si>
    <t>4288-ZNZC</t>
  </si>
  <si>
    <t>5451-KILF</t>
  </si>
  <si>
    <t>6134-VRMI</t>
  </si>
  <si>
    <t>4467-VADV</t>
  </si>
  <si>
    <t>9838-XJOC</t>
  </si>
  <si>
    <t>3546-MSIH</t>
  </si>
  <si>
    <t>4079-EGWY</t>
  </si>
  <si>
    <t>5332-XPON</t>
  </si>
  <si>
    <t>7429-GPCO</t>
  </si>
  <si>
    <t>9170-NYEH</t>
  </si>
  <si>
    <t>8270-CWWH</t>
  </si>
  <si>
    <t>7277-BTWZ</t>
  </si>
  <si>
    <t>4668-DZEM</t>
  </si>
  <si>
    <t>3247-DZII</t>
  </si>
  <si>
    <t>8244-GSZA</t>
  </si>
  <si>
    <t>8057-ECSQ</t>
  </si>
  <si>
    <t>2775-TGWX</t>
  </si>
  <si>
    <t>0476-UFII</t>
  </si>
  <si>
    <t>2841-LJMI</t>
  </si>
  <si>
    <t>5395-XKPA</t>
  </si>
  <si>
    <t>4147-NPJA</t>
  </si>
  <si>
    <t>0624-BDFT</t>
  </si>
  <si>
    <t>0439-HLGW</t>
  </si>
  <si>
    <t>5248-AGIW</t>
  </si>
  <si>
    <t>0769-TFOB</t>
  </si>
  <si>
    <t>3390-UZXE</t>
  </si>
  <si>
    <t>9771-IUBS</t>
  </si>
  <si>
    <t>7538-CKNF</t>
  </si>
  <si>
    <t>3146-DRDM</t>
  </si>
  <si>
    <t>7842-OZTM</t>
  </si>
  <si>
    <t>5277-NBDB</t>
  </si>
  <si>
    <t>3331-ZJQI</t>
  </si>
  <si>
    <t>4829-JTXK</t>
  </si>
  <si>
    <t>3733-EZWS</t>
  </si>
  <si>
    <t>4781-XYRC</t>
  </si>
  <si>
    <t>9075-XEDX</t>
  </si>
  <si>
    <t>0309-HOMA</t>
  </si>
  <si>
    <t>3566-WZKY</t>
  </si>
  <si>
    <t>2630-YJAZ</t>
  </si>
  <si>
    <t>1318-MKYR</t>
  </si>
  <si>
    <t>7643-XLCH</t>
  </si>
  <si>
    <t>7517-JTTJ</t>
  </si>
  <si>
    <t>1032-WYON</t>
  </si>
  <si>
    <t>6184-BXWB</t>
  </si>
  <si>
    <t>1828-ABBV</t>
  </si>
  <si>
    <t>9486-APOG</t>
  </si>
  <si>
    <t>9702-CPWU</t>
  </si>
  <si>
    <t>8250-MXBT</t>
  </si>
  <si>
    <t>2271-EMAQ</t>
  </si>
  <si>
    <t>3479-OTTR</t>
  </si>
  <si>
    <t>9153-ZFIC</t>
  </si>
  <si>
    <t>9908-QUXM</t>
  </si>
  <si>
    <t>0636-QIHN</t>
  </si>
  <si>
    <t>8036-TFDY</t>
  </si>
  <si>
    <t>2268-HUOU</t>
  </si>
  <si>
    <t>0171-ZEZL</t>
  </si>
  <si>
    <t>8902-NWWZ</t>
  </si>
  <si>
    <t>8303-QUWW</t>
  </si>
  <si>
    <t>3484-BLMM</t>
  </si>
  <si>
    <t>8088-BQFU</t>
  </si>
  <si>
    <t>4292-UZXK</t>
  </si>
  <si>
    <t>7183-PWSQ</t>
  </si>
  <si>
    <t>3293-FQMN</t>
  </si>
  <si>
    <t>0638-ZSDN</t>
  </si>
  <si>
    <t>7200-EVSV</t>
  </si>
  <si>
    <t>5108-SAWG</t>
  </si>
  <si>
    <t>5612-KWEA</t>
  </si>
  <si>
    <t>8546-VDFA</t>
  </si>
  <si>
    <t>7055-CGMK</t>
  </si>
  <si>
    <t>9601-JEJI</t>
  </si>
  <si>
    <t>2697-AQQV</t>
  </si>
  <si>
    <t>7720-YDVK</t>
  </si>
  <si>
    <t>9988-PPLA</t>
  </si>
  <si>
    <t>3963-DTEC</t>
  </si>
  <si>
    <t>8553-SCAQ</t>
  </si>
  <si>
    <t>9065-AQUG</t>
  </si>
  <si>
    <t>4541-BLXB</t>
  </si>
  <si>
    <t>8453-BHKZ</t>
  </si>
  <si>
    <t>5471-TCKN</t>
  </si>
  <si>
    <t>0361-LFDU</t>
  </si>
  <si>
    <t>3517-JBTY</t>
  </si>
  <si>
    <t>8594-SARH</t>
  </si>
  <si>
    <t>6434-NGLE</t>
  </si>
  <si>
    <t>9723-WTDK</t>
  </si>
  <si>
    <t>8199-QWBH</t>
  </si>
  <si>
    <t>1656-HLAL</t>
  </si>
  <si>
    <t>4158-RXXZ</t>
  </si>
  <si>
    <t>6951-CVUY</t>
  </si>
  <si>
    <t>9845-MYDI</t>
  </si>
  <si>
    <t>5307-WXKA</t>
  </si>
  <si>
    <t>9220-LNYB</t>
  </si>
  <si>
    <t>0122-YFRD</t>
  </si>
  <si>
    <t>2844-RVRY</t>
  </si>
  <si>
    <t>9954-HCPF</t>
  </si>
  <si>
    <t>8685-PJVD</t>
  </si>
  <si>
    <t>2332-UKWD</t>
  </si>
  <si>
    <t>2881-ANSR</t>
  </si>
  <si>
    <t>1143-VJMY</t>
  </si>
  <si>
    <t>2865-ZOYK</t>
  </si>
  <si>
    <t>1408-LEOW</t>
  </si>
  <si>
    <t>6032-ZKYP</t>
  </si>
  <si>
    <t>7762-VEGZ</t>
  </si>
  <si>
    <t>4901-GAEU</t>
  </si>
  <si>
    <t>2380-FIAB</t>
  </si>
  <si>
    <t>3155-KOOQ</t>
  </si>
  <si>
    <t>0798-QBZD</t>
  </si>
  <si>
    <t>3903-EJCW</t>
  </si>
  <si>
    <t>8976-RWJP</t>
  </si>
  <si>
    <t>7255-UBLM</t>
  </si>
  <si>
    <t>1065-GKVE</t>
  </si>
  <si>
    <t>2071-YEIR</t>
  </si>
  <si>
    <t>2076-SPBP</t>
  </si>
  <si>
    <t>4579-FPZP</t>
  </si>
  <si>
    <t>5038-XSRB</t>
  </si>
  <si>
    <t>4471-WEEQ</t>
  </si>
  <si>
    <t>6078-FJZF</t>
  </si>
  <si>
    <t>6025-SBJR</t>
  </si>
  <si>
    <t>3764-VTBD</t>
  </si>
  <si>
    <t>5361-RZVA</t>
  </si>
  <si>
    <t>8011-HJKN</t>
  </si>
  <si>
    <t>8851-ACHB</t>
  </si>
  <si>
    <t>6347-QZHF</t>
  </si>
  <si>
    <t>9418-HNDJ</t>
  </si>
  <si>
    <t>2193-TMOP</t>
  </si>
  <si>
    <t>0294-ASHL</t>
  </si>
  <si>
    <t>1919-WWCI</t>
  </si>
  <si>
    <t>7102-ZXMX</t>
  </si>
  <si>
    <t>8630-CTDU</t>
  </si>
  <si>
    <t>7367-YWEP</t>
  </si>
  <si>
    <t>3980-CGZX</t>
  </si>
  <si>
    <t>8194-BNYY</t>
  </si>
  <si>
    <t>1200-AKBJ</t>
  </si>
  <si>
    <t>7062-WFBY</t>
  </si>
  <si>
    <t>6445-UONS</t>
  </si>
  <si>
    <t>6275-HEXE</t>
  </si>
  <si>
    <t>3557-MTQA</t>
  </si>
  <si>
    <t>0280-ZBCV</t>
  </si>
  <si>
    <t>0550-OEVK</t>
  </si>
  <si>
    <t>9489-SVNE</t>
  </si>
  <si>
    <t>8385-RBJP</t>
  </si>
  <si>
    <t>2256-NWCM</t>
  </si>
  <si>
    <t>0783-LXAC</t>
  </si>
  <si>
    <t>1755-RYPO</t>
  </si>
  <si>
    <t>3693-MZXP</t>
  </si>
  <si>
    <t>5968-YHPE</t>
  </si>
  <si>
    <t>8889-YDSE</t>
  </si>
  <si>
    <t>3143-FIZH</t>
  </si>
  <si>
    <t>7965-ZMGT</t>
  </si>
  <si>
    <t>7199-OHNQ</t>
  </si>
  <si>
    <t>9408-MUBW</t>
  </si>
  <si>
    <t>2711-KNSV</t>
  </si>
  <si>
    <t>2602-FXTD</t>
  </si>
  <si>
    <t>1480-JBRO</t>
  </si>
  <si>
    <t>8926-GDNY</t>
  </si>
  <si>
    <t>5506-ENGJ</t>
  </si>
  <si>
    <t>5410-OKLO</t>
  </si>
  <si>
    <t>2790-MVMV</t>
  </si>
  <si>
    <t>2682-HMJD</t>
  </si>
  <si>
    <t>0083-AUNQ</t>
  </si>
  <si>
    <t>7940-JZZV</t>
  </si>
  <si>
    <t>7279-POMU</t>
  </si>
  <si>
    <t>1652-RDNJ</t>
  </si>
  <si>
    <t>5873-YPTK</t>
  </si>
  <si>
    <t>2257-XDSZ</t>
  </si>
  <si>
    <t>9495-IPCD</t>
  </si>
  <si>
    <t>0175-FEVB</t>
  </si>
  <si>
    <t>5335-DKJN</t>
  </si>
  <si>
    <t>1810-ORMS</t>
  </si>
  <si>
    <t>7867-YKMT</t>
  </si>
  <si>
    <t>0440-OQJP</t>
  </si>
  <si>
    <t>9585-XPEW</t>
  </si>
  <si>
    <t>1116-FSCK</t>
  </si>
  <si>
    <t>3231-QAXX</t>
  </si>
  <si>
    <t>2461-OVTV</t>
  </si>
  <si>
    <t>8334-PUXS</t>
  </si>
  <si>
    <t>2434-HNZE</t>
  </si>
  <si>
    <t>4511-PTMJ</t>
  </si>
  <si>
    <t>5558-XZOH</t>
  </si>
  <si>
    <t>1207-UINO</t>
  </si>
  <si>
    <t>9156-KMDF</t>
  </si>
  <si>
    <t>7544-DRBV</t>
  </si>
  <si>
    <t>5109-RQVJ</t>
  </si>
  <si>
    <t>6338-PCBX</t>
  </si>
  <si>
    <t>0907-SVKP</t>
  </si>
  <si>
    <t>2977-SBBW</t>
  </si>
  <si>
    <t>0865-OTUF</t>
  </si>
  <si>
    <t>7484-QDBD</t>
  </si>
  <si>
    <t>8256-XCBD</t>
  </si>
  <si>
    <t>3366-RFKV</t>
  </si>
  <si>
    <t>1665-BRBK</t>
  </si>
  <si>
    <t>9247-TUNW</t>
  </si>
  <si>
    <t>3789-UWTU</t>
  </si>
  <si>
    <t>4857-AKOJ</t>
  </si>
  <si>
    <t>0230-HSKX</t>
  </si>
  <si>
    <t>2696-FJPN</t>
  </si>
  <si>
    <t>8643-YRPN</t>
  </si>
  <si>
    <t>7008-WHPD</t>
  </si>
  <si>
    <t>4849-VJQM</t>
  </si>
  <si>
    <t>1771-FCFU</t>
  </si>
  <si>
    <t>6525-AZGZ</t>
  </si>
  <si>
    <t>8217-PCWO</t>
  </si>
  <si>
    <t>6763-BAER</t>
  </si>
  <si>
    <t>0678-ZYNX</t>
  </si>
  <si>
    <t>2766-OMGR</t>
  </si>
  <si>
    <t>3759-DFOL</t>
  </si>
  <si>
    <t>8938-ZRXG</t>
  </si>
  <si>
    <t>1088-RDOQ</t>
  </si>
  <si>
    <t>7969-CIMR</t>
  </si>
  <si>
    <t>2135-DKPQ</t>
  </si>
  <si>
    <t>5304-FPDD</t>
  </si>
  <si>
    <t>9989-AZAK</t>
  </si>
  <si>
    <t>7156-CJTM</t>
  </si>
  <si>
    <t>4449-DEKF</t>
  </si>
  <si>
    <t>1151-HWNL</t>
  </si>
  <si>
    <t>0984-KLZM</t>
  </si>
  <si>
    <t>2038-ZQCC</t>
  </si>
  <si>
    <t>9305-JDUA</t>
  </si>
  <si>
    <t>6592-YZBX</t>
  </si>
  <si>
    <t>2687-HLSO</t>
  </si>
  <si>
    <t>0959-TXTU</t>
  </si>
  <si>
    <t>8004-RCJF</t>
  </si>
  <si>
    <t>5581-BEMN</t>
  </si>
  <si>
    <t>6326-EWNU</t>
  </si>
  <si>
    <t>5426-DBAB</t>
  </si>
  <si>
    <t>0341-NKBO</t>
  </si>
  <si>
    <t>5032-TUDU</t>
  </si>
  <si>
    <t>6592-ZMLX</t>
  </si>
  <si>
    <t>2517-GTQL</t>
  </si>
  <si>
    <t>2883-WSZA</t>
  </si>
  <si>
    <t>3986-TQJO</t>
  </si>
  <si>
    <t>7515-XBZS</t>
  </si>
  <si>
    <t>8503-LBFR</t>
  </si>
  <si>
    <t>7007-IFWQ</t>
  </si>
  <si>
    <t>7788-TXTG</t>
  </si>
  <si>
    <t>1039-TEWS</t>
  </si>
  <si>
    <t>4431-PMPF</t>
  </si>
  <si>
    <t>3781-DXEC</t>
  </si>
  <si>
    <t>8718-OEDV</t>
  </si>
  <si>
    <t>8258-IYWV</t>
  </si>
  <si>
    <t>3442-XSVE</t>
  </si>
  <si>
    <t>7361-ZSCI</t>
  </si>
  <si>
    <t>0848-LPHC</t>
  </si>
  <si>
    <t>3839-SHQM</t>
  </si>
  <si>
    <t>9960-FJEQ</t>
  </si>
  <si>
    <t>3639-LUCC</t>
  </si>
  <si>
    <t>3208-MGJJ</t>
  </si>
  <si>
    <t>3640-GGXU</t>
  </si>
  <si>
    <t>9020-QYOX</t>
  </si>
  <si>
    <t>8708-PTFP</t>
  </si>
  <si>
    <t>1536-FWUS</t>
  </si>
  <si>
    <t>1716-VSME</t>
  </si>
  <si>
    <t>7040-AEUQ</t>
  </si>
  <si>
    <t>4252-LCUP</t>
  </si>
  <si>
    <t>1691-ZNXX</t>
  </si>
  <si>
    <t>3702-WNRA</t>
  </si>
  <si>
    <t>3218-FMUK</t>
  </si>
  <si>
    <t>5495-FJFO</t>
  </si>
  <si>
    <t>4052-AJRN</t>
  </si>
  <si>
    <t>9118-GMNG</t>
  </si>
  <si>
    <t>0612-LDTQ</t>
  </si>
  <si>
    <t>5381-UBGY</t>
  </si>
  <si>
    <t>0668-NEQN</t>
  </si>
  <si>
    <t>7460-IECC</t>
  </si>
  <si>
    <t>2591-AYDV</t>
  </si>
  <si>
    <t>5613-BFKE</t>
  </si>
  <si>
    <t>0832-PWCD</t>
  </si>
  <si>
    <t>1718-OGVT</t>
  </si>
  <si>
    <t>7928-UYUZ</t>
  </si>
  <si>
    <t>7456-KXWM</t>
  </si>
  <si>
    <t>3373-QQHF</t>
  </si>
  <si>
    <t>2000-TMWO</t>
  </si>
  <si>
    <t>4532-SFWT</t>
  </si>
  <si>
    <t>6290-RRMI</t>
  </si>
  <si>
    <t>3897-YWMQ</t>
  </si>
  <si>
    <t>0346-QDGF</t>
  </si>
  <si>
    <t>5022-KDWI</t>
  </si>
  <si>
    <t>9601-OEDJ</t>
  </si>
  <si>
    <t>0521-NSRI</t>
  </si>
  <si>
    <t>7791-ICML</t>
  </si>
  <si>
    <t>4921-KJFA</t>
  </si>
  <si>
    <t>5320-AYGQ</t>
  </si>
  <si>
    <t>3694-OYEL</t>
  </si>
  <si>
    <t>4457-MIIT</t>
  </si>
  <si>
    <t>7515-BQEE</t>
  </si>
  <si>
    <t>7630-LEOL</t>
  </si>
  <si>
    <t>3606-CBXV</t>
  </si>
  <si>
    <t>2553-XTKU</t>
  </si>
  <si>
    <t>4350-OTBZ</t>
  </si>
  <si>
    <t>7833-JJZV</t>
  </si>
  <si>
    <t>5063-TAAO</t>
  </si>
  <si>
    <t>4563-FCIB</t>
  </si>
  <si>
    <t>6588-JVAT</t>
  </si>
  <si>
    <t>1885-MMAT</t>
  </si>
  <si>
    <t>6086-FDXF</t>
  </si>
  <si>
    <t>1755-IVIT</t>
  </si>
  <si>
    <t>9120-EHWN</t>
  </si>
  <si>
    <t>6971-JJOY</t>
  </si>
  <si>
    <t>8547-MJIX</t>
  </si>
  <si>
    <t>6819-ORJV</t>
  </si>
  <si>
    <t>1539-UWJT</t>
  </si>
  <si>
    <t>5529-SUUI</t>
  </si>
  <si>
    <t>3418-AJLQ</t>
  </si>
  <si>
    <t>4608-TNVR</t>
  </si>
  <si>
    <t>7758-IZAU</t>
  </si>
  <si>
    <t>9317-GCZE</t>
  </si>
  <si>
    <t>9555-LTPC</t>
  </si>
  <si>
    <t>0384-WFPX</t>
  </si>
  <si>
    <t>6702-ZNFI</t>
  </si>
  <si>
    <t>1784-OLPR</t>
  </si>
  <si>
    <t>0609-FKTS</t>
  </si>
  <si>
    <t>3804-CLRW</t>
  </si>
  <si>
    <t>3300-SBTG</t>
  </si>
  <si>
    <t>5489-ZLNI</t>
  </si>
  <si>
    <t>2448-FWMY</t>
  </si>
  <si>
    <t>8288-IFVJ</t>
  </si>
  <si>
    <t>9766-TUNO</t>
  </si>
  <si>
    <t>9182-BHUZ</t>
  </si>
  <si>
    <t>4470-VSYZ</t>
  </si>
  <si>
    <t>2243-WVLD</t>
  </si>
  <si>
    <t>1133-QYCQ</t>
  </si>
  <si>
    <t>3496-ERJX</t>
  </si>
  <si>
    <t>6971-VKPX</t>
  </si>
  <si>
    <t>6687-MPQE</t>
  </si>
  <si>
    <t>3429-INYY</t>
  </si>
  <si>
    <t>3756-OTDI</t>
  </si>
  <si>
    <t>0921-WYVG</t>
  </si>
  <si>
    <t>8488-DWKI</t>
  </si>
  <si>
    <t>3480-UEFN</t>
  </si>
  <si>
    <t>4868-YTHX</t>
  </si>
  <si>
    <t>7491-DMVK</t>
  </si>
  <si>
    <t>2310-LYCQ</t>
  </si>
  <si>
    <t>4588-VLVH</t>
  </si>
  <si>
    <t>7103-CSDI</t>
  </si>
  <si>
    <t>9395-YIZB</t>
  </si>
  <si>
    <t>5101-ZLLZ</t>
  </si>
  <si>
    <t>2989-PXMQ</t>
  </si>
  <si>
    <t>8827-OIVO</t>
  </si>
  <si>
    <t>4791-PDPW</t>
  </si>
  <si>
    <t>0742-VJJA</t>
  </si>
  <si>
    <t>6840-JQVM</t>
  </si>
  <si>
    <t>7779-EKWV</t>
  </si>
  <si>
    <t>3431-HYLM</t>
  </si>
  <si>
    <t>7477-BHFF</t>
  </si>
  <si>
    <t>1117-LHIF</t>
  </si>
  <si>
    <t>8240-CWYS</t>
  </si>
  <si>
    <t>6466-UGTL</t>
  </si>
  <si>
    <t>2694-CUIF</t>
  </si>
  <si>
    <t>3138-XTSW</t>
  </si>
  <si>
    <t>7743-DIXO</t>
  </si>
  <si>
    <t>6212-NITX</t>
  </si>
  <si>
    <t>1443-GGJW</t>
  </si>
  <si>
    <t>6981-EJVJ</t>
  </si>
  <si>
    <t>7591-AQKY</t>
  </si>
  <si>
    <t>2652-FNYC</t>
  </si>
  <si>
    <t>3063-WJQY</t>
  </si>
  <si>
    <t>6333-WULV</t>
  </si>
  <si>
    <t>8266-SINZ</t>
  </si>
  <si>
    <t>8191-TRBD</t>
  </si>
  <si>
    <t>3947-WLCU</t>
  </si>
  <si>
    <t>6158-GLKK</t>
  </si>
  <si>
    <t>1922-GRSD</t>
  </si>
  <si>
    <t>8215-XPKN</t>
  </si>
  <si>
    <t>3830-UJFO</t>
  </si>
  <si>
    <t>7978-WZFO</t>
  </si>
  <si>
    <t>1995-EQOY</t>
  </si>
  <si>
    <t>6766-MBGM</t>
  </si>
  <si>
    <t>8265-OAHT</t>
  </si>
  <si>
    <t>2660-PVQC</t>
  </si>
  <si>
    <t>9538-VAES</t>
  </si>
  <si>
    <t>5034-UHXG</t>
  </si>
  <si>
    <t>8791-MBWW</t>
  </si>
  <si>
    <t>0990-ITWZ</t>
  </si>
  <si>
    <t>6127-TRWL</t>
  </si>
  <si>
    <t>9261-NXPU</t>
  </si>
  <si>
    <t>3949-BPID</t>
  </si>
  <si>
    <t>6522-VZZR</t>
  </si>
  <si>
    <t>7320-USHL</t>
  </si>
  <si>
    <t>9017-UDAU</t>
  </si>
  <si>
    <t>6536-HEMG</t>
  </si>
  <si>
    <t>4539-DNTZ</t>
  </si>
  <si>
    <t>5058-LOFO</t>
  </si>
  <si>
    <t>9886-GMFQ</t>
  </si>
  <si>
    <t>6701-LYTG</t>
  </si>
  <si>
    <t>9429-BKZT</t>
  </si>
  <si>
    <t>1397-TDZI</t>
  </si>
  <si>
    <t>5851-RHRY</t>
  </si>
  <si>
    <t>8925-FNER</t>
  </si>
  <si>
    <t>0907-JZAS</t>
  </si>
  <si>
    <t>6451-OKTY</t>
  </si>
  <si>
    <t>7697-ZSBT</t>
  </si>
  <si>
    <t>6495-EEFL</t>
  </si>
  <si>
    <t>2961-RQPD</t>
  </si>
  <si>
    <t>1209-EMZE</t>
  </si>
  <si>
    <t>1264-QMKN</t>
  </si>
  <si>
    <t>0456-YFUE</t>
  </si>
  <si>
    <t>6951-PXIQ</t>
  </si>
  <si>
    <t>3263-AVOC</t>
  </si>
  <si>
    <t>7339-GVNS</t>
  </si>
  <si>
    <t>4340-AUHF</t>
  </si>
  <si>
    <t>2274-DHZD</t>
  </si>
  <si>
    <t>8912-QCKJ</t>
  </si>
  <si>
    <t>7242-FMZN</t>
  </si>
  <si>
    <t>4812-XTNL</t>
  </si>
  <si>
    <t>2126-TCKI</t>
  </si>
  <si>
    <t>7457-DWYU</t>
  </si>
  <si>
    <t>2887-ZAHB</t>
  </si>
  <si>
    <t>3174-CMMB</t>
  </si>
  <si>
    <t>4916-JQVL</t>
  </si>
  <si>
    <t>5611-FQLF</t>
  </si>
  <si>
    <t>6941-MIYQ</t>
  </si>
  <si>
    <t>1621-HGTZ</t>
  </si>
  <si>
    <t>3461-WHCA</t>
  </si>
  <si>
    <t>9567-ZFVW</t>
  </si>
  <si>
    <t>1690-GNFE</t>
  </si>
  <si>
    <t>7518-ZTVX</t>
  </si>
  <si>
    <t>7390-BAJP</t>
  </si>
  <si>
    <t>4997-COGG</t>
  </si>
  <si>
    <t>1712-GSRD</t>
  </si>
  <si>
    <t>7466-VVCY</t>
  </si>
  <si>
    <t>3411-UPCB</t>
  </si>
  <si>
    <t>5826-VIAL</t>
  </si>
  <si>
    <t>4191-OHCG</t>
  </si>
  <si>
    <t>8388-WLZZ</t>
  </si>
  <si>
    <t>0212-YWCO</t>
  </si>
  <si>
    <t>7772-WDHF</t>
  </si>
  <si>
    <t>4932-TJTF</t>
  </si>
  <si>
    <t>1208-XZTL</t>
  </si>
  <si>
    <t>0604-XBFE</t>
  </si>
  <si>
    <t>1694-TETQ</t>
  </si>
  <si>
    <t>7990-RITU</t>
  </si>
  <si>
    <t>4652-GNBG</t>
  </si>
  <si>
    <t>2786-JMVY</t>
  </si>
  <si>
    <t>4458-JTXU</t>
  </si>
  <si>
    <t>0857-HRYC</t>
  </si>
  <si>
    <t>7147-KMNQ</t>
  </si>
  <si>
    <t>4891-ZOTN</t>
  </si>
  <si>
    <t>3585-WVBY</t>
  </si>
  <si>
    <t>0557-WEEP</t>
  </si>
  <si>
    <t>1540-PTXX</t>
  </si>
  <si>
    <t>9865-PETU</t>
  </si>
  <si>
    <t>2563-FCPU</t>
  </si>
  <si>
    <t>0836-JUGJ</t>
  </si>
  <si>
    <t>6483-CGOU</t>
  </si>
  <si>
    <t>6892-EPLI</t>
  </si>
  <si>
    <t>2131-JTRR</t>
  </si>
  <si>
    <t>3945-XDWT</t>
  </si>
  <si>
    <t>4533-QRDM</t>
  </si>
  <si>
    <t>2649-CMHD</t>
  </si>
  <si>
    <t>2956-TXCJ</t>
  </si>
  <si>
    <t>9700-URQB</t>
  </si>
  <si>
    <t>5467-RFHP</t>
  </si>
  <si>
    <t>9542-IIUP</t>
  </si>
  <si>
    <t>8382-UYXD</t>
  </si>
  <si>
    <t>3582-YKVE</t>
  </si>
  <si>
    <t>5500-YYPZ</t>
  </si>
  <si>
    <t>2535-FWOQ</t>
  </si>
  <si>
    <t>4973-QERT</t>
  </si>
  <si>
    <t>0827-KHII</t>
  </si>
  <si>
    <t>9147-AACV</t>
  </si>
  <si>
    <t>6362-DJYY</t>
  </si>
  <si>
    <t>5049-BGXW</t>
  </si>
  <si>
    <t>8917-NZLN</t>
  </si>
  <si>
    <t>1104-DDPI</t>
  </si>
  <si>
    <t>6157-AZEB</t>
  </si>
  <si>
    <t>8430-QEEM</t>
  </si>
  <si>
    <t>0367-MQFP</t>
  </si>
  <si>
    <t>4480-RMFU</t>
  </si>
  <si>
    <t>5608-YAMG</t>
  </si>
  <si>
    <t>6664-OJPN</t>
  </si>
  <si>
    <t>6388-JGXT</t>
  </si>
  <si>
    <t>5380-KKWG</t>
  </si>
  <si>
    <t>8611-IVEJ</t>
  </si>
  <si>
    <t>5924-ZEGJ</t>
  </si>
  <si>
    <t>1293-MPGR</t>
  </si>
  <si>
    <t>2274-VJTM</t>
  </si>
  <si>
    <t>9216-BNGI</t>
  </si>
  <si>
    <t>2167-ZSAV</t>
  </si>
  <si>
    <t>1259-PAGJ</t>
  </si>
  <si>
    <t>9998-OFMS</t>
  </si>
  <si>
    <t>2273-URQB</t>
  </si>
  <si>
    <t>0107-DKSL</t>
  </si>
  <si>
    <t>1989-ZEUQ</t>
  </si>
  <si>
    <t>1579-MJIV</t>
  </si>
  <si>
    <t>6554-AINB</t>
  </si>
  <si>
    <t>8010-WUNH</t>
  </si>
  <si>
    <t>4077-COVR</t>
  </si>
  <si>
    <t>8787-QZUC</t>
  </si>
  <si>
    <t>2789-MCIT</t>
  </si>
  <si>
    <t>6439-MRYI</t>
  </si>
  <si>
    <t>3563-BJVC</t>
  </si>
  <si>
    <t>9715-KKGJ</t>
  </si>
  <si>
    <t>5247-JTCP</t>
  </si>
  <si>
    <t>5187-FVMD</t>
  </si>
  <si>
    <t>5146-MSLW</t>
  </si>
  <si>
    <t>3154-ZIIR</t>
  </si>
  <si>
    <t>4552-RRII</t>
  </si>
  <si>
    <t>9438-KAJT</t>
  </si>
  <si>
    <t>2731-WLVM</t>
  </si>
  <si>
    <t>9265-WWTP</t>
  </si>
  <si>
    <t>2107-CAAP</t>
  </si>
  <si>
    <t>9139-KFFL</t>
  </si>
  <si>
    <t>2347-WMFX</t>
  </si>
  <si>
    <t>0247-COJD</t>
  </si>
  <si>
    <t>8983-CBJM</t>
  </si>
  <si>
    <t>3408-YHBB</t>
  </si>
  <si>
    <t>4802-YHDQ</t>
  </si>
  <si>
    <t>3178-CVEQ</t>
  </si>
  <si>
    <t>2773-MRVD</t>
  </si>
  <si>
    <t>5769-UVOX</t>
  </si>
  <si>
    <t>5573-RVUY</t>
  </si>
  <si>
    <t>9456-FATL</t>
  </si>
  <si>
    <t>4155-NFJO</t>
  </si>
  <si>
    <t>1260-QZEQ</t>
  </si>
  <si>
    <t>9323-EGDQ</t>
  </si>
  <si>
    <t>4466-NZDI</t>
  </si>
  <si>
    <t>5334-XQLC</t>
  </si>
  <si>
    <t>1389-XQWD</t>
  </si>
  <si>
    <t>6654-GJOC</t>
  </si>
  <si>
    <t>1998-WXQP</t>
  </si>
  <si>
    <t>8920-XIYH</t>
  </si>
  <si>
    <t>0560-SJCW</t>
  </si>
  <si>
    <t>6440-SFZJ</t>
  </si>
  <si>
    <t>5993-AFIP</t>
  </si>
  <si>
    <t>2903-UORJ</t>
  </si>
  <si>
    <t>5045-DXQX</t>
  </si>
  <si>
    <t>9528-MASQ</t>
  </si>
  <si>
    <t>5781-BPAE</t>
  </si>
  <si>
    <t>0280-HRWG</t>
  </si>
  <si>
    <t>9753-AUWC</t>
  </si>
  <si>
    <t>8705-UDYY</t>
  </si>
  <si>
    <t>5329-OIPF</t>
  </si>
  <si>
    <t>6932-OJOS</t>
  </si>
  <si>
    <t>0372-FOQD</t>
  </si>
  <si>
    <t>2424-WMEU</t>
  </si>
  <si>
    <t>6851-LRBD</t>
  </si>
  <si>
    <t>9547-WUSI</t>
  </si>
  <si>
    <t>2907-ZUIM</t>
  </si>
  <si>
    <t>2189-XVGA</t>
  </si>
  <si>
    <t>6910-USOR</t>
  </si>
  <si>
    <t>2534-KBSC</t>
  </si>
  <si>
    <t>5267-OHJK</t>
  </si>
  <si>
    <t>7033-TQMA</t>
  </si>
  <si>
    <t>9531-CRLJ</t>
  </si>
  <si>
    <t>4770-DUCD</t>
  </si>
  <si>
    <t>7387-OPXU</t>
  </si>
  <si>
    <t>6860-HJII</t>
  </si>
  <si>
    <t>9733-PCGY</t>
  </si>
  <si>
    <t>5249-YABY</t>
  </si>
  <si>
    <t>0512-AFWB</t>
  </si>
  <si>
    <t>1570-GRYH</t>
  </si>
  <si>
    <t>8493-VIDX</t>
  </si>
  <si>
    <t>4711-EVEW</t>
  </si>
  <si>
    <t>3435-SVRZ</t>
  </si>
  <si>
    <t>6813-LUJE</t>
  </si>
  <si>
    <t>0921-VCXY</t>
  </si>
  <si>
    <t>5854-RAZA</t>
  </si>
  <si>
    <t>9424-OKMS</t>
  </si>
  <si>
    <t>8541-HUCB</t>
  </si>
  <si>
    <t>0196-FSZZ</t>
  </si>
  <si>
    <t>3855-UUZN</t>
  </si>
  <si>
    <t>8951-GWNC</t>
  </si>
  <si>
    <t>4138-VBEA</t>
  </si>
  <si>
    <t>0878-XJKA</t>
  </si>
  <si>
    <t>1571-GLKU</t>
  </si>
  <si>
    <t>2789-TVMK</t>
  </si>
  <si>
    <t>3629-WHCC</t>
  </si>
  <si>
    <t>4044-PAOF</t>
  </si>
  <si>
    <t>9071-WSUU</t>
  </si>
  <si>
    <t>6587-HOML</t>
  </si>
  <si>
    <t>0770-ZYFP</t>
  </si>
  <si>
    <t>0123-IQZY</t>
  </si>
  <si>
    <t>9219-HQAF</t>
  </si>
  <si>
    <t>7354-ORIX</t>
  </si>
  <si>
    <t>7194-CLRJ</t>
  </si>
  <si>
    <t>9474-DATU</t>
  </si>
  <si>
    <t>5576-BXAF</t>
  </si>
  <si>
    <t>5577-QCRD</t>
  </si>
  <si>
    <t>2705-GSGU</t>
  </si>
  <si>
    <t>2957-HCPH</t>
  </si>
  <si>
    <t>0838-ABBK</t>
  </si>
  <si>
    <t>8194-KLNF</t>
  </si>
  <si>
    <t>8543-ZKUD</t>
  </si>
  <si>
    <t>6106-VOTH</t>
  </si>
  <si>
    <t>9269-HWTL</t>
  </si>
  <si>
    <t>9065-KEXN</t>
  </si>
  <si>
    <t>5296-KEGJ</t>
  </si>
  <si>
    <t>9288-YPNV</t>
  </si>
  <si>
    <t>6708-ZFIQ</t>
  </si>
  <si>
    <t>5510-TPTT</t>
  </si>
  <si>
    <t>4311-UKMI</t>
  </si>
  <si>
    <t>4495-GOBD</t>
  </si>
  <si>
    <t>8916-UNZL</t>
  </si>
  <si>
    <t>9976-AHJN</t>
  </si>
  <si>
    <t>9159-AZZY</t>
  </si>
  <si>
    <t>1355-ELAD</t>
  </si>
  <si>
    <t>2218-MIHB</t>
  </si>
  <si>
    <t>0028-OJTA</t>
  </si>
  <si>
    <t>7775-JDIF</t>
  </si>
  <si>
    <t>0719-QMUU</t>
  </si>
  <si>
    <t>8497-QVPT</t>
  </si>
  <si>
    <t>1963-FBWU</t>
  </si>
  <si>
    <t>3184-FDDV</t>
  </si>
  <si>
    <t>4754-HWDM</t>
  </si>
  <si>
    <t>3333-PITG</t>
  </si>
  <si>
    <t>3833-IJRS</t>
  </si>
  <si>
    <t>4068-RORF</t>
  </si>
  <si>
    <t>7525-XRVJ</t>
  </si>
  <si>
    <t>4591-KGHW</t>
  </si>
  <si>
    <t>0368-DVTQ</t>
  </si>
  <si>
    <t>1649-LSVH</t>
  </si>
  <si>
    <t>9279-RRZD</t>
  </si>
  <si>
    <t>4422-YRSX</t>
  </si>
  <si>
    <t>9249-HCIH</t>
  </si>
  <si>
    <t>3479-GBWH</t>
  </si>
  <si>
    <t>3165-AFPH</t>
  </si>
  <si>
    <t>7470-LKVQ</t>
  </si>
  <si>
    <t>5040-MBUD</t>
  </si>
  <si>
    <t>4206-MPQG</t>
  </si>
  <si>
    <t>4733-UCVN</t>
  </si>
  <si>
    <t>2497-KMAR</t>
  </si>
  <si>
    <t>6777-EWLX</t>
  </si>
  <si>
    <t>3930-VKQL</t>
  </si>
  <si>
    <t>1664-YGVW</t>
  </si>
  <si>
    <t>9605-MMZC</t>
  </si>
  <si>
    <t>8701-ILKP</t>
  </si>
  <si>
    <t>1553-ODVJ</t>
  </si>
  <si>
    <t>9094-HOBC</t>
  </si>
  <si>
    <t>0993-VKYV</t>
  </si>
  <si>
    <t>5927-BVKZ</t>
  </si>
  <si>
    <t>0134-ZINN</t>
  </si>
  <si>
    <t>2754-HZFE</t>
  </si>
  <si>
    <t>8948-ZKWN</t>
  </si>
  <si>
    <t>4248-YSRP</t>
  </si>
  <si>
    <t>0063-TQGW</t>
  </si>
  <si>
    <t>4919-FJOU</t>
  </si>
  <si>
    <t>3503-YNNH</t>
  </si>
  <si>
    <t>7582-URJM</t>
  </si>
  <si>
    <t>8122-DPRC</t>
  </si>
  <si>
    <t>3920-EBDH</t>
  </si>
  <si>
    <t>5824-RIFL</t>
  </si>
  <si>
    <t>9547-TYEN</t>
  </si>
  <si>
    <t>4319-HIFQ</t>
  </si>
  <si>
    <t>5627-INKR</t>
  </si>
  <si>
    <t>4369-ZVUR</t>
  </si>
  <si>
    <t>1640-PIPY</t>
  </si>
  <si>
    <t>0725-WTFB</t>
  </si>
  <si>
    <t>5891-PPJN</t>
  </si>
  <si>
    <t>8109-TTSP</t>
  </si>
  <si>
    <t>3563-GTZG</t>
  </si>
  <si>
    <t>7176-BXBW</t>
  </si>
  <si>
    <t>7247-GPNP</t>
  </si>
  <si>
    <t>1618-RXVF</t>
  </si>
  <si>
    <t>7849-UBSH</t>
  </si>
  <si>
    <t>4902-CEUB</t>
  </si>
  <si>
    <t>6142-PKWD</t>
  </si>
  <si>
    <t>9898-QCSE</t>
  </si>
  <si>
    <t>3259-IGLI</t>
  </si>
  <si>
    <t>0697-EVSZ</t>
  </si>
  <si>
    <t>8929-EUMV</t>
  </si>
  <si>
    <t>5197-LMQF</t>
  </si>
  <si>
    <t>9447-MEKT</t>
  </si>
  <si>
    <t>6009-PLDF</t>
  </si>
  <si>
    <t>1438-ZAAS</t>
  </si>
  <si>
    <t>2214-TDKP</t>
  </si>
  <si>
    <t>4388-KBKF</t>
  </si>
  <si>
    <t>1490-ZOJU</t>
  </si>
  <si>
    <t>8230-HTEQ</t>
  </si>
  <si>
    <t>0749-SPGY</t>
  </si>
  <si>
    <t>7611-MRCU</t>
  </si>
  <si>
    <t>2427-JRNY</t>
  </si>
  <si>
    <t>6594-BWGH</t>
  </si>
  <si>
    <t>2699-OKTX</t>
  </si>
  <si>
    <t>0862-EYMY</t>
  </si>
  <si>
    <t>1991-FLBX</t>
  </si>
  <si>
    <t>0173-UTGH</t>
  </si>
  <si>
    <t>2687-DBFH</t>
  </si>
  <si>
    <t>5544-MGCA</t>
  </si>
  <si>
    <t>7842-AQJK</t>
  </si>
  <si>
    <t>3343-KFWJ</t>
  </si>
  <si>
    <t>4658-EGQF</t>
  </si>
  <si>
    <t>1838-QHYQ</t>
  </si>
  <si>
    <t>4484-DETX</t>
  </si>
  <si>
    <t>3678-PYNY</t>
  </si>
  <si>
    <t>6698-NDYG</t>
  </si>
  <si>
    <t>0854-VNNJ</t>
  </si>
  <si>
    <t>6776-RURY</t>
  </si>
  <si>
    <t>1613-FLGJ</t>
  </si>
  <si>
    <t>0846-JCRG</t>
  </si>
  <si>
    <t>6155-PKOP</t>
  </si>
  <si>
    <t>4126-OLBR</t>
  </si>
  <si>
    <t>3102-OOVK</t>
  </si>
  <si>
    <t>0649-SLDT</t>
  </si>
  <si>
    <t>4395-CEKQ</t>
  </si>
  <si>
    <t>4945-WHVP</t>
  </si>
  <si>
    <t>2368-CMBM</t>
  </si>
  <si>
    <t>8730-MTEW</t>
  </si>
  <si>
    <t>2383-TBTM</t>
  </si>
  <si>
    <t>2250-PCAO</t>
  </si>
  <si>
    <t>0572-MKJO</t>
  </si>
  <si>
    <t>4268-GQBZ</t>
  </si>
  <si>
    <t>0170-MZAM</t>
  </si>
  <si>
    <t>3529-XGRD</t>
  </si>
  <si>
    <t>9329-CZWM</t>
  </si>
  <si>
    <t>4586-OCHA</t>
  </si>
  <si>
    <t>2087-PXYY</t>
  </si>
  <si>
    <t>5961-FNFP</t>
  </si>
  <si>
    <t>6341-KAZD</t>
  </si>
  <si>
    <t>9240-YRNT</t>
  </si>
  <si>
    <t>6794-ZDAN</t>
  </si>
  <si>
    <t>7583-RMVT</t>
  </si>
  <si>
    <t>1948-YRZJ</t>
  </si>
  <si>
    <t>7384-NUCD</t>
  </si>
  <si>
    <t>7864-KMQT</t>
  </si>
  <si>
    <t>8823-DDCX</t>
  </si>
  <si>
    <t>8370-JNTV</t>
  </si>
  <si>
    <t>6054-VWEE</t>
  </si>
  <si>
    <t>9177-OLJI</t>
  </si>
  <si>
    <t>0745-TRSS</t>
  </si>
  <si>
    <t>9927-XUQV</t>
  </si>
  <si>
    <t>3045-ZUBC</t>
  </si>
  <si>
    <t>6859-GIFD</t>
  </si>
  <si>
    <t>4754-PYVT</t>
  </si>
  <si>
    <t>9794-SSZD</t>
  </si>
  <si>
    <t>8043-RYEU</t>
  </si>
  <si>
    <t>7739-YOBC</t>
  </si>
  <si>
    <t>3552-MZHR</t>
  </si>
  <si>
    <t>0927-FSMY</t>
  </si>
  <si>
    <t>1400-MHPG</t>
  </si>
  <si>
    <t>1878-ZVZV</t>
  </si>
  <si>
    <t>1120-FNUO</t>
  </si>
  <si>
    <t>3847-EXCA</t>
  </si>
  <si>
    <t>6385-CJIF</t>
  </si>
  <si>
    <t>7901-RMRO</t>
  </si>
  <si>
    <t>7235-QSPE</t>
  </si>
  <si>
    <t>5845-WTCV</t>
  </si>
  <si>
    <t>4640-ZYLD</t>
  </si>
  <si>
    <t>4632-MIYV</t>
  </si>
  <si>
    <t>8711-EKYS</t>
  </si>
  <si>
    <t>6376-NJYC</t>
  </si>
  <si>
    <t>6640-DXAP</t>
  </si>
  <si>
    <t>2547-XSSS</t>
  </si>
  <si>
    <t>1367-YNMZ</t>
  </si>
  <si>
    <t>4111-SHSH</t>
  </si>
  <si>
    <t>0020-NWQH</t>
  </si>
  <si>
    <t>9515-FYOF</t>
  </si>
  <si>
    <t>6694-HCOH</t>
  </si>
  <si>
    <t>0684-CWTT</t>
  </si>
  <si>
    <t>7536-NFZW</t>
  </si>
  <si>
    <t>3874-KTRH</t>
  </si>
  <si>
    <t>0944-HQWD</t>
  </si>
  <si>
    <t>2907-IERV</t>
  </si>
  <si>
    <t>8928-KDDO</t>
  </si>
  <si>
    <t>1941-TPTB</t>
  </si>
  <si>
    <t>6310-ZOHJ</t>
  </si>
  <si>
    <t>4944-HPWQ</t>
  </si>
  <si>
    <t>7789-ZPFF</t>
  </si>
  <si>
    <t>3590-PYVM</t>
  </si>
  <si>
    <t>7619-OYAE</t>
  </si>
  <si>
    <t>0951-VEAS</t>
  </si>
  <si>
    <t>8979-UPLC</t>
  </si>
  <si>
    <t>2179-NPFY</t>
  </si>
  <si>
    <t>5721-TEVI</t>
  </si>
  <si>
    <t>4859-PJTF</t>
  </si>
  <si>
    <t>2205-MYBK</t>
  </si>
  <si>
    <t>3612-CMIO</t>
  </si>
  <si>
    <t>9175-AUPE</t>
  </si>
  <si>
    <t>6705-ZNCW</t>
  </si>
  <si>
    <t>5276-OHQK</t>
  </si>
  <si>
    <t>9699-KQPW</t>
  </si>
  <si>
    <t>1874-MSLN</t>
  </si>
  <si>
    <t>6647-YHBG</t>
  </si>
  <si>
    <t>7546-CPXS</t>
  </si>
  <si>
    <t>9790-BALD</t>
  </si>
  <si>
    <t>7167-HXEE</t>
  </si>
  <si>
    <t>9593-ALKB</t>
  </si>
  <si>
    <t>9186-XQPJ</t>
  </si>
  <si>
    <t>1117-EIHQ</t>
  </si>
  <si>
    <t>4583-ZBYX</t>
  </si>
  <si>
    <t>3526-FTFA</t>
  </si>
  <si>
    <t>4352-ARAD</t>
  </si>
  <si>
    <t>0427-OMBZ</t>
  </si>
  <si>
    <t>6736-LHMA</t>
  </si>
  <si>
    <t>9363-WQLZ</t>
  </si>
  <si>
    <t>4962-QLEC</t>
  </si>
  <si>
    <t>1243-JPVL</t>
  </si>
  <si>
    <t>6258-MCHZ</t>
  </si>
  <si>
    <t>5130-ECIX</t>
  </si>
  <si>
    <t>7927-JOUI</t>
  </si>
  <si>
    <t>6608-GMUC</t>
  </si>
  <si>
    <t>6029-PZHP</t>
  </si>
  <si>
    <t>5642-YQQI</t>
  </si>
  <si>
    <t>3446-VRVY</t>
  </si>
  <si>
    <t>1340-GVYD</t>
  </si>
  <si>
    <t>1346-ATZG</t>
  </si>
  <si>
    <t>1754-GQXW</t>
  </si>
  <si>
    <t>5672-EZBA</t>
  </si>
  <si>
    <t>4797-LSKJ</t>
  </si>
  <si>
    <t>8096-PIIU</t>
  </si>
  <si>
    <t>3756-ULHU</t>
  </si>
  <si>
    <t>1598-ZOHG</t>
  </si>
  <si>
    <t>4529-BTPC</t>
  </si>
  <si>
    <t>8609-YMBL</t>
  </si>
  <si>
    <t>6169-UEWN</t>
  </si>
  <si>
    <t>3459-ASLK</t>
  </si>
  <si>
    <t>1090-ZOTC</t>
  </si>
  <si>
    <t>9605-SFEV</t>
  </si>
  <si>
    <t>3230-GUHN</t>
  </si>
  <si>
    <t>2342-IECV</t>
  </si>
  <si>
    <t>4733-OIGH</t>
  </si>
  <si>
    <t>9232-XEDE</t>
  </si>
  <si>
    <t>9417-ZKNM</t>
  </si>
  <si>
    <t>4189-MEDZ</t>
  </si>
  <si>
    <t>8565-WWKG</t>
  </si>
  <si>
    <t>9578-WCWE</t>
  </si>
  <si>
    <t>3437-AKMM</t>
  </si>
  <si>
    <t>4611-AZSG</t>
  </si>
  <si>
    <t>7818-YQPO</t>
  </si>
  <si>
    <t>8450-NBSE</t>
  </si>
  <si>
    <t>7263-ARLA</t>
  </si>
  <si>
    <t>6179-HUIK</t>
  </si>
  <si>
    <t>3657-ZYAP</t>
  </si>
  <si>
    <t>2699-PYPP</t>
  </si>
  <si>
    <t>2046-VRMT</t>
  </si>
  <si>
    <t>3968-PZQU</t>
  </si>
  <si>
    <t>8181-QUOL</t>
  </si>
  <si>
    <t>9894-GMXJ</t>
  </si>
  <si>
    <t>1842-JWUX</t>
  </si>
  <si>
    <t>7834-ENXH</t>
  </si>
  <si>
    <t>2435-IYLS</t>
  </si>
  <si>
    <t>1843-AELD</t>
  </si>
  <si>
    <t>9925-BAHT</t>
  </si>
  <si>
    <t>0972-LGVJ</t>
  </si>
  <si>
    <t>4798-PWPP</t>
  </si>
  <si>
    <t>2463-VEZT</t>
  </si>
  <si>
    <t>1899-JYEZ</t>
  </si>
  <si>
    <t>4268-RAFJ</t>
  </si>
  <si>
    <t>1299-WYLC</t>
  </si>
  <si>
    <t>3261-KBYM</t>
  </si>
  <si>
    <t>1914-ARJY</t>
  </si>
  <si>
    <t>7308-AZSF</t>
  </si>
  <si>
    <t>7157-CWTR</t>
  </si>
  <si>
    <t>0132-UAND</t>
  </si>
  <si>
    <t>1404-SCEM</t>
  </si>
  <si>
    <t>7295-BRJO</t>
  </si>
  <si>
    <t>3562-NGFH</t>
  </si>
  <si>
    <t>8579-JXKU</t>
  </si>
  <si>
    <t>1180-UBDZ</t>
  </si>
  <si>
    <t>0622-RWHA</t>
  </si>
  <si>
    <t>7919-IAZI</t>
  </si>
  <si>
    <t>1267-MAPP</t>
  </si>
  <si>
    <t>7318-LDGR</t>
  </si>
  <si>
    <t>7293-LCWA</t>
  </si>
  <si>
    <t>9195-JBMA</t>
  </si>
  <si>
    <t>4232-XFQN</t>
  </si>
  <si>
    <t>1427-ZIJA</t>
  </si>
  <si>
    <t>9699-YBLS</t>
  </si>
  <si>
    <t>7978-YYUZ</t>
  </si>
  <si>
    <t>1150-UZZU</t>
  </si>
  <si>
    <t>4261-MXMC</t>
  </si>
  <si>
    <t>0425-HHAV</t>
  </si>
  <si>
    <t>8433-KEZR</t>
  </si>
  <si>
    <t>0028-KHUE</t>
  </si>
  <si>
    <t>0996-BPST</t>
  </si>
  <si>
    <t>6776-KCJW</t>
  </si>
  <si>
    <t>2326-VYWK</t>
  </si>
  <si>
    <t>2274-BQFR</t>
  </si>
  <si>
    <t>3213-OZLH</t>
  </si>
  <si>
    <t>0495-VTCB</t>
  </si>
  <si>
    <t>7604-YFZL</t>
  </si>
  <si>
    <t>1668-ICRC</t>
  </si>
  <si>
    <t>3215-QOCD</t>
  </si>
  <si>
    <t>6565-WEVQ</t>
  </si>
  <si>
    <t>2960-ISNM</t>
  </si>
  <si>
    <t>7423-IZVQ</t>
  </si>
  <si>
    <t>4580-AZMZ</t>
  </si>
  <si>
    <t>0322-BDAK</t>
  </si>
  <si>
    <t>6994-UIIQ</t>
  </si>
  <si>
    <t>3017-WWEF</t>
  </si>
  <si>
    <t>7062-QUEU</t>
  </si>
  <si>
    <t>5393-HSVT</t>
  </si>
  <si>
    <t>6028-HJWL</t>
  </si>
  <si>
    <t>1689-MZUL</t>
  </si>
  <si>
    <t>0291-KTQG</t>
  </si>
  <si>
    <t>9302-ROZA</t>
  </si>
  <si>
    <t>2647-LVUX</t>
  </si>
  <si>
    <t>4216-LKEO</t>
  </si>
  <si>
    <t>0449-GWEW</t>
  </si>
  <si>
    <t>3698-RIYD</t>
  </si>
  <si>
    <t>8427-JUOD</t>
  </si>
  <si>
    <t>9442-QSSH</t>
  </si>
  <si>
    <t>7713-QNNQ</t>
  </si>
  <si>
    <t>4748-KSPG</t>
  </si>
  <si>
    <t>3807-MJAM</t>
  </si>
  <si>
    <t>4238-RFCK</t>
  </si>
  <si>
    <t>4358-IRZI</t>
  </si>
  <si>
    <t>9039-MYEL</t>
  </si>
  <si>
    <t>6288-HOXF</t>
  </si>
  <si>
    <t>6357-BOCP</t>
  </si>
  <si>
    <t>2103-KOMB</t>
  </si>
  <si>
    <t>7675-RGES</t>
  </si>
  <si>
    <t>2476-DQLP</t>
  </si>
  <si>
    <t>5965-MDXU</t>
  </si>
  <si>
    <t>0028-UCUF</t>
  </si>
  <si>
    <t>4796-XABB</t>
  </si>
  <si>
    <t>7624-ISYG</t>
  </si>
  <si>
    <t>6480-EBJB</t>
  </si>
  <si>
    <t>9464-NAXE</t>
  </si>
  <si>
    <t>9264-TMSP</t>
  </si>
  <si>
    <t>3137-UHYB</t>
  </si>
  <si>
    <t>3912-HVGY</t>
  </si>
  <si>
    <t>5488-EDRY</t>
  </si>
  <si>
    <t>1155-PQHF</t>
  </si>
  <si>
    <t>2165-WPAW</t>
  </si>
  <si>
    <t>6650-FPRP</t>
  </si>
  <si>
    <t>1116-AMCN</t>
  </si>
  <si>
    <t>6429-QRGK</t>
  </si>
  <si>
    <t>5408-KBNZ</t>
  </si>
  <si>
    <t>1444-UPXI</t>
  </si>
  <si>
    <t>3603-ESLN</t>
  </si>
  <si>
    <t>9041-JQCT</t>
  </si>
  <si>
    <t>1368-FHUI</t>
  </si>
  <si>
    <t>2340-GDGK</t>
  </si>
  <si>
    <t>7073-JEYW</t>
  </si>
  <si>
    <t>3725-BWHA</t>
  </si>
  <si>
    <t>9236-YKWU</t>
  </si>
  <si>
    <t>9232-JDQM</t>
  </si>
  <si>
    <t>5146-ALIQ</t>
  </si>
  <si>
    <t>3689-KQVT</t>
  </si>
  <si>
    <t>0262-ISLJ</t>
  </si>
  <si>
    <t>4989-KKTB</t>
  </si>
  <si>
    <t>4646-NGEL</t>
  </si>
  <si>
    <t>7420-TFLD</t>
  </si>
  <si>
    <t>9406-WTYV</t>
  </si>
  <si>
    <t>7027-OUXO</t>
  </si>
  <si>
    <t>0003-PKVZ</t>
  </si>
  <si>
    <t>2650-QABA</t>
  </si>
  <si>
    <t>1600-FKBH</t>
  </si>
  <si>
    <t>1069-PLVC</t>
  </si>
  <si>
    <t>9108-SGNE</t>
  </si>
  <si>
    <t>0036-XKEJ</t>
  </si>
  <si>
    <t>8195-TIHI</t>
  </si>
  <si>
    <t>3546-HPSO</t>
  </si>
  <si>
    <t>2605-TOXT</t>
  </si>
  <si>
    <t>0977-JHBI</t>
  </si>
  <si>
    <t>7023-YWYM</t>
  </si>
  <si>
    <t>9291-VXNF</t>
  </si>
  <si>
    <t>3986-FWFZ</t>
  </si>
  <si>
    <t>3368-UWVA</t>
  </si>
  <si>
    <t>9507-FLRG</t>
  </si>
  <si>
    <t>4126-AUXC</t>
  </si>
  <si>
    <t>5230-IKFY</t>
  </si>
  <si>
    <t>3381-XBCL</t>
  </si>
  <si>
    <t>4853-BBMH</t>
  </si>
  <si>
    <t>0288-QBTS</t>
  </si>
  <si>
    <t>5801-KQFY</t>
  </si>
  <si>
    <t>6374-URXV</t>
  </si>
  <si>
    <t>2174-JBVF</t>
  </si>
  <si>
    <t>3216-XBZF</t>
  </si>
  <si>
    <t>6502-RDBL</t>
  </si>
  <si>
    <t>4211-PZIT</t>
  </si>
  <si>
    <t>0781-EBYJ</t>
  </si>
  <si>
    <t>1618-FDFU</t>
  </si>
  <si>
    <t>2074-VQGR</t>
  </si>
  <si>
    <t>5989-PUQK</t>
  </si>
  <si>
    <t>8035-DBJL</t>
  </si>
  <si>
    <t>2745-IMZK</t>
  </si>
  <si>
    <t>1121-GKPS</t>
  </si>
  <si>
    <t>5525-NOMN</t>
  </si>
  <si>
    <t>8205-RNZM</t>
  </si>
  <si>
    <t>3053-IXVJ</t>
  </si>
  <si>
    <t>5802-COQI</t>
  </si>
  <si>
    <t>8001-HMPR</t>
  </si>
  <si>
    <t>8406-NANY</t>
  </si>
  <si>
    <t>0602-EQEK</t>
  </si>
  <si>
    <t>5685-RMKV</t>
  </si>
  <si>
    <t>0660-QCFY</t>
  </si>
  <si>
    <t>0122-ZAJF</t>
  </si>
  <si>
    <t>5308-DGIF</t>
  </si>
  <si>
    <t>6976-CQAU</t>
  </si>
  <si>
    <t>4121-PDLR</t>
  </si>
  <si>
    <t>2432-SMPP</t>
  </si>
  <si>
    <t>4974-XRVX</t>
  </si>
  <si>
    <t>9145-CJET</t>
  </si>
  <si>
    <t>3709-NDFJ</t>
  </si>
  <si>
    <t>8924-QHOG</t>
  </si>
  <si>
    <t>8329-IUWI</t>
  </si>
  <si>
    <t>1942-BFVV</t>
  </si>
  <si>
    <t>5832-MUFY</t>
  </si>
  <si>
    <t>1855-HKRM</t>
  </si>
  <si>
    <t>9900-FDLV</t>
  </si>
  <si>
    <t>7655-PAAU</t>
  </si>
  <si>
    <t>6963-COPS</t>
  </si>
  <si>
    <t>3311-JUMJ</t>
  </si>
  <si>
    <t>0472-MVRK</t>
  </si>
  <si>
    <t>8539-WSYE</t>
  </si>
  <si>
    <t>5560-OWBK</t>
  </si>
  <si>
    <t>1854-KBGI</t>
  </si>
  <si>
    <t>7855-EFDT</t>
  </si>
  <si>
    <t>1672-YRMP</t>
  </si>
  <si>
    <t>8905-SNVM</t>
  </si>
  <si>
    <t>7946-UCFO</t>
  </si>
  <si>
    <t>2652-FMNI</t>
  </si>
  <si>
    <t>4495-JDEO</t>
  </si>
  <si>
    <t>8308-NFKF</t>
  </si>
  <si>
    <t>5825-JAGI</t>
  </si>
  <si>
    <t>2468-WZIB</t>
  </si>
  <si>
    <t>9231-PUOS</t>
  </si>
  <si>
    <t>8083-RGFY</t>
  </si>
  <si>
    <t>8126-VLCH</t>
  </si>
  <si>
    <t>1601-OBXY</t>
  </si>
  <si>
    <t>5852-QHTA</t>
  </si>
  <si>
    <t>5104-AGDX</t>
  </si>
  <si>
    <t>0951-NZAM</t>
  </si>
  <si>
    <t>5102-QMCN</t>
  </si>
  <si>
    <t>6215-KIUR</t>
  </si>
  <si>
    <t>9548-SHAJ</t>
  </si>
  <si>
    <t>0534-EWKV</t>
  </si>
  <si>
    <t>5485-ZRQK</t>
  </si>
  <si>
    <t>9200-JOUX</t>
  </si>
  <si>
    <t>3691-SZBV</t>
  </si>
  <si>
    <t>9433-QIXA</t>
  </si>
  <si>
    <t>2183-SOHG</t>
  </si>
  <si>
    <t>3472-HKAO</t>
  </si>
  <si>
    <t>3810-WLML</t>
  </si>
  <si>
    <t>4212-ENPJ</t>
  </si>
  <si>
    <t>8501-UOBN</t>
  </si>
  <si>
    <t>6277-GUOD</t>
  </si>
  <si>
    <t>1304-FLXR</t>
  </si>
  <si>
    <t>3612-RBIF</t>
  </si>
  <si>
    <t>4789-JPNV</t>
  </si>
  <si>
    <t>4419-PXBY</t>
  </si>
  <si>
    <t>0328-MGTB</t>
  </si>
  <si>
    <t>6425-HFFL</t>
  </si>
  <si>
    <t>9631-SNXG</t>
  </si>
  <si>
    <t>5670-VBZM</t>
  </si>
  <si>
    <t>8102-VTHV</t>
  </si>
  <si>
    <t>0746-AXQI</t>
  </si>
  <si>
    <t>7866-HCTO</t>
  </si>
  <si>
    <t>5782-WFJN</t>
  </si>
  <si>
    <t>2920-DDXD</t>
  </si>
  <si>
    <t>5515-ZOZN</t>
  </si>
  <si>
    <t>6422-ZJUR</t>
  </si>
  <si>
    <t>0467-ATZR</t>
  </si>
  <si>
    <t>3113-ZIHG</t>
  </si>
  <si>
    <t>2339-QSZL</t>
  </si>
  <si>
    <t>0385-XIZP</t>
  </si>
  <si>
    <t>0155-QLMR</t>
  </si>
  <si>
    <t>4034-ZLRW</t>
  </si>
  <si>
    <t>9505-OXOJ</t>
  </si>
  <si>
    <t>4023-WWDF</t>
  </si>
  <si>
    <t>3097-MRNK</t>
  </si>
  <si>
    <t>0820-QAGX</t>
  </si>
  <si>
    <t>4610-RQBE</t>
  </si>
  <si>
    <t>5698-NIUV</t>
  </si>
  <si>
    <t>9779-VHNO</t>
  </si>
  <si>
    <t>2217-XRQQ</t>
  </si>
  <si>
    <t>1663-VLKD</t>
  </si>
  <si>
    <t>1805-OUIM</t>
  </si>
  <si>
    <t>2499-UQEN</t>
  </si>
  <si>
    <t>7874-NXFM</t>
  </si>
  <si>
    <t>8446-HITW</t>
  </si>
  <si>
    <t>9522-PECR</t>
  </si>
  <si>
    <t>5245-OTWO</t>
  </si>
  <si>
    <t>0125-CXRT</t>
  </si>
  <si>
    <t>4171-SILG</t>
  </si>
  <si>
    <t>4248-SNRQ</t>
  </si>
  <si>
    <t>6286-DCHV</t>
  </si>
  <si>
    <t>9362-KCLM</t>
  </si>
  <si>
    <t>1055-BTWD</t>
  </si>
  <si>
    <t>7347-XRJN</t>
  </si>
  <si>
    <t>6520-ZEFB</t>
  </si>
  <si>
    <t>8807-TFMQ</t>
  </si>
  <si>
    <t>1204-PWZZ</t>
  </si>
  <si>
    <t>5489-FQUJ</t>
  </si>
  <si>
    <t>8893-QAWX</t>
  </si>
  <si>
    <t>7516-QXPD</t>
  </si>
  <si>
    <t>5432-HFNQ</t>
  </si>
  <si>
    <t>9601-ODAN</t>
  </si>
  <si>
    <t>7968-CFOX</t>
  </si>
  <si>
    <t>4387-EIZK</t>
  </si>
  <si>
    <t>6547-EWVY</t>
  </si>
  <si>
    <t>4082-TGTK</t>
  </si>
  <si>
    <t>1938-LNGB</t>
  </si>
  <si>
    <t>3729-JJHE</t>
  </si>
  <si>
    <t>8750-FDTF</t>
  </si>
  <si>
    <t>8047-YEGB</t>
  </si>
  <si>
    <t>2535-EFCE</t>
  </si>
  <si>
    <t>9610-FEJG</t>
  </si>
  <si>
    <t>8083-TWJQ</t>
  </si>
  <si>
    <t>7427-AYER</t>
  </si>
  <si>
    <t>7823-ZMUW</t>
  </si>
  <si>
    <t>1679-YUUE</t>
  </si>
  <si>
    <t>5556-JEAQ</t>
  </si>
  <si>
    <t>9633-XEWF</t>
  </si>
  <si>
    <t>4005-QGKV</t>
  </si>
  <si>
    <t>5206-CECI</t>
  </si>
  <si>
    <t>5910-SWTP</t>
  </si>
  <si>
    <t>8818-JIGS</t>
  </si>
  <si>
    <t>0561-NRYA</t>
  </si>
  <si>
    <t>3997-KYRB</t>
  </si>
  <si>
    <t>8393-PKGF</t>
  </si>
  <si>
    <t>4296-TZFQ</t>
  </si>
  <si>
    <t>5480-ZTSW</t>
  </si>
  <si>
    <t>8012-QUBC</t>
  </si>
  <si>
    <t>0315-NQKV</t>
  </si>
  <si>
    <t>6286-QCIS</t>
  </si>
  <si>
    <t>8951-EJQI</t>
  </si>
  <si>
    <t>2784-XRRZ</t>
  </si>
  <si>
    <t>5876-RKVY</t>
  </si>
  <si>
    <t>7710-KUYO</t>
  </si>
  <si>
    <t>7190-GQLL</t>
  </si>
  <si>
    <t>1507-IONC</t>
  </si>
  <si>
    <t>7389-EARN</t>
  </si>
  <si>
    <t>7225-YQQL</t>
  </si>
  <si>
    <t>9103-OPXT</t>
  </si>
  <si>
    <t>4153-GEXS</t>
  </si>
  <si>
    <t>5975-JRNR</t>
  </si>
  <si>
    <t>9358-JLBZ</t>
  </si>
  <si>
    <t>5265-LGNL</t>
  </si>
  <si>
    <t>5336-AFDU</t>
  </si>
  <si>
    <t>9595-DXJY</t>
  </si>
  <si>
    <t>8337-UMFN</t>
  </si>
  <si>
    <t>7273-FRPY</t>
  </si>
  <si>
    <t>8437-EIDR</t>
  </si>
  <si>
    <t>1384-LWVG</t>
  </si>
  <si>
    <t>3555-DQZS</t>
  </si>
  <si>
    <t>0415-EGVA</t>
  </si>
  <si>
    <t>1578-BKRM</t>
  </si>
  <si>
    <t>3227-KQSS</t>
  </si>
  <si>
    <t>0335-RDWA</t>
  </si>
  <si>
    <t>0225-SXMU</t>
  </si>
  <si>
    <t>6893-XGEP</t>
  </si>
  <si>
    <t>3404-NDIP</t>
  </si>
  <si>
    <t>6800-UVPW</t>
  </si>
  <si>
    <t>9362-UZAV</t>
  </si>
  <si>
    <t>7874-SBOU</t>
  </si>
  <si>
    <t>3512-RHBO</t>
  </si>
  <si>
    <t>7474-HRCN</t>
  </si>
  <si>
    <t>9931-UCUW</t>
  </si>
  <si>
    <t>8550-DJDF</t>
  </si>
  <si>
    <t>1368-IKDI</t>
  </si>
  <si>
    <t>8951-NIEG</t>
  </si>
  <si>
    <t>7150-RSPO</t>
  </si>
  <si>
    <t>7760-JITW</t>
  </si>
  <si>
    <t>9435-VUDC</t>
  </si>
  <si>
    <t>5930-ISGH</t>
  </si>
  <si>
    <t>6441-WZDZ</t>
  </si>
  <si>
    <t>4627-XMGC</t>
  </si>
  <si>
    <t>0729-NFIK</t>
  </si>
  <si>
    <t>0303-DLIM</t>
  </si>
  <si>
    <t>9465-PPAJ</t>
  </si>
  <si>
    <t>5796-IRTX</t>
  </si>
  <si>
    <t>8055-CWOM</t>
  </si>
  <si>
    <t>3340-LSCX</t>
  </si>
  <si>
    <t>0996-JJUB</t>
  </si>
  <si>
    <t>2138-UXSZ</t>
  </si>
  <si>
    <t>9178-FPEW</t>
  </si>
  <si>
    <t>0444-WAAR</t>
  </si>
  <si>
    <t>8238-VNOP</t>
  </si>
  <si>
    <t>1003-KLHR</t>
  </si>
  <si>
    <t>3717-TQQA</t>
  </si>
  <si>
    <t>3999-FFYZ</t>
  </si>
  <si>
    <t>0513-QEBM</t>
  </si>
  <si>
    <t>2067-BPSJ</t>
  </si>
  <si>
    <t>3425-HLPW</t>
  </si>
  <si>
    <t>6145-SWCU</t>
  </si>
  <si>
    <t>1719-JACO</t>
  </si>
  <si>
    <t>4506-PCCZ</t>
  </si>
  <si>
    <t>9995-AOUC</t>
  </si>
  <si>
    <t>2315-AMZV</t>
  </si>
  <si>
    <t>1395-DQPW</t>
  </si>
  <si>
    <t>9591-CPYP</t>
  </si>
  <si>
    <t>1941-VMBE</t>
  </si>
  <si>
    <t>3584-NQAU</t>
  </si>
  <si>
    <t>6700-TKYA</t>
  </si>
  <si>
    <t>6302-TFOE</t>
  </si>
  <si>
    <t>7863-JWIY</t>
  </si>
  <si>
    <t>6021-TSCV</t>
  </si>
  <si>
    <t>8548-FSVV</t>
  </si>
  <si>
    <t>0191-NPRD</t>
  </si>
  <si>
    <t>2940-TNDG</t>
  </si>
  <si>
    <t>3206-IGDS</t>
  </si>
  <si>
    <t>6307-VTPR</t>
  </si>
  <si>
    <t>7455-LZFD</t>
  </si>
  <si>
    <t>3097-QETR</t>
  </si>
  <si>
    <t>4053-BZIM</t>
  </si>
  <si>
    <t>8825-KQGX</t>
  </si>
  <si>
    <t>9840-GWYT</t>
  </si>
  <si>
    <t>1825-BENT</t>
  </si>
  <si>
    <t>2933-IJME</t>
  </si>
  <si>
    <t>2082-JZBD</t>
  </si>
  <si>
    <t>9826-CTMG</t>
  </si>
  <si>
    <t>0921-ZTIV</t>
  </si>
  <si>
    <t>7700-RCQP</t>
  </si>
  <si>
    <t>1098-PAMC</t>
  </si>
  <si>
    <t>8228-DFGG</t>
  </si>
  <si>
    <t>3028-WEEF</t>
  </si>
  <si>
    <t>2308-MTIW</t>
  </si>
  <si>
    <t>7838-TKEM</t>
  </si>
  <si>
    <t>5002-VYPM</t>
  </si>
  <si>
    <t>7208-YRCL</t>
  </si>
  <si>
    <t>5840-URNU</t>
  </si>
  <si>
    <t>8064-OIAJ</t>
  </si>
  <si>
    <t>8843-SRMY</t>
  </si>
  <si>
    <t>7889-HMJX</t>
  </si>
  <si>
    <t>9029-BBNS</t>
  </si>
  <si>
    <t>4743-HOIA</t>
  </si>
  <si>
    <t>2651-SYDN</t>
  </si>
  <si>
    <t>3598-DACM</t>
  </si>
  <si>
    <t>9941-PJCK</t>
  </si>
  <si>
    <t>4710-CFKL</t>
  </si>
  <si>
    <t>8701-LLYN</t>
  </si>
  <si>
    <t>0880-TPSC</t>
  </si>
  <si>
    <t>3059-FTFJ</t>
  </si>
  <si>
    <t>0796-BSVM</t>
  </si>
  <si>
    <t>2368-XQTX</t>
  </si>
  <si>
    <t>2574-GKGW</t>
  </si>
  <si>
    <t>8190-FMJO</t>
  </si>
  <si>
    <t>1866-WPOS</t>
  </si>
  <si>
    <t>0164-JYIQ</t>
  </si>
  <si>
    <t>2693-SKPV</t>
  </si>
  <si>
    <t>1250-STMT</t>
  </si>
  <si>
    <t>0704-PWSI</t>
  </si>
  <si>
    <t>4120-REOY</t>
  </si>
  <si>
    <t>2617-UYYQ</t>
  </si>
  <si>
    <t>7431-RTYN</t>
  </si>
  <si>
    <t>7409-RROC</t>
  </si>
  <si>
    <t>0600-QGOV</t>
  </si>
  <si>
    <t>8400-NAYB</t>
  </si>
  <si>
    <t>0080-FUPZ</t>
  </si>
  <si>
    <t>0746-BNGH</t>
  </si>
  <si>
    <t>2122-YSIQ</t>
  </si>
  <si>
    <t>4047-DBWY</t>
  </si>
  <si>
    <t>1615-ODBY</t>
  </si>
  <si>
    <t>0533-DQZK</t>
  </si>
  <si>
    <t>9754-UBUS</t>
  </si>
  <si>
    <t>8378-UHEK</t>
  </si>
  <si>
    <t>1149-USPU</t>
  </si>
  <si>
    <t>7993-LJYW</t>
  </si>
  <si>
    <t>7049-NNVJ</t>
  </si>
  <si>
    <t>9286-UNMO</t>
  </si>
  <si>
    <t>7396-JTUO</t>
  </si>
  <si>
    <t>7319-CHWZ</t>
  </si>
  <si>
    <t>4993-XFBS</t>
  </si>
  <si>
    <t>0772-BJJG</t>
  </si>
  <si>
    <t>0541-OGKV</t>
  </si>
  <si>
    <t>8514-CHDO</t>
  </si>
  <si>
    <t>8496-VKGH</t>
  </si>
  <si>
    <t>6598-FJIZ</t>
  </si>
  <si>
    <t>0615-AKGT</t>
  </si>
  <si>
    <t>4296-RUDR</t>
  </si>
  <si>
    <t>5094-PVHV</t>
  </si>
  <si>
    <t>2427-ILMH</t>
  </si>
  <si>
    <t>1327-YAFO</t>
  </si>
  <si>
    <t>1679-UCPN</t>
  </si>
  <si>
    <t>3669-ONTL</t>
  </si>
  <si>
    <t>2933-FPCB</t>
  </si>
  <si>
    <t>2020-TYDB</t>
  </si>
  <si>
    <t>2955-ODZJ</t>
  </si>
  <si>
    <t>7072-RAEF</t>
  </si>
  <si>
    <t>4248-SNJX</t>
  </si>
  <si>
    <t>4312-TEIK</t>
  </si>
  <si>
    <t>6981-HWDB</t>
  </si>
  <si>
    <t>8306-QHTI</t>
  </si>
  <si>
    <t>6176-BUQQ</t>
  </si>
  <si>
    <t>9763-VVKT</t>
  </si>
  <si>
    <t>9325-HTNC</t>
  </si>
  <si>
    <t>4443-KRIA</t>
  </si>
  <si>
    <t>8261-RDGR</t>
  </si>
  <si>
    <t>1951-VPUG</t>
  </si>
  <si>
    <t>8581-VGZD</t>
  </si>
  <si>
    <t>8221-XNGD</t>
  </si>
  <si>
    <t>7564-DULN</t>
  </si>
  <si>
    <t>9849-NEPX</t>
  </si>
  <si>
    <t>8514-QAMO</t>
  </si>
  <si>
    <t>7436-NPIU</t>
  </si>
  <si>
    <t>5539-IOAD</t>
  </si>
  <si>
    <t>3404-PVOS</t>
  </si>
  <si>
    <t>3785-JYLA</t>
  </si>
  <si>
    <t>7160-LCLC</t>
  </si>
  <si>
    <t>6973-TTWP</t>
  </si>
  <si>
    <t>7748-ZYUE</t>
  </si>
  <si>
    <t>1352-TMEO</t>
  </si>
  <si>
    <t>2565-PUSO</t>
  </si>
  <si>
    <t>3585-TVXF</t>
  </si>
  <si>
    <t>9402-GHDH</t>
  </si>
  <si>
    <t>4786-DMMG</t>
  </si>
  <si>
    <t>3377-EXVK</t>
  </si>
  <si>
    <t>2746-QJOK</t>
  </si>
  <si>
    <t>5637-EXFL</t>
  </si>
  <si>
    <t>9220-TRQJ</t>
  </si>
  <si>
    <t>7262-WZBF</t>
  </si>
  <si>
    <t>3562-LLWJ</t>
  </si>
  <si>
    <t>3385-ABGE</t>
  </si>
  <si>
    <t>1315-DKXT</t>
  </si>
  <si>
    <t>8858-SSOV</t>
  </si>
  <si>
    <t>7146-VPOA</t>
  </si>
  <si>
    <t>6922-QDIZ</t>
  </si>
  <si>
    <t>8754-WUTE</t>
  </si>
  <si>
    <t>9268-ALWQ</t>
  </si>
  <si>
    <t>5910-AWAR</t>
  </si>
  <si>
    <t>3920-NCPD</t>
  </si>
  <si>
    <t>7795-LGMV</t>
  </si>
  <si>
    <t>0636-KCLF</t>
  </si>
  <si>
    <t>6595-WGTV</t>
  </si>
  <si>
    <t>6844-LKLS</t>
  </si>
  <si>
    <t>3867-PRSF</t>
  </si>
  <si>
    <t>2790-UCHI</t>
  </si>
  <si>
    <t>2083-SPHH</t>
  </si>
  <si>
    <t>8700-MPPJ</t>
  </si>
  <si>
    <t>1283-VHFY</t>
  </si>
  <si>
    <t>3235-VSVZ</t>
  </si>
  <si>
    <t>1662-ZWHY</t>
  </si>
  <si>
    <t>9755-JXEG</t>
  </si>
  <si>
    <t>9454-WFYI</t>
  </si>
  <si>
    <t>8181-GYHE</t>
  </si>
  <si>
    <t>2013-BLOH</t>
  </si>
  <si>
    <t>5279-VFOS</t>
  </si>
  <si>
    <t>3094-TFEO</t>
  </si>
  <si>
    <t>9838-YNPS</t>
  </si>
  <si>
    <t>6046-ALXF</t>
  </si>
  <si>
    <t>8094-WPMY</t>
  </si>
  <si>
    <t>8484-GHMY</t>
  </si>
  <si>
    <t>4882-MWYV</t>
  </si>
  <si>
    <t>4866-AHVW</t>
  </si>
  <si>
    <t>9663-FZPP</t>
  </si>
  <si>
    <t>5297-HARB</t>
  </si>
  <si>
    <t>2729-RPRC</t>
  </si>
  <si>
    <t>2547-NBGO</t>
  </si>
  <si>
    <t>7327-RNOH</t>
  </si>
  <si>
    <t>7740-FWZY</t>
  </si>
  <si>
    <t>1210-TVSC</t>
  </si>
  <si>
    <t>7182-AJTD</t>
  </si>
  <si>
    <t>0393-FWZC</t>
  </si>
  <si>
    <t>9417-KHSR</t>
  </si>
  <si>
    <t>1189-HWNE</t>
  </si>
  <si>
    <t>5499-BHPH</t>
  </si>
  <si>
    <t>6541-GZOU</t>
  </si>
  <si>
    <t>4959-FFQS</t>
  </si>
  <si>
    <t>2688-ALAJ</t>
  </si>
  <si>
    <t>2210-QVLG</t>
  </si>
  <si>
    <t>2379-LATS</t>
  </si>
  <si>
    <t>7438-VLMJ</t>
  </si>
  <si>
    <t>1443-NIGF</t>
  </si>
  <si>
    <t>7465-TDPW</t>
  </si>
  <si>
    <t>2538-QKPS</t>
  </si>
  <si>
    <t>7126-IPBQ</t>
  </si>
  <si>
    <t>8574-HOBE</t>
  </si>
  <si>
    <t>6618-GWHQ</t>
  </si>
  <si>
    <t>5671-MTSV</t>
  </si>
  <si>
    <t>3560-ZZOB</t>
  </si>
  <si>
    <t>5409-JGHO</t>
  </si>
  <si>
    <t>0375-HYRG</t>
  </si>
  <si>
    <t>6094-QIVE</t>
  </si>
  <si>
    <t>0018-BPSV</t>
  </si>
  <si>
    <t>8581-JVQB</t>
  </si>
  <si>
    <t>0427-GNBF</t>
  </si>
  <si>
    <t>8080-ZOAB</t>
  </si>
  <si>
    <t>3671-EUGD</t>
  </si>
  <si>
    <t>5077-BLDM</t>
  </si>
  <si>
    <t>1220-FSQV</t>
  </si>
  <si>
    <t>3314-KNHM</t>
  </si>
  <si>
    <t>0323-BUFB</t>
  </si>
  <si>
    <t>6289-MEER</t>
  </si>
  <si>
    <t>4033-UJEG</t>
  </si>
  <si>
    <t>2738-WURU</t>
  </si>
  <si>
    <t>9161-LAQX</t>
  </si>
  <si>
    <t>6931-LMZW</t>
  </si>
  <si>
    <t>9302-TQFT</t>
  </si>
  <si>
    <t>5062-ZKLP</t>
  </si>
  <si>
    <t>3382-IGNP</t>
  </si>
  <si>
    <t>8942-JMZL</t>
  </si>
  <si>
    <t>5301-AGPG</t>
  </si>
  <si>
    <t>7234-DZRX</t>
  </si>
  <si>
    <t>0977-KUNU</t>
  </si>
  <si>
    <t>9574-QFYY</t>
  </si>
  <si>
    <t>1214-WMIN</t>
  </si>
  <si>
    <t>5088-KTIW</t>
  </si>
  <si>
    <t>0969-ATLO</t>
  </si>
  <si>
    <t>5032-TVZZ</t>
  </si>
  <si>
    <t>6563-WJMN</t>
  </si>
  <si>
    <t>3277-NXDS</t>
  </si>
  <si>
    <t>5377-TZAV</t>
  </si>
  <si>
    <t>7727-IWBQ</t>
  </si>
  <si>
    <t>2837-XQRF</t>
  </si>
  <si>
    <t>2644-IHYU</t>
  </si>
  <si>
    <t>1633-FVON</t>
  </si>
  <si>
    <t>8748-ETJU</t>
  </si>
  <si>
    <t>0939-ZFDO</t>
  </si>
  <si>
    <t>3982-ONLC</t>
  </si>
  <si>
    <t>2642-NZZD</t>
  </si>
  <si>
    <t>4575-SITD</t>
  </si>
  <si>
    <t>6593-HFZC</t>
  </si>
  <si>
    <t>5511-WBWV</t>
  </si>
  <si>
    <t>3567-NIHS</t>
  </si>
  <si>
    <t>9235-JQPE</t>
  </si>
  <si>
    <t>8587-YLXJ</t>
  </si>
  <si>
    <t>6302-WHGJ</t>
  </si>
  <si>
    <t>3993-MIVK</t>
  </si>
  <si>
    <t>4418-OHSR</t>
  </si>
  <si>
    <t>2509-SLXY</t>
  </si>
  <si>
    <t>0888-BWGU</t>
  </si>
  <si>
    <t>8300-LSNN</t>
  </si>
  <si>
    <t>2987-MPZD</t>
  </si>
  <si>
    <t>9488-PSYP</t>
  </si>
  <si>
    <t>2401-PVUL</t>
  </si>
  <si>
    <t>1807-AODK</t>
  </si>
  <si>
    <t>8080-SMOH</t>
  </si>
  <si>
    <t>4154-VIZI</t>
  </si>
  <si>
    <t>7520-GQIX</t>
  </si>
  <si>
    <t>3121-MEGP</t>
  </si>
  <si>
    <t>8310-YFHN</t>
  </si>
  <si>
    <t>7619-TIAJ</t>
  </si>
  <si>
    <t>9105-SWRZ</t>
  </si>
  <si>
    <t>2340-QFSN</t>
  </si>
  <si>
    <t>6137-LBRN</t>
  </si>
  <si>
    <t>8405-DXBE</t>
  </si>
  <si>
    <t>7818-GPPD</t>
  </si>
  <si>
    <t>8779-CHWC</t>
  </si>
  <si>
    <t>3717-CYYJ</t>
  </si>
  <si>
    <t>6277-EIKM</t>
  </si>
  <si>
    <t>5712-YXJY</t>
  </si>
  <si>
    <t>6086-LASP</t>
  </si>
  <si>
    <t>0990-ZMIZ</t>
  </si>
  <si>
    <t>6069-HDMO</t>
  </si>
  <si>
    <t>7513-YGXP</t>
  </si>
  <si>
    <t>3083-CUIV</t>
  </si>
  <si>
    <t>4501-YVWQ</t>
  </si>
  <si>
    <t>8722-PBFT</t>
  </si>
  <si>
    <t>7760-UIHQ</t>
  </si>
  <si>
    <t>1806-IVIQ</t>
  </si>
  <si>
    <t>4397-KQFD</t>
  </si>
  <si>
    <t>3643-OMJE</t>
  </si>
  <si>
    <t>2912-DVNF</t>
  </si>
  <si>
    <t>7976-KTZK</t>
  </si>
  <si>
    <t>6039-WMCY</t>
  </si>
  <si>
    <t>7034-TKWM</t>
  </si>
  <si>
    <t>5986-WTUC</t>
  </si>
  <si>
    <t>7073-CEGQ</t>
  </si>
  <si>
    <t>1552-ZOIQ</t>
  </si>
  <si>
    <t>6015-GCZS</t>
  </si>
  <si>
    <t>7362-GVHI</t>
  </si>
  <si>
    <t>5156-MEWS</t>
  </si>
  <si>
    <t>8720-IUCN</t>
  </si>
  <si>
    <t>8062-PALD</t>
  </si>
  <si>
    <t>8747-DJUG</t>
  </si>
  <si>
    <t>6917-KZIZ</t>
  </si>
  <si>
    <t>9493-VXIR</t>
  </si>
  <si>
    <t>9862-JSJV</t>
  </si>
  <si>
    <t>3859-XBUH</t>
  </si>
  <si>
    <t>2291-QRMC</t>
  </si>
  <si>
    <t>1602-WUGH</t>
  </si>
  <si>
    <t>8397-PHVM</t>
  </si>
  <si>
    <t>0161-VHRE</t>
  </si>
  <si>
    <t>8624-QKEQ</t>
  </si>
  <si>
    <t>8195-KTNL</t>
  </si>
  <si>
    <t>6323-BHOI</t>
  </si>
  <si>
    <t>9052-TRGX</t>
  </si>
  <si>
    <t>5409-NFYK</t>
  </si>
  <si>
    <t>7868-SBCF</t>
  </si>
  <si>
    <t>6795-YZRP</t>
  </si>
  <si>
    <t>8955-BKQM</t>
  </si>
  <si>
    <t>8604-KAHC</t>
  </si>
  <si>
    <t>2539-JLNJ</t>
  </si>
  <si>
    <t>1138-SNFX</t>
  </si>
  <si>
    <t>3212-TFMM</t>
  </si>
  <si>
    <t>8244-BRGB</t>
  </si>
  <si>
    <t>1538-JDAA</t>
  </si>
  <si>
    <t>7724-ACLI</t>
  </si>
  <si>
    <t>1416-OQEX</t>
  </si>
  <si>
    <t>0316-JBJW</t>
  </si>
  <si>
    <t>3083-BWCS</t>
  </si>
  <si>
    <t>6793-AMSG</t>
  </si>
  <si>
    <t>9486-SHRY</t>
  </si>
  <si>
    <t>4139-EXJK</t>
  </si>
  <si>
    <t>3585-TZSY</t>
  </si>
  <si>
    <t>5437-THZS</t>
  </si>
  <si>
    <t>9799-STKZ</t>
  </si>
  <si>
    <t>8989-HVSR</t>
  </si>
  <si>
    <t>3219-EVHN</t>
  </si>
  <si>
    <t>9013-CKGT</t>
  </si>
  <si>
    <t>0685-RMZP</t>
  </si>
  <si>
    <t>8795-SREE</t>
  </si>
  <si>
    <t>6457-QDPX</t>
  </si>
  <si>
    <t>5222-PFCL</t>
  </si>
  <si>
    <t>0535-WOQT</t>
  </si>
  <si>
    <t>5005-LVSG</t>
  </si>
  <si>
    <t>4574-BVZN</t>
  </si>
  <si>
    <t>4973-FJHN</t>
  </si>
  <si>
    <t>1492-BBJJ</t>
  </si>
  <si>
    <t>3027-IVSI</t>
  </si>
  <si>
    <t>3433-UOGX</t>
  </si>
  <si>
    <t>1199-DHJG</t>
  </si>
  <si>
    <t>2490-MRXZ</t>
  </si>
  <si>
    <t>0527-TLXB</t>
  </si>
  <si>
    <t>3496-RGSD</t>
  </si>
  <si>
    <t>3832-UBXY</t>
  </si>
  <si>
    <t>6118-LVOB</t>
  </si>
  <si>
    <t>5451-GJIX</t>
  </si>
  <si>
    <t>5201-EZBP</t>
  </si>
  <si>
    <t>7914-ZSGM</t>
  </si>
  <si>
    <t>0077-XCYG</t>
  </si>
  <si>
    <t>0041-BBWW</t>
  </si>
  <si>
    <t>8640-FYJQ</t>
  </si>
  <si>
    <t>2475-QKWJ</t>
  </si>
  <si>
    <t>3985-ZVBI</t>
  </si>
  <si>
    <t>1574-ELQD</t>
  </si>
  <si>
    <t>5045-DOLZ</t>
  </si>
  <si>
    <t>4414-MPUT</t>
  </si>
  <si>
    <t>7332-NQRE</t>
  </si>
  <si>
    <t>4778-OWRZ</t>
  </si>
  <si>
    <t>3209-ADVM</t>
  </si>
  <si>
    <t>0904-DGHM</t>
  </si>
  <si>
    <t>1477-DMOA</t>
  </si>
  <si>
    <t>3576-KQSZ</t>
  </si>
  <si>
    <t>7915-BTJX</t>
  </si>
  <si>
    <t>1897-AXRY</t>
  </si>
  <si>
    <t>0354-YKWC</t>
  </si>
  <si>
    <t>5759-CMDH</t>
  </si>
  <si>
    <t>0230-DICC</t>
  </si>
  <si>
    <t>8150-XUIO</t>
  </si>
  <si>
    <t>2136-LHZI</t>
  </si>
  <si>
    <t>5604-JBZP</t>
  </si>
  <si>
    <t>8853-MDTK</t>
  </si>
  <si>
    <t>7833-BSMJ</t>
  </si>
  <si>
    <t>7261-AYXP</t>
  </si>
  <si>
    <t>7208-YLRW</t>
  </si>
  <si>
    <t>3422-CNZQ</t>
  </si>
  <si>
    <t>5697-KWDE</t>
  </si>
  <si>
    <t>7828-WTGC</t>
  </si>
  <si>
    <t>6070-URPL</t>
  </si>
  <si>
    <t>0322-RXIS</t>
  </si>
  <si>
    <t>4638-MOIL</t>
  </si>
  <si>
    <t>4451-MSWO</t>
  </si>
  <si>
    <t>8145-OYSE</t>
  </si>
  <si>
    <t>1323-VNPI</t>
  </si>
  <si>
    <t>3628-CUCI</t>
  </si>
  <si>
    <t>1912-TROG</t>
  </si>
  <si>
    <t>6351-GAJH</t>
  </si>
  <si>
    <t>9098-PGCY</t>
  </si>
  <si>
    <t>1995-UAWD</t>
  </si>
  <si>
    <t>2254-JNBD</t>
  </si>
  <si>
    <t>6697-ISBM</t>
  </si>
  <si>
    <t>1521-TKTJ</t>
  </si>
  <si>
    <t>6525-VSWD</t>
  </si>
  <si>
    <t>6394-JNBU</t>
  </si>
  <si>
    <t>1001-EIBL</t>
  </si>
  <si>
    <t>4824-DZVT</t>
  </si>
  <si>
    <t>9819-ZOUW</t>
  </si>
  <si>
    <t>0536-HHVP</t>
  </si>
  <si>
    <t>8050-LCXA</t>
  </si>
  <si>
    <t>0170-DIHQ</t>
  </si>
  <si>
    <t>9143-XCNA</t>
  </si>
  <si>
    <t>9360-JTTY</t>
  </si>
  <si>
    <t>1185-OYLO</t>
  </si>
  <si>
    <t>8004-RCEL</t>
  </si>
  <si>
    <t>5640-PLIL</t>
  </si>
  <si>
    <t>9913-XCFO</t>
  </si>
  <si>
    <t>7234-DRIZ</t>
  </si>
  <si>
    <t>3544-DJHS</t>
  </si>
  <si>
    <t>4143-KEXW</t>
  </si>
  <si>
    <t>1274-ULMA</t>
  </si>
  <si>
    <t>9280-YRDS</t>
  </si>
  <si>
    <t>7340-EHPV</t>
  </si>
  <si>
    <t>3179-CDWC</t>
  </si>
  <si>
    <t>3232-MGKL</t>
  </si>
  <si>
    <t>9710-EQQQ</t>
  </si>
  <si>
    <t>2033-MXCG</t>
  </si>
  <si>
    <t>8372-KBGX</t>
  </si>
  <si>
    <t>4689-BAZS</t>
  </si>
  <si>
    <t>7025-IOSR</t>
  </si>
  <si>
    <t>9747-LBQN</t>
  </si>
  <si>
    <t>4127-FOZI</t>
  </si>
  <si>
    <t>7133-PQSG</t>
  </si>
  <si>
    <t>7586-FDFY</t>
  </si>
  <si>
    <t>5785-QMAN</t>
  </si>
  <si>
    <t>7459-KIHT</t>
  </si>
  <si>
    <t>9817-GPOW</t>
  </si>
  <si>
    <t>8135-GIPE</t>
  </si>
  <si>
    <t>2741-WWGC</t>
  </si>
  <si>
    <t>4037-ICOU</t>
  </si>
  <si>
    <t>8388-NWSK</t>
  </si>
  <si>
    <t>7583-AUWV</t>
  </si>
  <si>
    <t>7752-PJOL</t>
  </si>
  <si>
    <t>2620-MYPO</t>
  </si>
  <si>
    <t>0205-MYWW</t>
  </si>
  <si>
    <t>5332-YVYQ</t>
  </si>
  <si>
    <t>3791-FJQR</t>
  </si>
  <si>
    <t>2540-MHPP</t>
  </si>
  <si>
    <t>7242-CBRU</t>
  </si>
  <si>
    <t>3059-LZAD</t>
  </si>
  <si>
    <t>7257-FOOI</t>
  </si>
  <si>
    <t>3348-SKKJ</t>
  </si>
  <si>
    <t>4152-HCYK</t>
  </si>
  <si>
    <t>1039-GDDV</t>
  </si>
  <si>
    <t>8251-EPLQ</t>
  </si>
  <si>
    <t>1637-NTTG</t>
  </si>
  <si>
    <t>2553-FHLJ</t>
  </si>
  <si>
    <t>5881-VGEL</t>
  </si>
  <si>
    <t>6390-YPYY</t>
  </si>
  <si>
    <t>3872-SZGX</t>
  </si>
  <si>
    <t>5768-KDUI</t>
  </si>
  <si>
    <t>6671-DGJI</t>
  </si>
  <si>
    <t>9621-MCGM</t>
  </si>
  <si>
    <t>8418-BOIJ</t>
  </si>
  <si>
    <t>7545-ZNIK</t>
  </si>
  <si>
    <t>4095-ELIP</t>
  </si>
  <si>
    <t>5843-YZUY</t>
  </si>
  <si>
    <t>6119-SESO</t>
  </si>
  <si>
    <t>9403-UEGH</t>
  </si>
  <si>
    <t>5756-VCHB</t>
  </si>
  <si>
    <t>5210-JTGK</t>
  </si>
  <si>
    <t>5776-LOAO</t>
  </si>
  <si>
    <t>5372-SAIN</t>
  </si>
  <si>
    <t>3836-LEPS</t>
  </si>
  <si>
    <t>2072-ZMOC</t>
  </si>
  <si>
    <t>2450-DVOF</t>
  </si>
  <si>
    <t>4952-THCQ</t>
  </si>
  <si>
    <t>1917-TYXP</t>
  </si>
  <si>
    <t>5846-GACF</t>
  </si>
  <si>
    <t>9488-FZIX</t>
  </si>
  <si>
    <t>3547-XVAK</t>
  </si>
  <si>
    <t>5911-QWER</t>
  </si>
  <si>
    <t>2270-DZUO</t>
  </si>
  <si>
    <t>9636-WJDY</t>
  </si>
  <si>
    <t>3369-WQWB</t>
  </si>
  <si>
    <t>0013-IXQX</t>
  </si>
  <si>
    <t>3074-HNDN</t>
  </si>
  <si>
    <t>0666-PMDU</t>
  </si>
  <si>
    <t>0610-GPPF</t>
  </si>
  <si>
    <t>1503-NKLB</t>
  </si>
  <si>
    <t>6361-ZMWO</t>
  </si>
  <si>
    <t>6088-QQOA</t>
  </si>
  <si>
    <t>2330-SQWN</t>
  </si>
  <si>
    <t>2497-EDSN</t>
  </si>
  <si>
    <t>6271-RLQY</t>
  </si>
  <si>
    <t>4916-APQL</t>
  </si>
  <si>
    <t>1056-ZSEU</t>
  </si>
  <si>
    <t>3196-JIPD</t>
  </si>
  <si>
    <t>7804-WNUA</t>
  </si>
  <si>
    <t>9585-VLWP</t>
  </si>
  <si>
    <t>3106-PDGO</t>
  </si>
  <si>
    <t>9370-UKHS</t>
  </si>
  <si>
    <t>8797-BNAG</t>
  </si>
  <si>
    <t>3705-HHNW</t>
  </si>
  <si>
    <t>8752-SOTK</t>
  </si>
  <si>
    <t>1953-OXHK</t>
  </si>
  <si>
    <t>6636-ADIT</t>
  </si>
  <si>
    <t>3772-TDDC</t>
  </si>
  <si>
    <t>4788-QHYH</t>
  </si>
  <si>
    <t>5417-OTQN</t>
  </si>
  <si>
    <t>9254-JOQK</t>
  </si>
  <si>
    <t>4603-VWTU</t>
  </si>
  <si>
    <t>0949-NUGZ</t>
  </si>
  <si>
    <t>7105-WYGT</t>
  </si>
  <si>
    <t>4578-CAXO</t>
  </si>
  <si>
    <t>0141-HSXP</t>
  </si>
  <si>
    <t>6427-RUJP</t>
  </si>
  <si>
    <t>4016-FTVE</t>
  </si>
  <si>
    <t>9873-HMMH</t>
  </si>
  <si>
    <t>4505-OCXZ</t>
  </si>
  <si>
    <t>7138-IQMP</t>
  </si>
  <si>
    <t>1144-XNOE</t>
  </si>
  <si>
    <t>1759-KGJH</t>
  </si>
  <si>
    <t>9224-AJIY</t>
  </si>
  <si>
    <t>3529-HFMY</t>
  </si>
  <si>
    <t>5992-ZZKY</t>
  </si>
  <si>
    <t>1789-BFVK</t>
  </si>
  <si>
    <t>9939-GLYU</t>
  </si>
  <si>
    <t>1086-PWUP</t>
  </si>
  <si>
    <t>1364-KTKD</t>
  </si>
  <si>
    <t>0965-KMMB</t>
  </si>
  <si>
    <t>3780-RAVF</t>
  </si>
  <si>
    <t>5874-SVDB</t>
  </si>
  <si>
    <t>0004-CDJU</t>
  </si>
  <si>
    <t>0802-KSMH</t>
  </si>
  <si>
    <t>9589-MEGD</t>
  </si>
  <si>
    <t>5144-LTAL</t>
  </si>
  <si>
    <t>0065-TBES</t>
  </si>
  <si>
    <t>7716-EDWR</t>
  </si>
  <si>
    <t>1665-JDFF</t>
  </si>
  <si>
    <t>9136-PQQN</t>
  </si>
  <si>
    <t>1236-AZJE</t>
  </si>
  <si>
    <t>4672-CQIQ</t>
  </si>
  <si>
    <t>7882-FLOH</t>
  </si>
  <si>
    <t>5045-GYIY</t>
  </si>
  <si>
    <t>4574-BXLQ</t>
  </si>
  <si>
    <t>4223-RBLN</t>
  </si>
  <si>
    <t>7394-TDLQ</t>
  </si>
  <si>
    <t>7564-DUYZ</t>
  </si>
  <si>
    <t>3882-TGRR</t>
  </si>
  <si>
    <t>7427-LWAR</t>
  </si>
  <si>
    <t>7356-YHSS</t>
  </si>
  <si>
    <t>5682-KYOX</t>
  </si>
  <si>
    <t>3494-DYGO</t>
  </si>
  <si>
    <t>5130-MPZE</t>
  </si>
  <si>
    <t>8542-QKNV</t>
  </si>
  <si>
    <t>0193-UCEP</t>
  </si>
  <si>
    <t>6778-AMGT</t>
  </si>
  <si>
    <t>3581-KPFW</t>
  </si>
  <si>
    <t>1282-HZBE</t>
  </si>
  <si>
    <t>7289-BUQV</t>
  </si>
  <si>
    <t>6113-RIUH</t>
  </si>
  <si>
    <t>5961-MCHG</t>
  </si>
  <si>
    <t>4545-IVDM</t>
  </si>
  <si>
    <t>3163-EBQM</t>
  </si>
  <si>
    <t>3536-QCDH</t>
  </si>
  <si>
    <t>4332-CCMW</t>
  </si>
  <si>
    <t>8087-WGSQ</t>
  </si>
  <si>
    <t>0257-HLPO</t>
  </si>
  <si>
    <t>6810-XSOO</t>
  </si>
  <si>
    <t>1999-KGUT</t>
  </si>
  <si>
    <t>9674-JWJJ</t>
  </si>
  <si>
    <t>3964-SLDG</t>
  </si>
  <si>
    <t>0408-BVPM</t>
  </si>
  <si>
    <t>3210-SAZW</t>
  </si>
  <si>
    <t>9245-TECR</t>
  </si>
  <si>
    <t>3271-GTND</t>
  </si>
  <si>
    <t>2184-SAJV</t>
  </si>
  <si>
    <t>7602-SQEW</t>
  </si>
  <si>
    <t>2967-KJGT</t>
  </si>
  <si>
    <t>7730-PAUL</t>
  </si>
  <si>
    <t>5630-LEZR</t>
  </si>
  <si>
    <t>3171-LTFU</t>
  </si>
  <si>
    <t>5140-LXGA</t>
  </si>
  <si>
    <t>9344-MKXY</t>
  </si>
  <si>
    <t>9755-EMCK</t>
  </si>
  <si>
    <t>7430-TAZT</t>
  </si>
  <si>
    <t>8290-GKLJ</t>
  </si>
  <si>
    <t>1767-DYGM</t>
  </si>
  <si>
    <t>5024-KNWY</t>
  </si>
  <si>
    <t>7101-GOVL</t>
  </si>
  <si>
    <t>6286-GGMJ</t>
  </si>
  <si>
    <t>8306-JLJH</t>
  </si>
  <si>
    <t>3865-TCUQ</t>
  </si>
  <si>
    <t>2188-DSJZ</t>
  </si>
  <si>
    <t>5891-DZKX</t>
  </si>
  <si>
    <t>0149-EZUH</t>
  </si>
  <si>
    <t>7581-HOEB</t>
  </si>
  <si>
    <t>5791-LDPT</t>
  </si>
  <si>
    <t>4867-FOMF</t>
  </si>
  <si>
    <t>5910-JXHX</t>
  </si>
  <si>
    <t>2861-QIZK</t>
  </si>
  <si>
    <t>5613-RRII</t>
  </si>
  <si>
    <t>8639-XYGP</t>
  </si>
  <si>
    <t>1580-IHKH</t>
  </si>
  <si>
    <t>9825-ZMBS</t>
  </si>
  <si>
    <t>4829-DRXX</t>
  </si>
  <si>
    <t>0415-GLIG</t>
  </si>
  <si>
    <t>8532-ZEKQ</t>
  </si>
  <si>
    <t>7784-FBIC</t>
  </si>
  <si>
    <t>9548-CHJT</t>
  </si>
  <si>
    <t>1293-TSAH</t>
  </si>
  <si>
    <t>0903-PVLN</t>
  </si>
  <si>
    <t>6666-DFYS</t>
  </si>
  <si>
    <t>2882-KFQQ</t>
  </si>
  <si>
    <t>0072-ESRH</t>
  </si>
  <si>
    <t>1802-OYPZ</t>
  </si>
  <si>
    <t>5657-UNOF</t>
  </si>
  <si>
    <t>9627-DKGE</t>
  </si>
  <si>
    <t>9021-LSVM</t>
  </si>
  <si>
    <t>8039-DQMC</t>
  </si>
  <si>
    <t>9627-SHBR</t>
  </si>
  <si>
    <t>8667-ZPCR</t>
  </si>
  <si>
    <t>5291-JIDG</t>
  </si>
  <si>
    <t>4548-XBJX</t>
  </si>
  <si>
    <t>4359-CSZO</t>
  </si>
  <si>
    <t>8002-KJGJ</t>
  </si>
  <si>
    <t>0586-CAVY</t>
  </si>
  <si>
    <t>4149-VRAB</t>
  </si>
  <si>
    <t>2914-GHWU</t>
  </si>
  <si>
    <t>0046-UGXS</t>
  </si>
  <si>
    <t>0816-QFNP</t>
  </si>
  <si>
    <t>0894-WUEE</t>
  </si>
  <si>
    <t>4833-BDTE</t>
  </si>
  <si>
    <t>8456-TAUF</t>
  </si>
  <si>
    <t>5739-YBPF</t>
  </si>
  <si>
    <t>2915-ORMA</t>
  </si>
  <si>
    <t>4089-HGOC</t>
  </si>
  <si>
    <t>9848-BXBL</t>
  </si>
  <si>
    <t>9743-KIZM</t>
  </si>
  <si>
    <t>5660-KCQO</t>
  </si>
  <si>
    <t>0817-YQFZ</t>
  </si>
  <si>
    <t>0176-DIDZ</t>
  </si>
  <si>
    <t>5694-LJNV</t>
  </si>
  <si>
    <t>8526-LKSE</t>
  </si>
  <si>
    <t>3291-FOJB</t>
  </si>
  <si>
    <t>4124-TPIE</t>
  </si>
  <si>
    <t>6704-QSHP</t>
  </si>
  <si>
    <t>1854-WFOV</t>
  </si>
  <si>
    <t>6875-WMIO</t>
  </si>
  <si>
    <t>2524-PJAB</t>
  </si>
  <si>
    <t>6564-OBAB</t>
  </si>
  <si>
    <t>6748-RLJQ</t>
  </si>
  <si>
    <t>5938-TGHY</t>
  </si>
  <si>
    <t>0920-QRLP</t>
  </si>
  <si>
    <t>4089-RBEL</t>
  </si>
  <si>
    <t>2699-GJMN</t>
  </si>
  <si>
    <t>5250-QBXI</t>
  </si>
  <si>
    <t>6361-SQEB</t>
  </si>
  <si>
    <t>1468-DRGE</t>
  </si>
  <si>
    <t>2238-NENF</t>
  </si>
  <si>
    <t>9347-JEXQ</t>
  </si>
  <si>
    <t>9854-XKXA</t>
  </si>
  <si>
    <t>3104-WNUS</t>
  </si>
  <si>
    <t>4429-DMVA</t>
  </si>
  <si>
    <t>8582-RUWH</t>
  </si>
  <si>
    <t>7411-DIZF</t>
  </si>
  <si>
    <t>6831-UXIO</t>
  </si>
  <si>
    <t>4902-VHZL</t>
  </si>
  <si>
    <t>3643-XBLR</t>
  </si>
  <si>
    <t>3800-WUIT</t>
  </si>
  <si>
    <t>4567-WZLN</t>
  </si>
  <si>
    <t>9216-WIKL</t>
  </si>
  <si>
    <t>9472-TSCB</t>
  </si>
  <si>
    <t>5203-LPYA</t>
  </si>
  <si>
    <t>7768-NOLR</t>
  </si>
  <si>
    <t>0418-EMPG</t>
  </si>
  <si>
    <t>6105-BJZO</t>
  </si>
  <si>
    <t>0962-ASPG</t>
  </si>
  <si>
    <t>1446-DSQR</t>
  </si>
  <si>
    <t>0354-JEXK</t>
  </si>
  <si>
    <t>2894-ZYCG</t>
  </si>
  <si>
    <t>5640-NVKO</t>
  </si>
  <si>
    <t>9712-UUEV</t>
  </si>
  <si>
    <t>8679-EQYW</t>
  </si>
  <si>
    <t>8320-OGAN</t>
  </si>
  <si>
    <t>6451-WYTB</t>
  </si>
  <si>
    <t>8368-ZEWA</t>
  </si>
  <si>
    <t>1258-UVLW</t>
  </si>
  <si>
    <t>2712-VYEF</t>
  </si>
  <si>
    <t>7935-XKEG</t>
  </si>
  <si>
    <t>5660-HDWR</t>
  </si>
  <si>
    <t>6577-IPYW</t>
  </si>
  <si>
    <t>3575-ATEB</t>
  </si>
  <si>
    <t>2833-YZAL</t>
  </si>
  <si>
    <t>1300-AYND</t>
  </si>
  <si>
    <t>5879-XLWM</t>
  </si>
  <si>
    <t>7391-HYHA</t>
  </si>
  <si>
    <t>7413-YZGE</t>
  </si>
  <si>
    <t>9447-DDHP</t>
  </si>
  <si>
    <t>4740-LLBB</t>
  </si>
  <si>
    <t>1231-RUXU</t>
  </si>
  <si>
    <t>6487-BTYP</t>
  </si>
  <si>
    <t>5852-MJMQ</t>
  </si>
  <si>
    <t>8874-WYNR</t>
  </si>
  <si>
    <t>4071-GCHK</t>
  </si>
  <si>
    <t>8751-SWYJ</t>
  </si>
  <si>
    <t>3538-LYLM</t>
  </si>
  <si>
    <t>8077-GHOM</t>
  </si>
  <si>
    <t>8154-DHII</t>
  </si>
  <si>
    <t>5450-TPGV</t>
  </si>
  <si>
    <t>8992-OIWB</t>
  </si>
  <si>
    <t>0353-VDEC</t>
  </si>
  <si>
    <t>4001-OCZR</t>
  </si>
  <si>
    <t>8703-PVLA</t>
  </si>
  <si>
    <t>9778-EVSK</t>
  </si>
  <si>
    <t>6614-ZGSC</t>
  </si>
  <si>
    <t>4795-WECG</t>
  </si>
  <si>
    <t>3506-VZGX</t>
  </si>
  <si>
    <t>0138-KFWF</t>
  </si>
  <si>
    <t>8934-OEGV</t>
  </si>
  <si>
    <t>0471-LINO</t>
  </si>
  <si>
    <t>1706-WHKP</t>
  </si>
  <si>
    <t>8672-DRXJ</t>
  </si>
  <si>
    <t>6076-SJQG</t>
  </si>
  <si>
    <t>0356-UCZR</t>
  </si>
  <si>
    <t>7568-OGVO</t>
  </si>
  <si>
    <t>6382-BXBK</t>
  </si>
  <si>
    <t>0601-VYRX</t>
  </si>
  <si>
    <t>4913-MEPW</t>
  </si>
  <si>
    <t>0412-YPJZ</t>
  </si>
  <si>
    <t>3379-QCHB</t>
  </si>
  <si>
    <t>8879-YNER</t>
  </si>
  <si>
    <t>1163-PJTM</t>
  </si>
  <si>
    <t>3427-ESBK</t>
  </si>
  <si>
    <t>7022-GQBI</t>
  </si>
  <si>
    <t>1161-MUIH</t>
  </si>
  <si>
    <t>1422-CZKM</t>
  </si>
  <si>
    <t>2028-BWJV</t>
  </si>
  <si>
    <t>8238-JOYM</t>
  </si>
  <si>
    <t>6634-FVNB</t>
  </si>
  <si>
    <t>3297-WAIS</t>
  </si>
  <si>
    <t>5947-IHMM</t>
  </si>
  <si>
    <t>0254-BHJM</t>
  </si>
  <si>
    <t>7685-UREJ</t>
  </si>
  <si>
    <t>2514-PDDI</t>
  </si>
  <si>
    <t>3994-UIKI</t>
  </si>
  <si>
    <t>8749-FMVJ</t>
  </si>
  <si>
    <t>3071-PNST</t>
  </si>
  <si>
    <t>8333-MMGL</t>
  </si>
  <si>
    <t>1734-KKAA</t>
  </si>
  <si>
    <t>1598-FUNK</t>
  </si>
  <si>
    <t>0669-VISK</t>
  </si>
  <si>
    <t>1292-RCDA</t>
  </si>
  <si>
    <t>0771-CLEI</t>
  </si>
  <si>
    <t>5031-ZBSA</t>
  </si>
  <si>
    <t>3395-ZZFY</t>
  </si>
  <si>
    <t>3689-ZIMR</t>
  </si>
  <si>
    <t>4097-BQQN</t>
  </si>
  <si>
    <t>7212-QRTE</t>
  </si>
  <si>
    <t>8426-HADI</t>
  </si>
  <si>
    <t>8620-PZUY</t>
  </si>
  <si>
    <t>9737-YYPQ</t>
  </si>
  <si>
    <t>8840-GNVV</t>
  </si>
  <si>
    <t>9004-ZRTZ</t>
  </si>
  <si>
    <t>2964-QAIF</t>
  </si>
  <si>
    <t>7760-MYXE</t>
  </si>
  <si>
    <t>4656-XOUR</t>
  </si>
  <si>
    <t>4229-OXLB</t>
  </si>
  <si>
    <t>4519-GZTR</t>
  </si>
  <si>
    <t>5101-LCMQ</t>
  </si>
  <si>
    <t>4023-ZNDW</t>
  </si>
  <si>
    <t>3607-TFNM</t>
  </si>
  <si>
    <t>2899-ZYVI</t>
  </si>
  <si>
    <t>3094-HAWT</t>
  </si>
  <si>
    <t>5348-NDMK</t>
  </si>
  <si>
    <t>5464-EZYX</t>
  </si>
  <si>
    <t>0642-HRPF</t>
  </si>
  <si>
    <t>3574-XUIK</t>
  </si>
  <si>
    <t>1579-ZCUT</t>
  </si>
  <si>
    <t>5175-QFBI</t>
  </si>
  <si>
    <t>3191-TYOU</t>
  </si>
  <si>
    <t>0183-NIFL</t>
  </si>
  <si>
    <t>0054-CBLL</t>
  </si>
  <si>
    <t>9713-QYDO</t>
  </si>
  <si>
    <t>0296-VMZL</t>
  </si>
  <si>
    <t>3612-VZJO</t>
  </si>
  <si>
    <t>3424-AKZO</t>
  </si>
  <si>
    <t>0400-SXPJ</t>
  </si>
  <si>
    <t>7403-MNCG</t>
  </si>
  <si>
    <t>2032-VNWH</t>
  </si>
  <si>
    <t>2509-HENA</t>
  </si>
  <si>
    <t>9210-SDQU</t>
  </si>
  <si>
    <t>7331-YHBP</t>
  </si>
  <si>
    <t>2875-NDQU</t>
  </si>
  <si>
    <t>2203-MPAQ</t>
  </si>
  <si>
    <t>3794-CSEF</t>
  </si>
  <si>
    <t>8716-KWIZ</t>
  </si>
  <si>
    <t>1908-AOEO</t>
  </si>
  <si>
    <t>3530-RNKM</t>
  </si>
  <si>
    <t>0640-LNBK</t>
  </si>
  <si>
    <t>3900-UXRO</t>
  </si>
  <si>
    <t>8768-XIHT</t>
  </si>
  <si>
    <t>2491-OLNY</t>
  </si>
  <si>
    <t>2445-OVKL</t>
  </si>
  <si>
    <t>1353-YRZS</t>
  </si>
  <si>
    <t>8628-WWJH</t>
  </si>
  <si>
    <t>0182-NZEW</t>
  </si>
  <si>
    <t>8967-ZTRX</t>
  </si>
  <si>
    <t>1068-ERNO</t>
  </si>
  <si>
    <t>6461-PUKX</t>
  </si>
  <si>
    <t>5488-TQKO</t>
  </si>
  <si>
    <t>3673-MCWM</t>
  </si>
  <si>
    <t>5725-EIGQ</t>
  </si>
  <si>
    <t>2905-EXND</t>
  </si>
  <si>
    <t>9096-ZWMC</t>
  </si>
  <si>
    <t>6582-NRSQ</t>
  </si>
  <si>
    <t>1706-WBUH</t>
  </si>
  <si>
    <t>8703-VUUT</t>
  </si>
  <si>
    <t>6956-OICJ</t>
  </si>
  <si>
    <t>5935-NUKQ</t>
  </si>
  <si>
    <t>9776-JHCF</t>
  </si>
  <si>
    <t>0323-DAFB</t>
  </si>
  <si>
    <t>0065-HPMG</t>
  </si>
  <si>
    <t>9579-UNHI</t>
  </si>
  <si>
    <t>1896-NNMD</t>
  </si>
  <si>
    <t>4861-ORBX</t>
  </si>
  <si>
    <t>2877-PZOH</t>
  </si>
  <si>
    <t>2951-WPVK</t>
  </si>
  <si>
    <t>5016-IDJZ</t>
  </si>
  <si>
    <t>6049-NPFD</t>
  </si>
  <si>
    <t>4608-ZHQJ</t>
  </si>
  <si>
    <t>9766-MMQY</t>
  </si>
  <si>
    <t>8196-PBDU</t>
  </si>
  <si>
    <t>7820-ZAOQ</t>
  </si>
  <si>
    <t>3966-MSPM</t>
  </si>
  <si>
    <t>7990-ICSP</t>
  </si>
  <si>
    <t>5189-SKIW</t>
  </si>
  <si>
    <t>1703-WYYX</t>
  </si>
  <si>
    <t>2179-ULXY</t>
  </si>
  <si>
    <t>7421-BIOB</t>
  </si>
  <si>
    <t>9066-LPPA</t>
  </si>
  <si>
    <t>0029-FTVA</t>
  </si>
  <si>
    <t>2562-HWYM</t>
  </si>
  <si>
    <t>0148-PRYW</t>
  </si>
  <si>
    <t>9941-RAAJ</t>
  </si>
  <si>
    <t>0564-OHTU</t>
  </si>
  <si>
    <t>3423-IIWR</t>
  </si>
  <si>
    <t>8924-QHIX</t>
  </si>
  <si>
    <t>5764-RMWM</t>
  </si>
  <si>
    <t>6001-MYAZ</t>
  </si>
  <si>
    <t>7190-PDYI</t>
  </si>
  <si>
    <t>0939-DEVI</t>
  </si>
  <si>
    <t>5438-ZPWP</t>
  </si>
  <si>
    <t>8462-GGSB</t>
  </si>
  <si>
    <t>6721-YPIJ</t>
  </si>
  <si>
    <t>5585-JBPG</t>
  </si>
  <si>
    <t>3132-ZCXO</t>
  </si>
  <si>
    <t>8222-ALPF</t>
  </si>
  <si>
    <t>7301-JZSN</t>
  </si>
  <si>
    <t>0931-AESW</t>
  </si>
  <si>
    <t>3508-UFKV</t>
  </si>
  <si>
    <t>9286-ZJAG</t>
  </si>
  <si>
    <t>5110-WBOB</t>
  </si>
  <si>
    <t>4931-HCNY</t>
  </si>
  <si>
    <t>6678-TWOK</t>
  </si>
  <si>
    <t>2686-CAXC</t>
  </si>
  <si>
    <t>4445-PKRQ</t>
  </si>
  <si>
    <t>0325-BTNP</t>
  </si>
  <si>
    <t>5225-UFGJ</t>
  </si>
  <si>
    <t>5085-SHZM</t>
  </si>
  <si>
    <t>8070-BZST</t>
  </si>
  <si>
    <t>1182-CJZS</t>
  </si>
  <si>
    <t>7787-NLQX</t>
  </si>
  <si>
    <t>8666-YDWO</t>
  </si>
  <si>
    <t>6938-BCMB</t>
  </si>
  <si>
    <t>4307-WWLR</t>
  </si>
  <si>
    <t>5151-SEQP</t>
  </si>
  <si>
    <t>2095-XLTB</t>
  </si>
  <si>
    <t>0960-QPOZ</t>
  </si>
  <si>
    <t>5704-BZLQ</t>
  </si>
  <si>
    <t>3735-RPTM</t>
  </si>
  <si>
    <t>7088-JFAS</t>
  </si>
  <si>
    <t>5928-MQLM</t>
  </si>
  <si>
    <t>6172-ARGW</t>
  </si>
  <si>
    <t>3687-IHVM</t>
  </si>
  <si>
    <t>5835-UWME</t>
  </si>
  <si>
    <t>3855-PVAX</t>
  </si>
  <si>
    <t>2419-DTDX</t>
  </si>
  <si>
    <t>8383-QQIE</t>
  </si>
  <si>
    <t>5619-LVPO</t>
  </si>
  <si>
    <t>6419-RTHG</t>
  </si>
  <si>
    <t>0282-IPAS</t>
  </si>
  <si>
    <t>6691-OIBT</t>
  </si>
  <si>
    <t>0508-ETXY</t>
  </si>
  <si>
    <t>0873-FSAZ</t>
  </si>
  <si>
    <t>3423-EKEY</t>
  </si>
  <si>
    <t>6309-JVOD</t>
  </si>
  <si>
    <t>5323-FWYY</t>
  </si>
  <si>
    <t>7125-DGJC</t>
  </si>
  <si>
    <t>2739-KIYS</t>
  </si>
  <si>
    <t>9536-LTUG</t>
  </si>
  <si>
    <t>5986-TPTS</t>
  </si>
  <si>
    <t>1897-DTRA</t>
  </si>
  <si>
    <t>7682-LMTI</t>
  </si>
  <si>
    <t>9255-ZILF</t>
  </si>
  <si>
    <t>7167-KRAP</t>
  </si>
  <si>
    <t>1562-NIHI</t>
  </si>
  <si>
    <t>3052-SKTJ</t>
  </si>
  <si>
    <t>2437-ACRF</t>
  </si>
  <si>
    <t>0258-BKVP</t>
  </si>
  <si>
    <t>4102-UFML</t>
  </si>
  <si>
    <t>2114-DBRM</t>
  </si>
  <si>
    <t>1094-SFGH</t>
  </si>
  <si>
    <t>5485-RHLA</t>
  </si>
  <si>
    <t>0791-CDDW</t>
  </si>
  <si>
    <t>8022-IYTZ</t>
  </si>
  <si>
    <t>4805-QQTQ</t>
  </si>
  <si>
    <t>6768-OVHM</t>
  </si>
  <si>
    <t>3310-EPNP</t>
  </si>
  <si>
    <t>6961-VFFO</t>
  </si>
  <si>
    <t>3326-XQTL</t>
  </si>
  <si>
    <t>9337-GEZP</t>
  </si>
  <si>
    <t>0887-KZSZ</t>
  </si>
  <si>
    <t>7532-TKEZ</t>
  </si>
  <si>
    <t>9286-VQEA</t>
  </si>
  <si>
    <t>7688-XTMR</t>
  </si>
  <si>
    <t>4251-AMXB</t>
  </si>
  <si>
    <t>3946-PLZN</t>
  </si>
  <si>
    <t>9112-IFUN</t>
  </si>
  <si>
    <t>5102-IALR</t>
  </si>
  <si>
    <t>8403-FPXQ</t>
  </si>
  <si>
    <t>3736-CIXZ</t>
  </si>
  <si>
    <t>9353-UQZL</t>
  </si>
  <si>
    <t>2706-OCLE</t>
  </si>
  <si>
    <t>2799-IZWN</t>
  </si>
  <si>
    <t>6567-NVEU</t>
  </si>
  <si>
    <t>9831-YZIK</t>
  </si>
  <si>
    <t>6572-XQEP</t>
  </si>
  <si>
    <t>1316-CXZB</t>
  </si>
  <si>
    <t>4504-TAXX</t>
  </si>
  <si>
    <t>7249-GXRC</t>
  </si>
  <si>
    <t>3091-GAIR</t>
  </si>
  <si>
    <t>5934-PHKI</t>
  </si>
  <si>
    <t>6457-GCHG</t>
  </si>
  <si>
    <t>0689-NSNP</t>
  </si>
  <si>
    <t>1158-OSJL</t>
  </si>
  <si>
    <t>9528-TBVZ</t>
  </si>
  <si>
    <t>1265-VATB</t>
  </si>
  <si>
    <t>3770-XFHM</t>
  </si>
  <si>
    <t>5003-CJOF</t>
  </si>
  <si>
    <t>0421-SNKK</t>
  </si>
  <si>
    <t>9808-BJGM</t>
  </si>
  <si>
    <t>4070-QYTV</t>
  </si>
  <si>
    <t>1336-ZYEL</t>
  </si>
  <si>
    <t>3349-QAWI</t>
  </si>
  <si>
    <t>5964-XAYV</t>
  </si>
  <si>
    <t>4650-VWAF</t>
  </si>
  <si>
    <t>2448-ZGKK</t>
  </si>
  <si>
    <t>6700-NBZE</t>
  </si>
  <si>
    <t>4640-NWXT</t>
  </si>
  <si>
    <t>2842-RVHX</t>
  </si>
  <si>
    <t>1805-VNCZ</t>
  </si>
  <si>
    <t>0232-URFQ</t>
  </si>
  <si>
    <t>9348-EHJG</t>
  </si>
  <si>
    <t>7670-PJDS</t>
  </si>
  <si>
    <t>2729-STET</t>
  </si>
  <si>
    <t>4425-UNOK</t>
  </si>
  <si>
    <t>3552-PIPI</t>
  </si>
  <si>
    <t>7269-LSUD</t>
  </si>
  <si>
    <t>6334-XSYH</t>
  </si>
  <si>
    <t>2929-OMGD</t>
  </si>
  <si>
    <t>6135-ZJVK</t>
  </si>
  <si>
    <t>9451-RTHK</t>
  </si>
  <si>
    <t>8414-OZPY</t>
  </si>
  <si>
    <t>1820-KRHK</t>
  </si>
  <si>
    <t>7933-PEJN</t>
  </si>
  <si>
    <t>1684-QYEM</t>
  </si>
  <si>
    <t>8302-REXC</t>
  </si>
  <si>
    <t>7198-KRZF</t>
  </si>
  <si>
    <t>7905-GBYZ</t>
  </si>
  <si>
    <t>1055-FKBI</t>
  </si>
  <si>
    <t>9391-QWXD</t>
  </si>
  <si>
    <t>9137-GKMA</t>
  </si>
  <si>
    <t>1058-FHDZ</t>
  </si>
  <si>
    <t>7337-DYGB</t>
  </si>
  <si>
    <t>4727-NNBU</t>
  </si>
  <si>
    <t>5442-ANVV</t>
  </si>
  <si>
    <t>4105-HDCB</t>
  </si>
  <si>
    <t>1497-NJGC</t>
  </si>
  <si>
    <t>6837-LGZB</t>
  </si>
  <si>
    <t>5957-MTAG</t>
  </si>
  <si>
    <t>4870-QMKR</t>
  </si>
  <si>
    <t>4589-XYSY</t>
  </si>
  <si>
    <t>2733-ZPOH</t>
  </si>
  <si>
    <t>7322-ZMXN</t>
  </si>
  <si>
    <t>7888-XRMD</t>
  </si>
  <si>
    <t>5488-EYZA</t>
  </si>
  <si>
    <t>3792-YJAA</t>
  </si>
  <si>
    <t>0972-HPOX</t>
  </si>
  <si>
    <t>8591-QPMV</t>
  </si>
  <si>
    <t>7364-WNXN</t>
  </si>
  <si>
    <t>2067-XRSL</t>
  </si>
  <si>
    <t>7192-JDSP</t>
  </si>
  <si>
    <t>3267-RJSQ</t>
  </si>
  <si>
    <t>6903-STLH</t>
  </si>
  <si>
    <t>3976-QJSS</t>
  </si>
  <si>
    <t>6987-FGPN</t>
  </si>
  <si>
    <t>2951-FYJC</t>
  </si>
  <si>
    <t>3932-EPJI</t>
  </si>
  <si>
    <t>4426-WYZV</t>
  </si>
  <si>
    <t>8889-JYZU</t>
  </si>
  <si>
    <t>5808-XBKI</t>
  </si>
  <si>
    <t>7842-AWBL</t>
  </si>
  <si>
    <t>2632-ZQMU</t>
  </si>
  <si>
    <t>0735-ZHRJ</t>
  </si>
  <si>
    <t>2811-IPGY</t>
  </si>
  <si>
    <t>6739-RZND</t>
  </si>
  <si>
    <t>5055-JVSR</t>
  </si>
  <si>
    <t>4626-ODSB</t>
  </si>
  <si>
    <t>5789-PRTU</t>
  </si>
  <si>
    <t>5046-RZRA</t>
  </si>
  <si>
    <t>5607-GNBZ</t>
  </si>
  <si>
    <t>9214-FPBB</t>
  </si>
  <si>
    <t>8252-RABZ</t>
  </si>
  <si>
    <t>6602-JQYY</t>
  </si>
  <si>
    <t>5501-WDSK</t>
  </si>
  <si>
    <t>1197-LVTA</t>
  </si>
  <si>
    <t>0996-ZHCZ</t>
  </si>
  <si>
    <t>7829-SIFI</t>
  </si>
  <si>
    <t>1523-NLGD</t>
  </si>
  <si>
    <t>1260-HOAY</t>
  </si>
  <si>
    <t>5560-MPFR</t>
  </si>
  <si>
    <t>6773-GWCW</t>
  </si>
  <si>
    <t>3817-HJXV</t>
  </si>
  <si>
    <t>0245-WUZS</t>
  </si>
  <si>
    <t>7015-YUGO</t>
  </si>
  <si>
    <t>6427-CNXM</t>
  </si>
  <si>
    <t>9422-EFCO</t>
  </si>
  <si>
    <t>7967-MCTP</t>
  </si>
  <si>
    <t>1517-FWOM</t>
  </si>
  <si>
    <t>1951-MIVV</t>
  </si>
  <si>
    <t>3068-KMLT</t>
  </si>
  <si>
    <t>0501-RQTP</t>
  </si>
  <si>
    <t>2842-NGAN</t>
  </si>
  <si>
    <t>8980-NLTX</t>
  </si>
  <si>
    <t>7601-NADC</t>
  </si>
  <si>
    <t>5848-FSZX</t>
  </si>
  <si>
    <t>2004-JBFM</t>
  </si>
  <si>
    <t>4488-IZKB</t>
  </si>
  <si>
    <t>5292-MHAW</t>
  </si>
  <si>
    <t>1225-WYVV</t>
  </si>
  <si>
    <t>2868-XYKV</t>
  </si>
  <si>
    <t>3944-OIZE</t>
  </si>
  <si>
    <t>6661-EIBV</t>
  </si>
  <si>
    <t>1669-XUJV</t>
  </si>
  <si>
    <t>8251-WNKS</t>
  </si>
  <si>
    <t>9803-BAKD</t>
  </si>
  <si>
    <t>0972-PBXC</t>
  </si>
  <si>
    <t>2023-ZGXQ</t>
  </si>
  <si>
    <t>9286-LSDG</t>
  </si>
  <si>
    <t>0155-ASZH</t>
  </si>
  <si>
    <t>7223-IAZO</t>
  </si>
  <si>
    <t>2134-VNEY</t>
  </si>
  <si>
    <t>0143-MUHQ</t>
  </si>
  <si>
    <t>2693-CZBD</t>
  </si>
  <si>
    <t>5177-DCFD</t>
  </si>
  <si>
    <t>6704-AGYM</t>
  </si>
  <si>
    <t>8627-ELIR</t>
  </si>
  <si>
    <t>1543-KGDZ</t>
  </si>
  <si>
    <t>7892-VJYE</t>
  </si>
  <si>
    <t>9702-AOEB</t>
  </si>
  <si>
    <t>5624-XYGM</t>
  </si>
  <si>
    <t>3024-GDZF</t>
  </si>
  <si>
    <t>4261-NBER</t>
  </si>
  <si>
    <t>2653-DHIM</t>
  </si>
  <si>
    <t>0861-TCWP</t>
  </si>
  <si>
    <t>9602-CFYP</t>
  </si>
  <si>
    <t>5402-OLBW</t>
  </si>
  <si>
    <t>4432-MQDH</t>
  </si>
  <si>
    <t>0793-XAHT</t>
  </si>
  <si>
    <t>2661-MZJA</t>
  </si>
  <si>
    <t>8570-DECH</t>
  </si>
  <si>
    <t>0330-JDHL</t>
  </si>
  <si>
    <t>0685-UYIP</t>
  </si>
  <si>
    <t>8407-LHGI</t>
  </si>
  <si>
    <t>8026-UNPP</t>
  </si>
  <si>
    <t>1041-YSZB</t>
  </si>
  <si>
    <t>2363-FREF</t>
  </si>
  <si>
    <t>1548-AFMK</t>
  </si>
  <si>
    <t>0936-LTQE</t>
  </si>
  <si>
    <t>6646-FIQB</t>
  </si>
  <si>
    <t>7684-VWPY</t>
  </si>
  <si>
    <t>8309-WNEW</t>
  </si>
  <si>
    <t>6671-HBCN</t>
  </si>
  <si>
    <t>2070-FQNJ</t>
  </si>
  <si>
    <t>7231-XNDC</t>
  </si>
  <si>
    <t>7772-DBBT</t>
  </si>
  <si>
    <t>3805-EVAM</t>
  </si>
  <si>
    <t>0629-UPUB</t>
  </si>
  <si>
    <t>3234-JLPD</t>
  </si>
  <si>
    <t>7540-QEIP</t>
  </si>
  <si>
    <t>2705-ANAN</t>
  </si>
  <si>
    <t>8242-RTVK</t>
  </si>
  <si>
    <t>2023-SSWZ</t>
  </si>
  <si>
    <t>2807-MHAL</t>
  </si>
  <si>
    <t>1447-DWUK</t>
  </si>
  <si>
    <t>9362-JRLW</t>
  </si>
  <si>
    <t>5334-UKQF</t>
  </si>
  <si>
    <t>4496-PIDL</t>
  </si>
  <si>
    <t>2405-ETKO</t>
  </si>
  <si>
    <t>5357-BPCI</t>
  </si>
  <si>
    <t>3139-VEPE</t>
  </si>
  <si>
    <t>8903-NYQW</t>
  </si>
  <si>
    <t>2012-AQZP</t>
  </si>
  <si>
    <t>6530-XTEP</t>
  </si>
  <si>
    <t>9435-KACC</t>
  </si>
  <si>
    <t>0699-PFJQ</t>
  </si>
  <si>
    <t>6370-DYJS</t>
  </si>
  <si>
    <t>0219-CGAF</t>
  </si>
  <si>
    <t>2475-GPRQ</t>
  </si>
  <si>
    <t>5066-TOHF</t>
  </si>
  <si>
    <t>3043-HJLY</t>
  </si>
  <si>
    <t>5350-TTOS</t>
  </si>
  <si>
    <t>1204-AQXW</t>
  </si>
  <si>
    <t>1443-GZHV</t>
  </si>
  <si>
    <t>0282-TNXW</t>
  </si>
  <si>
    <t>8830-HFEO</t>
  </si>
  <si>
    <t>4852-YKDI</t>
  </si>
  <si>
    <t>5733-ETKZ</t>
  </si>
  <si>
    <t>9047-UREN</t>
  </si>
  <si>
    <t>3423-EQRP</t>
  </si>
  <si>
    <t>8581-DVLB</t>
  </si>
  <si>
    <t>6235-AHCT</t>
  </si>
  <si>
    <t>6562-DFTO</t>
  </si>
  <si>
    <t>9660-TURB</t>
  </si>
  <si>
    <t>7185-IZQG</t>
  </si>
  <si>
    <t>1127-YGZG</t>
  </si>
  <si>
    <t>0777-WZPC</t>
  </si>
  <si>
    <t>1176-LAIK</t>
  </si>
  <si>
    <t>2815-LILY</t>
  </si>
  <si>
    <t>4048-QJBR</t>
  </si>
  <si>
    <t>2660-UXEB</t>
  </si>
  <si>
    <t>8235-ATDB</t>
  </si>
  <si>
    <t>4308-ZUVQ</t>
  </si>
  <si>
    <t>9027-VUHW</t>
  </si>
  <si>
    <t>7760-WVHJ</t>
  </si>
  <si>
    <t>2016-GWFF</t>
  </si>
  <si>
    <t>5527-MMNM</t>
  </si>
  <si>
    <t>3320-PAOF</t>
  </si>
  <si>
    <t>9667-BGFY</t>
  </si>
  <si>
    <t>0037-VSHX</t>
  </si>
  <si>
    <t>3847-FACM</t>
  </si>
  <si>
    <t>5829-MBCR</t>
  </si>
  <si>
    <t>3322-CGMZ</t>
  </si>
  <si>
    <t>2821-GFNX</t>
  </si>
  <si>
    <t>3382-KXJD</t>
  </si>
  <si>
    <t>2357-LIDH</t>
  </si>
  <si>
    <t>0575-JMFF</t>
  </si>
  <si>
    <t>9631-VWMP</t>
  </si>
  <si>
    <t>4128-NYVV</t>
  </si>
  <si>
    <t>5012-QGEB</t>
  </si>
  <si>
    <t>3035-PIXU</t>
  </si>
  <si>
    <t>3218-MOPK</t>
  </si>
  <si>
    <t>6236-FNFH</t>
  </si>
  <si>
    <t>5644-CAZV</t>
  </si>
  <si>
    <t>7543-ULUN</t>
  </si>
  <si>
    <t>5440-UMGR</t>
  </si>
  <si>
    <t>1035-PGWX</t>
  </si>
  <si>
    <t>1557-JJJV</t>
  </si>
  <si>
    <t>0833-FYWB</t>
  </si>
  <si>
    <t>3897-JWBZ</t>
  </si>
  <si>
    <t>1075-PABP</t>
  </si>
  <si>
    <t>9621-SSUW</t>
  </si>
  <si>
    <t>3795-BATD</t>
  </si>
  <si>
    <t>4029-PZBQ</t>
  </si>
  <si>
    <t>3250-UEZC</t>
  </si>
  <si>
    <t>5180-GYOJ</t>
  </si>
  <si>
    <t>9198-EIJD</t>
  </si>
  <si>
    <t>7338-QSBA</t>
  </si>
  <si>
    <t>8265-KAPL</t>
  </si>
  <si>
    <t>0555-KKYX</t>
  </si>
  <si>
    <t>2465-SJUY</t>
  </si>
  <si>
    <t>3731-QVCD</t>
  </si>
  <si>
    <t>3189-LNYV</t>
  </si>
  <si>
    <t>2274-MUMX</t>
  </si>
  <si>
    <t>3284-AYVZ</t>
  </si>
  <si>
    <t>1400-MRQW</t>
  </si>
  <si>
    <t>8339-YJMV</t>
  </si>
  <si>
    <t>3295-FXDC</t>
  </si>
  <si>
    <t>4632-UWHX</t>
  </si>
  <si>
    <t>0652-DTAQ</t>
  </si>
  <si>
    <t>1120-OMJS</t>
  </si>
  <si>
    <t>0450-NPCA</t>
  </si>
  <si>
    <t>3110-PUWY</t>
  </si>
  <si>
    <t>3612-QTGR</t>
  </si>
  <si>
    <t>3681-BUFU</t>
  </si>
  <si>
    <t>9543-RJPY</t>
  </si>
  <si>
    <t>6703-QXHC</t>
  </si>
  <si>
    <t>4865-EUVM</t>
  </si>
  <si>
    <t>5930-RBRE</t>
  </si>
  <si>
    <t>2940-QHVU</t>
  </si>
  <si>
    <t>7134-HCPD</t>
  </si>
  <si>
    <t>2949-PSKF</t>
  </si>
  <si>
    <t>9591-UMDL</t>
  </si>
  <si>
    <t>3997-MZKH</t>
  </si>
  <si>
    <t>6423-BGCS</t>
  </si>
  <si>
    <t>5781-QVZZ</t>
  </si>
  <si>
    <t>6031-NIGT</t>
  </si>
  <si>
    <t>2253-OYFD</t>
  </si>
  <si>
    <t>4631-JYFV</t>
  </si>
  <si>
    <t>5612-OAEV</t>
  </si>
  <si>
    <t>4291-MMES</t>
  </si>
  <si>
    <t>7105-NYLN</t>
  </si>
  <si>
    <t>9021-BTPS</t>
  </si>
  <si>
    <t>6016-RZTJ</t>
  </si>
  <si>
    <t>5506-VGHA</t>
  </si>
  <si>
    <t>2121-YRGC</t>
  </si>
  <si>
    <t>7952-EPXB</t>
  </si>
  <si>
    <t>3518-KZSV</t>
  </si>
  <si>
    <t>8771-VADW</t>
  </si>
  <si>
    <t>5231-DAPZ</t>
  </si>
  <si>
    <t>5972-TBZR</t>
  </si>
  <si>
    <t>8294-BKYG</t>
  </si>
  <si>
    <t>8827-HLMC</t>
  </si>
  <si>
    <t>9567-SPZD</t>
  </si>
  <si>
    <t>8189-BELD</t>
  </si>
  <si>
    <t>9625-QNNY</t>
  </si>
  <si>
    <t>7530-VRIG</t>
  </si>
  <si>
    <t>4427-DAAE</t>
  </si>
  <si>
    <t>5793-CSKO</t>
  </si>
  <si>
    <t>7847-UBTY</t>
  </si>
  <si>
    <t>4737-UVHS</t>
  </si>
  <si>
    <t>6807-FTBO</t>
  </si>
  <si>
    <t>9106-SZPH</t>
  </si>
  <si>
    <t>0520-URXQ</t>
  </si>
  <si>
    <t>2251-CYWZ</t>
  </si>
  <si>
    <t>4923-PXAV</t>
  </si>
  <si>
    <t>5375-EBOI</t>
  </si>
  <si>
    <t>2173-WCWE</t>
  </si>
  <si>
    <t>7295-LQTE</t>
  </si>
  <si>
    <t>6545-GGNX</t>
  </si>
  <si>
    <t>0424-BWKW</t>
  </si>
  <si>
    <t>8345-DRKP</t>
  </si>
  <si>
    <t>9341-ULCR</t>
  </si>
  <si>
    <t>9549-UBVU</t>
  </si>
  <si>
    <t>7653-WEKC</t>
  </si>
  <si>
    <t>1703-PUPS</t>
  </si>
  <si>
    <t>8995-GCUW</t>
  </si>
  <si>
    <t>2607-EPFH</t>
  </si>
  <si>
    <t>0293-AIHG</t>
  </si>
  <si>
    <t>2815-CHSQ</t>
  </si>
  <si>
    <t>6483-BRNW</t>
  </si>
  <si>
    <t>5530-AUZW</t>
  </si>
  <si>
    <t>7907-UITL</t>
  </si>
  <si>
    <t>0085-WJPU</t>
  </si>
  <si>
    <t>8331-LUEE</t>
  </si>
  <si>
    <t>8776-BPYE</t>
  </si>
  <si>
    <t>3426-RZDD</t>
  </si>
  <si>
    <t>6802-HGOT</t>
  </si>
  <si>
    <t>9479-NYGO</t>
  </si>
  <si>
    <t>0966-VXQW</t>
  </si>
  <si>
    <t>4391-PFJT</t>
  </si>
  <si>
    <t>1238-VYMX</t>
  </si>
  <si>
    <t>9575-RJOI</t>
  </si>
  <si>
    <t>7768-OQJE</t>
  </si>
  <si>
    <t>6928-OFZX</t>
  </si>
  <si>
    <t>4297-GPDF</t>
  </si>
  <si>
    <t>4525-NKWX</t>
  </si>
  <si>
    <t>5770-GEAA</t>
  </si>
  <si>
    <t>2800-GMUN</t>
  </si>
  <si>
    <t>0443-JVDX</t>
  </si>
  <si>
    <t>6820-XDBO</t>
  </si>
  <si>
    <t>7849-SXOF</t>
  </si>
  <si>
    <t>1905-KPAG</t>
  </si>
  <si>
    <t>0250-HALF</t>
  </si>
  <si>
    <t>5639-ENKY</t>
  </si>
  <si>
    <t>3193-TQXM</t>
  </si>
  <si>
    <t>7981-RGVS</t>
  </si>
  <si>
    <t>6533-CQTO</t>
  </si>
  <si>
    <t>7515-TOHI</t>
  </si>
  <si>
    <t>0621-FMCQ</t>
  </si>
  <si>
    <t>8637-MGQF</t>
  </si>
  <si>
    <t>6834-BNFM</t>
  </si>
  <si>
    <t>6871-TWPP</t>
  </si>
  <si>
    <t>7787-FWQN</t>
  </si>
  <si>
    <t>6539-ZOUO</t>
  </si>
  <si>
    <t>9521-SKSV</t>
  </si>
  <si>
    <t>2176-OQUJ</t>
  </si>
  <si>
    <t>0993-KTKY</t>
  </si>
  <si>
    <t>2416-RVPE</t>
  </si>
  <si>
    <t>4150-XBGD</t>
  </si>
  <si>
    <t>5616-TQRK</t>
  </si>
  <si>
    <t>3802-NWJG</t>
  </si>
  <si>
    <t>1653-DTWM</t>
  </si>
  <si>
    <t>1931-XFAM</t>
  </si>
  <si>
    <t>9795-TINF</t>
  </si>
  <si>
    <t>0244-ESQJ</t>
  </si>
  <si>
    <t>2263-HCPL</t>
  </si>
  <si>
    <t>0951-ZPCQ</t>
  </si>
  <si>
    <t>6443-MUOM</t>
  </si>
  <si>
    <t>0876-HERE</t>
  </si>
  <si>
    <t>4275-PBVA</t>
  </si>
  <si>
    <t>7102-GBMO</t>
  </si>
  <si>
    <t>7608-FAOY</t>
  </si>
  <si>
    <t>8846-TZFY</t>
  </si>
  <si>
    <t>1646-ECUA</t>
  </si>
  <si>
    <t>0034-TMPR</t>
  </si>
  <si>
    <t>9877-XPLE</t>
  </si>
  <si>
    <t>8501-GVNJ</t>
  </si>
  <si>
    <t>7076-OUBA</t>
  </si>
  <si>
    <t>9409-AEJK</t>
  </si>
  <si>
    <t>5809-JXBJ</t>
  </si>
  <si>
    <t>2153-FVWM</t>
  </si>
  <si>
    <t>6408-SJEW</t>
  </si>
  <si>
    <t>6535-HEME</t>
  </si>
  <si>
    <t>3394-KRCV</t>
  </si>
  <si>
    <t>8434-SEID</t>
  </si>
  <si>
    <t>1824-RNMX</t>
  </si>
  <si>
    <t>1549-JZFI</t>
  </si>
  <si>
    <t>9394-VEMU</t>
  </si>
  <si>
    <t>3296-IGBF</t>
  </si>
  <si>
    <t>7120-URPH</t>
  </si>
  <si>
    <t>5317-TKJY</t>
  </si>
  <si>
    <t>4749-XRUZ</t>
  </si>
  <si>
    <t>1679-CATQ</t>
  </si>
  <si>
    <t>3702-KWIY</t>
  </si>
  <si>
    <t>8041-NXWL</t>
  </si>
  <si>
    <t>7855-FTPN</t>
  </si>
  <si>
    <t>1776-TXNR</t>
  </si>
  <si>
    <t>9658-MPKJ</t>
  </si>
  <si>
    <t>3110-MOTS</t>
  </si>
  <si>
    <t>0308-ADEE</t>
  </si>
  <si>
    <t>3723-SCRU</t>
  </si>
  <si>
    <t>4972-HQJE</t>
  </si>
  <si>
    <t>7216-ZIIQ</t>
  </si>
  <si>
    <t>9137-WQCO</t>
  </si>
  <si>
    <t>1588-JEHL</t>
  </si>
  <si>
    <t>6076-RCCT</t>
  </si>
  <si>
    <t>8363-PWIY</t>
  </si>
  <si>
    <t>7495-CLGQ</t>
  </si>
  <si>
    <t>5868-DLPS</t>
  </si>
  <si>
    <t>5703-TZLW</t>
  </si>
  <si>
    <t>5695-BWVV</t>
  </si>
  <si>
    <t>1452-WKIW</t>
  </si>
  <si>
    <t>2899-HEKO</t>
  </si>
  <si>
    <t>3899-NYAP</t>
  </si>
  <si>
    <t>0944-PIYZ</t>
  </si>
  <si>
    <t>0422-YMMQ</t>
  </si>
  <si>
    <t>1834-YVMF</t>
  </si>
  <si>
    <t>9552-QCAO</t>
  </si>
  <si>
    <t>6337-REBM</t>
  </si>
  <si>
    <t>3649-POHT</t>
  </si>
  <si>
    <t>2317-FMMI</t>
  </si>
  <si>
    <t>8760-ZAMR</t>
  </si>
  <si>
    <t>0626-JYYG</t>
  </si>
  <si>
    <t>4806-JNCF</t>
  </si>
  <si>
    <t>7876-CMCE</t>
  </si>
  <si>
    <t>7150-BKLG</t>
  </si>
  <si>
    <t>7422-TUIG</t>
  </si>
  <si>
    <t>8625-XGUJ</t>
  </si>
  <si>
    <t>3431-CBIS</t>
  </si>
  <si>
    <t>2876-WMZV</t>
  </si>
  <si>
    <t>2878-IWXN</t>
  </si>
  <si>
    <t>3337-RPFT</t>
  </si>
  <si>
    <t>1149-CYZO</t>
  </si>
  <si>
    <t>9516-PEXI</t>
  </si>
  <si>
    <t>4427-AEZJ</t>
  </si>
  <si>
    <t>1347-KKTO</t>
  </si>
  <si>
    <t>2593-RBZA</t>
  </si>
  <si>
    <t>6839-NOLX</t>
  </si>
  <si>
    <t>4822-HGQI</t>
  </si>
  <si>
    <t>9560-ASSB</t>
  </si>
  <si>
    <t>9956-THPW</t>
  </si>
  <si>
    <t>0275-CTJV</t>
  </si>
  <si>
    <t>5372-YIZA</t>
  </si>
  <si>
    <t>9383-BBJS</t>
  </si>
  <si>
    <t>2740-EDRN</t>
  </si>
  <si>
    <t>0993-JKUA</t>
  </si>
  <si>
    <t>0978-ZCUH</t>
  </si>
  <si>
    <t>8317-UKSH</t>
  </si>
  <si>
    <t>7317-SAYF</t>
  </si>
  <si>
    <t>4399-SJLY</t>
  </si>
  <si>
    <t>7402-LDPT</t>
  </si>
  <si>
    <t>1520-TJUR</t>
  </si>
  <si>
    <t>6056-ZCUD</t>
  </si>
  <si>
    <t>0401-XZVJ</t>
  </si>
  <si>
    <t>9260-JMVW</t>
  </si>
  <si>
    <t>3115-ONXY</t>
  </si>
  <si>
    <t>7430-ILYS</t>
  </si>
  <si>
    <t>7993-LMHT</t>
  </si>
  <si>
    <t>0531-YTUI</t>
  </si>
  <si>
    <t>2817-QXJA</t>
  </si>
  <si>
    <t>6059-EOIK</t>
  </si>
  <si>
    <t>4583-CIEG</t>
  </si>
  <si>
    <t>5067-VFPY</t>
  </si>
  <si>
    <t>6416-UBHW</t>
  </si>
  <si>
    <t>4589-VJEL</t>
  </si>
  <si>
    <t>8022-GYIO</t>
  </si>
  <si>
    <t>5038-ERGW</t>
  </si>
  <si>
    <t>2944-WVAO</t>
  </si>
  <si>
    <t>5962-QOLX</t>
  </si>
  <si>
    <t>7831-UIDS</t>
  </si>
  <si>
    <t>3078-XLNP</t>
  </si>
  <si>
    <t>2375-FNVX</t>
  </si>
  <si>
    <t>8448-IDEU</t>
  </si>
  <si>
    <t>2728-ESKY</t>
  </si>
  <si>
    <t>0771-KIOZ</t>
  </si>
  <si>
    <t>0964-UIHD</t>
  </si>
  <si>
    <t>6823-ZNUQ</t>
  </si>
  <si>
    <t>2507-XUKK</t>
  </si>
  <si>
    <t>0545-AFAG</t>
  </si>
  <si>
    <t>6422-MAFN</t>
  </si>
  <si>
    <t>1211-EUIY</t>
  </si>
  <si>
    <t>7647-GERJ</t>
  </si>
  <si>
    <t>0413-CVBC</t>
  </si>
  <si>
    <t>9486-KGPC</t>
  </si>
  <si>
    <t>1849-KPXX</t>
  </si>
  <si>
    <t>8757-TXEL</t>
  </si>
  <si>
    <t>3501-GSCQ</t>
  </si>
  <si>
    <t>8993-CRGO</t>
  </si>
  <si>
    <t>9461-EHPK</t>
  </si>
  <si>
    <t>6431-HEGR</t>
  </si>
  <si>
    <t>3540-LTKZ</t>
  </si>
  <si>
    <t>4801-XCMX</t>
  </si>
  <si>
    <t>9024-AUGN</t>
  </si>
  <si>
    <t>4571-PDPQ</t>
  </si>
  <si>
    <t>2641-WBMT</t>
  </si>
  <si>
    <t>2885-MWWP</t>
  </si>
  <si>
    <t>1640-QVSG</t>
  </si>
  <si>
    <t>6511-MYZT</t>
  </si>
  <si>
    <t>7797-ZXLP</t>
  </si>
  <si>
    <t>3580-VKIJ</t>
  </si>
  <si>
    <t>0333-RSML</t>
  </si>
  <si>
    <t>5127-EYJS</t>
  </si>
  <si>
    <t>9772-PYWT</t>
  </si>
  <si>
    <t>2570-DEXX</t>
  </si>
  <si>
    <t>2829-FQVC</t>
  </si>
  <si>
    <t>0073-KSVJ</t>
  </si>
  <si>
    <t>3113-DBEI</t>
  </si>
  <si>
    <t>2435-RGKS</t>
  </si>
  <si>
    <t>3173-YFAE</t>
  </si>
  <si>
    <t>6596-DDLZ</t>
  </si>
  <si>
    <t>6236-QDAN</t>
  </si>
  <si>
    <t>7986-KJMA</t>
  </si>
  <si>
    <t>9948-QZEE</t>
  </si>
  <si>
    <t>1813-LPFJ</t>
  </si>
  <si>
    <t>9314-HLWC</t>
  </si>
  <si>
    <t>8567-TQRL</t>
  </si>
  <si>
    <t>0473-XRIZ</t>
  </si>
  <si>
    <t>0436-YDAR</t>
  </si>
  <si>
    <t>7313-FYDY</t>
  </si>
  <si>
    <t>2251-KUYD</t>
  </si>
  <si>
    <t>8693-QYUE</t>
  </si>
  <si>
    <t>8668-ENLD</t>
  </si>
  <si>
    <t>6405-MYGN</t>
  </si>
  <si>
    <t>3367-ERGM</t>
  </si>
  <si>
    <t>5088-FSCE</t>
  </si>
  <si>
    <t>4632-CGSN</t>
  </si>
  <si>
    <t>0028-IZYZ</t>
  </si>
  <si>
    <t>2539-CJAB</t>
  </si>
  <si>
    <t>7546-BIRY</t>
  </si>
  <si>
    <t>8462-DEUQ</t>
  </si>
  <si>
    <t>0006-TDMK</t>
  </si>
  <si>
    <t>1234-RYYB</t>
  </si>
  <si>
    <t>1712-CELM</t>
  </si>
  <si>
    <t>1731-WBDE</t>
  </si>
  <si>
    <t>8927-LCEK</t>
  </si>
  <si>
    <t>6172-AXRU</t>
  </si>
  <si>
    <t>4086-ONYS</t>
  </si>
  <si>
    <t>3522-PCZO</t>
  </si>
  <si>
    <t>0194-UGAI</t>
  </si>
  <si>
    <t>1628-NBSX</t>
  </si>
  <si>
    <t>9611-SQOP</t>
  </si>
  <si>
    <t>0964-SHEN</t>
  </si>
  <si>
    <t>7836-HNMB</t>
  </si>
  <si>
    <t>6752-VVVP</t>
  </si>
  <si>
    <t>8737-CDBU</t>
  </si>
  <si>
    <t>2292-DAWI</t>
  </si>
  <si>
    <t>8848-EHAP</t>
  </si>
  <si>
    <t>4621-PJSZ</t>
  </si>
  <si>
    <t>5060-SCJP</t>
  </si>
  <si>
    <t>4084-VRUO</t>
  </si>
  <si>
    <t>4286-YTDD</t>
  </si>
  <si>
    <t>4503-QYOB</t>
  </si>
  <si>
    <t>1243-IBKL</t>
  </si>
  <si>
    <t>6552-YPRJ</t>
  </si>
  <si>
    <t>8477-AANG</t>
  </si>
  <si>
    <t>7529-FNNU</t>
  </si>
  <si>
    <t>8411-LLFB</t>
  </si>
  <si>
    <t>9094-UTHL</t>
  </si>
  <si>
    <t>2313-HTBV</t>
  </si>
  <si>
    <t>0399-BYLE</t>
  </si>
  <si>
    <t>9622-WWNR</t>
  </si>
  <si>
    <t>1114-YGUX</t>
  </si>
  <si>
    <t>4740-EYIQ</t>
  </si>
  <si>
    <t>6818-RGMC</t>
  </si>
  <si>
    <t>8412-WZYF</t>
  </si>
  <si>
    <t>4848-CZZK</t>
  </si>
  <si>
    <t>0463-UZTO</t>
  </si>
  <si>
    <t>2516-ULXH</t>
  </si>
  <si>
    <t>7986-ZPAI</t>
  </si>
  <si>
    <t>7255-RKAK</t>
  </si>
  <si>
    <t>6082-MYFG</t>
  </si>
  <si>
    <t>5816-MYCF</t>
  </si>
  <si>
    <t>4962-MMQZ</t>
  </si>
  <si>
    <t>9095-FZBA</t>
  </si>
  <si>
    <t>1253-BECX</t>
  </si>
  <si>
    <t>5308-TTWS</t>
  </si>
  <si>
    <t>5980-EPXI</t>
  </si>
  <si>
    <t>7049-RXQV</t>
  </si>
  <si>
    <t>6501-RRWS</t>
  </si>
  <si>
    <t>6676-VJRE</t>
  </si>
  <si>
    <t>0160-DASG</t>
  </si>
  <si>
    <t>5534-SNQL</t>
  </si>
  <si>
    <t>4790-WGIY</t>
  </si>
  <si>
    <t>8980-MABK</t>
  </si>
  <si>
    <t>0932-RUVI</t>
  </si>
  <si>
    <t>1696-JSRN</t>
  </si>
  <si>
    <t>3597-ATBO</t>
  </si>
  <si>
    <t>7407-KMDX</t>
  </si>
  <si>
    <t>8856-XDIV</t>
  </si>
  <si>
    <t>8407-JIEL</t>
  </si>
  <si>
    <t>1610-MCGD</t>
  </si>
  <si>
    <t>4364-REQG</t>
  </si>
  <si>
    <t>5111-XWWF</t>
  </si>
  <si>
    <t>5740-GTZK</t>
  </si>
  <si>
    <t>6055-SMGJ</t>
  </si>
  <si>
    <t>3182-LTNL</t>
  </si>
  <si>
    <t>6676-SGCD</t>
  </si>
  <si>
    <t>1467-WBXC</t>
  </si>
  <si>
    <t>8796-CWBN</t>
  </si>
  <si>
    <t>5687-GTJG</t>
  </si>
  <si>
    <t>4985-OVYB</t>
  </si>
  <si>
    <t>1713-WJJK</t>
  </si>
  <si>
    <t>4074-XJUC</t>
  </si>
  <si>
    <t>4791-USBM</t>
  </si>
  <si>
    <t>1113-HDJO</t>
  </si>
  <si>
    <t>4406-ZCIJ</t>
  </si>
  <si>
    <t>7155-SRUS</t>
  </si>
  <si>
    <t>1292-NDAR</t>
  </si>
  <si>
    <t>2544-JENS</t>
  </si>
  <si>
    <t>5250-ZNZV</t>
  </si>
  <si>
    <t>5276-ZSJF</t>
  </si>
  <si>
    <t>3157-EHBT</t>
  </si>
  <si>
    <t>4937-AWGZ</t>
  </si>
  <si>
    <t>4412-WZWF</t>
  </si>
  <si>
    <t>4140-JQIZ</t>
  </si>
  <si>
    <t>5311-QILV</t>
  </si>
  <si>
    <t>7649-WLSM</t>
  </si>
  <si>
    <t>8773-OAYK</t>
  </si>
  <si>
    <t>1736-DGPC</t>
  </si>
  <si>
    <t>0402-YQUW</t>
  </si>
  <si>
    <t>2723-OOHS</t>
  </si>
  <si>
    <t>7336-ASTP</t>
  </si>
  <si>
    <t>6677-UAIY</t>
  </si>
  <si>
    <t>2947-FZRI</t>
  </si>
  <si>
    <t>4273-VKWW</t>
  </si>
  <si>
    <t>4569-LYNP</t>
  </si>
  <si>
    <t>2407-TFBP</t>
  </si>
  <si>
    <t>0483-OVZR</t>
  </si>
  <si>
    <t>7200-VGEU</t>
  </si>
  <si>
    <t>6282-TJED</t>
  </si>
  <si>
    <t>0051-CPHP</t>
  </si>
  <si>
    <t>1872-KSLW</t>
  </si>
  <si>
    <t>3898-ZSGA</t>
  </si>
  <si>
    <t>9485-LDKN</t>
  </si>
  <si>
    <t>8044-UXPB</t>
  </si>
  <si>
    <t>8187-ETUC</t>
  </si>
  <si>
    <t>5805-JAWC</t>
  </si>
  <si>
    <t>9076-TOUJ</t>
  </si>
  <si>
    <t>5072-BYXS</t>
  </si>
  <si>
    <t>1461-STWS</t>
  </si>
  <si>
    <t>4948-DKXY</t>
  </si>
  <si>
    <t>4581-URTT</t>
  </si>
  <si>
    <t>1029-HGSO</t>
  </si>
  <si>
    <t>7806-AIAD</t>
  </si>
  <si>
    <t>7013-MIFW</t>
  </si>
  <si>
    <t>0815-COLE</t>
  </si>
  <si>
    <t>4315-OTHE</t>
  </si>
  <si>
    <t>1794-BFUL</t>
  </si>
  <si>
    <t>2313-EPKJ</t>
  </si>
  <si>
    <t>2645-BTAL</t>
  </si>
  <si>
    <t>8314-DVLG</t>
  </si>
  <si>
    <t>6533-HFKY</t>
  </si>
  <si>
    <t>4649-OJQT</t>
  </si>
  <si>
    <t>8914-ITGG</t>
  </si>
  <si>
    <t>2202-ZURT</t>
  </si>
  <si>
    <t>8161-PLGM</t>
  </si>
  <si>
    <t>0882-ZCSU</t>
  </si>
  <si>
    <t>4436-DJML</t>
  </si>
  <si>
    <t>1218-ANZM</t>
  </si>
  <si>
    <t>8563-QJAJ</t>
  </si>
  <si>
    <t>1128-YZJX</t>
  </si>
  <si>
    <t>2071-ZGIR</t>
  </si>
  <si>
    <t>5083-GHZQ</t>
  </si>
  <si>
    <t>8613-QCML</t>
  </si>
  <si>
    <t>0272-LOFL</t>
  </si>
  <si>
    <t>2090-LCCO</t>
  </si>
  <si>
    <t>4058-REIE</t>
  </si>
  <si>
    <t>0730-HCOL</t>
  </si>
  <si>
    <t>0794-ADSL</t>
  </si>
  <si>
    <t>7783-AHRI</t>
  </si>
  <si>
    <t>9961-JNUE</t>
  </si>
  <si>
    <t>5284-ODAL</t>
  </si>
  <si>
    <t>7905-WITA</t>
  </si>
  <si>
    <t>3163-BOSK</t>
  </si>
  <si>
    <t>2331-CLBV</t>
  </si>
  <si>
    <t>2398-DVJK</t>
  </si>
  <si>
    <t>8305-HRMP</t>
  </si>
  <si>
    <t>0482-OSJD</t>
  </si>
  <si>
    <t>3674-HXHY</t>
  </si>
  <si>
    <t>3616-FCDP</t>
  </si>
  <si>
    <t>0334-QKJY</t>
  </si>
  <si>
    <t>5538-VZYF</t>
  </si>
  <si>
    <t>9577-JVYN</t>
  </si>
  <si>
    <t>4308-SBTS</t>
  </si>
  <si>
    <t>1060-OOFO</t>
  </si>
  <si>
    <t>1601-SGVQ</t>
  </si>
  <si>
    <t>1744-DOKR</t>
  </si>
  <si>
    <t>6520-AEYH</t>
  </si>
  <si>
    <t>6100-RWDE</t>
  </si>
  <si>
    <t>7149-BIMN</t>
  </si>
  <si>
    <t>1451-HDAE</t>
  </si>
  <si>
    <t>8726-LCML</t>
  </si>
  <si>
    <t>9897-TKNG</t>
  </si>
  <si>
    <t>9961-TWLO</t>
  </si>
  <si>
    <t>7505-ZBYI</t>
  </si>
  <si>
    <t>0698-BHEF</t>
  </si>
  <si>
    <t>0538-RIUV</t>
  </si>
  <si>
    <t>8071-VCBN</t>
  </si>
  <si>
    <t>7931-KIQS</t>
  </si>
  <si>
    <t>2775-NJRV</t>
  </si>
  <si>
    <t>2558-VRJL</t>
  </si>
  <si>
    <t>2686-CENF</t>
  </si>
  <si>
    <t>4625-SGCJ</t>
  </si>
  <si>
    <t>3459-YSNV</t>
  </si>
  <si>
    <t>0884-SRXL</t>
  </si>
  <si>
    <t>7383-CPZC</t>
  </si>
  <si>
    <t>5105-VSLF</t>
  </si>
  <si>
    <t>9252-GPAB</t>
  </si>
  <si>
    <t>8508-RBAQ</t>
  </si>
  <si>
    <t>9152-DEPY</t>
  </si>
  <si>
    <t>6950-RZDQ</t>
  </si>
  <si>
    <t>5980-OMJP</t>
  </si>
  <si>
    <t>6652-BAVP</t>
  </si>
  <si>
    <t>1126-YMHU</t>
  </si>
  <si>
    <t>0103-ROMR</t>
  </si>
  <si>
    <t>7340-DAUU</t>
  </si>
  <si>
    <t>7254-CYCO</t>
  </si>
  <si>
    <t>4113-HFIV</t>
  </si>
  <si>
    <t>4140-AKPB</t>
  </si>
  <si>
    <t>9006-FVIT</t>
  </si>
  <si>
    <t>4003-ZMZN</t>
  </si>
  <si>
    <t>9878-JFUH</t>
  </si>
  <si>
    <t>8373-JPEL</t>
  </si>
  <si>
    <t>0603-QZRV</t>
  </si>
  <si>
    <t>8097-HPYI</t>
  </si>
  <si>
    <t>5054-WBDK</t>
  </si>
  <si>
    <t>1753-LLGC</t>
  </si>
  <si>
    <t>6978-RZEW</t>
  </si>
  <si>
    <t>1576-YIDE</t>
  </si>
  <si>
    <t>0727-AWQD</t>
  </si>
  <si>
    <t>2241-GCGQ</t>
  </si>
  <si>
    <t>1941-VCPD</t>
  </si>
  <si>
    <t>4423-HLPN</t>
  </si>
  <si>
    <t>6336-VIND</t>
  </si>
  <si>
    <t>4170-RSAN</t>
  </si>
  <si>
    <t>8079-UPTX</t>
  </si>
  <si>
    <t>2854-CTPM</t>
  </si>
  <si>
    <t>7899-HFSN</t>
  </si>
  <si>
    <t>8454-JZLB</t>
  </si>
  <si>
    <t>7797-OEQZ</t>
  </si>
  <si>
    <t>9362-UMZO</t>
  </si>
  <si>
    <t>5859-GNBY</t>
  </si>
  <si>
    <t>3944-ATLI</t>
  </si>
  <si>
    <t>0614-ZMIQ</t>
  </si>
  <si>
    <t>5010-HQIA</t>
  </si>
  <si>
    <t>6201-LWDY</t>
  </si>
  <si>
    <t>4922-UJON</t>
  </si>
  <si>
    <t>1593-TUZR</t>
  </si>
  <si>
    <t>7611-POSB</t>
  </si>
  <si>
    <t>2444-MMZU</t>
  </si>
  <si>
    <t>4844-FCSB</t>
  </si>
  <si>
    <t>5531-FXZN</t>
  </si>
  <si>
    <t>5683-DTIG</t>
  </si>
  <si>
    <t>6910-OXCA</t>
  </si>
  <si>
    <t>3314-XRFV</t>
  </si>
  <si>
    <t>8635-QPRO</t>
  </si>
  <si>
    <t>2994-ZQSE</t>
  </si>
  <si>
    <t>0952-DZHO</t>
  </si>
  <si>
    <t>5763-AFJN</t>
  </si>
  <si>
    <t>1476-PGUY</t>
  </si>
  <si>
    <t>5356-VJDK</t>
  </si>
  <si>
    <t>5676-PTZX</t>
  </si>
  <si>
    <t>4093-JQCQ</t>
  </si>
  <si>
    <t>6563-YQWO</t>
  </si>
  <si>
    <t>2653-JCQM</t>
  </si>
  <si>
    <t>4471-GWGP</t>
  </si>
  <si>
    <t>4380-QWPQ</t>
  </si>
  <si>
    <t>4163-YTGH</t>
  </si>
  <si>
    <t>5330-DBKT</t>
  </si>
  <si>
    <t>0660-BDIH</t>
  </si>
  <si>
    <t>0941-DZOC</t>
  </si>
  <si>
    <t>2046-ETQV</t>
  </si>
  <si>
    <t>3126-JQSI</t>
  </si>
  <si>
    <t>0793-LAHL</t>
  </si>
  <si>
    <t>3667-WHDM</t>
  </si>
  <si>
    <t>3823-WDFX</t>
  </si>
  <si>
    <t>9912-LNHW</t>
  </si>
  <si>
    <t>4137-OBZV</t>
  </si>
  <si>
    <t>1099-VZGA</t>
  </si>
  <si>
    <t>4952-ZPCW</t>
  </si>
  <si>
    <t>5494-DMWB</t>
  </si>
  <si>
    <t>0830-KXOJ</t>
  </si>
  <si>
    <t>6859-DKXU</t>
  </si>
  <si>
    <t>0006-WNVG</t>
  </si>
  <si>
    <t>0614-FTGS</t>
  </si>
  <si>
    <t>8445-XEFP</t>
  </si>
  <si>
    <t>4222-GZTM</t>
  </si>
  <si>
    <t>4316-UMYA</t>
  </si>
  <si>
    <t>8371-SUDB</t>
  </si>
  <si>
    <t>9740-GBQN</t>
  </si>
  <si>
    <t>8389-RTBE</t>
  </si>
  <si>
    <t>0684-GPKD</t>
  </si>
  <si>
    <t>4570-EEKV</t>
  </si>
  <si>
    <t>5091-MWSX</t>
  </si>
  <si>
    <t>7406-JKMN</t>
  </si>
  <si>
    <t>0885-HFED</t>
  </si>
  <si>
    <t>2144-GJXU</t>
  </si>
  <si>
    <t>1653-NMAM</t>
  </si>
  <si>
    <t>5321-VLWM</t>
  </si>
  <si>
    <t>9413-CTHP</t>
  </si>
  <si>
    <t>0781-HZDQ</t>
  </si>
  <si>
    <t>8384-PQLU</t>
  </si>
  <si>
    <t>9610-MKZV</t>
  </si>
  <si>
    <t>7832-QJJY</t>
  </si>
  <si>
    <t>6961-ALKT</t>
  </si>
  <si>
    <t>7846-VOLB</t>
  </si>
  <si>
    <t>6182-QLCX</t>
  </si>
  <si>
    <t>2313-FFNH</t>
  </si>
  <si>
    <t>1871-TBWX</t>
  </si>
  <si>
    <t>2491-UVYW</t>
  </si>
  <si>
    <t>5491-CURT</t>
  </si>
  <si>
    <t>7723-CFHN</t>
  </si>
  <si>
    <t>2677-EMML</t>
  </si>
  <si>
    <t>5066-VNJW</t>
  </si>
  <si>
    <t>6518-EUTS</t>
  </si>
  <si>
    <t>8205-IEGL</t>
  </si>
  <si>
    <t>6478-RBXH</t>
  </si>
  <si>
    <t>2626-EKLI</t>
  </si>
  <si>
    <t>4286-CXQJ</t>
  </si>
  <si>
    <t>5116-LBXE</t>
  </si>
  <si>
    <t>8057-UIQT</t>
  </si>
  <si>
    <t>1045-WRUE</t>
  </si>
  <si>
    <t>1462-ROGN</t>
  </si>
  <si>
    <t>5598-YIKV</t>
  </si>
  <si>
    <t>7825-ULNT</t>
  </si>
  <si>
    <t>2477-RAWZ</t>
  </si>
  <si>
    <t>2556-LRZV</t>
  </si>
  <si>
    <t>3711-JDRO</t>
  </si>
  <si>
    <t>3638-RPUG</t>
  </si>
  <si>
    <t>0764-RZWI</t>
  </si>
  <si>
    <t>3657-PWFJ</t>
  </si>
  <si>
    <t>5177-BZZF</t>
  </si>
  <si>
    <t>3062-MDGL</t>
  </si>
  <si>
    <t>2208-PXKF</t>
  </si>
  <si>
    <t>7786-BGST</t>
  </si>
  <si>
    <t>6094-EFGY</t>
  </si>
  <si>
    <t>8135-GCNM</t>
  </si>
  <si>
    <t>4384-YVTB</t>
  </si>
  <si>
    <t>9810-SIUJ</t>
  </si>
  <si>
    <t>2752-QWQN</t>
  </si>
  <si>
    <t>5612-QHIR</t>
  </si>
  <si>
    <t>3252-VGPS</t>
  </si>
  <si>
    <t>0348-MTNB</t>
  </si>
  <si>
    <t>5964-ZVCK</t>
  </si>
  <si>
    <t>5537-XDIG</t>
  </si>
  <si>
    <t>1945-QOKN</t>
  </si>
  <si>
    <t>6517-SEJA</t>
  </si>
  <si>
    <t>5779-SECK</t>
  </si>
  <si>
    <t>1723-BADW</t>
  </si>
  <si>
    <t>8416-HMPC</t>
  </si>
  <si>
    <t>3343-ULTF</t>
  </si>
  <si>
    <t>1778-RPDP</t>
  </si>
  <si>
    <t>8521-FRTG</t>
  </si>
  <si>
    <t>8057-TANK</t>
  </si>
  <si>
    <t>5544-HOKD</t>
  </si>
  <si>
    <t>3295-QHUA</t>
  </si>
  <si>
    <t>4268-VPGG</t>
  </si>
  <si>
    <t>9382-SFTS</t>
  </si>
  <si>
    <t>8655-RRML</t>
  </si>
  <si>
    <t>2804-ELFZ</t>
  </si>
  <si>
    <t>7627-FIFP</t>
  </si>
  <si>
    <t>3675-TPGD</t>
  </si>
  <si>
    <t>8596-UHPD</t>
  </si>
  <si>
    <t>2582-ZYIL</t>
  </si>
  <si>
    <t>3365-LANW</t>
  </si>
  <si>
    <t>7774-PMJS</t>
  </si>
  <si>
    <t>1703-COAG</t>
  </si>
  <si>
    <t>6311-YMOL</t>
  </si>
  <si>
    <t>5550-IQNY</t>
  </si>
  <si>
    <t>7539-ZTZT</t>
  </si>
  <si>
    <t>9398-HRMV</t>
  </si>
  <si>
    <t>5717-LMTD</t>
  </si>
  <si>
    <t>6075-JUPN</t>
  </si>
  <si>
    <t>9985-KBVP</t>
  </si>
  <si>
    <t>6027-JVEN</t>
  </si>
  <si>
    <t>2093-YEMR</t>
  </si>
  <si>
    <t>1603-HMZA</t>
  </si>
  <si>
    <t>1553-IEKV</t>
  </si>
  <si>
    <t>0051-DWVS</t>
  </si>
  <si>
    <t>5342-MYQO</t>
  </si>
  <si>
    <t>7323-EMQR</t>
  </si>
  <si>
    <t>2183-WUTZ</t>
  </si>
  <si>
    <t>5922-OCEG</t>
  </si>
  <si>
    <t>8666-JGLU</t>
  </si>
  <si>
    <t>1189-YCPM</t>
  </si>
  <si>
    <t>2356-RAMA</t>
  </si>
  <si>
    <t>4712-JDAZ</t>
  </si>
  <si>
    <t>8678-NKUB</t>
  </si>
  <si>
    <t>1260-SRKC</t>
  </si>
  <si>
    <t>7901-AVPH</t>
  </si>
  <si>
    <t>1644-YNVV</t>
  </si>
  <si>
    <t>6041-TPOJ</t>
  </si>
  <si>
    <t>3732-CZQS</t>
  </si>
  <si>
    <t>4706-WRAV</t>
  </si>
  <si>
    <t>7519-MVTD</t>
  </si>
  <si>
    <t>6452-ZPVQ</t>
  </si>
  <si>
    <t>5554-UYCP</t>
  </si>
  <si>
    <t>0950-GVCD</t>
  </si>
  <si>
    <t>7489-ZSEV</t>
  </si>
  <si>
    <t>8101-NBJN</t>
  </si>
  <si>
    <t>6491-BISP</t>
  </si>
  <si>
    <t>2132-JBIW</t>
  </si>
  <si>
    <t>6344-ZFMK</t>
  </si>
  <si>
    <t>6470-AMDU</t>
  </si>
  <si>
    <t>8381-BKDL</t>
  </si>
  <si>
    <t>1367-DPPL</t>
  </si>
  <si>
    <t>6869-NTDN</t>
  </si>
  <si>
    <t>7508-HUNG</t>
  </si>
  <si>
    <t>1116-ZSHJ</t>
  </si>
  <si>
    <t>7314-PRDD</t>
  </si>
  <si>
    <t>8675-JIQT</t>
  </si>
  <si>
    <t>7869-KHHM</t>
  </si>
  <si>
    <t>3812-IAWJ</t>
  </si>
  <si>
    <t>7002-UXWX</t>
  </si>
  <si>
    <t>3237-RFQK</t>
  </si>
  <si>
    <t>2038-AVBZ</t>
  </si>
  <si>
    <t>1063-RGTK</t>
  </si>
  <si>
    <t>8840-HRUV</t>
  </si>
  <si>
    <t>2401-IEXK</t>
  </si>
  <si>
    <t>9740-OETE</t>
  </si>
  <si>
    <t>6103-KXHN</t>
  </si>
  <si>
    <t>7268-QSYK</t>
  </si>
  <si>
    <t>1501-UIMO</t>
  </si>
  <si>
    <t>3111-MAXA</t>
  </si>
  <si>
    <t>7650-WQWA</t>
  </si>
  <si>
    <t>3977-ZMPQ</t>
  </si>
  <si>
    <t>8826-JIMM</t>
  </si>
  <si>
    <t>1404-GOCD</t>
  </si>
  <si>
    <t>7778-FQHS</t>
  </si>
  <si>
    <t>6054-VNSD</t>
  </si>
  <si>
    <t>1893-WXSM</t>
  </si>
  <si>
    <t>0570-EMPC</t>
  </si>
  <si>
    <t>5929-KKBD</t>
  </si>
  <si>
    <t>7933-TBKR</t>
  </si>
  <si>
    <t>1139-JTEX</t>
  </si>
  <si>
    <t>4262-CYFW</t>
  </si>
  <si>
    <t>5095-HRAY</t>
  </si>
  <si>
    <t>2217-WASO</t>
  </si>
  <si>
    <t>3233-ASSV</t>
  </si>
  <si>
    <t>8316-LFXC</t>
  </si>
  <si>
    <t>6820-PZJK</t>
  </si>
  <si>
    <t>5056-IRYY</t>
  </si>
  <si>
    <t>1948-CYMZ</t>
  </si>
  <si>
    <t>4817-JGDL</t>
  </si>
  <si>
    <t>8145-YKRS</t>
  </si>
  <si>
    <t>7550-EEEH</t>
  </si>
  <si>
    <t>4724-EZGP</t>
  </si>
  <si>
    <t>2339-BWAB</t>
  </si>
  <si>
    <t>0937-OVGK</t>
  </si>
  <si>
    <t>2796-LQVD</t>
  </si>
  <si>
    <t>0610-WHAT</t>
  </si>
  <si>
    <t>9946-STKH</t>
  </si>
  <si>
    <t>1861-AZFB</t>
  </si>
  <si>
    <t>5746-IXSU</t>
  </si>
  <si>
    <t>1352-KNGO</t>
  </si>
  <si>
    <t>4481-HRDH</t>
  </si>
  <si>
    <t>4547-HEOK</t>
  </si>
  <si>
    <t>8533-HYUN</t>
  </si>
  <si>
    <t>2370-SYYX</t>
  </si>
  <si>
    <t>8105-MGCV</t>
  </si>
  <si>
    <t>2095-NQQJ</t>
  </si>
  <si>
    <t>3965-GONM</t>
  </si>
  <si>
    <t>3478-XDKQ</t>
  </si>
  <si>
    <t>9092-WAGO</t>
  </si>
  <si>
    <t>7453-WQIV</t>
  </si>
  <si>
    <t>6889-IUOP</t>
  </si>
  <si>
    <t>6597-QPHI</t>
  </si>
  <si>
    <t>8506-PCBB</t>
  </si>
  <si>
    <t>5158-VBGE</t>
  </si>
  <si>
    <t>5754-NTYY</t>
  </si>
  <si>
    <t>9479-LZNE</t>
  </si>
  <si>
    <t>0892-ANDH</t>
  </si>
  <si>
    <t>8332-FIIB</t>
  </si>
  <si>
    <t>2942-IHPJ</t>
  </si>
  <si>
    <t>0269-JEIZ</t>
  </si>
  <si>
    <t>9992-FVIE</t>
  </si>
  <si>
    <t>7972-OLGE</t>
  </si>
  <si>
    <t>8713-IDFY</t>
  </si>
  <si>
    <t>8708-NXSF</t>
  </si>
  <si>
    <t>6174-ALHW</t>
  </si>
  <si>
    <t>9200-YNDX</t>
  </si>
  <si>
    <t>5441-MHBB</t>
  </si>
  <si>
    <t>4804-GUFN</t>
  </si>
  <si>
    <t>0449-HFDG</t>
  </si>
  <si>
    <t>8658-JVSG</t>
  </si>
  <si>
    <t>0249-QWNS</t>
  </si>
  <si>
    <t>1860-IUJX</t>
  </si>
  <si>
    <t>6673-HRHK</t>
  </si>
  <si>
    <t>4339-UOVC</t>
  </si>
  <si>
    <t>8968-NLOZ</t>
  </si>
  <si>
    <t>7588-UPVA</t>
  </si>
  <si>
    <t>4501-CUTW</t>
  </si>
  <si>
    <t>2638-AJWN</t>
  </si>
  <si>
    <t>2287-QQND</t>
  </si>
  <si>
    <t>6914-AVUI</t>
  </si>
  <si>
    <t>7719-ILKR</t>
  </si>
  <si>
    <t>3440-FOHR</t>
  </si>
  <si>
    <t>3554-BINB</t>
  </si>
  <si>
    <t>9566-JATU</t>
  </si>
  <si>
    <t>6029-WFLF</t>
  </si>
  <si>
    <t>3011-XSEU</t>
  </si>
  <si>
    <t>5800-AHUY</t>
  </si>
  <si>
    <t>1106-XAJP</t>
  </si>
  <si>
    <t>6168-MOWG</t>
  </si>
  <si>
    <t>0207-RYLJ</t>
  </si>
  <si>
    <t>8624-CHNO</t>
  </si>
  <si>
    <t>9757-JQHE</t>
  </si>
  <si>
    <t>2010-GZSF</t>
  </si>
  <si>
    <t>1866-UGKJ</t>
  </si>
  <si>
    <t>9351-ELBM</t>
  </si>
  <si>
    <t>2585-YSHA</t>
  </si>
  <si>
    <t>1766-RWFR</t>
  </si>
  <si>
    <t>2528-NTIE</t>
  </si>
  <si>
    <t>5793-CHUS</t>
  </si>
  <si>
    <t>7669-QUUH</t>
  </si>
  <si>
    <t>9920-VGNW</t>
  </si>
  <si>
    <t>4905-NDDL</t>
  </si>
  <si>
    <t>0328-GAGF</t>
  </si>
  <si>
    <t>7390-PPJX</t>
  </si>
  <si>
    <t>3398-ULZD</t>
  </si>
  <si>
    <t>7885-ILNQ</t>
  </si>
  <si>
    <t>7080-QIHQ</t>
  </si>
  <si>
    <t>4850-NLHX</t>
  </si>
  <si>
    <t>4497-LCDD</t>
  </si>
  <si>
    <t>6131-MJRE</t>
  </si>
  <si>
    <t>1451-SRGP</t>
  </si>
  <si>
    <t>0559-FGIX</t>
  </si>
  <si>
    <t>2989-ISRV</t>
  </si>
  <si>
    <t>8169-PXWT</t>
  </si>
  <si>
    <t>0544-MLUY</t>
  </si>
  <si>
    <t>8002-AYDG</t>
  </si>
  <si>
    <t>5460-EDDE</t>
  </si>
  <si>
    <t>3851-APKW</t>
  </si>
  <si>
    <t>5737-AKXQ</t>
  </si>
  <si>
    <t>5998-IVQQ</t>
  </si>
  <si>
    <t>4632-PUWD</t>
  </si>
  <si>
    <t>3393-WWSI</t>
  </si>
  <si>
    <t>3548-OHEG</t>
  </si>
  <si>
    <t>7080-JMCD</t>
  </si>
  <si>
    <t>6749-CQFW</t>
  </si>
  <si>
    <t>7011-JQSS</t>
  </si>
  <si>
    <t>9532-MGCX</t>
  </si>
  <si>
    <t>1799-DPSK</t>
  </si>
  <si>
    <t>3148-KXLB</t>
  </si>
  <si>
    <t>0847-DDSN</t>
  </si>
  <si>
    <t>1706-VZOX</t>
  </si>
  <si>
    <t>6433-MFDI</t>
  </si>
  <si>
    <t>9415-HNDU</t>
  </si>
  <si>
    <t>1706-YXKF</t>
  </si>
  <si>
    <t>3185-TLJL</t>
  </si>
  <si>
    <t>2683-PZCB</t>
  </si>
  <si>
    <t>5062-EXPM</t>
  </si>
  <si>
    <t>6660-OJEU</t>
  </si>
  <si>
    <t>7426-SLFM</t>
  </si>
  <si>
    <t>1423-TRNH</t>
  </si>
  <si>
    <t>6990-OBOA</t>
  </si>
  <si>
    <t>9125-FBTQ</t>
  </si>
  <si>
    <t>0318-NISS</t>
  </si>
  <si>
    <t>0201-HCPH</t>
  </si>
  <si>
    <t>0223-FVOH</t>
  </si>
  <si>
    <t>1505-RGNO</t>
  </si>
  <si>
    <t>1178-QNMT</t>
  </si>
  <si>
    <t>9614-KSUD</t>
  </si>
  <si>
    <t>3062-LMKL</t>
  </si>
  <si>
    <t>1209-XNJA</t>
  </si>
  <si>
    <t>4324-QAMD</t>
  </si>
  <si>
    <t>1129-KZFF</t>
  </si>
  <si>
    <t>1645-DXMN</t>
  </si>
  <si>
    <t>6366-ZWTM</t>
  </si>
  <si>
    <t>4319-BWGF</t>
  </si>
  <si>
    <t>5469-QTTA</t>
  </si>
  <si>
    <t>8707-WRHL</t>
  </si>
  <si>
    <t>7901-TJOP</t>
  </si>
  <si>
    <t>5688-NXDU</t>
  </si>
  <si>
    <t>6754-LGJJ</t>
  </si>
  <si>
    <t>5341-UWGY</t>
  </si>
  <si>
    <t>4278-EQVK</t>
  </si>
  <si>
    <t>8648-LTTP</t>
  </si>
  <si>
    <t>3874-WIUP</t>
  </si>
  <si>
    <t>5748-FJDO</t>
  </si>
  <si>
    <t>5263-NMZY</t>
  </si>
  <si>
    <t>5992-GOSD</t>
  </si>
  <si>
    <t>3526-EPGZ</t>
  </si>
  <si>
    <t>0684-OGXF</t>
  </si>
  <si>
    <t>4312-VBMD</t>
  </si>
  <si>
    <t>1604-THQC</t>
  </si>
  <si>
    <t>1003-PQRJ</t>
  </si>
  <si>
    <t>9196-BNAN</t>
  </si>
  <si>
    <t>0614-UYAE</t>
  </si>
  <si>
    <t>6605-XLCY</t>
  </si>
  <si>
    <t>5874-HQIO</t>
  </si>
  <si>
    <t>1676-ZEGU</t>
  </si>
  <si>
    <t>7351-BFIO</t>
  </si>
  <si>
    <t>7040-WWVS</t>
  </si>
  <si>
    <t>0765-XJTN</t>
  </si>
  <si>
    <t>8088-RZOZ</t>
  </si>
  <si>
    <t>1649-ATFA</t>
  </si>
  <si>
    <t>6194-FLEI</t>
  </si>
  <si>
    <t>1161-HFXK</t>
  </si>
  <si>
    <t>4377-WZGR</t>
  </si>
  <si>
    <t>2441-ZWUP</t>
  </si>
  <si>
    <t>2598-LWCC</t>
  </si>
  <si>
    <t>6305-WPUK</t>
  </si>
  <si>
    <t>8142-LWBP</t>
  </si>
  <si>
    <t>5815-VHDP</t>
  </si>
  <si>
    <t>6989-QOLF</t>
  </si>
  <si>
    <t>3607-ZWYJ</t>
  </si>
  <si>
    <t>9728-NKFJ</t>
  </si>
  <si>
    <t>2273-IYUB</t>
  </si>
  <si>
    <t>2998-DARA</t>
  </si>
  <si>
    <t>7091-XAKX</t>
  </si>
  <si>
    <t>4842-FWCS</t>
  </si>
  <si>
    <t>9344-FPNE</t>
  </si>
  <si>
    <t>0534-HKWQ</t>
  </si>
  <si>
    <t>0218-VNWX</t>
  </si>
  <si>
    <t>0323-STHP</t>
  </si>
  <si>
    <t>0356-VNNH</t>
  </si>
  <si>
    <t>0391-ZUPB</t>
  </si>
  <si>
    <t>4348-HBUG</t>
  </si>
  <si>
    <t>2446-HPDR</t>
  </si>
  <si>
    <t>1068-MARP</t>
  </si>
  <si>
    <t>5849-ECMG</t>
  </si>
  <si>
    <t>7731-PXEK</t>
  </si>
  <si>
    <t>7760-JREO</t>
  </si>
  <si>
    <t>6599-MMRU</t>
  </si>
  <si>
    <t>5807-XIED</t>
  </si>
  <si>
    <t>9671-NWDE</t>
  </si>
  <si>
    <t>4333-TGIT</t>
  </si>
  <si>
    <t>4859-BCUF</t>
  </si>
  <si>
    <t>1784-NCMM</t>
  </si>
  <si>
    <t>9759-ZYHB</t>
  </si>
  <si>
    <t>4160-GODN</t>
  </si>
  <si>
    <t>4202-YQUD</t>
  </si>
  <si>
    <t>4278-FLRA</t>
  </si>
  <si>
    <t>1820-UIWZ</t>
  </si>
  <si>
    <t>3369-WWNM</t>
  </si>
  <si>
    <t>5538-LZEO</t>
  </si>
  <si>
    <t>4455-EHTG</t>
  </si>
  <si>
    <t>0995-LODK</t>
  </si>
  <si>
    <t>8566-PGMF</t>
  </si>
  <si>
    <t>1144-DCSJ</t>
  </si>
  <si>
    <t>1811-NHHY</t>
  </si>
  <si>
    <t>7523-NVOJ</t>
  </si>
  <si>
    <t>4009-PKQF</t>
  </si>
  <si>
    <t>4079-WPMQ</t>
  </si>
  <si>
    <t>5667-MTUB</t>
  </si>
  <si>
    <t>5731-BGMG</t>
  </si>
  <si>
    <t>3769-ECEB</t>
  </si>
  <si>
    <t>2235-GDCC</t>
  </si>
  <si>
    <t>2666-YLZW</t>
  </si>
  <si>
    <t>5893-YMPS</t>
  </si>
  <si>
    <t>0894-CTMY</t>
  </si>
  <si>
    <t>1510-YTGK</t>
  </si>
  <si>
    <t>5696-GKII</t>
  </si>
  <si>
    <t>3057-PKIE</t>
  </si>
  <si>
    <t>3318-CMKZ</t>
  </si>
  <si>
    <t>3842-ICOT</t>
  </si>
  <si>
    <t>9944-LAXU</t>
  </si>
  <si>
    <t>2571-BVOM</t>
  </si>
  <si>
    <t>9958-MWNB</t>
  </si>
  <si>
    <t>6349-GQOU</t>
  </si>
  <si>
    <t>7062-FUCZ</t>
  </si>
  <si>
    <t>9135-TDKH</t>
  </si>
  <si>
    <t>9670-QQNK</t>
  </si>
  <si>
    <t>1296-YTID</t>
  </si>
  <si>
    <t>2550-ZAGH</t>
  </si>
  <si>
    <t>2980-WFLV</t>
  </si>
  <si>
    <t>7408-LZVV</t>
  </si>
  <si>
    <t>7622-JCDI</t>
  </si>
  <si>
    <t>6646-DYMO</t>
  </si>
  <si>
    <t>0996-BUAT</t>
  </si>
  <si>
    <t>9462-HMVN</t>
  </si>
  <si>
    <t>7825-PSGR</t>
  </si>
  <si>
    <t>9775-JVWG</t>
  </si>
  <si>
    <t>3902-FSYZ</t>
  </si>
  <si>
    <t>8557-LNQX</t>
  </si>
  <si>
    <t>5011-RZDB</t>
  </si>
  <si>
    <t>8741-JQRS</t>
  </si>
  <si>
    <t>0494-IFPL</t>
  </si>
  <si>
    <t>1354-EURY</t>
  </si>
  <si>
    <t>2662-APPY</t>
  </si>
  <si>
    <t>1125-TMZD</t>
  </si>
  <si>
    <t>3551-RDJO</t>
  </si>
  <si>
    <t>0429-YBDF</t>
  </si>
  <si>
    <t>4190-OQWW</t>
  </si>
  <si>
    <t>2664-BICT</t>
  </si>
  <si>
    <t>6615-ZYUQ</t>
  </si>
  <si>
    <t>0544-HTAB</t>
  </si>
  <si>
    <t>4648-TQKW</t>
  </si>
  <si>
    <t>7360-FLBD</t>
  </si>
  <si>
    <t>0070-ZOSH</t>
  </si>
  <si>
    <t>9728-OZMT</t>
  </si>
  <si>
    <t>8558-CHCE</t>
  </si>
  <si>
    <t>9526-YQIR</t>
  </si>
  <si>
    <t>8750-IUYM</t>
  </si>
  <si>
    <t>4692-HHGA</t>
  </si>
  <si>
    <t>6081-BQFC</t>
  </si>
  <si>
    <t>4351-MMHO</t>
  </si>
  <si>
    <t>0649-CTXP</t>
  </si>
  <si>
    <t>7885-XCPM</t>
  </si>
  <si>
    <t>5809-RKJT</t>
  </si>
  <si>
    <t>9627-UVZB</t>
  </si>
  <si>
    <t>1374-SPCR</t>
  </si>
  <si>
    <t>5126-FVXO</t>
  </si>
  <si>
    <t>2668-ECFC</t>
  </si>
  <si>
    <t>3495-BJFE</t>
  </si>
  <si>
    <t>2284-JUVE</t>
  </si>
  <si>
    <t>0549-WOLQ</t>
  </si>
  <si>
    <t>6634-XHVG</t>
  </si>
  <si>
    <t>8638-LASD</t>
  </si>
  <si>
    <t>4007-HINY</t>
  </si>
  <si>
    <t>6172-SZVQ</t>
  </si>
  <si>
    <t>7590-HQZY</t>
  </si>
  <si>
    <t>5743-HQQM</t>
  </si>
  <si>
    <t>2810-TNLZ</t>
  </si>
  <si>
    <t>7990-UVSL</t>
  </si>
  <si>
    <t>7130-XDMQ</t>
  </si>
  <si>
    <t>3845-KEVP</t>
  </si>
  <si>
    <t>7674-IIBA</t>
  </si>
  <si>
    <t>0675-DWEB</t>
  </si>
  <si>
    <t>5057-FKHC</t>
  </si>
  <si>
    <t>3681-KHKM</t>
  </si>
  <si>
    <t>8115-BNWE</t>
  </si>
  <si>
    <t>1933-NRKM</t>
  </si>
  <si>
    <t>4322-NPES</t>
  </si>
  <si>
    <t>8128-DUDD</t>
  </si>
  <si>
    <t>7548-BKAR</t>
  </si>
  <si>
    <t>4949-ZDSK</t>
  </si>
  <si>
    <t>9342-NHRS</t>
  </si>
  <si>
    <t>5788-IDPZ</t>
  </si>
  <si>
    <t>9411-QIIF</t>
  </si>
  <si>
    <t>0726-XQCW</t>
  </si>
  <si>
    <t>6014-KDYR</t>
  </si>
  <si>
    <t>4405-LFCK</t>
  </si>
  <si>
    <t>4004-RYDT</t>
  </si>
  <si>
    <t>9146-EXLV</t>
  </si>
  <si>
    <t>1758-IESD</t>
  </si>
  <si>
    <t>2659-LNEG</t>
  </si>
  <si>
    <t>1856-APFD</t>
  </si>
  <si>
    <t>7927-AHKH</t>
  </si>
  <si>
    <t>6069-OAFB</t>
  </si>
  <si>
    <t>9971-EIKM</t>
  </si>
  <si>
    <t>3033-TMYG</t>
  </si>
  <si>
    <t>4665-FOTL</t>
  </si>
  <si>
    <t>9552-RQZR</t>
  </si>
  <si>
    <t>0365-DJZO</t>
  </si>
  <si>
    <t>9100-JXEL</t>
  </si>
  <si>
    <t>3490-UHAR</t>
  </si>
  <si>
    <t>2291-SBUJ</t>
  </si>
  <si>
    <t>8289-PKJH</t>
  </si>
  <si>
    <t>8273-MSZT</t>
  </si>
  <si>
    <t>4195-GZTI</t>
  </si>
  <si>
    <t>3938-QCBR</t>
  </si>
  <si>
    <t>7912-TRXF</t>
  </si>
  <si>
    <t>4024-KGZL</t>
  </si>
  <si>
    <t>2968-YTIE</t>
  </si>
  <si>
    <t>6885-UVOX</t>
  </si>
  <si>
    <t>9647-GHCY</t>
  </si>
  <si>
    <t>5805-SKYM</t>
  </si>
  <si>
    <t>6826-TUEE</t>
  </si>
  <si>
    <t>0447-IUAA</t>
  </si>
  <si>
    <t>0862-LBSM</t>
  </si>
  <si>
    <t>5765-SMSP</t>
  </si>
  <si>
    <t>1357-UAXK</t>
  </si>
  <si>
    <t>4810-KXKF</t>
  </si>
  <si>
    <t>8710-BSFN</t>
  </si>
  <si>
    <t>3047-XYBO</t>
  </si>
  <si>
    <t>3389-CMVK</t>
  </si>
  <si>
    <t>0023-JOAG</t>
  </si>
  <si>
    <t>8180-BAHI</t>
  </si>
  <si>
    <t>2473-PMJM</t>
  </si>
  <si>
    <t>4913-UDOI</t>
  </si>
  <si>
    <t>7879-YFUU</t>
  </si>
  <si>
    <t>7206-EOID</t>
  </si>
  <si>
    <t>1890-VWNQ</t>
  </si>
  <si>
    <t>3710-CKXY</t>
  </si>
  <si>
    <t>9273-SLLE</t>
  </si>
  <si>
    <t>0114-WIND</t>
  </si>
  <si>
    <t>5708-KVWR</t>
  </si>
  <si>
    <t>0778-TZXY</t>
  </si>
  <si>
    <t>0200-SLDQ</t>
  </si>
  <si>
    <t>4788-MBAV</t>
  </si>
  <si>
    <t>3198-AVWW</t>
  </si>
  <si>
    <t>9770-VPWI</t>
  </si>
  <si>
    <t>6776-WWYB</t>
  </si>
  <si>
    <t>0915-YHYO</t>
  </si>
  <si>
    <t>1022-MXDZ</t>
  </si>
  <si>
    <t>7577-EYLJ</t>
  </si>
  <si>
    <t>9345-IZSK</t>
  </si>
  <si>
    <t>3068-EWHA</t>
  </si>
  <si>
    <t>2875-PAMY</t>
  </si>
  <si>
    <t>1629-PDTQ</t>
  </si>
  <si>
    <t>4727-JGGF</t>
  </si>
  <si>
    <t>5120-VZYL</t>
  </si>
  <si>
    <t>7177-EXXC</t>
  </si>
  <si>
    <t>2709-ZVUN</t>
  </si>
  <si>
    <t>4585-KPSG</t>
  </si>
  <si>
    <t>2247-XWFH</t>
  </si>
  <si>
    <t>5085-HANG</t>
  </si>
  <si>
    <t>4303-LPJG</t>
  </si>
  <si>
    <t>6581-GJPT</t>
  </si>
  <si>
    <t>6154-ANYU</t>
  </si>
  <si>
    <t>1564-AAIM</t>
  </si>
  <si>
    <t>0639-BWRD</t>
  </si>
  <si>
    <t>1970-DKWU</t>
  </si>
  <si>
    <t>1351-ERSV</t>
  </si>
  <si>
    <t>7522-HONA</t>
  </si>
  <si>
    <t>8449-OKKE</t>
  </si>
  <si>
    <t>6693-FIOE</t>
  </si>
  <si>
    <t>6754-TEIK</t>
  </si>
  <si>
    <t>4561-QWIY</t>
  </si>
  <si>
    <t>7783-SMHU</t>
  </si>
  <si>
    <t>1077-ZWUU</t>
  </si>
  <si>
    <t>4377-ZSVZ</t>
  </si>
  <si>
    <t>2280-ALIV</t>
  </si>
  <si>
    <t>6556-OEBO</t>
  </si>
  <si>
    <t>9835-YAHX</t>
  </si>
  <si>
    <t>6452-HZDH</t>
  </si>
  <si>
    <t>2071-LGKA</t>
  </si>
  <si>
    <t>9096-QAZD</t>
  </si>
  <si>
    <t>7179-NCVF</t>
  </si>
  <si>
    <t>1172-PSYO</t>
  </si>
  <si>
    <t>1868-GJWK</t>
  </si>
  <si>
    <t>0607-ZPQC</t>
  </si>
  <si>
    <t>3559-UGUG</t>
  </si>
  <si>
    <t>3200-EJLM</t>
  </si>
  <si>
    <t>9465-KYXE</t>
  </si>
  <si>
    <t>9484-NQCR</t>
  </si>
  <si>
    <t>0366-LFNX</t>
  </si>
  <si>
    <t>3868-VFRU</t>
  </si>
  <si>
    <t>5685-CXLT</t>
  </si>
  <si>
    <t>6487-IBKM</t>
  </si>
  <si>
    <t>3016-QWSM</t>
  </si>
  <si>
    <t>4305-TQVT</t>
  </si>
  <si>
    <t>6498-RQDN</t>
  </si>
  <si>
    <t>0517-VWLR</t>
  </si>
  <si>
    <t>4632-EFZO</t>
  </si>
  <si>
    <t>6785-IEUJ</t>
  </si>
  <si>
    <t>5053-TIAA</t>
  </si>
  <si>
    <t>7652-MWGQ</t>
  </si>
  <si>
    <t>7064-DKIN</t>
  </si>
  <si>
    <t>3125-XOSI</t>
  </si>
  <si>
    <t>7216-XVEJ</t>
  </si>
  <si>
    <t>5832-XBYN</t>
  </si>
  <si>
    <t>8016-WBZB</t>
  </si>
  <si>
    <t>1604-LVPT</t>
  </si>
  <si>
    <t>4810-IOCH</t>
  </si>
  <si>
    <t>8805-CFXT</t>
  </si>
  <si>
    <t>4989-PYQI</t>
  </si>
  <si>
    <t>7422-MPJW</t>
  </si>
  <si>
    <t>3540-TKDP</t>
  </si>
  <si>
    <t>0713-PJUU</t>
  </si>
  <si>
    <t>4844-EUBM</t>
  </si>
  <si>
    <t>9114-XONH</t>
  </si>
  <si>
    <t>4549-UHYE</t>
  </si>
  <si>
    <t>5556-YFNL</t>
  </si>
  <si>
    <t>1801-BZIL</t>
  </si>
  <si>
    <t>1614-YAMF</t>
  </si>
  <si>
    <t>9741-RQWA</t>
  </si>
  <si>
    <t>8380-IPGN</t>
  </si>
  <si>
    <t>3270-OVYD</t>
  </si>
  <si>
    <t>0536-OEAH</t>
  </si>
  <si>
    <t>5858-GSUF</t>
  </si>
  <si>
    <t>6518-FZOJ</t>
  </si>
  <si>
    <t>7918-MIMI</t>
  </si>
  <si>
    <t>2282-MQUD</t>
  </si>
  <si>
    <t>7681-FTTS</t>
  </si>
  <si>
    <t>5430-HKRJ</t>
  </si>
  <si>
    <t>1962-YKMW</t>
  </si>
  <si>
    <t>8634-ZWQD</t>
  </si>
  <si>
    <t>1934-WBUH</t>
  </si>
  <si>
    <t>7595-RFTU</t>
  </si>
  <si>
    <t>2358-PDPV</t>
  </si>
  <si>
    <t>4881-JTZT</t>
  </si>
  <si>
    <t>6818-KHQP</t>
  </si>
  <si>
    <t>3321-SIGE</t>
  </si>
  <si>
    <t>3417-BFXE</t>
  </si>
  <si>
    <t>4190-IHTR</t>
  </si>
  <si>
    <t>9153-XEDT</t>
  </si>
  <si>
    <t>2881-SFUM</t>
  </si>
  <si>
    <t>3908-VOTS</t>
  </si>
  <si>
    <t>5187-PZYV</t>
  </si>
  <si>
    <t>7964-EPFF</t>
  </si>
  <si>
    <t>6016-XPPD</t>
  </si>
  <si>
    <t>4288-DYBU</t>
  </si>
  <si>
    <t>4117-VVFX</t>
  </si>
  <si>
    <t>9779-ZNGR</t>
  </si>
  <si>
    <t>9718-WGCV</t>
  </si>
  <si>
    <t>7740-RDPH</t>
  </si>
  <si>
    <t>5625-XDWY</t>
  </si>
  <si>
    <t>5342-MXLJ</t>
  </si>
  <si>
    <t>4323-BSDT</t>
  </si>
  <si>
    <t>6068-CARH</t>
  </si>
  <si>
    <t>5254-BIIO</t>
  </si>
  <si>
    <t>7121-CZBF</t>
  </si>
  <si>
    <t>8684-BVFD</t>
  </si>
  <si>
    <t>7584-KNBY</t>
  </si>
  <si>
    <t>4935-ASLK</t>
  </si>
  <si>
    <t>3613-SOGD</t>
  </si>
  <si>
    <t>5458-ZIBQ</t>
  </si>
  <si>
    <t>8423-ADMS</t>
  </si>
  <si>
    <t>5078-SHSO</t>
  </si>
  <si>
    <t>3924-FSUH</t>
  </si>
  <si>
    <t>6172-LGXF</t>
  </si>
  <si>
    <t>9775-QPRK</t>
  </si>
  <si>
    <t>9569-HZIO</t>
  </si>
  <si>
    <t>8695-OQXK</t>
  </si>
  <si>
    <t>1545-RYOD</t>
  </si>
  <si>
    <t>0188-BAPT</t>
  </si>
  <si>
    <t>3922-LMUX</t>
  </si>
  <si>
    <t>2237-XHKZ</t>
  </si>
  <si>
    <t>3783-FSYK</t>
  </si>
  <si>
    <t>9709-JHEK</t>
  </si>
  <si>
    <t>8552-VPRY</t>
  </si>
  <si>
    <t>0598-UJPL</t>
  </si>
  <si>
    <t>5571-SUVC</t>
  </si>
  <si>
    <t>0817-LDOA</t>
  </si>
  <si>
    <t>4876-LSUC</t>
  </si>
  <si>
    <t>8955-MQUS</t>
  </si>
  <si>
    <t>5225-AOLI</t>
  </si>
  <si>
    <t>9135-ZXKZ</t>
  </si>
  <si>
    <t>2325-JKUT</t>
  </si>
  <si>
    <t>4945-EETR</t>
  </si>
  <si>
    <t>6586-IJLJ</t>
  </si>
  <si>
    <t>5685-NZBI</t>
  </si>
  <si>
    <t>5313-TUSE</t>
  </si>
  <si>
    <t>2996-GGQA</t>
  </si>
  <si>
    <t>1302-ZJFA</t>
  </si>
  <si>
    <t>7598-PWCQ</t>
  </si>
  <si>
    <t>1169-QVKE</t>
  </si>
  <si>
    <t>2173-YECW</t>
  </si>
  <si>
    <t>7778-IHAY</t>
  </si>
  <si>
    <t>7175-OISN</t>
  </si>
  <si>
    <t>1343-HRIN</t>
  </si>
  <si>
    <t>0085-VXEM</t>
  </si>
  <si>
    <t>5113-EBYV</t>
  </si>
  <si>
    <t>2110-KWXL</t>
  </si>
  <si>
    <t>6531-PNNV</t>
  </si>
  <si>
    <t>6929-WPNS</t>
  </si>
  <si>
    <t>9113-GTPQ</t>
  </si>
  <si>
    <t>8259-ZVPS</t>
  </si>
  <si>
    <t>5183-NVRI</t>
  </si>
  <si>
    <t>5346-BDUD</t>
  </si>
  <si>
    <t>2490-BOPG</t>
  </si>
  <si>
    <t>2746-TIPH</t>
  </si>
  <si>
    <t>7912-GVVL</t>
  </si>
  <si>
    <t>7889-MGGO</t>
  </si>
  <si>
    <t>0216-WMKM</t>
  </si>
  <si>
    <t>6197-CWOB</t>
  </si>
  <si>
    <t>4726-TWWK</t>
  </si>
  <si>
    <t>8295-HECF</t>
  </si>
  <si>
    <t>7890-TAAG</t>
  </si>
  <si>
    <t>5451-FEHO</t>
  </si>
  <si>
    <t>9784-CMQR</t>
  </si>
  <si>
    <t>3896-BZGR</t>
  </si>
  <si>
    <t>0707-HJDC</t>
  </si>
  <si>
    <t>0316-PBDQ</t>
  </si>
  <si>
    <t>6291-RVVM</t>
  </si>
  <si>
    <t>2115-POJL</t>
  </si>
  <si>
    <t>8830-VTES</t>
  </si>
  <si>
    <t>3056-FUKO</t>
  </si>
  <si>
    <t>0253-RQZB</t>
  </si>
  <si>
    <t>0547-XPJE</t>
  </si>
  <si>
    <t>8187-ZGRX</t>
  </si>
  <si>
    <t>1671-JJTM</t>
  </si>
  <si>
    <t>8592-HRAO</t>
  </si>
  <si>
    <t>9742-LQQI</t>
  </si>
  <si>
    <t>6562-ATLI</t>
  </si>
  <si>
    <t>0007-LJFM</t>
  </si>
  <si>
    <t>5041-BYLN</t>
  </si>
  <si>
    <t>6796-UOCA</t>
  </si>
  <si>
    <t>2731-LXMY</t>
  </si>
  <si>
    <t>1729-NLQF</t>
  </si>
  <si>
    <t>8242-FLFQ</t>
  </si>
  <si>
    <t>1433-GJWF</t>
  </si>
  <si>
    <t>7896-GYFN</t>
  </si>
  <si>
    <t>2570-EZAU</t>
  </si>
  <si>
    <t>8295-KVRS</t>
  </si>
  <si>
    <t>4589-QBTU</t>
  </si>
  <si>
    <t>8784-MLFU</t>
  </si>
  <si>
    <t>1305-IFUS</t>
  </si>
  <si>
    <t>3531-DHSJ</t>
  </si>
  <si>
    <t>4691-LYZT</t>
  </si>
  <si>
    <t>5684-GYOW</t>
  </si>
  <si>
    <t>6614-NAJG</t>
  </si>
  <si>
    <t>0445-ZMJP</t>
  </si>
  <si>
    <t>2789-AHLR</t>
  </si>
  <si>
    <t>3885-XBRQ</t>
  </si>
  <si>
    <t>5569-ETPJ</t>
  </si>
  <si>
    <t>5500-YGFU</t>
  </si>
  <si>
    <t>6579-DQJK</t>
  </si>
  <si>
    <t>1806-AFHQ</t>
  </si>
  <si>
    <t>9228-ELZU</t>
  </si>
  <si>
    <t>6230-OMKZ</t>
  </si>
  <si>
    <t>4744-IIWQ</t>
  </si>
  <si>
    <t>6605-SXZC</t>
  </si>
  <si>
    <t>2184-QPSK</t>
  </si>
  <si>
    <t>7983-XVUQ</t>
  </si>
  <si>
    <t>2482-ZGQN</t>
  </si>
  <si>
    <t>7977-KQLY</t>
  </si>
  <si>
    <t>4779-SFPP</t>
  </si>
  <si>
    <t>1799-PHFR</t>
  </si>
  <si>
    <t>1606-RDWM</t>
  </si>
  <si>
    <t>6305-RVMY</t>
  </si>
  <si>
    <t>3409-TXEO</t>
  </si>
  <si>
    <t>0981-VUVJ</t>
  </si>
  <si>
    <t>3879-YPYI</t>
  </si>
  <si>
    <t>4020-NPHO</t>
  </si>
  <si>
    <t>5700-NGCZ</t>
  </si>
  <si>
    <t>1241-KOAE</t>
  </si>
  <si>
    <t>0253-EAQU</t>
  </si>
  <si>
    <t>8710-NJLX</t>
  </si>
  <si>
    <t>6015-ZYYT</t>
  </si>
  <si>
    <t>1476-HJCV</t>
  </si>
  <si>
    <t>9151-WSHC</t>
  </si>
  <si>
    <t>2997-LVEY</t>
  </si>
  <si>
    <t>9449-EGMU</t>
  </si>
  <si>
    <t>3399-AZDC</t>
  </si>
  <si>
    <t>2942-INEK</t>
  </si>
  <si>
    <t>5415-USBU</t>
  </si>
  <si>
    <t>5769-DXMH</t>
  </si>
  <si>
    <t>5914-BWMP</t>
  </si>
  <si>
    <t>5105-HHJZ</t>
  </si>
  <si>
    <t>4705-CTMQ</t>
  </si>
  <si>
    <t>4120-LSAS</t>
  </si>
  <si>
    <t>9630-SPHV</t>
  </si>
  <si>
    <t>0155-SVGB</t>
  </si>
  <si>
    <t>6110-AHBV</t>
  </si>
  <si>
    <t>2706-XWVZ</t>
  </si>
  <si>
    <t>3243-RJCF</t>
  </si>
  <si>
    <t>4136-QNAW</t>
  </si>
  <si>
    <t>3877-IZTZ</t>
  </si>
  <si>
    <t>7010-IUAL</t>
  </si>
  <si>
    <t>1264-ZCYP</t>
  </si>
  <si>
    <t>4665-CRND</t>
  </si>
  <si>
    <t>5833-YRWQ</t>
  </si>
  <si>
    <t>1389-BGRB</t>
  </si>
  <si>
    <t>1849-FYHY</t>
  </si>
  <si>
    <t>0437-TTLF</t>
  </si>
  <si>
    <t>0231-AWDK</t>
  </si>
  <si>
    <t>8488-JTOK</t>
  </si>
  <si>
    <t>9846-NNFC</t>
  </si>
  <si>
    <t>4970-ETWJ</t>
  </si>
  <si>
    <t>1674-OIAR</t>
  </si>
  <si>
    <t>8584-QMUP</t>
  </si>
  <si>
    <t>9594-HPYK</t>
  </si>
  <si>
    <t>3352-BPIN</t>
  </si>
  <si>
    <t>0094-THDR</t>
  </si>
  <si>
    <t>3858-MZHX</t>
  </si>
  <si>
    <t>8111-MEMX</t>
  </si>
  <si>
    <t>5632-LKUE</t>
  </si>
  <si>
    <t>7938-KPIX</t>
  </si>
  <si>
    <t>2812-THVW</t>
  </si>
  <si>
    <t>1933-XPTN</t>
  </si>
  <si>
    <t>1502-XJCB</t>
  </si>
  <si>
    <t>9801-FIDS</t>
  </si>
  <si>
    <t>3900-RDNM</t>
  </si>
  <si>
    <t>8548-ALPB</t>
  </si>
  <si>
    <t>2710-PLIY</t>
  </si>
  <si>
    <t>2776-WWNH</t>
  </si>
  <si>
    <t>8241-PNIV</t>
  </si>
  <si>
    <t>8148-PVEM</t>
  </si>
  <si>
    <t>8699-JOPA</t>
  </si>
  <si>
    <t>0362-PRFR</t>
  </si>
  <si>
    <t>1229-SYLY</t>
  </si>
  <si>
    <t>6356-MBQW</t>
  </si>
  <si>
    <t>4083-WVZP</t>
  </si>
  <si>
    <t>2727-ZPCO</t>
  </si>
  <si>
    <t>7094-TSGG</t>
  </si>
  <si>
    <t>4927-XZUB</t>
  </si>
  <si>
    <t>2346-FUIP</t>
  </si>
  <si>
    <t>4567-JCHC</t>
  </si>
  <si>
    <t>7536-LYUW</t>
  </si>
  <si>
    <t>1171-PRRZ</t>
  </si>
  <si>
    <t>3285-BECI</t>
  </si>
  <si>
    <t>7621-EUDU</t>
  </si>
  <si>
    <t>8736-TUIA</t>
  </si>
  <si>
    <t>3868-UINY</t>
  </si>
  <si>
    <t>6143-VBRQ</t>
  </si>
  <si>
    <t>4011-FESI</t>
  </si>
  <si>
    <t>8354-ZVGW</t>
  </si>
  <si>
    <t>1056-IEQH</t>
  </si>
  <si>
    <t>4320-ISSC</t>
  </si>
  <si>
    <t>9571-ODTJ</t>
  </si>
  <si>
    <t>0554-OCTQ</t>
  </si>
  <si>
    <t>5145-LGKL</t>
  </si>
  <si>
    <t>4447-HLIS</t>
  </si>
  <si>
    <t>3413-RPBS</t>
  </si>
  <si>
    <t>7712-ECBS</t>
  </si>
  <si>
    <t>7112-PVAD</t>
  </si>
  <si>
    <t>9180-DAAW</t>
  </si>
  <si>
    <t>6696-TRAG</t>
  </si>
  <si>
    <t>2583-BLKS</t>
  </si>
  <si>
    <t>6273-XHIK</t>
  </si>
  <si>
    <t>4742-GFYC</t>
  </si>
  <si>
    <t>9622-BKWV</t>
  </si>
  <si>
    <t>8385-TROC</t>
  </si>
  <si>
    <t>4464-JEDN</t>
  </si>
  <si>
    <t>1703-UQFL</t>
  </si>
  <si>
    <t>0682-MMME</t>
  </si>
  <si>
    <t>4349-LCZV</t>
  </si>
  <si>
    <t>5577-MSNZ</t>
  </si>
  <si>
    <t>2462-GVZL</t>
  </si>
  <si>
    <t>3904-DGGF</t>
  </si>
  <si>
    <t>2300-WEKK</t>
  </si>
  <si>
    <t>1309-IYZD</t>
  </si>
  <si>
    <t>7577-BBUO</t>
  </si>
  <si>
    <t>8424-LVVR</t>
  </si>
  <si>
    <t>7271-LTDY</t>
  </si>
  <si>
    <t>1658-SKWT</t>
  </si>
  <si>
    <t>3161-HBYM</t>
  </si>
  <si>
    <t>2895-BXVL</t>
  </si>
  <si>
    <t>8061-WGFW</t>
  </si>
  <si>
    <t>9858-DDVK</t>
  </si>
  <si>
    <t>6107-RQUC</t>
  </si>
  <si>
    <t>2829-FKYR</t>
  </si>
  <si>
    <t>8265-UXNA</t>
  </si>
  <si>
    <t>5242-PWRI</t>
  </si>
  <si>
    <t>7117-TZPS</t>
  </si>
  <si>
    <t>6730-BVSP</t>
  </si>
  <si>
    <t>0324-GHHJ</t>
  </si>
  <si>
    <t>2849-MIYU</t>
  </si>
  <si>
    <t>5396-GHBJ</t>
  </si>
  <si>
    <t>3907-MYYM</t>
  </si>
  <si>
    <t>0242-MCGY</t>
  </si>
  <si>
    <t>5527-RIAL</t>
  </si>
  <si>
    <t>7419-ANTT</t>
  </si>
  <si>
    <t>7208-MGSK</t>
  </si>
  <si>
    <t>3047-DWKQ</t>
  </si>
  <si>
    <t>2233-JFVD</t>
  </si>
  <si>
    <t>2161-HMDR</t>
  </si>
  <si>
    <t>0594-QJXT</t>
  </si>
  <si>
    <t>6776-RQHY</t>
  </si>
  <si>
    <t>9710-SHMV</t>
  </si>
  <si>
    <t>9345-ODZG</t>
  </si>
  <si>
    <t>4967-KUGV</t>
  </si>
  <si>
    <t>8714-ORVN</t>
  </si>
  <si>
    <t>3419-WASD</t>
  </si>
  <si>
    <t>5286-AOUA</t>
  </si>
  <si>
    <t>7597-KGXY</t>
  </si>
  <si>
    <t>4114-DZYG</t>
  </si>
  <si>
    <t>3148-KSPG</t>
  </si>
  <si>
    <t>7537-KYUQ</t>
  </si>
  <si>
    <t>7719-ILTW</t>
  </si>
  <si>
    <t>2531-DYCG</t>
  </si>
  <si>
    <t>7314-SGEH</t>
  </si>
  <si>
    <t>4648-EIPX</t>
  </si>
  <si>
    <t>6045-UZKF</t>
  </si>
  <si>
    <t>0830-FLCM</t>
  </si>
  <si>
    <t>5935-USEP</t>
  </si>
  <si>
    <t>8394-MSFG</t>
  </si>
  <si>
    <t>6247-SLKX</t>
  </si>
  <si>
    <t>0508-ZWNY</t>
  </si>
  <si>
    <t>3633-VDPN</t>
  </si>
  <si>
    <t>5571-DJVG</t>
  </si>
  <si>
    <t>9848-XWWY</t>
  </si>
  <si>
    <t>0652-SJLU</t>
  </si>
  <si>
    <t>1073-GKTJ</t>
  </si>
  <si>
    <t>8563-HTZO</t>
  </si>
  <si>
    <t>6503-DIMV</t>
  </si>
  <si>
    <t>4409-TQYA</t>
  </si>
  <si>
    <t>8659-QVCN</t>
  </si>
  <si>
    <t>5330-NFDE</t>
  </si>
  <si>
    <t>8115-PQOF</t>
  </si>
  <si>
    <t>2684-SMQV</t>
  </si>
  <si>
    <t>3560-VZCZ</t>
  </si>
  <si>
    <t>8951-HHTR</t>
  </si>
  <si>
    <t>7413-RYFR</t>
  </si>
  <si>
    <t>6378-IANI</t>
  </si>
  <si>
    <t>6535-WVBI</t>
  </si>
  <si>
    <t>1958-SDSO</t>
  </si>
  <si>
    <t>8410-FIPN</t>
  </si>
  <si>
    <t>4331-ZHVQ</t>
  </si>
  <si>
    <t>6591-AGBL</t>
  </si>
  <si>
    <t>3046-MPSU</t>
  </si>
  <si>
    <t>5285-OUTD</t>
  </si>
  <si>
    <t>3771-BCZH</t>
  </si>
  <si>
    <t>4681-MTBB</t>
  </si>
  <si>
    <t>8589-RJYM</t>
  </si>
  <si>
    <t>9438-XVBQ</t>
  </si>
  <si>
    <t>1380-RAHW</t>
  </si>
  <si>
    <t>7188-GBLM</t>
  </si>
  <si>
    <t>2743-PPPU</t>
  </si>
  <si>
    <t>7815-JKXQ</t>
  </si>
  <si>
    <t>0977-BTBY</t>
  </si>
  <si>
    <t>3935-MYBE</t>
  </si>
  <si>
    <t>7556-GBMD</t>
  </si>
  <si>
    <t>6835-ZKWW</t>
  </si>
  <si>
    <t>5319-MIEK</t>
  </si>
  <si>
    <t>2738-LIKF</t>
  </si>
  <si>
    <t>1630-EAJH</t>
  </si>
  <si>
    <t>4043-UQSV</t>
  </si>
  <si>
    <t>3284-GESM</t>
  </si>
  <si>
    <t>8146-GDHD</t>
  </si>
  <si>
    <t>0714-OCZW</t>
  </si>
  <si>
    <t>3244-RHRY</t>
  </si>
  <si>
    <t>6768-NXSX</t>
  </si>
  <si>
    <t>8235-FHPP</t>
  </si>
  <si>
    <t>7013-RSPJ</t>
  </si>
  <si>
    <t>0449-SBMJ</t>
  </si>
  <si>
    <t>8182-OTEO</t>
  </si>
  <si>
    <t>1101-MJKS</t>
  </si>
  <si>
    <t>8984-ZODM</t>
  </si>
  <si>
    <t>7499-KOXG</t>
  </si>
  <si>
    <t>1142-ULSQ</t>
  </si>
  <si>
    <t>0388-OJLL</t>
  </si>
  <si>
    <t>3853-YTYX</t>
  </si>
  <si>
    <t>4082-EQZY</t>
  </si>
  <si>
    <t>9063-JCRW</t>
  </si>
  <si>
    <t>5224-FNDF</t>
  </si>
  <si>
    <t>7150-XGZA</t>
  </si>
  <si>
    <t>8291-NXZR</t>
  </si>
  <si>
    <t>0962-IFOM</t>
  </si>
  <si>
    <t>3158-AYMK</t>
  </si>
  <si>
    <t>7647-HQMB</t>
  </si>
  <si>
    <t>8375-IPXQ</t>
  </si>
  <si>
    <t>1580-TRJG</t>
  </si>
  <si>
    <t>8519-JSVY</t>
  </si>
  <si>
    <t>3221-VDTM</t>
  </si>
  <si>
    <t>5202-CFGH</t>
  </si>
  <si>
    <t>4542-UWAU</t>
  </si>
  <si>
    <t>4816-RABA</t>
  </si>
  <si>
    <t>4445-AYKN</t>
  </si>
  <si>
    <t>4855-HNFM</t>
  </si>
  <si>
    <t>4908-VKCZ</t>
  </si>
  <si>
    <t>2980-GOMK</t>
  </si>
  <si>
    <t>4757-XIQH</t>
  </si>
  <si>
    <t>2363-PLZW</t>
  </si>
  <si>
    <t>7622-UXJR</t>
  </si>
  <si>
    <t>6693-PCSP</t>
  </si>
  <si>
    <t>0072-IMHO</t>
  </si>
  <si>
    <t>2271-LSMR</t>
  </si>
  <si>
    <t>0936-ABLQ</t>
  </si>
  <si>
    <t>7642-PHFN</t>
  </si>
  <si>
    <t>6473-YBGF</t>
  </si>
  <si>
    <t>0634-OFBL</t>
  </si>
  <si>
    <t>9560-BLYN</t>
  </si>
  <si>
    <t>0911-GXNO</t>
  </si>
  <si>
    <t>5800-GJCS</t>
  </si>
  <si>
    <t>4905-BAJQ</t>
  </si>
  <si>
    <t>4211-YHAV</t>
  </si>
  <si>
    <t>3281-EOGN</t>
  </si>
  <si>
    <t>1351-UORS</t>
  </si>
  <si>
    <t>9223-UEGC</t>
  </si>
  <si>
    <t>0514-PBSW</t>
  </si>
  <si>
    <t>7358-XAHS</t>
  </si>
  <si>
    <t>2410-JVZX</t>
  </si>
  <si>
    <t>3041-YOMX</t>
  </si>
  <si>
    <t>0343-ZTCA</t>
  </si>
  <si>
    <t>6022-CXWB</t>
  </si>
  <si>
    <t>2380-AAAF</t>
  </si>
  <si>
    <t>8778-PUWK</t>
  </si>
  <si>
    <t>8434-TWML</t>
  </si>
  <si>
    <t>0535-VGOQ</t>
  </si>
  <si>
    <t>4247-EZUM</t>
  </si>
  <si>
    <t>9419-XPZS</t>
  </si>
  <si>
    <t>1889-RKYP</t>
  </si>
  <si>
    <t>6346-XHLB</t>
  </si>
  <si>
    <t>4952-NMOL</t>
  </si>
  <si>
    <t>7743-FHMR</t>
  </si>
  <si>
    <t>0412-SCMW</t>
  </si>
  <si>
    <t>7512-UNUP</t>
  </si>
  <si>
    <t>3947-UATP</t>
  </si>
  <si>
    <t>6654-VJTW</t>
  </si>
  <si>
    <t>4891-QYOO</t>
  </si>
  <si>
    <t>1083-GSFY</t>
  </si>
  <si>
    <t>5445-UARX</t>
  </si>
  <si>
    <t>8822-KJPV</t>
  </si>
  <si>
    <t>6522-TECI</t>
  </si>
  <si>
    <t>0908-DEWH</t>
  </si>
  <si>
    <t>4608-XPMP</t>
  </si>
  <si>
    <t>7539-OMZT</t>
  </si>
  <si>
    <t>3718-RMCS</t>
  </si>
  <si>
    <t>8131-GJQY</t>
  </si>
  <si>
    <t>8995-MKVE</t>
  </si>
  <si>
    <t>9906-YMIE</t>
  </si>
  <si>
    <t>6064-BNHE</t>
  </si>
  <si>
    <t>1140-JYXJ</t>
  </si>
  <si>
    <t>7810-KSAO</t>
  </si>
  <si>
    <t>9526-YJQP</t>
  </si>
  <si>
    <t>0456-YCYY</t>
  </si>
  <si>
    <t>6526-EOUY</t>
  </si>
  <si>
    <t>3590-QGRJ</t>
  </si>
  <si>
    <t>5951-QYBK</t>
  </si>
  <si>
    <t>5253-URDR</t>
  </si>
  <si>
    <t>4006-UYVO</t>
  </si>
  <si>
    <t>8055-AWUS</t>
  </si>
  <si>
    <t>4789-FIUS</t>
  </si>
  <si>
    <t>6212-PZCV</t>
  </si>
  <si>
    <t>3510-ESKS</t>
  </si>
  <si>
    <t>8964-DWNV</t>
  </si>
  <si>
    <t>0249-EAZM</t>
  </si>
  <si>
    <t>4876-VURV</t>
  </si>
  <si>
    <t>6691-USGH</t>
  </si>
  <si>
    <t>9333-QHOO</t>
  </si>
  <si>
    <t>3206-IEJD</t>
  </si>
  <si>
    <t>0690-ZRHW</t>
  </si>
  <si>
    <t>9356-SUEF</t>
  </si>
  <si>
    <t>9150-UVBS</t>
  </si>
  <si>
    <t>7778-EERZ</t>
  </si>
  <si>
    <t>8403-QPGQ</t>
  </si>
  <si>
    <t>3746-MAXW</t>
  </si>
  <si>
    <t>2565-PFRF</t>
  </si>
  <si>
    <t>4872-DQYI</t>
  </si>
  <si>
    <t>5800-OPUS</t>
  </si>
  <si>
    <t>4986-MTJF</t>
  </si>
  <si>
    <t>6578-HKVT</t>
  </si>
  <si>
    <t>0820-KUUD</t>
  </si>
  <si>
    <t>3718-FKZL</t>
  </si>
  <si>
    <t>0619-DRLS</t>
  </si>
  <si>
    <t>7839-TVTB</t>
  </si>
  <si>
    <t>5285-JMXH</t>
  </si>
  <si>
    <t>3520-AHSM</t>
  </si>
  <si>
    <t>6125-EDRV</t>
  </si>
  <si>
    <t>2533-HQWP</t>
  </si>
  <si>
    <t>8084-AAKT</t>
  </si>
  <si>
    <t>3766-JHGI</t>
  </si>
  <si>
    <t>3281-THQZ</t>
  </si>
  <si>
    <t>0551-MXQY</t>
  </si>
  <si>
    <t>7151-LUOD</t>
  </si>
  <si>
    <t>0888-WEAB</t>
  </si>
  <si>
    <t>3611-IEZC</t>
  </si>
  <si>
    <t>1960-WCAF</t>
  </si>
  <si>
    <t>0002-UBRG</t>
  </si>
  <si>
    <t>6887-MJMM</t>
  </si>
  <si>
    <t>1755-HEVX</t>
  </si>
  <si>
    <t>5244-FAAQ</t>
  </si>
  <si>
    <t>1695-AYVA</t>
  </si>
  <si>
    <t>4078-ZXCF</t>
  </si>
  <si>
    <t>8137-OXUW</t>
  </si>
  <si>
    <t>2632-ENNR</t>
  </si>
  <si>
    <t>0454-FERN</t>
  </si>
  <si>
    <t>2761-GDXR</t>
  </si>
  <si>
    <t>9338-LAGF</t>
  </si>
  <si>
    <t>4076-DKSL</t>
  </si>
  <si>
    <t>4044-NTXM</t>
  </si>
  <si>
    <t>0894-JCYZ</t>
  </si>
  <si>
    <t>1877-QGZE</t>
  </si>
  <si>
    <t>7458-JLKQ</t>
  </si>
  <si>
    <t>0047-VZAS</t>
  </si>
  <si>
    <t>8875-NPDU</t>
  </si>
  <si>
    <t>8067-GPHE</t>
  </si>
  <si>
    <t>1730-EDDE</t>
  </si>
  <si>
    <t>6322-QQSN</t>
  </si>
  <si>
    <t>6778-TWEG</t>
  </si>
  <si>
    <t>6594-VGIQ</t>
  </si>
  <si>
    <t>6199-RZCG</t>
  </si>
  <si>
    <t>0298-PICD</t>
  </si>
  <si>
    <t>5446-SSME</t>
  </si>
  <si>
    <t>0957-PFRL</t>
  </si>
  <si>
    <t>9384-QYPC</t>
  </si>
  <si>
    <t>2824-MUSA</t>
  </si>
  <si>
    <t>7029-XDVM</t>
  </si>
  <si>
    <t>3356-CDIH</t>
  </si>
  <si>
    <t>4484-CLOS</t>
  </si>
  <si>
    <t>7738-XKDW</t>
  </si>
  <si>
    <t>5916-VJEW</t>
  </si>
  <si>
    <t>0233-CBDF</t>
  </si>
  <si>
    <t>0558-OTEQ</t>
  </si>
  <si>
    <t>1307-ZLPZ</t>
  </si>
  <si>
    <t>8440-ZQEC</t>
  </si>
  <si>
    <t>6947-PDQI</t>
  </si>
  <si>
    <t>9841-UBFG</t>
  </si>
  <si>
    <t>7472-TNYK</t>
  </si>
  <si>
    <t>5956-HJOF</t>
  </si>
  <si>
    <t>4390-JIZZ</t>
  </si>
  <si>
    <t>7803-OPVZ</t>
  </si>
  <si>
    <t>0338-URWA</t>
  </si>
  <si>
    <t>2572-PMNM</t>
  </si>
  <si>
    <t>8924-KKGL</t>
  </si>
  <si>
    <t>8029-TXBH</t>
  </si>
  <si>
    <t>7367-IQUN</t>
  </si>
  <si>
    <t>4154-UJFU</t>
  </si>
  <si>
    <t>2945-UCWR</t>
  </si>
  <si>
    <t>4888-NXTI</t>
  </si>
  <si>
    <t>7678-JONZ</t>
  </si>
  <si>
    <t>0961-FZVL</t>
  </si>
  <si>
    <t>1339-UVPB</t>
  </si>
  <si>
    <t>6796-NKTW</t>
  </si>
  <si>
    <t>2686-SFLO</t>
  </si>
  <si>
    <t>1574-HBQS</t>
  </si>
  <si>
    <t>9412-STFS</t>
  </si>
  <si>
    <t>3591-OWQP</t>
  </si>
  <si>
    <t>5515-YTMC</t>
  </si>
  <si>
    <t>6254-LMFV</t>
  </si>
  <si>
    <t>2710-QCYT</t>
  </si>
  <si>
    <t>2102-USZN</t>
  </si>
  <si>
    <t>9797-ZHGT</t>
  </si>
  <si>
    <t>0134-OPOO</t>
  </si>
  <si>
    <t>3235-WIGL</t>
  </si>
  <si>
    <t>6491-OOYZ</t>
  </si>
  <si>
    <t>3281-NVWA</t>
  </si>
  <si>
    <t>2953-OSWU</t>
  </si>
  <si>
    <t>0314-QPER</t>
  </si>
  <si>
    <t>7797-XQNB</t>
  </si>
  <si>
    <t>8058-VADB</t>
  </si>
  <si>
    <t>2244-IKCK</t>
  </si>
  <si>
    <t>3703-PBJP</t>
  </si>
  <si>
    <t>7232-MRQS</t>
  </si>
  <si>
    <t>7854-GSCL</t>
  </si>
  <si>
    <t>0224-QHDV</t>
  </si>
  <si>
    <t>8663-KNUO</t>
  </si>
  <si>
    <t>1105-PRAB</t>
  </si>
  <si>
    <t>7489-BIXX</t>
  </si>
  <si>
    <t>2897-EGQE</t>
  </si>
  <si>
    <t>4124-WCIS</t>
  </si>
  <si>
    <t>8329-FWCZ</t>
  </si>
  <si>
    <t>5520-NTOX</t>
  </si>
  <si>
    <t>4861-BHHD</t>
  </si>
  <si>
    <t>2085-IHHT</t>
  </si>
  <si>
    <t>8389-VJDF</t>
  </si>
  <si>
    <t>8165-NTWA</t>
  </si>
  <si>
    <t>4313-VUMB</t>
  </si>
  <si>
    <t>2435-XSYR</t>
  </si>
  <si>
    <t>5786-RNMU</t>
  </si>
  <si>
    <t>4891-TDDC</t>
  </si>
  <si>
    <t>4095-IEMQ</t>
  </si>
  <si>
    <t>1073-KFIL</t>
  </si>
  <si>
    <t>9292-BEQN</t>
  </si>
  <si>
    <t>1704-BTCH</t>
  </si>
  <si>
    <t>7833-QIAE</t>
  </si>
  <si>
    <t>7488-PVPJ</t>
  </si>
  <si>
    <t>6445-MGCP</t>
  </si>
  <si>
    <t>6975-XJQZ</t>
  </si>
  <si>
    <t>7522-OHZJ</t>
  </si>
  <si>
    <t>9831-OJWU</t>
  </si>
  <si>
    <t>5303-RXUX</t>
  </si>
  <si>
    <t>5976-ELQZ</t>
  </si>
  <si>
    <t>2335-GYIU</t>
  </si>
  <si>
    <t>1091-MVOJ</t>
  </si>
  <si>
    <t>7110-MRLZ</t>
  </si>
  <si>
    <t>5683-QHKG</t>
  </si>
  <si>
    <t>4642-PQIO</t>
  </si>
  <si>
    <t>3230-VGHO</t>
  </si>
  <si>
    <t>6136-ZKQA</t>
  </si>
  <si>
    <t>5835-TPQD</t>
  </si>
  <si>
    <t>8367-IFLE</t>
  </si>
  <si>
    <t>8956-VAKU</t>
  </si>
  <si>
    <t>1668-SSTO</t>
  </si>
  <si>
    <t>2174-FPET</t>
  </si>
  <si>
    <t>4878-YNAM</t>
  </si>
  <si>
    <t>2581-VNRV</t>
  </si>
  <si>
    <t>3077-TARR</t>
  </si>
  <si>
    <t>1104-SEKF</t>
  </si>
  <si>
    <t>1476-JLHH</t>
  </si>
  <si>
    <t>8201-GPPD</t>
  </si>
  <si>
    <t>7264-PHFK</t>
  </si>
  <si>
    <t>0594-WZZH</t>
  </si>
  <si>
    <t>5354-NCQC</t>
  </si>
  <si>
    <t>7652-IZJG</t>
  </si>
  <si>
    <t>1825-GJYJ</t>
  </si>
  <si>
    <t>0141-QCKJ</t>
  </si>
  <si>
    <t>6210-ZVCF</t>
  </si>
  <si>
    <t>6508-GTGF</t>
  </si>
  <si>
    <t>0364-HCWW</t>
  </si>
  <si>
    <t>7882-NBXR</t>
  </si>
  <si>
    <t>7260-NIVE</t>
  </si>
  <si>
    <t>9904-EVDV</t>
  </si>
  <si>
    <t>6804-EGLY</t>
  </si>
  <si>
    <t>2689-UYBB</t>
  </si>
  <si>
    <t>6698-HFRX</t>
  </si>
  <si>
    <t>3672-QCGV</t>
  </si>
  <si>
    <t>2575-TTIN</t>
  </si>
  <si>
    <t>2684-LULY</t>
  </si>
  <si>
    <t>5339-RIAE</t>
  </si>
  <si>
    <t>5368-EJNI</t>
  </si>
  <si>
    <t>4584-BISY</t>
  </si>
  <si>
    <t>5973-RUUT</t>
  </si>
  <si>
    <t>9289-DDTV</t>
  </si>
  <si>
    <t>1515-ZRSN</t>
  </si>
  <si>
    <t>7880-HEZC</t>
  </si>
  <si>
    <t>8511-QDHS</t>
  </si>
  <si>
    <t>9455-FXLN</t>
  </si>
  <si>
    <t>4115-JHUK</t>
  </si>
  <si>
    <t>7345-RANV</t>
  </si>
  <si>
    <t>5899-QASO</t>
  </si>
  <si>
    <t>6988-ZUZD</t>
  </si>
  <si>
    <t>3080-NRIP</t>
  </si>
  <si>
    <t>1875-GFTF</t>
  </si>
  <si>
    <t>3142-PFMM</t>
  </si>
  <si>
    <t>8835-TSPE</t>
  </si>
  <si>
    <t>4245-LEIC</t>
  </si>
  <si>
    <t>3537-SKGB</t>
  </si>
  <si>
    <t>1241-AHQZ</t>
  </si>
  <si>
    <t>5773-LHAT</t>
  </si>
  <si>
    <t>1812-XLAI</t>
  </si>
  <si>
    <t>3323-OJBR</t>
  </si>
  <si>
    <t>2543-ACBK</t>
  </si>
  <si>
    <t>2300-WVYX</t>
  </si>
  <si>
    <t>5851-DIAJ</t>
  </si>
  <si>
    <t>1960-WYLU</t>
  </si>
  <si>
    <t>5419-BCAW</t>
  </si>
  <si>
    <t>0629-VBXD</t>
  </si>
  <si>
    <t>2346-VGCQ</t>
  </si>
  <si>
    <t>1811-MQNE</t>
  </si>
  <si>
    <t>3980-MAPM</t>
  </si>
  <si>
    <t>1041-CRTP</t>
  </si>
  <si>
    <t>2139-DCBJ</t>
  </si>
  <si>
    <t>5426-JGQV</t>
  </si>
  <si>
    <t>8876-KIKJ</t>
  </si>
  <si>
    <t>2425-CAPZ</t>
  </si>
  <si>
    <t>9562-TXDL</t>
  </si>
  <si>
    <t>9959-NXUV</t>
  </si>
  <si>
    <t>2519-GZCT</t>
  </si>
  <si>
    <t>1579-NSFE</t>
  </si>
  <si>
    <t>7073-NMRQ</t>
  </si>
  <si>
    <t>3856-DGSR</t>
  </si>
  <si>
    <t>6699-XAVU</t>
  </si>
  <si>
    <t>2224-KZPS</t>
  </si>
  <si>
    <t>8868-AUGD</t>
  </si>
  <si>
    <t>9808-ENVC</t>
  </si>
  <si>
    <t>5706-UGZJ</t>
  </si>
  <si>
    <t>7085-YIYR</t>
  </si>
  <si>
    <t>9874-SWKH</t>
  </si>
  <si>
    <t>0844-OQDF</t>
  </si>
  <si>
    <t>0130-DQAC</t>
  </si>
  <si>
    <t>8377-ENWJ</t>
  </si>
  <si>
    <t>5920-LAOX</t>
  </si>
  <si>
    <t>0217-HBZO</t>
  </si>
  <si>
    <t>2556-TSKV</t>
  </si>
  <si>
    <t>9769-EXKO</t>
  </si>
  <si>
    <t>1472-LCOR</t>
  </si>
  <si>
    <t>2451-UROH</t>
  </si>
  <si>
    <t>9730-QYAI</t>
  </si>
  <si>
    <t>6606-NYNG</t>
  </si>
  <si>
    <t>0203-QZFT</t>
  </si>
  <si>
    <t>6429-MTWP</t>
  </si>
  <si>
    <t>8205-NWJS</t>
  </si>
  <si>
    <t>6070-CWBF</t>
  </si>
  <si>
    <t>5312-XYVJ</t>
  </si>
  <si>
    <t>3014-TYXQ</t>
  </si>
  <si>
    <t>0042-VPSW</t>
  </si>
  <si>
    <t>4369-SXWM</t>
  </si>
  <si>
    <t>5490-SQYY</t>
  </si>
  <si>
    <t>7300-ZODV</t>
  </si>
  <si>
    <t>5816-XIVA</t>
  </si>
  <si>
    <t>4151-NQPS</t>
  </si>
  <si>
    <t>3655-RYAD</t>
  </si>
  <si>
    <t>6349-ABUL</t>
  </si>
  <si>
    <t>7139-YUHZ</t>
  </si>
  <si>
    <t>5828-GSCW</t>
  </si>
  <si>
    <t>2861-VGIC</t>
  </si>
  <si>
    <t>7245-WSHW</t>
  </si>
  <si>
    <t>5793-WVGA</t>
  </si>
  <si>
    <t>6730-BZHD</t>
  </si>
  <si>
    <t>7420-ENKB</t>
  </si>
  <si>
    <t>4418-XFVA</t>
  </si>
  <si>
    <t>8214-HDWF</t>
  </si>
  <si>
    <t>3899-TTJU</t>
  </si>
  <si>
    <t>9215-PRKX</t>
  </si>
  <si>
    <t>4098-TXZP</t>
  </si>
  <si>
    <t>8161-UXWU</t>
  </si>
  <si>
    <t>7614-VZDW</t>
  </si>
  <si>
    <t>1761-WBUO</t>
  </si>
  <si>
    <t>0807-XWGX</t>
  </si>
  <si>
    <t>8082-DOLG</t>
  </si>
  <si>
    <t>8557-PQQP</t>
  </si>
  <si>
    <t>3943-NTOS</t>
  </si>
  <si>
    <t>2810-PQJE</t>
  </si>
  <si>
    <t>4185-HIZQ</t>
  </si>
  <si>
    <t>3315-MHPJ</t>
  </si>
  <si>
    <t>7258-BMSC</t>
  </si>
  <si>
    <t>5963-AXOY</t>
  </si>
  <si>
    <t>5548-MLVT</t>
  </si>
  <si>
    <t>7964-QHWT</t>
  </si>
  <si>
    <t>5542-NQXX</t>
  </si>
  <si>
    <t>4904-YMSG</t>
  </si>
  <si>
    <t>7761-FFRG</t>
  </si>
  <si>
    <t>9857-VTYS</t>
  </si>
  <si>
    <t>6672-PAFR</t>
  </si>
  <si>
    <t>8049-ANOP</t>
  </si>
  <si>
    <t>3310-LBYD</t>
  </si>
  <si>
    <t>3587-KWSK</t>
  </si>
  <si>
    <t>7459-IBVB</t>
  </si>
  <si>
    <t>3683-JLGS</t>
  </si>
  <si>
    <t>8719-LGLO</t>
  </si>
  <si>
    <t>9345-WPOY</t>
  </si>
  <si>
    <t>0000-XZWZ</t>
  </si>
  <si>
    <t>2708-EGMT</t>
  </si>
  <si>
    <t>9221-RJIA</t>
  </si>
  <si>
    <t>7602-YHYF</t>
  </si>
  <si>
    <t>4312-BCKL</t>
  </si>
  <si>
    <t>5152-ZWFF</t>
  </si>
  <si>
    <t>7832-LUDO</t>
  </si>
  <si>
    <t>9531-GBUL</t>
  </si>
  <si>
    <t>6487-RNBN</t>
  </si>
  <si>
    <t>6869-JDOU</t>
  </si>
  <si>
    <t>2658-RKBF</t>
  </si>
  <si>
    <t>1728-XKGA</t>
  </si>
  <si>
    <t>7918-QDLF</t>
  </si>
  <si>
    <t>6597-LCZY</t>
  </si>
  <si>
    <t>4926-WKGV</t>
  </si>
  <si>
    <t>1435-PKWS</t>
  </si>
  <si>
    <t>5610-AYQA</t>
  </si>
  <si>
    <t>9447-ZDPS</t>
  </si>
  <si>
    <t>8685-MCEL</t>
  </si>
  <si>
    <t>8706-SGZO</t>
  </si>
  <si>
    <t>9818-GQKI</t>
  </si>
  <si>
    <t>6994-ISVM</t>
  </si>
  <si>
    <t>1699-WBOS</t>
  </si>
  <si>
    <t>0460-ONYD</t>
  </si>
  <si>
    <t>2192-PVOZ</t>
  </si>
  <si>
    <t>3069-BZPA</t>
  </si>
  <si>
    <t>7724-ARTJ</t>
  </si>
  <si>
    <t>0800-LBYE</t>
  </si>
  <si>
    <t>8386-GGLN</t>
  </si>
  <si>
    <t>3941-ADAM</t>
  </si>
  <si>
    <t>8686-ZZUL</t>
  </si>
  <si>
    <t>1739-XSTE</t>
  </si>
  <si>
    <t>3438-MTMZ</t>
  </si>
  <si>
    <t>9960-OJHB</t>
  </si>
  <si>
    <t>5409-SVVB</t>
  </si>
  <si>
    <t>4639-ZYDY</t>
  </si>
  <si>
    <t>7830-JEHV</t>
  </si>
  <si>
    <t>5336-IWZF</t>
  </si>
  <si>
    <t>0328-HHVT</t>
  </si>
  <si>
    <t>5245-JWLC</t>
  </si>
  <si>
    <t>0557-CKQP</t>
  </si>
  <si>
    <t>8981-SBVA</t>
  </si>
  <si>
    <t>5529-AGTB</t>
  </si>
  <si>
    <t>3718-OKHJ</t>
  </si>
  <si>
    <t>5122-CEHP</t>
  </si>
  <si>
    <t>5190-KFPF</t>
  </si>
  <si>
    <t>8781-YXBL</t>
  </si>
  <si>
    <t>4988-DNKW</t>
  </si>
  <si>
    <t>1922-AXJQ</t>
  </si>
  <si>
    <t>5800-ELVI</t>
  </si>
  <si>
    <t>6085-ZBGP</t>
  </si>
  <si>
    <t>3309-UNOZ</t>
  </si>
  <si>
    <t>7555-ATEQ</t>
  </si>
  <si>
    <t>0285-BNUX</t>
  </si>
  <si>
    <t>2669-VLUL</t>
  </si>
  <si>
    <t>0526-PLMI</t>
  </si>
  <si>
    <t>6771-CFQZ</t>
  </si>
  <si>
    <t>6822-MCHZ</t>
  </si>
  <si>
    <t>3168-DHLL</t>
  </si>
  <si>
    <t>8588-DBVO</t>
  </si>
  <si>
    <t>9331-GINT</t>
  </si>
  <si>
    <t>9765-YKHN</t>
  </si>
  <si>
    <t>4540-IVUI</t>
  </si>
  <si>
    <t>7006-DKNS</t>
  </si>
  <si>
    <t>4494-XHHB</t>
  </si>
  <si>
    <t>6631-BEAO</t>
  </si>
  <si>
    <t>9601-QTZN</t>
  </si>
  <si>
    <t>8388-DFRE</t>
  </si>
  <si>
    <t>9067-MDOY</t>
  </si>
  <si>
    <t>0638-EFFG</t>
  </si>
  <si>
    <t>0564-DOFI</t>
  </si>
  <si>
    <t>3492-CGKS</t>
  </si>
  <si>
    <t>6058-RDLY</t>
  </si>
  <si>
    <t>6965-RSIK</t>
  </si>
  <si>
    <t>7177-MUPO</t>
  </si>
  <si>
    <t>9407-RLKQ</t>
  </si>
  <si>
    <t>3852-MXTL</t>
  </si>
  <si>
    <t>4645-VREW</t>
  </si>
  <si>
    <t>2222-LMTK</t>
  </si>
  <si>
    <t>5182-ABGY</t>
  </si>
  <si>
    <t>1749-UENK</t>
  </si>
  <si>
    <t>8009-ZTJU</t>
  </si>
  <si>
    <t>0198-KRMA</t>
  </si>
  <si>
    <t>5819-NRAR</t>
  </si>
  <si>
    <t>8744-CPDY</t>
  </si>
  <si>
    <t>1043-LCVT</t>
  </si>
  <si>
    <t>0193-XPLB</t>
  </si>
  <si>
    <t>0659-KJCI</t>
  </si>
  <si>
    <t>7175-TMBU</t>
  </si>
  <si>
    <t>6082-JJBM</t>
  </si>
  <si>
    <t>1233-FARP</t>
  </si>
  <si>
    <t>1542-GRAY</t>
  </si>
  <si>
    <t>1886-OCMJ</t>
  </si>
  <si>
    <t>8042-BZBY</t>
  </si>
  <si>
    <t>0713-BCTG</t>
  </si>
  <si>
    <t>3826-UHYM</t>
  </si>
  <si>
    <t>1387-XJRV</t>
  </si>
  <si>
    <t>4621-QMQX</t>
  </si>
  <si>
    <t>2243-VJKZ</t>
  </si>
  <si>
    <t>4763-HJCN</t>
  </si>
  <si>
    <t>7962-BYGY</t>
  </si>
  <si>
    <t>1557-GSPG</t>
  </si>
  <si>
    <t>9425-FNYR</t>
  </si>
  <si>
    <t>0111-ULQC</t>
  </si>
  <si>
    <t>0616-KAYO</t>
  </si>
  <si>
    <t>1350-VGWO</t>
  </si>
  <si>
    <t>0013-SKKN</t>
  </si>
  <si>
    <t>6445-OOXX</t>
  </si>
  <si>
    <t>3252-VLNU</t>
  </si>
  <si>
    <t>8142-NFYD</t>
  </si>
  <si>
    <t>1930-FDBX</t>
  </si>
  <si>
    <t>3085-LHIC</t>
  </si>
  <si>
    <t>6537-MOAT</t>
  </si>
  <si>
    <t>8965-IZMK</t>
  </si>
  <si>
    <t>5727-EFEL</t>
  </si>
  <si>
    <t>9915-HVGV</t>
  </si>
  <si>
    <t>7957-VIDB</t>
  </si>
  <si>
    <t>1487-XYFA</t>
  </si>
  <si>
    <t>8626-VVMO</t>
  </si>
  <si>
    <t>6633-AISY</t>
  </si>
  <si>
    <t>4822-WIJZ</t>
  </si>
  <si>
    <t>3828-QDWL</t>
  </si>
  <si>
    <t>4676-RXAH</t>
  </si>
  <si>
    <t>9108-DUOU</t>
  </si>
  <si>
    <t>2211-MSNF</t>
  </si>
  <si>
    <t>8414-FIPV</t>
  </si>
  <si>
    <t>9304-PHVZ</t>
  </si>
  <si>
    <t>5297-BENZ</t>
  </si>
  <si>
    <t>9697-APBH</t>
  </si>
  <si>
    <t>4773-AYIJ</t>
  </si>
  <si>
    <t>7432-UUYS</t>
  </si>
  <si>
    <t>0523-FMKS</t>
  </si>
  <si>
    <t>9947-TJJJ</t>
  </si>
  <si>
    <t>1374-ZAHA</t>
  </si>
  <si>
    <t>0955-TJIS</t>
  </si>
  <si>
    <t>5354-UDNY</t>
  </si>
  <si>
    <t>1887-LMPY</t>
  </si>
  <si>
    <t>2178-EKWH</t>
  </si>
  <si>
    <t>8763-DELH</t>
  </si>
  <si>
    <t>3539-ZZNK</t>
  </si>
  <si>
    <t>0427-NBNG</t>
  </si>
  <si>
    <t>1702-CEOI</t>
  </si>
  <si>
    <t>0409-NCHG</t>
  </si>
  <si>
    <t>1538-TTKA</t>
  </si>
  <si>
    <t>7077-OQPU</t>
  </si>
  <si>
    <t>7254-RGMI</t>
  </si>
  <si>
    <t>3666-UNZE</t>
  </si>
  <si>
    <t>6378-QWSY</t>
  </si>
  <si>
    <t>6571-RPID</t>
  </si>
  <si>
    <t>7486-TURJ</t>
  </si>
  <si>
    <t>6187-RDFA</t>
  </si>
  <si>
    <t>0802-YAUD</t>
  </si>
  <si>
    <t>7378-KROX</t>
  </si>
  <si>
    <t>3539-OYGC</t>
  </si>
  <si>
    <t>4934-KHCH</t>
  </si>
  <si>
    <t>6445-TYWB</t>
  </si>
  <si>
    <t>3709-ULLZ</t>
  </si>
  <si>
    <t>4590-WNRA</t>
  </si>
  <si>
    <t>6139-FETB</t>
  </si>
  <si>
    <t>7001-PGSY</t>
  </si>
  <si>
    <t>7679-UDBM</t>
  </si>
  <si>
    <t>4972-EBSC</t>
  </si>
  <si>
    <t>9560-DMCL</t>
  </si>
  <si>
    <t>7565-MPHA</t>
  </si>
  <si>
    <t>9386-WSRK</t>
  </si>
  <si>
    <t>7855-MEQO</t>
  </si>
  <si>
    <t>0619-UDUR</t>
  </si>
  <si>
    <t>6778-IZKQ</t>
  </si>
  <si>
    <t>5381-LCYG</t>
  </si>
  <si>
    <t>0079-BPCT</t>
  </si>
  <si>
    <t>2607-BHAE</t>
  </si>
  <si>
    <t>5688-FTPV</t>
  </si>
  <si>
    <t>3474-AJEE</t>
  </si>
  <si>
    <t>5753-KHZU</t>
  </si>
  <si>
    <t>1523-UCHP</t>
  </si>
  <si>
    <t>7230-UCKE</t>
  </si>
  <si>
    <t>3461-YZLC</t>
  </si>
  <si>
    <t>0590-OTJH</t>
  </si>
  <si>
    <t>8660-TXBZ</t>
  </si>
  <si>
    <t>4232-DXOF</t>
  </si>
  <si>
    <t>8343-EZNR</t>
  </si>
  <si>
    <t>3756-YUZM</t>
  </si>
  <si>
    <t>8835-NMQC</t>
  </si>
  <si>
    <t>7565-XVFG</t>
  </si>
  <si>
    <t>5077-YBQJ</t>
  </si>
  <si>
    <t>2154-ZTGT</t>
  </si>
  <si>
    <t>7017-OWMK</t>
  </si>
  <si>
    <t>1012-ZGCQ</t>
  </si>
  <si>
    <t>2535-WFRA</t>
  </si>
  <si>
    <t>3767-DLLW</t>
  </si>
  <si>
    <t>0136-NUDA</t>
  </si>
  <si>
    <t>3018-WPIC</t>
  </si>
  <si>
    <t>5277-AXXO</t>
  </si>
  <si>
    <t>2493-OUPM</t>
  </si>
  <si>
    <t>2497-NVLL</t>
  </si>
  <si>
    <t>0832-MTCA</t>
  </si>
  <si>
    <t>0588-VBTO</t>
  </si>
  <si>
    <t>5095-HETY</t>
  </si>
  <si>
    <t>6780-ZNGE</t>
  </si>
  <si>
    <t>7770-WEOX</t>
  </si>
  <si>
    <t>1575-VAUH</t>
  </si>
  <si>
    <t>1600-JQPR</t>
  </si>
  <si>
    <t>5924-RATW</t>
  </si>
  <si>
    <t>7274-CSTS</t>
  </si>
  <si>
    <t>7771-YDED</t>
  </si>
  <si>
    <t>3000-XZVR</t>
  </si>
  <si>
    <t>0321-DRWD</t>
  </si>
  <si>
    <t>6883-SUNS</t>
  </si>
  <si>
    <t>4966-YSKZ</t>
  </si>
  <si>
    <t>8935-XYEA</t>
  </si>
  <si>
    <t>7132-LQXT</t>
  </si>
  <si>
    <t>7656-VNYO</t>
  </si>
  <si>
    <t>9732-DFTD</t>
  </si>
  <si>
    <t>2969-KAWC</t>
  </si>
  <si>
    <t>4734-LFVJ</t>
  </si>
  <si>
    <t>3223-MGYR</t>
  </si>
  <si>
    <t>0439-XGMG</t>
  </si>
  <si>
    <t>3416-MNRU</t>
  </si>
  <si>
    <t>5472-BCDH</t>
  </si>
  <si>
    <t>5961-TIWG</t>
  </si>
  <si>
    <t>4900-MNXJ</t>
  </si>
  <si>
    <t>6182-ANHX</t>
  </si>
  <si>
    <t>2219-SVUF</t>
  </si>
  <si>
    <t>9436-EMDS</t>
  </si>
  <si>
    <t>1793-KIQI</t>
  </si>
  <si>
    <t>2628-SQCU</t>
  </si>
  <si>
    <t>4522-SXNA</t>
  </si>
  <si>
    <t>2486-TDYT</t>
  </si>
  <si>
    <t>2968-SEBZ</t>
  </si>
  <si>
    <t>9285-QGVF</t>
  </si>
  <si>
    <t>7942-VPWE</t>
  </si>
  <si>
    <t>4574-SKUQ</t>
  </si>
  <si>
    <t>8871-JLHH</t>
  </si>
  <si>
    <t>6365-WUQJ</t>
  </si>
  <si>
    <t>5817-LVPK</t>
  </si>
  <si>
    <t>6957-KUAO</t>
  </si>
  <si>
    <t>9573-JEAB</t>
  </si>
  <si>
    <t>4462-QQDE</t>
  </si>
  <si>
    <t>7693-SETA</t>
  </si>
  <si>
    <t>1583-GYHR</t>
  </si>
  <si>
    <t>2818-PTHL</t>
  </si>
  <si>
    <t>7433-CTGO</t>
  </si>
  <si>
    <t>7058-KYUO</t>
  </si>
  <si>
    <t>7005-QBUU</t>
  </si>
  <si>
    <t>5274-EFZU</t>
  </si>
  <si>
    <t>0434-XPAC</t>
  </si>
  <si>
    <t>7767-FDII</t>
  </si>
  <si>
    <t>4781-XNQR</t>
  </si>
  <si>
    <t>0649-IGVB</t>
  </si>
  <si>
    <t>0150-RPLS</t>
  </si>
  <si>
    <t>6887-EGXE</t>
  </si>
  <si>
    <t>8378-GXFA</t>
  </si>
  <si>
    <t>6518-WFMI</t>
  </si>
  <si>
    <t>3368-YEQV</t>
  </si>
  <si>
    <t>9572-AICL</t>
  </si>
  <si>
    <t>0968-PJPX</t>
  </si>
  <si>
    <t>1617-SRGC</t>
  </si>
  <si>
    <t>2169-PLVX</t>
  </si>
  <si>
    <t>1712-YDMH</t>
  </si>
  <si>
    <t>8359-BFVO</t>
  </si>
  <si>
    <t>5497-VWFZ</t>
  </si>
  <si>
    <t>1356-TEOJ</t>
  </si>
  <si>
    <t>6187-WJPQ</t>
  </si>
  <si>
    <t>4686-JTEX</t>
  </si>
  <si>
    <t>5669-XYTR</t>
  </si>
  <si>
    <t>2517-JMJL</t>
  </si>
  <si>
    <t>9949-RSIC</t>
  </si>
  <si>
    <t>7386-KQVG</t>
  </si>
  <si>
    <t>2587-PPLS</t>
  </si>
  <si>
    <t>4037-MYSY</t>
  </si>
  <si>
    <t>0569-RLXI</t>
  </si>
  <si>
    <t>9478-MPJF</t>
  </si>
  <si>
    <t>6049-QTJK</t>
  </si>
  <si>
    <t>8260-BACZ</t>
  </si>
  <si>
    <t>5802-IGJJ</t>
  </si>
  <si>
    <t>9942-WQOY</t>
  </si>
  <si>
    <t>7380-HUUM</t>
  </si>
  <si>
    <t>7514-APWI</t>
  </si>
  <si>
    <t>8372-VAHA</t>
  </si>
  <si>
    <t>8751-DTMW</t>
  </si>
  <si>
    <t>3516-FSED</t>
  </si>
  <si>
    <t>3537-ZULC</t>
  </si>
  <si>
    <t>7150-SIBT</t>
  </si>
  <si>
    <t>6102-OALZ</t>
  </si>
  <si>
    <t>4553-EGBN</t>
  </si>
  <si>
    <t>3709-PYNB</t>
  </si>
  <si>
    <t>3010-NSPK</t>
  </si>
  <si>
    <t>7493-SCAT</t>
  </si>
  <si>
    <t>7071-BUUZ</t>
  </si>
  <si>
    <t>2806-BXQR</t>
  </si>
  <si>
    <t>2256-BLZZ</t>
  </si>
  <si>
    <t>3700-WJCG</t>
  </si>
  <si>
    <t>1144-ETJW</t>
  </si>
  <si>
    <t>5958-OQIC</t>
  </si>
  <si>
    <t>6116-YFED</t>
  </si>
  <si>
    <t>1206-AGGO</t>
  </si>
  <si>
    <t>0554-IEYJ</t>
  </si>
  <si>
    <t>4083-PDHK</t>
  </si>
  <si>
    <t>8362-WLIZ</t>
  </si>
  <si>
    <t>5216-XVQL</t>
  </si>
  <si>
    <t>6300-MVUZ</t>
  </si>
  <si>
    <t>2381-HIOG</t>
  </si>
  <si>
    <t>0512-ZPTW</t>
  </si>
  <si>
    <t>9186-XZYN</t>
  </si>
  <si>
    <t>9966-SNEI</t>
  </si>
  <si>
    <t>0588-TXEZ</t>
  </si>
  <si>
    <t>7560-EVFU</t>
  </si>
  <si>
    <t>8843-HCUL</t>
  </si>
  <si>
    <t>2782-OASB</t>
  </si>
  <si>
    <t>6403-DPQT</t>
  </si>
  <si>
    <t>6071-CTCC</t>
  </si>
  <si>
    <t>4146-USUO</t>
  </si>
  <si>
    <t>8475-KYYO</t>
  </si>
  <si>
    <t>5712-YUDR</t>
  </si>
  <si>
    <t>1004-GYWR</t>
  </si>
  <si>
    <t>1567-AXTO</t>
  </si>
  <si>
    <t>7567-HBWY</t>
  </si>
  <si>
    <t>5837-ZRYT</t>
  </si>
  <si>
    <t>0168-PLEH</t>
  </si>
  <si>
    <t>2014-ZPUN</t>
  </si>
  <si>
    <t>9882-RJVV</t>
  </si>
  <si>
    <t>8325-RHZI</t>
  </si>
  <si>
    <t>4068-HFUE</t>
  </si>
  <si>
    <t>2228-QCWG</t>
  </si>
  <si>
    <t>9438-OWWG</t>
  </si>
  <si>
    <t>2022-RDHU</t>
  </si>
  <si>
    <t>1854-JEXC</t>
  </si>
  <si>
    <t>7572-EAOW</t>
  </si>
  <si>
    <t>8098-LPQH</t>
  </si>
  <si>
    <t>7886-PJOM</t>
  </si>
  <si>
    <t>4655-GBNW</t>
  </si>
  <si>
    <t>3407-ZQGN</t>
  </si>
  <si>
    <t>8863-OTTX</t>
  </si>
  <si>
    <t>8578-KPVX</t>
  </si>
  <si>
    <t>0532-IOSX</t>
  </si>
  <si>
    <t>4693-ISWA</t>
  </si>
  <si>
    <t>4693-ZRKF</t>
  </si>
  <si>
    <t>1429-ONNG</t>
  </si>
  <si>
    <t>9207-CGDD</t>
  </si>
  <si>
    <t>6817-LBRM</t>
  </si>
  <si>
    <t>3507-JBAN</t>
  </si>
  <si>
    <t>4067-OJLW</t>
  </si>
  <si>
    <t>2090-TQWX</t>
  </si>
  <si>
    <t>8799-ZLON</t>
  </si>
  <si>
    <t>3607-RFMJ</t>
  </si>
  <si>
    <t>0411-ROHV</t>
  </si>
  <si>
    <t>5867-CALM</t>
  </si>
  <si>
    <t>5522-OYZW</t>
  </si>
  <si>
    <t>3051-ZJYU</t>
  </si>
  <si>
    <t>0652-BFYF</t>
  </si>
  <si>
    <t>2850-CLVV</t>
  </si>
  <si>
    <t>9962-KMFR</t>
  </si>
  <si>
    <t>3124-HOCS</t>
  </si>
  <si>
    <t>9298-QPFC</t>
  </si>
  <si>
    <t>5611-KBYS</t>
  </si>
  <si>
    <t>8116-IXXG</t>
  </si>
  <si>
    <t>6528-ISUY</t>
  </si>
  <si>
    <t>5851-UYMJ</t>
  </si>
  <si>
    <t>9667-DPKR</t>
  </si>
  <si>
    <t>0521-IEZA</t>
  </si>
  <si>
    <t>6793-APLK</t>
  </si>
  <si>
    <t>5741-TGXD</t>
  </si>
  <si>
    <t>6307-TNXU</t>
  </si>
  <si>
    <t>1978-ZJGT</t>
  </si>
  <si>
    <t>0838-JYXF</t>
  </si>
  <si>
    <t>8713-JVYM</t>
  </si>
  <si>
    <t>7870-AMEI</t>
  </si>
  <si>
    <t>0459-BEFD</t>
  </si>
  <si>
    <t>6335-SWMI</t>
  </si>
  <si>
    <t>1004-EAPW</t>
  </si>
  <si>
    <t>7945-ZZLZ</t>
  </si>
  <si>
    <t>9673-WVTZ</t>
  </si>
  <si>
    <t>9361-SUXZ</t>
  </si>
  <si>
    <t>0803-WVCJ</t>
  </si>
  <si>
    <t>2532-FVSD</t>
  </si>
  <si>
    <t>2257-JVHA</t>
  </si>
  <si>
    <t>6014-SKSQ</t>
  </si>
  <si>
    <t>7783-OAIM</t>
  </si>
  <si>
    <t>6109-CIZC</t>
  </si>
  <si>
    <t>8997-HFUG</t>
  </si>
  <si>
    <t>3565-TMCB</t>
  </si>
  <si>
    <t>4991-KDKC</t>
  </si>
  <si>
    <t>3143-GXWY</t>
  </si>
  <si>
    <t>2249-BCVL</t>
  </si>
  <si>
    <t>6294-ZCHL</t>
  </si>
  <si>
    <t>9480-RQQX</t>
  </si>
  <si>
    <t>6438-UMPT</t>
  </si>
  <si>
    <t>3797-KBSC</t>
  </si>
  <si>
    <t>1830-CPXJ</t>
  </si>
  <si>
    <t>9174-OYZD</t>
  </si>
  <si>
    <t>9002-VKFY</t>
  </si>
  <si>
    <t>3990-MCLL</t>
  </si>
  <si>
    <t>6742-IGAH</t>
  </si>
  <si>
    <t>1095-BAWV</t>
  </si>
  <si>
    <t>1020-ZESJ</t>
  </si>
  <si>
    <t>6893-XFBQ</t>
  </si>
  <si>
    <t>2423-QXEC</t>
  </si>
  <si>
    <t>3799-UROV</t>
  </si>
  <si>
    <t>4646-BFTH</t>
  </si>
  <si>
    <t>6316-XQZV</t>
  </si>
  <si>
    <t>1933-RXVO</t>
  </si>
  <si>
    <t>5967-WLQQ</t>
  </si>
  <si>
    <t>3174-WPAC</t>
  </si>
  <si>
    <t>5303-FAPU</t>
  </si>
  <si>
    <t>3800-JHGC</t>
  </si>
  <si>
    <t>6845-YUFP</t>
  </si>
  <si>
    <t>9337-VMPD</t>
  </si>
  <si>
    <t>0213-YZVH</t>
  </si>
  <si>
    <t>7373-HXZP</t>
  </si>
  <si>
    <t>4644-KCHB</t>
  </si>
  <si>
    <t>5496-GMIO</t>
  </si>
  <si>
    <t>3119-YIWX</t>
  </si>
  <si>
    <t>0983-HPCF</t>
  </si>
  <si>
    <t>3143-YVVJ</t>
  </si>
  <si>
    <t>8450-YWCS</t>
  </si>
  <si>
    <t>4413-UZTZ</t>
  </si>
  <si>
    <t>6075-HBUD</t>
  </si>
  <si>
    <t>0963-RQFM</t>
  </si>
  <si>
    <t>6404-DLRI</t>
  </si>
  <si>
    <t>8477-ILPZ</t>
  </si>
  <si>
    <t>7111-JYDF</t>
  </si>
  <si>
    <t>7149-AMGV</t>
  </si>
  <si>
    <t>2138-SSLS</t>
  </si>
  <si>
    <t>0078-GGDI</t>
  </si>
  <si>
    <t>0123-LGVN</t>
  </si>
  <si>
    <t>7556-GMGS</t>
  </si>
  <si>
    <t>6459-UAFN</t>
  </si>
  <si>
    <t>6219-YHLC</t>
  </si>
  <si>
    <t>0036-CPPU</t>
  </si>
  <si>
    <t>7271-CUUY</t>
  </si>
  <si>
    <t>2583-KFUG</t>
  </si>
  <si>
    <t>1314-SMPJ</t>
  </si>
  <si>
    <t>6632-BBJS</t>
  </si>
  <si>
    <t>2574-XGEW</t>
  </si>
  <si>
    <t>2183-AYUA</t>
  </si>
  <si>
    <t>5764-IPPW</t>
  </si>
  <si>
    <t>5107-HRQS</t>
  </si>
  <si>
    <t>4302-DJJT</t>
  </si>
  <si>
    <t>2354-ZGIH</t>
  </si>
  <si>
    <t>0809-SADG</t>
  </si>
  <si>
    <t>4749-GTSB</t>
  </si>
  <si>
    <t>2854-HOLB</t>
  </si>
  <si>
    <t>9817-BZRK</t>
  </si>
  <si>
    <t>9085-YVNG</t>
  </si>
  <si>
    <t>8404-HDTO</t>
  </si>
  <si>
    <t>4418-MJGM</t>
  </si>
  <si>
    <t>8895-XNGT</t>
  </si>
  <si>
    <t>2472-KMFK</t>
  </si>
  <si>
    <t>5978-EGXM</t>
  </si>
  <si>
    <t>0562-WVUS</t>
  </si>
  <si>
    <t>5464-KRMK</t>
  </si>
  <si>
    <t>0091-LYXW</t>
  </si>
  <si>
    <t>4150-OBOZ</t>
  </si>
  <si>
    <t>2810-VFNK</t>
  </si>
  <si>
    <t>1375-TIIR</t>
  </si>
  <si>
    <t>2018-IMMN</t>
  </si>
  <si>
    <t>6894-UZON</t>
  </si>
  <si>
    <t>7532-BIHP</t>
  </si>
  <si>
    <t>0148-PYFT</t>
  </si>
  <si>
    <t>7694-QOGF</t>
  </si>
  <si>
    <t>9548-IMJP</t>
  </si>
  <si>
    <t>3628-JRAY</t>
  </si>
  <si>
    <t>2970-YPCE</t>
  </si>
  <si>
    <t>6515-MPVH</t>
  </si>
  <si>
    <t>8759-QETC</t>
  </si>
  <si>
    <t>5383-PSKI</t>
  </si>
  <si>
    <t>0479-CNHA</t>
  </si>
  <si>
    <t>6070-AXDL</t>
  </si>
  <si>
    <t>5670-IEOU</t>
  </si>
  <si>
    <t>2535-QKZR</t>
  </si>
  <si>
    <t>5415-CNJH</t>
  </si>
  <si>
    <t>2336-TMPH</t>
  </si>
  <si>
    <t>3417-DIVB</t>
  </si>
  <si>
    <t>3546-BORA</t>
  </si>
  <si>
    <t>1482-CBVW</t>
  </si>
  <si>
    <t>4905-DHKR</t>
  </si>
  <si>
    <t>7075-RMQX</t>
  </si>
  <si>
    <t>0228-ZLKJ</t>
  </si>
  <si>
    <t>4467-IFFZ</t>
  </si>
  <si>
    <t>4549-YZOS</t>
  </si>
  <si>
    <t>4889-FGUU</t>
  </si>
  <si>
    <t>6416-BUSU</t>
  </si>
  <si>
    <t>5048-JDIR</t>
  </si>
  <si>
    <t>2772-IDUC</t>
  </si>
  <si>
    <t>3689-QYNS</t>
  </si>
  <si>
    <t>9958-PPJW</t>
  </si>
  <si>
    <t>8711-UEOJ</t>
  </si>
  <si>
    <t>1987-HXJC</t>
  </si>
  <si>
    <t>9710-SZUI</t>
  </si>
  <si>
    <t>9179-UJEU</t>
  </si>
  <si>
    <t>2998-NMMM</t>
  </si>
  <si>
    <t>9106-PRGY</t>
  </si>
  <si>
    <t>5574-WLGC</t>
  </si>
  <si>
    <t>7094-ARLD</t>
  </si>
  <si>
    <t>6843-NQXW</t>
  </si>
  <si>
    <t>6786-SZDJ</t>
  </si>
  <si>
    <t>0696-CSAX</t>
  </si>
  <si>
    <t>0015-IPFU</t>
  </si>
  <si>
    <t>8821-XPPT</t>
  </si>
  <si>
    <t>1090-KZZG</t>
  </si>
  <si>
    <t>2697-IQKY</t>
  </si>
  <si>
    <t>5559-OPFP</t>
  </si>
  <si>
    <t>6229-UIZG</t>
  </si>
  <si>
    <t>2085-RCBA</t>
  </si>
  <si>
    <t>1003-DTWA</t>
  </si>
  <si>
    <t>6470-JEQP</t>
  </si>
  <si>
    <t>0613-GNOH</t>
  </si>
  <si>
    <t>4421-VYBF</t>
  </si>
  <si>
    <t>6838-MTDI</t>
  </si>
  <si>
    <t>1049-WMVU</t>
  </si>
  <si>
    <t>0714-TAGN</t>
  </si>
  <si>
    <t>2143-CFMI</t>
  </si>
  <si>
    <t>5985-QISQ</t>
  </si>
  <si>
    <t>5022-QIBT</t>
  </si>
  <si>
    <t>3904-NTTN</t>
  </si>
  <si>
    <t>1739-NPSR</t>
  </si>
  <si>
    <t>3814-ZCAB</t>
  </si>
  <si>
    <t>0721-MJCK</t>
  </si>
  <si>
    <t>7900-OZER</t>
  </si>
  <si>
    <t>9122-OOLK</t>
  </si>
  <si>
    <t>2104-ORNT</t>
  </si>
  <si>
    <t>8675-YBCU</t>
  </si>
  <si>
    <t>8463-RZJX</t>
  </si>
  <si>
    <t>0095-ATWV</t>
  </si>
  <si>
    <t>8241-YKMB</t>
  </si>
  <si>
    <t>9756-KQEX</t>
  </si>
  <si>
    <t>3791-EFFD</t>
  </si>
  <si>
    <t>1193-SGUB</t>
  </si>
  <si>
    <t>9196-TEVK</t>
  </si>
  <si>
    <t>7698-WUWH</t>
  </si>
  <si>
    <t>3744-EIXF</t>
  </si>
  <si>
    <t>4203-THWA</t>
  </si>
  <si>
    <t>1310-RTXJ</t>
  </si>
  <si>
    <t>7646-FHAI</t>
  </si>
  <si>
    <t>5056-NXUZ</t>
  </si>
  <si>
    <t>5574-XDUX</t>
  </si>
  <si>
    <t>6265-FMAF</t>
  </si>
  <si>
    <t>8244-BHBT</t>
  </si>
  <si>
    <t>5815-JOCM</t>
  </si>
  <si>
    <t>2209-MSGO</t>
  </si>
  <si>
    <t>6316-NJKS</t>
  </si>
  <si>
    <t>Last Transaction Date</t>
  </si>
  <si>
    <t>Average Monthly Expenses</t>
  </si>
  <si>
    <t>Number of Complaints or Support</t>
  </si>
  <si>
    <t>Monthly Charge (USD)</t>
  </si>
  <si>
    <t>Male</t>
  </si>
  <si>
    <t>Credit Card</t>
  </si>
  <si>
    <t>Direct Debit</t>
  </si>
  <si>
    <t/>
  </si>
  <si>
    <t>Paper Check</t>
  </si>
  <si>
    <t>High</t>
  </si>
  <si>
    <t>Medium</t>
  </si>
  <si>
    <t>Low</t>
  </si>
  <si>
    <t>Cuenta de Customer ID</t>
  </si>
  <si>
    <t>Churn</t>
  </si>
  <si>
    <t>Complaints Classification</t>
  </si>
  <si>
    <t>Expenses Classification</t>
  </si>
  <si>
    <t>Complaints by Account Length</t>
  </si>
  <si>
    <t>Account Length</t>
  </si>
  <si>
    <t>Age Group</t>
  </si>
  <si>
    <t>No. Customers</t>
  </si>
  <si>
    <t>Total Customers</t>
  </si>
  <si>
    <t>Middle Age</t>
  </si>
  <si>
    <t>Service Calls</t>
  </si>
  <si>
    <t>Unlimited data</t>
  </si>
  <si>
    <t>Unknown</t>
  </si>
  <si>
    <t>Category</t>
  </si>
  <si>
    <t>Not specified</t>
  </si>
  <si>
    <t>Reason Grouped by Category</t>
  </si>
  <si>
    <t>2020</t>
  </si>
  <si>
    <t>2021</t>
  </si>
  <si>
    <t>2022</t>
  </si>
  <si>
    <t>2023</t>
  </si>
  <si>
    <t>Last Transac date Year</t>
  </si>
  <si>
    <t>Last Trans date Month</t>
  </si>
  <si>
    <t>1-2</t>
  </si>
  <si>
    <t>3-4</t>
  </si>
  <si>
    <t>5-6</t>
  </si>
  <si>
    <t>South</t>
  </si>
  <si>
    <t>Midwest</t>
  </si>
  <si>
    <t>West</t>
  </si>
  <si>
    <t>Northeast</t>
  </si>
  <si>
    <t>Localization Group</t>
  </si>
  <si>
    <t>44b8dd</t>
  </si>
  <si>
    <t>25acd7</t>
  </si>
  <si>
    <t>05a0d1</t>
  </si>
  <si>
    <t>0d84ad</t>
  </si>
  <si>
    <t>146888</t>
  </si>
  <si>
    <t>1c4c63</t>
  </si>
  <si>
    <t>223748</t>
  </si>
  <si>
    <t>232f3e</t>
  </si>
  <si>
    <t>203e51</t>
  </si>
  <si>
    <t>ffffff</t>
  </si>
  <si>
    <t>bae5f3</t>
  </si>
  <si>
    <t>a2dcee</t>
  </si>
  <si>
    <t>73cae6</t>
  </si>
  <si>
    <t>ene</t>
  </si>
  <si>
    <t>feb</t>
  </si>
  <si>
    <t>mar</t>
  </si>
  <si>
    <t>abr</t>
  </si>
  <si>
    <t>may</t>
  </si>
  <si>
    <t>jun</t>
  </si>
  <si>
    <t>jul</t>
  </si>
  <si>
    <t>ago</t>
  </si>
  <si>
    <t>sep</t>
  </si>
  <si>
    <t>oct</t>
  </si>
  <si>
    <t>nov</t>
  </si>
  <si>
    <t>dic</t>
  </si>
  <si>
    <t>Row Labels</t>
  </si>
  <si>
    <t>% Customers</t>
  </si>
  <si>
    <t>Length</t>
  </si>
  <si>
    <t>Average</t>
  </si>
  <si>
    <t>Median</t>
  </si>
  <si>
    <t>Mode</t>
  </si>
  <si>
    <t>Account Lenght</t>
  </si>
  <si>
    <t>Monthly Expenses</t>
  </si>
  <si>
    <t>Max</t>
  </si>
  <si>
    <t>Min</t>
  </si>
  <si>
    <t>Total Churns</t>
  </si>
  <si>
    <t>Customers by Age</t>
  </si>
  <si>
    <t>Demographics - Gender</t>
  </si>
  <si>
    <t>Demographics - Age</t>
  </si>
  <si>
    <t>Expenses</t>
  </si>
  <si>
    <t>Classification</t>
  </si>
  <si>
    <t>2020-2021</t>
  </si>
  <si>
    <t>2021-2022</t>
  </si>
  <si>
    <t>2022-2023</t>
  </si>
  <si>
    <t>2020-2023</t>
  </si>
  <si>
    <t>Count of Group</t>
  </si>
  <si>
    <t>DASHBOARD OBJECTIVE</t>
  </si>
  <si>
    <t>This dashboard was developed to identify key drivers of customer churn within Amazon Prime users,</t>
  </si>
  <si>
    <t>focusing on behavioral trends, service issues, and subscription characteristics.</t>
  </si>
  <si>
    <t>WHAT YOU WILL FIND</t>
  </si>
  <si>
    <t>- Year-over-year churn evolution.</t>
  </si>
  <si>
    <t xml:space="preserve">Understanding customer attrition through usage patterns, </t>
  </si>
  <si>
    <t>- Impact of customer service interactions.</t>
  </si>
  <si>
    <t>service interactions, and demographic factors.</t>
  </si>
  <si>
    <t>- Influence of demographic segments.</t>
  </si>
  <si>
    <t>- Churn breakdown by contract type and subscription length.</t>
  </si>
  <si>
    <t>- Real-time insights via dynamic filters.</t>
  </si>
  <si>
    <t>Period of Analysis:</t>
  </si>
  <si>
    <t>From January 2020 to December 2023</t>
  </si>
  <si>
    <t>Developed by:</t>
  </si>
  <si>
    <t>Elena Sánchez Laulhé</t>
  </si>
  <si>
    <t>Data Analyst &amp; Logistics Specialist | Dashboard Designer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</si>
</sst>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00_ ;_-[$$-409]* \-#,##0.00\ ;_-[$$-409]* &quot;-&quot;??_ ;_-@_ "/>
  </numFmts>
  <fonts count="13" x14ac:knownFonts="1">
    <font>
      <sz val="12"/>
      <color theme="1"/>
      <name val="Tw Cen MT"/>
      <family val="2"/>
      <scheme val="minor"/>
    </font>
    <font>
      <sz val="12"/>
      <color theme="1"/>
      <name val="Tw Cen MT"/>
      <family val="2"/>
      <scheme val="minor"/>
    </font>
    <font>
      <sz val="11"/>
      <color theme="0"/>
      <name val="Tw Cen MT"/>
      <family val="2"/>
      <scheme val="minor"/>
    </font>
    <font>
      <b/>
      <sz val="12"/>
      <color theme="1"/>
      <name val="Tw Cen MT"/>
      <family val="2"/>
      <scheme val="minor"/>
    </font>
    <font>
      <sz val="12"/>
      <color rgb="FF00B050"/>
      <name val="Tw Cen MT"/>
      <family val="2"/>
      <scheme val="minor"/>
    </font>
    <font>
      <sz val="12"/>
      <color theme="4" tint="-0.249977111117893"/>
      <name val="Tw Cen MT"/>
      <family val="2"/>
      <scheme val="minor"/>
    </font>
    <font>
      <sz val="12"/>
      <color theme="0" tint="-0.499984740745262"/>
      <name val="Tw Cen MT"/>
      <family val="2"/>
      <scheme val="minor"/>
    </font>
    <font>
      <b/>
      <sz val="14"/>
      <color rgb="FF036B8B"/>
      <name val="Abadi Extra Light"/>
      <family val="2"/>
    </font>
    <font>
      <sz val="14"/>
      <color theme="1"/>
      <name val="Abadi Extra Light"/>
      <family val="2"/>
    </font>
    <font>
      <b/>
      <sz val="12"/>
      <color rgb="FF048DB8"/>
      <name val="Aharoni"/>
      <charset val="177"/>
    </font>
    <font>
      <b/>
      <sz val="16"/>
      <color rgb="FF05A0D1"/>
      <name val="Abadi Extra Light"/>
      <family val="2"/>
    </font>
    <font>
      <sz val="12"/>
      <color theme="1"/>
      <name val="Arial Nova Light"/>
      <family val="2"/>
    </font>
    <font>
      <sz val="13.5"/>
      <color theme="1"/>
      <name val="Abadi Extra Light"/>
      <family val="2"/>
    </font>
  </fonts>
  <fills count="21">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44B8DD"/>
        <bgColor indexed="64"/>
      </patternFill>
    </fill>
    <fill>
      <patternFill patternType="solid">
        <fgColor rgb="FF25ACD7"/>
        <bgColor indexed="64"/>
      </patternFill>
    </fill>
    <fill>
      <patternFill patternType="solid">
        <fgColor rgb="FF05A0D1"/>
        <bgColor indexed="64"/>
      </patternFill>
    </fill>
    <fill>
      <patternFill patternType="solid">
        <fgColor rgb="FF0D84AD"/>
        <bgColor indexed="64"/>
      </patternFill>
    </fill>
    <fill>
      <patternFill patternType="solid">
        <fgColor rgb="FF146888"/>
        <bgColor indexed="64"/>
      </patternFill>
    </fill>
    <fill>
      <patternFill patternType="solid">
        <fgColor rgb="FF1C4C63"/>
        <bgColor indexed="64"/>
      </patternFill>
    </fill>
    <fill>
      <patternFill patternType="solid">
        <fgColor rgb="FF203E51"/>
        <bgColor indexed="64"/>
      </patternFill>
    </fill>
    <fill>
      <patternFill patternType="solid">
        <fgColor rgb="FF223748"/>
        <bgColor indexed="64"/>
      </patternFill>
    </fill>
    <fill>
      <patternFill patternType="solid">
        <fgColor rgb="FF232F3E"/>
        <bgColor indexed="64"/>
      </patternFill>
    </fill>
    <fill>
      <patternFill patternType="solid">
        <fgColor rgb="FFBAE5F3"/>
        <bgColor indexed="64"/>
      </patternFill>
    </fill>
    <fill>
      <patternFill patternType="solid">
        <fgColor rgb="FFA2DCEE"/>
        <bgColor indexed="64"/>
      </patternFill>
    </fill>
    <fill>
      <patternFill patternType="solid">
        <fgColor rgb="FF73CAE6"/>
        <bgColor indexed="64"/>
      </patternFill>
    </fill>
    <fill>
      <patternFill patternType="solid">
        <fgColor rgb="FFB0B0B0"/>
        <bgColor indexed="64"/>
      </patternFill>
    </fill>
    <fill>
      <patternFill patternType="solid">
        <fgColor theme="4" tint="0.79998168889431442"/>
        <bgColor theme="4" tint="0.79998168889431442"/>
      </patternFill>
    </fill>
    <fill>
      <patternFill patternType="solid">
        <fgColor rgb="FFCCFF99"/>
        <bgColor indexed="64"/>
      </patternFill>
    </fill>
    <fill>
      <patternFill patternType="solid">
        <fgColor theme="4" tint="0.79998168889431442"/>
        <bgColor indexed="64"/>
      </patternFill>
    </fill>
    <fill>
      <patternFill patternType="solid">
        <fgColor theme="0" tint="-0.14999847407452621"/>
        <bgColor indexed="64"/>
      </patternFill>
    </fill>
  </fills>
  <borders count="3">
    <border>
      <left/>
      <right/>
      <top/>
      <bottom/>
      <diagonal/>
    </border>
    <border>
      <left/>
      <right/>
      <top/>
      <bottom style="thin">
        <color theme="4" tint="0.39997558519241921"/>
      </bottom>
      <diagonal/>
    </border>
    <border>
      <left style="thin">
        <color auto="1"/>
      </left>
      <right style="thin">
        <color auto="1"/>
      </right>
      <top style="thin">
        <color auto="1"/>
      </top>
      <bottom style="thin">
        <color auto="1"/>
      </bottom>
      <diagonal/>
    </border>
  </borders>
  <cellStyleXfs count="2">
    <xf numFmtId="0" fontId="0" fillId="0" borderId="0"/>
    <xf numFmtId="9" fontId="1" fillId="0" borderId="0" applyFont="0" applyFill="0" applyBorder="0" applyAlignment="0" applyProtection="0"/>
  </cellStyleXfs>
  <cellXfs count="44">
    <xf numFmtId="0" fontId="0" fillId="0" borderId="0" xfId="0"/>
    <xf numFmtId="4" fontId="0" fillId="0" borderId="0" xfId="0" applyNumberFormat="1"/>
    <xf numFmtId="0" fontId="0" fillId="0" borderId="0" xfId="0" pivotButton="1"/>
    <xf numFmtId="0" fontId="0" fillId="0" borderId="0" xfId="0" applyAlignment="1">
      <alignment horizontal="left"/>
    </xf>
    <xf numFmtId="10" fontId="0" fillId="0" borderId="0" xfId="0" applyNumberFormat="1"/>
    <xf numFmtId="3" fontId="0" fillId="0" borderId="0" xfId="0" applyNumberFormat="1"/>
    <xf numFmtId="10" fontId="0" fillId="0" borderId="0" xfId="1" applyNumberFormat="1" applyFont="1"/>
    <xf numFmtId="1" fontId="0" fillId="2" borderId="0" xfId="0" applyNumberFormat="1" applyFill="1"/>
    <xf numFmtId="0" fontId="0" fillId="2" borderId="0" xfId="0" applyFill="1"/>
    <xf numFmtId="164" fontId="0" fillId="0" borderId="0" xfId="0" applyNumberFormat="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49" fontId="0" fillId="0" borderId="0" xfId="0" applyNumberFormat="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0" fontId="0" fillId="16" borderId="0" xfId="0" applyFill="1"/>
    <xf numFmtId="0" fontId="3" fillId="17" borderId="1" xfId="0" applyFont="1" applyFill="1" applyBorder="1"/>
    <xf numFmtId="10" fontId="4" fillId="18" borderId="2" xfId="1" applyNumberFormat="1" applyFont="1" applyFill="1" applyBorder="1"/>
    <xf numFmtId="10" fontId="5" fillId="19" borderId="2" xfId="1" applyNumberFormat="1" applyFont="1" applyFill="1" applyBorder="1"/>
    <xf numFmtId="1" fontId="6" fillId="20" borderId="2" xfId="1" applyNumberFormat="1" applyFont="1" applyFill="1" applyBorder="1" applyAlignment="1">
      <alignment horizontal="right"/>
    </xf>
    <xf numFmtId="0" fontId="2" fillId="0" borderId="0" xfId="0" applyFont="1" applyAlignment="1">
      <alignment horizontal="center" vertical="top"/>
    </xf>
    <xf numFmtId="0" fontId="2" fillId="0" borderId="0" xfId="0" applyFont="1"/>
    <xf numFmtId="4" fontId="2" fillId="0" borderId="0" xfId="0" applyNumberFormat="1" applyFont="1" applyAlignment="1">
      <alignment horizontal="center" vertical="top"/>
    </xf>
    <xf numFmtId="14" fontId="0" fillId="0" borderId="0" xfId="0" applyNumberFormat="1"/>
    <xf numFmtId="2" fontId="0" fillId="0" borderId="0" xfId="0" applyNumberFormat="1"/>
    <xf numFmtId="0" fontId="3" fillId="17" borderId="1" xfId="0" applyFont="1" applyFill="1" applyBorder="1" applyAlignment="1">
      <alignment horizontal="center"/>
    </xf>
    <xf numFmtId="0" fontId="0" fillId="0" borderId="0" xfId="0" applyAlignment="1">
      <alignment horizontal="center"/>
    </xf>
    <xf numFmtId="0" fontId="0" fillId="20" borderId="0" xfId="0" applyFill="1"/>
    <xf numFmtId="0" fontId="7" fillId="20" borderId="0" xfId="0" applyFont="1" applyFill="1"/>
    <xf numFmtId="0" fontId="8" fillId="20" borderId="0" xfId="0" applyFont="1" applyFill="1"/>
    <xf numFmtId="0" fontId="9" fillId="20" borderId="0" xfId="0" applyFont="1" applyFill="1"/>
    <xf numFmtId="0" fontId="10" fillId="20" borderId="0" xfId="0" applyFont="1" applyFill="1"/>
    <xf numFmtId="0" fontId="3" fillId="20" borderId="0" xfId="0" applyFont="1" applyFill="1"/>
    <xf numFmtId="0" fontId="11" fillId="20" borderId="0" xfId="0" quotePrefix="1" applyFont="1" applyFill="1"/>
    <xf numFmtId="0" fontId="12" fillId="20" borderId="0" xfId="0" applyFont="1" applyFill="1" applyAlignment="1">
      <alignment vertical="center"/>
    </xf>
  </cellXfs>
  <cellStyles count="2">
    <cellStyle name="Normal" xfId="0" builtinId="0"/>
    <cellStyle name="Percent" xfId="1" builtinId="5"/>
  </cellStyles>
  <dxfs count="51">
    <dxf>
      <font>
        <color rgb="FF9C0006"/>
      </font>
      <fill>
        <patternFill>
          <bgColor rgb="FFFFC7CE"/>
        </patternFill>
      </fill>
    </dxf>
    <dxf>
      <numFmt numFmtId="3" formatCode="#,##0"/>
    </dxf>
    <dxf>
      <numFmt numFmtId="14" formatCode="0.00%"/>
    </dxf>
    <dxf>
      <numFmt numFmtId="3" formatCode="#,##0"/>
    </dxf>
    <dxf>
      <numFmt numFmtId="4" formatCode="#,##0.00"/>
    </dxf>
    <dxf>
      <numFmt numFmtId="3" formatCode="#,##0"/>
    </dxf>
    <dxf>
      <numFmt numFmtId="14" formatCode="0.00%"/>
    </dxf>
    <dxf>
      <numFmt numFmtId="3" formatCode="#,##0"/>
    </dxf>
    <dxf>
      <numFmt numFmtId="164" formatCode="_-[$$-409]* #,##0.00_ ;_-[$$-409]* \-#,##0.00\ ;_-[$$-409]* &quot;-&quot;??_ ;_-@_ "/>
    </dxf>
    <dxf>
      <numFmt numFmtId="164" formatCode="_-[$$-409]* #,##0.00_ ;_-[$$-409]* \-#,##0.00\ ;_-[$$-409]* &quot;-&quot;??_ ;_-@_ "/>
    </dxf>
    <dxf>
      <numFmt numFmtId="164" formatCode="_-[$$-409]* #,##0.00_ ;_-[$$-409]* \-#,##0.00\ ;_-[$$-409]* &quot;-&quot;??_ ;_-@_ "/>
    </dxf>
    <dxf>
      <numFmt numFmtId="4" formatCode="#,##0.00"/>
    </dxf>
    <dxf>
      <numFmt numFmtId="14" formatCode="0.00%"/>
    </dxf>
    <dxf>
      <numFmt numFmtId="3" formatCode="#,##0"/>
    </dxf>
    <dxf>
      <numFmt numFmtId="14" formatCode="0.00%"/>
    </dxf>
    <dxf>
      <numFmt numFmtId="3" formatCode="#,##0"/>
    </dxf>
    <dxf>
      <font>
        <b val="0"/>
      </font>
      <fill>
        <patternFill patternType="none">
          <fgColor indexed="64"/>
          <bgColor auto="1"/>
        </patternFill>
      </fill>
    </dxf>
    <dxf>
      <font>
        <b val="0"/>
      </font>
      <fill>
        <patternFill patternType="none">
          <fgColor indexed="64"/>
          <bgColor auto="1"/>
        </patternFill>
      </fill>
    </dxf>
    <dxf>
      <font>
        <b val="0"/>
      </font>
      <numFmt numFmtId="2" formatCode="0.00"/>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numFmt numFmtId="4" formatCode="#,##0.00"/>
      <fill>
        <patternFill patternType="none">
          <fgColor indexed="64"/>
          <bgColor auto="1"/>
        </patternFill>
      </fill>
    </dxf>
    <dxf>
      <font>
        <b val="0"/>
      </font>
      <numFmt numFmtId="19" formatCode="dd/mm/yyyy"/>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ont>
      <fill>
        <patternFill patternType="none">
          <fgColor indexed="64"/>
          <bgColor auto="1"/>
        </patternFill>
      </fill>
    </dxf>
    <dxf>
      <font>
        <b val="0"/>
        <family val="2"/>
      </font>
      <fill>
        <patternFill patternType="none">
          <fgColor indexed="64"/>
          <bgColor auto="1"/>
        </patternFill>
      </fill>
    </dxf>
    <dxf>
      <font>
        <b val="0"/>
        <i val="0"/>
        <strike val="0"/>
        <condense val="0"/>
        <extend val="0"/>
        <outline val="0"/>
        <shadow val="0"/>
        <u val="none"/>
        <vertAlign val="baseline"/>
        <sz val="11"/>
        <color theme="0"/>
        <name val="Tw Cen MT"/>
        <family val="2"/>
        <scheme val="minor"/>
      </font>
      <fill>
        <patternFill patternType="none">
          <fgColor indexed="64"/>
          <bgColor auto="1"/>
        </patternFill>
      </fill>
      <alignment horizontal="center" vertical="top" textRotation="0" wrapText="0" indent="0" justifyLastLine="0" shrinkToFit="0" readingOrder="0"/>
      <border diagonalUp="0" diagonalDown="0" outline="0">
        <left style="thin">
          <color auto="1"/>
        </left>
        <right style="thin">
          <color auto="1"/>
        </right>
        <top/>
        <bottom/>
      </border>
    </dxf>
    <dxf>
      <font>
        <b/>
        <i val="0"/>
        <sz val="12"/>
        <color auto="1"/>
      </font>
      <fill>
        <patternFill patternType="solid">
          <bgColor rgb="FFCDEAF7"/>
        </patternFill>
      </fill>
      <border diagonalUp="0" diagonalDown="0">
        <left/>
        <right/>
        <top/>
        <bottom/>
        <vertical/>
        <horizontal/>
      </border>
    </dxf>
    <dxf>
      <font>
        <color theme="2" tint="-0.499984740745262"/>
      </font>
      <fill>
        <patternFill patternType="solid">
          <bgColor rgb="FFCDEAF7"/>
        </patternFill>
      </fill>
      <border diagonalUp="0" diagonalDown="0">
        <left/>
        <right/>
        <top/>
        <bottom/>
        <vertical/>
        <horizontal/>
      </border>
    </dxf>
    <dxf>
      <font>
        <b/>
        <i val="0"/>
        <sz val="11"/>
        <color theme="0" tint="-0.24994659260841701"/>
        <name val="Aptos"/>
        <family val="2"/>
        <scheme val="none"/>
      </font>
      <fill>
        <patternFill patternType="solid">
          <bgColor rgb="FF232F3E"/>
        </patternFill>
      </fill>
      <border diagonalUp="0" diagonalDown="0">
        <left/>
        <right/>
        <top/>
        <bottom/>
        <vertical/>
        <horizontal/>
      </border>
    </dxf>
    <dxf>
      <font>
        <color theme="1"/>
      </font>
      <fill>
        <patternFill patternType="solid">
          <bgColor rgb="FF232F3E"/>
        </patternFill>
      </fill>
      <border diagonalUp="0" diagonalDown="0">
        <left/>
        <right/>
        <top/>
        <bottom/>
        <vertical/>
        <horizontal/>
      </border>
    </dxf>
    <dxf>
      <font>
        <b/>
        <i val="0"/>
        <sz val="12"/>
        <color auto="1"/>
      </font>
      <fill>
        <patternFill patternType="solid">
          <bgColor theme="3"/>
        </patternFill>
      </fill>
      <border diagonalUp="0" diagonalDown="0">
        <left/>
        <right/>
        <top/>
        <bottom/>
        <vertical/>
        <horizontal/>
      </border>
    </dxf>
    <dxf>
      <font>
        <color theme="1"/>
      </font>
      <fill>
        <patternFill patternType="solid">
          <bgColor theme="3"/>
        </patternFill>
      </fill>
      <border diagonalUp="0" diagonalDown="0">
        <left/>
        <right/>
        <top/>
        <bottom/>
        <vertical/>
        <horizontal/>
      </border>
    </dxf>
    <dxf>
      <font>
        <b/>
        <i val="0"/>
        <sz val="12"/>
        <color auto="1"/>
      </font>
      <fill>
        <patternFill patternType="none">
          <bgColor auto="1"/>
        </patternFill>
      </fill>
      <border diagonalUp="0" diagonalDown="0">
        <left/>
        <right/>
        <top/>
        <bottom/>
        <vertical/>
        <horizontal/>
      </border>
    </dxf>
    <dxf>
      <font>
        <color theme="1"/>
      </font>
      <fill>
        <patternFill patternType="none">
          <bgColor auto="1"/>
        </patternFill>
      </fill>
      <border diagonalUp="0" diagonalDown="0">
        <left/>
        <right/>
        <top/>
        <bottom/>
        <vertical/>
        <horizontal/>
      </border>
    </dxf>
    <dxf>
      <font>
        <b/>
        <i val="0"/>
        <sz val="12"/>
        <color auto="1"/>
      </font>
      <fill>
        <patternFill patternType="solid">
          <bgColor theme="0" tint="-0.14996795556505021"/>
        </patternFill>
      </fill>
      <border diagonalUp="0" diagonalDown="0">
        <left/>
        <right/>
        <top/>
        <bottom/>
        <vertical/>
        <horizontal/>
      </border>
    </dxf>
    <dxf>
      <font>
        <sz val="8"/>
        <color theme="1"/>
      </font>
      <fill>
        <patternFill patternType="solid">
          <bgColor theme="0" tint="-0.14996795556505021"/>
        </patternFill>
      </fill>
      <border diagonalUp="0" diagonalDown="0">
        <left/>
        <right/>
        <top/>
        <bottom/>
        <vertical/>
        <horizontal/>
      </border>
    </dxf>
  </dxfs>
  <tableStyles count="6" defaultTableStyle="TableStyleMedium2" defaultPivotStyle="PivotStyleLight16">
    <tableStyle name="Amzn" pivot="0" table="0" count="10" xr9:uid="{6E2DD50D-A37B-4F74-B68A-F17DC22EDD06}">
      <tableStyleElement type="wholeTable" dxfId="50"/>
      <tableStyleElement type="headerRow" dxfId="49"/>
    </tableStyle>
    <tableStyle name="Amzn 2" pivot="0" table="0" count="10" xr9:uid="{2E423B41-A854-4DD1-8EB0-C62D744689EA}">
      <tableStyleElement type="wholeTable" dxfId="48"/>
      <tableStyleElement type="headerRow" dxfId="47"/>
    </tableStyle>
    <tableStyle name="Amzn 2 2" pivot="0" table="0" count="10" xr9:uid="{4D369576-3330-4B15-9B53-D10714B0797B}">
      <tableStyleElement type="wholeTable" dxfId="46"/>
      <tableStyleElement type="headerRow" dxfId="45"/>
    </tableStyle>
    <tableStyle name="Amzn 3" pivot="0" table="0" count="10" xr9:uid="{5BC46744-9550-425C-9EB4-97297F643E2F}">
      <tableStyleElement type="wholeTable" dxfId="44"/>
      <tableStyleElement type="headerRow" dxfId="43"/>
    </tableStyle>
    <tableStyle name="Amzn 3 2" pivot="0" table="0" count="10" xr9:uid="{8B109E69-8B1F-41A7-87A8-E24ED6BE36E8}">
      <tableStyleElement type="wholeTable" dxfId="42"/>
      <tableStyleElement type="headerRow" dxfId="41"/>
    </tableStyle>
    <tableStyle name="Invisible" pivot="0" table="0" count="0" xr9:uid="{EA877797-F4D7-4FA2-B852-78EA8956D837}"/>
  </tableStyles>
  <colors>
    <mruColors>
      <color rgb="FFF08B10"/>
      <color rgb="FFF9D7A1"/>
      <color rgb="FFD1780D"/>
      <color rgb="FF05A0D1"/>
      <color rgb="FF232F3E"/>
      <color rgb="FFCCFF99"/>
      <color rgb="FFF7CC85"/>
      <color rgb="FF86D2EA"/>
      <color rgb="FF048DB8"/>
      <color rgb="FF73CAE6"/>
    </mruColors>
  </colors>
  <extLst>
    <ext xmlns:x14="http://schemas.microsoft.com/office/spreadsheetml/2009/9/main" uri="{46F421CA-312F-682f-3DD2-61675219B42D}">
      <x14:dxfs count="40">
        <dxf>
          <font>
            <b/>
            <i val="0"/>
            <color theme="0"/>
          </font>
          <fill>
            <patternFill patternType="solid">
              <fgColor auto="1"/>
              <bgColor rgb="FF1C537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tint="-0.749961851863155"/>
          </font>
          <fill>
            <patternFill patternType="solid">
              <fgColor auto="1"/>
              <bgColor rgb="FFD3D3D3"/>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trike/>
            <color rgb="FF80ADCE"/>
          </font>
          <fill>
            <patternFill patternType="solid">
              <fgColor theme="0"/>
              <bgColor rgb="FFCBDDEB"/>
            </patternFill>
          </fill>
          <border diagonalUp="0" diagonalDown="0">
            <left/>
            <right/>
            <top/>
            <bottom/>
            <vertical/>
            <horizontal/>
          </border>
        </dxf>
        <dxf>
          <font>
            <b val="0"/>
            <i val="0"/>
            <sz val="11"/>
            <color theme="1"/>
          </font>
          <fill>
            <patternFill patternType="solid">
              <fgColor theme="0"/>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2" tint="-0.499984740745262"/>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dxf>
          <font>
            <color rgb="FF296571"/>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tint="-0.749961851863155"/>
          </font>
          <fill>
            <patternFill patternType="solid">
              <fgColor auto="1"/>
              <bgColor rgb="FFD3D3D3"/>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5" tint="0.79998168889431442"/>
            </patternFill>
          </fill>
          <border>
            <left style="thin">
              <color rgb="FFCCCCCC"/>
            </left>
            <right style="thin">
              <color rgb="FFCCCCCC"/>
            </right>
            <top style="thin">
              <color rgb="FFCCCCCC"/>
            </top>
            <bottom style="thin">
              <color rgb="FFCCCCCC"/>
            </bottom>
            <vertical/>
            <horizontal/>
          </border>
        </dxf>
        <dxf>
          <font>
            <b/>
            <i val="0"/>
            <sz val="12"/>
            <color rgb="FF048DB8"/>
          </font>
          <fill>
            <patternFill patternType="solid">
              <fgColor theme="0"/>
              <bgColor rgb="FF86D2EA"/>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2" tint="-0.499984740745262"/>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dxf>
          <font>
            <color rgb="FF296571"/>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tint="-0.749961851863155"/>
          </font>
          <fill>
            <patternFill patternType="solid">
              <fgColor auto="1"/>
              <bgColor rgb="FFD3D3D3"/>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5" tint="0.79998168889431442"/>
            </patternFill>
          </fill>
          <border>
            <left style="thin">
              <color rgb="FFCCCCCC"/>
            </left>
            <right style="thin">
              <color rgb="FFCCCCCC"/>
            </right>
            <top style="thin">
              <color rgb="FFCCCCCC"/>
            </top>
            <bottom style="thin">
              <color rgb="FFCCCCCC"/>
            </bottom>
            <vertical/>
            <horizontal/>
          </border>
        </dxf>
        <dxf>
          <font>
            <b/>
            <i val="0"/>
            <sz val="12"/>
            <color theme="4" tint="-0.24994659260841701"/>
          </font>
          <fill>
            <patternFill patternType="solid">
              <fgColor theme="0"/>
              <bgColor rgb="FFBFD6E7"/>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2" tint="-0.499984740745262"/>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dxf>
          <font>
            <color rgb="FF296571"/>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tint="-0.749961851863155"/>
          </font>
          <fill>
            <patternFill patternType="solid">
              <fgColor auto="1"/>
              <bgColor rgb="FFD3D3D3"/>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5" tint="0.79998168889431442"/>
            </patternFill>
          </fill>
          <border>
            <left style="thin">
              <color rgb="FFCCCCCC"/>
            </left>
            <right style="thin">
              <color rgb="FFCCCCCC"/>
            </right>
            <top style="thin">
              <color rgb="FFCCCCCC"/>
            </top>
            <bottom style="thin">
              <color rgb="FFCCCCCC"/>
            </bottom>
            <vertical/>
            <horizontal/>
          </border>
        </dxf>
        <dxf>
          <font>
            <b/>
            <i val="0"/>
            <sz val="14"/>
            <color theme="4" tint="-0.24994659260841701"/>
          </font>
          <fill>
            <patternFill patternType="solid">
              <fgColor theme="0"/>
              <bgColor rgb="FFBFD6E7"/>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2" tint="-0.499984740745262"/>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dxf>
          <font>
            <color rgb="FF296571"/>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tint="-0.749961851863155"/>
          </font>
          <fill>
            <patternFill patternType="solid">
              <fgColor auto="1"/>
              <bgColor rgb="FFD3D3D3"/>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5" tint="0.79998168889431442"/>
            </patternFill>
          </fill>
          <border>
            <left style="thin">
              <color rgb="FFCCCCCC"/>
            </left>
            <right style="thin">
              <color rgb="FFCCCCCC"/>
            </right>
            <top style="thin">
              <color rgb="FFCCCCCC"/>
            </top>
            <bottom style="thin">
              <color rgb="FFCCCCCC"/>
            </bottom>
            <vertical/>
            <horizontal/>
          </border>
        </dxf>
        <dxf>
          <font>
            <b/>
            <i val="0"/>
            <sz val="8"/>
            <color rgb="FFF18727"/>
          </font>
          <fill>
            <patternFill patternType="solid">
              <fgColor theme="0"/>
              <bgColor rgb="FFF4E3B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2" tint="-0.499984740745262"/>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Amzn 3 2">
        <x14:slicerStyle name="Amzn">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Amzn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Amzn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Amzn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mzn 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eetMetadata" Target="metadata.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[amazon_dashboard.xlsx]Pivot Tables!ChurnByAgeGroup</c:name>
    <c:fmtId val="6"/>
  </c:pivotSource>
  <c:chart>
    <c:title>
      <c:tx>
        <c:rich>
          <a:bodyPr rot="0" spcFirstLastPara="1" vertOverflow="ellipsis" vert="horz" wrap="square" anchor="ctr" anchorCtr="1"/>
          <a:lstStyle/>
          <a:p>
            <a:pPr algn="ctr" rtl="0">
              <a:defRPr lang="es-ES" sz="1400" b="1" i="0" u="none" strike="noStrike" kern="1200" spc="0" baseline="0">
                <a:solidFill>
                  <a:srgbClr val="232F3E"/>
                </a:solidFill>
                <a:latin typeface="Aptos" panose="020B0004020202020204" pitchFamily="34" charset="0"/>
                <a:ea typeface="+mn-ea"/>
                <a:cs typeface="+mn-cs"/>
              </a:defRPr>
            </a:pPr>
            <a:r>
              <a:rPr lang="es-ES" sz="1400" b="1" i="0" u="none" strike="noStrike" kern="1200" spc="0" baseline="0">
                <a:solidFill>
                  <a:srgbClr val="232F3E"/>
                </a:solidFill>
                <a:latin typeface="Aptos" panose="020B0004020202020204" pitchFamily="34" charset="0"/>
                <a:ea typeface="+mn-ea"/>
                <a:cs typeface="+mn-cs"/>
              </a:rPr>
              <a:t>Churn Rate by Group of Age</a:t>
            </a:r>
          </a:p>
        </c:rich>
      </c:tx>
      <c:layout>
        <c:manualLayout>
          <c:xMode val="edge"/>
          <c:yMode val="edge"/>
          <c:x val="0.15117918143060724"/>
          <c:y val="5.6179754997707394E-2"/>
        </c:manualLayout>
      </c:layout>
      <c:overlay val="0"/>
      <c:spPr>
        <a:noFill/>
        <a:ln>
          <a:noFill/>
        </a:ln>
        <a:effectLst/>
      </c:spPr>
      <c:txPr>
        <a:bodyPr rot="0" spcFirstLastPara="1" vertOverflow="ellipsis" vert="horz" wrap="square" anchor="ctr" anchorCtr="1"/>
        <a:lstStyle/>
        <a:p>
          <a:pPr algn="ctr" rtl="0">
            <a:defRPr lang="es-ES" sz="1400" b="1" i="0" u="none" strike="noStrike" kern="1200" spc="0" baseline="0">
              <a:solidFill>
                <a:srgbClr val="232F3E"/>
              </a:solidFill>
              <a:latin typeface="Aptos" panose="020B0004020202020204" pitchFamily="34" charset="0"/>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pivotFmt>
      <c:pivotFmt>
        <c:idx val="7"/>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pivotFmt>
      <c:pivotFmt>
        <c:idx val="9"/>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7CC8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08B10"/>
          </a:solidFill>
          <a:ln>
            <a:noFill/>
          </a:ln>
          <a:effectLst/>
        </c:spPr>
      </c:pivotFmt>
      <c:pivotFmt>
        <c:idx val="12"/>
        <c:spPr>
          <a:solidFill>
            <a:schemeClr val="bg1">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755043807557508E-2"/>
          <c:y val="0.1475122713671668"/>
          <c:w val="0.84398978885334752"/>
          <c:h val="0.72656628322547367"/>
        </c:manualLayout>
      </c:layout>
      <c:barChart>
        <c:barDir val="col"/>
        <c:grouping val="clustered"/>
        <c:varyColors val="0"/>
        <c:ser>
          <c:idx val="0"/>
          <c:order val="0"/>
          <c:tx>
            <c:strRef>
              <c:f>'Pivot Tables'!$B$15:$B$16</c:f>
              <c:strCache>
                <c:ptCount val="1"/>
                <c:pt idx="0">
                  <c:v>Yes</c:v>
                </c:pt>
              </c:strCache>
            </c:strRef>
          </c:tx>
          <c:spPr>
            <a:solidFill>
              <a:srgbClr val="F7CC85"/>
            </a:solidFill>
            <a:ln>
              <a:noFill/>
            </a:ln>
            <a:effectLst/>
          </c:spPr>
          <c:invertIfNegative val="0"/>
          <c:dPt>
            <c:idx val="1"/>
            <c:invertIfNegative val="0"/>
            <c:bubble3D val="0"/>
            <c:spPr>
              <a:solidFill>
                <a:srgbClr val="F08B10"/>
              </a:solidFill>
              <a:ln>
                <a:noFill/>
              </a:ln>
              <a:effectLst/>
            </c:spPr>
            <c:extLst>
              <c:ext xmlns:c16="http://schemas.microsoft.com/office/drawing/2014/chart" uri="{C3380CC4-5D6E-409C-BE32-E72D297353CC}">
                <c16:uniqueId val="{00000001-8B77-4C9A-8BC8-2E91FCA7E12C}"/>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Tables'!$A$17:$A$19</c:f>
              <c:strCache>
                <c:ptCount val="3"/>
                <c:pt idx="0">
                  <c:v>Middle Age</c:v>
                </c:pt>
                <c:pt idx="1">
                  <c:v>Senior</c:v>
                </c:pt>
                <c:pt idx="2">
                  <c:v>Under 30</c:v>
                </c:pt>
              </c:strCache>
            </c:strRef>
          </c:cat>
          <c:val>
            <c:numRef>
              <c:f>'Pivot Tables'!$B$17:$B$19</c:f>
              <c:numCache>
                <c:formatCode>0.00%</c:formatCode>
                <c:ptCount val="3"/>
                <c:pt idx="0">
                  <c:v>0.24651382651855352</c:v>
                </c:pt>
                <c:pt idx="1">
                  <c:v>0.39093242087254065</c:v>
                </c:pt>
                <c:pt idx="2">
                  <c:v>0.22999222999222999</c:v>
                </c:pt>
              </c:numCache>
            </c:numRef>
          </c:val>
          <c:extLst>
            <c:ext xmlns:c16="http://schemas.microsoft.com/office/drawing/2014/chart" uri="{C3380CC4-5D6E-409C-BE32-E72D297353CC}">
              <c16:uniqueId val="{00000002-8B77-4C9A-8BC8-2E91FCA7E12C}"/>
            </c:ext>
          </c:extLst>
        </c:ser>
        <c:ser>
          <c:idx val="1"/>
          <c:order val="1"/>
          <c:tx>
            <c:strRef>
              <c:f>'Pivot Tables'!$C$15:$C$16</c:f>
              <c:strCache>
                <c:ptCount val="1"/>
                <c:pt idx="0">
                  <c:v>No</c:v>
                </c:pt>
              </c:strCache>
            </c:strRef>
          </c:tx>
          <c:spPr>
            <a:solidFill>
              <a:schemeClr val="bg1">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Tables'!$A$17:$A$19</c:f>
              <c:strCache>
                <c:ptCount val="3"/>
                <c:pt idx="0">
                  <c:v>Middle Age</c:v>
                </c:pt>
                <c:pt idx="1">
                  <c:v>Senior</c:v>
                </c:pt>
                <c:pt idx="2">
                  <c:v>Under 30</c:v>
                </c:pt>
              </c:strCache>
            </c:strRef>
          </c:cat>
          <c:val>
            <c:numRef>
              <c:f>'Pivot Tables'!$C$17:$C$19</c:f>
              <c:numCache>
                <c:formatCode>0.00%</c:formatCode>
                <c:ptCount val="3"/>
                <c:pt idx="0">
                  <c:v>0.75348617348144642</c:v>
                </c:pt>
                <c:pt idx="1">
                  <c:v>0.60906757912745935</c:v>
                </c:pt>
                <c:pt idx="2">
                  <c:v>0.77000777000776999</c:v>
                </c:pt>
              </c:numCache>
            </c:numRef>
          </c:val>
          <c:extLst>
            <c:ext xmlns:c16="http://schemas.microsoft.com/office/drawing/2014/chart" uri="{C3380CC4-5D6E-409C-BE32-E72D297353CC}">
              <c16:uniqueId val="{0000000A-8B77-4C9A-8BC8-2E91FCA7E12C}"/>
            </c:ext>
          </c:extLst>
        </c:ser>
        <c:dLbls>
          <c:dLblPos val="outEnd"/>
          <c:showLegendKey val="0"/>
          <c:showVal val="1"/>
          <c:showCatName val="0"/>
          <c:showSerName val="0"/>
          <c:showPercent val="0"/>
          <c:showBubbleSize val="0"/>
        </c:dLbls>
        <c:gapWidth val="130"/>
        <c:overlap val="-9"/>
        <c:axId val="1391066256"/>
        <c:axId val="1391075856"/>
      </c:barChart>
      <c:catAx>
        <c:axId val="139106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ptos" panose="020B0004020202020204" pitchFamily="34" charset="0"/>
                <a:ea typeface="+mn-ea"/>
                <a:cs typeface="+mn-cs"/>
              </a:defRPr>
            </a:pPr>
            <a:endParaRPr lang="es-ES"/>
          </a:p>
        </c:txPr>
        <c:crossAx val="1391075856"/>
        <c:crosses val="autoZero"/>
        <c:auto val="1"/>
        <c:lblAlgn val="ctr"/>
        <c:lblOffset val="100"/>
        <c:noMultiLvlLbl val="0"/>
      </c:catAx>
      <c:valAx>
        <c:axId val="1391075856"/>
        <c:scaling>
          <c:orientation val="minMax"/>
        </c:scaling>
        <c:delete val="1"/>
        <c:axPos val="l"/>
        <c:numFmt formatCode="0.00%" sourceLinked="1"/>
        <c:majorTickMark val="none"/>
        <c:minorTickMark val="none"/>
        <c:tickLblPos val="nextTo"/>
        <c:crossAx val="1391066256"/>
        <c:crosses val="autoZero"/>
        <c:crossBetween val="between"/>
      </c:valAx>
      <c:spPr>
        <a:noFill/>
        <a:ln>
          <a:noFill/>
        </a:ln>
        <a:effectLst/>
      </c:spPr>
    </c:plotArea>
    <c:legend>
      <c:legendPos val="r"/>
      <c:layout>
        <c:manualLayout>
          <c:xMode val="edge"/>
          <c:yMode val="edge"/>
          <c:x val="0.8363856041406581"/>
          <c:y val="0.48795844775011543"/>
          <c:w val="0.12959113144767648"/>
          <c:h val="0.1241964061086517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ptos" panose="020B0004020202020204" pitchFamily="34" charset="0"/>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73CAE6"/>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[amazon_dashboard.xlsx]Pivot Tables!ChurnbyReason</c:name>
    <c:fmtId val="3"/>
  </c:pivotSource>
  <c:chart>
    <c:title>
      <c:tx>
        <c:rich>
          <a:bodyPr rot="0" spcFirstLastPara="1" vertOverflow="ellipsis" vert="horz" wrap="square" anchor="ctr" anchorCtr="1"/>
          <a:lstStyle/>
          <a:p>
            <a:pPr>
              <a:defRPr sz="1400" b="1" i="0" u="none" strike="noStrike" kern="1200" spc="0" baseline="0">
                <a:solidFill>
                  <a:srgbClr val="232F3E"/>
                </a:solidFill>
                <a:latin typeface="Aptos" panose="020B0004020202020204" pitchFamily="34" charset="0"/>
                <a:ea typeface="+mn-ea"/>
                <a:cs typeface="+mn-cs"/>
              </a:defRPr>
            </a:pPr>
            <a:r>
              <a:rPr lang="es-ES" sz="1400" b="1">
                <a:solidFill>
                  <a:srgbClr val="232F3E"/>
                </a:solidFill>
                <a:latin typeface="Aptos" panose="020B0004020202020204" pitchFamily="34" charset="0"/>
              </a:rPr>
              <a:t>Top 5 Churn Reasons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232F3E"/>
              </a:solidFill>
              <a:latin typeface="Aptos" panose="020B0004020202020204" pitchFamily="34" charset="0"/>
              <a:ea typeface="+mn-ea"/>
              <a:cs typeface="+mn-cs"/>
            </a:defRPr>
          </a:pPr>
          <a:endParaRPr lang="es-ES"/>
        </a:p>
      </c:txPr>
    </c:title>
    <c:autoTitleDeleted val="0"/>
    <c:pivotFmts>
      <c:pivotFmt>
        <c:idx val="0"/>
        <c:spPr>
          <a:solidFill>
            <a:srgbClr val="73CA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3CA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3CA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48DB8"/>
                  </a:solidFill>
                  <a:latin typeface="Aptos" panose="020B0004020202020204" pitchFamily="34" charset="0"/>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3CAE6"/>
          </a:solidFill>
          <a:ln>
            <a:noFill/>
          </a:ln>
          <a:effectLst/>
        </c:spPr>
      </c:pivotFmt>
      <c:pivotFmt>
        <c:idx val="4"/>
        <c:spPr>
          <a:solidFill>
            <a:srgbClr val="048DB8"/>
          </a:solidFill>
          <a:ln>
            <a:noFill/>
          </a:ln>
          <a:effectLst/>
        </c:spPr>
        <c:dLbl>
          <c:idx val="0"/>
          <c:layout>
            <c:manualLayout>
              <c:x val="-1.1422758753332272E-3"/>
              <c:y val="7.2728848203468288E-17"/>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48DB8"/>
                  </a:solidFill>
                  <a:latin typeface="Aptos" panose="020B0004020202020204" pitchFamily="34" charset="0"/>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67493244818418"/>
          <c:y val="0.14140032786426027"/>
          <c:w val="0.72012076753591692"/>
          <c:h val="0.81611519133166222"/>
        </c:manualLayout>
      </c:layout>
      <c:barChart>
        <c:barDir val="bar"/>
        <c:grouping val="clustered"/>
        <c:varyColors val="0"/>
        <c:ser>
          <c:idx val="0"/>
          <c:order val="0"/>
          <c:tx>
            <c:strRef>
              <c:f>'Pivot Tables'!$H$34:$H$35</c:f>
              <c:strCache>
                <c:ptCount val="1"/>
                <c:pt idx="0">
                  <c:v>Yes</c:v>
                </c:pt>
              </c:strCache>
            </c:strRef>
          </c:tx>
          <c:spPr>
            <a:solidFill>
              <a:srgbClr val="73CAE6"/>
            </a:solidFill>
            <a:ln>
              <a:noFill/>
            </a:ln>
            <a:effectLst/>
          </c:spPr>
          <c:invertIfNegative val="0"/>
          <c:dPt>
            <c:idx val="2"/>
            <c:invertIfNegative val="0"/>
            <c:bubble3D val="0"/>
            <c:spPr>
              <a:solidFill>
                <a:srgbClr val="048DB8"/>
              </a:solidFill>
              <a:ln>
                <a:noFill/>
              </a:ln>
              <a:effectLst/>
            </c:spPr>
            <c:extLst>
              <c:ext xmlns:c16="http://schemas.microsoft.com/office/drawing/2014/chart" uri="{C3380CC4-5D6E-409C-BE32-E72D297353CC}">
                <c16:uniqueId val="{00000001-E1B0-47E3-8DDC-71ED201E66D8}"/>
              </c:ext>
            </c:extLst>
          </c:dPt>
          <c:dLbls>
            <c:dLbl>
              <c:idx val="2"/>
              <c:layout>
                <c:manualLayout>
                  <c:x val="-1.1422758753332272E-3"/>
                  <c:y val="7.272884820346828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1B0-47E3-8DDC-71ED201E66D8}"/>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048DB8"/>
                    </a:solidFill>
                    <a:latin typeface="Aptos" panose="020B0004020202020204" pitchFamily="34" charset="0"/>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Tables'!$G$36:$G$40</c:f>
              <c:strCache>
                <c:ptCount val="5"/>
                <c:pt idx="0">
                  <c:v>Attitude of support person</c:v>
                </c:pt>
                <c:pt idx="1">
                  <c:v>Competitor had better devices</c:v>
                </c:pt>
                <c:pt idx="2">
                  <c:v>Competitor made better offer</c:v>
                </c:pt>
                <c:pt idx="3">
                  <c:v>Competitor offered more data</c:v>
                </c:pt>
                <c:pt idx="4">
                  <c:v>Don't know</c:v>
                </c:pt>
              </c:strCache>
            </c:strRef>
          </c:cat>
          <c:val>
            <c:numRef>
              <c:f>'Pivot Tables'!$H$36:$H$40</c:f>
              <c:numCache>
                <c:formatCode>0.00%</c:formatCode>
                <c:ptCount val="5"/>
                <c:pt idx="0">
                  <c:v>0.19613526570048309</c:v>
                </c:pt>
                <c:pt idx="1">
                  <c:v>0.28695652173913044</c:v>
                </c:pt>
                <c:pt idx="2">
                  <c:v>0.29178743961352654</c:v>
                </c:pt>
                <c:pt idx="3">
                  <c:v>0.10628019323671498</c:v>
                </c:pt>
                <c:pt idx="4">
                  <c:v>0.11884057971014493</c:v>
                </c:pt>
              </c:numCache>
            </c:numRef>
          </c:val>
          <c:extLst>
            <c:ext xmlns:c16="http://schemas.microsoft.com/office/drawing/2014/chart" uri="{C3380CC4-5D6E-409C-BE32-E72D297353CC}">
              <c16:uniqueId val="{00000002-4AB2-4F27-8CCA-7C5247B8E2FB}"/>
            </c:ext>
          </c:extLst>
        </c:ser>
        <c:dLbls>
          <c:dLblPos val="inEnd"/>
          <c:showLegendKey val="0"/>
          <c:showVal val="1"/>
          <c:showCatName val="0"/>
          <c:showSerName val="0"/>
          <c:showPercent val="0"/>
          <c:showBubbleSize val="0"/>
        </c:dLbls>
        <c:gapWidth val="75"/>
        <c:overlap val="33"/>
        <c:axId val="1669984991"/>
        <c:axId val="1669984511"/>
      </c:barChart>
      <c:catAx>
        <c:axId val="166998499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ptos" panose="020B0004020202020204" pitchFamily="34" charset="0"/>
                <a:ea typeface="+mn-ea"/>
                <a:cs typeface="+mn-cs"/>
              </a:defRPr>
            </a:pPr>
            <a:endParaRPr lang="es-ES"/>
          </a:p>
        </c:txPr>
        <c:crossAx val="1669984511"/>
        <c:crosses val="autoZero"/>
        <c:auto val="1"/>
        <c:lblAlgn val="ctr"/>
        <c:lblOffset val="100"/>
        <c:noMultiLvlLbl val="0"/>
      </c:catAx>
      <c:valAx>
        <c:axId val="1669984511"/>
        <c:scaling>
          <c:orientation val="minMax"/>
        </c:scaling>
        <c:delete val="1"/>
        <c:axPos val="t"/>
        <c:numFmt formatCode="0.00%" sourceLinked="1"/>
        <c:majorTickMark val="none"/>
        <c:minorTickMark val="none"/>
        <c:tickLblPos val="nextTo"/>
        <c:crossAx val="166998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lgn="ctr" rtl="0">
              <a:defRPr lang="es-ES" sz="1400" b="1" i="0" u="none" strike="noStrike" kern="1200" spc="0" baseline="0">
                <a:solidFill>
                  <a:srgbClr val="232F3E"/>
                </a:solidFill>
                <a:latin typeface="Aptos" panose="020B0004020202020204" pitchFamily="34" charset="0"/>
                <a:ea typeface="+mn-ea"/>
                <a:cs typeface="+mn-cs"/>
              </a:defRPr>
            </a:pPr>
            <a:r>
              <a:rPr lang="es-ES" sz="1400" b="1" i="0" u="none" strike="noStrike" kern="1200" spc="0" baseline="0">
                <a:solidFill>
                  <a:srgbClr val="232F3E"/>
                </a:solidFill>
                <a:latin typeface="Aptos" panose="020B0004020202020204" pitchFamily="34" charset="0"/>
                <a:ea typeface="+mn-ea"/>
                <a:cs typeface="+mn-cs"/>
              </a:rPr>
              <a:t>Churn Increase by Number of Service Calls</a:t>
            </a:r>
          </a:p>
        </c:rich>
      </c:tx>
      <c:layout>
        <c:manualLayout>
          <c:xMode val="edge"/>
          <c:yMode val="edge"/>
          <c:x val="0.15422657127179443"/>
          <c:y val="5.082369502942919E-2"/>
        </c:manualLayout>
      </c:layout>
      <c:overlay val="0"/>
      <c:spPr>
        <a:noFill/>
        <a:ln>
          <a:noFill/>
        </a:ln>
        <a:effectLst/>
      </c:spPr>
      <c:txPr>
        <a:bodyPr rot="0" spcFirstLastPara="1" vertOverflow="ellipsis" vert="horz" wrap="square" anchor="ctr" anchorCtr="1"/>
        <a:lstStyle/>
        <a:p>
          <a:pPr algn="ctr" rtl="0">
            <a:defRPr lang="es-ES" sz="1400" b="1" i="0" u="none" strike="noStrike" kern="1200" spc="0" baseline="0">
              <a:solidFill>
                <a:srgbClr val="232F3E"/>
              </a:solidFill>
              <a:latin typeface="Aptos" panose="020B0004020202020204" pitchFamily="34" charset="0"/>
              <a:ea typeface="+mn-ea"/>
              <a:cs typeface="+mn-cs"/>
            </a:defRPr>
          </a:pPr>
          <a:endParaRPr lang="es-ES"/>
        </a:p>
      </c:txPr>
    </c:title>
    <c:autoTitleDeleted val="0"/>
    <c:plotArea>
      <c:layout>
        <c:manualLayout>
          <c:layoutTarget val="inner"/>
          <c:xMode val="edge"/>
          <c:yMode val="edge"/>
          <c:x val="1.239503263168271E-2"/>
          <c:y val="0.14659061950217533"/>
          <c:w val="0.88514056544951802"/>
          <c:h val="0.75373736939548119"/>
        </c:manualLayout>
      </c:layout>
      <c:lineChart>
        <c:grouping val="standard"/>
        <c:varyColors val="0"/>
        <c:ser>
          <c:idx val="0"/>
          <c:order val="0"/>
          <c:tx>
            <c:strRef>
              <c:f>'Pivot Tables'!$H$4</c:f>
              <c:strCache>
                <c:ptCount val="1"/>
                <c:pt idx="0">
                  <c:v>Yes</c:v>
                </c:pt>
              </c:strCache>
            </c:strRef>
          </c:tx>
          <c:spPr>
            <a:ln w="47625" cap="sq">
              <a:solidFill>
                <a:srgbClr val="F08B10">
                  <a:alpha val="84000"/>
                </a:srgbClr>
              </a:solidFill>
              <a:bevel/>
              <a:tailEnd w="med" len="lg"/>
            </a:ln>
            <a:effectLst/>
          </c:spPr>
          <c:marker>
            <c:symbol val="circle"/>
            <c:size val="9"/>
            <c:spPr>
              <a:solidFill>
                <a:srgbClr val="F08B10"/>
              </a:solidFill>
              <a:ln w="38100">
                <a:noFill/>
              </a:ln>
              <a:effectLst/>
            </c:spPr>
          </c:marker>
          <c:dLbls>
            <c:dLbl>
              <c:idx val="3"/>
              <c:spPr>
                <a:solidFill>
                  <a:srgbClr val="F9D7A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08B10"/>
                      </a:solidFill>
                      <a:latin typeface="Aptos" panose="020B0004020202020204" pitchFamily="34" charset="0"/>
                      <a:ea typeface="+mn-ea"/>
                      <a:cs typeface="+mn-cs"/>
                    </a:defRPr>
                  </a:pPr>
                  <a:endParaRPr lang="es-ES"/>
                </a:p>
              </c:txPr>
              <c:dLblPos val="t"/>
              <c:showLegendKey val="0"/>
              <c:showVal val="1"/>
              <c:showCatName val="0"/>
              <c:showSerName val="0"/>
              <c:showPercent val="0"/>
              <c:showBubbleSize val="0"/>
              <c:extLst>
                <c:ext xmlns:c16="http://schemas.microsoft.com/office/drawing/2014/chart" uri="{C3380CC4-5D6E-409C-BE32-E72D297353CC}">
                  <c16:uniqueId val="{00000000-3D16-4CF1-82F6-649C074026D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Tables'!$G$5:$G$10</c:f>
              <c:numCache>
                <c:formatCode>General</c:formatCode>
                <c:ptCount val="6"/>
                <c:pt idx="0">
                  <c:v>0</c:v>
                </c:pt>
                <c:pt idx="1">
                  <c:v>1</c:v>
                </c:pt>
                <c:pt idx="2">
                  <c:v>2</c:v>
                </c:pt>
                <c:pt idx="3">
                  <c:v>3</c:v>
                </c:pt>
                <c:pt idx="4">
                  <c:v>4</c:v>
                </c:pt>
                <c:pt idx="5">
                  <c:v>5</c:v>
                </c:pt>
              </c:numCache>
            </c:numRef>
          </c:cat>
          <c:val>
            <c:numRef>
              <c:f>'Pivot Tables'!$H$5:$H$10</c:f>
              <c:numCache>
                <c:formatCode>0.00%</c:formatCode>
                <c:ptCount val="6"/>
                <c:pt idx="0">
                  <c:v>8.9003944773175539E-2</c:v>
                </c:pt>
                <c:pt idx="1">
                  <c:v>0.31271091113610799</c:v>
                </c:pt>
                <c:pt idx="2">
                  <c:v>0.36616454229432216</c:v>
                </c:pt>
                <c:pt idx="3">
                  <c:v>0.87542087542087543</c:v>
                </c:pt>
                <c:pt idx="4">
                  <c:v>0.9965870307167235</c:v>
                </c:pt>
                <c:pt idx="5">
                  <c:v>1</c:v>
                </c:pt>
              </c:numCache>
            </c:numRef>
          </c:val>
          <c:smooth val="0"/>
          <c:extLst>
            <c:ext xmlns:c16="http://schemas.microsoft.com/office/drawing/2014/chart" uri="{C3380CC4-5D6E-409C-BE32-E72D297353CC}">
              <c16:uniqueId val="{00000001-3D16-4CF1-82F6-649C074026D9}"/>
            </c:ext>
          </c:extLst>
        </c:ser>
        <c:ser>
          <c:idx val="2"/>
          <c:order val="1"/>
          <c:tx>
            <c:strRef>
              <c:f>'Pivot Tables'!$I$4</c:f>
              <c:strCache>
                <c:ptCount val="1"/>
                <c:pt idx="0">
                  <c:v>No</c:v>
                </c:pt>
              </c:strCache>
            </c:strRef>
          </c:tx>
          <c:spPr>
            <a:ln w="47625" cap="rnd" cmpd="sng">
              <a:solidFill>
                <a:srgbClr val="F7CC85"/>
              </a:solidFill>
              <a:round/>
            </a:ln>
            <a:effectLst/>
          </c:spPr>
          <c:marker>
            <c:symbol val="circle"/>
            <c:size val="7"/>
            <c:spPr>
              <a:solidFill>
                <a:srgbClr val="F7CC85"/>
              </a:solidFill>
              <a:ln w="57150">
                <a:solidFill>
                  <a:srgbClr val="F7CC8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Tables'!$G$5:$G$10</c:f>
              <c:numCache>
                <c:formatCode>General</c:formatCode>
                <c:ptCount val="6"/>
                <c:pt idx="0">
                  <c:v>0</c:v>
                </c:pt>
                <c:pt idx="1">
                  <c:v>1</c:v>
                </c:pt>
                <c:pt idx="2">
                  <c:v>2</c:v>
                </c:pt>
                <c:pt idx="3">
                  <c:v>3</c:v>
                </c:pt>
                <c:pt idx="4">
                  <c:v>4</c:v>
                </c:pt>
                <c:pt idx="5">
                  <c:v>5</c:v>
                </c:pt>
              </c:numCache>
            </c:numRef>
          </c:cat>
          <c:val>
            <c:numRef>
              <c:f>'Pivot Tables'!$I$5:$I$10</c:f>
              <c:numCache>
                <c:formatCode>0.00%</c:formatCode>
                <c:ptCount val="6"/>
                <c:pt idx="0">
                  <c:v>0.91099605522682447</c:v>
                </c:pt>
                <c:pt idx="1">
                  <c:v>0.68728908886389206</c:v>
                </c:pt>
                <c:pt idx="2">
                  <c:v>0.63383545770567784</c:v>
                </c:pt>
                <c:pt idx="3">
                  <c:v>0.12457912457912458</c:v>
                </c:pt>
                <c:pt idx="4">
                  <c:v>3.4129692832764505E-3</c:v>
                </c:pt>
                <c:pt idx="5">
                  <c:v>0</c:v>
                </c:pt>
              </c:numCache>
            </c:numRef>
          </c:val>
          <c:smooth val="0"/>
          <c:extLst>
            <c:ext xmlns:c16="http://schemas.microsoft.com/office/drawing/2014/chart" uri="{C3380CC4-5D6E-409C-BE32-E72D297353CC}">
              <c16:uniqueId val="{00000002-3D16-4CF1-82F6-649C074026D9}"/>
            </c:ext>
          </c:extLst>
        </c:ser>
        <c:dLbls>
          <c:dLblPos val="t"/>
          <c:showLegendKey val="0"/>
          <c:showVal val="1"/>
          <c:showCatName val="0"/>
          <c:showSerName val="0"/>
          <c:showPercent val="0"/>
          <c:showBubbleSize val="0"/>
        </c:dLbls>
        <c:hiLowLines>
          <c:spPr>
            <a:ln w="22225" cap="flat" cmpd="sng" algn="ctr">
              <a:solidFill>
                <a:schemeClr val="bg1">
                  <a:lumMod val="85000"/>
                </a:schemeClr>
              </a:solidFill>
              <a:prstDash val="sysDash"/>
              <a:round/>
            </a:ln>
            <a:effectLst/>
          </c:spPr>
        </c:hiLowLines>
        <c:marker val="1"/>
        <c:smooth val="0"/>
        <c:axId val="1428220864"/>
        <c:axId val="1428221824"/>
      </c:lineChart>
      <c:catAx>
        <c:axId val="142822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s-ES"/>
          </a:p>
        </c:txPr>
        <c:crossAx val="1428221824"/>
        <c:crosses val="autoZero"/>
        <c:auto val="1"/>
        <c:lblAlgn val="ctr"/>
        <c:lblOffset val="100"/>
        <c:noMultiLvlLbl val="0"/>
      </c:catAx>
      <c:valAx>
        <c:axId val="1428221824"/>
        <c:scaling>
          <c:orientation val="minMax"/>
        </c:scaling>
        <c:delete val="1"/>
        <c:axPos val="l"/>
        <c:numFmt formatCode="0.00%" sourceLinked="1"/>
        <c:majorTickMark val="out"/>
        <c:minorTickMark val="none"/>
        <c:tickLblPos val="nextTo"/>
        <c:crossAx val="142822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ptos" panose="020B0004020202020204" pitchFamily="34" charset="0"/>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[amazon_dashboard.xlsx]Pivot Tables!ChurnByLTransacDateM</c:name>
    <c:fmtId val="7"/>
  </c:pivotSource>
  <c:chart>
    <c:title>
      <c:tx>
        <c:rich>
          <a:bodyPr rot="0" spcFirstLastPara="1" vertOverflow="ellipsis" vert="horz" wrap="square" anchor="ctr" anchorCtr="1"/>
          <a:lstStyle/>
          <a:p>
            <a:pPr algn="ctr" rtl="0">
              <a:defRPr lang="en-US" sz="1400" b="1" i="0" u="none" strike="noStrike" kern="1200" spc="0" baseline="0">
                <a:solidFill>
                  <a:srgbClr val="232F3E"/>
                </a:solidFill>
                <a:latin typeface="Aptos" panose="020B0004020202020204" pitchFamily="34" charset="0"/>
                <a:ea typeface="+mn-ea"/>
                <a:cs typeface="+mn-cs"/>
              </a:defRPr>
            </a:pPr>
            <a:r>
              <a:rPr lang="en-US" sz="1400" b="1" i="0" u="none" strike="noStrike" kern="1200" spc="0" baseline="0">
                <a:solidFill>
                  <a:srgbClr val="232F3E"/>
                </a:solidFill>
                <a:latin typeface="Aptos" panose="020B0004020202020204" pitchFamily="34" charset="0"/>
                <a:ea typeface="+mn-ea"/>
                <a:cs typeface="+mn-cs"/>
              </a:rPr>
              <a:t>Monthly Churn Rate by Last Transaction</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232F3E"/>
              </a:solidFill>
              <a:latin typeface="Aptos" panose="020B0004020202020204" pitchFamily="34" charset="0"/>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3CAE6">
              <a:alpha val="65000"/>
            </a:srgbClr>
          </a:solidFill>
          <a:ln w="28575">
            <a:solidFill>
              <a:srgbClr val="048DB8"/>
            </a:solidFill>
            <a:prstDash val="sysDas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4240994339921E-2"/>
          <c:y val="0.11277786867233176"/>
          <c:w val="0.96645769056466002"/>
          <c:h val="0.76780554862271366"/>
        </c:manualLayout>
      </c:layout>
      <c:areaChart>
        <c:grouping val="standard"/>
        <c:varyColors val="0"/>
        <c:ser>
          <c:idx val="0"/>
          <c:order val="0"/>
          <c:tx>
            <c:strRef>
              <c:f>'Pivot Tables'!$T$12:$T$13</c:f>
              <c:strCache>
                <c:ptCount val="1"/>
                <c:pt idx="0">
                  <c:v>Yes</c:v>
                </c:pt>
              </c:strCache>
            </c:strRef>
          </c:tx>
          <c:spPr>
            <a:solidFill>
              <a:srgbClr val="73CAE6">
                <a:alpha val="65000"/>
              </a:srgbClr>
            </a:solidFill>
            <a:ln w="28575">
              <a:solidFill>
                <a:srgbClr val="048DB8"/>
              </a:solidFill>
              <a:prstDash val="sysDash"/>
            </a:ln>
            <a:effectLst/>
          </c:spP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Tables'!$S$14:$S$25</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'Pivot Tables'!$T$14:$T$25</c:f>
              <c:numCache>
                <c:formatCode>0.00%</c:formatCode>
                <c:ptCount val="12"/>
                <c:pt idx="0">
                  <c:v>8.2962138084632514E-2</c:v>
                </c:pt>
                <c:pt idx="1">
                  <c:v>7.7394209354120266E-2</c:v>
                </c:pt>
                <c:pt idx="2">
                  <c:v>0.10244988864142539</c:v>
                </c:pt>
                <c:pt idx="3">
                  <c:v>7.0712694877505575E-2</c:v>
                </c:pt>
                <c:pt idx="4">
                  <c:v>7.9621380846325168E-2</c:v>
                </c:pt>
                <c:pt idx="5">
                  <c:v>7.2939866369710463E-2</c:v>
                </c:pt>
                <c:pt idx="6">
                  <c:v>8.2405345211581285E-2</c:v>
                </c:pt>
                <c:pt idx="7">
                  <c:v>9.8552338530066813E-2</c:v>
                </c:pt>
                <c:pt idx="8">
                  <c:v>7.9621380846325168E-2</c:v>
                </c:pt>
                <c:pt idx="9">
                  <c:v>8.184855233853007E-2</c:v>
                </c:pt>
                <c:pt idx="10">
                  <c:v>8.0178173719376397E-2</c:v>
                </c:pt>
                <c:pt idx="11">
                  <c:v>9.1314031180400893E-2</c:v>
                </c:pt>
              </c:numCache>
            </c:numRef>
          </c:val>
          <c:extLst>
            <c:ext xmlns:c16="http://schemas.microsoft.com/office/drawing/2014/chart" uri="{C3380CC4-5D6E-409C-BE32-E72D297353CC}">
              <c16:uniqueId val="{00000003-917A-4D9F-B4BA-EBBB2F997BAA}"/>
            </c:ext>
          </c:extLst>
        </c:ser>
        <c:dLbls>
          <c:showLegendKey val="0"/>
          <c:showVal val="1"/>
          <c:showCatName val="0"/>
          <c:showSerName val="0"/>
          <c:showPercent val="0"/>
          <c:showBubbleSize val="0"/>
        </c:dLbls>
        <c:axId val="1726590447"/>
        <c:axId val="1726587087"/>
      </c:areaChart>
      <c:catAx>
        <c:axId val="172659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ptos" panose="020B0004020202020204" pitchFamily="34" charset="0"/>
                <a:ea typeface="+mn-ea"/>
                <a:cs typeface="+mn-cs"/>
              </a:defRPr>
            </a:pPr>
            <a:endParaRPr lang="es-ES"/>
          </a:p>
        </c:txPr>
        <c:crossAx val="1726587087"/>
        <c:crosses val="autoZero"/>
        <c:auto val="1"/>
        <c:lblAlgn val="ctr"/>
        <c:lblOffset val="100"/>
        <c:noMultiLvlLbl val="0"/>
      </c:catAx>
      <c:valAx>
        <c:axId val="1726587087"/>
        <c:scaling>
          <c:orientation val="minMax"/>
          <c:min val="6.0000000000000012E-2"/>
        </c:scaling>
        <c:delete val="0"/>
        <c:axPos val="l"/>
        <c:numFmt formatCode="0%" sourceLinked="0"/>
        <c:majorTickMark val="none"/>
        <c:minorTickMark val="none"/>
        <c:tickLblPos val="none"/>
        <c:spPr>
          <a:noFill/>
          <a:ln>
            <a:solidFill>
              <a:schemeClr val="lt1">
                <a:shade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726590447"/>
        <c:crossesAt val="1"/>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3CAE6"/>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[amazon_dashboard.xlsx]Pivot Tables!ChurnByAccountLength</c:name>
    <c:fmtId val="27"/>
  </c:pivotSource>
  <c:chart>
    <c:title>
      <c:tx>
        <c:rich>
          <a:bodyPr rot="0" spcFirstLastPara="1" vertOverflow="ellipsis" vert="horz" wrap="square" anchor="ctr" anchorCtr="1"/>
          <a:lstStyle/>
          <a:p>
            <a:pPr algn="ctr" rtl="0">
              <a:defRPr lang="es-ES" sz="1400" b="1" i="0" u="none" strike="noStrike" kern="1200" spc="0" baseline="0">
                <a:solidFill>
                  <a:srgbClr val="232F3E"/>
                </a:solidFill>
                <a:latin typeface="Aptos" panose="020B0004020202020204" pitchFamily="34" charset="0"/>
                <a:ea typeface="+mn-ea"/>
                <a:cs typeface="+mn-cs"/>
              </a:defRPr>
            </a:pPr>
            <a:r>
              <a:rPr lang="en-US" sz="1400" b="1" i="0" u="none" strike="noStrike" kern="1200" spc="0" baseline="0">
                <a:solidFill>
                  <a:srgbClr val="232F3E"/>
                </a:solidFill>
                <a:latin typeface="Aptos" panose="020B0004020202020204" pitchFamily="34" charset="0"/>
                <a:ea typeface="+mn-ea"/>
                <a:cs typeface="+mn-cs"/>
              </a:rPr>
              <a:t>Churn by Account Length in months</a:t>
            </a:r>
          </a:p>
        </c:rich>
      </c:tx>
      <c:layout>
        <c:manualLayout>
          <c:xMode val="edge"/>
          <c:yMode val="edge"/>
          <c:x val="0.11440711230763756"/>
          <c:y val="4.9569899691607425E-2"/>
        </c:manualLayout>
      </c:layout>
      <c:overlay val="0"/>
      <c:spPr>
        <a:noFill/>
        <a:ln>
          <a:noFill/>
        </a:ln>
        <a:effectLst/>
      </c:sp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7CC8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08B10"/>
          </a:solidFill>
          <a:ln>
            <a:noFill/>
          </a:ln>
          <a:effectLst/>
        </c:spPr>
      </c:pivotFmt>
      <c:pivotFmt>
        <c:idx val="13"/>
        <c:spPr>
          <a:solidFill>
            <a:schemeClr val="bg1">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7CC8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08B10"/>
          </a:solidFill>
          <a:ln>
            <a:noFill/>
          </a:ln>
          <a:effectLst/>
        </c:spPr>
      </c:pivotFmt>
      <c:pivotFmt>
        <c:idx val="16"/>
        <c:spPr>
          <a:solidFill>
            <a:schemeClr val="bg1">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7CC8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08B10"/>
          </a:solidFill>
          <a:ln>
            <a:noFill/>
          </a:ln>
          <a:effectLst/>
        </c:spPr>
      </c:pivotFmt>
      <c:pivotFmt>
        <c:idx val="19"/>
        <c:spPr>
          <a:solidFill>
            <a:schemeClr val="bg1">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7CC8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08B10"/>
          </a:solidFill>
          <a:ln>
            <a:noFill/>
          </a:ln>
          <a:effectLst/>
        </c:spPr>
      </c:pivotFmt>
      <c:pivotFmt>
        <c:idx val="22"/>
        <c:spPr>
          <a:solidFill>
            <a:schemeClr val="bg1">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7CC8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08B10"/>
          </a:solidFill>
          <a:ln>
            <a:noFill/>
          </a:ln>
          <a:effectLst/>
        </c:spPr>
      </c:pivotFmt>
      <c:pivotFmt>
        <c:idx val="25"/>
        <c:spPr>
          <a:solidFill>
            <a:schemeClr val="bg1">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7CC8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08B10"/>
          </a:solidFill>
          <a:ln>
            <a:noFill/>
          </a:ln>
          <a:effectLst/>
        </c:spPr>
      </c:pivotFmt>
      <c:pivotFmt>
        <c:idx val="28"/>
        <c:spPr>
          <a:solidFill>
            <a:schemeClr val="bg1">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7CC85"/>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08B10"/>
          </a:solidFill>
          <a:ln>
            <a:noFill/>
          </a:ln>
          <a:effectLst/>
        </c:spPr>
      </c:pivotFmt>
      <c:pivotFmt>
        <c:idx val="31"/>
        <c:marker>
          <c:symbol val="none"/>
        </c:marker>
        <c:dLbl>
          <c:idx val="0"/>
          <c:spPr>
            <a:noFill/>
            <a:ln>
              <a:noFill/>
            </a:ln>
            <a:effectLst/>
          </c:spPr>
          <c:txPr>
            <a:bodyPr wrap="square" lIns="38100" tIns="19050" rIns="38100" bIns="19050" anchor="ctr">
              <a:spAutoFit/>
            </a:bodyPr>
            <a:lstStyle/>
            <a:p>
              <a:pPr>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869012792515762E-2"/>
          <c:y val="0.17051291987707431"/>
          <c:w val="0.85219640598470781"/>
          <c:h val="0.74832185767571391"/>
        </c:manualLayout>
      </c:layout>
      <c:barChart>
        <c:barDir val="col"/>
        <c:grouping val="clustered"/>
        <c:varyColors val="0"/>
        <c:ser>
          <c:idx val="0"/>
          <c:order val="0"/>
          <c:tx>
            <c:strRef>
              <c:f>'Pivot Tables'!$B$23:$B$24</c:f>
              <c:strCache>
                <c:ptCount val="1"/>
                <c:pt idx="0">
                  <c:v>No</c:v>
                </c:pt>
              </c:strCache>
            </c:strRef>
          </c:tx>
          <c:spPr>
            <a:solidFill>
              <a:schemeClr val="bg1">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Tables'!$A$25:$A$27</c:f>
              <c:strCache>
                <c:ptCount val="3"/>
                <c:pt idx="0">
                  <c:v>1-2</c:v>
                </c:pt>
                <c:pt idx="1">
                  <c:v>3-4</c:v>
                </c:pt>
                <c:pt idx="2">
                  <c:v>5-6</c:v>
                </c:pt>
              </c:strCache>
            </c:strRef>
          </c:cat>
          <c:val>
            <c:numRef>
              <c:f>'Pivot Tables'!$B$25:$B$27</c:f>
              <c:numCache>
                <c:formatCode>0.00%</c:formatCode>
                <c:ptCount val="3"/>
                <c:pt idx="0">
                  <c:v>0.40686274509803921</c:v>
                </c:pt>
                <c:pt idx="1">
                  <c:v>0.53581661891117482</c:v>
                </c:pt>
                <c:pt idx="2">
                  <c:v>0.58723404255319145</c:v>
                </c:pt>
              </c:numCache>
            </c:numRef>
          </c:val>
          <c:extLst>
            <c:ext xmlns:c16="http://schemas.microsoft.com/office/drawing/2014/chart" uri="{C3380CC4-5D6E-409C-BE32-E72D297353CC}">
              <c16:uniqueId val="{0000000A-C1CC-4B2B-9EF3-B394C49E9FF5}"/>
            </c:ext>
          </c:extLst>
        </c:ser>
        <c:ser>
          <c:idx val="1"/>
          <c:order val="1"/>
          <c:tx>
            <c:strRef>
              <c:f>'Pivot Tables'!$C$23:$C$24</c:f>
              <c:strCache>
                <c:ptCount val="1"/>
                <c:pt idx="0">
                  <c:v>Yes</c:v>
                </c:pt>
              </c:strCache>
            </c:strRef>
          </c:tx>
          <c:spPr>
            <a:solidFill>
              <a:srgbClr val="F7CC85"/>
            </a:solidFill>
            <a:ln>
              <a:noFill/>
            </a:ln>
            <a:effectLst/>
          </c:spPr>
          <c:invertIfNegative val="0"/>
          <c:dPt>
            <c:idx val="0"/>
            <c:invertIfNegative val="0"/>
            <c:bubble3D val="0"/>
            <c:spPr>
              <a:solidFill>
                <a:srgbClr val="F08B10"/>
              </a:solidFill>
              <a:ln>
                <a:noFill/>
              </a:ln>
              <a:effectLst/>
            </c:spPr>
            <c:extLst>
              <c:ext xmlns:c16="http://schemas.microsoft.com/office/drawing/2014/chart" uri="{C3380CC4-5D6E-409C-BE32-E72D297353CC}">
                <c16:uniqueId val="{00000001-3638-4C35-8007-6AF823154AC3}"/>
              </c:ext>
            </c:extLst>
          </c:dPt>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Tables'!$A$25:$A$27</c:f>
              <c:strCache>
                <c:ptCount val="3"/>
                <c:pt idx="0">
                  <c:v>1-2</c:v>
                </c:pt>
                <c:pt idx="1">
                  <c:v>3-4</c:v>
                </c:pt>
                <c:pt idx="2">
                  <c:v>5-6</c:v>
                </c:pt>
              </c:strCache>
            </c:strRef>
          </c:cat>
          <c:val>
            <c:numRef>
              <c:f>'Pivot Tables'!$C$25:$C$27</c:f>
              <c:numCache>
                <c:formatCode>0.00%</c:formatCode>
                <c:ptCount val="3"/>
                <c:pt idx="0">
                  <c:v>0.59313725490196079</c:v>
                </c:pt>
                <c:pt idx="1">
                  <c:v>0.46418338108882523</c:v>
                </c:pt>
                <c:pt idx="2">
                  <c:v>0.4127659574468085</c:v>
                </c:pt>
              </c:numCache>
            </c:numRef>
          </c:val>
          <c:extLst>
            <c:ext xmlns:c16="http://schemas.microsoft.com/office/drawing/2014/chart" uri="{C3380CC4-5D6E-409C-BE32-E72D297353CC}">
              <c16:uniqueId val="{00000015-C1CC-4B2B-9EF3-B394C49E9FF5}"/>
            </c:ext>
          </c:extLst>
        </c:ser>
        <c:dLbls>
          <c:showLegendKey val="0"/>
          <c:showVal val="1"/>
          <c:showCatName val="0"/>
          <c:showSerName val="0"/>
          <c:showPercent val="0"/>
          <c:showBubbleSize val="0"/>
        </c:dLbls>
        <c:gapWidth val="143"/>
        <c:overlap val="-11"/>
        <c:axId val="2118379040"/>
        <c:axId val="2118382880"/>
      </c:barChart>
      <c:catAx>
        <c:axId val="211837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118382880"/>
        <c:crosses val="autoZero"/>
        <c:auto val="1"/>
        <c:lblAlgn val="ctr"/>
        <c:lblOffset val="100"/>
        <c:noMultiLvlLbl val="0"/>
      </c:catAx>
      <c:valAx>
        <c:axId val="2118382880"/>
        <c:scaling>
          <c:orientation val="minMax"/>
        </c:scaling>
        <c:delete val="1"/>
        <c:axPos val="l"/>
        <c:numFmt formatCode="0.00%" sourceLinked="1"/>
        <c:majorTickMark val="none"/>
        <c:minorTickMark val="none"/>
        <c:tickLblPos val="nextTo"/>
        <c:crossAx val="2118379040"/>
        <c:crosses val="autoZero"/>
        <c:crossBetween val="between"/>
      </c:valAx>
    </c:plotArea>
    <c:legend>
      <c:legendPos val="r"/>
      <c:layout>
        <c:manualLayout>
          <c:xMode val="edge"/>
          <c:yMode val="edge"/>
          <c:x val="0.84108080385315176"/>
          <c:y val="0.47633345139328631"/>
          <c:w val="0.11805233916830042"/>
          <c:h val="0.16162246386967527"/>
        </c:manualLayout>
      </c:layout>
      <c:overlay val="0"/>
      <c:spPr>
        <a:noFill/>
        <a:ln>
          <a:noFill/>
        </a:ln>
        <a:effectLst/>
      </c:spPr>
      <c:txPr>
        <a:bodyPr rot="0" spcFirstLastPara="1" vertOverflow="ellipsis" vert="horz" wrap="square" anchor="ctr" anchorCtr="1"/>
        <a:lstStyle/>
        <a:p>
          <a:pPr>
            <a:defRPr lang="en-US" sz="1100" b="0" i="0" u="none" strike="noStrike" kern="1200" baseline="0">
              <a:solidFill>
                <a:schemeClr val="tx1">
                  <a:lumMod val="65000"/>
                  <a:lumOff val="35000"/>
                </a:schemeClr>
              </a:solidFill>
              <a:latin typeface="Aptos" panose="020B0004020202020204" pitchFamily="34" charset="0"/>
              <a:ea typeface="+mn-ea"/>
              <a:cs typeface="+mn-cs"/>
            </a:defRPr>
          </a:pPr>
          <a:endParaRPr lang="es-ES"/>
        </a:p>
      </c:txPr>
    </c:legend>
    <c:plotVisOnly val="1"/>
    <c:dispBlanksAs val="gap"/>
    <c:showDLblsOverMax val="0"/>
    <c:extLst/>
  </c:chart>
  <c:spPr>
    <a:no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[amazon_dashboard.xlsx]Pivot Tables!ChurnByUnlimitedData</c:name>
    <c:fmtId val="8"/>
  </c:pivotSource>
  <c:chart>
    <c:title>
      <c:tx>
        <c:rich>
          <a:bodyPr rot="0" spcFirstLastPara="1" vertOverflow="ellipsis" vert="horz" wrap="square" anchor="ctr" anchorCtr="1"/>
          <a:lstStyle/>
          <a:p>
            <a:pPr algn="ctr" rtl="0">
              <a:defRPr lang="en-US" sz="1400" b="1" i="0" u="none" strike="noStrike" kern="1200" spc="0" baseline="0">
                <a:solidFill>
                  <a:srgbClr val="232F3E"/>
                </a:solidFill>
                <a:latin typeface="Aptos" panose="020B0004020202020204" pitchFamily="34" charset="0"/>
                <a:ea typeface="+mn-ea"/>
                <a:cs typeface="+mn-cs"/>
              </a:defRPr>
            </a:pPr>
            <a:r>
              <a:rPr lang="en-US" sz="1400" b="1" i="0" u="none" strike="noStrike" kern="1200" spc="0" baseline="0">
                <a:solidFill>
                  <a:srgbClr val="232F3E"/>
                </a:solidFill>
                <a:latin typeface="Aptos" panose="020B0004020202020204" pitchFamily="34" charset="0"/>
                <a:ea typeface="+mn-ea"/>
                <a:cs typeface="+mn-cs"/>
              </a:rPr>
              <a:t>Unlimited Plan Churns </a:t>
            </a:r>
          </a:p>
        </c:rich>
      </c:tx>
      <c:layout>
        <c:manualLayout>
          <c:xMode val="edge"/>
          <c:yMode val="edge"/>
          <c:x val="0.15874129315172014"/>
          <c:y val="4.4722289627566088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232F3E"/>
              </a:solidFill>
              <a:latin typeface="Aptos" panose="020B0004020202020204" pitchFamily="34" charset="0"/>
              <a:ea typeface="+mn-ea"/>
              <a:cs typeface="+mn-cs"/>
            </a:defRPr>
          </a:pPr>
          <a:endParaRPr lang="es-E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ongenial" panose="02000503040000020004" pitchFamily="2" charset="0"/>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pivotFmt>
      <c:pivotFmt>
        <c:idx val="10"/>
        <c:spPr>
          <a:solidFill>
            <a:srgbClr val="47C9AD"/>
          </a:solidFill>
          <a:ln w="19050">
            <a:solidFill>
              <a:schemeClr val="lt1"/>
            </a:solidFill>
          </a:ln>
          <a:effectLst/>
        </c:spPr>
      </c:pivotFmt>
      <c:pivotFmt>
        <c:idx val="1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Congenial" panose="02000503040000020004" pitchFamily="2" charset="0"/>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pivotFmt>
      <c:pivotFmt>
        <c:idx val="16"/>
        <c:spPr>
          <a:solidFill>
            <a:srgbClr val="47C9AD"/>
          </a:solidFill>
          <a:ln w="19050">
            <a:solidFill>
              <a:schemeClr val="lt1"/>
            </a:solidFill>
          </a:ln>
          <a:effectLst/>
        </c:spPr>
      </c:pivotFmt>
      <c:pivotFmt>
        <c:idx val="1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Aptos" panose="020B0004020202020204" pitchFamily="34" charset="0"/>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bg1">
              <a:lumMod val="75000"/>
            </a:schemeClr>
          </a:solidFill>
          <a:ln w="19050">
            <a:solidFill>
              <a:schemeClr val="lt1"/>
            </a:solidFill>
          </a:ln>
          <a:effectLst/>
        </c:spPr>
        <c:dLbl>
          <c:idx val="0"/>
          <c:layout>
            <c:manualLayout>
              <c:x val="-0.16421475928637697"/>
              <c:y val="8.7463647812028811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50000"/>
                      <a:lumOff val="50000"/>
                    </a:schemeClr>
                  </a:solidFill>
                  <a:latin typeface="Aptos" panose="020B0004020202020204" pitchFamily="34" charset="0"/>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15:layout>
                <c:manualLayout>
                  <c:w val="0.30695193773056784"/>
                  <c:h val="0.1139133032099801"/>
                </c:manualLayout>
              </c15:layout>
            </c:ext>
          </c:extLst>
        </c:dLbl>
      </c:pivotFmt>
      <c:pivotFmt>
        <c:idx val="22"/>
        <c:spPr>
          <a:solidFill>
            <a:srgbClr val="F08B10"/>
          </a:solidFill>
          <a:ln w="19050">
            <a:solidFill>
              <a:schemeClr val="lt1"/>
            </a:solidFill>
          </a:ln>
          <a:effectLst/>
        </c:spPr>
      </c:pivotFmt>
      <c:pivotFmt>
        <c:idx val="2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6"/>
          </a:solidFill>
          <a:ln w="19050">
            <a:solidFill>
              <a:schemeClr val="lt1"/>
            </a:solidFill>
          </a:ln>
          <a:effectLst/>
        </c:spPr>
      </c:pivotFmt>
      <c:pivotFmt>
        <c:idx val="25"/>
        <c:spPr>
          <a:solidFill>
            <a:schemeClr val="accent6"/>
          </a:solidFill>
          <a:ln w="19050">
            <a:solidFill>
              <a:schemeClr val="lt1"/>
            </a:solidFill>
          </a:ln>
          <a:effectLst/>
        </c:spPr>
      </c:pivotFmt>
      <c:pivotFmt>
        <c:idx val="2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0889105112172114"/>
          <c:y val="0.16002332335576697"/>
          <c:w val="0.79526959487586735"/>
          <c:h val="0.70356364352760992"/>
        </c:manualLayout>
      </c:layout>
      <c:pieChart>
        <c:varyColors val="1"/>
        <c:ser>
          <c:idx val="0"/>
          <c:order val="0"/>
          <c:tx>
            <c:strRef>
              <c:f>'Pivot Tables'!$H$15:$H$16</c:f>
              <c:strCache>
                <c:ptCount val="1"/>
                <c:pt idx="0">
                  <c:v>Yes</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9F73-4CEE-985D-92DD6A7DC1A2}"/>
              </c:ext>
            </c:extLst>
          </c:dPt>
          <c:dPt>
            <c:idx val="1"/>
            <c:bubble3D val="0"/>
            <c:spPr>
              <a:solidFill>
                <a:srgbClr val="F08B10"/>
              </a:solidFill>
              <a:ln w="19050">
                <a:solidFill>
                  <a:schemeClr val="lt1"/>
                </a:solidFill>
              </a:ln>
              <a:effectLst/>
            </c:spPr>
            <c:extLst>
              <c:ext xmlns:c16="http://schemas.microsoft.com/office/drawing/2014/chart" uri="{C3380CC4-5D6E-409C-BE32-E72D297353CC}">
                <c16:uniqueId val="{00000003-9F73-4CEE-985D-92DD6A7DC1A2}"/>
              </c:ext>
            </c:extLst>
          </c:dPt>
          <c:dLbls>
            <c:dLbl>
              <c:idx val="0"/>
              <c:layout>
                <c:manualLayout>
                  <c:x val="-0.16421475928637697"/>
                  <c:y val="8.7463647812028811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50000"/>
                          <a:lumOff val="50000"/>
                        </a:schemeClr>
                      </a:solidFill>
                      <a:latin typeface="Aptos" panose="020B0004020202020204" pitchFamily="34" charset="0"/>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15:layout>
                    <c:manualLayout>
                      <c:w val="0.30695193773056784"/>
                      <c:h val="0.1139133032099801"/>
                    </c:manualLayout>
                  </c15:layout>
                </c:ext>
                <c:ext xmlns:c16="http://schemas.microsoft.com/office/drawing/2014/chart" uri="{C3380CC4-5D6E-409C-BE32-E72D297353CC}">
                  <c16:uniqueId val="{00000001-9F73-4CEE-985D-92DD6A7DC1A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Aptos" panose="020B0004020202020204" pitchFamily="34" charset="0"/>
                    <a:ea typeface="+mn-ea"/>
                    <a:cs typeface="+mn-cs"/>
                  </a:defRPr>
                </a:pPr>
                <a:endParaRPr lang="es-E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Tables'!$G$17:$G$18</c:f>
              <c:strCache>
                <c:ptCount val="2"/>
                <c:pt idx="0">
                  <c:v>No</c:v>
                </c:pt>
                <c:pt idx="1">
                  <c:v>Yes</c:v>
                </c:pt>
              </c:strCache>
            </c:strRef>
          </c:cat>
          <c:val>
            <c:numRef>
              <c:f>'Pivot Tables'!$H$17:$H$18</c:f>
              <c:numCache>
                <c:formatCode>0.00%</c:formatCode>
                <c:ptCount val="2"/>
                <c:pt idx="0">
                  <c:v>0.16096671226630188</c:v>
                </c:pt>
                <c:pt idx="1">
                  <c:v>0.3210947930574099</c:v>
                </c:pt>
              </c:numCache>
            </c:numRef>
          </c:val>
          <c:extLst>
            <c:ext xmlns:c16="http://schemas.microsoft.com/office/drawing/2014/chart" uri="{C3380CC4-5D6E-409C-BE32-E72D297353CC}">
              <c16:uniqueId val="{00000004-9F73-4CEE-985D-92DD6A7DC1A2}"/>
            </c:ext>
          </c:extLst>
        </c:ser>
        <c:ser>
          <c:idx val="1"/>
          <c:order val="1"/>
          <c:tx>
            <c:strRef>
              <c:f>'Pivot Tables'!$I$15:$I$16</c:f>
              <c:strCache>
                <c:ptCount val="1"/>
                <c:pt idx="0">
                  <c:v>No</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5-8E68-4821-B799-14DA32176566}"/>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7-8E68-4821-B799-14DA321765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Tables'!$G$17:$G$18</c:f>
              <c:strCache>
                <c:ptCount val="2"/>
                <c:pt idx="0">
                  <c:v>No</c:v>
                </c:pt>
                <c:pt idx="1">
                  <c:v>Yes</c:v>
                </c:pt>
              </c:strCache>
            </c:strRef>
          </c:cat>
          <c:val>
            <c:numRef>
              <c:f>'Pivot Tables'!$I$17:$I$18</c:f>
              <c:numCache>
                <c:formatCode>0.00%</c:formatCode>
                <c:ptCount val="2"/>
                <c:pt idx="0">
                  <c:v>0.83903328773369812</c:v>
                </c:pt>
                <c:pt idx="1">
                  <c:v>0.67890520694259016</c:v>
                </c:pt>
              </c:numCache>
            </c:numRef>
          </c:val>
          <c:extLst>
            <c:ext xmlns:c16="http://schemas.microsoft.com/office/drawing/2014/chart" uri="{C3380CC4-5D6E-409C-BE32-E72D297353CC}">
              <c16:uniqueId val="{00000010-9F73-4CEE-985D-92DD6A7DC1A2}"/>
            </c:ext>
          </c:extLst>
        </c:ser>
        <c:dLbls>
          <c:showLegendKey val="0"/>
          <c:showVal val="0"/>
          <c:showCatName val="1"/>
          <c:showSerName val="0"/>
          <c:showPercent val="1"/>
          <c:showBubbleSize val="0"/>
          <c:showLeaderLines val="1"/>
        </c:dLbls>
        <c:firstSliceAng val="0"/>
      </c:pieChart>
      <c:spPr>
        <a:noFill/>
        <a:ln>
          <a:noFill/>
        </a:ln>
        <a:effectLst/>
      </c:spPr>
    </c:plotArea>
    <c:legend>
      <c:legendPos val="b"/>
      <c:layout>
        <c:manualLayout>
          <c:xMode val="edge"/>
          <c:yMode val="edge"/>
          <c:x val="0.38430563771681142"/>
          <c:y val="0.87206630950792163"/>
          <c:w val="0.27396622918403352"/>
          <c:h val="7.385342962935806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ptos" panose="020B0004020202020204" pitchFamily="34" charset="0"/>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73CAE6"/>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[amazon_dashboard.xlsx]Pivot Tables!ChurnByContractType</c:name>
    <c:fmtId val="3"/>
  </c:pivotSource>
  <c:chart>
    <c:title>
      <c:tx>
        <c:rich>
          <a:bodyPr rot="0" spcFirstLastPara="1" vertOverflow="ellipsis" vert="horz" wrap="square" anchor="ctr" anchorCtr="1"/>
          <a:lstStyle/>
          <a:p>
            <a:pPr algn="ctr" rtl="0">
              <a:defRPr lang="en-US" sz="1400" b="1" i="0" u="none" strike="noStrike" kern="1200" spc="0" baseline="0">
                <a:solidFill>
                  <a:srgbClr val="232F3E"/>
                </a:solidFill>
                <a:latin typeface="Aptos" panose="020B0004020202020204" pitchFamily="34" charset="0"/>
                <a:ea typeface="+mn-ea"/>
                <a:cs typeface="+mn-cs"/>
              </a:defRPr>
            </a:pPr>
            <a:r>
              <a:rPr lang="en-US" sz="1400" b="1" i="0" u="none" strike="noStrike" kern="1200" spc="0" baseline="0">
                <a:solidFill>
                  <a:srgbClr val="232F3E"/>
                </a:solidFill>
                <a:latin typeface="Aptos" panose="020B0004020202020204" pitchFamily="34" charset="0"/>
                <a:ea typeface="+mn-ea"/>
                <a:cs typeface="+mn-cs"/>
              </a:rPr>
              <a:t>Churns by Contract Type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232F3E"/>
              </a:solidFill>
              <a:latin typeface="Aptos" panose="020B0004020202020204" pitchFamily="34" charset="0"/>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48DB8"/>
          </a:solidFill>
          <a:ln w="19050">
            <a:solidFill>
              <a:schemeClr val="lt1"/>
            </a:solidFill>
          </a:ln>
          <a:effectLst/>
        </c:spPr>
      </c:pivotFmt>
      <c:pivotFmt>
        <c:idx val="7"/>
        <c:spPr>
          <a:solidFill>
            <a:srgbClr val="73CAE6"/>
          </a:solidFill>
          <a:ln w="19050">
            <a:solidFill>
              <a:schemeClr val="lt1"/>
            </a:solidFill>
          </a:ln>
          <a:effectLst/>
        </c:spPr>
      </c:pivotFmt>
      <c:pivotFmt>
        <c:idx val="8"/>
        <c:spPr>
          <a:solidFill>
            <a:schemeClr val="bg1">
              <a:lumMod val="65000"/>
            </a:schemeClr>
          </a:solidFill>
          <a:ln w="19050">
            <a:solidFill>
              <a:schemeClr val="lt1"/>
            </a:solidFill>
          </a:ln>
          <a:effectLst/>
        </c:spPr>
      </c:pivotFmt>
    </c:pivotFmts>
    <c:plotArea>
      <c:layout>
        <c:manualLayout>
          <c:layoutTarget val="inner"/>
          <c:xMode val="edge"/>
          <c:yMode val="edge"/>
          <c:x val="0.10111719169327306"/>
          <c:y val="0.16272559476014326"/>
          <c:w val="0.80245055453802638"/>
          <c:h val="0.73174427878804593"/>
        </c:manualLayout>
      </c:layout>
      <c:pieChart>
        <c:varyColors val="1"/>
        <c:ser>
          <c:idx val="0"/>
          <c:order val="0"/>
          <c:tx>
            <c:strRef>
              <c:f>'Pivot Tables'!$N$3:$N$4</c:f>
              <c:strCache>
                <c:ptCount val="1"/>
                <c:pt idx="0">
                  <c:v>Yes</c:v>
                </c:pt>
              </c:strCache>
            </c:strRef>
          </c:tx>
          <c:dPt>
            <c:idx val="0"/>
            <c:bubble3D val="0"/>
            <c:spPr>
              <a:solidFill>
                <a:srgbClr val="048DB8"/>
              </a:solidFill>
              <a:ln w="19050">
                <a:solidFill>
                  <a:schemeClr val="lt1"/>
                </a:solidFill>
              </a:ln>
              <a:effectLst/>
            </c:spPr>
            <c:extLst>
              <c:ext xmlns:c16="http://schemas.microsoft.com/office/drawing/2014/chart" uri="{C3380CC4-5D6E-409C-BE32-E72D297353CC}">
                <c16:uniqueId val="{00000001-D69D-4CE5-9767-024B344CCCD3}"/>
              </c:ext>
            </c:extLst>
          </c:dPt>
          <c:dPt>
            <c:idx val="1"/>
            <c:bubble3D val="0"/>
            <c:spPr>
              <a:solidFill>
                <a:srgbClr val="73CAE6"/>
              </a:solidFill>
              <a:ln w="19050">
                <a:solidFill>
                  <a:schemeClr val="lt1"/>
                </a:solidFill>
              </a:ln>
              <a:effectLst/>
            </c:spPr>
            <c:extLst>
              <c:ext xmlns:c16="http://schemas.microsoft.com/office/drawing/2014/chart" uri="{C3380CC4-5D6E-409C-BE32-E72D297353CC}">
                <c16:uniqueId val="{00000003-D69D-4CE5-9767-024B344CCCD3}"/>
              </c:ext>
            </c:extLst>
          </c:dPt>
          <c:dPt>
            <c:idx val="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5-D69D-4CE5-9767-024B344CCCD3}"/>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Aptos" panose="020B0004020202020204" pitchFamily="34" charset="0"/>
                    <a:ea typeface="+mn-ea"/>
                    <a:cs typeface="+mn-cs"/>
                  </a:defRPr>
                </a:pPr>
                <a:endParaRPr lang="es-E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Tables'!$M$5:$M$7</c:f>
              <c:strCache>
                <c:ptCount val="3"/>
                <c:pt idx="0">
                  <c:v>  Month-to-Month   </c:v>
                </c:pt>
                <c:pt idx="1">
                  <c:v>  One Year   </c:v>
                </c:pt>
                <c:pt idx="2">
                  <c:v>  Two Year   </c:v>
                </c:pt>
              </c:strCache>
            </c:strRef>
          </c:cat>
          <c:val>
            <c:numRef>
              <c:f>'Pivot Tables'!$N$5:$N$7</c:f>
              <c:numCache>
                <c:formatCode>0.00%</c:formatCode>
                <c:ptCount val="3"/>
                <c:pt idx="0">
                  <c:v>0.87917594654788422</c:v>
                </c:pt>
                <c:pt idx="1">
                  <c:v>9.2984409799554565E-2</c:v>
                </c:pt>
                <c:pt idx="2">
                  <c:v>2.7839643652561249E-2</c:v>
                </c:pt>
              </c:numCache>
            </c:numRef>
          </c:val>
          <c:extLst>
            <c:ext xmlns:c16="http://schemas.microsoft.com/office/drawing/2014/chart" uri="{C3380CC4-5D6E-409C-BE32-E72D297353CC}">
              <c16:uniqueId val="{00000009-90CF-4418-B94E-9B731E6B7C2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5.0000092223187492E-2"/>
          <c:y val="0.91081869230306045"/>
          <c:w val="0.89999992625743974"/>
          <c:h val="7.301336060622683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s-ES" sz="1400" b="1" i="0" u="none" strike="noStrike" kern="1200" spc="0" baseline="0">
                <a:solidFill>
                  <a:srgbClr val="F08B10"/>
                </a:solidFill>
                <a:latin typeface="Gadugi" panose="020B0502040204020203" pitchFamily="34" charset="0"/>
                <a:ea typeface="Gadugi" panose="020B0502040204020203" pitchFamily="34" charset="0"/>
                <a:cs typeface="+mn-cs"/>
              </a:defRPr>
            </a:pPr>
            <a:r>
              <a:rPr lang="es-ES" sz="1400" b="1" i="0" u="none" strike="noStrike" kern="1200" spc="0" baseline="0">
                <a:solidFill>
                  <a:srgbClr val="F08B10"/>
                </a:solidFill>
                <a:latin typeface="Gadugi" panose="020B0502040204020203" pitchFamily="34" charset="0"/>
                <a:ea typeface="Gadugi" panose="020B0502040204020203" pitchFamily="34" charset="0"/>
                <a:cs typeface="+mn-cs"/>
              </a:rPr>
              <a:t>Gender </a:t>
            </a:r>
          </a:p>
        </c:rich>
      </c:tx>
      <c:layout>
        <c:manualLayout>
          <c:xMode val="edge"/>
          <c:yMode val="edge"/>
          <c:x val="0.43973686698180964"/>
          <c:y val="5.9324693712610274E-2"/>
        </c:manualLayout>
      </c:layout>
      <c:overlay val="0"/>
      <c:spPr>
        <a:noFill/>
        <a:ln>
          <a:noFill/>
        </a:ln>
        <a:effectLst/>
      </c:spPr>
      <c:txPr>
        <a:bodyPr rot="0" spcFirstLastPara="1" vertOverflow="ellipsis" vert="horz" wrap="square" anchor="ctr" anchorCtr="1"/>
        <a:lstStyle/>
        <a:p>
          <a:pPr algn="ctr" rtl="0">
            <a:defRPr lang="es-ES" sz="1400" b="1" i="0" u="none" strike="noStrike" kern="1200" spc="0" baseline="0">
              <a:solidFill>
                <a:srgbClr val="F08B10"/>
              </a:solidFill>
              <a:latin typeface="Gadugi" panose="020B0502040204020203" pitchFamily="34" charset="0"/>
              <a:ea typeface="Gadugi" panose="020B0502040204020203" pitchFamily="34" charset="0"/>
              <a:cs typeface="+mn-cs"/>
            </a:defRPr>
          </a:pPr>
          <a:endParaRPr lang="es-ES"/>
        </a:p>
      </c:txPr>
    </c:title>
    <c:autoTitleDeleted val="0"/>
    <c:plotArea>
      <c:layout>
        <c:manualLayout>
          <c:layoutTarget val="inner"/>
          <c:xMode val="edge"/>
          <c:yMode val="edge"/>
          <c:x val="0.26812288286861274"/>
          <c:y val="0.19355978240702948"/>
          <c:w val="0.73187711713138714"/>
          <c:h val="0.7538847907169498"/>
        </c:manualLayout>
      </c:layout>
      <c:barChart>
        <c:barDir val="bar"/>
        <c:grouping val="clustered"/>
        <c:varyColors val="0"/>
        <c:ser>
          <c:idx val="0"/>
          <c:order val="0"/>
          <c:spPr>
            <a:solidFill>
              <a:schemeClr val="accent1"/>
            </a:solidFill>
            <a:ln w="19050">
              <a:noFill/>
            </a:ln>
            <a:effectLst/>
          </c:spPr>
          <c:invertIfNegative val="0"/>
          <c:dPt>
            <c:idx val="0"/>
            <c:invertIfNegative val="0"/>
            <c:bubble3D val="0"/>
            <c:spPr>
              <a:solidFill>
                <a:srgbClr val="25ACD7"/>
              </a:solidFill>
              <a:ln w="19050">
                <a:noFill/>
              </a:ln>
              <a:effectLst/>
            </c:spPr>
            <c:extLst>
              <c:ext xmlns:c16="http://schemas.microsoft.com/office/drawing/2014/chart" uri="{C3380CC4-5D6E-409C-BE32-E72D297353CC}">
                <c16:uniqueId val="{00000001-4450-4E0B-8192-1FD74C539EA4}"/>
              </c:ext>
            </c:extLst>
          </c:dPt>
          <c:dPt>
            <c:idx val="1"/>
            <c:invertIfNegative val="0"/>
            <c:bubble3D val="0"/>
            <c:spPr>
              <a:solidFill>
                <a:srgbClr val="1C4C63"/>
              </a:solidFill>
              <a:ln w="19050">
                <a:noFill/>
              </a:ln>
              <a:effectLst/>
            </c:spPr>
            <c:extLst>
              <c:ext xmlns:c16="http://schemas.microsoft.com/office/drawing/2014/chart" uri="{C3380CC4-5D6E-409C-BE32-E72D297353CC}">
                <c16:uniqueId val="{00000003-4450-4E0B-8192-1FD74C539EA4}"/>
              </c:ext>
            </c:extLst>
          </c:dPt>
          <c:dPt>
            <c:idx val="2"/>
            <c:invertIfNegative val="0"/>
            <c:bubble3D val="0"/>
            <c:spPr>
              <a:solidFill>
                <a:schemeClr val="accent4">
                  <a:lumMod val="40000"/>
                  <a:lumOff val="60000"/>
                </a:schemeClr>
              </a:solidFill>
              <a:ln w="19050">
                <a:noFill/>
              </a:ln>
              <a:effectLst/>
            </c:spPr>
            <c:extLst>
              <c:ext xmlns:c16="http://schemas.microsoft.com/office/drawing/2014/chart" uri="{C3380CC4-5D6E-409C-BE32-E72D297353CC}">
                <c16:uniqueId val="{00000005-4450-4E0B-8192-1FD74C539EA4}"/>
              </c:ext>
            </c:extLst>
          </c:dPt>
          <c:dLbls>
            <c:dLbl>
              <c:idx val="0"/>
              <c:layout>
                <c:manualLayout>
                  <c:x val="-0.22890492822862712"/>
                  <c:y val="1.1894573755930492E-4"/>
                </c:manualLayout>
              </c:layout>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bg1"/>
                      </a:solidFill>
                      <a:latin typeface="Gadugi" panose="020B0502040204020203" pitchFamily="34" charset="0"/>
                      <a:ea typeface="Gadugi" panose="020B0502040204020203" pitchFamily="34" charset="0"/>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15:layout>
                    <c:manualLayout>
                      <c:w val="0.26170484208636935"/>
                      <c:h val="0.14074772227458374"/>
                    </c:manualLayout>
                  </c15:layout>
                </c:ext>
                <c:ext xmlns:c16="http://schemas.microsoft.com/office/drawing/2014/chart" uri="{C3380CC4-5D6E-409C-BE32-E72D297353CC}">
                  <c16:uniqueId val="{00000001-4450-4E0B-8192-1FD74C539EA4}"/>
                </c:ext>
              </c:extLst>
            </c:dLbl>
            <c:dLbl>
              <c:idx val="1"/>
              <c:layout>
                <c:manualLayout>
                  <c:x val="-0.23375542225317414"/>
                  <c:y val="1.2134113676002047E-4"/>
                </c:manualLayout>
              </c:layout>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bg1"/>
                      </a:solidFill>
                      <a:latin typeface="Gadugi" panose="020B0502040204020203" pitchFamily="34" charset="0"/>
                      <a:ea typeface="Gadugi" panose="020B0502040204020203" pitchFamily="34" charset="0"/>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15:layout>
                    <c:manualLayout>
                      <c:w val="0.2300664117684377"/>
                      <c:h val="0.14074772227458374"/>
                    </c:manualLayout>
                  </c15:layout>
                </c:ext>
                <c:ext xmlns:c16="http://schemas.microsoft.com/office/drawing/2014/chart" uri="{C3380CC4-5D6E-409C-BE32-E72D297353CC}">
                  <c16:uniqueId val="{00000003-4450-4E0B-8192-1FD74C539EA4}"/>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2"/>
                    </a:solidFill>
                    <a:latin typeface="Gadugi" panose="020B0502040204020203" pitchFamily="34" charset="0"/>
                    <a:ea typeface="Gadugi" panose="020B0502040204020203" pitchFamily="34" charset="0"/>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Tables'!$A$32:$A$34</c:f>
              <c:strCache>
                <c:ptCount val="3"/>
                <c:pt idx="0">
                  <c:v>Female</c:v>
                </c:pt>
                <c:pt idx="1">
                  <c:v>Male</c:v>
                </c:pt>
                <c:pt idx="2">
                  <c:v>Prefer not to say</c:v>
                </c:pt>
              </c:strCache>
            </c:strRef>
          </c:cat>
          <c:val>
            <c:numRef>
              <c:f>'Pivot Tables'!$B$32:$B$34</c:f>
              <c:numCache>
                <c:formatCode>0.00%</c:formatCode>
                <c:ptCount val="3"/>
                <c:pt idx="0">
                  <c:v>0.49364438462688798</c:v>
                </c:pt>
                <c:pt idx="1">
                  <c:v>0.50530880813518764</c:v>
                </c:pt>
                <c:pt idx="2">
                  <c:v>1.0468072379243307E-3</c:v>
                </c:pt>
              </c:numCache>
            </c:numRef>
          </c:val>
          <c:extLst>
            <c:ext xmlns:c16="http://schemas.microsoft.com/office/drawing/2014/chart" uri="{C3380CC4-5D6E-409C-BE32-E72D297353CC}">
              <c16:uniqueId val="{00000006-4450-4E0B-8192-1FD74C539EA4}"/>
            </c:ext>
          </c:extLst>
        </c:ser>
        <c:dLbls>
          <c:showLegendKey val="0"/>
          <c:showVal val="1"/>
          <c:showCatName val="0"/>
          <c:showSerName val="0"/>
          <c:showPercent val="0"/>
          <c:showBubbleSize val="0"/>
        </c:dLbls>
        <c:gapWidth val="66"/>
        <c:overlap val="-58"/>
        <c:axId val="128324975"/>
        <c:axId val="128316335"/>
      </c:barChart>
      <c:valAx>
        <c:axId val="128316335"/>
        <c:scaling>
          <c:orientation val="minMax"/>
        </c:scaling>
        <c:delete val="1"/>
        <c:axPos val="t"/>
        <c:numFmt formatCode="0.00%" sourceLinked="1"/>
        <c:majorTickMark val="out"/>
        <c:minorTickMark val="none"/>
        <c:tickLblPos val="nextTo"/>
        <c:crossAx val="128324975"/>
        <c:crosses val="autoZero"/>
        <c:crossBetween val="between"/>
      </c:valAx>
      <c:catAx>
        <c:axId val="12832497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chemeClr val="tx1"/>
                </a:solidFill>
                <a:latin typeface="Gadugi" panose="020B0502040204020203" pitchFamily="34" charset="0"/>
                <a:ea typeface="Gadugi" panose="020B0502040204020203" pitchFamily="34" charset="0"/>
                <a:cs typeface="+mn-cs"/>
              </a:defRPr>
            </a:pPr>
            <a:endParaRPr lang="es-ES"/>
          </a:p>
        </c:txPr>
        <c:crossAx val="1283163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9D7A1"/>
    </a:solidFill>
    <a:ln w="9525" cap="flat" cmpd="sng" algn="ctr">
      <a:noFill/>
      <a:round/>
    </a:ln>
    <a:effectLst/>
  </c:spPr>
  <c:txPr>
    <a:bodyPr/>
    <a:lstStyle/>
    <a:p>
      <a:pPr>
        <a:defRPr lang="en-US" sz="1100" b="0" i="0" u="none" strike="noStrike" kern="1200" baseline="0">
          <a:solidFill>
            <a:schemeClr val="tx2"/>
          </a:solidFill>
          <a:latin typeface="+mn-lt"/>
          <a:ea typeface="+mn-ea"/>
          <a:cs typeface="+mn-cs"/>
        </a:defRPr>
      </a:pPr>
      <a:endParaRPr lang="es-E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normalizeH="0" baseline="0">
                <a:solidFill>
                  <a:srgbClr val="F08B10"/>
                </a:solidFill>
                <a:latin typeface="Gadugi" panose="020B0502040204020203" pitchFamily="34" charset="0"/>
                <a:ea typeface="Gadugi" panose="020B0502040204020203" pitchFamily="34" charset="0"/>
                <a:cs typeface="+mj-cs"/>
              </a:defRPr>
            </a:pPr>
            <a:r>
              <a:rPr lang="en-US" sz="1400">
                <a:solidFill>
                  <a:srgbClr val="F08B10"/>
                </a:solidFill>
                <a:latin typeface="Gadugi" panose="020B0502040204020203" pitchFamily="34" charset="0"/>
                <a:ea typeface="Gadugi" panose="020B0502040204020203" pitchFamily="34" charset="0"/>
              </a:rPr>
              <a:t>Ages by Groups</a:t>
            </a:r>
          </a:p>
        </c:rich>
      </c:tx>
      <c:overlay val="0"/>
      <c:spPr>
        <a:noFill/>
        <a:ln>
          <a:noFill/>
        </a:ln>
        <a:effectLst/>
      </c:spPr>
      <c:txPr>
        <a:bodyPr rot="0" spcFirstLastPara="1" vertOverflow="ellipsis" vert="horz" wrap="square" anchor="ctr" anchorCtr="1"/>
        <a:lstStyle/>
        <a:p>
          <a:pPr>
            <a:defRPr sz="1400" b="1" i="0" u="none" strike="noStrike" kern="1200" spc="0" normalizeH="0" baseline="0">
              <a:solidFill>
                <a:srgbClr val="F08B10"/>
              </a:solidFill>
              <a:latin typeface="Gadugi" panose="020B0502040204020203" pitchFamily="34" charset="0"/>
              <a:ea typeface="Gadugi" panose="020B0502040204020203" pitchFamily="34" charset="0"/>
              <a:cs typeface="+mj-cs"/>
            </a:defRPr>
          </a:pPr>
          <a:endParaRPr lang="es-ES"/>
        </a:p>
      </c:txPr>
    </c:title>
    <c:autoTitleDeleted val="0"/>
    <c:plotArea>
      <c:layout>
        <c:manualLayout>
          <c:layoutTarget val="inner"/>
          <c:xMode val="edge"/>
          <c:yMode val="edge"/>
          <c:x val="0.23374759170041562"/>
          <c:y val="0.1871990618780002"/>
          <c:w val="0.51347867165943128"/>
          <c:h val="0.81228458684580274"/>
        </c:manualLayout>
      </c:layout>
      <c:pieChart>
        <c:varyColors val="1"/>
        <c:ser>
          <c:idx val="1"/>
          <c:order val="0"/>
          <c:tx>
            <c:strRef>
              <c:f>'Pivot Tables'!$B$38</c:f>
              <c:strCache>
                <c:ptCount val="1"/>
                <c:pt idx="0">
                  <c:v>Total Customers</c:v>
                </c:pt>
              </c:strCache>
            </c:strRef>
          </c:tx>
          <c:spPr>
            <a:ln>
              <a:noFill/>
            </a:ln>
          </c:spPr>
          <c:dPt>
            <c:idx val="0"/>
            <c:bubble3D val="0"/>
            <c:spPr>
              <a:solidFill>
                <a:srgbClr val="05A0D1"/>
              </a:solidFill>
              <a:ln w="19050">
                <a:noFill/>
              </a:ln>
              <a:effectLst/>
            </c:spPr>
            <c:extLst>
              <c:ext xmlns:c16="http://schemas.microsoft.com/office/drawing/2014/chart" uri="{C3380CC4-5D6E-409C-BE32-E72D297353CC}">
                <c16:uniqueId val="{00000001-29D3-4E50-AE16-4D4E721183CA}"/>
              </c:ext>
            </c:extLst>
          </c:dPt>
          <c:dPt>
            <c:idx val="1"/>
            <c:bubble3D val="0"/>
            <c:spPr>
              <a:solidFill>
                <a:srgbClr val="146888"/>
              </a:solidFill>
              <a:ln w="19050">
                <a:noFill/>
              </a:ln>
              <a:effectLst/>
            </c:spPr>
            <c:extLst>
              <c:ext xmlns:c16="http://schemas.microsoft.com/office/drawing/2014/chart" uri="{C3380CC4-5D6E-409C-BE32-E72D297353CC}">
                <c16:uniqueId val="{00000003-29D3-4E50-AE16-4D4E721183CA}"/>
              </c:ext>
            </c:extLst>
          </c:dPt>
          <c:dPt>
            <c:idx val="2"/>
            <c:bubble3D val="0"/>
            <c:spPr>
              <a:solidFill>
                <a:srgbClr val="232F3E"/>
              </a:solidFill>
              <a:ln w="19050">
                <a:noFill/>
              </a:ln>
              <a:effectLst/>
            </c:spPr>
            <c:extLst>
              <c:ext xmlns:c16="http://schemas.microsoft.com/office/drawing/2014/chart" uri="{C3380CC4-5D6E-409C-BE32-E72D297353CC}">
                <c16:uniqueId val="{00000005-29D3-4E50-AE16-4D4E721183CA}"/>
              </c:ext>
            </c:extLst>
          </c:dPt>
          <c:dLbls>
            <c:dLbl>
              <c:idx val="0"/>
              <c:layout>
                <c:manualLayout>
                  <c:x val="-0.2332838105086876"/>
                  <c:y val="-0.1605524292280596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Gadugi" panose="020B0502040204020203" pitchFamily="34" charset="0"/>
                      <a:ea typeface="Gadugi" panose="020B0502040204020203" pitchFamily="34" charset="0"/>
                      <a:cs typeface="CordiaUPC" panose="020B0502040204020203" pitchFamily="34" charset="-34"/>
                    </a:defRPr>
                  </a:pPr>
                  <a:endParaRPr lang="es-ES"/>
                </a:p>
              </c:txPr>
              <c:showLegendKey val="0"/>
              <c:showVal val="1"/>
              <c:showCatName val="1"/>
              <c:showSerName val="0"/>
              <c:showPercent val="0"/>
              <c:showBubbleSize val="0"/>
              <c:extLst>
                <c:ext xmlns:c15="http://schemas.microsoft.com/office/drawing/2012/chart" uri="{CE6537A1-D6FC-4f65-9D91-7224C49458BB}">
                  <c15:layout>
                    <c:manualLayout>
                      <c:w val="0.23463506612903659"/>
                      <c:h val="0.22313058563639088"/>
                    </c:manualLayout>
                  </c15:layout>
                </c:ext>
                <c:ext xmlns:c16="http://schemas.microsoft.com/office/drawing/2014/chart" uri="{C3380CC4-5D6E-409C-BE32-E72D297353CC}">
                  <c16:uniqueId val="{00000001-29D3-4E50-AE16-4D4E721183CA}"/>
                </c:ext>
              </c:extLst>
            </c:dLbl>
            <c:dLbl>
              <c:idx val="1"/>
              <c:layout>
                <c:manualLayout>
                  <c:x val="0.17468120823765873"/>
                  <c:y val="-6.222711913668891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Gadugi" panose="020B0502040204020203" pitchFamily="34" charset="0"/>
                      <a:ea typeface="Gadugi" panose="020B0502040204020203" pitchFamily="34" charset="0"/>
                      <a:cs typeface="CordiaUPC" panose="020B0502040204020203" pitchFamily="34" charset="-34"/>
                    </a:defRPr>
                  </a:pPr>
                  <a:endParaRPr lang="es-E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9D3-4E50-AE16-4D4E721183CA}"/>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Gadugi" panose="020B0502040204020203" pitchFamily="34" charset="0"/>
                      <a:ea typeface="Gadugi" panose="020B0502040204020203" pitchFamily="34" charset="0"/>
                      <a:cs typeface="CordiaUPC" panose="020B0502040204020203" pitchFamily="34" charset="-34"/>
                    </a:defRPr>
                  </a:pPr>
                  <a:endParaRPr lang="es-ES"/>
                </a:p>
              </c:txPr>
              <c:showLegendKey val="0"/>
              <c:showVal val="1"/>
              <c:showCatName val="1"/>
              <c:showSerName val="0"/>
              <c:showPercent val="0"/>
              <c:showBubbleSize val="0"/>
              <c:extLst>
                <c:ext xmlns:c16="http://schemas.microsoft.com/office/drawing/2014/chart" uri="{C3380CC4-5D6E-409C-BE32-E72D297353CC}">
                  <c16:uniqueId val="{00000005-29D3-4E50-AE16-4D4E721183C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lumMod val="75000"/>
                        <a:lumOff val="25000"/>
                      </a:schemeClr>
                    </a:solidFill>
                    <a:latin typeface="Gadugi" panose="020B0502040204020203" pitchFamily="34" charset="0"/>
                    <a:ea typeface="Gadugi" panose="020B0502040204020203" pitchFamily="34" charset="0"/>
                    <a:cs typeface="CordiaUPC" panose="020B0502040204020203" pitchFamily="34" charset="-34"/>
                  </a:defRPr>
                </a:pPr>
                <a:endParaRPr lang="es-ES"/>
              </a:p>
            </c:txPr>
            <c:showLegendKey val="0"/>
            <c:showVal val="1"/>
            <c:showCatName val="1"/>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Tables'!$A$39:$A$41</c:f>
              <c:strCache>
                <c:ptCount val="3"/>
                <c:pt idx="0">
                  <c:v>Middle Age</c:v>
                </c:pt>
                <c:pt idx="1">
                  <c:v>Senior</c:v>
                </c:pt>
                <c:pt idx="2">
                  <c:v>Under 30</c:v>
                </c:pt>
              </c:strCache>
            </c:strRef>
          </c:cat>
          <c:val>
            <c:numRef>
              <c:f>'Pivot Tables'!$B$39:$B$41</c:f>
              <c:numCache>
                <c:formatCode>0.00%</c:formatCode>
                <c:ptCount val="3"/>
                <c:pt idx="0">
                  <c:v>0.63272020337969193</c:v>
                </c:pt>
                <c:pt idx="1">
                  <c:v>0.17481680873336325</c:v>
                </c:pt>
                <c:pt idx="2">
                  <c:v>0.19246298788694483</c:v>
                </c:pt>
              </c:numCache>
            </c:numRef>
          </c:val>
          <c:extLst>
            <c:ext xmlns:c16="http://schemas.microsoft.com/office/drawing/2014/chart" uri="{C3380CC4-5D6E-409C-BE32-E72D297353CC}">
              <c16:uniqueId val="{00000006-29D3-4E50-AE16-4D4E721183CA}"/>
            </c:ext>
          </c:extLst>
        </c:ser>
        <c:ser>
          <c:idx val="0"/>
          <c:order val="1"/>
          <c:tx>
            <c:strRef>
              <c:f>'Pivot Tables'!$B$38</c:f>
              <c:strCache>
                <c:ptCount val="1"/>
                <c:pt idx="0">
                  <c:v>Total Customers</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8-29D3-4E50-AE16-4D4E721183CA}"/>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A-29D3-4E50-AE16-4D4E721183CA}"/>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C-29D3-4E50-AE16-4D4E721183CA}"/>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ES"/>
              </a:p>
            </c:txPr>
            <c:showLegendKey val="0"/>
            <c:showVal val="1"/>
            <c:showCatName val="1"/>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Tables'!$A$39:$A$41</c:f>
              <c:strCache>
                <c:ptCount val="3"/>
                <c:pt idx="0">
                  <c:v>Middle Age</c:v>
                </c:pt>
                <c:pt idx="1">
                  <c:v>Senior</c:v>
                </c:pt>
                <c:pt idx="2">
                  <c:v>Under 30</c:v>
                </c:pt>
              </c:strCache>
            </c:strRef>
          </c:cat>
          <c:val>
            <c:numRef>
              <c:f>'Pivot Tables'!$B$39:$B$41</c:f>
              <c:numCache>
                <c:formatCode>0.00%</c:formatCode>
                <c:ptCount val="3"/>
                <c:pt idx="0">
                  <c:v>0.63272020337969193</c:v>
                </c:pt>
                <c:pt idx="1">
                  <c:v>0.17481680873336325</c:v>
                </c:pt>
                <c:pt idx="2">
                  <c:v>0.19246298788694483</c:v>
                </c:pt>
              </c:numCache>
            </c:numRef>
          </c:val>
          <c:extLst>
            <c:ext xmlns:c16="http://schemas.microsoft.com/office/drawing/2014/chart" uri="{C3380CC4-5D6E-409C-BE32-E72D297353CC}">
              <c16:uniqueId val="{0000000D-29D3-4E50-AE16-4D4E721183CA}"/>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showDLblsOverMax val="0"/>
    <c:extLst/>
  </c:chart>
  <c:spPr>
    <a:solidFill>
      <a:srgbClr val="F9D7A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png"/><Relationship Id="rId18" Type="http://schemas.openxmlformats.org/officeDocument/2006/relationships/image" Target="../media/image8.png"/><Relationship Id="rId3" Type="http://schemas.openxmlformats.org/officeDocument/2006/relationships/image" Target="../media/image3.png"/><Relationship Id="rId21" Type="http://schemas.openxmlformats.org/officeDocument/2006/relationships/image" Target="../media/image11.svg"/><Relationship Id="rId7" Type="http://schemas.openxmlformats.org/officeDocument/2006/relationships/chart" Target="../charts/chart4.xml"/><Relationship Id="rId12" Type="http://schemas.openxmlformats.org/officeDocument/2006/relationships/chart" Target="../charts/chart9.xml"/><Relationship Id="rId17" Type="http://schemas.openxmlformats.org/officeDocument/2006/relationships/image" Target="../media/image7.png"/><Relationship Id="rId25" Type="http://schemas.openxmlformats.org/officeDocument/2006/relationships/image" Target="../media/image15.svg"/><Relationship Id="rId2" Type="http://schemas.openxmlformats.org/officeDocument/2006/relationships/image" Target="../media/image2.png"/><Relationship Id="rId16" Type="http://schemas.openxmlformats.org/officeDocument/2006/relationships/image" Target="../media/image6.svg"/><Relationship Id="rId20" Type="http://schemas.openxmlformats.org/officeDocument/2006/relationships/image" Target="../media/image10.png"/><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chart" Target="../charts/chart8.xml"/><Relationship Id="rId24" Type="http://schemas.openxmlformats.org/officeDocument/2006/relationships/image" Target="../media/image14.png"/><Relationship Id="rId5" Type="http://schemas.openxmlformats.org/officeDocument/2006/relationships/chart" Target="../charts/chart3.xml"/><Relationship Id="rId15" Type="http://schemas.openxmlformats.org/officeDocument/2006/relationships/image" Target="../media/image5.png"/><Relationship Id="rId23" Type="http://schemas.openxmlformats.org/officeDocument/2006/relationships/image" Target="../media/image13.svg"/><Relationship Id="rId10" Type="http://schemas.openxmlformats.org/officeDocument/2006/relationships/chart" Target="../charts/chart7.xml"/><Relationship Id="rId19" Type="http://schemas.openxmlformats.org/officeDocument/2006/relationships/image" Target="../media/image9.svg"/><Relationship Id="rId4" Type="http://schemas.openxmlformats.org/officeDocument/2006/relationships/chart" Target="../charts/chart2.xml"/><Relationship Id="rId9" Type="http://schemas.openxmlformats.org/officeDocument/2006/relationships/chart" Target="../charts/chart6.xml"/><Relationship Id="rId14" Type="http://schemas.microsoft.com/office/2007/relationships/hdphoto" Target="../media/hdphoto1.wdp"/><Relationship Id="rId22"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0</xdr:col>
      <xdr:colOff>171450</xdr:colOff>
      <xdr:row>2</xdr:row>
      <xdr:rowOff>26670</xdr:rowOff>
    </xdr:from>
    <xdr:to>
      <xdr:col>8</xdr:col>
      <xdr:colOff>478155</xdr:colOff>
      <xdr:row>8</xdr:row>
      <xdr:rowOff>143332</xdr:rowOff>
    </xdr:to>
    <xdr:grpSp>
      <xdr:nvGrpSpPr>
        <xdr:cNvPr id="2" name="Group 1">
          <a:extLst>
            <a:ext uri="{FF2B5EF4-FFF2-40B4-BE49-F238E27FC236}">
              <a16:creationId xmlns:a16="http://schemas.microsoft.com/office/drawing/2014/main" id="{53DDBA89-FD1E-4611-B1B9-57FE7CA6ED79}"/>
            </a:ext>
          </a:extLst>
        </xdr:cNvPr>
        <xdr:cNvGrpSpPr/>
      </xdr:nvGrpSpPr>
      <xdr:grpSpPr>
        <a:xfrm>
          <a:off x="167640" y="424815"/>
          <a:ext cx="7040880" cy="1402537"/>
          <a:chOff x="0" y="238125"/>
          <a:chExt cx="6027421" cy="1107262"/>
        </a:xfrm>
      </xdr:grpSpPr>
      <xdr:pic>
        <xdr:nvPicPr>
          <xdr:cNvPr id="3" name="Imagen 88">
            <a:extLst>
              <a:ext uri="{FF2B5EF4-FFF2-40B4-BE49-F238E27FC236}">
                <a16:creationId xmlns:a16="http://schemas.microsoft.com/office/drawing/2014/main" id="{D20A4BC6-3A62-30D7-8B92-FBCD869A86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3355" y="245745"/>
            <a:ext cx="5854066" cy="1099642"/>
          </a:xfrm>
          <a:prstGeom prst="rect">
            <a:avLst/>
          </a:prstGeom>
        </xdr:spPr>
      </xdr:pic>
      <xdr:sp macro="" textlink="">
        <xdr:nvSpPr>
          <xdr:cNvPr id="4" name="CuadroTexto 89">
            <a:extLst>
              <a:ext uri="{FF2B5EF4-FFF2-40B4-BE49-F238E27FC236}">
                <a16:creationId xmlns:a16="http://schemas.microsoft.com/office/drawing/2014/main" id="{F8832D6E-3D4B-6F52-08EB-B2C3FCF1287F}"/>
              </a:ext>
            </a:extLst>
          </xdr:cNvPr>
          <xdr:cNvSpPr txBox="1"/>
        </xdr:nvSpPr>
        <xdr:spPr>
          <a:xfrm>
            <a:off x="0" y="238125"/>
            <a:ext cx="3552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r>
              <a:rPr lang="es-ES" sz="1200" b="0">
                <a:solidFill>
                  <a:schemeClr val="tx1">
                    <a:lumMod val="65000"/>
                    <a:lumOff val="35000"/>
                  </a:schemeClr>
                </a:solidFill>
                <a:latin typeface="Congenial" panose="02000503040000020004" pitchFamily="2" charset="0"/>
              </a:rPr>
              <a:t>Behavioral and Retention Insights 2020 - 2023</a:t>
            </a:r>
            <a:endParaRPr lang="es-ES" sz="1200" b="0" i="0" u="none" strike="noStrike">
              <a:solidFill>
                <a:schemeClr val="tx1">
                  <a:lumMod val="65000"/>
                  <a:lumOff val="35000"/>
                </a:schemeClr>
              </a:solidFill>
              <a:effectLst/>
              <a:latin typeface="Congenial" panose="02000503040000020004" pitchFamily="2" charset="0"/>
              <a:ea typeface="+mn-ea"/>
              <a:cs typeface="+mn-cs"/>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558641</xdr:colOff>
      <xdr:row>27</xdr:row>
      <xdr:rowOff>15714</xdr:rowOff>
    </xdr:from>
    <xdr:to>
      <xdr:col>10</xdr:col>
      <xdr:colOff>261937</xdr:colOff>
      <xdr:row>40</xdr:row>
      <xdr:rowOff>190021</xdr:rowOff>
    </xdr:to>
    <xdr:sp macro="" textlink="">
      <xdr:nvSpPr>
        <xdr:cNvPr id="85" name="CuadroTexto 84">
          <a:extLst>
            <a:ext uri="{FF2B5EF4-FFF2-40B4-BE49-F238E27FC236}">
              <a16:creationId xmlns:a16="http://schemas.microsoft.com/office/drawing/2014/main" id="{281CD2BF-4D1A-41A0-B0CB-0944C7B2797A}"/>
            </a:ext>
          </a:extLst>
        </xdr:cNvPr>
        <xdr:cNvSpPr txBox="1"/>
      </xdr:nvSpPr>
      <xdr:spPr>
        <a:xfrm>
          <a:off x="5785485" y="5480683"/>
          <a:ext cx="3370421" cy="2805588"/>
        </a:xfrm>
        <a:prstGeom prst="rect">
          <a:avLst/>
        </a:prstGeom>
        <a:noFill/>
        <a:ln w="9525" cmpd="sng">
          <a:solidFill>
            <a:srgbClr val="73CAE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100"/>
        </a:p>
      </xdr:txBody>
    </xdr:sp>
    <xdr:clientData/>
  </xdr:twoCellAnchor>
  <xdr:twoCellAnchor>
    <xdr:from>
      <xdr:col>1</xdr:col>
      <xdr:colOff>55721</xdr:colOff>
      <xdr:row>7</xdr:row>
      <xdr:rowOff>91440</xdr:rowOff>
    </xdr:from>
    <xdr:to>
      <xdr:col>10</xdr:col>
      <xdr:colOff>401002</xdr:colOff>
      <xdr:row>41</xdr:row>
      <xdr:rowOff>166688</xdr:rowOff>
    </xdr:to>
    <xdr:sp macro="" textlink="">
      <xdr:nvSpPr>
        <xdr:cNvPr id="3" name="CuadroTexto 2">
          <a:extLst>
            <a:ext uri="{FF2B5EF4-FFF2-40B4-BE49-F238E27FC236}">
              <a16:creationId xmlns:a16="http://schemas.microsoft.com/office/drawing/2014/main" id="{EFAA0BC6-7C26-4ADE-872B-A864696ED221}"/>
            </a:ext>
          </a:extLst>
        </xdr:cNvPr>
        <xdr:cNvSpPr txBox="1"/>
      </xdr:nvSpPr>
      <xdr:spPr>
        <a:xfrm>
          <a:off x="698659" y="1508284"/>
          <a:ext cx="8596312" cy="6957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100"/>
        </a:p>
      </xdr:txBody>
    </xdr:sp>
    <xdr:clientData/>
  </xdr:twoCellAnchor>
  <xdr:twoCellAnchor>
    <xdr:from>
      <xdr:col>6</xdr:col>
      <xdr:colOff>550070</xdr:colOff>
      <xdr:row>27</xdr:row>
      <xdr:rowOff>15716</xdr:rowOff>
    </xdr:from>
    <xdr:to>
      <xdr:col>10</xdr:col>
      <xdr:colOff>250031</xdr:colOff>
      <xdr:row>40</xdr:row>
      <xdr:rowOff>190500</xdr:rowOff>
    </xdr:to>
    <xdr:graphicFrame macro="">
      <xdr:nvGraphicFramePr>
        <xdr:cNvPr id="81" name="Gráfico 80">
          <a:extLst>
            <a:ext uri="{FF2B5EF4-FFF2-40B4-BE49-F238E27FC236}">
              <a16:creationId xmlns:a16="http://schemas.microsoft.com/office/drawing/2014/main" id="{81F80229-EDB3-4FE0-8B74-B36B56AC5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477678</xdr:colOff>
      <xdr:row>7</xdr:row>
      <xdr:rowOff>98422</xdr:rowOff>
    </xdr:from>
    <xdr:to>
      <xdr:col>21</xdr:col>
      <xdr:colOff>56735</xdr:colOff>
      <xdr:row>25</xdr:row>
      <xdr:rowOff>202405</xdr:rowOff>
    </xdr:to>
    <xdr:sp macro="" textlink="">
      <xdr:nvSpPr>
        <xdr:cNvPr id="4" name="CuadroTexto 3">
          <a:extLst>
            <a:ext uri="{FF2B5EF4-FFF2-40B4-BE49-F238E27FC236}">
              <a16:creationId xmlns:a16="http://schemas.microsoft.com/office/drawing/2014/main" id="{E0DF1A60-C1D0-4A58-BFDC-24D7972E4ECA}"/>
            </a:ext>
          </a:extLst>
        </xdr:cNvPr>
        <xdr:cNvSpPr txBox="1"/>
      </xdr:nvSpPr>
      <xdr:spPr>
        <a:xfrm>
          <a:off x="9371647" y="1515266"/>
          <a:ext cx="9663651" cy="37472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100"/>
        </a:p>
      </xdr:txBody>
    </xdr:sp>
    <xdr:clientData/>
  </xdr:twoCellAnchor>
  <xdr:twoCellAnchor>
    <xdr:from>
      <xdr:col>10</xdr:col>
      <xdr:colOff>478630</xdr:colOff>
      <xdr:row>26</xdr:row>
      <xdr:rowOff>59531</xdr:rowOff>
    </xdr:from>
    <xdr:to>
      <xdr:col>21</xdr:col>
      <xdr:colOff>56470</xdr:colOff>
      <xdr:row>41</xdr:row>
      <xdr:rowOff>170500</xdr:rowOff>
    </xdr:to>
    <xdr:sp macro="" textlink="">
      <xdr:nvSpPr>
        <xdr:cNvPr id="7" name="CuadroTexto 6">
          <a:extLst>
            <a:ext uri="{FF2B5EF4-FFF2-40B4-BE49-F238E27FC236}">
              <a16:creationId xmlns:a16="http://schemas.microsoft.com/office/drawing/2014/main" id="{41A199BE-052F-4C78-86A2-C6C4001CA201}"/>
            </a:ext>
          </a:extLst>
        </xdr:cNvPr>
        <xdr:cNvSpPr txBox="1"/>
      </xdr:nvSpPr>
      <xdr:spPr>
        <a:xfrm>
          <a:off x="9372599" y="5322094"/>
          <a:ext cx="9662434" cy="3147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100"/>
        </a:p>
      </xdr:txBody>
    </xdr:sp>
    <xdr:clientData/>
  </xdr:twoCellAnchor>
  <xdr:twoCellAnchor>
    <xdr:from>
      <xdr:col>0</xdr:col>
      <xdr:colOff>66198</xdr:colOff>
      <xdr:row>9</xdr:row>
      <xdr:rowOff>162879</xdr:rowOff>
    </xdr:from>
    <xdr:to>
      <xdr:col>0</xdr:col>
      <xdr:colOff>601503</xdr:colOff>
      <xdr:row>23</xdr:row>
      <xdr:rowOff>140970</xdr:rowOff>
    </xdr:to>
    <xdr:grpSp>
      <xdr:nvGrpSpPr>
        <xdr:cNvPr id="59" name="Info Button">
          <a:extLst>
            <a:ext uri="{FF2B5EF4-FFF2-40B4-BE49-F238E27FC236}">
              <a16:creationId xmlns:a16="http://schemas.microsoft.com/office/drawing/2014/main" id="{B54724A0-4C8D-A276-47DD-902C431C7C84}"/>
            </a:ext>
          </a:extLst>
        </xdr:cNvPr>
        <xdr:cNvGrpSpPr/>
      </xdr:nvGrpSpPr>
      <xdr:grpSpPr>
        <a:xfrm>
          <a:off x="64293" y="1963951"/>
          <a:ext cx="535305" cy="2772984"/>
          <a:chOff x="101441" y="1510666"/>
          <a:chExt cx="527685" cy="2825114"/>
        </a:xfrm>
      </xdr:grpSpPr>
      <xdr:sp macro="" textlink="">
        <xdr:nvSpPr>
          <xdr:cNvPr id="34" name="CuadroTexto 33">
            <a:extLst>
              <a:ext uri="{FF2B5EF4-FFF2-40B4-BE49-F238E27FC236}">
                <a16:creationId xmlns:a16="http://schemas.microsoft.com/office/drawing/2014/main" id="{8F769DB6-4550-47D4-9417-57549F14C911}"/>
              </a:ext>
            </a:extLst>
          </xdr:cNvPr>
          <xdr:cNvSpPr txBox="1"/>
        </xdr:nvSpPr>
        <xdr:spPr>
          <a:xfrm>
            <a:off x="101441" y="1510666"/>
            <a:ext cx="527685" cy="2825114"/>
          </a:xfrm>
          <a:prstGeom prst="rect">
            <a:avLst/>
          </a:prstGeom>
          <a:solidFill>
            <a:srgbClr val="232F3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endParaRPr lang="es-ES" sz="1100"/>
          </a:p>
        </xdr:txBody>
      </xdr:sp>
      <xdr:sp macro="" textlink="">
        <xdr:nvSpPr>
          <xdr:cNvPr id="36" name="CuadroTexto 35">
            <a:extLst>
              <a:ext uri="{FF2B5EF4-FFF2-40B4-BE49-F238E27FC236}">
                <a16:creationId xmlns:a16="http://schemas.microsoft.com/office/drawing/2014/main" id="{3F7BE3DF-8556-CE2B-E924-C47D9ED8B56B}"/>
              </a:ext>
            </a:extLst>
          </xdr:cNvPr>
          <xdr:cNvSpPr txBox="1"/>
        </xdr:nvSpPr>
        <xdr:spPr>
          <a:xfrm rot="16200000">
            <a:off x="-887013" y="2829399"/>
            <a:ext cx="2509124" cy="375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a:solidFill>
                  <a:schemeClr val="bg1"/>
                </a:solidFill>
                <a:latin typeface="Aptos Black" panose="020B0004020202020204" pitchFamily="34" charset="0"/>
              </a:rPr>
              <a:t>Dashboard Instructions</a:t>
            </a:r>
          </a:p>
        </xdr:txBody>
      </xdr:sp>
      <xdr:pic>
        <xdr:nvPicPr>
          <xdr:cNvPr id="54" name="Imagen 53">
            <a:extLst>
              <a:ext uri="{FF2B5EF4-FFF2-40B4-BE49-F238E27FC236}">
                <a16:creationId xmlns:a16="http://schemas.microsoft.com/office/drawing/2014/main" id="{49272611-2C6F-0A2B-9512-8879A9F839B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9799" y="1568676"/>
            <a:ext cx="355985" cy="240846"/>
          </a:xfrm>
          <a:prstGeom prst="rect">
            <a:avLst/>
          </a:prstGeom>
        </xdr:spPr>
      </xdr:pic>
    </xdr:grpSp>
    <xdr:clientData/>
  </xdr:twoCellAnchor>
  <xdr:twoCellAnchor>
    <xdr:from>
      <xdr:col>0</xdr:col>
      <xdr:colOff>84773</xdr:colOff>
      <xdr:row>27</xdr:row>
      <xdr:rowOff>41433</xdr:rowOff>
    </xdr:from>
    <xdr:to>
      <xdr:col>0</xdr:col>
      <xdr:colOff>587693</xdr:colOff>
      <xdr:row>41</xdr:row>
      <xdr:rowOff>87153</xdr:rowOff>
    </xdr:to>
    <xdr:grpSp>
      <xdr:nvGrpSpPr>
        <xdr:cNvPr id="58" name="Demographics Button">
          <a:extLst>
            <a:ext uri="{FF2B5EF4-FFF2-40B4-BE49-F238E27FC236}">
              <a16:creationId xmlns:a16="http://schemas.microsoft.com/office/drawing/2014/main" id="{ADD26FAD-87D7-D98C-B3D7-EB664DA39C6D}"/>
            </a:ext>
          </a:extLst>
        </xdr:cNvPr>
        <xdr:cNvGrpSpPr/>
      </xdr:nvGrpSpPr>
      <xdr:grpSpPr>
        <a:xfrm>
          <a:off x="86678" y="5438933"/>
          <a:ext cx="504825" cy="2846329"/>
          <a:chOff x="89059" y="4944904"/>
          <a:chExt cx="501015" cy="2881312"/>
        </a:xfrm>
      </xdr:grpSpPr>
      <xdr:sp macro="" textlink="">
        <xdr:nvSpPr>
          <xdr:cNvPr id="33" name="CuadroTexto 32">
            <a:extLst>
              <a:ext uri="{FF2B5EF4-FFF2-40B4-BE49-F238E27FC236}">
                <a16:creationId xmlns:a16="http://schemas.microsoft.com/office/drawing/2014/main" id="{164FABF0-5847-4654-A3E2-4A71D8E327FB}"/>
              </a:ext>
            </a:extLst>
          </xdr:cNvPr>
          <xdr:cNvSpPr txBox="1"/>
        </xdr:nvSpPr>
        <xdr:spPr>
          <a:xfrm>
            <a:off x="89059" y="4944904"/>
            <a:ext cx="501015" cy="2881312"/>
          </a:xfrm>
          <a:prstGeom prst="rect">
            <a:avLst/>
          </a:prstGeom>
          <a:solidFill>
            <a:srgbClr val="73CAE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100"/>
          </a:p>
        </xdr:txBody>
      </xdr:sp>
      <xdr:sp macro="" textlink="">
        <xdr:nvSpPr>
          <xdr:cNvPr id="37" name="CuadroTexto 36">
            <a:extLst>
              <a:ext uri="{FF2B5EF4-FFF2-40B4-BE49-F238E27FC236}">
                <a16:creationId xmlns:a16="http://schemas.microsoft.com/office/drawing/2014/main" id="{3A78DA25-6355-4F25-AFC6-FA7BB957EE3E}"/>
              </a:ext>
            </a:extLst>
          </xdr:cNvPr>
          <xdr:cNvSpPr txBox="1"/>
        </xdr:nvSpPr>
        <xdr:spPr>
          <a:xfrm rot="16200000">
            <a:off x="-947974" y="6293643"/>
            <a:ext cx="2575321" cy="373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a:solidFill>
                  <a:srgbClr val="05A0D1"/>
                </a:solidFill>
                <a:latin typeface="Aptos Black" panose="020B0004020202020204" pitchFamily="34" charset="0"/>
              </a:rPr>
              <a:t>Demographics Summary</a:t>
            </a:r>
          </a:p>
        </xdr:txBody>
      </xdr:sp>
      <xdr:pic>
        <xdr:nvPicPr>
          <xdr:cNvPr id="55" name="Imagen 54">
            <a:extLst>
              <a:ext uri="{FF2B5EF4-FFF2-40B4-BE49-F238E27FC236}">
                <a16:creationId xmlns:a16="http://schemas.microsoft.com/office/drawing/2014/main" id="{CF483260-4121-47F7-8051-2DAB96EBD3E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4307" y="4998719"/>
            <a:ext cx="348365" cy="240846"/>
          </a:xfrm>
          <a:prstGeom prst="rect">
            <a:avLst/>
          </a:prstGeom>
        </xdr:spPr>
      </xdr:pic>
    </xdr:grpSp>
    <xdr:clientData/>
  </xdr:twoCellAnchor>
  <xdr:twoCellAnchor>
    <xdr:from>
      <xdr:col>1</xdr:col>
      <xdr:colOff>206693</xdr:colOff>
      <xdr:row>10</xdr:row>
      <xdr:rowOff>-1</xdr:rowOff>
    </xdr:from>
    <xdr:to>
      <xdr:col>10</xdr:col>
      <xdr:colOff>254318</xdr:colOff>
      <xdr:row>26</xdr:row>
      <xdr:rowOff>130968</xdr:rowOff>
    </xdr:to>
    <xdr:sp macro="" textlink="">
      <xdr:nvSpPr>
        <xdr:cNvPr id="76" name="CuadroTexto 75">
          <a:extLst>
            <a:ext uri="{FF2B5EF4-FFF2-40B4-BE49-F238E27FC236}">
              <a16:creationId xmlns:a16="http://schemas.microsoft.com/office/drawing/2014/main" id="{B8149C25-4C21-7C49-4BA5-6E53AE52E352}"/>
            </a:ext>
          </a:extLst>
        </xdr:cNvPr>
        <xdr:cNvSpPr txBox="1"/>
      </xdr:nvSpPr>
      <xdr:spPr>
        <a:xfrm>
          <a:off x="849631" y="2024062"/>
          <a:ext cx="8298656" cy="3369469"/>
        </a:xfrm>
        <a:prstGeom prst="rect">
          <a:avLst/>
        </a:prstGeom>
        <a:solidFill>
          <a:schemeClr val="lt1"/>
        </a:solidFill>
        <a:ln w="9525" cmpd="sng">
          <a:solidFill>
            <a:srgbClr val="73CAE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100"/>
        </a:p>
      </xdr:txBody>
    </xdr:sp>
    <xdr:clientData/>
  </xdr:twoCellAnchor>
  <xdr:twoCellAnchor>
    <xdr:from>
      <xdr:col>1</xdr:col>
      <xdr:colOff>226695</xdr:colOff>
      <xdr:row>27</xdr:row>
      <xdr:rowOff>20003</xdr:rowOff>
    </xdr:from>
    <xdr:to>
      <xdr:col>6</xdr:col>
      <xdr:colOff>476250</xdr:colOff>
      <xdr:row>40</xdr:row>
      <xdr:rowOff>190500</xdr:rowOff>
    </xdr:to>
    <xdr:sp macro="" textlink="">
      <xdr:nvSpPr>
        <xdr:cNvPr id="77" name="CuadroTexto 76">
          <a:extLst>
            <a:ext uri="{FF2B5EF4-FFF2-40B4-BE49-F238E27FC236}">
              <a16:creationId xmlns:a16="http://schemas.microsoft.com/office/drawing/2014/main" id="{FD591372-F7EF-44F8-BFB2-A9B07B3E6C03}"/>
            </a:ext>
          </a:extLst>
        </xdr:cNvPr>
        <xdr:cNvSpPr txBox="1"/>
      </xdr:nvSpPr>
      <xdr:spPr>
        <a:xfrm>
          <a:off x="869633" y="5484972"/>
          <a:ext cx="4833461" cy="2801778"/>
        </a:xfrm>
        <a:prstGeom prst="rect">
          <a:avLst/>
        </a:prstGeom>
        <a:solidFill>
          <a:schemeClr val="lt1"/>
        </a:solidFill>
        <a:ln w="9525" cmpd="sng">
          <a:solidFill>
            <a:srgbClr val="73CAE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100"/>
        </a:p>
      </xdr:txBody>
    </xdr:sp>
    <xdr:clientData/>
  </xdr:twoCellAnchor>
  <xdr:twoCellAnchor>
    <xdr:from>
      <xdr:col>3</xdr:col>
      <xdr:colOff>297657</xdr:colOff>
      <xdr:row>8</xdr:row>
      <xdr:rowOff>1196</xdr:rowOff>
    </xdr:from>
    <xdr:to>
      <xdr:col>7</xdr:col>
      <xdr:colOff>591502</xdr:colOff>
      <xdr:row>9</xdr:row>
      <xdr:rowOff>111898</xdr:rowOff>
    </xdr:to>
    <xdr:sp macro="" textlink="">
      <xdr:nvSpPr>
        <xdr:cNvPr id="78" name="CuadroTexto 77">
          <a:extLst>
            <a:ext uri="{FF2B5EF4-FFF2-40B4-BE49-F238E27FC236}">
              <a16:creationId xmlns:a16="http://schemas.microsoft.com/office/drawing/2014/main" id="{955D7CED-E20C-49F9-8C50-3269E63D81B1}"/>
            </a:ext>
          </a:extLst>
        </xdr:cNvPr>
        <xdr:cNvSpPr txBox="1"/>
      </xdr:nvSpPr>
      <xdr:spPr>
        <a:xfrm>
          <a:off x="2774157" y="1620446"/>
          <a:ext cx="3960970" cy="313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2400">
              <a:solidFill>
                <a:srgbClr val="232F3E"/>
              </a:solidFill>
              <a:latin typeface="Aptos Black" panose="020B0004020202020204" pitchFamily="34" charset="0"/>
            </a:rPr>
            <a:t>Churn Insights &amp;</a:t>
          </a:r>
          <a:r>
            <a:rPr lang="es-ES" sz="2400" baseline="0">
              <a:solidFill>
                <a:srgbClr val="232F3E"/>
              </a:solidFill>
              <a:latin typeface="Aptos Black" panose="020B0004020202020204" pitchFamily="34" charset="0"/>
            </a:rPr>
            <a:t> Graphics</a:t>
          </a:r>
          <a:endParaRPr lang="es-ES" sz="2400">
            <a:solidFill>
              <a:srgbClr val="232F3E"/>
            </a:solidFill>
            <a:latin typeface="Aptos Black" panose="020B0004020202020204" pitchFamily="34" charset="0"/>
          </a:endParaRPr>
        </a:p>
      </xdr:txBody>
    </xdr:sp>
    <xdr:clientData/>
  </xdr:twoCellAnchor>
  <xdr:twoCellAnchor>
    <xdr:from>
      <xdr:col>1</xdr:col>
      <xdr:colOff>321467</xdr:colOff>
      <xdr:row>10</xdr:row>
      <xdr:rowOff>53341</xdr:rowOff>
    </xdr:from>
    <xdr:to>
      <xdr:col>10</xdr:col>
      <xdr:colOff>190499</xdr:colOff>
      <xdr:row>26</xdr:row>
      <xdr:rowOff>23813</xdr:rowOff>
    </xdr:to>
    <xdr:graphicFrame macro="">
      <xdr:nvGraphicFramePr>
        <xdr:cNvPr id="79" name="Gráfico 78">
          <a:extLst>
            <a:ext uri="{FF2B5EF4-FFF2-40B4-BE49-F238E27FC236}">
              <a16:creationId xmlns:a16="http://schemas.microsoft.com/office/drawing/2014/main" id="{F2D28D5B-B771-4BC8-9165-04BB35EBF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208597</xdr:colOff>
      <xdr:row>27</xdr:row>
      <xdr:rowOff>47037</xdr:rowOff>
    </xdr:from>
    <xdr:to>
      <xdr:col>6</xdr:col>
      <xdr:colOff>513874</xdr:colOff>
      <xdr:row>40</xdr:row>
      <xdr:rowOff>59532</xdr:rowOff>
    </xdr:to>
    <xdr:graphicFrame macro="">
      <xdr:nvGraphicFramePr>
        <xdr:cNvPr id="80" name="Gráfico 79">
          <a:extLst>
            <a:ext uri="{FF2B5EF4-FFF2-40B4-BE49-F238E27FC236}">
              <a16:creationId xmlns:a16="http://schemas.microsoft.com/office/drawing/2014/main" id="{EEBF7F4F-A76C-4B00-838E-E18F79F9E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392906</xdr:colOff>
      <xdr:row>0</xdr:row>
      <xdr:rowOff>197463</xdr:rowOff>
    </xdr:from>
    <xdr:to>
      <xdr:col>5</xdr:col>
      <xdr:colOff>362902</xdr:colOff>
      <xdr:row>5</xdr:row>
      <xdr:rowOff>16192</xdr:rowOff>
    </xdr:to>
    <xdr:pic>
      <xdr:nvPicPr>
        <xdr:cNvPr id="89" name="Imagen 88">
          <a:extLst>
            <a:ext uri="{FF2B5EF4-FFF2-40B4-BE49-F238E27FC236}">
              <a16:creationId xmlns:a16="http://schemas.microsoft.com/office/drawing/2014/main" id="{D97068F6-8192-1B50-5D83-ADAC61A6D5C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2906" y="197463"/>
          <a:ext cx="4276249" cy="834570"/>
        </a:xfrm>
        <a:prstGeom prst="rect">
          <a:avLst/>
        </a:prstGeom>
      </xdr:spPr>
    </xdr:pic>
    <xdr:clientData/>
  </xdr:twoCellAnchor>
  <xdr:twoCellAnchor>
    <xdr:from>
      <xdr:col>1</xdr:col>
      <xdr:colOff>859156</xdr:colOff>
      <xdr:row>4</xdr:row>
      <xdr:rowOff>63342</xdr:rowOff>
    </xdr:from>
    <xdr:to>
      <xdr:col>5</xdr:col>
      <xdr:colOff>403702</xdr:colOff>
      <xdr:row>6</xdr:row>
      <xdr:rowOff>113347</xdr:rowOff>
    </xdr:to>
    <xdr:sp macro="" textlink="">
      <xdr:nvSpPr>
        <xdr:cNvPr id="90" name="CuadroTexto 89">
          <a:extLst>
            <a:ext uri="{FF2B5EF4-FFF2-40B4-BE49-F238E27FC236}">
              <a16:creationId xmlns:a16="http://schemas.microsoft.com/office/drawing/2014/main" id="{4D72569B-34AE-4844-82F6-BC69D2BE63DA}"/>
            </a:ext>
          </a:extLst>
        </xdr:cNvPr>
        <xdr:cNvSpPr txBox="1"/>
      </xdr:nvSpPr>
      <xdr:spPr>
        <a:xfrm>
          <a:off x="1502094" y="872967"/>
          <a:ext cx="3211671" cy="454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r>
            <a:rPr lang="es-ES" sz="1400" b="0">
              <a:solidFill>
                <a:schemeClr val="tx1">
                  <a:lumMod val="65000"/>
                  <a:lumOff val="35000"/>
                </a:schemeClr>
              </a:solidFill>
              <a:latin typeface="Congenial" panose="02000503040000020004" pitchFamily="2" charset="0"/>
            </a:rPr>
            <a:t>Behavioral and Retention Insights 2020 - 2023</a:t>
          </a:r>
          <a:endParaRPr lang="es-ES" sz="1400" b="0" i="0" u="none" strike="noStrike">
            <a:solidFill>
              <a:schemeClr val="tx1">
                <a:lumMod val="65000"/>
                <a:lumOff val="35000"/>
              </a:schemeClr>
            </a:solidFill>
            <a:effectLst/>
            <a:latin typeface="Congenial" panose="02000503040000020004" pitchFamily="2" charset="0"/>
            <a:ea typeface="+mn-ea"/>
            <a:cs typeface="+mn-cs"/>
          </a:endParaRPr>
        </a:p>
      </xdr:txBody>
    </xdr:sp>
    <xdr:clientData/>
  </xdr:twoCellAnchor>
  <xdr:twoCellAnchor>
    <xdr:from>
      <xdr:col>13</xdr:col>
      <xdr:colOff>160973</xdr:colOff>
      <xdr:row>8</xdr:row>
      <xdr:rowOff>20722</xdr:rowOff>
    </xdr:from>
    <xdr:to>
      <xdr:col>18</xdr:col>
      <xdr:colOff>597217</xdr:colOff>
      <xdr:row>9</xdr:row>
      <xdr:rowOff>127614</xdr:rowOff>
    </xdr:to>
    <xdr:sp macro="" textlink="">
      <xdr:nvSpPr>
        <xdr:cNvPr id="91" name="CuadroTexto 90">
          <a:extLst>
            <a:ext uri="{FF2B5EF4-FFF2-40B4-BE49-F238E27FC236}">
              <a16:creationId xmlns:a16="http://schemas.microsoft.com/office/drawing/2014/main" id="{484B7715-8C47-4FBD-A023-4FEA373C807B}"/>
            </a:ext>
          </a:extLst>
        </xdr:cNvPr>
        <xdr:cNvSpPr txBox="1"/>
      </xdr:nvSpPr>
      <xdr:spPr>
        <a:xfrm>
          <a:off x="11805286" y="1639972"/>
          <a:ext cx="5020150" cy="309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2400">
              <a:solidFill>
                <a:srgbClr val="232F3E"/>
              </a:solidFill>
              <a:latin typeface="Aptos Black" panose="020B0004020202020204" pitchFamily="34" charset="0"/>
            </a:rPr>
            <a:t>Customers' Behaviours &amp;</a:t>
          </a:r>
          <a:r>
            <a:rPr lang="es-ES" sz="2400" baseline="0">
              <a:solidFill>
                <a:srgbClr val="232F3E"/>
              </a:solidFill>
              <a:latin typeface="Aptos Black" panose="020B0004020202020204" pitchFamily="34" charset="0"/>
            </a:rPr>
            <a:t> Trends</a:t>
          </a:r>
          <a:endParaRPr lang="es-ES" sz="2400">
            <a:solidFill>
              <a:srgbClr val="232F3E"/>
            </a:solidFill>
            <a:latin typeface="Aptos Black" panose="020B0004020202020204" pitchFamily="34" charset="0"/>
          </a:endParaRPr>
        </a:p>
      </xdr:txBody>
    </xdr:sp>
    <xdr:clientData/>
  </xdr:twoCellAnchor>
  <xdr:twoCellAnchor>
    <xdr:from>
      <xdr:col>10</xdr:col>
      <xdr:colOff>656272</xdr:colOff>
      <xdr:row>10</xdr:row>
      <xdr:rowOff>15717</xdr:rowOff>
    </xdr:from>
    <xdr:to>
      <xdr:col>17</xdr:col>
      <xdr:colOff>714374</xdr:colOff>
      <xdr:row>25</xdr:row>
      <xdr:rowOff>119063</xdr:rowOff>
    </xdr:to>
    <xdr:sp macro="" textlink="">
      <xdr:nvSpPr>
        <xdr:cNvPr id="93" name="Rectángulo 92">
          <a:extLst>
            <a:ext uri="{FF2B5EF4-FFF2-40B4-BE49-F238E27FC236}">
              <a16:creationId xmlns:a16="http://schemas.microsoft.com/office/drawing/2014/main" id="{F866B47C-5E8B-9832-1B19-DB42760EA578}"/>
            </a:ext>
          </a:extLst>
        </xdr:cNvPr>
        <xdr:cNvSpPr/>
      </xdr:nvSpPr>
      <xdr:spPr>
        <a:xfrm>
          <a:off x="9550241" y="2039780"/>
          <a:ext cx="6475571" cy="3139439"/>
        </a:xfrm>
        <a:prstGeom prst="rect">
          <a:avLst/>
        </a:prstGeom>
        <a:solidFill>
          <a:schemeClr val="bg1"/>
        </a:solidFill>
        <a:ln>
          <a:solidFill>
            <a:srgbClr val="73CAE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10</xdr:col>
      <xdr:colOff>591026</xdr:colOff>
      <xdr:row>27</xdr:row>
      <xdr:rowOff>23812</xdr:rowOff>
    </xdr:from>
    <xdr:to>
      <xdr:col>20</xdr:col>
      <xdr:colOff>826294</xdr:colOff>
      <xdr:row>40</xdr:row>
      <xdr:rowOff>172402</xdr:rowOff>
    </xdr:to>
    <xdr:graphicFrame macro="">
      <xdr:nvGraphicFramePr>
        <xdr:cNvPr id="94" name="Gráfico 93">
          <a:extLst>
            <a:ext uri="{FF2B5EF4-FFF2-40B4-BE49-F238E27FC236}">
              <a16:creationId xmlns:a16="http://schemas.microsoft.com/office/drawing/2014/main" id="{FA00EA19-AB14-4FA8-8FF3-24AFFC8676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664370</xdr:colOff>
      <xdr:row>10</xdr:row>
      <xdr:rowOff>15716</xdr:rowOff>
    </xdr:from>
    <xdr:to>
      <xdr:col>14</xdr:col>
      <xdr:colOff>785813</xdr:colOff>
      <xdr:row>25</xdr:row>
      <xdr:rowOff>57150</xdr:rowOff>
    </xdr:to>
    <xdr:graphicFrame macro="">
      <xdr:nvGraphicFramePr>
        <xdr:cNvPr id="95" name="Gráfico 94">
          <a:extLst>
            <a:ext uri="{FF2B5EF4-FFF2-40B4-BE49-F238E27FC236}">
              <a16:creationId xmlns:a16="http://schemas.microsoft.com/office/drawing/2014/main" id="{77819932-AE84-4823-ADCB-92B522958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796289</xdr:colOff>
      <xdr:row>10</xdr:row>
      <xdr:rowOff>27622</xdr:rowOff>
    </xdr:from>
    <xdr:to>
      <xdr:col>20</xdr:col>
      <xdr:colOff>830105</xdr:colOff>
      <xdr:row>25</xdr:row>
      <xdr:rowOff>132874</xdr:rowOff>
    </xdr:to>
    <xdr:graphicFrame macro="">
      <xdr:nvGraphicFramePr>
        <xdr:cNvPr id="98" name="Gráfico 97">
          <a:extLst>
            <a:ext uri="{FF2B5EF4-FFF2-40B4-BE49-F238E27FC236}">
              <a16:creationId xmlns:a16="http://schemas.microsoft.com/office/drawing/2014/main" id="{4399C06D-94B8-42A8-9BC1-D109BD95A5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627221</xdr:colOff>
      <xdr:row>10</xdr:row>
      <xdr:rowOff>95248</xdr:rowOff>
    </xdr:from>
    <xdr:to>
      <xdr:col>17</xdr:col>
      <xdr:colOff>587692</xdr:colOff>
      <xdr:row>25</xdr:row>
      <xdr:rowOff>35718</xdr:rowOff>
    </xdr:to>
    <xdr:graphicFrame macro="">
      <xdr:nvGraphicFramePr>
        <xdr:cNvPr id="99" name="Gráfico 98">
          <a:extLst>
            <a:ext uri="{FF2B5EF4-FFF2-40B4-BE49-F238E27FC236}">
              <a16:creationId xmlns:a16="http://schemas.microsoft.com/office/drawing/2014/main" id="{2614806F-EB3D-4B68-8750-838F64AEC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663414</xdr:colOff>
      <xdr:row>0</xdr:row>
      <xdr:rowOff>35242</xdr:rowOff>
    </xdr:from>
    <xdr:to>
      <xdr:col>24</xdr:col>
      <xdr:colOff>324802</xdr:colOff>
      <xdr:row>7</xdr:row>
      <xdr:rowOff>113346</xdr:rowOff>
    </xdr:to>
    <xdr:grpSp>
      <xdr:nvGrpSpPr>
        <xdr:cNvPr id="146" name="Group 145">
          <a:extLst>
            <a:ext uri="{FF2B5EF4-FFF2-40B4-BE49-F238E27FC236}">
              <a16:creationId xmlns:a16="http://schemas.microsoft.com/office/drawing/2014/main" id="{4535DD13-1CF2-C137-12E2-BE01938536F9}"/>
            </a:ext>
          </a:extLst>
        </xdr:cNvPr>
        <xdr:cNvGrpSpPr/>
      </xdr:nvGrpSpPr>
      <xdr:grpSpPr>
        <a:xfrm>
          <a:off x="4982872" y="35242"/>
          <a:ext cx="17080990" cy="1477456"/>
          <a:chOff x="4979062" y="35242"/>
          <a:chExt cx="17088610" cy="1477456"/>
        </a:xfrm>
      </xdr:grpSpPr>
      <xdr:grpSp>
        <xdr:nvGrpSpPr>
          <xdr:cNvPr id="104" name="Header">
            <a:extLst>
              <a:ext uri="{FF2B5EF4-FFF2-40B4-BE49-F238E27FC236}">
                <a16:creationId xmlns:a16="http://schemas.microsoft.com/office/drawing/2014/main" id="{DC9EF9EE-4534-C046-0E04-2881D19A83FF}"/>
              </a:ext>
            </a:extLst>
          </xdr:cNvPr>
          <xdr:cNvGrpSpPr/>
        </xdr:nvGrpSpPr>
        <xdr:grpSpPr>
          <a:xfrm>
            <a:off x="4982872" y="35242"/>
            <a:ext cx="17080990" cy="1477456"/>
            <a:chOff x="4288629" y="96679"/>
            <a:chExt cx="17059276" cy="1494948"/>
          </a:xfrm>
        </xdr:grpSpPr>
        <xdr:sp macro="" textlink="">
          <xdr:nvSpPr>
            <xdr:cNvPr id="2" name="CuadroTexto 1">
              <a:extLst>
                <a:ext uri="{FF2B5EF4-FFF2-40B4-BE49-F238E27FC236}">
                  <a16:creationId xmlns:a16="http://schemas.microsoft.com/office/drawing/2014/main" id="{378AC85B-C43D-6EB3-1F9E-BDA4F0C7A3EF}"/>
                </a:ext>
              </a:extLst>
            </xdr:cNvPr>
            <xdr:cNvSpPr txBox="1"/>
          </xdr:nvSpPr>
          <xdr:spPr>
            <a:xfrm>
              <a:off x="4288629" y="96679"/>
              <a:ext cx="17059276" cy="1494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100"/>
            </a:p>
          </xdr:txBody>
        </xdr:sp>
        <xdr:grpSp>
          <xdr:nvGrpSpPr>
            <xdr:cNvPr id="75" name="Grupo 74">
              <a:extLst>
                <a:ext uri="{FF2B5EF4-FFF2-40B4-BE49-F238E27FC236}">
                  <a16:creationId xmlns:a16="http://schemas.microsoft.com/office/drawing/2014/main" id="{C7CDDD25-DE3E-166B-E2A0-F885DBFEF14B}"/>
                </a:ext>
              </a:extLst>
            </xdr:cNvPr>
            <xdr:cNvGrpSpPr/>
          </xdr:nvGrpSpPr>
          <xdr:grpSpPr>
            <a:xfrm>
              <a:off x="4558250" y="370290"/>
              <a:ext cx="16483465" cy="1066608"/>
              <a:chOff x="4563966" y="370290"/>
              <a:chExt cx="16477749" cy="1066609"/>
            </a:xfrm>
          </xdr:grpSpPr>
          <xdr:grpSp>
            <xdr:nvGrpSpPr>
              <xdr:cNvPr id="69" name="Grupo 68">
                <a:extLst>
                  <a:ext uri="{FF2B5EF4-FFF2-40B4-BE49-F238E27FC236}">
                    <a16:creationId xmlns:a16="http://schemas.microsoft.com/office/drawing/2014/main" id="{BAC705FA-ABBA-CD17-05BA-1AD9F60C94F9}"/>
                  </a:ext>
                </a:extLst>
              </xdr:cNvPr>
              <xdr:cNvGrpSpPr/>
            </xdr:nvGrpSpPr>
            <xdr:grpSpPr>
              <a:xfrm>
                <a:off x="4563966" y="370290"/>
                <a:ext cx="2664264" cy="1014271"/>
                <a:chOff x="4579683" y="451729"/>
                <a:chExt cx="2668075" cy="1020203"/>
              </a:xfrm>
            </xdr:grpSpPr>
            <xdr:sp macro="" textlink="'Pivot Tables'!$C$11">
              <xdr:nvSpPr>
                <xdr:cNvPr id="38" name="Rectángulo 37">
                  <a:extLst>
                    <a:ext uri="{FF2B5EF4-FFF2-40B4-BE49-F238E27FC236}">
                      <a16:creationId xmlns:a16="http://schemas.microsoft.com/office/drawing/2014/main" id="{D7A18AC5-C1FE-4614-889A-48EED6089816}"/>
                    </a:ext>
                  </a:extLst>
                </xdr:cNvPr>
                <xdr:cNvSpPr/>
              </xdr:nvSpPr>
              <xdr:spPr>
                <a:xfrm>
                  <a:off x="4579683" y="451729"/>
                  <a:ext cx="2668075" cy="1020203"/>
                </a:xfrm>
                <a:prstGeom prst="rect">
                  <a:avLst/>
                </a:prstGeom>
                <a:solidFill>
                  <a:srgbClr val="9ADAEE"/>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26B070C-A846-46D9-9CBA-BBE3EA68DB65}" type="TxLink">
                    <a:rPr lang="en-US" sz="5400" b="0" i="0" u="none" strike="noStrike">
                      <a:solidFill>
                        <a:srgbClr val="05A0D1"/>
                      </a:solidFill>
                      <a:latin typeface="Aharoni" panose="02010803020104030203" pitchFamily="2" charset="-79"/>
                      <a:ea typeface="+mn-ea"/>
                      <a:cs typeface="Aharoni" panose="02010803020104030203" pitchFamily="2" charset="-79"/>
                    </a:rPr>
                    <a:pPr marL="0" indent="0" algn="ctr"/>
                    <a:t>26,86%</a:t>
                  </a:fld>
                  <a:endParaRPr lang="es-ES" sz="5400" b="0" i="0" u="none" strike="noStrike">
                    <a:solidFill>
                      <a:srgbClr val="05A0D1"/>
                    </a:solidFill>
                    <a:latin typeface="Aharoni" panose="02010803020104030203" pitchFamily="2" charset="-79"/>
                    <a:ea typeface="+mn-ea"/>
                    <a:cs typeface="Aharoni" panose="02010803020104030203" pitchFamily="2" charset="-79"/>
                  </a:endParaRPr>
                </a:p>
              </xdr:txBody>
            </xdr:sp>
            <xdr:sp macro="" textlink="">
              <xdr:nvSpPr>
                <xdr:cNvPr id="60" name="CuadroTexto 59">
                  <a:extLst>
                    <a:ext uri="{FF2B5EF4-FFF2-40B4-BE49-F238E27FC236}">
                      <a16:creationId xmlns:a16="http://schemas.microsoft.com/office/drawing/2014/main" id="{1621CC1C-F8D7-45EA-BB3E-08966C79AEA6}"/>
                    </a:ext>
                  </a:extLst>
                </xdr:cNvPr>
                <xdr:cNvSpPr txBox="1"/>
              </xdr:nvSpPr>
              <xdr:spPr>
                <a:xfrm>
                  <a:off x="5213232" y="491492"/>
                  <a:ext cx="1403308" cy="31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800">
                      <a:solidFill>
                        <a:srgbClr val="232F3E"/>
                      </a:solidFill>
                      <a:latin typeface="Aptos Black" panose="020B0004020202020204" pitchFamily="34" charset="0"/>
                    </a:rPr>
                    <a:t>Churn Rate</a:t>
                  </a:r>
                </a:p>
              </xdr:txBody>
            </xdr:sp>
          </xdr:grpSp>
          <xdr:grpSp>
            <xdr:nvGrpSpPr>
              <xdr:cNvPr id="70" name="Grupo 69">
                <a:extLst>
                  <a:ext uri="{FF2B5EF4-FFF2-40B4-BE49-F238E27FC236}">
                    <a16:creationId xmlns:a16="http://schemas.microsoft.com/office/drawing/2014/main" id="{8B544DB1-CDA8-4C81-2EDA-116A8978B98C}"/>
                  </a:ext>
                </a:extLst>
              </xdr:cNvPr>
              <xdr:cNvGrpSpPr/>
            </xdr:nvGrpSpPr>
            <xdr:grpSpPr>
              <a:xfrm>
                <a:off x="7347784" y="372588"/>
                <a:ext cx="2653552" cy="1004136"/>
                <a:chOff x="7338259" y="459742"/>
                <a:chExt cx="2663077" cy="1006076"/>
              </a:xfrm>
            </xdr:grpSpPr>
            <xdr:sp macro="" textlink="'Pivot Tables'!$A$4">
              <xdr:nvSpPr>
                <xdr:cNvPr id="39" name="Rectángulo 38">
                  <a:extLst>
                    <a:ext uri="{FF2B5EF4-FFF2-40B4-BE49-F238E27FC236}">
                      <a16:creationId xmlns:a16="http://schemas.microsoft.com/office/drawing/2014/main" id="{CF8DDDEF-C5FA-4F2A-BD32-955060D573EF}"/>
                    </a:ext>
                  </a:extLst>
                </xdr:cNvPr>
                <xdr:cNvSpPr/>
              </xdr:nvSpPr>
              <xdr:spPr>
                <a:xfrm>
                  <a:off x="7338259" y="459742"/>
                  <a:ext cx="2663077" cy="1006076"/>
                </a:xfrm>
                <a:prstGeom prst="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6D77D41-AFF2-4906-90FF-6C65F198E5D9}" type="TxLink">
                    <a:rPr lang="en-US" sz="5400" b="0" i="0" u="none" strike="noStrike">
                      <a:solidFill>
                        <a:schemeClr val="bg1">
                          <a:lumMod val="65000"/>
                        </a:schemeClr>
                      </a:solidFill>
                      <a:latin typeface="Aharoni" panose="02010803020104030203" pitchFamily="2" charset="-79"/>
                      <a:cs typeface="Aharoni" panose="02010803020104030203" pitchFamily="2" charset="-79"/>
                    </a:rPr>
                    <a:pPr algn="ctr"/>
                    <a:t>6.687</a:t>
                  </a:fld>
                  <a:endParaRPr lang="es-ES" sz="4800">
                    <a:solidFill>
                      <a:schemeClr val="bg1">
                        <a:lumMod val="65000"/>
                      </a:schemeClr>
                    </a:solidFill>
                    <a:latin typeface="Aharoni" panose="02010803020104030203" pitchFamily="2" charset="-79"/>
                    <a:cs typeface="Aharoni" panose="02010803020104030203" pitchFamily="2" charset="-79"/>
                  </a:endParaRPr>
                </a:p>
              </xdr:txBody>
            </xdr:sp>
            <xdr:sp macro="" textlink="">
              <xdr:nvSpPr>
                <xdr:cNvPr id="61" name="CuadroTexto 60">
                  <a:extLst>
                    <a:ext uri="{FF2B5EF4-FFF2-40B4-BE49-F238E27FC236}">
                      <a16:creationId xmlns:a16="http://schemas.microsoft.com/office/drawing/2014/main" id="{AA722F5F-42A2-4862-8714-AF7ADD1E52BF}"/>
                    </a:ext>
                  </a:extLst>
                </xdr:cNvPr>
                <xdr:cNvSpPr txBox="1"/>
              </xdr:nvSpPr>
              <xdr:spPr>
                <a:xfrm>
                  <a:off x="7687826" y="499944"/>
                  <a:ext cx="2005766" cy="328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800">
                      <a:solidFill>
                        <a:srgbClr val="232F3E"/>
                      </a:solidFill>
                      <a:latin typeface="Aptos Black" panose="020B0004020202020204" pitchFamily="34" charset="0"/>
                    </a:rPr>
                    <a:t>Total</a:t>
                  </a:r>
                  <a:r>
                    <a:rPr lang="es-ES" sz="1800" baseline="0">
                      <a:solidFill>
                        <a:srgbClr val="232F3E"/>
                      </a:solidFill>
                      <a:latin typeface="Aptos Black" panose="020B0004020202020204" pitchFamily="34" charset="0"/>
                    </a:rPr>
                    <a:t> Customers</a:t>
                  </a:r>
                  <a:endParaRPr lang="es-ES" sz="1800">
                    <a:solidFill>
                      <a:srgbClr val="232F3E"/>
                    </a:solidFill>
                    <a:latin typeface="Aptos Black" panose="020B0004020202020204" pitchFamily="34" charset="0"/>
                  </a:endParaRPr>
                </a:p>
              </xdr:txBody>
            </xdr:sp>
          </xdr:grpSp>
          <xdr:grpSp>
            <xdr:nvGrpSpPr>
              <xdr:cNvPr id="71" name="Grupo 70">
                <a:extLst>
                  <a:ext uri="{FF2B5EF4-FFF2-40B4-BE49-F238E27FC236}">
                    <a16:creationId xmlns:a16="http://schemas.microsoft.com/office/drawing/2014/main" id="{1DCFAB63-2529-B779-62AF-8FA2AB2EB4CF}"/>
                  </a:ext>
                </a:extLst>
              </xdr:cNvPr>
              <xdr:cNvGrpSpPr/>
            </xdr:nvGrpSpPr>
            <xdr:grpSpPr>
              <a:xfrm>
                <a:off x="10091125" y="372588"/>
                <a:ext cx="2684270" cy="992892"/>
                <a:chOff x="10087315" y="459742"/>
                <a:chExt cx="2684270" cy="990957"/>
              </a:xfrm>
            </xdr:grpSpPr>
            <xdr:sp macro="" textlink="'Pivot Tables'!$A$53">
              <xdr:nvSpPr>
                <xdr:cNvPr id="40" name="Rectángulo 39">
                  <a:extLst>
                    <a:ext uri="{FF2B5EF4-FFF2-40B4-BE49-F238E27FC236}">
                      <a16:creationId xmlns:a16="http://schemas.microsoft.com/office/drawing/2014/main" id="{C4EBA7C1-6330-4568-96D5-B8B452BBE434}"/>
                    </a:ext>
                  </a:extLst>
                </xdr:cNvPr>
                <xdr:cNvSpPr/>
              </xdr:nvSpPr>
              <xdr:spPr>
                <a:xfrm>
                  <a:off x="10087315" y="459742"/>
                  <a:ext cx="2684270" cy="990957"/>
                </a:xfrm>
                <a:prstGeom prst="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935A96E6-F629-44EA-930E-3CE3AF38E58D}" type="TxLink">
                    <a:rPr lang="en-US" sz="5400" b="0" i="0" u="none" strike="noStrike">
                      <a:solidFill>
                        <a:schemeClr val="bg1">
                          <a:lumMod val="65000"/>
                        </a:schemeClr>
                      </a:solidFill>
                      <a:latin typeface="Aharoni" panose="02010803020104030203" pitchFamily="2" charset="-79"/>
                      <a:ea typeface="+mn-ea"/>
                      <a:cs typeface="Aharoni" panose="02010803020104030203" pitchFamily="2" charset="-79"/>
                    </a:rPr>
                    <a:pPr marL="0" indent="0" algn="ctr"/>
                    <a:t> $31,02 </a:t>
                  </a:fld>
                  <a:endParaRPr lang="es-ES" sz="5400" b="0" i="0" u="none" strike="noStrike">
                    <a:solidFill>
                      <a:schemeClr val="bg1">
                        <a:lumMod val="65000"/>
                      </a:schemeClr>
                    </a:solidFill>
                    <a:latin typeface="Aharoni" panose="02010803020104030203" pitchFamily="2" charset="-79"/>
                    <a:ea typeface="+mn-ea"/>
                    <a:cs typeface="Aharoni" panose="02010803020104030203" pitchFamily="2" charset="-79"/>
                  </a:endParaRPr>
                </a:p>
              </xdr:txBody>
            </xdr:sp>
            <xdr:sp macro="" textlink="">
              <xdr:nvSpPr>
                <xdr:cNvPr id="62" name="CuadroTexto 61">
                  <a:extLst>
                    <a:ext uri="{FF2B5EF4-FFF2-40B4-BE49-F238E27FC236}">
                      <a16:creationId xmlns:a16="http://schemas.microsoft.com/office/drawing/2014/main" id="{81D9061A-80F3-4236-92ED-D6F01B71AB65}"/>
                    </a:ext>
                  </a:extLst>
                </xdr:cNvPr>
                <xdr:cNvSpPr txBox="1"/>
              </xdr:nvSpPr>
              <xdr:spPr>
                <a:xfrm>
                  <a:off x="10211919" y="515623"/>
                  <a:ext cx="2335145" cy="313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a:solidFill>
                        <a:srgbClr val="232F3E"/>
                      </a:solidFill>
                      <a:latin typeface="Aptos Black" panose="020B0004020202020204" pitchFamily="34" charset="0"/>
                    </a:rPr>
                    <a:t>Avg Monthly Expenses</a:t>
                  </a:r>
                </a:p>
              </xdr:txBody>
            </xdr:sp>
          </xdr:grpSp>
          <xdr:grpSp>
            <xdr:nvGrpSpPr>
              <xdr:cNvPr id="73" name="Grupo 72">
                <a:extLst>
                  <a:ext uri="{FF2B5EF4-FFF2-40B4-BE49-F238E27FC236}">
                    <a16:creationId xmlns:a16="http://schemas.microsoft.com/office/drawing/2014/main" id="{CD059F10-5477-35F5-168D-4E403000BC05}"/>
                  </a:ext>
                </a:extLst>
              </xdr:cNvPr>
              <xdr:cNvGrpSpPr/>
            </xdr:nvGrpSpPr>
            <xdr:grpSpPr>
              <a:xfrm>
                <a:off x="15600801" y="384454"/>
                <a:ext cx="2735788" cy="1047644"/>
                <a:chOff x="15596993" y="463512"/>
                <a:chExt cx="2730535" cy="1051453"/>
              </a:xfrm>
            </xdr:grpSpPr>
            <xdr:sp macro="" textlink="'Pivot Tables'!$C$25">
              <xdr:nvSpPr>
                <xdr:cNvPr id="42" name="Rectángulo 41">
                  <a:extLst>
                    <a:ext uri="{FF2B5EF4-FFF2-40B4-BE49-F238E27FC236}">
                      <a16:creationId xmlns:a16="http://schemas.microsoft.com/office/drawing/2014/main" id="{D6187EC8-26A8-4D74-A6F8-12D11E602CD4}"/>
                    </a:ext>
                  </a:extLst>
                </xdr:cNvPr>
                <xdr:cNvSpPr/>
              </xdr:nvSpPr>
              <xdr:spPr>
                <a:xfrm>
                  <a:off x="15596993" y="463512"/>
                  <a:ext cx="2673879" cy="971581"/>
                </a:xfrm>
                <a:prstGeom prst="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6B95364-7D74-442F-84DB-7EB84629EECC}" type="TxLink">
                    <a:rPr lang="en-US" sz="5400" b="0" i="0" u="none" strike="noStrike">
                      <a:solidFill>
                        <a:schemeClr val="bg1">
                          <a:lumMod val="65000"/>
                        </a:schemeClr>
                      </a:solidFill>
                      <a:latin typeface="Aharoni" panose="02010803020104030203" pitchFamily="2" charset="-79"/>
                      <a:ea typeface="+mn-ea"/>
                      <a:cs typeface="Aharoni" panose="02010803020104030203" pitchFamily="2" charset="-79"/>
                    </a:rPr>
                    <a:pPr marL="0" indent="0" algn="ctr"/>
                    <a:t>59,31%</a:t>
                  </a:fld>
                  <a:endParaRPr lang="es-ES" sz="5400" b="0" i="0" u="none" strike="noStrike">
                    <a:solidFill>
                      <a:schemeClr val="bg1">
                        <a:lumMod val="65000"/>
                      </a:schemeClr>
                    </a:solidFill>
                    <a:latin typeface="Aharoni" panose="02010803020104030203" pitchFamily="2" charset="-79"/>
                    <a:ea typeface="+mn-ea"/>
                    <a:cs typeface="Aharoni" panose="02010803020104030203" pitchFamily="2" charset="-79"/>
                  </a:endParaRPr>
                </a:p>
              </xdr:txBody>
            </xdr:sp>
            <xdr:sp macro="" textlink="">
              <xdr:nvSpPr>
                <xdr:cNvPr id="64" name="CuadroTexto 63">
                  <a:extLst>
                    <a:ext uri="{FF2B5EF4-FFF2-40B4-BE49-F238E27FC236}">
                      <a16:creationId xmlns:a16="http://schemas.microsoft.com/office/drawing/2014/main" id="{C54B7C04-728B-4C16-8A21-4682E7C21604}"/>
                    </a:ext>
                  </a:extLst>
                </xdr:cNvPr>
                <xdr:cNvSpPr txBox="1"/>
              </xdr:nvSpPr>
              <xdr:spPr>
                <a:xfrm>
                  <a:off x="15662272" y="541828"/>
                  <a:ext cx="2452903" cy="288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400">
                      <a:solidFill>
                        <a:srgbClr val="232F3E"/>
                      </a:solidFill>
                      <a:latin typeface="Aptos Black" panose="020B0004020202020204" pitchFamily="34" charset="0"/>
                    </a:rPr>
                    <a:t>Churn</a:t>
                  </a:r>
                  <a:r>
                    <a:rPr lang="es-ES" sz="1400" baseline="0">
                      <a:solidFill>
                        <a:srgbClr val="232F3E"/>
                      </a:solidFill>
                      <a:latin typeface="Aptos Black" panose="020B0004020202020204" pitchFamily="34" charset="0"/>
                    </a:rPr>
                    <a:t> by Account Length*</a:t>
                  </a:r>
                  <a:endParaRPr lang="es-ES" sz="1400">
                    <a:solidFill>
                      <a:srgbClr val="232F3E"/>
                    </a:solidFill>
                    <a:latin typeface="Aptos Black" panose="020B0004020202020204" pitchFamily="34" charset="0"/>
                  </a:endParaRPr>
                </a:p>
              </xdr:txBody>
            </xdr:sp>
            <xdr:sp macro="" textlink="">
              <xdr:nvSpPr>
                <xdr:cNvPr id="65" name="CuadroTexto 64">
                  <a:extLst>
                    <a:ext uri="{FF2B5EF4-FFF2-40B4-BE49-F238E27FC236}">
                      <a16:creationId xmlns:a16="http://schemas.microsoft.com/office/drawing/2014/main" id="{3809E676-51E3-7AAD-6B6F-D6EA18D862B8}"/>
                    </a:ext>
                  </a:extLst>
                </xdr:cNvPr>
                <xdr:cNvSpPr txBox="1"/>
              </xdr:nvSpPr>
              <xdr:spPr>
                <a:xfrm>
                  <a:off x="16082319" y="1221455"/>
                  <a:ext cx="2245209" cy="293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s-ES" sz="1100">
                      <a:solidFill>
                        <a:srgbClr val="232F3E"/>
                      </a:solidFill>
                      <a:latin typeface="Aptos" panose="020B0004020202020204" pitchFamily="34" charset="0"/>
                      <a:ea typeface="+mn-ea"/>
                      <a:cs typeface="+mn-cs"/>
                    </a:rPr>
                    <a:t>* Rate for lengths below 2 months  </a:t>
                  </a:r>
                </a:p>
              </xdr:txBody>
            </xdr:sp>
          </xdr:grpSp>
          <xdr:grpSp>
            <xdr:nvGrpSpPr>
              <xdr:cNvPr id="72" name="Grupo 71">
                <a:extLst>
                  <a:ext uri="{FF2B5EF4-FFF2-40B4-BE49-F238E27FC236}">
                    <a16:creationId xmlns:a16="http://schemas.microsoft.com/office/drawing/2014/main" id="{7A258707-18B5-52C7-28BE-1A7A3B44FFE1}"/>
                  </a:ext>
                </a:extLst>
              </xdr:cNvPr>
              <xdr:cNvGrpSpPr/>
            </xdr:nvGrpSpPr>
            <xdr:grpSpPr>
              <a:xfrm>
                <a:off x="12847796" y="372589"/>
                <a:ext cx="2765108" cy="1064310"/>
                <a:chOff x="12843986" y="459743"/>
                <a:chExt cx="2768918" cy="1049069"/>
              </a:xfrm>
            </xdr:grpSpPr>
            <xdr:sp macro="" textlink="'Pivot Tables'!$H$8">
              <xdr:nvSpPr>
                <xdr:cNvPr id="41" name="Rectángulo 40">
                  <a:extLst>
                    <a:ext uri="{FF2B5EF4-FFF2-40B4-BE49-F238E27FC236}">
                      <a16:creationId xmlns:a16="http://schemas.microsoft.com/office/drawing/2014/main" id="{A77CDC01-F5E7-48DC-AD2A-80F78BFD7100}"/>
                    </a:ext>
                  </a:extLst>
                </xdr:cNvPr>
                <xdr:cNvSpPr/>
              </xdr:nvSpPr>
              <xdr:spPr>
                <a:xfrm>
                  <a:off x="12843986" y="459743"/>
                  <a:ext cx="2674123" cy="973602"/>
                </a:xfrm>
                <a:prstGeom prst="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F6A7FE4-CFDA-488A-994B-569B3590B5B5}" type="TxLink">
                    <a:rPr lang="en-US" sz="5400" b="0" i="0" u="none" strike="noStrike">
                      <a:solidFill>
                        <a:schemeClr val="bg1">
                          <a:lumMod val="65000"/>
                        </a:schemeClr>
                      </a:solidFill>
                      <a:latin typeface="Aharoni" panose="02010803020104030203" pitchFamily="2" charset="-79"/>
                      <a:ea typeface="+mn-ea"/>
                      <a:cs typeface="Aharoni" panose="02010803020104030203" pitchFamily="2" charset="-79"/>
                    </a:rPr>
                    <a:pPr marL="0" indent="0" algn="ctr"/>
                    <a:t>87,54%</a:t>
                  </a:fld>
                  <a:endParaRPr lang="es-ES" sz="5400" b="0" i="0" u="none" strike="noStrike">
                    <a:solidFill>
                      <a:schemeClr val="bg1">
                        <a:lumMod val="65000"/>
                      </a:schemeClr>
                    </a:solidFill>
                    <a:latin typeface="Aharoni" panose="02010803020104030203" pitchFamily="2" charset="-79"/>
                    <a:ea typeface="+mn-ea"/>
                    <a:cs typeface="Aharoni" panose="02010803020104030203" pitchFamily="2" charset="-79"/>
                  </a:endParaRPr>
                </a:p>
              </xdr:txBody>
            </xdr:sp>
            <xdr:sp macro="" textlink="">
              <xdr:nvSpPr>
                <xdr:cNvPr id="63" name="CuadroTexto 62">
                  <a:extLst>
                    <a:ext uri="{FF2B5EF4-FFF2-40B4-BE49-F238E27FC236}">
                      <a16:creationId xmlns:a16="http://schemas.microsoft.com/office/drawing/2014/main" id="{3E370BB2-3954-4C7D-955C-0F9E8BEAA9B4}"/>
                    </a:ext>
                  </a:extLst>
                </xdr:cNvPr>
                <xdr:cNvSpPr txBox="1"/>
              </xdr:nvSpPr>
              <xdr:spPr>
                <a:xfrm>
                  <a:off x="13079253" y="533254"/>
                  <a:ext cx="2260283" cy="312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400">
                      <a:solidFill>
                        <a:srgbClr val="232F3E"/>
                      </a:solidFill>
                      <a:latin typeface="Aptos Black" panose="020B0004020202020204" pitchFamily="34" charset="0"/>
                    </a:rPr>
                    <a:t>Churn</a:t>
                  </a:r>
                  <a:r>
                    <a:rPr lang="es-ES" sz="1400" baseline="0">
                      <a:solidFill>
                        <a:srgbClr val="232F3E"/>
                      </a:solidFill>
                      <a:latin typeface="Aptos Black" panose="020B0004020202020204" pitchFamily="34" charset="0"/>
                    </a:rPr>
                    <a:t> by Service Calls*</a:t>
                  </a:r>
                  <a:endParaRPr lang="es-ES" sz="1400">
                    <a:solidFill>
                      <a:srgbClr val="232F3E"/>
                    </a:solidFill>
                    <a:latin typeface="Aptos Black" panose="020B0004020202020204" pitchFamily="34" charset="0"/>
                  </a:endParaRPr>
                </a:p>
              </xdr:txBody>
            </xdr:sp>
            <xdr:sp macro="" textlink="">
              <xdr:nvSpPr>
                <xdr:cNvPr id="66" name="CuadroTexto 65">
                  <a:extLst>
                    <a:ext uri="{FF2B5EF4-FFF2-40B4-BE49-F238E27FC236}">
                      <a16:creationId xmlns:a16="http://schemas.microsoft.com/office/drawing/2014/main" id="{785EA2B6-C079-48D5-97F4-8D2A5FDA6FB5}"/>
                    </a:ext>
                  </a:extLst>
                </xdr:cNvPr>
                <xdr:cNvSpPr txBox="1"/>
              </xdr:nvSpPr>
              <xdr:spPr>
                <a:xfrm>
                  <a:off x="13440144" y="1209621"/>
                  <a:ext cx="2172760" cy="299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s-ES" sz="1100">
                      <a:solidFill>
                        <a:srgbClr val="232F3E"/>
                      </a:solidFill>
                      <a:latin typeface="Aptos" panose="020B0004020202020204" pitchFamily="34" charset="0"/>
                      <a:ea typeface="+mn-ea"/>
                      <a:cs typeface="+mn-cs"/>
                    </a:rPr>
                    <a:t>* Customers who called 3 times</a:t>
                  </a:r>
                </a:p>
              </xdr:txBody>
            </xdr:sp>
          </xdr:grpSp>
          <xdr:grpSp>
            <xdr:nvGrpSpPr>
              <xdr:cNvPr id="74" name="Grupo 73">
                <a:extLst>
                  <a:ext uri="{FF2B5EF4-FFF2-40B4-BE49-F238E27FC236}">
                    <a16:creationId xmlns:a16="http://schemas.microsoft.com/office/drawing/2014/main" id="{D00CDFC8-12DC-7583-735D-15EE89F847FF}"/>
                  </a:ext>
                </a:extLst>
              </xdr:cNvPr>
              <xdr:cNvGrpSpPr/>
            </xdr:nvGrpSpPr>
            <xdr:grpSpPr>
              <a:xfrm>
                <a:off x="18365899" y="382278"/>
                <a:ext cx="2675816" cy="974552"/>
                <a:chOff x="18310178" y="451674"/>
                <a:chExt cx="2675816" cy="988023"/>
              </a:xfrm>
            </xdr:grpSpPr>
            <xdr:sp macro="" textlink="">
              <xdr:nvSpPr>
                <xdr:cNvPr id="43" name="Rectángulo 42">
                  <a:extLst>
                    <a:ext uri="{FF2B5EF4-FFF2-40B4-BE49-F238E27FC236}">
                      <a16:creationId xmlns:a16="http://schemas.microsoft.com/office/drawing/2014/main" id="{2EDA2A74-C983-483C-AA3E-5DF648C8BD40}"/>
                    </a:ext>
                  </a:extLst>
                </xdr:cNvPr>
                <xdr:cNvSpPr/>
              </xdr:nvSpPr>
              <xdr:spPr>
                <a:xfrm>
                  <a:off x="18310178" y="451674"/>
                  <a:ext cx="2675816" cy="988023"/>
                </a:xfrm>
                <a:prstGeom prst="rect">
                  <a:avLst/>
                </a:prstGeom>
                <a:solidFill>
                  <a:srgbClr val="9ADAEE"/>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r>
                    <a:rPr lang="es-ES" sz="2400" b="0" i="0" u="none" strike="noStrike">
                      <a:solidFill>
                        <a:srgbClr val="05A0D1"/>
                      </a:solidFill>
                      <a:latin typeface="Aharoni" panose="02010803020104030203" pitchFamily="2" charset="-79"/>
                      <a:ea typeface="+mn-ea"/>
                      <a:cs typeface="Aharoni" panose="02010803020104030203" pitchFamily="2" charset="-79"/>
                    </a:rPr>
                    <a:t>Competitor's </a:t>
                  </a:r>
                </a:p>
                <a:p>
                  <a:pPr marL="0" indent="0" algn="ctr"/>
                  <a:r>
                    <a:rPr lang="es-ES" sz="2400" b="0" i="0" u="none" strike="noStrike">
                      <a:solidFill>
                        <a:srgbClr val="05A0D1"/>
                      </a:solidFill>
                      <a:latin typeface="Aharoni" panose="02010803020104030203" pitchFamily="2" charset="-79"/>
                      <a:ea typeface="+mn-ea"/>
                      <a:cs typeface="Aharoni" panose="02010803020104030203" pitchFamily="2" charset="-79"/>
                    </a:rPr>
                    <a:t>better offer</a:t>
                  </a:r>
                </a:p>
              </xdr:txBody>
            </xdr:sp>
            <xdr:sp macro="" textlink="">
              <xdr:nvSpPr>
                <xdr:cNvPr id="67" name="CuadroTexto 66">
                  <a:extLst>
                    <a:ext uri="{FF2B5EF4-FFF2-40B4-BE49-F238E27FC236}">
                      <a16:creationId xmlns:a16="http://schemas.microsoft.com/office/drawing/2014/main" id="{0364640E-4D4F-4DC8-91CB-2A360E725C8E}"/>
                    </a:ext>
                  </a:extLst>
                </xdr:cNvPr>
                <xdr:cNvSpPr txBox="1"/>
              </xdr:nvSpPr>
              <xdr:spPr>
                <a:xfrm>
                  <a:off x="18435160" y="472061"/>
                  <a:ext cx="2426494" cy="31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800">
                      <a:solidFill>
                        <a:srgbClr val="232F3E"/>
                      </a:solidFill>
                      <a:latin typeface="Aptos Black" panose="020B0004020202020204" pitchFamily="34" charset="0"/>
                    </a:rPr>
                    <a:t>Top Reason to</a:t>
                  </a:r>
                  <a:r>
                    <a:rPr lang="es-ES" sz="1800" baseline="0">
                      <a:solidFill>
                        <a:srgbClr val="232F3E"/>
                      </a:solidFill>
                      <a:latin typeface="Aptos Black" panose="020B0004020202020204" pitchFamily="34" charset="0"/>
                    </a:rPr>
                    <a:t> Churn</a:t>
                  </a:r>
                  <a:endParaRPr lang="es-ES" sz="1800">
                    <a:solidFill>
                      <a:srgbClr val="232F3E"/>
                    </a:solidFill>
                    <a:latin typeface="Aptos Black" panose="020B0004020202020204" pitchFamily="34" charset="0"/>
                  </a:endParaRPr>
                </a:p>
              </xdr:txBody>
            </xdr:sp>
          </xdr:grpSp>
        </xdr:grpSp>
      </xdr:grpSp>
      <xdr:pic>
        <xdr:nvPicPr>
          <xdr:cNvPr id="130" name="Ojo Expenses">
            <a:extLst>
              <a:ext uri="{FF2B5EF4-FFF2-40B4-BE49-F238E27FC236}">
                <a16:creationId xmlns:a16="http://schemas.microsoft.com/office/drawing/2014/main" id="{A1D71B98-95FD-49E4-B233-154575863E9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842366" y="1048478"/>
            <a:ext cx="332716" cy="207818"/>
          </a:xfrm>
          <a:prstGeom prst="rect">
            <a:avLst/>
          </a:prstGeom>
        </xdr:spPr>
      </xdr:pic>
      <xdr:pic>
        <xdr:nvPicPr>
          <xdr:cNvPr id="131" name="Ojo Account Length">
            <a:extLst>
              <a:ext uri="{FF2B5EF4-FFF2-40B4-BE49-F238E27FC236}">
                <a16:creationId xmlns:a16="http://schemas.microsoft.com/office/drawing/2014/main" id="{81C7137E-4C07-43B1-B0CD-3A9ACCF6D3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388596" y="1021162"/>
            <a:ext cx="329261" cy="224951"/>
          </a:xfrm>
          <a:prstGeom prst="rect">
            <a:avLst/>
          </a:prstGeom>
        </xdr:spPr>
      </xdr:pic>
      <xdr:pic>
        <xdr:nvPicPr>
          <xdr:cNvPr id="132" name="Ojo Service calls">
            <a:extLst>
              <a:ext uri="{FF2B5EF4-FFF2-40B4-BE49-F238E27FC236}">
                <a16:creationId xmlns:a16="http://schemas.microsoft.com/office/drawing/2014/main" id="{0A7243E1-EBCA-4C8C-B308-97826934369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623597" y="1039553"/>
            <a:ext cx="338454" cy="220556"/>
          </a:xfrm>
          <a:prstGeom prst="rect">
            <a:avLst/>
          </a:prstGeom>
        </xdr:spPr>
      </xdr:pic>
      <xdr:pic>
        <xdr:nvPicPr>
          <xdr:cNvPr id="133" name="Ojo Total Customers">
            <a:extLst>
              <a:ext uri="{FF2B5EF4-FFF2-40B4-BE49-F238E27FC236}">
                <a16:creationId xmlns:a16="http://schemas.microsoft.com/office/drawing/2014/main" id="{E0B1916A-CF5D-4A1A-A4E4-A36342E802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99893" y="1068187"/>
            <a:ext cx="341348" cy="198001"/>
          </a:xfrm>
          <a:prstGeom prst="rect">
            <a:avLst/>
          </a:prstGeom>
        </xdr:spPr>
      </xdr:pic>
      <xdr:pic>
        <xdr:nvPicPr>
          <xdr:cNvPr id="134" name="Ojo Churn Rate">
            <a:extLst>
              <a:ext uri="{FF2B5EF4-FFF2-40B4-BE49-F238E27FC236}">
                <a16:creationId xmlns:a16="http://schemas.microsoft.com/office/drawing/2014/main" id="{D0072B09-C0CE-418E-8305-7B86D8E072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28520" y="1048478"/>
            <a:ext cx="310701" cy="205912"/>
          </a:xfrm>
          <a:prstGeom prst="rect">
            <a:avLst/>
          </a:prstGeom>
        </xdr:spPr>
      </xdr:pic>
    </xdr:grpSp>
    <xdr:clientData/>
  </xdr:twoCellAnchor>
  <xdr:twoCellAnchor>
    <xdr:from>
      <xdr:col>1</xdr:col>
      <xdr:colOff>134364</xdr:colOff>
      <xdr:row>6</xdr:row>
      <xdr:rowOff>93302</xdr:rowOff>
    </xdr:from>
    <xdr:to>
      <xdr:col>5</xdr:col>
      <xdr:colOff>516454</xdr:colOff>
      <xdr:row>43</xdr:row>
      <xdr:rowOff>54462</xdr:rowOff>
    </xdr:to>
    <xdr:grpSp>
      <xdr:nvGrpSpPr>
        <xdr:cNvPr id="136" name="Demographics" hidden="1">
          <a:extLst>
            <a:ext uri="{FF2B5EF4-FFF2-40B4-BE49-F238E27FC236}">
              <a16:creationId xmlns:a16="http://schemas.microsoft.com/office/drawing/2014/main" id="{415BFDB8-0197-935B-2D0D-0F52F8BC7CC5}"/>
            </a:ext>
          </a:extLst>
        </xdr:cNvPr>
        <xdr:cNvGrpSpPr/>
      </xdr:nvGrpSpPr>
      <xdr:grpSpPr>
        <a:xfrm>
          <a:off x="777313" y="1296556"/>
          <a:ext cx="4050979" cy="7357735"/>
          <a:chOff x="781123" y="1292746"/>
          <a:chExt cx="4050979" cy="7357735"/>
        </a:xfrm>
      </xdr:grpSpPr>
      <xdr:grpSp>
        <xdr:nvGrpSpPr>
          <xdr:cNvPr id="32" name="Grupo 31">
            <a:extLst>
              <a:ext uri="{FF2B5EF4-FFF2-40B4-BE49-F238E27FC236}">
                <a16:creationId xmlns:a16="http://schemas.microsoft.com/office/drawing/2014/main" id="{BDB3CF26-9CD0-6391-1D73-EA009169C21F}"/>
              </a:ext>
            </a:extLst>
          </xdr:cNvPr>
          <xdr:cNvGrpSpPr/>
        </xdr:nvGrpSpPr>
        <xdr:grpSpPr>
          <a:xfrm>
            <a:off x="777313" y="1296556"/>
            <a:ext cx="4050979" cy="7357735"/>
            <a:chOff x="12199620" y="658653"/>
            <a:chExt cx="4044791" cy="7457599"/>
          </a:xfrm>
        </xdr:grpSpPr>
        <xdr:sp macro="" textlink="">
          <xdr:nvSpPr>
            <xdr:cNvPr id="31" name="Rectángulo 30">
              <a:extLst>
                <a:ext uri="{FF2B5EF4-FFF2-40B4-BE49-F238E27FC236}">
                  <a16:creationId xmlns:a16="http://schemas.microsoft.com/office/drawing/2014/main" id="{39D5351B-5AC2-337A-9E6F-1E6DBD56C7AE}"/>
                </a:ext>
              </a:extLst>
            </xdr:cNvPr>
            <xdr:cNvSpPr/>
          </xdr:nvSpPr>
          <xdr:spPr>
            <a:xfrm>
              <a:off x="12199620" y="658653"/>
              <a:ext cx="4044791" cy="7457599"/>
            </a:xfrm>
            <a:prstGeom prst="rect">
              <a:avLst/>
            </a:prstGeom>
            <a:solidFill>
              <a:srgbClr val="232F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nvGrpSpPr>
            <xdr:cNvPr id="10" name="Customers Demographics">
              <a:extLst>
                <a:ext uri="{FF2B5EF4-FFF2-40B4-BE49-F238E27FC236}">
                  <a16:creationId xmlns:a16="http://schemas.microsoft.com/office/drawing/2014/main" id="{52A74499-3DDC-4CA2-A0E2-0959512D2ACA}"/>
                </a:ext>
              </a:extLst>
            </xdr:cNvPr>
            <xdr:cNvGrpSpPr/>
          </xdr:nvGrpSpPr>
          <xdr:grpSpPr>
            <a:xfrm>
              <a:off x="12309635" y="767806"/>
              <a:ext cx="3877189" cy="7228212"/>
              <a:chOff x="3968969" y="6986693"/>
              <a:chExt cx="3850511" cy="7232022"/>
            </a:xfrm>
          </xdr:grpSpPr>
          <xdr:grpSp>
            <xdr:nvGrpSpPr>
              <xdr:cNvPr id="13" name="Grupo 12">
                <a:extLst>
                  <a:ext uri="{FF2B5EF4-FFF2-40B4-BE49-F238E27FC236}">
                    <a16:creationId xmlns:a16="http://schemas.microsoft.com/office/drawing/2014/main" id="{C63E3CE3-12C2-9DA9-908E-8C2D2606B52F}"/>
                  </a:ext>
                </a:extLst>
              </xdr:cNvPr>
              <xdr:cNvGrpSpPr/>
            </xdr:nvGrpSpPr>
            <xdr:grpSpPr>
              <a:xfrm>
                <a:off x="3968969" y="6986693"/>
                <a:ext cx="3850511" cy="7232022"/>
                <a:chOff x="3968979" y="6986685"/>
                <a:chExt cx="3831526" cy="7222491"/>
              </a:xfrm>
            </xdr:grpSpPr>
            <xdr:sp macro="" textlink="">
              <xdr:nvSpPr>
                <xdr:cNvPr id="15" name="Rectángulo 14">
                  <a:extLst>
                    <a:ext uri="{FF2B5EF4-FFF2-40B4-BE49-F238E27FC236}">
                      <a16:creationId xmlns:a16="http://schemas.microsoft.com/office/drawing/2014/main" id="{C51B9845-8F76-8DC9-B71E-2465686B2888}"/>
                    </a:ext>
                  </a:extLst>
                </xdr:cNvPr>
                <xdr:cNvSpPr/>
              </xdr:nvSpPr>
              <xdr:spPr>
                <a:xfrm>
                  <a:off x="3968979" y="6986685"/>
                  <a:ext cx="3775710" cy="7222491"/>
                </a:xfrm>
                <a:prstGeom prst="rect">
                  <a:avLst/>
                </a:prstGeom>
                <a:solidFill>
                  <a:srgbClr val="F9D7A1"/>
                </a:solidFill>
                <a:ln w="7620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nvGrpSpPr>
                <xdr:cNvPr id="16" name="Grupo 15">
                  <a:extLst>
                    <a:ext uri="{FF2B5EF4-FFF2-40B4-BE49-F238E27FC236}">
                      <a16:creationId xmlns:a16="http://schemas.microsoft.com/office/drawing/2014/main" id="{97D17B5D-47AA-B1B2-A779-C2BD3534F25F}"/>
                    </a:ext>
                  </a:extLst>
                </xdr:cNvPr>
                <xdr:cNvGrpSpPr/>
              </xdr:nvGrpSpPr>
              <xdr:grpSpPr>
                <a:xfrm>
                  <a:off x="4017665" y="7289140"/>
                  <a:ext cx="3782840" cy="6853601"/>
                  <a:chOff x="2822751" y="608372"/>
                  <a:chExt cx="3490842" cy="6221963"/>
                </a:xfrm>
              </xdr:grpSpPr>
              <xdr:graphicFrame macro="">
                <xdr:nvGraphicFramePr>
                  <xdr:cNvPr id="17" name="Gráfico 16">
                    <a:extLst>
                      <a:ext uri="{FF2B5EF4-FFF2-40B4-BE49-F238E27FC236}">
                        <a16:creationId xmlns:a16="http://schemas.microsoft.com/office/drawing/2014/main" id="{4A4960A0-5EBA-3B04-1D47-03FDCE0BC0B8}"/>
                      </a:ext>
                    </a:extLst>
                  </xdr:cNvPr>
                  <xdr:cNvGraphicFramePr>
                    <a:graphicFrameLocks/>
                  </xdr:cNvGraphicFramePr>
                </xdr:nvGraphicFramePr>
                <xdr:xfrm>
                  <a:off x="2950661" y="608372"/>
                  <a:ext cx="3053175" cy="180975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8" name="Gráfico 17">
                    <a:extLst>
                      <a:ext uri="{FF2B5EF4-FFF2-40B4-BE49-F238E27FC236}">
                        <a16:creationId xmlns:a16="http://schemas.microsoft.com/office/drawing/2014/main" id="{DAC72233-6CC8-11ED-EA8A-8B3689C82DC0}"/>
                      </a:ext>
                    </a:extLst>
                  </xdr:cNvPr>
                  <xdr:cNvGraphicFramePr>
                    <a:graphicFrameLocks/>
                  </xdr:cNvGraphicFramePr>
                </xdr:nvGraphicFramePr>
                <xdr:xfrm>
                  <a:off x="2980949" y="2418369"/>
                  <a:ext cx="3185605" cy="19855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9" name="CuadroTexto 18">
                    <a:extLst>
                      <a:ext uri="{FF2B5EF4-FFF2-40B4-BE49-F238E27FC236}">
                        <a16:creationId xmlns:a16="http://schemas.microsoft.com/office/drawing/2014/main" id="{0A3C0378-EEE5-7D51-039A-2B774DB1C95F}"/>
                      </a:ext>
                    </a:extLst>
                  </xdr:cNvPr>
                  <xdr:cNvSpPr txBox="1"/>
                </xdr:nvSpPr>
                <xdr:spPr>
                  <a:xfrm>
                    <a:off x="3276601" y="4562685"/>
                    <a:ext cx="2714624" cy="226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i="0" u="none" strike="noStrike">
                        <a:solidFill>
                          <a:srgbClr val="F08B10"/>
                        </a:solidFill>
                        <a:effectLst/>
                        <a:latin typeface="Gadugi" panose="020B0502040204020203" pitchFamily="34" charset="0"/>
                        <a:ea typeface="Gadugi" panose="020B0502040204020203" pitchFamily="34" charset="0"/>
                        <a:cs typeface="ADLaM Display" panose="02010000000000000000" pitchFamily="2" charset="0"/>
                      </a:rPr>
                      <a:t>Locations</a:t>
                    </a:r>
                    <a:r>
                      <a:rPr lang="es-ES" sz="1400" b="1" i="0" u="none" strike="noStrike" baseline="0">
                        <a:solidFill>
                          <a:srgbClr val="F08B10"/>
                        </a:solidFill>
                        <a:effectLst/>
                        <a:latin typeface="Gadugi" panose="020B0502040204020203" pitchFamily="34" charset="0"/>
                        <a:ea typeface="Gadugi" panose="020B0502040204020203" pitchFamily="34" charset="0"/>
                        <a:cs typeface="ADLaM Display" panose="02010000000000000000" pitchFamily="2" charset="0"/>
                      </a:rPr>
                      <a:t> in Sample are all in US</a:t>
                    </a:r>
                    <a:endParaRPr lang="es-ES" sz="1400" b="1">
                      <a:solidFill>
                        <a:srgbClr val="F08B10"/>
                      </a:solidFill>
                      <a:latin typeface="Gadugi" panose="020B0502040204020203" pitchFamily="34" charset="0"/>
                      <a:ea typeface="Gadugi" panose="020B0502040204020203" pitchFamily="34" charset="0"/>
                      <a:cs typeface="ADLaM Display" panose="02010000000000000000" pitchFamily="2" charset="0"/>
                    </a:endParaRPr>
                  </a:p>
                </xdr:txBody>
              </xdr:sp>
              <xdr:grpSp>
                <xdr:nvGrpSpPr>
                  <xdr:cNvPr id="20" name="Grupo 19">
                    <a:extLst>
                      <a:ext uri="{FF2B5EF4-FFF2-40B4-BE49-F238E27FC236}">
                        <a16:creationId xmlns:a16="http://schemas.microsoft.com/office/drawing/2014/main" id="{14FA1737-DBB7-3AB1-B31A-55357EFE54D0}"/>
                      </a:ext>
                    </a:extLst>
                  </xdr:cNvPr>
                  <xdr:cNvGrpSpPr/>
                </xdr:nvGrpSpPr>
                <xdr:grpSpPr>
                  <a:xfrm>
                    <a:off x="2822751" y="4812057"/>
                    <a:ext cx="3490842" cy="2018278"/>
                    <a:chOff x="2679876" y="4812057"/>
                    <a:chExt cx="3490842" cy="2018278"/>
                  </a:xfrm>
                </xdr:grpSpPr>
                <xdr:pic>
                  <xdr:nvPicPr>
                    <xdr:cNvPr id="21" name="Imagen 20">
                      <a:extLst>
                        <a:ext uri="{FF2B5EF4-FFF2-40B4-BE49-F238E27FC236}">
                          <a16:creationId xmlns:a16="http://schemas.microsoft.com/office/drawing/2014/main" id="{599C6E24-FE48-7704-7C86-867D16806D6B}"/>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rightnessContrast bright="-20000"/>
                              </a14:imgEffect>
                            </a14:imgLayer>
                          </a14:imgProps>
                        </a:ext>
                        <a:ext uri="{28A0092B-C50C-407E-A947-70E740481C1C}">
                          <a14:useLocalDpi xmlns:a14="http://schemas.microsoft.com/office/drawing/2010/main" val="0"/>
                        </a:ext>
                      </a:extLst>
                    </a:blip>
                    <a:srcRect l="45526" t="29046" r="37626" b="28234"/>
                    <a:stretch/>
                  </xdr:blipFill>
                  <xdr:spPr>
                    <a:xfrm>
                      <a:off x="2679876" y="4812057"/>
                      <a:ext cx="3431565" cy="2018278"/>
                    </a:xfrm>
                    <a:prstGeom prst="rect">
                      <a:avLst/>
                    </a:prstGeom>
                    <a:ln w="38100" cap="sq">
                      <a:noFill/>
                      <a:prstDash val="solid"/>
                      <a:miter lim="800000"/>
                    </a:ln>
                    <a:effectLst>
                      <a:outerShdw blurRad="50800" dist="38100" dir="2700000" algn="tl" rotWithShape="0">
                        <a:srgbClr val="000000">
                          <a:alpha val="43000"/>
                        </a:srgbClr>
                      </a:outerShdw>
                    </a:effectLst>
                  </xdr:spPr>
                </xdr:pic>
                <xdr:sp macro="" textlink="'Pivot Tables'!$B$58">
                  <xdr:nvSpPr>
                    <xdr:cNvPr id="22" name="CuadroTexto 21">
                      <a:extLst>
                        <a:ext uri="{FF2B5EF4-FFF2-40B4-BE49-F238E27FC236}">
                          <a16:creationId xmlns:a16="http://schemas.microsoft.com/office/drawing/2014/main" id="{0BEE6AD9-585E-1B54-78E4-ED3BECEBACCC}"/>
                        </a:ext>
                      </a:extLst>
                    </xdr:cNvPr>
                    <xdr:cNvSpPr txBox="1"/>
                  </xdr:nvSpPr>
                  <xdr:spPr>
                    <a:xfrm>
                      <a:off x="4341550" y="5154098"/>
                      <a:ext cx="788667" cy="331369"/>
                    </a:xfrm>
                    <a:prstGeom prst="rect">
                      <a:avLst/>
                    </a:prstGeom>
                    <a:no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9A12294-A167-4A2D-BDD8-442E35768308}" type="TxLink">
                        <a:rPr lang="en-US" sz="1400" b="1" i="0" u="none" strike="noStrike">
                          <a:solidFill>
                            <a:srgbClr val="1C4C63"/>
                          </a:solidFill>
                          <a:latin typeface="Gadugi" panose="020B0502040204020203" pitchFamily="34" charset="0"/>
                          <a:ea typeface="Gadugi" panose="020B0502040204020203" pitchFamily="34" charset="0"/>
                        </a:rPr>
                        <a:pPr algn="l"/>
                        <a:t>24,09%</a:t>
                      </a:fld>
                      <a:endParaRPr lang="es-ES" sz="2800" b="1">
                        <a:solidFill>
                          <a:srgbClr val="1C4C63"/>
                        </a:solidFill>
                        <a:latin typeface="Gadugi" panose="020B0502040204020203" pitchFamily="34" charset="0"/>
                        <a:ea typeface="Gadugi" panose="020B0502040204020203" pitchFamily="34" charset="0"/>
                      </a:endParaRPr>
                    </a:p>
                  </xdr:txBody>
                </xdr:sp>
                <xdr:sp macro="" textlink="'Pivot Tables'!$B$59">
                  <xdr:nvSpPr>
                    <xdr:cNvPr id="23" name="CuadroTexto 22">
                      <a:extLst>
                        <a:ext uri="{FF2B5EF4-FFF2-40B4-BE49-F238E27FC236}">
                          <a16:creationId xmlns:a16="http://schemas.microsoft.com/office/drawing/2014/main" id="{8A4E73EE-F6F2-CD6D-99CA-D84DAC1A5FA0}"/>
                        </a:ext>
                      </a:extLst>
                    </xdr:cNvPr>
                    <xdr:cNvSpPr txBox="1"/>
                  </xdr:nvSpPr>
                  <xdr:spPr>
                    <a:xfrm>
                      <a:off x="5371491" y="5246312"/>
                      <a:ext cx="798656" cy="312319"/>
                    </a:xfrm>
                    <a:prstGeom prst="rect">
                      <a:avLst/>
                    </a:prstGeom>
                    <a:no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E0E4304-AFF3-4160-867E-E7CE40E0F2B2}" type="TxLink">
                        <a:rPr lang="en-US" sz="1400" b="1" i="0" u="none" strike="noStrike">
                          <a:solidFill>
                            <a:srgbClr val="1C4C63"/>
                          </a:solidFill>
                          <a:latin typeface="Gadugi" panose="020B0502040204020203" pitchFamily="34" charset="0"/>
                          <a:ea typeface="Gadugi" panose="020B0502040204020203" pitchFamily="34" charset="0"/>
                          <a:cs typeface="+mn-cs"/>
                        </a:rPr>
                        <a:pPr marL="0" indent="0" algn="l"/>
                        <a:t>17,75%</a:t>
                      </a:fld>
                      <a:endParaRPr lang="es-ES" sz="1400" b="1" i="0" u="none" strike="noStrike">
                        <a:solidFill>
                          <a:srgbClr val="1C4C63"/>
                        </a:solidFill>
                        <a:latin typeface="Gadugi" panose="020B0502040204020203" pitchFamily="34" charset="0"/>
                        <a:ea typeface="Gadugi" panose="020B0502040204020203" pitchFamily="34" charset="0"/>
                        <a:cs typeface="+mn-cs"/>
                      </a:endParaRPr>
                    </a:p>
                  </xdr:txBody>
                </xdr:sp>
                <xdr:sp macro="" textlink="'Pivot Tables'!$B$60">
                  <xdr:nvSpPr>
                    <xdr:cNvPr id="24" name="CuadroTexto 23">
                      <a:extLst>
                        <a:ext uri="{FF2B5EF4-FFF2-40B4-BE49-F238E27FC236}">
                          <a16:creationId xmlns:a16="http://schemas.microsoft.com/office/drawing/2014/main" id="{23569277-018E-06DD-7F50-7324EF4C0123}"/>
                        </a:ext>
                      </a:extLst>
                    </xdr:cNvPr>
                    <xdr:cNvSpPr txBox="1"/>
                  </xdr:nvSpPr>
                  <xdr:spPr>
                    <a:xfrm>
                      <a:off x="4149097" y="5887989"/>
                      <a:ext cx="807717" cy="293269"/>
                    </a:xfrm>
                    <a:prstGeom prst="rect">
                      <a:avLst/>
                    </a:prstGeom>
                    <a:no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99B86D6-EF80-4D3B-A537-D55A1B099327}" type="TxLink">
                        <a:rPr lang="en-US" sz="1400" b="1" i="0" u="none" strike="noStrike">
                          <a:solidFill>
                            <a:srgbClr val="1C4C63"/>
                          </a:solidFill>
                          <a:latin typeface="Gadugi" panose="020B0502040204020203" pitchFamily="34" charset="0"/>
                          <a:ea typeface="Gadugi" panose="020B0502040204020203" pitchFamily="34" charset="0"/>
                          <a:cs typeface="+mn-cs"/>
                        </a:rPr>
                        <a:pPr marL="0" indent="0" algn="l"/>
                        <a:t>33,27%</a:t>
                      </a:fld>
                      <a:endParaRPr lang="es-ES" sz="1400" b="1" i="0" u="none" strike="noStrike">
                        <a:solidFill>
                          <a:srgbClr val="1C4C63"/>
                        </a:solidFill>
                        <a:latin typeface="Gadugi" panose="020B0502040204020203" pitchFamily="34" charset="0"/>
                        <a:ea typeface="Gadugi" panose="020B0502040204020203" pitchFamily="34" charset="0"/>
                        <a:cs typeface="+mn-cs"/>
                      </a:endParaRPr>
                    </a:p>
                  </xdr:txBody>
                </xdr:sp>
                <xdr:sp macro="" textlink="'Pivot Tables'!$B$61">
                  <xdr:nvSpPr>
                    <xdr:cNvPr id="25" name="CuadroTexto 24">
                      <a:extLst>
                        <a:ext uri="{FF2B5EF4-FFF2-40B4-BE49-F238E27FC236}">
                          <a16:creationId xmlns:a16="http://schemas.microsoft.com/office/drawing/2014/main" id="{2C550475-ED37-EC8B-7FBE-15795CDBEDDD}"/>
                        </a:ext>
                      </a:extLst>
                    </xdr:cNvPr>
                    <xdr:cNvSpPr txBox="1"/>
                  </xdr:nvSpPr>
                  <xdr:spPr>
                    <a:xfrm>
                      <a:off x="3205610" y="5388868"/>
                      <a:ext cx="748610" cy="331369"/>
                    </a:xfrm>
                    <a:prstGeom prst="rect">
                      <a:avLst/>
                    </a:prstGeom>
                    <a:noFill/>
                    <a:ln w="9525" cmpd="sng">
                      <a:noFill/>
                    </a:ln>
                    <a:effectLst>
                      <a:softEdge rad="3175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4499FD7D-4940-4BA0-8E88-8BC08E2A9A3F}" type="TxLink">
                        <a:rPr lang="en-US" sz="1400" b="1" i="0" u="none" strike="noStrike">
                          <a:solidFill>
                            <a:srgbClr val="1C4C63"/>
                          </a:solidFill>
                          <a:latin typeface="Gadugi" panose="020B0502040204020203" pitchFamily="34" charset="0"/>
                          <a:ea typeface="Gadugi" panose="020B0502040204020203" pitchFamily="34" charset="0"/>
                          <a:cs typeface="+mn-cs"/>
                        </a:rPr>
                        <a:pPr marL="0" indent="0" algn="l"/>
                        <a:t>24,88%</a:t>
                      </a:fld>
                      <a:endParaRPr lang="es-ES" sz="1400" b="1" i="0" u="none" strike="noStrike">
                        <a:solidFill>
                          <a:srgbClr val="1C4C63"/>
                        </a:solidFill>
                        <a:latin typeface="Gadugi" panose="020B0502040204020203" pitchFamily="34" charset="0"/>
                        <a:ea typeface="Gadugi" panose="020B0502040204020203" pitchFamily="34" charset="0"/>
                        <a:cs typeface="+mn-cs"/>
                      </a:endParaRPr>
                    </a:p>
                  </xdr:txBody>
                </xdr:sp>
                <xdr:sp macro="" textlink="">
                  <xdr:nvSpPr>
                    <xdr:cNvPr id="26" name="CuadroTexto 25">
                      <a:extLst>
                        <a:ext uri="{FF2B5EF4-FFF2-40B4-BE49-F238E27FC236}">
                          <a16:creationId xmlns:a16="http://schemas.microsoft.com/office/drawing/2014/main" id="{E78085EB-AE8B-1BD5-B82C-B5B234878635}"/>
                        </a:ext>
                      </a:extLst>
                    </xdr:cNvPr>
                    <xdr:cNvSpPr txBox="1"/>
                  </xdr:nvSpPr>
                  <xdr:spPr>
                    <a:xfrm>
                      <a:off x="5308007" y="5103359"/>
                      <a:ext cx="862711" cy="193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s-ES" sz="1400" b="0" i="0" u="none" strike="noStrike">
                          <a:solidFill>
                            <a:schemeClr val="tx1"/>
                          </a:solidFill>
                          <a:effectLst/>
                          <a:latin typeface="Gadugi" panose="020B0502040204020203" pitchFamily="34" charset="0"/>
                          <a:ea typeface="Gadugi" panose="020B0502040204020203" pitchFamily="34" charset="0"/>
                          <a:cs typeface="ADLaM Display" panose="02010000000000000000" pitchFamily="2" charset="0"/>
                        </a:rPr>
                        <a:t>Northeast</a:t>
                      </a:r>
                    </a:p>
                  </xdr:txBody>
                </xdr:sp>
                <xdr:sp macro="" textlink="">
                  <xdr:nvSpPr>
                    <xdr:cNvPr id="27" name="CuadroTexto 26">
                      <a:extLst>
                        <a:ext uri="{FF2B5EF4-FFF2-40B4-BE49-F238E27FC236}">
                          <a16:creationId xmlns:a16="http://schemas.microsoft.com/office/drawing/2014/main" id="{92BFA0AB-0186-F208-6521-E3A8C2C4DC51}"/>
                        </a:ext>
                      </a:extLst>
                    </xdr:cNvPr>
                    <xdr:cNvSpPr txBox="1"/>
                  </xdr:nvSpPr>
                  <xdr:spPr>
                    <a:xfrm>
                      <a:off x="4340264" y="5354067"/>
                      <a:ext cx="808244" cy="269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s-ES" sz="1400" b="0" i="0" u="none" strike="noStrike">
                          <a:solidFill>
                            <a:schemeClr val="tx1"/>
                          </a:solidFill>
                          <a:effectLst/>
                          <a:latin typeface="Gadugi" panose="020B0502040204020203" pitchFamily="34" charset="0"/>
                          <a:ea typeface="Gadugi" panose="020B0502040204020203" pitchFamily="34" charset="0"/>
                          <a:cs typeface="ADLaM Display" panose="02010000000000000000" pitchFamily="2" charset="0"/>
                        </a:rPr>
                        <a:t>Midwest</a:t>
                      </a:r>
                    </a:p>
                  </xdr:txBody>
                </xdr:sp>
                <xdr:sp macro="" textlink="">
                  <xdr:nvSpPr>
                    <xdr:cNvPr id="28" name="CuadroTexto 27">
                      <a:extLst>
                        <a:ext uri="{FF2B5EF4-FFF2-40B4-BE49-F238E27FC236}">
                          <a16:creationId xmlns:a16="http://schemas.microsoft.com/office/drawing/2014/main" id="{58167FE6-D9A9-5715-8768-FD14BED894A6}"/>
                        </a:ext>
                      </a:extLst>
                    </xdr:cNvPr>
                    <xdr:cNvSpPr txBox="1"/>
                  </xdr:nvSpPr>
                  <xdr:spPr>
                    <a:xfrm>
                      <a:off x="4147726" y="6107157"/>
                      <a:ext cx="693418" cy="207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s-ES" sz="1400" b="0" i="0" u="none" strike="noStrike">
                          <a:solidFill>
                            <a:schemeClr val="tx1"/>
                          </a:solidFill>
                          <a:effectLst/>
                          <a:latin typeface="Gadugi" panose="020B0502040204020203" pitchFamily="34" charset="0"/>
                          <a:ea typeface="Gadugi" panose="020B0502040204020203" pitchFamily="34" charset="0"/>
                          <a:cs typeface="ADLaM Display" panose="02010000000000000000" pitchFamily="2" charset="0"/>
                        </a:rPr>
                        <a:t>South</a:t>
                      </a:r>
                    </a:p>
                    <a:p>
                      <a:pPr marL="0" indent="0" algn="ctr"/>
                      <a:endParaRPr lang="es-ES" sz="1400" b="0" i="0" u="none" strike="noStrike">
                        <a:solidFill>
                          <a:schemeClr val="tx1"/>
                        </a:solidFill>
                        <a:effectLst/>
                        <a:latin typeface="Gadugi" panose="020B0502040204020203" pitchFamily="34" charset="0"/>
                        <a:ea typeface="Gadugi" panose="020B0502040204020203" pitchFamily="34" charset="0"/>
                        <a:cs typeface="ADLaM Display" panose="02010000000000000000" pitchFamily="2" charset="0"/>
                      </a:endParaRPr>
                    </a:p>
                  </xdr:txBody>
                </xdr:sp>
                <xdr:sp macro="" textlink="">
                  <xdr:nvSpPr>
                    <xdr:cNvPr id="29" name="CuadroTexto 28">
                      <a:extLst>
                        <a:ext uri="{FF2B5EF4-FFF2-40B4-BE49-F238E27FC236}">
                          <a16:creationId xmlns:a16="http://schemas.microsoft.com/office/drawing/2014/main" id="{D29C4A34-D814-7CAB-BE90-F0769861064B}"/>
                        </a:ext>
                      </a:extLst>
                    </xdr:cNvPr>
                    <xdr:cNvSpPr txBox="1"/>
                  </xdr:nvSpPr>
                  <xdr:spPr>
                    <a:xfrm>
                      <a:off x="3232186" y="5610820"/>
                      <a:ext cx="693418" cy="207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0" i="0" u="none" strike="noStrike">
                          <a:solidFill>
                            <a:schemeClr val="tx1"/>
                          </a:solidFill>
                          <a:effectLst/>
                          <a:latin typeface="Gadugi" panose="020B0502040204020203" pitchFamily="34" charset="0"/>
                          <a:ea typeface="Gadugi" panose="020B0502040204020203" pitchFamily="34" charset="0"/>
                          <a:cs typeface="ADLaM Display" panose="02010000000000000000" pitchFamily="2" charset="0"/>
                        </a:rPr>
                        <a:t>West</a:t>
                      </a:r>
                    </a:p>
                    <a:p>
                      <a:pPr algn="ctr"/>
                      <a:endParaRPr lang="es-ES" sz="1200" b="0">
                        <a:solidFill>
                          <a:schemeClr val="tx1"/>
                        </a:solidFill>
                        <a:latin typeface="Gadugi" panose="020B0502040204020203" pitchFamily="34" charset="0"/>
                        <a:ea typeface="Gadugi" panose="020B0502040204020203" pitchFamily="34" charset="0"/>
                        <a:cs typeface="ADLaM Display" panose="02010000000000000000" pitchFamily="2" charset="0"/>
                      </a:endParaRPr>
                    </a:p>
                  </xdr:txBody>
                </xdr:sp>
              </xdr:grpSp>
            </xdr:grpSp>
          </xdr:grpSp>
          <xdr:sp macro="" textlink="">
            <xdr:nvSpPr>
              <xdr:cNvPr id="12" name="CuadroTexto 11">
                <a:extLst>
                  <a:ext uri="{FF2B5EF4-FFF2-40B4-BE49-F238E27FC236}">
                    <a16:creationId xmlns:a16="http://schemas.microsoft.com/office/drawing/2014/main" id="{D572D463-E129-2F1A-CA33-54B437D37DF5}"/>
                  </a:ext>
                </a:extLst>
              </xdr:cNvPr>
              <xdr:cNvSpPr txBox="1"/>
            </xdr:nvSpPr>
            <xdr:spPr>
              <a:xfrm>
                <a:off x="3969747" y="7034640"/>
                <a:ext cx="2852969" cy="306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s-ES" sz="1400" b="1">
                    <a:solidFill>
                      <a:srgbClr val="1C4C63"/>
                    </a:solidFill>
                    <a:latin typeface="Gadugi" panose="020B0502040204020203" pitchFamily="34" charset="0"/>
                    <a:ea typeface="Gadugi" panose="020B0502040204020203" pitchFamily="34" charset="0"/>
                  </a:rPr>
                  <a:t>CUSTOMERS' DEMOGRAPHICS</a:t>
                </a:r>
              </a:p>
            </xdr:txBody>
          </xdr:sp>
        </xdr:grpSp>
      </xdr:grpSp>
      <xdr:pic>
        <xdr:nvPicPr>
          <xdr:cNvPr id="135" name="Graphic 134" descr="Close with solid fill">
            <a:extLst>
              <a:ext uri="{FF2B5EF4-FFF2-40B4-BE49-F238E27FC236}">
                <a16:creationId xmlns:a16="http://schemas.microsoft.com/office/drawing/2014/main" id="{D3EDFFFD-FE83-4B27-81E4-57C01E820F1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4301984" y="1495002"/>
            <a:ext cx="295838" cy="296808"/>
          </a:xfrm>
          <a:prstGeom prst="rect">
            <a:avLst/>
          </a:prstGeom>
        </xdr:spPr>
      </xdr:pic>
    </xdr:grpSp>
    <xdr:clientData/>
  </xdr:twoCellAnchor>
  <xdr:twoCellAnchor>
    <xdr:from>
      <xdr:col>1</xdr:col>
      <xdr:colOff>52752</xdr:colOff>
      <xdr:row>6</xdr:row>
      <xdr:rowOff>33046</xdr:rowOff>
    </xdr:from>
    <xdr:to>
      <xdr:col>5</xdr:col>
      <xdr:colOff>335304</xdr:colOff>
      <xdr:row>33</xdr:row>
      <xdr:rowOff>78507</xdr:rowOff>
    </xdr:to>
    <xdr:grpSp>
      <xdr:nvGrpSpPr>
        <xdr:cNvPr id="138" name="Instructions" hidden="1">
          <a:extLst>
            <a:ext uri="{FF2B5EF4-FFF2-40B4-BE49-F238E27FC236}">
              <a16:creationId xmlns:a16="http://schemas.microsoft.com/office/drawing/2014/main" id="{39FD9CB7-9D1E-0913-4841-63CC76131B0A}"/>
            </a:ext>
          </a:extLst>
        </xdr:cNvPr>
        <xdr:cNvGrpSpPr/>
      </xdr:nvGrpSpPr>
      <xdr:grpSpPr>
        <a:xfrm>
          <a:off x="703321" y="1230585"/>
          <a:ext cx="3945726" cy="5444866"/>
          <a:chOff x="2059775" y="9889538"/>
          <a:chExt cx="3957156" cy="5456296"/>
        </a:xfrm>
      </xdr:grpSpPr>
      <xdr:sp macro="" textlink="">
        <xdr:nvSpPr>
          <xdr:cNvPr id="5" name="Rectangle 4">
            <a:extLst>
              <a:ext uri="{FF2B5EF4-FFF2-40B4-BE49-F238E27FC236}">
                <a16:creationId xmlns:a16="http://schemas.microsoft.com/office/drawing/2014/main" id="{0DC033D1-030D-5AE8-8525-0B211F4688FB}"/>
              </a:ext>
            </a:extLst>
          </xdr:cNvPr>
          <xdr:cNvSpPr/>
        </xdr:nvSpPr>
        <xdr:spPr>
          <a:xfrm>
            <a:off x="2059775" y="9889538"/>
            <a:ext cx="3957156" cy="5456296"/>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 name="TextBox 5">
            <a:extLst>
              <a:ext uri="{FF2B5EF4-FFF2-40B4-BE49-F238E27FC236}">
                <a16:creationId xmlns:a16="http://schemas.microsoft.com/office/drawing/2014/main" id="{DCF620B9-5E69-AD1D-917F-D6C1AE38F128}"/>
              </a:ext>
            </a:extLst>
          </xdr:cNvPr>
          <xdr:cNvSpPr txBox="1"/>
        </xdr:nvSpPr>
        <xdr:spPr>
          <a:xfrm>
            <a:off x="2195170" y="9983612"/>
            <a:ext cx="3682554" cy="5258293"/>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400" b="1">
                <a:solidFill>
                  <a:srgbClr val="232F3E"/>
                </a:solidFill>
                <a:latin typeface="Aptos" panose="020B0004020202020204" pitchFamily="34" charset="0"/>
              </a:rPr>
              <a:t>DASHBOARD</a:t>
            </a:r>
            <a:r>
              <a:rPr lang="es-ES" sz="1400" b="1" baseline="0">
                <a:solidFill>
                  <a:srgbClr val="232F3E"/>
                </a:solidFill>
                <a:latin typeface="Aptos" panose="020B0004020202020204" pitchFamily="34" charset="0"/>
              </a:rPr>
              <a:t> INSTRUCTIONS</a:t>
            </a:r>
          </a:p>
          <a:p>
            <a:endParaRPr lang="es-ES" sz="1100"/>
          </a:p>
          <a:p>
            <a:r>
              <a:rPr lang="es-ES" sz="1400"/>
              <a:t>📌 How to use:</a:t>
            </a:r>
          </a:p>
          <a:p>
            <a:r>
              <a:rPr lang="es-ES" sz="1400"/>
              <a:t>1. Use the **filter pane** (right side) to segment by year, age group, churn reason, and payment method.</a:t>
            </a:r>
          </a:p>
          <a:p>
            <a:r>
              <a:rPr lang="es-ES" sz="1400"/>
              <a:t>2. Hover over key metrics to read interpretation tooltips.</a:t>
            </a:r>
          </a:p>
          <a:p>
            <a:r>
              <a:rPr lang="es-ES" sz="1400"/>
              <a:t>3. Click the </a:t>
            </a:r>
            <a:r>
              <a:rPr lang="es-ES" sz="1400" baseline="0"/>
              <a:t>  </a:t>
            </a:r>
            <a:r>
              <a:rPr lang="es-ES" sz="1400"/>
              <a:t>      button to switch between:</a:t>
            </a:r>
          </a:p>
          <a:p>
            <a:r>
              <a:rPr lang="es-ES" sz="1400"/>
              <a:t>   - **Main Dashboard**</a:t>
            </a:r>
          </a:p>
          <a:p>
            <a:r>
              <a:rPr lang="es-ES" sz="1400"/>
              <a:t>   - **Demographic Summary**</a:t>
            </a:r>
          </a:p>
          <a:p>
            <a:r>
              <a:rPr lang="es-ES" sz="1400"/>
              <a:t>   - **Discover more Insights**</a:t>
            </a:r>
          </a:p>
          <a:p>
            <a:r>
              <a:rPr lang="es-ES" sz="1400"/>
              <a:t>   - (Optional) **Dashboard Information**</a:t>
            </a:r>
          </a:p>
          <a:p>
            <a:endParaRPr lang="es-ES" sz="1400"/>
          </a:p>
          <a:p>
            <a:r>
              <a:rPr lang="es-ES" sz="1400"/>
              <a:t>🎯 Focus Areas:</a:t>
            </a:r>
          </a:p>
          <a:p>
            <a:r>
              <a:rPr lang="es-ES" sz="1400"/>
              <a:t>- Identify the main reasons for customer churn.</a:t>
            </a:r>
          </a:p>
          <a:p>
            <a:r>
              <a:rPr lang="es-ES" sz="1400"/>
              <a:t>- Detect high-risk customer segments based on service calls and account length.</a:t>
            </a:r>
          </a:p>
          <a:p>
            <a:r>
              <a:rPr lang="es-ES" sz="1400"/>
              <a:t>- Monitor trends and compare churn behavior year-over-year.</a:t>
            </a:r>
          </a:p>
          <a:p>
            <a:endParaRPr lang="es-ES" sz="1400"/>
          </a:p>
          <a:p>
            <a:r>
              <a:rPr lang="es-ES" sz="1400"/>
              <a:t>To reset all filters, click the       **“Clean Filters”** button at the bottom right.</a:t>
            </a:r>
          </a:p>
          <a:p>
            <a:endParaRPr lang="es-ES" sz="1400"/>
          </a:p>
          <a:p>
            <a:r>
              <a:rPr lang="es-ES" sz="1400"/>
              <a:t>Click</a:t>
            </a:r>
            <a:r>
              <a:rPr lang="es-ES" sz="1400" baseline="0"/>
              <a:t>      the panels or labels opened</a:t>
            </a:r>
            <a:endParaRPr lang="es-ES" sz="1400"/>
          </a:p>
        </xdr:txBody>
      </xdr:sp>
      <xdr:pic>
        <xdr:nvPicPr>
          <xdr:cNvPr id="126" name="Graphic 125" descr="Close with solid fill">
            <a:extLst>
              <a:ext uri="{FF2B5EF4-FFF2-40B4-BE49-F238E27FC236}">
                <a16:creationId xmlns:a16="http://schemas.microsoft.com/office/drawing/2014/main" id="{B6859BA1-D5BA-47AC-817A-615929DB21B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671258" y="14761680"/>
            <a:ext cx="190333" cy="199791"/>
          </a:xfrm>
          <a:prstGeom prst="rect">
            <a:avLst/>
          </a:prstGeom>
        </xdr:spPr>
      </xdr:pic>
      <xdr:pic>
        <xdr:nvPicPr>
          <xdr:cNvPr id="128" name="Imagen 53">
            <a:extLst>
              <a:ext uri="{FF2B5EF4-FFF2-40B4-BE49-F238E27FC236}">
                <a16:creationId xmlns:a16="http://schemas.microsoft.com/office/drawing/2014/main" id="{E965EF66-A323-49AF-8813-55F10B3234B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147453" y="11586833"/>
            <a:ext cx="281887" cy="186089"/>
          </a:xfrm>
          <a:prstGeom prst="rect">
            <a:avLst/>
          </a:prstGeom>
        </xdr:spPr>
      </xdr:pic>
      <xdr:pic>
        <xdr:nvPicPr>
          <xdr:cNvPr id="129" name="Gráfico 45" descr="Atrás con relleno sólido">
            <a:extLst>
              <a:ext uri="{FF2B5EF4-FFF2-40B4-BE49-F238E27FC236}">
                <a16:creationId xmlns:a16="http://schemas.microsoft.com/office/drawing/2014/main" id="{FC3AAF2B-E5EF-492A-8A4F-050C3DE72BE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4140581" y="14078053"/>
            <a:ext cx="347748" cy="344857"/>
          </a:xfrm>
          <a:prstGeom prst="rect">
            <a:avLst/>
          </a:prstGeom>
        </xdr:spPr>
      </xdr:pic>
      <xdr:pic>
        <xdr:nvPicPr>
          <xdr:cNvPr id="137" name="Graphic 136" descr="Close with solid fill">
            <a:extLst>
              <a:ext uri="{FF2B5EF4-FFF2-40B4-BE49-F238E27FC236}">
                <a16:creationId xmlns:a16="http://schemas.microsoft.com/office/drawing/2014/main" id="{6CDF4730-9F64-4EF0-B23C-4F8A1F67E55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460452" y="10069735"/>
            <a:ext cx="325056" cy="341019"/>
          </a:xfrm>
          <a:prstGeom prst="rect">
            <a:avLst/>
          </a:prstGeom>
        </xdr:spPr>
      </xdr:pic>
    </xdr:grpSp>
    <xdr:clientData/>
  </xdr:twoCellAnchor>
  <xdr:twoCellAnchor>
    <xdr:from>
      <xdr:col>21</xdr:col>
      <xdr:colOff>158331</xdr:colOff>
      <xdr:row>7</xdr:row>
      <xdr:rowOff>96295</xdr:rowOff>
    </xdr:from>
    <xdr:to>
      <xdr:col>24</xdr:col>
      <xdr:colOff>124040</xdr:colOff>
      <xdr:row>41</xdr:row>
      <xdr:rowOff>178296</xdr:rowOff>
    </xdr:to>
    <xdr:grpSp>
      <xdr:nvGrpSpPr>
        <xdr:cNvPr id="153" name="Filter Pane">
          <a:extLst>
            <a:ext uri="{FF2B5EF4-FFF2-40B4-BE49-F238E27FC236}">
              <a16:creationId xmlns:a16="http://schemas.microsoft.com/office/drawing/2014/main" id="{457E1D34-F69F-D35A-DC80-EF3279A781C5}"/>
            </a:ext>
          </a:extLst>
        </xdr:cNvPr>
        <xdr:cNvGrpSpPr/>
      </xdr:nvGrpSpPr>
      <xdr:grpSpPr>
        <a:xfrm>
          <a:off x="19151440" y="1491837"/>
          <a:ext cx="2717375" cy="6878853"/>
          <a:chOff x="19149535" y="1495647"/>
          <a:chExt cx="2717375" cy="6878853"/>
        </a:xfrm>
      </xdr:grpSpPr>
      <xdr:grpSp>
        <xdr:nvGrpSpPr>
          <xdr:cNvPr id="152" name="Group 151">
            <a:extLst>
              <a:ext uri="{FF2B5EF4-FFF2-40B4-BE49-F238E27FC236}">
                <a16:creationId xmlns:a16="http://schemas.microsoft.com/office/drawing/2014/main" id="{809A4492-DE9F-24D3-6EF1-BB08C752FB1D}"/>
              </a:ext>
            </a:extLst>
          </xdr:cNvPr>
          <xdr:cNvGrpSpPr/>
        </xdr:nvGrpSpPr>
        <xdr:grpSpPr>
          <a:xfrm>
            <a:off x="19151440" y="1491837"/>
            <a:ext cx="2717375" cy="6874865"/>
            <a:chOff x="19114258" y="1488027"/>
            <a:chExt cx="2715470" cy="6876770"/>
          </a:xfrm>
        </xdr:grpSpPr>
        <xdr:grpSp>
          <xdr:nvGrpSpPr>
            <xdr:cNvPr id="151" name="Group 150">
              <a:extLst>
                <a:ext uri="{FF2B5EF4-FFF2-40B4-BE49-F238E27FC236}">
                  <a16:creationId xmlns:a16="http://schemas.microsoft.com/office/drawing/2014/main" id="{B76083B1-A4BF-1FA7-34B7-D30156EFB1CA}"/>
                </a:ext>
              </a:extLst>
            </xdr:cNvPr>
            <xdr:cNvGrpSpPr/>
          </xdr:nvGrpSpPr>
          <xdr:grpSpPr>
            <a:xfrm>
              <a:off x="19125688" y="1495647"/>
              <a:ext cx="2715470" cy="6869150"/>
              <a:chOff x="19086930" y="1495647"/>
              <a:chExt cx="2715470" cy="6871055"/>
            </a:xfrm>
          </xdr:grpSpPr>
          <xdr:grpSp>
            <xdr:nvGrpSpPr>
              <xdr:cNvPr id="110" name="Grupo 109">
                <a:extLst>
                  <a:ext uri="{FF2B5EF4-FFF2-40B4-BE49-F238E27FC236}">
                    <a16:creationId xmlns:a16="http://schemas.microsoft.com/office/drawing/2014/main" id="{2690567C-D6D5-ED29-704B-2430E941AA1B}"/>
                  </a:ext>
                </a:extLst>
              </xdr:cNvPr>
              <xdr:cNvGrpSpPr/>
            </xdr:nvGrpSpPr>
            <xdr:grpSpPr>
              <a:xfrm>
                <a:off x="19083120" y="1491837"/>
                <a:ext cx="2715470" cy="6878675"/>
                <a:chOff x="19083120" y="1491837"/>
                <a:chExt cx="2715470" cy="6878675"/>
              </a:xfrm>
            </xdr:grpSpPr>
            <xdr:sp macro="" textlink="">
              <xdr:nvSpPr>
                <xdr:cNvPr id="30" name="CuadroTexto 29">
                  <a:extLst>
                    <a:ext uri="{FF2B5EF4-FFF2-40B4-BE49-F238E27FC236}">
                      <a16:creationId xmlns:a16="http://schemas.microsoft.com/office/drawing/2014/main" id="{44B33106-E38F-4C06-B094-1C6735263B45}"/>
                    </a:ext>
                  </a:extLst>
                </xdr:cNvPr>
                <xdr:cNvSpPr txBox="1"/>
              </xdr:nvSpPr>
              <xdr:spPr>
                <a:xfrm>
                  <a:off x="19083120" y="1491837"/>
                  <a:ext cx="2715470" cy="6878675"/>
                </a:xfrm>
                <a:prstGeom prst="rect">
                  <a:avLst/>
                </a:prstGeom>
                <a:solidFill>
                  <a:srgbClr val="232F3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S" sz="1100"/>
                </a:p>
              </xdr:txBody>
            </xdr:sp>
            <xdr:pic>
              <xdr:nvPicPr>
                <xdr:cNvPr id="46" name="Gráfico 45" descr="Atrás con relleno sólido">
                  <a:extLst>
                    <a:ext uri="{FF2B5EF4-FFF2-40B4-BE49-F238E27FC236}">
                      <a16:creationId xmlns:a16="http://schemas.microsoft.com/office/drawing/2014/main" id="{EDC2FE89-2640-2477-FF2F-7F16664A947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9324351" y="7952605"/>
                  <a:ext cx="343938" cy="354382"/>
                </a:xfrm>
                <a:prstGeom prst="rect">
                  <a:avLst/>
                </a:prstGeom>
              </xdr:spPr>
            </xdr:pic>
            <xdr:grpSp>
              <xdr:nvGrpSpPr>
                <xdr:cNvPr id="109" name="Grupo 108">
                  <a:extLst>
                    <a:ext uri="{FF2B5EF4-FFF2-40B4-BE49-F238E27FC236}">
                      <a16:creationId xmlns:a16="http://schemas.microsoft.com/office/drawing/2014/main" id="{CC4F36C3-2E93-DEC7-4261-D1CA1BE53417}"/>
                    </a:ext>
                  </a:extLst>
                </xdr:cNvPr>
                <xdr:cNvGrpSpPr/>
              </xdr:nvGrpSpPr>
              <xdr:grpSpPr>
                <a:xfrm>
                  <a:off x="19165511" y="1865735"/>
                  <a:ext cx="2599267" cy="2023576"/>
                  <a:chOff x="19165511" y="1869545"/>
                  <a:chExt cx="2599267" cy="2020355"/>
                </a:xfrm>
              </xdr:grpSpPr>
              <mc:AlternateContent xmlns:mc="http://schemas.openxmlformats.org/markup-compatibility/2006" xmlns:a14="http://schemas.microsoft.com/office/drawing/2010/main">
                <mc:Choice Requires="a14">
                  <xdr:graphicFrame macro="">
                    <xdr:nvGraphicFramePr>
                      <xdr:cNvPr id="100" name="Años (Last Transaction Date)">
                        <a:extLst>
                          <a:ext uri="{FF2B5EF4-FFF2-40B4-BE49-F238E27FC236}">
                            <a16:creationId xmlns:a16="http://schemas.microsoft.com/office/drawing/2014/main" id="{C1DF1DE8-2FD6-46B1-A4CC-11A95FDE799C}"/>
                          </a:ext>
                        </a:extLst>
                      </xdr:cNvPr>
                      <xdr:cNvGraphicFramePr/>
                    </xdr:nvGraphicFramePr>
                    <xdr:xfrm>
                      <a:off x="19165511" y="1869545"/>
                      <a:ext cx="2599267" cy="918574"/>
                    </xdr:xfrm>
                    <a:graphic>
                      <a:graphicData uri="http://schemas.microsoft.com/office/drawing/2010/slicer">
                        <sle:slicer xmlns:sle="http://schemas.microsoft.com/office/drawing/2010/slicer" name="Años (Last Transaction Date)"/>
                      </a:graphicData>
                    </a:graphic>
                  </xdr:graphicFrame>
                </mc:Choice>
                <mc:Fallback xmlns="">
                  <xdr:sp macro="" textlink="">
                    <xdr:nvSpPr>
                      <xdr:cNvPr id="0" name=""/>
                      <xdr:cNvSpPr>
                        <a:spLocks noTextEdit="1"/>
                      </xdr:cNvSpPr>
                    </xdr:nvSpPr>
                    <xdr:spPr>
                      <a:xfrm>
                        <a:off x="19243419" y="1865528"/>
                        <a:ext cx="2601090" cy="919529"/>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2" name="Age Group">
                        <a:extLst>
                          <a:ext uri="{FF2B5EF4-FFF2-40B4-BE49-F238E27FC236}">
                            <a16:creationId xmlns:a16="http://schemas.microsoft.com/office/drawing/2014/main" id="{DA9D284E-790B-4430-B6DA-EE3295FEC174}"/>
                          </a:ext>
                        </a:extLst>
                      </xdr:cNvPr>
                      <xdr:cNvGraphicFramePr/>
                    </xdr:nvGraphicFramePr>
                    <xdr:xfrm>
                      <a:off x="19229364" y="2763798"/>
                      <a:ext cx="2487383" cy="1126102"/>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9307317" y="2760711"/>
                        <a:ext cx="2489128" cy="1127272"/>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mc:AlternateContent xmlns:mc="http://schemas.openxmlformats.org/markup-compatibility/2006" xmlns:a14="http://schemas.microsoft.com/office/drawing/2010/main">
            <mc:Choice Requires="a14">
              <xdr:graphicFrame macro="">
                <xdr:nvGraphicFramePr>
                  <xdr:cNvPr id="148" name="Payment Method">
                    <a:extLst>
                      <a:ext uri="{FF2B5EF4-FFF2-40B4-BE49-F238E27FC236}">
                        <a16:creationId xmlns:a16="http://schemas.microsoft.com/office/drawing/2014/main" id="{338259EE-0CCA-4EB5-919D-B41A5DFDC0D8}"/>
                      </a:ext>
                    </a:extLst>
                  </xdr:cNvPr>
                  <xdr:cNvGraphicFramePr/>
                </xdr:nvGraphicFramePr>
                <xdr:xfrm>
                  <a:off x="19270938" y="4737394"/>
                  <a:ext cx="2303492" cy="143256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19348920" y="4735595"/>
                    <a:ext cx="2305108" cy="1431766"/>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50" name="Churn Category">
                    <a:extLst>
                      <a:ext uri="{FF2B5EF4-FFF2-40B4-BE49-F238E27FC236}">
                        <a16:creationId xmlns:a16="http://schemas.microsoft.com/office/drawing/2014/main" id="{0CC16EA1-C563-4E97-84A6-A1E2878F2975}"/>
                      </a:ext>
                    </a:extLst>
                  </xdr:cNvPr>
                  <xdr:cNvGraphicFramePr/>
                </xdr:nvGraphicFramePr>
                <xdr:xfrm>
                  <a:off x="19275078" y="6109089"/>
                  <a:ext cx="2264074" cy="1906918"/>
                </xdr:xfrm>
                <a:graphic>
                  <a:graphicData uri="http://schemas.microsoft.com/office/drawing/2010/slicer">
                    <sle:slicer xmlns:sle="http://schemas.microsoft.com/office/drawing/2010/slicer" name="Churn Category"/>
                  </a:graphicData>
                </a:graphic>
              </xdr:graphicFrame>
            </mc:Choice>
            <mc:Fallback xmlns="">
              <xdr:sp macro="" textlink="">
                <xdr:nvSpPr>
                  <xdr:cNvPr id="0" name=""/>
                  <xdr:cNvSpPr>
                    <a:spLocks noTextEdit="1"/>
                  </xdr:cNvSpPr>
                </xdr:nvSpPr>
                <xdr:spPr>
                  <a:xfrm>
                    <a:off x="19353063" y="6106530"/>
                    <a:ext cx="2265662" cy="1905861"/>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mc:AlternateContent xmlns:mc="http://schemas.openxmlformats.org/markup-compatibility/2006" xmlns:a14="http://schemas.microsoft.com/office/drawing/2010/main">
          <mc:Choice Requires="a14">
            <xdr:graphicFrame macro="">
              <xdr:nvGraphicFramePr>
                <xdr:cNvPr id="149" name="Group">
                  <a:extLst>
                    <a:ext uri="{FF2B5EF4-FFF2-40B4-BE49-F238E27FC236}">
                      <a16:creationId xmlns:a16="http://schemas.microsoft.com/office/drawing/2014/main" id="{C891506D-2448-449F-A8C8-C9F897390C0D}"/>
                    </a:ext>
                  </a:extLst>
                </xdr:cNvPr>
                <xdr:cNvGraphicFramePr/>
              </xdr:nvGraphicFramePr>
              <xdr:xfrm>
                <a:off x="19294711" y="3814125"/>
                <a:ext cx="2395078" cy="937260"/>
              </xdr:xfrm>
              <a:graphic>
                <a:graphicData uri="http://schemas.microsoft.com/office/drawing/2010/slicer">
                  <sle:slicer xmlns:sle="http://schemas.microsoft.com/office/drawing/2010/slicer" name="Group"/>
                </a:graphicData>
              </a:graphic>
            </xdr:graphicFrame>
          </mc:Choice>
          <mc:Fallback xmlns="">
            <xdr:sp macro="" textlink="">
              <xdr:nvSpPr>
                <xdr:cNvPr id="0" name=""/>
                <xdr:cNvSpPr>
                  <a:spLocks noTextEdit="1"/>
                </xdr:cNvSpPr>
              </xdr:nvSpPr>
              <xdr:spPr>
                <a:xfrm>
                  <a:off x="19333925" y="3813481"/>
                  <a:ext cx="2396758" cy="937000"/>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11" name="CuadroTexto 110">
              <a:extLst>
                <a:ext uri="{FF2B5EF4-FFF2-40B4-BE49-F238E27FC236}">
                  <a16:creationId xmlns:a16="http://schemas.microsoft.com/office/drawing/2014/main" id="{55187C0F-F716-4156-8E6F-515F0EEE4D34}"/>
                </a:ext>
              </a:extLst>
            </xdr:cNvPr>
            <xdr:cNvSpPr txBox="1"/>
          </xdr:nvSpPr>
          <xdr:spPr>
            <a:xfrm>
              <a:off x="20357512" y="1529205"/>
              <a:ext cx="1402833" cy="381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s-ES" sz="1600">
                  <a:solidFill>
                    <a:schemeClr val="bg1"/>
                  </a:solidFill>
                  <a:latin typeface="Aptos Black" panose="020B0004020202020204" pitchFamily="34" charset="0"/>
                </a:rPr>
                <a:t>Filter Pane</a:t>
              </a:r>
            </a:p>
          </xdr:txBody>
        </xdr:sp>
      </xdr:grpSp>
      <xdr:sp macro="" textlink="">
        <xdr:nvSpPr>
          <xdr:cNvPr id="112" name="CuadroTexto 111">
            <a:extLst>
              <a:ext uri="{FF2B5EF4-FFF2-40B4-BE49-F238E27FC236}">
                <a16:creationId xmlns:a16="http://schemas.microsoft.com/office/drawing/2014/main" id="{5D1375CE-F62B-471F-BED9-9511A0EE8268}"/>
              </a:ext>
            </a:extLst>
          </xdr:cNvPr>
          <xdr:cNvSpPr txBox="1"/>
        </xdr:nvSpPr>
        <xdr:spPr>
          <a:xfrm>
            <a:off x="19588690" y="7994895"/>
            <a:ext cx="1488040" cy="3796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s-ES" sz="1600">
                <a:solidFill>
                  <a:srgbClr val="F7CC85"/>
                </a:solidFill>
                <a:latin typeface="Aptos Black" panose="020B0004020202020204" pitchFamily="34" charset="0"/>
              </a:rPr>
              <a:t>Clean Filters</a:t>
            </a:r>
          </a:p>
        </xdr:txBody>
      </xdr:sp>
    </xdr:grpSp>
    <xdr:clientData/>
  </xdr:twoCellAnchor>
  <xdr:twoCellAnchor>
    <xdr:from>
      <xdr:col>8</xdr:col>
      <xdr:colOff>640372</xdr:colOff>
      <xdr:row>0</xdr:row>
      <xdr:rowOff>163626</xdr:rowOff>
    </xdr:from>
    <xdr:to>
      <xdr:col>11</xdr:col>
      <xdr:colOff>337207</xdr:colOff>
      <xdr:row>8</xdr:row>
      <xdr:rowOff>26983</xdr:rowOff>
    </xdr:to>
    <xdr:grpSp>
      <xdr:nvGrpSpPr>
        <xdr:cNvPr id="92" name="Churn Rate" hidden="1">
          <a:extLst>
            <a:ext uri="{FF2B5EF4-FFF2-40B4-BE49-F238E27FC236}">
              <a16:creationId xmlns:a16="http://schemas.microsoft.com/office/drawing/2014/main" id="{FC2CDC0A-CE50-8D4B-255E-6C4D8EF8F7CA}"/>
            </a:ext>
          </a:extLst>
        </xdr:cNvPr>
        <xdr:cNvGrpSpPr/>
      </xdr:nvGrpSpPr>
      <xdr:grpSpPr>
        <a:xfrm>
          <a:off x="7705782" y="165531"/>
          <a:ext cx="2448501" cy="1458806"/>
          <a:chOff x="6630006" y="9896889"/>
          <a:chExt cx="2461820" cy="1472392"/>
        </a:xfrm>
      </xdr:grpSpPr>
      <xdr:grpSp>
        <xdr:nvGrpSpPr>
          <xdr:cNvPr id="88" name="Group 87">
            <a:extLst>
              <a:ext uri="{FF2B5EF4-FFF2-40B4-BE49-F238E27FC236}">
                <a16:creationId xmlns:a16="http://schemas.microsoft.com/office/drawing/2014/main" id="{D075D163-8E34-314C-47FE-69DFF326BF1B}"/>
              </a:ext>
            </a:extLst>
          </xdr:cNvPr>
          <xdr:cNvGrpSpPr/>
        </xdr:nvGrpSpPr>
        <xdr:grpSpPr>
          <a:xfrm>
            <a:off x="6630006" y="9896889"/>
            <a:ext cx="2461820" cy="1472392"/>
            <a:chOff x="9279978" y="9657894"/>
            <a:chExt cx="2465627" cy="1472392"/>
          </a:xfrm>
        </xdr:grpSpPr>
        <xdr:sp macro="" textlink="">
          <xdr:nvSpPr>
            <xdr:cNvPr id="82" name="Rectangle 81">
              <a:extLst>
                <a:ext uri="{FF2B5EF4-FFF2-40B4-BE49-F238E27FC236}">
                  <a16:creationId xmlns:a16="http://schemas.microsoft.com/office/drawing/2014/main" id="{851E7303-3DE4-4073-9791-AFF1EE9924CD}"/>
                </a:ext>
              </a:extLst>
            </xdr:cNvPr>
            <xdr:cNvSpPr/>
          </xdr:nvSpPr>
          <xdr:spPr>
            <a:xfrm>
              <a:off x="9279978" y="9657894"/>
              <a:ext cx="2465627" cy="1472392"/>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83" name="TextBox 82">
              <a:extLst>
                <a:ext uri="{FF2B5EF4-FFF2-40B4-BE49-F238E27FC236}">
                  <a16:creationId xmlns:a16="http://schemas.microsoft.com/office/drawing/2014/main" id="{20DA23D8-6466-41FD-99AD-85A7D1FA9033}"/>
                </a:ext>
              </a:extLst>
            </xdr:cNvPr>
            <xdr:cNvSpPr txBox="1"/>
          </xdr:nvSpPr>
          <xdr:spPr>
            <a:xfrm>
              <a:off x="9818981" y="9697581"/>
              <a:ext cx="1054195" cy="266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s-ES" sz="1200" b="1">
                  <a:latin typeface="Aptos" panose="020B0004020202020204" pitchFamily="34" charset="0"/>
                </a:rPr>
                <a:t>YoY Churn</a:t>
              </a:r>
            </a:p>
          </xdr:txBody>
        </xdr:sp>
        <xdr:pic>
          <xdr:nvPicPr>
            <xdr:cNvPr id="87" name="Graphic 86" descr="Close with solid fill">
              <a:extLst>
                <a:ext uri="{FF2B5EF4-FFF2-40B4-BE49-F238E27FC236}">
                  <a16:creationId xmlns:a16="http://schemas.microsoft.com/office/drawing/2014/main" id="{878E0BA5-FF1E-354F-FF54-7A598D361C1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498981" y="9738570"/>
              <a:ext cx="191218" cy="191040"/>
            </a:xfrm>
            <a:prstGeom prst="rect">
              <a:avLst/>
            </a:prstGeom>
          </xdr:spPr>
        </xdr:pic>
      </xdr:grpSp>
      <xdr:grpSp>
        <xdr:nvGrpSpPr>
          <xdr:cNvPr id="84" name="Group 83">
            <a:extLst>
              <a:ext uri="{FF2B5EF4-FFF2-40B4-BE49-F238E27FC236}">
                <a16:creationId xmlns:a16="http://schemas.microsoft.com/office/drawing/2014/main" id="{FF5F0E21-E827-2676-38CE-0E8AE0825D76}"/>
              </a:ext>
            </a:extLst>
          </xdr:cNvPr>
          <xdr:cNvGrpSpPr/>
        </xdr:nvGrpSpPr>
        <xdr:grpSpPr>
          <a:xfrm>
            <a:off x="6920160" y="10290929"/>
            <a:ext cx="1924710" cy="894033"/>
            <a:chOff x="6818465" y="9763996"/>
            <a:chExt cx="1936140" cy="905463"/>
          </a:xfrm>
        </xdr:grpSpPr>
        <xdr:sp macro="" textlink="'Pivot Tables'!$V$6">
          <xdr:nvSpPr>
            <xdr:cNvPr id="51" name="Rectángulo 37">
              <a:extLst>
                <a:ext uri="{FF2B5EF4-FFF2-40B4-BE49-F238E27FC236}">
                  <a16:creationId xmlns:a16="http://schemas.microsoft.com/office/drawing/2014/main" id="{69FCD88C-5A79-4E28-90F9-952989D37735}"/>
                </a:ext>
              </a:extLst>
            </xdr:cNvPr>
            <xdr:cNvSpPr/>
          </xdr:nvSpPr>
          <xdr:spPr>
            <a:xfrm>
              <a:off x="7826709" y="9793523"/>
              <a:ext cx="918042" cy="210285"/>
            </a:xfrm>
            <a:prstGeom prst="rect">
              <a:avLst/>
            </a:prstGeom>
            <a:solidFill>
              <a:srgbClr val="CCFF9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F216852-49C9-46ED-BD29-6DCE76AF5086}" type="TxLink">
                <a:rPr lang="en-US" sz="1200" b="0" i="0" u="none" strike="noStrike">
                  <a:solidFill>
                    <a:srgbClr val="00B050"/>
                  </a:solidFill>
                  <a:latin typeface="Tw Cen MT"/>
                  <a:ea typeface="+mn-ea"/>
                  <a:cs typeface="Aharoni" panose="02010803020104030203" pitchFamily="2" charset="-79"/>
                </a:rPr>
                <a:pPr marL="0" indent="0" algn="ctr"/>
                <a:t>-2,80%</a:t>
              </a:fld>
              <a:endParaRPr lang="es-ES" sz="5400" b="0" i="0" u="none" strike="noStrike">
                <a:solidFill>
                  <a:srgbClr val="05A0D1"/>
                </a:solidFill>
                <a:latin typeface="Aharoni" panose="02010803020104030203" pitchFamily="2" charset="-79"/>
                <a:ea typeface="+mn-ea"/>
                <a:cs typeface="Aharoni" panose="02010803020104030203" pitchFamily="2" charset="-79"/>
              </a:endParaRPr>
            </a:p>
          </xdr:txBody>
        </xdr:sp>
        <xdr:sp macro="" textlink="'Pivot Tables'!$V$7">
          <xdr:nvSpPr>
            <xdr:cNvPr id="52" name="Rectángulo 37">
              <a:extLst>
                <a:ext uri="{FF2B5EF4-FFF2-40B4-BE49-F238E27FC236}">
                  <a16:creationId xmlns:a16="http://schemas.microsoft.com/office/drawing/2014/main" id="{E14C3D46-FB2D-4DBB-B0A9-748F51D8EF4B}"/>
                </a:ext>
              </a:extLst>
            </xdr:cNvPr>
            <xdr:cNvSpPr/>
          </xdr:nvSpPr>
          <xdr:spPr>
            <a:xfrm>
              <a:off x="7837383" y="10130438"/>
              <a:ext cx="917222" cy="199907"/>
            </a:xfrm>
            <a:prstGeom prst="rect">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1EAA620-6F96-4F51-9B2D-23C8897C754D}" type="TxLink">
                <a:rPr lang="en-US" sz="1200" b="0" i="0" u="none" strike="noStrike">
                  <a:solidFill>
                    <a:srgbClr val="7B240B"/>
                  </a:solidFill>
                  <a:latin typeface="Tw Cen MT"/>
                  <a:ea typeface="+mn-ea"/>
                  <a:cs typeface="Aharoni" panose="02010803020104030203" pitchFamily="2" charset="-79"/>
                </a:rPr>
                <a:pPr marL="0" indent="0" algn="ctr"/>
                <a:t>4,00%</a:t>
              </a:fld>
              <a:endParaRPr lang="es-ES" sz="5400" b="0" i="0" u="none" strike="noStrike">
                <a:solidFill>
                  <a:srgbClr val="05A0D1"/>
                </a:solidFill>
                <a:latin typeface="Aharoni" panose="02010803020104030203" pitchFamily="2" charset="-79"/>
                <a:ea typeface="+mn-ea"/>
                <a:cs typeface="Aharoni" panose="02010803020104030203" pitchFamily="2" charset="-79"/>
              </a:endParaRPr>
            </a:p>
          </xdr:txBody>
        </xdr:sp>
        <xdr:sp macro="" textlink="'Pivot Tables'!$V$8">
          <xdr:nvSpPr>
            <xdr:cNvPr id="53" name="Rectángulo 37">
              <a:extLst>
                <a:ext uri="{FF2B5EF4-FFF2-40B4-BE49-F238E27FC236}">
                  <a16:creationId xmlns:a16="http://schemas.microsoft.com/office/drawing/2014/main" id="{24C6F979-8090-47D5-9737-9049934BB321}"/>
                </a:ext>
              </a:extLst>
            </xdr:cNvPr>
            <xdr:cNvSpPr/>
          </xdr:nvSpPr>
          <xdr:spPr>
            <a:xfrm>
              <a:off x="7832753" y="10413282"/>
              <a:ext cx="919947" cy="212190"/>
            </a:xfrm>
            <a:prstGeom prst="rect">
              <a:avLst/>
            </a:prstGeom>
            <a:solidFill>
              <a:srgbClr val="CCFF9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53F61A7-377D-4960-9366-61DB6EF2162A}" type="TxLink">
                <a:rPr lang="en-US" sz="1200" b="0" i="0" u="none" strike="noStrike">
                  <a:solidFill>
                    <a:srgbClr val="00B050"/>
                  </a:solidFill>
                  <a:latin typeface="Tw Cen MT"/>
                  <a:ea typeface="+mn-ea"/>
                  <a:cs typeface="Aharoni" panose="02010803020104030203" pitchFamily="2" charset="-79"/>
                </a:rPr>
                <a:pPr marL="0" indent="0" algn="ctr"/>
                <a:t>-1,26%</a:t>
              </a:fld>
              <a:endParaRPr lang="es-ES" sz="5400" b="0" i="0" u="none" strike="noStrike">
                <a:solidFill>
                  <a:srgbClr val="05A0D1"/>
                </a:solidFill>
                <a:latin typeface="Aharoni" panose="02010803020104030203" pitchFamily="2" charset="-79"/>
                <a:ea typeface="+mn-ea"/>
                <a:cs typeface="Aharoni" panose="02010803020104030203" pitchFamily="2" charset="-79"/>
              </a:endParaRPr>
            </a:p>
          </xdr:txBody>
        </xdr:sp>
        <xdr:sp macro="" textlink="">
          <xdr:nvSpPr>
            <xdr:cNvPr id="56" name="TextBox 55">
              <a:extLst>
                <a:ext uri="{FF2B5EF4-FFF2-40B4-BE49-F238E27FC236}">
                  <a16:creationId xmlns:a16="http://schemas.microsoft.com/office/drawing/2014/main" id="{BC1DA65D-0C22-3E60-786F-AE43E7906607}"/>
                </a:ext>
              </a:extLst>
            </xdr:cNvPr>
            <xdr:cNvSpPr txBox="1"/>
          </xdr:nvSpPr>
          <xdr:spPr>
            <a:xfrm>
              <a:off x="6838173" y="9763996"/>
              <a:ext cx="998878" cy="22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s-ES" sz="1200">
                  <a:latin typeface="Abadi" panose="020B0604020104020204" pitchFamily="34" charset="0"/>
                </a:rPr>
                <a:t>2020-2021</a:t>
              </a:r>
            </a:p>
          </xdr:txBody>
        </xdr:sp>
        <xdr:sp macro="" textlink="">
          <xdr:nvSpPr>
            <xdr:cNvPr id="57" name="TextBox 56">
              <a:extLst>
                <a:ext uri="{FF2B5EF4-FFF2-40B4-BE49-F238E27FC236}">
                  <a16:creationId xmlns:a16="http://schemas.microsoft.com/office/drawing/2014/main" id="{2DD92494-5F60-4DD4-8AB0-62C9E8C6A03E}"/>
                </a:ext>
              </a:extLst>
            </xdr:cNvPr>
            <xdr:cNvSpPr txBox="1"/>
          </xdr:nvSpPr>
          <xdr:spPr>
            <a:xfrm>
              <a:off x="6832130" y="10097063"/>
              <a:ext cx="1012871" cy="23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r>
                <a:rPr lang="es-ES" sz="1200">
                  <a:solidFill>
                    <a:schemeClr val="dk1"/>
                  </a:solidFill>
                  <a:latin typeface="Abadi" panose="020B0604020104020204" pitchFamily="34" charset="0"/>
                  <a:ea typeface="+mn-ea"/>
                  <a:cs typeface="+mn-cs"/>
                </a:rPr>
                <a:t>2021-2022</a:t>
              </a:r>
            </a:p>
          </xdr:txBody>
        </xdr:sp>
        <xdr:sp macro="" textlink="">
          <xdr:nvSpPr>
            <xdr:cNvPr id="68" name="TextBox 67">
              <a:extLst>
                <a:ext uri="{FF2B5EF4-FFF2-40B4-BE49-F238E27FC236}">
                  <a16:creationId xmlns:a16="http://schemas.microsoft.com/office/drawing/2014/main" id="{E0A74646-F70D-41EC-833E-67BDE70A5F9A}"/>
                </a:ext>
              </a:extLst>
            </xdr:cNvPr>
            <xdr:cNvSpPr txBox="1"/>
          </xdr:nvSpPr>
          <xdr:spPr>
            <a:xfrm>
              <a:off x="6818465" y="10401228"/>
              <a:ext cx="1017011" cy="268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r>
                <a:rPr lang="es-ES" sz="1200">
                  <a:solidFill>
                    <a:schemeClr val="dk1"/>
                  </a:solidFill>
                  <a:latin typeface="Abadi" panose="020B0604020104020204" pitchFamily="34" charset="0"/>
                  <a:ea typeface="+mn-ea"/>
                  <a:cs typeface="+mn-cs"/>
                </a:rPr>
                <a:t>2022-2023</a:t>
              </a:r>
            </a:p>
          </xdr:txBody>
        </xdr:sp>
      </xdr:grpSp>
    </xdr:grpSp>
    <xdr:clientData/>
  </xdr:twoCellAnchor>
  <xdr:twoCellAnchor>
    <xdr:from>
      <xdr:col>9</xdr:col>
      <xdr:colOff>674631</xdr:colOff>
      <xdr:row>5</xdr:row>
      <xdr:rowOff>177311</xdr:rowOff>
    </xdr:from>
    <xdr:to>
      <xdr:col>12</xdr:col>
      <xdr:colOff>550589</xdr:colOff>
      <xdr:row>8</xdr:row>
      <xdr:rowOff>139214</xdr:rowOff>
    </xdr:to>
    <xdr:grpSp>
      <xdr:nvGrpSpPr>
        <xdr:cNvPr id="140" name="Total Churned" hidden="1">
          <a:extLst>
            <a:ext uri="{FF2B5EF4-FFF2-40B4-BE49-F238E27FC236}">
              <a16:creationId xmlns:a16="http://schemas.microsoft.com/office/drawing/2014/main" id="{F59D0A7F-7D2E-054E-3F34-58C0E3FB1058}"/>
            </a:ext>
          </a:extLst>
        </xdr:cNvPr>
        <xdr:cNvGrpSpPr/>
      </xdr:nvGrpSpPr>
      <xdr:grpSpPr>
        <a:xfrm>
          <a:off x="8657263" y="1173038"/>
          <a:ext cx="2633340" cy="561625"/>
          <a:chOff x="9259909" y="10249262"/>
          <a:chExt cx="2444364" cy="573068"/>
        </a:xfrm>
        <a:solidFill>
          <a:schemeClr val="accent3">
            <a:lumMod val="60000"/>
            <a:lumOff val="40000"/>
          </a:schemeClr>
        </a:solidFill>
      </xdr:grpSpPr>
      <xdr:grpSp>
        <xdr:nvGrpSpPr>
          <xdr:cNvPr id="139" name="Group 138">
            <a:extLst>
              <a:ext uri="{FF2B5EF4-FFF2-40B4-BE49-F238E27FC236}">
                <a16:creationId xmlns:a16="http://schemas.microsoft.com/office/drawing/2014/main" id="{63F1F74E-DDD3-92FB-E0AF-D61A6F44AE8C}"/>
              </a:ext>
            </a:extLst>
          </xdr:cNvPr>
          <xdr:cNvGrpSpPr/>
        </xdr:nvGrpSpPr>
        <xdr:grpSpPr>
          <a:xfrm>
            <a:off x="9259909" y="10249262"/>
            <a:ext cx="2444364" cy="573068"/>
            <a:chOff x="9491284" y="9673058"/>
            <a:chExt cx="2448174" cy="580688"/>
          </a:xfrm>
          <a:grpFill/>
        </xdr:grpSpPr>
        <xdr:sp macro="" textlink="">
          <xdr:nvSpPr>
            <xdr:cNvPr id="96" name="Rectangle 95">
              <a:extLst>
                <a:ext uri="{FF2B5EF4-FFF2-40B4-BE49-F238E27FC236}">
                  <a16:creationId xmlns:a16="http://schemas.microsoft.com/office/drawing/2014/main" id="{4A33B28A-EAB0-4F4B-A9B8-60DBA2A1FABA}"/>
                </a:ext>
              </a:extLst>
            </xdr:cNvPr>
            <xdr:cNvSpPr/>
          </xdr:nvSpPr>
          <xdr:spPr>
            <a:xfrm>
              <a:off x="9491284" y="9673058"/>
              <a:ext cx="2448174" cy="580688"/>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Pivot Tables'!$B$11">
          <xdr:nvSpPr>
            <xdr:cNvPr id="103" name="Rectángulo 37">
              <a:extLst>
                <a:ext uri="{FF2B5EF4-FFF2-40B4-BE49-F238E27FC236}">
                  <a16:creationId xmlns:a16="http://schemas.microsoft.com/office/drawing/2014/main" id="{7A6C4F51-A25A-422F-9132-E583C8E75745}"/>
                </a:ext>
              </a:extLst>
            </xdr:cNvPr>
            <xdr:cNvSpPr/>
          </xdr:nvSpPr>
          <xdr:spPr>
            <a:xfrm>
              <a:off x="10575041" y="9850121"/>
              <a:ext cx="982405" cy="257292"/>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4151960-F19D-418C-A5A0-65994EA27DEF}" type="TxLink">
                <a:rPr lang="en-US" sz="1600" b="0" i="0" u="none" strike="noStrike">
                  <a:solidFill>
                    <a:srgbClr val="000000"/>
                  </a:solidFill>
                  <a:latin typeface="Tw Cen MT"/>
                  <a:ea typeface="+mn-ea"/>
                  <a:cs typeface="Aharoni" panose="02010803020104030203" pitchFamily="2" charset="-79"/>
                </a:rPr>
                <a:pPr marL="0" indent="0" algn="ctr"/>
                <a:t>1.796</a:t>
              </a:fld>
              <a:endParaRPr lang="es-ES" sz="6600" b="0" i="0" u="none" strike="noStrike">
                <a:solidFill>
                  <a:srgbClr val="05A0D1"/>
                </a:solidFill>
                <a:latin typeface="Aharoni" panose="02010803020104030203" pitchFamily="2" charset="-79"/>
                <a:ea typeface="+mn-ea"/>
                <a:cs typeface="Aharoni" panose="02010803020104030203" pitchFamily="2" charset="-79"/>
              </a:endParaRPr>
            </a:p>
          </xdr:txBody>
        </xdr:sp>
        <xdr:pic>
          <xdr:nvPicPr>
            <xdr:cNvPr id="106" name="Graphic 105" descr="Close with solid fill">
              <a:extLst>
                <a:ext uri="{FF2B5EF4-FFF2-40B4-BE49-F238E27FC236}">
                  <a16:creationId xmlns:a16="http://schemas.microsoft.com/office/drawing/2014/main" id="{B9269779-7390-44ED-94DB-E81077FA151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670886" y="9728042"/>
              <a:ext cx="190333" cy="201696"/>
            </a:xfrm>
            <a:prstGeom prst="rect">
              <a:avLst/>
            </a:prstGeom>
          </xdr:spPr>
        </xdr:pic>
      </xdr:grpSp>
      <xdr:sp macro="" textlink="">
        <xdr:nvSpPr>
          <xdr:cNvPr id="97" name="TextBox 96">
            <a:extLst>
              <a:ext uri="{FF2B5EF4-FFF2-40B4-BE49-F238E27FC236}">
                <a16:creationId xmlns:a16="http://schemas.microsoft.com/office/drawing/2014/main" id="{C2E07135-F61D-4C43-8419-C801B021D030}"/>
              </a:ext>
            </a:extLst>
          </xdr:cNvPr>
          <xdr:cNvSpPr txBox="1"/>
        </xdr:nvSpPr>
        <xdr:spPr>
          <a:xfrm>
            <a:off x="9327263" y="10278495"/>
            <a:ext cx="964488" cy="49522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s-ES" sz="1200" b="1">
                <a:solidFill>
                  <a:srgbClr val="D1780D"/>
                </a:solidFill>
                <a:latin typeface="Aptos" panose="020B0004020202020204" pitchFamily="34" charset="0"/>
              </a:rPr>
              <a:t>Costumers</a:t>
            </a:r>
            <a:r>
              <a:rPr lang="es-ES" sz="1200" b="1" baseline="0">
                <a:solidFill>
                  <a:srgbClr val="D1780D"/>
                </a:solidFill>
                <a:latin typeface="Aptos" panose="020B0004020202020204" pitchFamily="34" charset="0"/>
              </a:rPr>
              <a:t> Churned</a:t>
            </a:r>
            <a:endParaRPr lang="es-ES" sz="1200" b="1">
              <a:solidFill>
                <a:srgbClr val="D1780D"/>
              </a:solidFill>
              <a:latin typeface="Aptos" panose="020B0004020202020204" pitchFamily="34" charset="0"/>
            </a:endParaRPr>
          </a:p>
        </xdr:txBody>
      </xdr:sp>
    </xdr:grpSp>
    <xdr:clientData/>
  </xdr:twoCellAnchor>
  <xdr:twoCellAnchor>
    <xdr:from>
      <xdr:col>14</xdr:col>
      <xdr:colOff>705225</xdr:colOff>
      <xdr:row>1</xdr:row>
      <xdr:rowOff>92743</xdr:rowOff>
    </xdr:from>
    <xdr:to>
      <xdr:col>17</xdr:col>
      <xdr:colOff>646759</xdr:colOff>
      <xdr:row>6</xdr:row>
      <xdr:rowOff>112208</xdr:rowOff>
    </xdr:to>
    <xdr:grpSp>
      <xdr:nvGrpSpPr>
        <xdr:cNvPr id="141" name="Expenses" hidden="1">
          <a:extLst>
            <a:ext uri="{FF2B5EF4-FFF2-40B4-BE49-F238E27FC236}">
              <a16:creationId xmlns:a16="http://schemas.microsoft.com/office/drawing/2014/main" id="{4CFF9403-DA68-8131-CF79-CE9AF179A1FA}"/>
            </a:ext>
          </a:extLst>
        </xdr:cNvPr>
        <xdr:cNvGrpSpPr/>
      </xdr:nvGrpSpPr>
      <xdr:grpSpPr>
        <a:xfrm>
          <a:off x="13272063" y="296460"/>
          <a:ext cx="2697011" cy="1015192"/>
          <a:chOff x="12196256" y="9688627"/>
          <a:chExt cx="2371231" cy="1041862"/>
        </a:xfrm>
      </xdr:grpSpPr>
      <xdr:sp macro="" textlink="'Pivot Tables'!$A$53">
        <xdr:nvSpPr>
          <xdr:cNvPr id="115" name="Rectangle 114">
            <a:extLst>
              <a:ext uri="{FF2B5EF4-FFF2-40B4-BE49-F238E27FC236}">
                <a16:creationId xmlns:a16="http://schemas.microsoft.com/office/drawing/2014/main" id="{10C83CD9-DB9A-429C-8B91-1B1D9F2F84E3}"/>
              </a:ext>
            </a:extLst>
          </xdr:cNvPr>
          <xdr:cNvSpPr/>
        </xdr:nvSpPr>
        <xdr:spPr>
          <a:xfrm>
            <a:off x="12196256" y="9688627"/>
            <a:ext cx="2371231" cy="1041862"/>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fld id="{C444832F-EABB-4F04-B071-2C9F1801AC91}" type="TxLink">
              <a:rPr lang="en-US" sz="2000" b="0" i="0" u="none" strike="noStrike">
                <a:solidFill>
                  <a:srgbClr val="000000"/>
                </a:solidFill>
                <a:latin typeface="Tw Cen MT"/>
              </a:rPr>
              <a:pPr algn="r"/>
              <a:t> $31,02 </a:t>
            </a:fld>
            <a:endParaRPr lang="es-ES" sz="1800"/>
          </a:p>
        </xdr:txBody>
      </xdr:sp>
      <mc:AlternateContent xmlns:mc="http://schemas.openxmlformats.org/markup-compatibility/2006" xmlns:a14="http://schemas.microsoft.com/office/drawing/2010/main">
        <mc:Choice Requires="a14">
          <xdr:graphicFrame macro="">
            <xdr:nvGraphicFramePr>
              <xdr:cNvPr id="116" name="Churn Label">
                <a:extLst>
                  <a:ext uri="{FF2B5EF4-FFF2-40B4-BE49-F238E27FC236}">
                    <a16:creationId xmlns:a16="http://schemas.microsoft.com/office/drawing/2014/main" id="{751C429E-DFE9-4F87-BE6B-307BA7CE6620}"/>
                  </a:ext>
                </a:extLst>
              </xdr:cNvPr>
              <xdr:cNvGraphicFramePr/>
            </xdr:nvGraphicFramePr>
            <xdr:xfrm>
              <a:off x="12300185" y="10060539"/>
              <a:ext cx="2240304" cy="652146"/>
            </xdr:xfrm>
            <a:graphic>
              <a:graphicData uri="http://schemas.microsoft.com/office/drawing/2010/slicer">
                <sle:slicer xmlns:sle="http://schemas.microsoft.com/office/drawing/2010/slicer" name="Churn Label"/>
              </a:graphicData>
            </a:graphic>
          </xdr:graphicFrame>
        </mc:Choice>
        <mc:Fallback xmlns="">
          <xdr:sp macro="" textlink="">
            <xdr:nvSpPr>
              <xdr:cNvPr id="0" name=""/>
              <xdr:cNvSpPr>
                <a:spLocks noTextEdit="1"/>
              </xdr:cNvSpPr>
            </xdr:nvSpPr>
            <xdr:spPr>
              <a:xfrm>
                <a:off x="13390271" y="658852"/>
                <a:ext cx="2548096" cy="635452"/>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17" name="TextBox 116">
            <a:extLst>
              <a:ext uri="{FF2B5EF4-FFF2-40B4-BE49-F238E27FC236}">
                <a16:creationId xmlns:a16="http://schemas.microsoft.com/office/drawing/2014/main" id="{FA406D1F-1B58-4E24-B3FD-CF0783DC1D73}"/>
              </a:ext>
            </a:extLst>
          </xdr:cNvPr>
          <xdr:cNvSpPr txBox="1"/>
        </xdr:nvSpPr>
        <xdr:spPr>
          <a:xfrm>
            <a:off x="12347602" y="9879356"/>
            <a:ext cx="1630486" cy="509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s-ES" sz="1100" b="1">
                <a:latin typeface="Aptos" panose="020B0004020202020204" pitchFamily="34" charset="0"/>
              </a:rPr>
              <a:t>Avg Expenses if </a:t>
            </a:r>
            <a:br>
              <a:rPr lang="es-ES" sz="1100" b="1">
                <a:latin typeface="Aptos" panose="020B0004020202020204" pitchFamily="34" charset="0"/>
              </a:rPr>
            </a:br>
            <a:r>
              <a:rPr lang="es-ES" sz="1100" b="1">
                <a:latin typeface="Aptos" panose="020B0004020202020204" pitchFamily="34" charset="0"/>
              </a:rPr>
              <a:t>stay (No)</a:t>
            </a:r>
            <a:r>
              <a:rPr lang="es-ES" sz="1100" b="1" baseline="0">
                <a:latin typeface="Aptos" panose="020B0004020202020204" pitchFamily="34" charset="0"/>
              </a:rPr>
              <a:t> or churned (Yes)</a:t>
            </a:r>
            <a:endParaRPr lang="es-ES" sz="1100" b="1">
              <a:latin typeface="Aptos" panose="020B0004020202020204" pitchFamily="34" charset="0"/>
            </a:endParaRPr>
          </a:p>
        </xdr:txBody>
      </xdr:sp>
      <xdr:pic>
        <xdr:nvPicPr>
          <xdr:cNvPr id="118" name="Graphic 117" descr="Close with solid fill">
            <a:extLst>
              <a:ext uri="{FF2B5EF4-FFF2-40B4-BE49-F238E27FC236}">
                <a16:creationId xmlns:a16="http://schemas.microsoft.com/office/drawing/2014/main" id="{321A75AC-8516-48F7-BEFC-9B31626F4CB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230101" y="9719038"/>
            <a:ext cx="190333" cy="201695"/>
          </a:xfrm>
          <a:prstGeom prst="rect">
            <a:avLst/>
          </a:prstGeom>
        </xdr:spPr>
      </xdr:pic>
    </xdr:grpSp>
    <xdr:clientData/>
  </xdr:twoCellAnchor>
  <xdr:twoCellAnchor>
    <xdr:from>
      <xdr:col>14</xdr:col>
      <xdr:colOff>771968</xdr:colOff>
      <xdr:row>1</xdr:row>
      <xdr:rowOff>187819</xdr:rowOff>
    </xdr:from>
    <xdr:to>
      <xdr:col>18</xdr:col>
      <xdr:colOff>7948</xdr:colOff>
      <xdr:row>5</xdr:row>
      <xdr:rowOff>153199</xdr:rowOff>
    </xdr:to>
    <xdr:grpSp>
      <xdr:nvGrpSpPr>
        <xdr:cNvPr id="144" name="Account Length" hidden="1">
          <a:extLst>
            <a:ext uri="{FF2B5EF4-FFF2-40B4-BE49-F238E27FC236}">
              <a16:creationId xmlns:a16="http://schemas.microsoft.com/office/drawing/2014/main" id="{68B8CB5A-75FF-A7BB-3202-9E78E3EA0604}"/>
            </a:ext>
          </a:extLst>
        </xdr:cNvPr>
        <xdr:cNvGrpSpPr/>
      </xdr:nvGrpSpPr>
      <xdr:grpSpPr>
        <a:xfrm>
          <a:off x="13344521" y="387726"/>
          <a:ext cx="2904869" cy="765010"/>
          <a:chOff x="15324216" y="9728717"/>
          <a:chExt cx="2922014" cy="770725"/>
        </a:xfrm>
        <a:solidFill>
          <a:srgbClr val="F9D7A1"/>
        </a:solidFill>
      </xdr:grpSpPr>
      <xdr:sp macro="" textlink="">
        <xdr:nvSpPr>
          <xdr:cNvPr id="124" name="Rectangle 123">
            <a:extLst>
              <a:ext uri="{FF2B5EF4-FFF2-40B4-BE49-F238E27FC236}">
                <a16:creationId xmlns:a16="http://schemas.microsoft.com/office/drawing/2014/main" id="{099CFF4D-3DD5-4AD8-9F40-CB1BD6ACB0B9}"/>
              </a:ext>
            </a:extLst>
          </xdr:cNvPr>
          <xdr:cNvSpPr/>
        </xdr:nvSpPr>
        <xdr:spPr>
          <a:xfrm>
            <a:off x="15324216" y="9728717"/>
            <a:ext cx="2922014" cy="770725"/>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400" b="1" i="0" u="none" strike="noStrike">
                <a:solidFill>
                  <a:srgbClr val="F08B10"/>
                </a:solidFill>
                <a:latin typeface="Aptos" panose="020B0004020202020204" pitchFamily="34" charset="0"/>
                <a:ea typeface="+mn-ea"/>
                <a:cs typeface="+mn-cs"/>
              </a:rPr>
              <a:t>Churn peaks at 59% within </a:t>
            </a:r>
            <a:br>
              <a:rPr lang="es-ES" sz="1400" b="1" i="0" u="none" strike="noStrike">
                <a:solidFill>
                  <a:srgbClr val="F08B10"/>
                </a:solidFill>
                <a:latin typeface="Aptos" panose="020B0004020202020204" pitchFamily="34" charset="0"/>
                <a:ea typeface="+mn-ea"/>
                <a:cs typeface="+mn-cs"/>
              </a:rPr>
            </a:br>
            <a:r>
              <a:rPr lang="es-ES" sz="1400" b="1" i="0" u="none" strike="noStrike">
                <a:solidFill>
                  <a:srgbClr val="F08B10"/>
                </a:solidFill>
                <a:latin typeface="Aptos" panose="020B0004020202020204" pitchFamily="34" charset="0"/>
                <a:ea typeface="+mn-ea"/>
                <a:cs typeface="+mn-cs"/>
              </a:rPr>
              <a:t>the first two months </a:t>
            </a:r>
            <a:r>
              <a:rPr lang="es-ES" sz="1400" b="0" i="0" u="none" strike="noStrike">
                <a:solidFill>
                  <a:srgbClr val="F08B10"/>
                </a:solidFill>
                <a:latin typeface="Aptos" panose="020B0004020202020204" pitchFamily="34" charset="0"/>
                <a:ea typeface="+mn-ea"/>
                <a:cs typeface="+mn-cs"/>
              </a:rPr>
              <a:t>of account creation.</a:t>
            </a:r>
            <a:endParaRPr lang="en-US" sz="1400" b="0" i="0" u="none" strike="noStrike">
              <a:solidFill>
                <a:srgbClr val="F08B10"/>
              </a:solidFill>
              <a:latin typeface="Aptos" panose="020B0004020202020204" pitchFamily="34" charset="0"/>
              <a:ea typeface="+mn-ea"/>
              <a:cs typeface="+mn-cs"/>
            </a:endParaRPr>
          </a:p>
        </xdr:txBody>
      </xdr:sp>
      <xdr:pic>
        <xdr:nvPicPr>
          <xdr:cNvPr id="125" name="Graphic 124" descr="Close with solid fill">
            <a:extLst>
              <a:ext uri="{FF2B5EF4-FFF2-40B4-BE49-F238E27FC236}">
                <a16:creationId xmlns:a16="http://schemas.microsoft.com/office/drawing/2014/main" id="{2AEB5B61-0357-4E2D-B7B4-9D18BFF1EF85}"/>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7991653" y="9812262"/>
            <a:ext cx="188428" cy="203601"/>
          </a:xfrm>
          <a:prstGeom prst="rect">
            <a:avLst/>
          </a:prstGeom>
        </xdr:spPr>
      </xdr:pic>
    </xdr:grpSp>
    <xdr:clientData/>
  </xdr:twoCellAnchor>
  <xdr:twoCellAnchor>
    <xdr:from>
      <xdr:col>18</xdr:col>
      <xdr:colOff>80405</xdr:colOff>
      <xdr:row>2</xdr:row>
      <xdr:rowOff>9527</xdr:rowOff>
    </xdr:from>
    <xdr:to>
      <xdr:col>21</xdr:col>
      <xdr:colOff>254562</xdr:colOff>
      <xdr:row>6</xdr:row>
      <xdr:rowOff>21615</xdr:rowOff>
    </xdr:to>
    <xdr:grpSp>
      <xdr:nvGrpSpPr>
        <xdr:cNvPr id="145" name="Service calls" hidden="1">
          <a:extLst>
            <a:ext uri="{FF2B5EF4-FFF2-40B4-BE49-F238E27FC236}">
              <a16:creationId xmlns:a16="http://schemas.microsoft.com/office/drawing/2014/main" id="{EF7975B3-0652-7F3E-6B77-58712D66F038}"/>
            </a:ext>
          </a:extLst>
        </xdr:cNvPr>
        <xdr:cNvGrpSpPr/>
      </xdr:nvGrpSpPr>
      <xdr:grpSpPr>
        <a:xfrm>
          <a:off x="16321847" y="411247"/>
          <a:ext cx="2920109" cy="806002"/>
          <a:chOff x="13029256" y="11410293"/>
          <a:chExt cx="2923919" cy="819337"/>
        </a:xfrm>
        <a:solidFill>
          <a:srgbClr val="F9D7A1"/>
        </a:solidFill>
      </xdr:grpSpPr>
      <xdr:sp macro="" textlink="">
        <xdr:nvSpPr>
          <xdr:cNvPr id="119" name="Rectangle 118">
            <a:extLst>
              <a:ext uri="{FF2B5EF4-FFF2-40B4-BE49-F238E27FC236}">
                <a16:creationId xmlns:a16="http://schemas.microsoft.com/office/drawing/2014/main" id="{888BA788-391B-4AEB-9579-ABB46E461421}"/>
              </a:ext>
            </a:extLst>
          </xdr:cNvPr>
          <xdr:cNvSpPr/>
        </xdr:nvSpPr>
        <xdr:spPr>
          <a:xfrm>
            <a:off x="13029256" y="11410293"/>
            <a:ext cx="2923919" cy="819337"/>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rgbClr val="F08B10"/>
                </a:solidFill>
                <a:latin typeface="Aptos" panose="020B0004020202020204" pitchFamily="34" charset="0"/>
              </a:rPr>
              <a:t>Churn rate exceeds </a:t>
            </a:r>
            <a:r>
              <a:rPr lang="en-US" sz="1600" b="1" i="0" u="none" strike="noStrike">
                <a:solidFill>
                  <a:srgbClr val="F08B10"/>
                </a:solidFill>
                <a:latin typeface="Aptos" panose="020B0004020202020204" pitchFamily="34" charset="0"/>
              </a:rPr>
              <a:t>87%</a:t>
            </a:r>
            <a:r>
              <a:rPr lang="en-US" sz="1200" b="0" i="0" u="none" strike="noStrike">
                <a:solidFill>
                  <a:srgbClr val="F08B10"/>
                </a:solidFill>
                <a:latin typeface="Aptos" panose="020B0004020202020204" pitchFamily="34" charset="0"/>
              </a:rPr>
              <a:t> </a:t>
            </a:r>
            <a:br>
              <a:rPr lang="en-US" sz="1200" b="0" i="0" u="none" strike="noStrike">
                <a:solidFill>
                  <a:srgbClr val="F08B10"/>
                </a:solidFill>
                <a:latin typeface="Aptos" panose="020B0004020202020204" pitchFamily="34" charset="0"/>
              </a:rPr>
            </a:br>
            <a:r>
              <a:rPr lang="en-US" sz="1400" b="0" i="0" u="none" strike="noStrike">
                <a:solidFill>
                  <a:srgbClr val="F08B10"/>
                </a:solidFill>
                <a:latin typeface="Aptos" panose="020B0004020202020204" pitchFamily="34" charset="0"/>
              </a:rPr>
              <a:t>when customers place more than </a:t>
            </a:r>
            <a:br>
              <a:rPr lang="en-US" sz="1200" b="0" i="0" u="none" strike="noStrike">
                <a:solidFill>
                  <a:srgbClr val="F08B10"/>
                </a:solidFill>
                <a:latin typeface="Aptos" panose="020B0004020202020204" pitchFamily="34" charset="0"/>
              </a:rPr>
            </a:br>
            <a:r>
              <a:rPr lang="en-US" sz="1400" b="1" i="0" u="none" strike="noStrike">
                <a:solidFill>
                  <a:srgbClr val="F08B10"/>
                </a:solidFill>
                <a:latin typeface="Aptos" panose="020B0004020202020204" pitchFamily="34" charset="0"/>
              </a:rPr>
              <a:t>3</a:t>
            </a:r>
            <a:r>
              <a:rPr lang="en-US" sz="1200" b="1" i="0" u="none" strike="noStrike">
                <a:solidFill>
                  <a:srgbClr val="F08B10"/>
                </a:solidFill>
                <a:latin typeface="Aptos" panose="020B0004020202020204" pitchFamily="34" charset="0"/>
              </a:rPr>
              <a:t> </a:t>
            </a:r>
            <a:r>
              <a:rPr lang="en-US" sz="1400" b="1" i="0" u="none" strike="noStrike">
                <a:solidFill>
                  <a:srgbClr val="F08B10"/>
                </a:solidFill>
                <a:latin typeface="Aptos" panose="020B0004020202020204" pitchFamily="34" charset="0"/>
              </a:rPr>
              <a:t>service calls</a:t>
            </a:r>
            <a:endParaRPr lang="en-US" sz="1200" b="1" i="0" u="none" strike="noStrike">
              <a:solidFill>
                <a:srgbClr val="F08B10"/>
              </a:solidFill>
              <a:latin typeface="Aptos" panose="020B0004020202020204" pitchFamily="34" charset="0"/>
            </a:endParaRPr>
          </a:p>
        </xdr:txBody>
      </xdr:sp>
      <xdr:pic>
        <xdr:nvPicPr>
          <xdr:cNvPr id="121" name="Graphic 120" descr="Close with solid fill">
            <a:extLst>
              <a:ext uri="{FF2B5EF4-FFF2-40B4-BE49-F238E27FC236}">
                <a16:creationId xmlns:a16="http://schemas.microsoft.com/office/drawing/2014/main" id="{3F709F7C-689A-4E81-8648-8A8A774502A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5686839" y="11490026"/>
            <a:ext cx="190333" cy="203601"/>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ena Sánchez-Laulhé" refreshedDate="45756.005849884263" createdVersion="8" refreshedVersion="8" minRefreshableVersion="3" recordCount="6687" xr:uid="{6EC9EFEE-978E-4259-979A-8CA5683B612B}">
  <cacheSource type="worksheet">
    <worksheetSource name="Datos_Limpios"/>
  </cacheSource>
  <cacheFields count="27">
    <cacheField name="Customer ID" numFmtId="0">
      <sharedItems/>
    </cacheField>
    <cacheField name="Churn Label" numFmtId="0">
      <sharedItems count="2">
        <s v="No"/>
        <s v="Yes"/>
      </sharedItems>
    </cacheField>
    <cacheField name="Account Length (in months)" numFmtId="0">
      <sharedItems containsSemiMixedTypes="0" containsString="0" containsNumber="1" containsInteger="1" minValue="1" maxValue="77" count="77">
        <n v="24"/>
        <n v="64"/>
        <n v="12"/>
        <n v="69"/>
        <n v="38"/>
        <n v="30"/>
        <n v="19"/>
        <n v="54"/>
        <n v="2"/>
        <n v="3"/>
        <n v="40"/>
        <n v="5"/>
        <n v="1"/>
        <n v="45"/>
        <n v="9"/>
        <n v="36"/>
        <n v="72"/>
        <n v="52"/>
        <n v="57"/>
        <n v="26"/>
        <n v="18"/>
        <n v="6"/>
        <n v="11"/>
        <n v="43"/>
        <n v="14"/>
        <n v="65"/>
        <n v="21"/>
        <n v="34"/>
        <n v="17"/>
        <n v="67"/>
        <n v="33"/>
        <n v="22"/>
        <n v="37"/>
        <n v="23"/>
        <n v="66"/>
        <n v="25"/>
        <n v="4"/>
        <n v="7"/>
        <n v="16"/>
        <n v="71"/>
        <n v="63"/>
        <n v="70"/>
        <n v="48"/>
        <n v="29"/>
        <n v="61"/>
        <n v="13"/>
        <n v="58"/>
        <n v="31"/>
        <n v="20"/>
        <n v="56"/>
        <n v="62"/>
        <n v="8"/>
        <n v="60"/>
        <n v="42"/>
        <n v="10"/>
        <n v="51"/>
        <n v="68"/>
        <n v="73"/>
        <n v="32"/>
        <n v="50"/>
        <n v="55"/>
        <n v="28"/>
        <n v="15"/>
        <n v="47"/>
        <n v="46"/>
        <n v="44"/>
        <n v="27"/>
        <n v="35"/>
        <n v="49"/>
        <n v="76"/>
        <n v="59"/>
        <n v="41"/>
        <n v="74"/>
        <n v="39"/>
        <n v="53"/>
        <n v="75"/>
        <n v="77"/>
      </sharedItems>
      <fieldGroup base="2">
        <rangePr startNum="1" endNum="77" groupInterval="2"/>
        <groupItems count="40">
          <s v="&lt;1"/>
          <s v="1-2"/>
          <s v="3-4"/>
          <s v="5-6"/>
          <s v="7-8"/>
          <s v="9-10"/>
          <s v="11-12"/>
          <s v="13-14"/>
          <s v="15-16"/>
          <s v="17-18"/>
          <s v="19-20"/>
          <s v="21-22"/>
          <s v="23-24"/>
          <s v="25-26"/>
          <s v="27-28"/>
          <s v="29-30"/>
          <s v="31-32"/>
          <s v="33-34"/>
          <s v="35-36"/>
          <s v="37-38"/>
          <s v="39-40"/>
          <s v="41-42"/>
          <s v="43-44"/>
          <s v="45-46"/>
          <s v="47-48"/>
          <s v="49-50"/>
          <s v="51-52"/>
          <s v="53-54"/>
          <s v="55-56"/>
          <s v="57-58"/>
          <s v="59-60"/>
          <s v="61-62"/>
          <s v="63-64"/>
          <s v="65-66"/>
          <s v="67-68"/>
          <s v="69-70"/>
          <s v="71-72"/>
          <s v="73-74"/>
          <s v="75-77"/>
          <s v="&gt;77"/>
        </groupItems>
      </fieldGroup>
    </cacheField>
    <cacheField name="Customer Service Calls" numFmtId="0">
      <sharedItems containsSemiMixedTypes="0" containsString="0" containsNumber="1" containsInteger="1" minValue="0" maxValue="5" count="6">
        <n v="2"/>
        <n v="0"/>
        <n v="1"/>
        <n v="3"/>
        <n v="5"/>
        <n v="4"/>
      </sharedItems>
    </cacheField>
    <cacheField name="Unlimited Data Plan" numFmtId="0">
      <sharedItems count="2">
        <s v="No"/>
        <s v="Yes"/>
      </sharedItems>
    </cacheField>
    <cacheField name="State" numFmtId="0">
      <sharedItems/>
    </cacheField>
    <cacheField name="Gender" numFmtId="0">
      <sharedItems count="3">
        <s v="Female"/>
        <s v="Male"/>
        <s v="Prefer not to say"/>
      </sharedItems>
    </cacheField>
    <cacheField name="Age" numFmtId="0">
      <sharedItems containsSemiMixedTypes="0" containsString="0" containsNumber="1" containsInteger="1" minValue="19" maxValue="85"/>
    </cacheField>
    <cacheField name="Group" numFmtId="0">
      <sharedItems count="2">
        <s v="No"/>
        <s v="Yes"/>
      </sharedItems>
    </cacheField>
    <cacheField name="Number of Customers in Group" numFmtId="0">
      <sharedItems containsSemiMixedTypes="0" containsString="0" containsNumber="1" containsInteger="1" minValue="0" maxValue="6"/>
    </cacheField>
    <cacheField name="Contract Type" numFmtId="0">
      <sharedItems count="3">
        <s v="  Month-to-Month   "/>
        <s v="  One Year   "/>
        <s v="  Two Year   "/>
      </sharedItems>
    </cacheField>
    <cacheField name="Payment Method" numFmtId="0">
      <sharedItems count="4">
        <s v="Credit Card"/>
        <s v="Direct Debit"/>
        <s v=""/>
        <s v="Paper Check"/>
      </sharedItems>
    </cacheField>
    <cacheField name="Monthly Charge (USD)" numFmtId="0">
      <sharedItems containsString="0" containsBlank="1" containsNumber="1" containsInteger="1" minValue="5" maxValue="78"/>
    </cacheField>
    <cacheField name="Churn Category" numFmtId="0">
      <sharedItems containsBlank="1" count="7">
        <m/>
        <s v="Competitor"/>
        <s v="Dissatisfaction"/>
        <s v="Attitude"/>
        <s v="Price"/>
        <s v="Other"/>
        <s v="Unknown"/>
      </sharedItems>
    </cacheField>
    <cacheField name="Churn Reason" numFmtId="0">
      <sharedItems containsBlank="1" count="23">
        <m/>
        <s v="Not specified"/>
        <s v="Attitude of service provider"/>
        <s v="Service dissatisfaction"/>
        <s v="Price too high"/>
        <s v="Don't know"/>
        <s v="Product dissatisfaction"/>
        <s v="Competitor had better devices"/>
        <s v="Attitude of support person"/>
        <s v="Competitor made better offer"/>
        <s v="Lack of affordable download/upload speed"/>
        <s v="Competitor offered higher download speeds"/>
        <s v="Moved"/>
        <s v="Competitor offered more data"/>
        <s v="Long distance charges"/>
        <s v="Extra data charges"/>
        <s v="Network reliability"/>
        <s v="Poor expertise of phone support"/>
        <s v="Lack of self-service on Website"/>
        <s v="Poor expertise of online support"/>
        <s v="Unknown"/>
        <s v="Limited range of services"/>
        <s v="Deceased"/>
      </sharedItems>
    </cacheField>
    <cacheField name="Last Transaction Date" numFmtId="14">
      <sharedItems containsSemiMixedTypes="0" containsNonDate="0" containsDate="1" containsString="0" minDate="2020-01-01T00:00:00" maxDate="2024-01-01T00:00:00" count="1448">
        <d v="2022-02-09T00:00:00"/>
        <d v="2021-02-13T00:00:00"/>
        <d v="2023-02-25T00:00:00"/>
        <d v="2022-05-23T00:00:00"/>
        <d v="2021-12-22T00:00:00"/>
        <d v="2021-11-08T00:00:00"/>
        <d v="2021-08-20T00:00:00"/>
        <d v="2023-10-27T00:00:00"/>
        <d v="2020-08-25T00:00:00"/>
        <d v="2020-04-24T00:00:00"/>
        <d v="2020-08-20T00:00:00"/>
        <d v="2023-01-16T00:00:00"/>
        <d v="2023-06-09T00:00:00"/>
        <d v="2021-03-18T00:00:00"/>
        <d v="2023-06-05T00:00:00"/>
        <d v="2022-05-09T00:00:00"/>
        <d v="2020-01-26T00:00:00"/>
        <d v="2021-10-03T00:00:00"/>
        <d v="2023-12-22T00:00:00"/>
        <d v="2022-10-02T00:00:00"/>
        <d v="2020-02-13T00:00:00"/>
        <d v="2020-02-22T00:00:00"/>
        <d v="2023-01-22T00:00:00"/>
        <d v="2022-10-13T00:00:00"/>
        <d v="2023-08-22T00:00:00"/>
        <d v="2022-12-26T00:00:00"/>
        <d v="2023-03-23T00:00:00"/>
        <d v="2022-01-05T00:00:00"/>
        <d v="2022-01-22T00:00:00"/>
        <d v="2023-07-22T00:00:00"/>
        <d v="2020-02-01T00:00:00"/>
        <d v="2022-04-26T00:00:00"/>
        <d v="2021-10-01T00:00:00"/>
        <d v="2022-12-03T00:00:00"/>
        <d v="2021-05-20T00:00:00"/>
        <d v="2020-07-27T00:00:00"/>
        <d v="2021-10-11T00:00:00"/>
        <d v="2023-11-10T00:00:00"/>
        <d v="2023-03-16T00:00:00"/>
        <d v="2020-09-17T00:00:00"/>
        <d v="2022-03-09T00:00:00"/>
        <d v="2021-03-08T00:00:00"/>
        <d v="2021-05-24T00:00:00"/>
        <d v="2021-02-27T00:00:00"/>
        <d v="2021-06-21T00:00:00"/>
        <d v="2022-01-24T00:00:00"/>
        <d v="2020-01-25T00:00:00"/>
        <d v="2020-08-11T00:00:00"/>
        <d v="2021-01-16T00:00:00"/>
        <d v="2022-12-18T00:00:00"/>
        <d v="2022-11-08T00:00:00"/>
        <d v="2022-09-16T00:00:00"/>
        <d v="2023-03-04T00:00:00"/>
        <d v="2022-05-13T00:00:00"/>
        <d v="2022-12-02T00:00:00"/>
        <d v="2020-12-19T00:00:00"/>
        <d v="2023-10-11T00:00:00"/>
        <d v="2021-01-12T00:00:00"/>
        <d v="2023-01-05T00:00:00"/>
        <d v="2020-12-05T00:00:00"/>
        <d v="2020-07-17T00:00:00"/>
        <d v="2023-06-23T00:00:00"/>
        <d v="2020-02-17T00:00:00"/>
        <d v="2023-02-08T00:00:00"/>
        <d v="2020-10-27T00:00:00"/>
        <d v="2020-10-19T00:00:00"/>
        <d v="2020-11-05T00:00:00"/>
        <d v="2022-02-22T00:00:00"/>
        <d v="2022-05-18T00:00:00"/>
        <d v="2020-07-05T00:00:00"/>
        <d v="2021-07-15T00:00:00"/>
        <d v="2023-06-24T00:00:00"/>
        <d v="2023-06-17T00:00:00"/>
        <d v="2023-06-16T00:00:00"/>
        <d v="2023-10-18T00:00:00"/>
        <d v="2021-02-03T00:00:00"/>
        <d v="2020-08-21T00:00:00"/>
        <d v="2022-09-17T00:00:00"/>
        <d v="2021-08-26T00:00:00"/>
        <d v="2020-04-30T00:00:00"/>
        <d v="2023-01-24T00:00:00"/>
        <d v="2020-03-14T00:00:00"/>
        <d v="2023-05-23T00:00:00"/>
        <d v="2023-11-15T00:00:00"/>
        <d v="2021-07-10T00:00:00"/>
        <d v="2021-12-18T00:00:00"/>
        <d v="2023-11-23T00:00:00"/>
        <d v="2020-01-31T00:00:00"/>
        <d v="2020-10-11T00:00:00"/>
        <d v="2020-03-08T00:00:00"/>
        <d v="2020-08-05T00:00:00"/>
        <d v="2022-04-27T00:00:00"/>
        <d v="2020-04-13T00:00:00"/>
        <d v="2022-06-29T00:00:00"/>
        <d v="2023-01-09T00:00:00"/>
        <d v="2023-01-29T00:00:00"/>
        <d v="2023-03-25T00:00:00"/>
        <d v="2021-04-26T00:00:00"/>
        <d v="2022-12-28T00:00:00"/>
        <d v="2021-01-01T00:00:00"/>
        <d v="2021-03-29T00:00:00"/>
        <d v="2023-03-12T00:00:00"/>
        <d v="2023-02-04T00:00:00"/>
        <d v="2022-08-11T00:00:00"/>
        <d v="2023-04-21T00:00:00"/>
        <d v="2021-04-12T00:00:00"/>
        <d v="2020-01-13T00:00:00"/>
        <d v="2021-08-24T00:00:00"/>
        <d v="2022-03-07T00:00:00"/>
        <d v="2020-12-08T00:00:00"/>
        <d v="2021-07-12T00:00:00"/>
        <d v="2021-05-18T00:00:00"/>
        <d v="2022-07-14T00:00:00"/>
        <d v="2022-08-12T00:00:00"/>
        <d v="2022-03-23T00:00:00"/>
        <d v="2021-09-15T00:00:00"/>
        <d v="2023-12-03T00:00:00"/>
        <d v="2023-05-04T00:00:00"/>
        <d v="2022-09-27T00:00:00"/>
        <d v="2023-11-20T00:00:00"/>
        <d v="2023-01-06T00:00:00"/>
        <d v="2022-05-07T00:00:00"/>
        <d v="2023-09-24T00:00:00"/>
        <d v="2021-01-09T00:00:00"/>
        <d v="2023-03-17T00:00:00"/>
        <d v="2023-12-21T00:00:00"/>
        <d v="2023-02-11T00:00:00"/>
        <d v="2021-08-29T00:00:00"/>
        <d v="2022-07-31T00:00:00"/>
        <d v="2023-07-23T00:00:00"/>
        <d v="2022-09-12T00:00:00"/>
        <d v="2023-08-13T00:00:00"/>
        <d v="2021-06-14T00:00:00"/>
        <d v="2020-06-27T00:00:00"/>
        <d v="2023-07-12T00:00:00"/>
        <d v="2020-05-12T00:00:00"/>
        <d v="2023-04-15T00:00:00"/>
        <d v="2021-05-30T00:00:00"/>
        <d v="2021-12-27T00:00:00"/>
        <d v="2023-07-24T00:00:00"/>
        <d v="2023-03-06T00:00:00"/>
        <d v="2020-09-01T00:00:00"/>
        <d v="2021-02-23T00:00:00"/>
        <d v="2022-04-08T00:00:00"/>
        <d v="2022-10-03T00:00:00"/>
        <d v="2021-03-28T00:00:00"/>
        <d v="2023-04-07T00:00:00"/>
        <d v="2021-10-23T00:00:00"/>
        <d v="2023-01-03T00:00:00"/>
        <d v="2020-01-20T00:00:00"/>
        <d v="2021-06-24T00:00:00"/>
        <d v="2021-04-17T00:00:00"/>
        <d v="2021-02-14T00:00:00"/>
        <d v="2021-08-04T00:00:00"/>
        <d v="2021-06-18T00:00:00"/>
        <d v="2023-07-13T00:00:00"/>
        <d v="2020-11-07T00:00:00"/>
        <d v="2020-05-19T00:00:00"/>
        <d v="2022-07-19T00:00:00"/>
        <d v="2022-10-06T00:00:00"/>
        <d v="2022-10-25T00:00:00"/>
        <d v="2023-03-03T00:00:00"/>
        <d v="2022-10-11T00:00:00"/>
        <d v="2023-12-08T00:00:00"/>
        <d v="2022-11-28T00:00:00"/>
        <d v="2023-08-16T00:00:00"/>
        <d v="2022-07-18T00:00:00"/>
        <d v="2020-04-02T00:00:00"/>
        <d v="2022-08-16T00:00:00"/>
        <d v="2020-06-21T00:00:00"/>
        <d v="2023-12-14T00:00:00"/>
        <d v="2022-02-21T00:00:00"/>
        <d v="2022-12-19T00:00:00"/>
        <d v="2023-07-28T00:00:00"/>
        <d v="2022-02-17T00:00:00"/>
        <d v="2020-04-17T00:00:00"/>
        <d v="2021-04-19T00:00:00"/>
        <d v="2020-09-28T00:00:00"/>
        <d v="2023-03-28T00:00:00"/>
        <d v="2020-10-05T00:00:00"/>
        <d v="2021-07-17T00:00:00"/>
        <d v="2021-09-30T00:00:00"/>
        <d v="2020-05-05T00:00:00"/>
        <d v="2021-07-25T00:00:00"/>
        <d v="2020-07-09T00:00:00"/>
        <d v="2020-12-06T00:00:00"/>
        <d v="2021-02-22T00:00:00"/>
        <d v="2020-12-31T00:00:00"/>
        <d v="2021-03-31T00:00:00"/>
        <d v="2023-08-23T00:00:00"/>
        <d v="2020-05-22T00:00:00"/>
        <d v="2022-08-19T00:00:00"/>
        <d v="2021-06-01T00:00:00"/>
        <d v="2020-06-03T00:00:00"/>
        <d v="2021-08-30T00:00:00"/>
        <d v="2021-03-10T00:00:00"/>
        <d v="2022-08-07T00:00:00"/>
        <d v="2021-11-13T00:00:00"/>
        <d v="2020-01-27T00:00:00"/>
        <d v="2022-08-04T00:00:00"/>
        <d v="2023-08-02T00:00:00"/>
        <d v="2021-07-01T00:00:00"/>
        <d v="2021-08-03T00:00:00"/>
        <d v="2023-08-04T00:00:00"/>
        <d v="2022-05-17T00:00:00"/>
        <d v="2022-09-03T00:00:00"/>
        <d v="2022-03-19T00:00:00"/>
        <d v="2020-03-19T00:00:00"/>
        <d v="2021-03-03T00:00:00"/>
        <d v="2021-09-08T00:00:00"/>
        <d v="2023-04-06T00:00:00"/>
        <d v="2021-07-23T00:00:00"/>
        <d v="2022-06-11T00:00:00"/>
        <d v="2021-08-07T00:00:00"/>
        <d v="2023-04-20T00:00:00"/>
        <d v="2021-07-08T00:00:00"/>
        <d v="2021-11-09T00:00:00"/>
        <d v="2020-08-23T00:00:00"/>
        <d v="2023-12-12T00:00:00"/>
        <d v="2023-04-24T00:00:00"/>
        <d v="2023-05-09T00:00:00"/>
        <d v="2023-09-21T00:00:00"/>
        <d v="2022-12-20T00:00:00"/>
        <d v="2021-03-25T00:00:00"/>
        <d v="2023-05-13T00:00:00"/>
        <d v="2023-10-23T00:00:00"/>
        <d v="2022-11-26T00:00:00"/>
        <d v="2020-07-25T00:00:00"/>
        <d v="2023-10-28T00:00:00"/>
        <d v="2020-01-21T00:00:00"/>
        <d v="2020-01-15T00:00:00"/>
        <d v="2021-04-10T00:00:00"/>
        <d v="2021-09-20T00:00:00"/>
        <d v="2022-01-14T00:00:00"/>
        <d v="2022-05-11T00:00:00"/>
        <d v="2021-08-16T00:00:00"/>
        <d v="2023-08-01T00:00:00"/>
        <d v="2023-03-10T00:00:00"/>
        <d v="2021-02-07T00:00:00"/>
        <d v="2023-09-12T00:00:00"/>
        <d v="2022-10-31T00:00:00"/>
        <d v="2022-08-28T00:00:00"/>
        <d v="2021-08-25T00:00:00"/>
        <d v="2022-04-23T00:00:00"/>
        <d v="2022-08-14T00:00:00"/>
        <d v="2022-10-18T00:00:00"/>
        <d v="2021-07-02T00:00:00"/>
        <d v="2022-11-30T00:00:00"/>
        <d v="2021-03-30T00:00:00"/>
        <d v="2020-09-25T00:00:00"/>
        <d v="2023-01-23T00:00:00"/>
        <d v="2023-02-21T00:00:00"/>
        <d v="2020-10-21T00:00:00"/>
        <d v="2021-12-07T00:00:00"/>
        <d v="2021-01-22T00:00:00"/>
        <d v="2023-09-28T00:00:00"/>
        <d v="2023-12-04T00:00:00"/>
        <d v="2020-03-17T00:00:00"/>
        <d v="2020-08-09T00:00:00"/>
        <d v="2020-11-30T00:00:00"/>
        <d v="2023-05-17T00:00:00"/>
        <d v="2022-05-28T00:00:00"/>
        <d v="2020-03-10T00:00:00"/>
        <d v="2022-09-22T00:00:00"/>
        <d v="2020-02-06T00:00:00"/>
        <d v="2020-04-07T00:00:00"/>
        <d v="2021-10-07T00:00:00"/>
        <d v="2023-01-31T00:00:00"/>
        <d v="2022-09-10T00:00:00"/>
        <d v="2023-10-29T00:00:00"/>
        <d v="2020-12-10T00:00:00"/>
        <d v="2020-10-09T00:00:00"/>
        <d v="2023-08-09T00:00:00"/>
        <d v="2023-04-03T00:00:00"/>
        <d v="2023-01-01T00:00:00"/>
        <d v="2020-01-09T00:00:00"/>
        <d v="2023-06-18T00:00:00"/>
        <d v="2023-11-07T00:00:00"/>
        <d v="2023-02-15T00:00:00"/>
        <d v="2023-07-31T00:00:00"/>
        <d v="2023-12-06T00:00:00"/>
        <d v="2021-12-23T00:00:00"/>
        <d v="2021-10-12T00:00:00"/>
        <d v="2020-02-07T00:00:00"/>
        <d v="2023-08-08T00:00:00"/>
        <d v="2021-06-23T00:00:00"/>
        <d v="2020-09-18T00:00:00"/>
        <d v="2022-07-02T00:00:00"/>
        <d v="2023-07-17T00:00:00"/>
        <d v="2020-03-26T00:00:00"/>
        <d v="2023-07-19T00:00:00"/>
        <d v="2022-10-27T00:00:00"/>
        <d v="2022-12-29T00:00:00"/>
        <d v="2022-06-05T00:00:00"/>
        <d v="2023-02-09T00:00:00"/>
        <d v="2022-07-23T00:00:00"/>
        <d v="2020-10-02T00:00:00"/>
        <d v="2022-06-26T00:00:00"/>
        <d v="2021-01-25T00:00:00"/>
        <d v="2023-06-28T00:00:00"/>
        <d v="2022-04-20T00:00:00"/>
        <d v="2020-04-04T00:00:00"/>
        <d v="2023-07-01T00:00:00"/>
        <d v="2020-05-10T00:00:00"/>
        <d v="2021-03-17T00:00:00"/>
        <d v="2022-11-07T00:00:00"/>
        <d v="2021-01-19T00:00:00"/>
        <d v="2023-02-13T00:00:00"/>
        <d v="2023-08-18T00:00:00"/>
        <d v="2022-11-23T00:00:00"/>
        <d v="2022-09-23T00:00:00"/>
        <d v="2021-06-22T00:00:00"/>
        <d v="2020-07-28T00:00:00"/>
        <d v="2020-02-21T00:00:00"/>
        <d v="2021-04-18T00:00:00"/>
        <d v="2021-02-25T00:00:00"/>
        <d v="2023-06-15T00:00:00"/>
        <d v="2020-04-08T00:00:00"/>
        <d v="2023-09-26T00:00:00"/>
        <d v="2021-09-16T00:00:00"/>
        <d v="2021-01-07T00:00:00"/>
        <d v="2022-07-21T00:00:00"/>
        <d v="2022-01-29T00:00:00"/>
        <d v="2023-11-18T00:00:00"/>
        <d v="2022-09-06T00:00:00"/>
        <d v="2021-08-31T00:00:00"/>
        <d v="2021-01-14T00:00:00"/>
        <d v="2020-01-30T00:00:00"/>
        <d v="2023-12-18T00:00:00"/>
        <d v="2020-10-31T00:00:00"/>
        <d v="2021-09-28T00:00:00"/>
        <d v="2023-03-01T00:00:00"/>
        <d v="2020-09-09T00:00:00"/>
        <d v="2023-06-29T00:00:00"/>
        <d v="2021-05-27T00:00:00"/>
        <d v="2021-03-20T00:00:00"/>
        <d v="2022-08-23T00:00:00"/>
        <d v="2023-08-15T00:00:00"/>
        <d v="2020-02-12T00:00:00"/>
        <d v="2020-06-09T00:00:00"/>
        <d v="2023-04-13T00:00:00"/>
        <d v="2020-09-30T00:00:00"/>
        <d v="2023-07-26T00:00:00"/>
        <d v="2021-12-31T00:00:00"/>
        <d v="2022-04-19T00:00:00"/>
        <d v="2021-09-11T00:00:00"/>
        <d v="2021-05-08T00:00:00"/>
        <d v="2020-10-30T00:00:00"/>
        <d v="2023-02-28T00:00:00"/>
        <d v="2020-11-02T00:00:00"/>
        <d v="2020-03-30T00:00:00"/>
        <d v="2021-10-10T00:00:00"/>
        <d v="2020-07-20T00:00:00"/>
        <d v="2023-11-14T00:00:00"/>
        <d v="2022-11-18T00:00:00"/>
        <d v="2021-09-05T00:00:00"/>
        <d v="2021-11-01T00:00:00"/>
        <d v="2021-10-27T00:00:00"/>
        <d v="2023-04-14T00:00:00"/>
        <d v="2021-04-29T00:00:00"/>
        <d v="2023-02-07T00:00:00"/>
        <d v="2023-12-27T00:00:00"/>
        <d v="2023-05-30T00:00:00"/>
        <d v="2022-06-24T00:00:00"/>
        <d v="2020-04-01T00:00:00"/>
        <d v="2021-05-07T00:00:00"/>
        <d v="2021-10-21T00:00:00"/>
        <d v="2020-08-07T00:00:00"/>
        <d v="2022-10-26T00:00:00"/>
        <d v="2023-01-25T00:00:00"/>
        <d v="2020-12-21T00:00:00"/>
        <d v="2020-03-21T00:00:00"/>
        <d v="2020-09-15T00:00:00"/>
        <d v="2021-10-18T00:00:00"/>
        <d v="2020-08-18T00:00:00"/>
        <d v="2022-03-15T00:00:00"/>
        <d v="2022-11-04T00:00:00"/>
        <d v="2020-08-31T00:00:00"/>
        <d v="2023-09-30T00:00:00"/>
        <d v="2022-09-14T00:00:00"/>
        <d v="2023-04-11T00:00:00"/>
        <d v="2023-03-09T00:00:00"/>
        <d v="2022-06-30T00:00:00"/>
        <d v="2022-05-27T00:00:00"/>
        <d v="2021-07-06T00:00:00"/>
        <d v="2021-03-04T00:00:00"/>
        <d v="2021-08-21T00:00:00"/>
        <d v="2021-12-26T00:00:00"/>
        <d v="2022-10-16T00:00:00"/>
        <d v="2022-01-26T00:00:00"/>
        <d v="2022-06-15T00:00:00"/>
        <d v="2022-05-02T00:00:00"/>
        <d v="2023-06-30T00:00:00"/>
        <d v="2021-05-17T00:00:00"/>
        <d v="2020-07-19T00:00:00"/>
        <d v="2022-04-28T00:00:00"/>
        <d v="2021-01-26T00:00:00"/>
        <d v="2022-09-21T00:00:00"/>
        <d v="2022-06-10T00:00:00"/>
        <d v="2020-10-20T00:00:00"/>
        <d v="2022-05-19T00:00:00"/>
        <d v="2020-11-01T00:00:00"/>
        <d v="2023-12-20T00:00:00"/>
        <d v="2020-07-10T00:00:00"/>
        <d v="2020-12-16T00:00:00"/>
        <d v="2020-04-26T00:00:00"/>
        <d v="2023-11-19T00:00:00"/>
        <d v="2023-01-04T00:00:00"/>
        <d v="2020-08-10T00:00:00"/>
        <d v="2022-10-19T00:00:00"/>
        <d v="2022-06-02T00:00:00"/>
        <d v="2021-06-27T00:00:00"/>
        <d v="2020-06-17T00:00:00"/>
        <d v="2020-08-24T00:00:00"/>
        <d v="2021-12-01T00:00:00"/>
        <d v="2022-07-29T00:00:00"/>
        <d v="2021-11-29T00:00:00"/>
        <d v="2020-04-03T00:00:00"/>
        <d v="2023-03-20T00:00:00"/>
        <d v="2022-04-24T00:00:00"/>
        <d v="2022-06-13T00:00:00"/>
        <d v="2023-02-06T00:00:00"/>
        <d v="2020-10-01T00:00:00"/>
        <d v="2021-05-05T00:00:00"/>
        <d v="2022-12-15T00:00:00"/>
        <d v="2021-01-28T00:00:00"/>
        <d v="2021-11-27T00:00:00"/>
        <d v="2020-06-14T00:00:00"/>
        <d v="2023-07-27T00:00:00"/>
        <d v="2020-03-20T00:00:00"/>
        <d v="2021-09-18T00:00:00"/>
        <d v="2021-11-21T00:00:00"/>
        <d v="2023-03-26T00:00:00"/>
        <d v="2021-01-18T00:00:00"/>
        <d v="2021-08-05T00:00:00"/>
        <d v="2020-04-23T00:00:00"/>
        <d v="2021-12-11T00:00:00"/>
        <d v="2022-09-13T00:00:00"/>
        <d v="2023-05-11T00:00:00"/>
        <d v="2022-07-28T00:00:00"/>
        <d v="2021-11-04T00:00:00"/>
        <d v="2023-10-04T00:00:00"/>
        <d v="2023-05-29T00:00:00"/>
        <d v="2020-05-28T00:00:00"/>
        <d v="2020-08-27T00:00:00"/>
        <d v="2022-01-08T00:00:00"/>
        <d v="2020-04-14T00:00:00"/>
        <d v="2021-02-06T00:00:00"/>
        <d v="2023-05-12T00:00:00"/>
        <d v="2020-05-06T00:00:00"/>
        <d v="2020-08-16T00:00:00"/>
        <d v="2021-02-24T00:00:00"/>
        <d v="2023-12-23T00:00:00"/>
        <d v="2021-03-05T00:00:00"/>
        <d v="2021-07-03T00:00:00"/>
        <d v="2022-12-31T00:00:00"/>
        <d v="2021-10-14T00:00:00"/>
        <d v="2021-04-25T00:00:00"/>
        <d v="2023-09-19T00:00:00"/>
        <d v="2022-08-22T00:00:00"/>
        <d v="2020-07-06T00:00:00"/>
        <d v="2020-10-24T00:00:00"/>
        <d v="2020-06-18T00:00:00"/>
        <d v="2021-05-03T00:00:00"/>
        <d v="2020-10-29T00:00:00"/>
        <d v="2023-04-08T00:00:00"/>
        <d v="2020-11-18T00:00:00"/>
        <d v="2022-03-29T00:00:00"/>
        <d v="2020-05-15T00:00:00"/>
        <d v="2020-07-26T00:00:00"/>
        <d v="2020-05-09T00:00:00"/>
        <d v="2020-10-10T00:00:00"/>
        <d v="2021-11-03T00:00:00"/>
        <d v="2022-03-26T00:00:00"/>
        <d v="2020-06-28T00:00:00"/>
        <d v="2021-06-16T00:00:00"/>
        <d v="2020-12-30T00:00:00"/>
        <d v="2022-02-12T00:00:00"/>
        <d v="2021-02-21T00:00:00"/>
        <d v="2021-08-19T00:00:00"/>
        <d v="2023-05-21T00:00:00"/>
        <d v="2020-12-27T00:00:00"/>
        <d v="2022-07-17T00:00:00"/>
        <d v="2023-11-30T00:00:00"/>
        <d v="2023-10-08T00:00:00"/>
        <d v="2023-09-11T00:00:00"/>
        <d v="2021-05-15T00:00:00"/>
        <d v="2022-02-06T00:00:00"/>
        <d v="2020-09-02T00:00:00"/>
        <d v="2022-08-24T00:00:00"/>
        <d v="2020-05-20T00:00:00"/>
        <d v="2022-12-21T00:00:00"/>
        <d v="2021-09-17T00:00:00"/>
        <d v="2022-02-14T00:00:00"/>
        <d v="2021-04-27T00:00:00"/>
        <d v="2021-06-28T00:00:00"/>
        <d v="2020-11-25T00:00:00"/>
        <d v="2020-05-02T00:00:00"/>
        <d v="2020-03-18T00:00:00"/>
        <d v="2022-09-18T00:00:00"/>
        <d v="2020-01-29T00:00:00"/>
        <d v="2021-08-14T00:00:00"/>
        <d v="2021-07-09T00:00:00"/>
        <d v="2020-08-04T00:00:00"/>
        <d v="2022-10-17T00:00:00"/>
        <d v="2023-06-20T00:00:00"/>
        <d v="2023-11-04T00:00:00"/>
        <d v="2020-04-16T00:00:00"/>
        <d v="2021-04-01T00:00:00"/>
        <d v="2020-12-26T00:00:00"/>
        <d v="2020-10-16T00:00:00"/>
        <d v="2020-04-11T00:00:00"/>
        <d v="2022-12-16T00:00:00"/>
        <d v="2020-11-12T00:00:00"/>
        <d v="2023-05-24T00:00:00"/>
        <d v="2023-05-22T00:00:00"/>
        <d v="2023-12-16T00:00:00"/>
        <d v="2023-06-11T00:00:00"/>
        <d v="2022-10-24T00:00:00"/>
        <d v="2022-07-03T00:00:00"/>
        <d v="2021-10-31T00:00:00"/>
        <d v="2023-03-14T00:00:00"/>
        <d v="2021-04-30T00:00:00"/>
        <d v="2023-03-13T00:00:00"/>
        <d v="2022-08-06T00:00:00"/>
        <d v="2021-01-30T00:00:00"/>
        <d v="2022-07-04T00:00:00"/>
        <d v="2021-06-10T00:00:00"/>
        <d v="2021-04-13T00:00:00"/>
        <d v="2020-02-18T00:00:00"/>
        <d v="2021-08-01T00:00:00"/>
        <d v="2020-12-04T00:00:00"/>
        <d v="2021-07-18T00:00:00"/>
        <d v="2021-04-09T00:00:00"/>
        <d v="2023-07-21T00:00:00"/>
        <d v="2022-01-02T00:00:00"/>
        <d v="2020-08-14T00:00:00"/>
        <d v="2023-05-31T00:00:00"/>
        <d v="2021-06-15T00:00:00"/>
        <d v="2023-11-24T00:00:00"/>
        <d v="2020-12-14T00:00:00"/>
        <d v="2023-11-02T00:00:00"/>
        <d v="2023-12-01T00:00:00"/>
        <d v="2020-10-15T00:00:00"/>
        <d v="2022-04-02T00:00:00"/>
        <d v="2023-09-01T00:00:00"/>
        <d v="2023-01-07T00:00:00"/>
        <d v="2020-09-16T00:00:00"/>
        <d v="2022-01-16T00:00:00"/>
        <d v="2020-11-22T00:00:00"/>
        <d v="2023-02-12T00:00:00"/>
        <d v="2021-02-19T00:00:00"/>
        <d v="2022-08-15T00:00:00"/>
        <d v="2021-04-14T00:00:00"/>
        <d v="2022-05-16T00:00:00"/>
        <d v="2023-06-13T00:00:00"/>
        <d v="2023-12-24T00:00:00"/>
        <d v="2023-10-05T00:00:00"/>
        <d v="2020-04-25T00:00:00"/>
        <d v="2023-11-13T00:00:00"/>
        <d v="2022-07-07T00:00:00"/>
        <d v="2020-06-22T00:00:00"/>
        <d v="2020-07-04T00:00:00"/>
        <d v="2021-12-14T00:00:00"/>
        <d v="2022-02-23T00:00:00"/>
        <d v="2022-08-13T00:00:00"/>
        <d v="2020-03-09T00:00:00"/>
        <d v="2020-09-12T00:00:00"/>
        <d v="2020-05-21T00:00:00"/>
        <d v="2021-07-16T00:00:00"/>
        <d v="2020-02-24T00:00:00"/>
        <d v="2022-02-20T00:00:00"/>
        <d v="2021-12-28T00:00:00"/>
        <d v="2020-11-11T00:00:00"/>
        <d v="2022-03-01T00:00:00"/>
        <d v="2022-03-03T00:00:00"/>
        <d v="2023-07-04T00:00:00"/>
        <d v="2022-07-25T00:00:00"/>
        <d v="2022-06-16T00:00:00"/>
        <d v="2020-03-11T00:00:00"/>
        <d v="2020-10-14T00:00:00"/>
        <d v="2020-03-16T00:00:00"/>
        <d v="2021-12-29T00:00:00"/>
        <d v="2020-10-13T00:00:00"/>
        <d v="2022-02-07T00:00:00"/>
        <d v="2020-02-05T00:00:00"/>
        <d v="2021-04-22T00:00:00"/>
        <d v="2021-10-24T00:00:00"/>
        <d v="2022-05-24T00:00:00"/>
        <d v="2023-08-14T00:00:00"/>
        <d v="2020-02-19T00:00:00"/>
        <d v="2020-07-18T00:00:00"/>
        <d v="2022-04-01T00:00:00"/>
        <d v="2022-04-05T00:00:00"/>
        <d v="2022-03-28T00:00:00"/>
        <d v="2020-12-09T00:00:00"/>
        <d v="2020-12-18T00:00:00"/>
        <d v="2021-07-05T00:00:00"/>
        <d v="2020-07-11T00:00:00"/>
        <d v="2021-11-23T00:00:00"/>
        <d v="2022-11-15T00:00:00"/>
        <d v="2021-10-29T00:00:00"/>
        <d v="2021-09-03T00:00:00"/>
        <d v="2020-10-25T00:00:00"/>
        <d v="2022-07-26T00:00:00"/>
        <d v="2022-07-11T00:00:00"/>
        <d v="2020-05-07T00:00:00"/>
        <d v="2021-06-12T00:00:00"/>
        <d v="2022-01-13T00:00:00"/>
        <d v="2020-11-03T00:00:00"/>
        <d v="2021-03-22T00:00:00"/>
        <d v="2023-06-03T00:00:00"/>
        <d v="2023-01-02T00:00:00"/>
        <d v="2023-06-04T00:00:00"/>
        <d v="2023-07-30T00:00:00"/>
        <d v="2023-10-14T00:00:00"/>
        <d v="2022-11-25T00:00:00"/>
        <d v="2023-08-07T00:00:00"/>
        <d v="2023-09-03T00:00:00"/>
        <d v="2021-03-13T00:00:00"/>
        <d v="2021-02-20T00:00:00"/>
        <d v="2022-05-30T00:00:00"/>
        <d v="2022-12-07T00:00:00"/>
        <d v="2021-12-17T00:00:00"/>
        <d v="2022-06-19T00:00:00"/>
        <d v="2023-09-13T00:00:00"/>
        <d v="2023-01-20T00:00:00"/>
        <d v="2021-04-15T00:00:00"/>
        <d v="2020-05-18T00:00:00"/>
        <d v="2022-10-29T00:00:00"/>
        <d v="2020-04-20T00:00:00"/>
        <d v="2022-06-08T00:00:00"/>
        <d v="2020-02-09T00:00:00"/>
        <d v="2022-02-26T00:00:00"/>
        <d v="2021-06-17T00:00:00"/>
        <d v="2022-09-07T00:00:00"/>
        <d v="2021-03-02T00:00:00"/>
        <d v="2020-07-24T00:00:00"/>
        <d v="2022-06-03T00:00:00"/>
        <d v="2022-09-19T00:00:00"/>
        <d v="2020-05-04T00:00:00"/>
        <d v="2022-12-04T00:00:00"/>
        <d v="2021-02-11T00:00:00"/>
        <d v="2023-10-25T00:00:00"/>
        <d v="2020-01-23T00:00:00"/>
        <d v="2023-03-31T00:00:00"/>
        <d v="2022-12-05T00:00:00"/>
        <d v="2020-06-11T00:00:00"/>
        <d v="2020-06-10T00:00:00"/>
        <d v="2020-05-27T00:00:00"/>
        <d v="2021-08-12T00:00:00"/>
        <d v="2023-01-18T00:00:00"/>
        <d v="2021-03-07T00:00:00"/>
        <d v="2022-05-20T00:00:00"/>
        <d v="2021-01-06T00:00:00"/>
        <d v="2021-08-23T00:00:00"/>
        <d v="2021-01-02T00:00:00"/>
        <d v="2022-02-11T00:00:00"/>
        <d v="2022-11-29T00:00:00"/>
        <d v="2020-09-08T00:00:00"/>
        <d v="2021-02-12T00:00:00"/>
        <d v="2023-09-25T00:00:00"/>
        <d v="2023-11-28T00:00:00"/>
        <d v="2022-07-27T00:00:00"/>
        <d v="2023-08-12T00:00:00"/>
        <d v="2023-09-04T00:00:00"/>
        <d v="2021-12-09T00:00:00"/>
        <d v="2022-06-22T00:00:00"/>
        <d v="2023-10-30T00:00:00"/>
        <d v="2023-07-29T00:00:00"/>
        <d v="2021-02-16T00:00:00"/>
        <d v="2022-08-21T00:00:00"/>
        <d v="2020-09-24T00:00:00"/>
        <d v="2023-10-19T00:00:00"/>
        <d v="2021-09-29T00:00:00"/>
        <d v="2020-06-26T00:00:00"/>
        <d v="2023-11-21T00:00:00"/>
        <d v="2020-02-25T00:00:00"/>
        <d v="2023-02-16T00:00:00"/>
        <d v="2020-01-07T00:00:00"/>
        <d v="2022-01-01T00:00:00"/>
        <d v="2021-06-09T00:00:00"/>
        <d v="2023-06-26T00:00:00"/>
        <d v="2021-06-29T00:00:00"/>
        <d v="2022-09-02T00:00:00"/>
        <d v="2022-08-29T00:00:00"/>
        <d v="2021-11-24T00:00:00"/>
        <d v="2022-03-18T00:00:00"/>
        <d v="2021-09-12T00:00:00"/>
        <d v="2023-04-22T00:00:00"/>
        <d v="2023-08-29T00:00:00"/>
        <d v="2023-01-11T00:00:00"/>
        <d v="2021-12-16T00:00:00"/>
        <d v="2021-11-12T00:00:00"/>
        <d v="2021-04-08T00:00:00"/>
        <d v="2023-05-19T00:00:00"/>
        <d v="2022-03-05T00:00:00"/>
        <d v="2020-03-27T00:00:00"/>
        <d v="2023-09-08T00:00:00"/>
        <d v="2020-05-16T00:00:00"/>
        <d v="2021-10-22T00:00:00"/>
        <d v="2021-02-10T00:00:00"/>
        <d v="2023-10-20T00:00:00"/>
        <d v="2021-04-02T00:00:00"/>
        <d v="2021-02-09T00:00:00"/>
        <d v="2021-04-04T00:00:00"/>
        <d v="2021-11-28T00:00:00"/>
        <d v="2022-04-16T00:00:00"/>
        <d v="2022-03-10T00:00:00"/>
        <d v="2021-02-04T00:00:00"/>
        <d v="2023-12-29T00:00:00"/>
        <d v="2022-04-07T00:00:00"/>
        <d v="2022-05-15T00:00:00"/>
        <d v="2023-08-30T00:00:00"/>
        <d v="2023-04-05T00:00:00"/>
        <d v="2022-03-14T00:00:00"/>
        <d v="2021-01-05T00:00:00"/>
        <d v="2022-11-19T00:00:00"/>
        <d v="2020-03-31T00:00:00"/>
        <d v="2023-06-01T00:00:00"/>
        <d v="2023-10-24T00:00:00"/>
        <d v="2021-07-29T00:00:00"/>
        <d v="2020-07-29T00:00:00"/>
        <d v="2022-04-11T00:00:00"/>
        <d v="2022-08-18T00:00:00"/>
        <d v="2020-08-29T00:00:00"/>
        <d v="2023-01-13T00:00:00"/>
        <d v="2020-10-12T00:00:00"/>
        <d v="2020-04-21T00:00:00"/>
        <d v="2021-11-19T00:00:00"/>
        <d v="2022-05-10T00:00:00"/>
        <d v="2023-06-27T00:00:00"/>
        <d v="2022-03-24T00:00:00"/>
        <d v="2020-12-13T00:00:00"/>
        <d v="2021-03-06T00:00:00"/>
        <d v="2020-11-26T00:00:00"/>
        <d v="2022-06-25T00:00:00"/>
        <d v="2023-05-07T00:00:00"/>
        <d v="2023-05-15T00:00:00"/>
        <d v="2022-03-06T00:00:00"/>
        <d v="2023-12-13T00:00:00"/>
        <d v="2020-12-11T00:00:00"/>
        <d v="2023-04-23T00:00:00"/>
        <d v="2022-05-08T00:00:00"/>
        <d v="2023-02-03T00:00:00"/>
        <d v="2023-11-17T00:00:00"/>
        <d v="2023-02-01T00:00:00"/>
        <d v="2022-11-11T00:00:00"/>
        <d v="2022-06-01T00:00:00"/>
        <d v="2020-02-28T00:00:00"/>
        <d v="2023-06-19T00:00:00"/>
        <d v="2021-10-20T00:00:00"/>
        <d v="2020-03-25T00:00:00"/>
        <d v="2021-01-31T00:00:00"/>
        <d v="2022-03-16T00:00:00"/>
        <d v="2022-04-10T00:00:00"/>
        <d v="2020-09-23T00:00:00"/>
        <d v="2020-09-26T00:00:00"/>
        <d v="2022-07-16T00:00:00"/>
        <d v="2021-09-22T00:00:00"/>
        <d v="2020-06-05T00:00:00"/>
        <d v="2022-10-08T00:00:00"/>
        <d v="2022-03-08T00:00:00"/>
        <d v="2023-11-03T00:00:00"/>
        <d v="2020-09-21T00:00:00"/>
        <d v="2023-11-16T00:00:00"/>
        <d v="2021-05-04T00:00:00"/>
        <d v="2022-05-29T00:00:00"/>
        <d v="2022-05-31T00:00:00"/>
        <d v="2020-04-22T00:00:00"/>
        <d v="2023-04-10T00:00:00"/>
        <d v="2020-11-13T00:00:00"/>
        <d v="2021-01-23T00:00:00"/>
        <d v="2023-05-28T00:00:00"/>
        <d v="2022-06-17T00:00:00"/>
        <d v="2021-06-30T00:00:00"/>
        <d v="2023-09-10T00:00:00"/>
        <d v="2022-08-25T00:00:00"/>
        <d v="2020-03-03T00:00:00"/>
        <d v="2023-02-26T00:00:00"/>
        <d v="2022-07-24T00:00:00"/>
        <d v="2023-02-02T00:00:00"/>
        <d v="2022-01-11T00:00:00"/>
        <d v="2020-08-12T00:00:00"/>
        <d v="2023-03-27T00:00:00"/>
        <d v="2020-05-23T00:00:00"/>
        <d v="2020-12-12T00:00:00"/>
        <d v="2021-07-26T00:00:00"/>
        <d v="2022-12-24T00:00:00"/>
        <d v="2022-10-20T00:00:00"/>
        <d v="2021-03-26T00:00:00"/>
        <d v="2021-12-19T00:00:00"/>
        <d v="2022-01-27T00:00:00"/>
        <d v="2023-02-23T00:00:00"/>
        <d v="2022-11-10T00:00:00"/>
        <d v="2022-04-04T00:00:00"/>
        <d v="2023-09-15T00:00:00"/>
        <d v="2021-03-23T00:00:00"/>
        <d v="2023-01-21T00:00:00"/>
        <d v="2021-05-12T00:00:00"/>
        <d v="2022-01-17T00:00:00"/>
        <d v="2021-05-25T00:00:00"/>
        <d v="2021-01-21T00:00:00"/>
        <d v="2022-05-06T00:00:00"/>
        <d v="2020-06-01T00:00:00"/>
        <d v="2021-06-02T00:00:00"/>
        <d v="2020-07-31T00:00:00"/>
        <d v="2020-07-13T00:00:00"/>
        <d v="2021-01-04T00:00:00"/>
        <d v="2022-03-31T00:00:00"/>
        <d v="2021-03-27T00:00:00"/>
        <d v="2021-03-12T00:00:00"/>
        <d v="2020-05-31T00:00:00"/>
        <d v="2023-03-24T00:00:00"/>
        <d v="2020-03-15T00:00:00"/>
        <d v="2023-10-06T00:00:00"/>
        <d v="2022-10-21T00:00:00"/>
        <d v="2021-07-19T00:00:00"/>
        <d v="2023-03-30T00:00:00"/>
        <d v="2020-07-21T00:00:00"/>
        <d v="2021-01-15T00:00:00"/>
        <d v="2021-05-09T00:00:00"/>
        <d v="2020-05-24T00:00:00"/>
        <d v="2020-02-10T00:00:00"/>
        <d v="2021-03-24T00:00:00"/>
        <d v="2021-02-17T00:00:00"/>
        <d v="2021-02-15T00:00:00"/>
        <d v="2020-10-18T00:00:00"/>
        <d v="2021-12-21T00:00:00"/>
        <d v="2021-10-30T00:00:00"/>
        <d v="2023-06-02T00:00:00"/>
        <d v="2021-09-01T00:00:00"/>
        <d v="2020-06-19T00:00:00"/>
        <d v="2022-07-08T00:00:00"/>
        <d v="2021-09-13T00:00:00"/>
        <d v="2023-09-22T00:00:00"/>
        <d v="2020-06-08T00:00:00"/>
        <d v="2020-02-08T00:00:00"/>
        <d v="2023-08-27T00:00:00"/>
        <d v="2021-03-11T00:00:00"/>
        <d v="2023-06-10T00:00:00"/>
        <d v="2022-01-12T00:00:00"/>
        <d v="2020-07-08T00:00:00"/>
        <d v="2020-07-15T00:00:00"/>
        <d v="2021-10-25T00:00:00"/>
        <d v="2023-12-26T00:00:00"/>
        <d v="2022-11-24T00:00:00"/>
        <d v="2020-10-03T00:00:00"/>
        <d v="2023-10-22T00:00:00"/>
        <d v="2022-09-04T00:00:00"/>
        <d v="2023-10-13T00:00:00"/>
        <d v="2023-07-09T00:00:00"/>
        <d v="2022-09-08T00:00:00"/>
        <d v="2023-04-04T00:00:00"/>
        <d v="2023-08-19T00:00:00"/>
        <d v="2023-01-08T00:00:00"/>
        <d v="2020-03-22T00:00:00"/>
        <d v="2020-02-11T00:00:00"/>
        <d v="2023-11-25T00:00:00"/>
        <d v="2021-06-25T00:00:00"/>
        <d v="2022-11-22T00:00:00"/>
        <d v="2020-04-05T00:00:00"/>
        <d v="2023-07-10T00:00:00"/>
        <d v="2021-02-05T00:00:00"/>
        <d v="2023-12-15T00:00:00"/>
        <d v="2022-06-06T00:00:00"/>
        <d v="2020-04-06T00:00:00"/>
        <d v="2022-02-18T00:00:00"/>
        <d v="2020-11-27T00:00:00"/>
        <d v="2023-01-10T00:00:00"/>
        <d v="2020-04-10T00:00:00"/>
        <d v="2023-05-02T00:00:00"/>
        <d v="2020-09-27T00:00:00"/>
        <d v="2023-08-03T00:00:00"/>
        <d v="2020-12-24T00:00:00"/>
        <d v="2023-02-24T00:00:00"/>
        <d v="2023-09-16T00:00:00"/>
        <d v="2020-03-06T00:00:00"/>
        <d v="2023-03-19T00:00:00"/>
        <d v="2022-06-27T00:00:00"/>
        <d v="2021-07-07T00:00:00"/>
        <d v="2021-03-14T00:00:00"/>
        <d v="2022-05-25T00:00:00"/>
        <d v="2020-05-25T00:00:00"/>
        <d v="2020-11-19T00:00:00"/>
        <d v="2021-05-19T00:00:00"/>
        <d v="2023-09-17T00:00:00"/>
        <d v="2021-09-07T00:00:00"/>
        <d v="2020-12-22T00:00:00"/>
        <d v="2021-01-10T00:00:00"/>
        <d v="2021-07-13T00:00:00"/>
        <d v="2022-11-17T00:00:00"/>
        <d v="2020-05-30T00:00:00"/>
        <d v="2023-03-22T00:00:00"/>
        <d v="2020-08-22T00:00:00"/>
        <d v="2021-12-02T00:00:00"/>
        <d v="2021-04-16T00:00:00"/>
        <d v="2022-06-12T00:00:00"/>
        <d v="2022-08-17T00:00:00"/>
        <d v="2021-07-30T00:00:00"/>
        <d v="2020-02-04T00:00:00"/>
        <d v="2023-04-09T00:00:00"/>
        <d v="2020-02-26T00:00:00"/>
        <d v="2020-07-16T00:00:00"/>
        <d v="2021-10-28T00:00:00"/>
        <d v="2021-12-06T00:00:00"/>
        <d v="2022-04-29T00:00:00"/>
        <d v="2021-08-28T00:00:00"/>
        <d v="2020-11-24T00:00:00"/>
        <d v="2023-06-22T00:00:00"/>
        <d v="2023-10-01T00:00:00"/>
        <d v="2020-05-17T00:00:00"/>
        <d v="2021-03-21T00:00:00"/>
        <d v="2021-10-08T00:00:00"/>
        <d v="2020-12-15T00:00:00"/>
        <d v="2020-08-30T00:00:00"/>
        <d v="2021-12-15T00:00:00"/>
        <d v="2021-07-22T00:00:00"/>
        <d v="2021-11-05T00:00:00"/>
        <d v="2022-05-22T00:00:00"/>
        <d v="2022-03-17T00:00:00"/>
        <d v="2022-09-28T00:00:00"/>
        <d v="2020-09-20T00:00:00"/>
        <d v="2020-03-05T00:00:00"/>
        <d v="2022-11-03T00:00:00"/>
        <d v="2023-04-25T00:00:00"/>
        <d v="2021-05-22T00:00:00"/>
        <d v="2022-04-21T00:00:00"/>
        <d v="2023-07-18T00:00:00"/>
        <d v="2021-05-13T00:00:00"/>
        <d v="2022-01-03T00:00:00"/>
        <d v="2022-01-19T00:00:00"/>
        <d v="2023-12-31T00:00:00"/>
        <d v="2023-02-19T00:00:00"/>
        <d v="2023-09-18T00:00:00"/>
        <d v="2023-02-18T00:00:00"/>
        <d v="2021-11-14T00:00:00"/>
        <d v="2021-02-01T00:00:00"/>
        <d v="2023-04-16T00:00:00"/>
        <d v="2020-01-28T00:00:00"/>
        <d v="2023-06-14T00:00:00"/>
        <d v="2020-11-09T00:00:00"/>
        <d v="2021-09-23T00:00:00"/>
        <d v="2021-09-06T00:00:00"/>
        <d v="2021-12-04T00:00:00"/>
        <d v="2023-12-11T00:00:00"/>
        <d v="2023-02-17T00:00:00"/>
        <d v="2022-02-25T00:00:00"/>
        <d v="2022-05-04T00:00:00"/>
        <d v="2020-08-28T00:00:00"/>
        <d v="2021-12-30T00:00:00"/>
        <d v="2020-01-17T00:00:00"/>
        <d v="2020-06-07T00:00:00"/>
        <d v="2020-06-12T00:00:00"/>
        <d v="2022-01-30T00:00:00"/>
        <d v="2021-11-18T00:00:00"/>
        <d v="2022-03-02T00:00:00"/>
        <d v="2020-10-26T00:00:00"/>
        <d v="2022-05-03T00:00:00"/>
        <d v="2021-11-06T00:00:00"/>
        <d v="2020-03-04T00:00:00"/>
        <d v="2020-07-22T00:00:00"/>
        <d v="2023-07-02T00:00:00"/>
        <d v="2021-08-02T00:00:00"/>
        <d v="2020-12-23T00:00:00"/>
        <d v="2022-09-30T00:00:00"/>
        <d v="2020-08-02T00:00:00"/>
        <d v="2020-05-13T00:00:00"/>
        <d v="2020-01-10T00:00:00"/>
        <d v="2021-01-11T00:00:00"/>
        <d v="2020-12-01T00:00:00"/>
        <d v="2020-10-23T00:00:00"/>
        <d v="2020-03-01T00:00:00"/>
        <d v="2020-07-03T00:00:00"/>
        <d v="2023-06-25T00:00:00"/>
        <d v="2022-07-10T00:00:00"/>
        <d v="2020-07-02T00:00:00"/>
        <d v="2022-05-01T00:00:00"/>
        <d v="2020-09-04T00:00:00"/>
        <d v="2023-12-28T00:00:00"/>
        <d v="2023-08-28T00:00:00"/>
        <d v="2022-09-15T00:00:00"/>
        <d v="2021-06-06T00:00:00"/>
        <d v="2022-05-05T00:00:00"/>
        <d v="2023-10-16T00:00:00"/>
        <d v="2023-05-10T00:00:00"/>
        <d v="2020-06-23T00:00:00"/>
        <d v="2022-12-12T00:00:00"/>
        <d v="2022-12-11T00:00:00"/>
        <d v="2021-12-12T00:00:00"/>
        <d v="2022-11-27T00:00:00"/>
        <d v="2020-08-08T00:00:00"/>
        <d v="2021-09-21T00:00:00"/>
        <d v="2023-09-07T00:00:00"/>
        <d v="2020-04-12T00:00:00"/>
        <d v="2020-04-15T00:00:00"/>
        <d v="2020-03-24T00:00:00"/>
        <d v="2021-09-26T00:00:00"/>
        <d v="2020-11-29T00:00:00"/>
        <d v="2022-05-12T00:00:00"/>
        <d v="2021-07-31T00:00:00"/>
        <d v="2020-03-02T00:00:00"/>
        <d v="2023-04-17T00:00:00"/>
        <d v="2023-04-01T00:00:00"/>
        <d v="2022-12-25T00:00:00"/>
        <d v="2022-03-21T00:00:00"/>
        <d v="2020-11-17T00:00:00"/>
        <d v="2023-03-08T00:00:00"/>
        <d v="2022-10-07T00:00:00"/>
        <d v="2020-01-24T00:00:00"/>
        <d v="2022-07-30T00:00:00"/>
        <d v="2020-08-01T00:00:00"/>
        <d v="2021-06-13T00:00:00"/>
        <d v="2022-01-04T00:00:00"/>
        <d v="2022-12-01T00:00:00"/>
        <d v="2020-09-05T00:00:00"/>
        <d v="2021-07-24T00:00:00"/>
        <d v="2023-05-06T00:00:00"/>
        <d v="2020-01-18T00:00:00"/>
        <d v="2021-08-09T00:00:00"/>
        <d v="2021-01-08T00:00:00"/>
        <d v="2020-12-03T00:00:00"/>
        <d v="2023-05-20T00:00:00"/>
        <d v="2023-03-21T00:00:00"/>
        <d v="2022-04-30T00:00:00"/>
        <d v="2022-06-28T00:00:00"/>
        <d v="2022-10-15T00:00:00"/>
        <d v="2021-05-28T00:00:00"/>
        <d v="2023-10-26T00:00:00"/>
        <d v="2020-09-22T00:00:00"/>
        <d v="2023-09-09T00:00:00"/>
        <d v="2021-05-11T00:00:00"/>
        <d v="2020-06-24T00:00:00"/>
        <d v="2021-05-02T00:00:00"/>
        <d v="2021-04-05T00:00:00"/>
        <d v="2022-08-02T00:00:00"/>
        <d v="2022-04-14T00:00:00"/>
        <d v="2022-09-05T00:00:00"/>
        <d v="2020-05-03T00:00:00"/>
        <d v="2022-12-08T00:00:00"/>
        <d v="2020-11-08T00:00:00"/>
        <d v="2021-01-24T00:00:00"/>
        <d v="2022-12-27T00:00:00"/>
        <d v="2023-03-05T00:00:00"/>
        <d v="2021-05-23T00:00:00"/>
        <d v="2020-09-13T00:00:00"/>
        <d v="2023-11-06T00:00:00"/>
        <d v="2020-10-28T00:00:00"/>
        <d v="2020-07-07T00:00:00"/>
        <d v="2020-02-14T00:00:00"/>
        <d v="2023-05-16T00:00:00"/>
        <d v="2020-06-06T00:00:00"/>
        <d v="2022-01-20T00:00:00"/>
        <d v="2022-11-14T00:00:00"/>
        <d v="2022-01-21T00:00:00"/>
        <d v="2023-12-10T00:00:00"/>
        <d v="2022-08-30T00:00:00"/>
        <d v="2021-05-29T00:00:00"/>
        <d v="2021-09-27T00:00:00"/>
        <d v="2020-01-16T00:00:00"/>
        <d v="2020-11-10T00:00:00"/>
        <d v="2022-05-21T00:00:00"/>
        <d v="2021-01-29T00:00:00"/>
        <d v="2022-07-20T00:00:00"/>
        <d v="2023-04-18T00:00:00"/>
        <d v="2023-07-07T00:00:00"/>
        <d v="2023-12-09T00:00:00"/>
        <d v="2023-09-05T00:00:00"/>
        <d v="2021-11-20T00:00:00"/>
        <d v="2021-09-25T00:00:00"/>
        <d v="2020-09-07T00:00:00"/>
        <d v="2020-08-17T00:00:00"/>
        <d v="2020-11-14T00:00:00"/>
        <d v="2021-03-01T00:00:00"/>
        <d v="2021-04-07T00:00:00"/>
        <d v="2021-06-07T00:00:00"/>
        <d v="2022-08-20T00:00:00"/>
        <d v="2021-04-24T00:00:00"/>
        <d v="2021-08-15T00:00:00"/>
        <d v="2021-02-08T00:00:00"/>
        <d v="2021-09-14T00:00:00"/>
        <d v="2021-09-19T00:00:00"/>
        <d v="2021-06-26T00:00:00"/>
        <d v="2021-10-15T00:00:00"/>
        <d v="2023-04-29T00:00:00"/>
        <d v="2020-12-07T00:00:00"/>
        <d v="2022-01-31T00:00:00"/>
        <d v="2023-01-26T00:00:00"/>
        <d v="2021-10-16T00:00:00"/>
        <d v="2022-04-03T00:00:00"/>
        <d v="2023-05-27T00:00:00"/>
        <d v="2021-12-05T00:00:00"/>
        <d v="2023-11-27T00:00:00"/>
        <d v="2021-01-17T00:00:00"/>
        <d v="2021-09-09T00:00:00"/>
        <d v="2020-11-23T00:00:00"/>
        <d v="2022-12-23T00:00:00"/>
        <d v="2022-02-28T00:00:00"/>
        <d v="2021-07-04T00:00:00"/>
        <d v="2022-03-22T00:00:00"/>
        <d v="2022-04-13T00:00:00"/>
        <d v="2022-01-10T00:00:00"/>
        <d v="2022-07-15T00:00:00"/>
        <d v="2022-02-10T00:00:00"/>
        <d v="2020-11-15T00:00:00"/>
        <d v="2023-02-14T00:00:00"/>
        <d v="2022-10-30T00:00:00"/>
        <d v="2021-11-11T00:00:00"/>
        <d v="2021-10-02T00:00:00"/>
        <d v="2020-02-16T00:00:00"/>
        <d v="2023-05-26T00:00:00"/>
        <d v="2022-01-15T00:00:00"/>
        <d v="2022-02-03T00:00:00"/>
        <d v="2023-12-30T00:00:00"/>
        <d v="2023-07-06T00:00:00"/>
        <d v="2023-08-17T00:00:00"/>
        <d v="2022-11-13T00:00:00"/>
        <d v="2022-02-02T00:00:00"/>
        <d v="2023-12-05T00:00:00"/>
        <d v="2023-10-07T00:00:00"/>
        <d v="2023-06-08T00:00:00"/>
        <d v="2021-02-18T00:00:00"/>
        <d v="2022-10-14T00:00:00"/>
        <d v="2020-03-28T00:00:00"/>
        <d v="2023-03-02T00:00:00"/>
        <d v="2023-11-22T00:00:00"/>
        <d v="2021-02-28T00:00:00"/>
        <d v="2021-08-17T00:00:00"/>
        <d v="2020-07-30T00:00:00"/>
        <d v="2022-08-27T00:00:00"/>
        <d v="2020-11-28T00:00:00"/>
        <d v="2023-10-17T00:00:00"/>
        <d v="2023-11-29T00:00:00"/>
        <d v="2022-07-22T00:00:00"/>
        <d v="2022-10-04T00:00:00"/>
        <d v="2023-06-06T00:00:00"/>
        <d v="2021-12-13T00:00:00"/>
        <d v="2020-06-16T00:00:00"/>
        <d v="2021-07-20T00:00:00"/>
        <d v="2020-10-07T00:00:00"/>
        <d v="2022-08-03T00:00:00"/>
        <d v="2022-12-10T00:00:00"/>
        <d v="2022-09-01T00:00:00"/>
        <d v="2022-06-18T00:00:00"/>
        <d v="2021-11-16T00:00:00"/>
        <d v="2021-05-26T00:00:00"/>
        <d v="2022-08-26T00:00:00"/>
        <d v="2022-09-29T00:00:00"/>
        <d v="2023-11-05T00:00:00"/>
        <d v="2020-12-25T00:00:00"/>
        <d v="2021-11-25T00:00:00"/>
        <d v="2020-12-02T00:00:00"/>
        <d v="2021-06-19T00:00:00"/>
        <d v="2023-07-11T00:00:00"/>
        <d v="2022-10-01T00:00:00"/>
        <d v="2022-02-08T00:00:00"/>
        <d v="2021-02-02T00:00:00"/>
        <d v="2023-01-28T00:00:00"/>
        <d v="2021-06-11T00:00:00"/>
        <d v="2022-11-05T00:00:00"/>
        <d v="2020-03-23T00:00:00"/>
        <d v="2023-10-02T00:00:00"/>
        <d v="2023-12-07T00:00:00"/>
        <d v="2021-02-26T00:00:00"/>
        <d v="2021-10-13T00:00:00"/>
        <d v="2023-11-12T00:00:00"/>
        <d v="2021-07-11T00:00:00"/>
        <d v="2022-04-12T00:00:00"/>
        <d v="2023-02-20T00:00:00"/>
        <d v="2020-07-23T00:00:00"/>
        <d v="2023-04-28T00:00:00"/>
        <d v="2021-03-15T00:00:00"/>
        <d v="2020-03-29T00:00:00"/>
        <d v="2021-11-10T00:00:00"/>
        <d v="2023-09-14T00:00:00"/>
        <d v="2023-06-07T00:00:00"/>
        <d v="2023-11-26T00:00:00"/>
        <d v="2021-07-21T00:00:00"/>
        <d v="2022-04-15T00:00:00"/>
        <d v="2020-10-08T00:00:00"/>
        <d v="2020-09-03T00:00:00"/>
        <d v="2020-06-02T00:00:00"/>
        <d v="2022-01-25T00:00:00"/>
        <d v="2020-01-04T00:00:00"/>
        <d v="2021-04-28T00:00:00"/>
        <d v="2021-05-10T00:00:00"/>
        <d v="2020-07-14T00:00:00"/>
        <d v="2023-11-11T00:00:00"/>
        <d v="2021-11-22T00:00:00"/>
        <d v="2023-03-11T00:00:00"/>
        <d v="2023-08-26T00:00:00"/>
        <d v="2023-02-27T00:00:00"/>
        <d v="2023-10-15T00:00:00"/>
        <d v="2021-10-17T00:00:00"/>
        <d v="2021-11-17T00:00:00"/>
        <d v="2021-05-16T00:00:00"/>
        <d v="2022-01-18T00:00:00"/>
        <d v="2020-01-11T00:00:00"/>
        <d v="2020-11-21T00:00:00"/>
        <d v="2021-06-05T00:00:00"/>
        <d v="2022-11-06T00:00:00"/>
        <d v="2020-08-13T00:00:00"/>
        <d v="2020-02-23T00:00:00"/>
        <d v="2020-12-29T00:00:00"/>
        <d v="2023-10-03T00:00:00"/>
        <d v="2022-09-25T00:00:00"/>
        <d v="2023-04-19T00:00:00"/>
        <d v="2023-07-08T00:00:00"/>
        <d v="2022-12-14T00:00:00"/>
        <d v="2023-10-10T00:00:00"/>
        <d v="2022-04-22T00:00:00"/>
        <d v="2023-05-25T00:00:00"/>
        <d v="2021-11-02T00:00:00"/>
        <d v="2021-07-14T00:00:00"/>
        <d v="2023-07-14T00:00:00"/>
        <d v="2021-08-18T00:00:00"/>
        <d v="2022-06-21T00:00:00"/>
        <d v="2022-03-04T00:00:00"/>
        <d v="2021-09-10T00:00:00"/>
        <d v="2020-11-20T00:00:00"/>
        <d v="2020-01-14T00:00:00"/>
        <d v="2020-03-13T00:00:00"/>
        <d v="2023-02-22T00:00:00"/>
        <d v="2022-07-13T00:00:00"/>
        <d v="2022-02-16T00:00:00"/>
        <d v="2021-08-08T00:00:00"/>
        <d v="2023-03-07T00:00:00"/>
        <d v="2022-04-09T00:00:00"/>
        <d v="2023-03-18T00:00:00"/>
        <d v="2020-07-01T00:00:00"/>
        <d v="2021-06-03T00:00:00"/>
        <d v="2023-11-01T00:00:00"/>
        <d v="2023-12-02T00:00:00"/>
        <d v="2023-08-11T00:00:00"/>
        <d v="2020-02-27T00:00:00"/>
        <d v="2022-06-09T00:00:00"/>
        <d v="2020-01-03T00:00:00"/>
        <d v="2021-08-13T00:00:00"/>
        <d v="2020-07-12T00:00:00"/>
        <d v="2023-10-12T00:00:00"/>
        <d v="2021-11-30T00:00:00"/>
        <d v="2022-02-01T00:00:00"/>
        <d v="2023-08-31T00:00:00"/>
        <d v="2020-01-12T00:00:00"/>
        <d v="2021-11-07T00:00:00"/>
        <d v="2020-06-15T00:00:00"/>
        <d v="2022-03-11T00:00:00"/>
        <d v="2023-05-14T00:00:00"/>
        <d v="2022-12-13T00:00:00"/>
        <d v="2020-08-26T00:00:00"/>
        <d v="2022-10-12T00:00:00"/>
        <d v="2023-08-25T00:00:00"/>
        <d v="2020-02-02T00:00:00"/>
        <d v="2021-08-10T00:00:00"/>
        <d v="2022-10-28T00:00:00"/>
        <d v="2020-06-13T00:00:00"/>
        <d v="2020-08-03T00:00:00"/>
        <d v="2021-04-11T00:00:00"/>
        <d v="2020-05-14T00:00:00"/>
        <d v="2021-04-20T00:00:00"/>
        <d v="2023-08-06T00:00:00"/>
        <d v="2022-06-20T00:00:00"/>
        <d v="2021-12-08T00:00:00"/>
        <d v="2020-12-20T00:00:00"/>
        <d v="2022-02-19T00:00:00"/>
        <d v="2022-10-10T00:00:00"/>
        <d v="2020-01-02T00:00:00"/>
        <d v="2020-08-19T00:00:00"/>
        <d v="2022-04-18T00:00:00"/>
        <d v="2022-10-22T00:00:00"/>
        <d v="2022-08-05T00:00:00"/>
        <d v="2022-05-14T00:00:00"/>
        <d v="2023-06-21T00:00:00"/>
        <d v="2022-10-09T00:00:00"/>
        <d v="2022-07-05T00:00:00"/>
        <d v="2021-05-01T00:00:00"/>
        <d v="2022-11-02T00:00:00"/>
        <d v="2021-10-26T00:00:00"/>
        <d v="2022-02-05T00:00:00"/>
        <d v="2023-07-05T00:00:00"/>
        <d v="2020-01-05T00:00:00"/>
        <d v="2021-08-22T00:00:00"/>
        <d v="2023-05-01T00:00:00"/>
        <d v="2022-03-27T00:00:00"/>
        <d v="2021-10-04T00:00:00"/>
        <d v="2020-05-11T00:00:00"/>
        <d v="2022-11-12T00:00:00"/>
        <d v="2020-11-16T00:00:00"/>
        <d v="2020-09-10T00:00:00"/>
        <d v="2021-11-26T00:00:00"/>
        <d v="2023-10-21T00:00:00"/>
        <d v="2023-07-03T00:00:00"/>
        <d v="2020-05-01T00:00:00"/>
        <d v="2022-03-30T00:00:00"/>
        <d v="2021-05-21T00:00:00"/>
        <d v="2020-04-19T00:00:00"/>
        <d v="2023-06-12T00:00:00"/>
        <d v="2020-01-22T00:00:00"/>
        <d v="2023-09-20T00:00:00"/>
        <d v="2020-11-04T00:00:00"/>
        <d v="2022-03-12T00:00:00"/>
        <d v="2022-09-20T00:00:00"/>
        <d v="2021-10-06T00:00:00"/>
        <d v="2022-01-07T00:00:00"/>
        <d v="2023-05-18T00:00:00"/>
        <d v="2020-05-29T00:00:00"/>
        <d v="2023-04-12T00:00:00"/>
        <d v="2022-09-11T00:00:00"/>
        <d v="2022-12-09T00:00:00"/>
        <d v="2021-03-09T00:00:00"/>
        <d v="2021-04-03T00:00:00"/>
        <d v="2022-08-01T00:00:00"/>
        <d v="2022-09-24T00:00:00"/>
        <d v="2021-12-10T00:00:00"/>
        <d v="2021-12-20T00:00:00"/>
        <d v="2023-10-31T00:00:00"/>
        <d v="2022-12-22T00:00:00"/>
        <d v="2020-01-01T00:00:00"/>
        <d v="2020-09-29T00:00:00"/>
        <d v="2023-07-16T00:00:00"/>
        <d v="2023-09-06T00:00:00"/>
        <d v="2020-09-11T00:00:00"/>
        <d v="2023-05-08T00:00:00"/>
        <d v="2020-01-19T00:00:00"/>
        <d v="2023-11-09T00:00:00"/>
        <d v="2022-01-09T00:00:00"/>
        <d v="2022-11-09T00:00:00"/>
        <d v="2020-09-14T00:00:00"/>
        <d v="2021-05-14T00:00:00"/>
        <d v="2021-01-13T00:00:00"/>
        <d v="2021-03-19T00:00:00"/>
        <d v="2020-03-12T00:00:00"/>
        <d v="2022-02-24T00:00:00"/>
        <d v="2020-04-29T00:00:00"/>
        <d v="2021-11-15T00:00:00"/>
        <d v="2023-07-25T00:00:00"/>
        <d v="2022-08-08T00:00:00"/>
        <d v="2023-09-02T00:00:00"/>
        <d v="2020-02-15T00:00:00"/>
        <d v="2022-03-20T00:00:00"/>
        <d v="2022-07-09T00:00:00"/>
        <d v="2021-06-04T00:00:00"/>
        <d v="2022-04-17T00:00:00"/>
        <d v="2022-05-26T00:00:00"/>
        <d v="2020-04-18T00:00:00"/>
        <d v="2020-11-06T00:00:00"/>
        <d v="2022-07-06T00:00:00"/>
        <d v="2020-06-30T00:00:00"/>
        <d v="2023-09-27T00:00:00"/>
        <d v="2023-08-10T00:00:00"/>
        <d v="2022-09-09T00:00:00"/>
        <d v="2023-02-05T00:00:00"/>
        <d v="2022-11-16T00:00:00"/>
        <d v="2023-07-15T00:00:00"/>
        <d v="2022-11-20T00:00:00"/>
        <d v="2023-09-23T00:00:00"/>
        <d v="2023-04-27T00:00:00"/>
        <d v="2021-07-27T00:00:00"/>
        <d v="2023-01-19T00:00:00"/>
        <d v="2022-06-07T00:00:00"/>
        <d v="2023-01-14T00:00:00"/>
        <d v="2020-10-06T00:00:00"/>
        <d v="2020-10-17T00:00:00"/>
        <d v="2022-11-01T00:00:00"/>
        <d v="2020-01-08T00:00:00"/>
        <d v="2021-12-25T00:00:00"/>
        <d v="2021-09-02T00:00:00"/>
        <d v="2021-03-16T00:00:00"/>
        <d v="2022-06-23T00:00:00"/>
        <d v="2023-11-08T00:00:00"/>
        <d v="2022-03-13T00:00:00"/>
        <d v="2020-02-03T00:00:00"/>
        <d v="2022-01-23T00:00:00"/>
        <d v="2021-04-21T00:00:00"/>
        <d v="2020-05-26T00:00:00"/>
        <d v="2023-01-15T00:00:00"/>
        <d v="2020-06-25T00:00:00"/>
        <d v="2022-12-06T00:00:00"/>
        <d v="2021-05-31T00:00:00"/>
        <d v="2022-04-25T00:00:00"/>
        <d v="2023-01-12T00:00:00"/>
        <d v="2022-06-04T00:00:00"/>
        <d v="2021-01-20T00:00:00"/>
        <d v="2021-06-20T00:00:00"/>
        <d v="2021-01-27T00:00:00"/>
        <d v="2021-04-06T00:00:00"/>
        <d v="2022-08-10T00:00:00"/>
        <d v="2021-10-09T00:00:00"/>
        <d v="2020-09-19T00:00:00"/>
        <d v="2023-04-26T00:00:00"/>
        <d v="2021-06-08T00:00:00"/>
        <d v="2020-04-27T00:00:00"/>
        <d v="2023-08-21T00:00:00"/>
        <d v="2021-12-03T00:00:00"/>
        <d v="2020-01-06T00:00:00"/>
        <d v="2022-09-26T00:00:00"/>
        <d v="2023-03-29T00:00:00"/>
        <d v="2023-10-09T00:00:00"/>
        <d v="2020-02-20T00:00:00"/>
        <d v="2023-04-30T00:00:00"/>
        <d v="2021-01-03T00:00:00"/>
        <d v="2023-02-10T00:00:00"/>
        <d v="2021-08-27T00:00:00"/>
        <d v="2021-09-04T00:00:00"/>
        <d v="2020-12-28T00:00:00"/>
        <d v="2023-12-17T00:00:00"/>
        <d v="2022-06-14T00:00:00"/>
        <d v="2023-01-30T00:00:00"/>
        <d v="2020-10-22T00:00:00"/>
        <d v="2021-04-23T00:00:00"/>
        <d v="2022-12-17T00:00:00"/>
        <d v="2020-03-07T00:00:00"/>
        <d v="2020-08-06T00:00:00"/>
        <d v="2023-07-20T00:00:00"/>
        <d v="2023-08-24T00:00:00"/>
        <d v="2023-04-02T00:00:00"/>
        <d v="2021-05-06T00:00:00"/>
        <d v="2022-02-15T00:00:00"/>
        <d v="2022-12-30T00:00:00"/>
        <d v="2020-05-08T00:00:00"/>
        <d v="2021-08-11T00:00:00"/>
        <d v="2022-11-21T00:00:00"/>
        <d v="2023-12-19T00:00:00"/>
        <d v="2022-10-23T00:00:00"/>
        <d v="2022-08-31T00:00:00"/>
        <d v="2020-04-09T00:00:00"/>
        <d v="2022-02-04T00:00:00"/>
        <d v="2022-10-05T00:00:00"/>
        <d v="2023-08-05T00:00:00"/>
        <d v="2022-07-12T00:00:00"/>
        <d v="2023-12-25T00:00:00"/>
        <d v="2021-09-24T00:00:00"/>
        <d v="2022-03-25T00:00:00"/>
        <d v="2020-10-04T00:00:00"/>
        <d v="2023-09-29T00:00:00"/>
        <d v="2020-06-20T00:00:00"/>
        <d v="2022-01-06T00:00:00"/>
        <d v="2020-12-17T00:00:00"/>
        <d v="2023-03-15T00:00:00"/>
        <d v="2022-02-13T00:00:00"/>
        <d v="2021-10-19T00:00:00"/>
        <d v="2022-02-27T00:00:00"/>
        <d v="2022-01-28T00:00:00"/>
        <d v="2020-02-29T00:00:00"/>
        <d v="2022-04-06T00:00:00"/>
        <d v="2023-08-20T00:00:00"/>
        <d v="2020-06-29T00:00:00"/>
        <d v="2020-04-28T00:00:00"/>
      </sharedItems>
      <fieldGroup par="25"/>
    </cacheField>
    <cacheField name="Average Monthly Expenses" numFmtId="4">
      <sharedItems containsSemiMixedTypes="0" containsString="0" containsNumber="1" minValue="4.0890919408303246" maxValue="84.755511670005077"/>
    </cacheField>
    <cacheField name="Number of Complaints or Support" numFmtId="0">
      <sharedItems containsSemiMixedTypes="0" containsString="0" containsNumber="1" containsInteger="1" minValue="0" maxValue="10"/>
    </cacheField>
    <cacheField name="Complaints Classification" numFmtId="0">
      <sharedItems/>
    </cacheField>
    <cacheField name="Expenses Classification" numFmtId="0">
      <sharedItems count="3">
        <s v="Low"/>
        <s v="Medium"/>
        <s v="High"/>
      </sharedItems>
    </cacheField>
    <cacheField name="Complaints by Account Length" numFmtId="2">
      <sharedItems containsSemiMixedTypes="0" containsString="0" containsNumber="1" minValue="0" maxValue="10"/>
    </cacheField>
    <cacheField name="Age Group" numFmtId="0">
      <sharedItems count="3">
        <s v="Middle Age"/>
        <s v="Senior"/>
        <s v="Under 30"/>
      </sharedItems>
    </cacheField>
    <cacheField name="Localization Group" numFmtId="0">
      <sharedItems count="4">
        <s v="South"/>
        <s v="Midwest"/>
        <s v="West"/>
        <s v="Northeast"/>
      </sharedItems>
    </cacheField>
    <cacheField name="Meses (Last Transaction Date)" numFmtId="0" databaseField="0">
      <fieldGroup base="15">
        <rangePr groupBy="months" startDate="2020-01-01T00:00:00" endDate="2024-01-01T00:00:00"/>
        <groupItems count="14">
          <s v="&lt;01/01/2020"/>
          <s v="ene"/>
          <s v="feb"/>
          <s v="mar"/>
          <s v="abr"/>
          <s v="may"/>
          <s v="jun"/>
          <s v="jul"/>
          <s v="ago"/>
          <s v="sep"/>
          <s v="oct"/>
          <s v="nov"/>
          <s v="dic"/>
          <s v="&gt;01/01/2024"/>
        </groupItems>
      </fieldGroup>
    </cacheField>
    <cacheField name="Trimestres (Last Transaction Date)" numFmtId="0" databaseField="0">
      <fieldGroup base="15">
        <rangePr groupBy="quarters" startDate="2020-01-01T00:00:00" endDate="2024-01-01T00:00:00"/>
        <groupItems count="6">
          <s v="&lt;01/01/2020"/>
          <s v="Qtr1"/>
          <s v="Qtr2"/>
          <s v="Qtr3"/>
          <s v="Qtr4"/>
          <s v="&gt;01/01/2024"/>
        </groupItems>
      </fieldGroup>
    </cacheField>
    <cacheField name="Años (Last Transaction Date)" numFmtId="0" databaseField="0">
      <fieldGroup base="15">
        <rangePr groupBy="years" startDate="2020-01-01T00:00:00" endDate="2024-01-01T00:00:00"/>
        <groupItems count="7">
          <s v="&lt;01/01/2020"/>
          <s v="2020"/>
          <s v="2021"/>
          <s v="2022"/>
          <s v="2023"/>
          <s v="2024"/>
          <s v="&gt;01/01/2024"/>
        </groupItems>
      </fieldGroup>
    </cacheField>
    <cacheField name="Campo1" numFmtId="0" formula="MEDIAN('Account Length (in months)')" databaseField="0"/>
  </cacheFields>
  <extLst>
    <ext xmlns:x14="http://schemas.microsoft.com/office/spreadsheetml/2009/9/main" uri="{725AE2AE-9491-48be-B2B4-4EB974FC3084}">
      <x14:pivotCacheDefinition pivotCacheId="6942358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3639-RZRR"/>
    <x v="0"/>
    <x v="0"/>
    <x v="0"/>
    <x v="0"/>
    <s v="WV"/>
    <x v="0"/>
    <n v="32"/>
    <x v="0"/>
    <n v="0"/>
    <x v="0"/>
    <x v="0"/>
    <n v="11"/>
    <x v="0"/>
    <x v="0"/>
    <x v="0"/>
    <n v="8.8356586837958062"/>
    <n v="0"/>
    <s v="None"/>
    <x v="0"/>
    <n v="0"/>
    <x v="0"/>
    <x v="0"/>
  </r>
  <r>
    <s v="3367-HVUF"/>
    <x v="0"/>
    <x v="1"/>
    <x v="1"/>
    <x v="1"/>
    <s v="FL"/>
    <x v="1"/>
    <n v="70"/>
    <x v="0"/>
    <n v="0"/>
    <x v="1"/>
    <x v="1"/>
    <n v="47"/>
    <x v="0"/>
    <x v="0"/>
    <x v="1"/>
    <n v="40.918136396233379"/>
    <n v="10"/>
    <s v="High"/>
    <x v="1"/>
    <n v="0.15625"/>
    <x v="1"/>
    <x v="0"/>
  </r>
  <r>
    <s v="3702-PTNU"/>
    <x v="1"/>
    <x v="2"/>
    <x v="2"/>
    <x v="1"/>
    <s v="IN"/>
    <x v="0"/>
    <n v="84"/>
    <x v="0"/>
    <n v="0"/>
    <x v="0"/>
    <x v="1"/>
    <n v="35"/>
    <x v="1"/>
    <x v="1"/>
    <x v="2"/>
    <n v="31.07247188317687"/>
    <n v="4"/>
    <s v="Medium"/>
    <x v="1"/>
    <n v="0.33333333333333331"/>
    <x v="1"/>
    <x v="1"/>
  </r>
  <r>
    <s v="4836-CFVJ"/>
    <x v="0"/>
    <x v="3"/>
    <x v="1"/>
    <x v="1"/>
    <s v="OR"/>
    <x v="0"/>
    <n v="57"/>
    <x v="0"/>
    <n v="0"/>
    <x v="0"/>
    <x v="1"/>
    <n v="28"/>
    <x v="0"/>
    <x v="0"/>
    <x v="3"/>
    <n v="26.896921156469439"/>
    <n v="6"/>
    <s v="High"/>
    <x v="1"/>
    <n v="8.6956521739130432E-2"/>
    <x v="0"/>
    <x v="2"/>
  </r>
  <r>
    <s v="8872-VVHF"/>
    <x v="0"/>
    <x v="4"/>
    <x v="1"/>
    <x v="0"/>
    <s v="NH"/>
    <x v="1"/>
    <n v="43"/>
    <x v="1"/>
    <n v="2"/>
    <x v="2"/>
    <x v="0"/>
    <n v="8"/>
    <x v="0"/>
    <x v="0"/>
    <x v="4"/>
    <n v="9.3797106193041877"/>
    <n v="0"/>
    <s v="None"/>
    <x v="0"/>
    <n v="0"/>
    <x v="0"/>
    <x v="3"/>
  </r>
  <r>
    <s v="8392-DMAC"/>
    <x v="0"/>
    <x v="5"/>
    <x v="1"/>
    <x v="1"/>
    <s v="KY"/>
    <x v="0"/>
    <n v="48"/>
    <x v="1"/>
    <n v="5"/>
    <x v="0"/>
    <x v="2"/>
    <n v="29"/>
    <x v="0"/>
    <x v="0"/>
    <x v="5"/>
    <n v="31.64286256699884"/>
    <n v="0"/>
    <s v="None"/>
    <x v="1"/>
    <n v="0"/>
    <x v="0"/>
    <x v="0"/>
  </r>
  <r>
    <s v="0565-TGDV"/>
    <x v="0"/>
    <x v="6"/>
    <x v="1"/>
    <x v="0"/>
    <s v="KS"/>
    <x v="0"/>
    <n v="48"/>
    <x v="0"/>
    <n v="0"/>
    <x v="0"/>
    <x v="2"/>
    <n v="6"/>
    <x v="0"/>
    <x v="0"/>
    <x v="6"/>
    <n v="6.3743310081475064"/>
    <n v="1"/>
    <s v="Low"/>
    <x v="0"/>
    <n v="5.2631578947368418E-2"/>
    <x v="0"/>
    <x v="1"/>
  </r>
  <r>
    <s v="8088-EFWK"/>
    <x v="0"/>
    <x v="7"/>
    <x v="1"/>
    <x v="1"/>
    <s v="MT"/>
    <x v="1"/>
    <n v="65"/>
    <x v="1"/>
    <n v="5"/>
    <x v="2"/>
    <x v="2"/>
    <n v="28"/>
    <x v="0"/>
    <x v="0"/>
    <x v="7"/>
    <n v="31.181628087384979"/>
    <n v="4"/>
    <s v="Medium"/>
    <x v="1"/>
    <n v="7.407407407407407E-2"/>
    <x v="0"/>
    <x v="2"/>
  </r>
  <r>
    <s v="0559-FZOY"/>
    <x v="0"/>
    <x v="8"/>
    <x v="1"/>
    <x v="0"/>
    <s v="DC"/>
    <x v="1"/>
    <n v="48"/>
    <x v="0"/>
    <n v="0"/>
    <x v="0"/>
    <x v="2"/>
    <n v="9"/>
    <x v="0"/>
    <x v="0"/>
    <x v="8"/>
    <n v="8.2047779768477049"/>
    <n v="3"/>
    <s v="Medium"/>
    <x v="0"/>
    <n v="1.5"/>
    <x v="0"/>
    <x v="0"/>
  </r>
  <r>
    <s v="3420-OZOT"/>
    <x v="0"/>
    <x v="9"/>
    <x v="1"/>
    <x v="1"/>
    <s v="TN"/>
    <x v="0"/>
    <n v="59"/>
    <x v="0"/>
    <n v="0"/>
    <x v="0"/>
    <x v="2"/>
    <n v="28"/>
    <x v="0"/>
    <x v="0"/>
    <x v="9"/>
    <n v="32.518087201470991"/>
    <n v="4"/>
    <s v="Medium"/>
    <x v="1"/>
    <n v="1.3333333333333333"/>
    <x v="0"/>
    <x v="0"/>
  </r>
  <r>
    <s v="6610-ZVLU"/>
    <x v="0"/>
    <x v="10"/>
    <x v="1"/>
    <x v="0"/>
    <s v="MN"/>
    <x v="0"/>
    <n v="21"/>
    <x v="1"/>
    <n v="4"/>
    <x v="0"/>
    <x v="2"/>
    <n v="9"/>
    <x v="0"/>
    <x v="0"/>
    <x v="10"/>
    <n v="9.1229438814625414"/>
    <n v="4"/>
    <s v="Medium"/>
    <x v="0"/>
    <n v="0.1"/>
    <x v="2"/>
    <x v="1"/>
  </r>
  <r>
    <s v="0525-VIVB"/>
    <x v="1"/>
    <x v="11"/>
    <x v="3"/>
    <x v="1"/>
    <s v="NH"/>
    <x v="0"/>
    <n v="53"/>
    <x v="0"/>
    <n v="0"/>
    <x v="0"/>
    <x v="2"/>
    <n v="14"/>
    <x v="1"/>
    <x v="1"/>
    <x v="11"/>
    <n v="12.86310252109644"/>
    <n v="8"/>
    <s v="High"/>
    <x v="0"/>
    <n v="1.6"/>
    <x v="0"/>
    <x v="3"/>
  </r>
  <r>
    <s v="4419-DXOY"/>
    <x v="0"/>
    <x v="12"/>
    <x v="1"/>
    <x v="0"/>
    <s v="IL"/>
    <x v="0"/>
    <n v="33"/>
    <x v="0"/>
    <n v="0"/>
    <x v="0"/>
    <x v="2"/>
    <n v="13"/>
    <x v="0"/>
    <x v="0"/>
    <x v="12"/>
    <n v="13.112455110656359"/>
    <n v="2"/>
    <s v="Low"/>
    <x v="0"/>
    <n v="2"/>
    <x v="0"/>
    <x v="1"/>
  </r>
  <r>
    <s v="5520-IBBZ"/>
    <x v="1"/>
    <x v="13"/>
    <x v="1"/>
    <x v="1"/>
    <s v="WY"/>
    <x v="0"/>
    <n v="56"/>
    <x v="0"/>
    <n v="0"/>
    <x v="2"/>
    <x v="2"/>
    <n v="21"/>
    <x v="2"/>
    <x v="0"/>
    <x v="13"/>
    <n v="18.697586282034528"/>
    <n v="6"/>
    <s v="High"/>
    <x v="1"/>
    <n v="0.13333333333333333"/>
    <x v="0"/>
    <x v="2"/>
  </r>
  <r>
    <s v="2337-JGXR"/>
    <x v="0"/>
    <x v="14"/>
    <x v="1"/>
    <x v="1"/>
    <s v="SD"/>
    <x v="0"/>
    <n v="36"/>
    <x v="0"/>
    <n v="0"/>
    <x v="0"/>
    <x v="2"/>
    <n v="32"/>
    <x v="0"/>
    <x v="0"/>
    <x v="14"/>
    <n v="30.03443903618545"/>
    <n v="4"/>
    <s v="Medium"/>
    <x v="1"/>
    <n v="0.44444444444444442"/>
    <x v="0"/>
    <x v="1"/>
  </r>
  <r>
    <s v="0879-UMTJ"/>
    <x v="0"/>
    <x v="15"/>
    <x v="1"/>
    <x v="1"/>
    <s v="AL"/>
    <x v="1"/>
    <n v="60"/>
    <x v="1"/>
    <n v="4"/>
    <x v="1"/>
    <x v="2"/>
    <n v="30"/>
    <x v="0"/>
    <x v="0"/>
    <x v="15"/>
    <n v="28.39295180937831"/>
    <n v="2"/>
    <s v="Low"/>
    <x v="1"/>
    <n v="5.5555555555555552E-2"/>
    <x v="0"/>
    <x v="0"/>
  </r>
  <r>
    <s v="7876-VKWX"/>
    <x v="0"/>
    <x v="16"/>
    <x v="1"/>
    <x v="1"/>
    <s v="DE"/>
    <x v="1"/>
    <n v="47"/>
    <x v="0"/>
    <n v="0"/>
    <x v="2"/>
    <x v="2"/>
    <n v="41"/>
    <x v="0"/>
    <x v="0"/>
    <x v="16"/>
    <n v="44.216474744688199"/>
    <n v="10"/>
    <s v="High"/>
    <x v="1"/>
    <n v="0.1388888888888889"/>
    <x v="0"/>
    <x v="0"/>
  </r>
  <r>
    <s v="0839-FFVI"/>
    <x v="1"/>
    <x v="12"/>
    <x v="3"/>
    <x v="1"/>
    <s v="NV"/>
    <x v="1"/>
    <n v="40"/>
    <x v="0"/>
    <n v="0"/>
    <x v="0"/>
    <x v="2"/>
    <n v="47"/>
    <x v="3"/>
    <x v="2"/>
    <x v="17"/>
    <n v="54.380610075053013"/>
    <n v="0"/>
    <s v="None"/>
    <x v="1"/>
    <n v="0"/>
    <x v="0"/>
    <x v="2"/>
  </r>
  <r>
    <s v="5474-NYBN"/>
    <x v="0"/>
    <x v="8"/>
    <x v="1"/>
    <x v="0"/>
    <s v="OR"/>
    <x v="0"/>
    <n v="30"/>
    <x v="0"/>
    <n v="0"/>
    <x v="0"/>
    <x v="2"/>
    <n v="8"/>
    <x v="0"/>
    <x v="0"/>
    <x v="18"/>
    <n v="9.4849827289630397"/>
    <n v="4"/>
    <s v="Medium"/>
    <x v="0"/>
    <n v="2"/>
    <x v="0"/>
    <x v="2"/>
  </r>
  <r>
    <s v="0363-WXBO"/>
    <x v="0"/>
    <x v="17"/>
    <x v="1"/>
    <x v="0"/>
    <s v="ID"/>
    <x v="0"/>
    <n v="60"/>
    <x v="0"/>
    <n v="0"/>
    <x v="2"/>
    <x v="2"/>
    <n v="13"/>
    <x v="0"/>
    <x v="0"/>
    <x v="19"/>
    <n v="12.31840528202795"/>
    <n v="8"/>
    <s v="High"/>
    <x v="0"/>
    <n v="0.15384615384615385"/>
    <x v="0"/>
    <x v="2"/>
  </r>
  <r>
    <s v="3118-LKNS"/>
    <x v="0"/>
    <x v="18"/>
    <x v="1"/>
    <x v="0"/>
    <s v="TN"/>
    <x v="1"/>
    <n v="37"/>
    <x v="1"/>
    <n v="2"/>
    <x v="2"/>
    <x v="2"/>
    <n v="7"/>
    <x v="0"/>
    <x v="0"/>
    <x v="20"/>
    <n v="6.3700561838850671"/>
    <n v="9"/>
    <s v="High"/>
    <x v="0"/>
    <n v="0.15789473684210525"/>
    <x v="0"/>
    <x v="0"/>
  </r>
  <r>
    <s v="5262-OVCY"/>
    <x v="0"/>
    <x v="11"/>
    <x v="0"/>
    <x v="0"/>
    <s v="WY"/>
    <x v="1"/>
    <n v="45"/>
    <x v="0"/>
    <n v="0"/>
    <x v="0"/>
    <x v="0"/>
    <n v="11"/>
    <x v="0"/>
    <x v="0"/>
    <x v="21"/>
    <n v="10.9242762199178"/>
    <n v="9"/>
    <s v="High"/>
    <x v="0"/>
    <n v="1.8"/>
    <x v="0"/>
    <x v="2"/>
  </r>
  <r>
    <s v="0105-WGRF"/>
    <x v="1"/>
    <x v="12"/>
    <x v="4"/>
    <x v="0"/>
    <s v="DE"/>
    <x v="1"/>
    <n v="64"/>
    <x v="0"/>
    <n v="0"/>
    <x v="0"/>
    <x v="1"/>
    <n v="50"/>
    <x v="3"/>
    <x v="2"/>
    <x v="22"/>
    <n v="47.179748463590776"/>
    <n v="5"/>
    <s v="Medium"/>
    <x v="1"/>
    <n v="5"/>
    <x v="0"/>
    <x v="0"/>
  </r>
  <r>
    <s v="5404-YCCN"/>
    <x v="0"/>
    <x v="19"/>
    <x v="1"/>
    <x v="1"/>
    <s v="NV"/>
    <x v="0"/>
    <n v="24"/>
    <x v="1"/>
    <n v="2"/>
    <x v="0"/>
    <x v="0"/>
    <n v="14"/>
    <x v="0"/>
    <x v="0"/>
    <x v="23"/>
    <n v="15.147610298536611"/>
    <n v="5"/>
    <s v="Medium"/>
    <x v="0"/>
    <n v="0.19230769230769232"/>
    <x v="2"/>
    <x v="2"/>
  </r>
  <r>
    <s v="2999-UUCX"/>
    <x v="0"/>
    <x v="20"/>
    <x v="1"/>
    <x v="0"/>
    <s v="CO"/>
    <x v="0"/>
    <n v="33"/>
    <x v="0"/>
    <n v="0"/>
    <x v="0"/>
    <x v="0"/>
    <n v="25"/>
    <x v="0"/>
    <x v="0"/>
    <x v="24"/>
    <n v="29.318759496012429"/>
    <n v="3"/>
    <s v="Medium"/>
    <x v="1"/>
    <n v="0.16666666666666666"/>
    <x v="0"/>
    <x v="2"/>
  </r>
  <r>
    <s v="8401-RNML"/>
    <x v="1"/>
    <x v="21"/>
    <x v="2"/>
    <x v="1"/>
    <s v="MN"/>
    <x v="1"/>
    <n v="48"/>
    <x v="0"/>
    <n v="0"/>
    <x v="0"/>
    <x v="1"/>
    <n v="47"/>
    <x v="2"/>
    <x v="3"/>
    <x v="25"/>
    <n v="38.699923665636128"/>
    <n v="10"/>
    <s v="High"/>
    <x v="1"/>
    <n v="1.6666666666666667"/>
    <x v="0"/>
    <x v="1"/>
  </r>
  <r>
    <s v="6022-NREL"/>
    <x v="0"/>
    <x v="22"/>
    <x v="1"/>
    <x v="1"/>
    <s v="IA"/>
    <x v="0"/>
    <n v="38"/>
    <x v="0"/>
    <n v="0"/>
    <x v="0"/>
    <x v="1"/>
    <n v="27"/>
    <x v="0"/>
    <x v="0"/>
    <x v="26"/>
    <n v="26.0877517800342"/>
    <n v="2"/>
    <s v="Low"/>
    <x v="1"/>
    <n v="0.18181818181818182"/>
    <x v="0"/>
    <x v="1"/>
  </r>
  <r>
    <s v="0858-IRKT"/>
    <x v="0"/>
    <x v="12"/>
    <x v="1"/>
    <x v="0"/>
    <s v="DC"/>
    <x v="1"/>
    <n v="29"/>
    <x v="1"/>
    <n v="6"/>
    <x v="0"/>
    <x v="0"/>
    <n v="9"/>
    <x v="0"/>
    <x v="0"/>
    <x v="27"/>
    <n v="8.9110594875441844"/>
    <n v="2"/>
    <s v="Low"/>
    <x v="0"/>
    <n v="2"/>
    <x v="2"/>
    <x v="0"/>
  </r>
  <r>
    <s v="7535-ZUIK"/>
    <x v="1"/>
    <x v="22"/>
    <x v="3"/>
    <x v="0"/>
    <s v="IL"/>
    <x v="0"/>
    <n v="51"/>
    <x v="0"/>
    <n v="0"/>
    <x v="0"/>
    <x v="1"/>
    <n v="51"/>
    <x v="4"/>
    <x v="4"/>
    <x v="28"/>
    <n v="43.523485581084259"/>
    <n v="6"/>
    <s v="High"/>
    <x v="2"/>
    <n v="0.54545454545454541"/>
    <x v="0"/>
    <x v="1"/>
  </r>
  <r>
    <s v="5563-RPPX"/>
    <x v="0"/>
    <x v="2"/>
    <x v="1"/>
    <x v="0"/>
    <s v="VT"/>
    <x v="0"/>
    <n v="32"/>
    <x v="0"/>
    <n v="0"/>
    <x v="0"/>
    <x v="1"/>
    <n v="45"/>
    <x v="0"/>
    <x v="0"/>
    <x v="29"/>
    <n v="43.92526084641257"/>
    <n v="0"/>
    <s v="None"/>
    <x v="1"/>
    <n v="0"/>
    <x v="0"/>
    <x v="3"/>
  </r>
  <r>
    <s v="4723-WBYR"/>
    <x v="0"/>
    <x v="22"/>
    <x v="1"/>
    <x v="0"/>
    <s v="KS"/>
    <x v="0"/>
    <n v="45"/>
    <x v="1"/>
    <n v="2"/>
    <x v="0"/>
    <x v="1"/>
    <n v="21"/>
    <x v="0"/>
    <x v="0"/>
    <x v="30"/>
    <n v="20.447311153873891"/>
    <n v="6"/>
    <s v="High"/>
    <x v="1"/>
    <n v="0.54545454545454541"/>
    <x v="0"/>
    <x v="1"/>
  </r>
  <r>
    <s v="5315-ZOMA"/>
    <x v="0"/>
    <x v="23"/>
    <x v="1"/>
    <x v="1"/>
    <s v="VA"/>
    <x v="0"/>
    <n v="62"/>
    <x v="0"/>
    <n v="0"/>
    <x v="0"/>
    <x v="0"/>
    <n v="20"/>
    <x v="0"/>
    <x v="0"/>
    <x v="31"/>
    <n v="19.3340896398383"/>
    <n v="1"/>
    <s v="Low"/>
    <x v="0"/>
    <n v="2.3255813953488372E-2"/>
    <x v="0"/>
    <x v="0"/>
  </r>
  <r>
    <s v="1908-BNLT"/>
    <x v="0"/>
    <x v="24"/>
    <x v="1"/>
    <x v="1"/>
    <s v="NE"/>
    <x v="0"/>
    <n v="48"/>
    <x v="0"/>
    <n v="0"/>
    <x v="0"/>
    <x v="1"/>
    <n v="35"/>
    <x v="0"/>
    <x v="0"/>
    <x v="32"/>
    <n v="31.198750431662589"/>
    <n v="6"/>
    <s v="High"/>
    <x v="1"/>
    <n v="0.42857142857142855"/>
    <x v="0"/>
    <x v="1"/>
  </r>
  <r>
    <s v="8464-NQMR"/>
    <x v="0"/>
    <x v="12"/>
    <x v="1"/>
    <x v="1"/>
    <s v="ND"/>
    <x v="1"/>
    <n v="48"/>
    <x v="0"/>
    <n v="0"/>
    <x v="0"/>
    <x v="1"/>
    <n v="39"/>
    <x v="0"/>
    <x v="0"/>
    <x v="33"/>
    <n v="39.615185873881487"/>
    <n v="9"/>
    <s v="High"/>
    <x v="1"/>
    <n v="9"/>
    <x v="0"/>
    <x v="1"/>
  </r>
  <r>
    <s v="8223-LEEH"/>
    <x v="0"/>
    <x v="25"/>
    <x v="1"/>
    <x v="1"/>
    <s v="NM"/>
    <x v="1"/>
    <n v="43"/>
    <x v="0"/>
    <n v="0"/>
    <x v="0"/>
    <x v="0"/>
    <n v="29"/>
    <x v="0"/>
    <x v="0"/>
    <x v="34"/>
    <n v="24.270754460637331"/>
    <n v="5"/>
    <s v="Medium"/>
    <x v="1"/>
    <n v="7.6923076923076927E-2"/>
    <x v="0"/>
    <x v="2"/>
  </r>
  <r>
    <s v="2344-UQWB"/>
    <x v="1"/>
    <x v="26"/>
    <x v="1"/>
    <x v="1"/>
    <s v="TX"/>
    <x v="1"/>
    <n v="49"/>
    <x v="0"/>
    <n v="0"/>
    <x v="0"/>
    <x v="1"/>
    <n v="54"/>
    <x v="5"/>
    <x v="5"/>
    <x v="35"/>
    <n v="64.4194955762744"/>
    <n v="8"/>
    <s v="High"/>
    <x v="2"/>
    <n v="0.38095238095238093"/>
    <x v="0"/>
    <x v="0"/>
  </r>
  <r>
    <s v="2869-AWES"/>
    <x v="0"/>
    <x v="27"/>
    <x v="1"/>
    <x v="1"/>
    <s v="AR"/>
    <x v="0"/>
    <n v="39"/>
    <x v="1"/>
    <n v="6"/>
    <x v="1"/>
    <x v="0"/>
    <n v="16"/>
    <x v="0"/>
    <x v="0"/>
    <x v="36"/>
    <n v="13.28110197262844"/>
    <n v="10"/>
    <s v="High"/>
    <x v="0"/>
    <n v="0.29411764705882354"/>
    <x v="0"/>
    <x v="0"/>
  </r>
  <r>
    <s v="5402-NCHR"/>
    <x v="0"/>
    <x v="25"/>
    <x v="1"/>
    <x v="1"/>
    <s v="WV"/>
    <x v="0"/>
    <n v="33"/>
    <x v="1"/>
    <n v="5"/>
    <x v="1"/>
    <x v="1"/>
    <n v="38"/>
    <x v="0"/>
    <x v="0"/>
    <x v="37"/>
    <n v="42.170733026634977"/>
    <n v="1"/>
    <s v="Low"/>
    <x v="1"/>
    <n v="1.5384615384615385E-2"/>
    <x v="0"/>
    <x v="0"/>
  </r>
  <r>
    <s v="5387-AJUW"/>
    <x v="0"/>
    <x v="16"/>
    <x v="1"/>
    <x v="1"/>
    <s v="MN"/>
    <x v="0"/>
    <n v="77"/>
    <x v="0"/>
    <n v="0"/>
    <x v="2"/>
    <x v="0"/>
    <n v="34"/>
    <x v="0"/>
    <x v="0"/>
    <x v="38"/>
    <n v="40.519313465907302"/>
    <n v="9"/>
    <s v="High"/>
    <x v="1"/>
    <n v="0.125"/>
    <x v="1"/>
    <x v="1"/>
  </r>
  <r>
    <s v="6943-SGZU"/>
    <x v="0"/>
    <x v="1"/>
    <x v="1"/>
    <x v="1"/>
    <s v="CO"/>
    <x v="1"/>
    <n v="38"/>
    <x v="1"/>
    <n v="4"/>
    <x v="2"/>
    <x v="0"/>
    <n v="16"/>
    <x v="0"/>
    <x v="0"/>
    <x v="39"/>
    <n v="17.92796312637509"/>
    <n v="8"/>
    <s v="High"/>
    <x v="0"/>
    <n v="0.125"/>
    <x v="0"/>
    <x v="2"/>
  </r>
  <r>
    <s v="5105-NZKR"/>
    <x v="1"/>
    <x v="28"/>
    <x v="3"/>
    <x v="1"/>
    <s v="AL"/>
    <x v="0"/>
    <n v="54"/>
    <x v="0"/>
    <n v="0"/>
    <x v="1"/>
    <x v="3"/>
    <n v="19"/>
    <x v="4"/>
    <x v="4"/>
    <x v="40"/>
    <n v="19.562336249707158"/>
    <n v="5"/>
    <s v="Medium"/>
    <x v="0"/>
    <n v="0.29411764705882354"/>
    <x v="0"/>
    <x v="0"/>
  </r>
  <r>
    <s v="4266-WJDZ"/>
    <x v="0"/>
    <x v="12"/>
    <x v="0"/>
    <x v="1"/>
    <s v="IL"/>
    <x v="1"/>
    <n v="32"/>
    <x v="0"/>
    <n v="0"/>
    <x v="0"/>
    <x v="1"/>
    <n v="24"/>
    <x v="0"/>
    <x v="0"/>
    <x v="41"/>
    <n v="24.137364509108721"/>
    <n v="10"/>
    <s v="High"/>
    <x v="1"/>
    <n v="10"/>
    <x v="0"/>
    <x v="1"/>
  </r>
  <r>
    <s v="5060-YPQP"/>
    <x v="0"/>
    <x v="29"/>
    <x v="1"/>
    <x v="1"/>
    <s v="NJ"/>
    <x v="0"/>
    <n v="48"/>
    <x v="0"/>
    <n v="0"/>
    <x v="1"/>
    <x v="0"/>
    <n v="25"/>
    <x v="0"/>
    <x v="0"/>
    <x v="42"/>
    <n v="24.784854498441589"/>
    <n v="0"/>
    <s v="None"/>
    <x v="1"/>
    <n v="0"/>
    <x v="0"/>
    <x v="3"/>
  </r>
  <r>
    <s v="8851-OSYK"/>
    <x v="0"/>
    <x v="12"/>
    <x v="1"/>
    <x v="0"/>
    <s v="MD"/>
    <x v="0"/>
    <n v="66"/>
    <x v="0"/>
    <n v="0"/>
    <x v="2"/>
    <x v="1"/>
    <n v="34"/>
    <x v="0"/>
    <x v="0"/>
    <x v="43"/>
    <n v="32.357068119608748"/>
    <n v="1"/>
    <s v="Low"/>
    <x v="1"/>
    <n v="1"/>
    <x v="1"/>
    <x v="0"/>
  </r>
  <r>
    <s v="6870-XSYK"/>
    <x v="1"/>
    <x v="30"/>
    <x v="4"/>
    <x v="0"/>
    <s v="ND"/>
    <x v="0"/>
    <n v="67"/>
    <x v="0"/>
    <n v="0"/>
    <x v="0"/>
    <x v="1"/>
    <n v="62"/>
    <x v="2"/>
    <x v="6"/>
    <x v="44"/>
    <n v="71.704262874618308"/>
    <n v="5"/>
    <s v="Medium"/>
    <x v="2"/>
    <n v="0.15151515151515152"/>
    <x v="1"/>
    <x v="1"/>
  </r>
  <r>
    <s v="7795-QKXX"/>
    <x v="1"/>
    <x v="22"/>
    <x v="2"/>
    <x v="1"/>
    <s v="UT"/>
    <x v="0"/>
    <n v="44"/>
    <x v="0"/>
    <n v="0"/>
    <x v="0"/>
    <x v="1"/>
    <n v="24"/>
    <x v="1"/>
    <x v="7"/>
    <x v="40"/>
    <n v="21.586051978125099"/>
    <n v="5"/>
    <s v="Medium"/>
    <x v="1"/>
    <n v="0.45454545454545453"/>
    <x v="0"/>
    <x v="2"/>
  </r>
  <r>
    <s v="3136-ZXPZ"/>
    <x v="0"/>
    <x v="31"/>
    <x v="1"/>
    <x v="0"/>
    <s v="IA"/>
    <x v="1"/>
    <n v="66"/>
    <x v="1"/>
    <n v="5"/>
    <x v="2"/>
    <x v="0"/>
    <n v="10"/>
    <x v="0"/>
    <x v="0"/>
    <x v="45"/>
    <n v="11.573817483244451"/>
    <n v="9"/>
    <s v="High"/>
    <x v="0"/>
    <n v="0.40909090909090912"/>
    <x v="1"/>
    <x v="1"/>
  </r>
  <r>
    <s v="8173-IKVF"/>
    <x v="1"/>
    <x v="12"/>
    <x v="3"/>
    <x v="1"/>
    <s v="MD"/>
    <x v="1"/>
    <n v="22"/>
    <x v="0"/>
    <n v="0"/>
    <x v="0"/>
    <x v="1"/>
    <n v="32"/>
    <x v="2"/>
    <x v="6"/>
    <x v="46"/>
    <n v="32.822812821487879"/>
    <n v="6"/>
    <s v="High"/>
    <x v="1"/>
    <n v="6"/>
    <x v="2"/>
    <x v="0"/>
  </r>
  <r>
    <s v="2753-FFDX"/>
    <x v="0"/>
    <x v="32"/>
    <x v="2"/>
    <x v="1"/>
    <s v="OK"/>
    <x v="0"/>
    <n v="44"/>
    <x v="0"/>
    <n v="0"/>
    <x v="1"/>
    <x v="0"/>
    <n v="42"/>
    <x v="0"/>
    <x v="0"/>
    <x v="47"/>
    <n v="43.751490643201507"/>
    <n v="5"/>
    <s v="Medium"/>
    <x v="1"/>
    <n v="0.13513513513513514"/>
    <x v="0"/>
    <x v="0"/>
  </r>
  <r>
    <s v="2891-JRJM"/>
    <x v="0"/>
    <x v="12"/>
    <x v="1"/>
    <x v="0"/>
    <s v="VT"/>
    <x v="1"/>
    <n v="40"/>
    <x v="0"/>
    <n v="0"/>
    <x v="0"/>
    <x v="1"/>
    <n v="25"/>
    <x v="0"/>
    <x v="0"/>
    <x v="48"/>
    <n v="24.333014465285771"/>
    <n v="8"/>
    <s v="High"/>
    <x v="1"/>
    <n v="8"/>
    <x v="0"/>
    <x v="3"/>
  </r>
  <r>
    <s v="8198-RCTF"/>
    <x v="1"/>
    <x v="19"/>
    <x v="2"/>
    <x v="1"/>
    <s v="CA"/>
    <x v="0"/>
    <n v="27"/>
    <x v="0"/>
    <n v="0"/>
    <x v="0"/>
    <x v="0"/>
    <m/>
    <x v="3"/>
    <x v="8"/>
    <x v="49"/>
    <n v="29.528241544872131"/>
    <n v="5"/>
    <s v="Medium"/>
    <x v="0"/>
    <n v="0.19230769230769232"/>
    <x v="2"/>
    <x v="2"/>
  </r>
  <r>
    <s v="9785-HPXI"/>
    <x v="0"/>
    <x v="26"/>
    <x v="1"/>
    <x v="1"/>
    <s v="DC"/>
    <x v="0"/>
    <n v="67"/>
    <x v="1"/>
    <n v="2"/>
    <x v="1"/>
    <x v="0"/>
    <m/>
    <x v="0"/>
    <x v="0"/>
    <x v="50"/>
    <n v="27.07868178814233"/>
    <n v="7"/>
    <s v="High"/>
    <x v="0"/>
    <n v="0.33333333333333331"/>
    <x v="1"/>
    <x v="0"/>
  </r>
  <r>
    <s v="9187-XWPM"/>
    <x v="0"/>
    <x v="33"/>
    <x v="1"/>
    <x v="1"/>
    <s v="SD"/>
    <x v="0"/>
    <n v="68"/>
    <x v="0"/>
    <n v="0"/>
    <x v="1"/>
    <x v="0"/>
    <m/>
    <x v="0"/>
    <x v="0"/>
    <x v="51"/>
    <n v="41.97255993420427"/>
    <n v="1"/>
    <s v="Low"/>
    <x v="0"/>
    <n v="4.3478260869565216E-2"/>
    <x v="1"/>
    <x v="1"/>
  </r>
  <r>
    <s v="4593-NSYD"/>
    <x v="0"/>
    <x v="34"/>
    <x v="1"/>
    <x v="1"/>
    <s v="MT"/>
    <x v="0"/>
    <n v="80"/>
    <x v="0"/>
    <n v="0"/>
    <x v="2"/>
    <x v="1"/>
    <m/>
    <x v="0"/>
    <x v="0"/>
    <x v="52"/>
    <n v="26.741617129223609"/>
    <n v="1"/>
    <s v="Low"/>
    <x v="0"/>
    <n v="1.5151515151515152E-2"/>
    <x v="1"/>
    <x v="2"/>
  </r>
  <r>
    <s v="8009-FNBF"/>
    <x v="0"/>
    <x v="21"/>
    <x v="1"/>
    <x v="0"/>
    <s v="CT"/>
    <x v="0"/>
    <n v="21"/>
    <x v="0"/>
    <n v="0"/>
    <x v="2"/>
    <x v="3"/>
    <m/>
    <x v="0"/>
    <x v="0"/>
    <x v="53"/>
    <n v="24.534746531696051"/>
    <n v="9"/>
    <s v="High"/>
    <x v="0"/>
    <n v="1.5"/>
    <x v="2"/>
    <x v="3"/>
  </r>
  <r>
    <s v="2066-QUMI"/>
    <x v="0"/>
    <x v="35"/>
    <x v="1"/>
    <x v="1"/>
    <s v="WI"/>
    <x v="1"/>
    <n v="58"/>
    <x v="0"/>
    <n v="0"/>
    <x v="0"/>
    <x v="1"/>
    <m/>
    <x v="0"/>
    <x v="0"/>
    <x v="54"/>
    <n v="20.59356739446751"/>
    <n v="4"/>
    <s v="Medium"/>
    <x v="0"/>
    <n v="0.16"/>
    <x v="0"/>
    <x v="1"/>
  </r>
  <r>
    <s v="7772-ASRX"/>
    <x v="1"/>
    <x v="12"/>
    <x v="2"/>
    <x v="1"/>
    <s v="IN"/>
    <x v="1"/>
    <n v="62"/>
    <x v="0"/>
    <n v="0"/>
    <x v="0"/>
    <x v="0"/>
    <m/>
    <x v="1"/>
    <x v="9"/>
    <x v="55"/>
    <n v="51.284983787061087"/>
    <n v="4"/>
    <s v="Medium"/>
    <x v="0"/>
    <n v="4"/>
    <x v="0"/>
    <x v="1"/>
  </r>
  <r>
    <s v="5522-UBVX"/>
    <x v="1"/>
    <x v="36"/>
    <x v="0"/>
    <x v="1"/>
    <s v="KS"/>
    <x v="1"/>
    <n v="58"/>
    <x v="0"/>
    <n v="0"/>
    <x v="0"/>
    <x v="1"/>
    <m/>
    <x v="2"/>
    <x v="6"/>
    <x v="56"/>
    <n v="44.533025863442241"/>
    <n v="8"/>
    <s v="High"/>
    <x v="0"/>
    <n v="2"/>
    <x v="0"/>
    <x v="1"/>
  </r>
  <r>
    <s v="2864-SYYI"/>
    <x v="0"/>
    <x v="17"/>
    <x v="1"/>
    <x v="0"/>
    <s v="PA"/>
    <x v="0"/>
    <n v="84"/>
    <x v="0"/>
    <n v="0"/>
    <x v="1"/>
    <x v="1"/>
    <m/>
    <x v="0"/>
    <x v="0"/>
    <x v="57"/>
    <n v="13.07916528710815"/>
    <n v="6"/>
    <s v="High"/>
    <x v="0"/>
    <n v="0.11538461538461539"/>
    <x v="1"/>
    <x v="3"/>
  </r>
  <r>
    <s v="6464-TGQK"/>
    <x v="0"/>
    <x v="37"/>
    <x v="0"/>
    <x v="1"/>
    <s v="HI"/>
    <x v="0"/>
    <n v="25"/>
    <x v="0"/>
    <n v="0"/>
    <x v="0"/>
    <x v="0"/>
    <m/>
    <x v="0"/>
    <x v="0"/>
    <x v="58"/>
    <n v="19.20627152616057"/>
    <n v="10"/>
    <s v="High"/>
    <x v="0"/>
    <n v="1.4285714285714286"/>
    <x v="2"/>
    <x v="2"/>
  </r>
  <r>
    <s v="4130-YGAL"/>
    <x v="1"/>
    <x v="38"/>
    <x v="3"/>
    <x v="1"/>
    <s v="WY"/>
    <x v="0"/>
    <n v="58"/>
    <x v="0"/>
    <n v="0"/>
    <x v="0"/>
    <x v="3"/>
    <m/>
    <x v="4"/>
    <x v="4"/>
    <x v="59"/>
    <n v="23.260184807423439"/>
    <n v="6"/>
    <s v="High"/>
    <x v="0"/>
    <n v="0.375"/>
    <x v="0"/>
    <x v="2"/>
  </r>
  <r>
    <s v="4626-UYXA"/>
    <x v="0"/>
    <x v="27"/>
    <x v="1"/>
    <x v="0"/>
    <s v="AL"/>
    <x v="1"/>
    <n v="21"/>
    <x v="0"/>
    <n v="0"/>
    <x v="0"/>
    <x v="0"/>
    <m/>
    <x v="0"/>
    <x v="0"/>
    <x v="60"/>
    <n v="20.84945074254907"/>
    <n v="9"/>
    <s v="High"/>
    <x v="0"/>
    <n v="0.26470588235294118"/>
    <x v="2"/>
    <x v="0"/>
  </r>
  <r>
    <s v="2275-ODGH"/>
    <x v="0"/>
    <x v="39"/>
    <x v="1"/>
    <x v="0"/>
    <s v="TN"/>
    <x v="1"/>
    <n v="37"/>
    <x v="0"/>
    <n v="0"/>
    <x v="2"/>
    <x v="1"/>
    <m/>
    <x v="0"/>
    <x v="0"/>
    <x v="61"/>
    <n v="46.699689833505829"/>
    <n v="0"/>
    <s v="None"/>
    <x v="0"/>
    <n v="0"/>
    <x v="0"/>
    <x v="0"/>
  </r>
  <r>
    <s v="2339-RNOX"/>
    <x v="0"/>
    <x v="16"/>
    <x v="1"/>
    <x v="1"/>
    <s v="NV"/>
    <x v="1"/>
    <n v="53"/>
    <x v="0"/>
    <n v="0"/>
    <x v="2"/>
    <x v="1"/>
    <m/>
    <x v="0"/>
    <x v="0"/>
    <x v="62"/>
    <n v="80.238842874520088"/>
    <n v="1"/>
    <s v="Low"/>
    <x v="0"/>
    <n v="1.3888888888888888E-2"/>
    <x v="0"/>
    <x v="2"/>
  </r>
  <r>
    <s v="7878-EOSK"/>
    <x v="1"/>
    <x v="23"/>
    <x v="0"/>
    <x v="1"/>
    <s v="SD"/>
    <x v="1"/>
    <n v="50"/>
    <x v="0"/>
    <n v="0"/>
    <x v="0"/>
    <x v="1"/>
    <m/>
    <x v="4"/>
    <x v="10"/>
    <x v="63"/>
    <n v="32.105179814702133"/>
    <n v="10"/>
    <s v="High"/>
    <x v="0"/>
    <n v="0.23255813953488372"/>
    <x v="0"/>
    <x v="1"/>
  </r>
  <r>
    <s v="5901-COOE"/>
    <x v="0"/>
    <x v="40"/>
    <x v="1"/>
    <x v="0"/>
    <s v="MO"/>
    <x v="1"/>
    <n v="40"/>
    <x v="1"/>
    <n v="4"/>
    <x v="1"/>
    <x v="0"/>
    <n v="12"/>
    <x v="0"/>
    <x v="0"/>
    <x v="64"/>
    <n v="12.84680660553826"/>
    <n v="5"/>
    <s v="Medium"/>
    <x v="0"/>
    <n v="7.9365079365079361E-2"/>
    <x v="0"/>
    <x v="1"/>
  </r>
  <r>
    <s v="1539-AEIA"/>
    <x v="0"/>
    <x v="39"/>
    <x v="1"/>
    <x v="0"/>
    <s v="NY"/>
    <x v="0"/>
    <n v="63"/>
    <x v="0"/>
    <n v="0"/>
    <x v="1"/>
    <x v="1"/>
    <m/>
    <x v="0"/>
    <x v="0"/>
    <x v="65"/>
    <n v="54.81326538901741"/>
    <n v="7"/>
    <s v="High"/>
    <x v="0"/>
    <n v="9.8591549295774641E-2"/>
    <x v="0"/>
    <x v="3"/>
  </r>
  <r>
    <s v="6807-LCED"/>
    <x v="0"/>
    <x v="41"/>
    <x v="1"/>
    <x v="0"/>
    <s v="MS"/>
    <x v="0"/>
    <n v="28"/>
    <x v="1"/>
    <n v="2"/>
    <x v="2"/>
    <x v="1"/>
    <n v="9"/>
    <x v="0"/>
    <x v="0"/>
    <x v="66"/>
    <n v="8.5988573491919453"/>
    <n v="4"/>
    <s v="Medium"/>
    <x v="0"/>
    <n v="5.7142857142857141E-2"/>
    <x v="2"/>
    <x v="0"/>
  </r>
  <r>
    <s v="0130-FUPM"/>
    <x v="0"/>
    <x v="42"/>
    <x v="0"/>
    <x v="1"/>
    <s v="ID"/>
    <x v="1"/>
    <n v="32"/>
    <x v="0"/>
    <n v="0"/>
    <x v="2"/>
    <x v="1"/>
    <m/>
    <x v="0"/>
    <x v="0"/>
    <x v="67"/>
    <n v="37.579719335685184"/>
    <n v="6"/>
    <s v="High"/>
    <x v="0"/>
    <n v="0.125"/>
    <x v="0"/>
    <x v="2"/>
  </r>
  <r>
    <s v="7995-AMPQ"/>
    <x v="0"/>
    <x v="43"/>
    <x v="1"/>
    <x v="1"/>
    <s v="MD"/>
    <x v="1"/>
    <n v="67"/>
    <x v="0"/>
    <n v="0"/>
    <x v="2"/>
    <x v="0"/>
    <m/>
    <x v="0"/>
    <x v="0"/>
    <x v="68"/>
    <n v="68.194342901991391"/>
    <n v="7"/>
    <s v="High"/>
    <x v="0"/>
    <n v="0.2413793103448276"/>
    <x v="1"/>
    <x v="0"/>
  </r>
  <r>
    <s v="7972-XKEQ"/>
    <x v="0"/>
    <x v="44"/>
    <x v="1"/>
    <x v="1"/>
    <s v="MT"/>
    <x v="0"/>
    <n v="59"/>
    <x v="0"/>
    <n v="0"/>
    <x v="2"/>
    <x v="1"/>
    <m/>
    <x v="0"/>
    <x v="0"/>
    <x v="69"/>
    <n v="17.165280561207961"/>
    <n v="1"/>
    <s v="Low"/>
    <x v="0"/>
    <n v="1.6393442622950821E-2"/>
    <x v="0"/>
    <x v="2"/>
  </r>
  <r>
    <s v="9926-ZTQQ"/>
    <x v="1"/>
    <x v="45"/>
    <x v="1"/>
    <x v="1"/>
    <s v="CA"/>
    <x v="1"/>
    <n v="71"/>
    <x v="0"/>
    <n v="0"/>
    <x v="0"/>
    <x v="1"/>
    <n v="37"/>
    <x v="1"/>
    <x v="7"/>
    <x v="70"/>
    <n v="33.429908805284207"/>
    <n v="8"/>
    <s v="High"/>
    <x v="1"/>
    <n v="0.61538461538461542"/>
    <x v="1"/>
    <x v="2"/>
  </r>
  <r>
    <s v="3923-DZKT"/>
    <x v="0"/>
    <x v="31"/>
    <x v="1"/>
    <x v="0"/>
    <s v="MI"/>
    <x v="0"/>
    <n v="33"/>
    <x v="1"/>
    <n v="4"/>
    <x v="2"/>
    <x v="0"/>
    <n v="9"/>
    <x v="0"/>
    <x v="0"/>
    <x v="71"/>
    <n v="8.3812424060647963"/>
    <n v="7"/>
    <s v="High"/>
    <x v="0"/>
    <n v="0.31818181818181818"/>
    <x v="0"/>
    <x v="1"/>
  </r>
  <r>
    <s v="2428-RJUE"/>
    <x v="1"/>
    <x v="12"/>
    <x v="5"/>
    <x v="1"/>
    <s v="AL"/>
    <x v="1"/>
    <n v="40"/>
    <x v="0"/>
    <n v="0"/>
    <x v="0"/>
    <x v="1"/>
    <n v="29"/>
    <x v="1"/>
    <x v="9"/>
    <x v="72"/>
    <n v="25.234011573457241"/>
    <n v="10"/>
    <s v="High"/>
    <x v="1"/>
    <n v="10"/>
    <x v="0"/>
    <x v="0"/>
  </r>
  <r>
    <s v="0630-JLCI"/>
    <x v="0"/>
    <x v="46"/>
    <x v="1"/>
    <x v="0"/>
    <s v="HI"/>
    <x v="1"/>
    <n v="30"/>
    <x v="0"/>
    <n v="0"/>
    <x v="2"/>
    <x v="1"/>
    <n v="9"/>
    <x v="0"/>
    <x v="0"/>
    <x v="73"/>
    <n v="10.227825072929891"/>
    <n v="2"/>
    <s v="Low"/>
    <x v="0"/>
    <n v="3.4482758620689655E-2"/>
    <x v="0"/>
    <x v="2"/>
  </r>
  <r>
    <s v="2765-ZVMY"/>
    <x v="1"/>
    <x v="47"/>
    <x v="4"/>
    <x v="1"/>
    <s v="VT"/>
    <x v="1"/>
    <n v="32"/>
    <x v="0"/>
    <n v="0"/>
    <x v="0"/>
    <x v="1"/>
    <n v="35"/>
    <x v="1"/>
    <x v="9"/>
    <x v="74"/>
    <n v="28.257987913640481"/>
    <n v="9"/>
    <s v="High"/>
    <x v="1"/>
    <n v="0.29032258064516131"/>
    <x v="0"/>
    <x v="3"/>
  </r>
  <r>
    <s v="6963-QYLP"/>
    <x v="0"/>
    <x v="26"/>
    <x v="2"/>
    <x v="0"/>
    <s v="NH"/>
    <x v="0"/>
    <n v="43"/>
    <x v="0"/>
    <n v="0"/>
    <x v="2"/>
    <x v="0"/>
    <n v="12"/>
    <x v="0"/>
    <x v="0"/>
    <x v="75"/>
    <n v="14.13924670233234"/>
    <n v="3"/>
    <s v="Medium"/>
    <x v="0"/>
    <n v="0.14285714285714285"/>
    <x v="0"/>
    <x v="3"/>
  </r>
  <r>
    <s v="4780-GXOW"/>
    <x v="0"/>
    <x v="48"/>
    <x v="0"/>
    <x v="1"/>
    <s v="UT"/>
    <x v="1"/>
    <n v="52"/>
    <x v="0"/>
    <n v="0"/>
    <x v="0"/>
    <x v="3"/>
    <n v="26"/>
    <x v="0"/>
    <x v="0"/>
    <x v="18"/>
    <n v="25.338790494104469"/>
    <n v="4"/>
    <s v="Medium"/>
    <x v="1"/>
    <n v="0.2"/>
    <x v="0"/>
    <x v="2"/>
  </r>
  <r>
    <s v="4944-ODJP"/>
    <x v="1"/>
    <x v="9"/>
    <x v="4"/>
    <x v="1"/>
    <s v="KS"/>
    <x v="0"/>
    <n v="46"/>
    <x v="0"/>
    <n v="0"/>
    <x v="0"/>
    <x v="1"/>
    <n v="56"/>
    <x v="1"/>
    <x v="7"/>
    <x v="46"/>
    <n v="54.96871824984607"/>
    <n v="8"/>
    <s v="High"/>
    <x v="2"/>
    <n v="2.6666666666666665"/>
    <x v="0"/>
    <x v="1"/>
  </r>
  <r>
    <s v="1772-EVXU"/>
    <x v="0"/>
    <x v="27"/>
    <x v="1"/>
    <x v="1"/>
    <s v="AZ"/>
    <x v="1"/>
    <n v="57"/>
    <x v="0"/>
    <n v="0"/>
    <x v="2"/>
    <x v="1"/>
    <n v="44"/>
    <x v="0"/>
    <x v="0"/>
    <x v="76"/>
    <n v="42.66326987976953"/>
    <n v="9"/>
    <s v="High"/>
    <x v="1"/>
    <n v="0.26470588235294118"/>
    <x v="0"/>
    <x v="2"/>
  </r>
  <r>
    <s v="9698-NOPI"/>
    <x v="0"/>
    <x v="41"/>
    <x v="2"/>
    <x v="0"/>
    <s v="SC"/>
    <x v="1"/>
    <n v="67"/>
    <x v="0"/>
    <n v="0"/>
    <x v="2"/>
    <x v="0"/>
    <n v="33"/>
    <x v="0"/>
    <x v="0"/>
    <x v="77"/>
    <n v="28.970845061240851"/>
    <n v="5"/>
    <s v="Medium"/>
    <x v="1"/>
    <n v="7.1428571428571425E-2"/>
    <x v="1"/>
    <x v="0"/>
  </r>
  <r>
    <s v="6912-DSHN"/>
    <x v="0"/>
    <x v="49"/>
    <x v="1"/>
    <x v="1"/>
    <s v="CT"/>
    <x v="1"/>
    <n v="44"/>
    <x v="0"/>
    <n v="0"/>
    <x v="1"/>
    <x v="1"/>
    <n v="56"/>
    <x v="0"/>
    <x v="0"/>
    <x v="78"/>
    <n v="58.664734507188008"/>
    <n v="4"/>
    <s v="Medium"/>
    <x v="2"/>
    <n v="7.1428571428571425E-2"/>
    <x v="0"/>
    <x v="3"/>
  </r>
  <r>
    <s v="2271-UUSG"/>
    <x v="0"/>
    <x v="50"/>
    <x v="1"/>
    <x v="1"/>
    <s v="UT"/>
    <x v="0"/>
    <n v="54"/>
    <x v="0"/>
    <n v="0"/>
    <x v="2"/>
    <x v="0"/>
    <n v="47"/>
    <x v="0"/>
    <x v="0"/>
    <x v="79"/>
    <n v="42.305118035520543"/>
    <n v="2"/>
    <s v="Low"/>
    <x v="1"/>
    <n v="3.2258064516129031E-2"/>
    <x v="0"/>
    <x v="2"/>
  </r>
  <r>
    <s v="3591-HZVD"/>
    <x v="1"/>
    <x v="51"/>
    <x v="0"/>
    <x v="1"/>
    <s v="VT"/>
    <x v="1"/>
    <n v="62"/>
    <x v="0"/>
    <n v="0"/>
    <x v="0"/>
    <x v="3"/>
    <n v="27"/>
    <x v="1"/>
    <x v="7"/>
    <x v="80"/>
    <n v="28.08899831073774"/>
    <n v="4"/>
    <s v="Medium"/>
    <x v="1"/>
    <n v="0.5"/>
    <x v="0"/>
    <x v="3"/>
  </r>
  <r>
    <s v="7127-DGRJ"/>
    <x v="1"/>
    <x v="45"/>
    <x v="5"/>
    <x v="1"/>
    <s v="MN"/>
    <x v="2"/>
    <n v="39"/>
    <x v="0"/>
    <n v="0"/>
    <x v="0"/>
    <x v="1"/>
    <n v="35"/>
    <x v="1"/>
    <x v="11"/>
    <x v="57"/>
    <n v="33.715694857439473"/>
    <n v="9"/>
    <s v="High"/>
    <x v="1"/>
    <n v="0.69230769230769229"/>
    <x v="0"/>
    <x v="1"/>
  </r>
  <r>
    <s v="1867-FBPS"/>
    <x v="0"/>
    <x v="52"/>
    <x v="1"/>
    <x v="0"/>
    <s v="AK"/>
    <x v="1"/>
    <n v="62"/>
    <x v="0"/>
    <n v="0"/>
    <x v="2"/>
    <x v="0"/>
    <n v="13"/>
    <x v="0"/>
    <x v="0"/>
    <x v="81"/>
    <n v="13.970423862687699"/>
    <n v="7"/>
    <s v="High"/>
    <x v="0"/>
    <n v="0.11666666666666667"/>
    <x v="0"/>
    <x v="2"/>
  </r>
  <r>
    <s v="0059-VIDI"/>
    <x v="0"/>
    <x v="33"/>
    <x v="1"/>
    <x v="1"/>
    <s v="WV"/>
    <x v="0"/>
    <n v="36"/>
    <x v="1"/>
    <n v="4"/>
    <x v="1"/>
    <x v="0"/>
    <n v="18"/>
    <x v="0"/>
    <x v="0"/>
    <x v="82"/>
    <n v="18.27902781000984"/>
    <n v="2"/>
    <s v="Low"/>
    <x v="0"/>
    <n v="8.6956521739130432E-2"/>
    <x v="0"/>
    <x v="0"/>
  </r>
  <r>
    <s v="1760-OQIZ"/>
    <x v="1"/>
    <x v="37"/>
    <x v="1"/>
    <x v="1"/>
    <s v="NE"/>
    <x v="1"/>
    <n v="72"/>
    <x v="0"/>
    <n v="0"/>
    <x v="0"/>
    <x v="0"/>
    <n v="35"/>
    <x v="3"/>
    <x v="2"/>
    <x v="83"/>
    <n v="29.427484047672461"/>
    <n v="7"/>
    <s v="High"/>
    <x v="1"/>
    <n v="1"/>
    <x v="1"/>
    <x v="1"/>
  </r>
  <r>
    <s v="2227-PKXK"/>
    <x v="0"/>
    <x v="26"/>
    <x v="1"/>
    <x v="1"/>
    <s v="IN"/>
    <x v="1"/>
    <n v="25"/>
    <x v="0"/>
    <n v="0"/>
    <x v="0"/>
    <x v="0"/>
    <n v="29"/>
    <x v="0"/>
    <x v="0"/>
    <x v="84"/>
    <n v="34.304611355108982"/>
    <n v="5"/>
    <s v="Medium"/>
    <x v="1"/>
    <n v="0.23809523809523808"/>
    <x v="2"/>
    <x v="1"/>
  </r>
  <r>
    <s v="1621-QOEZ"/>
    <x v="0"/>
    <x v="8"/>
    <x v="2"/>
    <x v="0"/>
    <s v="MD"/>
    <x v="0"/>
    <n v="25"/>
    <x v="0"/>
    <n v="0"/>
    <x v="1"/>
    <x v="0"/>
    <n v="9"/>
    <x v="0"/>
    <x v="0"/>
    <x v="85"/>
    <n v="10.199350345334929"/>
    <n v="7"/>
    <s v="High"/>
    <x v="0"/>
    <n v="3.5"/>
    <x v="2"/>
    <x v="0"/>
  </r>
  <r>
    <s v="5381-ELAT"/>
    <x v="0"/>
    <x v="39"/>
    <x v="1"/>
    <x v="1"/>
    <s v="AR"/>
    <x v="1"/>
    <n v="68"/>
    <x v="0"/>
    <n v="0"/>
    <x v="2"/>
    <x v="1"/>
    <n v="50"/>
    <x v="0"/>
    <x v="0"/>
    <x v="86"/>
    <n v="57.599521952770132"/>
    <n v="6"/>
    <s v="High"/>
    <x v="1"/>
    <n v="8.4507042253521125E-2"/>
    <x v="1"/>
    <x v="0"/>
  </r>
  <r>
    <s v="1619-CUNA"/>
    <x v="0"/>
    <x v="49"/>
    <x v="1"/>
    <x v="1"/>
    <s v="NV"/>
    <x v="0"/>
    <n v="58"/>
    <x v="0"/>
    <n v="0"/>
    <x v="2"/>
    <x v="1"/>
    <n v="42"/>
    <x v="0"/>
    <x v="0"/>
    <x v="87"/>
    <n v="50.399778935347769"/>
    <n v="6"/>
    <s v="High"/>
    <x v="1"/>
    <n v="0.10714285714285714"/>
    <x v="0"/>
    <x v="2"/>
  </r>
  <r>
    <s v="8076-CNIR"/>
    <x v="0"/>
    <x v="39"/>
    <x v="1"/>
    <x v="1"/>
    <s v="NM"/>
    <x v="0"/>
    <n v="67"/>
    <x v="0"/>
    <n v="0"/>
    <x v="2"/>
    <x v="0"/>
    <n v="35"/>
    <x v="0"/>
    <x v="0"/>
    <x v="88"/>
    <n v="40.085933016555543"/>
    <n v="5"/>
    <s v="Medium"/>
    <x v="1"/>
    <n v="7.0422535211267609E-2"/>
    <x v="1"/>
    <x v="2"/>
  </r>
  <r>
    <s v="3457-UWLC"/>
    <x v="0"/>
    <x v="49"/>
    <x v="1"/>
    <x v="1"/>
    <s v="ID"/>
    <x v="0"/>
    <n v="63"/>
    <x v="0"/>
    <n v="0"/>
    <x v="1"/>
    <x v="1"/>
    <n v="50"/>
    <x v="0"/>
    <x v="0"/>
    <x v="89"/>
    <n v="47.390915075325587"/>
    <n v="7"/>
    <s v="High"/>
    <x v="1"/>
    <n v="0.125"/>
    <x v="0"/>
    <x v="2"/>
  </r>
  <r>
    <s v="1581-MGTB"/>
    <x v="0"/>
    <x v="39"/>
    <x v="1"/>
    <x v="0"/>
    <s v="WY"/>
    <x v="0"/>
    <n v="37"/>
    <x v="0"/>
    <n v="0"/>
    <x v="2"/>
    <x v="0"/>
    <n v="26"/>
    <x v="0"/>
    <x v="0"/>
    <x v="90"/>
    <n v="28.533630585668401"/>
    <n v="3"/>
    <s v="Medium"/>
    <x v="1"/>
    <n v="4.2253521126760563E-2"/>
    <x v="0"/>
    <x v="2"/>
  </r>
  <r>
    <s v="0690-UTSF"/>
    <x v="0"/>
    <x v="21"/>
    <x v="1"/>
    <x v="0"/>
    <s v="WV"/>
    <x v="0"/>
    <n v="46"/>
    <x v="0"/>
    <n v="0"/>
    <x v="2"/>
    <x v="0"/>
    <n v="11"/>
    <x v="0"/>
    <x v="0"/>
    <x v="91"/>
    <n v="10.64951667163408"/>
    <n v="2"/>
    <s v="Low"/>
    <x v="0"/>
    <n v="0.33333333333333331"/>
    <x v="0"/>
    <x v="0"/>
  </r>
  <r>
    <s v="9624-AHRD"/>
    <x v="0"/>
    <x v="26"/>
    <x v="2"/>
    <x v="0"/>
    <s v="TX"/>
    <x v="0"/>
    <n v="25"/>
    <x v="0"/>
    <n v="0"/>
    <x v="0"/>
    <x v="1"/>
    <n v="10"/>
    <x v="0"/>
    <x v="0"/>
    <x v="92"/>
    <n v="10.732042995807779"/>
    <n v="4"/>
    <s v="Medium"/>
    <x v="0"/>
    <n v="0.19047619047619047"/>
    <x v="2"/>
    <x v="0"/>
  </r>
  <r>
    <s v="3519-RQOB"/>
    <x v="0"/>
    <x v="53"/>
    <x v="1"/>
    <x v="0"/>
    <s v="RI"/>
    <x v="0"/>
    <n v="67"/>
    <x v="1"/>
    <n v="4"/>
    <x v="2"/>
    <x v="0"/>
    <n v="9"/>
    <x v="0"/>
    <x v="0"/>
    <x v="93"/>
    <n v="10.79243972571204"/>
    <n v="10"/>
    <s v="High"/>
    <x v="0"/>
    <n v="0.23809523809523808"/>
    <x v="1"/>
    <x v="3"/>
  </r>
  <r>
    <s v="1712-COVA"/>
    <x v="0"/>
    <x v="54"/>
    <x v="1"/>
    <x v="0"/>
    <s v="ID"/>
    <x v="0"/>
    <n v="27"/>
    <x v="0"/>
    <n v="0"/>
    <x v="1"/>
    <x v="0"/>
    <n v="7"/>
    <x v="0"/>
    <x v="0"/>
    <x v="94"/>
    <n v="8.2340524705986073"/>
    <n v="4"/>
    <s v="Medium"/>
    <x v="0"/>
    <n v="0.4"/>
    <x v="2"/>
    <x v="2"/>
  </r>
  <r>
    <s v="9890-EGWB"/>
    <x v="0"/>
    <x v="55"/>
    <x v="1"/>
    <x v="1"/>
    <s v="TX"/>
    <x v="0"/>
    <n v="21"/>
    <x v="0"/>
    <n v="0"/>
    <x v="1"/>
    <x v="1"/>
    <n v="50"/>
    <x v="0"/>
    <x v="0"/>
    <x v="78"/>
    <n v="44.972618186602688"/>
    <n v="6"/>
    <s v="High"/>
    <x v="1"/>
    <n v="0.11764705882352941"/>
    <x v="2"/>
    <x v="0"/>
  </r>
  <r>
    <s v="4780-MYHH"/>
    <x v="0"/>
    <x v="25"/>
    <x v="1"/>
    <x v="1"/>
    <s v="FL"/>
    <x v="1"/>
    <n v="27"/>
    <x v="0"/>
    <n v="0"/>
    <x v="1"/>
    <x v="1"/>
    <n v="62"/>
    <x v="0"/>
    <x v="0"/>
    <x v="95"/>
    <n v="63.030538122799712"/>
    <n v="10"/>
    <s v="High"/>
    <x v="2"/>
    <n v="0.15384615384615385"/>
    <x v="2"/>
    <x v="0"/>
  </r>
  <r>
    <s v="4607-OTFW"/>
    <x v="0"/>
    <x v="24"/>
    <x v="1"/>
    <x v="1"/>
    <s v="KY"/>
    <x v="0"/>
    <n v="42"/>
    <x v="1"/>
    <n v="2"/>
    <x v="0"/>
    <x v="0"/>
    <n v="42"/>
    <x v="0"/>
    <x v="0"/>
    <x v="96"/>
    <n v="37.196432466255999"/>
    <n v="4"/>
    <s v="Medium"/>
    <x v="1"/>
    <n v="0.2857142857142857"/>
    <x v="0"/>
    <x v="0"/>
  </r>
  <r>
    <s v="6933-QJFI"/>
    <x v="1"/>
    <x v="36"/>
    <x v="4"/>
    <x v="1"/>
    <s v="NE"/>
    <x v="0"/>
    <n v="46"/>
    <x v="0"/>
    <n v="0"/>
    <x v="0"/>
    <x v="1"/>
    <n v="12"/>
    <x v="3"/>
    <x v="2"/>
    <x v="97"/>
    <n v="13.0546095646362"/>
    <n v="0"/>
    <s v="None"/>
    <x v="0"/>
    <n v="0"/>
    <x v="0"/>
    <x v="1"/>
  </r>
  <r>
    <s v="8798-DRQY"/>
    <x v="0"/>
    <x v="56"/>
    <x v="1"/>
    <x v="1"/>
    <s v="RI"/>
    <x v="0"/>
    <n v="55"/>
    <x v="1"/>
    <n v="3"/>
    <x v="1"/>
    <x v="1"/>
    <n v="38"/>
    <x v="0"/>
    <x v="0"/>
    <x v="98"/>
    <n v="43.706223288037592"/>
    <n v="6"/>
    <s v="High"/>
    <x v="1"/>
    <n v="8.8235294117647065E-2"/>
    <x v="0"/>
    <x v="3"/>
  </r>
  <r>
    <s v="5088-QWNF"/>
    <x v="0"/>
    <x v="57"/>
    <x v="1"/>
    <x v="1"/>
    <s v="DE"/>
    <x v="0"/>
    <n v="68"/>
    <x v="0"/>
    <n v="0"/>
    <x v="2"/>
    <x v="0"/>
    <n v="38"/>
    <x v="0"/>
    <x v="0"/>
    <x v="99"/>
    <n v="35.789867524913547"/>
    <n v="3"/>
    <s v="Medium"/>
    <x v="1"/>
    <n v="4.1095890410958902E-2"/>
    <x v="1"/>
    <x v="0"/>
  </r>
  <r>
    <s v="5591-AKJX"/>
    <x v="0"/>
    <x v="58"/>
    <x v="1"/>
    <x v="1"/>
    <s v="TN"/>
    <x v="1"/>
    <n v="32"/>
    <x v="0"/>
    <n v="0"/>
    <x v="0"/>
    <x v="0"/>
    <n v="36"/>
    <x v="0"/>
    <x v="0"/>
    <x v="100"/>
    <n v="38.087070595471523"/>
    <n v="9"/>
    <s v="High"/>
    <x v="1"/>
    <n v="0.28125"/>
    <x v="0"/>
    <x v="0"/>
  </r>
  <r>
    <s v="5864-ZMNK"/>
    <x v="0"/>
    <x v="34"/>
    <x v="1"/>
    <x v="1"/>
    <s v="CT"/>
    <x v="0"/>
    <n v="56"/>
    <x v="0"/>
    <n v="0"/>
    <x v="2"/>
    <x v="1"/>
    <n v="38"/>
    <x v="0"/>
    <x v="0"/>
    <x v="101"/>
    <n v="40.956009103694022"/>
    <n v="2"/>
    <s v="Low"/>
    <x v="1"/>
    <n v="3.0303030303030304E-2"/>
    <x v="0"/>
    <x v="3"/>
  </r>
  <r>
    <s v="9620-DOEB"/>
    <x v="0"/>
    <x v="38"/>
    <x v="1"/>
    <x v="0"/>
    <s v="CO"/>
    <x v="0"/>
    <n v="23"/>
    <x v="1"/>
    <n v="4"/>
    <x v="0"/>
    <x v="1"/>
    <n v="13"/>
    <x v="0"/>
    <x v="0"/>
    <x v="102"/>
    <n v="10.767647287415411"/>
    <n v="4"/>
    <s v="Medium"/>
    <x v="0"/>
    <n v="0.25"/>
    <x v="2"/>
    <x v="2"/>
  </r>
  <r>
    <s v="0870-JGEF"/>
    <x v="0"/>
    <x v="3"/>
    <x v="1"/>
    <x v="0"/>
    <s v="HI"/>
    <x v="1"/>
    <n v="59"/>
    <x v="1"/>
    <n v="5"/>
    <x v="2"/>
    <x v="0"/>
    <n v="8"/>
    <x v="0"/>
    <x v="0"/>
    <x v="103"/>
    <n v="8.6782643450221144"/>
    <n v="1"/>
    <s v="Low"/>
    <x v="0"/>
    <n v="1.4492753623188406E-2"/>
    <x v="0"/>
    <x v="2"/>
  </r>
  <r>
    <s v="3103-UDJU"/>
    <x v="0"/>
    <x v="59"/>
    <x v="2"/>
    <x v="0"/>
    <s v="OH"/>
    <x v="1"/>
    <n v="67"/>
    <x v="0"/>
    <n v="0"/>
    <x v="2"/>
    <x v="0"/>
    <n v="16"/>
    <x v="0"/>
    <x v="0"/>
    <x v="104"/>
    <n v="18.83915954088296"/>
    <n v="9"/>
    <s v="High"/>
    <x v="0"/>
    <n v="0.18"/>
    <x v="1"/>
    <x v="1"/>
  </r>
  <r>
    <s v="5747-CIZP"/>
    <x v="0"/>
    <x v="42"/>
    <x v="1"/>
    <x v="0"/>
    <s v="KS"/>
    <x v="0"/>
    <n v="23"/>
    <x v="1"/>
    <n v="2"/>
    <x v="2"/>
    <x v="0"/>
    <n v="8"/>
    <x v="0"/>
    <x v="0"/>
    <x v="105"/>
    <n v="8.0927484335130746"/>
    <n v="5"/>
    <s v="Medium"/>
    <x v="0"/>
    <n v="0.10416666666666667"/>
    <x v="2"/>
    <x v="1"/>
  </r>
  <r>
    <s v="2269-QZKE"/>
    <x v="0"/>
    <x v="42"/>
    <x v="1"/>
    <x v="1"/>
    <s v="MI"/>
    <x v="1"/>
    <n v="38"/>
    <x v="1"/>
    <n v="3"/>
    <x v="1"/>
    <x v="0"/>
    <n v="36"/>
    <x v="0"/>
    <x v="0"/>
    <x v="106"/>
    <n v="41.27056749092668"/>
    <n v="2"/>
    <s v="Low"/>
    <x v="1"/>
    <n v="4.1666666666666664E-2"/>
    <x v="0"/>
    <x v="1"/>
  </r>
  <r>
    <s v="8480-PQGG"/>
    <x v="0"/>
    <x v="14"/>
    <x v="2"/>
    <x v="1"/>
    <s v="MA"/>
    <x v="1"/>
    <n v="71"/>
    <x v="0"/>
    <n v="0"/>
    <x v="2"/>
    <x v="0"/>
    <n v="20"/>
    <x v="0"/>
    <x v="0"/>
    <x v="107"/>
    <n v="19.863598102379861"/>
    <n v="4"/>
    <s v="Medium"/>
    <x v="0"/>
    <n v="0.44444444444444442"/>
    <x v="1"/>
    <x v="3"/>
  </r>
  <r>
    <s v="7273-ZXNC"/>
    <x v="0"/>
    <x v="3"/>
    <x v="1"/>
    <x v="0"/>
    <s v="TX"/>
    <x v="0"/>
    <n v="21"/>
    <x v="1"/>
    <n v="4"/>
    <x v="1"/>
    <x v="0"/>
    <n v="50"/>
    <x v="0"/>
    <x v="0"/>
    <x v="108"/>
    <n v="57.65682179657108"/>
    <n v="6"/>
    <s v="High"/>
    <x v="1"/>
    <n v="8.6956521739130432E-2"/>
    <x v="2"/>
    <x v="0"/>
  </r>
  <r>
    <s v="4993-PKEU"/>
    <x v="0"/>
    <x v="28"/>
    <x v="1"/>
    <x v="0"/>
    <s v="MS"/>
    <x v="0"/>
    <n v="44"/>
    <x v="0"/>
    <n v="0"/>
    <x v="0"/>
    <x v="1"/>
    <n v="12"/>
    <x v="0"/>
    <x v="0"/>
    <x v="109"/>
    <n v="13.639231087508451"/>
    <n v="5"/>
    <s v="Medium"/>
    <x v="0"/>
    <n v="0.29411764705882354"/>
    <x v="0"/>
    <x v="0"/>
  </r>
  <r>
    <s v="9307-QZCU"/>
    <x v="1"/>
    <x v="12"/>
    <x v="1"/>
    <x v="1"/>
    <s v="IL"/>
    <x v="1"/>
    <n v="23"/>
    <x v="0"/>
    <n v="0"/>
    <x v="0"/>
    <x v="1"/>
    <n v="44"/>
    <x v="1"/>
    <x v="9"/>
    <x v="110"/>
    <n v="45.379960437850372"/>
    <n v="1"/>
    <s v="Low"/>
    <x v="1"/>
    <n v="1"/>
    <x v="2"/>
    <x v="1"/>
  </r>
  <r>
    <s v="8948-BUNW"/>
    <x v="0"/>
    <x v="60"/>
    <x v="1"/>
    <x v="1"/>
    <s v="AK"/>
    <x v="1"/>
    <n v="60"/>
    <x v="0"/>
    <n v="0"/>
    <x v="1"/>
    <x v="0"/>
    <n v="18"/>
    <x v="0"/>
    <x v="0"/>
    <x v="111"/>
    <n v="20.211727706871422"/>
    <n v="2"/>
    <s v="Low"/>
    <x v="0"/>
    <n v="3.6363636363636362E-2"/>
    <x v="0"/>
    <x v="2"/>
  </r>
  <r>
    <s v="7103-VJQC"/>
    <x v="1"/>
    <x v="8"/>
    <x v="5"/>
    <x v="1"/>
    <s v="WA"/>
    <x v="0"/>
    <n v="30"/>
    <x v="0"/>
    <n v="0"/>
    <x v="0"/>
    <x v="1"/>
    <n v="27"/>
    <x v="5"/>
    <x v="12"/>
    <x v="112"/>
    <n v="28.92339751188528"/>
    <n v="4"/>
    <s v="Medium"/>
    <x v="1"/>
    <n v="2"/>
    <x v="0"/>
    <x v="2"/>
  </r>
  <r>
    <s v="9294-MVLK"/>
    <x v="0"/>
    <x v="56"/>
    <x v="1"/>
    <x v="1"/>
    <s v="GA"/>
    <x v="0"/>
    <n v="36"/>
    <x v="0"/>
    <n v="0"/>
    <x v="2"/>
    <x v="1"/>
    <n v="31"/>
    <x v="0"/>
    <x v="0"/>
    <x v="113"/>
    <n v="29.352618245617549"/>
    <n v="2"/>
    <s v="Low"/>
    <x v="1"/>
    <n v="2.9411764705882353E-2"/>
    <x v="0"/>
    <x v="0"/>
  </r>
  <r>
    <s v="4142-QYAR"/>
    <x v="0"/>
    <x v="41"/>
    <x v="0"/>
    <x v="0"/>
    <s v="AZ"/>
    <x v="0"/>
    <n v="28"/>
    <x v="1"/>
    <n v="2"/>
    <x v="2"/>
    <x v="0"/>
    <n v="6"/>
    <x v="0"/>
    <x v="0"/>
    <x v="114"/>
    <n v="6.9005098552244446"/>
    <n v="7"/>
    <s v="High"/>
    <x v="0"/>
    <n v="0.1"/>
    <x v="2"/>
    <x v="2"/>
  </r>
  <r>
    <s v="2756-VSDX"/>
    <x v="1"/>
    <x v="6"/>
    <x v="2"/>
    <x v="1"/>
    <s v="MS"/>
    <x v="1"/>
    <n v="54"/>
    <x v="0"/>
    <n v="0"/>
    <x v="1"/>
    <x v="1"/>
    <n v="39"/>
    <x v="1"/>
    <x v="13"/>
    <x v="115"/>
    <n v="34.817890353652828"/>
    <n v="8"/>
    <s v="High"/>
    <x v="1"/>
    <n v="0.42105263157894735"/>
    <x v="0"/>
    <x v="0"/>
  </r>
  <r>
    <s v="5498-TAQR"/>
    <x v="0"/>
    <x v="21"/>
    <x v="1"/>
    <x v="0"/>
    <s v="SC"/>
    <x v="1"/>
    <n v="80"/>
    <x v="0"/>
    <n v="0"/>
    <x v="2"/>
    <x v="1"/>
    <n v="35"/>
    <x v="0"/>
    <x v="0"/>
    <x v="63"/>
    <n v="37.4359974113151"/>
    <n v="5"/>
    <s v="Medium"/>
    <x v="1"/>
    <n v="0.83333333333333337"/>
    <x v="1"/>
    <x v="0"/>
  </r>
  <r>
    <s v="5279-QDBV"/>
    <x v="0"/>
    <x v="44"/>
    <x v="1"/>
    <x v="0"/>
    <s v="MS"/>
    <x v="1"/>
    <n v="69"/>
    <x v="0"/>
    <n v="0"/>
    <x v="1"/>
    <x v="1"/>
    <n v="47"/>
    <x v="0"/>
    <x v="0"/>
    <x v="116"/>
    <n v="44.709139780968087"/>
    <n v="5"/>
    <s v="Medium"/>
    <x v="1"/>
    <n v="8.1967213114754092E-2"/>
    <x v="1"/>
    <x v="0"/>
  </r>
  <r>
    <s v="8754-CRSN"/>
    <x v="0"/>
    <x v="43"/>
    <x v="1"/>
    <x v="0"/>
    <s v="TN"/>
    <x v="0"/>
    <n v="49"/>
    <x v="0"/>
    <n v="0"/>
    <x v="0"/>
    <x v="3"/>
    <n v="9"/>
    <x v="0"/>
    <x v="0"/>
    <x v="37"/>
    <n v="10.200463527393291"/>
    <n v="4"/>
    <s v="Medium"/>
    <x v="0"/>
    <n v="0.13793103448275862"/>
    <x v="0"/>
    <x v="0"/>
  </r>
  <r>
    <s v="2267-OQZH"/>
    <x v="0"/>
    <x v="41"/>
    <x v="1"/>
    <x v="1"/>
    <s v="MN"/>
    <x v="1"/>
    <n v="35"/>
    <x v="0"/>
    <n v="0"/>
    <x v="2"/>
    <x v="1"/>
    <n v="24"/>
    <x v="0"/>
    <x v="0"/>
    <x v="117"/>
    <n v="23.32936501175142"/>
    <n v="4"/>
    <s v="Medium"/>
    <x v="1"/>
    <n v="5.7142857142857141E-2"/>
    <x v="0"/>
    <x v="1"/>
  </r>
  <r>
    <s v="6874-BHTN"/>
    <x v="0"/>
    <x v="14"/>
    <x v="1"/>
    <x v="1"/>
    <s v="GA"/>
    <x v="0"/>
    <n v="36"/>
    <x v="0"/>
    <n v="0"/>
    <x v="0"/>
    <x v="1"/>
    <n v="26"/>
    <x v="0"/>
    <x v="0"/>
    <x v="118"/>
    <n v="30.012392710561091"/>
    <n v="2"/>
    <s v="Low"/>
    <x v="1"/>
    <n v="0.22222222222222221"/>
    <x v="0"/>
    <x v="0"/>
  </r>
  <r>
    <s v="7288-OZRM"/>
    <x v="0"/>
    <x v="34"/>
    <x v="1"/>
    <x v="1"/>
    <s v="WI"/>
    <x v="0"/>
    <n v="48"/>
    <x v="1"/>
    <n v="2"/>
    <x v="2"/>
    <x v="0"/>
    <n v="29"/>
    <x v="0"/>
    <x v="0"/>
    <x v="119"/>
    <n v="33.315489745617647"/>
    <n v="10"/>
    <s v="High"/>
    <x v="1"/>
    <n v="0.15151515151515152"/>
    <x v="0"/>
    <x v="1"/>
  </r>
  <r>
    <s v="9181-IWNV"/>
    <x v="0"/>
    <x v="37"/>
    <x v="1"/>
    <x v="1"/>
    <s v="GA"/>
    <x v="0"/>
    <n v="46"/>
    <x v="1"/>
    <n v="3"/>
    <x v="0"/>
    <x v="1"/>
    <n v="23"/>
    <x v="0"/>
    <x v="0"/>
    <x v="120"/>
    <n v="21.101003253067471"/>
    <n v="6"/>
    <s v="High"/>
    <x v="1"/>
    <n v="0.8571428571428571"/>
    <x v="0"/>
    <x v="0"/>
  </r>
  <r>
    <s v="0295-ETJE"/>
    <x v="1"/>
    <x v="21"/>
    <x v="5"/>
    <x v="1"/>
    <s v="TN"/>
    <x v="1"/>
    <n v="20"/>
    <x v="0"/>
    <n v="0"/>
    <x v="0"/>
    <x v="3"/>
    <n v="17"/>
    <x v="4"/>
    <x v="14"/>
    <x v="121"/>
    <n v="18.833450331077842"/>
    <n v="1"/>
    <s v="Low"/>
    <x v="0"/>
    <n v="0.16666666666666666"/>
    <x v="2"/>
    <x v="0"/>
  </r>
  <r>
    <s v="7849-VCMM"/>
    <x v="0"/>
    <x v="61"/>
    <x v="1"/>
    <x v="1"/>
    <s v="VA"/>
    <x v="1"/>
    <n v="25"/>
    <x v="0"/>
    <n v="0"/>
    <x v="0"/>
    <x v="0"/>
    <n v="47"/>
    <x v="0"/>
    <x v="0"/>
    <x v="122"/>
    <n v="55.496969883585393"/>
    <n v="3"/>
    <s v="Medium"/>
    <x v="1"/>
    <n v="0.10714285714285714"/>
    <x v="2"/>
    <x v="0"/>
  </r>
  <r>
    <s v="6946-GKZX"/>
    <x v="0"/>
    <x v="57"/>
    <x v="1"/>
    <x v="1"/>
    <s v="CA"/>
    <x v="1"/>
    <n v="21"/>
    <x v="0"/>
    <n v="0"/>
    <x v="2"/>
    <x v="1"/>
    <n v="53"/>
    <x v="0"/>
    <x v="0"/>
    <x v="63"/>
    <n v="49.16046938997836"/>
    <n v="8"/>
    <s v="High"/>
    <x v="2"/>
    <n v="0.1095890410958904"/>
    <x v="2"/>
    <x v="2"/>
  </r>
  <r>
    <s v="5221-TEQT"/>
    <x v="0"/>
    <x v="14"/>
    <x v="0"/>
    <x v="1"/>
    <s v="TN"/>
    <x v="0"/>
    <n v="21"/>
    <x v="0"/>
    <n v="0"/>
    <x v="0"/>
    <x v="0"/>
    <n v="17"/>
    <x v="0"/>
    <x v="0"/>
    <x v="123"/>
    <n v="17.68402101407521"/>
    <n v="0"/>
    <s v="None"/>
    <x v="0"/>
    <n v="0"/>
    <x v="2"/>
    <x v="0"/>
  </r>
  <r>
    <s v="3292-VXEM"/>
    <x v="0"/>
    <x v="29"/>
    <x v="1"/>
    <x v="1"/>
    <s v="TX"/>
    <x v="1"/>
    <n v="33"/>
    <x v="0"/>
    <n v="0"/>
    <x v="1"/>
    <x v="1"/>
    <n v="28"/>
    <x v="0"/>
    <x v="0"/>
    <x v="15"/>
    <n v="25.496569785247608"/>
    <n v="8"/>
    <s v="High"/>
    <x v="1"/>
    <n v="0.11940298507462686"/>
    <x v="0"/>
    <x v="0"/>
  </r>
  <r>
    <s v="0067-BNMH"/>
    <x v="1"/>
    <x v="62"/>
    <x v="3"/>
    <x v="0"/>
    <s v="MI"/>
    <x v="1"/>
    <n v="46"/>
    <x v="0"/>
    <n v="0"/>
    <x v="0"/>
    <x v="1"/>
    <n v="20"/>
    <x v="3"/>
    <x v="8"/>
    <x v="124"/>
    <n v="23.979997565796619"/>
    <n v="0"/>
    <s v="None"/>
    <x v="0"/>
    <n v="0"/>
    <x v="0"/>
    <x v="1"/>
  </r>
  <r>
    <s v="5560-RHYI"/>
    <x v="1"/>
    <x v="8"/>
    <x v="1"/>
    <x v="0"/>
    <s v="SD"/>
    <x v="1"/>
    <n v="41"/>
    <x v="0"/>
    <n v="0"/>
    <x v="0"/>
    <x v="1"/>
    <n v="46"/>
    <x v="1"/>
    <x v="9"/>
    <x v="72"/>
    <n v="53.878801249994233"/>
    <n v="5"/>
    <s v="Medium"/>
    <x v="1"/>
    <n v="2.5"/>
    <x v="0"/>
    <x v="1"/>
  </r>
  <r>
    <s v="6382-GKJC"/>
    <x v="0"/>
    <x v="63"/>
    <x v="1"/>
    <x v="1"/>
    <s v="AL"/>
    <x v="1"/>
    <n v="30"/>
    <x v="0"/>
    <n v="0"/>
    <x v="1"/>
    <x v="0"/>
    <n v="34"/>
    <x v="0"/>
    <x v="0"/>
    <x v="125"/>
    <n v="28.027701202847869"/>
    <n v="7"/>
    <s v="High"/>
    <x v="1"/>
    <n v="0.14893617021276595"/>
    <x v="0"/>
    <x v="0"/>
  </r>
  <r>
    <s v="9953-TYBX"/>
    <x v="0"/>
    <x v="64"/>
    <x v="0"/>
    <x v="0"/>
    <s v="CT"/>
    <x v="0"/>
    <n v="43"/>
    <x v="1"/>
    <n v="2"/>
    <x v="1"/>
    <x v="1"/>
    <n v="27"/>
    <x v="0"/>
    <x v="0"/>
    <x v="126"/>
    <n v="31.689130810725249"/>
    <n v="4"/>
    <s v="Medium"/>
    <x v="1"/>
    <n v="8.6956521739130432E-2"/>
    <x v="0"/>
    <x v="3"/>
  </r>
  <r>
    <s v="7145-TRML"/>
    <x v="0"/>
    <x v="34"/>
    <x v="1"/>
    <x v="1"/>
    <s v="AL"/>
    <x v="1"/>
    <n v="21"/>
    <x v="0"/>
    <n v="0"/>
    <x v="2"/>
    <x v="1"/>
    <n v="54"/>
    <x v="0"/>
    <x v="0"/>
    <x v="127"/>
    <n v="59.067415138650269"/>
    <n v="6"/>
    <s v="High"/>
    <x v="2"/>
    <n v="9.0909090909090912E-2"/>
    <x v="2"/>
    <x v="0"/>
  </r>
  <r>
    <s v="1575-JFGV"/>
    <x v="0"/>
    <x v="27"/>
    <x v="1"/>
    <x v="0"/>
    <s v="HI"/>
    <x v="1"/>
    <n v="70"/>
    <x v="0"/>
    <n v="0"/>
    <x v="1"/>
    <x v="1"/>
    <n v="17"/>
    <x v="0"/>
    <x v="0"/>
    <x v="128"/>
    <n v="14.90553831161122"/>
    <n v="7"/>
    <s v="High"/>
    <x v="0"/>
    <n v="0.20588235294117646"/>
    <x v="1"/>
    <x v="2"/>
  </r>
  <r>
    <s v="7236-MPXK"/>
    <x v="0"/>
    <x v="12"/>
    <x v="0"/>
    <x v="1"/>
    <s v="NY"/>
    <x v="1"/>
    <n v="35"/>
    <x v="1"/>
    <n v="2"/>
    <x v="0"/>
    <x v="0"/>
    <n v="22"/>
    <x v="0"/>
    <x v="0"/>
    <x v="129"/>
    <n v="18.182616490912611"/>
    <n v="8"/>
    <s v="High"/>
    <x v="1"/>
    <n v="8"/>
    <x v="0"/>
    <x v="3"/>
  </r>
  <r>
    <s v="5221-AYGI"/>
    <x v="1"/>
    <x v="12"/>
    <x v="4"/>
    <x v="1"/>
    <s v="RI"/>
    <x v="0"/>
    <n v="66"/>
    <x v="0"/>
    <n v="0"/>
    <x v="0"/>
    <x v="1"/>
    <n v="36"/>
    <x v="3"/>
    <x v="2"/>
    <x v="130"/>
    <n v="36.802359926237003"/>
    <n v="6"/>
    <s v="High"/>
    <x v="1"/>
    <n v="6"/>
    <x v="1"/>
    <x v="3"/>
  </r>
  <r>
    <s v="2801-FIRU"/>
    <x v="0"/>
    <x v="39"/>
    <x v="1"/>
    <x v="1"/>
    <s v="IN"/>
    <x v="1"/>
    <n v="30"/>
    <x v="1"/>
    <n v="5"/>
    <x v="2"/>
    <x v="1"/>
    <n v="46"/>
    <x v="0"/>
    <x v="0"/>
    <x v="131"/>
    <n v="51.482433267333917"/>
    <n v="1"/>
    <s v="Low"/>
    <x v="1"/>
    <n v="1.4084507042253521E-2"/>
    <x v="0"/>
    <x v="1"/>
  </r>
  <r>
    <s v="5830-IBCE"/>
    <x v="1"/>
    <x v="0"/>
    <x v="1"/>
    <x v="1"/>
    <s v="TX"/>
    <x v="0"/>
    <n v="63"/>
    <x v="0"/>
    <n v="0"/>
    <x v="0"/>
    <x v="1"/>
    <n v="35"/>
    <x v="4"/>
    <x v="15"/>
    <x v="132"/>
    <n v="38.996039458998347"/>
    <n v="2"/>
    <s v="Low"/>
    <x v="1"/>
    <n v="8.3333333333333329E-2"/>
    <x v="0"/>
    <x v="0"/>
  </r>
  <r>
    <s v="1527-SXBH"/>
    <x v="0"/>
    <x v="55"/>
    <x v="1"/>
    <x v="1"/>
    <s v="ND"/>
    <x v="0"/>
    <n v="33"/>
    <x v="0"/>
    <n v="0"/>
    <x v="0"/>
    <x v="1"/>
    <n v="32"/>
    <x v="0"/>
    <x v="0"/>
    <x v="133"/>
    <n v="37.335140760000108"/>
    <n v="7"/>
    <s v="High"/>
    <x v="1"/>
    <n v="0.13725490196078433"/>
    <x v="0"/>
    <x v="1"/>
  </r>
  <r>
    <s v="8129-AXDZ"/>
    <x v="0"/>
    <x v="26"/>
    <x v="1"/>
    <x v="1"/>
    <s v="MT"/>
    <x v="0"/>
    <n v="59"/>
    <x v="0"/>
    <n v="0"/>
    <x v="1"/>
    <x v="3"/>
    <n v="39"/>
    <x v="0"/>
    <x v="0"/>
    <x v="134"/>
    <n v="38.920283968111889"/>
    <n v="10"/>
    <s v="High"/>
    <x v="1"/>
    <n v="0.47619047619047616"/>
    <x v="0"/>
    <x v="2"/>
  </r>
  <r>
    <s v="8737-SETI"/>
    <x v="1"/>
    <x v="12"/>
    <x v="0"/>
    <x v="0"/>
    <s v="CT"/>
    <x v="1"/>
    <n v="41"/>
    <x v="0"/>
    <n v="0"/>
    <x v="0"/>
    <x v="1"/>
    <n v="34"/>
    <x v="3"/>
    <x v="8"/>
    <x v="135"/>
    <n v="31.97899265103462"/>
    <n v="9"/>
    <s v="High"/>
    <x v="1"/>
    <n v="9"/>
    <x v="0"/>
    <x v="3"/>
  </r>
  <r>
    <s v="2950-LWNY"/>
    <x v="0"/>
    <x v="53"/>
    <x v="1"/>
    <x v="1"/>
    <s v="NJ"/>
    <x v="1"/>
    <n v="29"/>
    <x v="0"/>
    <n v="0"/>
    <x v="1"/>
    <x v="0"/>
    <n v="39"/>
    <x v="0"/>
    <x v="0"/>
    <x v="136"/>
    <n v="33.7924364578721"/>
    <n v="0"/>
    <s v="None"/>
    <x v="1"/>
    <n v="0"/>
    <x v="2"/>
    <x v="3"/>
  </r>
  <r>
    <s v="5109-GIJD"/>
    <x v="0"/>
    <x v="14"/>
    <x v="1"/>
    <x v="1"/>
    <s v="MI"/>
    <x v="0"/>
    <n v="40"/>
    <x v="0"/>
    <n v="0"/>
    <x v="1"/>
    <x v="0"/>
    <n v="36"/>
    <x v="0"/>
    <x v="0"/>
    <x v="121"/>
    <n v="31.128757317919419"/>
    <n v="8"/>
    <s v="High"/>
    <x v="1"/>
    <n v="0.88888888888888884"/>
    <x v="0"/>
    <x v="1"/>
  </r>
  <r>
    <s v="2680-UVBL"/>
    <x v="0"/>
    <x v="55"/>
    <x v="2"/>
    <x v="1"/>
    <s v="GA"/>
    <x v="1"/>
    <n v="79"/>
    <x v="1"/>
    <n v="4"/>
    <x v="2"/>
    <x v="1"/>
    <n v="37"/>
    <x v="0"/>
    <x v="0"/>
    <x v="137"/>
    <n v="39.889461253021231"/>
    <n v="10"/>
    <s v="High"/>
    <x v="1"/>
    <n v="0.19607843137254902"/>
    <x v="1"/>
    <x v="0"/>
  </r>
  <r>
    <s v="2475-OLNT"/>
    <x v="0"/>
    <x v="6"/>
    <x v="2"/>
    <x v="1"/>
    <s v="SD"/>
    <x v="1"/>
    <n v="64"/>
    <x v="0"/>
    <n v="0"/>
    <x v="0"/>
    <x v="1"/>
    <n v="49"/>
    <x v="0"/>
    <x v="0"/>
    <x v="138"/>
    <n v="56.093323196220332"/>
    <n v="10"/>
    <s v="High"/>
    <x v="1"/>
    <n v="0.52631578947368418"/>
    <x v="0"/>
    <x v="1"/>
  </r>
  <r>
    <s v="7680-RLRV"/>
    <x v="0"/>
    <x v="10"/>
    <x v="1"/>
    <x v="1"/>
    <s v="AZ"/>
    <x v="1"/>
    <n v="57"/>
    <x v="0"/>
    <n v="0"/>
    <x v="0"/>
    <x v="1"/>
    <n v="47"/>
    <x v="0"/>
    <x v="0"/>
    <x v="139"/>
    <n v="37.780051630071583"/>
    <n v="5"/>
    <s v="Medium"/>
    <x v="1"/>
    <n v="0.125"/>
    <x v="0"/>
    <x v="2"/>
  </r>
  <r>
    <s v="2912-UWHS"/>
    <x v="1"/>
    <x v="8"/>
    <x v="2"/>
    <x v="1"/>
    <s v="WV"/>
    <x v="0"/>
    <n v="23"/>
    <x v="1"/>
    <n v="5"/>
    <x v="0"/>
    <x v="0"/>
    <n v="24"/>
    <x v="1"/>
    <x v="7"/>
    <x v="140"/>
    <n v="22.21142996898806"/>
    <n v="10"/>
    <s v="High"/>
    <x v="1"/>
    <n v="5"/>
    <x v="2"/>
    <x v="0"/>
  </r>
  <r>
    <s v="5618-ZLBH"/>
    <x v="0"/>
    <x v="39"/>
    <x v="0"/>
    <x v="1"/>
    <s v="NJ"/>
    <x v="1"/>
    <n v="42"/>
    <x v="1"/>
    <n v="5"/>
    <x v="2"/>
    <x v="0"/>
    <n v="45"/>
    <x v="0"/>
    <x v="0"/>
    <x v="141"/>
    <n v="41.364562988029633"/>
    <n v="1"/>
    <s v="Low"/>
    <x v="1"/>
    <n v="1.4084507042253521E-2"/>
    <x v="0"/>
    <x v="3"/>
  </r>
  <r>
    <s v="0366-YFPL"/>
    <x v="0"/>
    <x v="21"/>
    <x v="1"/>
    <x v="0"/>
    <s v="MA"/>
    <x v="0"/>
    <n v="59"/>
    <x v="0"/>
    <n v="0"/>
    <x v="2"/>
    <x v="0"/>
    <n v="11"/>
    <x v="0"/>
    <x v="0"/>
    <x v="142"/>
    <n v="11.49568689129476"/>
    <n v="4"/>
    <s v="Medium"/>
    <x v="0"/>
    <n v="0.66666666666666663"/>
    <x v="0"/>
    <x v="3"/>
  </r>
  <r>
    <s v="5618-RYXI"/>
    <x v="0"/>
    <x v="35"/>
    <x v="3"/>
    <x v="1"/>
    <s v="NC"/>
    <x v="0"/>
    <n v="48"/>
    <x v="0"/>
    <n v="0"/>
    <x v="0"/>
    <x v="0"/>
    <n v="30"/>
    <x v="0"/>
    <x v="0"/>
    <x v="143"/>
    <n v="30.581073154322159"/>
    <n v="4"/>
    <s v="Medium"/>
    <x v="1"/>
    <n v="0.16"/>
    <x v="0"/>
    <x v="0"/>
  </r>
  <r>
    <s v="9804-AROP"/>
    <x v="0"/>
    <x v="19"/>
    <x v="2"/>
    <x v="1"/>
    <s v="ME"/>
    <x v="0"/>
    <n v="72"/>
    <x v="0"/>
    <n v="0"/>
    <x v="2"/>
    <x v="1"/>
    <n v="45"/>
    <x v="0"/>
    <x v="0"/>
    <x v="144"/>
    <n v="42.784788539796153"/>
    <n v="8"/>
    <s v="High"/>
    <x v="1"/>
    <n v="0.30769230769230771"/>
    <x v="1"/>
    <x v="3"/>
  </r>
  <r>
    <s v="9998-HXKO"/>
    <x v="1"/>
    <x v="8"/>
    <x v="1"/>
    <x v="1"/>
    <s v="NJ"/>
    <x v="1"/>
    <n v="36"/>
    <x v="0"/>
    <n v="0"/>
    <x v="0"/>
    <x v="0"/>
    <n v="34"/>
    <x v="1"/>
    <x v="9"/>
    <x v="145"/>
    <n v="27.96807203785804"/>
    <n v="3"/>
    <s v="Medium"/>
    <x v="1"/>
    <n v="1.5"/>
    <x v="0"/>
    <x v="3"/>
  </r>
  <r>
    <s v="9633-GBGP"/>
    <x v="0"/>
    <x v="12"/>
    <x v="1"/>
    <x v="1"/>
    <s v="NE"/>
    <x v="0"/>
    <n v="41"/>
    <x v="0"/>
    <n v="0"/>
    <x v="0"/>
    <x v="0"/>
    <n v="17"/>
    <x v="0"/>
    <x v="0"/>
    <x v="146"/>
    <n v="19.83492315307566"/>
    <n v="10"/>
    <s v="High"/>
    <x v="0"/>
    <n v="10"/>
    <x v="0"/>
    <x v="1"/>
  </r>
  <r>
    <s v="3977-PAQV"/>
    <x v="0"/>
    <x v="55"/>
    <x v="0"/>
    <x v="1"/>
    <s v="MN"/>
    <x v="0"/>
    <n v="38"/>
    <x v="0"/>
    <n v="0"/>
    <x v="2"/>
    <x v="3"/>
    <n v="39"/>
    <x v="0"/>
    <x v="0"/>
    <x v="147"/>
    <n v="35.716378941429113"/>
    <n v="6"/>
    <s v="High"/>
    <x v="1"/>
    <n v="0.11764705882352941"/>
    <x v="0"/>
    <x v="1"/>
  </r>
  <r>
    <s v="1095-AGSP"/>
    <x v="1"/>
    <x v="4"/>
    <x v="1"/>
    <x v="1"/>
    <s v="VA"/>
    <x v="1"/>
    <n v="27"/>
    <x v="0"/>
    <n v="0"/>
    <x v="1"/>
    <x v="0"/>
    <n v="29"/>
    <x v="5"/>
    <x v="5"/>
    <x v="148"/>
    <n v="28.192352133757499"/>
    <n v="1"/>
    <s v="Low"/>
    <x v="1"/>
    <n v="2.6315789473684209E-2"/>
    <x v="2"/>
    <x v="0"/>
  </r>
  <r>
    <s v="4749-BWVN"/>
    <x v="0"/>
    <x v="41"/>
    <x v="1"/>
    <x v="1"/>
    <s v="AZ"/>
    <x v="0"/>
    <n v="29"/>
    <x v="0"/>
    <n v="0"/>
    <x v="2"/>
    <x v="0"/>
    <n v="58"/>
    <x v="0"/>
    <x v="0"/>
    <x v="149"/>
    <n v="46.627159599307433"/>
    <n v="9"/>
    <s v="High"/>
    <x v="2"/>
    <n v="0.12857142857142856"/>
    <x v="2"/>
    <x v="2"/>
  </r>
  <r>
    <s v="9847-CXKS"/>
    <x v="1"/>
    <x v="12"/>
    <x v="3"/>
    <x v="0"/>
    <s v="KY"/>
    <x v="1"/>
    <n v="45"/>
    <x v="0"/>
    <n v="0"/>
    <x v="0"/>
    <x v="3"/>
    <n v="11"/>
    <x v="3"/>
    <x v="2"/>
    <x v="150"/>
    <n v="9.535165665845442"/>
    <n v="0"/>
    <s v="None"/>
    <x v="0"/>
    <n v="0"/>
    <x v="0"/>
    <x v="0"/>
  </r>
  <r>
    <s v="8798-PSYE"/>
    <x v="0"/>
    <x v="49"/>
    <x v="1"/>
    <x v="1"/>
    <s v="FL"/>
    <x v="0"/>
    <n v="84"/>
    <x v="0"/>
    <n v="0"/>
    <x v="1"/>
    <x v="1"/>
    <n v="63"/>
    <x v="0"/>
    <x v="0"/>
    <x v="151"/>
    <n v="60.718821709275304"/>
    <n v="8"/>
    <s v="High"/>
    <x v="2"/>
    <n v="0.14285714285714285"/>
    <x v="1"/>
    <x v="0"/>
  </r>
  <r>
    <s v="2044-UCGH"/>
    <x v="1"/>
    <x v="31"/>
    <x v="5"/>
    <x v="1"/>
    <s v="AK"/>
    <x v="1"/>
    <n v="85"/>
    <x v="1"/>
    <n v="2"/>
    <x v="0"/>
    <x v="3"/>
    <n v="17"/>
    <x v="5"/>
    <x v="12"/>
    <x v="152"/>
    <n v="15.13168975799617"/>
    <n v="3"/>
    <s v="Medium"/>
    <x v="0"/>
    <n v="0.13636363636363635"/>
    <x v="1"/>
    <x v="2"/>
  </r>
  <r>
    <s v="0714-OKSR"/>
    <x v="0"/>
    <x v="26"/>
    <x v="1"/>
    <x v="1"/>
    <s v="VA"/>
    <x v="1"/>
    <n v="51"/>
    <x v="1"/>
    <n v="2"/>
    <x v="0"/>
    <x v="1"/>
    <n v="35"/>
    <x v="0"/>
    <x v="0"/>
    <x v="153"/>
    <n v="38.471250875381926"/>
    <n v="2"/>
    <s v="Low"/>
    <x v="1"/>
    <n v="9.5238095238095233E-2"/>
    <x v="0"/>
    <x v="0"/>
  </r>
  <r>
    <s v="2148-QDPR"/>
    <x v="0"/>
    <x v="41"/>
    <x v="1"/>
    <x v="1"/>
    <s v="TN"/>
    <x v="1"/>
    <n v="65"/>
    <x v="1"/>
    <n v="4"/>
    <x v="2"/>
    <x v="0"/>
    <n v="42"/>
    <x v="0"/>
    <x v="0"/>
    <x v="154"/>
    <n v="42.556075470890733"/>
    <n v="3"/>
    <s v="Medium"/>
    <x v="1"/>
    <n v="4.2857142857142858E-2"/>
    <x v="0"/>
    <x v="0"/>
  </r>
  <r>
    <s v="6380-CUML"/>
    <x v="0"/>
    <x v="41"/>
    <x v="1"/>
    <x v="1"/>
    <s v="ND"/>
    <x v="0"/>
    <n v="44"/>
    <x v="0"/>
    <n v="0"/>
    <x v="2"/>
    <x v="1"/>
    <n v="53"/>
    <x v="0"/>
    <x v="0"/>
    <x v="155"/>
    <n v="47.146716593488918"/>
    <n v="5"/>
    <s v="Medium"/>
    <x v="2"/>
    <n v="7.1428571428571425E-2"/>
    <x v="0"/>
    <x v="1"/>
  </r>
  <r>
    <s v="7032-KEVI"/>
    <x v="0"/>
    <x v="65"/>
    <x v="1"/>
    <x v="1"/>
    <s v="IA"/>
    <x v="0"/>
    <n v="36"/>
    <x v="0"/>
    <n v="0"/>
    <x v="0"/>
    <x v="1"/>
    <n v="55"/>
    <x v="0"/>
    <x v="0"/>
    <x v="156"/>
    <n v="51.599034416422022"/>
    <n v="9"/>
    <s v="High"/>
    <x v="2"/>
    <n v="0.20454545454545456"/>
    <x v="0"/>
    <x v="1"/>
  </r>
  <r>
    <s v="8827-KNQN"/>
    <x v="0"/>
    <x v="35"/>
    <x v="1"/>
    <x v="0"/>
    <s v="MD"/>
    <x v="1"/>
    <n v="46"/>
    <x v="1"/>
    <n v="6"/>
    <x v="1"/>
    <x v="1"/>
    <n v="7"/>
    <x v="0"/>
    <x v="0"/>
    <x v="157"/>
    <n v="7.1667836705252199"/>
    <n v="6"/>
    <s v="High"/>
    <x v="0"/>
    <n v="0.24"/>
    <x v="0"/>
    <x v="0"/>
  </r>
  <r>
    <s v="9146-JNAV"/>
    <x v="1"/>
    <x v="63"/>
    <x v="0"/>
    <x v="1"/>
    <s v="DC"/>
    <x v="0"/>
    <n v="83"/>
    <x v="0"/>
    <n v="0"/>
    <x v="0"/>
    <x v="1"/>
    <n v="51"/>
    <x v="4"/>
    <x v="4"/>
    <x v="95"/>
    <n v="51.799679302085579"/>
    <n v="1"/>
    <s v="Low"/>
    <x v="2"/>
    <n v="2.1276595744680851E-2"/>
    <x v="1"/>
    <x v="0"/>
  </r>
  <r>
    <s v="5095-KHLA"/>
    <x v="0"/>
    <x v="9"/>
    <x v="1"/>
    <x v="1"/>
    <s v="IN"/>
    <x v="1"/>
    <n v="31"/>
    <x v="0"/>
    <n v="0"/>
    <x v="0"/>
    <x v="0"/>
    <n v="18"/>
    <x v="0"/>
    <x v="0"/>
    <x v="93"/>
    <n v="15.303782591092951"/>
    <n v="7"/>
    <s v="High"/>
    <x v="0"/>
    <n v="2.3333333333333335"/>
    <x v="0"/>
    <x v="1"/>
  </r>
  <r>
    <s v="5314-XGQJ"/>
    <x v="0"/>
    <x v="11"/>
    <x v="2"/>
    <x v="1"/>
    <s v="DE"/>
    <x v="1"/>
    <n v="49"/>
    <x v="0"/>
    <n v="0"/>
    <x v="0"/>
    <x v="1"/>
    <n v="42"/>
    <x v="0"/>
    <x v="0"/>
    <x v="158"/>
    <n v="49.037258624084011"/>
    <n v="10"/>
    <s v="High"/>
    <x v="1"/>
    <n v="2"/>
    <x v="0"/>
    <x v="0"/>
  </r>
  <r>
    <s v="4126-EOSK"/>
    <x v="0"/>
    <x v="39"/>
    <x v="0"/>
    <x v="0"/>
    <s v="MO"/>
    <x v="1"/>
    <n v="24"/>
    <x v="1"/>
    <n v="3"/>
    <x v="2"/>
    <x v="1"/>
    <n v="12"/>
    <x v="0"/>
    <x v="0"/>
    <x v="159"/>
    <n v="11.464973992810821"/>
    <n v="6"/>
    <s v="High"/>
    <x v="0"/>
    <n v="8.4507042253521125E-2"/>
    <x v="2"/>
    <x v="1"/>
  </r>
  <r>
    <s v="4321-NLPT"/>
    <x v="0"/>
    <x v="32"/>
    <x v="1"/>
    <x v="1"/>
    <s v="MA"/>
    <x v="1"/>
    <n v="46"/>
    <x v="0"/>
    <n v="0"/>
    <x v="2"/>
    <x v="1"/>
    <n v="33"/>
    <x v="0"/>
    <x v="0"/>
    <x v="160"/>
    <n v="36.569311992931993"/>
    <n v="1"/>
    <s v="Low"/>
    <x v="1"/>
    <n v="2.7027027027027029E-2"/>
    <x v="0"/>
    <x v="3"/>
  </r>
  <r>
    <s v="5982-SGXW"/>
    <x v="0"/>
    <x v="50"/>
    <x v="1"/>
    <x v="1"/>
    <s v="ID"/>
    <x v="0"/>
    <n v="71"/>
    <x v="0"/>
    <n v="0"/>
    <x v="2"/>
    <x v="1"/>
    <n v="56"/>
    <x v="0"/>
    <x v="0"/>
    <x v="161"/>
    <n v="61.97469243306152"/>
    <n v="4"/>
    <s v="Medium"/>
    <x v="2"/>
    <n v="6.4516129032258063E-2"/>
    <x v="1"/>
    <x v="2"/>
  </r>
  <r>
    <s v="3650-CFDJ"/>
    <x v="0"/>
    <x v="11"/>
    <x v="1"/>
    <x v="1"/>
    <s v="NE"/>
    <x v="0"/>
    <n v="64"/>
    <x v="0"/>
    <n v="0"/>
    <x v="0"/>
    <x v="1"/>
    <n v="57"/>
    <x v="0"/>
    <x v="0"/>
    <x v="162"/>
    <n v="51.591440331784263"/>
    <n v="5"/>
    <s v="Medium"/>
    <x v="2"/>
    <n v="1"/>
    <x v="0"/>
    <x v="1"/>
  </r>
  <r>
    <s v="6263-QXFY"/>
    <x v="0"/>
    <x v="11"/>
    <x v="1"/>
    <x v="1"/>
    <s v="OR"/>
    <x v="1"/>
    <n v="25"/>
    <x v="0"/>
    <n v="0"/>
    <x v="0"/>
    <x v="1"/>
    <n v="36"/>
    <x v="0"/>
    <x v="0"/>
    <x v="163"/>
    <n v="32.271069892838383"/>
    <n v="4"/>
    <s v="Medium"/>
    <x v="1"/>
    <n v="0.8"/>
    <x v="2"/>
    <x v="2"/>
  </r>
  <r>
    <s v="5833-ZJED"/>
    <x v="1"/>
    <x v="9"/>
    <x v="4"/>
    <x v="0"/>
    <s v="NC"/>
    <x v="1"/>
    <n v="35"/>
    <x v="0"/>
    <n v="0"/>
    <x v="0"/>
    <x v="1"/>
    <n v="58"/>
    <x v="1"/>
    <x v="7"/>
    <x v="164"/>
    <n v="69.171327205458653"/>
    <n v="8"/>
    <s v="High"/>
    <x v="2"/>
    <n v="2.6666666666666665"/>
    <x v="0"/>
    <x v="0"/>
  </r>
  <r>
    <s v="1854-BLUI"/>
    <x v="0"/>
    <x v="56"/>
    <x v="1"/>
    <x v="1"/>
    <s v="CO"/>
    <x v="1"/>
    <n v="21"/>
    <x v="0"/>
    <n v="0"/>
    <x v="2"/>
    <x v="0"/>
    <n v="23"/>
    <x v="0"/>
    <x v="0"/>
    <x v="165"/>
    <n v="18.471612214238711"/>
    <n v="7"/>
    <s v="High"/>
    <x v="1"/>
    <n v="0.10294117647058823"/>
    <x v="2"/>
    <x v="2"/>
  </r>
  <r>
    <s v="0121-ANTV"/>
    <x v="0"/>
    <x v="52"/>
    <x v="1"/>
    <x v="1"/>
    <s v="PA"/>
    <x v="0"/>
    <n v="56"/>
    <x v="1"/>
    <n v="2"/>
    <x v="1"/>
    <x v="1"/>
    <n v="22"/>
    <x v="0"/>
    <x v="0"/>
    <x v="166"/>
    <n v="24.763518401783269"/>
    <n v="1"/>
    <s v="Low"/>
    <x v="1"/>
    <n v="1.6666666666666666E-2"/>
    <x v="0"/>
    <x v="3"/>
  </r>
  <r>
    <s v="4278-LBTT"/>
    <x v="0"/>
    <x v="56"/>
    <x v="1"/>
    <x v="1"/>
    <s v="ME"/>
    <x v="1"/>
    <n v="29"/>
    <x v="0"/>
    <n v="0"/>
    <x v="2"/>
    <x v="0"/>
    <n v="50"/>
    <x v="0"/>
    <x v="0"/>
    <x v="167"/>
    <n v="52.684047679855787"/>
    <n v="3"/>
    <s v="Medium"/>
    <x v="1"/>
    <n v="4.4117647058823532E-2"/>
    <x v="2"/>
    <x v="3"/>
  </r>
  <r>
    <s v="4733-KHRB"/>
    <x v="0"/>
    <x v="17"/>
    <x v="1"/>
    <x v="0"/>
    <s v="OH"/>
    <x v="0"/>
    <n v="40"/>
    <x v="1"/>
    <n v="3"/>
    <x v="2"/>
    <x v="0"/>
    <n v="6"/>
    <x v="0"/>
    <x v="0"/>
    <x v="168"/>
    <n v="4.8634791251273688"/>
    <n v="3"/>
    <s v="Medium"/>
    <x v="0"/>
    <n v="5.7692307692307696E-2"/>
    <x v="0"/>
    <x v="1"/>
  </r>
  <r>
    <s v="3301-OWZS"/>
    <x v="0"/>
    <x v="14"/>
    <x v="2"/>
    <x v="0"/>
    <s v="MI"/>
    <x v="1"/>
    <n v="78"/>
    <x v="0"/>
    <n v="0"/>
    <x v="2"/>
    <x v="1"/>
    <n v="34"/>
    <x v="0"/>
    <x v="0"/>
    <x v="169"/>
    <n v="31.580607200706542"/>
    <n v="8"/>
    <s v="High"/>
    <x v="1"/>
    <n v="0.88888888888888884"/>
    <x v="1"/>
    <x v="1"/>
  </r>
  <r>
    <s v="5549-LJPR"/>
    <x v="1"/>
    <x v="4"/>
    <x v="0"/>
    <x v="1"/>
    <s v="AK"/>
    <x v="0"/>
    <n v="59"/>
    <x v="0"/>
    <n v="0"/>
    <x v="1"/>
    <x v="1"/>
    <n v="62"/>
    <x v="3"/>
    <x v="8"/>
    <x v="170"/>
    <n v="64.377730271231016"/>
    <n v="3"/>
    <s v="Medium"/>
    <x v="2"/>
    <n v="7.8947368421052627E-2"/>
    <x v="0"/>
    <x v="2"/>
  </r>
  <r>
    <s v="8333-VUSQ"/>
    <x v="0"/>
    <x v="51"/>
    <x v="1"/>
    <x v="0"/>
    <s v="NH"/>
    <x v="1"/>
    <n v="29"/>
    <x v="1"/>
    <n v="6"/>
    <x v="2"/>
    <x v="0"/>
    <n v="9"/>
    <x v="0"/>
    <x v="0"/>
    <x v="171"/>
    <n v="8.3849497531487387"/>
    <n v="7"/>
    <s v="High"/>
    <x v="0"/>
    <n v="0.875"/>
    <x v="2"/>
    <x v="3"/>
  </r>
  <r>
    <s v="9879-PIWX"/>
    <x v="0"/>
    <x v="19"/>
    <x v="1"/>
    <x v="1"/>
    <s v="DE"/>
    <x v="0"/>
    <n v="36"/>
    <x v="0"/>
    <n v="0"/>
    <x v="0"/>
    <x v="1"/>
    <n v="33"/>
    <x v="0"/>
    <x v="0"/>
    <x v="172"/>
    <n v="27.316712571816659"/>
    <n v="1"/>
    <s v="Low"/>
    <x v="1"/>
    <n v="3.8461538461538464E-2"/>
    <x v="0"/>
    <x v="0"/>
  </r>
  <r>
    <s v="2584-HBVQ"/>
    <x v="1"/>
    <x v="29"/>
    <x v="3"/>
    <x v="1"/>
    <s v="MT"/>
    <x v="1"/>
    <n v="66"/>
    <x v="0"/>
    <n v="0"/>
    <x v="0"/>
    <x v="1"/>
    <n v="38"/>
    <x v="5"/>
    <x v="12"/>
    <x v="173"/>
    <n v="41.578001730122622"/>
    <n v="5"/>
    <s v="Medium"/>
    <x v="1"/>
    <n v="7.4626865671641784E-2"/>
    <x v="1"/>
    <x v="2"/>
  </r>
  <r>
    <s v="2366-IEML"/>
    <x v="0"/>
    <x v="57"/>
    <x v="1"/>
    <x v="1"/>
    <s v="DE"/>
    <x v="1"/>
    <n v="80"/>
    <x v="0"/>
    <n v="0"/>
    <x v="1"/>
    <x v="0"/>
    <n v="63"/>
    <x v="0"/>
    <x v="0"/>
    <x v="174"/>
    <n v="57.920974735405693"/>
    <n v="5"/>
    <s v="Medium"/>
    <x v="2"/>
    <n v="6.8493150684931503E-2"/>
    <x v="1"/>
    <x v="0"/>
  </r>
  <r>
    <s v="3504-BHNH"/>
    <x v="0"/>
    <x v="12"/>
    <x v="1"/>
    <x v="1"/>
    <s v="VT"/>
    <x v="1"/>
    <n v="66"/>
    <x v="0"/>
    <n v="0"/>
    <x v="0"/>
    <x v="1"/>
    <n v="22"/>
    <x v="0"/>
    <x v="0"/>
    <x v="175"/>
    <n v="20.040721458202722"/>
    <n v="0"/>
    <s v="None"/>
    <x v="1"/>
    <n v="0"/>
    <x v="1"/>
    <x v="3"/>
  </r>
  <r>
    <s v="3046-CMEI"/>
    <x v="0"/>
    <x v="55"/>
    <x v="1"/>
    <x v="1"/>
    <s v="MA"/>
    <x v="0"/>
    <n v="43"/>
    <x v="1"/>
    <n v="3"/>
    <x v="0"/>
    <x v="1"/>
    <n v="17"/>
    <x v="0"/>
    <x v="0"/>
    <x v="30"/>
    <n v="15.85514135375322"/>
    <n v="0"/>
    <s v="None"/>
    <x v="0"/>
    <n v="0"/>
    <x v="0"/>
    <x v="3"/>
  </r>
  <r>
    <s v="2640-DBEN"/>
    <x v="0"/>
    <x v="54"/>
    <x v="2"/>
    <x v="1"/>
    <s v="OR"/>
    <x v="0"/>
    <n v="40"/>
    <x v="0"/>
    <n v="0"/>
    <x v="0"/>
    <x v="3"/>
    <n v="39"/>
    <x v="0"/>
    <x v="0"/>
    <x v="176"/>
    <n v="38.538913895476057"/>
    <n v="3"/>
    <s v="Medium"/>
    <x v="1"/>
    <n v="0.3"/>
    <x v="0"/>
    <x v="2"/>
  </r>
  <r>
    <s v="9231-IPBJ"/>
    <x v="0"/>
    <x v="30"/>
    <x v="1"/>
    <x v="1"/>
    <s v="OK"/>
    <x v="0"/>
    <n v="26"/>
    <x v="0"/>
    <n v="0"/>
    <x v="0"/>
    <x v="1"/>
    <n v="46"/>
    <x v="0"/>
    <x v="0"/>
    <x v="177"/>
    <n v="48.077442118274483"/>
    <n v="7"/>
    <s v="High"/>
    <x v="1"/>
    <n v="0.21212121212121213"/>
    <x v="2"/>
    <x v="0"/>
  </r>
  <r>
    <s v="3117-GTJB"/>
    <x v="0"/>
    <x v="52"/>
    <x v="2"/>
    <x v="0"/>
    <s v="MO"/>
    <x v="0"/>
    <n v="39"/>
    <x v="1"/>
    <n v="2"/>
    <x v="2"/>
    <x v="0"/>
    <n v="9"/>
    <x v="0"/>
    <x v="0"/>
    <x v="178"/>
    <n v="9.653506113835876"/>
    <n v="1"/>
    <s v="Low"/>
    <x v="0"/>
    <n v="1.6666666666666666E-2"/>
    <x v="0"/>
    <x v="1"/>
  </r>
  <r>
    <s v="8565-JMRB"/>
    <x v="0"/>
    <x v="66"/>
    <x v="1"/>
    <x v="1"/>
    <s v="WA"/>
    <x v="1"/>
    <n v="62"/>
    <x v="0"/>
    <n v="0"/>
    <x v="1"/>
    <x v="1"/>
    <n v="33"/>
    <x v="0"/>
    <x v="0"/>
    <x v="179"/>
    <n v="35.979556067429542"/>
    <n v="8"/>
    <s v="High"/>
    <x v="1"/>
    <n v="0.29629629629629628"/>
    <x v="0"/>
    <x v="2"/>
  </r>
  <r>
    <s v="1475-YHXB"/>
    <x v="1"/>
    <x v="47"/>
    <x v="3"/>
    <x v="1"/>
    <s v="WV"/>
    <x v="0"/>
    <n v="49"/>
    <x v="0"/>
    <n v="0"/>
    <x v="0"/>
    <x v="1"/>
    <n v="47"/>
    <x v="2"/>
    <x v="6"/>
    <x v="180"/>
    <n v="46.272941493769459"/>
    <n v="9"/>
    <s v="High"/>
    <x v="1"/>
    <n v="0.29032258064516131"/>
    <x v="0"/>
    <x v="0"/>
  </r>
  <r>
    <s v="2534-FFFR"/>
    <x v="0"/>
    <x v="50"/>
    <x v="1"/>
    <x v="1"/>
    <s v="CT"/>
    <x v="0"/>
    <n v="58"/>
    <x v="0"/>
    <n v="0"/>
    <x v="0"/>
    <x v="0"/>
    <n v="49"/>
    <x v="0"/>
    <x v="0"/>
    <x v="181"/>
    <n v="48.378920861299079"/>
    <n v="2"/>
    <s v="Low"/>
    <x v="1"/>
    <n v="3.2258064516129031E-2"/>
    <x v="0"/>
    <x v="3"/>
  </r>
  <r>
    <s v="8322-WQXX"/>
    <x v="0"/>
    <x v="63"/>
    <x v="1"/>
    <x v="1"/>
    <s v="MA"/>
    <x v="0"/>
    <n v="55"/>
    <x v="1"/>
    <n v="3"/>
    <x v="0"/>
    <x v="0"/>
    <n v="52"/>
    <x v="0"/>
    <x v="0"/>
    <x v="182"/>
    <n v="43.433138950225612"/>
    <n v="8"/>
    <s v="High"/>
    <x v="2"/>
    <n v="0.1702127659574468"/>
    <x v="0"/>
    <x v="3"/>
  </r>
  <r>
    <s v="2857-CAEJ"/>
    <x v="1"/>
    <x v="24"/>
    <x v="5"/>
    <x v="1"/>
    <s v="MT"/>
    <x v="0"/>
    <n v="78"/>
    <x v="0"/>
    <n v="0"/>
    <x v="0"/>
    <x v="0"/>
    <n v="32"/>
    <x v="5"/>
    <x v="5"/>
    <x v="183"/>
    <n v="37.616643483799947"/>
    <n v="6"/>
    <s v="High"/>
    <x v="1"/>
    <n v="0.42857142857142855"/>
    <x v="1"/>
    <x v="2"/>
  </r>
  <r>
    <s v="8363-NXMZ"/>
    <x v="0"/>
    <x v="67"/>
    <x v="1"/>
    <x v="0"/>
    <s v="AL"/>
    <x v="1"/>
    <n v="37"/>
    <x v="0"/>
    <n v="0"/>
    <x v="0"/>
    <x v="1"/>
    <n v="27"/>
    <x v="0"/>
    <x v="0"/>
    <x v="184"/>
    <n v="25.89815348228694"/>
    <n v="7"/>
    <s v="High"/>
    <x v="1"/>
    <n v="0.2"/>
    <x v="0"/>
    <x v="0"/>
  </r>
  <r>
    <s v="1932-JQRT"/>
    <x v="0"/>
    <x v="57"/>
    <x v="2"/>
    <x v="0"/>
    <s v="NJ"/>
    <x v="1"/>
    <n v="34"/>
    <x v="0"/>
    <n v="0"/>
    <x v="2"/>
    <x v="0"/>
    <n v="9"/>
    <x v="0"/>
    <x v="0"/>
    <x v="185"/>
    <n v="8.0504770890264279"/>
    <n v="0"/>
    <s v="None"/>
    <x v="0"/>
    <n v="0"/>
    <x v="0"/>
    <x v="3"/>
  </r>
  <r>
    <s v="1380-YANO"/>
    <x v="0"/>
    <x v="63"/>
    <x v="1"/>
    <x v="1"/>
    <s v="MA"/>
    <x v="0"/>
    <n v="21"/>
    <x v="0"/>
    <n v="0"/>
    <x v="0"/>
    <x v="0"/>
    <n v="41"/>
    <x v="0"/>
    <x v="0"/>
    <x v="186"/>
    <n v="41.35904355463164"/>
    <n v="7"/>
    <s v="High"/>
    <x v="1"/>
    <n v="0.14893617021276595"/>
    <x v="2"/>
    <x v="3"/>
  </r>
  <r>
    <s v="5789-BGPX"/>
    <x v="0"/>
    <x v="57"/>
    <x v="1"/>
    <x v="1"/>
    <s v="RI"/>
    <x v="0"/>
    <n v="32"/>
    <x v="1"/>
    <n v="5"/>
    <x v="2"/>
    <x v="1"/>
    <n v="48"/>
    <x v="0"/>
    <x v="0"/>
    <x v="187"/>
    <n v="38.616576694122237"/>
    <n v="9"/>
    <s v="High"/>
    <x v="1"/>
    <n v="0.12328767123287671"/>
    <x v="0"/>
    <x v="3"/>
  </r>
  <r>
    <s v="2910-BNDW"/>
    <x v="1"/>
    <x v="12"/>
    <x v="4"/>
    <x v="1"/>
    <s v="VA"/>
    <x v="1"/>
    <n v="60"/>
    <x v="0"/>
    <n v="0"/>
    <x v="0"/>
    <x v="1"/>
    <n v="47"/>
    <x v="1"/>
    <x v="11"/>
    <x v="188"/>
    <n v="37.961879293713871"/>
    <n v="6"/>
    <s v="High"/>
    <x v="1"/>
    <n v="6"/>
    <x v="0"/>
    <x v="0"/>
  </r>
  <r>
    <s v="1824-PKQW"/>
    <x v="1"/>
    <x v="55"/>
    <x v="1"/>
    <x v="1"/>
    <s v="WV"/>
    <x v="1"/>
    <n v="47"/>
    <x v="0"/>
    <n v="0"/>
    <x v="0"/>
    <x v="1"/>
    <n v="50"/>
    <x v="1"/>
    <x v="7"/>
    <x v="189"/>
    <n v="50.452633546550203"/>
    <n v="1"/>
    <s v="Low"/>
    <x v="1"/>
    <n v="1.9607843137254902E-2"/>
    <x v="0"/>
    <x v="0"/>
  </r>
  <r>
    <s v="5973-XQFV"/>
    <x v="1"/>
    <x v="56"/>
    <x v="0"/>
    <x v="1"/>
    <s v="AL"/>
    <x v="0"/>
    <n v="71"/>
    <x v="0"/>
    <n v="0"/>
    <x v="0"/>
    <x v="1"/>
    <n v="50"/>
    <x v="1"/>
    <x v="13"/>
    <x v="190"/>
    <n v="51.320267318422083"/>
    <n v="7"/>
    <s v="High"/>
    <x v="1"/>
    <n v="0.10294117647058823"/>
    <x v="1"/>
    <x v="0"/>
  </r>
  <r>
    <s v="7462-DSGJ"/>
    <x v="1"/>
    <x v="28"/>
    <x v="1"/>
    <x v="1"/>
    <s v="NY"/>
    <x v="1"/>
    <n v="34"/>
    <x v="0"/>
    <n v="0"/>
    <x v="0"/>
    <x v="1"/>
    <n v="42"/>
    <x v="1"/>
    <x v="7"/>
    <x v="191"/>
    <n v="39.965444122788533"/>
    <n v="4"/>
    <s v="Medium"/>
    <x v="1"/>
    <n v="0.23529411764705882"/>
    <x v="0"/>
    <x v="3"/>
  </r>
  <r>
    <s v="4002-DROA"/>
    <x v="0"/>
    <x v="0"/>
    <x v="1"/>
    <x v="1"/>
    <s v="VA"/>
    <x v="1"/>
    <n v="55"/>
    <x v="1"/>
    <n v="5"/>
    <x v="0"/>
    <x v="1"/>
    <n v="26"/>
    <x v="0"/>
    <x v="0"/>
    <x v="192"/>
    <n v="28.353348042343569"/>
    <n v="1"/>
    <s v="Low"/>
    <x v="1"/>
    <n v="4.1666666666666664E-2"/>
    <x v="0"/>
    <x v="0"/>
  </r>
  <r>
    <s v="2043-XYRY"/>
    <x v="1"/>
    <x v="31"/>
    <x v="2"/>
    <x v="1"/>
    <s v="NM"/>
    <x v="1"/>
    <n v="27"/>
    <x v="0"/>
    <n v="0"/>
    <x v="0"/>
    <x v="1"/>
    <n v="37"/>
    <x v="2"/>
    <x v="16"/>
    <x v="193"/>
    <n v="38.377453029442883"/>
    <n v="0"/>
    <s v="None"/>
    <x v="1"/>
    <n v="0"/>
    <x v="2"/>
    <x v="2"/>
  </r>
  <r>
    <s v="4960-TQGX"/>
    <x v="0"/>
    <x v="6"/>
    <x v="0"/>
    <x v="0"/>
    <s v="PA"/>
    <x v="1"/>
    <n v="51"/>
    <x v="1"/>
    <n v="6"/>
    <x v="0"/>
    <x v="0"/>
    <n v="9"/>
    <x v="0"/>
    <x v="0"/>
    <x v="194"/>
    <n v="9.1755737479627317"/>
    <n v="0"/>
    <s v="None"/>
    <x v="0"/>
    <n v="0"/>
    <x v="0"/>
    <x v="3"/>
  </r>
  <r>
    <s v="2181-YLOH"/>
    <x v="0"/>
    <x v="12"/>
    <x v="1"/>
    <x v="0"/>
    <s v="MT"/>
    <x v="1"/>
    <n v="58"/>
    <x v="0"/>
    <n v="0"/>
    <x v="0"/>
    <x v="0"/>
    <n v="13"/>
    <x v="0"/>
    <x v="0"/>
    <x v="195"/>
    <n v="12.29871954643715"/>
    <n v="6"/>
    <s v="High"/>
    <x v="0"/>
    <n v="6"/>
    <x v="0"/>
    <x v="2"/>
  </r>
  <r>
    <s v="1051-PSBR"/>
    <x v="0"/>
    <x v="57"/>
    <x v="1"/>
    <x v="0"/>
    <s v="NJ"/>
    <x v="0"/>
    <n v="41"/>
    <x v="1"/>
    <n v="3"/>
    <x v="2"/>
    <x v="0"/>
    <n v="7"/>
    <x v="0"/>
    <x v="0"/>
    <x v="196"/>
    <n v="6.7908976781850336"/>
    <n v="3"/>
    <s v="Medium"/>
    <x v="0"/>
    <n v="4.1095890410958902E-2"/>
    <x v="0"/>
    <x v="3"/>
  </r>
  <r>
    <s v="9067-IIUN"/>
    <x v="0"/>
    <x v="47"/>
    <x v="1"/>
    <x v="1"/>
    <s v="AR"/>
    <x v="0"/>
    <n v="25"/>
    <x v="0"/>
    <n v="0"/>
    <x v="0"/>
    <x v="1"/>
    <n v="62"/>
    <x v="0"/>
    <x v="0"/>
    <x v="197"/>
    <n v="49.945084515245981"/>
    <n v="9"/>
    <s v="High"/>
    <x v="2"/>
    <n v="0.29032258064516131"/>
    <x v="2"/>
    <x v="0"/>
  </r>
  <r>
    <s v="2407-JCHE"/>
    <x v="1"/>
    <x v="39"/>
    <x v="4"/>
    <x v="0"/>
    <s v="MD"/>
    <x v="1"/>
    <n v="61"/>
    <x v="0"/>
    <n v="0"/>
    <x v="2"/>
    <x v="0"/>
    <n v="52"/>
    <x v="2"/>
    <x v="6"/>
    <x v="198"/>
    <n v="60.304304187332207"/>
    <n v="5"/>
    <s v="Medium"/>
    <x v="2"/>
    <n v="7.0422535211267609E-2"/>
    <x v="0"/>
    <x v="0"/>
  </r>
  <r>
    <s v="6838-MIYP"/>
    <x v="1"/>
    <x v="8"/>
    <x v="2"/>
    <x v="1"/>
    <s v="IN"/>
    <x v="1"/>
    <n v="38"/>
    <x v="0"/>
    <n v="0"/>
    <x v="0"/>
    <x v="1"/>
    <n v="21"/>
    <x v="3"/>
    <x v="8"/>
    <x v="120"/>
    <n v="18.674066033657731"/>
    <n v="7"/>
    <s v="High"/>
    <x v="1"/>
    <n v="3.5"/>
    <x v="0"/>
    <x v="1"/>
  </r>
  <r>
    <s v="3892-RMQH"/>
    <x v="0"/>
    <x v="68"/>
    <x v="1"/>
    <x v="1"/>
    <s v="AR"/>
    <x v="1"/>
    <n v="20"/>
    <x v="0"/>
    <n v="0"/>
    <x v="1"/>
    <x v="1"/>
    <n v="19"/>
    <x v="0"/>
    <x v="0"/>
    <x v="199"/>
    <n v="19.92408797609523"/>
    <n v="6"/>
    <s v="High"/>
    <x v="0"/>
    <n v="0.12244897959183673"/>
    <x v="2"/>
    <x v="0"/>
  </r>
  <r>
    <s v="3208-CIJJ"/>
    <x v="1"/>
    <x v="36"/>
    <x v="5"/>
    <x v="1"/>
    <s v="OK"/>
    <x v="0"/>
    <n v="36"/>
    <x v="0"/>
    <n v="0"/>
    <x v="0"/>
    <x v="3"/>
    <n v="43"/>
    <x v="1"/>
    <x v="9"/>
    <x v="179"/>
    <n v="44.515895852864148"/>
    <n v="7"/>
    <s v="High"/>
    <x v="1"/>
    <n v="1.75"/>
    <x v="0"/>
    <x v="0"/>
  </r>
  <r>
    <s v="4783-ZCUV"/>
    <x v="1"/>
    <x v="37"/>
    <x v="5"/>
    <x v="0"/>
    <s v="MA"/>
    <x v="1"/>
    <n v="42"/>
    <x v="0"/>
    <n v="0"/>
    <x v="0"/>
    <x v="1"/>
    <n v="43"/>
    <x v="1"/>
    <x v="7"/>
    <x v="200"/>
    <n v="35.089753308000248"/>
    <n v="8"/>
    <s v="High"/>
    <x v="1"/>
    <n v="1.1428571428571428"/>
    <x v="0"/>
    <x v="3"/>
  </r>
  <r>
    <s v="1229-MHLH"/>
    <x v="1"/>
    <x v="20"/>
    <x v="1"/>
    <x v="0"/>
    <s v="MN"/>
    <x v="1"/>
    <n v="62"/>
    <x v="0"/>
    <n v="0"/>
    <x v="0"/>
    <x v="1"/>
    <n v="50"/>
    <x v="1"/>
    <x v="7"/>
    <x v="75"/>
    <n v="54.990731142605227"/>
    <n v="6"/>
    <s v="High"/>
    <x v="1"/>
    <n v="0.33333333333333331"/>
    <x v="0"/>
    <x v="1"/>
  </r>
  <r>
    <s v="6663-HLJH"/>
    <x v="1"/>
    <x v="5"/>
    <x v="5"/>
    <x v="0"/>
    <s v="TX"/>
    <x v="1"/>
    <n v="50"/>
    <x v="0"/>
    <n v="0"/>
    <x v="0"/>
    <x v="1"/>
    <n v="43"/>
    <x v="1"/>
    <x v="11"/>
    <x v="201"/>
    <n v="42.71670183371819"/>
    <n v="0"/>
    <s v="None"/>
    <x v="1"/>
    <n v="0"/>
    <x v="0"/>
    <x v="0"/>
  </r>
  <r>
    <s v="2404-BGCB"/>
    <x v="0"/>
    <x v="63"/>
    <x v="2"/>
    <x v="0"/>
    <s v="WI"/>
    <x v="1"/>
    <n v="38"/>
    <x v="1"/>
    <n v="5"/>
    <x v="2"/>
    <x v="3"/>
    <n v="9"/>
    <x v="0"/>
    <x v="0"/>
    <x v="202"/>
    <n v="7.6201769823141046"/>
    <n v="9"/>
    <s v="High"/>
    <x v="0"/>
    <n v="0.19148936170212766"/>
    <x v="0"/>
    <x v="1"/>
  </r>
  <r>
    <s v="0161-TWZF"/>
    <x v="1"/>
    <x v="12"/>
    <x v="0"/>
    <x v="1"/>
    <s v="PA"/>
    <x v="0"/>
    <n v="55"/>
    <x v="0"/>
    <n v="0"/>
    <x v="0"/>
    <x v="1"/>
    <n v="34"/>
    <x v="2"/>
    <x v="3"/>
    <x v="203"/>
    <n v="33.760360891877269"/>
    <n v="0"/>
    <s v="None"/>
    <x v="1"/>
    <n v="0"/>
    <x v="0"/>
    <x v="3"/>
  </r>
  <r>
    <s v="6603-UQYP"/>
    <x v="0"/>
    <x v="45"/>
    <x v="1"/>
    <x v="0"/>
    <s v="SD"/>
    <x v="1"/>
    <n v="33"/>
    <x v="0"/>
    <n v="0"/>
    <x v="1"/>
    <x v="1"/>
    <n v="9"/>
    <x v="0"/>
    <x v="0"/>
    <x v="204"/>
    <n v="7.8347882997479346"/>
    <n v="8"/>
    <s v="High"/>
    <x v="0"/>
    <n v="0.61538461538461542"/>
    <x v="0"/>
    <x v="1"/>
  </r>
  <r>
    <s v="4049-KICX"/>
    <x v="0"/>
    <x v="17"/>
    <x v="1"/>
    <x v="0"/>
    <s v="AR"/>
    <x v="1"/>
    <n v="24"/>
    <x v="0"/>
    <n v="0"/>
    <x v="2"/>
    <x v="0"/>
    <n v="10"/>
    <x v="0"/>
    <x v="0"/>
    <x v="205"/>
    <n v="10.73822382027185"/>
    <n v="1"/>
    <s v="Low"/>
    <x v="0"/>
    <n v="1.9230769230769232E-2"/>
    <x v="2"/>
    <x v="0"/>
  </r>
  <r>
    <s v="0696-BYCU"/>
    <x v="0"/>
    <x v="9"/>
    <x v="1"/>
    <x v="1"/>
    <s v="AZ"/>
    <x v="1"/>
    <n v="21"/>
    <x v="0"/>
    <n v="0"/>
    <x v="0"/>
    <x v="1"/>
    <n v="17"/>
    <x v="0"/>
    <x v="0"/>
    <x v="206"/>
    <n v="17.40562881042532"/>
    <n v="7"/>
    <s v="High"/>
    <x v="0"/>
    <n v="2.3333333333333335"/>
    <x v="2"/>
    <x v="2"/>
  </r>
  <r>
    <s v="8429-MIVS"/>
    <x v="0"/>
    <x v="50"/>
    <x v="0"/>
    <x v="1"/>
    <s v="OK"/>
    <x v="1"/>
    <n v="61"/>
    <x v="1"/>
    <n v="6"/>
    <x v="1"/>
    <x v="0"/>
    <n v="38"/>
    <x v="0"/>
    <x v="0"/>
    <x v="207"/>
    <n v="30.442018370838738"/>
    <n v="5"/>
    <s v="Medium"/>
    <x v="1"/>
    <n v="8.0645161290322578E-2"/>
    <x v="0"/>
    <x v="0"/>
  </r>
  <r>
    <s v="1943-ITBY"/>
    <x v="0"/>
    <x v="7"/>
    <x v="1"/>
    <x v="0"/>
    <s v="WV"/>
    <x v="1"/>
    <n v="57"/>
    <x v="1"/>
    <n v="6"/>
    <x v="0"/>
    <x v="1"/>
    <n v="30"/>
    <x v="0"/>
    <x v="0"/>
    <x v="153"/>
    <n v="26.891993229849309"/>
    <n v="1"/>
    <s v="Low"/>
    <x v="1"/>
    <n v="1.8518518518518517E-2"/>
    <x v="0"/>
    <x v="0"/>
  </r>
  <r>
    <s v="3022-WWUB"/>
    <x v="0"/>
    <x v="68"/>
    <x v="1"/>
    <x v="1"/>
    <s v="OK"/>
    <x v="0"/>
    <n v="47"/>
    <x v="1"/>
    <n v="3"/>
    <x v="2"/>
    <x v="1"/>
    <n v="22"/>
    <x v="0"/>
    <x v="0"/>
    <x v="208"/>
    <n v="26.145862134378302"/>
    <n v="1"/>
    <s v="Low"/>
    <x v="1"/>
    <n v="2.0408163265306121E-2"/>
    <x v="0"/>
    <x v="0"/>
  </r>
  <r>
    <s v="8602-CQVO"/>
    <x v="0"/>
    <x v="19"/>
    <x v="2"/>
    <x v="0"/>
    <s v="KS"/>
    <x v="0"/>
    <n v="54"/>
    <x v="0"/>
    <n v="0"/>
    <x v="1"/>
    <x v="0"/>
    <n v="14"/>
    <x v="0"/>
    <x v="0"/>
    <x v="181"/>
    <n v="15.1265381706492"/>
    <n v="10"/>
    <s v="High"/>
    <x v="0"/>
    <n v="0.38461538461538464"/>
    <x v="0"/>
    <x v="1"/>
  </r>
  <r>
    <s v="5024-NWWY"/>
    <x v="0"/>
    <x v="45"/>
    <x v="0"/>
    <x v="1"/>
    <s v="CT"/>
    <x v="1"/>
    <n v="84"/>
    <x v="0"/>
    <n v="0"/>
    <x v="2"/>
    <x v="0"/>
    <n v="13"/>
    <x v="0"/>
    <x v="0"/>
    <x v="209"/>
    <n v="14.010595827278729"/>
    <n v="6"/>
    <s v="High"/>
    <x v="0"/>
    <n v="0.46153846153846156"/>
    <x v="1"/>
    <x v="3"/>
  </r>
  <r>
    <s v="4164-OPDL"/>
    <x v="0"/>
    <x v="69"/>
    <x v="1"/>
    <x v="0"/>
    <s v="WA"/>
    <x v="1"/>
    <n v="67"/>
    <x v="0"/>
    <n v="0"/>
    <x v="2"/>
    <x v="1"/>
    <n v="9"/>
    <x v="0"/>
    <x v="0"/>
    <x v="210"/>
    <n v="10.40657941689089"/>
    <n v="6"/>
    <s v="High"/>
    <x v="0"/>
    <n v="7.8947368421052627E-2"/>
    <x v="1"/>
    <x v="2"/>
  </r>
  <r>
    <s v="6263-OJZU"/>
    <x v="0"/>
    <x v="55"/>
    <x v="1"/>
    <x v="1"/>
    <s v="MI"/>
    <x v="0"/>
    <n v="63"/>
    <x v="0"/>
    <n v="0"/>
    <x v="1"/>
    <x v="0"/>
    <n v="53"/>
    <x v="0"/>
    <x v="0"/>
    <x v="10"/>
    <n v="57.261048998539202"/>
    <n v="4"/>
    <s v="Medium"/>
    <x v="2"/>
    <n v="7.8431372549019607E-2"/>
    <x v="0"/>
    <x v="1"/>
  </r>
  <r>
    <s v="1004-KFUB"/>
    <x v="0"/>
    <x v="49"/>
    <x v="1"/>
    <x v="1"/>
    <s v="WY"/>
    <x v="1"/>
    <n v="68"/>
    <x v="1"/>
    <n v="3"/>
    <x v="1"/>
    <x v="0"/>
    <n v="37"/>
    <x v="0"/>
    <x v="0"/>
    <x v="211"/>
    <n v="41.366521085151398"/>
    <n v="8"/>
    <s v="High"/>
    <x v="1"/>
    <n v="0.14285714285714285"/>
    <x v="1"/>
    <x v="2"/>
  </r>
  <r>
    <s v="6991-ATME"/>
    <x v="0"/>
    <x v="36"/>
    <x v="1"/>
    <x v="0"/>
    <s v="KS"/>
    <x v="1"/>
    <n v="44"/>
    <x v="1"/>
    <n v="4"/>
    <x v="0"/>
    <x v="0"/>
    <n v="10"/>
    <x v="0"/>
    <x v="0"/>
    <x v="212"/>
    <n v="10.786129429206239"/>
    <n v="5"/>
    <s v="Medium"/>
    <x v="0"/>
    <n v="1.25"/>
    <x v="0"/>
    <x v="1"/>
  </r>
  <r>
    <s v="5099-VGLK"/>
    <x v="0"/>
    <x v="50"/>
    <x v="2"/>
    <x v="1"/>
    <s v="OH"/>
    <x v="0"/>
    <n v="25"/>
    <x v="0"/>
    <n v="0"/>
    <x v="1"/>
    <x v="1"/>
    <n v="76"/>
    <x v="0"/>
    <x v="0"/>
    <x v="213"/>
    <n v="75.100574587018755"/>
    <n v="6"/>
    <s v="High"/>
    <x v="2"/>
    <n v="9.6774193548387094E-2"/>
    <x v="2"/>
    <x v="1"/>
  </r>
  <r>
    <s v="5517-KEOL"/>
    <x v="0"/>
    <x v="47"/>
    <x v="0"/>
    <x v="1"/>
    <s v="UT"/>
    <x v="0"/>
    <n v="77"/>
    <x v="0"/>
    <n v="0"/>
    <x v="2"/>
    <x v="1"/>
    <n v="28"/>
    <x v="0"/>
    <x v="0"/>
    <x v="214"/>
    <n v="29.490977330441481"/>
    <n v="5"/>
    <s v="Medium"/>
    <x v="1"/>
    <n v="0.16129032258064516"/>
    <x v="1"/>
    <x v="2"/>
  </r>
  <r>
    <s v="9124-TKNW"/>
    <x v="0"/>
    <x v="39"/>
    <x v="1"/>
    <x v="1"/>
    <s v="FL"/>
    <x v="0"/>
    <n v="72"/>
    <x v="0"/>
    <n v="0"/>
    <x v="2"/>
    <x v="1"/>
    <n v="44"/>
    <x v="0"/>
    <x v="0"/>
    <x v="215"/>
    <n v="44.521601431014133"/>
    <n v="5"/>
    <s v="Medium"/>
    <x v="1"/>
    <n v="7.0422535211267609E-2"/>
    <x v="1"/>
    <x v="0"/>
  </r>
  <r>
    <s v="4638-DOVR"/>
    <x v="0"/>
    <x v="52"/>
    <x v="0"/>
    <x v="0"/>
    <s v="NC"/>
    <x v="1"/>
    <n v="84"/>
    <x v="0"/>
    <n v="0"/>
    <x v="2"/>
    <x v="1"/>
    <n v="12"/>
    <x v="0"/>
    <x v="0"/>
    <x v="216"/>
    <n v="10.563240926621249"/>
    <n v="0"/>
    <s v="None"/>
    <x v="0"/>
    <n v="0"/>
    <x v="1"/>
    <x v="0"/>
  </r>
  <r>
    <s v="1765-DPOZ"/>
    <x v="0"/>
    <x v="1"/>
    <x v="1"/>
    <x v="1"/>
    <s v="SD"/>
    <x v="1"/>
    <n v="73"/>
    <x v="0"/>
    <n v="0"/>
    <x v="1"/>
    <x v="1"/>
    <n v="24"/>
    <x v="0"/>
    <x v="0"/>
    <x v="217"/>
    <n v="20.400912280560259"/>
    <n v="4"/>
    <s v="Medium"/>
    <x v="1"/>
    <n v="6.25E-2"/>
    <x v="1"/>
    <x v="1"/>
  </r>
  <r>
    <s v="8600-YQVP"/>
    <x v="1"/>
    <x v="40"/>
    <x v="3"/>
    <x v="1"/>
    <s v="MD"/>
    <x v="0"/>
    <n v="42"/>
    <x v="0"/>
    <n v="0"/>
    <x v="1"/>
    <x v="0"/>
    <n v="46"/>
    <x v="1"/>
    <x v="7"/>
    <x v="218"/>
    <n v="39.671984453368431"/>
    <n v="6"/>
    <s v="High"/>
    <x v="1"/>
    <n v="9.5238095238095233E-2"/>
    <x v="0"/>
    <x v="0"/>
  </r>
  <r>
    <s v="6063-MVXJ"/>
    <x v="0"/>
    <x v="43"/>
    <x v="0"/>
    <x v="1"/>
    <s v="HI"/>
    <x v="0"/>
    <n v="57"/>
    <x v="1"/>
    <n v="2"/>
    <x v="1"/>
    <x v="1"/>
    <n v="44"/>
    <x v="0"/>
    <x v="0"/>
    <x v="219"/>
    <n v="50.237605243351553"/>
    <n v="10"/>
    <s v="High"/>
    <x v="1"/>
    <n v="0.34482758620689657"/>
    <x v="0"/>
    <x v="2"/>
  </r>
  <r>
    <s v="5398-DIKE"/>
    <x v="0"/>
    <x v="1"/>
    <x v="0"/>
    <x v="1"/>
    <s v="NH"/>
    <x v="0"/>
    <n v="25"/>
    <x v="0"/>
    <n v="0"/>
    <x v="2"/>
    <x v="3"/>
    <n v="32"/>
    <x v="0"/>
    <x v="0"/>
    <x v="220"/>
    <n v="25.804325028161571"/>
    <n v="8"/>
    <s v="High"/>
    <x v="1"/>
    <n v="0.125"/>
    <x v="2"/>
    <x v="3"/>
  </r>
  <r>
    <s v="2427-BZYI"/>
    <x v="0"/>
    <x v="37"/>
    <x v="1"/>
    <x v="0"/>
    <s v="NJ"/>
    <x v="0"/>
    <n v="58"/>
    <x v="1"/>
    <n v="3"/>
    <x v="0"/>
    <x v="0"/>
    <n v="11"/>
    <x v="0"/>
    <x v="0"/>
    <x v="221"/>
    <n v="13.198274582561821"/>
    <n v="3"/>
    <s v="Medium"/>
    <x v="0"/>
    <n v="0.42857142857142855"/>
    <x v="0"/>
    <x v="3"/>
  </r>
  <r>
    <s v="6706-PLUD"/>
    <x v="1"/>
    <x v="9"/>
    <x v="4"/>
    <x v="1"/>
    <s v="IL"/>
    <x v="1"/>
    <n v="62"/>
    <x v="0"/>
    <n v="0"/>
    <x v="0"/>
    <x v="0"/>
    <n v="34"/>
    <x v="1"/>
    <x v="7"/>
    <x v="222"/>
    <n v="29.304456716653391"/>
    <n v="8"/>
    <s v="High"/>
    <x v="1"/>
    <n v="2.6666666666666665"/>
    <x v="0"/>
    <x v="1"/>
  </r>
  <r>
    <s v="8682-IUUE"/>
    <x v="1"/>
    <x v="15"/>
    <x v="0"/>
    <x v="1"/>
    <s v="SC"/>
    <x v="0"/>
    <n v="69"/>
    <x v="0"/>
    <n v="0"/>
    <x v="0"/>
    <x v="1"/>
    <n v="67"/>
    <x v="3"/>
    <x v="8"/>
    <x v="223"/>
    <n v="69.199656087411128"/>
    <n v="3"/>
    <s v="Medium"/>
    <x v="2"/>
    <n v="8.3333333333333329E-2"/>
    <x v="1"/>
    <x v="0"/>
  </r>
  <r>
    <s v="6378-HGUY"/>
    <x v="0"/>
    <x v="68"/>
    <x v="1"/>
    <x v="1"/>
    <s v="VA"/>
    <x v="1"/>
    <n v="59"/>
    <x v="0"/>
    <n v="0"/>
    <x v="0"/>
    <x v="1"/>
    <n v="42"/>
    <x v="0"/>
    <x v="0"/>
    <x v="118"/>
    <n v="39.867146255906079"/>
    <n v="3"/>
    <s v="Medium"/>
    <x v="1"/>
    <n v="6.1224489795918366E-2"/>
    <x v="0"/>
    <x v="0"/>
  </r>
  <r>
    <s v="8440-XNWP"/>
    <x v="0"/>
    <x v="16"/>
    <x v="1"/>
    <x v="1"/>
    <s v="WY"/>
    <x v="1"/>
    <n v="71"/>
    <x v="0"/>
    <n v="0"/>
    <x v="2"/>
    <x v="0"/>
    <n v="21"/>
    <x v="0"/>
    <x v="0"/>
    <x v="224"/>
    <n v="22.18634855744369"/>
    <n v="4"/>
    <s v="Medium"/>
    <x v="1"/>
    <n v="5.5555555555555552E-2"/>
    <x v="1"/>
    <x v="2"/>
  </r>
  <r>
    <s v="7210-SHSF"/>
    <x v="0"/>
    <x v="2"/>
    <x v="1"/>
    <x v="0"/>
    <s v="TX"/>
    <x v="0"/>
    <n v="56"/>
    <x v="0"/>
    <n v="0"/>
    <x v="0"/>
    <x v="1"/>
    <n v="58"/>
    <x v="0"/>
    <x v="0"/>
    <x v="225"/>
    <n v="61.873448097059722"/>
    <n v="5"/>
    <s v="Medium"/>
    <x v="2"/>
    <n v="0.41666666666666669"/>
    <x v="0"/>
    <x v="0"/>
  </r>
  <r>
    <s v="6526-SZRS"/>
    <x v="0"/>
    <x v="34"/>
    <x v="1"/>
    <x v="0"/>
    <s v="KS"/>
    <x v="1"/>
    <n v="47"/>
    <x v="1"/>
    <n v="6"/>
    <x v="2"/>
    <x v="1"/>
    <n v="9"/>
    <x v="0"/>
    <x v="0"/>
    <x v="8"/>
    <n v="10.538581480642719"/>
    <n v="0"/>
    <s v="None"/>
    <x v="0"/>
    <n v="0"/>
    <x v="0"/>
    <x v="1"/>
  </r>
  <r>
    <s v="2978-AOXZ"/>
    <x v="1"/>
    <x v="68"/>
    <x v="2"/>
    <x v="1"/>
    <s v="PA"/>
    <x v="1"/>
    <n v="58"/>
    <x v="0"/>
    <n v="0"/>
    <x v="0"/>
    <x v="1"/>
    <n v="38"/>
    <x v="1"/>
    <x v="11"/>
    <x v="226"/>
    <n v="41.380873137618181"/>
    <n v="7"/>
    <s v="High"/>
    <x v="1"/>
    <n v="0.14285714285714285"/>
    <x v="0"/>
    <x v="3"/>
  </r>
  <r>
    <s v="4960-WIUA"/>
    <x v="0"/>
    <x v="51"/>
    <x v="1"/>
    <x v="1"/>
    <s v="SC"/>
    <x v="1"/>
    <n v="44"/>
    <x v="0"/>
    <n v="0"/>
    <x v="0"/>
    <x v="1"/>
    <n v="26"/>
    <x v="0"/>
    <x v="0"/>
    <x v="227"/>
    <n v="25.0861269616226"/>
    <n v="3"/>
    <s v="Medium"/>
    <x v="1"/>
    <n v="0.375"/>
    <x v="0"/>
    <x v="0"/>
  </r>
  <r>
    <s v="8743-NBTM"/>
    <x v="1"/>
    <x v="14"/>
    <x v="0"/>
    <x v="1"/>
    <s v="SD"/>
    <x v="0"/>
    <n v="51"/>
    <x v="0"/>
    <n v="0"/>
    <x v="0"/>
    <x v="1"/>
    <n v="53"/>
    <x v="4"/>
    <x v="4"/>
    <x v="228"/>
    <n v="45.79102613309292"/>
    <n v="9"/>
    <s v="High"/>
    <x v="2"/>
    <n v="1"/>
    <x v="0"/>
    <x v="1"/>
  </r>
  <r>
    <s v="1631-EECZ"/>
    <x v="0"/>
    <x v="56"/>
    <x v="1"/>
    <x v="1"/>
    <s v="TX"/>
    <x v="1"/>
    <n v="76"/>
    <x v="0"/>
    <n v="0"/>
    <x v="2"/>
    <x v="0"/>
    <n v="38"/>
    <x v="0"/>
    <x v="0"/>
    <x v="229"/>
    <n v="43.371082567817453"/>
    <n v="3"/>
    <s v="Medium"/>
    <x v="1"/>
    <n v="4.4117647058823532E-2"/>
    <x v="1"/>
    <x v="0"/>
  </r>
  <r>
    <s v="0162-YMSU"/>
    <x v="0"/>
    <x v="14"/>
    <x v="2"/>
    <x v="1"/>
    <s v="WI"/>
    <x v="1"/>
    <n v="70"/>
    <x v="0"/>
    <n v="0"/>
    <x v="2"/>
    <x v="1"/>
    <n v="31"/>
    <x v="0"/>
    <x v="0"/>
    <x v="230"/>
    <n v="32.273349267732137"/>
    <n v="0"/>
    <s v="None"/>
    <x v="1"/>
    <n v="0"/>
    <x v="1"/>
    <x v="1"/>
  </r>
  <r>
    <s v="0407-IDWF"/>
    <x v="0"/>
    <x v="3"/>
    <x v="1"/>
    <x v="1"/>
    <s v="KY"/>
    <x v="0"/>
    <n v="43"/>
    <x v="1"/>
    <n v="5"/>
    <x v="2"/>
    <x v="1"/>
    <n v="32"/>
    <x v="0"/>
    <x v="0"/>
    <x v="231"/>
    <n v="35.581527932688893"/>
    <n v="6"/>
    <s v="High"/>
    <x v="1"/>
    <n v="8.6956521739130432E-2"/>
    <x v="0"/>
    <x v="0"/>
  </r>
  <r>
    <s v="3877-VXEF"/>
    <x v="0"/>
    <x v="33"/>
    <x v="0"/>
    <x v="0"/>
    <s v="VA"/>
    <x v="0"/>
    <n v="28"/>
    <x v="1"/>
    <n v="2"/>
    <x v="0"/>
    <x v="1"/>
    <n v="6"/>
    <x v="0"/>
    <x v="0"/>
    <x v="232"/>
    <n v="5.2834128717683697"/>
    <n v="6"/>
    <s v="High"/>
    <x v="0"/>
    <n v="0.2608695652173913"/>
    <x v="2"/>
    <x v="0"/>
  </r>
  <r>
    <s v="3216-NWMX"/>
    <x v="0"/>
    <x v="42"/>
    <x v="0"/>
    <x v="0"/>
    <s v="OK"/>
    <x v="1"/>
    <n v="23"/>
    <x v="0"/>
    <n v="0"/>
    <x v="1"/>
    <x v="0"/>
    <n v="43"/>
    <x v="0"/>
    <x v="0"/>
    <x v="196"/>
    <n v="47.936097235488567"/>
    <n v="4"/>
    <s v="Medium"/>
    <x v="1"/>
    <n v="8.3333333333333329E-2"/>
    <x v="2"/>
    <x v="0"/>
  </r>
  <r>
    <s v="1593-CSSC"/>
    <x v="1"/>
    <x v="5"/>
    <x v="4"/>
    <x v="1"/>
    <s v="LA"/>
    <x v="1"/>
    <n v="51"/>
    <x v="0"/>
    <n v="0"/>
    <x v="1"/>
    <x v="1"/>
    <n v="42"/>
    <x v="2"/>
    <x v="17"/>
    <x v="144"/>
    <n v="42.351031065126747"/>
    <n v="3"/>
    <s v="Medium"/>
    <x v="1"/>
    <n v="0.1"/>
    <x v="0"/>
    <x v="0"/>
  </r>
  <r>
    <s v="9219-VGDI"/>
    <x v="0"/>
    <x v="62"/>
    <x v="2"/>
    <x v="1"/>
    <s v="ME"/>
    <x v="1"/>
    <n v="42"/>
    <x v="1"/>
    <n v="3"/>
    <x v="0"/>
    <x v="3"/>
    <n v="29"/>
    <x v="0"/>
    <x v="0"/>
    <x v="233"/>
    <n v="25.94039335912445"/>
    <n v="0"/>
    <s v="None"/>
    <x v="1"/>
    <n v="0"/>
    <x v="0"/>
    <x v="3"/>
  </r>
  <r>
    <s v="1485-PBGF"/>
    <x v="0"/>
    <x v="51"/>
    <x v="1"/>
    <x v="1"/>
    <s v="OH"/>
    <x v="0"/>
    <n v="49"/>
    <x v="0"/>
    <n v="0"/>
    <x v="0"/>
    <x v="1"/>
    <n v="34"/>
    <x v="0"/>
    <x v="0"/>
    <x v="234"/>
    <n v="37.652324183455441"/>
    <n v="8"/>
    <s v="High"/>
    <x v="1"/>
    <n v="1"/>
    <x v="0"/>
    <x v="1"/>
  </r>
  <r>
    <s v="4863-QRNP"/>
    <x v="0"/>
    <x v="34"/>
    <x v="1"/>
    <x v="1"/>
    <s v="VT"/>
    <x v="1"/>
    <n v="64"/>
    <x v="0"/>
    <n v="0"/>
    <x v="1"/>
    <x v="1"/>
    <n v="61"/>
    <x v="0"/>
    <x v="0"/>
    <x v="235"/>
    <n v="59.601085436439341"/>
    <n v="3"/>
    <s v="Medium"/>
    <x v="2"/>
    <n v="4.5454545454545456E-2"/>
    <x v="0"/>
    <x v="3"/>
  </r>
  <r>
    <s v="5772-GWMS"/>
    <x v="0"/>
    <x v="6"/>
    <x v="1"/>
    <x v="1"/>
    <s v="MI"/>
    <x v="1"/>
    <n v="19"/>
    <x v="0"/>
    <n v="0"/>
    <x v="0"/>
    <x v="0"/>
    <n v="29"/>
    <x v="0"/>
    <x v="0"/>
    <x v="236"/>
    <n v="33.195499645089988"/>
    <n v="6"/>
    <s v="High"/>
    <x v="1"/>
    <n v="0.31578947368421051"/>
    <x v="2"/>
    <x v="1"/>
  </r>
  <r>
    <s v="0351-PAJH"/>
    <x v="0"/>
    <x v="63"/>
    <x v="1"/>
    <x v="0"/>
    <s v="WA"/>
    <x v="0"/>
    <n v="35"/>
    <x v="0"/>
    <n v="0"/>
    <x v="1"/>
    <x v="3"/>
    <n v="9"/>
    <x v="0"/>
    <x v="0"/>
    <x v="237"/>
    <n v="8.4153135757827808"/>
    <n v="2"/>
    <s v="Low"/>
    <x v="0"/>
    <n v="4.2553191489361701E-2"/>
    <x v="0"/>
    <x v="2"/>
  </r>
  <r>
    <s v="6592-BUMQ"/>
    <x v="0"/>
    <x v="65"/>
    <x v="0"/>
    <x v="1"/>
    <s v="OH"/>
    <x v="0"/>
    <n v="76"/>
    <x v="0"/>
    <n v="0"/>
    <x v="1"/>
    <x v="1"/>
    <n v="62"/>
    <x v="0"/>
    <x v="0"/>
    <x v="238"/>
    <n v="50.668801489547377"/>
    <n v="3"/>
    <s v="Medium"/>
    <x v="2"/>
    <n v="6.8181818181818177E-2"/>
    <x v="1"/>
    <x v="1"/>
  </r>
  <r>
    <s v="8588-PKPK"/>
    <x v="0"/>
    <x v="39"/>
    <x v="2"/>
    <x v="0"/>
    <s v="CT"/>
    <x v="1"/>
    <n v="21"/>
    <x v="0"/>
    <n v="0"/>
    <x v="1"/>
    <x v="1"/>
    <n v="31"/>
    <x v="0"/>
    <x v="0"/>
    <x v="239"/>
    <n v="29.927849861736419"/>
    <n v="9"/>
    <s v="High"/>
    <x v="1"/>
    <n v="0.12676056338028169"/>
    <x v="2"/>
    <x v="3"/>
  </r>
  <r>
    <s v="8609-AFGH"/>
    <x v="1"/>
    <x v="36"/>
    <x v="4"/>
    <x v="1"/>
    <s v="MT"/>
    <x v="0"/>
    <n v="72"/>
    <x v="0"/>
    <n v="0"/>
    <x v="0"/>
    <x v="1"/>
    <n v="32"/>
    <x v="4"/>
    <x v="10"/>
    <x v="240"/>
    <n v="27.761654561148671"/>
    <n v="6"/>
    <s v="High"/>
    <x v="1"/>
    <n v="1.5"/>
    <x v="1"/>
    <x v="2"/>
  </r>
  <r>
    <s v="2799-AJVS"/>
    <x v="1"/>
    <x v="24"/>
    <x v="0"/>
    <x v="1"/>
    <s v="MO"/>
    <x v="1"/>
    <n v="71"/>
    <x v="0"/>
    <n v="0"/>
    <x v="0"/>
    <x v="1"/>
    <n v="34"/>
    <x v="4"/>
    <x v="15"/>
    <x v="134"/>
    <n v="36.127815559540913"/>
    <n v="3"/>
    <s v="Medium"/>
    <x v="1"/>
    <n v="0.21428571428571427"/>
    <x v="1"/>
    <x v="1"/>
  </r>
  <r>
    <s v="9215-KSBG"/>
    <x v="0"/>
    <x v="21"/>
    <x v="1"/>
    <x v="1"/>
    <s v="UT"/>
    <x v="1"/>
    <n v="64"/>
    <x v="0"/>
    <n v="0"/>
    <x v="0"/>
    <x v="0"/>
    <n v="17"/>
    <x v="0"/>
    <x v="0"/>
    <x v="241"/>
    <n v="14.224417001036221"/>
    <n v="9"/>
    <s v="High"/>
    <x v="0"/>
    <n v="1.5"/>
    <x v="0"/>
    <x v="2"/>
  </r>
  <r>
    <s v="1885-EAUF"/>
    <x v="0"/>
    <x v="7"/>
    <x v="1"/>
    <x v="0"/>
    <s v="OK"/>
    <x v="0"/>
    <n v="24"/>
    <x v="1"/>
    <n v="6"/>
    <x v="2"/>
    <x v="1"/>
    <n v="6"/>
    <x v="0"/>
    <x v="0"/>
    <x v="115"/>
    <n v="6.251121513804561"/>
    <n v="10"/>
    <s v="High"/>
    <x v="0"/>
    <n v="0.18518518518518517"/>
    <x v="2"/>
    <x v="0"/>
  </r>
  <r>
    <s v="5298-NPSU"/>
    <x v="1"/>
    <x v="11"/>
    <x v="4"/>
    <x v="1"/>
    <s v="AR"/>
    <x v="1"/>
    <n v="76"/>
    <x v="0"/>
    <n v="0"/>
    <x v="0"/>
    <x v="1"/>
    <n v="37"/>
    <x v="2"/>
    <x v="16"/>
    <x v="242"/>
    <n v="40.594172341521592"/>
    <n v="10"/>
    <s v="High"/>
    <x v="1"/>
    <n v="2"/>
    <x v="1"/>
    <x v="0"/>
  </r>
  <r>
    <s v="1202-GKJN"/>
    <x v="0"/>
    <x v="33"/>
    <x v="1"/>
    <x v="1"/>
    <s v="TX"/>
    <x v="0"/>
    <n v="43"/>
    <x v="0"/>
    <n v="0"/>
    <x v="0"/>
    <x v="1"/>
    <n v="44"/>
    <x v="0"/>
    <x v="0"/>
    <x v="243"/>
    <n v="46.383645890701189"/>
    <n v="1"/>
    <s v="Low"/>
    <x v="1"/>
    <n v="4.3478260869565216E-2"/>
    <x v="0"/>
    <x v="0"/>
  </r>
  <r>
    <s v="9245-UIQY"/>
    <x v="0"/>
    <x v="34"/>
    <x v="1"/>
    <x v="1"/>
    <s v="RI"/>
    <x v="0"/>
    <n v="29"/>
    <x v="0"/>
    <n v="0"/>
    <x v="2"/>
    <x v="1"/>
    <n v="55"/>
    <x v="0"/>
    <x v="0"/>
    <x v="244"/>
    <n v="52.094114663447279"/>
    <n v="4"/>
    <s v="Medium"/>
    <x v="2"/>
    <n v="6.0606060606060608E-2"/>
    <x v="2"/>
    <x v="3"/>
  </r>
  <r>
    <s v="1509-DXTV"/>
    <x v="0"/>
    <x v="27"/>
    <x v="1"/>
    <x v="1"/>
    <s v="AL"/>
    <x v="1"/>
    <n v="59"/>
    <x v="1"/>
    <n v="3"/>
    <x v="0"/>
    <x v="0"/>
    <n v="33"/>
    <x v="0"/>
    <x v="0"/>
    <x v="245"/>
    <n v="26.656858451393742"/>
    <n v="10"/>
    <s v="High"/>
    <x v="1"/>
    <n v="0.29411764705882354"/>
    <x v="0"/>
    <x v="0"/>
  </r>
  <r>
    <s v="9039-AQSW"/>
    <x v="0"/>
    <x v="54"/>
    <x v="1"/>
    <x v="1"/>
    <s v="MN"/>
    <x v="0"/>
    <n v="43"/>
    <x v="0"/>
    <n v="0"/>
    <x v="0"/>
    <x v="1"/>
    <n v="30"/>
    <x v="0"/>
    <x v="0"/>
    <x v="246"/>
    <n v="26.619997639609441"/>
    <n v="10"/>
    <s v="High"/>
    <x v="1"/>
    <n v="1"/>
    <x v="0"/>
    <x v="1"/>
  </r>
  <r>
    <s v="5677-FBRZ"/>
    <x v="0"/>
    <x v="51"/>
    <x v="1"/>
    <x v="1"/>
    <s v="NC"/>
    <x v="0"/>
    <n v="42"/>
    <x v="0"/>
    <n v="0"/>
    <x v="0"/>
    <x v="1"/>
    <n v="35"/>
    <x v="0"/>
    <x v="0"/>
    <x v="247"/>
    <n v="32.151556088586993"/>
    <n v="10"/>
    <s v="High"/>
    <x v="1"/>
    <n v="1.25"/>
    <x v="0"/>
    <x v="0"/>
  </r>
  <r>
    <s v="2747-WLMI"/>
    <x v="0"/>
    <x v="8"/>
    <x v="0"/>
    <x v="0"/>
    <s v="AR"/>
    <x v="1"/>
    <n v="65"/>
    <x v="0"/>
    <n v="0"/>
    <x v="0"/>
    <x v="0"/>
    <n v="27"/>
    <x v="0"/>
    <x v="0"/>
    <x v="248"/>
    <n v="29.635533990509149"/>
    <n v="0"/>
    <s v="None"/>
    <x v="1"/>
    <n v="0"/>
    <x v="0"/>
    <x v="0"/>
  </r>
  <r>
    <s v="1270-NUXR"/>
    <x v="1"/>
    <x v="66"/>
    <x v="5"/>
    <x v="0"/>
    <s v="MS"/>
    <x v="0"/>
    <n v="77"/>
    <x v="1"/>
    <n v="6"/>
    <x v="0"/>
    <x v="1"/>
    <n v="37"/>
    <x v="1"/>
    <x v="7"/>
    <x v="249"/>
    <n v="37.780651592289857"/>
    <n v="5"/>
    <s v="Medium"/>
    <x v="1"/>
    <n v="0.18518518518518517"/>
    <x v="1"/>
    <x v="0"/>
  </r>
  <r>
    <s v="5100-ZZZA"/>
    <x v="0"/>
    <x v="10"/>
    <x v="1"/>
    <x v="1"/>
    <s v="ND"/>
    <x v="0"/>
    <n v="59"/>
    <x v="0"/>
    <n v="0"/>
    <x v="1"/>
    <x v="0"/>
    <n v="29"/>
    <x v="0"/>
    <x v="0"/>
    <x v="250"/>
    <n v="24.272512605473018"/>
    <n v="3"/>
    <s v="Medium"/>
    <x v="1"/>
    <n v="7.4999999999999997E-2"/>
    <x v="0"/>
    <x v="1"/>
  </r>
  <r>
    <s v="9426-OHVX"/>
    <x v="0"/>
    <x v="57"/>
    <x v="1"/>
    <x v="1"/>
    <s v="OR"/>
    <x v="0"/>
    <n v="40"/>
    <x v="1"/>
    <n v="4"/>
    <x v="2"/>
    <x v="0"/>
    <n v="34"/>
    <x v="0"/>
    <x v="0"/>
    <x v="99"/>
    <n v="36.858591220220561"/>
    <n v="5"/>
    <s v="Medium"/>
    <x v="1"/>
    <n v="6.8493150684931503E-2"/>
    <x v="0"/>
    <x v="2"/>
  </r>
  <r>
    <s v="7526-RBRR"/>
    <x v="0"/>
    <x v="42"/>
    <x v="2"/>
    <x v="1"/>
    <s v="MA"/>
    <x v="1"/>
    <n v="43"/>
    <x v="0"/>
    <n v="0"/>
    <x v="1"/>
    <x v="1"/>
    <n v="11"/>
    <x v="0"/>
    <x v="0"/>
    <x v="251"/>
    <n v="10.362698615342961"/>
    <n v="9"/>
    <s v="High"/>
    <x v="0"/>
    <n v="0.1875"/>
    <x v="0"/>
    <x v="3"/>
  </r>
  <r>
    <s v="5620-HIWM"/>
    <x v="0"/>
    <x v="36"/>
    <x v="0"/>
    <x v="1"/>
    <s v="VT"/>
    <x v="1"/>
    <n v="37"/>
    <x v="0"/>
    <n v="0"/>
    <x v="0"/>
    <x v="1"/>
    <n v="33"/>
    <x v="0"/>
    <x v="0"/>
    <x v="252"/>
    <n v="35.712523236256878"/>
    <n v="8"/>
    <s v="High"/>
    <x v="1"/>
    <n v="2"/>
    <x v="0"/>
    <x v="3"/>
  </r>
  <r>
    <s v="9197-OPHU"/>
    <x v="0"/>
    <x v="9"/>
    <x v="2"/>
    <x v="1"/>
    <s v="NY"/>
    <x v="1"/>
    <n v="55"/>
    <x v="0"/>
    <n v="0"/>
    <x v="0"/>
    <x v="3"/>
    <n v="38"/>
    <x v="0"/>
    <x v="0"/>
    <x v="253"/>
    <n v="44.662681926706377"/>
    <n v="6"/>
    <s v="High"/>
    <x v="1"/>
    <n v="2"/>
    <x v="0"/>
    <x v="3"/>
  </r>
  <r>
    <s v="7146-UFCK"/>
    <x v="0"/>
    <x v="3"/>
    <x v="1"/>
    <x v="1"/>
    <s v="MO"/>
    <x v="1"/>
    <n v="42"/>
    <x v="0"/>
    <n v="0"/>
    <x v="2"/>
    <x v="0"/>
    <n v="59"/>
    <x v="0"/>
    <x v="0"/>
    <x v="254"/>
    <n v="63.868059075781282"/>
    <n v="8"/>
    <s v="High"/>
    <x v="2"/>
    <n v="0.11594202898550725"/>
    <x v="0"/>
    <x v="1"/>
  </r>
  <r>
    <s v="7148-KTIB"/>
    <x v="1"/>
    <x v="62"/>
    <x v="2"/>
    <x v="1"/>
    <s v="OH"/>
    <x v="1"/>
    <n v="32"/>
    <x v="0"/>
    <n v="0"/>
    <x v="0"/>
    <x v="3"/>
    <n v="29"/>
    <x v="2"/>
    <x v="18"/>
    <x v="255"/>
    <n v="30.918469707026961"/>
    <n v="1"/>
    <s v="Low"/>
    <x v="1"/>
    <n v="6.6666666666666666E-2"/>
    <x v="0"/>
    <x v="1"/>
  </r>
  <r>
    <s v="3117-TDWJ"/>
    <x v="0"/>
    <x v="29"/>
    <x v="1"/>
    <x v="0"/>
    <s v="MD"/>
    <x v="0"/>
    <n v="68"/>
    <x v="0"/>
    <n v="0"/>
    <x v="2"/>
    <x v="0"/>
    <n v="10"/>
    <x v="0"/>
    <x v="0"/>
    <x v="256"/>
    <n v="10.00568598793404"/>
    <n v="10"/>
    <s v="High"/>
    <x v="0"/>
    <n v="0.14925373134328357"/>
    <x v="1"/>
    <x v="0"/>
  </r>
  <r>
    <s v="1286-ETUI"/>
    <x v="0"/>
    <x v="6"/>
    <x v="1"/>
    <x v="0"/>
    <s v="WI"/>
    <x v="0"/>
    <n v="20"/>
    <x v="1"/>
    <n v="4"/>
    <x v="2"/>
    <x v="1"/>
    <n v="12"/>
    <x v="0"/>
    <x v="0"/>
    <x v="75"/>
    <n v="12.298828526738211"/>
    <n v="10"/>
    <s v="High"/>
    <x v="0"/>
    <n v="0.52631578947368418"/>
    <x v="2"/>
    <x v="1"/>
  </r>
  <r>
    <s v="8910-ACYH"/>
    <x v="0"/>
    <x v="32"/>
    <x v="1"/>
    <x v="1"/>
    <s v="NY"/>
    <x v="1"/>
    <n v="27"/>
    <x v="0"/>
    <n v="0"/>
    <x v="0"/>
    <x v="1"/>
    <n v="17"/>
    <x v="0"/>
    <x v="0"/>
    <x v="243"/>
    <n v="17.071088341854828"/>
    <n v="4"/>
    <s v="Medium"/>
    <x v="0"/>
    <n v="0.10810810810810811"/>
    <x v="2"/>
    <x v="3"/>
  </r>
  <r>
    <s v="7208-RTMD"/>
    <x v="0"/>
    <x v="45"/>
    <x v="1"/>
    <x v="1"/>
    <s v="NJ"/>
    <x v="1"/>
    <n v="28"/>
    <x v="1"/>
    <n v="5"/>
    <x v="0"/>
    <x v="0"/>
    <n v="15"/>
    <x v="0"/>
    <x v="0"/>
    <x v="257"/>
    <n v="13.270379974550201"/>
    <n v="6"/>
    <s v="High"/>
    <x v="0"/>
    <n v="0.46153846153846156"/>
    <x v="2"/>
    <x v="3"/>
  </r>
  <r>
    <s v="0260-JAUZ"/>
    <x v="0"/>
    <x v="41"/>
    <x v="0"/>
    <x v="1"/>
    <s v="GA"/>
    <x v="1"/>
    <n v="29"/>
    <x v="0"/>
    <n v="0"/>
    <x v="2"/>
    <x v="0"/>
    <n v="58"/>
    <x v="0"/>
    <x v="0"/>
    <x v="258"/>
    <n v="49.580242716642893"/>
    <n v="4"/>
    <s v="Medium"/>
    <x v="2"/>
    <n v="5.7142857142857141E-2"/>
    <x v="2"/>
    <x v="0"/>
  </r>
  <r>
    <s v="9053-YVNO"/>
    <x v="0"/>
    <x v="70"/>
    <x v="1"/>
    <x v="0"/>
    <s v="NJ"/>
    <x v="1"/>
    <n v="34"/>
    <x v="1"/>
    <n v="6"/>
    <x v="2"/>
    <x v="0"/>
    <n v="8"/>
    <x v="0"/>
    <x v="0"/>
    <x v="259"/>
    <n v="9.5560374910281709"/>
    <n v="8"/>
    <s v="High"/>
    <x v="0"/>
    <n v="0.13559322033898305"/>
    <x v="0"/>
    <x v="3"/>
  </r>
  <r>
    <s v="6890-ACXC"/>
    <x v="0"/>
    <x v="55"/>
    <x v="1"/>
    <x v="1"/>
    <s v="TN"/>
    <x v="1"/>
    <n v="54"/>
    <x v="0"/>
    <n v="0"/>
    <x v="1"/>
    <x v="1"/>
    <n v="24"/>
    <x v="0"/>
    <x v="0"/>
    <x v="260"/>
    <n v="28.25920673003229"/>
    <n v="7"/>
    <s v="High"/>
    <x v="1"/>
    <n v="0.13725490196078433"/>
    <x v="0"/>
    <x v="0"/>
  </r>
  <r>
    <s v="2522-SCZO"/>
    <x v="0"/>
    <x v="64"/>
    <x v="1"/>
    <x v="1"/>
    <s v="AR"/>
    <x v="1"/>
    <n v="47"/>
    <x v="0"/>
    <n v="0"/>
    <x v="1"/>
    <x v="1"/>
    <n v="37"/>
    <x v="0"/>
    <x v="0"/>
    <x v="1"/>
    <n v="33.609795490355637"/>
    <n v="5"/>
    <s v="Medium"/>
    <x v="1"/>
    <n v="0.10869565217391304"/>
    <x v="0"/>
    <x v="0"/>
  </r>
  <r>
    <s v="9724-FQLR"/>
    <x v="0"/>
    <x v="7"/>
    <x v="1"/>
    <x v="0"/>
    <s v="DE"/>
    <x v="1"/>
    <n v="54"/>
    <x v="0"/>
    <n v="0"/>
    <x v="0"/>
    <x v="0"/>
    <n v="32"/>
    <x v="0"/>
    <x v="0"/>
    <x v="261"/>
    <n v="34.552987935715237"/>
    <n v="3"/>
    <s v="Medium"/>
    <x v="1"/>
    <n v="5.5555555555555552E-2"/>
    <x v="0"/>
    <x v="0"/>
  </r>
  <r>
    <s v="6490-RRNL"/>
    <x v="0"/>
    <x v="57"/>
    <x v="1"/>
    <x v="1"/>
    <s v="AZ"/>
    <x v="0"/>
    <n v="26"/>
    <x v="1"/>
    <n v="2"/>
    <x v="2"/>
    <x v="1"/>
    <n v="44"/>
    <x v="0"/>
    <x v="0"/>
    <x v="262"/>
    <n v="36.011803622726283"/>
    <n v="1"/>
    <s v="Low"/>
    <x v="1"/>
    <n v="1.3698630136986301E-2"/>
    <x v="2"/>
    <x v="2"/>
  </r>
  <r>
    <s v="6934-VNOS"/>
    <x v="0"/>
    <x v="5"/>
    <x v="3"/>
    <x v="1"/>
    <s v="OH"/>
    <x v="1"/>
    <n v="42"/>
    <x v="0"/>
    <n v="0"/>
    <x v="0"/>
    <x v="1"/>
    <n v="30"/>
    <x v="0"/>
    <x v="0"/>
    <x v="263"/>
    <n v="34.983527716757109"/>
    <n v="8"/>
    <s v="High"/>
    <x v="1"/>
    <n v="0.26666666666666666"/>
    <x v="0"/>
    <x v="1"/>
  </r>
  <r>
    <s v="9839-UTTG"/>
    <x v="0"/>
    <x v="27"/>
    <x v="2"/>
    <x v="0"/>
    <s v="CT"/>
    <x v="1"/>
    <n v="37"/>
    <x v="1"/>
    <n v="3"/>
    <x v="2"/>
    <x v="0"/>
    <n v="8"/>
    <x v="0"/>
    <x v="0"/>
    <x v="264"/>
    <n v="9.3742893877140769"/>
    <n v="10"/>
    <s v="High"/>
    <x v="0"/>
    <n v="0.29411764705882354"/>
    <x v="0"/>
    <x v="3"/>
  </r>
  <r>
    <s v="8833-XHNY"/>
    <x v="1"/>
    <x v="8"/>
    <x v="4"/>
    <x v="1"/>
    <s v="AR"/>
    <x v="1"/>
    <n v="44"/>
    <x v="0"/>
    <n v="0"/>
    <x v="0"/>
    <x v="1"/>
    <n v="16"/>
    <x v="5"/>
    <x v="5"/>
    <x v="265"/>
    <n v="16.377381039025099"/>
    <n v="3"/>
    <s v="Medium"/>
    <x v="0"/>
    <n v="1.5"/>
    <x v="0"/>
    <x v="0"/>
  </r>
  <r>
    <s v="7967-MBCH"/>
    <x v="1"/>
    <x v="6"/>
    <x v="4"/>
    <x v="1"/>
    <s v="MA"/>
    <x v="0"/>
    <n v="67"/>
    <x v="0"/>
    <n v="0"/>
    <x v="0"/>
    <x v="1"/>
    <n v="52"/>
    <x v="3"/>
    <x v="8"/>
    <x v="266"/>
    <n v="56.40740547351156"/>
    <n v="6"/>
    <s v="High"/>
    <x v="2"/>
    <n v="0.31578947368421051"/>
    <x v="1"/>
    <x v="3"/>
  </r>
  <r>
    <s v="8554-FTFQ"/>
    <x v="0"/>
    <x v="33"/>
    <x v="1"/>
    <x v="1"/>
    <s v="MS"/>
    <x v="1"/>
    <n v="59"/>
    <x v="1"/>
    <n v="2"/>
    <x v="1"/>
    <x v="1"/>
    <n v="21"/>
    <x v="0"/>
    <x v="0"/>
    <x v="267"/>
    <n v="23.113152267248822"/>
    <n v="7"/>
    <s v="High"/>
    <x v="1"/>
    <n v="0.30434782608695654"/>
    <x v="0"/>
    <x v="0"/>
  </r>
  <r>
    <s v="6198-WDGP"/>
    <x v="0"/>
    <x v="33"/>
    <x v="1"/>
    <x v="1"/>
    <s v="WA"/>
    <x v="1"/>
    <n v="32"/>
    <x v="0"/>
    <n v="0"/>
    <x v="0"/>
    <x v="0"/>
    <n v="23"/>
    <x v="0"/>
    <x v="0"/>
    <x v="268"/>
    <n v="25.026947725685371"/>
    <n v="2"/>
    <s v="Low"/>
    <x v="1"/>
    <n v="8.6956521739130432E-2"/>
    <x v="0"/>
    <x v="2"/>
  </r>
  <r>
    <s v="1669-JKIX"/>
    <x v="0"/>
    <x v="37"/>
    <x v="2"/>
    <x v="0"/>
    <s v="WY"/>
    <x v="1"/>
    <n v="22"/>
    <x v="1"/>
    <n v="2"/>
    <x v="0"/>
    <x v="0"/>
    <n v="9"/>
    <x v="0"/>
    <x v="0"/>
    <x v="269"/>
    <n v="8.6999885553690977"/>
    <n v="2"/>
    <s v="Low"/>
    <x v="0"/>
    <n v="0.2857142857142857"/>
    <x v="2"/>
    <x v="2"/>
  </r>
  <r>
    <s v="6611-PQCQ"/>
    <x v="0"/>
    <x v="3"/>
    <x v="1"/>
    <x v="0"/>
    <s v="MS"/>
    <x v="0"/>
    <n v="53"/>
    <x v="0"/>
    <n v="0"/>
    <x v="2"/>
    <x v="0"/>
    <n v="14"/>
    <x v="0"/>
    <x v="0"/>
    <x v="270"/>
    <n v="15.64870751833192"/>
    <n v="3"/>
    <s v="Medium"/>
    <x v="0"/>
    <n v="4.3478260869565216E-2"/>
    <x v="0"/>
    <x v="0"/>
  </r>
  <r>
    <s v="6305-DGQZ"/>
    <x v="0"/>
    <x v="3"/>
    <x v="1"/>
    <x v="1"/>
    <s v="NM"/>
    <x v="0"/>
    <n v="42"/>
    <x v="1"/>
    <n v="3"/>
    <x v="2"/>
    <x v="0"/>
    <n v="27"/>
    <x v="0"/>
    <x v="0"/>
    <x v="271"/>
    <n v="28.69109776320505"/>
    <n v="0"/>
    <s v="None"/>
    <x v="1"/>
    <n v="0"/>
    <x v="0"/>
    <x v="2"/>
  </r>
  <r>
    <s v="3269-LBLE"/>
    <x v="0"/>
    <x v="34"/>
    <x v="1"/>
    <x v="1"/>
    <s v="AZ"/>
    <x v="0"/>
    <n v="70"/>
    <x v="0"/>
    <n v="0"/>
    <x v="2"/>
    <x v="0"/>
    <n v="39"/>
    <x v="0"/>
    <x v="0"/>
    <x v="272"/>
    <n v="41.663233589139111"/>
    <n v="1"/>
    <s v="Low"/>
    <x v="1"/>
    <n v="1.5151515151515152E-2"/>
    <x v="1"/>
    <x v="2"/>
  </r>
  <r>
    <s v="6238-CDHF"/>
    <x v="0"/>
    <x v="51"/>
    <x v="1"/>
    <x v="1"/>
    <s v="IA"/>
    <x v="0"/>
    <n v="32"/>
    <x v="1"/>
    <n v="2"/>
    <x v="0"/>
    <x v="1"/>
    <n v="30"/>
    <x v="0"/>
    <x v="0"/>
    <x v="273"/>
    <n v="32.593096589257343"/>
    <n v="8"/>
    <s v="High"/>
    <x v="1"/>
    <n v="1"/>
    <x v="0"/>
    <x v="1"/>
  </r>
  <r>
    <s v="4316-MSBV"/>
    <x v="0"/>
    <x v="40"/>
    <x v="1"/>
    <x v="1"/>
    <s v="VT"/>
    <x v="1"/>
    <n v="33"/>
    <x v="0"/>
    <n v="0"/>
    <x v="1"/>
    <x v="0"/>
    <n v="40"/>
    <x v="0"/>
    <x v="0"/>
    <x v="274"/>
    <n v="35.374914010544408"/>
    <n v="6"/>
    <s v="High"/>
    <x v="1"/>
    <n v="9.5238095238095233E-2"/>
    <x v="0"/>
    <x v="3"/>
  </r>
  <r>
    <s v="6583-ZNNA"/>
    <x v="0"/>
    <x v="70"/>
    <x v="1"/>
    <x v="0"/>
    <s v="MD"/>
    <x v="1"/>
    <n v="40"/>
    <x v="1"/>
    <n v="3"/>
    <x v="2"/>
    <x v="0"/>
    <n v="10"/>
    <x v="0"/>
    <x v="0"/>
    <x v="275"/>
    <n v="8.678717781377463"/>
    <n v="10"/>
    <s v="High"/>
    <x v="0"/>
    <n v="0.16949152542372881"/>
    <x v="0"/>
    <x v="0"/>
  </r>
  <r>
    <s v="6106-AKSH"/>
    <x v="0"/>
    <x v="39"/>
    <x v="1"/>
    <x v="1"/>
    <s v="OK"/>
    <x v="1"/>
    <n v="56"/>
    <x v="0"/>
    <n v="0"/>
    <x v="2"/>
    <x v="0"/>
    <n v="42"/>
    <x v="0"/>
    <x v="0"/>
    <x v="276"/>
    <n v="47.849154146401602"/>
    <n v="8"/>
    <s v="High"/>
    <x v="1"/>
    <n v="0.11267605633802817"/>
    <x v="0"/>
    <x v="0"/>
  </r>
  <r>
    <s v="0119-HSAD"/>
    <x v="0"/>
    <x v="4"/>
    <x v="1"/>
    <x v="1"/>
    <s v="RI"/>
    <x v="1"/>
    <n v="28"/>
    <x v="0"/>
    <n v="0"/>
    <x v="2"/>
    <x v="0"/>
    <n v="35"/>
    <x v="0"/>
    <x v="0"/>
    <x v="277"/>
    <n v="32.64893159702099"/>
    <n v="9"/>
    <s v="High"/>
    <x v="1"/>
    <n v="0.23684210526315788"/>
    <x v="2"/>
    <x v="3"/>
  </r>
  <r>
    <s v="7150-ZFYP"/>
    <x v="0"/>
    <x v="64"/>
    <x v="1"/>
    <x v="0"/>
    <s v="NH"/>
    <x v="1"/>
    <n v="39"/>
    <x v="1"/>
    <n v="4"/>
    <x v="1"/>
    <x v="0"/>
    <n v="7"/>
    <x v="0"/>
    <x v="0"/>
    <x v="278"/>
    <n v="7.048027774028581"/>
    <n v="0"/>
    <s v="None"/>
    <x v="0"/>
    <n v="0"/>
    <x v="0"/>
    <x v="3"/>
  </r>
  <r>
    <s v="1545-IMXK"/>
    <x v="0"/>
    <x v="59"/>
    <x v="1"/>
    <x v="1"/>
    <s v="NM"/>
    <x v="0"/>
    <n v="75"/>
    <x v="0"/>
    <n v="0"/>
    <x v="0"/>
    <x v="1"/>
    <n v="37"/>
    <x v="0"/>
    <x v="0"/>
    <x v="279"/>
    <n v="40.090835837700673"/>
    <n v="10"/>
    <s v="High"/>
    <x v="1"/>
    <n v="0.2"/>
    <x v="1"/>
    <x v="2"/>
  </r>
  <r>
    <s v="4984-HIBD"/>
    <x v="0"/>
    <x v="1"/>
    <x v="1"/>
    <x v="0"/>
    <s v="MO"/>
    <x v="0"/>
    <n v="46"/>
    <x v="1"/>
    <n v="5"/>
    <x v="2"/>
    <x v="1"/>
    <n v="7"/>
    <x v="0"/>
    <x v="0"/>
    <x v="280"/>
    <n v="5.7055415021803677"/>
    <n v="6"/>
    <s v="High"/>
    <x v="0"/>
    <n v="9.375E-2"/>
    <x v="0"/>
    <x v="1"/>
  </r>
  <r>
    <s v="2413-QVWD"/>
    <x v="0"/>
    <x v="1"/>
    <x v="2"/>
    <x v="1"/>
    <s v="OR"/>
    <x v="1"/>
    <n v="72"/>
    <x v="0"/>
    <n v="0"/>
    <x v="0"/>
    <x v="1"/>
    <n v="41"/>
    <x v="0"/>
    <x v="0"/>
    <x v="281"/>
    <n v="48.704158446144163"/>
    <n v="4"/>
    <s v="Medium"/>
    <x v="1"/>
    <n v="6.25E-2"/>
    <x v="1"/>
    <x v="2"/>
  </r>
  <r>
    <s v="6496-TXYH"/>
    <x v="0"/>
    <x v="46"/>
    <x v="0"/>
    <x v="1"/>
    <s v="MI"/>
    <x v="0"/>
    <n v="54"/>
    <x v="1"/>
    <n v="6"/>
    <x v="2"/>
    <x v="0"/>
    <n v="42"/>
    <x v="0"/>
    <x v="0"/>
    <x v="140"/>
    <n v="39.868894329270553"/>
    <n v="0"/>
    <s v="None"/>
    <x v="1"/>
    <n v="0"/>
    <x v="0"/>
    <x v="1"/>
  </r>
  <r>
    <s v="9677-PGXV"/>
    <x v="0"/>
    <x v="14"/>
    <x v="1"/>
    <x v="1"/>
    <s v="MS"/>
    <x v="0"/>
    <n v="71"/>
    <x v="0"/>
    <n v="0"/>
    <x v="2"/>
    <x v="0"/>
    <n v="48"/>
    <x v="0"/>
    <x v="0"/>
    <x v="282"/>
    <n v="47.297627551441003"/>
    <n v="5"/>
    <s v="Medium"/>
    <x v="1"/>
    <n v="0.55555555555555558"/>
    <x v="1"/>
    <x v="0"/>
  </r>
  <r>
    <s v="4543-TATV"/>
    <x v="1"/>
    <x v="8"/>
    <x v="1"/>
    <x v="1"/>
    <s v="OR"/>
    <x v="0"/>
    <n v="56"/>
    <x v="0"/>
    <n v="0"/>
    <x v="0"/>
    <x v="1"/>
    <n v="31"/>
    <x v="1"/>
    <x v="9"/>
    <x v="283"/>
    <n v="26.320556748488691"/>
    <n v="10"/>
    <s v="High"/>
    <x v="1"/>
    <n v="5"/>
    <x v="0"/>
    <x v="2"/>
  </r>
  <r>
    <s v="5248-MCCO"/>
    <x v="0"/>
    <x v="23"/>
    <x v="1"/>
    <x v="1"/>
    <s v="AL"/>
    <x v="0"/>
    <n v="29"/>
    <x v="1"/>
    <n v="2"/>
    <x v="2"/>
    <x v="1"/>
    <n v="37"/>
    <x v="0"/>
    <x v="0"/>
    <x v="284"/>
    <n v="29.907517676522382"/>
    <n v="3"/>
    <s v="Medium"/>
    <x v="1"/>
    <n v="6.9767441860465115E-2"/>
    <x v="2"/>
    <x v="0"/>
  </r>
  <r>
    <s v="8795-HUTO"/>
    <x v="0"/>
    <x v="31"/>
    <x v="1"/>
    <x v="0"/>
    <s v="VA"/>
    <x v="0"/>
    <n v="21"/>
    <x v="0"/>
    <n v="0"/>
    <x v="2"/>
    <x v="0"/>
    <n v="10"/>
    <x v="0"/>
    <x v="0"/>
    <x v="285"/>
    <n v="10.925088488456341"/>
    <n v="7"/>
    <s v="High"/>
    <x v="0"/>
    <n v="0.31818181818181818"/>
    <x v="2"/>
    <x v="0"/>
  </r>
  <r>
    <s v="9335-JFZM"/>
    <x v="1"/>
    <x v="41"/>
    <x v="3"/>
    <x v="1"/>
    <s v="SC"/>
    <x v="0"/>
    <n v="75"/>
    <x v="0"/>
    <n v="0"/>
    <x v="2"/>
    <x v="0"/>
    <n v="45"/>
    <x v="1"/>
    <x v="9"/>
    <x v="286"/>
    <n v="47.350107993943297"/>
    <n v="0"/>
    <s v="None"/>
    <x v="1"/>
    <n v="0"/>
    <x v="1"/>
    <x v="0"/>
  </r>
  <r>
    <s v="6052-UXGX"/>
    <x v="0"/>
    <x v="36"/>
    <x v="0"/>
    <x v="0"/>
    <s v="VT"/>
    <x v="1"/>
    <n v="27"/>
    <x v="1"/>
    <n v="5"/>
    <x v="2"/>
    <x v="3"/>
    <n v="7"/>
    <x v="0"/>
    <x v="0"/>
    <x v="287"/>
    <n v="6.2702905424157436"/>
    <n v="0"/>
    <s v="None"/>
    <x v="0"/>
    <n v="0"/>
    <x v="2"/>
    <x v="3"/>
  </r>
  <r>
    <s v="7050-MPXT"/>
    <x v="0"/>
    <x v="10"/>
    <x v="1"/>
    <x v="0"/>
    <s v="NE"/>
    <x v="0"/>
    <n v="46"/>
    <x v="0"/>
    <n v="0"/>
    <x v="1"/>
    <x v="0"/>
    <n v="9"/>
    <x v="0"/>
    <x v="0"/>
    <x v="288"/>
    <n v="9.3482816824061583"/>
    <n v="7"/>
    <s v="High"/>
    <x v="0"/>
    <n v="0.17499999999999999"/>
    <x v="0"/>
    <x v="1"/>
  </r>
  <r>
    <s v="3788-VAYN"/>
    <x v="0"/>
    <x v="29"/>
    <x v="1"/>
    <x v="0"/>
    <s v="RI"/>
    <x v="1"/>
    <n v="26"/>
    <x v="1"/>
    <n v="4"/>
    <x v="2"/>
    <x v="1"/>
    <n v="34"/>
    <x v="0"/>
    <x v="0"/>
    <x v="100"/>
    <n v="29.382805759388098"/>
    <n v="4"/>
    <s v="Medium"/>
    <x v="1"/>
    <n v="5.9701492537313432E-2"/>
    <x v="2"/>
    <x v="3"/>
  </r>
  <r>
    <s v="0891-UKDK"/>
    <x v="0"/>
    <x v="4"/>
    <x v="1"/>
    <x v="1"/>
    <s v="NY"/>
    <x v="1"/>
    <n v="66"/>
    <x v="1"/>
    <n v="3"/>
    <x v="1"/>
    <x v="1"/>
    <n v="39"/>
    <x v="0"/>
    <x v="0"/>
    <x v="289"/>
    <n v="34.243184954909331"/>
    <n v="0"/>
    <s v="None"/>
    <x v="1"/>
    <n v="0"/>
    <x v="1"/>
    <x v="3"/>
  </r>
  <r>
    <s v="0817-ZKSE"/>
    <x v="1"/>
    <x v="26"/>
    <x v="2"/>
    <x v="1"/>
    <s v="MA"/>
    <x v="1"/>
    <n v="45"/>
    <x v="0"/>
    <n v="0"/>
    <x v="0"/>
    <x v="1"/>
    <n v="27"/>
    <x v="2"/>
    <x v="19"/>
    <x v="290"/>
    <n v="26.199946798440369"/>
    <n v="3"/>
    <s v="Medium"/>
    <x v="1"/>
    <n v="0.14285714285714285"/>
    <x v="0"/>
    <x v="3"/>
  </r>
  <r>
    <s v="0425-GCIP"/>
    <x v="0"/>
    <x v="51"/>
    <x v="1"/>
    <x v="1"/>
    <s v="ID"/>
    <x v="1"/>
    <n v="70"/>
    <x v="0"/>
    <n v="0"/>
    <x v="2"/>
    <x v="1"/>
    <n v="32"/>
    <x v="0"/>
    <x v="0"/>
    <x v="291"/>
    <n v="29.916870151301652"/>
    <n v="6"/>
    <s v="High"/>
    <x v="1"/>
    <n v="0.75"/>
    <x v="1"/>
    <x v="2"/>
  </r>
  <r>
    <s v="4774-GPHE"/>
    <x v="0"/>
    <x v="64"/>
    <x v="1"/>
    <x v="0"/>
    <s v="VT"/>
    <x v="1"/>
    <n v="29"/>
    <x v="0"/>
    <n v="0"/>
    <x v="2"/>
    <x v="1"/>
    <n v="11"/>
    <x v="0"/>
    <x v="0"/>
    <x v="292"/>
    <n v="13.15644877140398"/>
    <n v="10"/>
    <s v="High"/>
    <x v="0"/>
    <n v="0.21739130434782608"/>
    <x v="2"/>
    <x v="3"/>
  </r>
  <r>
    <s v="6667-LZXK"/>
    <x v="0"/>
    <x v="33"/>
    <x v="2"/>
    <x v="0"/>
    <s v="NY"/>
    <x v="0"/>
    <n v="26"/>
    <x v="1"/>
    <n v="3"/>
    <x v="2"/>
    <x v="0"/>
    <n v="7"/>
    <x v="0"/>
    <x v="0"/>
    <x v="293"/>
    <n v="5.7702626259047456"/>
    <n v="6"/>
    <s v="High"/>
    <x v="0"/>
    <n v="0.2608695652173913"/>
    <x v="2"/>
    <x v="3"/>
  </r>
  <r>
    <s v="2973-RLLQ"/>
    <x v="0"/>
    <x v="19"/>
    <x v="2"/>
    <x v="1"/>
    <s v="AK"/>
    <x v="0"/>
    <n v="64"/>
    <x v="0"/>
    <n v="0"/>
    <x v="0"/>
    <x v="1"/>
    <n v="67"/>
    <x v="0"/>
    <x v="0"/>
    <x v="294"/>
    <n v="62.745839856350067"/>
    <n v="8"/>
    <s v="High"/>
    <x v="2"/>
    <n v="0.30769230769230771"/>
    <x v="0"/>
    <x v="2"/>
  </r>
  <r>
    <s v="5203-KJFW"/>
    <x v="1"/>
    <x v="14"/>
    <x v="5"/>
    <x v="1"/>
    <s v="NC"/>
    <x v="0"/>
    <n v="40"/>
    <x v="1"/>
    <n v="5"/>
    <x v="0"/>
    <x v="1"/>
    <n v="35"/>
    <x v="4"/>
    <x v="4"/>
    <x v="295"/>
    <n v="31.6965333443028"/>
    <n v="6"/>
    <s v="High"/>
    <x v="1"/>
    <n v="0.66666666666666663"/>
    <x v="0"/>
    <x v="0"/>
  </r>
  <r>
    <s v="0132-YVGO"/>
    <x v="0"/>
    <x v="29"/>
    <x v="0"/>
    <x v="1"/>
    <s v="VA"/>
    <x v="0"/>
    <n v="79"/>
    <x v="0"/>
    <n v="0"/>
    <x v="1"/>
    <x v="1"/>
    <n v="40"/>
    <x v="0"/>
    <x v="0"/>
    <x v="296"/>
    <n v="32.368144098919601"/>
    <n v="9"/>
    <s v="High"/>
    <x v="1"/>
    <n v="0.13432835820895522"/>
    <x v="1"/>
    <x v="0"/>
  </r>
  <r>
    <s v="2681-QPBL"/>
    <x v="0"/>
    <x v="52"/>
    <x v="1"/>
    <x v="0"/>
    <s v="TX"/>
    <x v="1"/>
    <n v="19"/>
    <x v="0"/>
    <n v="0"/>
    <x v="2"/>
    <x v="0"/>
    <n v="10"/>
    <x v="0"/>
    <x v="0"/>
    <x v="297"/>
    <n v="8.4589966053592658"/>
    <n v="3"/>
    <s v="Medium"/>
    <x v="0"/>
    <n v="0.05"/>
    <x v="2"/>
    <x v="0"/>
  </r>
  <r>
    <s v="9961-GXPU"/>
    <x v="1"/>
    <x v="5"/>
    <x v="4"/>
    <x v="0"/>
    <s v="UT"/>
    <x v="0"/>
    <n v="63"/>
    <x v="0"/>
    <n v="0"/>
    <x v="1"/>
    <x v="1"/>
    <n v="55"/>
    <x v="1"/>
    <x v="9"/>
    <x v="298"/>
    <n v="62.574580995446041"/>
    <n v="7"/>
    <s v="High"/>
    <x v="2"/>
    <n v="0.23333333333333334"/>
    <x v="0"/>
    <x v="2"/>
  </r>
  <r>
    <s v="4962-SJPR"/>
    <x v="1"/>
    <x v="8"/>
    <x v="4"/>
    <x v="1"/>
    <s v="TX"/>
    <x v="1"/>
    <n v="33"/>
    <x v="0"/>
    <n v="0"/>
    <x v="0"/>
    <x v="0"/>
    <n v="23"/>
    <x v="5"/>
    <x v="5"/>
    <x v="103"/>
    <n v="24.834759495722501"/>
    <n v="4"/>
    <s v="Medium"/>
    <x v="1"/>
    <n v="2"/>
    <x v="0"/>
    <x v="0"/>
  </r>
  <r>
    <s v="2212-VKNB"/>
    <x v="0"/>
    <x v="30"/>
    <x v="1"/>
    <x v="1"/>
    <s v="WV"/>
    <x v="1"/>
    <n v="71"/>
    <x v="0"/>
    <n v="0"/>
    <x v="2"/>
    <x v="0"/>
    <n v="34"/>
    <x v="0"/>
    <x v="0"/>
    <x v="299"/>
    <n v="36.578578860859849"/>
    <n v="8"/>
    <s v="High"/>
    <x v="1"/>
    <n v="0.24242424242424243"/>
    <x v="1"/>
    <x v="0"/>
  </r>
  <r>
    <s v="4086-QPER"/>
    <x v="1"/>
    <x v="22"/>
    <x v="2"/>
    <x v="1"/>
    <s v="AL"/>
    <x v="1"/>
    <n v="47"/>
    <x v="0"/>
    <n v="0"/>
    <x v="0"/>
    <x v="1"/>
    <n v="53"/>
    <x v="2"/>
    <x v="17"/>
    <x v="300"/>
    <n v="60.36780030670068"/>
    <n v="3"/>
    <s v="Medium"/>
    <x v="2"/>
    <n v="0.27272727272727271"/>
    <x v="0"/>
    <x v="0"/>
  </r>
  <r>
    <s v="6598-NNNB"/>
    <x v="0"/>
    <x v="38"/>
    <x v="1"/>
    <x v="1"/>
    <s v="DE"/>
    <x v="0"/>
    <n v="62"/>
    <x v="1"/>
    <n v="2"/>
    <x v="0"/>
    <x v="1"/>
    <n v="23"/>
    <x v="0"/>
    <x v="0"/>
    <x v="301"/>
    <n v="21.730625395326079"/>
    <n v="2"/>
    <s v="Low"/>
    <x v="1"/>
    <n v="0.125"/>
    <x v="0"/>
    <x v="0"/>
  </r>
  <r>
    <s v="7061-NWUF"/>
    <x v="0"/>
    <x v="8"/>
    <x v="0"/>
    <x v="1"/>
    <s v="NM"/>
    <x v="0"/>
    <n v="51"/>
    <x v="0"/>
    <n v="0"/>
    <x v="0"/>
    <x v="1"/>
    <n v="28"/>
    <x v="0"/>
    <x v="0"/>
    <x v="302"/>
    <n v="23.111025972562938"/>
    <n v="7"/>
    <s v="High"/>
    <x v="1"/>
    <n v="3.5"/>
    <x v="0"/>
    <x v="2"/>
  </r>
  <r>
    <s v="2179-MOEE"/>
    <x v="0"/>
    <x v="52"/>
    <x v="1"/>
    <x v="1"/>
    <s v="MN"/>
    <x v="0"/>
    <n v="34"/>
    <x v="0"/>
    <n v="0"/>
    <x v="1"/>
    <x v="0"/>
    <n v="23"/>
    <x v="0"/>
    <x v="0"/>
    <x v="106"/>
    <n v="19.81287314663059"/>
    <n v="8"/>
    <s v="High"/>
    <x v="1"/>
    <n v="0.13333333333333333"/>
    <x v="0"/>
    <x v="1"/>
  </r>
  <r>
    <s v="8729-SAPQ"/>
    <x v="0"/>
    <x v="12"/>
    <x v="0"/>
    <x v="1"/>
    <s v="AL"/>
    <x v="0"/>
    <n v="41"/>
    <x v="0"/>
    <n v="0"/>
    <x v="0"/>
    <x v="0"/>
    <n v="17"/>
    <x v="0"/>
    <x v="0"/>
    <x v="303"/>
    <n v="15.396144893152449"/>
    <n v="1"/>
    <s v="Low"/>
    <x v="0"/>
    <n v="1"/>
    <x v="0"/>
    <x v="0"/>
  </r>
  <r>
    <s v="5645-IHNU"/>
    <x v="1"/>
    <x v="0"/>
    <x v="1"/>
    <x v="1"/>
    <s v="NY"/>
    <x v="0"/>
    <n v="62"/>
    <x v="0"/>
    <n v="0"/>
    <x v="0"/>
    <x v="1"/>
    <n v="48"/>
    <x v="1"/>
    <x v="11"/>
    <x v="5"/>
    <n v="54.996622348781663"/>
    <n v="1"/>
    <s v="Low"/>
    <x v="1"/>
    <n v="4.1666666666666664E-2"/>
    <x v="0"/>
    <x v="3"/>
  </r>
  <r>
    <s v="2371-SFMP"/>
    <x v="1"/>
    <x v="67"/>
    <x v="5"/>
    <x v="1"/>
    <s v="WA"/>
    <x v="1"/>
    <n v="26"/>
    <x v="0"/>
    <n v="0"/>
    <x v="1"/>
    <x v="1"/>
    <n v="37"/>
    <x v="4"/>
    <x v="4"/>
    <x v="304"/>
    <n v="44.052265571572683"/>
    <n v="8"/>
    <s v="High"/>
    <x v="1"/>
    <n v="0.22857142857142856"/>
    <x v="2"/>
    <x v="2"/>
  </r>
  <r>
    <s v="3282-UGNW"/>
    <x v="1"/>
    <x v="65"/>
    <x v="0"/>
    <x v="1"/>
    <s v="NV"/>
    <x v="1"/>
    <n v="72"/>
    <x v="0"/>
    <n v="0"/>
    <x v="1"/>
    <x v="0"/>
    <n v="50"/>
    <x v="1"/>
    <x v="9"/>
    <x v="129"/>
    <n v="42.13193917739175"/>
    <n v="7"/>
    <s v="High"/>
    <x v="1"/>
    <n v="0.15909090909090909"/>
    <x v="1"/>
    <x v="2"/>
  </r>
  <r>
    <s v="4053-JOBO"/>
    <x v="0"/>
    <x v="62"/>
    <x v="1"/>
    <x v="1"/>
    <s v="WY"/>
    <x v="0"/>
    <n v="28"/>
    <x v="0"/>
    <n v="0"/>
    <x v="1"/>
    <x v="0"/>
    <n v="25"/>
    <x v="0"/>
    <x v="0"/>
    <x v="305"/>
    <n v="24.695751022709199"/>
    <n v="7"/>
    <s v="High"/>
    <x v="1"/>
    <n v="0.46666666666666667"/>
    <x v="2"/>
    <x v="2"/>
  </r>
  <r>
    <s v="8574-MMOR"/>
    <x v="0"/>
    <x v="0"/>
    <x v="1"/>
    <x v="1"/>
    <s v="MA"/>
    <x v="0"/>
    <n v="27"/>
    <x v="0"/>
    <n v="0"/>
    <x v="2"/>
    <x v="0"/>
    <n v="19"/>
    <x v="0"/>
    <x v="0"/>
    <x v="306"/>
    <n v="20.6575742500894"/>
    <n v="6"/>
    <s v="High"/>
    <x v="0"/>
    <n v="0.25"/>
    <x v="2"/>
    <x v="3"/>
  </r>
  <r>
    <s v="6674-IPEO"/>
    <x v="1"/>
    <x v="48"/>
    <x v="1"/>
    <x v="1"/>
    <s v="NY"/>
    <x v="1"/>
    <n v="79"/>
    <x v="0"/>
    <n v="0"/>
    <x v="0"/>
    <x v="1"/>
    <n v="51"/>
    <x v="1"/>
    <x v="7"/>
    <x v="307"/>
    <n v="60.962072556506683"/>
    <n v="10"/>
    <s v="High"/>
    <x v="2"/>
    <n v="0.5"/>
    <x v="1"/>
    <x v="3"/>
  </r>
  <r>
    <s v="8818-CAEM"/>
    <x v="0"/>
    <x v="32"/>
    <x v="1"/>
    <x v="1"/>
    <s v="VA"/>
    <x v="1"/>
    <n v="42"/>
    <x v="0"/>
    <n v="0"/>
    <x v="1"/>
    <x v="0"/>
    <n v="48"/>
    <x v="0"/>
    <x v="0"/>
    <x v="235"/>
    <n v="53.892137478368468"/>
    <n v="8"/>
    <s v="High"/>
    <x v="1"/>
    <n v="0.21621621621621623"/>
    <x v="0"/>
    <x v="0"/>
  </r>
  <r>
    <s v="0839-REQQ"/>
    <x v="0"/>
    <x v="11"/>
    <x v="1"/>
    <x v="1"/>
    <s v="DC"/>
    <x v="1"/>
    <n v="42"/>
    <x v="0"/>
    <n v="0"/>
    <x v="0"/>
    <x v="1"/>
    <n v="18"/>
    <x v="0"/>
    <x v="0"/>
    <x v="308"/>
    <n v="17.584659901648561"/>
    <n v="2"/>
    <s v="Low"/>
    <x v="0"/>
    <n v="0.4"/>
    <x v="0"/>
    <x v="0"/>
  </r>
  <r>
    <s v="2652-WYKK"/>
    <x v="0"/>
    <x v="52"/>
    <x v="1"/>
    <x v="1"/>
    <s v="OR"/>
    <x v="1"/>
    <n v="20"/>
    <x v="0"/>
    <n v="0"/>
    <x v="1"/>
    <x v="1"/>
    <n v="37"/>
    <x v="0"/>
    <x v="0"/>
    <x v="309"/>
    <n v="36.293495961236509"/>
    <n v="9"/>
    <s v="High"/>
    <x v="1"/>
    <n v="0.15"/>
    <x v="2"/>
    <x v="2"/>
  </r>
  <r>
    <s v="3355-GEHM"/>
    <x v="0"/>
    <x v="45"/>
    <x v="1"/>
    <x v="1"/>
    <s v="AL"/>
    <x v="0"/>
    <n v="62"/>
    <x v="0"/>
    <n v="0"/>
    <x v="1"/>
    <x v="3"/>
    <n v="14"/>
    <x v="0"/>
    <x v="0"/>
    <x v="310"/>
    <n v="13.909753996324159"/>
    <n v="1"/>
    <s v="Low"/>
    <x v="0"/>
    <n v="7.6923076923076927E-2"/>
    <x v="0"/>
    <x v="0"/>
  </r>
  <r>
    <s v="5585-OOAV"/>
    <x v="0"/>
    <x v="31"/>
    <x v="1"/>
    <x v="1"/>
    <s v="WV"/>
    <x v="1"/>
    <n v="21"/>
    <x v="1"/>
    <n v="2"/>
    <x v="0"/>
    <x v="0"/>
    <n v="23"/>
    <x v="0"/>
    <x v="0"/>
    <x v="258"/>
    <n v="19.738726682596891"/>
    <n v="1"/>
    <s v="Low"/>
    <x v="1"/>
    <n v="4.5454545454545456E-2"/>
    <x v="2"/>
    <x v="0"/>
  </r>
  <r>
    <s v="8843-HNDV"/>
    <x v="1"/>
    <x v="22"/>
    <x v="3"/>
    <x v="0"/>
    <s v="KS"/>
    <x v="1"/>
    <n v="84"/>
    <x v="0"/>
    <n v="0"/>
    <x v="0"/>
    <x v="3"/>
    <n v="12"/>
    <x v="1"/>
    <x v="9"/>
    <x v="311"/>
    <n v="10.70255299156346"/>
    <n v="0"/>
    <s v="None"/>
    <x v="0"/>
    <n v="0"/>
    <x v="1"/>
    <x v="1"/>
  </r>
  <r>
    <s v="4770-NADL"/>
    <x v="0"/>
    <x v="43"/>
    <x v="2"/>
    <x v="0"/>
    <s v="SC"/>
    <x v="1"/>
    <n v="26"/>
    <x v="1"/>
    <n v="2"/>
    <x v="2"/>
    <x v="0"/>
    <n v="8"/>
    <x v="0"/>
    <x v="0"/>
    <x v="312"/>
    <n v="9.5715550274215815"/>
    <n v="4"/>
    <s v="Medium"/>
    <x v="0"/>
    <n v="0.13793103448275862"/>
    <x v="2"/>
    <x v="0"/>
  </r>
  <r>
    <s v="0342-YJTB"/>
    <x v="1"/>
    <x v="4"/>
    <x v="0"/>
    <x v="1"/>
    <s v="IN"/>
    <x v="0"/>
    <n v="58"/>
    <x v="0"/>
    <n v="0"/>
    <x v="0"/>
    <x v="1"/>
    <n v="56"/>
    <x v="5"/>
    <x v="5"/>
    <x v="313"/>
    <n v="54.768939850431707"/>
    <n v="4"/>
    <s v="Medium"/>
    <x v="2"/>
    <n v="0.10526315789473684"/>
    <x v="0"/>
    <x v="1"/>
  </r>
  <r>
    <s v="7292-PDJJ"/>
    <x v="1"/>
    <x v="12"/>
    <x v="1"/>
    <x v="0"/>
    <s v="TX"/>
    <x v="1"/>
    <n v="38"/>
    <x v="0"/>
    <n v="0"/>
    <x v="0"/>
    <x v="0"/>
    <n v="10"/>
    <x v="4"/>
    <x v="14"/>
    <x v="314"/>
    <n v="11.844196725482179"/>
    <n v="6"/>
    <s v="High"/>
    <x v="0"/>
    <n v="6"/>
    <x v="0"/>
    <x v="0"/>
  </r>
  <r>
    <s v="0792-XLYQ"/>
    <x v="0"/>
    <x v="29"/>
    <x v="1"/>
    <x v="0"/>
    <s v="VT"/>
    <x v="0"/>
    <n v="28"/>
    <x v="0"/>
    <n v="0"/>
    <x v="2"/>
    <x v="1"/>
    <n v="13"/>
    <x v="0"/>
    <x v="0"/>
    <x v="315"/>
    <n v="10.918783157295829"/>
    <n v="2"/>
    <s v="Low"/>
    <x v="0"/>
    <n v="2.9850746268656716E-2"/>
    <x v="2"/>
    <x v="3"/>
  </r>
  <r>
    <s v="1050-ZXFD"/>
    <x v="0"/>
    <x v="23"/>
    <x v="2"/>
    <x v="0"/>
    <s v="NE"/>
    <x v="1"/>
    <n v="52"/>
    <x v="0"/>
    <n v="0"/>
    <x v="1"/>
    <x v="1"/>
    <n v="30"/>
    <x v="0"/>
    <x v="0"/>
    <x v="90"/>
    <n v="30.414012448742859"/>
    <n v="6"/>
    <s v="High"/>
    <x v="1"/>
    <n v="0.13953488372093023"/>
    <x v="0"/>
    <x v="1"/>
  </r>
  <r>
    <s v="7909-JGEF"/>
    <x v="0"/>
    <x v="28"/>
    <x v="0"/>
    <x v="1"/>
    <s v="MT"/>
    <x v="1"/>
    <n v="61"/>
    <x v="0"/>
    <n v="0"/>
    <x v="0"/>
    <x v="3"/>
    <n v="17"/>
    <x v="0"/>
    <x v="0"/>
    <x v="316"/>
    <n v="15.691420353195911"/>
    <n v="0"/>
    <s v="None"/>
    <x v="0"/>
    <n v="0"/>
    <x v="0"/>
    <x v="2"/>
  </r>
  <r>
    <s v="9229-THTY"/>
    <x v="0"/>
    <x v="8"/>
    <x v="1"/>
    <x v="1"/>
    <s v="VT"/>
    <x v="1"/>
    <n v="57"/>
    <x v="0"/>
    <n v="0"/>
    <x v="0"/>
    <x v="0"/>
    <n v="41"/>
    <x v="0"/>
    <x v="0"/>
    <x v="317"/>
    <n v="45.949076270860111"/>
    <n v="1"/>
    <s v="Low"/>
    <x v="1"/>
    <n v="0.5"/>
    <x v="0"/>
    <x v="3"/>
  </r>
  <r>
    <s v="8734-IDPX"/>
    <x v="0"/>
    <x v="24"/>
    <x v="2"/>
    <x v="0"/>
    <s v="IN"/>
    <x v="0"/>
    <n v="23"/>
    <x v="1"/>
    <n v="5"/>
    <x v="2"/>
    <x v="3"/>
    <n v="6"/>
    <x v="0"/>
    <x v="0"/>
    <x v="318"/>
    <n v="5.1133020101902629"/>
    <n v="2"/>
    <s v="Low"/>
    <x v="0"/>
    <n v="0.14285714285714285"/>
    <x v="2"/>
    <x v="1"/>
  </r>
  <r>
    <s v="0988-JQKT"/>
    <x v="1"/>
    <x v="30"/>
    <x v="5"/>
    <x v="1"/>
    <s v="SD"/>
    <x v="0"/>
    <n v="38"/>
    <x v="0"/>
    <n v="0"/>
    <x v="0"/>
    <x v="1"/>
    <n v="35"/>
    <x v="4"/>
    <x v="15"/>
    <x v="208"/>
    <n v="35.869014088422823"/>
    <n v="2"/>
    <s v="Low"/>
    <x v="1"/>
    <n v="6.0606060606060608E-2"/>
    <x v="0"/>
    <x v="1"/>
  </r>
  <r>
    <s v="8415-IRWW"/>
    <x v="1"/>
    <x v="12"/>
    <x v="5"/>
    <x v="1"/>
    <s v="MT"/>
    <x v="1"/>
    <n v="23"/>
    <x v="0"/>
    <n v="0"/>
    <x v="0"/>
    <x v="0"/>
    <n v="33"/>
    <x v="3"/>
    <x v="8"/>
    <x v="312"/>
    <n v="36.989347265820562"/>
    <n v="1"/>
    <s v="Low"/>
    <x v="1"/>
    <n v="1"/>
    <x v="2"/>
    <x v="2"/>
  </r>
  <r>
    <s v="9285-UQUX"/>
    <x v="0"/>
    <x v="71"/>
    <x v="2"/>
    <x v="1"/>
    <s v="MT"/>
    <x v="1"/>
    <n v="65"/>
    <x v="1"/>
    <n v="2"/>
    <x v="0"/>
    <x v="0"/>
    <n v="34"/>
    <x v="0"/>
    <x v="0"/>
    <x v="319"/>
    <n v="34.055183365089817"/>
    <n v="9"/>
    <s v="High"/>
    <x v="1"/>
    <n v="0.21951219512195122"/>
    <x v="0"/>
    <x v="2"/>
  </r>
  <r>
    <s v="5005-PNKN"/>
    <x v="0"/>
    <x v="50"/>
    <x v="2"/>
    <x v="1"/>
    <s v="DC"/>
    <x v="1"/>
    <n v="19"/>
    <x v="0"/>
    <n v="0"/>
    <x v="1"/>
    <x v="1"/>
    <n v="38"/>
    <x v="0"/>
    <x v="0"/>
    <x v="320"/>
    <n v="41.906944214680792"/>
    <n v="8"/>
    <s v="High"/>
    <x v="1"/>
    <n v="0.12903225806451613"/>
    <x v="2"/>
    <x v="0"/>
  </r>
  <r>
    <s v="0927-NBKU"/>
    <x v="1"/>
    <x v="54"/>
    <x v="3"/>
    <x v="0"/>
    <s v="AR"/>
    <x v="1"/>
    <n v="55"/>
    <x v="0"/>
    <n v="0"/>
    <x v="0"/>
    <x v="3"/>
    <n v="18"/>
    <x v="1"/>
    <x v="7"/>
    <x v="321"/>
    <n v="15.26628041130617"/>
    <n v="2"/>
    <s v="Low"/>
    <x v="0"/>
    <n v="0.2"/>
    <x v="0"/>
    <x v="0"/>
  </r>
  <r>
    <s v="5159-CKSO"/>
    <x v="1"/>
    <x v="25"/>
    <x v="5"/>
    <x v="1"/>
    <s v="UT"/>
    <x v="0"/>
    <n v="79"/>
    <x v="0"/>
    <n v="0"/>
    <x v="2"/>
    <x v="1"/>
    <n v="36"/>
    <x v="3"/>
    <x v="8"/>
    <x v="322"/>
    <n v="40.419062507310457"/>
    <n v="6"/>
    <s v="High"/>
    <x v="1"/>
    <n v="9.2307692307692313E-2"/>
    <x v="1"/>
    <x v="2"/>
  </r>
  <r>
    <s v="9631-OJJQ"/>
    <x v="0"/>
    <x v="37"/>
    <x v="1"/>
    <x v="1"/>
    <s v="MN"/>
    <x v="0"/>
    <n v="65"/>
    <x v="0"/>
    <n v="0"/>
    <x v="0"/>
    <x v="1"/>
    <n v="39"/>
    <x v="0"/>
    <x v="0"/>
    <x v="323"/>
    <n v="31.44958991528032"/>
    <n v="0"/>
    <s v="None"/>
    <x v="1"/>
    <n v="0"/>
    <x v="0"/>
    <x v="1"/>
  </r>
  <r>
    <s v="9524-FGIL"/>
    <x v="1"/>
    <x v="8"/>
    <x v="4"/>
    <x v="1"/>
    <s v="IA"/>
    <x v="1"/>
    <n v="55"/>
    <x v="0"/>
    <n v="0"/>
    <x v="0"/>
    <x v="0"/>
    <n v="59"/>
    <x v="1"/>
    <x v="9"/>
    <x v="324"/>
    <n v="69.42238208971807"/>
    <n v="6"/>
    <s v="High"/>
    <x v="2"/>
    <n v="3"/>
    <x v="0"/>
    <x v="1"/>
  </r>
  <r>
    <s v="9653-TWSS"/>
    <x v="1"/>
    <x v="38"/>
    <x v="1"/>
    <x v="1"/>
    <s v="CA"/>
    <x v="0"/>
    <n v="75"/>
    <x v="0"/>
    <n v="0"/>
    <x v="1"/>
    <x v="1"/>
    <n v="23"/>
    <x v="6"/>
    <x v="20"/>
    <x v="325"/>
    <n v="26.159876405281071"/>
    <n v="10"/>
    <s v="High"/>
    <x v="1"/>
    <n v="0.625"/>
    <x v="1"/>
    <x v="2"/>
  </r>
  <r>
    <s v="1995-HTQB"/>
    <x v="0"/>
    <x v="32"/>
    <x v="2"/>
    <x v="0"/>
    <s v="HI"/>
    <x v="0"/>
    <n v="28"/>
    <x v="1"/>
    <n v="3"/>
    <x v="1"/>
    <x v="1"/>
    <n v="5"/>
    <x v="0"/>
    <x v="0"/>
    <x v="326"/>
    <n v="5.9048757869544026"/>
    <n v="9"/>
    <s v="High"/>
    <x v="0"/>
    <n v="0.24324324324324326"/>
    <x v="2"/>
    <x v="2"/>
  </r>
  <r>
    <s v="1238-ZMHW"/>
    <x v="0"/>
    <x v="14"/>
    <x v="1"/>
    <x v="0"/>
    <s v="IL"/>
    <x v="0"/>
    <n v="44"/>
    <x v="0"/>
    <n v="0"/>
    <x v="0"/>
    <x v="1"/>
    <n v="24"/>
    <x v="0"/>
    <x v="0"/>
    <x v="327"/>
    <n v="26.489578396449492"/>
    <n v="4"/>
    <s v="Medium"/>
    <x v="1"/>
    <n v="0.44444444444444442"/>
    <x v="0"/>
    <x v="1"/>
  </r>
  <r>
    <s v="6714-VWHM"/>
    <x v="0"/>
    <x v="22"/>
    <x v="1"/>
    <x v="1"/>
    <s v="MO"/>
    <x v="1"/>
    <n v="47"/>
    <x v="1"/>
    <n v="6"/>
    <x v="0"/>
    <x v="1"/>
    <n v="34"/>
    <x v="0"/>
    <x v="0"/>
    <x v="328"/>
    <n v="36.378396807952548"/>
    <n v="8"/>
    <s v="High"/>
    <x v="1"/>
    <n v="0.72727272727272729"/>
    <x v="0"/>
    <x v="1"/>
  </r>
  <r>
    <s v="7922-UUVG"/>
    <x v="0"/>
    <x v="64"/>
    <x v="1"/>
    <x v="0"/>
    <s v="SC"/>
    <x v="1"/>
    <n v="67"/>
    <x v="0"/>
    <n v="0"/>
    <x v="2"/>
    <x v="0"/>
    <n v="21"/>
    <x v="0"/>
    <x v="0"/>
    <x v="329"/>
    <n v="19.218498780857299"/>
    <n v="10"/>
    <s v="High"/>
    <x v="1"/>
    <n v="0.21739130434782608"/>
    <x v="1"/>
    <x v="0"/>
  </r>
  <r>
    <s v="1303-DJRO"/>
    <x v="0"/>
    <x v="41"/>
    <x v="1"/>
    <x v="1"/>
    <s v="OK"/>
    <x v="1"/>
    <n v="23"/>
    <x v="1"/>
    <n v="5"/>
    <x v="2"/>
    <x v="0"/>
    <n v="62"/>
    <x v="0"/>
    <x v="0"/>
    <x v="330"/>
    <n v="67.182204232482405"/>
    <n v="4"/>
    <s v="Medium"/>
    <x v="2"/>
    <n v="5.7142857142857141E-2"/>
    <x v="2"/>
    <x v="0"/>
  </r>
  <r>
    <s v="8782-HWWF"/>
    <x v="0"/>
    <x v="16"/>
    <x v="1"/>
    <x v="0"/>
    <s v="ID"/>
    <x v="1"/>
    <n v="41"/>
    <x v="1"/>
    <n v="2"/>
    <x v="2"/>
    <x v="0"/>
    <n v="10"/>
    <x v="0"/>
    <x v="0"/>
    <x v="52"/>
    <n v="8.8716637618341476"/>
    <n v="6"/>
    <s v="High"/>
    <x v="0"/>
    <n v="8.3333333333333329E-2"/>
    <x v="0"/>
    <x v="2"/>
  </r>
  <r>
    <s v="8572-OAAB"/>
    <x v="1"/>
    <x v="7"/>
    <x v="1"/>
    <x v="1"/>
    <s v="MN"/>
    <x v="1"/>
    <n v="29"/>
    <x v="0"/>
    <n v="0"/>
    <x v="0"/>
    <x v="1"/>
    <n v="51"/>
    <x v="3"/>
    <x v="2"/>
    <x v="331"/>
    <n v="42.261739151695103"/>
    <n v="6"/>
    <s v="High"/>
    <x v="2"/>
    <n v="0.1111111111111111"/>
    <x v="2"/>
    <x v="1"/>
  </r>
  <r>
    <s v="4187-NIKC"/>
    <x v="0"/>
    <x v="26"/>
    <x v="2"/>
    <x v="1"/>
    <s v="AL"/>
    <x v="1"/>
    <n v="68"/>
    <x v="0"/>
    <n v="0"/>
    <x v="0"/>
    <x v="1"/>
    <n v="36"/>
    <x v="0"/>
    <x v="0"/>
    <x v="332"/>
    <n v="37.95318392613153"/>
    <n v="6"/>
    <s v="High"/>
    <x v="1"/>
    <n v="0.2857142857142857"/>
    <x v="1"/>
    <x v="0"/>
  </r>
  <r>
    <s v="1434-ROYQ"/>
    <x v="0"/>
    <x v="19"/>
    <x v="0"/>
    <x v="1"/>
    <s v="MS"/>
    <x v="0"/>
    <n v="21"/>
    <x v="0"/>
    <n v="0"/>
    <x v="0"/>
    <x v="0"/>
    <n v="38"/>
    <x v="0"/>
    <x v="0"/>
    <x v="333"/>
    <n v="30.5182211493617"/>
    <n v="6"/>
    <s v="High"/>
    <x v="1"/>
    <n v="0.23076923076923078"/>
    <x v="2"/>
    <x v="0"/>
  </r>
  <r>
    <s v="8045-QCZY"/>
    <x v="0"/>
    <x v="49"/>
    <x v="1"/>
    <x v="1"/>
    <s v="NV"/>
    <x v="1"/>
    <n v="47"/>
    <x v="0"/>
    <n v="0"/>
    <x v="2"/>
    <x v="1"/>
    <n v="42"/>
    <x v="0"/>
    <x v="0"/>
    <x v="334"/>
    <n v="43.827428851362029"/>
    <n v="7"/>
    <s v="High"/>
    <x v="1"/>
    <n v="0.125"/>
    <x v="0"/>
    <x v="2"/>
  </r>
  <r>
    <s v="3324-LVYX"/>
    <x v="1"/>
    <x v="37"/>
    <x v="0"/>
    <x v="1"/>
    <s v="WV"/>
    <x v="1"/>
    <n v="69"/>
    <x v="0"/>
    <n v="0"/>
    <x v="0"/>
    <x v="1"/>
    <n v="56"/>
    <x v="5"/>
    <x v="5"/>
    <x v="335"/>
    <n v="59.333750477932142"/>
    <n v="8"/>
    <s v="High"/>
    <x v="2"/>
    <n v="1.1428571428571428"/>
    <x v="1"/>
    <x v="0"/>
  </r>
  <r>
    <s v="2745-BGCB"/>
    <x v="1"/>
    <x v="12"/>
    <x v="5"/>
    <x v="1"/>
    <s v="VT"/>
    <x v="0"/>
    <n v="34"/>
    <x v="0"/>
    <n v="0"/>
    <x v="0"/>
    <x v="1"/>
    <n v="18"/>
    <x v="5"/>
    <x v="5"/>
    <x v="336"/>
    <n v="18.971899538291279"/>
    <n v="2"/>
    <s v="Low"/>
    <x v="0"/>
    <n v="2"/>
    <x v="0"/>
    <x v="3"/>
  </r>
  <r>
    <s v="2801-HNDY"/>
    <x v="1"/>
    <x v="12"/>
    <x v="5"/>
    <x v="0"/>
    <s v="ME"/>
    <x v="0"/>
    <n v="51"/>
    <x v="0"/>
    <n v="0"/>
    <x v="0"/>
    <x v="1"/>
    <n v="12"/>
    <x v="4"/>
    <x v="4"/>
    <x v="337"/>
    <n v="12.935682366187409"/>
    <n v="9"/>
    <s v="High"/>
    <x v="0"/>
    <n v="9"/>
    <x v="0"/>
    <x v="3"/>
  </r>
  <r>
    <s v="4805-MUCJ"/>
    <x v="0"/>
    <x v="72"/>
    <x v="1"/>
    <x v="1"/>
    <s v="OH"/>
    <x v="1"/>
    <n v="56"/>
    <x v="0"/>
    <n v="0"/>
    <x v="2"/>
    <x v="0"/>
    <n v="38"/>
    <x v="0"/>
    <x v="0"/>
    <x v="338"/>
    <n v="36.831718829007457"/>
    <n v="6"/>
    <s v="High"/>
    <x v="1"/>
    <n v="8.1081081081081086E-2"/>
    <x v="0"/>
    <x v="1"/>
  </r>
  <r>
    <s v="1416-KBNF"/>
    <x v="0"/>
    <x v="29"/>
    <x v="1"/>
    <x v="1"/>
    <s v="MN"/>
    <x v="0"/>
    <n v="50"/>
    <x v="1"/>
    <n v="2"/>
    <x v="1"/>
    <x v="1"/>
    <n v="29"/>
    <x v="0"/>
    <x v="0"/>
    <x v="293"/>
    <n v="32.142890768061697"/>
    <n v="4"/>
    <s v="Medium"/>
    <x v="1"/>
    <n v="5.9701492537313432E-2"/>
    <x v="0"/>
    <x v="1"/>
  </r>
  <r>
    <s v="8170-IKAL"/>
    <x v="0"/>
    <x v="19"/>
    <x v="1"/>
    <x v="0"/>
    <s v="MA"/>
    <x v="1"/>
    <n v="45"/>
    <x v="0"/>
    <n v="0"/>
    <x v="2"/>
    <x v="0"/>
    <n v="7"/>
    <x v="0"/>
    <x v="0"/>
    <x v="324"/>
    <n v="6.4939420856659247"/>
    <n v="8"/>
    <s v="High"/>
    <x v="0"/>
    <n v="0.30769230769230771"/>
    <x v="0"/>
    <x v="3"/>
  </r>
  <r>
    <s v="5165-XXTA"/>
    <x v="0"/>
    <x v="59"/>
    <x v="1"/>
    <x v="0"/>
    <s v="MN"/>
    <x v="0"/>
    <n v="66"/>
    <x v="0"/>
    <n v="0"/>
    <x v="1"/>
    <x v="0"/>
    <n v="7"/>
    <x v="0"/>
    <x v="0"/>
    <x v="339"/>
    <n v="8.3581807659167211"/>
    <n v="9"/>
    <s v="High"/>
    <x v="0"/>
    <n v="0.18"/>
    <x v="1"/>
    <x v="1"/>
  </r>
  <r>
    <s v="4082-RXME"/>
    <x v="1"/>
    <x v="12"/>
    <x v="2"/>
    <x v="1"/>
    <s v="WV"/>
    <x v="0"/>
    <n v="51"/>
    <x v="0"/>
    <n v="0"/>
    <x v="0"/>
    <x v="0"/>
    <n v="42"/>
    <x v="1"/>
    <x v="7"/>
    <x v="340"/>
    <n v="36.289460498714917"/>
    <n v="5"/>
    <s v="Medium"/>
    <x v="1"/>
    <n v="5"/>
    <x v="0"/>
    <x v="0"/>
  </r>
  <r>
    <s v="6615-HAAN"/>
    <x v="0"/>
    <x v="5"/>
    <x v="1"/>
    <x v="1"/>
    <s v="NV"/>
    <x v="1"/>
    <n v="67"/>
    <x v="0"/>
    <n v="0"/>
    <x v="2"/>
    <x v="0"/>
    <n v="35"/>
    <x v="0"/>
    <x v="0"/>
    <x v="341"/>
    <n v="29.204081443129681"/>
    <n v="7"/>
    <s v="High"/>
    <x v="1"/>
    <n v="0.23333333333333334"/>
    <x v="1"/>
    <x v="2"/>
  </r>
  <r>
    <s v="9969-DMER"/>
    <x v="0"/>
    <x v="26"/>
    <x v="1"/>
    <x v="1"/>
    <s v="UT"/>
    <x v="1"/>
    <n v="55"/>
    <x v="0"/>
    <n v="0"/>
    <x v="0"/>
    <x v="1"/>
    <n v="24"/>
    <x v="0"/>
    <x v="0"/>
    <x v="288"/>
    <n v="23.908989685708821"/>
    <n v="5"/>
    <s v="Medium"/>
    <x v="1"/>
    <n v="0.23809523809523808"/>
    <x v="0"/>
    <x v="2"/>
  </r>
  <r>
    <s v="2723-UHOY"/>
    <x v="0"/>
    <x v="40"/>
    <x v="1"/>
    <x v="1"/>
    <s v="SD"/>
    <x v="1"/>
    <n v="57"/>
    <x v="0"/>
    <n v="0"/>
    <x v="1"/>
    <x v="0"/>
    <n v="24"/>
    <x v="0"/>
    <x v="0"/>
    <x v="342"/>
    <n v="28.62329106076767"/>
    <n v="8"/>
    <s v="High"/>
    <x v="1"/>
    <n v="0.12698412698412698"/>
    <x v="0"/>
    <x v="1"/>
  </r>
  <r>
    <s v="1095-OQFE"/>
    <x v="0"/>
    <x v="22"/>
    <x v="2"/>
    <x v="0"/>
    <s v="OH"/>
    <x v="0"/>
    <n v="34"/>
    <x v="0"/>
    <n v="0"/>
    <x v="1"/>
    <x v="0"/>
    <n v="12"/>
    <x v="0"/>
    <x v="0"/>
    <x v="343"/>
    <n v="12.10626342293093"/>
    <n v="6"/>
    <s v="High"/>
    <x v="0"/>
    <n v="0.54545454545454541"/>
    <x v="0"/>
    <x v="1"/>
  </r>
  <r>
    <s v="4886-BAFO"/>
    <x v="1"/>
    <x v="47"/>
    <x v="4"/>
    <x v="1"/>
    <s v="OH"/>
    <x v="0"/>
    <n v="43"/>
    <x v="0"/>
    <n v="0"/>
    <x v="0"/>
    <x v="0"/>
    <n v="47"/>
    <x v="3"/>
    <x v="8"/>
    <x v="344"/>
    <n v="46.947397718512789"/>
    <n v="10"/>
    <s v="High"/>
    <x v="1"/>
    <n v="0.32258064516129031"/>
    <x v="0"/>
    <x v="1"/>
  </r>
  <r>
    <s v="7417-ZNPZ"/>
    <x v="0"/>
    <x v="12"/>
    <x v="1"/>
    <x v="0"/>
    <s v="ID"/>
    <x v="1"/>
    <n v="53"/>
    <x v="0"/>
    <n v="0"/>
    <x v="0"/>
    <x v="1"/>
    <n v="37"/>
    <x v="0"/>
    <x v="0"/>
    <x v="231"/>
    <n v="29.605172574621289"/>
    <n v="8"/>
    <s v="High"/>
    <x v="1"/>
    <n v="8"/>
    <x v="0"/>
    <x v="2"/>
  </r>
  <r>
    <s v="3453-MXVP"/>
    <x v="0"/>
    <x v="23"/>
    <x v="1"/>
    <x v="0"/>
    <s v="SC"/>
    <x v="1"/>
    <n v="63"/>
    <x v="0"/>
    <n v="0"/>
    <x v="0"/>
    <x v="1"/>
    <n v="10"/>
    <x v="0"/>
    <x v="0"/>
    <x v="345"/>
    <n v="11.635526684671261"/>
    <n v="1"/>
    <s v="Low"/>
    <x v="0"/>
    <n v="2.3255813953488372E-2"/>
    <x v="0"/>
    <x v="0"/>
  </r>
  <r>
    <s v="8888-DMWU"/>
    <x v="0"/>
    <x v="51"/>
    <x v="0"/>
    <x v="1"/>
    <s v="RI"/>
    <x v="1"/>
    <n v="48"/>
    <x v="1"/>
    <n v="4"/>
    <x v="0"/>
    <x v="1"/>
    <n v="15"/>
    <x v="0"/>
    <x v="0"/>
    <x v="346"/>
    <n v="12.84092520014061"/>
    <n v="5"/>
    <s v="Medium"/>
    <x v="0"/>
    <n v="0.625"/>
    <x v="0"/>
    <x v="3"/>
  </r>
  <r>
    <s v="8041-CRYZ"/>
    <x v="0"/>
    <x v="45"/>
    <x v="0"/>
    <x v="1"/>
    <s v="SD"/>
    <x v="1"/>
    <n v="61"/>
    <x v="0"/>
    <n v="0"/>
    <x v="0"/>
    <x v="3"/>
    <n v="15"/>
    <x v="0"/>
    <x v="0"/>
    <x v="347"/>
    <n v="15.73464301919406"/>
    <n v="8"/>
    <s v="High"/>
    <x v="0"/>
    <n v="0.61538461538461542"/>
    <x v="0"/>
    <x v="1"/>
  </r>
  <r>
    <s v="3518-XCQZ"/>
    <x v="0"/>
    <x v="22"/>
    <x v="1"/>
    <x v="1"/>
    <s v="UT"/>
    <x v="1"/>
    <n v="23"/>
    <x v="0"/>
    <n v="0"/>
    <x v="0"/>
    <x v="1"/>
    <n v="21"/>
    <x v="0"/>
    <x v="0"/>
    <x v="348"/>
    <n v="19.182397231559271"/>
    <n v="1"/>
    <s v="Low"/>
    <x v="1"/>
    <n v="9.0909090909090912E-2"/>
    <x v="2"/>
    <x v="2"/>
  </r>
  <r>
    <s v="4747-DXNZ"/>
    <x v="0"/>
    <x v="44"/>
    <x v="0"/>
    <x v="1"/>
    <s v="ID"/>
    <x v="1"/>
    <n v="29"/>
    <x v="1"/>
    <n v="5"/>
    <x v="2"/>
    <x v="1"/>
    <n v="33"/>
    <x v="0"/>
    <x v="0"/>
    <x v="349"/>
    <n v="31.513526917575589"/>
    <n v="1"/>
    <s v="Low"/>
    <x v="1"/>
    <n v="1.6393442622950821E-2"/>
    <x v="2"/>
    <x v="2"/>
  </r>
  <r>
    <s v="7737-BAAR"/>
    <x v="1"/>
    <x v="65"/>
    <x v="2"/>
    <x v="1"/>
    <s v="CO"/>
    <x v="0"/>
    <n v="29"/>
    <x v="0"/>
    <n v="0"/>
    <x v="0"/>
    <x v="1"/>
    <n v="26"/>
    <x v="1"/>
    <x v="13"/>
    <x v="350"/>
    <n v="25.968788082711189"/>
    <n v="9"/>
    <s v="High"/>
    <x v="1"/>
    <n v="0.20454545454545456"/>
    <x v="2"/>
    <x v="2"/>
  </r>
  <r>
    <s v="7963-VKVH"/>
    <x v="1"/>
    <x v="14"/>
    <x v="4"/>
    <x v="1"/>
    <s v="VT"/>
    <x v="1"/>
    <n v="76"/>
    <x v="0"/>
    <n v="0"/>
    <x v="0"/>
    <x v="1"/>
    <n v="54"/>
    <x v="1"/>
    <x v="9"/>
    <x v="179"/>
    <n v="53.755063424584371"/>
    <n v="1"/>
    <s v="Low"/>
    <x v="2"/>
    <n v="0.1111111111111111"/>
    <x v="1"/>
    <x v="3"/>
  </r>
  <r>
    <s v="3028-WDNH"/>
    <x v="1"/>
    <x v="73"/>
    <x v="0"/>
    <x v="1"/>
    <s v="MA"/>
    <x v="1"/>
    <n v="71"/>
    <x v="0"/>
    <n v="0"/>
    <x v="0"/>
    <x v="1"/>
    <n v="50"/>
    <x v="1"/>
    <x v="13"/>
    <x v="351"/>
    <n v="53.544030677178817"/>
    <n v="10"/>
    <s v="High"/>
    <x v="1"/>
    <n v="0.25641025641025639"/>
    <x v="1"/>
    <x v="3"/>
  </r>
  <r>
    <s v="3302-MMKE"/>
    <x v="0"/>
    <x v="3"/>
    <x v="1"/>
    <x v="0"/>
    <s v="DC"/>
    <x v="1"/>
    <n v="25"/>
    <x v="0"/>
    <n v="0"/>
    <x v="1"/>
    <x v="1"/>
    <n v="40"/>
    <x v="0"/>
    <x v="0"/>
    <x v="292"/>
    <n v="37.162182281144652"/>
    <n v="9"/>
    <s v="High"/>
    <x v="1"/>
    <n v="0.13043478260869565"/>
    <x v="2"/>
    <x v="0"/>
  </r>
  <r>
    <s v="1402-WQSS"/>
    <x v="0"/>
    <x v="31"/>
    <x v="1"/>
    <x v="0"/>
    <s v="WY"/>
    <x v="0"/>
    <n v="48"/>
    <x v="1"/>
    <n v="2"/>
    <x v="1"/>
    <x v="1"/>
    <n v="10"/>
    <x v="0"/>
    <x v="0"/>
    <x v="116"/>
    <n v="9.6517878474191772"/>
    <n v="4"/>
    <s v="Medium"/>
    <x v="0"/>
    <n v="0.18181818181818182"/>
    <x v="0"/>
    <x v="2"/>
  </r>
  <r>
    <s v="2752-LEQU"/>
    <x v="1"/>
    <x v="36"/>
    <x v="2"/>
    <x v="1"/>
    <s v="NJ"/>
    <x v="0"/>
    <n v="66"/>
    <x v="1"/>
    <n v="4"/>
    <x v="0"/>
    <x v="1"/>
    <n v="24"/>
    <x v="1"/>
    <x v="9"/>
    <x v="264"/>
    <n v="23.22502798136092"/>
    <n v="8"/>
    <s v="High"/>
    <x v="1"/>
    <n v="2"/>
    <x v="1"/>
    <x v="3"/>
  </r>
  <r>
    <s v="0109-GDQH"/>
    <x v="0"/>
    <x v="56"/>
    <x v="1"/>
    <x v="1"/>
    <s v="WY"/>
    <x v="1"/>
    <n v="20"/>
    <x v="1"/>
    <n v="2"/>
    <x v="2"/>
    <x v="1"/>
    <n v="29"/>
    <x v="0"/>
    <x v="0"/>
    <x v="51"/>
    <n v="28.989910180033789"/>
    <n v="8"/>
    <s v="High"/>
    <x v="1"/>
    <n v="0.11764705882352941"/>
    <x v="2"/>
    <x v="2"/>
  </r>
  <r>
    <s v="9841-MINK"/>
    <x v="0"/>
    <x v="20"/>
    <x v="0"/>
    <x v="1"/>
    <s v="NY"/>
    <x v="0"/>
    <n v="23"/>
    <x v="0"/>
    <n v="0"/>
    <x v="0"/>
    <x v="1"/>
    <n v="52"/>
    <x v="0"/>
    <x v="0"/>
    <x v="323"/>
    <n v="57.711632621443002"/>
    <n v="0"/>
    <s v="None"/>
    <x v="2"/>
    <n v="0"/>
    <x v="2"/>
    <x v="3"/>
  </r>
  <r>
    <s v="4686-MFCE"/>
    <x v="1"/>
    <x v="11"/>
    <x v="4"/>
    <x v="1"/>
    <s v="NE"/>
    <x v="0"/>
    <n v="27"/>
    <x v="0"/>
    <n v="0"/>
    <x v="0"/>
    <x v="1"/>
    <n v="56"/>
    <x v="1"/>
    <x v="13"/>
    <x v="352"/>
    <n v="64.367693781988535"/>
    <n v="5"/>
    <s v="Medium"/>
    <x v="2"/>
    <n v="1"/>
    <x v="2"/>
    <x v="1"/>
  </r>
  <r>
    <s v="8855-GLWF"/>
    <x v="0"/>
    <x v="2"/>
    <x v="1"/>
    <x v="1"/>
    <s v="AK"/>
    <x v="0"/>
    <n v="39"/>
    <x v="0"/>
    <n v="0"/>
    <x v="0"/>
    <x v="1"/>
    <n v="29"/>
    <x v="0"/>
    <x v="0"/>
    <x v="353"/>
    <n v="28.88407357471521"/>
    <n v="3"/>
    <s v="Medium"/>
    <x v="1"/>
    <n v="0.25"/>
    <x v="0"/>
    <x v="2"/>
  </r>
  <r>
    <s v="7642-VMZC"/>
    <x v="1"/>
    <x v="11"/>
    <x v="5"/>
    <x v="1"/>
    <s v="NC"/>
    <x v="1"/>
    <n v="29"/>
    <x v="0"/>
    <n v="0"/>
    <x v="0"/>
    <x v="1"/>
    <n v="40"/>
    <x v="1"/>
    <x v="9"/>
    <x v="354"/>
    <n v="35.583422780197772"/>
    <n v="7"/>
    <s v="High"/>
    <x v="1"/>
    <n v="1.4"/>
    <x v="2"/>
    <x v="0"/>
  </r>
  <r>
    <s v="3376-WGNB"/>
    <x v="0"/>
    <x v="70"/>
    <x v="1"/>
    <x v="0"/>
    <s v="OR"/>
    <x v="0"/>
    <n v="48"/>
    <x v="0"/>
    <n v="0"/>
    <x v="2"/>
    <x v="0"/>
    <n v="7"/>
    <x v="0"/>
    <x v="0"/>
    <x v="355"/>
    <n v="5.8626942906202499"/>
    <n v="9"/>
    <s v="High"/>
    <x v="0"/>
    <n v="0.15254237288135594"/>
    <x v="0"/>
    <x v="2"/>
  </r>
  <r>
    <s v="2771-PVWJ"/>
    <x v="0"/>
    <x v="37"/>
    <x v="1"/>
    <x v="0"/>
    <s v="MN"/>
    <x v="1"/>
    <n v="30"/>
    <x v="1"/>
    <n v="2"/>
    <x v="0"/>
    <x v="0"/>
    <n v="9"/>
    <x v="0"/>
    <x v="0"/>
    <x v="97"/>
    <n v="9.9102895605521919"/>
    <n v="4"/>
    <s v="Medium"/>
    <x v="0"/>
    <n v="0.5714285714285714"/>
    <x v="0"/>
    <x v="1"/>
  </r>
  <r>
    <s v="5802-USCC"/>
    <x v="1"/>
    <x v="46"/>
    <x v="1"/>
    <x v="1"/>
    <s v="CA"/>
    <x v="0"/>
    <n v="43"/>
    <x v="0"/>
    <n v="0"/>
    <x v="0"/>
    <x v="0"/>
    <n v="34"/>
    <x v="6"/>
    <x v="20"/>
    <x v="3"/>
    <n v="29.372964882065219"/>
    <n v="8"/>
    <s v="High"/>
    <x v="1"/>
    <n v="0.13793103448275862"/>
    <x v="0"/>
    <x v="2"/>
  </r>
  <r>
    <s v="4273-XQXD"/>
    <x v="0"/>
    <x v="16"/>
    <x v="1"/>
    <x v="1"/>
    <s v="WA"/>
    <x v="1"/>
    <n v="73"/>
    <x v="0"/>
    <n v="0"/>
    <x v="2"/>
    <x v="0"/>
    <n v="69"/>
    <x v="0"/>
    <x v="0"/>
    <x v="356"/>
    <n v="81.601663103832195"/>
    <n v="0"/>
    <s v="None"/>
    <x v="2"/>
    <n v="0"/>
    <x v="1"/>
    <x v="2"/>
  </r>
  <r>
    <s v="2024-JUFQ"/>
    <x v="0"/>
    <x v="16"/>
    <x v="1"/>
    <x v="1"/>
    <s v="TN"/>
    <x v="1"/>
    <n v="25"/>
    <x v="1"/>
    <n v="4"/>
    <x v="2"/>
    <x v="0"/>
    <n v="44"/>
    <x v="0"/>
    <x v="0"/>
    <x v="126"/>
    <n v="48.663180681308603"/>
    <n v="3"/>
    <s v="Medium"/>
    <x v="1"/>
    <n v="4.1666666666666664E-2"/>
    <x v="2"/>
    <x v="0"/>
  </r>
  <r>
    <s v="0163-JCUD"/>
    <x v="0"/>
    <x v="60"/>
    <x v="1"/>
    <x v="1"/>
    <s v="OR"/>
    <x v="1"/>
    <n v="81"/>
    <x v="0"/>
    <n v="0"/>
    <x v="0"/>
    <x v="1"/>
    <n v="9"/>
    <x v="0"/>
    <x v="0"/>
    <x v="357"/>
    <n v="8.0838751350498583"/>
    <n v="9"/>
    <s v="High"/>
    <x v="0"/>
    <n v="0.16363636363636364"/>
    <x v="1"/>
    <x v="2"/>
  </r>
  <r>
    <s v="7468-USBC"/>
    <x v="1"/>
    <x v="8"/>
    <x v="4"/>
    <x v="1"/>
    <s v="ND"/>
    <x v="1"/>
    <n v="41"/>
    <x v="0"/>
    <n v="0"/>
    <x v="0"/>
    <x v="1"/>
    <n v="47"/>
    <x v="1"/>
    <x v="9"/>
    <x v="358"/>
    <n v="41.807466858424362"/>
    <n v="7"/>
    <s v="High"/>
    <x v="1"/>
    <n v="3.5"/>
    <x v="0"/>
    <x v="1"/>
  </r>
  <r>
    <s v="7760-PAHH"/>
    <x v="1"/>
    <x v="36"/>
    <x v="0"/>
    <x v="1"/>
    <s v="KY"/>
    <x v="0"/>
    <n v="66"/>
    <x v="0"/>
    <n v="0"/>
    <x v="0"/>
    <x v="1"/>
    <n v="51"/>
    <x v="1"/>
    <x v="7"/>
    <x v="212"/>
    <n v="42.060471178598668"/>
    <n v="0"/>
    <s v="None"/>
    <x v="2"/>
    <n v="0"/>
    <x v="1"/>
    <x v="0"/>
  </r>
  <r>
    <s v="8892-RPHK"/>
    <x v="0"/>
    <x v="9"/>
    <x v="2"/>
    <x v="0"/>
    <s v="KY"/>
    <x v="1"/>
    <n v="26"/>
    <x v="0"/>
    <n v="0"/>
    <x v="0"/>
    <x v="1"/>
    <n v="7"/>
    <x v="0"/>
    <x v="0"/>
    <x v="359"/>
    <n v="7.7106164898907172"/>
    <n v="2"/>
    <s v="Low"/>
    <x v="0"/>
    <n v="0.66666666666666663"/>
    <x v="2"/>
    <x v="0"/>
  </r>
  <r>
    <s v="9230-VDSG"/>
    <x v="0"/>
    <x v="42"/>
    <x v="2"/>
    <x v="1"/>
    <s v="NC"/>
    <x v="0"/>
    <n v="75"/>
    <x v="0"/>
    <n v="0"/>
    <x v="2"/>
    <x v="0"/>
    <n v="40"/>
    <x v="0"/>
    <x v="0"/>
    <x v="360"/>
    <n v="43.810898041477088"/>
    <n v="3"/>
    <s v="Medium"/>
    <x v="1"/>
    <n v="6.25E-2"/>
    <x v="1"/>
    <x v="0"/>
  </r>
  <r>
    <s v="6394-WANL"/>
    <x v="1"/>
    <x v="33"/>
    <x v="0"/>
    <x v="1"/>
    <s v="WA"/>
    <x v="1"/>
    <n v="53"/>
    <x v="0"/>
    <n v="0"/>
    <x v="1"/>
    <x v="1"/>
    <n v="28"/>
    <x v="5"/>
    <x v="5"/>
    <x v="361"/>
    <n v="24.951647641677599"/>
    <n v="5"/>
    <s v="Medium"/>
    <x v="1"/>
    <n v="0.21739130434782608"/>
    <x v="0"/>
    <x v="2"/>
  </r>
  <r>
    <s v="3859-FXIF"/>
    <x v="1"/>
    <x v="8"/>
    <x v="0"/>
    <x v="1"/>
    <s v="MA"/>
    <x v="0"/>
    <n v="42"/>
    <x v="0"/>
    <n v="0"/>
    <x v="0"/>
    <x v="1"/>
    <n v="47"/>
    <x v="4"/>
    <x v="10"/>
    <x v="362"/>
    <n v="55.275007086467539"/>
    <n v="9"/>
    <s v="High"/>
    <x v="1"/>
    <n v="4.5"/>
    <x v="0"/>
    <x v="3"/>
  </r>
  <r>
    <s v="6653-KADX"/>
    <x v="1"/>
    <x v="8"/>
    <x v="5"/>
    <x v="1"/>
    <s v="HI"/>
    <x v="0"/>
    <n v="71"/>
    <x v="0"/>
    <n v="0"/>
    <x v="0"/>
    <x v="1"/>
    <n v="25"/>
    <x v="1"/>
    <x v="7"/>
    <x v="118"/>
    <n v="22.153587451469001"/>
    <n v="2"/>
    <s v="Low"/>
    <x v="1"/>
    <n v="1"/>
    <x v="1"/>
    <x v="2"/>
  </r>
  <r>
    <s v="1610-HDZU"/>
    <x v="1"/>
    <x v="12"/>
    <x v="4"/>
    <x v="0"/>
    <s v="LA"/>
    <x v="1"/>
    <n v="45"/>
    <x v="1"/>
    <n v="4"/>
    <x v="0"/>
    <x v="3"/>
    <n v="6"/>
    <x v="1"/>
    <x v="9"/>
    <x v="363"/>
    <n v="5.9738930585850243"/>
    <n v="8"/>
    <s v="High"/>
    <x v="0"/>
    <n v="8"/>
    <x v="0"/>
    <x v="0"/>
  </r>
  <r>
    <s v="3931-UWXF"/>
    <x v="0"/>
    <x v="55"/>
    <x v="2"/>
    <x v="1"/>
    <s v="OH"/>
    <x v="0"/>
    <n v="75"/>
    <x v="0"/>
    <n v="0"/>
    <x v="2"/>
    <x v="1"/>
    <n v="23"/>
    <x v="0"/>
    <x v="0"/>
    <x v="18"/>
    <n v="22.663553793405772"/>
    <n v="5"/>
    <s v="Medium"/>
    <x v="1"/>
    <n v="9.8039215686274508E-2"/>
    <x v="1"/>
    <x v="1"/>
  </r>
  <r>
    <s v="4372-HLSF"/>
    <x v="1"/>
    <x v="22"/>
    <x v="5"/>
    <x v="0"/>
    <s v="OH"/>
    <x v="1"/>
    <n v="45"/>
    <x v="0"/>
    <n v="0"/>
    <x v="0"/>
    <x v="0"/>
    <n v="15"/>
    <x v="1"/>
    <x v="9"/>
    <x v="191"/>
    <n v="15.209138538611301"/>
    <n v="5"/>
    <s v="Medium"/>
    <x v="0"/>
    <n v="0.45454545454545453"/>
    <x v="0"/>
    <x v="1"/>
  </r>
  <r>
    <s v="0687-ITRC"/>
    <x v="0"/>
    <x v="71"/>
    <x v="1"/>
    <x v="1"/>
    <s v="SD"/>
    <x v="0"/>
    <n v="66"/>
    <x v="0"/>
    <n v="0"/>
    <x v="1"/>
    <x v="1"/>
    <n v="17"/>
    <x v="0"/>
    <x v="0"/>
    <x v="364"/>
    <n v="15.398344901666229"/>
    <n v="0"/>
    <s v="None"/>
    <x v="0"/>
    <n v="0"/>
    <x v="1"/>
    <x v="1"/>
  </r>
  <r>
    <s v="9380-STXW"/>
    <x v="1"/>
    <x v="62"/>
    <x v="2"/>
    <x v="1"/>
    <s v="WY"/>
    <x v="1"/>
    <n v="60"/>
    <x v="0"/>
    <n v="0"/>
    <x v="0"/>
    <x v="1"/>
    <n v="67"/>
    <x v="1"/>
    <x v="13"/>
    <x v="365"/>
    <n v="66.580861078220678"/>
    <n v="5"/>
    <s v="Medium"/>
    <x v="2"/>
    <n v="0.33333333333333331"/>
    <x v="0"/>
    <x v="2"/>
  </r>
  <r>
    <s v="1540-XQHX"/>
    <x v="0"/>
    <x v="64"/>
    <x v="1"/>
    <x v="1"/>
    <s v="AK"/>
    <x v="0"/>
    <n v="62"/>
    <x v="0"/>
    <n v="0"/>
    <x v="1"/>
    <x v="1"/>
    <n v="47"/>
    <x v="0"/>
    <x v="0"/>
    <x v="366"/>
    <n v="46.466650532920802"/>
    <n v="1"/>
    <s v="Low"/>
    <x v="1"/>
    <n v="2.1739130434782608E-2"/>
    <x v="0"/>
    <x v="2"/>
  </r>
  <r>
    <s v="9233-JHXO"/>
    <x v="0"/>
    <x v="36"/>
    <x v="1"/>
    <x v="0"/>
    <s v="SD"/>
    <x v="0"/>
    <n v="50"/>
    <x v="1"/>
    <n v="2"/>
    <x v="1"/>
    <x v="0"/>
    <n v="9"/>
    <x v="0"/>
    <x v="0"/>
    <x v="367"/>
    <n v="7.9087109420849764"/>
    <n v="10"/>
    <s v="High"/>
    <x v="0"/>
    <n v="2.5"/>
    <x v="0"/>
    <x v="1"/>
  </r>
  <r>
    <s v="8303-BIWQ"/>
    <x v="0"/>
    <x v="43"/>
    <x v="2"/>
    <x v="1"/>
    <s v="WV"/>
    <x v="0"/>
    <n v="46"/>
    <x v="0"/>
    <n v="0"/>
    <x v="1"/>
    <x v="0"/>
    <n v="27"/>
    <x v="0"/>
    <x v="0"/>
    <x v="368"/>
    <n v="25.074736125000861"/>
    <n v="2"/>
    <s v="Low"/>
    <x v="1"/>
    <n v="6.8965517241379309E-2"/>
    <x v="0"/>
    <x v="0"/>
  </r>
  <r>
    <s v="1254-IWUU"/>
    <x v="1"/>
    <x v="12"/>
    <x v="0"/>
    <x v="1"/>
    <s v="WA"/>
    <x v="0"/>
    <n v="73"/>
    <x v="0"/>
    <n v="0"/>
    <x v="0"/>
    <x v="1"/>
    <n v="38"/>
    <x v="2"/>
    <x v="16"/>
    <x v="369"/>
    <n v="32.615866663223578"/>
    <n v="9"/>
    <s v="High"/>
    <x v="1"/>
    <n v="9"/>
    <x v="1"/>
    <x v="2"/>
  </r>
  <r>
    <s v="5747-XGZG"/>
    <x v="1"/>
    <x v="12"/>
    <x v="3"/>
    <x v="1"/>
    <s v="SD"/>
    <x v="1"/>
    <n v="75"/>
    <x v="0"/>
    <n v="0"/>
    <x v="0"/>
    <x v="1"/>
    <n v="34"/>
    <x v="5"/>
    <x v="12"/>
    <x v="370"/>
    <n v="30.65674013769145"/>
    <n v="0"/>
    <s v="None"/>
    <x v="1"/>
    <n v="0"/>
    <x v="1"/>
    <x v="1"/>
  </r>
  <r>
    <s v="8784-IEDI"/>
    <x v="0"/>
    <x v="64"/>
    <x v="1"/>
    <x v="1"/>
    <s v="MI"/>
    <x v="1"/>
    <n v="61"/>
    <x v="0"/>
    <n v="0"/>
    <x v="2"/>
    <x v="0"/>
    <n v="30"/>
    <x v="0"/>
    <x v="0"/>
    <x v="371"/>
    <n v="29.903223637536389"/>
    <n v="1"/>
    <s v="Low"/>
    <x v="1"/>
    <n v="2.1739130434782608E-2"/>
    <x v="0"/>
    <x v="1"/>
  </r>
  <r>
    <s v="0530-GRDZ"/>
    <x v="1"/>
    <x v="12"/>
    <x v="0"/>
    <x v="1"/>
    <s v="MI"/>
    <x v="1"/>
    <n v="57"/>
    <x v="0"/>
    <n v="0"/>
    <x v="0"/>
    <x v="1"/>
    <n v="44"/>
    <x v="5"/>
    <x v="5"/>
    <x v="218"/>
    <n v="42.80212845622107"/>
    <n v="9"/>
    <s v="High"/>
    <x v="1"/>
    <n v="9"/>
    <x v="0"/>
    <x v="1"/>
  </r>
  <r>
    <s v="9327-PDUY"/>
    <x v="1"/>
    <x v="9"/>
    <x v="5"/>
    <x v="1"/>
    <s v="IA"/>
    <x v="1"/>
    <n v="74"/>
    <x v="0"/>
    <n v="0"/>
    <x v="0"/>
    <x v="1"/>
    <n v="52"/>
    <x v="4"/>
    <x v="4"/>
    <x v="372"/>
    <n v="46.844279175607653"/>
    <n v="8"/>
    <s v="High"/>
    <x v="2"/>
    <n v="2.6666666666666665"/>
    <x v="1"/>
    <x v="1"/>
  </r>
  <r>
    <s v="7101-KIFS"/>
    <x v="0"/>
    <x v="2"/>
    <x v="1"/>
    <x v="0"/>
    <s v="RI"/>
    <x v="1"/>
    <n v="54"/>
    <x v="0"/>
    <n v="0"/>
    <x v="0"/>
    <x v="1"/>
    <n v="9"/>
    <x v="0"/>
    <x v="0"/>
    <x v="314"/>
    <n v="10.01650719814203"/>
    <n v="5"/>
    <s v="Medium"/>
    <x v="0"/>
    <n v="0.41666666666666669"/>
    <x v="0"/>
    <x v="3"/>
  </r>
  <r>
    <s v="9012-RVYM"/>
    <x v="0"/>
    <x v="54"/>
    <x v="1"/>
    <x v="1"/>
    <s v="OR"/>
    <x v="1"/>
    <n v="53"/>
    <x v="1"/>
    <n v="3"/>
    <x v="2"/>
    <x v="0"/>
    <n v="23"/>
    <x v="0"/>
    <x v="0"/>
    <x v="373"/>
    <n v="26.70428699842541"/>
    <n v="4"/>
    <s v="Medium"/>
    <x v="1"/>
    <n v="0.4"/>
    <x v="0"/>
    <x v="2"/>
  </r>
  <r>
    <s v="2039-OJSL"/>
    <x v="1"/>
    <x v="45"/>
    <x v="1"/>
    <x v="1"/>
    <s v="AL"/>
    <x v="0"/>
    <n v="64"/>
    <x v="0"/>
    <n v="0"/>
    <x v="0"/>
    <x v="1"/>
    <n v="23"/>
    <x v="1"/>
    <x v="7"/>
    <x v="374"/>
    <n v="25.56953437987595"/>
    <n v="1"/>
    <s v="Low"/>
    <x v="1"/>
    <n v="7.6923076923076927E-2"/>
    <x v="0"/>
    <x v="0"/>
  </r>
  <r>
    <s v="8540-ZWCN"/>
    <x v="0"/>
    <x v="48"/>
    <x v="1"/>
    <x v="0"/>
    <s v="AL"/>
    <x v="1"/>
    <n v="67"/>
    <x v="0"/>
    <n v="0"/>
    <x v="1"/>
    <x v="1"/>
    <n v="12"/>
    <x v="0"/>
    <x v="0"/>
    <x v="375"/>
    <n v="10.65018297617935"/>
    <n v="5"/>
    <s v="Medium"/>
    <x v="0"/>
    <n v="0.25"/>
    <x v="1"/>
    <x v="0"/>
  </r>
  <r>
    <s v="8037-INMB"/>
    <x v="0"/>
    <x v="20"/>
    <x v="1"/>
    <x v="1"/>
    <s v="ND"/>
    <x v="0"/>
    <n v="38"/>
    <x v="0"/>
    <n v="0"/>
    <x v="0"/>
    <x v="1"/>
    <n v="31"/>
    <x v="0"/>
    <x v="0"/>
    <x v="376"/>
    <n v="31.330193166570989"/>
    <n v="4"/>
    <s v="Medium"/>
    <x v="1"/>
    <n v="0.22222222222222221"/>
    <x v="0"/>
    <x v="1"/>
  </r>
  <r>
    <s v="2109-RYXQ"/>
    <x v="0"/>
    <x v="23"/>
    <x v="1"/>
    <x v="1"/>
    <s v="VA"/>
    <x v="0"/>
    <n v="27"/>
    <x v="0"/>
    <n v="0"/>
    <x v="2"/>
    <x v="0"/>
    <n v="72"/>
    <x v="0"/>
    <x v="0"/>
    <x v="377"/>
    <n v="81.042113104757362"/>
    <n v="0"/>
    <s v="None"/>
    <x v="2"/>
    <n v="0"/>
    <x v="2"/>
    <x v="0"/>
  </r>
  <r>
    <s v="8504-FZKV"/>
    <x v="0"/>
    <x v="12"/>
    <x v="1"/>
    <x v="1"/>
    <s v="AL"/>
    <x v="1"/>
    <n v="48"/>
    <x v="0"/>
    <n v="0"/>
    <x v="0"/>
    <x v="0"/>
    <n v="33"/>
    <x v="0"/>
    <x v="0"/>
    <x v="378"/>
    <n v="34.139910018416202"/>
    <n v="3"/>
    <s v="Medium"/>
    <x v="1"/>
    <n v="3"/>
    <x v="0"/>
    <x v="0"/>
  </r>
  <r>
    <s v="4142-CKNJ"/>
    <x v="0"/>
    <x v="8"/>
    <x v="0"/>
    <x v="0"/>
    <s v="KS"/>
    <x v="1"/>
    <n v="48"/>
    <x v="0"/>
    <n v="0"/>
    <x v="0"/>
    <x v="0"/>
    <n v="14"/>
    <x v="0"/>
    <x v="0"/>
    <x v="379"/>
    <n v="12.896687354395951"/>
    <n v="6"/>
    <s v="High"/>
    <x v="0"/>
    <n v="3"/>
    <x v="0"/>
    <x v="1"/>
  </r>
  <r>
    <s v="5534-KBAI"/>
    <x v="0"/>
    <x v="45"/>
    <x v="1"/>
    <x v="1"/>
    <s v="TN"/>
    <x v="1"/>
    <n v="84"/>
    <x v="0"/>
    <n v="0"/>
    <x v="2"/>
    <x v="0"/>
    <n v="37"/>
    <x v="0"/>
    <x v="0"/>
    <x v="107"/>
    <n v="30.778408524318209"/>
    <n v="1"/>
    <s v="Low"/>
    <x v="1"/>
    <n v="7.6923076923076927E-2"/>
    <x v="1"/>
    <x v="0"/>
  </r>
  <r>
    <s v="9589-QXZF"/>
    <x v="0"/>
    <x v="18"/>
    <x v="1"/>
    <x v="1"/>
    <s v="WI"/>
    <x v="1"/>
    <n v="36"/>
    <x v="1"/>
    <n v="3"/>
    <x v="1"/>
    <x v="1"/>
    <n v="55"/>
    <x v="0"/>
    <x v="0"/>
    <x v="380"/>
    <n v="50.607340796399377"/>
    <n v="0"/>
    <s v="None"/>
    <x v="2"/>
    <n v="0"/>
    <x v="0"/>
    <x v="1"/>
  </r>
  <r>
    <s v="2956-MAMW"/>
    <x v="0"/>
    <x v="41"/>
    <x v="1"/>
    <x v="1"/>
    <s v="CA"/>
    <x v="1"/>
    <n v="80"/>
    <x v="0"/>
    <n v="0"/>
    <x v="2"/>
    <x v="0"/>
    <n v="45"/>
    <x v="0"/>
    <x v="0"/>
    <x v="56"/>
    <n v="42.057017231857529"/>
    <n v="10"/>
    <s v="High"/>
    <x v="1"/>
    <n v="0.14285714285714285"/>
    <x v="1"/>
    <x v="2"/>
  </r>
  <r>
    <s v="5683-NKWP"/>
    <x v="0"/>
    <x v="39"/>
    <x v="1"/>
    <x v="1"/>
    <s v="MI"/>
    <x v="0"/>
    <n v="25"/>
    <x v="0"/>
    <n v="0"/>
    <x v="2"/>
    <x v="0"/>
    <n v="64"/>
    <x v="0"/>
    <x v="0"/>
    <x v="381"/>
    <n v="55.647131362750322"/>
    <n v="5"/>
    <s v="Medium"/>
    <x v="2"/>
    <n v="7.0422535211267609E-2"/>
    <x v="2"/>
    <x v="1"/>
  </r>
  <r>
    <s v="4202-KAFH"/>
    <x v="0"/>
    <x v="38"/>
    <x v="1"/>
    <x v="1"/>
    <s v="DE"/>
    <x v="1"/>
    <n v="51"/>
    <x v="0"/>
    <n v="0"/>
    <x v="0"/>
    <x v="1"/>
    <n v="43"/>
    <x v="0"/>
    <x v="0"/>
    <x v="382"/>
    <n v="37.120477184314773"/>
    <n v="8"/>
    <s v="High"/>
    <x v="1"/>
    <n v="0.5"/>
    <x v="0"/>
    <x v="0"/>
  </r>
  <r>
    <s v="6231-ADZO"/>
    <x v="0"/>
    <x v="24"/>
    <x v="2"/>
    <x v="0"/>
    <s v="OH"/>
    <x v="0"/>
    <n v="55"/>
    <x v="1"/>
    <n v="3"/>
    <x v="0"/>
    <x v="0"/>
    <n v="11"/>
    <x v="0"/>
    <x v="0"/>
    <x v="383"/>
    <n v="11.06308913599784"/>
    <n v="5"/>
    <s v="Medium"/>
    <x v="0"/>
    <n v="0.35714285714285715"/>
    <x v="0"/>
    <x v="1"/>
  </r>
  <r>
    <s v="8689-TRGU"/>
    <x v="0"/>
    <x v="58"/>
    <x v="1"/>
    <x v="1"/>
    <s v="CT"/>
    <x v="0"/>
    <n v="72"/>
    <x v="0"/>
    <n v="0"/>
    <x v="2"/>
    <x v="3"/>
    <n v="50"/>
    <x v="0"/>
    <x v="0"/>
    <x v="384"/>
    <n v="40.39180746794603"/>
    <n v="4"/>
    <s v="Medium"/>
    <x v="1"/>
    <n v="0.125"/>
    <x v="1"/>
    <x v="3"/>
  </r>
  <r>
    <s v="5848-VODO"/>
    <x v="0"/>
    <x v="16"/>
    <x v="1"/>
    <x v="1"/>
    <s v="IA"/>
    <x v="1"/>
    <n v="21"/>
    <x v="1"/>
    <n v="5"/>
    <x v="2"/>
    <x v="0"/>
    <n v="46"/>
    <x v="0"/>
    <x v="0"/>
    <x v="385"/>
    <n v="48.598596320023269"/>
    <n v="10"/>
    <s v="High"/>
    <x v="1"/>
    <n v="0.1388888888888889"/>
    <x v="2"/>
    <x v="1"/>
  </r>
  <r>
    <s v="2342-UXKI"/>
    <x v="0"/>
    <x v="9"/>
    <x v="1"/>
    <x v="1"/>
    <s v="OK"/>
    <x v="1"/>
    <n v="38"/>
    <x v="0"/>
    <n v="0"/>
    <x v="0"/>
    <x v="1"/>
    <n v="36"/>
    <x v="0"/>
    <x v="0"/>
    <x v="386"/>
    <n v="39.215692451106797"/>
    <n v="10"/>
    <s v="High"/>
    <x v="1"/>
    <n v="3.3333333333333335"/>
    <x v="0"/>
    <x v="0"/>
  </r>
  <r>
    <s v="5754-NZGW"/>
    <x v="0"/>
    <x v="52"/>
    <x v="1"/>
    <x v="0"/>
    <s v="GA"/>
    <x v="1"/>
    <n v="45"/>
    <x v="1"/>
    <n v="6"/>
    <x v="2"/>
    <x v="1"/>
    <n v="7"/>
    <x v="0"/>
    <x v="0"/>
    <x v="265"/>
    <n v="7.5310838747914151"/>
    <n v="7"/>
    <s v="High"/>
    <x v="0"/>
    <n v="0.11666666666666667"/>
    <x v="0"/>
    <x v="0"/>
  </r>
  <r>
    <s v="6227-SNVZ"/>
    <x v="0"/>
    <x v="31"/>
    <x v="1"/>
    <x v="0"/>
    <s v="WI"/>
    <x v="1"/>
    <n v="49"/>
    <x v="0"/>
    <n v="0"/>
    <x v="1"/>
    <x v="0"/>
    <n v="40"/>
    <x v="0"/>
    <x v="0"/>
    <x v="166"/>
    <n v="33.991328636166571"/>
    <n v="2"/>
    <s v="Low"/>
    <x v="1"/>
    <n v="9.0909090909090912E-2"/>
    <x v="0"/>
    <x v="1"/>
  </r>
  <r>
    <s v="5987-DQEM"/>
    <x v="0"/>
    <x v="14"/>
    <x v="1"/>
    <x v="1"/>
    <s v="AK"/>
    <x v="1"/>
    <n v="48"/>
    <x v="0"/>
    <n v="0"/>
    <x v="0"/>
    <x v="1"/>
    <n v="55"/>
    <x v="0"/>
    <x v="0"/>
    <x v="387"/>
    <n v="64.197482651693235"/>
    <n v="10"/>
    <s v="High"/>
    <x v="2"/>
    <n v="1.1111111111111112"/>
    <x v="0"/>
    <x v="2"/>
  </r>
  <r>
    <s v="4963-PKUO"/>
    <x v="1"/>
    <x v="34"/>
    <x v="5"/>
    <x v="1"/>
    <s v="NY"/>
    <x v="1"/>
    <n v="57"/>
    <x v="0"/>
    <n v="0"/>
    <x v="1"/>
    <x v="1"/>
    <n v="63"/>
    <x v="1"/>
    <x v="7"/>
    <x v="32"/>
    <n v="52.670975686443569"/>
    <n v="8"/>
    <s v="High"/>
    <x v="2"/>
    <n v="0.12121212121212122"/>
    <x v="0"/>
    <x v="3"/>
  </r>
  <r>
    <s v="5290-HHVV"/>
    <x v="0"/>
    <x v="65"/>
    <x v="1"/>
    <x v="1"/>
    <s v="NJ"/>
    <x v="0"/>
    <n v="57"/>
    <x v="1"/>
    <n v="4"/>
    <x v="0"/>
    <x v="1"/>
    <n v="42"/>
    <x v="0"/>
    <x v="0"/>
    <x v="388"/>
    <n v="39.835247550769878"/>
    <n v="0"/>
    <s v="None"/>
    <x v="1"/>
    <n v="0"/>
    <x v="0"/>
    <x v="3"/>
  </r>
  <r>
    <s v="2004-BVVI"/>
    <x v="1"/>
    <x v="20"/>
    <x v="4"/>
    <x v="1"/>
    <s v="AL"/>
    <x v="1"/>
    <n v="57"/>
    <x v="0"/>
    <n v="0"/>
    <x v="0"/>
    <x v="0"/>
    <n v="22"/>
    <x v="2"/>
    <x v="6"/>
    <x v="389"/>
    <n v="18.915019704511121"/>
    <n v="10"/>
    <s v="High"/>
    <x v="1"/>
    <n v="0.55555555555555558"/>
    <x v="0"/>
    <x v="0"/>
  </r>
  <r>
    <s v="1959-TYXJ"/>
    <x v="0"/>
    <x v="3"/>
    <x v="1"/>
    <x v="1"/>
    <s v="MN"/>
    <x v="1"/>
    <n v="42"/>
    <x v="0"/>
    <n v="0"/>
    <x v="2"/>
    <x v="0"/>
    <n v="33"/>
    <x v="0"/>
    <x v="0"/>
    <x v="390"/>
    <n v="26.65437365881537"/>
    <n v="10"/>
    <s v="High"/>
    <x v="1"/>
    <n v="0.14492753623188406"/>
    <x v="0"/>
    <x v="1"/>
  </r>
  <r>
    <s v="5387-VSOQ"/>
    <x v="0"/>
    <x v="3"/>
    <x v="1"/>
    <x v="0"/>
    <s v="OK"/>
    <x v="0"/>
    <n v="46"/>
    <x v="1"/>
    <n v="2"/>
    <x v="1"/>
    <x v="1"/>
    <n v="29"/>
    <x v="0"/>
    <x v="0"/>
    <x v="391"/>
    <n v="25.85377733186575"/>
    <n v="6"/>
    <s v="High"/>
    <x v="1"/>
    <n v="8.6956521739130432E-2"/>
    <x v="0"/>
    <x v="0"/>
  </r>
  <r>
    <s v="8289-YYQE"/>
    <x v="1"/>
    <x v="51"/>
    <x v="1"/>
    <x v="1"/>
    <s v="AL"/>
    <x v="1"/>
    <n v="70"/>
    <x v="0"/>
    <n v="0"/>
    <x v="0"/>
    <x v="1"/>
    <n v="37"/>
    <x v="2"/>
    <x v="19"/>
    <x v="364"/>
    <n v="43.642519906479002"/>
    <n v="2"/>
    <s v="Low"/>
    <x v="1"/>
    <n v="0.25"/>
    <x v="1"/>
    <x v="0"/>
  </r>
  <r>
    <s v="2787-KHKN"/>
    <x v="0"/>
    <x v="16"/>
    <x v="1"/>
    <x v="1"/>
    <s v="NC"/>
    <x v="1"/>
    <n v="36"/>
    <x v="0"/>
    <n v="0"/>
    <x v="2"/>
    <x v="1"/>
    <n v="68"/>
    <x v="0"/>
    <x v="0"/>
    <x v="392"/>
    <n v="79.162885404381583"/>
    <n v="9"/>
    <s v="High"/>
    <x v="2"/>
    <n v="0.125"/>
    <x v="0"/>
    <x v="0"/>
  </r>
  <r>
    <s v="7240-INEF"/>
    <x v="0"/>
    <x v="3"/>
    <x v="1"/>
    <x v="1"/>
    <s v="FL"/>
    <x v="1"/>
    <n v="80"/>
    <x v="0"/>
    <n v="0"/>
    <x v="2"/>
    <x v="1"/>
    <n v="53"/>
    <x v="0"/>
    <x v="0"/>
    <x v="393"/>
    <n v="54.177756384249882"/>
    <n v="3"/>
    <s v="Medium"/>
    <x v="2"/>
    <n v="4.3478260869565216E-2"/>
    <x v="1"/>
    <x v="0"/>
  </r>
  <r>
    <s v="6550-YSQP"/>
    <x v="0"/>
    <x v="5"/>
    <x v="1"/>
    <x v="1"/>
    <s v="OH"/>
    <x v="0"/>
    <n v="60"/>
    <x v="1"/>
    <n v="6"/>
    <x v="0"/>
    <x v="1"/>
    <n v="51"/>
    <x v="0"/>
    <x v="0"/>
    <x v="379"/>
    <n v="51.540236334607691"/>
    <n v="1"/>
    <s v="Low"/>
    <x v="2"/>
    <n v="3.3333333333333333E-2"/>
    <x v="0"/>
    <x v="1"/>
  </r>
  <r>
    <s v="6112-UTCV"/>
    <x v="1"/>
    <x v="49"/>
    <x v="1"/>
    <x v="1"/>
    <s v="CA"/>
    <x v="1"/>
    <n v="40"/>
    <x v="0"/>
    <n v="0"/>
    <x v="1"/>
    <x v="1"/>
    <n v="27"/>
    <x v="6"/>
    <x v="20"/>
    <x v="310"/>
    <n v="24.733853121884739"/>
    <n v="9"/>
    <s v="High"/>
    <x v="1"/>
    <n v="0.16071428571428573"/>
    <x v="0"/>
    <x v="2"/>
  </r>
  <r>
    <s v="7621-KAMG"/>
    <x v="1"/>
    <x v="26"/>
    <x v="4"/>
    <x v="0"/>
    <s v="NH"/>
    <x v="1"/>
    <n v="37"/>
    <x v="0"/>
    <n v="0"/>
    <x v="1"/>
    <x v="3"/>
    <n v="26"/>
    <x v="5"/>
    <x v="5"/>
    <x v="258"/>
    <n v="23.42590520744519"/>
    <n v="0"/>
    <s v="None"/>
    <x v="1"/>
    <n v="0"/>
    <x v="0"/>
    <x v="3"/>
  </r>
  <r>
    <s v="4333-CPAW"/>
    <x v="0"/>
    <x v="39"/>
    <x v="1"/>
    <x v="0"/>
    <s v="NC"/>
    <x v="1"/>
    <n v="85"/>
    <x v="0"/>
    <n v="0"/>
    <x v="2"/>
    <x v="1"/>
    <n v="10"/>
    <x v="0"/>
    <x v="0"/>
    <x v="391"/>
    <n v="8.0404432002596025"/>
    <n v="0"/>
    <s v="None"/>
    <x v="0"/>
    <n v="0"/>
    <x v="1"/>
    <x v="0"/>
  </r>
  <r>
    <s v="6021-PCSD"/>
    <x v="0"/>
    <x v="29"/>
    <x v="1"/>
    <x v="0"/>
    <s v="FL"/>
    <x v="0"/>
    <n v="44"/>
    <x v="0"/>
    <n v="0"/>
    <x v="2"/>
    <x v="0"/>
    <n v="14"/>
    <x v="0"/>
    <x v="0"/>
    <x v="394"/>
    <n v="13.098647430441369"/>
    <n v="9"/>
    <s v="High"/>
    <x v="0"/>
    <n v="0.13432835820895522"/>
    <x v="0"/>
    <x v="0"/>
  </r>
  <r>
    <s v="8264-BLTO"/>
    <x v="0"/>
    <x v="50"/>
    <x v="1"/>
    <x v="1"/>
    <s v="FL"/>
    <x v="1"/>
    <n v="60"/>
    <x v="1"/>
    <n v="6"/>
    <x v="2"/>
    <x v="1"/>
    <n v="49"/>
    <x v="0"/>
    <x v="0"/>
    <x v="395"/>
    <n v="41.76121973186352"/>
    <n v="8"/>
    <s v="High"/>
    <x v="1"/>
    <n v="0.12903225806451613"/>
    <x v="0"/>
    <x v="0"/>
  </r>
  <r>
    <s v="0790-OYWF"/>
    <x v="0"/>
    <x v="37"/>
    <x v="2"/>
    <x v="0"/>
    <s v="WV"/>
    <x v="0"/>
    <n v="63"/>
    <x v="0"/>
    <n v="0"/>
    <x v="0"/>
    <x v="3"/>
    <n v="13"/>
    <x v="0"/>
    <x v="0"/>
    <x v="75"/>
    <n v="14.526081549714529"/>
    <n v="8"/>
    <s v="High"/>
    <x v="0"/>
    <n v="1.1428571428571428"/>
    <x v="0"/>
    <x v="0"/>
  </r>
  <r>
    <s v="6949-SJPA"/>
    <x v="1"/>
    <x v="62"/>
    <x v="2"/>
    <x v="1"/>
    <s v="SD"/>
    <x v="1"/>
    <n v="80"/>
    <x v="0"/>
    <n v="0"/>
    <x v="0"/>
    <x v="1"/>
    <n v="29"/>
    <x v="1"/>
    <x v="11"/>
    <x v="396"/>
    <n v="25.483201934857771"/>
    <n v="6"/>
    <s v="High"/>
    <x v="1"/>
    <n v="0.4"/>
    <x v="1"/>
    <x v="1"/>
  </r>
  <r>
    <s v="5333-GFKP"/>
    <x v="0"/>
    <x v="5"/>
    <x v="0"/>
    <x v="1"/>
    <s v="ID"/>
    <x v="1"/>
    <n v="60"/>
    <x v="0"/>
    <n v="0"/>
    <x v="0"/>
    <x v="1"/>
    <n v="19"/>
    <x v="0"/>
    <x v="0"/>
    <x v="397"/>
    <n v="15.903459033237031"/>
    <n v="8"/>
    <s v="High"/>
    <x v="0"/>
    <n v="0.26666666666666666"/>
    <x v="0"/>
    <x v="2"/>
  </r>
  <r>
    <s v="6761-APVW"/>
    <x v="1"/>
    <x v="12"/>
    <x v="0"/>
    <x v="1"/>
    <s v="WI"/>
    <x v="0"/>
    <n v="62"/>
    <x v="0"/>
    <n v="0"/>
    <x v="0"/>
    <x v="1"/>
    <n v="33"/>
    <x v="1"/>
    <x v="7"/>
    <x v="398"/>
    <n v="30.826028300186621"/>
    <n v="0"/>
    <s v="None"/>
    <x v="1"/>
    <n v="0"/>
    <x v="0"/>
    <x v="1"/>
  </r>
  <r>
    <s v="0402-PONP"/>
    <x v="0"/>
    <x v="70"/>
    <x v="1"/>
    <x v="0"/>
    <s v="WY"/>
    <x v="0"/>
    <n v="60"/>
    <x v="0"/>
    <n v="0"/>
    <x v="1"/>
    <x v="1"/>
    <n v="43"/>
    <x v="0"/>
    <x v="0"/>
    <x v="399"/>
    <n v="50.752417029128253"/>
    <n v="4"/>
    <s v="Medium"/>
    <x v="1"/>
    <n v="6.7796610169491525E-2"/>
    <x v="0"/>
    <x v="2"/>
  </r>
  <r>
    <s v="8467-NOCR"/>
    <x v="0"/>
    <x v="16"/>
    <x v="1"/>
    <x v="1"/>
    <s v="MI"/>
    <x v="0"/>
    <n v="75"/>
    <x v="0"/>
    <n v="0"/>
    <x v="2"/>
    <x v="1"/>
    <n v="49"/>
    <x v="0"/>
    <x v="0"/>
    <x v="135"/>
    <n v="56.929973689265879"/>
    <n v="2"/>
    <s v="Low"/>
    <x v="1"/>
    <n v="2.7777777777777776E-2"/>
    <x v="1"/>
    <x v="1"/>
  </r>
  <r>
    <s v="0257-XTUX"/>
    <x v="0"/>
    <x v="31"/>
    <x v="1"/>
    <x v="0"/>
    <s v="NC"/>
    <x v="0"/>
    <n v="37"/>
    <x v="1"/>
    <n v="2"/>
    <x v="0"/>
    <x v="0"/>
    <n v="10"/>
    <x v="0"/>
    <x v="0"/>
    <x v="400"/>
    <n v="10.212605725102939"/>
    <n v="2"/>
    <s v="Low"/>
    <x v="0"/>
    <n v="9.0909090909090912E-2"/>
    <x v="0"/>
    <x v="0"/>
  </r>
  <r>
    <s v="0935-CDJI"/>
    <x v="0"/>
    <x v="52"/>
    <x v="1"/>
    <x v="1"/>
    <s v="VA"/>
    <x v="1"/>
    <n v="64"/>
    <x v="0"/>
    <n v="0"/>
    <x v="1"/>
    <x v="1"/>
    <n v="28"/>
    <x v="0"/>
    <x v="0"/>
    <x v="401"/>
    <n v="23.766397277874042"/>
    <n v="1"/>
    <s v="Low"/>
    <x v="1"/>
    <n v="1.6666666666666666E-2"/>
    <x v="0"/>
    <x v="0"/>
  </r>
  <r>
    <s v="2177-ZBNG"/>
    <x v="0"/>
    <x v="37"/>
    <x v="1"/>
    <x v="0"/>
    <s v="KY"/>
    <x v="0"/>
    <n v="26"/>
    <x v="0"/>
    <n v="0"/>
    <x v="1"/>
    <x v="1"/>
    <n v="11"/>
    <x v="0"/>
    <x v="0"/>
    <x v="324"/>
    <n v="12.75786796030066"/>
    <n v="1"/>
    <s v="Low"/>
    <x v="0"/>
    <n v="0.14285714285714285"/>
    <x v="2"/>
    <x v="0"/>
  </r>
  <r>
    <s v="5516-PLEG"/>
    <x v="0"/>
    <x v="8"/>
    <x v="1"/>
    <x v="1"/>
    <s v="AZ"/>
    <x v="1"/>
    <n v="35"/>
    <x v="0"/>
    <n v="0"/>
    <x v="0"/>
    <x v="0"/>
    <n v="34"/>
    <x v="0"/>
    <x v="0"/>
    <x v="402"/>
    <n v="27.637022036449711"/>
    <n v="1"/>
    <s v="Low"/>
    <x v="1"/>
    <n v="0.5"/>
    <x v="0"/>
    <x v="2"/>
  </r>
  <r>
    <s v="1169-ORTI"/>
    <x v="1"/>
    <x v="9"/>
    <x v="5"/>
    <x v="1"/>
    <s v="MO"/>
    <x v="0"/>
    <n v="59"/>
    <x v="0"/>
    <n v="0"/>
    <x v="0"/>
    <x v="1"/>
    <n v="52"/>
    <x v="1"/>
    <x v="7"/>
    <x v="172"/>
    <n v="48.83854008091555"/>
    <n v="6"/>
    <s v="High"/>
    <x v="2"/>
    <n v="2"/>
    <x v="0"/>
    <x v="1"/>
  </r>
  <r>
    <s v="8575-VPUE"/>
    <x v="0"/>
    <x v="12"/>
    <x v="1"/>
    <x v="0"/>
    <s v="NM"/>
    <x v="1"/>
    <n v="55"/>
    <x v="1"/>
    <n v="6"/>
    <x v="0"/>
    <x v="0"/>
    <n v="10"/>
    <x v="0"/>
    <x v="0"/>
    <x v="403"/>
    <n v="9.3451967457613794"/>
    <n v="0"/>
    <s v="None"/>
    <x v="0"/>
    <n v="0"/>
    <x v="0"/>
    <x v="2"/>
  </r>
  <r>
    <s v="2906-IAUM"/>
    <x v="1"/>
    <x v="21"/>
    <x v="3"/>
    <x v="1"/>
    <s v="WY"/>
    <x v="0"/>
    <n v="49"/>
    <x v="0"/>
    <n v="0"/>
    <x v="0"/>
    <x v="1"/>
    <n v="29"/>
    <x v="1"/>
    <x v="11"/>
    <x v="404"/>
    <n v="33.307573424151521"/>
    <n v="4"/>
    <s v="Medium"/>
    <x v="1"/>
    <n v="0.66666666666666663"/>
    <x v="0"/>
    <x v="2"/>
  </r>
  <r>
    <s v="3671-LVLE"/>
    <x v="1"/>
    <x v="10"/>
    <x v="1"/>
    <x v="1"/>
    <s v="NC"/>
    <x v="1"/>
    <n v="81"/>
    <x v="0"/>
    <n v="0"/>
    <x v="0"/>
    <x v="1"/>
    <n v="49"/>
    <x v="5"/>
    <x v="5"/>
    <x v="383"/>
    <n v="43.763526642232051"/>
    <n v="3"/>
    <s v="Medium"/>
    <x v="1"/>
    <n v="7.4999999999999997E-2"/>
    <x v="1"/>
    <x v="0"/>
  </r>
  <r>
    <s v="0639-PCDZ"/>
    <x v="0"/>
    <x v="55"/>
    <x v="1"/>
    <x v="0"/>
    <s v="NM"/>
    <x v="0"/>
    <n v="33"/>
    <x v="0"/>
    <n v="0"/>
    <x v="2"/>
    <x v="1"/>
    <n v="9"/>
    <x v="0"/>
    <x v="0"/>
    <x v="405"/>
    <n v="7.7900062594913786"/>
    <n v="6"/>
    <s v="High"/>
    <x v="0"/>
    <n v="0.11764705882352941"/>
    <x v="0"/>
    <x v="2"/>
  </r>
  <r>
    <s v="1382-MJNN"/>
    <x v="1"/>
    <x v="63"/>
    <x v="1"/>
    <x v="1"/>
    <s v="CO"/>
    <x v="0"/>
    <n v="39"/>
    <x v="0"/>
    <n v="0"/>
    <x v="0"/>
    <x v="1"/>
    <n v="32"/>
    <x v="5"/>
    <x v="5"/>
    <x v="406"/>
    <n v="26.268160234179621"/>
    <n v="10"/>
    <s v="High"/>
    <x v="1"/>
    <n v="0.21276595744680851"/>
    <x v="0"/>
    <x v="2"/>
  </r>
  <r>
    <s v="8414-GQTM"/>
    <x v="0"/>
    <x v="2"/>
    <x v="1"/>
    <x v="1"/>
    <s v="DE"/>
    <x v="1"/>
    <n v="20"/>
    <x v="0"/>
    <n v="0"/>
    <x v="0"/>
    <x v="1"/>
    <n v="13"/>
    <x v="0"/>
    <x v="0"/>
    <x v="407"/>
    <n v="13.017764004021309"/>
    <n v="4"/>
    <s v="Medium"/>
    <x v="0"/>
    <n v="0.33333333333333331"/>
    <x v="2"/>
    <x v="0"/>
  </r>
  <r>
    <s v="3141-CSYM"/>
    <x v="0"/>
    <x v="37"/>
    <x v="1"/>
    <x v="1"/>
    <s v="WA"/>
    <x v="1"/>
    <n v="59"/>
    <x v="0"/>
    <n v="0"/>
    <x v="0"/>
    <x v="0"/>
    <n v="9"/>
    <x v="0"/>
    <x v="0"/>
    <x v="334"/>
    <n v="10.47709974484501"/>
    <n v="6"/>
    <s v="High"/>
    <x v="0"/>
    <n v="0.8571428571428571"/>
    <x v="0"/>
    <x v="2"/>
  </r>
  <r>
    <s v="2236-LFDS"/>
    <x v="1"/>
    <x v="48"/>
    <x v="5"/>
    <x v="1"/>
    <s v="CA"/>
    <x v="1"/>
    <n v="68"/>
    <x v="0"/>
    <n v="0"/>
    <x v="0"/>
    <x v="1"/>
    <n v="40"/>
    <x v="1"/>
    <x v="7"/>
    <x v="408"/>
    <n v="42.448533759834191"/>
    <n v="0"/>
    <s v="None"/>
    <x v="1"/>
    <n v="0"/>
    <x v="1"/>
    <x v="2"/>
  </r>
  <r>
    <s v="9044-ZCTU"/>
    <x v="0"/>
    <x v="61"/>
    <x v="1"/>
    <x v="1"/>
    <s v="IN"/>
    <x v="1"/>
    <n v="40"/>
    <x v="1"/>
    <n v="5"/>
    <x v="1"/>
    <x v="1"/>
    <n v="32"/>
    <x v="0"/>
    <x v="0"/>
    <x v="409"/>
    <n v="32.142531610873156"/>
    <n v="3"/>
    <s v="Medium"/>
    <x v="1"/>
    <n v="0.10714285714285714"/>
    <x v="0"/>
    <x v="1"/>
  </r>
  <r>
    <s v="5109-IYDQ"/>
    <x v="1"/>
    <x v="36"/>
    <x v="5"/>
    <x v="1"/>
    <s v="IN"/>
    <x v="0"/>
    <n v="25"/>
    <x v="0"/>
    <n v="0"/>
    <x v="0"/>
    <x v="1"/>
    <n v="41"/>
    <x v="2"/>
    <x v="3"/>
    <x v="410"/>
    <n v="41.146444023578127"/>
    <n v="3"/>
    <s v="Medium"/>
    <x v="1"/>
    <n v="0.75"/>
    <x v="2"/>
    <x v="1"/>
  </r>
  <r>
    <s v="7224-YUWG"/>
    <x v="0"/>
    <x v="36"/>
    <x v="3"/>
    <x v="1"/>
    <s v="NV"/>
    <x v="1"/>
    <n v="28"/>
    <x v="0"/>
    <n v="0"/>
    <x v="0"/>
    <x v="1"/>
    <n v="26"/>
    <x v="0"/>
    <x v="0"/>
    <x v="411"/>
    <n v="23.281276399848259"/>
    <n v="10"/>
    <s v="High"/>
    <x v="1"/>
    <n v="2.5"/>
    <x v="2"/>
    <x v="2"/>
  </r>
  <r>
    <s v="1466-BXSQ"/>
    <x v="0"/>
    <x v="16"/>
    <x v="0"/>
    <x v="0"/>
    <s v="VT"/>
    <x v="1"/>
    <n v="29"/>
    <x v="0"/>
    <n v="0"/>
    <x v="2"/>
    <x v="1"/>
    <n v="75"/>
    <x v="0"/>
    <x v="0"/>
    <x v="412"/>
    <n v="73.906621142454057"/>
    <n v="5"/>
    <s v="Medium"/>
    <x v="2"/>
    <n v="6.9444444444444448E-2"/>
    <x v="2"/>
    <x v="3"/>
  </r>
  <r>
    <s v="8623-BDJS"/>
    <x v="0"/>
    <x v="36"/>
    <x v="1"/>
    <x v="1"/>
    <s v="MI"/>
    <x v="0"/>
    <n v="28"/>
    <x v="0"/>
    <n v="0"/>
    <x v="0"/>
    <x v="0"/>
    <n v="43"/>
    <x v="0"/>
    <x v="0"/>
    <x v="413"/>
    <n v="35.620456278586822"/>
    <n v="9"/>
    <s v="High"/>
    <x v="1"/>
    <n v="2.25"/>
    <x v="2"/>
    <x v="1"/>
  </r>
  <r>
    <s v="4941-UKSK"/>
    <x v="1"/>
    <x v="36"/>
    <x v="5"/>
    <x v="0"/>
    <s v="AR"/>
    <x v="0"/>
    <n v="39"/>
    <x v="0"/>
    <n v="0"/>
    <x v="0"/>
    <x v="1"/>
    <n v="14"/>
    <x v="1"/>
    <x v="9"/>
    <x v="414"/>
    <n v="12.938775135093319"/>
    <n v="10"/>
    <s v="High"/>
    <x v="0"/>
    <n v="2.5"/>
    <x v="0"/>
    <x v="0"/>
  </r>
  <r>
    <s v="7538-WTWC"/>
    <x v="0"/>
    <x v="37"/>
    <x v="0"/>
    <x v="0"/>
    <s v="DC"/>
    <x v="0"/>
    <n v="70"/>
    <x v="0"/>
    <n v="0"/>
    <x v="1"/>
    <x v="1"/>
    <n v="30"/>
    <x v="0"/>
    <x v="0"/>
    <x v="415"/>
    <n v="31.711715722105389"/>
    <n v="5"/>
    <s v="Medium"/>
    <x v="1"/>
    <n v="0.7142857142857143"/>
    <x v="1"/>
    <x v="0"/>
  </r>
  <r>
    <s v="4360-SIGC"/>
    <x v="0"/>
    <x v="56"/>
    <x v="2"/>
    <x v="0"/>
    <s v="VT"/>
    <x v="1"/>
    <n v="38"/>
    <x v="0"/>
    <n v="0"/>
    <x v="2"/>
    <x v="0"/>
    <n v="17"/>
    <x v="0"/>
    <x v="0"/>
    <x v="416"/>
    <n v="14.66485590568881"/>
    <n v="7"/>
    <s v="High"/>
    <x v="0"/>
    <n v="0.10294117647058823"/>
    <x v="0"/>
    <x v="3"/>
  </r>
  <r>
    <s v="0308-GIFT"/>
    <x v="0"/>
    <x v="71"/>
    <x v="1"/>
    <x v="1"/>
    <s v="IL"/>
    <x v="0"/>
    <n v="56"/>
    <x v="1"/>
    <n v="2"/>
    <x v="0"/>
    <x v="1"/>
    <n v="20"/>
    <x v="0"/>
    <x v="0"/>
    <x v="417"/>
    <n v="21.658479653346721"/>
    <n v="8"/>
    <s v="High"/>
    <x v="0"/>
    <n v="0.1951219512195122"/>
    <x v="0"/>
    <x v="1"/>
  </r>
  <r>
    <s v="4025-QOKQ"/>
    <x v="0"/>
    <x v="39"/>
    <x v="1"/>
    <x v="0"/>
    <s v="RI"/>
    <x v="0"/>
    <n v="40"/>
    <x v="0"/>
    <n v="0"/>
    <x v="2"/>
    <x v="1"/>
    <n v="9"/>
    <x v="0"/>
    <x v="0"/>
    <x v="119"/>
    <n v="7.7396022688821313"/>
    <n v="7"/>
    <s v="High"/>
    <x v="0"/>
    <n v="9.8591549295774641E-2"/>
    <x v="0"/>
    <x v="3"/>
  </r>
  <r>
    <s v="5523-ACJY"/>
    <x v="0"/>
    <x v="41"/>
    <x v="2"/>
    <x v="0"/>
    <s v="ND"/>
    <x v="1"/>
    <n v="85"/>
    <x v="0"/>
    <n v="0"/>
    <x v="2"/>
    <x v="0"/>
    <n v="13"/>
    <x v="0"/>
    <x v="0"/>
    <x v="7"/>
    <n v="11.932042695390921"/>
    <n v="5"/>
    <s v="Medium"/>
    <x v="0"/>
    <n v="7.1428571428571425E-2"/>
    <x v="1"/>
    <x v="1"/>
  </r>
  <r>
    <s v="8603-MJAC"/>
    <x v="0"/>
    <x v="26"/>
    <x v="1"/>
    <x v="1"/>
    <s v="CT"/>
    <x v="0"/>
    <n v="31"/>
    <x v="1"/>
    <n v="6"/>
    <x v="0"/>
    <x v="1"/>
    <n v="40"/>
    <x v="0"/>
    <x v="0"/>
    <x v="418"/>
    <n v="37.409856420849067"/>
    <n v="9"/>
    <s v="High"/>
    <x v="1"/>
    <n v="0.42857142857142855"/>
    <x v="0"/>
    <x v="3"/>
  </r>
  <r>
    <s v="1855-MMRG"/>
    <x v="0"/>
    <x v="2"/>
    <x v="1"/>
    <x v="0"/>
    <s v="IN"/>
    <x v="1"/>
    <n v="36"/>
    <x v="1"/>
    <n v="4"/>
    <x v="0"/>
    <x v="3"/>
    <n v="26"/>
    <x v="0"/>
    <x v="0"/>
    <x v="419"/>
    <n v="23.656224852857381"/>
    <n v="7"/>
    <s v="High"/>
    <x v="1"/>
    <n v="0.58333333333333337"/>
    <x v="0"/>
    <x v="1"/>
  </r>
  <r>
    <s v="0226-JWGG"/>
    <x v="0"/>
    <x v="5"/>
    <x v="1"/>
    <x v="0"/>
    <s v="IN"/>
    <x v="1"/>
    <n v="84"/>
    <x v="0"/>
    <n v="0"/>
    <x v="1"/>
    <x v="0"/>
    <n v="13"/>
    <x v="0"/>
    <x v="0"/>
    <x v="420"/>
    <n v="11.90104378247152"/>
    <n v="0"/>
    <s v="None"/>
    <x v="0"/>
    <n v="0"/>
    <x v="1"/>
    <x v="1"/>
  </r>
  <r>
    <s v="2380-GAYB"/>
    <x v="0"/>
    <x v="43"/>
    <x v="0"/>
    <x v="1"/>
    <s v="MI"/>
    <x v="1"/>
    <n v="43"/>
    <x v="0"/>
    <n v="0"/>
    <x v="0"/>
    <x v="1"/>
    <n v="13"/>
    <x v="0"/>
    <x v="0"/>
    <x v="421"/>
    <n v="11.94393822264708"/>
    <n v="7"/>
    <s v="High"/>
    <x v="0"/>
    <n v="0.2413793103448276"/>
    <x v="0"/>
    <x v="1"/>
  </r>
  <r>
    <s v="1282-LBBS"/>
    <x v="0"/>
    <x v="70"/>
    <x v="1"/>
    <x v="1"/>
    <s v="MD"/>
    <x v="1"/>
    <n v="54"/>
    <x v="0"/>
    <n v="0"/>
    <x v="0"/>
    <x v="1"/>
    <n v="23"/>
    <x v="0"/>
    <x v="0"/>
    <x v="422"/>
    <n v="24.90117592932933"/>
    <n v="2"/>
    <s v="Low"/>
    <x v="1"/>
    <n v="3.3898305084745763E-2"/>
    <x v="0"/>
    <x v="0"/>
  </r>
  <r>
    <s v="0165-NGYD"/>
    <x v="0"/>
    <x v="59"/>
    <x v="2"/>
    <x v="0"/>
    <s v="CO"/>
    <x v="1"/>
    <n v="42"/>
    <x v="0"/>
    <n v="0"/>
    <x v="1"/>
    <x v="1"/>
    <n v="11"/>
    <x v="0"/>
    <x v="0"/>
    <x v="423"/>
    <n v="11.617558736913351"/>
    <n v="9"/>
    <s v="High"/>
    <x v="0"/>
    <n v="0.18"/>
    <x v="0"/>
    <x v="2"/>
  </r>
  <r>
    <s v="5538-IAKV"/>
    <x v="1"/>
    <x v="59"/>
    <x v="1"/>
    <x v="1"/>
    <s v="OH"/>
    <x v="1"/>
    <n v="63"/>
    <x v="0"/>
    <n v="0"/>
    <x v="0"/>
    <x v="1"/>
    <n v="33"/>
    <x v="2"/>
    <x v="16"/>
    <x v="424"/>
    <n v="33.297674649200978"/>
    <n v="8"/>
    <s v="High"/>
    <x v="1"/>
    <n v="0.16"/>
    <x v="0"/>
    <x v="1"/>
  </r>
  <r>
    <s v="7223-IEDD"/>
    <x v="0"/>
    <x v="37"/>
    <x v="1"/>
    <x v="1"/>
    <s v="WA"/>
    <x v="0"/>
    <n v="48"/>
    <x v="0"/>
    <n v="0"/>
    <x v="0"/>
    <x v="1"/>
    <n v="59"/>
    <x v="0"/>
    <x v="0"/>
    <x v="425"/>
    <n v="55.976738197122494"/>
    <n v="3"/>
    <s v="Medium"/>
    <x v="2"/>
    <n v="0.42857142857142855"/>
    <x v="0"/>
    <x v="2"/>
  </r>
  <r>
    <s v="6120-VPRR"/>
    <x v="0"/>
    <x v="58"/>
    <x v="1"/>
    <x v="1"/>
    <s v="OK"/>
    <x v="0"/>
    <n v="77"/>
    <x v="0"/>
    <n v="0"/>
    <x v="2"/>
    <x v="1"/>
    <n v="35"/>
    <x v="0"/>
    <x v="0"/>
    <x v="65"/>
    <n v="38.898611188037982"/>
    <n v="2"/>
    <s v="Low"/>
    <x v="1"/>
    <n v="6.25E-2"/>
    <x v="1"/>
    <x v="0"/>
  </r>
  <r>
    <s v="1564-TARC"/>
    <x v="0"/>
    <x v="10"/>
    <x v="1"/>
    <x v="1"/>
    <s v="DE"/>
    <x v="0"/>
    <n v="83"/>
    <x v="0"/>
    <n v="0"/>
    <x v="0"/>
    <x v="1"/>
    <n v="56"/>
    <x v="0"/>
    <x v="0"/>
    <x v="314"/>
    <n v="53.727848324178403"/>
    <n v="5"/>
    <s v="Medium"/>
    <x v="2"/>
    <n v="0.125"/>
    <x v="1"/>
    <x v="0"/>
  </r>
  <r>
    <s v="3902-TSKF"/>
    <x v="0"/>
    <x v="52"/>
    <x v="1"/>
    <x v="1"/>
    <s v="HI"/>
    <x v="0"/>
    <n v="54"/>
    <x v="0"/>
    <n v="0"/>
    <x v="1"/>
    <x v="0"/>
    <n v="40"/>
    <x v="0"/>
    <x v="0"/>
    <x v="426"/>
    <n v="36.226363406888566"/>
    <n v="10"/>
    <s v="High"/>
    <x v="1"/>
    <n v="0.16666666666666666"/>
    <x v="0"/>
    <x v="2"/>
  </r>
  <r>
    <s v="3345-CWXW"/>
    <x v="1"/>
    <x v="62"/>
    <x v="2"/>
    <x v="0"/>
    <s v="NC"/>
    <x v="0"/>
    <n v="50"/>
    <x v="0"/>
    <n v="0"/>
    <x v="0"/>
    <x v="1"/>
    <n v="8"/>
    <x v="4"/>
    <x v="14"/>
    <x v="427"/>
    <n v="7.5133565777786933"/>
    <n v="1"/>
    <s v="Low"/>
    <x v="0"/>
    <n v="6.6666666666666666E-2"/>
    <x v="0"/>
    <x v="0"/>
  </r>
  <r>
    <s v="3290-AXJZ"/>
    <x v="1"/>
    <x v="8"/>
    <x v="1"/>
    <x v="1"/>
    <s v="OR"/>
    <x v="1"/>
    <n v="84"/>
    <x v="0"/>
    <n v="0"/>
    <x v="0"/>
    <x v="3"/>
    <n v="33"/>
    <x v="1"/>
    <x v="9"/>
    <x v="122"/>
    <n v="34.142465606284972"/>
    <n v="0"/>
    <s v="None"/>
    <x v="1"/>
    <n v="0"/>
    <x v="1"/>
    <x v="2"/>
  </r>
  <r>
    <s v="1558-OFCR"/>
    <x v="1"/>
    <x v="11"/>
    <x v="4"/>
    <x v="1"/>
    <s v="PA"/>
    <x v="1"/>
    <n v="43"/>
    <x v="0"/>
    <n v="0"/>
    <x v="0"/>
    <x v="1"/>
    <n v="50"/>
    <x v="3"/>
    <x v="2"/>
    <x v="428"/>
    <n v="48.926951464944217"/>
    <n v="9"/>
    <s v="High"/>
    <x v="1"/>
    <n v="1.8"/>
    <x v="0"/>
    <x v="3"/>
  </r>
  <r>
    <s v="2339-YFBN"/>
    <x v="0"/>
    <x v="3"/>
    <x v="1"/>
    <x v="1"/>
    <s v="CT"/>
    <x v="1"/>
    <n v="19"/>
    <x v="1"/>
    <n v="2"/>
    <x v="1"/>
    <x v="1"/>
    <n v="31"/>
    <x v="0"/>
    <x v="0"/>
    <x v="429"/>
    <n v="30.43598522094921"/>
    <n v="1"/>
    <s v="Low"/>
    <x v="1"/>
    <n v="1.4492753623188406E-2"/>
    <x v="2"/>
    <x v="3"/>
  </r>
  <r>
    <s v="2068-CEST"/>
    <x v="0"/>
    <x v="32"/>
    <x v="1"/>
    <x v="0"/>
    <s v="WV"/>
    <x v="0"/>
    <n v="42"/>
    <x v="0"/>
    <n v="0"/>
    <x v="2"/>
    <x v="0"/>
    <n v="10"/>
    <x v="0"/>
    <x v="0"/>
    <x v="430"/>
    <n v="9.527184758328783"/>
    <n v="2"/>
    <s v="Low"/>
    <x v="0"/>
    <n v="5.4054054054054057E-2"/>
    <x v="0"/>
    <x v="0"/>
  </r>
  <r>
    <s v="8825-VLKN"/>
    <x v="0"/>
    <x v="34"/>
    <x v="2"/>
    <x v="0"/>
    <s v="OR"/>
    <x v="1"/>
    <n v="61"/>
    <x v="1"/>
    <n v="6"/>
    <x v="2"/>
    <x v="0"/>
    <n v="8"/>
    <x v="0"/>
    <x v="0"/>
    <x v="431"/>
    <n v="8.2364249517851604"/>
    <n v="7"/>
    <s v="High"/>
    <x v="0"/>
    <n v="0.10606060606060606"/>
    <x v="0"/>
    <x v="2"/>
  </r>
  <r>
    <s v="1225-LCEZ"/>
    <x v="1"/>
    <x v="12"/>
    <x v="5"/>
    <x v="1"/>
    <s v="IN"/>
    <x v="1"/>
    <n v="51"/>
    <x v="0"/>
    <n v="0"/>
    <x v="0"/>
    <x v="1"/>
    <n v="16"/>
    <x v="4"/>
    <x v="10"/>
    <x v="432"/>
    <n v="16.030132027418041"/>
    <n v="7"/>
    <s v="High"/>
    <x v="0"/>
    <n v="7"/>
    <x v="0"/>
    <x v="1"/>
  </r>
  <r>
    <s v="3220-NURQ"/>
    <x v="1"/>
    <x v="26"/>
    <x v="0"/>
    <x v="0"/>
    <s v="CA"/>
    <x v="1"/>
    <n v="84"/>
    <x v="0"/>
    <n v="0"/>
    <x v="1"/>
    <x v="1"/>
    <n v="13"/>
    <x v="6"/>
    <x v="20"/>
    <x v="368"/>
    <n v="14.59540527598501"/>
    <n v="9"/>
    <s v="High"/>
    <x v="0"/>
    <n v="0.42857142857142855"/>
    <x v="1"/>
    <x v="2"/>
  </r>
  <r>
    <s v="2779-LOUX"/>
    <x v="0"/>
    <x v="61"/>
    <x v="1"/>
    <x v="1"/>
    <s v="FL"/>
    <x v="1"/>
    <n v="19"/>
    <x v="0"/>
    <n v="0"/>
    <x v="1"/>
    <x v="0"/>
    <n v="33"/>
    <x v="0"/>
    <x v="0"/>
    <x v="249"/>
    <n v="39.529345898911558"/>
    <n v="4"/>
    <s v="Medium"/>
    <x v="1"/>
    <n v="0.14285714285714285"/>
    <x v="2"/>
    <x v="0"/>
  </r>
  <r>
    <s v="7371-DFQQ"/>
    <x v="0"/>
    <x v="16"/>
    <x v="1"/>
    <x v="1"/>
    <s v="VA"/>
    <x v="1"/>
    <n v="75"/>
    <x v="0"/>
    <n v="0"/>
    <x v="1"/>
    <x v="1"/>
    <n v="42"/>
    <x v="0"/>
    <x v="0"/>
    <x v="189"/>
    <n v="35.478935640730732"/>
    <n v="8"/>
    <s v="High"/>
    <x v="1"/>
    <n v="0.1111111111111111"/>
    <x v="1"/>
    <x v="0"/>
  </r>
  <r>
    <s v="0309-GEPB"/>
    <x v="1"/>
    <x v="24"/>
    <x v="5"/>
    <x v="1"/>
    <s v="IL"/>
    <x v="0"/>
    <n v="76"/>
    <x v="0"/>
    <n v="0"/>
    <x v="0"/>
    <x v="1"/>
    <n v="45"/>
    <x v="2"/>
    <x v="3"/>
    <x v="299"/>
    <n v="38.62168097612463"/>
    <n v="9"/>
    <s v="High"/>
    <x v="1"/>
    <n v="0.6428571428571429"/>
    <x v="1"/>
    <x v="1"/>
  </r>
  <r>
    <s v="8378-GLUW"/>
    <x v="0"/>
    <x v="12"/>
    <x v="1"/>
    <x v="1"/>
    <s v="VA"/>
    <x v="1"/>
    <n v="43"/>
    <x v="0"/>
    <n v="0"/>
    <x v="0"/>
    <x v="1"/>
    <n v="26"/>
    <x v="0"/>
    <x v="0"/>
    <x v="433"/>
    <n v="23.55909374223252"/>
    <n v="7"/>
    <s v="High"/>
    <x v="1"/>
    <n v="7"/>
    <x v="0"/>
    <x v="0"/>
  </r>
  <r>
    <s v="1318-ADXQ"/>
    <x v="1"/>
    <x v="9"/>
    <x v="4"/>
    <x v="1"/>
    <s v="AL"/>
    <x v="1"/>
    <n v="68"/>
    <x v="0"/>
    <n v="0"/>
    <x v="0"/>
    <x v="1"/>
    <n v="17"/>
    <x v="5"/>
    <x v="5"/>
    <x v="434"/>
    <n v="16.919546984682469"/>
    <n v="4"/>
    <s v="Medium"/>
    <x v="0"/>
    <n v="1.3333333333333333"/>
    <x v="1"/>
    <x v="0"/>
  </r>
  <r>
    <s v="7761-BOVG"/>
    <x v="0"/>
    <x v="67"/>
    <x v="1"/>
    <x v="0"/>
    <s v="VA"/>
    <x v="1"/>
    <n v="21"/>
    <x v="0"/>
    <n v="0"/>
    <x v="0"/>
    <x v="1"/>
    <n v="12"/>
    <x v="0"/>
    <x v="0"/>
    <x v="435"/>
    <n v="10.22188808991273"/>
    <n v="8"/>
    <s v="High"/>
    <x v="0"/>
    <n v="0.22857142857142856"/>
    <x v="2"/>
    <x v="0"/>
  </r>
  <r>
    <s v="0349-EYGY"/>
    <x v="0"/>
    <x v="19"/>
    <x v="1"/>
    <x v="0"/>
    <s v="GA"/>
    <x v="0"/>
    <n v="21"/>
    <x v="0"/>
    <n v="0"/>
    <x v="1"/>
    <x v="0"/>
    <n v="37"/>
    <x v="0"/>
    <x v="0"/>
    <x v="436"/>
    <n v="43.334169351067366"/>
    <n v="10"/>
    <s v="High"/>
    <x v="1"/>
    <n v="0.38461538461538464"/>
    <x v="2"/>
    <x v="0"/>
  </r>
  <r>
    <s v="4179-WEYW"/>
    <x v="0"/>
    <x v="12"/>
    <x v="0"/>
    <x v="1"/>
    <s v="OR"/>
    <x v="1"/>
    <n v="58"/>
    <x v="0"/>
    <n v="0"/>
    <x v="0"/>
    <x v="0"/>
    <n v="23"/>
    <x v="0"/>
    <x v="0"/>
    <x v="437"/>
    <n v="25.427577874270241"/>
    <n v="9"/>
    <s v="High"/>
    <x v="1"/>
    <n v="9"/>
    <x v="0"/>
    <x v="2"/>
  </r>
  <r>
    <s v="5379-NAWI"/>
    <x v="0"/>
    <x v="25"/>
    <x v="1"/>
    <x v="1"/>
    <s v="RI"/>
    <x v="0"/>
    <n v="67"/>
    <x v="1"/>
    <n v="2"/>
    <x v="1"/>
    <x v="0"/>
    <n v="34"/>
    <x v="0"/>
    <x v="0"/>
    <x v="70"/>
    <n v="31.84058721828756"/>
    <n v="1"/>
    <s v="Low"/>
    <x v="1"/>
    <n v="1.5384615384615385E-2"/>
    <x v="1"/>
    <x v="3"/>
  </r>
  <r>
    <s v="7499-PUBX"/>
    <x v="1"/>
    <x v="38"/>
    <x v="2"/>
    <x v="1"/>
    <s v="NE"/>
    <x v="0"/>
    <n v="37"/>
    <x v="0"/>
    <n v="0"/>
    <x v="0"/>
    <x v="1"/>
    <n v="37"/>
    <x v="3"/>
    <x v="8"/>
    <x v="438"/>
    <n v="30.15751480818761"/>
    <n v="8"/>
    <s v="High"/>
    <x v="1"/>
    <n v="0.5"/>
    <x v="0"/>
    <x v="1"/>
  </r>
  <r>
    <s v="2554-IOCO"/>
    <x v="1"/>
    <x v="12"/>
    <x v="4"/>
    <x v="1"/>
    <s v="SC"/>
    <x v="1"/>
    <n v="58"/>
    <x v="0"/>
    <n v="0"/>
    <x v="0"/>
    <x v="1"/>
    <n v="44"/>
    <x v="1"/>
    <x v="13"/>
    <x v="439"/>
    <n v="38.332434440658581"/>
    <n v="8"/>
    <s v="High"/>
    <x v="1"/>
    <n v="8"/>
    <x v="0"/>
    <x v="0"/>
  </r>
  <r>
    <s v="1625-MTHO"/>
    <x v="1"/>
    <x v="9"/>
    <x v="4"/>
    <x v="1"/>
    <s v="MI"/>
    <x v="0"/>
    <n v="60"/>
    <x v="0"/>
    <n v="0"/>
    <x v="0"/>
    <x v="1"/>
    <n v="28"/>
    <x v="2"/>
    <x v="19"/>
    <x v="440"/>
    <n v="27.619270840994272"/>
    <n v="3"/>
    <s v="Medium"/>
    <x v="1"/>
    <n v="1"/>
    <x v="0"/>
    <x v="1"/>
  </r>
  <r>
    <s v="8552-BVML"/>
    <x v="0"/>
    <x v="49"/>
    <x v="0"/>
    <x v="0"/>
    <s v="OH"/>
    <x v="0"/>
    <n v="77"/>
    <x v="0"/>
    <n v="0"/>
    <x v="0"/>
    <x v="1"/>
    <n v="50"/>
    <x v="0"/>
    <x v="0"/>
    <x v="107"/>
    <n v="55.884905924533768"/>
    <n v="6"/>
    <s v="High"/>
    <x v="1"/>
    <n v="0.10714285714285714"/>
    <x v="1"/>
    <x v="1"/>
  </r>
  <r>
    <s v="2285-BZCN"/>
    <x v="1"/>
    <x v="26"/>
    <x v="4"/>
    <x v="1"/>
    <s v="FL"/>
    <x v="1"/>
    <n v="55"/>
    <x v="0"/>
    <n v="0"/>
    <x v="1"/>
    <x v="1"/>
    <n v="22"/>
    <x v="2"/>
    <x v="16"/>
    <x v="441"/>
    <n v="23.034630974371659"/>
    <n v="6"/>
    <s v="High"/>
    <x v="1"/>
    <n v="0.2857142857142857"/>
    <x v="0"/>
    <x v="0"/>
  </r>
  <r>
    <s v="3739-AWKE"/>
    <x v="0"/>
    <x v="40"/>
    <x v="1"/>
    <x v="1"/>
    <s v="CO"/>
    <x v="0"/>
    <n v="21"/>
    <x v="0"/>
    <n v="0"/>
    <x v="1"/>
    <x v="1"/>
    <n v="49"/>
    <x v="0"/>
    <x v="0"/>
    <x v="442"/>
    <n v="45.438005773065171"/>
    <n v="4"/>
    <s v="Medium"/>
    <x v="1"/>
    <n v="6.3492063492063489E-2"/>
    <x v="2"/>
    <x v="2"/>
  </r>
  <r>
    <s v="4635-IEDK"/>
    <x v="0"/>
    <x v="17"/>
    <x v="1"/>
    <x v="1"/>
    <s v="DC"/>
    <x v="0"/>
    <n v="59"/>
    <x v="1"/>
    <n v="6"/>
    <x v="0"/>
    <x v="1"/>
    <n v="45"/>
    <x v="0"/>
    <x v="0"/>
    <x v="88"/>
    <n v="53.600361090812648"/>
    <n v="2"/>
    <s v="Low"/>
    <x v="1"/>
    <n v="3.8461538461538464E-2"/>
    <x v="0"/>
    <x v="0"/>
  </r>
  <r>
    <s v="2008-BPFA"/>
    <x v="0"/>
    <x v="41"/>
    <x v="0"/>
    <x v="1"/>
    <s v="VT"/>
    <x v="0"/>
    <n v="50"/>
    <x v="1"/>
    <n v="2"/>
    <x v="1"/>
    <x v="1"/>
    <n v="19"/>
    <x v="0"/>
    <x v="0"/>
    <x v="443"/>
    <n v="16.291989139922141"/>
    <n v="3"/>
    <s v="Medium"/>
    <x v="0"/>
    <n v="4.2857142857142858E-2"/>
    <x v="0"/>
    <x v="3"/>
  </r>
  <r>
    <s v="4303-HGUA"/>
    <x v="0"/>
    <x v="37"/>
    <x v="1"/>
    <x v="1"/>
    <s v="NC"/>
    <x v="0"/>
    <n v="21"/>
    <x v="0"/>
    <n v="0"/>
    <x v="0"/>
    <x v="1"/>
    <n v="39"/>
    <x v="0"/>
    <x v="0"/>
    <x v="51"/>
    <n v="45.982463692286977"/>
    <n v="2"/>
    <s v="Low"/>
    <x v="1"/>
    <n v="0.2857142857142857"/>
    <x v="2"/>
    <x v="0"/>
  </r>
  <r>
    <s v="9050-AZQC"/>
    <x v="0"/>
    <x v="13"/>
    <x v="0"/>
    <x v="1"/>
    <s v="OR"/>
    <x v="0"/>
    <n v="47"/>
    <x v="0"/>
    <n v="0"/>
    <x v="1"/>
    <x v="0"/>
    <n v="34"/>
    <x v="0"/>
    <x v="0"/>
    <x v="135"/>
    <n v="32.203931075427732"/>
    <n v="7"/>
    <s v="High"/>
    <x v="1"/>
    <n v="0.15555555555555556"/>
    <x v="0"/>
    <x v="2"/>
  </r>
  <r>
    <s v="7818-RPFD"/>
    <x v="1"/>
    <x v="63"/>
    <x v="0"/>
    <x v="1"/>
    <s v="IA"/>
    <x v="1"/>
    <n v="33"/>
    <x v="0"/>
    <n v="0"/>
    <x v="0"/>
    <x v="0"/>
    <n v="62"/>
    <x v="1"/>
    <x v="13"/>
    <x v="444"/>
    <n v="72.723301990680099"/>
    <n v="8"/>
    <s v="High"/>
    <x v="2"/>
    <n v="0.1702127659574468"/>
    <x v="0"/>
    <x v="1"/>
  </r>
  <r>
    <s v="9702-CFSP"/>
    <x v="0"/>
    <x v="44"/>
    <x v="2"/>
    <x v="1"/>
    <s v="DC"/>
    <x v="1"/>
    <n v="34"/>
    <x v="0"/>
    <n v="0"/>
    <x v="2"/>
    <x v="1"/>
    <n v="52"/>
    <x v="0"/>
    <x v="0"/>
    <x v="445"/>
    <n v="41.792354729792443"/>
    <n v="3"/>
    <s v="Medium"/>
    <x v="2"/>
    <n v="4.9180327868852458E-2"/>
    <x v="0"/>
    <x v="0"/>
  </r>
  <r>
    <s v="4265-DCJY"/>
    <x v="0"/>
    <x v="35"/>
    <x v="1"/>
    <x v="0"/>
    <s v="DE"/>
    <x v="1"/>
    <n v="45"/>
    <x v="0"/>
    <n v="0"/>
    <x v="0"/>
    <x v="1"/>
    <n v="41"/>
    <x v="0"/>
    <x v="0"/>
    <x v="446"/>
    <n v="44.758010919083411"/>
    <n v="3"/>
    <s v="Medium"/>
    <x v="1"/>
    <n v="0.12"/>
    <x v="0"/>
    <x v="0"/>
  </r>
  <r>
    <s v="7437-EEMF"/>
    <x v="0"/>
    <x v="41"/>
    <x v="0"/>
    <x v="1"/>
    <s v="NV"/>
    <x v="1"/>
    <n v="77"/>
    <x v="0"/>
    <n v="0"/>
    <x v="1"/>
    <x v="1"/>
    <n v="36"/>
    <x v="0"/>
    <x v="0"/>
    <x v="447"/>
    <n v="38.299860584927401"/>
    <n v="6"/>
    <s v="High"/>
    <x v="1"/>
    <n v="8.5714285714285715E-2"/>
    <x v="1"/>
    <x v="2"/>
  </r>
  <r>
    <s v="6545-OAQZ"/>
    <x v="1"/>
    <x v="8"/>
    <x v="0"/>
    <x v="1"/>
    <s v="NJ"/>
    <x v="1"/>
    <n v="60"/>
    <x v="0"/>
    <n v="0"/>
    <x v="0"/>
    <x v="1"/>
    <n v="24"/>
    <x v="1"/>
    <x v="11"/>
    <x v="9"/>
    <n v="23.68029988452593"/>
    <n v="5"/>
    <s v="Medium"/>
    <x v="1"/>
    <n v="2.5"/>
    <x v="0"/>
    <x v="3"/>
  </r>
  <r>
    <s v="2391-LXGG"/>
    <x v="1"/>
    <x v="12"/>
    <x v="4"/>
    <x v="0"/>
    <s v="MI"/>
    <x v="0"/>
    <n v="23"/>
    <x v="0"/>
    <n v="0"/>
    <x v="0"/>
    <x v="3"/>
    <n v="10"/>
    <x v="1"/>
    <x v="9"/>
    <x v="26"/>
    <n v="9.3297683335741421"/>
    <n v="10"/>
    <s v="High"/>
    <x v="0"/>
    <n v="10"/>
    <x v="2"/>
    <x v="1"/>
  </r>
  <r>
    <s v="0543-LBNI"/>
    <x v="1"/>
    <x v="11"/>
    <x v="3"/>
    <x v="1"/>
    <s v="SC"/>
    <x v="0"/>
    <n v="35"/>
    <x v="1"/>
    <n v="5"/>
    <x v="0"/>
    <x v="0"/>
    <n v="26"/>
    <x v="2"/>
    <x v="6"/>
    <x v="448"/>
    <n v="27.285114408599291"/>
    <n v="8"/>
    <s v="High"/>
    <x v="1"/>
    <n v="1.6"/>
    <x v="0"/>
    <x v="0"/>
  </r>
  <r>
    <s v="2272-QDIE"/>
    <x v="0"/>
    <x v="55"/>
    <x v="1"/>
    <x v="0"/>
    <s v="ID"/>
    <x v="1"/>
    <n v="41"/>
    <x v="1"/>
    <n v="4"/>
    <x v="1"/>
    <x v="0"/>
    <n v="8"/>
    <x v="0"/>
    <x v="0"/>
    <x v="449"/>
    <n v="9.3146232138006919"/>
    <n v="4"/>
    <s v="Medium"/>
    <x v="0"/>
    <n v="7.8431372549019607E-2"/>
    <x v="0"/>
    <x v="2"/>
  </r>
  <r>
    <s v="1131-ONIP"/>
    <x v="0"/>
    <x v="17"/>
    <x v="1"/>
    <x v="1"/>
    <s v="ND"/>
    <x v="0"/>
    <n v="43"/>
    <x v="0"/>
    <n v="0"/>
    <x v="2"/>
    <x v="1"/>
    <n v="31"/>
    <x v="0"/>
    <x v="0"/>
    <x v="450"/>
    <n v="29.515666564324309"/>
    <n v="6"/>
    <s v="High"/>
    <x v="1"/>
    <n v="0.11538461538461539"/>
    <x v="0"/>
    <x v="1"/>
  </r>
  <r>
    <s v="9547-FMCF"/>
    <x v="0"/>
    <x v="42"/>
    <x v="1"/>
    <x v="1"/>
    <s v="ND"/>
    <x v="1"/>
    <n v="53"/>
    <x v="0"/>
    <n v="0"/>
    <x v="2"/>
    <x v="1"/>
    <n v="40"/>
    <x v="0"/>
    <x v="0"/>
    <x v="451"/>
    <n v="37.75631669937431"/>
    <n v="5"/>
    <s v="Medium"/>
    <x v="1"/>
    <n v="0.10416666666666667"/>
    <x v="0"/>
    <x v="1"/>
  </r>
  <r>
    <s v="7552-HSAI"/>
    <x v="1"/>
    <x v="19"/>
    <x v="0"/>
    <x v="1"/>
    <s v="NH"/>
    <x v="0"/>
    <n v="72"/>
    <x v="0"/>
    <n v="0"/>
    <x v="0"/>
    <x v="1"/>
    <n v="51"/>
    <x v="5"/>
    <x v="5"/>
    <x v="189"/>
    <n v="54.227177665190382"/>
    <n v="6"/>
    <s v="High"/>
    <x v="2"/>
    <n v="0.23076923076923078"/>
    <x v="1"/>
    <x v="3"/>
  </r>
  <r>
    <s v="6071-CNRS"/>
    <x v="1"/>
    <x v="73"/>
    <x v="4"/>
    <x v="1"/>
    <s v="IN"/>
    <x v="1"/>
    <n v="20"/>
    <x v="1"/>
    <n v="5"/>
    <x v="0"/>
    <x v="3"/>
    <n v="27"/>
    <x v="1"/>
    <x v="9"/>
    <x v="452"/>
    <n v="23.661172910728229"/>
    <n v="1"/>
    <s v="Low"/>
    <x v="1"/>
    <n v="2.564102564102564E-2"/>
    <x v="2"/>
    <x v="1"/>
  </r>
  <r>
    <s v="3618-UGMW"/>
    <x v="1"/>
    <x v="4"/>
    <x v="5"/>
    <x v="1"/>
    <s v="NV"/>
    <x v="1"/>
    <n v="29"/>
    <x v="0"/>
    <n v="0"/>
    <x v="0"/>
    <x v="0"/>
    <n v="26"/>
    <x v="4"/>
    <x v="4"/>
    <x v="453"/>
    <n v="24.112105993934559"/>
    <n v="5"/>
    <s v="Medium"/>
    <x v="1"/>
    <n v="0.13157894736842105"/>
    <x v="2"/>
    <x v="2"/>
  </r>
  <r>
    <s v="5671-ESYP"/>
    <x v="0"/>
    <x v="57"/>
    <x v="1"/>
    <x v="1"/>
    <s v="WV"/>
    <x v="0"/>
    <n v="50"/>
    <x v="0"/>
    <n v="0"/>
    <x v="2"/>
    <x v="1"/>
    <n v="53"/>
    <x v="0"/>
    <x v="0"/>
    <x v="454"/>
    <n v="55.569241129723707"/>
    <n v="6"/>
    <s v="High"/>
    <x v="2"/>
    <n v="8.2191780821917804E-2"/>
    <x v="0"/>
    <x v="0"/>
  </r>
  <r>
    <s v="9141-DZMH"/>
    <x v="1"/>
    <x v="58"/>
    <x v="0"/>
    <x v="0"/>
    <s v="MO"/>
    <x v="1"/>
    <n v="38"/>
    <x v="0"/>
    <n v="0"/>
    <x v="0"/>
    <x v="0"/>
    <n v="65"/>
    <x v="1"/>
    <x v="9"/>
    <x v="455"/>
    <n v="77.685005167356209"/>
    <n v="9"/>
    <s v="High"/>
    <x v="2"/>
    <n v="0.28125"/>
    <x v="0"/>
    <x v="1"/>
  </r>
  <r>
    <s v="2900-FEOU"/>
    <x v="0"/>
    <x v="10"/>
    <x v="1"/>
    <x v="0"/>
    <s v="AR"/>
    <x v="0"/>
    <n v="45"/>
    <x v="0"/>
    <n v="0"/>
    <x v="2"/>
    <x v="1"/>
    <n v="12"/>
    <x v="0"/>
    <x v="0"/>
    <x v="299"/>
    <n v="13.48341819954598"/>
    <n v="9"/>
    <s v="High"/>
    <x v="0"/>
    <n v="0.22500000000000001"/>
    <x v="0"/>
    <x v="0"/>
  </r>
  <r>
    <s v="0133-UCLG"/>
    <x v="0"/>
    <x v="40"/>
    <x v="1"/>
    <x v="1"/>
    <s v="ND"/>
    <x v="1"/>
    <n v="38"/>
    <x v="0"/>
    <n v="0"/>
    <x v="2"/>
    <x v="0"/>
    <n v="36"/>
    <x v="0"/>
    <x v="0"/>
    <x v="214"/>
    <n v="38.399586012279812"/>
    <n v="10"/>
    <s v="High"/>
    <x v="1"/>
    <n v="0.15873015873015872"/>
    <x v="0"/>
    <x v="1"/>
  </r>
  <r>
    <s v="0538-MYDU"/>
    <x v="0"/>
    <x v="54"/>
    <x v="1"/>
    <x v="0"/>
    <s v="NY"/>
    <x v="1"/>
    <n v="60"/>
    <x v="0"/>
    <n v="0"/>
    <x v="0"/>
    <x v="0"/>
    <n v="9"/>
    <x v="0"/>
    <x v="0"/>
    <x v="456"/>
    <n v="9.5737757907953274"/>
    <n v="10"/>
    <s v="High"/>
    <x v="0"/>
    <n v="1"/>
    <x v="0"/>
    <x v="3"/>
  </r>
  <r>
    <s v="7192-RAOF"/>
    <x v="0"/>
    <x v="20"/>
    <x v="1"/>
    <x v="0"/>
    <s v="NH"/>
    <x v="0"/>
    <n v="28"/>
    <x v="0"/>
    <n v="0"/>
    <x v="1"/>
    <x v="0"/>
    <n v="17"/>
    <x v="0"/>
    <x v="0"/>
    <x v="96"/>
    <n v="16.378215324584659"/>
    <n v="8"/>
    <s v="High"/>
    <x v="0"/>
    <n v="0.44444444444444442"/>
    <x v="2"/>
    <x v="3"/>
  </r>
  <r>
    <s v="8724-XHQR"/>
    <x v="0"/>
    <x v="51"/>
    <x v="0"/>
    <x v="0"/>
    <s v="AR"/>
    <x v="1"/>
    <n v="39"/>
    <x v="0"/>
    <n v="0"/>
    <x v="1"/>
    <x v="3"/>
    <n v="7"/>
    <x v="0"/>
    <x v="0"/>
    <x v="183"/>
    <n v="6.7586669225415221"/>
    <n v="1"/>
    <s v="Low"/>
    <x v="0"/>
    <n v="0.125"/>
    <x v="0"/>
    <x v="0"/>
  </r>
  <r>
    <s v="8772-TKOQ"/>
    <x v="0"/>
    <x v="52"/>
    <x v="1"/>
    <x v="1"/>
    <s v="OH"/>
    <x v="0"/>
    <n v="48"/>
    <x v="0"/>
    <n v="0"/>
    <x v="1"/>
    <x v="0"/>
    <n v="30"/>
    <x v="0"/>
    <x v="0"/>
    <x v="435"/>
    <n v="27.964902009977479"/>
    <n v="8"/>
    <s v="High"/>
    <x v="1"/>
    <n v="0.13333333333333333"/>
    <x v="0"/>
    <x v="1"/>
  </r>
  <r>
    <s v="4327-MVPH"/>
    <x v="0"/>
    <x v="11"/>
    <x v="1"/>
    <x v="0"/>
    <s v="VT"/>
    <x v="0"/>
    <n v="59"/>
    <x v="1"/>
    <n v="2"/>
    <x v="2"/>
    <x v="0"/>
    <n v="17"/>
    <x v="0"/>
    <x v="0"/>
    <x v="457"/>
    <n v="16.75040169695038"/>
    <n v="6"/>
    <s v="High"/>
    <x v="0"/>
    <n v="1.2"/>
    <x v="0"/>
    <x v="3"/>
  </r>
  <r>
    <s v="4738-ZYWD"/>
    <x v="0"/>
    <x v="63"/>
    <x v="2"/>
    <x v="1"/>
    <s v="AK"/>
    <x v="1"/>
    <n v="36"/>
    <x v="1"/>
    <n v="3"/>
    <x v="2"/>
    <x v="3"/>
    <n v="40"/>
    <x v="0"/>
    <x v="0"/>
    <x v="458"/>
    <n v="35.842053663570979"/>
    <n v="2"/>
    <s v="Low"/>
    <x v="1"/>
    <n v="4.2553191489361701E-2"/>
    <x v="0"/>
    <x v="2"/>
  </r>
  <r>
    <s v="1952-VNQF"/>
    <x v="1"/>
    <x v="64"/>
    <x v="5"/>
    <x v="1"/>
    <s v="NH"/>
    <x v="0"/>
    <n v="78"/>
    <x v="0"/>
    <n v="0"/>
    <x v="1"/>
    <x v="0"/>
    <n v="60"/>
    <x v="1"/>
    <x v="7"/>
    <x v="459"/>
    <n v="57.903201450936251"/>
    <n v="10"/>
    <s v="High"/>
    <x v="2"/>
    <n v="0.21739130434782608"/>
    <x v="1"/>
    <x v="3"/>
  </r>
  <r>
    <s v="6588-XBRR"/>
    <x v="0"/>
    <x v="68"/>
    <x v="1"/>
    <x v="1"/>
    <s v="AK"/>
    <x v="0"/>
    <n v="29"/>
    <x v="0"/>
    <n v="0"/>
    <x v="1"/>
    <x v="0"/>
    <n v="38"/>
    <x v="0"/>
    <x v="0"/>
    <x v="460"/>
    <n v="36.703090014786191"/>
    <n v="7"/>
    <s v="High"/>
    <x v="1"/>
    <n v="0.14285714285714285"/>
    <x v="2"/>
    <x v="2"/>
  </r>
  <r>
    <s v="6331-RYYB"/>
    <x v="0"/>
    <x v="8"/>
    <x v="1"/>
    <x v="0"/>
    <s v="MI"/>
    <x v="0"/>
    <n v="56"/>
    <x v="0"/>
    <n v="0"/>
    <x v="0"/>
    <x v="0"/>
    <n v="14"/>
    <x v="0"/>
    <x v="0"/>
    <x v="461"/>
    <n v="16.503641261152168"/>
    <n v="8"/>
    <s v="High"/>
    <x v="0"/>
    <n v="4"/>
    <x v="0"/>
    <x v="1"/>
  </r>
  <r>
    <s v="5031-CUMQ"/>
    <x v="1"/>
    <x v="8"/>
    <x v="3"/>
    <x v="1"/>
    <s v="NY"/>
    <x v="0"/>
    <n v="28"/>
    <x v="0"/>
    <n v="0"/>
    <x v="0"/>
    <x v="1"/>
    <n v="38"/>
    <x v="1"/>
    <x v="7"/>
    <x v="462"/>
    <n v="32.664253072806737"/>
    <n v="3"/>
    <s v="Medium"/>
    <x v="1"/>
    <n v="1.5"/>
    <x v="2"/>
    <x v="3"/>
  </r>
  <r>
    <s v="8171-JQFF"/>
    <x v="0"/>
    <x v="70"/>
    <x v="0"/>
    <x v="1"/>
    <s v="HI"/>
    <x v="1"/>
    <n v="26"/>
    <x v="0"/>
    <n v="0"/>
    <x v="2"/>
    <x v="1"/>
    <n v="22"/>
    <x v="0"/>
    <x v="0"/>
    <x v="463"/>
    <n v="22.187452648513631"/>
    <n v="9"/>
    <s v="High"/>
    <x v="1"/>
    <n v="0.15254237288135594"/>
    <x v="2"/>
    <x v="2"/>
  </r>
  <r>
    <s v="0283-YVCJ"/>
    <x v="0"/>
    <x v="12"/>
    <x v="1"/>
    <x v="0"/>
    <s v="GA"/>
    <x v="0"/>
    <n v="21"/>
    <x v="1"/>
    <n v="2"/>
    <x v="0"/>
    <x v="1"/>
    <n v="10"/>
    <x v="0"/>
    <x v="0"/>
    <x v="464"/>
    <n v="10.729649622706351"/>
    <n v="7"/>
    <s v="High"/>
    <x v="0"/>
    <n v="7"/>
    <x v="2"/>
    <x v="0"/>
  </r>
  <r>
    <s v="0236-YWNB"/>
    <x v="0"/>
    <x v="12"/>
    <x v="1"/>
    <x v="0"/>
    <s v="AR"/>
    <x v="0"/>
    <n v="21"/>
    <x v="0"/>
    <n v="0"/>
    <x v="0"/>
    <x v="0"/>
    <n v="10"/>
    <x v="0"/>
    <x v="0"/>
    <x v="156"/>
    <n v="11.783177918138019"/>
    <n v="8"/>
    <s v="High"/>
    <x v="0"/>
    <n v="8"/>
    <x v="2"/>
    <x v="0"/>
  </r>
  <r>
    <s v="8991-XLZB"/>
    <x v="0"/>
    <x v="47"/>
    <x v="1"/>
    <x v="1"/>
    <s v="NC"/>
    <x v="0"/>
    <n v="51"/>
    <x v="0"/>
    <n v="0"/>
    <x v="1"/>
    <x v="1"/>
    <n v="38"/>
    <x v="0"/>
    <x v="0"/>
    <x v="465"/>
    <n v="39.083073429941628"/>
    <n v="6"/>
    <s v="High"/>
    <x v="1"/>
    <n v="0.19354838709677419"/>
    <x v="0"/>
    <x v="0"/>
  </r>
  <r>
    <s v="3517-EVLO"/>
    <x v="1"/>
    <x v="44"/>
    <x v="5"/>
    <x v="0"/>
    <s v="KS"/>
    <x v="0"/>
    <n v="22"/>
    <x v="0"/>
    <n v="0"/>
    <x v="0"/>
    <x v="0"/>
    <n v="13"/>
    <x v="4"/>
    <x v="14"/>
    <x v="466"/>
    <n v="13.27818578880213"/>
    <n v="1"/>
    <s v="Low"/>
    <x v="0"/>
    <n v="1.6393442622950821E-2"/>
    <x v="2"/>
    <x v="1"/>
  </r>
  <r>
    <s v="7224-UTSC"/>
    <x v="0"/>
    <x v="16"/>
    <x v="1"/>
    <x v="1"/>
    <s v="WY"/>
    <x v="0"/>
    <n v="79"/>
    <x v="0"/>
    <n v="0"/>
    <x v="2"/>
    <x v="0"/>
    <n v="43"/>
    <x v="0"/>
    <x v="0"/>
    <x v="467"/>
    <n v="39.059951996032389"/>
    <n v="3"/>
    <s v="Medium"/>
    <x v="1"/>
    <n v="4.1666666666666664E-2"/>
    <x v="1"/>
    <x v="2"/>
  </r>
  <r>
    <s v="8647-SXXI"/>
    <x v="0"/>
    <x v="63"/>
    <x v="1"/>
    <x v="1"/>
    <s v="LA"/>
    <x v="0"/>
    <n v="60"/>
    <x v="0"/>
    <n v="0"/>
    <x v="0"/>
    <x v="1"/>
    <n v="25"/>
    <x v="0"/>
    <x v="0"/>
    <x v="468"/>
    <n v="22.72375477783233"/>
    <n v="10"/>
    <s v="High"/>
    <x v="1"/>
    <n v="0.21276595744680851"/>
    <x v="0"/>
    <x v="0"/>
  </r>
  <r>
    <s v="7401-ADOZ"/>
    <x v="0"/>
    <x v="57"/>
    <x v="0"/>
    <x v="1"/>
    <s v="NV"/>
    <x v="0"/>
    <n v="44"/>
    <x v="0"/>
    <n v="0"/>
    <x v="2"/>
    <x v="1"/>
    <n v="52"/>
    <x v="0"/>
    <x v="0"/>
    <x v="469"/>
    <n v="61.481193806538379"/>
    <n v="4"/>
    <s v="Medium"/>
    <x v="2"/>
    <n v="5.4794520547945202E-2"/>
    <x v="0"/>
    <x v="2"/>
  </r>
  <r>
    <s v="1954-FSPR"/>
    <x v="0"/>
    <x v="20"/>
    <x v="1"/>
    <x v="1"/>
    <s v="PA"/>
    <x v="2"/>
    <n v="43"/>
    <x v="0"/>
    <n v="0"/>
    <x v="0"/>
    <x v="1"/>
    <n v="22"/>
    <x v="0"/>
    <x v="0"/>
    <x v="470"/>
    <n v="17.959875271100959"/>
    <n v="2"/>
    <s v="Low"/>
    <x v="1"/>
    <n v="0.1111111111111111"/>
    <x v="0"/>
    <x v="3"/>
  </r>
  <r>
    <s v="7497-TVID"/>
    <x v="0"/>
    <x v="31"/>
    <x v="0"/>
    <x v="1"/>
    <s v="KY"/>
    <x v="0"/>
    <n v="74"/>
    <x v="0"/>
    <n v="0"/>
    <x v="1"/>
    <x v="1"/>
    <n v="50"/>
    <x v="0"/>
    <x v="0"/>
    <x v="471"/>
    <n v="59.561820671855934"/>
    <n v="10"/>
    <s v="High"/>
    <x v="1"/>
    <n v="0.45454545454545453"/>
    <x v="1"/>
    <x v="0"/>
  </r>
  <r>
    <s v="8432-GNSL"/>
    <x v="0"/>
    <x v="18"/>
    <x v="1"/>
    <x v="0"/>
    <s v="SC"/>
    <x v="1"/>
    <n v="58"/>
    <x v="0"/>
    <n v="0"/>
    <x v="1"/>
    <x v="1"/>
    <n v="10"/>
    <x v="0"/>
    <x v="0"/>
    <x v="472"/>
    <n v="11.88987058582282"/>
    <n v="8"/>
    <s v="High"/>
    <x v="0"/>
    <n v="0.14035087719298245"/>
    <x v="0"/>
    <x v="0"/>
  </r>
  <r>
    <s v="6441-WQBK"/>
    <x v="0"/>
    <x v="41"/>
    <x v="1"/>
    <x v="0"/>
    <s v="RI"/>
    <x v="1"/>
    <n v="25"/>
    <x v="1"/>
    <n v="3"/>
    <x v="2"/>
    <x v="1"/>
    <n v="7"/>
    <x v="0"/>
    <x v="0"/>
    <x v="157"/>
    <n v="5.6500728187752944"/>
    <n v="10"/>
    <s v="High"/>
    <x v="0"/>
    <n v="0.14285714285714285"/>
    <x v="2"/>
    <x v="3"/>
  </r>
  <r>
    <s v="0963-DGCY"/>
    <x v="0"/>
    <x v="43"/>
    <x v="1"/>
    <x v="1"/>
    <s v="CT"/>
    <x v="0"/>
    <n v="35"/>
    <x v="0"/>
    <n v="0"/>
    <x v="0"/>
    <x v="1"/>
    <n v="27"/>
    <x v="0"/>
    <x v="0"/>
    <x v="108"/>
    <n v="25.225978114124079"/>
    <n v="5"/>
    <s v="Medium"/>
    <x v="1"/>
    <n v="0.17241379310344829"/>
    <x v="0"/>
    <x v="3"/>
  </r>
  <r>
    <s v="2799-GVQU"/>
    <x v="0"/>
    <x v="0"/>
    <x v="1"/>
    <x v="0"/>
    <s v="WI"/>
    <x v="0"/>
    <n v="37"/>
    <x v="0"/>
    <n v="0"/>
    <x v="1"/>
    <x v="0"/>
    <n v="11"/>
    <x v="0"/>
    <x v="0"/>
    <x v="473"/>
    <n v="11.475032810807789"/>
    <n v="8"/>
    <s v="High"/>
    <x v="0"/>
    <n v="0.33333333333333331"/>
    <x v="0"/>
    <x v="1"/>
  </r>
  <r>
    <s v="6842-IDVE"/>
    <x v="0"/>
    <x v="45"/>
    <x v="2"/>
    <x v="0"/>
    <s v="IA"/>
    <x v="0"/>
    <n v="54"/>
    <x v="1"/>
    <n v="6"/>
    <x v="0"/>
    <x v="1"/>
    <n v="11"/>
    <x v="0"/>
    <x v="0"/>
    <x v="474"/>
    <n v="10.32726962265234"/>
    <n v="5"/>
    <s v="Medium"/>
    <x v="0"/>
    <n v="0.38461538461538464"/>
    <x v="0"/>
    <x v="1"/>
  </r>
  <r>
    <s v="8015-SZHN"/>
    <x v="0"/>
    <x v="5"/>
    <x v="1"/>
    <x v="1"/>
    <s v="ME"/>
    <x v="1"/>
    <n v="69"/>
    <x v="0"/>
    <n v="0"/>
    <x v="0"/>
    <x v="3"/>
    <n v="35"/>
    <x v="0"/>
    <x v="0"/>
    <x v="475"/>
    <n v="41.055138976316393"/>
    <n v="4"/>
    <s v="Medium"/>
    <x v="1"/>
    <n v="0.13333333333333333"/>
    <x v="1"/>
    <x v="3"/>
  </r>
  <r>
    <s v="6181-SEZR"/>
    <x v="1"/>
    <x v="37"/>
    <x v="1"/>
    <x v="1"/>
    <s v="MD"/>
    <x v="1"/>
    <n v="75"/>
    <x v="0"/>
    <n v="0"/>
    <x v="0"/>
    <x v="0"/>
    <n v="32"/>
    <x v="3"/>
    <x v="8"/>
    <x v="476"/>
    <n v="26.467626801070921"/>
    <n v="1"/>
    <s v="Low"/>
    <x v="1"/>
    <n v="0.14285714285714285"/>
    <x v="1"/>
    <x v="0"/>
  </r>
  <r>
    <s v="7823-TLKH"/>
    <x v="0"/>
    <x v="17"/>
    <x v="1"/>
    <x v="1"/>
    <s v="AL"/>
    <x v="0"/>
    <n v="20"/>
    <x v="1"/>
    <n v="3"/>
    <x v="1"/>
    <x v="1"/>
    <n v="51"/>
    <x v="0"/>
    <x v="0"/>
    <x v="477"/>
    <n v="58.540345109270071"/>
    <n v="3"/>
    <s v="Medium"/>
    <x v="2"/>
    <n v="5.7692307692307696E-2"/>
    <x v="2"/>
    <x v="0"/>
  </r>
  <r>
    <s v="8180-FWFH"/>
    <x v="0"/>
    <x v="74"/>
    <x v="2"/>
    <x v="0"/>
    <s v="NC"/>
    <x v="0"/>
    <n v="21"/>
    <x v="0"/>
    <n v="0"/>
    <x v="1"/>
    <x v="1"/>
    <n v="34"/>
    <x v="0"/>
    <x v="0"/>
    <x v="478"/>
    <n v="30.057429374725871"/>
    <n v="3"/>
    <s v="Medium"/>
    <x v="1"/>
    <n v="5.6603773584905662E-2"/>
    <x v="2"/>
    <x v="0"/>
  </r>
  <r>
    <s v="7775-YLHX"/>
    <x v="0"/>
    <x v="0"/>
    <x v="1"/>
    <x v="0"/>
    <s v="RI"/>
    <x v="1"/>
    <n v="61"/>
    <x v="0"/>
    <n v="0"/>
    <x v="0"/>
    <x v="1"/>
    <n v="30"/>
    <x v="0"/>
    <x v="0"/>
    <x v="74"/>
    <n v="34.985976023429338"/>
    <n v="3"/>
    <s v="Medium"/>
    <x v="1"/>
    <n v="0.125"/>
    <x v="0"/>
    <x v="3"/>
  </r>
  <r>
    <s v="2026-BVBJ"/>
    <x v="1"/>
    <x v="21"/>
    <x v="0"/>
    <x v="1"/>
    <s v="TX"/>
    <x v="0"/>
    <n v="45"/>
    <x v="0"/>
    <n v="0"/>
    <x v="0"/>
    <x v="1"/>
    <n v="49"/>
    <x v="5"/>
    <x v="12"/>
    <x v="479"/>
    <n v="50.116546290823159"/>
    <n v="10"/>
    <s v="High"/>
    <x v="1"/>
    <n v="1.6666666666666667"/>
    <x v="0"/>
    <x v="0"/>
  </r>
  <r>
    <s v="5066-NVKJ"/>
    <x v="0"/>
    <x v="24"/>
    <x v="1"/>
    <x v="1"/>
    <s v="CT"/>
    <x v="1"/>
    <n v="36"/>
    <x v="0"/>
    <n v="0"/>
    <x v="0"/>
    <x v="1"/>
    <n v="32"/>
    <x v="0"/>
    <x v="0"/>
    <x v="480"/>
    <n v="33.442638824430098"/>
    <n v="2"/>
    <s v="Low"/>
    <x v="1"/>
    <n v="0.14285714285714285"/>
    <x v="0"/>
    <x v="3"/>
  </r>
  <r>
    <s v="4414-GHXB"/>
    <x v="0"/>
    <x v="15"/>
    <x v="1"/>
    <x v="1"/>
    <s v="WI"/>
    <x v="1"/>
    <n v="43"/>
    <x v="1"/>
    <n v="3"/>
    <x v="1"/>
    <x v="0"/>
    <n v="19"/>
    <x v="0"/>
    <x v="0"/>
    <x v="481"/>
    <n v="17.495000081843759"/>
    <n v="10"/>
    <s v="High"/>
    <x v="0"/>
    <n v="0.27777777777777779"/>
    <x v="0"/>
    <x v="1"/>
  </r>
  <r>
    <s v="1145-JVZV"/>
    <x v="0"/>
    <x v="15"/>
    <x v="2"/>
    <x v="1"/>
    <s v="AK"/>
    <x v="0"/>
    <n v="49"/>
    <x v="0"/>
    <n v="0"/>
    <x v="2"/>
    <x v="0"/>
    <n v="33"/>
    <x v="0"/>
    <x v="0"/>
    <x v="63"/>
    <n v="31.39958468584453"/>
    <n v="0"/>
    <s v="None"/>
    <x v="1"/>
    <n v="0"/>
    <x v="0"/>
    <x v="2"/>
  </r>
  <r>
    <s v="9845-QCNG"/>
    <x v="0"/>
    <x v="14"/>
    <x v="1"/>
    <x v="1"/>
    <s v="FL"/>
    <x v="1"/>
    <n v="32"/>
    <x v="1"/>
    <n v="3"/>
    <x v="0"/>
    <x v="1"/>
    <n v="52"/>
    <x v="0"/>
    <x v="0"/>
    <x v="482"/>
    <n v="52.541803870549948"/>
    <n v="10"/>
    <s v="High"/>
    <x v="2"/>
    <n v="1.1111111111111112"/>
    <x v="0"/>
    <x v="0"/>
  </r>
  <r>
    <s v="3228-GENE"/>
    <x v="0"/>
    <x v="38"/>
    <x v="1"/>
    <x v="1"/>
    <s v="MO"/>
    <x v="0"/>
    <n v="52"/>
    <x v="0"/>
    <n v="0"/>
    <x v="0"/>
    <x v="0"/>
    <n v="50"/>
    <x v="0"/>
    <x v="0"/>
    <x v="202"/>
    <n v="59.049424059657021"/>
    <n v="2"/>
    <s v="Low"/>
    <x v="1"/>
    <n v="0.125"/>
    <x v="0"/>
    <x v="1"/>
  </r>
  <r>
    <s v="8360-VVGP"/>
    <x v="0"/>
    <x v="28"/>
    <x v="2"/>
    <x v="1"/>
    <s v="KS"/>
    <x v="0"/>
    <n v="33"/>
    <x v="0"/>
    <n v="0"/>
    <x v="0"/>
    <x v="1"/>
    <n v="15"/>
    <x v="0"/>
    <x v="0"/>
    <x v="483"/>
    <n v="15.72293457738497"/>
    <n v="1"/>
    <s v="Low"/>
    <x v="0"/>
    <n v="5.8823529411764705E-2"/>
    <x v="0"/>
    <x v="1"/>
  </r>
  <r>
    <s v="3870-IVUT"/>
    <x v="0"/>
    <x v="35"/>
    <x v="2"/>
    <x v="0"/>
    <s v="LA"/>
    <x v="1"/>
    <n v="36"/>
    <x v="0"/>
    <n v="0"/>
    <x v="1"/>
    <x v="0"/>
    <n v="24"/>
    <x v="0"/>
    <x v="0"/>
    <x v="484"/>
    <n v="21.712214511104438"/>
    <n v="8"/>
    <s v="High"/>
    <x v="1"/>
    <n v="0.32"/>
    <x v="0"/>
    <x v="0"/>
  </r>
  <r>
    <s v="6101-HZYD"/>
    <x v="0"/>
    <x v="45"/>
    <x v="1"/>
    <x v="1"/>
    <s v="GA"/>
    <x v="0"/>
    <n v="24"/>
    <x v="0"/>
    <n v="0"/>
    <x v="0"/>
    <x v="1"/>
    <n v="19"/>
    <x v="0"/>
    <x v="0"/>
    <x v="452"/>
    <n v="19.687558062080988"/>
    <n v="0"/>
    <s v="None"/>
    <x v="0"/>
    <n v="0"/>
    <x v="2"/>
    <x v="0"/>
  </r>
  <r>
    <s v="5853-JDLO"/>
    <x v="0"/>
    <x v="8"/>
    <x v="0"/>
    <x v="0"/>
    <s v="MD"/>
    <x v="1"/>
    <n v="49"/>
    <x v="0"/>
    <n v="0"/>
    <x v="0"/>
    <x v="1"/>
    <n v="7"/>
    <x v="0"/>
    <x v="0"/>
    <x v="485"/>
    <n v="7.548689766105813"/>
    <n v="7"/>
    <s v="High"/>
    <x v="0"/>
    <n v="3.5"/>
    <x v="0"/>
    <x v="0"/>
  </r>
  <r>
    <s v="4961-QXJB"/>
    <x v="0"/>
    <x v="35"/>
    <x v="1"/>
    <x v="0"/>
    <s v="MS"/>
    <x v="0"/>
    <n v="37"/>
    <x v="0"/>
    <n v="0"/>
    <x v="1"/>
    <x v="1"/>
    <n v="32"/>
    <x v="0"/>
    <x v="0"/>
    <x v="476"/>
    <n v="28.314359055590309"/>
    <n v="1"/>
    <s v="Low"/>
    <x v="1"/>
    <n v="0.04"/>
    <x v="0"/>
    <x v="0"/>
  </r>
  <r>
    <s v="7609-QQKS"/>
    <x v="0"/>
    <x v="12"/>
    <x v="1"/>
    <x v="0"/>
    <s v="MI"/>
    <x v="1"/>
    <n v="48"/>
    <x v="0"/>
    <n v="0"/>
    <x v="0"/>
    <x v="0"/>
    <n v="8"/>
    <x v="0"/>
    <x v="0"/>
    <x v="486"/>
    <n v="6.645357535214619"/>
    <n v="0"/>
    <s v="None"/>
    <x v="0"/>
    <n v="0"/>
    <x v="0"/>
    <x v="1"/>
  </r>
  <r>
    <s v="3624-YKEY"/>
    <x v="0"/>
    <x v="26"/>
    <x v="1"/>
    <x v="1"/>
    <s v="FL"/>
    <x v="1"/>
    <n v="58"/>
    <x v="0"/>
    <n v="0"/>
    <x v="0"/>
    <x v="0"/>
    <n v="47"/>
    <x v="0"/>
    <x v="0"/>
    <x v="168"/>
    <n v="37.622643967684773"/>
    <n v="6"/>
    <s v="High"/>
    <x v="1"/>
    <n v="0.2857142857142857"/>
    <x v="0"/>
    <x v="0"/>
  </r>
  <r>
    <s v="5217-FEJW"/>
    <x v="0"/>
    <x v="4"/>
    <x v="2"/>
    <x v="1"/>
    <s v="FL"/>
    <x v="1"/>
    <n v="39"/>
    <x v="0"/>
    <n v="0"/>
    <x v="0"/>
    <x v="1"/>
    <n v="35"/>
    <x v="0"/>
    <x v="0"/>
    <x v="487"/>
    <n v="30.47865426810225"/>
    <n v="4"/>
    <s v="Medium"/>
    <x v="1"/>
    <n v="0.10526315789473684"/>
    <x v="0"/>
    <x v="0"/>
  </r>
  <r>
    <s v="1058-WEKE"/>
    <x v="0"/>
    <x v="57"/>
    <x v="1"/>
    <x v="0"/>
    <s v="TN"/>
    <x v="0"/>
    <n v="28"/>
    <x v="1"/>
    <n v="3"/>
    <x v="2"/>
    <x v="1"/>
    <n v="23"/>
    <x v="0"/>
    <x v="0"/>
    <x v="488"/>
    <n v="18.819284919625119"/>
    <n v="8"/>
    <s v="High"/>
    <x v="1"/>
    <n v="0.1095890410958904"/>
    <x v="2"/>
    <x v="0"/>
  </r>
  <r>
    <s v="3737-SGBB"/>
    <x v="1"/>
    <x v="9"/>
    <x v="4"/>
    <x v="1"/>
    <s v="KS"/>
    <x v="0"/>
    <n v="71"/>
    <x v="0"/>
    <n v="0"/>
    <x v="0"/>
    <x v="1"/>
    <n v="50"/>
    <x v="3"/>
    <x v="2"/>
    <x v="489"/>
    <n v="43.668931910322762"/>
    <n v="8"/>
    <s v="High"/>
    <x v="1"/>
    <n v="2.6666666666666665"/>
    <x v="1"/>
    <x v="1"/>
  </r>
  <r>
    <s v="3933-ANQN"/>
    <x v="0"/>
    <x v="37"/>
    <x v="1"/>
    <x v="0"/>
    <s v="WI"/>
    <x v="0"/>
    <n v="41"/>
    <x v="1"/>
    <n v="2"/>
    <x v="2"/>
    <x v="0"/>
    <n v="10"/>
    <x v="0"/>
    <x v="0"/>
    <x v="490"/>
    <n v="8.1656399801525108"/>
    <n v="8"/>
    <s v="High"/>
    <x v="0"/>
    <n v="1.1428571428571428"/>
    <x v="0"/>
    <x v="1"/>
  </r>
  <r>
    <s v="3026-MKFZ"/>
    <x v="0"/>
    <x v="56"/>
    <x v="1"/>
    <x v="0"/>
    <s v="OR"/>
    <x v="0"/>
    <n v="53"/>
    <x v="0"/>
    <n v="0"/>
    <x v="1"/>
    <x v="1"/>
    <n v="37"/>
    <x v="0"/>
    <x v="0"/>
    <x v="491"/>
    <n v="30.516901103697119"/>
    <n v="7"/>
    <s v="High"/>
    <x v="1"/>
    <n v="0.10294117647058823"/>
    <x v="0"/>
    <x v="2"/>
  </r>
  <r>
    <s v="1819-OMOQ"/>
    <x v="0"/>
    <x v="3"/>
    <x v="1"/>
    <x v="1"/>
    <s v="IL"/>
    <x v="0"/>
    <n v="63"/>
    <x v="0"/>
    <n v="0"/>
    <x v="2"/>
    <x v="1"/>
    <n v="25"/>
    <x v="0"/>
    <x v="0"/>
    <x v="492"/>
    <n v="24.049017101897341"/>
    <n v="6"/>
    <s v="High"/>
    <x v="1"/>
    <n v="8.6956521739130432E-2"/>
    <x v="0"/>
    <x v="1"/>
  </r>
  <r>
    <s v="9113-JFTC"/>
    <x v="0"/>
    <x v="32"/>
    <x v="3"/>
    <x v="0"/>
    <s v="HI"/>
    <x v="1"/>
    <n v="26"/>
    <x v="1"/>
    <n v="3"/>
    <x v="2"/>
    <x v="1"/>
    <n v="6"/>
    <x v="0"/>
    <x v="0"/>
    <x v="293"/>
    <n v="6.12424606446264"/>
    <n v="1"/>
    <s v="Low"/>
    <x v="0"/>
    <n v="2.7027027027027029E-2"/>
    <x v="2"/>
    <x v="2"/>
  </r>
  <r>
    <s v="0990-UUNR"/>
    <x v="0"/>
    <x v="14"/>
    <x v="2"/>
    <x v="1"/>
    <s v="NJ"/>
    <x v="1"/>
    <n v="73"/>
    <x v="0"/>
    <n v="0"/>
    <x v="1"/>
    <x v="1"/>
    <n v="23"/>
    <x v="0"/>
    <x v="0"/>
    <x v="63"/>
    <n v="22.233294120495081"/>
    <n v="1"/>
    <s v="Low"/>
    <x v="1"/>
    <n v="0.1111111111111111"/>
    <x v="1"/>
    <x v="3"/>
  </r>
  <r>
    <s v="0359-RTBV"/>
    <x v="1"/>
    <x v="65"/>
    <x v="3"/>
    <x v="1"/>
    <s v="MT"/>
    <x v="1"/>
    <n v="44"/>
    <x v="0"/>
    <n v="0"/>
    <x v="0"/>
    <x v="1"/>
    <n v="54"/>
    <x v="2"/>
    <x v="16"/>
    <x v="493"/>
    <n v="63.74316676790535"/>
    <n v="0"/>
    <s v="None"/>
    <x v="2"/>
    <n v="0"/>
    <x v="0"/>
    <x v="2"/>
  </r>
  <r>
    <s v="1412-IVWC"/>
    <x v="0"/>
    <x v="2"/>
    <x v="1"/>
    <x v="0"/>
    <s v="MD"/>
    <x v="0"/>
    <n v="27"/>
    <x v="0"/>
    <n v="0"/>
    <x v="0"/>
    <x v="1"/>
    <n v="8"/>
    <x v="0"/>
    <x v="0"/>
    <x v="494"/>
    <n v="9.0047950860126207"/>
    <n v="7"/>
    <s v="High"/>
    <x v="0"/>
    <n v="0.58333333333333337"/>
    <x v="2"/>
    <x v="0"/>
  </r>
  <r>
    <s v="1263-KCFO"/>
    <x v="0"/>
    <x v="12"/>
    <x v="1"/>
    <x v="1"/>
    <s v="GA"/>
    <x v="1"/>
    <n v="47"/>
    <x v="1"/>
    <n v="2"/>
    <x v="0"/>
    <x v="1"/>
    <n v="12"/>
    <x v="0"/>
    <x v="0"/>
    <x v="495"/>
    <n v="13.140510775508689"/>
    <n v="3"/>
    <s v="Medium"/>
    <x v="0"/>
    <n v="3"/>
    <x v="0"/>
    <x v="0"/>
  </r>
  <r>
    <s v="0986-DICX"/>
    <x v="1"/>
    <x v="12"/>
    <x v="2"/>
    <x v="1"/>
    <s v="MA"/>
    <x v="0"/>
    <n v="53"/>
    <x v="1"/>
    <n v="6"/>
    <x v="0"/>
    <x v="3"/>
    <n v="21"/>
    <x v="1"/>
    <x v="7"/>
    <x v="496"/>
    <n v="17.36938844871835"/>
    <n v="10"/>
    <s v="High"/>
    <x v="1"/>
    <n v="10"/>
    <x v="0"/>
    <x v="3"/>
  </r>
  <r>
    <s v="9009-FVQP"/>
    <x v="0"/>
    <x v="53"/>
    <x v="1"/>
    <x v="1"/>
    <s v="MO"/>
    <x v="1"/>
    <n v="48"/>
    <x v="0"/>
    <n v="0"/>
    <x v="1"/>
    <x v="0"/>
    <n v="37"/>
    <x v="0"/>
    <x v="0"/>
    <x v="497"/>
    <n v="36.819914038619807"/>
    <n v="6"/>
    <s v="High"/>
    <x v="1"/>
    <n v="0.14285714285714285"/>
    <x v="0"/>
    <x v="1"/>
  </r>
  <r>
    <s v="6281-DTIL"/>
    <x v="0"/>
    <x v="56"/>
    <x v="1"/>
    <x v="1"/>
    <s v="TX"/>
    <x v="1"/>
    <n v="63"/>
    <x v="0"/>
    <n v="0"/>
    <x v="2"/>
    <x v="1"/>
    <n v="48"/>
    <x v="0"/>
    <x v="0"/>
    <x v="498"/>
    <n v="52.429104297464029"/>
    <n v="10"/>
    <s v="High"/>
    <x v="1"/>
    <n v="0.14705882352941177"/>
    <x v="0"/>
    <x v="0"/>
  </r>
  <r>
    <s v="4995-JUBE"/>
    <x v="1"/>
    <x v="51"/>
    <x v="2"/>
    <x v="1"/>
    <s v="UT"/>
    <x v="1"/>
    <n v="63"/>
    <x v="0"/>
    <n v="0"/>
    <x v="0"/>
    <x v="1"/>
    <n v="35"/>
    <x v="2"/>
    <x v="6"/>
    <x v="499"/>
    <n v="28.38697239447189"/>
    <n v="10"/>
    <s v="High"/>
    <x v="1"/>
    <n v="1.25"/>
    <x v="0"/>
    <x v="2"/>
  </r>
  <r>
    <s v="6570-VCXP"/>
    <x v="1"/>
    <x v="12"/>
    <x v="0"/>
    <x v="0"/>
    <s v="PA"/>
    <x v="0"/>
    <n v="32"/>
    <x v="1"/>
    <n v="2"/>
    <x v="0"/>
    <x v="1"/>
    <n v="6"/>
    <x v="3"/>
    <x v="2"/>
    <x v="500"/>
    <n v="7.0844824967911428"/>
    <n v="3"/>
    <s v="Medium"/>
    <x v="0"/>
    <n v="3"/>
    <x v="0"/>
    <x v="3"/>
  </r>
  <r>
    <s v="5217-LVYP"/>
    <x v="0"/>
    <x v="75"/>
    <x v="0"/>
    <x v="1"/>
    <s v="OK"/>
    <x v="1"/>
    <n v="56"/>
    <x v="0"/>
    <n v="0"/>
    <x v="2"/>
    <x v="1"/>
    <n v="38"/>
    <x v="0"/>
    <x v="0"/>
    <x v="501"/>
    <n v="43.245480555375018"/>
    <n v="1"/>
    <s v="Low"/>
    <x v="1"/>
    <n v="1.3333333333333334E-2"/>
    <x v="0"/>
    <x v="0"/>
  </r>
  <r>
    <s v="9963-ZUBM"/>
    <x v="1"/>
    <x v="38"/>
    <x v="1"/>
    <x v="0"/>
    <s v="AR"/>
    <x v="1"/>
    <n v="24"/>
    <x v="0"/>
    <n v="0"/>
    <x v="0"/>
    <x v="1"/>
    <n v="13"/>
    <x v="4"/>
    <x v="14"/>
    <x v="487"/>
    <n v="13.668357604469209"/>
    <n v="5"/>
    <s v="Medium"/>
    <x v="0"/>
    <n v="0.3125"/>
    <x v="2"/>
    <x v="0"/>
  </r>
  <r>
    <s v="7894-OWVC"/>
    <x v="0"/>
    <x v="5"/>
    <x v="1"/>
    <x v="1"/>
    <s v="OH"/>
    <x v="1"/>
    <n v="45"/>
    <x v="0"/>
    <n v="0"/>
    <x v="0"/>
    <x v="0"/>
    <n v="41"/>
    <x v="0"/>
    <x v="0"/>
    <x v="502"/>
    <n v="37.21245669074235"/>
    <n v="9"/>
    <s v="High"/>
    <x v="1"/>
    <n v="0.3"/>
    <x v="0"/>
    <x v="1"/>
  </r>
  <r>
    <s v="5276-ZXSN"/>
    <x v="0"/>
    <x v="45"/>
    <x v="1"/>
    <x v="1"/>
    <s v="NE"/>
    <x v="0"/>
    <n v="43"/>
    <x v="1"/>
    <n v="4"/>
    <x v="0"/>
    <x v="0"/>
    <n v="31"/>
    <x v="0"/>
    <x v="0"/>
    <x v="503"/>
    <n v="29.863238961927131"/>
    <n v="7"/>
    <s v="High"/>
    <x v="1"/>
    <n v="0.53846153846153844"/>
    <x v="0"/>
    <x v="1"/>
  </r>
  <r>
    <s v="3884-FHBV"/>
    <x v="1"/>
    <x v="9"/>
    <x v="5"/>
    <x v="1"/>
    <s v="AK"/>
    <x v="0"/>
    <n v="49"/>
    <x v="0"/>
    <n v="0"/>
    <x v="0"/>
    <x v="3"/>
    <n v="18"/>
    <x v="2"/>
    <x v="18"/>
    <x v="504"/>
    <n v="18.969599311707249"/>
    <n v="1"/>
    <s v="Low"/>
    <x v="0"/>
    <n v="0.33333333333333331"/>
    <x v="0"/>
    <x v="2"/>
  </r>
  <r>
    <s v="2575-VDSQ"/>
    <x v="0"/>
    <x v="24"/>
    <x v="1"/>
    <x v="1"/>
    <s v="MS"/>
    <x v="0"/>
    <n v="21"/>
    <x v="0"/>
    <n v="0"/>
    <x v="0"/>
    <x v="1"/>
    <n v="28"/>
    <x v="0"/>
    <x v="0"/>
    <x v="75"/>
    <n v="24.403039302042629"/>
    <n v="10"/>
    <s v="High"/>
    <x v="1"/>
    <n v="0.7142857142857143"/>
    <x v="2"/>
    <x v="0"/>
  </r>
  <r>
    <s v="0976-BXVF"/>
    <x v="0"/>
    <x v="0"/>
    <x v="0"/>
    <x v="0"/>
    <s v="NE"/>
    <x v="1"/>
    <n v="71"/>
    <x v="0"/>
    <n v="0"/>
    <x v="2"/>
    <x v="0"/>
    <n v="19"/>
    <x v="0"/>
    <x v="0"/>
    <x v="310"/>
    <n v="16.994361898857619"/>
    <n v="8"/>
    <s v="High"/>
    <x v="0"/>
    <n v="0.33333333333333331"/>
    <x v="1"/>
    <x v="1"/>
  </r>
  <r>
    <s v="5285-TFXI"/>
    <x v="1"/>
    <x v="73"/>
    <x v="1"/>
    <x v="1"/>
    <s v="CA"/>
    <x v="0"/>
    <n v="23"/>
    <x v="1"/>
    <n v="2"/>
    <x v="1"/>
    <x v="1"/>
    <n v="43"/>
    <x v="6"/>
    <x v="20"/>
    <x v="505"/>
    <n v="47.22803978431098"/>
    <n v="8"/>
    <s v="High"/>
    <x v="1"/>
    <n v="0.20512820512820512"/>
    <x v="2"/>
    <x v="2"/>
  </r>
  <r>
    <s v="3088-MHDC"/>
    <x v="0"/>
    <x v="67"/>
    <x v="1"/>
    <x v="1"/>
    <s v="IN"/>
    <x v="0"/>
    <n v="41"/>
    <x v="0"/>
    <n v="0"/>
    <x v="0"/>
    <x v="1"/>
    <n v="61"/>
    <x v="0"/>
    <x v="0"/>
    <x v="506"/>
    <n v="69.735675462994678"/>
    <n v="7"/>
    <s v="High"/>
    <x v="2"/>
    <n v="0.2"/>
    <x v="0"/>
    <x v="1"/>
  </r>
  <r>
    <s v="0607-CLFZ"/>
    <x v="0"/>
    <x v="8"/>
    <x v="1"/>
    <x v="0"/>
    <s v="NY"/>
    <x v="0"/>
    <n v="59"/>
    <x v="0"/>
    <n v="0"/>
    <x v="0"/>
    <x v="0"/>
    <n v="10"/>
    <x v="0"/>
    <x v="0"/>
    <x v="507"/>
    <n v="10.962559059195939"/>
    <n v="6"/>
    <s v="High"/>
    <x v="0"/>
    <n v="3"/>
    <x v="0"/>
    <x v="3"/>
  </r>
  <r>
    <s v="5049-ATEA"/>
    <x v="1"/>
    <x v="12"/>
    <x v="2"/>
    <x v="1"/>
    <s v="ND"/>
    <x v="0"/>
    <n v="74"/>
    <x v="0"/>
    <n v="0"/>
    <x v="0"/>
    <x v="1"/>
    <n v="51"/>
    <x v="1"/>
    <x v="9"/>
    <x v="82"/>
    <n v="55.906755523531061"/>
    <n v="3"/>
    <s v="Medium"/>
    <x v="2"/>
    <n v="3"/>
    <x v="1"/>
    <x v="1"/>
  </r>
  <r>
    <s v="7401-WRLI"/>
    <x v="0"/>
    <x v="35"/>
    <x v="1"/>
    <x v="1"/>
    <s v="CT"/>
    <x v="0"/>
    <n v="37"/>
    <x v="0"/>
    <n v="0"/>
    <x v="0"/>
    <x v="0"/>
    <n v="17"/>
    <x v="0"/>
    <x v="0"/>
    <x v="37"/>
    <n v="15.369137932409799"/>
    <n v="3"/>
    <s v="Medium"/>
    <x v="0"/>
    <n v="0.12"/>
    <x v="0"/>
    <x v="3"/>
  </r>
  <r>
    <s v="0935-YMXQ"/>
    <x v="0"/>
    <x v="25"/>
    <x v="2"/>
    <x v="1"/>
    <s v="NH"/>
    <x v="0"/>
    <n v="81"/>
    <x v="1"/>
    <n v="4"/>
    <x v="1"/>
    <x v="1"/>
    <n v="53"/>
    <x v="0"/>
    <x v="0"/>
    <x v="256"/>
    <n v="48.461294286934709"/>
    <n v="3"/>
    <s v="Medium"/>
    <x v="2"/>
    <n v="4.6153846153846156E-2"/>
    <x v="1"/>
    <x v="3"/>
  </r>
  <r>
    <s v="7137-DNNW"/>
    <x v="0"/>
    <x v="9"/>
    <x v="2"/>
    <x v="1"/>
    <s v="HI"/>
    <x v="0"/>
    <n v="27"/>
    <x v="0"/>
    <n v="0"/>
    <x v="0"/>
    <x v="0"/>
    <n v="19"/>
    <x v="0"/>
    <x v="0"/>
    <x v="508"/>
    <n v="20.700264563983911"/>
    <n v="3"/>
    <s v="Medium"/>
    <x v="0"/>
    <n v="1"/>
    <x v="2"/>
    <x v="2"/>
  </r>
  <r>
    <s v="9064-JXSS"/>
    <x v="0"/>
    <x v="2"/>
    <x v="1"/>
    <x v="0"/>
    <s v="NV"/>
    <x v="0"/>
    <n v="56"/>
    <x v="0"/>
    <n v="0"/>
    <x v="1"/>
    <x v="0"/>
    <n v="12"/>
    <x v="0"/>
    <x v="0"/>
    <x v="509"/>
    <n v="11.029601172527929"/>
    <n v="0"/>
    <s v="None"/>
    <x v="0"/>
    <n v="0"/>
    <x v="0"/>
    <x v="2"/>
  </r>
  <r>
    <s v="5759-XDKJ"/>
    <x v="0"/>
    <x v="24"/>
    <x v="1"/>
    <x v="0"/>
    <s v="MS"/>
    <x v="1"/>
    <n v="21"/>
    <x v="1"/>
    <n v="2"/>
    <x v="2"/>
    <x v="0"/>
    <n v="6"/>
    <x v="0"/>
    <x v="0"/>
    <x v="510"/>
    <n v="5.0702977468625043"/>
    <n v="0"/>
    <s v="None"/>
    <x v="0"/>
    <n v="0"/>
    <x v="2"/>
    <x v="0"/>
  </r>
  <r>
    <s v="2043-YDFI"/>
    <x v="1"/>
    <x v="66"/>
    <x v="4"/>
    <x v="1"/>
    <s v="NC"/>
    <x v="1"/>
    <n v="56"/>
    <x v="0"/>
    <n v="0"/>
    <x v="1"/>
    <x v="1"/>
    <n v="62"/>
    <x v="2"/>
    <x v="3"/>
    <x v="511"/>
    <n v="56.893718866042782"/>
    <n v="4"/>
    <s v="Medium"/>
    <x v="2"/>
    <n v="0.14814814814814814"/>
    <x v="0"/>
    <x v="0"/>
  </r>
  <r>
    <s v="4911-AZDT"/>
    <x v="0"/>
    <x v="44"/>
    <x v="1"/>
    <x v="1"/>
    <s v="NY"/>
    <x v="0"/>
    <n v="26"/>
    <x v="0"/>
    <n v="0"/>
    <x v="2"/>
    <x v="1"/>
    <n v="39"/>
    <x v="0"/>
    <x v="0"/>
    <x v="379"/>
    <n v="41.564671668904523"/>
    <n v="2"/>
    <s v="Low"/>
    <x v="1"/>
    <n v="3.2786885245901641E-2"/>
    <x v="2"/>
    <x v="3"/>
  </r>
  <r>
    <s v="9971-YEZD"/>
    <x v="1"/>
    <x v="12"/>
    <x v="2"/>
    <x v="1"/>
    <s v="AL"/>
    <x v="1"/>
    <n v="64"/>
    <x v="0"/>
    <n v="0"/>
    <x v="0"/>
    <x v="1"/>
    <n v="12"/>
    <x v="2"/>
    <x v="3"/>
    <x v="512"/>
    <n v="13.713003033430811"/>
    <n v="1"/>
    <s v="Low"/>
    <x v="0"/>
    <n v="1"/>
    <x v="0"/>
    <x v="0"/>
  </r>
  <r>
    <s v="1014-AYIE"/>
    <x v="0"/>
    <x v="33"/>
    <x v="1"/>
    <x v="0"/>
    <s v="ND"/>
    <x v="0"/>
    <n v="37"/>
    <x v="0"/>
    <n v="0"/>
    <x v="0"/>
    <x v="1"/>
    <n v="8"/>
    <x v="0"/>
    <x v="0"/>
    <x v="513"/>
    <n v="7.6010934403442727"/>
    <n v="6"/>
    <s v="High"/>
    <x v="0"/>
    <n v="0.2608695652173913"/>
    <x v="0"/>
    <x v="1"/>
  </r>
  <r>
    <s v="2069-WTJW"/>
    <x v="0"/>
    <x v="73"/>
    <x v="1"/>
    <x v="1"/>
    <s v="AZ"/>
    <x v="1"/>
    <n v="58"/>
    <x v="0"/>
    <n v="0"/>
    <x v="1"/>
    <x v="0"/>
    <n v="48"/>
    <x v="0"/>
    <x v="0"/>
    <x v="514"/>
    <n v="53.674464989208332"/>
    <n v="6"/>
    <s v="High"/>
    <x v="1"/>
    <n v="0.15384615384615385"/>
    <x v="0"/>
    <x v="2"/>
  </r>
  <r>
    <s v="4647-VDIW"/>
    <x v="0"/>
    <x v="17"/>
    <x v="1"/>
    <x v="1"/>
    <s v="MO"/>
    <x v="1"/>
    <n v="38"/>
    <x v="0"/>
    <n v="0"/>
    <x v="0"/>
    <x v="1"/>
    <n v="39"/>
    <x v="0"/>
    <x v="0"/>
    <x v="260"/>
    <n v="34.051741317083689"/>
    <n v="10"/>
    <s v="High"/>
    <x v="1"/>
    <n v="0.19230769230769232"/>
    <x v="0"/>
    <x v="1"/>
  </r>
  <r>
    <s v="5939-VLUL"/>
    <x v="0"/>
    <x v="47"/>
    <x v="1"/>
    <x v="1"/>
    <s v="DC"/>
    <x v="1"/>
    <n v="21"/>
    <x v="1"/>
    <n v="2"/>
    <x v="0"/>
    <x v="1"/>
    <n v="26"/>
    <x v="0"/>
    <x v="0"/>
    <x v="515"/>
    <n v="31.078722966481479"/>
    <n v="9"/>
    <s v="High"/>
    <x v="1"/>
    <n v="0.29032258064516131"/>
    <x v="2"/>
    <x v="0"/>
  </r>
  <r>
    <s v="7114-DSLR"/>
    <x v="0"/>
    <x v="39"/>
    <x v="1"/>
    <x v="1"/>
    <s v="CO"/>
    <x v="1"/>
    <n v="65"/>
    <x v="0"/>
    <n v="0"/>
    <x v="2"/>
    <x v="1"/>
    <n v="44"/>
    <x v="0"/>
    <x v="0"/>
    <x v="516"/>
    <n v="49.708828152513313"/>
    <n v="7"/>
    <s v="High"/>
    <x v="1"/>
    <n v="9.8591549295774641E-2"/>
    <x v="0"/>
    <x v="2"/>
  </r>
  <r>
    <s v="2483-HMKT"/>
    <x v="0"/>
    <x v="12"/>
    <x v="1"/>
    <x v="0"/>
    <s v="AZ"/>
    <x v="1"/>
    <n v="57"/>
    <x v="1"/>
    <n v="2"/>
    <x v="0"/>
    <x v="3"/>
    <n v="7"/>
    <x v="0"/>
    <x v="0"/>
    <x v="517"/>
    <n v="7.4420625533618514"/>
    <n v="1"/>
    <s v="Low"/>
    <x v="0"/>
    <n v="1"/>
    <x v="0"/>
    <x v="2"/>
  </r>
  <r>
    <s v="5317-BRZN"/>
    <x v="1"/>
    <x v="14"/>
    <x v="3"/>
    <x v="1"/>
    <s v="NJ"/>
    <x v="0"/>
    <n v="25"/>
    <x v="0"/>
    <n v="0"/>
    <x v="0"/>
    <x v="0"/>
    <n v="33"/>
    <x v="3"/>
    <x v="8"/>
    <x v="518"/>
    <n v="26.844924053393171"/>
    <n v="4"/>
    <s v="Medium"/>
    <x v="1"/>
    <n v="0.44444444444444442"/>
    <x v="2"/>
    <x v="3"/>
  </r>
  <r>
    <s v="6896-ROVB"/>
    <x v="0"/>
    <x v="52"/>
    <x v="1"/>
    <x v="1"/>
    <s v="SD"/>
    <x v="0"/>
    <n v="59"/>
    <x v="0"/>
    <n v="0"/>
    <x v="2"/>
    <x v="1"/>
    <n v="19"/>
    <x v="0"/>
    <x v="0"/>
    <x v="252"/>
    <n v="19.01159756781826"/>
    <n v="3"/>
    <s v="Medium"/>
    <x v="0"/>
    <n v="0.05"/>
    <x v="0"/>
    <x v="1"/>
  </r>
  <r>
    <s v="1039-YWCF"/>
    <x v="0"/>
    <x v="55"/>
    <x v="3"/>
    <x v="1"/>
    <s v="VT"/>
    <x v="1"/>
    <n v="20"/>
    <x v="0"/>
    <n v="0"/>
    <x v="2"/>
    <x v="0"/>
    <n v="32"/>
    <x v="0"/>
    <x v="0"/>
    <x v="519"/>
    <n v="37.603362506310539"/>
    <n v="5"/>
    <s v="Medium"/>
    <x v="1"/>
    <n v="9.8039215686274508E-2"/>
    <x v="2"/>
    <x v="3"/>
  </r>
  <r>
    <s v="9491-JHRZ"/>
    <x v="0"/>
    <x v="55"/>
    <x v="1"/>
    <x v="1"/>
    <s v="MD"/>
    <x v="0"/>
    <n v="32"/>
    <x v="0"/>
    <n v="0"/>
    <x v="0"/>
    <x v="1"/>
    <n v="19"/>
    <x v="0"/>
    <x v="0"/>
    <x v="520"/>
    <n v="18.877188354692429"/>
    <n v="1"/>
    <s v="Low"/>
    <x v="0"/>
    <n v="1.9607843137254902E-2"/>
    <x v="0"/>
    <x v="0"/>
  </r>
  <r>
    <s v="3914-NBTO"/>
    <x v="1"/>
    <x v="36"/>
    <x v="0"/>
    <x v="1"/>
    <s v="NJ"/>
    <x v="0"/>
    <n v="61"/>
    <x v="0"/>
    <n v="0"/>
    <x v="0"/>
    <x v="0"/>
    <n v="44"/>
    <x v="1"/>
    <x v="9"/>
    <x v="521"/>
    <n v="45.424786562050279"/>
    <n v="4"/>
    <s v="Medium"/>
    <x v="1"/>
    <n v="1"/>
    <x v="0"/>
    <x v="3"/>
  </r>
  <r>
    <s v="6598-SAVZ"/>
    <x v="0"/>
    <x v="32"/>
    <x v="1"/>
    <x v="1"/>
    <s v="CT"/>
    <x v="0"/>
    <n v="50"/>
    <x v="0"/>
    <n v="0"/>
    <x v="1"/>
    <x v="1"/>
    <n v="39"/>
    <x v="0"/>
    <x v="0"/>
    <x v="72"/>
    <n v="45.379699486715978"/>
    <n v="0"/>
    <s v="None"/>
    <x v="1"/>
    <n v="0"/>
    <x v="0"/>
    <x v="3"/>
  </r>
  <r>
    <s v="9032-SVAM"/>
    <x v="0"/>
    <x v="2"/>
    <x v="1"/>
    <x v="0"/>
    <s v="NH"/>
    <x v="1"/>
    <n v="59"/>
    <x v="1"/>
    <n v="5"/>
    <x v="2"/>
    <x v="1"/>
    <n v="7"/>
    <x v="0"/>
    <x v="0"/>
    <x v="455"/>
    <n v="6.5240263711791684"/>
    <n v="4"/>
    <s v="Medium"/>
    <x v="0"/>
    <n v="0.33333333333333331"/>
    <x v="0"/>
    <x v="3"/>
  </r>
  <r>
    <s v="8721-AOFI"/>
    <x v="0"/>
    <x v="48"/>
    <x v="1"/>
    <x v="1"/>
    <s v="MT"/>
    <x v="1"/>
    <n v="39"/>
    <x v="0"/>
    <n v="0"/>
    <x v="0"/>
    <x v="1"/>
    <n v="72"/>
    <x v="0"/>
    <x v="0"/>
    <x v="522"/>
    <n v="75.438979671173527"/>
    <n v="1"/>
    <s v="Low"/>
    <x v="2"/>
    <n v="0.05"/>
    <x v="0"/>
    <x v="2"/>
  </r>
  <r>
    <s v="6162-NRDG"/>
    <x v="0"/>
    <x v="65"/>
    <x v="1"/>
    <x v="0"/>
    <s v="ID"/>
    <x v="0"/>
    <n v="45"/>
    <x v="1"/>
    <n v="5"/>
    <x v="2"/>
    <x v="1"/>
    <n v="8"/>
    <x v="0"/>
    <x v="0"/>
    <x v="523"/>
    <n v="8.8350231435499182"/>
    <n v="6"/>
    <s v="High"/>
    <x v="0"/>
    <n v="0.13636363636363635"/>
    <x v="0"/>
    <x v="2"/>
  </r>
  <r>
    <s v="6529-DDRU"/>
    <x v="0"/>
    <x v="41"/>
    <x v="0"/>
    <x v="0"/>
    <s v="AL"/>
    <x v="1"/>
    <n v="22"/>
    <x v="1"/>
    <n v="3"/>
    <x v="2"/>
    <x v="1"/>
    <n v="7"/>
    <x v="0"/>
    <x v="0"/>
    <x v="524"/>
    <n v="6.6183836578939772"/>
    <n v="7"/>
    <s v="High"/>
    <x v="0"/>
    <n v="0.1"/>
    <x v="2"/>
    <x v="0"/>
  </r>
  <r>
    <s v="6947-SZZQ"/>
    <x v="0"/>
    <x v="62"/>
    <x v="1"/>
    <x v="1"/>
    <s v="DE"/>
    <x v="0"/>
    <n v="38"/>
    <x v="0"/>
    <n v="0"/>
    <x v="0"/>
    <x v="0"/>
    <n v="34"/>
    <x v="0"/>
    <x v="0"/>
    <x v="525"/>
    <n v="33.073166416444018"/>
    <n v="4"/>
    <s v="Medium"/>
    <x v="1"/>
    <n v="0.26666666666666666"/>
    <x v="0"/>
    <x v="0"/>
  </r>
  <r>
    <s v="6595-EXJF"/>
    <x v="0"/>
    <x v="8"/>
    <x v="1"/>
    <x v="0"/>
    <s v="NJ"/>
    <x v="1"/>
    <n v="62"/>
    <x v="0"/>
    <n v="0"/>
    <x v="0"/>
    <x v="0"/>
    <n v="9"/>
    <x v="0"/>
    <x v="0"/>
    <x v="526"/>
    <n v="8.471555227650498"/>
    <n v="3"/>
    <s v="Medium"/>
    <x v="0"/>
    <n v="1.5"/>
    <x v="0"/>
    <x v="3"/>
  </r>
  <r>
    <s v="4875-FXIJ"/>
    <x v="1"/>
    <x v="71"/>
    <x v="4"/>
    <x v="1"/>
    <s v="MT"/>
    <x v="1"/>
    <n v="69"/>
    <x v="0"/>
    <n v="0"/>
    <x v="0"/>
    <x v="1"/>
    <n v="56"/>
    <x v="3"/>
    <x v="8"/>
    <x v="527"/>
    <n v="46.799796728714981"/>
    <n v="2"/>
    <s v="Low"/>
    <x v="2"/>
    <n v="4.878048780487805E-2"/>
    <x v="1"/>
    <x v="2"/>
  </r>
  <r>
    <s v="6393-PTCD"/>
    <x v="0"/>
    <x v="27"/>
    <x v="1"/>
    <x v="1"/>
    <s v="TX"/>
    <x v="1"/>
    <n v="83"/>
    <x v="0"/>
    <n v="0"/>
    <x v="1"/>
    <x v="1"/>
    <n v="39"/>
    <x v="0"/>
    <x v="0"/>
    <x v="528"/>
    <n v="43.892109584585597"/>
    <n v="0"/>
    <s v="None"/>
    <x v="1"/>
    <n v="0"/>
    <x v="1"/>
    <x v="0"/>
  </r>
  <r>
    <s v="1971-TKQU"/>
    <x v="0"/>
    <x v="33"/>
    <x v="2"/>
    <x v="0"/>
    <s v="AR"/>
    <x v="0"/>
    <n v="42"/>
    <x v="0"/>
    <n v="0"/>
    <x v="0"/>
    <x v="0"/>
    <n v="12"/>
    <x v="0"/>
    <x v="0"/>
    <x v="169"/>
    <n v="13.83273965992224"/>
    <n v="6"/>
    <s v="High"/>
    <x v="0"/>
    <n v="0.2608695652173913"/>
    <x v="0"/>
    <x v="0"/>
  </r>
  <r>
    <s v="9640-YTLK"/>
    <x v="1"/>
    <x v="6"/>
    <x v="1"/>
    <x v="1"/>
    <s v="TN"/>
    <x v="0"/>
    <n v="65"/>
    <x v="0"/>
    <n v="0"/>
    <x v="0"/>
    <x v="0"/>
    <n v="31"/>
    <x v="4"/>
    <x v="14"/>
    <x v="96"/>
    <n v="27.058300011235769"/>
    <n v="2"/>
    <s v="Low"/>
    <x v="1"/>
    <n v="0.10526315789473684"/>
    <x v="0"/>
    <x v="0"/>
  </r>
  <r>
    <s v="5519-GGFL"/>
    <x v="1"/>
    <x v="37"/>
    <x v="1"/>
    <x v="0"/>
    <s v="RI"/>
    <x v="1"/>
    <n v="51"/>
    <x v="0"/>
    <n v="0"/>
    <x v="0"/>
    <x v="3"/>
    <n v="13"/>
    <x v="1"/>
    <x v="9"/>
    <x v="529"/>
    <n v="13.69140594109064"/>
    <n v="2"/>
    <s v="Low"/>
    <x v="0"/>
    <n v="0.2857142857142857"/>
    <x v="0"/>
    <x v="3"/>
  </r>
  <r>
    <s v="0750-KZHP"/>
    <x v="1"/>
    <x v="7"/>
    <x v="5"/>
    <x v="1"/>
    <s v="AZ"/>
    <x v="0"/>
    <n v="47"/>
    <x v="0"/>
    <n v="0"/>
    <x v="1"/>
    <x v="1"/>
    <n v="44"/>
    <x v="3"/>
    <x v="8"/>
    <x v="530"/>
    <n v="49.349223680238119"/>
    <n v="5"/>
    <s v="Medium"/>
    <x v="1"/>
    <n v="9.2592592592592587E-2"/>
    <x v="0"/>
    <x v="2"/>
  </r>
  <r>
    <s v="3594-GLHQ"/>
    <x v="1"/>
    <x v="12"/>
    <x v="3"/>
    <x v="0"/>
    <s v="TN"/>
    <x v="1"/>
    <n v="29"/>
    <x v="0"/>
    <n v="0"/>
    <x v="0"/>
    <x v="3"/>
    <n v="9"/>
    <x v="1"/>
    <x v="9"/>
    <x v="310"/>
    <n v="9.4810315760668065"/>
    <n v="4"/>
    <s v="Medium"/>
    <x v="0"/>
    <n v="4"/>
    <x v="2"/>
    <x v="0"/>
  </r>
  <r>
    <s v="2731-EZZS"/>
    <x v="1"/>
    <x v="62"/>
    <x v="1"/>
    <x v="1"/>
    <s v="MA"/>
    <x v="1"/>
    <n v="38"/>
    <x v="0"/>
    <n v="0"/>
    <x v="0"/>
    <x v="1"/>
    <n v="32"/>
    <x v="2"/>
    <x v="18"/>
    <x v="531"/>
    <n v="28.433039345656809"/>
    <n v="7"/>
    <s v="High"/>
    <x v="1"/>
    <n v="0.46666666666666667"/>
    <x v="0"/>
    <x v="3"/>
  </r>
  <r>
    <s v="5184-JDJO"/>
    <x v="0"/>
    <x v="67"/>
    <x v="1"/>
    <x v="0"/>
    <s v="AR"/>
    <x v="1"/>
    <n v="32"/>
    <x v="0"/>
    <n v="0"/>
    <x v="2"/>
    <x v="0"/>
    <n v="10"/>
    <x v="0"/>
    <x v="0"/>
    <x v="532"/>
    <n v="11.911008831597441"/>
    <n v="8"/>
    <s v="High"/>
    <x v="0"/>
    <n v="0.22857142857142856"/>
    <x v="0"/>
    <x v="0"/>
  </r>
  <r>
    <s v="6255-VETE"/>
    <x v="0"/>
    <x v="22"/>
    <x v="1"/>
    <x v="1"/>
    <s v="GA"/>
    <x v="1"/>
    <n v="51"/>
    <x v="0"/>
    <n v="0"/>
    <x v="0"/>
    <x v="1"/>
    <n v="14"/>
    <x v="0"/>
    <x v="0"/>
    <x v="26"/>
    <n v="12.42086133917725"/>
    <n v="6"/>
    <s v="High"/>
    <x v="0"/>
    <n v="0.54545454545454541"/>
    <x v="0"/>
    <x v="0"/>
  </r>
  <r>
    <s v="2193-BCLL"/>
    <x v="0"/>
    <x v="54"/>
    <x v="1"/>
    <x v="0"/>
    <s v="OR"/>
    <x v="1"/>
    <n v="52"/>
    <x v="0"/>
    <n v="0"/>
    <x v="0"/>
    <x v="1"/>
    <n v="36"/>
    <x v="0"/>
    <x v="0"/>
    <x v="533"/>
    <n v="29.249511900368631"/>
    <n v="10"/>
    <s v="High"/>
    <x v="1"/>
    <n v="1"/>
    <x v="0"/>
    <x v="2"/>
  </r>
  <r>
    <s v="9394-CACA"/>
    <x v="0"/>
    <x v="73"/>
    <x v="1"/>
    <x v="1"/>
    <s v="NH"/>
    <x v="0"/>
    <n v="82"/>
    <x v="0"/>
    <n v="0"/>
    <x v="1"/>
    <x v="3"/>
    <n v="34"/>
    <x v="0"/>
    <x v="0"/>
    <x v="204"/>
    <n v="31.744934099734071"/>
    <n v="0"/>
    <s v="None"/>
    <x v="1"/>
    <n v="0"/>
    <x v="1"/>
    <x v="3"/>
  </r>
  <r>
    <s v="0813-NLDB"/>
    <x v="0"/>
    <x v="33"/>
    <x v="1"/>
    <x v="1"/>
    <s v="PA"/>
    <x v="0"/>
    <n v="33"/>
    <x v="1"/>
    <n v="4"/>
    <x v="2"/>
    <x v="0"/>
    <n v="25"/>
    <x v="0"/>
    <x v="0"/>
    <x v="312"/>
    <n v="26.267353959469009"/>
    <n v="2"/>
    <s v="Low"/>
    <x v="1"/>
    <n v="8.6956521739130432E-2"/>
    <x v="0"/>
    <x v="3"/>
  </r>
  <r>
    <s v="3332-OFGU"/>
    <x v="0"/>
    <x v="32"/>
    <x v="0"/>
    <x v="0"/>
    <s v="TN"/>
    <x v="1"/>
    <n v="55"/>
    <x v="0"/>
    <n v="0"/>
    <x v="2"/>
    <x v="0"/>
    <n v="23"/>
    <x v="0"/>
    <x v="0"/>
    <x v="534"/>
    <n v="22.686125410194439"/>
    <n v="8"/>
    <s v="High"/>
    <x v="1"/>
    <n v="0.21621621621621623"/>
    <x v="0"/>
    <x v="0"/>
  </r>
  <r>
    <s v="7600-YYYP"/>
    <x v="0"/>
    <x v="35"/>
    <x v="1"/>
    <x v="0"/>
    <s v="KY"/>
    <x v="1"/>
    <n v="61"/>
    <x v="0"/>
    <n v="0"/>
    <x v="0"/>
    <x v="1"/>
    <n v="11"/>
    <x v="0"/>
    <x v="0"/>
    <x v="327"/>
    <n v="12.40953588033021"/>
    <n v="7"/>
    <s v="High"/>
    <x v="0"/>
    <n v="0.28000000000000003"/>
    <x v="0"/>
    <x v="0"/>
  </r>
  <r>
    <s v="4487-TQQP"/>
    <x v="1"/>
    <x v="14"/>
    <x v="5"/>
    <x v="1"/>
    <s v="NE"/>
    <x v="1"/>
    <n v="48"/>
    <x v="0"/>
    <n v="0"/>
    <x v="0"/>
    <x v="1"/>
    <n v="47"/>
    <x v="2"/>
    <x v="21"/>
    <x v="535"/>
    <n v="45.478272320645509"/>
    <n v="3"/>
    <s v="Medium"/>
    <x v="1"/>
    <n v="0.33333333333333331"/>
    <x v="0"/>
    <x v="1"/>
  </r>
  <r>
    <s v="6392-RMNW"/>
    <x v="0"/>
    <x v="35"/>
    <x v="1"/>
    <x v="0"/>
    <s v="WA"/>
    <x v="1"/>
    <n v="64"/>
    <x v="0"/>
    <n v="0"/>
    <x v="0"/>
    <x v="1"/>
    <n v="40"/>
    <x v="0"/>
    <x v="0"/>
    <x v="536"/>
    <n v="45.756591757320628"/>
    <n v="9"/>
    <s v="High"/>
    <x v="1"/>
    <n v="0.36"/>
    <x v="0"/>
    <x v="2"/>
  </r>
  <r>
    <s v="9804-POZD"/>
    <x v="0"/>
    <x v="12"/>
    <x v="1"/>
    <x v="1"/>
    <s v="NE"/>
    <x v="0"/>
    <n v="40"/>
    <x v="0"/>
    <n v="0"/>
    <x v="0"/>
    <x v="0"/>
    <n v="15"/>
    <x v="0"/>
    <x v="0"/>
    <x v="455"/>
    <n v="15.592818977582001"/>
    <n v="1"/>
    <s v="Low"/>
    <x v="0"/>
    <n v="1"/>
    <x v="0"/>
    <x v="1"/>
  </r>
  <r>
    <s v="1611-DLFM"/>
    <x v="0"/>
    <x v="6"/>
    <x v="1"/>
    <x v="0"/>
    <s v="MT"/>
    <x v="1"/>
    <n v="68"/>
    <x v="0"/>
    <n v="0"/>
    <x v="2"/>
    <x v="0"/>
    <n v="11"/>
    <x v="0"/>
    <x v="0"/>
    <x v="537"/>
    <n v="12.29031212269339"/>
    <n v="10"/>
    <s v="High"/>
    <x v="0"/>
    <n v="0.52631578947368418"/>
    <x v="1"/>
    <x v="2"/>
  </r>
  <r>
    <s v="5690-ODWA"/>
    <x v="1"/>
    <x v="11"/>
    <x v="1"/>
    <x v="1"/>
    <s v="AL"/>
    <x v="1"/>
    <n v="31"/>
    <x v="0"/>
    <n v="0"/>
    <x v="0"/>
    <x v="1"/>
    <n v="39"/>
    <x v="1"/>
    <x v="7"/>
    <x v="50"/>
    <n v="33.041478490612533"/>
    <n v="8"/>
    <s v="High"/>
    <x v="1"/>
    <n v="1.6"/>
    <x v="0"/>
    <x v="0"/>
  </r>
  <r>
    <s v="7806-BBUB"/>
    <x v="1"/>
    <x v="12"/>
    <x v="2"/>
    <x v="1"/>
    <s v="MN"/>
    <x v="1"/>
    <n v="44"/>
    <x v="0"/>
    <n v="0"/>
    <x v="0"/>
    <x v="1"/>
    <n v="58"/>
    <x v="1"/>
    <x v="11"/>
    <x v="388"/>
    <n v="66.626894212265498"/>
    <n v="4"/>
    <s v="Medium"/>
    <x v="2"/>
    <n v="4"/>
    <x v="0"/>
    <x v="1"/>
  </r>
  <r>
    <s v="7348-WQXV"/>
    <x v="0"/>
    <x v="47"/>
    <x v="1"/>
    <x v="0"/>
    <s v="KS"/>
    <x v="0"/>
    <n v="55"/>
    <x v="1"/>
    <n v="2"/>
    <x v="2"/>
    <x v="1"/>
    <n v="8"/>
    <x v="0"/>
    <x v="0"/>
    <x v="538"/>
    <n v="8.0922856938220988"/>
    <n v="5"/>
    <s v="Medium"/>
    <x v="0"/>
    <n v="0.16129032258064516"/>
    <x v="0"/>
    <x v="1"/>
  </r>
  <r>
    <s v="5524-UCZB"/>
    <x v="1"/>
    <x v="12"/>
    <x v="3"/>
    <x v="1"/>
    <s v="MD"/>
    <x v="1"/>
    <n v="29"/>
    <x v="0"/>
    <n v="0"/>
    <x v="0"/>
    <x v="3"/>
    <n v="19"/>
    <x v="2"/>
    <x v="6"/>
    <x v="480"/>
    <n v="21.419039726015821"/>
    <n v="1"/>
    <s v="Low"/>
    <x v="0"/>
    <n v="1"/>
    <x v="2"/>
    <x v="0"/>
  </r>
  <r>
    <s v="1812-LQSE"/>
    <x v="0"/>
    <x v="12"/>
    <x v="1"/>
    <x v="0"/>
    <s v="NC"/>
    <x v="0"/>
    <n v="63"/>
    <x v="0"/>
    <n v="0"/>
    <x v="0"/>
    <x v="0"/>
    <n v="10"/>
    <x v="0"/>
    <x v="0"/>
    <x v="539"/>
    <n v="9.4764387602773787"/>
    <n v="0"/>
    <s v="None"/>
    <x v="0"/>
    <n v="0"/>
    <x v="0"/>
    <x v="0"/>
  </r>
  <r>
    <s v="8493-CGNC"/>
    <x v="0"/>
    <x v="14"/>
    <x v="1"/>
    <x v="1"/>
    <s v="IN"/>
    <x v="1"/>
    <n v="79"/>
    <x v="0"/>
    <n v="0"/>
    <x v="2"/>
    <x v="3"/>
    <n v="21"/>
    <x v="0"/>
    <x v="0"/>
    <x v="259"/>
    <n v="18.969585679019779"/>
    <n v="4"/>
    <s v="Medium"/>
    <x v="1"/>
    <n v="0.44444444444444442"/>
    <x v="1"/>
    <x v="1"/>
  </r>
  <r>
    <s v="8210-YLXP"/>
    <x v="1"/>
    <x v="1"/>
    <x v="1"/>
    <x v="1"/>
    <s v="OR"/>
    <x v="1"/>
    <n v="51"/>
    <x v="0"/>
    <n v="0"/>
    <x v="2"/>
    <x v="1"/>
    <n v="57"/>
    <x v="3"/>
    <x v="8"/>
    <x v="236"/>
    <n v="59.962903925472119"/>
    <n v="10"/>
    <s v="High"/>
    <x v="2"/>
    <n v="0.15625"/>
    <x v="0"/>
    <x v="2"/>
  </r>
  <r>
    <s v="3378-ESJD"/>
    <x v="0"/>
    <x v="16"/>
    <x v="1"/>
    <x v="1"/>
    <s v="AL"/>
    <x v="1"/>
    <n v="35"/>
    <x v="0"/>
    <n v="0"/>
    <x v="2"/>
    <x v="0"/>
    <n v="67"/>
    <x v="0"/>
    <x v="0"/>
    <x v="539"/>
    <n v="67.457787005188763"/>
    <n v="6"/>
    <s v="High"/>
    <x v="2"/>
    <n v="8.3333333333333329E-2"/>
    <x v="0"/>
    <x v="0"/>
  </r>
  <r>
    <s v="7945-YOPA"/>
    <x v="0"/>
    <x v="57"/>
    <x v="3"/>
    <x v="1"/>
    <s v="UT"/>
    <x v="0"/>
    <n v="65"/>
    <x v="1"/>
    <n v="3"/>
    <x v="2"/>
    <x v="0"/>
    <n v="30"/>
    <x v="0"/>
    <x v="0"/>
    <x v="540"/>
    <n v="35.88659202338151"/>
    <n v="10"/>
    <s v="High"/>
    <x v="1"/>
    <n v="0.13698630136986301"/>
    <x v="0"/>
    <x v="2"/>
  </r>
  <r>
    <s v="9735-DUXS"/>
    <x v="0"/>
    <x v="67"/>
    <x v="2"/>
    <x v="1"/>
    <s v="KY"/>
    <x v="1"/>
    <n v="68"/>
    <x v="0"/>
    <n v="0"/>
    <x v="2"/>
    <x v="0"/>
    <n v="19"/>
    <x v="0"/>
    <x v="0"/>
    <x v="541"/>
    <n v="22.74668461310668"/>
    <n v="10"/>
    <s v="High"/>
    <x v="0"/>
    <n v="0.2857142857142857"/>
    <x v="1"/>
    <x v="0"/>
  </r>
  <r>
    <s v="3466-LSGW"/>
    <x v="0"/>
    <x v="54"/>
    <x v="1"/>
    <x v="0"/>
    <s v="MN"/>
    <x v="0"/>
    <n v="55"/>
    <x v="0"/>
    <n v="0"/>
    <x v="1"/>
    <x v="0"/>
    <n v="7"/>
    <x v="0"/>
    <x v="0"/>
    <x v="122"/>
    <n v="6.528467525789309"/>
    <n v="4"/>
    <s v="Medium"/>
    <x v="0"/>
    <n v="0.4"/>
    <x v="0"/>
    <x v="1"/>
  </r>
  <r>
    <s v="2187-DZPX"/>
    <x v="1"/>
    <x v="36"/>
    <x v="1"/>
    <x v="1"/>
    <s v="NE"/>
    <x v="1"/>
    <n v="55"/>
    <x v="0"/>
    <n v="0"/>
    <x v="0"/>
    <x v="1"/>
    <n v="49"/>
    <x v="2"/>
    <x v="16"/>
    <x v="61"/>
    <n v="44.431972356473644"/>
    <n v="9"/>
    <s v="High"/>
    <x v="1"/>
    <n v="2.25"/>
    <x v="0"/>
    <x v="1"/>
  </r>
  <r>
    <s v="1126-RKLP"/>
    <x v="0"/>
    <x v="72"/>
    <x v="1"/>
    <x v="1"/>
    <s v="GA"/>
    <x v="0"/>
    <n v="54"/>
    <x v="0"/>
    <n v="0"/>
    <x v="1"/>
    <x v="1"/>
    <n v="52"/>
    <x v="0"/>
    <x v="0"/>
    <x v="542"/>
    <n v="44.455192596116277"/>
    <n v="4"/>
    <s v="Medium"/>
    <x v="2"/>
    <n v="5.4054054054054057E-2"/>
    <x v="0"/>
    <x v="0"/>
  </r>
  <r>
    <s v="2242-BBMU"/>
    <x v="1"/>
    <x v="9"/>
    <x v="0"/>
    <x v="1"/>
    <s v="NH"/>
    <x v="1"/>
    <n v="25"/>
    <x v="0"/>
    <n v="0"/>
    <x v="0"/>
    <x v="1"/>
    <n v="22"/>
    <x v="4"/>
    <x v="10"/>
    <x v="543"/>
    <n v="26.036747725730208"/>
    <n v="1"/>
    <s v="Low"/>
    <x v="1"/>
    <n v="0.33333333333333331"/>
    <x v="2"/>
    <x v="3"/>
  </r>
  <r>
    <s v="1782-BXIP"/>
    <x v="0"/>
    <x v="33"/>
    <x v="1"/>
    <x v="1"/>
    <s v="NY"/>
    <x v="1"/>
    <n v="48"/>
    <x v="0"/>
    <n v="0"/>
    <x v="0"/>
    <x v="0"/>
    <n v="54"/>
    <x v="0"/>
    <x v="0"/>
    <x v="544"/>
    <n v="45.005554611301747"/>
    <n v="2"/>
    <s v="Low"/>
    <x v="2"/>
    <n v="8.6956521739130432E-2"/>
    <x v="0"/>
    <x v="3"/>
  </r>
  <r>
    <s v="7963-SORT"/>
    <x v="0"/>
    <x v="55"/>
    <x v="1"/>
    <x v="1"/>
    <s v="IN"/>
    <x v="1"/>
    <n v="34"/>
    <x v="1"/>
    <n v="5"/>
    <x v="2"/>
    <x v="0"/>
    <n v="21"/>
    <x v="0"/>
    <x v="0"/>
    <x v="545"/>
    <n v="19.495510959193989"/>
    <n v="0"/>
    <s v="None"/>
    <x v="1"/>
    <n v="0"/>
    <x v="0"/>
    <x v="1"/>
  </r>
  <r>
    <s v="3446-SRZQ"/>
    <x v="1"/>
    <x v="62"/>
    <x v="4"/>
    <x v="1"/>
    <s v="WI"/>
    <x v="1"/>
    <n v="41"/>
    <x v="0"/>
    <n v="0"/>
    <x v="0"/>
    <x v="1"/>
    <n v="61"/>
    <x v="3"/>
    <x v="2"/>
    <x v="546"/>
    <n v="70.049940519382716"/>
    <n v="0"/>
    <s v="None"/>
    <x v="2"/>
    <n v="0"/>
    <x v="0"/>
    <x v="1"/>
  </r>
  <r>
    <s v="0498-ASIP"/>
    <x v="0"/>
    <x v="48"/>
    <x v="1"/>
    <x v="1"/>
    <s v="ME"/>
    <x v="0"/>
    <n v="76"/>
    <x v="0"/>
    <n v="0"/>
    <x v="1"/>
    <x v="1"/>
    <n v="54"/>
    <x v="0"/>
    <x v="0"/>
    <x v="170"/>
    <n v="48.160926931520791"/>
    <n v="0"/>
    <s v="None"/>
    <x v="2"/>
    <n v="0"/>
    <x v="1"/>
    <x v="3"/>
  </r>
  <r>
    <s v="3896-NYVO"/>
    <x v="0"/>
    <x v="59"/>
    <x v="2"/>
    <x v="0"/>
    <s v="NC"/>
    <x v="0"/>
    <n v="59"/>
    <x v="1"/>
    <n v="2"/>
    <x v="2"/>
    <x v="0"/>
    <n v="10"/>
    <x v="0"/>
    <x v="0"/>
    <x v="142"/>
    <n v="8.7073991622765554"/>
    <n v="4"/>
    <s v="Medium"/>
    <x v="0"/>
    <n v="0.08"/>
    <x v="0"/>
    <x v="0"/>
  </r>
  <r>
    <s v="1673-RRII"/>
    <x v="0"/>
    <x v="71"/>
    <x v="1"/>
    <x v="1"/>
    <s v="ID"/>
    <x v="0"/>
    <n v="44"/>
    <x v="0"/>
    <n v="0"/>
    <x v="1"/>
    <x v="0"/>
    <n v="51"/>
    <x v="0"/>
    <x v="0"/>
    <x v="421"/>
    <n v="46.65470983492736"/>
    <n v="10"/>
    <s v="High"/>
    <x v="2"/>
    <n v="0.24390243902439024"/>
    <x v="0"/>
    <x v="2"/>
  </r>
  <r>
    <s v="8485-CMVJ"/>
    <x v="0"/>
    <x v="64"/>
    <x v="1"/>
    <x v="1"/>
    <s v="MS"/>
    <x v="1"/>
    <n v="32"/>
    <x v="0"/>
    <n v="0"/>
    <x v="2"/>
    <x v="1"/>
    <n v="38"/>
    <x v="0"/>
    <x v="0"/>
    <x v="250"/>
    <n v="42.84679320270952"/>
    <n v="0"/>
    <s v="None"/>
    <x v="1"/>
    <n v="0"/>
    <x v="0"/>
    <x v="0"/>
  </r>
  <r>
    <s v="2791-CEUY"/>
    <x v="0"/>
    <x v="25"/>
    <x v="1"/>
    <x v="1"/>
    <s v="NV"/>
    <x v="0"/>
    <n v="44"/>
    <x v="0"/>
    <n v="0"/>
    <x v="2"/>
    <x v="0"/>
    <n v="37"/>
    <x v="0"/>
    <x v="0"/>
    <x v="290"/>
    <n v="32.021283755872084"/>
    <n v="1"/>
    <s v="Low"/>
    <x v="1"/>
    <n v="1.5384615384615385E-2"/>
    <x v="0"/>
    <x v="2"/>
  </r>
  <r>
    <s v="3643-DOCA"/>
    <x v="0"/>
    <x v="39"/>
    <x v="1"/>
    <x v="0"/>
    <s v="AZ"/>
    <x v="0"/>
    <n v="68"/>
    <x v="0"/>
    <n v="0"/>
    <x v="2"/>
    <x v="0"/>
    <n v="52"/>
    <x v="0"/>
    <x v="0"/>
    <x v="547"/>
    <n v="48.600817388433072"/>
    <n v="0"/>
    <s v="None"/>
    <x v="2"/>
    <n v="0"/>
    <x v="1"/>
    <x v="2"/>
  </r>
  <r>
    <s v="8067-CIOX"/>
    <x v="0"/>
    <x v="13"/>
    <x v="2"/>
    <x v="0"/>
    <s v="OH"/>
    <x v="1"/>
    <n v="52"/>
    <x v="1"/>
    <n v="3"/>
    <x v="2"/>
    <x v="0"/>
    <n v="11"/>
    <x v="0"/>
    <x v="0"/>
    <x v="548"/>
    <n v="11.844517573513119"/>
    <n v="7"/>
    <s v="High"/>
    <x v="0"/>
    <n v="0.15555555555555556"/>
    <x v="0"/>
    <x v="1"/>
  </r>
  <r>
    <s v="0068-GHTG"/>
    <x v="0"/>
    <x v="1"/>
    <x v="1"/>
    <x v="0"/>
    <s v="LA"/>
    <x v="0"/>
    <n v="25"/>
    <x v="0"/>
    <n v="0"/>
    <x v="2"/>
    <x v="0"/>
    <n v="11"/>
    <x v="0"/>
    <x v="0"/>
    <x v="549"/>
    <n v="13.09686649298142"/>
    <n v="5"/>
    <s v="Medium"/>
    <x v="0"/>
    <n v="7.8125E-2"/>
    <x v="2"/>
    <x v="0"/>
  </r>
  <r>
    <s v="6193-JFQP"/>
    <x v="0"/>
    <x v="20"/>
    <x v="1"/>
    <x v="0"/>
    <s v="IL"/>
    <x v="1"/>
    <n v="24"/>
    <x v="0"/>
    <n v="0"/>
    <x v="0"/>
    <x v="0"/>
    <n v="8"/>
    <x v="0"/>
    <x v="0"/>
    <x v="511"/>
    <n v="6.6257738561807464"/>
    <n v="4"/>
    <s v="Medium"/>
    <x v="0"/>
    <n v="0.22222222222222221"/>
    <x v="2"/>
    <x v="1"/>
  </r>
  <r>
    <s v="6489-SPPD"/>
    <x v="1"/>
    <x v="11"/>
    <x v="0"/>
    <x v="1"/>
    <s v="MS"/>
    <x v="1"/>
    <n v="36"/>
    <x v="0"/>
    <n v="0"/>
    <x v="0"/>
    <x v="1"/>
    <n v="29"/>
    <x v="3"/>
    <x v="2"/>
    <x v="550"/>
    <n v="33.748443962448363"/>
    <n v="10"/>
    <s v="High"/>
    <x v="1"/>
    <n v="2"/>
    <x v="0"/>
    <x v="0"/>
  </r>
  <r>
    <s v="1408-ANBM"/>
    <x v="0"/>
    <x v="51"/>
    <x v="1"/>
    <x v="0"/>
    <s v="OR"/>
    <x v="1"/>
    <n v="37"/>
    <x v="0"/>
    <n v="0"/>
    <x v="0"/>
    <x v="1"/>
    <n v="9"/>
    <x v="0"/>
    <x v="0"/>
    <x v="399"/>
    <n v="7.9806075601956747"/>
    <n v="10"/>
    <s v="High"/>
    <x v="0"/>
    <n v="1.25"/>
    <x v="0"/>
    <x v="2"/>
  </r>
  <r>
    <s v="8339-JMSK"/>
    <x v="0"/>
    <x v="46"/>
    <x v="1"/>
    <x v="1"/>
    <s v="NE"/>
    <x v="0"/>
    <n v="63"/>
    <x v="0"/>
    <n v="0"/>
    <x v="2"/>
    <x v="1"/>
    <n v="41"/>
    <x v="0"/>
    <x v="0"/>
    <x v="551"/>
    <n v="48.180019580770647"/>
    <n v="10"/>
    <s v="High"/>
    <x v="1"/>
    <n v="0.17241379310344829"/>
    <x v="0"/>
    <x v="1"/>
  </r>
  <r>
    <s v="8309-IQCR"/>
    <x v="1"/>
    <x v="25"/>
    <x v="2"/>
    <x v="0"/>
    <s v="MA"/>
    <x v="0"/>
    <n v="44"/>
    <x v="0"/>
    <n v="0"/>
    <x v="1"/>
    <x v="0"/>
    <n v="60"/>
    <x v="1"/>
    <x v="7"/>
    <x v="531"/>
    <n v="65.427958114677523"/>
    <n v="2"/>
    <s v="Low"/>
    <x v="2"/>
    <n v="3.0769230769230771E-2"/>
    <x v="0"/>
    <x v="3"/>
  </r>
  <r>
    <s v="4534-BAWB"/>
    <x v="0"/>
    <x v="12"/>
    <x v="1"/>
    <x v="0"/>
    <s v="SC"/>
    <x v="0"/>
    <n v="58"/>
    <x v="0"/>
    <n v="0"/>
    <x v="0"/>
    <x v="0"/>
    <n v="12"/>
    <x v="0"/>
    <x v="0"/>
    <x v="552"/>
    <n v="14.23201814300689"/>
    <n v="8"/>
    <s v="High"/>
    <x v="0"/>
    <n v="8"/>
    <x v="0"/>
    <x v="0"/>
  </r>
  <r>
    <s v="7053-DTNR"/>
    <x v="0"/>
    <x v="72"/>
    <x v="0"/>
    <x v="1"/>
    <s v="NJ"/>
    <x v="1"/>
    <n v="32"/>
    <x v="1"/>
    <n v="6"/>
    <x v="2"/>
    <x v="0"/>
    <n v="33"/>
    <x v="0"/>
    <x v="0"/>
    <x v="365"/>
    <n v="26.556880554580289"/>
    <n v="4"/>
    <s v="Medium"/>
    <x v="1"/>
    <n v="5.4054054054054057E-2"/>
    <x v="0"/>
    <x v="3"/>
  </r>
  <r>
    <s v="7435-CWNV"/>
    <x v="0"/>
    <x v="67"/>
    <x v="1"/>
    <x v="0"/>
    <s v="MO"/>
    <x v="0"/>
    <n v="60"/>
    <x v="0"/>
    <n v="0"/>
    <x v="1"/>
    <x v="1"/>
    <n v="9"/>
    <x v="0"/>
    <x v="0"/>
    <x v="553"/>
    <n v="7.3929907852224011"/>
    <n v="8"/>
    <s v="High"/>
    <x v="0"/>
    <n v="0.22857142857142856"/>
    <x v="0"/>
    <x v="1"/>
  </r>
  <r>
    <s v="1293-ZKFY"/>
    <x v="0"/>
    <x v="2"/>
    <x v="1"/>
    <x v="0"/>
    <s v="UT"/>
    <x v="1"/>
    <n v="38"/>
    <x v="1"/>
    <n v="5"/>
    <x v="0"/>
    <x v="1"/>
    <n v="25"/>
    <x v="0"/>
    <x v="0"/>
    <x v="85"/>
    <n v="26.525711677231541"/>
    <n v="6"/>
    <s v="High"/>
    <x v="1"/>
    <n v="0.5"/>
    <x v="0"/>
    <x v="2"/>
  </r>
  <r>
    <s v="5714-NPDL"/>
    <x v="0"/>
    <x v="57"/>
    <x v="0"/>
    <x v="1"/>
    <s v="MT"/>
    <x v="0"/>
    <n v="26"/>
    <x v="0"/>
    <n v="0"/>
    <x v="2"/>
    <x v="0"/>
    <n v="54"/>
    <x v="0"/>
    <x v="0"/>
    <x v="554"/>
    <n v="58.706112081049277"/>
    <n v="2"/>
    <s v="Low"/>
    <x v="2"/>
    <n v="2.7397260273972601E-2"/>
    <x v="2"/>
    <x v="2"/>
  </r>
  <r>
    <s v="3961-CXXF"/>
    <x v="1"/>
    <x v="35"/>
    <x v="3"/>
    <x v="1"/>
    <s v="TN"/>
    <x v="1"/>
    <n v="80"/>
    <x v="0"/>
    <n v="0"/>
    <x v="0"/>
    <x v="1"/>
    <n v="42"/>
    <x v="1"/>
    <x v="7"/>
    <x v="555"/>
    <n v="40.827210656143897"/>
    <n v="9"/>
    <s v="High"/>
    <x v="1"/>
    <n v="0.36"/>
    <x v="1"/>
    <x v="0"/>
  </r>
  <r>
    <s v="1493-CGBU"/>
    <x v="0"/>
    <x v="11"/>
    <x v="2"/>
    <x v="1"/>
    <s v="DC"/>
    <x v="0"/>
    <n v="45"/>
    <x v="0"/>
    <n v="0"/>
    <x v="0"/>
    <x v="0"/>
    <n v="21"/>
    <x v="0"/>
    <x v="0"/>
    <x v="556"/>
    <n v="21.438196128621382"/>
    <n v="9"/>
    <s v="High"/>
    <x v="1"/>
    <n v="1.8"/>
    <x v="0"/>
    <x v="0"/>
  </r>
  <r>
    <s v="6678-ZTPQ"/>
    <x v="1"/>
    <x v="12"/>
    <x v="3"/>
    <x v="1"/>
    <s v="LA"/>
    <x v="0"/>
    <n v="25"/>
    <x v="0"/>
    <n v="0"/>
    <x v="0"/>
    <x v="1"/>
    <n v="36"/>
    <x v="1"/>
    <x v="9"/>
    <x v="557"/>
    <n v="30.79208619308578"/>
    <n v="4"/>
    <s v="Medium"/>
    <x v="1"/>
    <n v="4"/>
    <x v="2"/>
    <x v="0"/>
  </r>
  <r>
    <s v="2838-ZFPU"/>
    <x v="0"/>
    <x v="7"/>
    <x v="1"/>
    <x v="1"/>
    <s v="KS"/>
    <x v="1"/>
    <n v="54"/>
    <x v="1"/>
    <n v="3"/>
    <x v="1"/>
    <x v="1"/>
    <n v="56"/>
    <x v="0"/>
    <x v="0"/>
    <x v="558"/>
    <n v="47.005626582431063"/>
    <n v="9"/>
    <s v="High"/>
    <x v="2"/>
    <n v="0.16666666666666666"/>
    <x v="0"/>
    <x v="1"/>
  </r>
  <r>
    <s v="5118-AOEU"/>
    <x v="0"/>
    <x v="36"/>
    <x v="1"/>
    <x v="1"/>
    <s v="CT"/>
    <x v="0"/>
    <n v="55"/>
    <x v="0"/>
    <n v="0"/>
    <x v="0"/>
    <x v="0"/>
    <n v="21"/>
    <x v="0"/>
    <x v="0"/>
    <x v="559"/>
    <n v="22.09002997131088"/>
    <n v="2"/>
    <s v="Low"/>
    <x v="1"/>
    <n v="0.5"/>
    <x v="0"/>
    <x v="3"/>
  </r>
  <r>
    <s v="4170-ZFVQ"/>
    <x v="0"/>
    <x v="3"/>
    <x v="1"/>
    <x v="0"/>
    <s v="MT"/>
    <x v="1"/>
    <n v="24"/>
    <x v="1"/>
    <n v="4"/>
    <x v="2"/>
    <x v="0"/>
    <n v="31"/>
    <x v="0"/>
    <x v="0"/>
    <x v="560"/>
    <n v="27.567535040613439"/>
    <n v="7"/>
    <s v="High"/>
    <x v="1"/>
    <n v="0.10144927536231885"/>
    <x v="2"/>
    <x v="2"/>
  </r>
  <r>
    <s v="4261-WUJC"/>
    <x v="1"/>
    <x v="12"/>
    <x v="5"/>
    <x v="0"/>
    <s v="DE"/>
    <x v="0"/>
    <n v="67"/>
    <x v="0"/>
    <n v="0"/>
    <x v="0"/>
    <x v="1"/>
    <n v="10"/>
    <x v="2"/>
    <x v="21"/>
    <x v="218"/>
    <n v="8.9217749663055415"/>
    <n v="5"/>
    <s v="Medium"/>
    <x v="0"/>
    <n v="5"/>
    <x v="1"/>
    <x v="0"/>
  </r>
  <r>
    <s v="7636-VIXE"/>
    <x v="0"/>
    <x v="66"/>
    <x v="1"/>
    <x v="1"/>
    <s v="WY"/>
    <x v="0"/>
    <n v="25"/>
    <x v="0"/>
    <n v="0"/>
    <x v="0"/>
    <x v="1"/>
    <n v="41"/>
    <x v="0"/>
    <x v="0"/>
    <x v="561"/>
    <n v="47.393138087032163"/>
    <n v="9"/>
    <s v="High"/>
    <x v="1"/>
    <n v="0.33333333333333331"/>
    <x v="2"/>
    <x v="2"/>
  </r>
  <r>
    <s v="3686-PQGL"/>
    <x v="0"/>
    <x v="42"/>
    <x v="1"/>
    <x v="1"/>
    <s v="NV"/>
    <x v="1"/>
    <n v="33"/>
    <x v="1"/>
    <n v="3"/>
    <x v="2"/>
    <x v="3"/>
    <n v="47"/>
    <x v="0"/>
    <x v="0"/>
    <x v="562"/>
    <n v="39.695165708231691"/>
    <n v="7"/>
    <s v="High"/>
    <x v="1"/>
    <n v="0.14583333333333334"/>
    <x v="0"/>
    <x v="2"/>
  </r>
  <r>
    <s v="2639-NVKA"/>
    <x v="0"/>
    <x v="8"/>
    <x v="0"/>
    <x v="1"/>
    <s v="KS"/>
    <x v="0"/>
    <n v="37"/>
    <x v="0"/>
    <n v="0"/>
    <x v="0"/>
    <x v="0"/>
    <n v="22"/>
    <x v="0"/>
    <x v="0"/>
    <x v="563"/>
    <n v="20.96891358256935"/>
    <n v="1"/>
    <s v="Low"/>
    <x v="1"/>
    <n v="0.5"/>
    <x v="0"/>
    <x v="1"/>
  </r>
  <r>
    <s v="5683-AAVL"/>
    <x v="1"/>
    <x v="22"/>
    <x v="1"/>
    <x v="1"/>
    <s v="KY"/>
    <x v="0"/>
    <n v="44"/>
    <x v="0"/>
    <n v="0"/>
    <x v="0"/>
    <x v="1"/>
    <n v="53"/>
    <x v="1"/>
    <x v="13"/>
    <x v="564"/>
    <n v="52.847020433893057"/>
    <n v="4"/>
    <s v="Medium"/>
    <x v="2"/>
    <n v="0.36363636363636365"/>
    <x v="0"/>
    <x v="0"/>
  </r>
  <r>
    <s v="9203-ANKD"/>
    <x v="0"/>
    <x v="6"/>
    <x v="2"/>
    <x v="0"/>
    <s v="UT"/>
    <x v="1"/>
    <n v="65"/>
    <x v="0"/>
    <n v="0"/>
    <x v="1"/>
    <x v="1"/>
    <n v="24"/>
    <x v="0"/>
    <x v="0"/>
    <x v="565"/>
    <n v="25.15933691902838"/>
    <n v="5"/>
    <s v="Medium"/>
    <x v="1"/>
    <n v="0.26315789473684209"/>
    <x v="0"/>
    <x v="2"/>
  </r>
  <r>
    <s v="6778-HZZZ"/>
    <x v="0"/>
    <x v="8"/>
    <x v="1"/>
    <x v="1"/>
    <s v="OK"/>
    <x v="0"/>
    <n v="76"/>
    <x v="0"/>
    <n v="0"/>
    <x v="2"/>
    <x v="1"/>
    <n v="37"/>
    <x v="0"/>
    <x v="0"/>
    <x v="566"/>
    <n v="33.078392053401437"/>
    <n v="10"/>
    <s v="High"/>
    <x v="1"/>
    <n v="5"/>
    <x v="1"/>
    <x v="0"/>
  </r>
  <r>
    <s v="8481-DYCT"/>
    <x v="0"/>
    <x v="26"/>
    <x v="1"/>
    <x v="1"/>
    <s v="NY"/>
    <x v="1"/>
    <n v="48"/>
    <x v="1"/>
    <n v="3"/>
    <x v="0"/>
    <x v="1"/>
    <n v="20"/>
    <x v="0"/>
    <x v="0"/>
    <x v="567"/>
    <n v="20.06611300333185"/>
    <n v="5"/>
    <s v="Medium"/>
    <x v="0"/>
    <n v="0.23809523809523808"/>
    <x v="0"/>
    <x v="3"/>
  </r>
  <r>
    <s v="2890-PATP"/>
    <x v="0"/>
    <x v="17"/>
    <x v="1"/>
    <x v="0"/>
    <s v="TX"/>
    <x v="1"/>
    <n v="35"/>
    <x v="0"/>
    <n v="0"/>
    <x v="2"/>
    <x v="0"/>
    <n v="10"/>
    <x v="0"/>
    <x v="0"/>
    <x v="568"/>
    <n v="11.368191228148859"/>
    <n v="8"/>
    <s v="High"/>
    <x v="0"/>
    <n v="0.15384615384615385"/>
    <x v="0"/>
    <x v="0"/>
  </r>
  <r>
    <s v="9274-OOLA"/>
    <x v="0"/>
    <x v="51"/>
    <x v="0"/>
    <x v="1"/>
    <s v="VT"/>
    <x v="0"/>
    <n v="70"/>
    <x v="0"/>
    <n v="0"/>
    <x v="2"/>
    <x v="0"/>
    <n v="27"/>
    <x v="0"/>
    <x v="0"/>
    <x v="569"/>
    <n v="31.510644176772882"/>
    <n v="7"/>
    <s v="High"/>
    <x v="1"/>
    <n v="0.875"/>
    <x v="1"/>
    <x v="3"/>
  </r>
  <r>
    <s v="1951-OGLN"/>
    <x v="0"/>
    <x v="18"/>
    <x v="1"/>
    <x v="0"/>
    <s v="PA"/>
    <x v="1"/>
    <n v="31"/>
    <x v="1"/>
    <n v="2"/>
    <x v="2"/>
    <x v="3"/>
    <n v="7"/>
    <x v="0"/>
    <x v="0"/>
    <x v="570"/>
    <n v="5.8319071662075999"/>
    <n v="0"/>
    <s v="None"/>
    <x v="0"/>
    <n v="0"/>
    <x v="0"/>
    <x v="3"/>
  </r>
  <r>
    <s v="8097-WUPE"/>
    <x v="0"/>
    <x v="7"/>
    <x v="1"/>
    <x v="1"/>
    <s v="NV"/>
    <x v="1"/>
    <n v="22"/>
    <x v="0"/>
    <n v="0"/>
    <x v="2"/>
    <x v="1"/>
    <n v="25"/>
    <x v="0"/>
    <x v="0"/>
    <x v="571"/>
    <n v="27.60437808705273"/>
    <n v="5"/>
    <s v="Medium"/>
    <x v="1"/>
    <n v="9.2592592592592587E-2"/>
    <x v="2"/>
    <x v="2"/>
  </r>
  <r>
    <s v="3893-UCKC"/>
    <x v="1"/>
    <x v="26"/>
    <x v="1"/>
    <x v="1"/>
    <s v="CA"/>
    <x v="1"/>
    <n v="46"/>
    <x v="0"/>
    <n v="0"/>
    <x v="0"/>
    <x v="1"/>
    <n v="33"/>
    <x v="1"/>
    <x v="7"/>
    <x v="572"/>
    <n v="32.553741305511132"/>
    <n v="2"/>
    <s v="Low"/>
    <x v="1"/>
    <n v="9.5238095238095233E-2"/>
    <x v="0"/>
    <x v="2"/>
  </r>
  <r>
    <s v="8613-VAMW"/>
    <x v="0"/>
    <x v="65"/>
    <x v="1"/>
    <x v="1"/>
    <s v="NY"/>
    <x v="0"/>
    <n v="28"/>
    <x v="0"/>
    <n v="0"/>
    <x v="0"/>
    <x v="1"/>
    <n v="48"/>
    <x v="0"/>
    <x v="0"/>
    <x v="19"/>
    <n v="49.945661671569553"/>
    <n v="2"/>
    <s v="Low"/>
    <x v="1"/>
    <n v="4.5454545454545456E-2"/>
    <x v="2"/>
    <x v="3"/>
  </r>
  <r>
    <s v="2923-JTWO"/>
    <x v="1"/>
    <x v="12"/>
    <x v="5"/>
    <x v="0"/>
    <s v="MO"/>
    <x v="0"/>
    <n v="22"/>
    <x v="0"/>
    <n v="0"/>
    <x v="0"/>
    <x v="1"/>
    <n v="39"/>
    <x v="1"/>
    <x v="13"/>
    <x v="573"/>
    <n v="31.70729485195568"/>
    <n v="3"/>
    <s v="Medium"/>
    <x v="1"/>
    <n v="3"/>
    <x v="2"/>
    <x v="1"/>
  </r>
  <r>
    <s v="6176-UCTS"/>
    <x v="0"/>
    <x v="9"/>
    <x v="1"/>
    <x v="1"/>
    <s v="OK"/>
    <x v="0"/>
    <n v="56"/>
    <x v="0"/>
    <n v="0"/>
    <x v="0"/>
    <x v="1"/>
    <n v="49"/>
    <x v="0"/>
    <x v="0"/>
    <x v="574"/>
    <n v="49.087241845949713"/>
    <n v="7"/>
    <s v="High"/>
    <x v="1"/>
    <n v="2.3333333333333335"/>
    <x v="0"/>
    <x v="0"/>
  </r>
  <r>
    <s v="5489-KWDU"/>
    <x v="0"/>
    <x v="12"/>
    <x v="1"/>
    <x v="1"/>
    <s v="MA"/>
    <x v="0"/>
    <n v="48"/>
    <x v="0"/>
    <n v="0"/>
    <x v="0"/>
    <x v="1"/>
    <n v="17"/>
    <x v="0"/>
    <x v="0"/>
    <x v="575"/>
    <n v="19.556430488003649"/>
    <n v="8"/>
    <s v="High"/>
    <x v="0"/>
    <n v="8"/>
    <x v="0"/>
    <x v="3"/>
  </r>
  <r>
    <s v="7948-TQRL"/>
    <x v="1"/>
    <x v="2"/>
    <x v="2"/>
    <x v="1"/>
    <s v="NC"/>
    <x v="1"/>
    <n v="39"/>
    <x v="0"/>
    <n v="0"/>
    <x v="0"/>
    <x v="1"/>
    <n v="49"/>
    <x v="1"/>
    <x v="9"/>
    <x v="576"/>
    <n v="43.62226812379739"/>
    <n v="9"/>
    <s v="High"/>
    <x v="1"/>
    <n v="0.75"/>
    <x v="0"/>
    <x v="0"/>
  </r>
  <r>
    <s v="6105-RHWJ"/>
    <x v="1"/>
    <x v="14"/>
    <x v="5"/>
    <x v="1"/>
    <s v="OH"/>
    <x v="0"/>
    <n v="39"/>
    <x v="0"/>
    <n v="0"/>
    <x v="0"/>
    <x v="1"/>
    <n v="36"/>
    <x v="1"/>
    <x v="13"/>
    <x v="577"/>
    <n v="31.679992223204049"/>
    <n v="1"/>
    <s v="Low"/>
    <x v="1"/>
    <n v="0.1111111111111111"/>
    <x v="0"/>
    <x v="1"/>
  </r>
  <r>
    <s v="0337-FHSW"/>
    <x v="0"/>
    <x v="36"/>
    <x v="1"/>
    <x v="1"/>
    <s v="IL"/>
    <x v="0"/>
    <n v="62"/>
    <x v="0"/>
    <n v="0"/>
    <x v="0"/>
    <x v="0"/>
    <n v="35"/>
    <x v="0"/>
    <x v="0"/>
    <x v="578"/>
    <n v="35.144899684471369"/>
    <n v="9"/>
    <s v="High"/>
    <x v="1"/>
    <n v="2.25"/>
    <x v="0"/>
    <x v="1"/>
  </r>
  <r>
    <s v="6849-YOJG"/>
    <x v="0"/>
    <x v="62"/>
    <x v="1"/>
    <x v="1"/>
    <s v="DC"/>
    <x v="1"/>
    <n v="26"/>
    <x v="0"/>
    <n v="0"/>
    <x v="0"/>
    <x v="1"/>
    <n v="39"/>
    <x v="0"/>
    <x v="0"/>
    <x v="398"/>
    <n v="40.250102615667458"/>
    <n v="5"/>
    <s v="Medium"/>
    <x v="1"/>
    <n v="0.33333333333333331"/>
    <x v="2"/>
    <x v="0"/>
  </r>
  <r>
    <s v="3973-RZUT"/>
    <x v="0"/>
    <x v="42"/>
    <x v="1"/>
    <x v="1"/>
    <s v="WY"/>
    <x v="0"/>
    <n v="59"/>
    <x v="0"/>
    <n v="0"/>
    <x v="1"/>
    <x v="0"/>
    <n v="32"/>
    <x v="0"/>
    <x v="0"/>
    <x v="579"/>
    <n v="37.912003480096899"/>
    <n v="5"/>
    <s v="Medium"/>
    <x v="1"/>
    <n v="0.10416666666666667"/>
    <x v="0"/>
    <x v="2"/>
  </r>
  <r>
    <s v="5835-RVHU"/>
    <x v="0"/>
    <x v="52"/>
    <x v="2"/>
    <x v="1"/>
    <s v="WA"/>
    <x v="1"/>
    <n v="63"/>
    <x v="0"/>
    <n v="0"/>
    <x v="0"/>
    <x v="1"/>
    <n v="28"/>
    <x v="0"/>
    <x v="0"/>
    <x v="580"/>
    <n v="23.317686005039828"/>
    <n v="2"/>
    <s v="Low"/>
    <x v="1"/>
    <n v="3.3333333333333333E-2"/>
    <x v="0"/>
    <x v="2"/>
  </r>
  <r>
    <s v="9854-MLCW"/>
    <x v="1"/>
    <x v="19"/>
    <x v="5"/>
    <x v="0"/>
    <s v="AK"/>
    <x v="1"/>
    <n v="69"/>
    <x v="0"/>
    <n v="0"/>
    <x v="0"/>
    <x v="1"/>
    <n v="43"/>
    <x v="2"/>
    <x v="6"/>
    <x v="581"/>
    <n v="44.107978836278278"/>
    <n v="1"/>
    <s v="Low"/>
    <x v="1"/>
    <n v="3.8461538461538464E-2"/>
    <x v="1"/>
    <x v="2"/>
  </r>
  <r>
    <s v="3204-PDEE"/>
    <x v="0"/>
    <x v="44"/>
    <x v="2"/>
    <x v="0"/>
    <s v="TN"/>
    <x v="1"/>
    <n v="60"/>
    <x v="1"/>
    <n v="6"/>
    <x v="2"/>
    <x v="0"/>
    <n v="9"/>
    <x v="0"/>
    <x v="0"/>
    <x v="582"/>
    <n v="10.578376537543919"/>
    <n v="4"/>
    <s v="Medium"/>
    <x v="0"/>
    <n v="6.5573770491803282E-2"/>
    <x v="0"/>
    <x v="0"/>
  </r>
  <r>
    <s v="0907-QPDX"/>
    <x v="0"/>
    <x v="44"/>
    <x v="0"/>
    <x v="0"/>
    <s v="MO"/>
    <x v="0"/>
    <n v="23"/>
    <x v="0"/>
    <n v="0"/>
    <x v="2"/>
    <x v="0"/>
    <n v="10"/>
    <x v="0"/>
    <x v="0"/>
    <x v="583"/>
    <n v="8.7645787624414737"/>
    <n v="5"/>
    <s v="Medium"/>
    <x v="0"/>
    <n v="8.1967213114754092E-2"/>
    <x v="2"/>
    <x v="1"/>
  </r>
  <r>
    <s v="0949-XWVR"/>
    <x v="0"/>
    <x v="55"/>
    <x v="1"/>
    <x v="1"/>
    <s v="MA"/>
    <x v="1"/>
    <n v="59"/>
    <x v="0"/>
    <n v="0"/>
    <x v="0"/>
    <x v="0"/>
    <n v="19"/>
    <x v="0"/>
    <x v="0"/>
    <x v="584"/>
    <n v="15.767930299830519"/>
    <n v="10"/>
    <s v="High"/>
    <x v="0"/>
    <n v="0.19607843137254902"/>
    <x v="0"/>
    <x v="3"/>
  </r>
  <r>
    <s v="7552-RQBG"/>
    <x v="0"/>
    <x v="55"/>
    <x v="1"/>
    <x v="1"/>
    <s v="VT"/>
    <x v="1"/>
    <n v="23"/>
    <x v="0"/>
    <n v="0"/>
    <x v="1"/>
    <x v="1"/>
    <n v="54"/>
    <x v="0"/>
    <x v="0"/>
    <x v="585"/>
    <n v="58.971082182948358"/>
    <n v="6"/>
    <s v="High"/>
    <x v="2"/>
    <n v="0.11764705882352941"/>
    <x v="2"/>
    <x v="3"/>
  </r>
  <r>
    <s v="6768-DWPQ"/>
    <x v="0"/>
    <x v="70"/>
    <x v="1"/>
    <x v="1"/>
    <s v="MA"/>
    <x v="1"/>
    <n v="80"/>
    <x v="0"/>
    <n v="0"/>
    <x v="1"/>
    <x v="0"/>
    <n v="39"/>
    <x v="0"/>
    <x v="0"/>
    <x v="586"/>
    <n v="36.057405105787282"/>
    <n v="7"/>
    <s v="High"/>
    <x v="1"/>
    <n v="0.11864406779661017"/>
    <x v="1"/>
    <x v="3"/>
  </r>
  <r>
    <s v="1188-JMCK"/>
    <x v="0"/>
    <x v="12"/>
    <x v="0"/>
    <x v="1"/>
    <s v="TN"/>
    <x v="1"/>
    <n v="60"/>
    <x v="0"/>
    <n v="0"/>
    <x v="0"/>
    <x v="0"/>
    <n v="32"/>
    <x v="0"/>
    <x v="0"/>
    <x v="587"/>
    <n v="32.806327557700293"/>
    <n v="3"/>
    <s v="Medium"/>
    <x v="1"/>
    <n v="3"/>
    <x v="0"/>
    <x v="0"/>
  </r>
  <r>
    <s v="2389-TADK"/>
    <x v="0"/>
    <x v="40"/>
    <x v="1"/>
    <x v="0"/>
    <s v="VA"/>
    <x v="1"/>
    <n v="29"/>
    <x v="0"/>
    <n v="0"/>
    <x v="2"/>
    <x v="1"/>
    <n v="10"/>
    <x v="0"/>
    <x v="0"/>
    <x v="588"/>
    <n v="11.645260902946029"/>
    <n v="0"/>
    <s v="None"/>
    <x v="0"/>
    <n v="0"/>
    <x v="2"/>
    <x v="0"/>
  </r>
  <r>
    <s v="1426-JVBH"/>
    <x v="0"/>
    <x v="72"/>
    <x v="0"/>
    <x v="0"/>
    <s v="CT"/>
    <x v="0"/>
    <n v="42"/>
    <x v="1"/>
    <n v="5"/>
    <x v="2"/>
    <x v="1"/>
    <n v="7"/>
    <x v="0"/>
    <x v="0"/>
    <x v="589"/>
    <n v="6.9439800085470349"/>
    <n v="0"/>
    <s v="None"/>
    <x v="0"/>
    <n v="0"/>
    <x v="0"/>
    <x v="3"/>
  </r>
  <r>
    <s v="9039-LTDP"/>
    <x v="0"/>
    <x v="8"/>
    <x v="1"/>
    <x v="0"/>
    <s v="NH"/>
    <x v="1"/>
    <n v="76"/>
    <x v="0"/>
    <n v="0"/>
    <x v="1"/>
    <x v="0"/>
    <n v="55"/>
    <x v="0"/>
    <x v="0"/>
    <x v="219"/>
    <n v="65.515537113527799"/>
    <n v="9"/>
    <s v="High"/>
    <x v="2"/>
    <n v="4.5"/>
    <x v="1"/>
    <x v="3"/>
  </r>
  <r>
    <s v="9909-ZCEL"/>
    <x v="0"/>
    <x v="40"/>
    <x v="1"/>
    <x v="1"/>
    <s v="IN"/>
    <x v="1"/>
    <n v="46"/>
    <x v="0"/>
    <n v="0"/>
    <x v="2"/>
    <x v="1"/>
    <n v="27"/>
    <x v="0"/>
    <x v="0"/>
    <x v="590"/>
    <n v="21.762785064754599"/>
    <n v="1"/>
    <s v="Low"/>
    <x v="1"/>
    <n v="1.5873015873015872E-2"/>
    <x v="0"/>
    <x v="1"/>
  </r>
  <r>
    <s v="4510-KLVN"/>
    <x v="0"/>
    <x v="50"/>
    <x v="1"/>
    <x v="1"/>
    <s v="HI"/>
    <x v="0"/>
    <n v="21"/>
    <x v="0"/>
    <n v="0"/>
    <x v="1"/>
    <x v="1"/>
    <n v="36"/>
    <x v="0"/>
    <x v="0"/>
    <x v="591"/>
    <n v="40.602570797505287"/>
    <n v="2"/>
    <s v="Low"/>
    <x v="1"/>
    <n v="3.2258064516129031E-2"/>
    <x v="2"/>
    <x v="2"/>
  </r>
  <r>
    <s v="5620-ABIP"/>
    <x v="0"/>
    <x v="34"/>
    <x v="0"/>
    <x v="1"/>
    <s v="ID"/>
    <x v="0"/>
    <n v="34"/>
    <x v="1"/>
    <n v="2"/>
    <x v="2"/>
    <x v="0"/>
    <n v="55"/>
    <x v="0"/>
    <x v="0"/>
    <x v="42"/>
    <n v="64.574202479179647"/>
    <n v="3"/>
    <s v="Medium"/>
    <x v="2"/>
    <n v="4.5454545454545456E-2"/>
    <x v="0"/>
    <x v="2"/>
  </r>
  <r>
    <s v="3065-YBHL"/>
    <x v="0"/>
    <x v="47"/>
    <x v="1"/>
    <x v="1"/>
    <s v="UT"/>
    <x v="1"/>
    <n v="81"/>
    <x v="0"/>
    <n v="0"/>
    <x v="2"/>
    <x v="1"/>
    <n v="35"/>
    <x v="0"/>
    <x v="0"/>
    <x v="592"/>
    <n v="31.243894513947129"/>
    <n v="2"/>
    <s v="Low"/>
    <x v="1"/>
    <n v="6.4516129032258063E-2"/>
    <x v="1"/>
    <x v="2"/>
  </r>
  <r>
    <s v="5951-TLKU"/>
    <x v="1"/>
    <x v="3"/>
    <x v="0"/>
    <x v="1"/>
    <s v="SC"/>
    <x v="1"/>
    <n v="74"/>
    <x v="0"/>
    <n v="0"/>
    <x v="0"/>
    <x v="1"/>
    <n v="68"/>
    <x v="1"/>
    <x v="7"/>
    <x v="593"/>
    <n v="80.057696696724008"/>
    <n v="9"/>
    <s v="High"/>
    <x v="2"/>
    <n v="0.13043478260869565"/>
    <x v="1"/>
    <x v="0"/>
  </r>
  <r>
    <s v="0501-QALP"/>
    <x v="0"/>
    <x v="49"/>
    <x v="1"/>
    <x v="1"/>
    <s v="NV"/>
    <x v="0"/>
    <n v="71"/>
    <x v="0"/>
    <n v="0"/>
    <x v="2"/>
    <x v="1"/>
    <n v="57"/>
    <x v="0"/>
    <x v="0"/>
    <x v="594"/>
    <n v="63.452240317463378"/>
    <n v="5"/>
    <s v="Medium"/>
    <x v="2"/>
    <n v="8.9285714285714288E-2"/>
    <x v="1"/>
    <x v="2"/>
  </r>
  <r>
    <s v="5597-PWUO"/>
    <x v="0"/>
    <x v="5"/>
    <x v="1"/>
    <x v="1"/>
    <s v="RI"/>
    <x v="1"/>
    <n v="66"/>
    <x v="1"/>
    <n v="2"/>
    <x v="1"/>
    <x v="0"/>
    <n v="29"/>
    <x v="0"/>
    <x v="0"/>
    <x v="595"/>
    <n v="29.707305911588431"/>
    <n v="6"/>
    <s v="High"/>
    <x v="1"/>
    <n v="0.2"/>
    <x v="1"/>
    <x v="3"/>
  </r>
  <r>
    <s v="5948-NOII"/>
    <x v="0"/>
    <x v="15"/>
    <x v="1"/>
    <x v="1"/>
    <s v="MN"/>
    <x v="0"/>
    <n v="49"/>
    <x v="1"/>
    <n v="6"/>
    <x v="1"/>
    <x v="0"/>
    <n v="19"/>
    <x v="0"/>
    <x v="0"/>
    <x v="596"/>
    <n v="18.725336602225799"/>
    <n v="8"/>
    <s v="High"/>
    <x v="0"/>
    <n v="0.22222222222222221"/>
    <x v="0"/>
    <x v="1"/>
  </r>
  <r>
    <s v="4982-CHOM"/>
    <x v="0"/>
    <x v="70"/>
    <x v="2"/>
    <x v="1"/>
    <s v="ID"/>
    <x v="1"/>
    <n v="43"/>
    <x v="1"/>
    <n v="2"/>
    <x v="2"/>
    <x v="1"/>
    <n v="33"/>
    <x v="0"/>
    <x v="0"/>
    <x v="580"/>
    <n v="32.348370268293493"/>
    <n v="5"/>
    <s v="Medium"/>
    <x v="1"/>
    <n v="8.4745762711864403E-2"/>
    <x v="0"/>
    <x v="2"/>
  </r>
  <r>
    <s v="4512-RDCQ"/>
    <x v="0"/>
    <x v="0"/>
    <x v="2"/>
    <x v="0"/>
    <s v="WV"/>
    <x v="1"/>
    <n v="54"/>
    <x v="1"/>
    <n v="6"/>
    <x v="1"/>
    <x v="1"/>
    <n v="10"/>
    <x v="0"/>
    <x v="0"/>
    <x v="597"/>
    <n v="10.4612519309073"/>
    <n v="7"/>
    <s v="High"/>
    <x v="0"/>
    <n v="0.29166666666666669"/>
    <x v="0"/>
    <x v="0"/>
  </r>
  <r>
    <s v="2227-IPDU"/>
    <x v="1"/>
    <x v="47"/>
    <x v="1"/>
    <x v="0"/>
    <s v="OR"/>
    <x v="1"/>
    <n v="49"/>
    <x v="0"/>
    <n v="0"/>
    <x v="0"/>
    <x v="1"/>
    <n v="48"/>
    <x v="4"/>
    <x v="14"/>
    <x v="598"/>
    <n v="49.875649374444237"/>
    <n v="6"/>
    <s v="High"/>
    <x v="1"/>
    <n v="0.19354838709677419"/>
    <x v="0"/>
    <x v="2"/>
  </r>
  <r>
    <s v="7343-GNPD"/>
    <x v="0"/>
    <x v="52"/>
    <x v="1"/>
    <x v="1"/>
    <s v="WY"/>
    <x v="0"/>
    <n v="77"/>
    <x v="0"/>
    <n v="0"/>
    <x v="1"/>
    <x v="0"/>
    <n v="44"/>
    <x v="0"/>
    <x v="0"/>
    <x v="380"/>
    <n v="35.479773842782137"/>
    <n v="10"/>
    <s v="High"/>
    <x v="1"/>
    <n v="0.16666666666666666"/>
    <x v="1"/>
    <x v="2"/>
  </r>
  <r>
    <s v="6399-HUHA"/>
    <x v="1"/>
    <x v="12"/>
    <x v="1"/>
    <x v="1"/>
    <s v="NJ"/>
    <x v="1"/>
    <n v="54"/>
    <x v="0"/>
    <n v="0"/>
    <x v="0"/>
    <x v="1"/>
    <n v="36"/>
    <x v="3"/>
    <x v="8"/>
    <x v="599"/>
    <n v="33.320772957913469"/>
    <n v="10"/>
    <s v="High"/>
    <x v="1"/>
    <n v="10"/>
    <x v="0"/>
    <x v="3"/>
  </r>
  <r>
    <s v="6744-MTWZ"/>
    <x v="0"/>
    <x v="12"/>
    <x v="2"/>
    <x v="0"/>
    <s v="NC"/>
    <x v="0"/>
    <n v="29"/>
    <x v="0"/>
    <n v="0"/>
    <x v="0"/>
    <x v="0"/>
    <n v="10"/>
    <x v="0"/>
    <x v="0"/>
    <x v="600"/>
    <n v="8.8067235990838917"/>
    <n v="8"/>
    <s v="High"/>
    <x v="0"/>
    <n v="8"/>
    <x v="2"/>
    <x v="0"/>
  </r>
  <r>
    <s v="2666-QZTH"/>
    <x v="0"/>
    <x v="62"/>
    <x v="2"/>
    <x v="1"/>
    <s v="PA"/>
    <x v="0"/>
    <n v="37"/>
    <x v="0"/>
    <n v="0"/>
    <x v="0"/>
    <x v="0"/>
    <n v="17"/>
    <x v="0"/>
    <x v="0"/>
    <x v="601"/>
    <n v="18.214223923543461"/>
    <n v="3"/>
    <s v="Medium"/>
    <x v="0"/>
    <n v="0.2"/>
    <x v="0"/>
    <x v="3"/>
  </r>
  <r>
    <s v="4519-JHXU"/>
    <x v="1"/>
    <x v="67"/>
    <x v="3"/>
    <x v="1"/>
    <s v="IN"/>
    <x v="0"/>
    <n v="47"/>
    <x v="0"/>
    <n v="0"/>
    <x v="0"/>
    <x v="1"/>
    <n v="48"/>
    <x v="1"/>
    <x v="11"/>
    <x v="235"/>
    <n v="43.778439912445073"/>
    <n v="4"/>
    <s v="Medium"/>
    <x v="1"/>
    <n v="0.11428571428571428"/>
    <x v="0"/>
    <x v="1"/>
  </r>
  <r>
    <s v="1425-WCND"/>
    <x v="0"/>
    <x v="51"/>
    <x v="1"/>
    <x v="1"/>
    <s v="AL"/>
    <x v="1"/>
    <n v="39"/>
    <x v="0"/>
    <n v="0"/>
    <x v="0"/>
    <x v="0"/>
    <n v="23"/>
    <x v="0"/>
    <x v="0"/>
    <x v="602"/>
    <n v="27.004459832335488"/>
    <n v="5"/>
    <s v="Medium"/>
    <x v="1"/>
    <n v="0.625"/>
    <x v="0"/>
    <x v="0"/>
  </r>
  <r>
    <s v="5376-MLTX"/>
    <x v="0"/>
    <x v="64"/>
    <x v="1"/>
    <x v="1"/>
    <s v="AL"/>
    <x v="1"/>
    <n v="68"/>
    <x v="0"/>
    <n v="0"/>
    <x v="1"/>
    <x v="1"/>
    <n v="38"/>
    <x v="0"/>
    <x v="0"/>
    <x v="603"/>
    <n v="39.14050114446988"/>
    <n v="8"/>
    <s v="High"/>
    <x v="1"/>
    <n v="0.17391304347826086"/>
    <x v="1"/>
    <x v="0"/>
  </r>
  <r>
    <s v="6945-JQYG"/>
    <x v="0"/>
    <x v="26"/>
    <x v="1"/>
    <x v="1"/>
    <s v="NH"/>
    <x v="0"/>
    <n v="57"/>
    <x v="1"/>
    <n v="2"/>
    <x v="0"/>
    <x v="1"/>
    <n v="34"/>
    <x v="0"/>
    <x v="0"/>
    <x v="63"/>
    <n v="39.095339397290893"/>
    <n v="3"/>
    <s v="Medium"/>
    <x v="1"/>
    <n v="0.14285714285714285"/>
    <x v="0"/>
    <x v="3"/>
  </r>
  <r>
    <s v="6019-GOBB"/>
    <x v="0"/>
    <x v="14"/>
    <x v="1"/>
    <x v="0"/>
    <s v="TX"/>
    <x v="0"/>
    <n v="42"/>
    <x v="0"/>
    <n v="0"/>
    <x v="0"/>
    <x v="1"/>
    <n v="7"/>
    <x v="0"/>
    <x v="0"/>
    <x v="604"/>
    <n v="6.6935986668978593"/>
    <n v="1"/>
    <s v="Low"/>
    <x v="0"/>
    <n v="0.1111111111111111"/>
    <x v="0"/>
    <x v="0"/>
  </r>
  <r>
    <s v="1770-VFCZ"/>
    <x v="0"/>
    <x v="33"/>
    <x v="1"/>
    <x v="1"/>
    <s v="TN"/>
    <x v="0"/>
    <n v="50"/>
    <x v="0"/>
    <n v="0"/>
    <x v="0"/>
    <x v="1"/>
    <n v="20"/>
    <x v="0"/>
    <x v="0"/>
    <x v="605"/>
    <n v="20.133134754087731"/>
    <n v="7"/>
    <s v="High"/>
    <x v="0"/>
    <n v="0.30434782608695654"/>
    <x v="0"/>
    <x v="0"/>
  </r>
  <r>
    <s v="0778-OIVQ"/>
    <x v="0"/>
    <x v="41"/>
    <x v="1"/>
    <x v="1"/>
    <s v="DC"/>
    <x v="1"/>
    <n v="30"/>
    <x v="1"/>
    <n v="3"/>
    <x v="2"/>
    <x v="1"/>
    <n v="27"/>
    <x v="0"/>
    <x v="0"/>
    <x v="474"/>
    <n v="26.883331943150971"/>
    <n v="10"/>
    <s v="High"/>
    <x v="1"/>
    <n v="0.14285714285714285"/>
    <x v="0"/>
    <x v="0"/>
  </r>
  <r>
    <s v="3328-LJRE"/>
    <x v="0"/>
    <x v="4"/>
    <x v="2"/>
    <x v="0"/>
    <s v="MS"/>
    <x v="0"/>
    <n v="26"/>
    <x v="1"/>
    <n v="5"/>
    <x v="2"/>
    <x v="0"/>
    <n v="9"/>
    <x v="0"/>
    <x v="0"/>
    <x v="168"/>
    <n v="9.1297467382168147"/>
    <n v="4"/>
    <s v="Medium"/>
    <x v="0"/>
    <n v="0.10526315789473684"/>
    <x v="2"/>
    <x v="0"/>
  </r>
  <r>
    <s v="8463-PKKE"/>
    <x v="1"/>
    <x v="8"/>
    <x v="1"/>
    <x v="1"/>
    <s v="NY"/>
    <x v="0"/>
    <n v="31"/>
    <x v="0"/>
    <n v="0"/>
    <x v="0"/>
    <x v="1"/>
    <n v="54"/>
    <x v="1"/>
    <x v="9"/>
    <x v="606"/>
    <n v="47.030073412964327"/>
    <n v="4"/>
    <s v="Medium"/>
    <x v="2"/>
    <n v="2"/>
    <x v="0"/>
    <x v="3"/>
  </r>
  <r>
    <s v="2883-GWWW"/>
    <x v="0"/>
    <x v="34"/>
    <x v="1"/>
    <x v="1"/>
    <s v="NJ"/>
    <x v="0"/>
    <n v="42"/>
    <x v="1"/>
    <n v="2"/>
    <x v="2"/>
    <x v="0"/>
    <n v="42"/>
    <x v="0"/>
    <x v="0"/>
    <x v="607"/>
    <n v="49.004551755094027"/>
    <n v="2"/>
    <s v="Low"/>
    <x v="1"/>
    <n v="3.0303030303030304E-2"/>
    <x v="0"/>
    <x v="3"/>
  </r>
  <r>
    <s v="5315-HKSZ"/>
    <x v="0"/>
    <x v="61"/>
    <x v="1"/>
    <x v="1"/>
    <s v="ND"/>
    <x v="0"/>
    <n v="61"/>
    <x v="0"/>
    <n v="0"/>
    <x v="1"/>
    <x v="1"/>
    <n v="30"/>
    <x v="0"/>
    <x v="0"/>
    <x v="608"/>
    <n v="34.168071562946743"/>
    <n v="5"/>
    <s v="Medium"/>
    <x v="1"/>
    <n v="0.17857142857142858"/>
    <x v="0"/>
    <x v="1"/>
  </r>
  <r>
    <s v="5870-ZEDH"/>
    <x v="0"/>
    <x v="39"/>
    <x v="1"/>
    <x v="1"/>
    <s v="OH"/>
    <x v="1"/>
    <n v="31"/>
    <x v="0"/>
    <n v="0"/>
    <x v="2"/>
    <x v="1"/>
    <n v="31"/>
    <x v="0"/>
    <x v="0"/>
    <x v="187"/>
    <n v="27.59840688392126"/>
    <n v="9"/>
    <s v="High"/>
    <x v="1"/>
    <n v="0.12676056338028169"/>
    <x v="0"/>
    <x v="1"/>
  </r>
  <r>
    <s v="4518-CNFT"/>
    <x v="0"/>
    <x v="57"/>
    <x v="2"/>
    <x v="1"/>
    <s v="CT"/>
    <x v="0"/>
    <n v="51"/>
    <x v="1"/>
    <n v="2"/>
    <x v="2"/>
    <x v="1"/>
    <n v="54"/>
    <x v="0"/>
    <x v="0"/>
    <x v="609"/>
    <n v="63.615146945034958"/>
    <n v="10"/>
    <s v="High"/>
    <x v="2"/>
    <n v="0.13698630136986301"/>
    <x v="0"/>
    <x v="3"/>
  </r>
  <r>
    <s v="0281-LLKJ"/>
    <x v="0"/>
    <x v="41"/>
    <x v="1"/>
    <x v="1"/>
    <s v="HI"/>
    <x v="1"/>
    <n v="23"/>
    <x v="0"/>
    <n v="0"/>
    <x v="1"/>
    <x v="0"/>
    <n v="34"/>
    <x v="0"/>
    <x v="0"/>
    <x v="610"/>
    <n v="35.708617885507877"/>
    <n v="2"/>
    <s v="Low"/>
    <x v="1"/>
    <n v="2.8571428571428571E-2"/>
    <x v="2"/>
    <x v="2"/>
  </r>
  <r>
    <s v="8844-RNAN"/>
    <x v="0"/>
    <x v="5"/>
    <x v="1"/>
    <x v="1"/>
    <s v="RI"/>
    <x v="1"/>
    <n v="30"/>
    <x v="1"/>
    <n v="2"/>
    <x v="0"/>
    <x v="1"/>
    <n v="34"/>
    <x v="0"/>
    <x v="0"/>
    <x v="611"/>
    <n v="37.991910310379133"/>
    <n v="10"/>
    <s v="High"/>
    <x v="1"/>
    <n v="0.33333333333333331"/>
    <x v="0"/>
    <x v="3"/>
  </r>
  <r>
    <s v="1243-MELM"/>
    <x v="0"/>
    <x v="6"/>
    <x v="2"/>
    <x v="1"/>
    <s v="OR"/>
    <x v="1"/>
    <n v="41"/>
    <x v="0"/>
    <n v="0"/>
    <x v="0"/>
    <x v="0"/>
    <n v="48"/>
    <x v="0"/>
    <x v="0"/>
    <x v="612"/>
    <n v="38.857646520418477"/>
    <n v="0"/>
    <s v="None"/>
    <x v="1"/>
    <n v="0"/>
    <x v="0"/>
    <x v="2"/>
  </r>
  <r>
    <s v="2041-ZZOG"/>
    <x v="0"/>
    <x v="41"/>
    <x v="1"/>
    <x v="0"/>
    <s v="GA"/>
    <x v="1"/>
    <n v="62"/>
    <x v="0"/>
    <n v="0"/>
    <x v="2"/>
    <x v="0"/>
    <n v="16"/>
    <x v="0"/>
    <x v="0"/>
    <x v="613"/>
    <n v="13.33075476593854"/>
    <n v="2"/>
    <s v="Low"/>
    <x v="0"/>
    <n v="2.8571428571428571E-2"/>
    <x v="0"/>
    <x v="0"/>
  </r>
  <r>
    <s v="3100-VBIF"/>
    <x v="0"/>
    <x v="11"/>
    <x v="1"/>
    <x v="1"/>
    <s v="HI"/>
    <x v="1"/>
    <n v="22"/>
    <x v="0"/>
    <n v="0"/>
    <x v="0"/>
    <x v="1"/>
    <n v="22"/>
    <x v="0"/>
    <x v="0"/>
    <x v="224"/>
    <n v="18.620419467329121"/>
    <n v="2"/>
    <s v="Low"/>
    <x v="1"/>
    <n v="0.4"/>
    <x v="2"/>
    <x v="2"/>
  </r>
  <r>
    <s v="6713-YILD"/>
    <x v="0"/>
    <x v="66"/>
    <x v="1"/>
    <x v="1"/>
    <s v="KY"/>
    <x v="1"/>
    <n v="32"/>
    <x v="0"/>
    <n v="0"/>
    <x v="0"/>
    <x v="0"/>
    <n v="17"/>
    <x v="0"/>
    <x v="0"/>
    <x v="549"/>
    <n v="18.632907297315491"/>
    <n v="9"/>
    <s v="High"/>
    <x v="0"/>
    <n v="0.33333333333333331"/>
    <x v="0"/>
    <x v="0"/>
  </r>
  <r>
    <s v="7759-YMIA"/>
    <x v="0"/>
    <x v="64"/>
    <x v="1"/>
    <x v="1"/>
    <s v="KS"/>
    <x v="0"/>
    <n v="44"/>
    <x v="0"/>
    <n v="0"/>
    <x v="1"/>
    <x v="0"/>
    <n v="42"/>
    <x v="0"/>
    <x v="0"/>
    <x v="614"/>
    <n v="42.74208696782474"/>
    <n v="0"/>
    <s v="None"/>
    <x v="1"/>
    <n v="0"/>
    <x v="0"/>
    <x v="1"/>
  </r>
  <r>
    <s v="8495-NAJQ"/>
    <x v="0"/>
    <x v="33"/>
    <x v="1"/>
    <x v="0"/>
    <s v="FL"/>
    <x v="1"/>
    <n v="44"/>
    <x v="0"/>
    <n v="0"/>
    <x v="0"/>
    <x v="1"/>
    <n v="10"/>
    <x v="0"/>
    <x v="0"/>
    <x v="223"/>
    <n v="11.20145466138964"/>
    <n v="4"/>
    <s v="Medium"/>
    <x v="0"/>
    <n v="0.17391304347826086"/>
    <x v="0"/>
    <x v="0"/>
  </r>
  <r>
    <s v="9710-GTGX"/>
    <x v="0"/>
    <x v="52"/>
    <x v="1"/>
    <x v="0"/>
    <s v="TN"/>
    <x v="1"/>
    <n v="21"/>
    <x v="0"/>
    <n v="0"/>
    <x v="0"/>
    <x v="1"/>
    <n v="29"/>
    <x v="0"/>
    <x v="0"/>
    <x v="44"/>
    <n v="31.138304852958228"/>
    <n v="2"/>
    <s v="Low"/>
    <x v="1"/>
    <n v="3.3333333333333333E-2"/>
    <x v="2"/>
    <x v="0"/>
  </r>
  <r>
    <s v="4464-LBRK"/>
    <x v="0"/>
    <x v="44"/>
    <x v="1"/>
    <x v="1"/>
    <s v="ME"/>
    <x v="0"/>
    <n v="29"/>
    <x v="0"/>
    <n v="0"/>
    <x v="0"/>
    <x v="1"/>
    <n v="61"/>
    <x v="0"/>
    <x v="0"/>
    <x v="406"/>
    <n v="52.904382051617411"/>
    <n v="8"/>
    <s v="High"/>
    <x v="2"/>
    <n v="0.13114754098360656"/>
    <x v="2"/>
    <x v="3"/>
  </r>
  <r>
    <s v="4370-HGPR"/>
    <x v="1"/>
    <x v="12"/>
    <x v="3"/>
    <x v="1"/>
    <s v="AR"/>
    <x v="1"/>
    <n v="41"/>
    <x v="0"/>
    <n v="0"/>
    <x v="0"/>
    <x v="3"/>
    <n v="33"/>
    <x v="1"/>
    <x v="7"/>
    <x v="148"/>
    <n v="33.194585844254973"/>
    <n v="8"/>
    <s v="High"/>
    <x v="1"/>
    <n v="8"/>
    <x v="0"/>
    <x v="0"/>
  </r>
  <r>
    <s v="0627-LLPX"/>
    <x v="1"/>
    <x v="36"/>
    <x v="1"/>
    <x v="1"/>
    <s v="VA"/>
    <x v="0"/>
    <n v="50"/>
    <x v="0"/>
    <n v="0"/>
    <x v="0"/>
    <x v="1"/>
    <n v="43"/>
    <x v="1"/>
    <x v="9"/>
    <x v="615"/>
    <n v="44.62656753603963"/>
    <n v="7"/>
    <s v="High"/>
    <x v="1"/>
    <n v="1.75"/>
    <x v="0"/>
    <x v="0"/>
  </r>
  <r>
    <s v="5582-SNME"/>
    <x v="0"/>
    <x v="12"/>
    <x v="1"/>
    <x v="0"/>
    <s v="IA"/>
    <x v="1"/>
    <n v="19"/>
    <x v="0"/>
    <n v="0"/>
    <x v="0"/>
    <x v="0"/>
    <n v="12"/>
    <x v="0"/>
    <x v="0"/>
    <x v="129"/>
    <n v="10.370724461229869"/>
    <n v="2"/>
    <s v="Low"/>
    <x v="0"/>
    <n v="2"/>
    <x v="2"/>
    <x v="1"/>
  </r>
  <r>
    <s v="6155-XXQS"/>
    <x v="0"/>
    <x v="40"/>
    <x v="1"/>
    <x v="0"/>
    <s v="NV"/>
    <x v="0"/>
    <n v="68"/>
    <x v="0"/>
    <n v="0"/>
    <x v="2"/>
    <x v="0"/>
    <n v="9"/>
    <x v="0"/>
    <x v="0"/>
    <x v="412"/>
    <n v="9.8057254674111451"/>
    <n v="0"/>
    <s v="None"/>
    <x v="0"/>
    <n v="0"/>
    <x v="1"/>
    <x v="2"/>
  </r>
  <r>
    <s v="7787-TFEI"/>
    <x v="0"/>
    <x v="65"/>
    <x v="1"/>
    <x v="1"/>
    <s v="VT"/>
    <x v="1"/>
    <n v="61"/>
    <x v="0"/>
    <n v="0"/>
    <x v="1"/>
    <x v="1"/>
    <n v="22"/>
    <x v="0"/>
    <x v="0"/>
    <x v="616"/>
    <n v="18.30608469884066"/>
    <n v="6"/>
    <s v="High"/>
    <x v="1"/>
    <n v="0.13636363636363635"/>
    <x v="0"/>
    <x v="3"/>
  </r>
  <r>
    <s v="4914-GDRS"/>
    <x v="1"/>
    <x v="12"/>
    <x v="3"/>
    <x v="1"/>
    <s v="MI"/>
    <x v="0"/>
    <n v="47"/>
    <x v="0"/>
    <n v="0"/>
    <x v="0"/>
    <x v="1"/>
    <n v="36"/>
    <x v="1"/>
    <x v="9"/>
    <x v="617"/>
    <n v="31.834422911005881"/>
    <n v="1"/>
    <s v="Low"/>
    <x v="1"/>
    <n v="1"/>
    <x v="0"/>
    <x v="1"/>
  </r>
  <r>
    <s v="8896-AKSL"/>
    <x v="0"/>
    <x v="12"/>
    <x v="1"/>
    <x v="1"/>
    <s v="LA"/>
    <x v="1"/>
    <n v="26"/>
    <x v="1"/>
    <n v="3"/>
    <x v="0"/>
    <x v="1"/>
    <n v="18"/>
    <x v="0"/>
    <x v="0"/>
    <x v="618"/>
    <n v="17.605419689120449"/>
    <n v="0"/>
    <s v="None"/>
    <x v="0"/>
    <n v="0"/>
    <x v="2"/>
    <x v="0"/>
  </r>
  <r>
    <s v="0527-WYXI"/>
    <x v="0"/>
    <x v="12"/>
    <x v="1"/>
    <x v="0"/>
    <s v="SC"/>
    <x v="0"/>
    <n v="61"/>
    <x v="0"/>
    <n v="0"/>
    <x v="0"/>
    <x v="1"/>
    <n v="35"/>
    <x v="0"/>
    <x v="0"/>
    <x v="619"/>
    <n v="30.200935783210209"/>
    <n v="7"/>
    <s v="High"/>
    <x v="1"/>
    <n v="7"/>
    <x v="0"/>
    <x v="0"/>
  </r>
  <r>
    <s v="0709-LLVR"/>
    <x v="0"/>
    <x v="54"/>
    <x v="2"/>
    <x v="0"/>
    <s v="OK"/>
    <x v="1"/>
    <n v="77"/>
    <x v="0"/>
    <n v="0"/>
    <x v="0"/>
    <x v="0"/>
    <n v="29"/>
    <x v="0"/>
    <x v="0"/>
    <x v="597"/>
    <n v="34.762600591905773"/>
    <n v="9"/>
    <s v="High"/>
    <x v="1"/>
    <n v="0.9"/>
    <x v="1"/>
    <x v="0"/>
  </r>
  <r>
    <s v="6322-KHWF"/>
    <x v="0"/>
    <x v="26"/>
    <x v="2"/>
    <x v="0"/>
    <s v="SD"/>
    <x v="1"/>
    <n v="42"/>
    <x v="1"/>
    <n v="6"/>
    <x v="1"/>
    <x v="1"/>
    <n v="9"/>
    <x v="0"/>
    <x v="0"/>
    <x v="620"/>
    <n v="8.0365530131987946"/>
    <n v="1"/>
    <s v="Low"/>
    <x v="0"/>
    <n v="4.7619047619047616E-2"/>
    <x v="0"/>
    <x v="1"/>
  </r>
  <r>
    <s v="7507-BFJR"/>
    <x v="1"/>
    <x v="33"/>
    <x v="3"/>
    <x v="1"/>
    <s v="CT"/>
    <x v="1"/>
    <n v="74"/>
    <x v="0"/>
    <n v="0"/>
    <x v="0"/>
    <x v="1"/>
    <n v="50"/>
    <x v="1"/>
    <x v="9"/>
    <x v="146"/>
    <n v="58.853068965423667"/>
    <n v="5"/>
    <s v="Medium"/>
    <x v="1"/>
    <n v="0.21739130434782608"/>
    <x v="1"/>
    <x v="3"/>
  </r>
  <r>
    <s v="6822-DEXO"/>
    <x v="1"/>
    <x v="9"/>
    <x v="2"/>
    <x v="1"/>
    <s v="WY"/>
    <x v="1"/>
    <n v="34"/>
    <x v="0"/>
    <n v="0"/>
    <x v="0"/>
    <x v="1"/>
    <n v="33"/>
    <x v="1"/>
    <x v="7"/>
    <x v="364"/>
    <n v="27.468904102967141"/>
    <n v="5"/>
    <s v="Medium"/>
    <x v="1"/>
    <n v="1.6666666666666667"/>
    <x v="0"/>
    <x v="2"/>
  </r>
  <r>
    <s v="8950-HDPL"/>
    <x v="0"/>
    <x v="12"/>
    <x v="1"/>
    <x v="0"/>
    <s v="HI"/>
    <x v="0"/>
    <n v="63"/>
    <x v="0"/>
    <n v="0"/>
    <x v="0"/>
    <x v="1"/>
    <n v="10"/>
    <x v="0"/>
    <x v="0"/>
    <x v="621"/>
    <n v="10.40458693951658"/>
    <n v="3"/>
    <s v="Medium"/>
    <x v="0"/>
    <n v="3"/>
    <x v="0"/>
    <x v="2"/>
  </r>
  <r>
    <s v="3561-UYIS"/>
    <x v="0"/>
    <x v="22"/>
    <x v="1"/>
    <x v="1"/>
    <s v="ME"/>
    <x v="0"/>
    <n v="44"/>
    <x v="0"/>
    <n v="0"/>
    <x v="0"/>
    <x v="1"/>
    <n v="24"/>
    <x v="0"/>
    <x v="0"/>
    <x v="622"/>
    <n v="27.556823750014662"/>
    <n v="2"/>
    <s v="Low"/>
    <x v="1"/>
    <n v="0.18181818181818182"/>
    <x v="0"/>
    <x v="3"/>
  </r>
  <r>
    <s v="2328-CNXN"/>
    <x v="1"/>
    <x v="51"/>
    <x v="0"/>
    <x v="1"/>
    <s v="GA"/>
    <x v="0"/>
    <n v="72"/>
    <x v="0"/>
    <n v="0"/>
    <x v="0"/>
    <x v="1"/>
    <n v="54"/>
    <x v="1"/>
    <x v="9"/>
    <x v="287"/>
    <n v="61.808777905507768"/>
    <n v="3"/>
    <s v="Medium"/>
    <x v="2"/>
    <n v="0.375"/>
    <x v="1"/>
    <x v="0"/>
  </r>
  <r>
    <s v="4962-BYAT"/>
    <x v="0"/>
    <x v="66"/>
    <x v="1"/>
    <x v="1"/>
    <s v="GA"/>
    <x v="0"/>
    <n v="60"/>
    <x v="1"/>
    <n v="4"/>
    <x v="0"/>
    <x v="0"/>
    <n v="39"/>
    <x v="0"/>
    <x v="0"/>
    <x v="116"/>
    <n v="31.734870845477889"/>
    <n v="1"/>
    <s v="Low"/>
    <x v="1"/>
    <n v="3.7037037037037035E-2"/>
    <x v="0"/>
    <x v="0"/>
  </r>
  <r>
    <s v="4774-NCJW"/>
    <x v="0"/>
    <x v="41"/>
    <x v="1"/>
    <x v="1"/>
    <s v="NY"/>
    <x v="1"/>
    <n v="53"/>
    <x v="1"/>
    <n v="2"/>
    <x v="2"/>
    <x v="0"/>
    <n v="33"/>
    <x v="0"/>
    <x v="0"/>
    <x v="111"/>
    <n v="32.207849611383587"/>
    <n v="9"/>
    <s v="High"/>
    <x v="1"/>
    <n v="0.12857142857142856"/>
    <x v="0"/>
    <x v="3"/>
  </r>
  <r>
    <s v="9797-ARAA"/>
    <x v="0"/>
    <x v="61"/>
    <x v="1"/>
    <x v="1"/>
    <s v="AR"/>
    <x v="0"/>
    <n v="54"/>
    <x v="1"/>
    <n v="4"/>
    <x v="1"/>
    <x v="1"/>
    <n v="33"/>
    <x v="0"/>
    <x v="0"/>
    <x v="448"/>
    <n v="34.169319173405363"/>
    <n v="6"/>
    <s v="High"/>
    <x v="1"/>
    <n v="0.21428571428571427"/>
    <x v="0"/>
    <x v="0"/>
  </r>
  <r>
    <s v="7183-OUUK"/>
    <x v="0"/>
    <x v="26"/>
    <x v="1"/>
    <x v="0"/>
    <s v="RI"/>
    <x v="0"/>
    <n v="59"/>
    <x v="0"/>
    <n v="0"/>
    <x v="1"/>
    <x v="0"/>
    <n v="46"/>
    <x v="0"/>
    <x v="0"/>
    <x v="623"/>
    <n v="53.45030149558351"/>
    <n v="10"/>
    <s v="High"/>
    <x v="1"/>
    <n v="0.47619047619047616"/>
    <x v="0"/>
    <x v="3"/>
  </r>
  <r>
    <s v="4809-TVPO"/>
    <x v="0"/>
    <x v="31"/>
    <x v="1"/>
    <x v="1"/>
    <s v="MD"/>
    <x v="1"/>
    <n v="65"/>
    <x v="0"/>
    <n v="0"/>
    <x v="0"/>
    <x v="0"/>
    <n v="36"/>
    <x v="0"/>
    <x v="0"/>
    <x v="116"/>
    <n v="29.146187262604581"/>
    <n v="8"/>
    <s v="High"/>
    <x v="1"/>
    <n v="0.36363636363636365"/>
    <x v="0"/>
    <x v="0"/>
  </r>
  <r>
    <s v="8228-YLSA"/>
    <x v="0"/>
    <x v="33"/>
    <x v="1"/>
    <x v="0"/>
    <s v="MD"/>
    <x v="1"/>
    <n v="37"/>
    <x v="0"/>
    <n v="0"/>
    <x v="1"/>
    <x v="1"/>
    <n v="28"/>
    <x v="0"/>
    <x v="0"/>
    <x v="624"/>
    <n v="27.685445725080971"/>
    <n v="4"/>
    <s v="Medium"/>
    <x v="1"/>
    <n v="0.17391304347826086"/>
    <x v="0"/>
    <x v="0"/>
  </r>
  <r>
    <s v="6365-DCGP"/>
    <x v="0"/>
    <x v="32"/>
    <x v="0"/>
    <x v="0"/>
    <s v="CO"/>
    <x v="0"/>
    <n v="52"/>
    <x v="1"/>
    <n v="6"/>
    <x v="2"/>
    <x v="0"/>
    <n v="7"/>
    <x v="0"/>
    <x v="0"/>
    <x v="393"/>
    <n v="5.6677059847527422"/>
    <n v="2"/>
    <s v="Low"/>
    <x v="0"/>
    <n v="5.4054054054054057E-2"/>
    <x v="0"/>
    <x v="2"/>
  </r>
  <r>
    <s v="6208-XCAN"/>
    <x v="0"/>
    <x v="2"/>
    <x v="1"/>
    <x v="1"/>
    <s v="GA"/>
    <x v="1"/>
    <n v="44"/>
    <x v="1"/>
    <n v="2"/>
    <x v="0"/>
    <x v="3"/>
    <n v="32"/>
    <x v="0"/>
    <x v="0"/>
    <x v="572"/>
    <n v="37.592016925438507"/>
    <n v="8"/>
    <s v="High"/>
    <x v="1"/>
    <n v="0.66666666666666663"/>
    <x v="0"/>
    <x v="0"/>
  </r>
  <r>
    <s v="6004-ZETQ"/>
    <x v="0"/>
    <x v="27"/>
    <x v="1"/>
    <x v="0"/>
    <s v="OR"/>
    <x v="1"/>
    <n v="21"/>
    <x v="0"/>
    <n v="0"/>
    <x v="2"/>
    <x v="0"/>
    <n v="12"/>
    <x v="0"/>
    <x v="0"/>
    <x v="475"/>
    <n v="12.008763245993279"/>
    <n v="6"/>
    <s v="High"/>
    <x v="0"/>
    <n v="0.17647058823529413"/>
    <x v="2"/>
    <x v="2"/>
  </r>
  <r>
    <s v="0540-NSUY"/>
    <x v="0"/>
    <x v="20"/>
    <x v="3"/>
    <x v="0"/>
    <s v="MA"/>
    <x v="1"/>
    <n v="44"/>
    <x v="0"/>
    <n v="0"/>
    <x v="1"/>
    <x v="3"/>
    <n v="10"/>
    <x v="0"/>
    <x v="0"/>
    <x v="65"/>
    <n v="8.7614574225835078"/>
    <n v="8"/>
    <s v="High"/>
    <x v="0"/>
    <n v="0.44444444444444442"/>
    <x v="0"/>
    <x v="3"/>
  </r>
  <r>
    <s v="6644-PVCE"/>
    <x v="0"/>
    <x v="9"/>
    <x v="1"/>
    <x v="0"/>
    <s v="MN"/>
    <x v="0"/>
    <n v="66"/>
    <x v="0"/>
    <n v="0"/>
    <x v="0"/>
    <x v="1"/>
    <n v="38"/>
    <x v="0"/>
    <x v="0"/>
    <x v="625"/>
    <n v="34.17280718361998"/>
    <n v="6"/>
    <s v="High"/>
    <x v="1"/>
    <n v="2"/>
    <x v="1"/>
    <x v="1"/>
  </r>
  <r>
    <s v="1362-BYHT"/>
    <x v="0"/>
    <x v="31"/>
    <x v="1"/>
    <x v="0"/>
    <s v="NJ"/>
    <x v="1"/>
    <n v="65"/>
    <x v="1"/>
    <n v="5"/>
    <x v="0"/>
    <x v="1"/>
    <n v="10"/>
    <x v="0"/>
    <x v="0"/>
    <x v="626"/>
    <n v="9.5311960673576142"/>
    <n v="6"/>
    <s v="High"/>
    <x v="0"/>
    <n v="0.27272727272727271"/>
    <x v="0"/>
    <x v="3"/>
  </r>
  <r>
    <s v="1891-DDGX"/>
    <x v="0"/>
    <x v="39"/>
    <x v="1"/>
    <x v="0"/>
    <s v="IL"/>
    <x v="0"/>
    <n v="37"/>
    <x v="0"/>
    <n v="0"/>
    <x v="1"/>
    <x v="1"/>
    <n v="57"/>
    <x v="0"/>
    <x v="0"/>
    <x v="534"/>
    <n v="55.432188678114997"/>
    <n v="8"/>
    <s v="High"/>
    <x v="2"/>
    <n v="0.11267605633802817"/>
    <x v="0"/>
    <x v="1"/>
  </r>
  <r>
    <s v="1233-WQRJ"/>
    <x v="0"/>
    <x v="7"/>
    <x v="1"/>
    <x v="1"/>
    <s v="VA"/>
    <x v="0"/>
    <n v="70"/>
    <x v="1"/>
    <n v="2"/>
    <x v="1"/>
    <x v="1"/>
    <n v="34"/>
    <x v="0"/>
    <x v="0"/>
    <x v="627"/>
    <n v="36.202722923677243"/>
    <n v="4"/>
    <s v="Medium"/>
    <x v="1"/>
    <n v="7.407407407407407E-2"/>
    <x v="1"/>
    <x v="0"/>
  </r>
  <r>
    <s v="8570-SXEK"/>
    <x v="1"/>
    <x v="12"/>
    <x v="1"/>
    <x v="1"/>
    <s v="TX"/>
    <x v="1"/>
    <n v="68"/>
    <x v="0"/>
    <n v="0"/>
    <x v="0"/>
    <x v="1"/>
    <n v="17"/>
    <x v="2"/>
    <x v="16"/>
    <x v="628"/>
    <n v="18.005293764012279"/>
    <n v="4"/>
    <s v="Medium"/>
    <x v="0"/>
    <n v="4"/>
    <x v="1"/>
    <x v="0"/>
  </r>
  <r>
    <s v="7155-XWQW"/>
    <x v="0"/>
    <x v="48"/>
    <x v="2"/>
    <x v="1"/>
    <s v="CA"/>
    <x v="0"/>
    <n v="44"/>
    <x v="0"/>
    <n v="0"/>
    <x v="0"/>
    <x v="0"/>
    <n v="10"/>
    <x v="0"/>
    <x v="0"/>
    <x v="398"/>
    <n v="9.5266760569655169"/>
    <n v="6"/>
    <s v="High"/>
    <x v="0"/>
    <n v="0.3"/>
    <x v="0"/>
    <x v="2"/>
  </r>
  <r>
    <s v="2801-LSIH"/>
    <x v="0"/>
    <x v="12"/>
    <x v="2"/>
    <x v="1"/>
    <s v="RI"/>
    <x v="0"/>
    <n v="49"/>
    <x v="0"/>
    <n v="0"/>
    <x v="0"/>
    <x v="0"/>
    <n v="28"/>
    <x v="0"/>
    <x v="0"/>
    <x v="384"/>
    <n v="28.040899573280161"/>
    <n v="8"/>
    <s v="High"/>
    <x v="1"/>
    <n v="8"/>
    <x v="0"/>
    <x v="3"/>
  </r>
  <r>
    <s v="0174-JXYJ"/>
    <x v="0"/>
    <x v="70"/>
    <x v="1"/>
    <x v="1"/>
    <s v="SD"/>
    <x v="0"/>
    <n v="42"/>
    <x v="0"/>
    <n v="0"/>
    <x v="1"/>
    <x v="0"/>
    <n v="52"/>
    <x v="0"/>
    <x v="0"/>
    <x v="629"/>
    <n v="45.192579078997269"/>
    <n v="5"/>
    <s v="Medium"/>
    <x v="2"/>
    <n v="8.4745762711864403E-2"/>
    <x v="0"/>
    <x v="1"/>
  </r>
  <r>
    <s v="0727-HGUR"/>
    <x v="0"/>
    <x v="7"/>
    <x v="1"/>
    <x v="1"/>
    <s v="ND"/>
    <x v="0"/>
    <n v="37"/>
    <x v="0"/>
    <n v="0"/>
    <x v="1"/>
    <x v="1"/>
    <n v="28"/>
    <x v="0"/>
    <x v="0"/>
    <x v="630"/>
    <n v="23.62095061713563"/>
    <n v="2"/>
    <s v="Low"/>
    <x v="1"/>
    <n v="3.7037037037037035E-2"/>
    <x v="0"/>
    <x v="1"/>
  </r>
  <r>
    <s v="2949-LLJY"/>
    <x v="0"/>
    <x v="16"/>
    <x v="0"/>
    <x v="1"/>
    <s v="DC"/>
    <x v="1"/>
    <n v="73"/>
    <x v="0"/>
    <n v="0"/>
    <x v="2"/>
    <x v="0"/>
    <n v="37"/>
    <x v="0"/>
    <x v="0"/>
    <x v="631"/>
    <n v="41.780105712045113"/>
    <n v="10"/>
    <s v="High"/>
    <x v="1"/>
    <n v="0.1388888888888889"/>
    <x v="1"/>
    <x v="0"/>
  </r>
  <r>
    <s v="5395-ZGMZ"/>
    <x v="0"/>
    <x v="7"/>
    <x v="2"/>
    <x v="0"/>
    <s v="IL"/>
    <x v="1"/>
    <n v="33"/>
    <x v="0"/>
    <n v="0"/>
    <x v="1"/>
    <x v="1"/>
    <n v="9"/>
    <x v="0"/>
    <x v="0"/>
    <x v="256"/>
    <n v="7.815474708753408"/>
    <n v="6"/>
    <s v="High"/>
    <x v="0"/>
    <n v="0.1111111111111111"/>
    <x v="0"/>
    <x v="1"/>
  </r>
  <r>
    <s v="5393-BDDX"/>
    <x v="0"/>
    <x v="36"/>
    <x v="1"/>
    <x v="1"/>
    <s v="MD"/>
    <x v="0"/>
    <n v="70"/>
    <x v="0"/>
    <n v="0"/>
    <x v="1"/>
    <x v="1"/>
    <n v="44"/>
    <x v="0"/>
    <x v="0"/>
    <x v="632"/>
    <n v="39.610836936081782"/>
    <n v="3"/>
    <s v="Medium"/>
    <x v="1"/>
    <n v="0.75"/>
    <x v="1"/>
    <x v="0"/>
  </r>
  <r>
    <s v="8435-ARBB"/>
    <x v="0"/>
    <x v="39"/>
    <x v="0"/>
    <x v="1"/>
    <s v="FL"/>
    <x v="1"/>
    <n v="37"/>
    <x v="0"/>
    <n v="0"/>
    <x v="2"/>
    <x v="0"/>
    <n v="48"/>
    <x v="0"/>
    <x v="0"/>
    <x v="633"/>
    <n v="45.95117148186187"/>
    <n v="8"/>
    <s v="High"/>
    <x v="1"/>
    <n v="0.11267605633802817"/>
    <x v="0"/>
    <x v="0"/>
  </r>
  <r>
    <s v="2138-YQDU"/>
    <x v="1"/>
    <x v="8"/>
    <x v="3"/>
    <x v="0"/>
    <s v="WI"/>
    <x v="0"/>
    <n v="64"/>
    <x v="0"/>
    <n v="0"/>
    <x v="0"/>
    <x v="3"/>
    <n v="12"/>
    <x v="3"/>
    <x v="8"/>
    <x v="634"/>
    <n v="11.968759352846019"/>
    <n v="6"/>
    <s v="High"/>
    <x v="0"/>
    <n v="3"/>
    <x v="0"/>
    <x v="1"/>
  </r>
  <r>
    <s v="0350-XCGU"/>
    <x v="1"/>
    <x v="12"/>
    <x v="0"/>
    <x v="0"/>
    <s v="CA"/>
    <x v="1"/>
    <n v="37"/>
    <x v="0"/>
    <n v="0"/>
    <x v="0"/>
    <x v="0"/>
    <n v="8"/>
    <x v="1"/>
    <x v="9"/>
    <x v="635"/>
    <n v="6.846851866779696"/>
    <n v="8"/>
    <s v="High"/>
    <x v="0"/>
    <n v="8"/>
    <x v="0"/>
    <x v="2"/>
  </r>
  <r>
    <s v="5726-LHDO"/>
    <x v="1"/>
    <x v="11"/>
    <x v="4"/>
    <x v="1"/>
    <s v="NH"/>
    <x v="0"/>
    <n v="51"/>
    <x v="0"/>
    <n v="0"/>
    <x v="0"/>
    <x v="1"/>
    <n v="59"/>
    <x v="4"/>
    <x v="14"/>
    <x v="636"/>
    <n v="51.141646001530667"/>
    <n v="2"/>
    <s v="Low"/>
    <x v="2"/>
    <n v="0.4"/>
    <x v="0"/>
    <x v="3"/>
  </r>
  <r>
    <s v="8807-OJVS"/>
    <x v="0"/>
    <x v="12"/>
    <x v="1"/>
    <x v="0"/>
    <s v="IN"/>
    <x v="1"/>
    <n v="20"/>
    <x v="0"/>
    <n v="0"/>
    <x v="0"/>
    <x v="1"/>
    <n v="12"/>
    <x v="0"/>
    <x v="0"/>
    <x v="7"/>
    <n v="13.02475802111225"/>
    <n v="7"/>
    <s v="High"/>
    <x v="0"/>
    <n v="7"/>
    <x v="2"/>
    <x v="1"/>
  </r>
  <r>
    <s v="0603-GKBT"/>
    <x v="0"/>
    <x v="26"/>
    <x v="1"/>
    <x v="0"/>
    <s v="KY"/>
    <x v="1"/>
    <n v="54"/>
    <x v="0"/>
    <n v="0"/>
    <x v="0"/>
    <x v="0"/>
    <n v="43"/>
    <x v="0"/>
    <x v="0"/>
    <x v="51"/>
    <n v="48.303045537010462"/>
    <n v="6"/>
    <s v="High"/>
    <x v="1"/>
    <n v="0.2857142857142857"/>
    <x v="0"/>
    <x v="0"/>
  </r>
  <r>
    <s v="5316-EYZL"/>
    <x v="1"/>
    <x v="9"/>
    <x v="0"/>
    <x v="1"/>
    <s v="AK"/>
    <x v="0"/>
    <n v="70"/>
    <x v="0"/>
    <n v="0"/>
    <x v="0"/>
    <x v="1"/>
    <n v="56"/>
    <x v="3"/>
    <x v="2"/>
    <x v="637"/>
    <n v="52.494822154163771"/>
    <n v="6"/>
    <s v="High"/>
    <x v="2"/>
    <n v="2"/>
    <x v="1"/>
    <x v="2"/>
  </r>
  <r>
    <s v="4275-FUPD"/>
    <x v="0"/>
    <x v="34"/>
    <x v="1"/>
    <x v="1"/>
    <s v="TN"/>
    <x v="1"/>
    <n v="21"/>
    <x v="0"/>
    <n v="0"/>
    <x v="1"/>
    <x v="1"/>
    <n v="55"/>
    <x v="0"/>
    <x v="0"/>
    <x v="284"/>
    <n v="46.337593144419607"/>
    <n v="0"/>
    <s v="None"/>
    <x v="2"/>
    <n v="0"/>
    <x v="2"/>
    <x v="0"/>
  </r>
  <r>
    <s v="5934-GGME"/>
    <x v="1"/>
    <x v="45"/>
    <x v="0"/>
    <x v="1"/>
    <s v="OR"/>
    <x v="0"/>
    <n v="27"/>
    <x v="0"/>
    <n v="0"/>
    <x v="0"/>
    <x v="1"/>
    <n v="46"/>
    <x v="1"/>
    <x v="13"/>
    <x v="41"/>
    <n v="45.036288698080249"/>
    <n v="8"/>
    <s v="High"/>
    <x v="1"/>
    <n v="0.61538461538461542"/>
    <x v="2"/>
    <x v="2"/>
  </r>
  <r>
    <s v="1503-WDPS"/>
    <x v="0"/>
    <x v="41"/>
    <x v="1"/>
    <x v="0"/>
    <s v="MA"/>
    <x v="0"/>
    <n v="53"/>
    <x v="1"/>
    <n v="4"/>
    <x v="2"/>
    <x v="0"/>
    <n v="36"/>
    <x v="0"/>
    <x v="0"/>
    <x v="189"/>
    <n v="29.31390123071759"/>
    <n v="9"/>
    <s v="High"/>
    <x v="1"/>
    <n v="0.12857142857142856"/>
    <x v="0"/>
    <x v="3"/>
  </r>
  <r>
    <s v="1445-FTXD"/>
    <x v="1"/>
    <x v="12"/>
    <x v="3"/>
    <x v="1"/>
    <s v="NJ"/>
    <x v="1"/>
    <n v="33"/>
    <x v="0"/>
    <n v="0"/>
    <x v="0"/>
    <x v="3"/>
    <n v="30"/>
    <x v="1"/>
    <x v="7"/>
    <x v="638"/>
    <n v="32.525971480259649"/>
    <n v="0"/>
    <s v="None"/>
    <x v="1"/>
    <n v="0"/>
    <x v="0"/>
    <x v="3"/>
  </r>
  <r>
    <s v="8684-KRGJ"/>
    <x v="0"/>
    <x v="66"/>
    <x v="1"/>
    <x v="0"/>
    <s v="MA"/>
    <x v="0"/>
    <n v="27"/>
    <x v="0"/>
    <n v="0"/>
    <x v="0"/>
    <x v="0"/>
    <n v="12"/>
    <x v="0"/>
    <x v="0"/>
    <x v="499"/>
    <n v="11.46387270269501"/>
    <n v="0"/>
    <s v="None"/>
    <x v="0"/>
    <n v="0"/>
    <x v="2"/>
    <x v="3"/>
  </r>
  <r>
    <s v="0671-IGOJ"/>
    <x v="1"/>
    <x v="51"/>
    <x v="3"/>
    <x v="1"/>
    <s v="ID"/>
    <x v="0"/>
    <n v="28"/>
    <x v="0"/>
    <n v="0"/>
    <x v="0"/>
    <x v="1"/>
    <n v="62"/>
    <x v="1"/>
    <x v="13"/>
    <x v="639"/>
    <n v="73.696063253777211"/>
    <n v="7"/>
    <s v="High"/>
    <x v="2"/>
    <n v="0.875"/>
    <x v="2"/>
    <x v="2"/>
  </r>
  <r>
    <s v="0752-BYBV"/>
    <x v="1"/>
    <x v="11"/>
    <x v="4"/>
    <x v="1"/>
    <s v="MO"/>
    <x v="0"/>
    <n v="66"/>
    <x v="0"/>
    <n v="0"/>
    <x v="0"/>
    <x v="0"/>
    <n v="43"/>
    <x v="2"/>
    <x v="3"/>
    <x v="640"/>
    <n v="46.635786269579228"/>
    <n v="0"/>
    <s v="None"/>
    <x v="1"/>
    <n v="0"/>
    <x v="1"/>
    <x v="1"/>
  </r>
  <r>
    <s v="5957-ZDAK"/>
    <x v="0"/>
    <x v="2"/>
    <x v="2"/>
    <x v="1"/>
    <s v="NE"/>
    <x v="0"/>
    <n v="42"/>
    <x v="1"/>
    <n v="3"/>
    <x v="0"/>
    <x v="1"/>
    <n v="21"/>
    <x v="0"/>
    <x v="0"/>
    <x v="641"/>
    <n v="23.030846259184571"/>
    <n v="4"/>
    <s v="Medium"/>
    <x v="1"/>
    <n v="0.33333333333333331"/>
    <x v="0"/>
    <x v="1"/>
  </r>
  <r>
    <s v="7571-MUZE"/>
    <x v="1"/>
    <x v="28"/>
    <x v="0"/>
    <x v="1"/>
    <s v="AL"/>
    <x v="0"/>
    <n v="53"/>
    <x v="0"/>
    <n v="0"/>
    <x v="0"/>
    <x v="0"/>
    <n v="41"/>
    <x v="1"/>
    <x v="7"/>
    <x v="414"/>
    <n v="44.902623963549942"/>
    <n v="7"/>
    <s v="High"/>
    <x v="1"/>
    <n v="0.41176470588235292"/>
    <x v="0"/>
    <x v="0"/>
  </r>
  <r>
    <s v="3515-OLMO"/>
    <x v="0"/>
    <x v="20"/>
    <x v="2"/>
    <x v="0"/>
    <s v="KS"/>
    <x v="0"/>
    <n v="45"/>
    <x v="0"/>
    <n v="0"/>
    <x v="0"/>
    <x v="0"/>
    <n v="10"/>
    <x v="0"/>
    <x v="0"/>
    <x v="642"/>
    <n v="10.37618907273435"/>
    <n v="9"/>
    <s v="High"/>
    <x v="0"/>
    <n v="0.5"/>
    <x v="0"/>
    <x v="1"/>
  </r>
  <r>
    <s v="1507-BNBN"/>
    <x v="0"/>
    <x v="9"/>
    <x v="1"/>
    <x v="0"/>
    <s v="GA"/>
    <x v="1"/>
    <n v="59"/>
    <x v="0"/>
    <n v="0"/>
    <x v="0"/>
    <x v="0"/>
    <n v="9"/>
    <x v="0"/>
    <x v="0"/>
    <x v="523"/>
    <n v="9.2739145379735213"/>
    <n v="10"/>
    <s v="High"/>
    <x v="0"/>
    <n v="3.3333333333333335"/>
    <x v="0"/>
    <x v="0"/>
  </r>
  <r>
    <s v="1491-ONDB"/>
    <x v="1"/>
    <x v="2"/>
    <x v="2"/>
    <x v="1"/>
    <s v="AK"/>
    <x v="1"/>
    <n v="58"/>
    <x v="0"/>
    <n v="0"/>
    <x v="0"/>
    <x v="3"/>
    <n v="42"/>
    <x v="3"/>
    <x v="8"/>
    <x v="643"/>
    <n v="34.591078597632773"/>
    <n v="3"/>
    <s v="Medium"/>
    <x v="1"/>
    <n v="0.25"/>
    <x v="0"/>
    <x v="2"/>
  </r>
  <r>
    <s v="3996-CPIX"/>
    <x v="1"/>
    <x v="73"/>
    <x v="2"/>
    <x v="1"/>
    <s v="CA"/>
    <x v="1"/>
    <n v="49"/>
    <x v="0"/>
    <n v="0"/>
    <x v="1"/>
    <x v="1"/>
    <n v="30"/>
    <x v="6"/>
    <x v="20"/>
    <x v="512"/>
    <n v="25.43881525424344"/>
    <n v="5"/>
    <s v="Medium"/>
    <x v="1"/>
    <n v="0.12820512820512819"/>
    <x v="0"/>
    <x v="2"/>
  </r>
  <r>
    <s v="9445-DPWK"/>
    <x v="0"/>
    <x v="53"/>
    <x v="1"/>
    <x v="1"/>
    <s v="NH"/>
    <x v="0"/>
    <n v="35"/>
    <x v="0"/>
    <n v="0"/>
    <x v="1"/>
    <x v="1"/>
    <n v="31"/>
    <x v="0"/>
    <x v="0"/>
    <x v="317"/>
    <n v="32.242811406027791"/>
    <n v="0"/>
    <s v="None"/>
    <x v="1"/>
    <n v="0"/>
    <x v="0"/>
    <x v="3"/>
  </r>
  <r>
    <s v="4860-EFJE"/>
    <x v="0"/>
    <x v="50"/>
    <x v="1"/>
    <x v="1"/>
    <s v="MD"/>
    <x v="1"/>
    <n v="66"/>
    <x v="1"/>
    <n v="6"/>
    <x v="1"/>
    <x v="1"/>
    <n v="32"/>
    <x v="0"/>
    <x v="0"/>
    <x v="644"/>
    <n v="36.366811266450057"/>
    <n v="6"/>
    <s v="High"/>
    <x v="1"/>
    <n v="9.6774193548387094E-2"/>
    <x v="1"/>
    <x v="0"/>
  </r>
  <r>
    <s v="8779-DYAV"/>
    <x v="0"/>
    <x v="39"/>
    <x v="1"/>
    <x v="1"/>
    <s v="KS"/>
    <x v="1"/>
    <n v="64"/>
    <x v="0"/>
    <n v="0"/>
    <x v="1"/>
    <x v="0"/>
    <n v="50"/>
    <x v="0"/>
    <x v="0"/>
    <x v="58"/>
    <n v="55.185639561995053"/>
    <n v="3"/>
    <s v="Medium"/>
    <x v="1"/>
    <n v="4.2253521126760563E-2"/>
    <x v="0"/>
    <x v="1"/>
  </r>
  <r>
    <s v="3457-VQQM"/>
    <x v="0"/>
    <x v="31"/>
    <x v="1"/>
    <x v="0"/>
    <s v="SD"/>
    <x v="0"/>
    <n v="62"/>
    <x v="1"/>
    <n v="2"/>
    <x v="0"/>
    <x v="0"/>
    <n v="9"/>
    <x v="0"/>
    <x v="0"/>
    <x v="645"/>
    <n v="10.57280818000303"/>
    <n v="0"/>
    <s v="None"/>
    <x v="0"/>
    <n v="0"/>
    <x v="0"/>
    <x v="1"/>
  </r>
  <r>
    <s v="6035-AFOJ"/>
    <x v="0"/>
    <x v="39"/>
    <x v="2"/>
    <x v="1"/>
    <s v="WI"/>
    <x v="0"/>
    <n v="57"/>
    <x v="0"/>
    <n v="0"/>
    <x v="2"/>
    <x v="0"/>
    <n v="30"/>
    <x v="0"/>
    <x v="0"/>
    <x v="646"/>
    <n v="28.324470359654232"/>
    <n v="1"/>
    <s v="Low"/>
    <x v="1"/>
    <n v="1.4084507042253521E-2"/>
    <x v="0"/>
    <x v="1"/>
  </r>
  <r>
    <s v="9322-TYHV"/>
    <x v="1"/>
    <x v="12"/>
    <x v="3"/>
    <x v="1"/>
    <s v="OH"/>
    <x v="0"/>
    <n v="37"/>
    <x v="0"/>
    <n v="0"/>
    <x v="0"/>
    <x v="1"/>
    <n v="46"/>
    <x v="2"/>
    <x v="3"/>
    <x v="486"/>
    <n v="38.849597993054793"/>
    <n v="4"/>
    <s v="Medium"/>
    <x v="1"/>
    <n v="4"/>
    <x v="0"/>
    <x v="1"/>
  </r>
  <r>
    <s v="8000-CPPS"/>
    <x v="0"/>
    <x v="28"/>
    <x v="1"/>
    <x v="0"/>
    <s v="ND"/>
    <x v="0"/>
    <n v="36"/>
    <x v="1"/>
    <n v="5"/>
    <x v="2"/>
    <x v="0"/>
    <n v="12"/>
    <x v="0"/>
    <x v="0"/>
    <x v="647"/>
    <n v="10.24328763849474"/>
    <n v="0"/>
    <s v="None"/>
    <x v="0"/>
    <n v="0"/>
    <x v="0"/>
    <x v="1"/>
  </r>
  <r>
    <s v="7779-QQSF"/>
    <x v="0"/>
    <x v="12"/>
    <x v="1"/>
    <x v="0"/>
    <s v="OH"/>
    <x v="1"/>
    <n v="25"/>
    <x v="0"/>
    <n v="0"/>
    <x v="0"/>
    <x v="0"/>
    <n v="11"/>
    <x v="0"/>
    <x v="0"/>
    <x v="470"/>
    <n v="12.96624055044213"/>
    <n v="3"/>
    <s v="Medium"/>
    <x v="0"/>
    <n v="3"/>
    <x v="2"/>
    <x v="1"/>
  </r>
  <r>
    <s v="7800-OJDY"/>
    <x v="0"/>
    <x v="68"/>
    <x v="2"/>
    <x v="1"/>
    <s v="OK"/>
    <x v="1"/>
    <n v="34"/>
    <x v="0"/>
    <n v="0"/>
    <x v="0"/>
    <x v="0"/>
    <n v="20"/>
    <x v="0"/>
    <x v="0"/>
    <x v="478"/>
    <n v="23.748316473988041"/>
    <n v="0"/>
    <s v="None"/>
    <x v="0"/>
    <n v="0"/>
    <x v="0"/>
    <x v="0"/>
  </r>
  <r>
    <s v="3490-VASD"/>
    <x v="0"/>
    <x v="55"/>
    <x v="1"/>
    <x v="1"/>
    <s v="VT"/>
    <x v="0"/>
    <n v="40"/>
    <x v="1"/>
    <n v="5"/>
    <x v="0"/>
    <x v="1"/>
    <n v="36"/>
    <x v="0"/>
    <x v="0"/>
    <x v="648"/>
    <n v="29.661882638689772"/>
    <n v="10"/>
    <s v="High"/>
    <x v="1"/>
    <n v="0.19607843137254902"/>
    <x v="0"/>
    <x v="3"/>
  </r>
  <r>
    <s v="3220-CYWW"/>
    <x v="0"/>
    <x v="67"/>
    <x v="1"/>
    <x v="0"/>
    <s v="HI"/>
    <x v="1"/>
    <n v="40"/>
    <x v="1"/>
    <n v="2"/>
    <x v="0"/>
    <x v="1"/>
    <n v="28"/>
    <x v="0"/>
    <x v="0"/>
    <x v="6"/>
    <n v="29.107362773962102"/>
    <n v="8"/>
    <s v="High"/>
    <x v="1"/>
    <n v="0.22857142857142856"/>
    <x v="0"/>
    <x v="2"/>
  </r>
  <r>
    <s v="7791-KLOZ"/>
    <x v="0"/>
    <x v="46"/>
    <x v="1"/>
    <x v="0"/>
    <s v="MT"/>
    <x v="1"/>
    <n v="42"/>
    <x v="0"/>
    <n v="0"/>
    <x v="2"/>
    <x v="0"/>
    <n v="15"/>
    <x v="0"/>
    <x v="0"/>
    <x v="440"/>
    <n v="13.421081040741869"/>
    <n v="7"/>
    <s v="High"/>
    <x v="0"/>
    <n v="0.1206896551724138"/>
    <x v="0"/>
    <x v="2"/>
  </r>
  <r>
    <s v="5922-TYHV"/>
    <x v="0"/>
    <x v="14"/>
    <x v="1"/>
    <x v="1"/>
    <s v="SC"/>
    <x v="0"/>
    <n v="45"/>
    <x v="1"/>
    <n v="2"/>
    <x v="0"/>
    <x v="1"/>
    <n v="36"/>
    <x v="0"/>
    <x v="0"/>
    <x v="485"/>
    <n v="42.939481363840081"/>
    <n v="9"/>
    <s v="High"/>
    <x v="1"/>
    <n v="1"/>
    <x v="0"/>
    <x v="0"/>
  </r>
  <r>
    <s v="5509-KHCT"/>
    <x v="1"/>
    <x v="33"/>
    <x v="1"/>
    <x v="1"/>
    <s v="CA"/>
    <x v="1"/>
    <n v="43"/>
    <x v="0"/>
    <n v="0"/>
    <x v="2"/>
    <x v="0"/>
    <n v="16"/>
    <x v="6"/>
    <x v="20"/>
    <x v="649"/>
    <n v="16.657855341632281"/>
    <n v="9"/>
    <s v="High"/>
    <x v="0"/>
    <n v="0.39130434782608697"/>
    <x v="0"/>
    <x v="2"/>
  </r>
  <r>
    <s v="9728-UKRN"/>
    <x v="0"/>
    <x v="27"/>
    <x v="1"/>
    <x v="0"/>
    <s v="SC"/>
    <x v="0"/>
    <n v="58"/>
    <x v="0"/>
    <n v="0"/>
    <x v="0"/>
    <x v="1"/>
    <n v="8"/>
    <x v="0"/>
    <x v="0"/>
    <x v="153"/>
    <n v="7.1623418415232996"/>
    <n v="4"/>
    <s v="Medium"/>
    <x v="0"/>
    <n v="0.11764705882352941"/>
    <x v="0"/>
    <x v="0"/>
  </r>
  <r>
    <s v="5827-MQNI"/>
    <x v="0"/>
    <x v="2"/>
    <x v="0"/>
    <x v="1"/>
    <s v="NH"/>
    <x v="1"/>
    <n v="81"/>
    <x v="0"/>
    <n v="0"/>
    <x v="2"/>
    <x v="1"/>
    <n v="29"/>
    <x v="0"/>
    <x v="0"/>
    <x v="147"/>
    <n v="33.893280521341033"/>
    <n v="2"/>
    <s v="Low"/>
    <x v="1"/>
    <n v="0.16666666666666666"/>
    <x v="1"/>
    <x v="3"/>
  </r>
  <r>
    <s v="8190-LOMP"/>
    <x v="0"/>
    <x v="40"/>
    <x v="1"/>
    <x v="1"/>
    <s v="CO"/>
    <x v="0"/>
    <n v="43"/>
    <x v="0"/>
    <n v="0"/>
    <x v="1"/>
    <x v="0"/>
    <n v="47"/>
    <x v="0"/>
    <x v="0"/>
    <x v="650"/>
    <n v="53.41360313976044"/>
    <n v="3"/>
    <s v="Medium"/>
    <x v="1"/>
    <n v="4.7619047619047616E-2"/>
    <x v="0"/>
    <x v="2"/>
  </r>
  <r>
    <s v="9946-PMSJ"/>
    <x v="0"/>
    <x v="8"/>
    <x v="1"/>
    <x v="1"/>
    <s v="TN"/>
    <x v="1"/>
    <n v="74"/>
    <x v="0"/>
    <n v="0"/>
    <x v="2"/>
    <x v="1"/>
    <n v="31"/>
    <x v="0"/>
    <x v="0"/>
    <x v="651"/>
    <n v="33.346463012444538"/>
    <n v="1"/>
    <s v="Low"/>
    <x v="1"/>
    <n v="0.5"/>
    <x v="1"/>
    <x v="0"/>
  </r>
  <r>
    <s v="7478-TESE"/>
    <x v="0"/>
    <x v="50"/>
    <x v="1"/>
    <x v="1"/>
    <s v="WY"/>
    <x v="1"/>
    <n v="57"/>
    <x v="1"/>
    <n v="2"/>
    <x v="2"/>
    <x v="0"/>
    <n v="19"/>
    <x v="0"/>
    <x v="0"/>
    <x v="652"/>
    <n v="16.298284014295341"/>
    <n v="9"/>
    <s v="High"/>
    <x v="0"/>
    <n v="0.14516129032258066"/>
    <x v="0"/>
    <x v="2"/>
  </r>
  <r>
    <s v="2030-STOC"/>
    <x v="0"/>
    <x v="41"/>
    <x v="1"/>
    <x v="0"/>
    <s v="UT"/>
    <x v="1"/>
    <n v="37"/>
    <x v="0"/>
    <n v="0"/>
    <x v="2"/>
    <x v="0"/>
    <n v="12"/>
    <x v="0"/>
    <x v="0"/>
    <x v="653"/>
    <n v="13.410200600348301"/>
    <n v="6"/>
    <s v="High"/>
    <x v="0"/>
    <n v="8.5714285714285715E-2"/>
    <x v="0"/>
    <x v="2"/>
  </r>
  <r>
    <s v="7897-COYM"/>
    <x v="0"/>
    <x v="39"/>
    <x v="2"/>
    <x v="0"/>
    <s v="MS"/>
    <x v="1"/>
    <n v="35"/>
    <x v="0"/>
    <n v="0"/>
    <x v="2"/>
    <x v="1"/>
    <n v="13"/>
    <x v="0"/>
    <x v="0"/>
    <x v="429"/>
    <n v="12.20541220368629"/>
    <n v="10"/>
    <s v="High"/>
    <x v="0"/>
    <n v="0.14084507042253522"/>
    <x v="0"/>
    <x v="0"/>
  </r>
  <r>
    <s v="9639-CDJJ"/>
    <x v="0"/>
    <x v="39"/>
    <x v="1"/>
    <x v="1"/>
    <s v="NC"/>
    <x v="0"/>
    <n v="54"/>
    <x v="0"/>
    <n v="0"/>
    <x v="2"/>
    <x v="0"/>
    <n v="36"/>
    <x v="0"/>
    <x v="0"/>
    <x v="332"/>
    <n v="34.773289191294793"/>
    <n v="9"/>
    <s v="High"/>
    <x v="1"/>
    <n v="0.12676056338028169"/>
    <x v="0"/>
    <x v="0"/>
  </r>
  <r>
    <s v="1197-RBQL"/>
    <x v="0"/>
    <x v="39"/>
    <x v="1"/>
    <x v="1"/>
    <s v="CO"/>
    <x v="1"/>
    <n v="74"/>
    <x v="0"/>
    <n v="0"/>
    <x v="1"/>
    <x v="1"/>
    <n v="45"/>
    <x v="0"/>
    <x v="0"/>
    <x v="654"/>
    <n v="40.900237702606113"/>
    <n v="3"/>
    <s v="Medium"/>
    <x v="1"/>
    <n v="4.2253521126760563E-2"/>
    <x v="1"/>
    <x v="2"/>
  </r>
  <r>
    <s v="5778-CDIC"/>
    <x v="1"/>
    <x v="12"/>
    <x v="4"/>
    <x v="1"/>
    <s v="NJ"/>
    <x v="1"/>
    <n v="28"/>
    <x v="0"/>
    <n v="0"/>
    <x v="0"/>
    <x v="1"/>
    <n v="33"/>
    <x v="5"/>
    <x v="12"/>
    <x v="655"/>
    <n v="29.5548861853445"/>
    <n v="9"/>
    <s v="High"/>
    <x v="1"/>
    <n v="9"/>
    <x v="2"/>
    <x v="3"/>
  </r>
  <r>
    <s v="9532-FEIX"/>
    <x v="0"/>
    <x v="12"/>
    <x v="0"/>
    <x v="1"/>
    <s v="NC"/>
    <x v="1"/>
    <n v="36"/>
    <x v="0"/>
    <n v="0"/>
    <x v="0"/>
    <x v="3"/>
    <n v="47"/>
    <x v="0"/>
    <x v="0"/>
    <x v="656"/>
    <n v="46.933185007602518"/>
    <n v="8"/>
    <s v="High"/>
    <x v="1"/>
    <n v="8"/>
    <x v="0"/>
    <x v="0"/>
  </r>
  <r>
    <s v="0521-IQFX"/>
    <x v="0"/>
    <x v="24"/>
    <x v="0"/>
    <x v="0"/>
    <s v="FL"/>
    <x v="0"/>
    <n v="25"/>
    <x v="0"/>
    <n v="0"/>
    <x v="1"/>
    <x v="0"/>
    <n v="7"/>
    <x v="0"/>
    <x v="0"/>
    <x v="657"/>
    <n v="5.6335100647882426"/>
    <n v="3"/>
    <s v="Medium"/>
    <x v="0"/>
    <n v="0.21428571428571427"/>
    <x v="2"/>
    <x v="0"/>
  </r>
  <r>
    <s v="7428-ZNPE"/>
    <x v="0"/>
    <x v="34"/>
    <x v="1"/>
    <x v="1"/>
    <s v="WY"/>
    <x v="0"/>
    <n v="63"/>
    <x v="1"/>
    <n v="5"/>
    <x v="1"/>
    <x v="0"/>
    <n v="32"/>
    <x v="0"/>
    <x v="0"/>
    <x v="658"/>
    <n v="26.254120885187429"/>
    <n v="7"/>
    <s v="High"/>
    <x v="1"/>
    <n v="0.10606060606060606"/>
    <x v="0"/>
    <x v="2"/>
  </r>
  <r>
    <s v="9966-MDPN"/>
    <x v="0"/>
    <x v="58"/>
    <x v="1"/>
    <x v="1"/>
    <s v="DC"/>
    <x v="0"/>
    <n v="59"/>
    <x v="0"/>
    <n v="0"/>
    <x v="1"/>
    <x v="1"/>
    <n v="28"/>
    <x v="0"/>
    <x v="0"/>
    <x v="323"/>
    <n v="26.697865414063688"/>
    <n v="0"/>
    <s v="None"/>
    <x v="1"/>
    <n v="0"/>
    <x v="0"/>
    <x v="0"/>
  </r>
  <r>
    <s v="6094-PCMH"/>
    <x v="0"/>
    <x v="21"/>
    <x v="1"/>
    <x v="1"/>
    <s v="MA"/>
    <x v="0"/>
    <n v="61"/>
    <x v="0"/>
    <n v="0"/>
    <x v="0"/>
    <x v="1"/>
    <n v="24"/>
    <x v="0"/>
    <x v="0"/>
    <x v="562"/>
    <n v="23.20928780430209"/>
    <n v="8"/>
    <s v="High"/>
    <x v="1"/>
    <n v="1.3333333333333333"/>
    <x v="0"/>
    <x v="3"/>
  </r>
  <r>
    <s v="1337-AUEQ"/>
    <x v="0"/>
    <x v="29"/>
    <x v="1"/>
    <x v="1"/>
    <s v="MT"/>
    <x v="0"/>
    <n v="43"/>
    <x v="1"/>
    <n v="4"/>
    <x v="2"/>
    <x v="0"/>
    <n v="56"/>
    <x v="0"/>
    <x v="0"/>
    <x v="108"/>
    <n v="64.108955344477067"/>
    <n v="10"/>
    <s v="High"/>
    <x v="2"/>
    <n v="0.14925373134328357"/>
    <x v="0"/>
    <x v="2"/>
  </r>
  <r>
    <s v="9074-LPGO"/>
    <x v="0"/>
    <x v="29"/>
    <x v="1"/>
    <x v="1"/>
    <s v="NJ"/>
    <x v="1"/>
    <n v="60"/>
    <x v="0"/>
    <n v="0"/>
    <x v="2"/>
    <x v="1"/>
    <n v="39"/>
    <x v="0"/>
    <x v="0"/>
    <x v="659"/>
    <n v="46.421808112027691"/>
    <n v="2"/>
    <s v="Low"/>
    <x v="1"/>
    <n v="2.9850746268656716E-2"/>
    <x v="0"/>
    <x v="3"/>
  </r>
  <r>
    <s v="1194-ZTVT"/>
    <x v="0"/>
    <x v="16"/>
    <x v="2"/>
    <x v="1"/>
    <s v="HI"/>
    <x v="1"/>
    <n v="61"/>
    <x v="1"/>
    <n v="5"/>
    <x v="2"/>
    <x v="0"/>
    <n v="26"/>
    <x v="0"/>
    <x v="0"/>
    <x v="660"/>
    <n v="28.505204905956091"/>
    <n v="5"/>
    <s v="Medium"/>
    <x v="1"/>
    <n v="6.9444444444444448E-2"/>
    <x v="0"/>
    <x v="2"/>
  </r>
  <r>
    <s v="6303-CXPN"/>
    <x v="1"/>
    <x v="37"/>
    <x v="2"/>
    <x v="1"/>
    <s v="VA"/>
    <x v="0"/>
    <n v="38"/>
    <x v="0"/>
    <n v="0"/>
    <x v="0"/>
    <x v="1"/>
    <n v="36"/>
    <x v="1"/>
    <x v="9"/>
    <x v="661"/>
    <n v="30.515810001970959"/>
    <n v="3"/>
    <s v="Medium"/>
    <x v="1"/>
    <n v="0.42857142857142855"/>
    <x v="0"/>
    <x v="0"/>
  </r>
  <r>
    <s v="3015-DALS"/>
    <x v="1"/>
    <x v="8"/>
    <x v="3"/>
    <x v="1"/>
    <s v="GA"/>
    <x v="0"/>
    <n v="79"/>
    <x v="0"/>
    <n v="0"/>
    <x v="0"/>
    <x v="1"/>
    <n v="38"/>
    <x v="5"/>
    <x v="5"/>
    <x v="416"/>
    <n v="37.024280542495127"/>
    <n v="8"/>
    <s v="High"/>
    <x v="1"/>
    <n v="4"/>
    <x v="1"/>
    <x v="0"/>
  </r>
  <r>
    <s v="9949-WDVY"/>
    <x v="0"/>
    <x v="33"/>
    <x v="2"/>
    <x v="0"/>
    <s v="OH"/>
    <x v="0"/>
    <n v="75"/>
    <x v="0"/>
    <n v="0"/>
    <x v="2"/>
    <x v="0"/>
    <n v="8"/>
    <x v="0"/>
    <x v="0"/>
    <x v="662"/>
    <n v="6.6760013051878424"/>
    <n v="3"/>
    <s v="Medium"/>
    <x v="0"/>
    <n v="0.13043478260869565"/>
    <x v="1"/>
    <x v="1"/>
  </r>
  <r>
    <s v="0210-NCWB"/>
    <x v="0"/>
    <x v="7"/>
    <x v="2"/>
    <x v="1"/>
    <s v="WI"/>
    <x v="1"/>
    <n v="50"/>
    <x v="0"/>
    <n v="0"/>
    <x v="1"/>
    <x v="1"/>
    <n v="34"/>
    <x v="0"/>
    <x v="0"/>
    <x v="663"/>
    <n v="37.277845687602671"/>
    <n v="6"/>
    <s v="High"/>
    <x v="1"/>
    <n v="0.1111111111111111"/>
    <x v="0"/>
    <x v="1"/>
  </r>
  <r>
    <s v="5182-ZHCG"/>
    <x v="1"/>
    <x v="12"/>
    <x v="4"/>
    <x v="0"/>
    <s v="OR"/>
    <x v="1"/>
    <n v="30"/>
    <x v="0"/>
    <n v="0"/>
    <x v="0"/>
    <x v="0"/>
    <n v="21"/>
    <x v="2"/>
    <x v="16"/>
    <x v="244"/>
    <n v="17.972882837570669"/>
    <n v="2"/>
    <s v="Low"/>
    <x v="1"/>
    <n v="2"/>
    <x v="0"/>
    <x v="2"/>
  </r>
  <r>
    <s v="6847-OMMC"/>
    <x v="1"/>
    <x v="62"/>
    <x v="0"/>
    <x v="1"/>
    <s v="IA"/>
    <x v="0"/>
    <n v="21"/>
    <x v="0"/>
    <n v="0"/>
    <x v="0"/>
    <x v="1"/>
    <n v="33"/>
    <x v="1"/>
    <x v="11"/>
    <x v="664"/>
    <n v="33.154798287039007"/>
    <n v="6"/>
    <s v="High"/>
    <x v="1"/>
    <n v="0.4"/>
    <x v="2"/>
    <x v="1"/>
  </r>
  <r>
    <s v="0634-ZBAO"/>
    <x v="0"/>
    <x v="45"/>
    <x v="1"/>
    <x v="1"/>
    <s v="SC"/>
    <x v="1"/>
    <n v="36"/>
    <x v="1"/>
    <n v="2"/>
    <x v="0"/>
    <x v="1"/>
    <n v="28"/>
    <x v="0"/>
    <x v="0"/>
    <x v="665"/>
    <n v="30.424092396433458"/>
    <n v="0"/>
    <s v="None"/>
    <x v="1"/>
    <n v="0"/>
    <x v="0"/>
    <x v="0"/>
  </r>
  <r>
    <s v="1382-IDOK"/>
    <x v="0"/>
    <x v="54"/>
    <x v="2"/>
    <x v="0"/>
    <s v="UT"/>
    <x v="0"/>
    <n v="45"/>
    <x v="1"/>
    <n v="3"/>
    <x v="0"/>
    <x v="1"/>
    <n v="9"/>
    <x v="0"/>
    <x v="0"/>
    <x v="254"/>
    <n v="9.4412177661799603"/>
    <n v="10"/>
    <s v="High"/>
    <x v="0"/>
    <n v="1"/>
    <x v="0"/>
    <x v="2"/>
  </r>
  <r>
    <s v="4359-IQHT"/>
    <x v="0"/>
    <x v="14"/>
    <x v="0"/>
    <x v="1"/>
    <s v="MN"/>
    <x v="0"/>
    <n v="22"/>
    <x v="1"/>
    <n v="2"/>
    <x v="0"/>
    <x v="1"/>
    <n v="11"/>
    <x v="0"/>
    <x v="0"/>
    <x v="666"/>
    <n v="12.23189120849969"/>
    <n v="9"/>
    <s v="High"/>
    <x v="0"/>
    <n v="1"/>
    <x v="2"/>
    <x v="1"/>
  </r>
  <r>
    <s v="4988-JDJT"/>
    <x v="0"/>
    <x v="34"/>
    <x v="1"/>
    <x v="1"/>
    <s v="WI"/>
    <x v="0"/>
    <n v="70"/>
    <x v="0"/>
    <n v="0"/>
    <x v="2"/>
    <x v="1"/>
    <n v="48"/>
    <x v="0"/>
    <x v="0"/>
    <x v="667"/>
    <n v="53.745489814224797"/>
    <n v="9"/>
    <s v="High"/>
    <x v="1"/>
    <n v="0.13636363636363635"/>
    <x v="1"/>
    <x v="1"/>
  </r>
  <r>
    <s v="1660-IDRT"/>
    <x v="0"/>
    <x v="41"/>
    <x v="1"/>
    <x v="1"/>
    <s v="CO"/>
    <x v="1"/>
    <n v="27"/>
    <x v="1"/>
    <n v="2"/>
    <x v="1"/>
    <x v="1"/>
    <n v="21"/>
    <x v="0"/>
    <x v="0"/>
    <x v="346"/>
    <n v="24.126020113538051"/>
    <n v="9"/>
    <s v="High"/>
    <x v="1"/>
    <n v="0.12857142857142856"/>
    <x v="2"/>
    <x v="2"/>
  </r>
  <r>
    <s v="7868-AIOP"/>
    <x v="1"/>
    <x v="12"/>
    <x v="0"/>
    <x v="0"/>
    <s v="ND"/>
    <x v="0"/>
    <n v="34"/>
    <x v="0"/>
    <n v="0"/>
    <x v="0"/>
    <x v="3"/>
    <n v="14"/>
    <x v="4"/>
    <x v="14"/>
    <x v="525"/>
    <n v="15.5596035979031"/>
    <n v="4"/>
    <s v="Medium"/>
    <x v="0"/>
    <n v="4"/>
    <x v="0"/>
    <x v="1"/>
  </r>
  <r>
    <s v="0566-LLDK"/>
    <x v="0"/>
    <x v="25"/>
    <x v="1"/>
    <x v="1"/>
    <s v="OK"/>
    <x v="1"/>
    <n v="21"/>
    <x v="0"/>
    <n v="0"/>
    <x v="2"/>
    <x v="0"/>
    <n v="52"/>
    <x v="0"/>
    <x v="0"/>
    <x v="34"/>
    <n v="56.204342681034007"/>
    <n v="9"/>
    <s v="High"/>
    <x v="2"/>
    <n v="0.13846153846153847"/>
    <x v="2"/>
    <x v="0"/>
  </r>
  <r>
    <s v="9003-DQCX"/>
    <x v="1"/>
    <x v="36"/>
    <x v="5"/>
    <x v="1"/>
    <s v="MA"/>
    <x v="1"/>
    <n v="20"/>
    <x v="0"/>
    <n v="0"/>
    <x v="0"/>
    <x v="1"/>
    <n v="43"/>
    <x v="2"/>
    <x v="3"/>
    <x v="668"/>
    <n v="48.04979363832269"/>
    <n v="4"/>
    <s v="Medium"/>
    <x v="1"/>
    <n v="1"/>
    <x v="2"/>
    <x v="3"/>
  </r>
  <r>
    <s v="0147-ZLZT"/>
    <x v="0"/>
    <x v="8"/>
    <x v="1"/>
    <x v="0"/>
    <s v="LA"/>
    <x v="0"/>
    <n v="36"/>
    <x v="0"/>
    <n v="0"/>
    <x v="0"/>
    <x v="0"/>
    <n v="9"/>
    <x v="0"/>
    <x v="0"/>
    <x v="669"/>
    <n v="10.39690918394253"/>
    <n v="4"/>
    <s v="Medium"/>
    <x v="0"/>
    <n v="2"/>
    <x v="0"/>
    <x v="0"/>
  </r>
  <r>
    <s v="4752-EDTG"/>
    <x v="0"/>
    <x v="0"/>
    <x v="1"/>
    <x v="0"/>
    <s v="VA"/>
    <x v="1"/>
    <n v="62"/>
    <x v="1"/>
    <n v="2"/>
    <x v="0"/>
    <x v="1"/>
    <n v="15"/>
    <x v="0"/>
    <x v="0"/>
    <x v="83"/>
    <n v="14.21409888347541"/>
    <n v="6"/>
    <s v="High"/>
    <x v="0"/>
    <n v="0.25"/>
    <x v="0"/>
    <x v="0"/>
  </r>
  <r>
    <s v="5229-OAPS"/>
    <x v="1"/>
    <x v="8"/>
    <x v="1"/>
    <x v="1"/>
    <s v="MT"/>
    <x v="0"/>
    <n v="58"/>
    <x v="0"/>
    <n v="0"/>
    <x v="0"/>
    <x v="0"/>
    <n v="51"/>
    <x v="1"/>
    <x v="9"/>
    <x v="670"/>
    <n v="55.909326535727139"/>
    <n v="7"/>
    <s v="High"/>
    <x v="2"/>
    <n v="3.5"/>
    <x v="0"/>
    <x v="2"/>
  </r>
  <r>
    <s v="6826-QYHY"/>
    <x v="0"/>
    <x v="19"/>
    <x v="1"/>
    <x v="1"/>
    <s v="MA"/>
    <x v="0"/>
    <n v="73"/>
    <x v="0"/>
    <n v="0"/>
    <x v="1"/>
    <x v="0"/>
    <n v="21"/>
    <x v="0"/>
    <x v="0"/>
    <x v="671"/>
    <n v="24.112300185365221"/>
    <n v="7"/>
    <s v="High"/>
    <x v="1"/>
    <n v="0.26923076923076922"/>
    <x v="1"/>
    <x v="3"/>
  </r>
  <r>
    <s v="2163-ESQC"/>
    <x v="0"/>
    <x v="19"/>
    <x v="1"/>
    <x v="1"/>
    <s v="NE"/>
    <x v="1"/>
    <n v="69"/>
    <x v="0"/>
    <n v="0"/>
    <x v="1"/>
    <x v="1"/>
    <n v="41"/>
    <x v="0"/>
    <x v="0"/>
    <x v="672"/>
    <n v="48.502640993234692"/>
    <n v="1"/>
    <s v="Low"/>
    <x v="1"/>
    <n v="3.8461538461538464E-2"/>
    <x v="1"/>
    <x v="1"/>
  </r>
  <r>
    <s v="3730-IHXQ"/>
    <x v="1"/>
    <x v="71"/>
    <x v="2"/>
    <x v="1"/>
    <s v="MN"/>
    <x v="1"/>
    <n v="70"/>
    <x v="0"/>
    <n v="0"/>
    <x v="1"/>
    <x v="1"/>
    <n v="62"/>
    <x v="5"/>
    <x v="5"/>
    <x v="673"/>
    <n v="72.801168182325171"/>
    <n v="9"/>
    <s v="High"/>
    <x v="2"/>
    <n v="0.21951219512195122"/>
    <x v="1"/>
    <x v="1"/>
  </r>
  <r>
    <s v="2113-RCFQ"/>
    <x v="0"/>
    <x v="26"/>
    <x v="1"/>
    <x v="1"/>
    <s v="VT"/>
    <x v="1"/>
    <n v="28"/>
    <x v="0"/>
    <n v="0"/>
    <x v="0"/>
    <x v="1"/>
    <n v="25"/>
    <x v="0"/>
    <x v="0"/>
    <x v="181"/>
    <n v="26.43526308025746"/>
    <n v="1"/>
    <s v="Low"/>
    <x v="1"/>
    <n v="4.7619047619047616E-2"/>
    <x v="2"/>
    <x v="3"/>
  </r>
  <r>
    <s v="3208-YUJR"/>
    <x v="0"/>
    <x v="53"/>
    <x v="1"/>
    <x v="1"/>
    <s v="MI"/>
    <x v="1"/>
    <n v="72"/>
    <x v="0"/>
    <n v="0"/>
    <x v="1"/>
    <x v="0"/>
    <n v="64"/>
    <x v="0"/>
    <x v="0"/>
    <x v="664"/>
    <n v="74.621683760422997"/>
    <n v="4"/>
    <s v="Medium"/>
    <x v="2"/>
    <n v="9.5238095238095233E-2"/>
    <x v="1"/>
    <x v="1"/>
  </r>
  <r>
    <s v="2953-FTBF"/>
    <x v="0"/>
    <x v="18"/>
    <x v="1"/>
    <x v="1"/>
    <s v="TN"/>
    <x v="1"/>
    <n v="61"/>
    <x v="0"/>
    <n v="0"/>
    <x v="1"/>
    <x v="0"/>
    <n v="30"/>
    <x v="0"/>
    <x v="0"/>
    <x v="115"/>
    <n v="32.777263499385562"/>
    <n v="5"/>
    <s v="Medium"/>
    <x v="1"/>
    <n v="8.771929824561403E-2"/>
    <x v="0"/>
    <x v="0"/>
  </r>
  <r>
    <s v="5559-DOEH"/>
    <x v="0"/>
    <x v="74"/>
    <x v="1"/>
    <x v="0"/>
    <s v="MN"/>
    <x v="0"/>
    <n v="24"/>
    <x v="0"/>
    <n v="0"/>
    <x v="1"/>
    <x v="1"/>
    <n v="7"/>
    <x v="0"/>
    <x v="0"/>
    <x v="460"/>
    <n v="7.6054960349152951"/>
    <n v="5"/>
    <s v="Medium"/>
    <x v="0"/>
    <n v="9.4339622641509441E-2"/>
    <x v="2"/>
    <x v="1"/>
  </r>
  <r>
    <s v="9797-TVCF"/>
    <x v="0"/>
    <x v="56"/>
    <x v="1"/>
    <x v="0"/>
    <s v="MN"/>
    <x v="1"/>
    <n v="50"/>
    <x v="0"/>
    <n v="0"/>
    <x v="2"/>
    <x v="1"/>
    <n v="12"/>
    <x v="0"/>
    <x v="0"/>
    <x v="480"/>
    <n v="12.666515098456941"/>
    <n v="8"/>
    <s v="High"/>
    <x v="0"/>
    <n v="0.11764705882352941"/>
    <x v="0"/>
    <x v="1"/>
  </r>
  <r>
    <s v="4968-LPPW"/>
    <x v="0"/>
    <x v="25"/>
    <x v="1"/>
    <x v="0"/>
    <s v="WI"/>
    <x v="1"/>
    <n v="21"/>
    <x v="0"/>
    <n v="0"/>
    <x v="2"/>
    <x v="0"/>
    <n v="15"/>
    <x v="0"/>
    <x v="0"/>
    <x v="53"/>
    <n v="12.245364842975579"/>
    <n v="6"/>
    <s v="High"/>
    <x v="0"/>
    <n v="9.2307692307692313E-2"/>
    <x v="2"/>
    <x v="1"/>
  </r>
  <r>
    <s v="0328-TCIE"/>
    <x v="1"/>
    <x v="2"/>
    <x v="4"/>
    <x v="1"/>
    <s v="OR"/>
    <x v="0"/>
    <n v="55"/>
    <x v="0"/>
    <n v="0"/>
    <x v="0"/>
    <x v="1"/>
    <n v="33"/>
    <x v="3"/>
    <x v="8"/>
    <x v="674"/>
    <n v="38.130104610942503"/>
    <n v="9"/>
    <s v="High"/>
    <x v="1"/>
    <n v="0.75"/>
    <x v="0"/>
    <x v="2"/>
  </r>
  <r>
    <s v="3300-PMVY"/>
    <x v="0"/>
    <x v="30"/>
    <x v="1"/>
    <x v="1"/>
    <s v="AK"/>
    <x v="0"/>
    <n v="31"/>
    <x v="0"/>
    <n v="0"/>
    <x v="0"/>
    <x v="0"/>
    <n v="24"/>
    <x v="0"/>
    <x v="0"/>
    <x v="343"/>
    <n v="28.69895847802005"/>
    <n v="3"/>
    <s v="Medium"/>
    <x v="1"/>
    <n v="9.0909090909090912E-2"/>
    <x v="0"/>
    <x v="2"/>
  </r>
  <r>
    <s v="7545-KBOS"/>
    <x v="0"/>
    <x v="67"/>
    <x v="1"/>
    <x v="1"/>
    <s v="IN"/>
    <x v="0"/>
    <n v="46"/>
    <x v="1"/>
    <n v="2"/>
    <x v="0"/>
    <x v="1"/>
    <n v="33"/>
    <x v="0"/>
    <x v="0"/>
    <x v="675"/>
    <n v="35.054419919516363"/>
    <n v="6"/>
    <s v="High"/>
    <x v="1"/>
    <n v="0.17142857142857143"/>
    <x v="0"/>
    <x v="1"/>
  </r>
  <r>
    <s v="7720-QXXZ"/>
    <x v="0"/>
    <x v="17"/>
    <x v="1"/>
    <x v="0"/>
    <s v="AK"/>
    <x v="0"/>
    <n v="30"/>
    <x v="1"/>
    <n v="4"/>
    <x v="1"/>
    <x v="0"/>
    <n v="9"/>
    <x v="0"/>
    <x v="0"/>
    <x v="320"/>
    <n v="10.51479109472143"/>
    <n v="7"/>
    <s v="High"/>
    <x v="0"/>
    <n v="0.13461538461538461"/>
    <x v="0"/>
    <x v="2"/>
  </r>
  <r>
    <s v="2440-TIIS"/>
    <x v="1"/>
    <x v="6"/>
    <x v="4"/>
    <x v="0"/>
    <s v="AK"/>
    <x v="0"/>
    <n v="74"/>
    <x v="0"/>
    <n v="0"/>
    <x v="0"/>
    <x v="1"/>
    <n v="49"/>
    <x v="1"/>
    <x v="7"/>
    <x v="676"/>
    <n v="50.493938986775703"/>
    <n v="4"/>
    <s v="Medium"/>
    <x v="1"/>
    <n v="0.21052631578947367"/>
    <x v="1"/>
    <x v="2"/>
  </r>
  <r>
    <s v="7372-NWZN"/>
    <x v="0"/>
    <x v="64"/>
    <x v="0"/>
    <x v="1"/>
    <s v="AK"/>
    <x v="1"/>
    <n v="37"/>
    <x v="0"/>
    <n v="0"/>
    <x v="1"/>
    <x v="1"/>
    <n v="44"/>
    <x v="0"/>
    <x v="0"/>
    <x v="677"/>
    <n v="46.113214491533597"/>
    <n v="10"/>
    <s v="High"/>
    <x v="1"/>
    <n v="0.21739130434782608"/>
    <x v="0"/>
    <x v="2"/>
  </r>
  <r>
    <s v="8912-ESBF"/>
    <x v="0"/>
    <x v="65"/>
    <x v="2"/>
    <x v="0"/>
    <s v="CT"/>
    <x v="0"/>
    <n v="46"/>
    <x v="1"/>
    <n v="6"/>
    <x v="2"/>
    <x v="1"/>
    <n v="9"/>
    <x v="0"/>
    <x v="0"/>
    <x v="640"/>
    <n v="10.430287029600411"/>
    <n v="6"/>
    <s v="High"/>
    <x v="0"/>
    <n v="0.13636363636363635"/>
    <x v="0"/>
    <x v="3"/>
  </r>
  <r>
    <s v="2693-LNVQ"/>
    <x v="0"/>
    <x v="6"/>
    <x v="1"/>
    <x v="0"/>
    <s v="NH"/>
    <x v="0"/>
    <n v="65"/>
    <x v="0"/>
    <n v="0"/>
    <x v="1"/>
    <x v="3"/>
    <n v="45"/>
    <x v="0"/>
    <x v="0"/>
    <x v="678"/>
    <n v="41.437056285038032"/>
    <n v="7"/>
    <s v="High"/>
    <x v="1"/>
    <n v="0.36842105263157893"/>
    <x v="0"/>
    <x v="3"/>
  </r>
  <r>
    <s v="8543-NUPE"/>
    <x v="0"/>
    <x v="22"/>
    <x v="1"/>
    <x v="0"/>
    <s v="VA"/>
    <x v="1"/>
    <n v="39"/>
    <x v="0"/>
    <n v="0"/>
    <x v="0"/>
    <x v="0"/>
    <n v="34"/>
    <x v="0"/>
    <x v="0"/>
    <x v="258"/>
    <n v="38.106460012153363"/>
    <n v="0"/>
    <s v="None"/>
    <x v="1"/>
    <n v="0"/>
    <x v="0"/>
    <x v="0"/>
  </r>
  <r>
    <s v="5692-OHZW"/>
    <x v="1"/>
    <x v="37"/>
    <x v="0"/>
    <x v="1"/>
    <s v="MD"/>
    <x v="1"/>
    <n v="34"/>
    <x v="0"/>
    <n v="0"/>
    <x v="0"/>
    <x v="1"/>
    <n v="45"/>
    <x v="1"/>
    <x v="9"/>
    <x v="679"/>
    <n v="50.951396848924283"/>
    <n v="8"/>
    <s v="High"/>
    <x v="1"/>
    <n v="1.1428571428571428"/>
    <x v="0"/>
    <x v="0"/>
  </r>
  <r>
    <s v="0631-TSDP"/>
    <x v="0"/>
    <x v="20"/>
    <x v="1"/>
    <x v="1"/>
    <s v="WV"/>
    <x v="1"/>
    <n v="75"/>
    <x v="0"/>
    <n v="0"/>
    <x v="2"/>
    <x v="1"/>
    <n v="42"/>
    <x v="0"/>
    <x v="0"/>
    <x v="680"/>
    <n v="37.313007435318283"/>
    <n v="9"/>
    <s v="High"/>
    <x v="1"/>
    <n v="0.5"/>
    <x v="1"/>
    <x v="0"/>
  </r>
  <r>
    <s v="6054-NLPM"/>
    <x v="0"/>
    <x v="53"/>
    <x v="1"/>
    <x v="1"/>
    <s v="HI"/>
    <x v="1"/>
    <n v="51"/>
    <x v="0"/>
    <n v="0"/>
    <x v="1"/>
    <x v="1"/>
    <n v="49"/>
    <x v="0"/>
    <x v="0"/>
    <x v="681"/>
    <n v="57.80542625192345"/>
    <n v="8"/>
    <s v="High"/>
    <x v="1"/>
    <n v="0.19047619047619047"/>
    <x v="0"/>
    <x v="2"/>
  </r>
  <r>
    <s v="9308-IVAH"/>
    <x v="0"/>
    <x v="53"/>
    <x v="2"/>
    <x v="0"/>
    <s v="IN"/>
    <x v="1"/>
    <n v="55"/>
    <x v="1"/>
    <n v="2"/>
    <x v="1"/>
    <x v="0"/>
    <n v="7"/>
    <x v="0"/>
    <x v="0"/>
    <x v="682"/>
    <n v="7.6279875186370836"/>
    <n v="3"/>
    <s v="Medium"/>
    <x v="0"/>
    <n v="7.1428571428571425E-2"/>
    <x v="0"/>
    <x v="1"/>
  </r>
  <r>
    <s v="6347-UPKU"/>
    <x v="0"/>
    <x v="37"/>
    <x v="0"/>
    <x v="0"/>
    <s v="AK"/>
    <x v="1"/>
    <n v="46"/>
    <x v="1"/>
    <n v="6"/>
    <x v="1"/>
    <x v="0"/>
    <n v="10"/>
    <x v="0"/>
    <x v="0"/>
    <x v="261"/>
    <n v="9.2463932173138392"/>
    <n v="6"/>
    <s v="High"/>
    <x v="0"/>
    <n v="0.8571428571428571"/>
    <x v="0"/>
    <x v="2"/>
  </r>
  <r>
    <s v="3512-FPBK"/>
    <x v="0"/>
    <x v="21"/>
    <x v="1"/>
    <x v="1"/>
    <s v="CT"/>
    <x v="0"/>
    <n v="82"/>
    <x v="0"/>
    <n v="0"/>
    <x v="1"/>
    <x v="1"/>
    <n v="55"/>
    <x v="0"/>
    <x v="0"/>
    <x v="277"/>
    <n v="48.969984863465427"/>
    <n v="4"/>
    <s v="Medium"/>
    <x v="2"/>
    <n v="0.66666666666666663"/>
    <x v="1"/>
    <x v="3"/>
  </r>
  <r>
    <s v="4580-TFEW"/>
    <x v="0"/>
    <x v="59"/>
    <x v="1"/>
    <x v="1"/>
    <s v="MA"/>
    <x v="0"/>
    <n v="48"/>
    <x v="1"/>
    <n v="5"/>
    <x v="2"/>
    <x v="0"/>
    <n v="23"/>
    <x v="0"/>
    <x v="0"/>
    <x v="683"/>
    <n v="19.984780650518399"/>
    <n v="10"/>
    <s v="High"/>
    <x v="1"/>
    <n v="0.2"/>
    <x v="0"/>
    <x v="3"/>
  </r>
  <r>
    <s v="1532-IWIK"/>
    <x v="0"/>
    <x v="49"/>
    <x v="2"/>
    <x v="1"/>
    <s v="ID"/>
    <x v="0"/>
    <n v="72"/>
    <x v="0"/>
    <n v="0"/>
    <x v="2"/>
    <x v="1"/>
    <n v="56"/>
    <x v="0"/>
    <x v="0"/>
    <x v="684"/>
    <n v="66.611521561104652"/>
    <n v="7"/>
    <s v="High"/>
    <x v="2"/>
    <n v="0.125"/>
    <x v="1"/>
    <x v="2"/>
  </r>
  <r>
    <s v="1913-EUYW"/>
    <x v="0"/>
    <x v="54"/>
    <x v="1"/>
    <x v="1"/>
    <s v="NV"/>
    <x v="1"/>
    <n v="42"/>
    <x v="0"/>
    <n v="0"/>
    <x v="0"/>
    <x v="1"/>
    <n v="34"/>
    <x v="0"/>
    <x v="0"/>
    <x v="152"/>
    <n v="37.686816578247111"/>
    <n v="7"/>
    <s v="High"/>
    <x v="1"/>
    <n v="0.7"/>
    <x v="0"/>
    <x v="2"/>
  </r>
  <r>
    <s v="1627-IWME"/>
    <x v="0"/>
    <x v="60"/>
    <x v="1"/>
    <x v="1"/>
    <s v="RI"/>
    <x v="0"/>
    <n v="43"/>
    <x v="0"/>
    <n v="0"/>
    <x v="1"/>
    <x v="0"/>
    <n v="14"/>
    <x v="0"/>
    <x v="0"/>
    <x v="590"/>
    <n v="14.50636514837333"/>
    <n v="4"/>
    <s v="Medium"/>
    <x v="0"/>
    <n v="7.2727272727272724E-2"/>
    <x v="0"/>
    <x v="3"/>
  </r>
  <r>
    <s v="7104-IKYI"/>
    <x v="0"/>
    <x v="29"/>
    <x v="1"/>
    <x v="1"/>
    <s v="OK"/>
    <x v="1"/>
    <n v="39"/>
    <x v="0"/>
    <n v="0"/>
    <x v="1"/>
    <x v="0"/>
    <n v="35"/>
    <x v="0"/>
    <x v="0"/>
    <x v="183"/>
    <n v="33.028524417542229"/>
    <n v="9"/>
    <s v="High"/>
    <x v="1"/>
    <n v="0.13432835820895522"/>
    <x v="0"/>
    <x v="0"/>
  </r>
  <r>
    <s v="9497-FWYO"/>
    <x v="0"/>
    <x v="19"/>
    <x v="1"/>
    <x v="0"/>
    <s v="VT"/>
    <x v="1"/>
    <n v="40"/>
    <x v="0"/>
    <n v="0"/>
    <x v="1"/>
    <x v="0"/>
    <n v="9"/>
    <x v="0"/>
    <x v="0"/>
    <x v="685"/>
    <n v="7.353059239403426"/>
    <n v="4"/>
    <s v="Medium"/>
    <x v="0"/>
    <n v="0.15384615384615385"/>
    <x v="0"/>
    <x v="3"/>
  </r>
  <r>
    <s v="7710-FEOW"/>
    <x v="0"/>
    <x v="15"/>
    <x v="2"/>
    <x v="1"/>
    <s v="CO"/>
    <x v="1"/>
    <n v="25"/>
    <x v="1"/>
    <n v="5"/>
    <x v="1"/>
    <x v="0"/>
    <n v="30"/>
    <x v="0"/>
    <x v="0"/>
    <x v="686"/>
    <n v="27.395874420909639"/>
    <n v="2"/>
    <s v="Low"/>
    <x v="1"/>
    <n v="5.5555555555555552E-2"/>
    <x v="2"/>
    <x v="2"/>
  </r>
  <r>
    <s v="2005-LURN"/>
    <x v="0"/>
    <x v="41"/>
    <x v="1"/>
    <x v="1"/>
    <s v="WA"/>
    <x v="1"/>
    <n v="60"/>
    <x v="0"/>
    <n v="0"/>
    <x v="2"/>
    <x v="1"/>
    <n v="35"/>
    <x v="0"/>
    <x v="0"/>
    <x v="687"/>
    <n v="38.681861170061737"/>
    <n v="5"/>
    <s v="Medium"/>
    <x v="1"/>
    <n v="7.1428571428571425E-2"/>
    <x v="0"/>
    <x v="2"/>
  </r>
  <r>
    <s v="2954-ALWX"/>
    <x v="0"/>
    <x v="9"/>
    <x v="1"/>
    <x v="1"/>
    <s v="PA"/>
    <x v="1"/>
    <n v="22"/>
    <x v="1"/>
    <n v="4"/>
    <x v="0"/>
    <x v="0"/>
    <n v="27"/>
    <x v="0"/>
    <x v="0"/>
    <x v="688"/>
    <n v="28.041760382689759"/>
    <n v="2"/>
    <s v="Low"/>
    <x v="1"/>
    <n v="0.66666666666666663"/>
    <x v="2"/>
    <x v="3"/>
  </r>
  <r>
    <s v="7078-CYAE"/>
    <x v="1"/>
    <x v="12"/>
    <x v="2"/>
    <x v="1"/>
    <s v="AK"/>
    <x v="1"/>
    <n v="50"/>
    <x v="0"/>
    <n v="0"/>
    <x v="0"/>
    <x v="0"/>
    <n v="23"/>
    <x v="5"/>
    <x v="5"/>
    <x v="689"/>
    <n v="24.97400376964632"/>
    <n v="7"/>
    <s v="High"/>
    <x v="1"/>
    <n v="7"/>
    <x v="0"/>
    <x v="2"/>
  </r>
  <r>
    <s v="3603-TXVR"/>
    <x v="0"/>
    <x v="12"/>
    <x v="1"/>
    <x v="1"/>
    <s v="VA"/>
    <x v="1"/>
    <n v="31"/>
    <x v="0"/>
    <n v="0"/>
    <x v="0"/>
    <x v="0"/>
    <n v="46"/>
    <x v="0"/>
    <x v="0"/>
    <x v="452"/>
    <n v="50.019840887433858"/>
    <n v="4"/>
    <s v="Medium"/>
    <x v="1"/>
    <n v="4"/>
    <x v="0"/>
    <x v="0"/>
  </r>
  <r>
    <s v="7937-NUSV"/>
    <x v="0"/>
    <x v="71"/>
    <x v="1"/>
    <x v="1"/>
    <s v="NV"/>
    <x v="1"/>
    <n v="51"/>
    <x v="0"/>
    <n v="0"/>
    <x v="0"/>
    <x v="0"/>
    <n v="36"/>
    <x v="0"/>
    <x v="0"/>
    <x v="403"/>
    <n v="43.111529655847526"/>
    <n v="6"/>
    <s v="High"/>
    <x v="1"/>
    <n v="0.14634146341463414"/>
    <x v="0"/>
    <x v="2"/>
  </r>
  <r>
    <s v="5414-WVUE"/>
    <x v="1"/>
    <x v="12"/>
    <x v="2"/>
    <x v="1"/>
    <s v="NY"/>
    <x v="1"/>
    <n v="54"/>
    <x v="0"/>
    <n v="0"/>
    <x v="0"/>
    <x v="1"/>
    <n v="36"/>
    <x v="5"/>
    <x v="22"/>
    <x v="690"/>
    <n v="35.456473986171979"/>
    <n v="7"/>
    <s v="High"/>
    <x v="1"/>
    <n v="7"/>
    <x v="0"/>
    <x v="3"/>
  </r>
  <r>
    <s v="8115-RDXG"/>
    <x v="0"/>
    <x v="51"/>
    <x v="1"/>
    <x v="1"/>
    <s v="GA"/>
    <x v="1"/>
    <n v="26"/>
    <x v="1"/>
    <n v="6"/>
    <x v="0"/>
    <x v="1"/>
    <n v="37"/>
    <x v="0"/>
    <x v="0"/>
    <x v="420"/>
    <n v="35.476423956254187"/>
    <n v="7"/>
    <s v="High"/>
    <x v="1"/>
    <n v="0.875"/>
    <x v="2"/>
    <x v="0"/>
  </r>
  <r>
    <s v="3025-XUAO"/>
    <x v="1"/>
    <x v="14"/>
    <x v="0"/>
    <x v="1"/>
    <s v="MN"/>
    <x v="1"/>
    <n v="71"/>
    <x v="0"/>
    <n v="0"/>
    <x v="0"/>
    <x v="0"/>
    <n v="51"/>
    <x v="3"/>
    <x v="8"/>
    <x v="664"/>
    <n v="51.099989797723858"/>
    <n v="0"/>
    <s v="None"/>
    <x v="2"/>
    <n v="0"/>
    <x v="1"/>
    <x v="1"/>
  </r>
  <r>
    <s v="5146-QZLL"/>
    <x v="1"/>
    <x v="24"/>
    <x v="3"/>
    <x v="1"/>
    <s v="ID"/>
    <x v="0"/>
    <n v="39"/>
    <x v="0"/>
    <n v="0"/>
    <x v="0"/>
    <x v="1"/>
    <n v="33"/>
    <x v="1"/>
    <x v="7"/>
    <x v="30"/>
    <n v="29.280840929753939"/>
    <n v="4"/>
    <s v="Medium"/>
    <x v="1"/>
    <n v="0.2857142857142857"/>
    <x v="0"/>
    <x v="2"/>
  </r>
  <r>
    <s v="5646-PIYI"/>
    <x v="1"/>
    <x v="62"/>
    <x v="5"/>
    <x v="1"/>
    <s v="WI"/>
    <x v="1"/>
    <n v="48"/>
    <x v="0"/>
    <n v="0"/>
    <x v="0"/>
    <x v="1"/>
    <n v="31"/>
    <x v="1"/>
    <x v="7"/>
    <x v="501"/>
    <n v="27.792533275707569"/>
    <n v="0"/>
    <s v="None"/>
    <x v="1"/>
    <n v="0"/>
    <x v="0"/>
    <x v="1"/>
  </r>
  <r>
    <s v="3655-IOVF"/>
    <x v="0"/>
    <x v="16"/>
    <x v="1"/>
    <x v="0"/>
    <s v="VT"/>
    <x v="0"/>
    <n v="40"/>
    <x v="0"/>
    <n v="0"/>
    <x v="2"/>
    <x v="1"/>
    <n v="68"/>
    <x v="0"/>
    <x v="0"/>
    <x v="691"/>
    <n v="69.400336814216942"/>
    <n v="5"/>
    <s v="Medium"/>
    <x v="2"/>
    <n v="6.9444444444444448E-2"/>
    <x v="0"/>
    <x v="3"/>
  </r>
  <r>
    <s v="2890-FRVG"/>
    <x v="1"/>
    <x v="12"/>
    <x v="2"/>
    <x v="1"/>
    <s v="MI"/>
    <x v="1"/>
    <n v="45"/>
    <x v="0"/>
    <n v="0"/>
    <x v="0"/>
    <x v="1"/>
    <n v="42"/>
    <x v="2"/>
    <x v="16"/>
    <x v="692"/>
    <n v="41.904609267624743"/>
    <n v="0"/>
    <s v="None"/>
    <x v="1"/>
    <n v="0"/>
    <x v="0"/>
    <x v="1"/>
  </r>
  <r>
    <s v="1640-SIYF"/>
    <x v="1"/>
    <x v="1"/>
    <x v="0"/>
    <x v="1"/>
    <s v="OR"/>
    <x v="1"/>
    <n v="42"/>
    <x v="0"/>
    <n v="0"/>
    <x v="1"/>
    <x v="1"/>
    <n v="33"/>
    <x v="2"/>
    <x v="16"/>
    <x v="618"/>
    <n v="36.16712692167691"/>
    <n v="4"/>
    <s v="Medium"/>
    <x v="1"/>
    <n v="6.25E-2"/>
    <x v="0"/>
    <x v="2"/>
  </r>
  <r>
    <s v="6612-TNQD"/>
    <x v="0"/>
    <x v="27"/>
    <x v="1"/>
    <x v="1"/>
    <s v="RI"/>
    <x v="1"/>
    <n v="57"/>
    <x v="1"/>
    <n v="6"/>
    <x v="1"/>
    <x v="1"/>
    <n v="21"/>
    <x v="0"/>
    <x v="0"/>
    <x v="693"/>
    <n v="24.68051688885587"/>
    <n v="6"/>
    <s v="High"/>
    <x v="1"/>
    <n v="0.17647058823529413"/>
    <x v="0"/>
    <x v="3"/>
  </r>
  <r>
    <s v="1930-BQDP"/>
    <x v="0"/>
    <x v="54"/>
    <x v="1"/>
    <x v="0"/>
    <s v="DC"/>
    <x v="0"/>
    <n v="47"/>
    <x v="1"/>
    <n v="2"/>
    <x v="0"/>
    <x v="1"/>
    <n v="7"/>
    <x v="0"/>
    <x v="0"/>
    <x v="694"/>
    <n v="7.8630201220508962"/>
    <n v="0"/>
    <s v="None"/>
    <x v="0"/>
    <n v="0"/>
    <x v="0"/>
    <x v="0"/>
  </r>
  <r>
    <s v="5687-PDUC"/>
    <x v="0"/>
    <x v="18"/>
    <x v="1"/>
    <x v="1"/>
    <s v="MD"/>
    <x v="1"/>
    <n v="64"/>
    <x v="0"/>
    <n v="0"/>
    <x v="1"/>
    <x v="1"/>
    <n v="38"/>
    <x v="0"/>
    <x v="0"/>
    <x v="629"/>
    <n v="38.446384638587837"/>
    <n v="0"/>
    <s v="None"/>
    <x v="1"/>
    <n v="0"/>
    <x v="0"/>
    <x v="0"/>
  </r>
  <r>
    <s v="9121-LTNL"/>
    <x v="0"/>
    <x v="50"/>
    <x v="1"/>
    <x v="1"/>
    <s v="MN"/>
    <x v="1"/>
    <n v="47"/>
    <x v="0"/>
    <n v="0"/>
    <x v="0"/>
    <x v="1"/>
    <n v="57"/>
    <x v="0"/>
    <x v="0"/>
    <x v="436"/>
    <n v="53.315388592170208"/>
    <n v="10"/>
    <s v="High"/>
    <x v="2"/>
    <n v="0.16129032258064516"/>
    <x v="0"/>
    <x v="1"/>
  </r>
  <r>
    <s v="9750-QURB"/>
    <x v="1"/>
    <x v="37"/>
    <x v="4"/>
    <x v="1"/>
    <s v="RI"/>
    <x v="1"/>
    <n v="54"/>
    <x v="0"/>
    <n v="0"/>
    <x v="0"/>
    <x v="3"/>
    <n v="33"/>
    <x v="3"/>
    <x v="2"/>
    <x v="695"/>
    <n v="30.765308181527988"/>
    <n v="1"/>
    <s v="Low"/>
    <x v="1"/>
    <n v="0.14285714285714285"/>
    <x v="0"/>
    <x v="3"/>
  </r>
  <r>
    <s v="4958-GKHI"/>
    <x v="0"/>
    <x v="36"/>
    <x v="1"/>
    <x v="1"/>
    <s v="WI"/>
    <x v="1"/>
    <n v="77"/>
    <x v="0"/>
    <n v="0"/>
    <x v="2"/>
    <x v="0"/>
    <n v="18"/>
    <x v="0"/>
    <x v="0"/>
    <x v="23"/>
    <n v="17.598247883363069"/>
    <n v="0"/>
    <s v="None"/>
    <x v="0"/>
    <n v="0"/>
    <x v="1"/>
    <x v="1"/>
  </r>
  <r>
    <s v="4645-VCGX"/>
    <x v="0"/>
    <x v="10"/>
    <x v="2"/>
    <x v="1"/>
    <s v="IL"/>
    <x v="1"/>
    <n v="30"/>
    <x v="1"/>
    <n v="6"/>
    <x v="1"/>
    <x v="1"/>
    <n v="25"/>
    <x v="0"/>
    <x v="0"/>
    <x v="581"/>
    <n v="26.31557144217475"/>
    <n v="4"/>
    <s v="Medium"/>
    <x v="1"/>
    <n v="0.1"/>
    <x v="0"/>
    <x v="1"/>
  </r>
  <r>
    <s v="5691-TANG"/>
    <x v="0"/>
    <x v="20"/>
    <x v="1"/>
    <x v="0"/>
    <s v="WA"/>
    <x v="0"/>
    <n v="74"/>
    <x v="0"/>
    <n v="0"/>
    <x v="1"/>
    <x v="1"/>
    <n v="9"/>
    <x v="0"/>
    <x v="0"/>
    <x v="696"/>
    <n v="9.3066723647707015"/>
    <n v="4"/>
    <s v="Medium"/>
    <x v="0"/>
    <n v="0.22222222222222221"/>
    <x v="1"/>
    <x v="2"/>
  </r>
  <r>
    <s v="6611-ROEN"/>
    <x v="0"/>
    <x v="65"/>
    <x v="1"/>
    <x v="1"/>
    <s v="VA"/>
    <x v="1"/>
    <n v="28"/>
    <x v="0"/>
    <n v="0"/>
    <x v="0"/>
    <x v="0"/>
    <n v="12"/>
    <x v="0"/>
    <x v="0"/>
    <x v="697"/>
    <n v="11.124003851782129"/>
    <n v="9"/>
    <s v="High"/>
    <x v="0"/>
    <n v="0.20454545454545456"/>
    <x v="2"/>
    <x v="0"/>
  </r>
  <r>
    <s v="6098-HSII"/>
    <x v="0"/>
    <x v="20"/>
    <x v="1"/>
    <x v="0"/>
    <s v="WI"/>
    <x v="1"/>
    <n v="27"/>
    <x v="1"/>
    <n v="2"/>
    <x v="1"/>
    <x v="1"/>
    <n v="25"/>
    <x v="0"/>
    <x v="0"/>
    <x v="415"/>
    <n v="26.738087329911011"/>
    <n v="0"/>
    <s v="None"/>
    <x v="1"/>
    <n v="0"/>
    <x v="2"/>
    <x v="1"/>
  </r>
  <r>
    <s v="0427-DXJH"/>
    <x v="0"/>
    <x v="9"/>
    <x v="1"/>
    <x v="1"/>
    <s v="TX"/>
    <x v="1"/>
    <n v="54"/>
    <x v="0"/>
    <n v="0"/>
    <x v="0"/>
    <x v="0"/>
    <n v="16"/>
    <x v="0"/>
    <x v="0"/>
    <x v="698"/>
    <n v="17.663882418920139"/>
    <n v="1"/>
    <s v="Low"/>
    <x v="0"/>
    <n v="0.33333333333333331"/>
    <x v="0"/>
    <x v="0"/>
  </r>
  <r>
    <s v="5584-CLGA"/>
    <x v="0"/>
    <x v="56"/>
    <x v="1"/>
    <x v="0"/>
    <s v="DE"/>
    <x v="0"/>
    <n v="27"/>
    <x v="0"/>
    <n v="0"/>
    <x v="2"/>
    <x v="1"/>
    <n v="41"/>
    <x v="0"/>
    <x v="0"/>
    <x v="428"/>
    <n v="45.932835004082783"/>
    <n v="7"/>
    <s v="High"/>
    <x v="1"/>
    <n v="0.10294117647058823"/>
    <x v="2"/>
    <x v="0"/>
  </r>
  <r>
    <s v="2916-OPPI"/>
    <x v="1"/>
    <x v="37"/>
    <x v="4"/>
    <x v="0"/>
    <s v="IA"/>
    <x v="0"/>
    <n v="43"/>
    <x v="0"/>
    <n v="0"/>
    <x v="1"/>
    <x v="0"/>
    <n v="10"/>
    <x v="4"/>
    <x v="14"/>
    <x v="329"/>
    <n v="8.0910603879426297"/>
    <n v="0"/>
    <s v="None"/>
    <x v="0"/>
    <n v="0"/>
    <x v="0"/>
    <x v="1"/>
  </r>
  <r>
    <s v="3667-ZLXU"/>
    <x v="0"/>
    <x v="57"/>
    <x v="1"/>
    <x v="0"/>
    <s v="KY"/>
    <x v="0"/>
    <n v="48"/>
    <x v="0"/>
    <n v="0"/>
    <x v="2"/>
    <x v="1"/>
    <n v="14"/>
    <x v="0"/>
    <x v="0"/>
    <x v="385"/>
    <n v="13.33827932741136"/>
    <n v="5"/>
    <s v="Medium"/>
    <x v="0"/>
    <n v="6.8493150684931503E-2"/>
    <x v="0"/>
    <x v="0"/>
  </r>
  <r>
    <s v="6925-GXRA"/>
    <x v="0"/>
    <x v="12"/>
    <x v="1"/>
    <x v="1"/>
    <s v="PA"/>
    <x v="1"/>
    <n v="48"/>
    <x v="0"/>
    <n v="0"/>
    <x v="0"/>
    <x v="0"/>
    <n v="15"/>
    <x v="0"/>
    <x v="0"/>
    <x v="699"/>
    <n v="15.912453606377911"/>
    <n v="2"/>
    <s v="Low"/>
    <x v="0"/>
    <n v="2"/>
    <x v="0"/>
    <x v="3"/>
  </r>
  <r>
    <s v="2665-DBMI"/>
    <x v="0"/>
    <x v="40"/>
    <x v="2"/>
    <x v="1"/>
    <s v="OR"/>
    <x v="0"/>
    <n v="37"/>
    <x v="0"/>
    <n v="0"/>
    <x v="2"/>
    <x v="0"/>
    <n v="29"/>
    <x v="0"/>
    <x v="0"/>
    <x v="700"/>
    <n v="33.072159717116413"/>
    <n v="7"/>
    <s v="High"/>
    <x v="1"/>
    <n v="0.1111111111111111"/>
    <x v="0"/>
    <x v="2"/>
  </r>
  <r>
    <s v="1530-TLAD"/>
    <x v="0"/>
    <x v="15"/>
    <x v="1"/>
    <x v="0"/>
    <s v="FL"/>
    <x v="1"/>
    <n v="41"/>
    <x v="0"/>
    <n v="0"/>
    <x v="1"/>
    <x v="0"/>
    <n v="8"/>
    <x v="0"/>
    <x v="0"/>
    <x v="322"/>
    <n v="7.7422352989388603"/>
    <n v="10"/>
    <s v="High"/>
    <x v="0"/>
    <n v="0.27777777777777779"/>
    <x v="0"/>
    <x v="0"/>
  </r>
  <r>
    <s v="6065-MAKB"/>
    <x v="0"/>
    <x v="68"/>
    <x v="1"/>
    <x v="0"/>
    <s v="UT"/>
    <x v="1"/>
    <n v="26"/>
    <x v="0"/>
    <n v="0"/>
    <x v="1"/>
    <x v="0"/>
    <n v="9"/>
    <x v="0"/>
    <x v="0"/>
    <x v="284"/>
    <n v="10.633349020993199"/>
    <n v="1"/>
    <s v="Low"/>
    <x v="0"/>
    <n v="2.0408163265306121E-2"/>
    <x v="2"/>
    <x v="2"/>
  </r>
  <r>
    <s v="8997-ROVT"/>
    <x v="0"/>
    <x v="56"/>
    <x v="1"/>
    <x v="1"/>
    <s v="NE"/>
    <x v="1"/>
    <n v="43"/>
    <x v="0"/>
    <n v="0"/>
    <x v="1"/>
    <x v="0"/>
    <n v="45"/>
    <x v="0"/>
    <x v="0"/>
    <x v="701"/>
    <n v="47.546576216847733"/>
    <n v="6"/>
    <s v="High"/>
    <x v="1"/>
    <n v="8.8235294117647065E-2"/>
    <x v="0"/>
    <x v="1"/>
  </r>
  <r>
    <s v="0739-HVWV"/>
    <x v="0"/>
    <x v="39"/>
    <x v="0"/>
    <x v="0"/>
    <s v="KY"/>
    <x v="0"/>
    <n v="38"/>
    <x v="1"/>
    <n v="6"/>
    <x v="1"/>
    <x v="0"/>
    <n v="31"/>
    <x v="0"/>
    <x v="0"/>
    <x v="689"/>
    <n v="29.18649664632516"/>
    <n v="10"/>
    <s v="High"/>
    <x v="1"/>
    <n v="0.14084507042253522"/>
    <x v="0"/>
    <x v="0"/>
  </r>
  <r>
    <s v="2003-FESU"/>
    <x v="0"/>
    <x v="36"/>
    <x v="1"/>
    <x v="0"/>
    <s v="OH"/>
    <x v="1"/>
    <n v="43"/>
    <x v="0"/>
    <n v="0"/>
    <x v="0"/>
    <x v="1"/>
    <n v="39"/>
    <x v="0"/>
    <x v="0"/>
    <x v="702"/>
    <n v="35.082587789660728"/>
    <n v="0"/>
    <s v="None"/>
    <x v="1"/>
    <n v="0"/>
    <x v="0"/>
    <x v="1"/>
  </r>
  <r>
    <s v="1679-XARV"/>
    <x v="0"/>
    <x v="6"/>
    <x v="0"/>
    <x v="0"/>
    <s v="WY"/>
    <x v="0"/>
    <n v="68"/>
    <x v="0"/>
    <n v="0"/>
    <x v="0"/>
    <x v="0"/>
    <n v="9"/>
    <x v="0"/>
    <x v="0"/>
    <x v="703"/>
    <n v="9.5372960298422687"/>
    <n v="1"/>
    <s v="Low"/>
    <x v="0"/>
    <n v="5.2631578947368418E-2"/>
    <x v="1"/>
    <x v="2"/>
  </r>
  <r>
    <s v="5141-YFJE"/>
    <x v="1"/>
    <x v="9"/>
    <x v="4"/>
    <x v="1"/>
    <s v="DC"/>
    <x v="0"/>
    <n v="33"/>
    <x v="0"/>
    <n v="0"/>
    <x v="0"/>
    <x v="1"/>
    <n v="45"/>
    <x v="3"/>
    <x v="2"/>
    <x v="704"/>
    <n v="50.865534258421633"/>
    <n v="3"/>
    <s v="Medium"/>
    <x v="1"/>
    <n v="1"/>
    <x v="0"/>
    <x v="0"/>
  </r>
  <r>
    <s v="4220-SRZF"/>
    <x v="0"/>
    <x v="29"/>
    <x v="1"/>
    <x v="1"/>
    <s v="WY"/>
    <x v="1"/>
    <n v="42"/>
    <x v="0"/>
    <n v="0"/>
    <x v="2"/>
    <x v="0"/>
    <n v="48"/>
    <x v="0"/>
    <x v="0"/>
    <x v="577"/>
    <n v="43.21273695836468"/>
    <n v="2"/>
    <s v="Low"/>
    <x v="1"/>
    <n v="2.9850746268656716E-2"/>
    <x v="0"/>
    <x v="2"/>
  </r>
  <r>
    <s v="8509-SEXQ"/>
    <x v="0"/>
    <x v="65"/>
    <x v="1"/>
    <x v="1"/>
    <s v="SD"/>
    <x v="0"/>
    <n v="50"/>
    <x v="1"/>
    <n v="2"/>
    <x v="1"/>
    <x v="1"/>
    <n v="17"/>
    <x v="0"/>
    <x v="0"/>
    <x v="598"/>
    <n v="14.4635480667512"/>
    <n v="8"/>
    <s v="High"/>
    <x v="0"/>
    <n v="0.18181818181818182"/>
    <x v="0"/>
    <x v="1"/>
  </r>
  <r>
    <s v="3769-QVOY"/>
    <x v="1"/>
    <x v="24"/>
    <x v="5"/>
    <x v="0"/>
    <s v="CT"/>
    <x v="0"/>
    <n v="68"/>
    <x v="0"/>
    <n v="0"/>
    <x v="0"/>
    <x v="1"/>
    <n v="40"/>
    <x v="3"/>
    <x v="2"/>
    <x v="705"/>
    <n v="32.192939052352322"/>
    <n v="1"/>
    <s v="Low"/>
    <x v="1"/>
    <n v="7.1428571428571425E-2"/>
    <x v="1"/>
    <x v="3"/>
  </r>
  <r>
    <s v="0661-GGYO"/>
    <x v="0"/>
    <x v="65"/>
    <x v="1"/>
    <x v="0"/>
    <s v="DC"/>
    <x v="0"/>
    <n v="41"/>
    <x v="0"/>
    <n v="0"/>
    <x v="2"/>
    <x v="1"/>
    <n v="14"/>
    <x v="0"/>
    <x v="0"/>
    <x v="706"/>
    <n v="13.39005074593366"/>
    <n v="1"/>
    <s v="Low"/>
    <x v="0"/>
    <n v="2.2727272727272728E-2"/>
    <x v="0"/>
    <x v="0"/>
  </r>
  <r>
    <s v="0017-RIOV"/>
    <x v="0"/>
    <x v="0"/>
    <x v="2"/>
    <x v="1"/>
    <s v="NE"/>
    <x v="0"/>
    <n v="36"/>
    <x v="0"/>
    <n v="0"/>
    <x v="0"/>
    <x v="1"/>
    <n v="40"/>
    <x v="0"/>
    <x v="0"/>
    <x v="707"/>
    <n v="34.793166626670057"/>
    <n v="8"/>
    <s v="High"/>
    <x v="1"/>
    <n v="0.33333333333333331"/>
    <x v="0"/>
    <x v="1"/>
  </r>
  <r>
    <s v="7827-RJKC"/>
    <x v="0"/>
    <x v="38"/>
    <x v="0"/>
    <x v="1"/>
    <s v="CO"/>
    <x v="1"/>
    <n v="36"/>
    <x v="0"/>
    <n v="0"/>
    <x v="1"/>
    <x v="1"/>
    <n v="45"/>
    <x v="0"/>
    <x v="0"/>
    <x v="450"/>
    <n v="49.288159165026663"/>
    <n v="9"/>
    <s v="High"/>
    <x v="1"/>
    <n v="0.5625"/>
    <x v="0"/>
    <x v="2"/>
  </r>
  <r>
    <s v="4968-BZIB"/>
    <x v="0"/>
    <x v="27"/>
    <x v="1"/>
    <x v="0"/>
    <s v="AR"/>
    <x v="0"/>
    <n v="24"/>
    <x v="0"/>
    <n v="0"/>
    <x v="1"/>
    <x v="0"/>
    <n v="13"/>
    <x v="0"/>
    <x v="0"/>
    <x v="441"/>
    <n v="12.6080000819834"/>
    <n v="3"/>
    <s v="Medium"/>
    <x v="0"/>
    <n v="8.8235294117647065E-2"/>
    <x v="2"/>
    <x v="0"/>
  </r>
  <r>
    <s v="1268-QDRX"/>
    <x v="1"/>
    <x v="23"/>
    <x v="2"/>
    <x v="1"/>
    <s v="AR"/>
    <x v="1"/>
    <n v="82"/>
    <x v="0"/>
    <n v="0"/>
    <x v="0"/>
    <x v="1"/>
    <n v="50"/>
    <x v="1"/>
    <x v="7"/>
    <x v="708"/>
    <n v="51.28604076691672"/>
    <n v="2"/>
    <s v="Low"/>
    <x v="1"/>
    <n v="4.6511627906976744E-2"/>
    <x v="1"/>
    <x v="0"/>
  </r>
  <r>
    <s v="3528-MZAJ"/>
    <x v="0"/>
    <x v="25"/>
    <x v="1"/>
    <x v="1"/>
    <s v="FL"/>
    <x v="1"/>
    <n v="65"/>
    <x v="0"/>
    <n v="0"/>
    <x v="1"/>
    <x v="0"/>
    <n v="55"/>
    <x v="0"/>
    <x v="0"/>
    <x v="606"/>
    <n v="51.35965277092874"/>
    <n v="3"/>
    <s v="Medium"/>
    <x v="2"/>
    <n v="4.6153846153846156E-2"/>
    <x v="0"/>
    <x v="0"/>
  </r>
  <r>
    <s v="0280-FHWQ"/>
    <x v="0"/>
    <x v="14"/>
    <x v="1"/>
    <x v="0"/>
    <s v="CO"/>
    <x v="0"/>
    <n v="64"/>
    <x v="0"/>
    <n v="0"/>
    <x v="0"/>
    <x v="0"/>
    <n v="11"/>
    <x v="0"/>
    <x v="0"/>
    <x v="709"/>
    <n v="11.32140519029014"/>
    <n v="8"/>
    <s v="High"/>
    <x v="0"/>
    <n v="0.88888888888888884"/>
    <x v="0"/>
    <x v="2"/>
  </r>
  <r>
    <s v="5860-TVYJ"/>
    <x v="0"/>
    <x v="24"/>
    <x v="1"/>
    <x v="1"/>
    <s v="LA"/>
    <x v="0"/>
    <n v="32"/>
    <x v="1"/>
    <n v="2"/>
    <x v="0"/>
    <x v="1"/>
    <n v="42"/>
    <x v="0"/>
    <x v="0"/>
    <x v="594"/>
    <n v="43.792643568557047"/>
    <n v="10"/>
    <s v="High"/>
    <x v="1"/>
    <n v="0.7142857142857143"/>
    <x v="0"/>
    <x v="0"/>
  </r>
  <r>
    <s v="6718-XPQS"/>
    <x v="0"/>
    <x v="7"/>
    <x v="1"/>
    <x v="1"/>
    <s v="MN"/>
    <x v="1"/>
    <n v="41"/>
    <x v="0"/>
    <n v="0"/>
    <x v="1"/>
    <x v="3"/>
    <n v="17"/>
    <x v="0"/>
    <x v="0"/>
    <x v="710"/>
    <n v="13.794623329615099"/>
    <n v="9"/>
    <s v="High"/>
    <x v="0"/>
    <n v="0.16666666666666666"/>
    <x v="0"/>
    <x v="1"/>
  </r>
  <r>
    <s v="8782-OMAK"/>
    <x v="1"/>
    <x v="51"/>
    <x v="4"/>
    <x v="1"/>
    <s v="ND"/>
    <x v="0"/>
    <n v="79"/>
    <x v="0"/>
    <n v="0"/>
    <x v="0"/>
    <x v="1"/>
    <n v="37"/>
    <x v="1"/>
    <x v="13"/>
    <x v="711"/>
    <n v="35.254989361891113"/>
    <n v="10"/>
    <s v="High"/>
    <x v="1"/>
    <n v="1.25"/>
    <x v="1"/>
    <x v="1"/>
  </r>
  <r>
    <s v="4312-SNZQ"/>
    <x v="0"/>
    <x v="32"/>
    <x v="0"/>
    <x v="1"/>
    <s v="MO"/>
    <x v="0"/>
    <n v="64"/>
    <x v="0"/>
    <n v="0"/>
    <x v="2"/>
    <x v="1"/>
    <n v="52"/>
    <x v="0"/>
    <x v="0"/>
    <x v="13"/>
    <n v="59.827107483031149"/>
    <n v="7"/>
    <s v="High"/>
    <x v="2"/>
    <n v="0.1891891891891892"/>
    <x v="0"/>
    <x v="1"/>
  </r>
  <r>
    <s v="4214-KISX"/>
    <x v="0"/>
    <x v="1"/>
    <x v="1"/>
    <x v="1"/>
    <s v="WI"/>
    <x v="0"/>
    <n v="41"/>
    <x v="1"/>
    <n v="3"/>
    <x v="2"/>
    <x v="1"/>
    <n v="37"/>
    <x v="0"/>
    <x v="0"/>
    <x v="712"/>
    <n v="34.83191704185824"/>
    <n v="10"/>
    <s v="High"/>
    <x v="1"/>
    <n v="0.15625"/>
    <x v="0"/>
    <x v="1"/>
  </r>
  <r>
    <s v="8197-UIEU"/>
    <x v="1"/>
    <x v="47"/>
    <x v="1"/>
    <x v="1"/>
    <s v="OH"/>
    <x v="1"/>
    <n v="81"/>
    <x v="0"/>
    <n v="0"/>
    <x v="0"/>
    <x v="1"/>
    <n v="36"/>
    <x v="1"/>
    <x v="7"/>
    <x v="634"/>
    <n v="31.82489591453756"/>
    <n v="4"/>
    <s v="Medium"/>
    <x v="1"/>
    <n v="0.12903225806451613"/>
    <x v="1"/>
    <x v="1"/>
  </r>
  <r>
    <s v="7092-LFEY"/>
    <x v="1"/>
    <x v="14"/>
    <x v="1"/>
    <x v="1"/>
    <s v="NV"/>
    <x v="0"/>
    <n v="57"/>
    <x v="0"/>
    <n v="0"/>
    <x v="0"/>
    <x v="1"/>
    <n v="59"/>
    <x v="3"/>
    <x v="8"/>
    <x v="713"/>
    <n v="50.29994149720013"/>
    <n v="5"/>
    <s v="Medium"/>
    <x v="2"/>
    <n v="0.55555555555555558"/>
    <x v="0"/>
    <x v="2"/>
  </r>
  <r>
    <s v="0756-BGMW"/>
    <x v="1"/>
    <x v="11"/>
    <x v="0"/>
    <x v="1"/>
    <s v="CO"/>
    <x v="1"/>
    <n v="52"/>
    <x v="0"/>
    <n v="0"/>
    <x v="0"/>
    <x v="1"/>
    <n v="57"/>
    <x v="1"/>
    <x v="9"/>
    <x v="33"/>
    <n v="66.17715161729555"/>
    <n v="1"/>
    <s v="Low"/>
    <x v="2"/>
    <n v="0.2"/>
    <x v="0"/>
    <x v="2"/>
  </r>
  <r>
    <s v="3094-RMVP"/>
    <x v="1"/>
    <x v="12"/>
    <x v="0"/>
    <x v="1"/>
    <s v="SD"/>
    <x v="1"/>
    <n v="30"/>
    <x v="0"/>
    <n v="0"/>
    <x v="0"/>
    <x v="1"/>
    <n v="20"/>
    <x v="1"/>
    <x v="9"/>
    <x v="259"/>
    <n v="16.302714916890881"/>
    <n v="0"/>
    <s v="None"/>
    <x v="0"/>
    <n v="0"/>
    <x v="0"/>
    <x v="1"/>
  </r>
  <r>
    <s v="4382-ODVU"/>
    <x v="0"/>
    <x v="10"/>
    <x v="2"/>
    <x v="1"/>
    <s v="MA"/>
    <x v="0"/>
    <n v="59"/>
    <x v="0"/>
    <n v="0"/>
    <x v="0"/>
    <x v="0"/>
    <n v="27"/>
    <x v="0"/>
    <x v="0"/>
    <x v="616"/>
    <n v="22.045459021102339"/>
    <n v="8"/>
    <s v="High"/>
    <x v="1"/>
    <n v="0.2"/>
    <x v="0"/>
    <x v="3"/>
  </r>
  <r>
    <s v="2459-JJMH"/>
    <x v="0"/>
    <x v="46"/>
    <x v="1"/>
    <x v="1"/>
    <s v="UT"/>
    <x v="1"/>
    <n v="58"/>
    <x v="0"/>
    <n v="0"/>
    <x v="0"/>
    <x v="1"/>
    <n v="24"/>
    <x v="0"/>
    <x v="0"/>
    <x v="714"/>
    <n v="27.760996491371401"/>
    <n v="5"/>
    <s v="Medium"/>
    <x v="1"/>
    <n v="8.6206896551724144E-2"/>
    <x v="0"/>
    <x v="2"/>
  </r>
  <r>
    <s v="7997-TGGG"/>
    <x v="1"/>
    <x v="12"/>
    <x v="0"/>
    <x v="1"/>
    <s v="SD"/>
    <x v="1"/>
    <n v="41"/>
    <x v="0"/>
    <n v="0"/>
    <x v="0"/>
    <x v="1"/>
    <n v="38"/>
    <x v="4"/>
    <x v="4"/>
    <x v="715"/>
    <n v="36.178119748244647"/>
    <n v="0"/>
    <s v="None"/>
    <x v="1"/>
    <n v="0"/>
    <x v="0"/>
    <x v="1"/>
  </r>
  <r>
    <s v="3661-QMLJ"/>
    <x v="1"/>
    <x v="2"/>
    <x v="1"/>
    <x v="1"/>
    <s v="SD"/>
    <x v="0"/>
    <n v="26"/>
    <x v="0"/>
    <n v="0"/>
    <x v="0"/>
    <x v="1"/>
    <n v="66"/>
    <x v="4"/>
    <x v="4"/>
    <x v="716"/>
    <n v="63.105538092373983"/>
    <n v="10"/>
    <s v="High"/>
    <x v="2"/>
    <n v="0.83333333333333337"/>
    <x v="2"/>
    <x v="1"/>
  </r>
  <r>
    <s v="2193-ABXL"/>
    <x v="0"/>
    <x v="60"/>
    <x v="1"/>
    <x v="1"/>
    <s v="NC"/>
    <x v="0"/>
    <n v="22"/>
    <x v="1"/>
    <n v="6"/>
    <x v="2"/>
    <x v="1"/>
    <n v="23"/>
    <x v="0"/>
    <x v="0"/>
    <x v="717"/>
    <n v="24.126950887182691"/>
    <n v="9"/>
    <s v="High"/>
    <x v="1"/>
    <n v="0.16363636363636364"/>
    <x v="2"/>
    <x v="0"/>
  </r>
  <r>
    <s v="8947-VDUW"/>
    <x v="0"/>
    <x v="8"/>
    <x v="1"/>
    <x v="1"/>
    <s v="WI"/>
    <x v="1"/>
    <n v="36"/>
    <x v="1"/>
    <n v="4"/>
    <x v="0"/>
    <x v="1"/>
    <n v="20"/>
    <x v="0"/>
    <x v="0"/>
    <x v="385"/>
    <n v="20.383055347095379"/>
    <n v="4"/>
    <s v="Medium"/>
    <x v="0"/>
    <n v="2"/>
    <x v="0"/>
    <x v="1"/>
  </r>
  <r>
    <s v="7908-ECDM"/>
    <x v="0"/>
    <x v="65"/>
    <x v="1"/>
    <x v="1"/>
    <s v="NC"/>
    <x v="0"/>
    <n v="61"/>
    <x v="0"/>
    <n v="0"/>
    <x v="1"/>
    <x v="3"/>
    <n v="73"/>
    <x v="0"/>
    <x v="0"/>
    <x v="305"/>
    <n v="63.744119782813037"/>
    <n v="2"/>
    <s v="Low"/>
    <x v="2"/>
    <n v="4.5454545454545456E-2"/>
    <x v="0"/>
    <x v="0"/>
  </r>
  <r>
    <s v="0357-QWDW"/>
    <x v="1"/>
    <x v="17"/>
    <x v="3"/>
    <x v="1"/>
    <s v="OH"/>
    <x v="0"/>
    <n v="44"/>
    <x v="0"/>
    <n v="0"/>
    <x v="0"/>
    <x v="0"/>
    <n v="43"/>
    <x v="4"/>
    <x v="15"/>
    <x v="718"/>
    <n v="48.382560588478881"/>
    <n v="1"/>
    <s v="Low"/>
    <x v="1"/>
    <n v="1.9230769230769232E-2"/>
    <x v="0"/>
    <x v="1"/>
  </r>
  <r>
    <s v="5605-UMVX"/>
    <x v="0"/>
    <x v="36"/>
    <x v="1"/>
    <x v="1"/>
    <s v="MI"/>
    <x v="0"/>
    <n v="30"/>
    <x v="1"/>
    <n v="3"/>
    <x v="0"/>
    <x v="0"/>
    <n v="28"/>
    <x v="0"/>
    <x v="0"/>
    <x v="719"/>
    <n v="30.06673939019327"/>
    <n v="4"/>
    <s v="Medium"/>
    <x v="1"/>
    <n v="1"/>
    <x v="0"/>
    <x v="1"/>
  </r>
  <r>
    <s v="6799-MQQS"/>
    <x v="0"/>
    <x v="3"/>
    <x v="1"/>
    <x v="0"/>
    <s v="NC"/>
    <x v="1"/>
    <n v="54"/>
    <x v="0"/>
    <n v="0"/>
    <x v="1"/>
    <x v="0"/>
    <n v="51"/>
    <x v="0"/>
    <x v="0"/>
    <x v="720"/>
    <n v="48.981405411355567"/>
    <n v="2"/>
    <s v="Low"/>
    <x v="2"/>
    <n v="2.8985507246376812E-2"/>
    <x v="0"/>
    <x v="0"/>
  </r>
  <r>
    <s v="8918-SNHQ"/>
    <x v="0"/>
    <x v="2"/>
    <x v="0"/>
    <x v="1"/>
    <s v="FL"/>
    <x v="0"/>
    <n v="58"/>
    <x v="0"/>
    <n v="0"/>
    <x v="0"/>
    <x v="1"/>
    <n v="16"/>
    <x v="0"/>
    <x v="0"/>
    <x v="597"/>
    <n v="15.71003281710478"/>
    <n v="3"/>
    <s v="Medium"/>
    <x v="0"/>
    <n v="0.25"/>
    <x v="0"/>
    <x v="0"/>
  </r>
  <r>
    <s v="5217-GYKU"/>
    <x v="0"/>
    <x v="0"/>
    <x v="1"/>
    <x v="1"/>
    <s v="PA"/>
    <x v="1"/>
    <n v="21"/>
    <x v="0"/>
    <n v="0"/>
    <x v="0"/>
    <x v="1"/>
    <n v="36"/>
    <x v="0"/>
    <x v="0"/>
    <x v="481"/>
    <n v="32.394534719962728"/>
    <n v="7"/>
    <s v="High"/>
    <x v="1"/>
    <n v="0.29166666666666669"/>
    <x v="2"/>
    <x v="3"/>
  </r>
  <r>
    <s v="6161-SVBO"/>
    <x v="1"/>
    <x v="36"/>
    <x v="4"/>
    <x v="0"/>
    <s v="MI"/>
    <x v="0"/>
    <n v="22"/>
    <x v="0"/>
    <n v="0"/>
    <x v="0"/>
    <x v="1"/>
    <n v="41"/>
    <x v="1"/>
    <x v="7"/>
    <x v="659"/>
    <n v="45.189171524181177"/>
    <n v="1"/>
    <s v="Low"/>
    <x v="1"/>
    <n v="0.25"/>
    <x v="2"/>
    <x v="1"/>
  </r>
  <r>
    <s v="5377-AHGC"/>
    <x v="0"/>
    <x v="50"/>
    <x v="1"/>
    <x v="0"/>
    <s v="NC"/>
    <x v="1"/>
    <n v="30"/>
    <x v="0"/>
    <n v="0"/>
    <x v="2"/>
    <x v="3"/>
    <n v="13"/>
    <x v="0"/>
    <x v="0"/>
    <x v="20"/>
    <n v="14.46123321798043"/>
    <n v="9"/>
    <s v="High"/>
    <x v="0"/>
    <n v="0.14516129032258066"/>
    <x v="0"/>
    <x v="0"/>
  </r>
  <r>
    <s v="5997-GLLK"/>
    <x v="0"/>
    <x v="16"/>
    <x v="1"/>
    <x v="1"/>
    <s v="OK"/>
    <x v="0"/>
    <n v="38"/>
    <x v="1"/>
    <n v="5"/>
    <x v="2"/>
    <x v="0"/>
    <n v="20"/>
    <x v="0"/>
    <x v="0"/>
    <x v="30"/>
    <n v="17.72068856186738"/>
    <n v="4"/>
    <s v="Medium"/>
    <x v="0"/>
    <n v="5.5555555555555552E-2"/>
    <x v="0"/>
    <x v="0"/>
  </r>
  <r>
    <s v="1472-WOSR"/>
    <x v="0"/>
    <x v="28"/>
    <x v="1"/>
    <x v="0"/>
    <s v="WY"/>
    <x v="0"/>
    <n v="60"/>
    <x v="0"/>
    <n v="0"/>
    <x v="0"/>
    <x v="1"/>
    <n v="38"/>
    <x v="0"/>
    <x v="0"/>
    <x v="721"/>
    <n v="37.29617813016386"/>
    <n v="1"/>
    <s v="Low"/>
    <x v="1"/>
    <n v="5.8823529411764705E-2"/>
    <x v="0"/>
    <x v="2"/>
  </r>
  <r>
    <s v="4921-MLLR"/>
    <x v="0"/>
    <x v="71"/>
    <x v="1"/>
    <x v="0"/>
    <s v="MI"/>
    <x v="0"/>
    <n v="49"/>
    <x v="1"/>
    <n v="3"/>
    <x v="1"/>
    <x v="0"/>
    <n v="7"/>
    <x v="0"/>
    <x v="0"/>
    <x v="155"/>
    <n v="7.983750622275319"/>
    <n v="6"/>
    <s v="High"/>
    <x v="0"/>
    <n v="0.14634146341463414"/>
    <x v="0"/>
    <x v="1"/>
  </r>
  <r>
    <s v="6973-FAEJ"/>
    <x v="0"/>
    <x v="65"/>
    <x v="1"/>
    <x v="0"/>
    <s v="SC"/>
    <x v="0"/>
    <n v="41"/>
    <x v="0"/>
    <n v="0"/>
    <x v="1"/>
    <x v="1"/>
    <n v="21"/>
    <x v="0"/>
    <x v="0"/>
    <x v="295"/>
    <n v="25.04457693754749"/>
    <n v="9"/>
    <s v="High"/>
    <x v="1"/>
    <n v="0.20454545454545456"/>
    <x v="0"/>
    <x v="0"/>
  </r>
  <r>
    <s v="9815-BMPC"/>
    <x v="0"/>
    <x v="25"/>
    <x v="1"/>
    <x v="1"/>
    <s v="WV"/>
    <x v="1"/>
    <n v="84"/>
    <x v="0"/>
    <n v="0"/>
    <x v="2"/>
    <x v="1"/>
    <n v="42"/>
    <x v="0"/>
    <x v="0"/>
    <x v="514"/>
    <n v="33.628392657025259"/>
    <n v="5"/>
    <s v="Medium"/>
    <x v="1"/>
    <n v="7.6923076923076927E-2"/>
    <x v="1"/>
    <x v="0"/>
  </r>
  <r>
    <s v="4933-RZZT"/>
    <x v="0"/>
    <x v="5"/>
    <x v="2"/>
    <x v="1"/>
    <s v="WY"/>
    <x v="1"/>
    <n v="51"/>
    <x v="0"/>
    <n v="0"/>
    <x v="0"/>
    <x v="1"/>
    <n v="30"/>
    <x v="0"/>
    <x v="0"/>
    <x v="581"/>
    <n v="34.393306588097872"/>
    <n v="9"/>
    <s v="High"/>
    <x v="1"/>
    <n v="0.3"/>
    <x v="0"/>
    <x v="2"/>
  </r>
  <r>
    <s v="6175-PMDT"/>
    <x v="1"/>
    <x v="9"/>
    <x v="0"/>
    <x v="1"/>
    <s v="MI"/>
    <x v="1"/>
    <n v="28"/>
    <x v="0"/>
    <n v="0"/>
    <x v="0"/>
    <x v="1"/>
    <n v="20"/>
    <x v="5"/>
    <x v="5"/>
    <x v="722"/>
    <n v="17.402767608666551"/>
    <n v="1"/>
    <s v="Low"/>
    <x v="0"/>
    <n v="0.33333333333333331"/>
    <x v="2"/>
    <x v="1"/>
  </r>
  <r>
    <s v="3161-IDYE"/>
    <x v="1"/>
    <x v="8"/>
    <x v="1"/>
    <x v="1"/>
    <s v="UT"/>
    <x v="1"/>
    <n v="49"/>
    <x v="0"/>
    <n v="0"/>
    <x v="0"/>
    <x v="1"/>
    <n v="51"/>
    <x v="1"/>
    <x v="9"/>
    <x v="723"/>
    <n v="57.626892070031808"/>
    <n v="8"/>
    <s v="High"/>
    <x v="2"/>
    <n v="4"/>
    <x v="0"/>
    <x v="2"/>
  </r>
  <r>
    <s v="4508-FKKW"/>
    <x v="0"/>
    <x v="71"/>
    <x v="1"/>
    <x v="1"/>
    <s v="ME"/>
    <x v="0"/>
    <n v="46"/>
    <x v="0"/>
    <n v="0"/>
    <x v="0"/>
    <x v="1"/>
    <n v="42"/>
    <x v="0"/>
    <x v="0"/>
    <x v="293"/>
    <n v="50.177444942493658"/>
    <n v="1"/>
    <s v="Low"/>
    <x v="1"/>
    <n v="2.4390243902439025E-2"/>
    <x v="0"/>
    <x v="3"/>
  </r>
  <r>
    <s v="9797-UVHV"/>
    <x v="0"/>
    <x v="5"/>
    <x v="1"/>
    <x v="0"/>
    <s v="LA"/>
    <x v="1"/>
    <n v="50"/>
    <x v="0"/>
    <n v="0"/>
    <x v="1"/>
    <x v="0"/>
    <n v="42"/>
    <x v="0"/>
    <x v="0"/>
    <x v="442"/>
    <n v="48.455190234758852"/>
    <n v="10"/>
    <s v="High"/>
    <x v="1"/>
    <n v="0.33333333333333331"/>
    <x v="0"/>
    <x v="0"/>
  </r>
  <r>
    <s v="0287-FCQK"/>
    <x v="0"/>
    <x v="18"/>
    <x v="1"/>
    <x v="1"/>
    <s v="NV"/>
    <x v="0"/>
    <n v="62"/>
    <x v="0"/>
    <n v="0"/>
    <x v="2"/>
    <x v="0"/>
    <n v="36"/>
    <x v="0"/>
    <x v="0"/>
    <x v="724"/>
    <n v="37.255259644620537"/>
    <n v="9"/>
    <s v="High"/>
    <x v="1"/>
    <n v="0.15789473684210525"/>
    <x v="0"/>
    <x v="2"/>
  </r>
  <r>
    <s v="3689-EOKW"/>
    <x v="0"/>
    <x v="41"/>
    <x v="1"/>
    <x v="0"/>
    <s v="WI"/>
    <x v="0"/>
    <n v="43"/>
    <x v="0"/>
    <n v="0"/>
    <x v="2"/>
    <x v="0"/>
    <n v="8"/>
    <x v="0"/>
    <x v="0"/>
    <x v="725"/>
    <n v="6.4387659791179264"/>
    <n v="1"/>
    <s v="Low"/>
    <x v="0"/>
    <n v="1.4285714285714285E-2"/>
    <x v="0"/>
    <x v="1"/>
  </r>
  <r>
    <s v="5327-BOXV"/>
    <x v="0"/>
    <x v="29"/>
    <x v="1"/>
    <x v="0"/>
    <s v="SC"/>
    <x v="0"/>
    <n v="52"/>
    <x v="1"/>
    <n v="3"/>
    <x v="2"/>
    <x v="0"/>
    <n v="8"/>
    <x v="0"/>
    <x v="0"/>
    <x v="414"/>
    <n v="6.4332440621283959"/>
    <n v="5"/>
    <s v="Medium"/>
    <x v="0"/>
    <n v="7.4626865671641784E-2"/>
    <x v="0"/>
    <x v="0"/>
  </r>
  <r>
    <s v="3610-IRHN"/>
    <x v="0"/>
    <x v="52"/>
    <x v="1"/>
    <x v="1"/>
    <s v="VA"/>
    <x v="1"/>
    <n v="68"/>
    <x v="1"/>
    <n v="2"/>
    <x v="2"/>
    <x v="1"/>
    <n v="40"/>
    <x v="0"/>
    <x v="0"/>
    <x v="88"/>
    <n v="43.892938784216327"/>
    <n v="7"/>
    <s v="High"/>
    <x v="1"/>
    <n v="0.11666666666666667"/>
    <x v="1"/>
    <x v="0"/>
  </r>
  <r>
    <s v="2679-OHJL"/>
    <x v="1"/>
    <x v="12"/>
    <x v="3"/>
    <x v="0"/>
    <s v="NV"/>
    <x v="0"/>
    <n v="78"/>
    <x v="0"/>
    <n v="0"/>
    <x v="0"/>
    <x v="1"/>
    <n v="37"/>
    <x v="1"/>
    <x v="9"/>
    <x v="453"/>
    <n v="31.305244011934121"/>
    <n v="6"/>
    <s v="High"/>
    <x v="1"/>
    <n v="6"/>
    <x v="1"/>
    <x v="2"/>
  </r>
  <r>
    <s v="3823-OYMR"/>
    <x v="1"/>
    <x v="14"/>
    <x v="1"/>
    <x v="1"/>
    <s v="WV"/>
    <x v="1"/>
    <n v="69"/>
    <x v="0"/>
    <n v="0"/>
    <x v="0"/>
    <x v="1"/>
    <n v="60"/>
    <x v="1"/>
    <x v="7"/>
    <x v="248"/>
    <n v="53.190908440457022"/>
    <n v="7"/>
    <s v="High"/>
    <x v="2"/>
    <n v="0.77777777777777779"/>
    <x v="1"/>
    <x v="0"/>
  </r>
  <r>
    <s v="0635-PNUX"/>
    <x v="0"/>
    <x v="12"/>
    <x v="1"/>
    <x v="1"/>
    <s v="NY"/>
    <x v="0"/>
    <n v="34"/>
    <x v="0"/>
    <n v="0"/>
    <x v="0"/>
    <x v="0"/>
    <n v="23"/>
    <x v="0"/>
    <x v="0"/>
    <x v="726"/>
    <n v="24.728622599736209"/>
    <n v="9"/>
    <s v="High"/>
    <x v="1"/>
    <n v="9"/>
    <x v="0"/>
    <x v="3"/>
  </r>
  <r>
    <s v="2466-VACQ"/>
    <x v="1"/>
    <x v="56"/>
    <x v="2"/>
    <x v="1"/>
    <s v="MA"/>
    <x v="0"/>
    <n v="67"/>
    <x v="0"/>
    <n v="0"/>
    <x v="0"/>
    <x v="1"/>
    <n v="35"/>
    <x v="1"/>
    <x v="7"/>
    <x v="690"/>
    <n v="36.023231858223568"/>
    <n v="0"/>
    <s v="None"/>
    <x v="1"/>
    <n v="0"/>
    <x v="1"/>
    <x v="3"/>
  </r>
  <r>
    <s v="4230-SZSF"/>
    <x v="0"/>
    <x v="51"/>
    <x v="1"/>
    <x v="1"/>
    <s v="MI"/>
    <x v="0"/>
    <n v="55"/>
    <x v="0"/>
    <n v="0"/>
    <x v="0"/>
    <x v="1"/>
    <n v="38"/>
    <x v="0"/>
    <x v="0"/>
    <x v="238"/>
    <n v="38.749797038795528"/>
    <n v="7"/>
    <s v="High"/>
    <x v="1"/>
    <n v="0.875"/>
    <x v="0"/>
    <x v="1"/>
  </r>
  <r>
    <s v="3426-TMIR"/>
    <x v="0"/>
    <x v="40"/>
    <x v="1"/>
    <x v="0"/>
    <s v="SC"/>
    <x v="1"/>
    <n v="38"/>
    <x v="0"/>
    <n v="0"/>
    <x v="2"/>
    <x v="0"/>
    <n v="7"/>
    <x v="0"/>
    <x v="0"/>
    <x v="727"/>
    <n v="5.9412838903092986"/>
    <n v="7"/>
    <s v="High"/>
    <x v="0"/>
    <n v="0.1111111111111111"/>
    <x v="0"/>
    <x v="0"/>
  </r>
  <r>
    <s v="3559-YOKS"/>
    <x v="0"/>
    <x v="3"/>
    <x v="2"/>
    <x v="0"/>
    <s v="TN"/>
    <x v="0"/>
    <n v="24"/>
    <x v="0"/>
    <n v="0"/>
    <x v="1"/>
    <x v="1"/>
    <n v="12"/>
    <x v="0"/>
    <x v="0"/>
    <x v="728"/>
    <n v="9.8719844139235242"/>
    <n v="5"/>
    <s v="Medium"/>
    <x v="0"/>
    <n v="7.2463768115942032E-2"/>
    <x v="2"/>
    <x v="0"/>
  </r>
  <r>
    <s v="1374-XEQS"/>
    <x v="1"/>
    <x v="8"/>
    <x v="4"/>
    <x v="1"/>
    <s v="HI"/>
    <x v="0"/>
    <n v="54"/>
    <x v="0"/>
    <n v="0"/>
    <x v="0"/>
    <x v="1"/>
    <n v="43"/>
    <x v="5"/>
    <x v="5"/>
    <x v="729"/>
    <n v="43.073323573915701"/>
    <n v="5"/>
    <s v="Medium"/>
    <x v="1"/>
    <n v="2.5"/>
    <x v="0"/>
    <x v="2"/>
  </r>
  <r>
    <s v="5519-SZPN"/>
    <x v="0"/>
    <x v="42"/>
    <x v="1"/>
    <x v="0"/>
    <s v="TX"/>
    <x v="0"/>
    <n v="33"/>
    <x v="0"/>
    <n v="0"/>
    <x v="1"/>
    <x v="1"/>
    <n v="9"/>
    <x v="0"/>
    <x v="0"/>
    <x v="508"/>
    <n v="9.8224743433679702"/>
    <n v="4"/>
    <s v="Medium"/>
    <x v="0"/>
    <n v="8.3333333333333329E-2"/>
    <x v="0"/>
    <x v="0"/>
  </r>
  <r>
    <s v="9217-QVNV"/>
    <x v="1"/>
    <x v="12"/>
    <x v="1"/>
    <x v="1"/>
    <s v="ME"/>
    <x v="1"/>
    <n v="26"/>
    <x v="0"/>
    <n v="0"/>
    <x v="0"/>
    <x v="1"/>
    <n v="31"/>
    <x v="3"/>
    <x v="8"/>
    <x v="128"/>
    <n v="28.036900319938471"/>
    <n v="1"/>
    <s v="Low"/>
    <x v="1"/>
    <n v="1"/>
    <x v="2"/>
    <x v="3"/>
  </r>
  <r>
    <s v="7920-ZYLE"/>
    <x v="1"/>
    <x v="0"/>
    <x v="0"/>
    <x v="1"/>
    <s v="CA"/>
    <x v="1"/>
    <n v="25"/>
    <x v="0"/>
    <n v="0"/>
    <x v="0"/>
    <x v="3"/>
    <n v="46"/>
    <x v="1"/>
    <x v="9"/>
    <x v="730"/>
    <n v="44.802479019977817"/>
    <n v="0"/>
    <s v="None"/>
    <x v="1"/>
    <n v="0"/>
    <x v="2"/>
    <x v="2"/>
  </r>
  <r>
    <s v="5492-UCBG"/>
    <x v="0"/>
    <x v="24"/>
    <x v="1"/>
    <x v="0"/>
    <s v="IL"/>
    <x v="1"/>
    <n v="33"/>
    <x v="1"/>
    <n v="4"/>
    <x v="2"/>
    <x v="0"/>
    <n v="10"/>
    <x v="0"/>
    <x v="0"/>
    <x v="162"/>
    <n v="8.9960668800483141"/>
    <n v="1"/>
    <s v="Low"/>
    <x v="0"/>
    <n v="7.1428571428571425E-2"/>
    <x v="0"/>
    <x v="1"/>
  </r>
  <r>
    <s v="3296-UOFT"/>
    <x v="1"/>
    <x v="7"/>
    <x v="4"/>
    <x v="1"/>
    <s v="MT"/>
    <x v="0"/>
    <n v="47"/>
    <x v="0"/>
    <n v="0"/>
    <x v="1"/>
    <x v="0"/>
    <n v="51"/>
    <x v="1"/>
    <x v="7"/>
    <x v="197"/>
    <n v="54.23141509273043"/>
    <n v="5"/>
    <s v="Medium"/>
    <x v="2"/>
    <n v="9.2592592592592587E-2"/>
    <x v="0"/>
    <x v="2"/>
  </r>
  <r>
    <s v="0255-YERV"/>
    <x v="0"/>
    <x v="49"/>
    <x v="1"/>
    <x v="1"/>
    <s v="VT"/>
    <x v="1"/>
    <n v="38"/>
    <x v="0"/>
    <n v="0"/>
    <x v="0"/>
    <x v="1"/>
    <n v="39"/>
    <x v="0"/>
    <x v="0"/>
    <x v="617"/>
    <n v="37.481601053122219"/>
    <n v="6"/>
    <s v="High"/>
    <x v="1"/>
    <n v="0.10714285714285714"/>
    <x v="0"/>
    <x v="3"/>
  </r>
  <r>
    <s v="2339-BVFU"/>
    <x v="1"/>
    <x v="15"/>
    <x v="0"/>
    <x v="0"/>
    <s v="NE"/>
    <x v="0"/>
    <n v="29"/>
    <x v="0"/>
    <n v="0"/>
    <x v="1"/>
    <x v="0"/>
    <n v="51"/>
    <x v="4"/>
    <x v="15"/>
    <x v="212"/>
    <n v="42.083454542405732"/>
    <n v="7"/>
    <s v="High"/>
    <x v="2"/>
    <n v="0.19444444444444445"/>
    <x v="2"/>
    <x v="1"/>
  </r>
  <r>
    <s v="8437-ORAL"/>
    <x v="0"/>
    <x v="12"/>
    <x v="1"/>
    <x v="0"/>
    <s v="ID"/>
    <x v="0"/>
    <n v="56"/>
    <x v="1"/>
    <n v="4"/>
    <x v="0"/>
    <x v="0"/>
    <n v="9"/>
    <x v="0"/>
    <x v="0"/>
    <x v="330"/>
    <n v="7.4980694472015079"/>
    <n v="1"/>
    <s v="Low"/>
    <x v="0"/>
    <n v="1"/>
    <x v="0"/>
    <x v="2"/>
  </r>
  <r>
    <s v="3890-SLSR"/>
    <x v="0"/>
    <x v="4"/>
    <x v="1"/>
    <x v="1"/>
    <s v="MI"/>
    <x v="1"/>
    <n v="57"/>
    <x v="1"/>
    <n v="2"/>
    <x v="1"/>
    <x v="1"/>
    <n v="35"/>
    <x v="0"/>
    <x v="0"/>
    <x v="731"/>
    <n v="30.5257088543359"/>
    <n v="3"/>
    <s v="Medium"/>
    <x v="1"/>
    <n v="7.8947368421052627E-2"/>
    <x v="0"/>
    <x v="1"/>
  </r>
  <r>
    <s v="3172-FSLH"/>
    <x v="0"/>
    <x v="8"/>
    <x v="1"/>
    <x v="1"/>
    <s v="OH"/>
    <x v="0"/>
    <n v="59"/>
    <x v="0"/>
    <n v="0"/>
    <x v="0"/>
    <x v="0"/>
    <n v="26"/>
    <x v="0"/>
    <x v="0"/>
    <x v="732"/>
    <n v="24.7624710749126"/>
    <n v="5"/>
    <s v="Medium"/>
    <x v="1"/>
    <n v="2.5"/>
    <x v="0"/>
    <x v="1"/>
  </r>
  <r>
    <s v="3691-FEHX"/>
    <x v="1"/>
    <x v="9"/>
    <x v="4"/>
    <x v="1"/>
    <s v="VT"/>
    <x v="1"/>
    <n v="45"/>
    <x v="0"/>
    <n v="0"/>
    <x v="0"/>
    <x v="1"/>
    <n v="16"/>
    <x v="1"/>
    <x v="7"/>
    <x v="90"/>
    <n v="17.283574721290901"/>
    <n v="9"/>
    <s v="High"/>
    <x v="0"/>
    <n v="3"/>
    <x v="0"/>
    <x v="3"/>
  </r>
  <r>
    <s v="0872-JUIN"/>
    <x v="0"/>
    <x v="39"/>
    <x v="2"/>
    <x v="1"/>
    <s v="MT"/>
    <x v="1"/>
    <n v="25"/>
    <x v="1"/>
    <n v="3"/>
    <x v="2"/>
    <x v="0"/>
    <n v="33"/>
    <x v="0"/>
    <x v="0"/>
    <x v="317"/>
    <n v="30.77549329958406"/>
    <n v="5"/>
    <s v="Medium"/>
    <x v="1"/>
    <n v="7.0422535211267609E-2"/>
    <x v="2"/>
    <x v="2"/>
  </r>
  <r>
    <s v="5388-OITX"/>
    <x v="0"/>
    <x v="59"/>
    <x v="1"/>
    <x v="1"/>
    <s v="OK"/>
    <x v="1"/>
    <n v="67"/>
    <x v="0"/>
    <n v="0"/>
    <x v="1"/>
    <x v="1"/>
    <n v="28"/>
    <x v="0"/>
    <x v="0"/>
    <x v="733"/>
    <n v="24.983384652039589"/>
    <n v="4"/>
    <s v="Medium"/>
    <x v="1"/>
    <n v="0.08"/>
    <x v="1"/>
    <x v="0"/>
  </r>
  <r>
    <s v="8422-NGXR"/>
    <x v="0"/>
    <x v="48"/>
    <x v="2"/>
    <x v="1"/>
    <s v="MS"/>
    <x v="1"/>
    <n v="41"/>
    <x v="1"/>
    <n v="4"/>
    <x v="1"/>
    <x v="1"/>
    <n v="36"/>
    <x v="0"/>
    <x v="0"/>
    <x v="734"/>
    <n v="33.264269582657271"/>
    <n v="9"/>
    <s v="High"/>
    <x v="1"/>
    <n v="0.45"/>
    <x v="0"/>
    <x v="0"/>
  </r>
  <r>
    <s v="7429-MPQF"/>
    <x v="0"/>
    <x v="65"/>
    <x v="2"/>
    <x v="0"/>
    <s v="DC"/>
    <x v="1"/>
    <n v="35"/>
    <x v="0"/>
    <n v="0"/>
    <x v="2"/>
    <x v="0"/>
    <n v="10"/>
    <x v="0"/>
    <x v="0"/>
    <x v="735"/>
    <n v="11.50447405798718"/>
    <n v="2"/>
    <s v="Low"/>
    <x v="0"/>
    <n v="4.5454545454545456E-2"/>
    <x v="0"/>
    <x v="0"/>
  </r>
  <r>
    <s v="1105-IPLK"/>
    <x v="0"/>
    <x v="48"/>
    <x v="2"/>
    <x v="0"/>
    <s v="CO"/>
    <x v="1"/>
    <n v="53"/>
    <x v="0"/>
    <n v="0"/>
    <x v="0"/>
    <x v="0"/>
    <n v="12"/>
    <x v="0"/>
    <x v="0"/>
    <x v="736"/>
    <n v="12.82779660951118"/>
    <n v="10"/>
    <s v="High"/>
    <x v="0"/>
    <n v="0.5"/>
    <x v="0"/>
    <x v="2"/>
  </r>
  <r>
    <s v="1230-EIWA"/>
    <x v="1"/>
    <x v="6"/>
    <x v="3"/>
    <x v="0"/>
    <s v="AL"/>
    <x v="0"/>
    <n v="42"/>
    <x v="0"/>
    <n v="0"/>
    <x v="1"/>
    <x v="1"/>
    <n v="11"/>
    <x v="3"/>
    <x v="8"/>
    <x v="737"/>
    <n v="10.464527030781889"/>
    <n v="6"/>
    <s v="High"/>
    <x v="0"/>
    <n v="0.31578947368421051"/>
    <x v="0"/>
    <x v="0"/>
  </r>
  <r>
    <s v="3318-MXZI"/>
    <x v="0"/>
    <x v="12"/>
    <x v="0"/>
    <x v="1"/>
    <s v="UT"/>
    <x v="0"/>
    <n v="38"/>
    <x v="1"/>
    <n v="2"/>
    <x v="0"/>
    <x v="0"/>
    <n v="21"/>
    <x v="0"/>
    <x v="0"/>
    <x v="738"/>
    <n v="19.436164528370071"/>
    <n v="6"/>
    <s v="High"/>
    <x v="1"/>
    <n v="6"/>
    <x v="0"/>
    <x v="2"/>
  </r>
  <r>
    <s v="4313-UJSU"/>
    <x v="0"/>
    <x v="1"/>
    <x v="1"/>
    <x v="1"/>
    <s v="CA"/>
    <x v="0"/>
    <n v="43"/>
    <x v="0"/>
    <n v="0"/>
    <x v="0"/>
    <x v="0"/>
    <n v="64"/>
    <x v="0"/>
    <x v="0"/>
    <x v="739"/>
    <n v="54.57493128944828"/>
    <n v="8"/>
    <s v="High"/>
    <x v="2"/>
    <n v="0.125"/>
    <x v="0"/>
    <x v="2"/>
  </r>
  <r>
    <s v="7145-YHOY"/>
    <x v="0"/>
    <x v="28"/>
    <x v="1"/>
    <x v="1"/>
    <s v="IN"/>
    <x v="1"/>
    <n v="60"/>
    <x v="0"/>
    <n v="0"/>
    <x v="0"/>
    <x v="3"/>
    <n v="42"/>
    <x v="0"/>
    <x v="0"/>
    <x v="740"/>
    <n v="40.362916627029357"/>
    <n v="9"/>
    <s v="High"/>
    <x v="1"/>
    <n v="0.52941176470588236"/>
    <x v="0"/>
    <x v="1"/>
  </r>
  <r>
    <s v="4891-MHUQ"/>
    <x v="1"/>
    <x v="12"/>
    <x v="1"/>
    <x v="1"/>
    <s v="DE"/>
    <x v="0"/>
    <n v="29"/>
    <x v="0"/>
    <n v="0"/>
    <x v="0"/>
    <x v="1"/>
    <n v="20"/>
    <x v="2"/>
    <x v="18"/>
    <x v="604"/>
    <n v="16.272749253297992"/>
    <n v="5"/>
    <s v="Medium"/>
    <x v="0"/>
    <n v="5"/>
    <x v="2"/>
    <x v="0"/>
  </r>
  <r>
    <s v="6378-XGUM"/>
    <x v="0"/>
    <x v="30"/>
    <x v="1"/>
    <x v="1"/>
    <s v="SD"/>
    <x v="0"/>
    <n v="37"/>
    <x v="0"/>
    <n v="0"/>
    <x v="0"/>
    <x v="0"/>
    <n v="35"/>
    <x v="0"/>
    <x v="0"/>
    <x v="741"/>
    <n v="36.219839457392062"/>
    <n v="0"/>
    <s v="None"/>
    <x v="1"/>
    <n v="0"/>
    <x v="0"/>
    <x v="1"/>
  </r>
  <r>
    <s v="7119-OQDC"/>
    <x v="0"/>
    <x v="27"/>
    <x v="2"/>
    <x v="1"/>
    <s v="MT"/>
    <x v="0"/>
    <n v="20"/>
    <x v="0"/>
    <n v="0"/>
    <x v="0"/>
    <x v="1"/>
    <n v="36"/>
    <x v="0"/>
    <x v="0"/>
    <x v="742"/>
    <n v="35.637161389408277"/>
    <n v="6"/>
    <s v="High"/>
    <x v="1"/>
    <n v="0.17647058823529413"/>
    <x v="2"/>
    <x v="2"/>
  </r>
  <r>
    <s v="1153-YYDP"/>
    <x v="1"/>
    <x v="42"/>
    <x v="0"/>
    <x v="1"/>
    <s v="CT"/>
    <x v="0"/>
    <n v="55"/>
    <x v="0"/>
    <n v="0"/>
    <x v="1"/>
    <x v="0"/>
    <n v="39"/>
    <x v="2"/>
    <x v="17"/>
    <x v="219"/>
    <n v="32.979508834826888"/>
    <n v="5"/>
    <s v="Medium"/>
    <x v="1"/>
    <n v="0.10416666666666667"/>
    <x v="0"/>
    <x v="3"/>
  </r>
  <r>
    <s v="8023-HFEH"/>
    <x v="0"/>
    <x v="1"/>
    <x v="1"/>
    <x v="1"/>
    <s v="MD"/>
    <x v="1"/>
    <n v="22"/>
    <x v="0"/>
    <n v="0"/>
    <x v="1"/>
    <x v="0"/>
    <n v="34"/>
    <x v="0"/>
    <x v="0"/>
    <x v="676"/>
    <n v="32.81660819495773"/>
    <n v="1"/>
    <s v="Low"/>
    <x v="1"/>
    <n v="1.5625E-2"/>
    <x v="2"/>
    <x v="0"/>
  </r>
  <r>
    <s v="9924-CXWX"/>
    <x v="0"/>
    <x v="4"/>
    <x v="1"/>
    <x v="1"/>
    <s v="IN"/>
    <x v="1"/>
    <n v="67"/>
    <x v="0"/>
    <n v="0"/>
    <x v="0"/>
    <x v="1"/>
    <n v="11"/>
    <x v="0"/>
    <x v="0"/>
    <x v="525"/>
    <n v="10.285109579626891"/>
    <n v="9"/>
    <s v="High"/>
    <x v="0"/>
    <n v="0.23684210526315788"/>
    <x v="1"/>
    <x v="1"/>
  </r>
  <r>
    <s v="0663-LWLM"/>
    <x v="1"/>
    <x v="11"/>
    <x v="0"/>
    <x v="1"/>
    <s v="MS"/>
    <x v="0"/>
    <n v="69"/>
    <x v="0"/>
    <n v="0"/>
    <x v="0"/>
    <x v="1"/>
    <n v="55"/>
    <x v="1"/>
    <x v="9"/>
    <x v="743"/>
    <n v="46.833962565861547"/>
    <n v="6"/>
    <s v="High"/>
    <x v="2"/>
    <n v="1.2"/>
    <x v="1"/>
    <x v="0"/>
  </r>
  <r>
    <s v="3760-KQYS"/>
    <x v="1"/>
    <x v="8"/>
    <x v="5"/>
    <x v="1"/>
    <s v="CT"/>
    <x v="0"/>
    <n v="53"/>
    <x v="0"/>
    <n v="0"/>
    <x v="0"/>
    <x v="1"/>
    <n v="16"/>
    <x v="1"/>
    <x v="13"/>
    <x v="24"/>
    <n v="16.67086256132653"/>
    <n v="4"/>
    <s v="Medium"/>
    <x v="0"/>
    <n v="2"/>
    <x v="0"/>
    <x v="3"/>
  </r>
  <r>
    <s v="7568-XIZB"/>
    <x v="1"/>
    <x v="65"/>
    <x v="0"/>
    <x v="1"/>
    <s v="MD"/>
    <x v="0"/>
    <n v="25"/>
    <x v="0"/>
    <n v="0"/>
    <x v="0"/>
    <x v="1"/>
    <n v="48"/>
    <x v="1"/>
    <x v="7"/>
    <x v="237"/>
    <n v="43.749790219930539"/>
    <n v="9"/>
    <s v="High"/>
    <x v="1"/>
    <n v="0.20454545454545456"/>
    <x v="2"/>
    <x v="0"/>
  </r>
  <r>
    <s v="7989-FKBH"/>
    <x v="1"/>
    <x v="21"/>
    <x v="1"/>
    <x v="1"/>
    <s v="TX"/>
    <x v="0"/>
    <n v="34"/>
    <x v="0"/>
    <n v="0"/>
    <x v="0"/>
    <x v="0"/>
    <n v="37"/>
    <x v="1"/>
    <x v="7"/>
    <x v="744"/>
    <n v="35.364124765906901"/>
    <n v="5"/>
    <s v="Medium"/>
    <x v="1"/>
    <n v="0.83333333333333337"/>
    <x v="0"/>
    <x v="0"/>
  </r>
  <r>
    <s v="6140-ASVO"/>
    <x v="0"/>
    <x v="23"/>
    <x v="1"/>
    <x v="1"/>
    <s v="CA"/>
    <x v="0"/>
    <n v="67"/>
    <x v="0"/>
    <n v="0"/>
    <x v="2"/>
    <x v="1"/>
    <n v="33"/>
    <x v="0"/>
    <x v="0"/>
    <x v="745"/>
    <n v="35.967459003556982"/>
    <n v="0"/>
    <s v="None"/>
    <x v="1"/>
    <n v="0"/>
    <x v="1"/>
    <x v="2"/>
  </r>
  <r>
    <s v="9570-IFVO"/>
    <x v="1"/>
    <x v="9"/>
    <x v="0"/>
    <x v="1"/>
    <s v="MS"/>
    <x v="1"/>
    <n v="57"/>
    <x v="0"/>
    <n v="0"/>
    <x v="0"/>
    <x v="1"/>
    <n v="40"/>
    <x v="3"/>
    <x v="2"/>
    <x v="92"/>
    <n v="35.788222244566327"/>
    <n v="3"/>
    <s v="Medium"/>
    <x v="1"/>
    <n v="1"/>
    <x v="0"/>
    <x v="0"/>
  </r>
  <r>
    <s v="6821-NMTF"/>
    <x v="0"/>
    <x v="45"/>
    <x v="1"/>
    <x v="0"/>
    <s v="UT"/>
    <x v="1"/>
    <n v="39"/>
    <x v="0"/>
    <n v="0"/>
    <x v="1"/>
    <x v="0"/>
    <n v="12"/>
    <x v="0"/>
    <x v="0"/>
    <x v="746"/>
    <n v="10.58416001972755"/>
    <n v="6"/>
    <s v="High"/>
    <x v="0"/>
    <n v="0.46153846153846156"/>
    <x v="0"/>
    <x v="2"/>
  </r>
  <r>
    <s v="0449-FEYU"/>
    <x v="0"/>
    <x v="19"/>
    <x v="2"/>
    <x v="1"/>
    <s v="IN"/>
    <x v="1"/>
    <n v="31"/>
    <x v="1"/>
    <n v="2"/>
    <x v="1"/>
    <x v="1"/>
    <n v="18"/>
    <x v="0"/>
    <x v="0"/>
    <x v="544"/>
    <n v="15.11125545441404"/>
    <n v="5"/>
    <s v="Medium"/>
    <x v="0"/>
    <n v="0.19230769230769232"/>
    <x v="0"/>
    <x v="1"/>
  </r>
  <r>
    <s v="6181-BFAP"/>
    <x v="0"/>
    <x v="16"/>
    <x v="1"/>
    <x v="1"/>
    <s v="OH"/>
    <x v="0"/>
    <n v="25"/>
    <x v="0"/>
    <n v="0"/>
    <x v="2"/>
    <x v="0"/>
    <n v="72"/>
    <x v="0"/>
    <x v="0"/>
    <x v="226"/>
    <n v="64.039121432690109"/>
    <n v="8"/>
    <s v="High"/>
    <x v="2"/>
    <n v="0.1111111111111111"/>
    <x v="2"/>
    <x v="1"/>
  </r>
  <r>
    <s v="5972-RVMH"/>
    <x v="0"/>
    <x v="66"/>
    <x v="2"/>
    <x v="1"/>
    <s v="AK"/>
    <x v="1"/>
    <n v="48"/>
    <x v="0"/>
    <n v="0"/>
    <x v="1"/>
    <x v="1"/>
    <n v="30"/>
    <x v="0"/>
    <x v="0"/>
    <x v="747"/>
    <n v="26.476881982527591"/>
    <n v="1"/>
    <s v="Low"/>
    <x v="1"/>
    <n v="3.7037037037037035E-2"/>
    <x v="0"/>
    <x v="2"/>
  </r>
  <r>
    <s v="4944-CIHW"/>
    <x v="0"/>
    <x v="2"/>
    <x v="1"/>
    <x v="0"/>
    <s v="WY"/>
    <x v="0"/>
    <n v="59"/>
    <x v="0"/>
    <n v="0"/>
    <x v="1"/>
    <x v="1"/>
    <n v="12"/>
    <x v="0"/>
    <x v="0"/>
    <x v="333"/>
    <n v="13.38678566054018"/>
    <n v="6"/>
    <s v="High"/>
    <x v="0"/>
    <n v="0.5"/>
    <x v="0"/>
    <x v="2"/>
  </r>
  <r>
    <s v="4825-GJVD"/>
    <x v="1"/>
    <x v="8"/>
    <x v="0"/>
    <x v="1"/>
    <s v="ND"/>
    <x v="0"/>
    <n v="76"/>
    <x v="0"/>
    <n v="0"/>
    <x v="0"/>
    <x v="1"/>
    <n v="15"/>
    <x v="1"/>
    <x v="7"/>
    <x v="530"/>
    <n v="16.35062508712285"/>
    <n v="1"/>
    <s v="Low"/>
    <x v="0"/>
    <n v="0.5"/>
    <x v="1"/>
    <x v="1"/>
  </r>
  <r>
    <s v="3779-VJYT"/>
    <x v="0"/>
    <x v="56"/>
    <x v="1"/>
    <x v="1"/>
    <s v="NH"/>
    <x v="1"/>
    <n v="45"/>
    <x v="0"/>
    <n v="0"/>
    <x v="2"/>
    <x v="0"/>
    <n v="47"/>
    <x v="0"/>
    <x v="0"/>
    <x v="201"/>
    <n v="51.12024070433565"/>
    <n v="6"/>
    <s v="High"/>
    <x v="1"/>
    <n v="8.8235294117647065E-2"/>
    <x v="0"/>
    <x v="3"/>
  </r>
  <r>
    <s v="2329-MCQZ"/>
    <x v="0"/>
    <x v="16"/>
    <x v="1"/>
    <x v="1"/>
    <s v="NE"/>
    <x v="1"/>
    <n v="23"/>
    <x v="0"/>
    <n v="0"/>
    <x v="2"/>
    <x v="0"/>
    <n v="73"/>
    <x v="0"/>
    <x v="0"/>
    <x v="748"/>
    <n v="60.200705200960627"/>
    <n v="9"/>
    <s v="High"/>
    <x v="2"/>
    <n v="0.125"/>
    <x v="2"/>
    <x v="1"/>
  </r>
  <r>
    <s v="8297-EAWR"/>
    <x v="1"/>
    <x v="31"/>
    <x v="5"/>
    <x v="1"/>
    <s v="MD"/>
    <x v="0"/>
    <n v="64"/>
    <x v="0"/>
    <n v="0"/>
    <x v="0"/>
    <x v="1"/>
    <n v="40"/>
    <x v="2"/>
    <x v="21"/>
    <x v="507"/>
    <n v="47.106136857268638"/>
    <n v="8"/>
    <s v="High"/>
    <x v="1"/>
    <n v="0.36363636363636365"/>
    <x v="0"/>
    <x v="0"/>
  </r>
  <r>
    <s v="6956-SKNL"/>
    <x v="0"/>
    <x v="54"/>
    <x v="0"/>
    <x v="1"/>
    <s v="KS"/>
    <x v="1"/>
    <n v="78"/>
    <x v="1"/>
    <n v="2"/>
    <x v="1"/>
    <x v="1"/>
    <n v="12"/>
    <x v="0"/>
    <x v="0"/>
    <x v="676"/>
    <n v="14.212475482124781"/>
    <n v="5"/>
    <s v="Medium"/>
    <x v="0"/>
    <n v="0.5"/>
    <x v="1"/>
    <x v="1"/>
  </r>
  <r>
    <s v="1963-LYSY"/>
    <x v="0"/>
    <x v="47"/>
    <x v="1"/>
    <x v="0"/>
    <s v="VA"/>
    <x v="0"/>
    <n v="55"/>
    <x v="0"/>
    <n v="0"/>
    <x v="1"/>
    <x v="1"/>
    <n v="13"/>
    <x v="0"/>
    <x v="0"/>
    <x v="749"/>
    <n v="10.73245510190962"/>
    <n v="9"/>
    <s v="High"/>
    <x v="0"/>
    <n v="0.29032258064516131"/>
    <x v="0"/>
    <x v="0"/>
  </r>
  <r>
    <s v="0864-AJYE"/>
    <x v="0"/>
    <x v="11"/>
    <x v="1"/>
    <x v="0"/>
    <s v="NE"/>
    <x v="0"/>
    <n v="40"/>
    <x v="0"/>
    <n v="0"/>
    <x v="0"/>
    <x v="0"/>
    <n v="30"/>
    <x v="0"/>
    <x v="0"/>
    <x v="750"/>
    <n v="28.837661128350749"/>
    <n v="10"/>
    <s v="High"/>
    <x v="1"/>
    <n v="2"/>
    <x v="0"/>
    <x v="1"/>
  </r>
  <r>
    <s v="8166-RZKT"/>
    <x v="0"/>
    <x v="52"/>
    <x v="1"/>
    <x v="1"/>
    <s v="VT"/>
    <x v="0"/>
    <n v="71"/>
    <x v="0"/>
    <n v="0"/>
    <x v="1"/>
    <x v="0"/>
    <n v="61"/>
    <x v="0"/>
    <x v="0"/>
    <x v="347"/>
    <n v="65.708703953488509"/>
    <n v="0"/>
    <s v="None"/>
    <x v="2"/>
    <n v="0"/>
    <x v="1"/>
    <x v="3"/>
  </r>
  <r>
    <s v="0506-SXGB"/>
    <x v="0"/>
    <x v="12"/>
    <x v="1"/>
    <x v="0"/>
    <s v="NV"/>
    <x v="1"/>
    <n v="23"/>
    <x v="0"/>
    <n v="0"/>
    <x v="1"/>
    <x v="3"/>
    <n v="7"/>
    <x v="0"/>
    <x v="0"/>
    <x v="751"/>
    <n v="5.8962762578508601"/>
    <n v="2"/>
    <s v="Low"/>
    <x v="0"/>
    <n v="2"/>
    <x v="2"/>
    <x v="2"/>
  </r>
  <r>
    <s v="0074-DECN"/>
    <x v="1"/>
    <x v="12"/>
    <x v="2"/>
    <x v="0"/>
    <s v="MN"/>
    <x v="1"/>
    <n v="44"/>
    <x v="0"/>
    <n v="0"/>
    <x v="0"/>
    <x v="3"/>
    <n v="12"/>
    <x v="3"/>
    <x v="2"/>
    <x v="248"/>
    <n v="9.6719369224534706"/>
    <n v="4"/>
    <s v="Medium"/>
    <x v="0"/>
    <n v="4"/>
    <x v="0"/>
    <x v="1"/>
  </r>
  <r>
    <s v="9300-VEOD"/>
    <x v="1"/>
    <x v="8"/>
    <x v="3"/>
    <x v="0"/>
    <s v="CO"/>
    <x v="0"/>
    <n v="30"/>
    <x v="1"/>
    <n v="6"/>
    <x v="0"/>
    <x v="1"/>
    <n v="7"/>
    <x v="3"/>
    <x v="8"/>
    <x v="752"/>
    <n v="7.6597802123890588"/>
    <n v="1"/>
    <s v="Low"/>
    <x v="0"/>
    <n v="0.5"/>
    <x v="0"/>
    <x v="2"/>
  </r>
  <r>
    <s v="0488-QACW"/>
    <x v="0"/>
    <x v="11"/>
    <x v="2"/>
    <x v="1"/>
    <s v="PA"/>
    <x v="1"/>
    <n v="37"/>
    <x v="0"/>
    <n v="0"/>
    <x v="0"/>
    <x v="0"/>
    <n v="40"/>
    <x v="0"/>
    <x v="0"/>
    <x v="270"/>
    <n v="34.419069973070293"/>
    <n v="6"/>
    <s v="High"/>
    <x v="1"/>
    <n v="1.2"/>
    <x v="0"/>
    <x v="3"/>
  </r>
  <r>
    <s v="6611-WMPL"/>
    <x v="0"/>
    <x v="22"/>
    <x v="1"/>
    <x v="1"/>
    <s v="OH"/>
    <x v="1"/>
    <n v="67"/>
    <x v="1"/>
    <n v="5"/>
    <x v="0"/>
    <x v="3"/>
    <n v="40"/>
    <x v="0"/>
    <x v="0"/>
    <x v="753"/>
    <n v="44.01240156150655"/>
    <n v="1"/>
    <s v="Low"/>
    <x v="1"/>
    <n v="9.0909090909090912E-2"/>
    <x v="1"/>
    <x v="1"/>
  </r>
  <r>
    <s v="5142-KBXL"/>
    <x v="1"/>
    <x v="8"/>
    <x v="4"/>
    <x v="1"/>
    <s v="SD"/>
    <x v="1"/>
    <n v="64"/>
    <x v="0"/>
    <n v="0"/>
    <x v="0"/>
    <x v="0"/>
    <n v="10"/>
    <x v="1"/>
    <x v="13"/>
    <x v="472"/>
    <n v="10.576753011871959"/>
    <n v="9"/>
    <s v="High"/>
    <x v="0"/>
    <n v="4.5"/>
    <x v="0"/>
    <x v="1"/>
  </r>
  <r>
    <s v="5878-PNMG"/>
    <x v="1"/>
    <x v="8"/>
    <x v="5"/>
    <x v="0"/>
    <s v="ID"/>
    <x v="0"/>
    <n v="23"/>
    <x v="0"/>
    <n v="0"/>
    <x v="0"/>
    <x v="3"/>
    <n v="10"/>
    <x v="2"/>
    <x v="21"/>
    <x v="754"/>
    <n v="8.5361502952695361"/>
    <n v="3"/>
    <s v="Medium"/>
    <x v="0"/>
    <n v="1.5"/>
    <x v="2"/>
    <x v="2"/>
  </r>
  <r>
    <s v="5405-MTDP"/>
    <x v="0"/>
    <x v="52"/>
    <x v="1"/>
    <x v="0"/>
    <s v="MA"/>
    <x v="1"/>
    <n v="21"/>
    <x v="1"/>
    <n v="6"/>
    <x v="2"/>
    <x v="1"/>
    <n v="46"/>
    <x v="0"/>
    <x v="0"/>
    <x v="755"/>
    <n v="44.98810096531335"/>
    <n v="10"/>
    <s v="High"/>
    <x v="1"/>
    <n v="0.16666666666666666"/>
    <x v="2"/>
    <x v="3"/>
  </r>
  <r>
    <s v="7037-IMXL"/>
    <x v="0"/>
    <x v="33"/>
    <x v="1"/>
    <x v="1"/>
    <s v="MI"/>
    <x v="0"/>
    <n v="42"/>
    <x v="0"/>
    <n v="0"/>
    <x v="1"/>
    <x v="1"/>
    <n v="46"/>
    <x v="0"/>
    <x v="0"/>
    <x v="87"/>
    <n v="37.746691314310503"/>
    <n v="10"/>
    <s v="High"/>
    <x v="1"/>
    <n v="0.43478260869565216"/>
    <x v="0"/>
    <x v="1"/>
  </r>
  <r>
    <s v="3195-CATY"/>
    <x v="0"/>
    <x v="47"/>
    <x v="1"/>
    <x v="1"/>
    <s v="AZ"/>
    <x v="1"/>
    <n v="29"/>
    <x v="0"/>
    <n v="0"/>
    <x v="1"/>
    <x v="1"/>
    <n v="59"/>
    <x v="0"/>
    <x v="0"/>
    <x v="108"/>
    <n v="67.660044481581124"/>
    <n v="5"/>
    <s v="Medium"/>
    <x v="2"/>
    <n v="0.16129032258064516"/>
    <x v="2"/>
    <x v="2"/>
  </r>
  <r>
    <s v="5841-OYRR"/>
    <x v="0"/>
    <x v="13"/>
    <x v="1"/>
    <x v="1"/>
    <s v="AL"/>
    <x v="1"/>
    <n v="59"/>
    <x v="0"/>
    <n v="0"/>
    <x v="1"/>
    <x v="1"/>
    <n v="21"/>
    <x v="0"/>
    <x v="0"/>
    <x v="522"/>
    <n v="20.323392997430911"/>
    <n v="9"/>
    <s v="High"/>
    <x v="1"/>
    <n v="0.2"/>
    <x v="0"/>
    <x v="0"/>
  </r>
  <r>
    <s v="3526-MWUO"/>
    <x v="0"/>
    <x v="58"/>
    <x v="2"/>
    <x v="1"/>
    <s v="ME"/>
    <x v="1"/>
    <n v="38"/>
    <x v="1"/>
    <n v="5"/>
    <x v="0"/>
    <x v="1"/>
    <n v="13"/>
    <x v="0"/>
    <x v="0"/>
    <x v="342"/>
    <n v="10.72453108877029"/>
    <n v="6"/>
    <s v="High"/>
    <x v="0"/>
    <n v="0.1875"/>
    <x v="0"/>
    <x v="3"/>
  </r>
  <r>
    <s v="6598-AMLO"/>
    <x v="0"/>
    <x v="35"/>
    <x v="1"/>
    <x v="1"/>
    <s v="ME"/>
    <x v="1"/>
    <n v="35"/>
    <x v="0"/>
    <n v="0"/>
    <x v="0"/>
    <x v="1"/>
    <n v="18"/>
    <x v="0"/>
    <x v="0"/>
    <x v="286"/>
    <n v="16.809877062977002"/>
    <n v="3"/>
    <s v="Medium"/>
    <x v="0"/>
    <n v="0.12"/>
    <x v="0"/>
    <x v="3"/>
  </r>
  <r>
    <s v="2600-DXAU"/>
    <x v="0"/>
    <x v="29"/>
    <x v="1"/>
    <x v="1"/>
    <s v="AZ"/>
    <x v="0"/>
    <n v="29"/>
    <x v="1"/>
    <n v="4"/>
    <x v="2"/>
    <x v="0"/>
    <n v="18"/>
    <x v="0"/>
    <x v="0"/>
    <x v="756"/>
    <n v="20.568120411993689"/>
    <n v="1"/>
    <s v="Low"/>
    <x v="0"/>
    <n v="1.4925373134328358E-2"/>
    <x v="2"/>
    <x v="2"/>
  </r>
  <r>
    <s v="7097-SRRX"/>
    <x v="1"/>
    <x v="12"/>
    <x v="1"/>
    <x v="1"/>
    <s v="HI"/>
    <x v="0"/>
    <n v="56"/>
    <x v="0"/>
    <n v="0"/>
    <x v="0"/>
    <x v="0"/>
    <n v="20"/>
    <x v="3"/>
    <x v="8"/>
    <x v="757"/>
    <n v="17.404237003245608"/>
    <n v="8"/>
    <s v="High"/>
    <x v="0"/>
    <n v="8"/>
    <x v="0"/>
    <x v="2"/>
  </r>
  <r>
    <s v="4934-FTJV"/>
    <x v="0"/>
    <x v="1"/>
    <x v="2"/>
    <x v="0"/>
    <s v="ND"/>
    <x v="1"/>
    <n v="21"/>
    <x v="0"/>
    <n v="0"/>
    <x v="2"/>
    <x v="0"/>
    <n v="11"/>
    <x v="0"/>
    <x v="0"/>
    <x v="758"/>
    <n v="13.195862936751309"/>
    <n v="2"/>
    <s v="Low"/>
    <x v="0"/>
    <n v="3.125E-2"/>
    <x v="2"/>
    <x v="1"/>
  </r>
  <r>
    <s v="9476-WMKN"/>
    <x v="0"/>
    <x v="12"/>
    <x v="2"/>
    <x v="0"/>
    <s v="MT"/>
    <x v="0"/>
    <n v="62"/>
    <x v="0"/>
    <n v="0"/>
    <x v="0"/>
    <x v="0"/>
    <n v="12"/>
    <x v="0"/>
    <x v="0"/>
    <x v="759"/>
    <n v="11.243118684227619"/>
    <n v="4"/>
    <s v="Medium"/>
    <x v="0"/>
    <n v="4"/>
    <x v="0"/>
    <x v="2"/>
  </r>
  <r>
    <s v="7149-LHRK"/>
    <x v="0"/>
    <x v="24"/>
    <x v="2"/>
    <x v="0"/>
    <s v="IN"/>
    <x v="1"/>
    <n v="29"/>
    <x v="0"/>
    <n v="0"/>
    <x v="0"/>
    <x v="0"/>
    <n v="12"/>
    <x v="0"/>
    <x v="0"/>
    <x v="760"/>
    <n v="14.2656529132922"/>
    <n v="0"/>
    <s v="None"/>
    <x v="0"/>
    <n v="0"/>
    <x v="2"/>
    <x v="1"/>
  </r>
  <r>
    <s v="1600-VMBO"/>
    <x v="0"/>
    <x v="18"/>
    <x v="1"/>
    <x v="0"/>
    <s v="AL"/>
    <x v="1"/>
    <n v="51"/>
    <x v="0"/>
    <n v="0"/>
    <x v="2"/>
    <x v="0"/>
    <n v="13"/>
    <x v="0"/>
    <x v="0"/>
    <x v="457"/>
    <n v="11.76629060274991"/>
    <n v="6"/>
    <s v="High"/>
    <x v="0"/>
    <n v="0.10526315789473684"/>
    <x v="0"/>
    <x v="0"/>
  </r>
  <r>
    <s v="0082-ADJL"/>
    <x v="0"/>
    <x v="17"/>
    <x v="1"/>
    <x v="1"/>
    <s v="AR"/>
    <x v="1"/>
    <n v="37"/>
    <x v="0"/>
    <n v="0"/>
    <x v="2"/>
    <x v="1"/>
    <n v="27"/>
    <x v="0"/>
    <x v="0"/>
    <x v="761"/>
    <n v="22.487178022343809"/>
    <n v="5"/>
    <s v="Medium"/>
    <x v="1"/>
    <n v="9.6153846153846159E-2"/>
    <x v="0"/>
    <x v="0"/>
  </r>
  <r>
    <s v="4643-IYVV"/>
    <x v="0"/>
    <x v="20"/>
    <x v="2"/>
    <x v="0"/>
    <s v="NE"/>
    <x v="1"/>
    <n v="41"/>
    <x v="0"/>
    <n v="0"/>
    <x v="0"/>
    <x v="1"/>
    <n v="9"/>
    <x v="0"/>
    <x v="0"/>
    <x v="762"/>
    <n v="8.733482001868218"/>
    <n v="6"/>
    <s v="High"/>
    <x v="0"/>
    <n v="0.33333333333333331"/>
    <x v="0"/>
    <x v="1"/>
  </r>
  <r>
    <s v="8551-FWVD"/>
    <x v="0"/>
    <x v="12"/>
    <x v="1"/>
    <x v="1"/>
    <s v="CO"/>
    <x v="1"/>
    <n v="34"/>
    <x v="0"/>
    <n v="0"/>
    <x v="0"/>
    <x v="0"/>
    <n v="39"/>
    <x v="0"/>
    <x v="0"/>
    <x v="763"/>
    <n v="45.454167254752427"/>
    <n v="0"/>
    <s v="None"/>
    <x v="1"/>
    <n v="0"/>
    <x v="0"/>
    <x v="2"/>
  </r>
  <r>
    <s v="0021-OEBA"/>
    <x v="0"/>
    <x v="21"/>
    <x v="1"/>
    <x v="0"/>
    <s v="ID"/>
    <x v="1"/>
    <n v="53"/>
    <x v="0"/>
    <n v="0"/>
    <x v="1"/>
    <x v="0"/>
    <n v="8"/>
    <x v="0"/>
    <x v="0"/>
    <x v="617"/>
    <n v="9.2103806249668985"/>
    <n v="10"/>
    <s v="High"/>
    <x v="0"/>
    <n v="1.6666666666666667"/>
    <x v="0"/>
    <x v="2"/>
  </r>
  <r>
    <s v="5631-QJIT"/>
    <x v="0"/>
    <x v="71"/>
    <x v="1"/>
    <x v="1"/>
    <s v="AK"/>
    <x v="1"/>
    <n v="28"/>
    <x v="0"/>
    <n v="0"/>
    <x v="1"/>
    <x v="1"/>
    <n v="33"/>
    <x v="0"/>
    <x v="0"/>
    <x v="764"/>
    <n v="33.26423194680077"/>
    <n v="3"/>
    <s v="Medium"/>
    <x v="1"/>
    <n v="7.3170731707317069E-2"/>
    <x v="2"/>
    <x v="2"/>
  </r>
  <r>
    <s v="8137-IAQG"/>
    <x v="0"/>
    <x v="40"/>
    <x v="1"/>
    <x v="0"/>
    <s v="WI"/>
    <x v="0"/>
    <n v="21"/>
    <x v="1"/>
    <n v="4"/>
    <x v="2"/>
    <x v="0"/>
    <n v="5"/>
    <x v="0"/>
    <x v="0"/>
    <x v="765"/>
    <n v="4.1651457987811229"/>
    <n v="0"/>
    <s v="None"/>
    <x v="0"/>
    <n v="0"/>
    <x v="2"/>
    <x v="1"/>
  </r>
  <r>
    <s v="7323-IUNI"/>
    <x v="0"/>
    <x v="0"/>
    <x v="1"/>
    <x v="0"/>
    <s v="TN"/>
    <x v="1"/>
    <n v="21"/>
    <x v="1"/>
    <n v="5"/>
    <x v="2"/>
    <x v="1"/>
    <n v="8"/>
    <x v="0"/>
    <x v="0"/>
    <x v="581"/>
    <n v="6.4207423145211173"/>
    <n v="7"/>
    <s v="High"/>
    <x v="0"/>
    <n v="0.29166666666666669"/>
    <x v="2"/>
    <x v="0"/>
  </r>
  <r>
    <s v="9405-FGGB"/>
    <x v="0"/>
    <x v="30"/>
    <x v="2"/>
    <x v="0"/>
    <s v="NY"/>
    <x v="0"/>
    <n v="65"/>
    <x v="1"/>
    <n v="6"/>
    <x v="2"/>
    <x v="0"/>
    <n v="8"/>
    <x v="0"/>
    <x v="0"/>
    <x v="766"/>
    <n v="8.6824788586529387"/>
    <n v="1"/>
    <s v="Low"/>
    <x v="0"/>
    <n v="3.0303030303030304E-2"/>
    <x v="0"/>
    <x v="3"/>
  </r>
  <r>
    <s v="5795-JZKS"/>
    <x v="1"/>
    <x v="12"/>
    <x v="1"/>
    <x v="1"/>
    <s v="IN"/>
    <x v="0"/>
    <n v="36"/>
    <x v="0"/>
    <n v="0"/>
    <x v="0"/>
    <x v="1"/>
    <n v="25"/>
    <x v="1"/>
    <x v="9"/>
    <x v="661"/>
    <n v="22.837877190101882"/>
    <n v="3"/>
    <s v="Medium"/>
    <x v="1"/>
    <n v="3"/>
    <x v="0"/>
    <x v="1"/>
  </r>
  <r>
    <s v="3940-PPVI"/>
    <x v="0"/>
    <x v="45"/>
    <x v="1"/>
    <x v="1"/>
    <s v="VT"/>
    <x v="0"/>
    <n v="38"/>
    <x v="0"/>
    <n v="0"/>
    <x v="1"/>
    <x v="0"/>
    <n v="36"/>
    <x v="0"/>
    <x v="0"/>
    <x v="489"/>
    <n v="42.511129392397322"/>
    <n v="0"/>
    <s v="None"/>
    <x v="1"/>
    <n v="0"/>
    <x v="0"/>
    <x v="3"/>
  </r>
  <r>
    <s v="7712-HYWS"/>
    <x v="1"/>
    <x v="70"/>
    <x v="3"/>
    <x v="1"/>
    <s v="MD"/>
    <x v="1"/>
    <n v="24"/>
    <x v="0"/>
    <n v="0"/>
    <x v="1"/>
    <x v="1"/>
    <n v="39"/>
    <x v="1"/>
    <x v="13"/>
    <x v="767"/>
    <n v="33.083664880657537"/>
    <n v="9"/>
    <s v="High"/>
    <x v="1"/>
    <n v="0.15254237288135594"/>
    <x v="2"/>
    <x v="0"/>
  </r>
  <r>
    <s v="1896-DJLE"/>
    <x v="0"/>
    <x v="13"/>
    <x v="1"/>
    <x v="0"/>
    <s v="WV"/>
    <x v="0"/>
    <n v="55"/>
    <x v="0"/>
    <n v="0"/>
    <x v="2"/>
    <x v="0"/>
    <n v="53"/>
    <x v="0"/>
    <x v="0"/>
    <x v="709"/>
    <n v="52.765912002549371"/>
    <n v="2"/>
    <s v="Low"/>
    <x v="2"/>
    <n v="4.4444444444444446E-2"/>
    <x v="0"/>
    <x v="0"/>
  </r>
  <r>
    <s v="0333-JKXT"/>
    <x v="0"/>
    <x v="2"/>
    <x v="1"/>
    <x v="1"/>
    <s v="KY"/>
    <x v="1"/>
    <n v="51"/>
    <x v="0"/>
    <n v="0"/>
    <x v="0"/>
    <x v="0"/>
    <n v="33"/>
    <x v="0"/>
    <x v="0"/>
    <x v="68"/>
    <n v="28.245946295514401"/>
    <n v="4"/>
    <s v="Medium"/>
    <x v="1"/>
    <n v="0.33333333333333331"/>
    <x v="0"/>
    <x v="0"/>
  </r>
  <r>
    <s v="3127-ARSV"/>
    <x v="1"/>
    <x v="0"/>
    <x v="0"/>
    <x v="1"/>
    <s v="NY"/>
    <x v="1"/>
    <n v="38"/>
    <x v="0"/>
    <n v="0"/>
    <x v="0"/>
    <x v="1"/>
    <n v="22"/>
    <x v="5"/>
    <x v="5"/>
    <x v="542"/>
    <n v="17.988244369793229"/>
    <n v="7"/>
    <s v="High"/>
    <x v="1"/>
    <n v="0.29166666666666669"/>
    <x v="0"/>
    <x v="3"/>
  </r>
  <r>
    <s v="8505-PLUA"/>
    <x v="1"/>
    <x v="12"/>
    <x v="5"/>
    <x v="1"/>
    <s v="NE"/>
    <x v="0"/>
    <n v="23"/>
    <x v="0"/>
    <n v="0"/>
    <x v="0"/>
    <x v="1"/>
    <n v="32"/>
    <x v="1"/>
    <x v="13"/>
    <x v="128"/>
    <n v="37.375885712025998"/>
    <n v="3"/>
    <s v="Medium"/>
    <x v="1"/>
    <n v="3"/>
    <x v="2"/>
    <x v="1"/>
  </r>
  <r>
    <s v="3645-MVHE"/>
    <x v="0"/>
    <x v="40"/>
    <x v="1"/>
    <x v="0"/>
    <s v="IN"/>
    <x v="1"/>
    <n v="68"/>
    <x v="1"/>
    <n v="2"/>
    <x v="2"/>
    <x v="0"/>
    <n v="8"/>
    <x v="0"/>
    <x v="0"/>
    <x v="764"/>
    <n v="7.1796546198920508"/>
    <n v="6"/>
    <s v="High"/>
    <x v="0"/>
    <n v="9.5238095238095233E-2"/>
    <x v="1"/>
    <x v="1"/>
  </r>
  <r>
    <s v="4148-SVMY"/>
    <x v="0"/>
    <x v="54"/>
    <x v="1"/>
    <x v="0"/>
    <s v="KY"/>
    <x v="1"/>
    <n v="30"/>
    <x v="1"/>
    <n v="3"/>
    <x v="0"/>
    <x v="1"/>
    <n v="28"/>
    <x v="0"/>
    <x v="0"/>
    <x v="768"/>
    <n v="24.129439383259811"/>
    <n v="10"/>
    <s v="High"/>
    <x v="1"/>
    <n v="1"/>
    <x v="0"/>
    <x v="0"/>
  </r>
  <r>
    <s v="5320-VCWC"/>
    <x v="0"/>
    <x v="16"/>
    <x v="1"/>
    <x v="1"/>
    <s v="IA"/>
    <x v="1"/>
    <n v="53"/>
    <x v="0"/>
    <n v="0"/>
    <x v="2"/>
    <x v="0"/>
    <n v="38"/>
    <x v="0"/>
    <x v="0"/>
    <x v="693"/>
    <n v="34.322364723805663"/>
    <n v="8"/>
    <s v="High"/>
    <x v="1"/>
    <n v="0.1111111111111111"/>
    <x v="0"/>
    <x v="1"/>
  </r>
  <r>
    <s v="0757-TKMH"/>
    <x v="1"/>
    <x v="36"/>
    <x v="5"/>
    <x v="1"/>
    <s v="WV"/>
    <x v="0"/>
    <n v="21"/>
    <x v="0"/>
    <n v="0"/>
    <x v="0"/>
    <x v="1"/>
    <n v="50"/>
    <x v="3"/>
    <x v="2"/>
    <x v="45"/>
    <n v="48.69222600274832"/>
    <n v="8"/>
    <s v="High"/>
    <x v="1"/>
    <n v="2"/>
    <x v="2"/>
    <x v="0"/>
  </r>
  <r>
    <s v="3129-KEOA"/>
    <x v="0"/>
    <x v="8"/>
    <x v="1"/>
    <x v="1"/>
    <s v="NJ"/>
    <x v="1"/>
    <n v="52"/>
    <x v="0"/>
    <n v="0"/>
    <x v="0"/>
    <x v="1"/>
    <n v="30"/>
    <x v="0"/>
    <x v="0"/>
    <x v="521"/>
    <n v="24.857183053118391"/>
    <n v="10"/>
    <s v="High"/>
    <x v="1"/>
    <n v="5"/>
    <x v="0"/>
    <x v="3"/>
  </r>
  <r>
    <s v="4909-MEYJ"/>
    <x v="0"/>
    <x v="30"/>
    <x v="2"/>
    <x v="1"/>
    <s v="NM"/>
    <x v="0"/>
    <n v="53"/>
    <x v="0"/>
    <n v="0"/>
    <x v="1"/>
    <x v="1"/>
    <n v="59"/>
    <x v="0"/>
    <x v="0"/>
    <x v="769"/>
    <n v="61.827437008250612"/>
    <n v="10"/>
    <s v="High"/>
    <x v="2"/>
    <n v="0.30303030303030304"/>
    <x v="0"/>
    <x v="2"/>
  </r>
  <r>
    <s v="2739-TBFF"/>
    <x v="0"/>
    <x v="56"/>
    <x v="1"/>
    <x v="1"/>
    <s v="ID"/>
    <x v="1"/>
    <n v="21"/>
    <x v="1"/>
    <n v="2"/>
    <x v="2"/>
    <x v="1"/>
    <n v="46"/>
    <x v="0"/>
    <x v="0"/>
    <x v="770"/>
    <n v="45.163775108802092"/>
    <n v="7"/>
    <s v="High"/>
    <x v="1"/>
    <n v="0.10294117647058823"/>
    <x v="2"/>
    <x v="2"/>
  </r>
  <r>
    <s v="5651-GOCM"/>
    <x v="1"/>
    <x v="12"/>
    <x v="4"/>
    <x v="0"/>
    <s v="CO"/>
    <x v="1"/>
    <n v="33"/>
    <x v="0"/>
    <n v="0"/>
    <x v="0"/>
    <x v="3"/>
    <n v="8"/>
    <x v="3"/>
    <x v="2"/>
    <x v="771"/>
    <n v="9.5679810643668617"/>
    <n v="3"/>
    <s v="Medium"/>
    <x v="0"/>
    <n v="3"/>
    <x v="0"/>
    <x v="2"/>
  </r>
  <r>
    <s v="1742-KOAI"/>
    <x v="0"/>
    <x v="73"/>
    <x v="0"/>
    <x v="1"/>
    <s v="AK"/>
    <x v="1"/>
    <n v="66"/>
    <x v="1"/>
    <n v="5"/>
    <x v="1"/>
    <x v="0"/>
    <n v="18"/>
    <x v="0"/>
    <x v="0"/>
    <x v="92"/>
    <n v="19.841149037172151"/>
    <n v="7"/>
    <s v="High"/>
    <x v="0"/>
    <n v="0.17948717948717949"/>
    <x v="1"/>
    <x v="2"/>
  </r>
  <r>
    <s v="1569-RQFN"/>
    <x v="0"/>
    <x v="18"/>
    <x v="2"/>
    <x v="0"/>
    <s v="ND"/>
    <x v="0"/>
    <n v="58"/>
    <x v="0"/>
    <n v="0"/>
    <x v="0"/>
    <x v="1"/>
    <n v="49"/>
    <x v="0"/>
    <x v="0"/>
    <x v="205"/>
    <n v="47.973542216807601"/>
    <n v="1"/>
    <s v="Low"/>
    <x v="1"/>
    <n v="1.7543859649122806E-2"/>
    <x v="0"/>
    <x v="1"/>
  </r>
  <r>
    <s v="2467-XGIS"/>
    <x v="1"/>
    <x v="18"/>
    <x v="3"/>
    <x v="0"/>
    <s v="CT"/>
    <x v="0"/>
    <n v="64"/>
    <x v="0"/>
    <n v="0"/>
    <x v="0"/>
    <x v="1"/>
    <n v="53"/>
    <x v="1"/>
    <x v="9"/>
    <x v="772"/>
    <n v="63.103436301565438"/>
    <n v="3"/>
    <s v="Medium"/>
    <x v="2"/>
    <n v="5.2631578947368418E-2"/>
    <x v="0"/>
    <x v="3"/>
  </r>
  <r>
    <s v="8612-MHNZ"/>
    <x v="1"/>
    <x v="74"/>
    <x v="2"/>
    <x v="1"/>
    <s v="WI"/>
    <x v="1"/>
    <n v="37"/>
    <x v="0"/>
    <n v="0"/>
    <x v="0"/>
    <x v="0"/>
    <n v="36"/>
    <x v="5"/>
    <x v="19"/>
    <x v="167"/>
    <n v="41.396951590412783"/>
    <n v="10"/>
    <s v="High"/>
    <x v="1"/>
    <n v="0.18867924528301888"/>
    <x v="0"/>
    <x v="1"/>
  </r>
  <r>
    <s v="8582-OMPU"/>
    <x v="1"/>
    <x v="2"/>
    <x v="5"/>
    <x v="0"/>
    <s v="OR"/>
    <x v="0"/>
    <n v="57"/>
    <x v="0"/>
    <n v="0"/>
    <x v="1"/>
    <x v="1"/>
    <n v="11"/>
    <x v="3"/>
    <x v="8"/>
    <x v="431"/>
    <n v="13.00154533007907"/>
    <n v="4"/>
    <s v="Medium"/>
    <x v="0"/>
    <n v="0.33333333333333331"/>
    <x v="0"/>
    <x v="2"/>
  </r>
  <r>
    <s v="8455-FSVF"/>
    <x v="0"/>
    <x v="0"/>
    <x v="2"/>
    <x v="0"/>
    <s v="UT"/>
    <x v="1"/>
    <n v="58"/>
    <x v="0"/>
    <n v="0"/>
    <x v="0"/>
    <x v="1"/>
    <n v="31"/>
    <x v="0"/>
    <x v="0"/>
    <x v="285"/>
    <n v="26.43675573578243"/>
    <n v="1"/>
    <s v="Low"/>
    <x v="1"/>
    <n v="4.1666666666666664E-2"/>
    <x v="0"/>
    <x v="2"/>
  </r>
  <r>
    <s v="8435-OEBH"/>
    <x v="0"/>
    <x v="26"/>
    <x v="1"/>
    <x v="1"/>
    <s v="NY"/>
    <x v="0"/>
    <n v="33"/>
    <x v="0"/>
    <n v="0"/>
    <x v="1"/>
    <x v="1"/>
    <n v="23"/>
    <x v="0"/>
    <x v="0"/>
    <x v="773"/>
    <n v="19.93694593070876"/>
    <n v="9"/>
    <s v="High"/>
    <x v="1"/>
    <n v="0.42857142857142855"/>
    <x v="0"/>
    <x v="3"/>
  </r>
  <r>
    <s v="6950-TYWY"/>
    <x v="0"/>
    <x v="28"/>
    <x v="1"/>
    <x v="1"/>
    <s v="NJ"/>
    <x v="1"/>
    <n v="34"/>
    <x v="0"/>
    <n v="0"/>
    <x v="0"/>
    <x v="1"/>
    <n v="49"/>
    <x v="0"/>
    <x v="0"/>
    <x v="232"/>
    <n v="48.320244705824123"/>
    <n v="10"/>
    <s v="High"/>
    <x v="1"/>
    <n v="0.58823529411764708"/>
    <x v="0"/>
    <x v="3"/>
  </r>
  <r>
    <s v="8049-VCRN"/>
    <x v="0"/>
    <x v="8"/>
    <x v="2"/>
    <x v="1"/>
    <s v="NC"/>
    <x v="1"/>
    <n v="23"/>
    <x v="0"/>
    <n v="0"/>
    <x v="0"/>
    <x v="1"/>
    <n v="42"/>
    <x v="0"/>
    <x v="0"/>
    <x v="669"/>
    <n v="34.675360860869823"/>
    <n v="1"/>
    <s v="Low"/>
    <x v="1"/>
    <n v="0.5"/>
    <x v="2"/>
    <x v="0"/>
  </r>
  <r>
    <s v="2398-OLSH"/>
    <x v="1"/>
    <x v="12"/>
    <x v="4"/>
    <x v="1"/>
    <s v="TN"/>
    <x v="1"/>
    <n v="42"/>
    <x v="0"/>
    <n v="0"/>
    <x v="0"/>
    <x v="0"/>
    <n v="25"/>
    <x v="4"/>
    <x v="15"/>
    <x v="774"/>
    <n v="26.23736899726023"/>
    <n v="5"/>
    <s v="Medium"/>
    <x v="1"/>
    <n v="5"/>
    <x v="0"/>
    <x v="0"/>
  </r>
  <r>
    <s v="3177-ODRK"/>
    <x v="0"/>
    <x v="28"/>
    <x v="1"/>
    <x v="1"/>
    <s v="MN"/>
    <x v="0"/>
    <n v="84"/>
    <x v="0"/>
    <n v="0"/>
    <x v="2"/>
    <x v="1"/>
    <n v="39"/>
    <x v="0"/>
    <x v="0"/>
    <x v="365"/>
    <n v="40.537364853314507"/>
    <n v="10"/>
    <s v="High"/>
    <x v="1"/>
    <n v="0.58823529411764708"/>
    <x v="1"/>
    <x v="1"/>
  </r>
  <r>
    <s v="1377-CIKO"/>
    <x v="0"/>
    <x v="63"/>
    <x v="2"/>
    <x v="0"/>
    <s v="NY"/>
    <x v="0"/>
    <n v="35"/>
    <x v="1"/>
    <n v="6"/>
    <x v="2"/>
    <x v="1"/>
    <n v="23"/>
    <x v="0"/>
    <x v="0"/>
    <x v="573"/>
    <n v="20.099726635748869"/>
    <n v="8"/>
    <s v="High"/>
    <x v="1"/>
    <n v="0.1702127659574468"/>
    <x v="0"/>
    <x v="3"/>
  </r>
  <r>
    <s v="8760-PEBG"/>
    <x v="1"/>
    <x v="15"/>
    <x v="2"/>
    <x v="1"/>
    <s v="NC"/>
    <x v="0"/>
    <n v="21"/>
    <x v="0"/>
    <n v="0"/>
    <x v="0"/>
    <x v="1"/>
    <n v="28"/>
    <x v="1"/>
    <x v="7"/>
    <x v="775"/>
    <n v="25.430789098140579"/>
    <n v="2"/>
    <s v="Low"/>
    <x v="1"/>
    <n v="5.5555555555555552E-2"/>
    <x v="2"/>
    <x v="0"/>
  </r>
  <r>
    <s v="4300-HGBP"/>
    <x v="0"/>
    <x v="21"/>
    <x v="1"/>
    <x v="0"/>
    <s v="AR"/>
    <x v="1"/>
    <n v="60"/>
    <x v="0"/>
    <n v="0"/>
    <x v="0"/>
    <x v="1"/>
    <n v="7"/>
    <x v="0"/>
    <x v="0"/>
    <x v="776"/>
    <n v="6.4860480706648902"/>
    <n v="9"/>
    <s v="High"/>
    <x v="0"/>
    <n v="1.5"/>
    <x v="0"/>
    <x v="0"/>
  </r>
  <r>
    <s v="8301-PXLD"/>
    <x v="1"/>
    <x v="70"/>
    <x v="0"/>
    <x v="1"/>
    <s v="TX"/>
    <x v="0"/>
    <n v="70"/>
    <x v="0"/>
    <n v="0"/>
    <x v="1"/>
    <x v="0"/>
    <n v="50"/>
    <x v="3"/>
    <x v="8"/>
    <x v="282"/>
    <n v="45.524214541166899"/>
    <n v="1"/>
    <s v="Low"/>
    <x v="1"/>
    <n v="1.6949152542372881E-2"/>
    <x v="1"/>
    <x v="0"/>
  </r>
  <r>
    <s v="8734-WNFZ"/>
    <x v="1"/>
    <x v="12"/>
    <x v="5"/>
    <x v="1"/>
    <s v="MN"/>
    <x v="0"/>
    <n v="77"/>
    <x v="0"/>
    <n v="0"/>
    <x v="0"/>
    <x v="1"/>
    <n v="46"/>
    <x v="3"/>
    <x v="2"/>
    <x v="777"/>
    <n v="38.749275087295629"/>
    <n v="10"/>
    <s v="High"/>
    <x v="1"/>
    <n v="10"/>
    <x v="1"/>
    <x v="1"/>
  </r>
  <r>
    <s v="5912-RMRJ"/>
    <x v="0"/>
    <x v="43"/>
    <x v="0"/>
    <x v="0"/>
    <s v="OR"/>
    <x v="0"/>
    <n v="67"/>
    <x v="0"/>
    <n v="0"/>
    <x v="1"/>
    <x v="0"/>
    <n v="10"/>
    <x v="0"/>
    <x v="0"/>
    <x v="778"/>
    <n v="10.35168427759174"/>
    <n v="2"/>
    <s v="Low"/>
    <x v="0"/>
    <n v="6.8965517241379309E-2"/>
    <x v="1"/>
    <x v="2"/>
  </r>
  <r>
    <s v="9017-TRME"/>
    <x v="0"/>
    <x v="34"/>
    <x v="2"/>
    <x v="1"/>
    <s v="ID"/>
    <x v="1"/>
    <n v="48"/>
    <x v="1"/>
    <n v="3"/>
    <x v="2"/>
    <x v="1"/>
    <n v="20"/>
    <x v="0"/>
    <x v="0"/>
    <x v="779"/>
    <n v="21.562662894221841"/>
    <n v="5"/>
    <s v="Medium"/>
    <x v="0"/>
    <n v="7.575757575757576E-2"/>
    <x v="0"/>
    <x v="2"/>
  </r>
  <r>
    <s v="2897-PCHI"/>
    <x v="0"/>
    <x v="73"/>
    <x v="1"/>
    <x v="1"/>
    <s v="OR"/>
    <x v="1"/>
    <n v="37"/>
    <x v="0"/>
    <n v="0"/>
    <x v="1"/>
    <x v="0"/>
    <n v="31"/>
    <x v="0"/>
    <x v="0"/>
    <x v="490"/>
    <n v="33.912571794184451"/>
    <n v="3"/>
    <s v="Medium"/>
    <x v="1"/>
    <n v="7.6923076923076927E-2"/>
    <x v="0"/>
    <x v="2"/>
  </r>
  <r>
    <s v="1652-HWRA"/>
    <x v="1"/>
    <x v="12"/>
    <x v="1"/>
    <x v="1"/>
    <s v="DE"/>
    <x v="0"/>
    <n v="75"/>
    <x v="0"/>
    <n v="0"/>
    <x v="0"/>
    <x v="1"/>
    <n v="65"/>
    <x v="3"/>
    <x v="2"/>
    <x v="780"/>
    <n v="52.105244041580733"/>
    <n v="2"/>
    <s v="Low"/>
    <x v="2"/>
    <n v="2"/>
    <x v="1"/>
    <x v="0"/>
  </r>
  <r>
    <s v="7055-OZDJ"/>
    <x v="0"/>
    <x v="40"/>
    <x v="1"/>
    <x v="1"/>
    <s v="WI"/>
    <x v="0"/>
    <n v="48"/>
    <x v="0"/>
    <n v="0"/>
    <x v="0"/>
    <x v="1"/>
    <n v="60"/>
    <x v="0"/>
    <x v="0"/>
    <x v="781"/>
    <n v="68.811441210508804"/>
    <n v="0"/>
    <s v="None"/>
    <x v="2"/>
    <n v="0"/>
    <x v="0"/>
    <x v="1"/>
  </r>
  <r>
    <s v="4752-IVNS"/>
    <x v="0"/>
    <x v="33"/>
    <x v="2"/>
    <x v="1"/>
    <s v="AL"/>
    <x v="0"/>
    <n v="55"/>
    <x v="1"/>
    <n v="2"/>
    <x v="0"/>
    <x v="0"/>
    <n v="40"/>
    <x v="0"/>
    <x v="0"/>
    <x v="732"/>
    <n v="43.091922880126013"/>
    <n v="9"/>
    <s v="High"/>
    <x v="1"/>
    <n v="0.39130434782608697"/>
    <x v="0"/>
    <x v="0"/>
  </r>
  <r>
    <s v="6256-CPYP"/>
    <x v="0"/>
    <x v="43"/>
    <x v="1"/>
    <x v="0"/>
    <s v="UT"/>
    <x v="1"/>
    <n v="41"/>
    <x v="0"/>
    <n v="0"/>
    <x v="1"/>
    <x v="0"/>
    <n v="10"/>
    <x v="0"/>
    <x v="0"/>
    <x v="77"/>
    <n v="10.73314247076388"/>
    <n v="8"/>
    <s v="High"/>
    <x v="0"/>
    <n v="0.27586206896551724"/>
    <x v="0"/>
    <x v="2"/>
  </r>
  <r>
    <s v="0522-GCYT"/>
    <x v="1"/>
    <x v="68"/>
    <x v="1"/>
    <x v="1"/>
    <s v="MT"/>
    <x v="1"/>
    <n v="37"/>
    <x v="1"/>
    <n v="4"/>
    <x v="0"/>
    <x v="1"/>
    <n v="36"/>
    <x v="1"/>
    <x v="7"/>
    <x v="782"/>
    <n v="42.904662252684453"/>
    <n v="1"/>
    <s v="Low"/>
    <x v="1"/>
    <n v="2.0408163265306121E-2"/>
    <x v="0"/>
    <x v="2"/>
  </r>
  <r>
    <s v="8479-CFJA"/>
    <x v="0"/>
    <x v="41"/>
    <x v="0"/>
    <x v="1"/>
    <s v="MI"/>
    <x v="1"/>
    <n v="34"/>
    <x v="0"/>
    <n v="0"/>
    <x v="2"/>
    <x v="1"/>
    <n v="34"/>
    <x v="0"/>
    <x v="0"/>
    <x v="783"/>
    <n v="36.249161750978431"/>
    <n v="7"/>
    <s v="High"/>
    <x v="1"/>
    <n v="0.1"/>
    <x v="0"/>
    <x v="1"/>
  </r>
  <r>
    <s v="9928-YEQI"/>
    <x v="0"/>
    <x v="66"/>
    <x v="1"/>
    <x v="0"/>
    <s v="NV"/>
    <x v="1"/>
    <n v="25"/>
    <x v="0"/>
    <n v="0"/>
    <x v="1"/>
    <x v="0"/>
    <n v="22"/>
    <x v="0"/>
    <x v="0"/>
    <x v="784"/>
    <n v="24.866574781478999"/>
    <n v="9"/>
    <s v="High"/>
    <x v="1"/>
    <n v="0.33333333333333331"/>
    <x v="2"/>
    <x v="2"/>
  </r>
  <r>
    <s v="4172-XFEE"/>
    <x v="1"/>
    <x v="31"/>
    <x v="0"/>
    <x v="1"/>
    <s v="LA"/>
    <x v="1"/>
    <n v="43"/>
    <x v="0"/>
    <n v="0"/>
    <x v="0"/>
    <x v="1"/>
    <n v="41"/>
    <x v="2"/>
    <x v="6"/>
    <x v="785"/>
    <n v="37.026948439019591"/>
    <n v="2"/>
    <s v="Low"/>
    <x v="1"/>
    <n v="9.0909090909090912E-2"/>
    <x v="0"/>
    <x v="0"/>
  </r>
  <r>
    <s v="3083-JPFE"/>
    <x v="0"/>
    <x v="70"/>
    <x v="1"/>
    <x v="1"/>
    <s v="OK"/>
    <x v="0"/>
    <n v="39"/>
    <x v="0"/>
    <n v="0"/>
    <x v="2"/>
    <x v="1"/>
    <n v="60"/>
    <x v="0"/>
    <x v="0"/>
    <x v="786"/>
    <n v="57.216597322336099"/>
    <n v="8"/>
    <s v="High"/>
    <x v="2"/>
    <n v="0.13559322033898305"/>
    <x v="0"/>
    <x v="0"/>
  </r>
  <r>
    <s v="2207-IIJQ"/>
    <x v="0"/>
    <x v="12"/>
    <x v="1"/>
    <x v="0"/>
    <s v="NM"/>
    <x v="1"/>
    <n v="37"/>
    <x v="0"/>
    <n v="0"/>
    <x v="0"/>
    <x v="0"/>
    <n v="7"/>
    <x v="0"/>
    <x v="0"/>
    <x v="729"/>
    <n v="7.6783513724183621"/>
    <n v="3"/>
    <s v="Medium"/>
    <x v="0"/>
    <n v="3"/>
    <x v="0"/>
    <x v="2"/>
  </r>
  <r>
    <s v="7105-GNZD"/>
    <x v="0"/>
    <x v="67"/>
    <x v="1"/>
    <x v="1"/>
    <s v="WI"/>
    <x v="1"/>
    <n v="50"/>
    <x v="0"/>
    <n v="0"/>
    <x v="0"/>
    <x v="1"/>
    <n v="32"/>
    <x v="0"/>
    <x v="0"/>
    <x v="770"/>
    <n v="37.127161693763497"/>
    <n v="3"/>
    <s v="Medium"/>
    <x v="1"/>
    <n v="8.5714285714285715E-2"/>
    <x v="0"/>
    <x v="1"/>
  </r>
  <r>
    <s v="1781-QJOG"/>
    <x v="1"/>
    <x v="12"/>
    <x v="0"/>
    <x v="1"/>
    <s v="NV"/>
    <x v="0"/>
    <n v="81"/>
    <x v="1"/>
    <n v="6"/>
    <x v="0"/>
    <x v="3"/>
    <n v="24"/>
    <x v="5"/>
    <x v="5"/>
    <x v="681"/>
    <n v="24.52655430095653"/>
    <n v="5"/>
    <s v="Medium"/>
    <x v="1"/>
    <n v="5"/>
    <x v="1"/>
    <x v="2"/>
  </r>
  <r>
    <s v="9842-LZDR"/>
    <x v="0"/>
    <x v="57"/>
    <x v="1"/>
    <x v="1"/>
    <s v="MN"/>
    <x v="0"/>
    <n v="57"/>
    <x v="0"/>
    <n v="0"/>
    <x v="2"/>
    <x v="0"/>
    <n v="56"/>
    <x v="0"/>
    <x v="0"/>
    <x v="787"/>
    <n v="62.955163585943303"/>
    <n v="5"/>
    <s v="Medium"/>
    <x v="2"/>
    <n v="6.8493150684931503E-2"/>
    <x v="0"/>
    <x v="1"/>
  </r>
  <r>
    <s v="6261-JLQO"/>
    <x v="0"/>
    <x v="34"/>
    <x v="1"/>
    <x v="1"/>
    <s v="WV"/>
    <x v="0"/>
    <n v="27"/>
    <x v="0"/>
    <n v="0"/>
    <x v="2"/>
    <x v="1"/>
    <n v="24"/>
    <x v="0"/>
    <x v="0"/>
    <x v="788"/>
    <n v="28.611112081258309"/>
    <n v="8"/>
    <s v="High"/>
    <x v="1"/>
    <n v="0.12121212121212122"/>
    <x v="2"/>
    <x v="0"/>
  </r>
  <r>
    <s v="7598-YNHU"/>
    <x v="0"/>
    <x v="28"/>
    <x v="1"/>
    <x v="1"/>
    <s v="NY"/>
    <x v="1"/>
    <n v="62"/>
    <x v="0"/>
    <n v="0"/>
    <x v="0"/>
    <x v="0"/>
    <n v="24"/>
    <x v="0"/>
    <x v="0"/>
    <x v="337"/>
    <n v="19.805097820508529"/>
    <n v="4"/>
    <s v="Medium"/>
    <x v="1"/>
    <n v="0.23529411764705882"/>
    <x v="0"/>
    <x v="3"/>
  </r>
  <r>
    <s v="6708-KMTN"/>
    <x v="1"/>
    <x v="44"/>
    <x v="5"/>
    <x v="1"/>
    <s v="WV"/>
    <x v="0"/>
    <n v="61"/>
    <x v="0"/>
    <n v="0"/>
    <x v="0"/>
    <x v="1"/>
    <n v="43"/>
    <x v="2"/>
    <x v="3"/>
    <x v="29"/>
    <n v="38.366953998092441"/>
    <n v="4"/>
    <s v="Medium"/>
    <x v="1"/>
    <n v="6.5573770491803282E-2"/>
    <x v="0"/>
    <x v="0"/>
  </r>
  <r>
    <s v="3071-WVBN"/>
    <x v="0"/>
    <x v="19"/>
    <x v="1"/>
    <x v="1"/>
    <s v="NJ"/>
    <x v="1"/>
    <n v="58"/>
    <x v="1"/>
    <n v="2"/>
    <x v="1"/>
    <x v="1"/>
    <n v="40"/>
    <x v="0"/>
    <x v="0"/>
    <x v="789"/>
    <n v="33.06435045615342"/>
    <n v="5"/>
    <s v="Medium"/>
    <x v="1"/>
    <n v="0.19230769230769232"/>
    <x v="0"/>
    <x v="3"/>
  </r>
  <r>
    <s v="3901-WPYU"/>
    <x v="0"/>
    <x v="20"/>
    <x v="1"/>
    <x v="1"/>
    <s v="FL"/>
    <x v="0"/>
    <n v="43"/>
    <x v="0"/>
    <n v="0"/>
    <x v="0"/>
    <x v="1"/>
    <n v="30"/>
    <x v="0"/>
    <x v="0"/>
    <x v="750"/>
    <n v="26.2972366178427"/>
    <n v="3"/>
    <s v="Medium"/>
    <x v="1"/>
    <n v="0.16666666666666666"/>
    <x v="0"/>
    <x v="0"/>
  </r>
  <r>
    <s v="7654-DNHX"/>
    <x v="0"/>
    <x v="36"/>
    <x v="2"/>
    <x v="0"/>
    <s v="NJ"/>
    <x v="1"/>
    <n v="42"/>
    <x v="1"/>
    <n v="4"/>
    <x v="0"/>
    <x v="3"/>
    <n v="8"/>
    <x v="0"/>
    <x v="0"/>
    <x v="790"/>
    <n v="7.449075226027646"/>
    <n v="8"/>
    <s v="High"/>
    <x v="0"/>
    <n v="2"/>
    <x v="0"/>
    <x v="3"/>
  </r>
  <r>
    <s v="2809-TYJV"/>
    <x v="0"/>
    <x v="2"/>
    <x v="1"/>
    <x v="1"/>
    <s v="KS"/>
    <x v="1"/>
    <n v="83"/>
    <x v="0"/>
    <n v="0"/>
    <x v="0"/>
    <x v="1"/>
    <n v="28"/>
    <x v="0"/>
    <x v="0"/>
    <x v="450"/>
    <n v="30.387914992185571"/>
    <n v="2"/>
    <s v="Low"/>
    <x v="1"/>
    <n v="0.16666666666666666"/>
    <x v="1"/>
    <x v="1"/>
  </r>
  <r>
    <s v="9130-SFZQ"/>
    <x v="0"/>
    <x v="66"/>
    <x v="1"/>
    <x v="0"/>
    <s v="IA"/>
    <x v="1"/>
    <n v="25"/>
    <x v="0"/>
    <n v="0"/>
    <x v="1"/>
    <x v="1"/>
    <n v="49"/>
    <x v="0"/>
    <x v="0"/>
    <x v="686"/>
    <n v="57.405574631368587"/>
    <n v="3"/>
    <s v="Medium"/>
    <x v="1"/>
    <n v="0.1111111111111111"/>
    <x v="2"/>
    <x v="1"/>
  </r>
  <r>
    <s v="1671-ZWXB"/>
    <x v="0"/>
    <x v="57"/>
    <x v="0"/>
    <x v="1"/>
    <s v="HI"/>
    <x v="1"/>
    <n v="48"/>
    <x v="0"/>
    <n v="0"/>
    <x v="2"/>
    <x v="1"/>
    <n v="43"/>
    <x v="0"/>
    <x v="0"/>
    <x v="791"/>
    <n v="35.514761110314673"/>
    <n v="5"/>
    <s v="Medium"/>
    <x v="1"/>
    <n v="6.8493150684931503E-2"/>
    <x v="0"/>
    <x v="2"/>
  </r>
  <r>
    <s v="6126-DJWV"/>
    <x v="0"/>
    <x v="32"/>
    <x v="1"/>
    <x v="1"/>
    <s v="NE"/>
    <x v="1"/>
    <n v="50"/>
    <x v="0"/>
    <n v="0"/>
    <x v="1"/>
    <x v="1"/>
    <n v="39"/>
    <x v="0"/>
    <x v="0"/>
    <x v="111"/>
    <n v="45.280613818117502"/>
    <n v="10"/>
    <s v="High"/>
    <x v="1"/>
    <n v="0.27027027027027029"/>
    <x v="0"/>
    <x v="1"/>
  </r>
  <r>
    <s v="6199-ZJVC"/>
    <x v="1"/>
    <x v="8"/>
    <x v="3"/>
    <x v="1"/>
    <s v="NJ"/>
    <x v="1"/>
    <n v="19"/>
    <x v="0"/>
    <n v="0"/>
    <x v="0"/>
    <x v="3"/>
    <n v="28"/>
    <x v="1"/>
    <x v="9"/>
    <x v="392"/>
    <n v="29.9361781676253"/>
    <n v="4"/>
    <s v="Medium"/>
    <x v="1"/>
    <n v="2"/>
    <x v="2"/>
    <x v="3"/>
  </r>
  <r>
    <s v="3034-DZOV"/>
    <x v="0"/>
    <x v="6"/>
    <x v="1"/>
    <x v="1"/>
    <s v="IN"/>
    <x v="1"/>
    <n v="76"/>
    <x v="0"/>
    <n v="0"/>
    <x v="0"/>
    <x v="1"/>
    <n v="28"/>
    <x v="0"/>
    <x v="0"/>
    <x v="792"/>
    <n v="24.716649079872909"/>
    <n v="4"/>
    <s v="Medium"/>
    <x v="1"/>
    <n v="0.21052631578947367"/>
    <x v="1"/>
    <x v="1"/>
  </r>
  <r>
    <s v="3182-GANT"/>
    <x v="0"/>
    <x v="24"/>
    <x v="1"/>
    <x v="0"/>
    <s v="MA"/>
    <x v="0"/>
    <n v="68"/>
    <x v="0"/>
    <n v="0"/>
    <x v="0"/>
    <x v="1"/>
    <n v="52"/>
    <x v="0"/>
    <x v="0"/>
    <x v="224"/>
    <n v="53.606434694302351"/>
    <n v="7"/>
    <s v="High"/>
    <x v="2"/>
    <n v="0.5"/>
    <x v="1"/>
    <x v="3"/>
  </r>
  <r>
    <s v="5665-SJRD"/>
    <x v="0"/>
    <x v="19"/>
    <x v="1"/>
    <x v="1"/>
    <s v="IL"/>
    <x v="1"/>
    <n v="35"/>
    <x v="1"/>
    <n v="3"/>
    <x v="1"/>
    <x v="0"/>
    <n v="14"/>
    <x v="0"/>
    <x v="0"/>
    <x v="597"/>
    <n v="15.851535428857639"/>
    <n v="6"/>
    <s v="High"/>
    <x v="0"/>
    <n v="0.23076923076923078"/>
    <x v="0"/>
    <x v="1"/>
  </r>
  <r>
    <s v="6543-OKUV"/>
    <x v="0"/>
    <x v="55"/>
    <x v="1"/>
    <x v="1"/>
    <s v="NV"/>
    <x v="0"/>
    <n v="48"/>
    <x v="0"/>
    <n v="0"/>
    <x v="1"/>
    <x v="0"/>
    <n v="32"/>
    <x v="0"/>
    <x v="0"/>
    <x v="726"/>
    <n v="28.200346205320709"/>
    <n v="6"/>
    <s v="High"/>
    <x v="1"/>
    <n v="0.11764705882352941"/>
    <x v="0"/>
    <x v="2"/>
  </r>
  <r>
    <s v="3751-LGHC"/>
    <x v="0"/>
    <x v="57"/>
    <x v="1"/>
    <x v="0"/>
    <s v="CA"/>
    <x v="1"/>
    <n v="27"/>
    <x v="1"/>
    <n v="5"/>
    <x v="2"/>
    <x v="0"/>
    <n v="38"/>
    <x v="0"/>
    <x v="0"/>
    <x v="793"/>
    <n v="31.623335969899699"/>
    <n v="4"/>
    <s v="Medium"/>
    <x v="1"/>
    <n v="5.4794520547945202E-2"/>
    <x v="2"/>
    <x v="2"/>
  </r>
  <r>
    <s v="6157-XIFT"/>
    <x v="0"/>
    <x v="75"/>
    <x v="1"/>
    <x v="0"/>
    <s v="ID"/>
    <x v="0"/>
    <n v="78"/>
    <x v="0"/>
    <n v="0"/>
    <x v="2"/>
    <x v="0"/>
    <n v="11"/>
    <x v="0"/>
    <x v="0"/>
    <x v="794"/>
    <n v="9.181632251755536"/>
    <n v="7"/>
    <s v="High"/>
    <x v="0"/>
    <n v="9.3333333333333338E-2"/>
    <x v="1"/>
    <x v="2"/>
  </r>
  <r>
    <s v="8809-BLER"/>
    <x v="1"/>
    <x v="37"/>
    <x v="3"/>
    <x v="0"/>
    <s v="DC"/>
    <x v="0"/>
    <n v="29"/>
    <x v="0"/>
    <n v="0"/>
    <x v="0"/>
    <x v="1"/>
    <n v="7"/>
    <x v="3"/>
    <x v="8"/>
    <x v="784"/>
    <n v="6.400817725347804"/>
    <n v="2"/>
    <s v="Low"/>
    <x v="0"/>
    <n v="0.2857142857142857"/>
    <x v="2"/>
    <x v="0"/>
  </r>
  <r>
    <s v="8380-WLEE"/>
    <x v="0"/>
    <x v="71"/>
    <x v="1"/>
    <x v="0"/>
    <s v="WI"/>
    <x v="0"/>
    <n v="81"/>
    <x v="0"/>
    <n v="0"/>
    <x v="1"/>
    <x v="1"/>
    <n v="54"/>
    <x v="0"/>
    <x v="0"/>
    <x v="644"/>
    <n v="52.363431585341928"/>
    <n v="2"/>
    <s v="Low"/>
    <x v="2"/>
    <n v="4.878048780487805E-2"/>
    <x v="1"/>
    <x v="1"/>
  </r>
  <r>
    <s v="8330-DYWI"/>
    <x v="0"/>
    <x v="7"/>
    <x v="1"/>
    <x v="1"/>
    <s v="WV"/>
    <x v="0"/>
    <n v="81"/>
    <x v="0"/>
    <n v="0"/>
    <x v="2"/>
    <x v="0"/>
    <n v="62"/>
    <x v="0"/>
    <x v="0"/>
    <x v="795"/>
    <n v="53.829694609328143"/>
    <n v="4"/>
    <s v="Medium"/>
    <x v="2"/>
    <n v="7.407407407407407E-2"/>
    <x v="1"/>
    <x v="0"/>
  </r>
  <r>
    <s v="9801-RYPF"/>
    <x v="0"/>
    <x v="74"/>
    <x v="0"/>
    <x v="1"/>
    <s v="KY"/>
    <x v="0"/>
    <n v="57"/>
    <x v="0"/>
    <n v="0"/>
    <x v="1"/>
    <x v="0"/>
    <n v="59"/>
    <x v="0"/>
    <x v="0"/>
    <x v="395"/>
    <n v="53.856573147260548"/>
    <n v="3"/>
    <s v="Medium"/>
    <x v="2"/>
    <n v="5.6603773584905662E-2"/>
    <x v="0"/>
    <x v="0"/>
  </r>
  <r>
    <s v="8452-PMSG"/>
    <x v="0"/>
    <x v="7"/>
    <x v="1"/>
    <x v="0"/>
    <s v="MS"/>
    <x v="0"/>
    <n v="51"/>
    <x v="1"/>
    <n v="2"/>
    <x v="2"/>
    <x v="1"/>
    <n v="8"/>
    <x v="0"/>
    <x v="0"/>
    <x v="574"/>
    <n v="8.2738608242575786"/>
    <n v="7"/>
    <s v="High"/>
    <x v="0"/>
    <n v="0.12962962962962962"/>
    <x v="0"/>
    <x v="0"/>
  </r>
  <r>
    <s v="3561-UAAQ"/>
    <x v="0"/>
    <x v="33"/>
    <x v="0"/>
    <x v="0"/>
    <s v="HI"/>
    <x v="1"/>
    <n v="61"/>
    <x v="0"/>
    <n v="0"/>
    <x v="1"/>
    <x v="0"/>
    <n v="12"/>
    <x v="0"/>
    <x v="0"/>
    <x v="555"/>
    <n v="11.740561701291909"/>
    <n v="6"/>
    <s v="High"/>
    <x v="0"/>
    <n v="0.2608695652173913"/>
    <x v="0"/>
    <x v="2"/>
  </r>
  <r>
    <s v="7131-KQTQ"/>
    <x v="1"/>
    <x v="12"/>
    <x v="1"/>
    <x v="1"/>
    <s v="MS"/>
    <x v="0"/>
    <n v="68"/>
    <x v="0"/>
    <n v="0"/>
    <x v="0"/>
    <x v="1"/>
    <n v="32"/>
    <x v="2"/>
    <x v="21"/>
    <x v="10"/>
    <n v="37.162285206804533"/>
    <n v="8"/>
    <s v="High"/>
    <x v="1"/>
    <n v="8"/>
    <x v="1"/>
    <x v="0"/>
  </r>
  <r>
    <s v="6495-MIAB"/>
    <x v="0"/>
    <x v="29"/>
    <x v="1"/>
    <x v="1"/>
    <s v="FL"/>
    <x v="1"/>
    <n v="41"/>
    <x v="0"/>
    <n v="0"/>
    <x v="2"/>
    <x v="1"/>
    <n v="32"/>
    <x v="0"/>
    <x v="0"/>
    <x v="60"/>
    <n v="34.389314031393937"/>
    <n v="0"/>
    <s v="None"/>
    <x v="1"/>
    <n v="0"/>
    <x v="0"/>
    <x v="0"/>
  </r>
  <r>
    <s v="0780-IGME"/>
    <x v="0"/>
    <x v="20"/>
    <x v="2"/>
    <x v="1"/>
    <s v="HI"/>
    <x v="0"/>
    <n v="60"/>
    <x v="0"/>
    <n v="0"/>
    <x v="0"/>
    <x v="0"/>
    <n v="53"/>
    <x v="0"/>
    <x v="0"/>
    <x v="796"/>
    <n v="49.879436753136773"/>
    <n v="10"/>
    <s v="High"/>
    <x v="2"/>
    <n v="0.55555555555555558"/>
    <x v="0"/>
    <x v="2"/>
  </r>
  <r>
    <s v="3565-ONFG"/>
    <x v="0"/>
    <x v="44"/>
    <x v="0"/>
    <x v="1"/>
    <s v="CO"/>
    <x v="1"/>
    <n v="49"/>
    <x v="0"/>
    <n v="0"/>
    <x v="2"/>
    <x v="0"/>
    <n v="40"/>
    <x v="0"/>
    <x v="0"/>
    <x v="432"/>
    <n v="42.800172855725712"/>
    <n v="5"/>
    <s v="Medium"/>
    <x v="1"/>
    <n v="8.1967213114754092E-2"/>
    <x v="0"/>
    <x v="2"/>
  </r>
  <r>
    <s v="4685-VKVC"/>
    <x v="0"/>
    <x v="11"/>
    <x v="1"/>
    <x v="0"/>
    <s v="DC"/>
    <x v="1"/>
    <n v="60"/>
    <x v="1"/>
    <n v="6"/>
    <x v="2"/>
    <x v="0"/>
    <n v="8"/>
    <x v="0"/>
    <x v="0"/>
    <x v="797"/>
    <n v="6.6223476749659218"/>
    <n v="5"/>
    <s v="Medium"/>
    <x v="0"/>
    <n v="1"/>
    <x v="0"/>
    <x v="0"/>
  </r>
  <r>
    <s v="3361-NLJD"/>
    <x v="0"/>
    <x v="14"/>
    <x v="1"/>
    <x v="0"/>
    <s v="WI"/>
    <x v="1"/>
    <n v="29"/>
    <x v="0"/>
    <n v="0"/>
    <x v="2"/>
    <x v="0"/>
    <n v="10"/>
    <x v="0"/>
    <x v="0"/>
    <x v="798"/>
    <n v="10.89016039187938"/>
    <n v="6"/>
    <s v="High"/>
    <x v="0"/>
    <n v="0.66666666666666663"/>
    <x v="2"/>
    <x v="1"/>
  </r>
  <r>
    <s v="1369-HQKV"/>
    <x v="0"/>
    <x v="44"/>
    <x v="1"/>
    <x v="0"/>
    <s v="TN"/>
    <x v="1"/>
    <n v="78"/>
    <x v="1"/>
    <n v="5"/>
    <x v="1"/>
    <x v="1"/>
    <n v="8"/>
    <x v="0"/>
    <x v="0"/>
    <x v="799"/>
    <n v="7.1807291294799436"/>
    <n v="6"/>
    <s v="High"/>
    <x v="0"/>
    <n v="9.8360655737704916E-2"/>
    <x v="1"/>
    <x v="0"/>
  </r>
  <r>
    <s v="2803-RSUC"/>
    <x v="1"/>
    <x v="12"/>
    <x v="3"/>
    <x v="0"/>
    <s v="OH"/>
    <x v="0"/>
    <n v="33"/>
    <x v="0"/>
    <n v="0"/>
    <x v="0"/>
    <x v="1"/>
    <n v="11"/>
    <x v="3"/>
    <x v="8"/>
    <x v="682"/>
    <n v="9.4235076088429821"/>
    <n v="10"/>
    <s v="High"/>
    <x v="0"/>
    <n v="10"/>
    <x v="0"/>
    <x v="1"/>
  </r>
  <r>
    <s v="6946-QPMQ"/>
    <x v="0"/>
    <x v="8"/>
    <x v="1"/>
    <x v="0"/>
    <s v="SD"/>
    <x v="1"/>
    <n v="24"/>
    <x v="0"/>
    <n v="0"/>
    <x v="0"/>
    <x v="0"/>
    <n v="10"/>
    <x v="0"/>
    <x v="0"/>
    <x v="800"/>
    <n v="11.05853968066137"/>
    <n v="6"/>
    <s v="High"/>
    <x v="0"/>
    <n v="3"/>
    <x v="2"/>
    <x v="1"/>
  </r>
  <r>
    <s v="3860-BYHK"/>
    <x v="0"/>
    <x v="63"/>
    <x v="1"/>
    <x v="1"/>
    <s v="VA"/>
    <x v="0"/>
    <n v="20"/>
    <x v="0"/>
    <n v="0"/>
    <x v="2"/>
    <x v="1"/>
    <n v="63"/>
    <x v="0"/>
    <x v="0"/>
    <x v="801"/>
    <n v="59.175811345401598"/>
    <n v="4"/>
    <s v="Medium"/>
    <x v="2"/>
    <n v="8.5106382978723402E-2"/>
    <x v="2"/>
    <x v="0"/>
  </r>
  <r>
    <s v="1629-MVCD"/>
    <x v="1"/>
    <x v="2"/>
    <x v="3"/>
    <x v="0"/>
    <s v="AK"/>
    <x v="0"/>
    <n v="37"/>
    <x v="1"/>
    <n v="5"/>
    <x v="0"/>
    <x v="1"/>
    <n v="29"/>
    <x v="3"/>
    <x v="8"/>
    <x v="113"/>
    <n v="24.555905267780052"/>
    <n v="0"/>
    <s v="None"/>
    <x v="1"/>
    <n v="0"/>
    <x v="0"/>
    <x v="2"/>
  </r>
  <r>
    <s v="0001-QFCV"/>
    <x v="0"/>
    <x v="72"/>
    <x v="2"/>
    <x v="0"/>
    <s v="MT"/>
    <x v="0"/>
    <n v="58"/>
    <x v="1"/>
    <n v="4"/>
    <x v="2"/>
    <x v="1"/>
    <n v="30"/>
    <x v="0"/>
    <x v="0"/>
    <x v="291"/>
    <n v="35.68726001669404"/>
    <n v="2"/>
    <s v="Low"/>
    <x v="1"/>
    <n v="2.7027027027027029E-2"/>
    <x v="0"/>
    <x v="2"/>
  </r>
  <r>
    <s v="4216-CCFK"/>
    <x v="0"/>
    <x v="2"/>
    <x v="0"/>
    <x v="0"/>
    <s v="OR"/>
    <x v="1"/>
    <n v="38"/>
    <x v="1"/>
    <n v="6"/>
    <x v="1"/>
    <x v="0"/>
    <n v="7"/>
    <x v="0"/>
    <x v="0"/>
    <x v="745"/>
    <n v="5.6117430709287666"/>
    <n v="3"/>
    <s v="Medium"/>
    <x v="0"/>
    <n v="0.25"/>
    <x v="0"/>
    <x v="2"/>
  </r>
  <r>
    <s v="7115-IGYR"/>
    <x v="0"/>
    <x v="7"/>
    <x v="1"/>
    <x v="0"/>
    <s v="AR"/>
    <x v="0"/>
    <n v="48"/>
    <x v="0"/>
    <n v="0"/>
    <x v="2"/>
    <x v="0"/>
    <n v="13"/>
    <x v="0"/>
    <x v="0"/>
    <x v="410"/>
    <n v="12.58874619005414"/>
    <n v="6"/>
    <s v="High"/>
    <x v="0"/>
    <n v="0.1111111111111111"/>
    <x v="0"/>
    <x v="0"/>
  </r>
  <r>
    <s v="6200-GDMN"/>
    <x v="1"/>
    <x v="28"/>
    <x v="1"/>
    <x v="1"/>
    <s v="OH"/>
    <x v="1"/>
    <n v="57"/>
    <x v="0"/>
    <n v="0"/>
    <x v="0"/>
    <x v="1"/>
    <n v="31"/>
    <x v="1"/>
    <x v="7"/>
    <x v="802"/>
    <n v="26.627278541983909"/>
    <n v="2"/>
    <s v="Low"/>
    <x v="1"/>
    <n v="0.11764705882352941"/>
    <x v="0"/>
    <x v="1"/>
  </r>
  <r>
    <s v="9537-XRFN"/>
    <x v="0"/>
    <x v="48"/>
    <x v="1"/>
    <x v="1"/>
    <s v="WY"/>
    <x v="1"/>
    <n v="72"/>
    <x v="0"/>
    <n v="0"/>
    <x v="1"/>
    <x v="1"/>
    <n v="69"/>
    <x v="0"/>
    <x v="0"/>
    <x v="803"/>
    <n v="78.963389927306395"/>
    <n v="8"/>
    <s v="High"/>
    <x v="2"/>
    <n v="0.4"/>
    <x v="1"/>
    <x v="2"/>
  </r>
  <r>
    <s v="8301-ZUSY"/>
    <x v="1"/>
    <x v="41"/>
    <x v="4"/>
    <x v="1"/>
    <s v="FL"/>
    <x v="1"/>
    <n v="25"/>
    <x v="0"/>
    <n v="0"/>
    <x v="2"/>
    <x v="0"/>
    <n v="67"/>
    <x v="3"/>
    <x v="2"/>
    <x v="804"/>
    <n v="66.61440071109881"/>
    <n v="10"/>
    <s v="High"/>
    <x v="2"/>
    <n v="0.14285714285714285"/>
    <x v="2"/>
    <x v="0"/>
  </r>
  <r>
    <s v="5584-AQFA"/>
    <x v="0"/>
    <x v="1"/>
    <x v="1"/>
    <x v="1"/>
    <s v="MT"/>
    <x v="1"/>
    <n v="29"/>
    <x v="0"/>
    <n v="0"/>
    <x v="2"/>
    <x v="3"/>
    <n v="36"/>
    <x v="0"/>
    <x v="0"/>
    <x v="805"/>
    <n v="33.851720717189188"/>
    <n v="4"/>
    <s v="Medium"/>
    <x v="1"/>
    <n v="6.25E-2"/>
    <x v="2"/>
    <x v="2"/>
  </r>
  <r>
    <s v="2676-YLUM"/>
    <x v="1"/>
    <x v="38"/>
    <x v="4"/>
    <x v="1"/>
    <s v="OH"/>
    <x v="1"/>
    <n v="70"/>
    <x v="0"/>
    <n v="0"/>
    <x v="0"/>
    <x v="1"/>
    <n v="49"/>
    <x v="1"/>
    <x v="7"/>
    <x v="113"/>
    <n v="52.495865684376568"/>
    <n v="1"/>
    <s v="Low"/>
    <x v="1"/>
    <n v="6.25E-2"/>
    <x v="1"/>
    <x v="1"/>
  </r>
  <r>
    <s v="0259-JFWD"/>
    <x v="1"/>
    <x v="22"/>
    <x v="0"/>
    <x v="0"/>
    <s v="MO"/>
    <x v="1"/>
    <n v="65"/>
    <x v="0"/>
    <n v="0"/>
    <x v="0"/>
    <x v="1"/>
    <n v="37"/>
    <x v="1"/>
    <x v="9"/>
    <x v="316"/>
    <n v="32.82953998100291"/>
    <n v="10"/>
    <s v="High"/>
    <x v="1"/>
    <n v="0.90909090909090906"/>
    <x v="0"/>
    <x v="1"/>
  </r>
  <r>
    <s v="2574-QTVE"/>
    <x v="0"/>
    <x v="33"/>
    <x v="1"/>
    <x v="0"/>
    <s v="KY"/>
    <x v="1"/>
    <n v="41"/>
    <x v="0"/>
    <n v="0"/>
    <x v="1"/>
    <x v="0"/>
    <n v="8"/>
    <x v="0"/>
    <x v="0"/>
    <x v="755"/>
    <n v="9.3396996155945367"/>
    <n v="0"/>
    <s v="None"/>
    <x v="0"/>
    <n v="0"/>
    <x v="0"/>
    <x v="0"/>
  </r>
  <r>
    <s v="6013-PBRU"/>
    <x v="0"/>
    <x v="9"/>
    <x v="1"/>
    <x v="1"/>
    <s v="NC"/>
    <x v="1"/>
    <n v="60"/>
    <x v="0"/>
    <n v="0"/>
    <x v="0"/>
    <x v="0"/>
    <n v="14"/>
    <x v="0"/>
    <x v="0"/>
    <x v="806"/>
    <n v="12.05097554112216"/>
    <n v="10"/>
    <s v="High"/>
    <x v="0"/>
    <n v="3.3333333333333335"/>
    <x v="0"/>
    <x v="0"/>
  </r>
  <r>
    <s v="2826-KARW"/>
    <x v="0"/>
    <x v="36"/>
    <x v="1"/>
    <x v="1"/>
    <s v="WI"/>
    <x v="0"/>
    <n v="39"/>
    <x v="0"/>
    <n v="0"/>
    <x v="0"/>
    <x v="1"/>
    <n v="38"/>
    <x v="0"/>
    <x v="0"/>
    <x v="807"/>
    <n v="40.840748428475912"/>
    <n v="5"/>
    <s v="Medium"/>
    <x v="1"/>
    <n v="1.25"/>
    <x v="0"/>
    <x v="1"/>
  </r>
  <r>
    <s v="9832-AKTI"/>
    <x v="1"/>
    <x v="31"/>
    <x v="3"/>
    <x v="0"/>
    <s v="NE"/>
    <x v="0"/>
    <n v="31"/>
    <x v="0"/>
    <n v="0"/>
    <x v="0"/>
    <x v="0"/>
    <n v="19"/>
    <x v="1"/>
    <x v="9"/>
    <x v="719"/>
    <n v="21.855604240487828"/>
    <n v="6"/>
    <s v="High"/>
    <x v="0"/>
    <n v="0.27272727272727271"/>
    <x v="0"/>
    <x v="1"/>
  </r>
  <r>
    <s v="2664-MCNF"/>
    <x v="0"/>
    <x v="15"/>
    <x v="2"/>
    <x v="1"/>
    <s v="NM"/>
    <x v="1"/>
    <n v="57"/>
    <x v="0"/>
    <n v="0"/>
    <x v="1"/>
    <x v="0"/>
    <n v="19"/>
    <x v="0"/>
    <x v="0"/>
    <x v="603"/>
    <n v="20.080656741211609"/>
    <n v="6"/>
    <s v="High"/>
    <x v="0"/>
    <n v="0.16666666666666666"/>
    <x v="0"/>
    <x v="2"/>
  </r>
  <r>
    <s v="6973-RXDS"/>
    <x v="0"/>
    <x v="54"/>
    <x v="1"/>
    <x v="1"/>
    <s v="WI"/>
    <x v="0"/>
    <n v="41"/>
    <x v="1"/>
    <n v="5"/>
    <x v="1"/>
    <x v="1"/>
    <n v="33"/>
    <x v="0"/>
    <x v="0"/>
    <x v="808"/>
    <n v="37.684254828449554"/>
    <n v="7"/>
    <s v="High"/>
    <x v="1"/>
    <n v="0.7"/>
    <x v="0"/>
    <x v="1"/>
  </r>
  <r>
    <s v="2617-MCEC"/>
    <x v="0"/>
    <x v="23"/>
    <x v="1"/>
    <x v="0"/>
    <s v="SD"/>
    <x v="0"/>
    <n v="32"/>
    <x v="0"/>
    <n v="0"/>
    <x v="1"/>
    <x v="0"/>
    <n v="40"/>
    <x v="0"/>
    <x v="0"/>
    <x v="319"/>
    <n v="38.054189230895162"/>
    <n v="1"/>
    <s v="Low"/>
    <x v="1"/>
    <n v="2.3255813953488372E-2"/>
    <x v="0"/>
    <x v="1"/>
  </r>
  <r>
    <s v="8893-FKLG"/>
    <x v="1"/>
    <x v="12"/>
    <x v="1"/>
    <x v="0"/>
    <s v="NJ"/>
    <x v="1"/>
    <n v="53"/>
    <x v="0"/>
    <n v="0"/>
    <x v="0"/>
    <x v="3"/>
    <n v="12"/>
    <x v="4"/>
    <x v="14"/>
    <x v="809"/>
    <n v="12.0061660454581"/>
    <n v="2"/>
    <s v="Low"/>
    <x v="0"/>
    <n v="2"/>
    <x v="0"/>
    <x v="3"/>
  </r>
  <r>
    <s v="0800-RLNF"/>
    <x v="0"/>
    <x v="50"/>
    <x v="1"/>
    <x v="1"/>
    <s v="AZ"/>
    <x v="1"/>
    <n v="82"/>
    <x v="0"/>
    <n v="0"/>
    <x v="1"/>
    <x v="0"/>
    <n v="61"/>
    <x v="0"/>
    <x v="0"/>
    <x v="810"/>
    <n v="49.023538406850761"/>
    <n v="3"/>
    <s v="Medium"/>
    <x v="2"/>
    <n v="4.8387096774193547E-2"/>
    <x v="1"/>
    <x v="2"/>
  </r>
  <r>
    <s v="3116-WYGX"/>
    <x v="0"/>
    <x v="39"/>
    <x v="1"/>
    <x v="1"/>
    <s v="VT"/>
    <x v="1"/>
    <n v="39"/>
    <x v="0"/>
    <n v="0"/>
    <x v="2"/>
    <x v="1"/>
    <n v="46"/>
    <x v="0"/>
    <x v="0"/>
    <x v="811"/>
    <n v="41.645999411528287"/>
    <n v="6"/>
    <s v="High"/>
    <x v="1"/>
    <n v="8.4507042253521125E-2"/>
    <x v="0"/>
    <x v="3"/>
  </r>
  <r>
    <s v="7528-PPCC"/>
    <x v="0"/>
    <x v="57"/>
    <x v="2"/>
    <x v="1"/>
    <s v="ND"/>
    <x v="1"/>
    <n v="40"/>
    <x v="0"/>
    <n v="0"/>
    <x v="2"/>
    <x v="0"/>
    <n v="57"/>
    <x v="0"/>
    <x v="0"/>
    <x v="812"/>
    <n v="50.799282576587693"/>
    <n v="9"/>
    <s v="High"/>
    <x v="2"/>
    <n v="0.12328767123287671"/>
    <x v="0"/>
    <x v="1"/>
  </r>
  <r>
    <s v="8595-WAGS"/>
    <x v="1"/>
    <x v="11"/>
    <x v="0"/>
    <x v="0"/>
    <s v="OH"/>
    <x v="0"/>
    <n v="52"/>
    <x v="0"/>
    <n v="0"/>
    <x v="0"/>
    <x v="3"/>
    <n v="28"/>
    <x v="1"/>
    <x v="9"/>
    <x v="774"/>
    <n v="31.317116890603462"/>
    <n v="4"/>
    <s v="Medium"/>
    <x v="1"/>
    <n v="0.8"/>
    <x v="0"/>
    <x v="1"/>
  </r>
  <r>
    <s v="8071-XIKA"/>
    <x v="0"/>
    <x v="18"/>
    <x v="1"/>
    <x v="1"/>
    <s v="TN"/>
    <x v="0"/>
    <n v="20"/>
    <x v="0"/>
    <n v="0"/>
    <x v="1"/>
    <x v="1"/>
    <n v="68"/>
    <x v="0"/>
    <x v="0"/>
    <x v="707"/>
    <n v="72.75785844383546"/>
    <n v="2"/>
    <s v="Low"/>
    <x v="2"/>
    <n v="3.5087719298245612E-2"/>
    <x v="2"/>
    <x v="0"/>
  </r>
  <r>
    <s v="2550-ZPZY"/>
    <x v="0"/>
    <x v="39"/>
    <x v="1"/>
    <x v="1"/>
    <s v="GA"/>
    <x v="0"/>
    <n v="39"/>
    <x v="0"/>
    <n v="0"/>
    <x v="2"/>
    <x v="1"/>
    <n v="23"/>
    <x v="0"/>
    <x v="0"/>
    <x v="813"/>
    <n v="21.60079021540199"/>
    <n v="2"/>
    <s v="Low"/>
    <x v="1"/>
    <n v="2.8169014084507043E-2"/>
    <x v="0"/>
    <x v="0"/>
  </r>
  <r>
    <s v="7161-PENZ"/>
    <x v="1"/>
    <x v="54"/>
    <x v="4"/>
    <x v="1"/>
    <s v="SD"/>
    <x v="1"/>
    <n v="68"/>
    <x v="0"/>
    <n v="0"/>
    <x v="0"/>
    <x v="1"/>
    <n v="48"/>
    <x v="1"/>
    <x v="9"/>
    <x v="549"/>
    <n v="39.294155790984078"/>
    <n v="10"/>
    <s v="High"/>
    <x v="1"/>
    <n v="1"/>
    <x v="1"/>
    <x v="1"/>
  </r>
  <r>
    <s v="5267-AUQZ"/>
    <x v="0"/>
    <x v="3"/>
    <x v="2"/>
    <x v="1"/>
    <s v="MD"/>
    <x v="1"/>
    <n v="40"/>
    <x v="0"/>
    <n v="0"/>
    <x v="2"/>
    <x v="0"/>
    <n v="37"/>
    <x v="0"/>
    <x v="0"/>
    <x v="14"/>
    <n v="38.728180171967971"/>
    <n v="5"/>
    <s v="Medium"/>
    <x v="1"/>
    <n v="7.2463768115942032E-2"/>
    <x v="0"/>
    <x v="0"/>
  </r>
  <r>
    <s v="9795-MUCM"/>
    <x v="1"/>
    <x v="36"/>
    <x v="0"/>
    <x v="1"/>
    <s v="WV"/>
    <x v="0"/>
    <n v="21"/>
    <x v="0"/>
    <n v="0"/>
    <x v="0"/>
    <x v="1"/>
    <n v="38"/>
    <x v="1"/>
    <x v="11"/>
    <x v="266"/>
    <n v="36.912339279013743"/>
    <n v="4"/>
    <s v="Medium"/>
    <x v="1"/>
    <n v="1"/>
    <x v="2"/>
    <x v="0"/>
  </r>
  <r>
    <s v="6818-ZJIR"/>
    <x v="1"/>
    <x v="24"/>
    <x v="0"/>
    <x v="1"/>
    <s v="ME"/>
    <x v="1"/>
    <n v="60"/>
    <x v="0"/>
    <n v="0"/>
    <x v="0"/>
    <x v="1"/>
    <n v="57"/>
    <x v="2"/>
    <x v="3"/>
    <x v="155"/>
    <n v="65.968469014533568"/>
    <n v="4"/>
    <s v="Medium"/>
    <x v="2"/>
    <n v="0.2857142857142857"/>
    <x v="0"/>
    <x v="3"/>
  </r>
  <r>
    <s v="1268-TTVY"/>
    <x v="0"/>
    <x v="2"/>
    <x v="1"/>
    <x v="0"/>
    <s v="AZ"/>
    <x v="0"/>
    <n v="78"/>
    <x v="0"/>
    <n v="0"/>
    <x v="1"/>
    <x v="1"/>
    <n v="33"/>
    <x v="0"/>
    <x v="0"/>
    <x v="814"/>
    <n v="35.342873277237643"/>
    <n v="2"/>
    <s v="Low"/>
    <x v="1"/>
    <n v="0.16666666666666666"/>
    <x v="1"/>
    <x v="2"/>
  </r>
  <r>
    <s v="2429-SFGL"/>
    <x v="1"/>
    <x v="8"/>
    <x v="5"/>
    <x v="1"/>
    <s v="SD"/>
    <x v="0"/>
    <n v="37"/>
    <x v="0"/>
    <n v="0"/>
    <x v="0"/>
    <x v="1"/>
    <n v="50"/>
    <x v="2"/>
    <x v="18"/>
    <x v="790"/>
    <n v="48.855028599735682"/>
    <n v="9"/>
    <s v="High"/>
    <x v="1"/>
    <n v="4.5"/>
    <x v="0"/>
    <x v="1"/>
  </r>
  <r>
    <s v="4682-SBUA"/>
    <x v="0"/>
    <x v="50"/>
    <x v="2"/>
    <x v="1"/>
    <s v="AR"/>
    <x v="0"/>
    <n v="42"/>
    <x v="0"/>
    <n v="0"/>
    <x v="1"/>
    <x v="0"/>
    <n v="62"/>
    <x v="0"/>
    <x v="0"/>
    <x v="815"/>
    <n v="52.930363124860222"/>
    <n v="0"/>
    <s v="None"/>
    <x v="2"/>
    <n v="0"/>
    <x v="0"/>
    <x v="0"/>
  </r>
  <r>
    <s v="0216-AXYC"/>
    <x v="1"/>
    <x v="3"/>
    <x v="3"/>
    <x v="1"/>
    <s v="CT"/>
    <x v="1"/>
    <n v="47"/>
    <x v="0"/>
    <n v="0"/>
    <x v="2"/>
    <x v="1"/>
    <n v="47"/>
    <x v="4"/>
    <x v="15"/>
    <x v="117"/>
    <n v="54.927895530192266"/>
    <n v="3"/>
    <s v="Medium"/>
    <x v="1"/>
    <n v="4.3478260869565216E-2"/>
    <x v="0"/>
    <x v="3"/>
  </r>
  <r>
    <s v="1710-OSST"/>
    <x v="0"/>
    <x v="16"/>
    <x v="1"/>
    <x v="1"/>
    <s v="NJ"/>
    <x v="1"/>
    <n v="55"/>
    <x v="0"/>
    <n v="0"/>
    <x v="2"/>
    <x v="1"/>
    <n v="39"/>
    <x v="0"/>
    <x v="0"/>
    <x v="141"/>
    <n v="39.989376393516629"/>
    <n v="5"/>
    <s v="Medium"/>
    <x v="1"/>
    <n v="6.9444444444444448E-2"/>
    <x v="0"/>
    <x v="3"/>
  </r>
  <r>
    <s v="8369-BGQL"/>
    <x v="0"/>
    <x v="39"/>
    <x v="1"/>
    <x v="1"/>
    <s v="MO"/>
    <x v="1"/>
    <n v="76"/>
    <x v="0"/>
    <n v="0"/>
    <x v="2"/>
    <x v="0"/>
    <n v="40"/>
    <x v="0"/>
    <x v="0"/>
    <x v="816"/>
    <n v="43.725712329237957"/>
    <n v="0"/>
    <s v="None"/>
    <x v="1"/>
    <n v="0"/>
    <x v="1"/>
    <x v="1"/>
  </r>
  <r>
    <s v="0559-XZGK"/>
    <x v="0"/>
    <x v="16"/>
    <x v="1"/>
    <x v="1"/>
    <s v="AL"/>
    <x v="0"/>
    <n v="59"/>
    <x v="1"/>
    <n v="6"/>
    <x v="2"/>
    <x v="1"/>
    <n v="38"/>
    <x v="0"/>
    <x v="0"/>
    <x v="577"/>
    <n v="38.212021392191929"/>
    <n v="3"/>
    <s v="Medium"/>
    <x v="1"/>
    <n v="4.1666666666666664E-2"/>
    <x v="0"/>
    <x v="0"/>
  </r>
  <r>
    <s v="5114-JYSC"/>
    <x v="1"/>
    <x v="36"/>
    <x v="0"/>
    <x v="1"/>
    <s v="HI"/>
    <x v="0"/>
    <n v="51"/>
    <x v="0"/>
    <n v="0"/>
    <x v="0"/>
    <x v="3"/>
    <n v="23"/>
    <x v="2"/>
    <x v="18"/>
    <x v="535"/>
    <n v="24.27000399882478"/>
    <n v="2"/>
    <s v="Low"/>
    <x v="1"/>
    <n v="0.5"/>
    <x v="0"/>
    <x v="2"/>
  </r>
  <r>
    <s v="4233-TBSJ"/>
    <x v="0"/>
    <x v="51"/>
    <x v="1"/>
    <x v="1"/>
    <s v="VT"/>
    <x v="0"/>
    <n v="77"/>
    <x v="0"/>
    <n v="0"/>
    <x v="2"/>
    <x v="1"/>
    <n v="27"/>
    <x v="0"/>
    <x v="0"/>
    <x v="513"/>
    <n v="28.083934662536731"/>
    <n v="1"/>
    <s v="Low"/>
    <x v="1"/>
    <n v="0.125"/>
    <x v="1"/>
    <x v="3"/>
  </r>
  <r>
    <s v="1845-FLCV"/>
    <x v="0"/>
    <x v="3"/>
    <x v="0"/>
    <x v="1"/>
    <s v="AK"/>
    <x v="0"/>
    <n v="27"/>
    <x v="0"/>
    <n v="0"/>
    <x v="1"/>
    <x v="1"/>
    <n v="40"/>
    <x v="0"/>
    <x v="0"/>
    <x v="36"/>
    <n v="42.95647259130179"/>
    <n v="9"/>
    <s v="High"/>
    <x v="1"/>
    <n v="0.13043478260869565"/>
    <x v="2"/>
    <x v="2"/>
  </r>
  <r>
    <s v="4324-CTWA"/>
    <x v="1"/>
    <x v="28"/>
    <x v="4"/>
    <x v="1"/>
    <s v="TX"/>
    <x v="1"/>
    <n v="35"/>
    <x v="0"/>
    <n v="0"/>
    <x v="0"/>
    <x v="1"/>
    <n v="42"/>
    <x v="5"/>
    <x v="5"/>
    <x v="817"/>
    <n v="47.473545046618327"/>
    <n v="5"/>
    <s v="Medium"/>
    <x v="1"/>
    <n v="0.29411764705882354"/>
    <x v="0"/>
    <x v="0"/>
  </r>
  <r>
    <s v="4412-WRLH"/>
    <x v="0"/>
    <x v="58"/>
    <x v="1"/>
    <x v="1"/>
    <s v="NC"/>
    <x v="0"/>
    <n v="58"/>
    <x v="1"/>
    <n v="5"/>
    <x v="0"/>
    <x v="1"/>
    <n v="21"/>
    <x v="0"/>
    <x v="0"/>
    <x v="315"/>
    <n v="23.067282183962671"/>
    <n v="0"/>
    <s v="None"/>
    <x v="1"/>
    <n v="0"/>
    <x v="0"/>
    <x v="0"/>
  </r>
  <r>
    <s v="4381-DSZE"/>
    <x v="0"/>
    <x v="11"/>
    <x v="1"/>
    <x v="1"/>
    <s v="MT"/>
    <x v="1"/>
    <n v="36"/>
    <x v="0"/>
    <n v="0"/>
    <x v="0"/>
    <x v="1"/>
    <n v="55"/>
    <x v="0"/>
    <x v="0"/>
    <x v="378"/>
    <n v="53.400544419519328"/>
    <n v="3"/>
    <s v="Medium"/>
    <x v="2"/>
    <n v="0.6"/>
    <x v="0"/>
    <x v="2"/>
  </r>
  <r>
    <s v="6148-QXNB"/>
    <x v="0"/>
    <x v="12"/>
    <x v="1"/>
    <x v="1"/>
    <s v="KY"/>
    <x v="1"/>
    <n v="22"/>
    <x v="1"/>
    <n v="4"/>
    <x v="0"/>
    <x v="1"/>
    <n v="37"/>
    <x v="0"/>
    <x v="0"/>
    <x v="818"/>
    <n v="32.927585466261881"/>
    <n v="2"/>
    <s v="Low"/>
    <x v="1"/>
    <n v="2"/>
    <x v="2"/>
    <x v="0"/>
  </r>
  <r>
    <s v="8933-FJDW"/>
    <x v="0"/>
    <x v="43"/>
    <x v="1"/>
    <x v="0"/>
    <s v="ME"/>
    <x v="1"/>
    <n v="46"/>
    <x v="0"/>
    <n v="0"/>
    <x v="0"/>
    <x v="1"/>
    <n v="24"/>
    <x v="0"/>
    <x v="0"/>
    <x v="819"/>
    <n v="24.084796642735569"/>
    <n v="0"/>
    <s v="None"/>
    <x v="1"/>
    <n v="0"/>
    <x v="0"/>
    <x v="3"/>
  </r>
  <r>
    <s v="9218-RYFZ"/>
    <x v="0"/>
    <x v="28"/>
    <x v="1"/>
    <x v="1"/>
    <s v="AR"/>
    <x v="1"/>
    <n v="62"/>
    <x v="0"/>
    <n v="0"/>
    <x v="1"/>
    <x v="0"/>
    <n v="23"/>
    <x v="0"/>
    <x v="0"/>
    <x v="597"/>
    <n v="20.466769950959989"/>
    <n v="5"/>
    <s v="Medium"/>
    <x v="1"/>
    <n v="0.29411764705882354"/>
    <x v="0"/>
    <x v="0"/>
  </r>
  <r>
    <s v="8478-UJUI"/>
    <x v="1"/>
    <x v="55"/>
    <x v="0"/>
    <x v="1"/>
    <s v="CT"/>
    <x v="1"/>
    <n v="46"/>
    <x v="0"/>
    <n v="0"/>
    <x v="0"/>
    <x v="1"/>
    <n v="67"/>
    <x v="1"/>
    <x v="13"/>
    <x v="426"/>
    <n v="63.355784318474058"/>
    <n v="2"/>
    <s v="Low"/>
    <x v="2"/>
    <n v="3.9215686274509803E-2"/>
    <x v="0"/>
    <x v="3"/>
  </r>
  <r>
    <s v="1347-WYMD"/>
    <x v="1"/>
    <x v="14"/>
    <x v="5"/>
    <x v="0"/>
    <s v="NJ"/>
    <x v="1"/>
    <n v="67"/>
    <x v="0"/>
    <n v="0"/>
    <x v="0"/>
    <x v="1"/>
    <n v="45"/>
    <x v="1"/>
    <x v="7"/>
    <x v="512"/>
    <n v="46.5941323073069"/>
    <n v="3"/>
    <s v="Medium"/>
    <x v="1"/>
    <n v="0.33333333333333331"/>
    <x v="1"/>
    <x v="3"/>
  </r>
  <r>
    <s v="5565-KNTE"/>
    <x v="0"/>
    <x v="53"/>
    <x v="1"/>
    <x v="1"/>
    <s v="AL"/>
    <x v="1"/>
    <n v="32"/>
    <x v="0"/>
    <n v="0"/>
    <x v="2"/>
    <x v="0"/>
    <n v="43"/>
    <x v="0"/>
    <x v="0"/>
    <x v="820"/>
    <n v="37.905139402767929"/>
    <n v="8"/>
    <s v="High"/>
    <x v="1"/>
    <n v="0.19047619047619047"/>
    <x v="0"/>
    <x v="0"/>
  </r>
  <r>
    <s v="8985-TXCC"/>
    <x v="0"/>
    <x v="3"/>
    <x v="1"/>
    <x v="1"/>
    <s v="UT"/>
    <x v="0"/>
    <n v="56"/>
    <x v="0"/>
    <n v="0"/>
    <x v="2"/>
    <x v="1"/>
    <n v="34"/>
    <x v="0"/>
    <x v="0"/>
    <x v="645"/>
    <n v="30.760685222289521"/>
    <n v="9"/>
    <s v="High"/>
    <x v="1"/>
    <n v="0.13043478260869565"/>
    <x v="0"/>
    <x v="2"/>
  </r>
  <r>
    <s v="5022-OPOK"/>
    <x v="0"/>
    <x v="41"/>
    <x v="1"/>
    <x v="0"/>
    <s v="ID"/>
    <x v="0"/>
    <n v="74"/>
    <x v="0"/>
    <n v="0"/>
    <x v="2"/>
    <x v="0"/>
    <n v="49"/>
    <x v="0"/>
    <x v="0"/>
    <x v="821"/>
    <n v="43.537076608305753"/>
    <n v="1"/>
    <s v="Low"/>
    <x v="1"/>
    <n v="1.4285714285714285E-2"/>
    <x v="1"/>
    <x v="2"/>
  </r>
  <r>
    <s v="5284-ENJV"/>
    <x v="0"/>
    <x v="12"/>
    <x v="1"/>
    <x v="0"/>
    <s v="WI"/>
    <x v="1"/>
    <n v="29"/>
    <x v="0"/>
    <n v="0"/>
    <x v="1"/>
    <x v="3"/>
    <n v="7"/>
    <x v="0"/>
    <x v="0"/>
    <x v="703"/>
    <n v="7.1233136512220581"/>
    <n v="8"/>
    <s v="High"/>
    <x v="0"/>
    <n v="8"/>
    <x v="2"/>
    <x v="1"/>
  </r>
  <r>
    <s v="7030-ZHZP"/>
    <x v="1"/>
    <x v="9"/>
    <x v="5"/>
    <x v="0"/>
    <s v="SD"/>
    <x v="0"/>
    <n v="46"/>
    <x v="1"/>
    <n v="2"/>
    <x v="0"/>
    <x v="0"/>
    <n v="16"/>
    <x v="5"/>
    <x v="19"/>
    <x v="515"/>
    <n v="18.232576718376119"/>
    <n v="9"/>
    <s v="High"/>
    <x v="0"/>
    <n v="3"/>
    <x v="0"/>
    <x v="1"/>
  </r>
  <r>
    <s v="7381-YXBG"/>
    <x v="1"/>
    <x v="21"/>
    <x v="1"/>
    <x v="0"/>
    <s v="KS"/>
    <x v="0"/>
    <n v="80"/>
    <x v="0"/>
    <n v="0"/>
    <x v="0"/>
    <x v="1"/>
    <n v="29"/>
    <x v="1"/>
    <x v="13"/>
    <x v="822"/>
    <n v="32.693728683269953"/>
    <n v="7"/>
    <s v="High"/>
    <x v="1"/>
    <n v="1.1666666666666667"/>
    <x v="1"/>
    <x v="1"/>
  </r>
  <r>
    <s v="9277-KJYZ"/>
    <x v="0"/>
    <x v="76"/>
    <x v="1"/>
    <x v="0"/>
    <s v="VA"/>
    <x v="1"/>
    <n v="24"/>
    <x v="1"/>
    <n v="6"/>
    <x v="2"/>
    <x v="0"/>
    <n v="9"/>
    <x v="0"/>
    <x v="0"/>
    <x v="385"/>
    <n v="9.4606820325956047"/>
    <n v="9"/>
    <s v="High"/>
    <x v="0"/>
    <n v="0.11688311688311688"/>
    <x v="2"/>
    <x v="0"/>
  </r>
  <r>
    <s v="5498-PQJC"/>
    <x v="0"/>
    <x v="40"/>
    <x v="1"/>
    <x v="1"/>
    <s v="DC"/>
    <x v="1"/>
    <n v="72"/>
    <x v="0"/>
    <n v="0"/>
    <x v="0"/>
    <x v="1"/>
    <n v="58"/>
    <x v="0"/>
    <x v="0"/>
    <x v="674"/>
    <n v="56.751126493553983"/>
    <n v="5"/>
    <s v="Medium"/>
    <x v="2"/>
    <n v="7.9365079365079361E-2"/>
    <x v="1"/>
    <x v="0"/>
  </r>
  <r>
    <s v="0155-AAFX"/>
    <x v="0"/>
    <x v="20"/>
    <x v="1"/>
    <x v="0"/>
    <s v="AR"/>
    <x v="0"/>
    <n v="19"/>
    <x v="0"/>
    <n v="0"/>
    <x v="0"/>
    <x v="1"/>
    <n v="25"/>
    <x v="0"/>
    <x v="0"/>
    <x v="758"/>
    <n v="29.823671304932301"/>
    <n v="4"/>
    <s v="Medium"/>
    <x v="1"/>
    <n v="0.22222222222222221"/>
    <x v="2"/>
    <x v="0"/>
  </r>
  <r>
    <s v="0921-JRAS"/>
    <x v="0"/>
    <x v="60"/>
    <x v="1"/>
    <x v="1"/>
    <s v="NE"/>
    <x v="0"/>
    <n v="27"/>
    <x v="0"/>
    <n v="0"/>
    <x v="1"/>
    <x v="0"/>
    <n v="39"/>
    <x v="0"/>
    <x v="0"/>
    <x v="104"/>
    <n v="44.909444076391281"/>
    <n v="9"/>
    <s v="High"/>
    <x v="1"/>
    <n v="0.16363636363636364"/>
    <x v="2"/>
    <x v="1"/>
  </r>
  <r>
    <s v="2981-AFEP"/>
    <x v="0"/>
    <x v="7"/>
    <x v="1"/>
    <x v="0"/>
    <s v="AL"/>
    <x v="0"/>
    <n v="72"/>
    <x v="0"/>
    <n v="0"/>
    <x v="2"/>
    <x v="3"/>
    <n v="8"/>
    <x v="0"/>
    <x v="0"/>
    <x v="823"/>
    <n v="8.4901351728256973"/>
    <n v="2"/>
    <s v="Low"/>
    <x v="0"/>
    <n v="3.7037037037037035E-2"/>
    <x v="1"/>
    <x v="0"/>
  </r>
  <r>
    <s v="0865-PWEU"/>
    <x v="0"/>
    <x v="61"/>
    <x v="1"/>
    <x v="0"/>
    <s v="AR"/>
    <x v="1"/>
    <n v="21"/>
    <x v="1"/>
    <n v="2"/>
    <x v="1"/>
    <x v="0"/>
    <n v="29"/>
    <x v="0"/>
    <x v="0"/>
    <x v="221"/>
    <n v="29.002083538120001"/>
    <n v="6"/>
    <s v="High"/>
    <x v="1"/>
    <n v="0.21428571428571427"/>
    <x v="2"/>
    <x v="0"/>
  </r>
  <r>
    <s v="7190-UITP"/>
    <x v="0"/>
    <x v="22"/>
    <x v="1"/>
    <x v="0"/>
    <s v="MN"/>
    <x v="1"/>
    <n v="22"/>
    <x v="1"/>
    <n v="2"/>
    <x v="1"/>
    <x v="1"/>
    <n v="6"/>
    <x v="0"/>
    <x v="0"/>
    <x v="824"/>
    <n v="5.1203112033744054"/>
    <n v="0"/>
    <s v="None"/>
    <x v="0"/>
    <n v="0"/>
    <x v="2"/>
    <x v="1"/>
  </r>
  <r>
    <s v="5378-HNIQ"/>
    <x v="0"/>
    <x v="63"/>
    <x v="1"/>
    <x v="1"/>
    <s v="RI"/>
    <x v="1"/>
    <n v="21"/>
    <x v="1"/>
    <n v="3"/>
    <x v="2"/>
    <x v="1"/>
    <n v="26"/>
    <x v="0"/>
    <x v="0"/>
    <x v="564"/>
    <n v="29.444560233710689"/>
    <n v="6"/>
    <s v="High"/>
    <x v="1"/>
    <n v="0.1276595744680851"/>
    <x v="2"/>
    <x v="3"/>
  </r>
  <r>
    <s v="3585-WKAM"/>
    <x v="0"/>
    <x v="29"/>
    <x v="1"/>
    <x v="0"/>
    <s v="ND"/>
    <x v="0"/>
    <n v="49"/>
    <x v="1"/>
    <n v="2"/>
    <x v="2"/>
    <x v="1"/>
    <n v="9"/>
    <x v="0"/>
    <x v="0"/>
    <x v="825"/>
    <n v="8.3422146274262232"/>
    <n v="9"/>
    <s v="High"/>
    <x v="0"/>
    <n v="0.13432835820895522"/>
    <x v="0"/>
    <x v="1"/>
  </r>
  <r>
    <s v="1068-SBFV"/>
    <x v="1"/>
    <x v="8"/>
    <x v="4"/>
    <x v="1"/>
    <s v="SC"/>
    <x v="1"/>
    <n v="69"/>
    <x v="0"/>
    <n v="0"/>
    <x v="0"/>
    <x v="1"/>
    <n v="27"/>
    <x v="1"/>
    <x v="13"/>
    <x v="826"/>
    <n v="26.024470835063081"/>
    <n v="3"/>
    <s v="Medium"/>
    <x v="1"/>
    <n v="1.5"/>
    <x v="1"/>
    <x v="0"/>
  </r>
  <r>
    <s v="9574-BGEA"/>
    <x v="0"/>
    <x v="25"/>
    <x v="1"/>
    <x v="1"/>
    <s v="TN"/>
    <x v="0"/>
    <n v="50"/>
    <x v="0"/>
    <n v="0"/>
    <x v="1"/>
    <x v="1"/>
    <n v="34"/>
    <x v="0"/>
    <x v="0"/>
    <x v="827"/>
    <n v="31.25388561418313"/>
    <n v="0"/>
    <s v="None"/>
    <x v="1"/>
    <n v="0"/>
    <x v="0"/>
    <x v="0"/>
  </r>
  <r>
    <s v="3162-EHZA"/>
    <x v="0"/>
    <x v="30"/>
    <x v="1"/>
    <x v="1"/>
    <s v="MI"/>
    <x v="0"/>
    <n v="47"/>
    <x v="0"/>
    <n v="0"/>
    <x v="1"/>
    <x v="0"/>
    <n v="56"/>
    <x v="0"/>
    <x v="0"/>
    <x v="828"/>
    <n v="61.714167854192837"/>
    <n v="8"/>
    <s v="High"/>
    <x v="2"/>
    <n v="0.24242424242424243"/>
    <x v="0"/>
    <x v="1"/>
  </r>
  <r>
    <s v="9681-ALZQ"/>
    <x v="0"/>
    <x v="29"/>
    <x v="2"/>
    <x v="1"/>
    <s v="UT"/>
    <x v="1"/>
    <n v="37"/>
    <x v="1"/>
    <n v="4"/>
    <x v="2"/>
    <x v="1"/>
    <n v="49"/>
    <x v="0"/>
    <x v="0"/>
    <x v="88"/>
    <n v="51.486930461103633"/>
    <n v="0"/>
    <s v="None"/>
    <x v="1"/>
    <n v="0"/>
    <x v="0"/>
    <x v="2"/>
  </r>
  <r>
    <s v="1027-HKZF"/>
    <x v="0"/>
    <x v="24"/>
    <x v="0"/>
    <x v="1"/>
    <s v="SD"/>
    <x v="0"/>
    <n v="33"/>
    <x v="0"/>
    <n v="0"/>
    <x v="1"/>
    <x v="1"/>
    <n v="21"/>
    <x v="0"/>
    <x v="0"/>
    <x v="526"/>
    <n v="22.652478582309879"/>
    <n v="4"/>
    <s v="Medium"/>
    <x v="1"/>
    <n v="0.2857142857142857"/>
    <x v="0"/>
    <x v="1"/>
  </r>
  <r>
    <s v="8083-VCUW"/>
    <x v="1"/>
    <x v="12"/>
    <x v="3"/>
    <x v="1"/>
    <s v="IN"/>
    <x v="1"/>
    <n v="29"/>
    <x v="1"/>
    <n v="3"/>
    <x v="0"/>
    <x v="1"/>
    <n v="13"/>
    <x v="3"/>
    <x v="2"/>
    <x v="829"/>
    <n v="13.688178899388159"/>
    <n v="7"/>
    <s v="High"/>
    <x v="0"/>
    <n v="7"/>
    <x v="2"/>
    <x v="1"/>
  </r>
  <r>
    <s v="2263-MVDN"/>
    <x v="0"/>
    <x v="40"/>
    <x v="1"/>
    <x v="0"/>
    <s v="MN"/>
    <x v="0"/>
    <n v="43"/>
    <x v="0"/>
    <n v="0"/>
    <x v="2"/>
    <x v="0"/>
    <n v="15"/>
    <x v="0"/>
    <x v="0"/>
    <x v="63"/>
    <n v="13.812606379703571"/>
    <n v="5"/>
    <s v="Medium"/>
    <x v="0"/>
    <n v="7.9365079365079361E-2"/>
    <x v="0"/>
    <x v="1"/>
  </r>
  <r>
    <s v="2873-YKWT"/>
    <x v="0"/>
    <x v="30"/>
    <x v="1"/>
    <x v="0"/>
    <s v="GA"/>
    <x v="0"/>
    <n v="74"/>
    <x v="0"/>
    <n v="0"/>
    <x v="1"/>
    <x v="1"/>
    <n v="23"/>
    <x v="0"/>
    <x v="0"/>
    <x v="134"/>
    <n v="25.30809140337945"/>
    <n v="7"/>
    <s v="High"/>
    <x v="1"/>
    <n v="0.21212121212121213"/>
    <x v="1"/>
    <x v="0"/>
  </r>
  <r>
    <s v="7111-ESQL"/>
    <x v="1"/>
    <x v="32"/>
    <x v="1"/>
    <x v="1"/>
    <s v="MA"/>
    <x v="0"/>
    <n v="75"/>
    <x v="0"/>
    <n v="0"/>
    <x v="0"/>
    <x v="1"/>
    <n v="30"/>
    <x v="5"/>
    <x v="5"/>
    <x v="709"/>
    <n v="25.74852520878078"/>
    <n v="0"/>
    <s v="None"/>
    <x v="1"/>
    <n v="0"/>
    <x v="1"/>
    <x v="3"/>
  </r>
  <r>
    <s v="8572-ZWBQ"/>
    <x v="0"/>
    <x v="29"/>
    <x v="1"/>
    <x v="1"/>
    <s v="NJ"/>
    <x v="0"/>
    <n v="56"/>
    <x v="1"/>
    <n v="6"/>
    <x v="2"/>
    <x v="1"/>
    <n v="31"/>
    <x v="0"/>
    <x v="0"/>
    <x v="175"/>
    <n v="32.931387774791069"/>
    <n v="10"/>
    <s v="High"/>
    <x v="1"/>
    <n v="0.14925373134328357"/>
    <x v="0"/>
    <x v="3"/>
  </r>
  <r>
    <s v="7890-EXWN"/>
    <x v="1"/>
    <x v="0"/>
    <x v="4"/>
    <x v="1"/>
    <s v="ID"/>
    <x v="1"/>
    <n v="82"/>
    <x v="0"/>
    <n v="0"/>
    <x v="0"/>
    <x v="1"/>
    <n v="43"/>
    <x v="1"/>
    <x v="9"/>
    <x v="830"/>
    <n v="46.963082382182243"/>
    <n v="0"/>
    <s v="None"/>
    <x v="1"/>
    <n v="0"/>
    <x v="1"/>
    <x v="2"/>
  </r>
  <r>
    <s v="0526-DFCQ"/>
    <x v="0"/>
    <x v="61"/>
    <x v="1"/>
    <x v="1"/>
    <s v="SC"/>
    <x v="1"/>
    <n v="82"/>
    <x v="0"/>
    <n v="0"/>
    <x v="1"/>
    <x v="1"/>
    <n v="27"/>
    <x v="0"/>
    <x v="0"/>
    <x v="197"/>
    <n v="27.395706898384191"/>
    <n v="4"/>
    <s v="Medium"/>
    <x v="1"/>
    <n v="0.14285714285714285"/>
    <x v="1"/>
    <x v="0"/>
  </r>
  <r>
    <s v="6049-CRVE"/>
    <x v="0"/>
    <x v="10"/>
    <x v="2"/>
    <x v="1"/>
    <s v="MT"/>
    <x v="0"/>
    <n v="77"/>
    <x v="0"/>
    <n v="0"/>
    <x v="2"/>
    <x v="1"/>
    <n v="33"/>
    <x v="0"/>
    <x v="0"/>
    <x v="831"/>
    <n v="28.974864203496232"/>
    <n v="7"/>
    <s v="High"/>
    <x v="1"/>
    <n v="0.17499999999999999"/>
    <x v="1"/>
    <x v="2"/>
  </r>
  <r>
    <s v="0382-BYDZ"/>
    <x v="0"/>
    <x v="4"/>
    <x v="0"/>
    <x v="0"/>
    <s v="DC"/>
    <x v="1"/>
    <n v="53"/>
    <x v="0"/>
    <n v="0"/>
    <x v="1"/>
    <x v="0"/>
    <n v="17"/>
    <x v="0"/>
    <x v="0"/>
    <x v="614"/>
    <n v="16.822745069465078"/>
    <n v="4"/>
    <s v="Medium"/>
    <x v="0"/>
    <n v="0.10526315789473684"/>
    <x v="0"/>
    <x v="0"/>
  </r>
  <r>
    <s v="1203-VAMR"/>
    <x v="1"/>
    <x v="11"/>
    <x v="5"/>
    <x v="0"/>
    <s v="MA"/>
    <x v="0"/>
    <n v="64"/>
    <x v="0"/>
    <n v="0"/>
    <x v="0"/>
    <x v="0"/>
    <n v="44"/>
    <x v="1"/>
    <x v="7"/>
    <x v="832"/>
    <n v="38.83431922998804"/>
    <n v="10"/>
    <s v="High"/>
    <x v="1"/>
    <n v="2"/>
    <x v="0"/>
    <x v="3"/>
  </r>
  <r>
    <s v="5137-RVHR"/>
    <x v="0"/>
    <x v="21"/>
    <x v="1"/>
    <x v="1"/>
    <s v="LA"/>
    <x v="0"/>
    <n v="29"/>
    <x v="0"/>
    <n v="0"/>
    <x v="0"/>
    <x v="1"/>
    <n v="21"/>
    <x v="0"/>
    <x v="0"/>
    <x v="519"/>
    <n v="24.46501664014405"/>
    <n v="8"/>
    <s v="High"/>
    <x v="1"/>
    <n v="1.3333333333333333"/>
    <x v="2"/>
    <x v="0"/>
  </r>
  <r>
    <s v="2320-CTQR"/>
    <x v="0"/>
    <x v="52"/>
    <x v="1"/>
    <x v="0"/>
    <s v="IL"/>
    <x v="0"/>
    <n v="25"/>
    <x v="0"/>
    <n v="0"/>
    <x v="2"/>
    <x v="1"/>
    <n v="53"/>
    <x v="0"/>
    <x v="0"/>
    <x v="740"/>
    <n v="47.053953625606219"/>
    <n v="0"/>
    <s v="None"/>
    <x v="2"/>
    <n v="0"/>
    <x v="2"/>
    <x v="1"/>
  </r>
  <r>
    <s v="5182-RYFH"/>
    <x v="0"/>
    <x v="62"/>
    <x v="1"/>
    <x v="1"/>
    <s v="IA"/>
    <x v="1"/>
    <n v="56"/>
    <x v="1"/>
    <n v="3"/>
    <x v="2"/>
    <x v="0"/>
    <n v="17"/>
    <x v="0"/>
    <x v="0"/>
    <x v="500"/>
    <n v="17.499940460949119"/>
    <n v="4"/>
    <s v="Medium"/>
    <x v="0"/>
    <n v="0.26666666666666666"/>
    <x v="0"/>
    <x v="1"/>
  </r>
  <r>
    <s v="8653-APNS"/>
    <x v="0"/>
    <x v="0"/>
    <x v="1"/>
    <x v="1"/>
    <s v="DE"/>
    <x v="0"/>
    <n v="40"/>
    <x v="0"/>
    <n v="0"/>
    <x v="1"/>
    <x v="0"/>
    <n v="38"/>
    <x v="0"/>
    <x v="0"/>
    <x v="833"/>
    <n v="36.850919485677977"/>
    <n v="2"/>
    <s v="Low"/>
    <x v="1"/>
    <n v="8.3333333333333329E-2"/>
    <x v="0"/>
    <x v="0"/>
  </r>
  <r>
    <s v="7866-LRVG"/>
    <x v="0"/>
    <x v="75"/>
    <x v="1"/>
    <x v="1"/>
    <s v="ID"/>
    <x v="0"/>
    <n v="37"/>
    <x v="0"/>
    <n v="0"/>
    <x v="2"/>
    <x v="1"/>
    <n v="41"/>
    <x v="0"/>
    <x v="0"/>
    <x v="834"/>
    <n v="44.250010323710072"/>
    <n v="7"/>
    <s v="High"/>
    <x v="1"/>
    <n v="9.3333333333333338E-2"/>
    <x v="0"/>
    <x v="2"/>
  </r>
  <r>
    <s v="2255-YSKC"/>
    <x v="0"/>
    <x v="34"/>
    <x v="1"/>
    <x v="1"/>
    <s v="RI"/>
    <x v="0"/>
    <n v="37"/>
    <x v="1"/>
    <n v="4"/>
    <x v="1"/>
    <x v="0"/>
    <n v="13"/>
    <x v="0"/>
    <x v="0"/>
    <x v="411"/>
    <n v="15.06194724557554"/>
    <n v="6"/>
    <s v="High"/>
    <x v="0"/>
    <n v="9.0909090909090912E-2"/>
    <x v="0"/>
    <x v="3"/>
  </r>
  <r>
    <s v="7644-SVJD"/>
    <x v="0"/>
    <x v="9"/>
    <x v="0"/>
    <x v="0"/>
    <s v="OH"/>
    <x v="1"/>
    <n v="32"/>
    <x v="0"/>
    <n v="0"/>
    <x v="0"/>
    <x v="1"/>
    <n v="9"/>
    <x v="0"/>
    <x v="0"/>
    <x v="351"/>
    <n v="8.2846189243920367"/>
    <n v="8"/>
    <s v="High"/>
    <x v="0"/>
    <n v="2.6666666666666665"/>
    <x v="0"/>
    <x v="1"/>
  </r>
  <r>
    <s v="5679-JRKI"/>
    <x v="1"/>
    <x v="37"/>
    <x v="3"/>
    <x v="1"/>
    <s v="MN"/>
    <x v="1"/>
    <n v="68"/>
    <x v="0"/>
    <n v="0"/>
    <x v="0"/>
    <x v="1"/>
    <n v="45"/>
    <x v="3"/>
    <x v="8"/>
    <x v="835"/>
    <n v="50.71163257617885"/>
    <n v="4"/>
    <s v="Medium"/>
    <x v="1"/>
    <n v="0.5714285714285714"/>
    <x v="1"/>
    <x v="1"/>
  </r>
  <r>
    <s v="2445-DVET"/>
    <x v="1"/>
    <x v="12"/>
    <x v="2"/>
    <x v="1"/>
    <s v="TX"/>
    <x v="0"/>
    <n v="77"/>
    <x v="0"/>
    <n v="0"/>
    <x v="0"/>
    <x v="1"/>
    <n v="39"/>
    <x v="1"/>
    <x v="7"/>
    <x v="5"/>
    <n v="44.673936799483087"/>
    <n v="10"/>
    <s v="High"/>
    <x v="1"/>
    <n v="10"/>
    <x v="1"/>
    <x v="0"/>
  </r>
  <r>
    <s v="2181-OLAS"/>
    <x v="1"/>
    <x v="22"/>
    <x v="1"/>
    <x v="1"/>
    <s v="CA"/>
    <x v="0"/>
    <n v="47"/>
    <x v="0"/>
    <n v="0"/>
    <x v="0"/>
    <x v="1"/>
    <n v="27"/>
    <x v="2"/>
    <x v="16"/>
    <x v="334"/>
    <n v="24.3267630976781"/>
    <n v="1"/>
    <s v="Low"/>
    <x v="1"/>
    <n v="9.0909090909090912E-2"/>
    <x v="0"/>
    <x v="2"/>
  </r>
  <r>
    <s v="2468-TYQP"/>
    <x v="0"/>
    <x v="39"/>
    <x v="1"/>
    <x v="1"/>
    <s v="IL"/>
    <x v="1"/>
    <n v="39"/>
    <x v="0"/>
    <n v="0"/>
    <x v="1"/>
    <x v="0"/>
    <n v="21"/>
    <x v="0"/>
    <x v="0"/>
    <x v="526"/>
    <n v="17.450750124048849"/>
    <n v="6"/>
    <s v="High"/>
    <x v="1"/>
    <n v="8.4507042253521125E-2"/>
    <x v="0"/>
    <x v="1"/>
  </r>
  <r>
    <s v="4245-YWPM"/>
    <x v="0"/>
    <x v="53"/>
    <x v="1"/>
    <x v="1"/>
    <s v="WA"/>
    <x v="0"/>
    <n v="66"/>
    <x v="0"/>
    <n v="0"/>
    <x v="0"/>
    <x v="0"/>
    <n v="36"/>
    <x v="0"/>
    <x v="0"/>
    <x v="528"/>
    <n v="32.616621292033322"/>
    <n v="3"/>
    <s v="Medium"/>
    <x v="1"/>
    <n v="7.1428571428571425E-2"/>
    <x v="1"/>
    <x v="2"/>
  </r>
  <r>
    <s v="4560-QCID"/>
    <x v="0"/>
    <x v="46"/>
    <x v="1"/>
    <x v="1"/>
    <s v="WY"/>
    <x v="1"/>
    <n v="48"/>
    <x v="1"/>
    <n v="6"/>
    <x v="2"/>
    <x v="1"/>
    <n v="25"/>
    <x v="0"/>
    <x v="0"/>
    <x v="306"/>
    <n v="21.17132141888267"/>
    <n v="4"/>
    <s v="Medium"/>
    <x v="1"/>
    <n v="6.8965517241379309E-2"/>
    <x v="0"/>
    <x v="2"/>
  </r>
  <r>
    <s v="2395-HVJG"/>
    <x v="0"/>
    <x v="36"/>
    <x v="0"/>
    <x v="1"/>
    <s v="AL"/>
    <x v="1"/>
    <n v="32"/>
    <x v="0"/>
    <n v="0"/>
    <x v="0"/>
    <x v="0"/>
    <n v="29"/>
    <x v="0"/>
    <x v="0"/>
    <x v="736"/>
    <n v="23.619144938921821"/>
    <n v="9"/>
    <s v="High"/>
    <x v="1"/>
    <n v="2.25"/>
    <x v="0"/>
    <x v="0"/>
  </r>
  <r>
    <s v="6171-SLYU"/>
    <x v="0"/>
    <x v="64"/>
    <x v="1"/>
    <x v="0"/>
    <s v="MS"/>
    <x v="0"/>
    <n v="37"/>
    <x v="0"/>
    <n v="0"/>
    <x v="2"/>
    <x v="0"/>
    <n v="12"/>
    <x v="0"/>
    <x v="0"/>
    <x v="606"/>
    <n v="11.11598788347567"/>
    <n v="5"/>
    <s v="Medium"/>
    <x v="0"/>
    <n v="0.10869565217391304"/>
    <x v="0"/>
    <x v="0"/>
  </r>
  <r>
    <s v="7649-UMUO"/>
    <x v="0"/>
    <x v="22"/>
    <x v="0"/>
    <x v="0"/>
    <s v="MN"/>
    <x v="1"/>
    <n v="60"/>
    <x v="1"/>
    <n v="6"/>
    <x v="2"/>
    <x v="1"/>
    <n v="12"/>
    <x v="0"/>
    <x v="0"/>
    <x v="105"/>
    <n v="10.44114409290297"/>
    <n v="10"/>
    <s v="High"/>
    <x v="0"/>
    <n v="0.90909090909090906"/>
    <x v="0"/>
    <x v="1"/>
  </r>
  <r>
    <s v="8855-SXCX"/>
    <x v="1"/>
    <x v="53"/>
    <x v="4"/>
    <x v="1"/>
    <s v="OK"/>
    <x v="0"/>
    <n v="64"/>
    <x v="0"/>
    <n v="0"/>
    <x v="0"/>
    <x v="1"/>
    <n v="23"/>
    <x v="1"/>
    <x v="11"/>
    <x v="745"/>
    <n v="25.56971058177735"/>
    <n v="7"/>
    <s v="High"/>
    <x v="1"/>
    <n v="0.16666666666666666"/>
    <x v="0"/>
    <x v="0"/>
  </r>
  <r>
    <s v="9909-LNXO"/>
    <x v="0"/>
    <x v="41"/>
    <x v="1"/>
    <x v="1"/>
    <s v="FL"/>
    <x v="1"/>
    <n v="68"/>
    <x v="1"/>
    <n v="3"/>
    <x v="2"/>
    <x v="0"/>
    <n v="27"/>
    <x v="0"/>
    <x v="0"/>
    <x v="836"/>
    <n v="24.10933363490517"/>
    <n v="3"/>
    <s v="Medium"/>
    <x v="1"/>
    <n v="4.2857142857142858E-2"/>
    <x v="1"/>
    <x v="0"/>
  </r>
  <r>
    <s v="8449-JFNL"/>
    <x v="0"/>
    <x v="12"/>
    <x v="1"/>
    <x v="0"/>
    <s v="AK"/>
    <x v="1"/>
    <n v="23"/>
    <x v="1"/>
    <n v="3"/>
    <x v="0"/>
    <x v="0"/>
    <n v="10"/>
    <x v="0"/>
    <x v="0"/>
    <x v="837"/>
    <n v="10.02543400029619"/>
    <n v="7"/>
    <s v="High"/>
    <x v="0"/>
    <n v="7"/>
    <x v="2"/>
    <x v="2"/>
  </r>
  <r>
    <s v="7698-NKTE"/>
    <x v="1"/>
    <x v="5"/>
    <x v="2"/>
    <x v="1"/>
    <s v="OK"/>
    <x v="0"/>
    <n v="48"/>
    <x v="0"/>
    <n v="0"/>
    <x v="0"/>
    <x v="1"/>
    <n v="30"/>
    <x v="3"/>
    <x v="8"/>
    <x v="484"/>
    <n v="29.065864471956569"/>
    <n v="8"/>
    <s v="High"/>
    <x v="1"/>
    <n v="0.26666666666666666"/>
    <x v="0"/>
    <x v="0"/>
  </r>
  <r>
    <s v="8091-MANO"/>
    <x v="0"/>
    <x v="53"/>
    <x v="1"/>
    <x v="1"/>
    <s v="ID"/>
    <x v="0"/>
    <n v="55"/>
    <x v="0"/>
    <n v="0"/>
    <x v="1"/>
    <x v="1"/>
    <n v="38"/>
    <x v="0"/>
    <x v="0"/>
    <x v="838"/>
    <n v="33.475146079085938"/>
    <n v="10"/>
    <s v="High"/>
    <x v="1"/>
    <n v="0.23809523809523808"/>
    <x v="0"/>
    <x v="2"/>
  </r>
  <r>
    <s v="9354-NKKN"/>
    <x v="0"/>
    <x v="12"/>
    <x v="1"/>
    <x v="1"/>
    <s v="NY"/>
    <x v="0"/>
    <n v="42"/>
    <x v="0"/>
    <n v="0"/>
    <x v="0"/>
    <x v="1"/>
    <n v="29"/>
    <x v="0"/>
    <x v="0"/>
    <x v="225"/>
    <n v="27.391209562732321"/>
    <n v="4"/>
    <s v="Medium"/>
    <x v="1"/>
    <n v="4"/>
    <x v="0"/>
    <x v="3"/>
  </r>
  <r>
    <s v="1430-LBAW"/>
    <x v="0"/>
    <x v="28"/>
    <x v="1"/>
    <x v="0"/>
    <s v="WV"/>
    <x v="0"/>
    <n v="75"/>
    <x v="0"/>
    <n v="0"/>
    <x v="0"/>
    <x v="1"/>
    <n v="43"/>
    <x v="0"/>
    <x v="0"/>
    <x v="727"/>
    <n v="47.402335419059092"/>
    <n v="5"/>
    <s v="Medium"/>
    <x v="1"/>
    <n v="0.29411764705882354"/>
    <x v="1"/>
    <x v="0"/>
  </r>
  <r>
    <s v="9417-CMOD"/>
    <x v="0"/>
    <x v="67"/>
    <x v="1"/>
    <x v="1"/>
    <s v="OR"/>
    <x v="1"/>
    <n v="21"/>
    <x v="0"/>
    <n v="0"/>
    <x v="0"/>
    <x v="1"/>
    <n v="56"/>
    <x v="0"/>
    <x v="0"/>
    <x v="839"/>
    <n v="52.46707964355064"/>
    <n v="2"/>
    <s v="Low"/>
    <x v="2"/>
    <n v="5.7142857142857141E-2"/>
    <x v="2"/>
    <x v="2"/>
  </r>
  <r>
    <s v="3631-BDNP"/>
    <x v="0"/>
    <x v="0"/>
    <x v="1"/>
    <x v="1"/>
    <s v="NE"/>
    <x v="0"/>
    <n v="79"/>
    <x v="1"/>
    <n v="3"/>
    <x v="2"/>
    <x v="1"/>
    <n v="30"/>
    <x v="0"/>
    <x v="0"/>
    <x v="840"/>
    <n v="28.451984743354711"/>
    <n v="7"/>
    <s v="High"/>
    <x v="1"/>
    <n v="0.29166666666666669"/>
    <x v="1"/>
    <x v="1"/>
  </r>
  <r>
    <s v="4794-PSFW"/>
    <x v="1"/>
    <x v="54"/>
    <x v="0"/>
    <x v="1"/>
    <s v="MA"/>
    <x v="1"/>
    <n v="56"/>
    <x v="0"/>
    <n v="0"/>
    <x v="0"/>
    <x v="1"/>
    <n v="43"/>
    <x v="2"/>
    <x v="3"/>
    <x v="841"/>
    <n v="48.821774847322217"/>
    <n v="10"/>
    <s v="High"/>
    <x v="1"/>
    <n v="1"/>
    <x v="0"/>
    <x v="3"/>
  </r>
  <r>
    <s v="3299-ZGGY"/>
    <x v="0"/>
    <x v="35"/>
    <x v="1"/>
    <x v="1"/>
    <s v="KS"/>
    <x v="1"/>
    <n v="19"/>
    <x v="0"/>
    <n v="0"/>
    <x v="0"/>
    <x v="0"/>
    <n v="30"/>
    <x v="0"/>
    <x v="0"/>
    <x v="842"/>
    <n v="34.329020726822257"/>
    <n v="2"/>
    <s v="Low"/>
    <x v="1"/>
    <n v="0.08"/>
    <x v="2"/>
    <x v="1"/>
  </r>
  <r>
    <s v="1982-NSDT"/>
    <x v="0"/>
    <x v="40"/>
    <x v="1"/>
    <x v="1"/>
    <s v="TN"/>
    <x v="0"/>
    <n v="24"/>
    <x v="1"/>
    <n v="4"/>
    <x v="1"/>
    <x v="0"/>
    <n v="18"/>
    <x v="0"/>
    <x v="0"/>
    <x v="843"/>
    <n v="19.341713138955068"/>
    <n v="1"/>
    <s v="Low"/>
    <x v="0"/>
    <n v="1.5873015873015872E-2"/>
    <x v="2"/>
    <x v="0"/>
  </r>
  <r>
    <s v="9346-FKVL"/>
    <x v="0"/>
    <x v="72"/>
    <x v="1"/>
    <x v="1"/>
    <s v="IA"/>
    <x v="1"/>
    <n v="43"/>
    <x v="1"/>
    <n v="2"/>
    <x v="1"/>
    <x v="1"/>
    <n v="49"/>
    <x v="0"/>
    <x v="0"/>
    <x v="85"/>
    <n v="40.07021873605045"/>
    <n v="5"/>
    <s v="Medium"/>
    <x v="1"/>
    <n v="6.7567567567567571E-2"/>
    <x v="0"/>
    <x v="1"/>
  </r>
  <r>
    <s v="2691-SKLI"/>
    <x v="0"/>
    <x v="55"/>
    <x v="1"/>
    <x v="0"/>
    <s v="VT"/>
    <x v="0"/>
    <n v="61"/>
    <x v="0"/>
    <n v="0"/>
    <x v="2"/>
    <x v="0"/>
    <n v="17"/>
    <x v="0"/>
    <x v="0"/>
    <x v="600"/>
    <n v="15.90615751091074"/>
    <n v="9"/>
    <s v="High"/>
    <x v="0"/>
    <n v="0.17647058823529413"/>
    <x v="0"/>
    <x v="3"/>
  </r>
  <r>
    <s v="6655-LIXS"/>
    <x v="1"/>
    <x v="19"/>
    <x v="1"/>
    <x v="1"/>
    <s v="CA"/>
    <x v="1"/>
    <n v="23"/>
    <x v="0"/>
    <n v="0"/>
    <x v="1"/>
    <x v="1"/>
    <n v="26"/>
    <x v="6"/>
    <x v="20"/>
    <x v="571"/>
    <n v="22.121224996208031"/>
    <n v="4"/>
    <s v="Medium"/>
    <x v="1"/>
    <n v="0.15384615384615385"/>
    <x v="2"/>
    <x v="2"/>
  </r>
  <r>
    <s v="6155-QTEN"/>
    <x v="0"/>
    <x v="34"/>
    <x v="1"/>
    <x v="1"/>
    <s v="AL"/>
    <x v="0"/>
    <n v="67"/>
    <x v="0"/>
    <n v="0"/>
    <x v="2"/>
    <x v="1"/>
    <n v="34"/>
    <x v="0"/>
    <x v="0"/>
    <x v="177"/>
    <n v="30.27602701944322"/>
    <n v="4"/>
    <s v="Medium"/>
    <x v="1"/>
    <n v="6.0606060606060608E-2"/>
    <x v="1"/>
    <x v="0"/>
  </r>
  <r>
    <s v="7689-RFPT"/>
    <x v="0"/>
    <x v="8"/>
    <x v="1"/>
    <x v="1"/>
    <s v="UT"/>
    <x v="1"/>
    <n v="60"/>
    <x v="0"/>
    <n v="0"/>
    <x v="0"/>
    <x v="1"/>
    <n v="23"/>
    <x v="0"/>
    <x v="0"/>
    <x v="760"/>
    <n v="26.628802900563279"/>
    <n v="2"/>
    <s v="Low"/>
    <x v="1"/>
    <n v="1"/>
    <x v="0"/>
    <x v="2"/>
  </r>
  <r>
    <s v="0853-GLQA"/>
    <x v="0"/>
    <x v="67"/>
    <x v="2"/>
    <x v="1"/>
    <s v="VA"/>
    <x v="1"/>
    <n v="81"/>
    <x v="0"/>
    <n v="0"/>
    <x v="1"/>
    <x v="1"/>
    <n v="29"/>
    <x v="0"/>
    <x v="0"/>
    <x v="756"/>
    <n v="33.868504164700589"/>
    <n v="8"/>
    <s v="High"/>
    <x v="1"/>
    <n v="0.22857142857142856"/>
    <x v="1"/>
    <x v="0"/>
  </r>
  <r>
    <s v="4423-TKZM"/>
    <x v="1"/>
    <x v="12"/>
    <x v="0"/>
    <x v="1"/>
    <s v="LA"/>
    <x v="0"/>
    <n v="49"/>
    <x v="0"/>
    <n v="0"/>
    <x v="0"/>
    <x v="1"/>
    <n v="55"/>
    <x v="5"/>
    <x v="5"/>
    <x v="656"/>
    <n v="51.164345815738137"/>
    <n v="4"/>
    <s v="Medium"/>
    <x v="2"/>
    <n v="4"/>
    <x v="0"/>
    <x v="0"/>
  </r>
  <r>
    <s v="6824-MNQS"/>
    <x v="0"/>
    <x v="31"/>
    <x v="1"/>
    <x v="0"/>
    <s v="IA"/>
    <x v="1"/>
    <n v="35"/>
    <x v="1"/>
    <n v="4"/>
    <x v="2"/>
    <x v="0"/>
    <n v="10"/>
    <x v="0"/>
    <x v="0"/>
    <x v="80"/>
    <n v="10.541747020914739"/>
    <n v="8"/>
    <s v="High"/>
    <x v="0"/>
    <n v="0.36363636363636365"/>
    <x v="0"/>
    <x v="1"/>
  </r>
  <r>
    <s v="5449-CJQK"/>
    <x v="0"/>
    <x v="59"/>
    <x v="1"/>
    <x v="0"/>
    <s v="NY"/>
    <x v="0"/>
    <n v="57"/>
    <x v="0"/>
    <n v="0"/>
    <x v="2"/>
    <x v="3"/>
    <n v="14"/>
    <x v="0"/>
    <x v="0"/>
    <x v="457"/>
    <n v="11.78930224410912"/>
    <n v="5"/>
    <s v="Medium"/>
    <x v="0"/>
    <n v="0.1"/>
    <x v="0"/>
    <x v="3"/>
  </r>
  <r>
    <s v="1686-GFDV"/>
    <x v="1"/>
    <x v="36"/>
    <x v="5"/>
    <x v="1"/>
    <s v="NV"/>
    <x v="1"/>
    <n v="46"/>
    <x v="0"/>
    <n v="0"/>
    <x v="0"/>
    <x v="1"/>
    <n v="22"/>
    <x v="1"/>
    <x v="13"/>
    <x v="348"/>
    <n v="20.981940238180059"/>
    <n v="7"/>
    <s v="High"/>
    <x v="1"/>
    <n v="1.75"/>
    <x v="0"/>
    <x v="2"/>
  </r>
  <r>
    <s v="3134-QVAU"/>
    <x v="0"/>
    <x v="41"/>
    <x v="1"/>
    <x v="1"/>
    <s v="MS"/>
    <x v="1"/>
    <n v="69"/>
    <x v="0"/>
    <n v="0"/>
    <x v="2"/>
    <x v="1"/>
    <n v="64"/>
    <x v="0"/>
    <x v="0"/>
    <x v="844"/>
    <n v="71.496363294925118"/>
    <n v="6"/>
    <s v="High"/>
    <x v="2"/>
    <n v="8.5714285714285715E-2"/>
    <x v="1"/>
    <x v="0"/>
  </r>
  <r>
    <s v="7899-KDSL"/>
    <x v="0"/>
    <x v="40"/>
    <x v="1"/>
    <x v="1"/>
    <s v="OR"/>
    <x v="1"/>
    <n v="21"/>
    <x v="0"/>
    <n v="0"/>
    <x v="2"/>
    <x v="0"/>
    <n v="44"/>
    <x v="0"/>
    <x v="0"/>
    <x v="532"/>
    <n v="41.401586793594362"/>
    <n v="6"/>
    <s v="High"/>
    <x v="1"/>
    <n v="9.5238095238095233E-2"/>
    <x v="2"/>
    <x v="2"/>
  </r>
  <r>
    <s v="1854-XWVH"/>
    <x v="0"/>
    <x v="3"/>
    <x v="1"/>
    <x v="1"/>
    <s v="SD"/>
    <x v="1"/>
    <n v="41"/>
    <x v="0"/>
    <n v="0"/>
    <x v="2"/>
    <x v="0"/>
    <n v="42"/>
    <x v="0"/>
    <x v="0"/>
    <x v="845"/>
    <n v="45.788512700819119"/>
    <n v="7"/>
    <s v="High"/>
    <x v="1"/>
    <n v="0.10144927536231885"/>
    <x v="0"/>
    <x v="1"/>
  </r>
  <r>
    <s v="3423-IYWX"/>
    <x v="0"/>
    <x v="22"/>
    <x v="1"/>
    <x v="0"/>
    <s v="OK"/>
    <x v="1"/>
    <n v="58"/>
    <x v="1"/>
    <n v="2"/>
    <x v="1"/>
    <x v="0"/>
    <n v="8"/>
    <x v="0"/>
    <x v="0"/>
    <x v="846"/>
    <n v="8.7906505851765626"/>
    <n v="7"/>
    <s v="High"/>
    <x v="0"/>
    <n v="0.63636363636363635"/>
    <x v="0"/>
    <x v="0"/>
  </r>
  <r>
    <s v="5616-IMBZ"/>
    <x v="1"/>
    <x v="61"/>
    <x v="4"/>
    <x v="1"/>
    <s v="UT"/>
    <x v="1"/>
    <n v="56"/>
    <x v="0"/>
    <n v="0"/>
    <x v="0"/>
    <x v="0"/>
    <n v="46"/>
    <x v="2"/>
    <x v="3"/>
    <x v="847"/>
    <n v="53.250000912289181"/>
    <n v="0"/>
    <s v="None"/>
    <x v="1"/>
    <n v="0"/>
    <x v="0"/>
    <x v="2"/>
  </r>
  <r>
    <s v="5128-DCDW"/>
    <x v="0"/>
    <x v="17"/>
    <x v="2"/>
    <x v="1"/>
    <s v="KY"/>
    <x v="0"/>
    <n v="24"/>
    <x v="0"/>
    <n v="0"/>
    <x v="1"/>
    <x v="3"/>
    <n v="62"/>
    <x v="0"/>
    <x v="0"/>
    <x v="848"/>
    <n v="55.300502541886573"/>
    <n v="7"/>
    <s v="High"/>
    <x v="2"/>
    <n v="0.13461538461538461"/>
    <x v="2"/>
    <x v="0"/>
  </r>
  <r>
    <s v="8462-NTPU"/>
    <x v="0"/>
    <x v="30"/>
    <x v="1"/>
    <x v="0"/>
    <s v="NV"/>
    <x v="0"/>
    <n v="25"/>
    <x v="0"/>
    <n v="0"/>
    <x v="1"/>
    <x v="3"/>
    <n v="7"/>
    <x v="0"/>
    <x v="0"/>
    <x v="347"/>
    <n v="8.1959764338081875"/>
    <n v="10"/>
    <s v="High"/>
    <x v="0"/>
    <n v="0.30303030303030304"/>
    <x v="2"/>
    <x v="2"/>
  </r>
  <r>
    <s v="7945-FDOW"/>
    <x v="0"/>
    <x v="16"/>
    <x v="1"/>
    <x v="1"/>
    <s v="LA"/>
    <x v="1"/>
    <n v="57"/>
    <x v="0"/>
    <n v="0"/>
    <x v="2"/>
    <x v="1"/>
    <n v="48"/>
    <x v="0"/>
    <x v="0"/>
    <x v="181"/>
    <n v="46.135858183264951"/>
    <n v="8"/>
    <s v="High"/>
    <x v="1"/>
    <n v="0.1111111111111111"/>
    <x v="0"/>
    <x v="0"/>
  </r>
  <r>
    <s v="4032-WKFZ"/>
    <x v="0"/>
    <x v="20"/>
    <x v="1"/>
    <x v="1"/>
    <s v="MA"/>
    <x v="1"/>
    <n v="46"/>
    <x v="0"/>
    <n v="0"/>
    <x v="1"/>
    <x v="0"/>
    <n v="53"/>
    <x v="0"/>
    <x v="0"/>
    <x v="1"/>
    <n v="44.250767275162048"/>
    <n v="4"/>
    <s v="Medium"/>
    <x v="2"/>
    <n v="0.22222222222222221"/>
    <x v="0"/>
    <x v="3"/>
  </r>
  <r>
    <s v="5190-ZIPU"/>
    <x v="0"/>
    <x v="1"/>
    <x v="1"/>
    <x v="0"/>
    <s v="OR"/>
    <x v="0"/>
    <n v="51"/>
    <x v="1"/>
    <n v="2"/>
    <x v="2"/>
    <x v="0"/>
    <n v="7"/>
    <x v="0"/>
    <x v="0"/>
    <x v="293"/>
    <n v="8.034161099953371"/>
    <n v="0"/>
    <s v="None"/>
    <x v="0"/>
    <n v="0"/>
    <x v="0"/>
    <x v="2"/>
  </r>
  <r>
    <s v="1697-RBEN"/>
    <x v="0"/>
    <x v="57"/>
    <x v="0"/>
    <x v="1"/>
    <s v="IN"/>
    <x v="0"/>
    <n v="67"/>
    <x v="1"/>
    <n v="3"/>
    <x v="2"/>
    <x v="1"/>
    <n v="52"/>
    <x v="0"/>
    <x v="0"/>
    <x v="849"/>
    <n v="45.202944610317843"/>
    <n v="3"/>
    <s v="Medium"/>
    <x v="2"/>
    <n v="4.1095890410958902E-2"/>
    <x v="1"/>
    <x v="1"/>
  </r>
  <r>
    <s v="3732-IJJW"/>
    <x v="0"/>
    <x v="8"/>
    <x v="1"/>
    <x v="1"/>
    <s v="MO"/>
    <x v="0"/>
    <n v="71"/>
    <x v="0"/>
    <n v="0"/>
    <x v="0"/>
    <x v="1"/>
    <n v="16"/>
    <x v="0"/>
    <x v="0"/>
    <x v="465"/>
    <n v="18.303905501412931"/>
    <n v="3"/>
    <s v="Medium"/>
    <x v="0"/>
    <n v="1.5"/>
    <x v="1"/>
    <x v="1"/>
  </r>
  <r>
    <s v="4704-FUAL"/>
    <x v="0"/>
    <x v="1"/>
    <x v="2"/>
    <x v="0"/>
    <s v="ND"/>
    <x v="1"/>
    <n v="54"/>
    <x v="1"/>
    <n v="2"/>
    <x v="2"/>
    <x v="1"/>
    <n v="8"/>
    <x v="0"/>
    <x v="0"/>
    <x v="850"/>
    <n v="6.6217543191550794"/>
    <n v="4"/>
    <s v="Medium"/>
    <x v="0"/>
    <n v="6.25E-2"/>
    <x v="0"/>
    <x v="1"/>
  </r>
  <r>
    <s v="2589-ORTA"/>
    <x v="0"/>
    <x v="12"/>
    <x v="1"/>
    <x v="0"/>
    <s v="NE"/>
    <x v="0"/>
    <n v="70"/>
    <x v="0"/>
    <n v="0"/>
    <x v="2"/>
    <x v="0"/>
    <n v="33"/>
    <x v="0"/>
    <x v="0"/>
    <x v="851"/>
    <n v="32.92208652329365"/>
    <n v="3"/>
    <s v="Medium"/>
    <x v="1"/>
    <n v="3"/>
    <x v="1"/>
    <x v="1"/>
  </r>
  <r>
    <s v="5173-FXCT"/>
    <x v="0"/>
    <x v="24"/>
    <x v="1"/>
    <x v="0"/>
    <s v="DC"/>
    <x v="0"/>
    <n v="37"/>
    <x v="1"/>
    <n v="2"/>
    <x v="2"/>
    <x v="3"/>
    <n v="6"/>
    <x v="0"/>
    <x v="0"/>
    <x v="149"/>
    <n v="5.9784448190246149"/>
    <n v="1"/>
    <s v="Low"/>
    <x v="0"/>
    <n v="7.1428571428571425E-2"/>
    <x v="0"/>
    <x v="0"/>
  </r>
  <r>
    <s v="6090-IUUD"/>
    <x v="1"/>
    <x v="41"/>
    <x v="1"/>
    <x v="1"/>
    <s v="LA"/>
    <x v="1"/>
    <n v="48"/>
    <x v="0"/>
    <n v="0"/>
    <x v="1"/>
    <x v="1"/>
    <n v="43"/>
    <x v="3"/>
    <x v="2"/>
    <x v="797"/>
    <n v="37.909085384659413"/>
    <n v="8"/>
    <s v="High"/>
    <x v="1"/>
    <n v="0.11428571428571428"/>
    <x v="0"/>
    <x v="0"/>
  </r>
  <r>
    <s v="1949-USEG"/>
    <x v="0"/>
    <x v="17"/>
    <x v="1"/>
    <x v="1"/>
    <s v="NE"/>
    <x v="1"/>
    <n v="43"/>
    <x v="0"/>
    <n v="0"/>
    <x v="1"/>
    <x v="1"/>
    <n v="64"/>
    <x v="0"/>
    <x v="0"/>
    <x v="168"/>
    <n v="52.351597407318621"/>
    <n v="6"/>
    <s v="High"/>
    <x v="2"/>
    <n v="0.11538461538461539"/>
    <x v="0"/>
    <x v="1"/>
  </r>
  <r>
    <s v="0372-QEJD"/>
    <x v="0"/>
    <x v="70"/>
    <x v="1"/>
    <x v="1"/>
    <s v="OH"/>
    <x v="1"/>
    <n v="58"/>
    <x v="1"/>
    <n v="2"/>
    <x v="2"/>
    <x v="1"/>
    <n v="45"/>
    <x v="0"/>
    <x v="0"/>
    <x v="636"/>
    <n v="44.660855643122638"/>
    <n v="6"/>
    <s v="High"/>
    <x v="1"/>
    <n v="0.10169491525423729"/>
    <x v="0"/>
    <x v="1"/>
  </r>
  <r>
    <s v="4884-ACZX"/>
    <x v="1"/>
    <x v="8"/>
    <x v="1"/>
    <x v="1"/>
    <s v="ID"/>
    <x v="1"/>
    <n v="56"/>
    <x v="0"/>
    <n v="0"/>
    <x v="0"/>
    <x v="1"/>
    <n v="33"/>
    <x v="5"/>
    <x v="5"/>
    <x v="852"/>
    <n v="32.524229654899877"/>
    <n v="7"/>
    <s v="High"/>
    <x v="1"/>
    <n v="3.5"/>
    <x v="0"/>
    <x v="2"/>
  </r>
  <r>
    <s v="6144-SNIQ"/>
    <x v="0"/>
    <x v="16"/>
    <x v="1"/>
    <x v="0"/>
    <s v="ND"/>
    <x v="1"/>
    <n v="80"/>
    <x v="0"/>
    <n v="0"/>
    <x v="2"/>
    <x v="1"/>
    <n v="63"/>
    <x v="0"/>
    <x v="0"/>
    <x v="853"/>
    <n v="73.701588031886928"/>
    <n v="6"/>
    <s v="High"/>
    <x v="2"/>
    <n v="8.3333333333333329E-2"/>
    <x v="1"/>
    <x v="1"/>
  </r>
  <r>
    <s v="1240-LONY"/>
    <x v="0"/>
    <x v="43"/>
    <x v="1"/>
    <x v="1"/>
    <s v="OH"/>
    <x v="1"/>
    <n v="70"/>
    <x v="0"/>
    <n v="0"/>
    <x v="1"/>
    <x v="1"/>
    <n v="48"/>
    <x v="0"/>
    <x v="0"/>
    <x v="531"/>
    <n v="53.997407986830908"/>
    <n v="4"/>
    <s v="Medium"/>
    <x v="1"/>
    <n v="0.13793103448275862"/>
    <x v="1"/>
    <x v="1"/>
  </r>
  <r>
    <s v="6469-OUUN"/>
    <x v="0"/>
    <x v="40"/>
    <x v="1"/>
    <x v="1"/>
    <s v="ID"/>
    <x v="0"/>
    <n v="66"/>
    <x v="0"/>
    <n v="0"/>
    <x v="2"/>
    <x v="1"/>
    <n v="49"/>
    <x v="0"/>
    <x v="0"/>
    <x v="854"/>
    <n v="43.936434977464337"/>
    <n v="5"/>
    <s v="Medium"/>
    <x v="1"/>
    <n v="7.9365079365079361E-2"/>
    <x v="1"/>
    <x v="2"/>
  </r>
  <r>
    <s v="7736-ZVZC"/>
    <x v="0"/>
    <x v="23"/>
    <x v="1"/>
    <x v="1"/>
    <s v="WA"/>
    <x v="1"/>
    <n v="44"/>
    <x v="0"/>
    <n v="0"/>
    <x v="0"/>
    <x v="0"/>
    <n v="41"/>
    <x v="0"/>
    <x v="0"/>
    <x v="29"/>
    <n v="42.357768384280313"/>
    <n v="3"/>
    <s v="Medium"/>
    <x v="1"/>
    <n v="6.9767441860465115E-2"/>
    <x v="0"/>
    <x v="2"/>
  </r>
  <r>
    <s v="7448-XOTG"/>
    <x v="0"/>
    <x v="38"/>
    <x v="1"/>
    <x v="1"/>
    <s v="NE"/>
    <x v="1"/>
    <n v="53"/>
    <x v="1"/>
    <n v="6"/>
    <x v="0"/>
    <x v="1"/>
    <n v="42"/>
    <x v="0"/>
    <x v="0"/>
    <x v="656"/>
    <n v="50.00886946822768"/>
    <n v="8"/>
    <s v="High"/>
    <x v="1"/>
    <n v="0.5"/>
    <x v="0"/>
    <x v="1"/>
  </r>
  <r>
    <s v="1574-NWCM"/>
    <x v="0"/>
    <x v="45"/>
    <x v="1"/>
    <x v="0"/>
    <s v="NC"/>
    <x v="1"/>
    <n v="60"/>
    <x v="0"/>
    <n v="0"/>
    <x v="2"/>
    <x v="0"/>
    <n v="7"/>
    <x v="0"/>
    <x v="0"/>
    <x v="112"/>
    <n v="6.004479645079341"/>
    <n v="2"/>
    <s v="Low"/>
    <x v="0"/>
    <n v="0.15384615384615385"/>
    <x v="0"/>
    <x v="0"/>
  </r>
  <r>
    <s v="2709-DFHQ"/>
    <x v="0"/>
    <x v="71"/>
    <x v="2"/>
    <x v="0"/>
    <s v="NM"/>
    <x v="0"/>
    <n v="25"/>
    <x v="0"/>
    <n v="0"/>
    <x v="2"/>
    <x v="3"/>
    <n v="13"/>
    <x v="0"/>
    <x v="0"/>
    <x v="759"/>
    <n v="11.799717622701699"/>
    <n v="2"/>
    <s v="Low"/>
    <x v="0"/>
    <n v="4.878048780487805E-2"/>
    <x v="2"/>
    <x v="2"/>
  </r>
  <r>
    <s v="4102-VCNF"/>
    <x v="0"/>
    <x v="58"/>
    <x v="1"/>
    <x v="0"/>
    <s v="NH"/>
    <x v="0"/>
    <n v="40"/>
    <x v="0"/>
    <n v="0"/>
    <x v="0"/>
    <x v="0"/>
    <n v="60"/>
    <x v="0"/>
    <x v="0"/>
    <x v="855"/>
    <n v="63.882445746753639"/>
    <n v="4"/>
    <s v="Medium"/>
    <x v="2"/>
    <n v="0.125"/>
    <x v="0"/>
    <x v="3"/>
  </r>
  <r>
    <s v="7152-QHZN"/>
    <x v="1"/>
    <x v="12"/>
    <x v="1"/>
    <x v="1"/>
    <s v="AR"/>
    <x v="0"/>
    <n v="66"/>
    <x v="0"/>
    <n v="0"/>
    <x v="0"/>
    <x v="1"/>
    <n v="37"/>
    <x v="1"/>
    <x v="7"/>
    <x v="568"/>
    <n v="34.470473540330389"/>
    <n v="6"/>
    <s v="High"/>
    <x v="1"/>
    <n v="6"/>
    <x v="1"/>
    <x v="0"/>
  </r>
  <r>
    <s v="8711-WLQM"/>
    <x v="0"/>
    <x v="50"/>
    <x v="1"/>
    <x v="1"/>
    <s v="OH"/>
    <x v="1"/>
    <n v="34"/>
    <x v="0"/>
    <n v="0"/>
    <x v="1"/>
    <x v="1"/>
    <n v="56"/>
    <x v="0"/>
    <x v="0"/>
    <x v="670"/>
    <n v="59.332968581743373"/>
    <n v="3"/>
    <s v="Medium"/>
    <x v="2"/>
    <n v="4.8387096774193547E-2"/>
    <x v="0"/>
    <x v="1"/>
  </r>
  <r>
    <s v="7844-LJAD"/>
    <x v="0"/>
    <x v="18"/>
    <x v="1"/>
    <x v="0"/>
    <s v="NJ"/>
    <x v="0"/>
    <n v="58"/>
    <x v="0"/>
    <n v="0"/>
    <x v="2"/>
    <x v="1"/>
    <n v="8"/>
    <x v="0"/>
    <x v="0"/>
    <x v="137"/>
    <n v="7.8037382895359029"/>
    <n v="1"/>
    <s v="Low"/>
    <x v="0"/>
    <n v="1.7543859649122806E-2"/>
    <x v="0"/>
    <x v="3"/>
  </r>
  <r>
    <s v="3242-ERLQ"/>
    <x v="0"/>
    <x v="67"/>
    <x v="1"/>
    <x v="0"/>
    <s v="SD"/>
    <x v="0"/>
    <n v="51"/>
    <x v="0"/>
    <n v="0"/>
    <x v="1"/>
    <x v="0"/>
    <n v="33"/>
    <x v="0"/>
    <x v="0"/>
    <x v="856"/>
    <n v="36.831866856124513"/>
    <n v="3"/>
    <s v="Medium"/>
    <x v="1"/>
    <n v="8.5714285714285715E-2"/>
    <x v="0"/>
    <x v="1"/>
  </r>
  <r>
    <s v="4886-ACPN"/>
    <x v="0"/>
    <x v="30"/>
    <x v="1"/>
    <x v="0"/>
    <s v="WA"/>
    <x v="0"/>
    <n v="19"/>
    <x v="0"/>
    <n v="0"/>
    <x v="0"/>
    <x v="0"/>
    <n v="12"/>
    <x v="0"/>
    <x v="0"/>
    <x v="684"/>
    <n v="12.730470741370031"/>
    <n v="1"/>
    <s v="Low"/>
    <x v="0"/>
    <n v="3.0303030303030304E-2"/>
    <x v="2"/>
    <x v="2"/>
  </r>
  <r>
    <s v="7466-XCMA"/>
    <x v="1"/>
    <x v="44"/>
    <x v="1"/>
    <x v="1"/>
    <s v="CA"/>
    <x v="1"/>
    <n v="29"/>
    <x v="0"/>
    <n v="0"/>
    <x v="0"/>
    <x v="1"/>
    <n v="45"/>
    <x v="6"/>
    <x v="20"/>
    <x v="857"/>
    <n v="42.059793425967612"/>
    <n v="5"/>
    <s v="Medium"/>
    <x v="1"/>
    <n v="8.1967213114754092E-2"/>
    <x v="2"/>
    <x v="2"/>
  </r>
  <r>
    <s v="4642-BERS"/>
    <x v="1"/>
    <x v="42"/>
    <x v="3"/>
    <x v="0"/>
    <s v="OR"/>
    <x v="0"/>
    <n v="45"/>
    <x v="0"/>
    <n v="0"/>
    <x v="0"/>
    <x v="1"/>
    <n v="68"/>
    <x v="1"/>
    <x v="7"/>
    <x v="77"/>
    <n v="59.282335311010883"/>
    <n v="1"/>
    <s v="Low"/>
    <x v="2"/>
    <n v="2.0833333333333332E-2"/>
    <x v="0"/>
    <x v="2"/>
  </r>
  <r>
    <s v="1144-VYWT"/>
    <x v="1"/>
    <x v="33"/>
    <x v="0"/>
    <x v="1"/>
    <s v="WY"/>
    <x v="1"/>
    <n v="51"/>
    <x v="0"/>
    <n v="0"/>
    <x v="0"/>
    <x v="1"/>
    <n v="28"/>
    <x v="1"/>
    <x v="9"/>
    <x v="113"/>
    <n v="25.470050452720791"/>
    <n v="0"/>
    <s v="None"/>
    <x v="1"/>
    <n v="0"/>
    <x v="0"/>
    <x v="2"/>
  </r>
  <r>
    <s v="1526-UJZJ"/>
    <x v="0"/>
    <x v="36"/>
    <x v="1"/>
    <x v="1"/>
    <s v="OK"/>
    <x v="0"/>
    <n v="63"/>
    <x v="0"/>
    <n v="0"/>
    <x v="2"/>
    <x v="3"/>
    <n v="17"/>
    <x v="0"/>
    <x v="0"/>
    <x v="759"/>
    <n v="18.127446121310388"/>
    <n v="0"/>
    <s v="None"/>
    <x v="0"/>
    <n v="0"/>
    <x v="0"/>
    <x v="0"/>
  </r>
  <r>
    <s v="6245-LARS"/>
    <x v="0"/>
    <x v="5"/>
    <x v="1"/>
    <x v="0"/>
    <s v="MI"/>
    <x v="0"/>
    <n v="24"/>
    <x v="0"/>
    <n v="0"/>
    <x v="0"/>
    <x v="1"/>
    <n v="59"/>
    <x v="0"/>
    <x v="0"/>
    <x v="858"/>
    <n v="67.039067931690994"/>
    <n v="0"/>
    <s v="None"/>
    <x v="2"/>
    <n v="0"/>
    <x v="2"/>
    <x v="1"/>
  </r>
  <r>
    <s v="8208-EHEC"/>
    <x v="0"/>
    <x v="14"/>
    <x v="1"/>
    <x v="0"/>
    <s v="UT"/>
    <x v="0"/>
    <n v="61"/>
    <x v="0"/>
    <n v="0"/>
    <x v="0"/>
    <x v="0"/>
    <n v="9"/>
    <x v="0"/>
    <x v="0"/>
    <x v="859"/>
    <n v="7.2578013358799538"/>
    <n v="6"/>
    <s v="High"/>
    <x v="0"/>
    <n v="0.66666666666666663"/>
    <x v="0"/>
    <x v="2"/>
  </r>
  <r>
    <s v="1194-ROHJ"/>
    <x v="1"/>
    <x v="37"/>
    <x v="0"/>
    <x v="1"/>
    <s v="OH"/>
    <x v="1"/>
    <n v="24"/>
    <x v="0"/>
    <n v="0"/>
    <x v="1"/>
    <x v="1"/>
    <n v="18"/>
    <x v="1"/>
    <x v="11"/>
    <x v="600"/>
    <n v="18.97972275881401"/>
    <n v="0"/>
    <s v="None"/>
    <x v="0"/>
    <n v="0"/>
    <x v="2"/>
    <x v="1"/>
  </r>
  <r>
    <s v="5954-ZUGW"/>
    <x v="0"/>
    <x v="70"/>
    <x v="1"/>
    <x v="1"/>
    <s v="DE"/>
    <x v="0"/>
    <n v="49"/>
    <x v="0"/>
    <n v="0"/>
    <x v="1"/>
    <x v="1"/>
    <n v="43"/>
    <x v="0"/>
    <x v="0"/>
    <x v="860"/>
    <n v="41.49997946514479"/>
    <n v="0"/>
    <s v="None"/>
    <x v="1"/>
    <n v="0"/>
    <x v="0"/>
    <x v="0"/>
  </r>
  <r>
    <s v="7507-ZRUN"/>
    <x v="0"/>
    <x v="9"/>
    <x v="1"/>
    <x v="0"/>
    <s v="KY"/>
    <x v="0"/>
    <n v="79"/>
    <x v="0"/>
    <n v="0"/>
    <x v="1"/>
    <x v="0"/>
    <n v="39"/>
    <x v="0"/>
    <x v="0"/>
    <x v="555"/>
    <n v="42.711265988218209"/>
    <n v="8"/>
    <s v="High"/>
    <x v="1"/>
    <n v="2.6666666666666665"/>
    <x v="1"/>
    <x v="0"/>
  </r>
  <r>
    <s v="0144-TNTL"/>
    <x v="1"/>
    <x v="28"/>
    <x v="2"/>
    <x v="1"/>
    <s v="OH"/>
    <x v="0"/>
    <n v="37"/>
    <x v="0"/>
    <n v="0"/>
    <x v="0"/>
    <x v="1"/>
    <n v="51"/>
    <x v="1"/>
    <x v="13"/>
    <x v="861"/>
    <n v="47.34994769143217"/>
    <n v="0"/>
    <s v="None"/>
    <x v="2"/>
    <n v="0"/>
    <x v="0"/>
    <x v="1"/>
  </r>
  <r>
    <s v="5075-NPFC"/>
    <x v="0"/>
    <x v="12"/>
    <x v="1"/>
    <x v="0"/>
    <s v="NH"/>
    <x v="0"/>
    <n v="64"/>
    <x v="0"/>
    <n v="0"/>
    <x v="0"/>
    <x v="1"/>
    <n v="13"/>
    <x v="0"/>
    <x v="0"/>
    <x v="206"/>
    <n v="11.80955350606312"/>
    <n v="6"/>
    <s v="High"/>
    <x v="0"/>
    <n v="6"/>
    <x v="0"/>
    <x v="3"/>
  </r>
  <r>
    <s v="7087-OBOQ"/>
    <x v="1"/>
    <x v="14"/>
    <x v="1"/>
    <x v="1"/>
    <s v="VT"/>
    <x v="1"/>
    <n v="70"/>
    <x v="0"/>
    <n v="0"/>
    <x v="0"/>
    <x v="1"/>
    <n v="55"/>
    <x v="2"/>
    <x v="16"/>
    <x v="862"/>
    <n v="44.141268072792073"/>
    <n v="8"/>
    <s v="High"/>
    <x v="2"/>
    <n v="0.88888888888888884"/>
    <x v="1"/>
    <x v="3"/>
  </r>
  <r>
    <s v="1805-ZAVD"/>
    <x v="1"/>
    <x v="57"/>
    <x v="3"/>
    <x v="1"/>
    <s v="MA"/>
    <x v="1"/>
    <n v="64"/>
    <x v="0"/>
    <n v="0"/>
    <x v="2"/>
    <x v="1"/>
    <n v="47"/>
    <x v="1"/>
    <x v="11"/>
    <x v="863"/>
    <n v="39.834085757684683"/>
    <n v="3"/>
    <s v="Medium"/>
    <x v="1"/>
    <n v="4.1095890410958902E-2"/>
    <x v="0"/>
    <x v="3"/>
  </r>
  <r>
    <s v="2004-EZCY"/>
    <x v="1"/>
    <x v="12"/>
    <x v="1"/>
    <x v="1"/>
    <s v="OR"/>
    <x v="0"/>
    <n v="29"/>
    <x v="0"/>
    <n v="0"/>
    <x v="0"/>
    <x v="1"/>
    <n v="49"/>
    <x v="5"/>
    <x v="5"/>
    <x v="551"/>
    <n v="43.730008650236307"/>
    <n v="2"/>
    <s v="Low"/>
    <x v="1"/>
    <n v="2"/>
    <x v="2"/>
    <x v="2"/>
  </r>
  <r>
    <s v="5239-MCWQ"/>
    <x v="0"/>
    <x v="71"/>
    <x v="1"/>
    <x v="1"/>
    <s v="TN"/>
    <x v="0"/>
    <n v="36"/>
    <x v="1"/>
    <n v="4"/>
    <x v="0"/>
    <x v="1"/>
    <n v="39"/>
    <x v="0"/>
    <x v="0"/>
    <x v="863"/>
    <n v="36.820922544104612"/>
    <n v="1"/>
    <s v="Low"/>
    <x v="1"/>
    <n v="2.4390243902439025E-2"/>
    <x v="0"/>
    <x v="0"/>
  </r>
  <r>
    <s v="0579-LSWO"/>
    <x v="0"/>
    <x v="9"/>
    <x v="0"/>
    <x v="1"/>
    <s v="AZ"/>
    <x v="1"/>
    <n v="28"/>
    <x v="0"/>
    <n v="0"/>
    <x v="0"/>
    <x v="1"/>
    <n v="16"/>
    <x v="0"/>
    <x v="0"/>
    <x v="444"/>
    <n v="17.23948699086694"/>
    <n v="6"/>
    <s v="High"/>
    <x v="0"/>
    <n v="2"/>
    <x v="2"/>
    <x v="2"/>
  </r>
  <r>
    <s v="6991-XJBB"/>
    <x v="1"/>
    <x v="17"/>
    <x v="3"/>
    <x v="1"/>
    <s v="CO"/>
    <x v="0"/>
    <n v="56"/>
    <x v="0"/>
    <n v="0"/>
    <x v="1"/>
    <x v="1"/>
    <n v="49"/>
    <x v="5"/>
    <x v="12"/>
    <x v="864"/>
    <n v="45.146881320386093"/>
    <n v="5"/>
    <s v="Medium"/>
    <x v="1"/>
    <n v="9.6153846153846159E-2"/>
    <x v="0"/>
    <x v="2"/>
  </r>
  <r>
    <s v="3586-AUGJ"/>
    <x v="0"/>
    <x v="24"/>
    <x v="1"/>
    <x v="0"/>
    <s v="WV"/>
    <x v="1"/>
    <n v="25"/>
    <x v="0"/>
    <n v="0"/>
    <x v="1"/>
    <x v="1"/>
    <n v="11"/>
    <x v="0"/>
    <x v="0"/>
    <x v="865"/>
    <n v="11.134268240529879"/>
    <n v="8"/>
    <s v="High"/>
    <x v="0"/>
    <n v="0.5714285714285714"/>
    <x v="2"/>
    <x v="0"/>
  </r>
  <r>
    <s v="6857-XPYD"/>
    <x v="0"/>
    <x v="30"/>
    <x v="1"/>
    <x v="1"/>
    <s v="NM"/>
    <x v="0"/>
    <n v="61"/>
    <x v="0"/>
    <n v="0"/>
    <x v="0"/>
    <x v="1"/>
    <n v="24"/>
    <x v="0"/>
    <x v="0"/>
    <x v="866"/>
    <n v="20.441009170357692"/>
    <n v="10"/>
    <s v="High"/>
    <x v="1"/>
    <n v="0.30303030303030304"/>
    <x v="0"/>
    <x v="2"/>
  </r>
  <r>
    <s v="8836-EOJO"/>
    <x v="0"/>
    <x v="41"/>
    <x v="1"/>
    <x v="1"/>
    <s v="NH"/>
    <x v="0"/>
    <n v="28"/>
    <x v="1"/>
    <n v="2"/>
    <x v="2"/>
    <x v="1"/>
    <n v="30"/>
    <x v="0"/>
    <x v="0"/>
    <x v="144"/>
    <n v="34.690222528526867"/>
    <n v="9"/>
    <s v="High"/>
    <x v="1"/>
    <n v="0.12857142857142856"/>
    <x v="2"/>
    <x v="3"/>
  </r>
  <r>
    <s v="2544-AYPD"/>
    <x v="0"/>
    <x v="3"/>
    <x v="1"/>
    <x v="1"/>
    <s v="GA"/>
    <x v="1"/>
    <n v="34"/>
    <x v="1"/>
    <n v="2"/>
    <x v="2"/>
    <x v="0"/>
    <n v="44"/>
    <x v="0"/>
    <x v="0"/>
    <x v="673"/>
    <n v="46.56614194707722"/>
    <n v="6"/>
    <s v="High"/>
    <x v="1"/>
    <n v="8.6956521739130432E-2"/>
    <x v="0"/>
    <x v="0"/>
  </r>
  <r>
    <s v="0634-ILYL"/>
    <x v="1"/>
    <x v="36"/>
    <x v="4"/>
    <x v="1"/>
    <s v="NV"/>
    <x v="0"/>
    <n v="45"/>
    <x v="0"/>
    <n v="0"/>
    <x v="0"/>
    <x v="1"/>
    <n v="41"/>
    <x v="1"/>
    <x v="7"/>
    <x v="660"/>
    <n v="32.815594179488443"/>
    <n v="8"/>
    <s v="High"/>
    <x v="1"/>
    <n v="2"/>
    <x v="0"/>
    <x v="2"/>
  </r>
  <r>
    <s v="1766-MIIU"/>
    <x v="0"/>
    <x v="59"/>
    <x v="1"/>
    <x v="1"/>
    <s v="NJ"/>
    <x v="1"/>
    <n v="71"/>
    <x v="0"/>
    <n v="0"/>
    <x v="2"/>
    <x v="0"/>
    <n v="39"/>
    <x v="0"/>
    <x v="0"/>
    <x v="805"/>
    <n v="31.500737584901319"/>
    <n v="6"/>
    <s v="High"/>
    <x v="1"/>
    <n v="0.12"/>
    <x v="1"/>
    <x v="3"/>
  </r>
  <r>
    <s v="2888-LKAG"/>
    <x v="1"/>
    <x v="12"/>
    <x v="1"/>
    <x v="1"/>
    <s v="NY"/>
    <x v="1"/>
    <n v="26"/>
    <x v="0"/>
    <n v="0"/>
    <x v="0"/>
    <x v="1"/>
    <n v="52"/>
    <x v="2"/>
    <x v="6"/>
    <x v="577"/>
    <n v="57.300827287445777"/>
    <n v="6"/>
    <s v="High"/>
    <x v="2"/>
    <n v="6"/>
    <x v="2"/>
    <x v="3"/>
  </r>
  <r>
    <s v="0940-LDHD"/>
    <x v="0"/>
    <x v="50"/>
    <x v="1"/>
    <x v="0"/>
    <s v="NC"/>
    <x v="0"/>
    <n v="44"/>
    <x v="1"/>
    <n v="4"/>
    <x v="2"/>
    <x v="0"/>
    <n v="8"/>
    <x v="0"/>
    <x v="0"/>
    <x v="867"/>
    <n v="9.2394683760200316"/>
    <n v="2"/>
    <s v="Low"/>
    <x v="0"/>
    <n v="3.2258064516129031E-2"/>
    <x v="0"/>
    <x v="0"/>
  </r>
  <r>
    <s v="4769-NONM"/>
    <x v="1"/>
    <x v="8"/>
    <x v="0"/>
    <x v="1"/>
    <s v="GA"/>
    <x v="1"/>
    <n v="48"/>
    <x v="0"/>
    <n v="0"/>
    <x v="0"/>
    <x v="1"/>
    <n v="34"/>
    <x v="1"/>
    <x v="7"/>
    <x v="868"/>
    <n v="27.610576493188201"/>
    <n v="6"/>
    <s v="High"/>
    <x v="1"/>
    <n v="3"/>
    <x v="0"/>
    <x v="0"/>
  </r>
  <r>
    <s v="3493-ZSJV"/>
    <x v="0"/>
    <x v="51"/>
    <x v="1"/>
    <x v="1"/>
    <s v="RI"/>
    <x v="1"/>
    <n v="35"/>
    <x v="0"/>
    <n v="0"/>
    <x v="0"/>
    <x v="0"/>
    <n v="29"/>
    <x v="0"/>
    <x v="0"/>
    <x v="869"/>
    <n v="32.479898403608317"/>
    <n v="10"/>
    <s v="High"/>
    <x v="1"/>
    <n v="1.25"/>
    <x v="0"/>
    <x v="3"/>
  </r>
  <r>
    <s v="9868-JLKO"/>
    <x v="0"/>
    <x v="7"/>
    <x v="1"/>
    <x v="1"/>
    <s v="MN"/>
    <x v="0"/>
    <n v="65"/>
    <x v="0"/>
    <n v="0"/>
    <x v="2"/>
    <x v="0"/>
    <n v="55"/>
    <x v="0"/>
    <x v="0"/>
    <x v="224"/>
    <n v="61.679436707531657"/>
    <n v="3"/>
    <s v="Medium"/>
    <x v="2"/>
    <n v="5.5555555555555552E-2"/>
    <x v="0"/>
    <x v="1"/>
  </r>
  <r>
    <s v="7255-PTRW"/>
    <x v="0"/>
    <x v="63"/>
    <x v="1"/>
    <x v="1"/>
    <s v="KY"/>
    <x v="0"/>
    <n v="30"/>
    <x v="1"/>
    <n v="5"/>
    <x v="0"/>
    <x v="1"/>
    <n v="32"/>
    <x v="0"/>
    <x v="0"/>
    <x v="288"/>
    <n v="27.57244060723"/>
    <n v="9"/>
    <s v="High"/>
    <x v="1"/>
    <n v="0.19148936170212766"/>
    <x v="0"/>
    <x v="0"/>
  </r>
  <r>
    <s v="7174-QTEE"/>
    <x v="0"/>
    <x v="58"/>
    <x v="1"/>
    <x v="0"/>
    <s v="OR"/>
    <x v="0"/>
    <n v="50"/>
    <x v="0"/>
    <n v="0"/>
    <x v="1"/>
    <x v="0"/>
    <n v="7"/>
    <x v="0"/>
    <x v="0"/>
    <x v="558"/>
    <n v="7.0439291841088991"/>
    <n v="9"/>
    <s v="High"/>
    <x v="0"/>
    <n v="0.28125"/>
    <x v="0"/>
    <x v="2"/>
  </r>
  <r>
    <s v="8351-TOQB"/>
    <x v="0"/>
    <x v="16"/>
    <x v="1"/>
    <x v="1"/>
    <s v="TX"/>
    <x v="0"/>
    <n v="57"/>
    <x v="0"/>
    <n v="0"/>
    <x v="1"/>
    <x v="0"/>
    <n v="40"/>
    <x v="0"/>
    <x v="0"/>
    <x v="545"/>
    <n v="37.982464319258661"/>
    <n v="5"/>
    <s v="Medium"/>
    <x v="1"/>
    <n v="6.9444444444444448E-2"/>
    <x v="0"/>
    <x v="0"/>
  </r>
  <r>
    <s v="1151-RZCI"/>
    <x v="1"/>
    <x v="11"/>
    <x v="4"/>
    <x v="0"/>
    <s v="ID"/>
    <x v="1"/>
    <n v="33"/>
    <x v="0"/>
    <n v="0"/>
    <x v="0"/>
    <x v="1"/>
    <n v="40"/>
    <x v="1"/>
    <x v="9"/>
    <x v="641"/>
    <n v="40.900981890964808"/>
    <n v="1"/>
    <s v="Low"/>
    <x v="1"/>
    <n v="0.2"/>
    <x v="0"/>
    <x v="2"/>
  </r>
  <r>
    <s v="4634-YYYC"/>
    <x v="0"/>
    <x v="60"/>
    <x v="2"/>
    <x v="1"/>
    <s v="FL"/>
    <x v="1"/>
    <n v="36"/>
    <x v="0"/>
    <n v="0"/>
    <x v="0"/>
    <x v="1"/>
    <n v="26"/>
    <x v="0"/>
    <x v="0"/>
    <x v="411"/>
    <n v="21.712595929876919"/>
    <n v="7"/>
    <s v="High"/>
    <x v="1"/>
    <n v="0.12727272727272726"/>
    <x v="0"/>
    <x v="0"/>
  </r>
  <r>
    <s v="0388-CPEE"/>
    <x v="0"/>
    <x v="1"/>
    <x v="1"/>
    <x v="1"/>
    <s v="ME"/>
    <x v="0"/>
    <n v="48"/>
    <x v="0"/>
    <n v="0"/>
    <x v="0"/>
    <x v="0"/>
    <n v="48"/>
    <x v="0"/>
    <x v="0"/>
    <x v="238"/>
    <n v="47.004082375158482"/>
    <n v="9"/>
    <s v="High"/>
    <x v="1"/>
    <n v="0.140625"/>
    <x v="0"/>
    <x v="3"/>
  </r>
  <r>
    <s v="1017-CTFN"/>
    <x v="0"/>
    <x v="8"/>
    <x v="1"/>
    <x v="1"/>
    <s v="WV"/>
    <x v="0"/>
    <n v="37"/>
    <x v="0"/>
    <n v="0"/>
    <x v="0"/>
    <x v="1"/>
    <n v="12"/>
    <x v="0"/>
    <x v="0"/>
    <x v="870"/>
    <n v="10.84230251504456"/>
    <n v="1"/>
    <s v="Low"/>
    <x v="0"/>
    <n v="0.5"/>
    <x v="0"/>
    <x v="0"/>
  </r>
  <r>
    <s v="5375-VVSE"/>
    <x v="0"/>
    <x v="21"/>
    <x v="1"/>
    <x v="1"/>
    <s v="SC"/>
    <x v="1"/>
    <n v="80"/>
    <x v="0"/>
    <n v="0"/>
    <x v="2"/>
    <x v="1"/>
    <n v="22"/>
    <x v="0"/>
    <x v="0"/>
    <x v="98"/>
    <n v="24.813789316782749"/>
    <n v="7"/>
    <s v="High"/>
    <x v="1"/>
    <n v="1.1666666666666667"/>
    <x v="1"/>
    <x v="0"/>
  </r>
  <r>
    <s v="3244-NMRD"/>
    <x v="0"/>
    <x v="19"/>
    <x v="1"/>
    <x v="0"/>
    <s v="KY"/>
    <x v="1"/>
    <n v="29"/>
    <x v="0"/>
    <n v="0"/>
    <x v="1"/>
    <x v="1"/>
    <n v="10"/>
    <x v="0"/>
    <x v="0"/>
    <x v="222"/>
    <n v="9.2311147207050865"/>
    <n v="2"/>
    <s v="Low"/>
    <x v="0"/>
    <n v="7.6923076923076927E-2"/>
    <x v="2"/>
    <x v="0"/>
  </r>
  <r>
    <s v="4388-MUSI"/>
    <x v="0"/>
    <x v="39"/>
    <x v="1"/>
    <x v="0"/>
    <s v="HI"/>
    <x v="0"/>
    <n v="60"/>
    <x v="1"/>
    <n v="4"/>
    <x v="2"/>
    <x v="1"/>
    <n v="10"/>
    <x v="0"/>
    <x v="0"/>
    <x v="661"/>
    <n v="10.66093539070466"/>
    <n v="2"/>
    <s v="Low"/>
    <x v="0"/>
    <n v="2.8169014084507043E-2"/>
    <x v="0"/>
    <x v="2"/>
  </r>
  <r>
    <s v="7305-NNKA"/>
    <x v="0"/>
    <x v="47"/>
    <x v="1"/>
    <x v="1"/>
    <s v="CO"/>
    <x v="0"/>
    <n v="65"/>
    <x v="0"/>
    <n v="0"/>
    <x v="1"/>
    <x v="1"/>
    <n v="51"/>
    <x v="0"/>
    <x v="0"/>
    <x v="725"/>
    <n v="45.255120495803077"/>
    <n v="7"/>
    <s v="High"/>
    <x v="2"/>
    <n v="0.22580645161290322"/>
    <x v="0"/>
    <x v="2"/>
  </r>
  <r>
    <s v="1902-GVFM"/>
    <x v="0"/>
    <x v="5"/>
    <x v="1"/>
    <x v="1"/>
    <s v="HI"/>
    <x v="1"/>
    <n v="30"/>
    <x v="1"/>
    <n v="2"/>
    <x v="0"/>
    <x v="0"/>
    <n v="27"/>
    <x v="0"/>
    <x v="0"/>
    <x v="871"/>
    <n v="27.624490471006929"/>
    <n v="6"/>
    <s v="High"/>
    <x v="1"/>
    <n v="0.2"/>
    <x v="0"/>
    <x v="2"/>
  </r>
  <r>
    <s v="7102-SKGH"/>
    <x v="0"/>
    <x v="73"/>
    <x v="1"/>
    <x v="1"/>
    <s v="FL"/>
    <x v="1"/>
    <n v="81"/>
    <x v="1"/>
    <n v="2"/>
    <x v="2"/>
    <x v="0"/>
    <n v="31"/>
    <x v="0"/>
    <x v="0"/>
    <x v="872"/>
    <n v="36.785196436607038"/>
    <n v="2"/>
    <s v="Low"/>
    <x v="1"/>
    <n v="5.128205128205128E-2"/>
    <x v="1"/>
    <x v="0"/>
  </r>
  <r>
    <s v="8208-NXOR"/>
    <x v="0"/>
    <x v="22"/>
    <x v="1"/>
    <x v="0"/>
    <s v="MN"/>
    <x v="1"/>
    <n v="46"/>
    <x v="0"/>
    <n v="0"/>
    <x v="0"/>
    <x v="0"/>
    <n v="7"/>
    <x v="0"/>
    <x v="0"/>
    <x v="873"/>
    <n v="6.6279923317114839"/>
    <n v="6"/>
    <s v="High"/>
    <x v="0"/>
    <n v="0.54545454545454541"/>
    <x v="0"/>
    <x v="1"/>
  </r>
  <r>
    <s v="6004-XKDP"/>
    <x v="1"/>
    <x v="37"/>
    <x v="5"/>
    <x v="1"/>
    <s v="OR"/>
    <x v="1"/>
    <n v="61"/>
    <x v="0"/>
    <n v="0"/>
    <x v="0"/>
    <x v="1"/>
    <n v="43"/>
    <x v="1"/>
    <x v="13"/>
    <x v="874"/>
    <n v="40.093820385641557"/>
    <n v="3"/>
    <s v="Medium"/>
    <x v="1"/>
    <n v="0.42857142857142855"/>
    <x v="0"/>
    <x v="2"/>
  </r>
  <r>
    <s v="1332-SICA"/>
    <x v="1"/>
    <x v="12"/>
    <x v="2"/>
    <x v="0"/>
    <s v="ID"/>
    <x v="0"/>
    <n v="48"/>
    <x v="0"/>
    <n v="0"/>
    <x v="0"/>
    <x v="3"/>
    <n v="11"/>
    <x v="3"/>
    <x v="8"/>
    <x v="875"/>
    <n v="12.116678746377319"/>
    <n v="9"/>
    <s v="High"/>
    <x v="0"/>
    <n v="9"/>
    <x v="0"/>
    <x v="2"/>
  </r>
  <r>
    <s v="7642-DUOZ"/>
    <x v="0"/>
    <x v="10"/>
    <x v="1"/>
    <x v="0"/>
    <s v="TX"/>
    <x v="1"/>
    <n v="42"/>
    <x v="1"/>
    <n v="5"/>
    <x v="1"/>
    <x v="0"/>
    <n v="6"/>
    <x v="0"/>
    <x v="0"/>
    <x v="466"/>
    <n v="6.2652719650605189"/>
    <n v="1"/>
    <s v="Low"/>
    <x v="0"/>
    <n v="2.5000000000000001E-2"/>
    <x v="0"/>
    <x v="0"/>
  </r>
  <r>
    <s v="5188-QOGI"/>
    <x v="1"/>
    <x v="12"/>
    <x v="2"/>
    <x v="1"/>
    <s v="KY"/>
    <x v="0"/>
    <n v="29"/>
    <x v="0"/>
    <n v="0"/>
    <x v="0"/>
    <x v="1"/>
    <n v="22"/>
    <x v="3"/>
    <x v="8"/>
    <x v="876"/>
    <n v="21.314679508092141"/>
    <n v="0"/>
    <s v="None"/>
    <x v="1"/>
    <n v="0"/>
    <x v="2"/>
    <x v="0"/>
  </r>
  <r>
    <s v="8963-RTYE"/>
    <x v="0"/>
    <x v="37"/>
    <x v="1"/>
    <x v="1"/>
    <s v="MT"/>
    <x v="1"/>
    <n v="41"/>
    <x v="0"/>
    <n v="0"/>
    <x v="0"/>
    <x v="1"/>
    <n v="23"/>
    <x v="0"/>
    <x v="0"/>
    <x v="555"/>
    <n v="25.384260178793681"/>
    <n v="4"/>
    <s v="Medium"/>
    <x v="1"/>
    <n v="0.5714285714285714"/>
    <x v="0"/>
    <x v="2"/>
  </r>
  <r>
    <s v="2571-KVNZ"/>
    <x v="0"/>
    <x v="62"/>
    <x v="2"/>
    <x v="1"/>
    <s v="AR"/>
    <x v="1"/>
    <n v="84"/>
    <x v="0"/>
    <n v="0"/>
    <x v="2"/>
    <x v="1"/>
    <n v="28"/>
    <x v="0"/>
    <x v="0"/>
    <x v="256"/>
    <n v="25.581896278977879"/>
    <n v="7"/>
    <s v="High"/>
    <x v="1"/>
    <n v="0.46666666666666667"/>
    <x v="1"/>
    <x v="0"/>
  </r>
  <r>
    <s v="7283-XTJW"/>
    <x v="0"/>
    <x v="22"/>
    <x v="1"/>
    <x v="0"/>
    <s v="OK"/>
    <x v="0"/>
    <n v="51"/>
    <x v="0"/>
    <n v="0"/>
    <x v="1"/>
    <x v="1"/>
    <n v="8"/>
    <x v="0"/>
    <x v="0"/>
    <x v="116"/>
    <n v="7.9174020361485056"/>
    <n v="3"/>
    <s v="Medium"/>
    <x v="0"/>
    <n v="0.27272727272727271"/>
    <x v="0"/>
    <x v="0"/>
  </r>
  <r>
    <s v="8999-MKLE"/>
    <x v="0"/>
    <x v="18"/>
    <x v="2"/>
    <x v="1"/>
    <s v="NM"/>
    <x v="0"/>
    <n v="42"/>
    <x v="0"/>
    <n v="0"/>
    <x v="1"/>
    <x v="0"/>
    <n v="35"/>
    <x v="0"/>
    <x v="0"/>
    <x v="877"/>
    <n v="30.926940077811029"/>
    <n v="7"/>
    <s v="High"/>
    <x v="1"/>
    <n v="0.12280701754385964"/>
    <x v="0"/>
    <x v="2"/>
  </r>
  <r>
    <s v="1170-XVEG"/>
    <x v="0"/>
    <x v="18"/>
    <x v="1"/>
    <x v="0"/>
    <s v="IL"/>
    <x v="1"/>
    <n v="29"/>
    <x v="0"/>
    <n v="0"/>
    <x v="2"/>
    <x v="1"/>
    <n v="30"/>
    <x v="0"/>
    <x v="0"/>
    <x v="130"/>
    <n v="26.05622420850252"/>
    <n v="7"/>
    <s v="High"/>
    <x v="1"/>
    <n v="0.12280701754385964"/>
    <x v="2"/>
    <x v="1"/>
  </r>
  <r>
    <s v="1699-CUET"/>
    <x v="0"/>
    <x v="27"/>
    <x v="2"/>
    <x v="1"/>
    <s v="RI"/>
    <x v="1"/>
    <n v="56"/>
    <x v="0"/>
    <n v="0"/>
    <x v="0"/>
    <x v="1"/>
    <n v="35"/>
    <x v="0"/>
    <x v="0"/>
    <x v="169"/>
    <n v="41.433801592993767"/>
    <n v="9"/>
    <s v="High"/>
    <x v="1"/>
    <n v="0.26470588235294118"/>
    <x v="0"/>
    <x v="3"/>
  </r>
  <r>
    <s v="6804-PTVD"/>
    <x v="0"/>
    <x v="13"/>
    <x v="2"/>
    <x v="0"/>
    <s v="MN"/>
    <x v="0"/>
    <n v="78"/>
    <x v="0"/>
    <n v="0"/>
    <x v="2"/>
    <x v="0"/>
    <n v="17"/>
    <x v="0"/>
    <x v="0"/>
    <x v="178"/>
    <n v="17.12902474267052"/>
    <n v="7"/>
    <s v="High"/>
    <x v="0"/>
    <n v="0.15555555555555556"/>
    <x v="1"/>
    <x v="1"/>
  </r>
  <r>
    <s v="6287-OJSI"/>
    <x v="1"/>
    <x v="53"/>
    <x v="1"/>
    <x v="1"/>
    <s v="RI"/>
    <x v="0"/>
    <n v="45"/>
    <x v="1"/>
    <n v="5"/>
    <x v="0"/>
    <x v="0"/>
    <n v="25"/>
    <x v="4"/>
    <x v="4"/>
    <x v="878"/>
    <n v="26.49825913006725"/>
    <n v="2"/>
    <s v="Low"/>
    <x v="1"/>
    <n v="4.7619047619047616E-2"/>
    <x v="0"/>
    <x v="3"/>
  </r>
  <r>
    <s v="0771-PLRT"/>
    <x v="0"/>
    <x v="8"/>
    <x v="1"/>
    <x v="1"/>
    <s v="NH"/>
    <x v="1"/>
    <n v="49"/>
    <x v="0"/>
    <n v="0"/>
    <x v="0"/>
    <x v="1"/>
    <n v="34"/>
    <x v="0"/>
    <x v="0"/>
    <x v="591"/>
    <n v="33.23750263887213"/>
    <n v="10"/>
    <s v="High"/>
    <x v="1"/>
    <n v="5"/>
    <x v="0"/>
    <x v="3"/>
  </r>
  <r>
    <s v="9859-GGCF"/>
    <x v="0"/>
    <x v="41"/>
    <x v="1"/>
    <x v="1"/>
    <s v="DC"/>
    <x v="1"/>
    <n v="38"/>
    <x v="0"/>
    <n v="0"/>
    <x v="2"/>
    <x v="1"/>
    <n v="52"/>
    <x v="0"/>
    <x v="0"/>
    <x v="879"/>
    <n v="42.253240203337327"/>
    <n v="3"/>
    <s v="Medium"/>
    <x v="2"/>
    <n v="4.2857142857142858E-2"/>
    <x v="0"/>
    <x v="0"/>
  </r>
  <r>
    <s v="1193-SLDB"/>
    <x v="1"/>
    <x v="11"/>
    <x v="1"/>
    <x v="1"/>
    <s v="WA"/>
    <x v="1"/>
    <n v="55"/>
    <x v="0"/>
    <n v="0"/>
    <x v="0"/>
    <x v="1"/>
    <n v="38"/>
    <x v="2"/>
    <x v="16"/>
    <x v="400"/>
    <n v="42.641913744084697"/>
    <n v="1"/>
    <s v="Low"/>
    <x v="1"/>
    <n v="0.2"/>
    <x v="0"/>
    <x v="2"/>
  </r>
  <r>
    <s v="4502-YFJR"/>
    <x v="0"/>
    <x v="36"/>
    <x v="1"/>
    <x v="0"/>
    <s v="ND"/>
    <x v="1"/>
    <n v="62"/>
    <x v="0"/>
    <n v="0"/>
    <x v="0"/>
    <x v="0"/>
    <n v="16"/>
    <x v="0"/>
    <x v="0"/>
    <x v="880"/>
    <n v="18.444404933895939"/>
    <n v="4"/>
    <s v="Medium"/>
    <x v="0"/>
    <n v="1"/>
    <x v="0"/>
    <x v="1"/>
  </r>
  <r>
    <s v="6953-KEFE"/>
    <x v="1"/>
    <x v="14"/>
    <x v="4"/>
    <x v="1"/>
    <s v="IN"/>
    <x v="0"/>
    <n v="48"/>
    <x v="1"/>
    <n v="3"/>
    <x v="0"/>
    <x v="0"/>
    <n v="30"/>
    <x v="1"/>
    <x v="9"/>
    <x v="140"/>
    <n v="26.462841411080021"/>
    <n v="7"/>
    <s v="High"/>
    <x v="1"/>
    <n v="0.77777777777777779"/>
    <x v="0"/>
    <x v="1"/>
  </r>
  <r>
    <s v="0485-KOAV"/>
    <x v="0"/>
    <x v="26"/>
    <x v="1"/>
    <x v="1"/>
    <s v="SD"/>
    <x v="1"/>
    <n v="24"/>
    <x v="0"/>
    <n v="0"/>
    <x v="0"/>
    <x v="0"/>
    <n v="32"/>
    <x v="0"/>
    <x v="0"/>
    <x v="622"/>
    <n v="30.85132448083208"/>
    <n v="9"/>
    <s v="High"/>
    <x v="1"/>
    <n v="0.42857142857142855"/>
    <x v="2"/>
    <x v="1"/>
  </r>
  <r>
    <s v="6972-CRYA"/>
    <x v="0"/>
    <x v="52"/>
    <x v="1"/>
    <x v="0"/>
    <s v="LA"/>
    <x v="0"/>
    <n v="61"/>
    <x v="0"/>
    <n v="0"/>
    <x v="2"/>
    <x v="3"/>
    <n v="10"/>
    <x v="0"/>
    <x v="0"/>
    <x v="504"/>
    <n v="9.2310728678382343"/>
    <n v="9"/>
    <s v="High"/>
    <x v="0"/>
    <n v="0.15"/>
    <x v="0"/>
    <x v="0"/>
  </r>
  <r>
    <s v="6476-KENA"/>
    <x v="1"/>
    <x v="48"/>
    <x v="1"/>
    <x v="1"/>
    <s v="AR"/>
    <x v="1"/>
    <n v="61"/>
    <x v="0"/>
    <n v="0"/>
    <x v="0"/>
    <x v="1"/>
    <n v="52"/>
    <x v="5"/>
    <x v="12"/>
    <x v="359"/>
    <n v="53.649150426723068"/>
    <n v="1"/>
    <s v="Low"/>
    <x v="2"/>
    <n v="0.05"/>
    <x v="0"/>
    <x v="0"/>
  </r>
  <r>
    <s v="1492-GPNX"/>
    <x v="1"/>
    <x v="65"/>
    <x v="1"/>
    <x v="1"/>
    <s v="CA"/>
    <x v="0"/>
    <n v="77"/>
    <x v="0"/>
    <n v="0"/>
    <x v="2"/>
    <x v="1"/>
    <n v="26"/>
    <x v="6"/>
    <x v="20"/>
    <x v="181"/>
    <n v="22.915003427493911"/>
    <n v="7"/>
    <s v="High"/>
    <x v="1"/>
    <n v="0.15909090909090909"/>
    <x v="1"/>
    <x v="2"/>
  </r>
  <r>
    <s v="2871-IOVG"/>
    <x v="0"/>
    <x v="12"/>
    <x v="1"/>
    <x v="1"/>
    <s v="NM"/>
    <x v="0"/>
    <n v="29"/>
    <x v="0"/>
    <n v="0"/>
    <x v="0"/>
    <x v="0"/>
    <n v="32"/>
    <x v="0"/>
    <x v="0"/>
    <x v="637"/>
    <n v="28.22428695477301"/>
    <n v="4"/>
    <s v="Medium"/>
    <x v="1"/>
    <n v="4"/>
    <x v="2"/>
    <x v="2"/>
  </r>
  <r>
    <s v="5832-ZBRG"/>
    <x v="1"/>
    <x v="38"/>
    <x v="0"/>
    <x v="1"/>
    <s v="IN"/>
    <x v="1"/>
    <n v="79"/>
    <x v="0"/>
    <n v="0"/>
    <x v="0"/>
    <x v="0"/>
    <n v="42"/>
    <x v="1"/>
    <x v="7"/>
    <x v="881"/>
    <n v="42.27313664826417"/>
    <n v="1"/>
    <s v="Low"/>
    <x v="1"/>
    <n v="6.25E-2"/>
    <x v="1"/>
    <x v="1"/>
  </r>
  <r>
    <s v="6158-OPLT"/>
    <x v="0"/>
    <x v="10"/>
    <x v="1"/>
    <x v="1"/>
    <s v="DE"/>
    <x v="0"/>
    <n v="68"/>
    <x v="0"/>
    <n v="0"/>
    <x v="2"/>
    <x v="1"/>
    <n v="39"/>
    <x v="0"/>
    <x v="0"/>
    <x v="882"/>
    <n v="43.467395134600658"/>
    <n v="4"/>
    <s v="Medium"/>
    <x v="1"/>
    <n v="0.1"/>
    <x v="1"/>
    <x v="0"/>
  </r>
  <r>
    <s v="2467-AHFC"/>
    <x v="0"/>
    <x v="3"/>
    <x v="1"/>
    <x v="0"/>
    <s v="KS"/>
    <x v="0"/>
    <n v="25"/>
    <x v="1"/>
    <n v="4"/>
    <x v="2"/>
    <x v="1"/>
    <n v="12"/>
    <x v="0"/>
    <x v="0"/>
    <x v="234"/>
    <n v="13.855150183356971"/>
    <n v="10"/>
    <s v="High"/>
    <x v="0"/>
    <n v="0.14492753623188406"/>
    <x v="2"/>
    <x v="1"/>
  </r>
  <r>
    <s v="2027-IKUK"/>
    <x v="0"/>
    <x v="10"/>
    <x v="2"/>
    <x v="1"/>
    <s v="OR"/>
    <x v="0"/>
    <n v="40"/>
    <x v="0"/>
    <n v="0"/>
    <x v="1"/>
    <x v="0"/>
    <n v="37"/>
    <x v="0"/>
    <x v="0"/>
    <x v="563"/>
    <n v="42.55388299629054"/>
    <n v="6"/>
    <s v="High"/>
    <x v="1"/>
    <n v="0.15"/>
    <x v="0"/>
    <x v="2"/>
  </r>
  <r>
    <s v="4433-EHPQ"/>
    <x v="0"/>
    <x v="26"/>
    <x v="1"/>
    <x v="0"/>
    <s v="PA"/>
    <x v="1"/>
    <n v="57"/>
    <x v="0"/>
    <n v="0"/>
    <x v="1"/>
    <x v="3"/>
    <n v="12"/>
    <x v="0"/>
    <x v="0"/>
    <x v="606"/>
    <n v="13.068925592862341"/>
    <n v="5"/>
    <s v="Medium"/>
    <x v="0"/>
    <n v="0.23809523809523808"/>
    <x v="0"/>
    <x v="3"/>
  </r>
  <r>
    <s v="4589-JVVZ"/>
    <x v="0"/>
    <x v="36"/>
    <x v="1"/>
    <x v="1"/>
    <s v="HI"/>
    <x v="0"/>
    <n v="69"/>
    <x v="0"/>
    <n v="0"/>
    <x v="2"/>
    <x v="1"/>
    <n v="33"/>
    <x v="0"/>
    <x v="0"/>
    <x v="5"/>
    <n v="39.086750476030538"/>
    <n v="0"/>
    <s v="None"/>
    <x v="1"/>
    <n v="0"/>
    <x v="1"/>
    <x v="2"/>
  </r>
  <r>
    <s v="3893-ZEVG"/>
    <x v="0"/>
    <x v="25"/>
    <x v="1"/>
    <x v="1"/>
    <s v="AL"/>
    <x v="0"/>
    <n v="74"/>
    <x v="0"/>
    <n v="0"/>
    <x v="2"/>
    <x v="1"/>
    <n v="48"/>
    <x v="0"/>
    <x v="0"/>
    <x v="557"/>
    <n v="50.416468411264788"/>
    <n v="9"/>
    <s v="High"/>
    <x v="1"/>
    <n v="0.13846153846153847"/>
    <x v="1"/>
    <x v="0"/>
  </r>
  <r>
    <s v="0458-HHXM"/>
    <x v="0"/>
    <x v="63"/>
    <x v="1"/>
    <x v="0"/>
    <s v="VT"/>
    <x v="1"/>
    <n v="30"/>
    <x v="1"/>
    <n v="5"/>
    <x v="2"/>
    <x v="0"/>
    <n v="8"/>
    <x v="0"/>
    <x v="0"/>
    <x v="883"/>
    <n v="7.1595210107339931"/>
    <n v="4"/>
    <s v="Medium"/>
    <x v="0"/>
    <n v="8.5106382978723402E-2"/>
    <x v="0"/>
    <x v="3"/>
  </r>
  <r>
    <s v="9231-CCPV"/>
    <x v="0"/>
    <x v="8"/>
    <x v="1"/>
    <x v="1"/>
    <s v="AL"/>
    <x v="1"/>
    <n v="75"/>
    <x v="0"/>
    <n v="0"/>
    <x v="0"/>
    <x v="1"/>
    <n v="30"/>
    <x v="0"/>
    <x v="0"/>
    <x v="446"/>
    <n v="32.589000690504427"/>
    <n v="10"/>
    <s v="High"/>
    <x v="1"/>
    <n v="5"/>
    <x v="1"/>
    <x v="0"/>
  </r>
  <r>
    <s v="6971-GDYC"/>
    <x v="0"/>
    <x v="52"/>
    <x v="1"/>
    <x v="0"/>
    <s v="WI"/>
    <x v="0"/>
    <n v="21"/>
    <x v="1"/>
    <n v="3"/>
    <x v="1"/>
    <x v="0"/>
    <n v="9"/>
    <x v="0"/>
    <x v="0"/>
    <x v="387"/>
    <n v="8.0319167470883492"/>
    <n v="1"/>
    <s v="Low"/>
    <x v="0"/>
    <n v="1.6666666666666666E-2"/>
    <x v="2"/>
    <x v="1"/>
  </r>
  <r>
    <s v="1997-QKYY"/>
    <x v="0"/>
    <x v="64"/>
    <x v="1"/>
    <x v="0"/>
    <s v="CO"/>
    <x v="0"/>
    <n v="47"/>
    <x v="1"/>
    <n v="2"/>
    <x v="2"/>
    <x v="1"/>
    <n v="8"/>
    <x v="0"/>
    <x v="0"/>
    <x v="225"/>
    <n v="8.4890971419663579"/>
    <n v="5"/>
    <s v="Medium"/>
    <x v="0"/>
    <n v="0.10869565217391304"/>
    <x v="0"/>
    <x v="2"/>
  </r>
  <r>
    <s v="3653-UVGE"/>
    <x v="0"/>
    <x v="33"/>
    <x v="1"/>
    <x v="1"/>
    <s v="SC"/>
    <x v="1"/>
    <n v="41"/>
    <x v="0"/>
    <n v="0"/>
    <x v="0"/>
    <x v="0"/>
    <n v="41"/>
    <x v="0"/>
    <x v="0"/>
    <x v="884"/>
    <n v="47.165643742310358"/>
    <n v="9"/>
    <s v="High"/>
    <x v="1"/>
    <n v="0.39130434782608697"/>
    <x v="0"/>
    <x v="0"/>
  </r>
  <r>
    <s v="2894-KEDQ"/>
    <x v="1"/>
    <x v="8"/>
    <x v="1"/>
    <x v="1"/>
    <s v="PA"/>
    <x v="1"/>
    <n v="37"/>
    <x v="0"/>
    <n v="0"/>
    <x v="0"/>
    <x v="0"/>
    <n v="20"/>
    <x v="1"/>
    <x v="9"/>
    <x v="498"/>
    <n v="18.920581293434559"/>
    <n v="5"/>
    <s v="Medium"/>
    <x v="0"/>
    <n v="2.5"/>
    <x v="0"/>
    <x v="3"/>
  </r>
  <r>
    <s v="4529-SZSD"/>
    <x v="0"/>
    <x v="12"/>
    <x v="1"/>
    <x v="1"/>
    <s v="AZ"/>
    <x v="1"/>
    <n v="54"/>
    <x v="0"/>
    <n v="0"/>
    <x v="0"/>
    <x v="3"/>
    <n v="16"/>
    <x v="0"/>
    <x v="0"/>
    <x v="192"/>
    <n v="13.63498020452168"/>
    <n v="9"/>
    <s v="High"/>
    <x v="0"/>
    <n v="9"/>
    <x v="0"/>
    <x v="2"/>
  </r>
  <r>
    <s v="6399-UBHV"/>
    <x v="0"/>
    <x v="62"/>
    <x v="1"/>
    <x v="0"/>
    <s v="ND"/>
    <x v="1"/>
    <n v="57"/>
    <x v="0"/>
    <n v="0"/>
    <x v="0"/>
    <x v="1"/>
    <n v="59"/>
    <x v="0"/>
    <x v="0"/>
    <x v="566"/>
    <n v="65.174492516724015"/>
    <n v="8"/>
    <s v="High"/>
    <x v="2"/>
    <n v="0.53333333333333333"/>
    <x v="0"/>
    <x v="1"/>
  </r>
  <r>
    <s v="2210-AYWZ"/>
    <x v="0"/>
    <x v="3"/>
    <x v="0"/>
    <x v="1"/>
    <s v="WI"/>
    <x v="0"/>
    <n v="63"/>
    <x v="1"/>
    <n v="4"/>
    <x v="2"/>
    <x v="1"/>
    <n v="29"/>
    <x v="0"/>
    <x v="0"/>
    <x v="487"/>
    <n v="23.377968139858179"/>
    <n v="10"/>
    <s v="High"/>
    <x v="1"/>
    <n v="0.14492753623188406"/>
    <x v="0"/>
    <x v="1"/>
  </r>
  <r>
    <s v="1922-BAAB"/>
    <x v="0"/>
    <x v="61"/>
    <x v="2"/>
    <x v="1"/>
    <s v="NE"/>
    <x v="0"/>
    <n v="36"/>
    <x v="1"/>
    <n v="5"/>
    <x v="0"/>
    <x v="0"/>
    <n v="18"/>
    <x v="0"/>
    <x v="0"/>
    <x v="885"/>
    <n v="16.570762357705739"/>
    <n v="5"/>
    <s v="Medium"/>
    <x v="0"/>
    <n v="0.17857142857142858"/>
    <x v="0"/>
    <x v="1"/>
  </r>
  <r>
    <s v="3897-IPOC"/>
    <x v="0"/>
    <x v="18"/>
    <x v="1"/>
    <x v="1"/>
    <s v="NJ"/>
    <x v="1"/>
    <n v="33"/>
    <x v="1"/>
    <n v="4"/>
    <x v="1"/>
    <x v="0"/>
    <n v="28"/>
    <x v="0"/>
    <x v="0"/>
    <x v="447"/>
    <n v="25.94521495686784"/>
    <n v="8"/>
    <s v="High"/>
    <x v="1"/>
    <n v="0.14035087719298245"/>
    <x v="0"/>
    <x v="3"/>
  </r>
  <r>
    <s v="7322-UZSB"/>
    <x v="1"/>
    <x v="8"/>
    <x v="2"/>
    <x v="1"/>
    <s v="FL"/>
    <x v="0"/>
    <n v="54"/>
    <x v="0"/>
    <n v="0"/>
    <x v="0"/>
    <x v="3"/>
    <n v="44"/>
    <x v="4"/>
    <x v="10"/>
    <x v="645"/>
    <n v="43.082164402936783"/>
    <n v="9"/>
    <s v="High"/>
    <x v="1"/>
    <n v="4.5"/>
    <x v="0"/>
    <x v="0"/>
  </r>
  <r>
    <s v="2874-GJCM"/>
    <x v="0"/>
    <x v="12"/>
    <x v="1"/>
    <x v="1"/>
    <s v="VA"/>
    <x v="0"/>
    <n v="69"/>
    <x v="0"/>
    <n v="0"/>
    <x v="1"/>
    <x v="1"/>
    <n v="41"/>
    <x v="0"/>
    <x v="0"/>
    <x v="886"/>
    <n v="38.875384165442952"/>
    <n v="1"/>
    <s v="Low"/>
    <x v="1"/>
    <n v="1"/>
    <x v="1"/>
    <x v="0"/>
  </r>
  <r>
    <s v="4368-IOMO"/>
    <x v="1"/>
    <x v="11"/>
    <x v="3"/>
    <x v="1"/>
    <s v="DC"/>
    <x v="0"/>
    <n v="55"/>
    <x v="0"/>
    <n v="0"/>
    <x v="0"/>
    <x v="1"/>
    <n v="27"/>
    <x v="2"/>
    <x v="16"/>
    <x v="12"/>
    <n v="27.92396170413047"/>
    <n v="2"/>
    <s v="Low"/>
    <x v="1"/>
    <n v="0.4"/>
    <x v="0"/>
    <x v="0"/>
  </r>
  <r>
    <s v="4379-MNDC"/>
    <x v="0"/>
    <x v="1"/>
    <x v="2"/>
    <x v="0"/>
    <s v="UT"/>
    <x v="1"/>
    <n v="26"/>
    <x v="0"/>
    <n v="0"/>
    <x v="2"/>
    <x v="0"/>
    <n v="12"/>
    <x v="0"/>
    <x v="0"/>
    <x v="887"/>
    <n v="10.298573000246099"/>
    <n v="3"/>
    <s v="Medium"/>
    <x v="0"/>
    <n v="4.6875E-2"/>
    <x v="2"/>
    <x v="2"/>
  </r>
  <r>
    <s v="8068-OZFJ"/>
    <x v="0"/>
    <x v="60"/>
    <x v="1"/>
    <x v="1"/>
    <s v="NY"/>
    <x v="1"/>
    <n v="21"/>
    <x v="0"/>
    <n v="0"/>
    <x v="1"/>
    <x v="0"/>
    <n v="50"/>
    <x v="0"/>
    <x v="0"/>
    <x v="807"/>
    <n v="44.741159424409837"/>
    <n v="4"/>
    <s v="Medium"/>
    <x v="1"/>
    <n v="7.2727272727272724E-2"/>
    <x v="2"/>
    <x v="3"/>
  </r>
  <r>
    <s v="5019-YZUR"/>
    <x v="0"/>
    <x v="59"/>
    <x v="1"/>
    <x v="1"/>
    <s v="MN"/>
    <x v="1"/>
    <n v="22"/>
    <x v="1"/>
    <n v="2"/>
    <x v="1"/>
    <x v="1"/>
    <n v="20"/>
    <x v="0"/>
    <x v="0"/>
    <x v="769"/>
    <n v="16.669659919263381"/>
    <n v="2"/>
    <s v="Low"/>
    <x v="0"/>
    <n v="0.04"/>
    <x v="2"/>
    <x v="1"/>
  </r>
  <r>
    <s v="4441-WTBT"/>
    <x v="1"/>
    <x v="54"/>
    <x v="1"/>
    <x v="1"/>
    <s v="VA"/>
    <x v="0"/>
    <n v="23"/>
    <x v="0"/>
    <n v="0"/>
    <x v="0"/>
    <x v="0"/>
    <n v="34"/>
    <x v="1"/>
    <x v="9"/>
    <x v="797"/>
    <n v="40.065123785688151"/>
    <n v="10"/>
    <s v="High"/>
    <x v="1"/>
    <n v="1"/>
    <x v="2"/>
    <x v="0"/>
  </r>
  <r>
    <s v="2906-EWLS"/>
    <x v="0"/>
    <x v="1"/>
    <x v="2"/>
    <x v="0"/>
    <s v="UT"/>
    <x v="0"/>
    <n v="45"/>
    <x v="0"/>
    <n v="0"/>
    <x v="2"/>
    <x v="1"/>
    <n v="12"/>
    <x v="0"/>
    <x v="0"/>
    <x v="888"/>
    <n v="12.97988929628419"/>
    <n v="2"/>
    <s v="Low"/>
    <x v="0"/>
    <n v="3.125E-2"/>
    <x v="0"/>
    <x v="2"/>
  </r>
  <r>
    <s v="0204-QLHK"/>
    <x v="1"/>
    <x v="8"/>
    <x v="0"/>
    <x v="1"/>
    <s v="NH"/>
    <x v="0"/>
    <n v="26"/>
    <x v="1"/>
    <n v="2"/>
    <x v="0"/>
    <x v="1"/>
    <n v="42"/>
    <x v="3"/>
    <x v="8"/>
    <x v="50"/>
    <n v="40.544556876225563"/>
    <n v="2"/>
    <s v="Low"/>
    <x v="1"/>
    <n v="1"/>
    <x v="2"/>
    <x v="3"/>
  </r>
  <r>
    <s v="2794-DAED"/>
    <x v="0"/>
    <x v="28"/>
    <x v="1"/>
    <x v="1"/>
    <s v="UT"/>
    <x v="0"/>
    <n v="49"/>
    <x v="0"/>
    <n v="0"/>
    <x v="0"/>
    <x v="1"/>
    <n v="47"/>
    <x v="0"/>
    <x v="0"/>
    <x v="889"/>
    <n v="46.548048087927562"/>
    <n v="6"/>
    <s v="High"/>
    <x v="1"/>
    <n v="0.35294117647058826"/>
    <x v="0"/>
    <x v="2"/>
  </r>
  <r>
    <s v="7107-NVHW"/>
    <x v="0"/>
    <x v="12"/>
    <x v="1"/>
    <x v="1"/>
    <s v="AL"/>
    <x v="1"/>
    <n v="22"/>
    <x v="1"/>
    <n v="3"/>
    <x v="0"/>
    <x v="0"/>
    <n v="19"/>
    <x v="0"/>
    <x v="0"/>
    <x v="115"/>
    <n v="18.247191557296102"/>
    <n v="10"/>
    <s v="High"/>
    <x v="0"/>
    <n v="10"/>
    <x v="2"/>
    <x v="0"/>
  </r>
  <r>
    <s v="5689-TDPU"/>
    <x v="0"/>
    <x v="59"/>
    <x v="0"/>
    <x v="1"/>
    <s v="DE"/>
    <x v="1"/>
    <n v="54"/>
    <x v="0"/>
    <n v="0"/>
    <x v="0"/>
    <x v="1"/>
    <n v="41"/>
    <x v="0"/>
    <x v="0"/>
    <x v="471"/>
    <n v="45.661034655658227"/>
    <n v="6"/>
    <s v="High"/>
    <x v="1"/>
    <n v="0.12"/>
    <x v="0"/>
    <x v="0"/>
  </r>
  <r>
    <s v="3277-HHVT"/>
    <x v="1"/>
    <x v="73"/>
    <x v="3"/>
    <x v="1"/>
    <s v="WA"/>
    <x v="0"/>
    <n v="48"/>
    <x v="0"/>
    <n v="0"/>
    <x v="1"/>
    <x v="1"/>
    <n v="34"/>
    <x v="2"/>
    <x v="19"/>
    <x v="580"/>
    <n v="35.943549706507383"/>
    <n v="8"/>
    <s v="High"/>
    <x v="1"/>
    <n v="0.20512820512820512"/>
    <x v="0"/>
    <x v="2"/>
  </r>
  <r>
    <s v="7862-XNWE"/>
    <x v="0"/>
    <x v="57"/>
    <x v="1"/>
    <x v="1"/>
    <s v="NC"/>
    <x v="0"/>
    <n v="55"/>
    <x v="0"/>
    <n v="0"/>
    <x v="2"/>
    <x v="1"/>
    <n v="20"/>
    <x v="0"/>
    <x v="0"/>
    <x v="207"/>
    <n v="20.859342480497851"/>
    <n v="5"/>
    <s v="Medium"/>
    <x v="0"/>
    <n v="6.8493150684931503E-2"/>
    <x v="0"/>
    <x v="0"/>
  </r>
  <r>
    <s v="9091-PBKJ"/>
    <x v="1"/>
    <x v="28"/>
    <x v="0"/>
    <x v="1"/>
    <s v="WV"/>
    <x v="1"/>
    <n v="62"/>
    <x v="0"/>
    <n v="0"/>
    <x v="0"/>
    <x v="1"/>
    <n v="35"/>
    <x v="1"/>
    <x v="11"/>
    <x v="521"/>
    <n v="38.520419034616538"/>
    <n v="10"/>
    <s v="High"/>
    <x v="1"/>
    <n v="0.58823529411764708"/>
    <x v="0"/>
    <x v="0"/>
  </r>
  <r>
    <s v="1815-HEQP"/>
    <x v="0"/>
    <x v="32"/>
    <x v="1"/>
    <x v="0"/>
    <s v="ND"/>
    <x v="0"/>
    <n v="36"/>
    <x v="0"/>
    <n v="0"/>
    <x v="2"/>
    <x v="0"/>
    <n v="11"/>
    <x v="0"/>
    <x v="0"/>
    <x v="14"/>
    <n v="11.768642950043731"/>
    <n v="1"/>
    <s v="Low"/>
    <x v="0"/>
    <n v="2.7027027027027029E-2"/>
    <x v="0"/>
    <x v="1"/>
  </r>
  <r>
    <s v="2494-JEGP"/>
    <x v="0"/>
    <x v="9"/>
    <x v="1"/>
    <x v="1"/>
    <s v="MN"/>
    <x v="0"/>
    <n v="65"/>
    <x v="1"/>
    <n v="3"/>
    <x v="0"/>
    <x v="1"/>
    <n v="26"/>
    <x v="0"/>
    <x v="0"/>
    <x v="241"/>
    <n v="22.14972089554897"/>
    <n v="7"/>
    <s v="High"/>
    <x v="1"/>
    <n v="2.3333333333333335"/>
    <x v="0"/>
    <x v="1"/>
  </r>
  <r>
    <s v="9088-RNGQ"/>
    <x v="0"/>
    <x v="16"/>
    <x v="1"/>
    <x v="1"/>
    <s v="DE"/>
    <x v="0"/>
    <n v="27"/>
    <x v="0"/>
    <n v="0"/>
    <x v="2"/>
    <x v="1"/>
    <n v="48"/>
    <x v="0"/>
    <x v="0"/>
    <x v="206"/>
    <n v="42.538558323261277"/>
    <n v="6"/>
    <s v="High"/>
    <x v="1"/>
    <n v="8.3333333333333329E-2"/>
    <x v="2"/>
    <x v="0"/>
  </r>
  <r>
    <s v="0943-EAVB"/>
    <x v="1"/>
    <x v="34"/>
    <x v="2"/>
    <x v="1"/>
    <s v="IA"/>
    <x v="1"/>
    <n v="53"/>
    <x v="0"/>
    <n v="0"/>
    <x v="2"/>
    <x v="1"/>
    <n v="39"/>
    <x v="4"/>
    <x v="4"/>
    <x v="590"/>
    <n v="35.116549707101058"/>
    <n v="0"/>
    <s v="None"/>
    <x v="1"/>
    <n v="0"/>
    <x v="0"/>
    <x v="1"/>
  </r>
  <r>
    <s v="3801-CUZG"/>
    <x v="0"/>
    <x v="57"/>
    <x v="1"/>
    <x v="1"/>
    <s v="IN"/>
    <x v="1"/>
    <n v="62"/>
    <x v="1"/>
    <n v="3"/>
    <x v="2"/>
    <x v="0"/>
    <n v="36"/>
    <x v="0"/>
    <x v="0"/>
    <x v="540"/>
    <n v="30.12002763341993"/>
    <n v="3"/>
    <s v="Medium"/>
    <x v="1"/>
    <n v="4.1095890410958902E-2"/>
    <x v="0"/>
    <x v="1"/>
  </r>
  <r>
    <s v="5442-DXMH"/>
    <x v="0"/>
    <x v="50"/>
    <x v="2"/>
    <x v="0"/>
    <s v="MA"/>
    <x v="1"/>
    <n v="54"/>
    <x v="0"/>
    <n v="0"/>
    <x v="2"/>
    <x v="1"/>
    <n v="8"/>
    <x v="0"/>
    <x v="0"/>
    <x v="832"/>
    <n v="8.4217301533818318"/>
    <n v="7"/>
    <s v="High"/>
    <x v="0"/>
    <n v="0.11290322580645161"/>
    <x v="0"/>
    <x v="3"/>
  </r>
  <r>
    <s v="8854-OTEJ"/>
    <x v="0"/>
    <x v="63"/>
    <x v="1"/>
    <x v="1"/>
    <s v="WI"/>
    <x v="1"/>
    <n v="42"/>
    <x v="1"/>
    <n v="5"/>
    <x v="0"/>
    <x v="1"/>
    <n v="27"/>
    <x v="0"/>
    <x v="0"/>
    <x v="734"/>
    <n v="22.049774029647889"/>
    <n v="7"/>
    <s v="High"/>
    <x v="1"/>
    <n v="0.14893617021276595"/>
    <x v="0"/>
    <x v="1"/>
  </r>
  <r>
    <s v="8477-ZKHF"/>
    <x v="0"/>
    <x v="18"/>
    <x v="1"/>
    <x v="0"/>
    <s v="MA"/>
    <x v="1"/>
    <n v="46"/>
    <x v="0"/>
    <n v="0"/>
    <x v="1"/>
    <x v="1"/>
    <n v="37"/>
    <x v="0"/>
    <x v="0"/>
    <x v="890"/>
    <n v="40.209906152231078"/>
    <n v="2"/>
    <s v="Low"/>
    <x v="1"/>
    <n v="3.5087719298245612E-2"/>
    <x v="0"/>
    <x v="3"/>
  </r>
  <r>
    <s v="5454-EVEO"/>
    <x v="0"/>
    <x v="45"/>
    <x v="1"/>
    <x v="1"/>
    <s v="UT"/>
    <x v="0"/>
    <n v="62"/>
    <x v="0"/>
    <n v="0"/>
    <x v="0"/>
    <x v="0"/>
    <n v="27"/>
    <x v="0"/>
    <x v="0"/>
    <x v="82"/>
    <n v="27.363148731570419"/>
    <n v="6"/>
    <s v="High"/>
    <x v="1"/>
    <n v="0.46153846153846156"/>
    <x v="0"/>
    <x v="2"/>
  </r>
  <r>
    <s v="0603-HPZF"/>
    <x v="0"/>
    <x v="2"/>
    <x v="0"/>
    <x v="1"/>
    <s v="MA"/>
    <x v="0"/>
    <n v="67"/>
    <x v="1"/>
    <n v="5"/>
    <x v="0"/>
    <x v="3"/>
    <n v="14"/>
    <x v="0"/>
    <x v="0"/>
    <x v="745"/>
    <n v="12.90798275462307"/>
    <n v="4"/>
    <s v="Medium"/>
    <x v="0"/>
    <n v="0.33333333333333331"/>
    <x v="1"/>
    <x v="3"/>
  </r>
  <r>
    <s v="9625-HDYB"/>
    <x v="0"/>
    <x v="59"/>
    <x v="1"/>
    <x v="1"/>
    <s v="TN"/>
    <x v="1"/>
    <n v="46"/>
    <x v="1"/>
    <n v="6"/>
    <x v="1"/>
    <x v="0"/>
    <n v="27"/>
    <x v="0"/>
    <x v="0"/>
    <x v="891"/>
    <n v="24.144162410072241"/>
    <n v="9"/>
    <s v="High"/>
    <x v="1"/>
    <n v="0.18"/>
    <x v="0"/>
    <x v="0"/>
  </r>
  <r>
    <s v="7875-CZLO"/>
    <x v="0"/>
    <x v="9"/>
    <x v="1"/>
    <x v="1"/>
    <s v="MD"/>
    <x v="0"/>
    <n v="32"/>
    <x v="0"/>
    <n v="0"/>
    <x v="0"/>
    <x v="1"/>
    <n v="27"/>
    <x v="0"/>
    <x v="0"/>
    <x v="829"/>
    <n v="22.022434749056931"/>
    <n v="8"/>
    <s v="High"/>
    <x v="1"/>
    <n v="2.6666666666666665"/>
    <x v="0"/>
    <x v="0"/>
  </r>
  <r>
    <s v="8590-NVOC"/>
    <x v="1"/>
    <x v="12"/>
    <x v="2"/>
    <x v="1"/>
    <s v="SD"/>
    <x v="0"/>
    <n v="48"/>
    <x v="0"/>
    <n v="0"/>
    <x v="0"/>
    <x v="1"/>
    <n v="23"/>
    <x v="4"/>
    <x v="10"/>
    <x v="722"/>
    <n v="20.505156370563899"/>
    <n v="3"/>
    <s v="Medium"/>
    <x v="1"/>
    <n v="3"/>
    <x v="0"/>
    <x v="1"/>
  </r>
  <r>
    <s v="4079-AMLI"/>
    <x v="0"/>
    <x v="15"/>
    <x v="1"/>
    <x v="0"/>
    <s v="MO"/>
    <x v="0"/>
    <n v="58"/>
    <x v="0"/>
    <n v="0"/>
    <x v="2"/>
    <x v="0"/>
    <n v="55"/>
    <x v="0"/>
    <x v="0"/>
    <x v="123"/>
    <n v="63.378905673300032"/>
    <n v="8"/>
    <s v="High"/>
    <x v="2"/>
    <n v="0.22222222222222221"/>
    <x v="0"/>
    <x v="1"/>
  </r>
  <r>
    <s v="8445-UDGJ"/>
    <x v="1"/>
    <x v="12"/>
    <x v="0"/>
    <x v="0"/>
    <s v="MD"/>
    <x v="1"/>
    <n v="34"/>
    <x v="1"/>
    <n v="2"/>
    <x v="0"/>
    <x v="0"/>
    <n v="9"/>
    <x v="3"/>
    <x v="2"/>
    <x v="892"/>
    <n v="9.3854109217772255"/>
    <n v="9"/>
    <s v="High"/>
    <x v="0"/>
    <n v="9"/>
    <x v="0"/>
    <x v="0"/>
  </r>
  <r>
    <s v="7716-RHEB"/>
    <x v="0"/>
    <x v="59"/>
    <x v="1"/>
    <x v="0"/>
    <s v="ID"/>
    <x v="0"/>
    <n v="61"/>
    <x v="0"/>
    <n v="0"/>
    <x v="1"/>
    <x v="3"/>
    <n v="11"/>
    <x v="0"/>
    <x v="0"/>
    <x v="893"/>
    <n v="11.37078401010293"/>
    <n v="0"/>
    <s v="None"/>
    <x v="0"/>
    <n v="0"/>
    <x v="0"/>
    <x v="2"/>
  </r>
  <r>
    <s v="9013-KMUQ"/>
    <x v="0"/>
    <x v="27"/>
    <x v="1"/>
    <x v="1"/>
    <s v="MO"/>
    <x v="0"/>
    <n v="62"/>
    <x v="0"/>
    <n v="0"/>
    <x v="1"/>
    <x v="1"/>
    <n v="37"/>
    <x v="0"/>
    <x v="0"/>
    <x v="749"/>
    <n v="39.227065632472872"/>
    <n v="7"/>
    <s v="High"/>
    <x v="1"/>
    <n v="0.20588235294117646"/>
    <x v="0"/>
    <x v="1"/>
  </r>
  <r>
    <s v="5125-CPLQ"/>
    <x v="0"/>
    <x v="12"/>
    <x v="1"/>
    <x v="0"/>
    <s v="VT"/>
    <x v="0"/>
    <n v="42"/>
    <x v="0"/>
    <n v="0"/>
    <x v="0"/>
    <x v="0"/>
    <n v="8"/>
    <x v="0"/>
    <x v="0"/>
    <x v="894"/>
    <n v="7.2607700044342272"/>
    <n v="1"/>
    <s v="Low"/>
    <x v="0"/>
    <n v="1"/>
    <x v="0"/>
    <x v="3"/>
  </r>
  <r>
    <s v="3023-RVLZ"/>
    <x v="0"/>
    <x v="11"/>
    <x v="1"/>
    <x v="0"/>
    <s v="MN"/>
    <x v="0"/>
    <n v="33"/>
    <x v="0"/>
    <n v="0"/>
    <x v="0"/>
    <x v="0"/>
    <n v="9"/>
    <x v="0"/>
    <x v="0"/>
    <x v="895"/>
    <n v="10.05757869768704"/>
    <n v="1"/>
    <s v="Low"/>
    <x v="0"/>
    <n v="0.2"/>
    <x v="0"/>
    <x v="1"/>
  </r>
  <r>
    <s v="1645-SCLE"/>
    <x v="1"/>
    <x v="28"/>
    <x v="4"/>
    <x v="1"/>
    <s v="AL"/>
    <x v="0"/>
    <n v="29"/>
    <x v="0"/>
    <n v="0"/>
    <x v="0"/>
    <x v="1"/>
    <n v="39"/>
    <x v="4"/>
    <x v="10"/>
    <x v="490"/>
    <n v="35.656414731326493"/>
    <n v="9"/>
    <s v="High"/>
    <x v="1"/>
    <n v="0.52941176470588236"/>
    <x v="2"/>
    <x v="0"/>
  </r>
  <r>
    <s v="2226-QYOR"/>
    <x v="0"/>
    <x v="41"/>
    <x v="2"/>
    <x v="1"/>
    <s v="LA"/>
    <x v="1"/>
    <n v="62"/>
    <x v="0"/>
    <n v="0"/>
    <x v="2"/>
    <x v="0"/>
    <n v="46"/>
    <x v="0"/>
    <x v="0"/>
    <x v="896"/>
    <n v="43.628222813491881"/>
    <n v="4"/>
    <s v="Medium"/>
    <x v="1"/>
    <n v="5.7142857142857141E-2"/>
    <x v="0"/>
    <x v="0"/>
  </r>
  <r>
    <s v="8544-QSTN"/>
    <x v="1"/>
    <x v="29"/>
    <x v="1"/>
    <x v="1"/>
    <s v="OK"/>
    <x v="1"/>
    <n v="30"/>
    <x v="0"/>
    <n v="0"/>
    <x v="1"/>
    <x v="0"/>
    <n v="40"/>
    <x v="1"/>
    <x v="9"/>
    <x v="897"/>
    <n v="32.301506132003809"/>
    <n v="5"/>
    <s v="Medium"/>
    <x v="1"/>
    <n v="7.4626865671641784E-2"/>
    <x v="0"/>
    <x v="0"/>
  </r>
  <r>
    <s v="5527-GKWF"/>
    <x v="0"/>
    <x v="4"/>
    <x v="1"/>
    <x v="1"/>
    <s v="AR"/>
    <x v="0"/>
    <n v="33"/>
    <x v="1"/>
    <n v="6"/>
    <x v="0"/>
    <x v="1"/>
    <n v="20"/>
    <x v="0"/>
    <x v="0"/>
    <x v="193"/>
    <n v="16.724295475337879"/>
    <n v="1"/>
    <s v="Low"/>
    <x v="0"/>
    <n v="2.6315789473684209E-2"/>
    <x v="0"/>
    <x v="0"/>
  </r>
  <r>
    <s v="3874-YKTE"/>
    <x v="0"/>
    <x v="3"/>
    <x v="1"/>
    <x v="1"/>
    <s v="OH"/>
    <x v="0"/>
    <n v="36"/>
    <x v="0"/>
    <n v="0"/>
    <x v="0"/>
    <x v="1"/>
    <n v="55"/>
    <x v="0"/>
    <x v="0"/>
    <x v="392"/>
    <n v="50.63422188202501"/>
    <n v="1"/>
    <s v="Low"/>
    <x v="2"/>
    <n v="1.4492753623188406E-2"/>
    <x v="0"/>
    <x v="1"/>
  </r>
  <r>
    <s v="5107-YTCO"/>
    <x v="0"/>
    <x v="61"/>
    <x v="1"/>
    <x v="0"/>
    <s v="NE"/>
    <x v="1"/>
    <n v="66"/>
    <x v="0"/>
    <n v="0"/>
    <x v="0"/>
    <x v="1"/>
    <n v="38"/>
    <x v="0"/>
    <x v="0"/>
    <x v="328"/>
    <n v="38.936740953226867"/>
    <n v="10"/>
    <s v="High"/>
    <x v="1"/>
    <n v="0.35714285714285715"/>
    <x v="1"/>
    <x v="1"/>
  </r>
  <r>
    <s v="6276-QWUZ"/>
    <x v="1"/>
    <x v="19"/>
    <x v="4"/>
    <x v="1"/>
    <s v="WY"/>
    <x v="1"/>
    <n v="53"/>
    <x v="0"/>
    <n v="0"/>
    <x v="0"/>
    <x v="1"/>
    <n v="42"/>
    <x v="1"/>
    <x v="13"/>
    <x v="898"/>
    <n v="47.636346670908608"/>
    <n v="6"/>
    <s v="High"/>
    <x v="1"/>
    <n v="0.23076923076923078"/>
    <x v="0"/>
    <x v="2"/>
  </r>
  <r>
    <s v="4946-KKMY"/>
    <x v="0"/>
    <x v="9"/>
    <x v="1"/>
    <x v="1"/>
    <s v="DE"/>
    <x v="0"/>
    <n v="51"/>
    <x v="0"/>
    <n v="0"/>
    <x v="0"/>
    <x v="1"/>
    <n v="39"/>
    <x v="0"/>
    <x v="0"/>
    <x v="899"/>
    <n v="38.205212390274909"/>
    <n v="0"/>
    <s v="None"/>
    <x v="1"/>
    <n v="0"/>
    <x v="0"/>
    <x v="0"/>
  </r>
  <r>
    <s v="5724-QUGT"/>
    <x v="1"/>
    <x v="12"/>
    <x v="0"/>
    <x v="0"/>
    <s v="WV"/>
    <x v="1"/>
    <n v="57"/>
    <x v="0"/>
    <n v="0"/>
    <x v="0"/>
    <x v="1"/>
    <n v="26"/>
    <x v="1"/>
    <x v="11"/>
    <x v="900"/>
    <n v="24.160717538231879"/>
    <n v="10"/>
    <s v="High"/>
    <x v="1"/>
    <n v="10"/>
    <x v="0"/>
    <x v="0"/>
  </r>
  <r>
    <s v="2135-PSTB"/>
    <x v="0"/>
    <x v="34"/>
    <x v="1"/>
    <x v="1"/>
    <s v="CA"/>
    <x v="0"/>
    <n v="54"/>
    <x v="1"/>
    <n v="3"/>
    <x v="2"/>
    <x v="0"/>
    <n v="26"/>
    <x v="0"/>
    <x v="0"/>
    <x v="621"/>
    <n v="27.93708473961566"/>
    <n v="6"/>
    <s v="High"/>
    <x v="1"/>
    <n v="9.0909090909090912E-2"/>
    <x v="0"/>
    <x v="2"/>
  </r>
  <r>
    <s v="8236-GBUC"/>
    <x v="0"/>
    <x v="8"/>
    <x v="1"/>
    <x v="0"/>
    <s v="MT"/>
    <x v="0"/>
    <n v="33"/>
    <x v="0"/>
    <n v="0"/>
    <x v="0"/>
    <x v="3"/>
    <n v="13"/>
    <x v="0"/>
    <x v="0"/>
    <x v="529"/>
    <n v="14.06538437913254"/>
    <n v="8"/>
    <s v="High"/>
    <x v="0"/>
    <n v="4"/>
    <x v="0"/>
    <x v="2"/>
  </r>
  <r>
    <s v="1457-BNEN"/>
    <x v="0"/>
    <x v="47"/>
    <x v="1"/>
    <x v="1"/>
    <s v="NM"/>
    <x v="0"/>
    <n v="58"/>
    <x v="0"/>
    <n v="0"/>
    <x v="1"/>
    <x v="0"/>
    <n v="13"/>
    <x v="0"/>
    <x v="0"/>
    <x v="264"/>
    <n v="12.028978043420601"/>
    <n v="6"/>
    <s v="High"/>
    <x v="0"/>
    <n v="0.19354838709677419"/>
    <x v="0"/>
    <x v="2"/>
  </r>
  <r>
    <s v="1175-JKIE"/>
    <x v="0"/>
    <x v="17"/>
    <x v="1"/>
    <x v="0"/>
    <s v="HI"/>
    <x v="1"/>
    <n v="26"/>
    <x v="1"/>
    <n v="2"/>
    <x v="2"/>
    <x v="0"/>
    <n v="9"/>
    <x v="0"/>
    <x v="0"/>
    <x v="157"/>
    <n v="7.3903759613545681"/>
    <n v="8"/>
    <s v="High"/>
    <x v="0"/>
    <n v="0.15384615384615385"/>
    <x v="2"/>
    <x v="2"/>
  </r>
  <r>
    <s v="5594-BDGF"/>
    <x v="0"/>
    <x v="73"/>
    <x v="1"/>
    <x v="1"/>
    <s v="GA"/>
    <x v="0"/>
    <n v="59"/>
    <x v="0"/>
    <n v="0"/>
    <x v="0"/>
    <x v="0"/>
    <n v="35"/>
    <x v="0"/>
    <x v="0"/>
    <x v="901"/>
    <n v="36.783979384710001"/>
    <n v="0"/>
    <s v="None"/>
    <x v="1"/>
    <n v="0"/>
    <x v="0"/>
    <x v="0"/>
  </r>
  <r>
    <s v="4733-GGZM"/>
    <x v="1"/>
    <x v="52"/>
    <x v="4"/>
    <x v="1"/>
    <s v="AL"/>
    <x v="0"/>
    <n v="23"/>
    <x v="0"/>
    <n v="0"/>
    <x v="0"/>
    <x v="1"/>
    <n v="59"/>
    <x v="2"/>
    <x v="3"/>
    <x v="591"/>
    <n v="53.502627999912107"/>
    <n v="7"/>
    <s v="High"/>
    <x v="2"/>
    <n v="0.11666666666666667"/>
    <x v="2"/>
    <x v="0"/>
  </r>
  <r>
    <s v="9500-SHSC"/>
    <x v="1"/>
    <x v="12"/>
    <x v="3"/>
    <x v="1"/>
    <s v="SC"/>
    <x v="0"/>
    <n v="32"/>
    <x v="0"/>
    <n v="0"/>
    <x v="0"/>
    <x v="1"/>
    <n v="42"/>
    <x v="1"/>
    <x v="7"/>
    <x v="530"/>
    <n v="35.904636213173973"/>
    <n v="2"/>
    <s v="Low"/>
    <x v="1"/>
    <n v="2"/>
    <x v="0"/>
    <x v="0"/>
  </r>
  <r>
    <s v="1875-TWXL"/>
    <x v="1"/>
    <x v="74"/>
    <x v="1"/>
    <x v="1"/>
    <s v="OR"/>
    <x v="0"/>
    <n v="26"/>
    <x v="0"/>
    <n v="0"/>
    <x v="1"/>
    <x v="1"/>
    <n v="54"/>
    <x v="1"/>
    <x v="7"/>
    <x v="902"/>
    <n v="44.094929460982037"/>
    <n v="8"/>
    <s v="High"/>
    <x v="2"/>
    <n v="0.15094339622641509"/>
    <x v="2"/>
    <x v="2"/>
  </r>
  <r>
    <s v="5121-HNGV"/>
    <x v="0"/>
    <x v="50"/>
    <x v="1"/>
    <x v="0"/>
    <s v="WI"/>
    <x v="0"/>
    <n v="32"/>
    <x v="0"/>
    <n v="0"/>
    <x v="1"/>
    <x v="1"/>
    <n v="42"/>
    <x v="0"/>
    <x v="0"/>
    <x v="826"/>
    <n v="37.222639244564839"/>
    <n v="5"/>
    <s v="Medium"/>
    <x v="1"/>
    <n v="8.0645161290322578E-2"/>
    <x v="0"/>
    <x v="1"/>
  </r>
  <r>
    <s v="4280-CZAF"/>
    <x v="0"/>
    <x v="65"/>
    <x v="2"/>
    <x v="1"/>
    <s v="TN"/>
    <x v="1"/>
    <n v="62"/>
    <x v="1"/>
    <n v="4"/>
    <x v="0"/>
    <x v="1"/>
    <n v="22"/>
    <x v="0"/>
    <x v="0"/>
    <x v="775"/>
    <n v="23.849146945830451"/>
    <n v="5"/>
    <s v="Medium"/>
    <x v="1"/>
    <n v="0.11363636363636363"/>
    <x v="0"/>
    <x v="0"/>
  </r>
  <r>
    <s v="7841-ZHUB"/>
    <x v="0"/>
    <x v="72"/>
    <x v="1"/>
    <x v="1"/>
    <s v="OH"/>
    <x v="1"/>
    <n v="80"/>
    <x v="0"/>
    <n v="0"/>
    <x v="2"/>
    <x v="0"/>
    <n v="43"/>
    <x v="0"/>
    <x v="0"/>
    <x v="741"/>
    <n v="42.221901187252968"/>
    <n v="10"/>
    <s v="High"/>
    <x v="1"/>
    <n v="0.13513513513513514"/>
    <x v="1"/>
    <x v="1"/>
  </r>
  <r>
    <s v="4361-JRVC"/>
    <x v="1"/>
    <x v="36"/>
    <x v="4"/>
    <x v="1"/>
    <s v="GA"/>
    <x v="0"/>
    <n v="41"/>
    <x v="1"/>
    <n v="5"/>
    <x v="0"/>
    <x v="1"/>
    <n v="22"/>
    <x v="2"/>
    <x v="6"/>
    <x v="280"/>
    <n v="17.78436753114493"/>
    <n v="5"/>
    <s v="Medium"/>
    <x v="1"/>
    <n v="1.25"/>
    <x v="0"/>
    <x v="0"/>
  </r>
  <r>
    <s v="8889-UNCC"/>
    <x v="0"/>
    <x v="57"/>
    <x v="2"/>
    <x v="1"/>
    <s v="NV"/>
    <x v="0"/>
    <n v="27"/>
    <x v="0"/>
    <n v="0"/>
    <x v="2"/>
    <x v="1"/>
    <n v="38"/>
    <x v="0"/>
    <x v="0"/>
    <x v="903"/>
    <n v="35.278950172394111"/>
    <n v="3"/>
    <s v="Medium"/>
    <x v="1"/>
    <n v="4.1095890410958902E-2"/>
    <x v="2"/>
    <x v="2"/>
  </r>
  <r>
    <s v="1526-SPDQ"/>
    <x v="1"/>
    <x v="56"/>
    <x v="0"/>
    <x v="1"/>
    <s v="VT"/>
    <x v="1"/>
    <n v="70"/>
    <x v="0"/>
    <n v="0"/>
    <x v="1"/>
    <x v="1"/>
    <n v="50"/>
    <x v="1"/>
    <x v="9"/>
    <x v="518"/>
    <n v="50.785849427265561"/>
    <n v="3"/>
    <s v="Medium"/>
    <x v="1"/>
    <n v="4.4117647058823532E-2"/>
    <x v="1"/>
    <x v="3"/>
  </r>
  <r>
    <s v="3476-LHMK"/>
    <x v="0"/>
    <x v="16"/>
    <x v="0"/>
    <x v="1"/>
    <s v="NV"/>
    <x v="1"/>
    <n v="42"/>
    <x v="1"/>
    <n v="6"/>
    <x v="2"/>
    <x v="0"/>
    <n v="48"/>
    <x v="0"/>
    <x v="0"/>
    <x v="844"/>
    <n v="47.352521887741091"/>
    <n v="9"/>
    <s v="High"/>
    <x v="1"/>
    <n v="0.125"/>
    <x v="0"/>
    <x v="2"/>
  </r>
  <r>
    <s v="7298-KVHY"/>
    <x v="1"/>
    <x v="8"/>
    <x v="3"/>
    <x v="1"/>
    <s v="ID"/>
    <x v="0"/>
    <n v="29"/>
    <x v="0"/>
    <n v="0"/>
    <x v="0"/>
    <x v="1"/>
    <n v="27"/>
    <x v="5"/>
    <x v="5"/>
    <x v="288"/>
    <n v="30.689573895776309"/>
    <n v="7"/>
    <s v="High"/>
    <x v="1"/>
    <n v="3.5"/>
    <x v="2"/>
    <x v="2"/>
  </r>
  <r>
    <s v="8862-KMHH"/>
    <x v="0"/>
    <x v="22"/>
    <x v="0"/>
    <x v="1"/>
    <s v="SD"/>
    <x v="1"/>
    <n v="21"/>
    <x v="0"/>
    <n v="0"/>
    <x v="0"/>
    <x v="1"/>
    <n v="46"/>
    <x v="0"/>
    <x v="0"/>
    <x v="269"/>
    <n v="36.967683540730711"/>
    <n v="2"/>
    <s v="Low"/>
    <x v="1"/>
    <n v="0.18181818181818182"/>
    <x v="2"/>
    <x v="1"/>
  </r>
  <r>
    <s v="6255-VOJP"/>
    <x v="0"/>
    <x v="47"/>
    <x v="1"/>
    <x v="1"/>
    <s v="MI"/>
    <x v="1"/>
    <n v="60"/>
    <x v="0"/>
    <n v="0"/>
    <x v="1"/>
    <x v="0"/>
    <n v="39"/>
    <x v="0"/>
    <x v="0"/>
    <x v="904"/>
    <n v="41.901413978097104"/>
    <n v="7"/>
    <s v="High"/>
    <x v="1"/>
    <n v="0.22580645161290322"/>
    <x v="0"/>
    <x v="1"/>
  </r>
  <r>
    <s v="1269-LPAJ"/>
    <x v="0"/>
    <x v="12"/>
    <x v="1"/>
    <x v="0"/>
    <s v="MA"/>
    <x v="0"/>
    <n v="29"/>
    <x v="1"/>
    <n v="3"/>
    <x v="0"/>
    <x v="1"/>
    <n v="6"/>
    <x v="0"/>
    <x v="0"/>
    <x v="666"/>
    <n v="5.088750417346688"/>
    <n v="9"/>
    <s v="High"/>
    <x v="0"/>
    <n v="9"/>
    <x v="2"/>
    <x v="3"/>
  </r>
  <r>
    <s v="1787-YEII"/>
    <x v="0"/>
    <x v="16"/>
    <x v="2"/>
    <x v="0"/>
    <s v="OH"/>
    <x v="0"/>
    <n v="43"/>
    <x v="1"/>
    <n v="4"/>
    <x v="2"/>
    <x v="1"/>
    <n v="35"/>
    <x v="0"/>
    <x v="0"/>
    <x v="905"/>
    <n v="38.495909433869357"/>
    <n v="5"/>
    <s v="Medium"/>
    <x v="1"/>
    <n v="6.9444444444444448E-2"/>
    <x v="0"/>
    <x v="1"/>
  </r>
  <r>
    <s v="5403-YQQN"/>
    <x v="0"/>
    <x v="48"/>
    <x v="0"/>
    <x v="0"/>
    <s v="KS"/>
    <x v="0"/>
    <n v="54"/>
    <x v="1"/>
    <n v="2"/>
    <x v="1"/>
    <x v="1"/>
    <n v="6"/>
    <x v="0"/>
    <x v="0"/>
    <x v="505"/>
    <n v="5.9117401902476816"/>
    <n v="10"/>
    <s v="High"/>
    <x v="0"/>
    <n v="0.5"/>
    <x v="0"/>
    <x v="1"/>
  </r>
  <r>
    <s v="7275-BIJM"/>
    <x v="0"/>
    <x v="68"/>
    <x v="1"/>
    <x v="1"/>
    <s v="AK"/>
    <x v="0"/>
    <n v="48"/>
    <x v="0"/>
    <n v="0"/>
    <x v="2"/>
    <x v="0"/>
    <n v="60"/>
    <x v="0"/>
    <x v="0"/>
    <x v="696"/>
    <n v="66.91723592382958"/>
    <n v="3"/>
    <s v="Medium"/>
    <x v="2"/>
    <n v="6.1224489795918366E-2"/>
    <x v="0"/>
    <x v="2"/>
  </r>
  <r>
    <s v="2336-NRFH"/>
    <x v="0"/>
    <x v="7"/>
    <x v="0"/>
    <x v="1"/>
    <s v="ID"/>
    <x v="1"/>
    <n v="49"/>
    <x v="1"/>
    <n v="6"/>
    <x v="0"/>
    <x v="1"/>
    <n v="24"/>
    <x v="0"/>
    <x v="0"/>
    <x v="616"/>
    <n v="19.747172723021681"/>
    <n v="0"/>
    <s v="None"/>
    <x v="1"/>
    <n v="0"/>
    <x v="0"/>
    <x v="2"/>
  </r>
  <r>
    <s v="1736-FGSI"/>
    <x v="0"/>
    <x v="39"/>
    <x v="1"/>
    <x v="1"/>
    <s v="NE"/>
    <x v="1"/>
    <n v="78"/>
    <x v="0"/>
    <n v="0"/>
    <x v="1"/>
    <x v="1"/>
    <n v="29"/>
    <x v="0"/>
    <x v="0"/>
    <x v="906"/>
    <n v="24.818765595133701"/>
    <n v="0"/>
    <s v="None"/>
    <x v="1"/>
    <n v="0"/>
    <x v="1"/>
    <x v="1"/>
  </r>
  <r>
    <s v="8760-VNCZ"/>
    <x v="0"/>
    <x v="39"/>
    <x v="1"/>
    <x v="0"/>
    <s v="AL"/>
    <x v="1"/>
    <n v="54"/>
    <x v="0"/>
    <n v="0"/>
    <x v="2"/>
    <x v="1"/>
    <n v="52"/>
    <x v="0"/>
    <x v="0"/>
    <x v="907"/>
    <n v="51.502885246995113"/>
    <n v="1"/>
    <s v="Low"/>
    <x v="2"/>
    <n v="1.4084507042253521E-2"/>
    <x v="0"/>
    <x v="0"/>
  </r>
  <r>
    <s v="0484-KHIH"/>
    <x v="0"/>
    <x v="45"/>
    <x v="1"/>
    <x v="0"/>
    <s v="WV"/>
    <x v="1"/>
    <n v="32"/>
    <x v="1"/>
    <n v="2"/>
    <x v="0"/>
    <x v="1"/>
    <n v="11"/>
    <x v="0"/>
    <x v="0"/>
    <x v="538"/>
    <n v="9.3299699766759847"/>
    <n v="3"/>
    <s v="Medium"/>
    <x v="0"/>
    <n v="0.23076923076923078"/>
    <x v="0"/>
    <x v="0"/>
  </r>
  <r>
    <s v="4406-UNDP"/>
    <x v="1"/>
    <x v="12"/>
    <x v="4"/>
    <x v="1"/>
    <s v="WY"/>
    <x v="1"/>
    <n v="85"/>
    <x v="0"/>
    <n v="0"/>
    <x v="0"/>
    <x v="1"/>
    <n v="34"/>
    <x v="3"/>
    <x v="2"/>
    <x v="190"/>
    <n v="27.84607062054145"/>
    <n v="0"/>
    <s v="None"/>
    <x v="1"/>
    <n v="0"/>
    <x v="1"/>
    <x v="2"/>
  </r>
  <r>
    <s v="9985-QPZR"/>
    <x v="1"/>
    <x v="7"/>
    <x v="1"/>
    <x v="1"/>
    <s v="SD"/>
    <x v="0"/>
    <n v="63"/>
    <x v="0"/>
    <n v="0"/>
    <x v="1"/>
    <x v="1"/>
    <n v="53"/>
    <x v="2"/>
    <x v="6"/>
    <x v="748"/>
    <n v="43.654454923996262"/>
    <n v="6"/>
    <s v="High"/>
    <x v="2"/>
    <n v="0.1111111111111111"/>
    <x v="0"/>
    <x v="1"/>
  </r>
  <r>
    <s v="1599-ACJB"/>
    <x v="1"/>
    <x v="48"/>
    <x v="0"/>
    <x v="1"/>
    <s v="DE"/>
    <x v="0"/>
    <n v="34"/>
    <x v="0"/>
    <n v="0"/>
    <x v="0"/>
    <x v="1"/>
    <n v="38"/>
    <x v="3"/>
    <x v="8"/>
    <x v="908"/>
    <n v="40.929891678734137"/>
    <n v="2"/>
    <s v="Low"/>
    <x v="1"/>
    <n v="0.1"/>
    <x v="0"/>
    <x v="0"/>
  </r>
  <r>
    <s v="5892-HVKH"/>
    <x v="0"/>
    <x v="39"/>
    <x v="1"/>
    <x v="1"/>
    <s v="NE"/>
    <x v="1"/>
    <n v="24"/>
    <x v="0"/>
    <n v="0"/>
    <x v="1"/>
    <x v="1"/>
    <n v="57"/>
    <x v="0"/>
    <x v="0"/>
    <x v="492"/>
    <n v="49.583846455700503"/>
    <n v="3"/>
    <s v="Medium"/>
    <x v="2"/>
    <n v="4.2253521126760563E-2"/>
    <x v="2"/>
    <x v="1"/>
  </r>
  <r>
    <s v="0714-MVOD"/>
    <x v="0"/>
    <x v="32"/>
    <x v="2"/>
    <x v="0"/>
    <s v="ID"/>
    <x v="0"/>
    <n v="56"/>
    <x v="1"/>
    <n v="4"/>
    <x v="1"/>
    <x v="0"/>
    <n v="5"/>
    <x v="0"/>
    <x v="0"/>
    <x v="909"/>
    <n v="4.7008671286937229"/>
    <n v="8"/>
    <s v="High"/>
    <x v="0"/>
    <n v="0.21621621621621623"/>
    <x v="0"/>
    <x v="2"/>
  </r>
  <r>
    <s v="0524-KTEC"/>
    <x v="0"/>
    <x v="1"/>
    <x v="1"/>
    <x v="1"/>
    <s v="MI"/>
    <x v="1"/>
    <n v="51"/>
    <x v="1"/>
    <n v="3"/>
    <x v="2"/>
    <x v="1"/>
    <n v="22"/>
    <x v="0"/>
    <x v="0"/>
    <x v="304"/>
    <n v="17.65450931205763"/>
    <n v="3"/>
    <s v="Medium"/>
    <x v="1"/>
    <n v="4.6875E-2"/>
    <x v="0"/>
    <x v="1"/>
  </r>
  <r>
    <s v="0927-IILK"/>
    <x v="0"/>
    <x v="30"/>
    <x v="2"/>
    <x v="0"/>
    <s v="AR"/>
    <x v="1"/>
    <n v="36"/>
    <x v="1"/>
    <n v="5"/>
    <x v="2"/>
    <x v="0"/>
    <n v="10"/>
    <x v="0"/>
    <x v="0"/>
    <x v="910"/>
    <n v="9.2955514185076673"/>
    <n v="3"/>
    <s v="Medium"/>
    <x v="0"/>
    <n v="9.0909090909090912E-2"/>
    <x v="0"/>
    <x v="0"/>
  </r>
  <r>
    <s v="9926-UPTR"/>
    <x v="0"/>
    <x v="30"/>
    <x v="2"/>
    <x v="1"/>
    <s v="KS"/>
    <x v="0"/>
    <n v="78"/>
    <x v="1"/>
    <n v="3"/>
    <x v="2"/>
    <x v="1"/>
    <n v="52"/>
    <x v="0"/>
    <x v="0"/>
    <x v="6"/>
    <n v="55.750775007280467"/>
    <n v="9"/>
    <s v="High"/>
    <x v="2"/>
    <n v="0.27272727272727271"/>
    <x v="1"/>
    <x v="1"/>
  </r>
  <r>
    <s v="7443-JDZL"/>
    <x v="0"/>
    <x v="74"/>
    <x v="1"/>
    <x v="0"/>
    <s v="ME"/>
    <x v="1"/>
    <n v="41"/>
    <x v="1"/>
    <n v="3"/>
    <x v="1"/>
    <x v="0"/>
    <n v="8"/>
    <x v="0"/>
    <x v="0"/>
    <x v="233"/>
    <n v="8.9845804188800056"/>
    <n v="8"/>
    <s v="High"/>
    <x v="0"/>
    <n v="0.15094339622641509"/>
    <x v="0"/>
    <x v="3"/>
  </r>
  <r>
    <s v="7567-CCTC"/>
    <x v="1"/>
    <x v="12"/>
    <x v="3"/>
    <x v="1"/>
    <s v="CA"/>
    <x v="0"/>
    <n v="72"/>
    <x v="0"/>
    <n v="0"/>
    <x v="0"/>
    <x v="1"/>
    <n v="30"/>
    <x v="2"/>
    <x v="19"/>
    <x v="830"/>
    <n v="33.764201576323408"/>
    <n v="3"/>
    <s v="Medium"/>
    <x v="1"/>
    <n v="3"/>
    <x v="1"/>
    <x v="2"/>
  </r>
  <r>
    <s v="0135-SOBW"/>
    <x v="0"/>
    <x v="44"/>
    <x v="1"/>
    <x v="1"/>
    <s v="OH"/>
    <x v="0"/>
    <n v="20"/>
    <x v="0"/>
    <n v="0"/>
    <x v="0"/>
    <x v="1"/>
    <n v="54"/>
    <x v="0"/>
    <x v="0"/>
    <x v="621"/>
    <n v="54.334574164934843"/>
    <n v="1"/>
    <s v="Low"/>
    <x v="2"/>
    <n v="1.6393442622950821E-2"/>
    <x v="2"/>
    <x v="1"/>
  </r>
  <r>
    <s v="1737-XQPV"/>
    <x v="0"/>
    <x v="73"/>
    <x v="1"/>
    <x v="1"/>
    <s v="KY"/>
    <x v="0"/>
    <n v="63"/>
    <x v="0"/>
    <n v="0"/>
    <x v="1"/>
    <x v="0"/>
    <n v="14"/>
    <x v="0"/>
    <x v="0"/>
    <x v="911"/>
    <n v="11.90338038532559"/>
    <n v="3"/>
    <s v="Medium"/>
    <x v="0"/>
    <n v="7.6923076923076927E-2"/>
    <x v="0"/>
    <x v="0"/>
  </r>
  <r>
    <s v="1324-GXZT"/>
    <x v="1"/>
    <x v="37"/>
    <x v="3"/>
    <x v="1"/>
    <s v="DC"/>
    <x v="1"/>
    <n v="64"/>
    <x v="0"/>
    <n v="0"/>
    <x v="0"/>
    <x v="1"/>
    <n v="45"/>
    <x v="4"/>
    <x v="4"/>
    <x v="912"/>
    <n v="50.907370999494951"/>
    <n v="5"/>
    <s v="Medium"/>
    <x v="1"/>
    <n v="0.7142857142857143"/>
    <x v="0"/>
    <x v="0"/>
  </r>
  <r>
    <s v="7763-KKJY"/>
    <x v="1"/>
    <x v="14"/>
    <x v="3"/>
    <x v="1"/>
    <s v="NM"/>
    <x v="0"/>
    <n v="48"/>
    <x v="0"/>
    <n v="0"/>
    <x v="0"/>
    <x v="1"/>
    <n v="43"/>
    <x v="1"/>
    <x v="13"/>
    <x v="913"/>
    <n v="47.64319160757104"/>
    <n v="8"/>
    <s v="High"/>
    <x v="1"/>
    <n v="0.88888888888888884"/>
    <x v="0"/>
    <x v="2"/>
  </r>
  <r>
    <s v="8947-TZTF"/>
    <x v="1"/>
    <x v="9"/>
    <x v="1"/>
    <x v="1"/>
    <s v="WA"/>
    <x v="1"/>
    <n v="25"/>
    <x v="0"/>
    <n v="0"/>
    <x v="0"/>
    <x v="1"/>
    <n v="24"/>
    <x v="1"/>
    <x v="9"/>
    <x v="914"/>
    <n v="20.82851143282824"/>
    <n v="5"/>
    <s v="Medium"/>
    <x v="1"/>
    <n v="1.6666666666666667"/>
    <x v="2"/>
    <x v="2"/>
  </r>
  <r>
    <s v="9880-BJRX"/>
    <x v="1"/>
    <x v="62"/>
    <x v="0"/>
    <x v="1"/>
    <s v="DC"/>
    <x v="0"/>
    <n v="25"/>
    <x v="0"/>
    <n v="0"/>
    <x v="0"/>
    <x v="1"/>
    <n v="36"/>
    <x v="2"/>
    <x v="16"/>
    <x v="209"/>
    <n v="33.085315457302407"/>
    <n v="2"/>
    <s v="Low"/>
    <x v="1"/>
    <n v="0.13333333333333333"/>
    <x v="2"/>
    <x v="0"/>
  </r>
  <r>
    <s v="2228-SYVE"/>
    <x v="0"/>
    <x v="3"/>
    <x v="1"/>
    <x v="1"/>
    <s v="NC"/>
    <x v="1"/>
    <n v="29"/>
    <x v="0"/>
    <n v="0"/>
    <x v="2"/>
    <x v="1"/>
    <n v="39"/>
    <x v="0"/>
    <x v="0"/>
    <x v="915"/>
    <n v="45.988098269239792"/>
    <n v="5"/>
    <s v="Medium"/>
    <x v="1"/>
    <n v="7.2463768115942032E-2"/>
    <x v="2"/>
    <x v="0"/>
  </r>
  <r>
    <s v="2864-BTXP"/>
    <x v="0"/>
    <x v="21"/>
    <x v="1"/>
    <x v="1"/>
    <s v="SC"/>
    <x v="1"/>
    <n v="36"/>
    <x v="0"/>
    <n v="0"/>
    <x v="0"/>
    <x v="1"/>
    <n v="50"/>
    <x v="0"/>
    <x v="0"/>
    <x v="486"/>
    <n v="44.019652927527588"/>
    <n v="10"/>
    <s v="High"/>
    <x v="1"/>
    <n v="1.6666666666666667"/>
    <x v="0"/>
    <x v="0"/>
  </r>
  <r>
    <s v="6910-TLAY"/>
    <x v="0"/>
    <x v="32"/>
    <x v="1"/>
    <x v="0"/>
    <s v="WY"/>
    <x v="1"/>
    <n v="36"/>
    <x v="0"/>
    <n v="0"/>
    <x v="2"/>
    <x v="0"/>
    <n v="7"/>
    <x v="0"/>
    <x v="0"/>
    <x v="916"/>
    <n v="6.2642968166607629"/>
    <n v="3"/>
    <s v="Medium"/>
    <x v="0"/>
    <n v="8.1081081081081086E-2"/>
    <x v="0"/>
    <x v="2"/>
  </r>
  <r>
    <s v="0134-HBPS"/>
    <x v="0"/>
    <x v="43"/>
    <x v="1"/>
    <x v="1"/>
    <s v="TX"/>
    <x v="0"/>
    <n v="71"/>
    <x v="1"/>
    <n v="4"/>
    <x v="2"/>
    <x v="0"/>
    <n v="16"/>
    <x v="0"/>
    <x v="0"/>
    <x v="917"/>
    <n v="15.65139454634831"/>
    <n v="5"/>
    <s v="Medium"/>
    <x v="0"/>
    <n v="0.17241379310344829"/>
    <x v="1"/>
    <x v="0"/>
  </r>
  <r>
    <s v="1955-JACT"/>
    <x v="0"/>
    <x v="15"/>
    <x v="1"/>
    <x v="0"/>
    <s v="VT"/>
    <x v="1"/>
    <n v="29"/>
    <x v="0"/>
    <n v="0"/>
    <x v="0"/>
    <x v="0"/>
    <n v="27"/>
    <x v="0"/>
    <x v="0"/>
    <x v="918"/>
    <n v="28.27262546691696"/>
    <n v="8"/>
    <s v="High"/>
    <x v="1"/>
    <n v="0.22222222222222221"/>
    <x v="2"/>
    <x v="3"/>
  </r>
  <r>
    <s v="0561-HODW"/>
    <x v="1"/>
    <x v="21"/>
    <x v="0"/>
    <x v="1"/>
    <s v="IN"/>
    <x v="0"/>
    <n v="28"/>
    <x v="0"/>
    <n v="0"/>
    <x v="0"/>
    <x v="1"/>
    <n v="30"/>
    <x v="3"/>
    <x v="2"/>
    <x v="790"/>
    <n v="35.676369863142703"/>
    <n v="3"/>
    <s v="Medium"/>
    <x v="1"/>
    <n v="0.5"/>
    <x v="2"/>
    <x v="1"/>
  </r>
  <r>
    <s v="3570-MGLX"/>
    <x v="0"/>
    <x v="9"/>
    <x v="2"/>
    <x v="0"/>
    <s v="NM"/>
    <x v="0"/>
    <n v="57"/>
    <x v="0"/>
    <n v="0"/>
    <x v="0"/>
    <x v="0"/>
    <n v="10"/>
    <x v="0"/>
    <x v="0"/>
    <x v="321"/>
    <n v="10.11610065780741"/>
    <n v="10"/>
    <s v="High"/>
    <x v="0"/>
    <n v="3.3333333333333335"/>
    <x v="0"/>
    <x v="2"/>
  </r>
  <r>
    <s v="3469-BKHG"/>
    <x v="0"/>
    <x v="22"/>
    <x v="1"/>
    <x v="0"/>
    <s v="SD"/>
    <x v="1"/>
    <n v="64"/>
    <x v="0"/>
    <n v="0"/>
    <x v="2"/>
    <x v="0"/>
    <n v="8"/>
    <x v="0"/>
    <x v="0"/>
    <x v="919"/>
    <n v="8.6708829064899575"/>
    <n v="0"/>
    <s v="None"/>
    <x v="0"/>
    <n v="0"/>
    <x v="0"/>
    <x v="1"/>
  </r>
  <r>
    <s v="4105-MJHW"/>
    <x v="0"/>
    <x v="48"/>
    <x v="1"/>
    <x v="0"/>
    <s v="NC"/>
    <x v="1"/>
    <n v="51"/>
    <x v="0"/>
    <n v="0"/>
    <x v="0"/>
    <x v="1"/>
    <n v="34"/>
    <x v="0"/>
    <x v="0"/>
    <x v="920"/>
    <n v="38.80025616014975"/>
    <n v="8"/>
    <s v="High"/>
    <x v="1"/>
    <n v="0.4"/>
    <x v="0"/>
    <x v="0"/>
  </r>
  <r>
    <s v="9921-QEHV"/>
    <x v="1"/>
    <x v="9"/>
    <x v="5"/>
    <x v="1"/>
    <s v="WV"/>
    <x v="1"/>
    <n v="21"/>
    <x v="0"/>
    <n v="0"/>
    <x v="0"/>
    <x v="3"/>
    <n v="15"/>
    <x v="1"/>
    <x v="9"/>
    <x v="921"/>
    <n v="14.442669197760379"/>
    <n v="10"/>
    <s v="High"/>
    <x v="0"/>
    <n v="3.3333333333333335"/>
    <x v="2"/>
    <x v="0"/>
  </r>
  <r>
    <s v="1010-DKQH"/>
    <x v="0"/>
    <x v="33"/>
    <x v="0"/>
    <x v="1"/>
    <s v="NJ"/>
    <x v="1"/>
    <n v="28"/>
    <x v="0"/>
    <n v="0"/>
    <x v="0"/>
    <x v="1"/>
    <n v="51"/>
    <x v="0"/>
    <x v="0"/>
    <x v="174"/>
    <n v="51.561255991066353"/>
    <n v="4"/>
    <s v="Medium"/>
    <x v="2"/>
    <n v="0.17391304347826086"/>
    <x v="2"/>
    <x v="3"/>
  </r>
  <r>
    <s v="1756-YCXA"/>
    <x v="0"/>
    <x v="54"/>
    <x v="1"/>
    <x v="1"/>
    <s v="NH"/>
    <x v="0"/>
    <n v="22"/>
    <x v="1"/>
    <n v="2"/>
    <x v="0"/>
    <x v="1"/>
    <n v="28"/>
    <x v="0"/>
    <x v="0"/>
    <x v="897"/>
    <n v="25.88081935801263"/>
    <n v="9"/>
    <s v="High"/>
    <x v="1"/>
    <n v="0.9"/>
    <x v="2"/>
    <x v="3"/>
  </r>
  <r>
    <s v="5102-HJVC"/>
    <x v="0"/>
    <x v="32"/>
    <x v="1"/>
    <x v="1"/>
    <s v="KS"/>
    <x v="1"/>
    <n v="32"/>
    <x v="1"/>
    <n v="3"/>
    <x v="0"/>
    <x v="1"/>
    <n v="45"/>
    <x v="0"/>
    <x v="0"/>
    <x v="220"/>
    <n v="37.589827296138239"/>
    <n v="7"/>
    <s v="High"/>
    <x v="1"/>
    <n v="0.1891891891891892"/>
    <x v="0"/>
    <x v="1"/>
  </r>
  <r>
    <s v="6242-OLXJ"/>
    <x v="0"/>
    <x v="24"/>
    <x v="2"/>
    <x v="0"/>
    <s v="OK"/>
    <x v="1"/>
    <n v="22"/>
    <x v="0"/>
    <n v="0"/>
    <x v="0"/>
    <x v="0"/>
    <n v="9"/>
    <x v="0"/>
    <x v="0"/>
    <x v="922"/>
    <n v="8.8043673406985565"/>
    <n v="6"/>
    <s v="High"/>
    <x v="0"/>
    <n v="0.42857142857142855"/>
    <x v="2"/>
    <x v="0"/>
  </r>
  <r>
    <s v="9400-JRTV"/>
    <x v="0"/>
    <x v="8"/>
    <x v="1"/>
    <x v="0"/>
    <s v="AR"/>
    <x v="0"/>
    <n v="48"/>
    <x v="0"/>
    <n v="0"/>
    <x v="0"/>
    <x v="1"/>
    <n v="26"/>
    <x v="0"/>
    <x v="0"/>
    <x v="700"/>
    <n v="25.65428623640684"/>
    <n v="7"/>
    <s v="High"/>
    <x v="1"/>
    <n v="3.5"/>
    <x v="0"/>
    <x v="0"/>
  </r>
  <r>
    <s v="4610-OZDY"/>
    <x v="1"/>
    <x v="8"/>
    <x v="2"/>
    <x v="1"/>
    <s v="TX"/>
    <x v="0"/>
    <n v="28"/>
    <x v="0"/>
    <n v="0"/>
    <x v="0"/>
    <x v="1"/>
    <n v="45"/>
    <x v="1"/>
    <x v="9"/>
    <x v="923"/>
    <n v="49.28098016709118"/>
    <n v="1"/>
    <s v="Low"/>
    <x v="1"/>
    <n v="0.5"/>
    <x v="2"/>
    <x v="0"/>
  </r>
  <r>
    <s v="6891-EMIE"/>
    <x v="0"/>
    <x v="49"/>
    <x v="1"/>
    <x v="0"/>
    <s v="NJ"/>
    <x v="1"/>
    <n v="66"/>
    <x v="0"/>
    <n v="0"/>
    <x v="2"/>
    <x v="1"/>
    <n v="38"/>
    <x v="0"/>
    <x v="0"/>
    <x v="902"/>
    <n v="42.401128494893463"/>
    <n v="6"/>
    <s v="High"/>
    <x v="1"/>
    <n v="0.10714285714285714"/>
    <x v="1"/>
    <x v="3"/>
  </r>
  <r>
    <s v="7550-ECEB"/>
    <x v="0"/>
    <x v="12"/>
    <x v="2"/>
    <x v="1"/>
    <s v="AK"/>
    <x v="0"/>
    <n v="50"/>
    <x v="0"/>
    <n v="0"/>
    <x v="0"/>
    <x v="3"/>
    <n v="40"/>
    <x v="0"/>
    <x v="0"/>
    <x v="627"/>
    <n v="45.451017630040617"/>
    <n v="0"/>
    <s v="None"/>
    <x v="1"/>
    <n v="0"/>
    <x v="0"/>
    <x v="2"/>
  </r>
  <r>
    <s v="1104-BZUV"/>
    <x v="0"/>
    <x v="22"/>
    <x v="1"/>
    <x v="1"/>
    <s v="DC"/>
    <x v="0"/>
    <n v="30"/>
    <x v="0"/>
    <n v="0"/>
    <x v="0"/>
    <x v="1"/>
    <n v="24"/>
    <x v="0"/>
    <x v="0"/>
    <x v="924"/>
    <n v="21.212783171777449"/>
    <n v="1"/>
    <s v="Low"/>
    <x v="1"/>
    <n v="9.0909090909090912E-2"/>
    <x v="0"/>
    <x v="0"/>
  </r>
  <r>
    <s v="1251-IRYQ"/>
    <x v="1"/>
    <x v="67"/>
    <x v="0"/>
    <x v="1"/>
    <s v="SC"/>
    <x v="0"/>
    <n v="35"/>
    <x v="0"/>
    <n v="0"/>
    <x v="0"/>
    <x v="1"/>
    <n v="46"/>
    <x v="1"/>
    <x v="9"/>
    <x v="277"/>
    <n v="43.518741774138967"/>
    <n v="5"/>
    <s v="Medium"/>
    <x v="1"/>
    <n v="0.14285714285714285"/>
    <x v="0"/>
    <x v="0"/>
  </r>
  <r>
    <s v="9843-UGSQ"/>
    <x v="1"/>
    <x v="43"/>
    <x v="1"/>
    <x v="1"/>
    <s v="CA"/>
    <x v="1"/>
    <n v="31"/>
    <x v="0"/>
    <n v="0"/>
    <x v="0"/>
    <x v="3"/>
    <n v="30"/>
    <x v="6"/>
    <x v="20"/>
    <x v="514"/>
    <n v="25.662263721254629"/>
    <n v="4"/>
    <s v="Medium"/>
    <x v="1"/>
    <n v="0.13793103448275862"/>
    <x v="0"/>
    <x v="2"/>
  </r>
  <r>
    <s v="0404-LDTU"/>
    <x v="0"/>
    <x v="60"/>
    <x v="1"/>
    <x v="0"/>
    <s v="NY"/>
    <x v="1"/>
    <n v="19"/>
    <x v="1"/>
    <n v="4"/>
    <x v="2"/>
    <x v="0"/>
    <n v="6"/>
    <x v="0"/>
    <x v="0"/>
    <x v="467"/>
    <n v="6.9552239359275054"/>
    <n v="10"/>
    <s v="High"/>
    <x v="0"/>
    <n v="0.18181818181818182"/>
    <x v="2"/>
    <x v="3"/>
  </r>
  <r>
    <s v="2931-SHYA"/>
    <x v="0"/>
    <x v="57"/>
    <x v="1"/>
    <x v="1"/>
    <s v="OK"/>
    <x v="1"/>
    <n v="51"/>
    <x v="0"/>
    <n v="0"/>
    <x v="2"/>
    <x v="0"/>
    <n v="40"/>
    <x v="0"/>
    <x v="0"/>
    <x v="362"/>
    <n v="45.614106990752873"/>
    <n v="1"/>
    <s v="Low"/>
    <x v="1"/>
    <n v="1.3698630136986301E-2"/>
    <x v="0"/>
    <x v="0"/>
  </r>
  <r>
    <s v="5366-QXTV"/>
    <x v="0"/>
    <x v="67"/>
    <x v="1"/>
    <x v="0"/>
    <s v="CT"/>
    <x v="1"/>
    <n v="60"/>
    <x v="0"/>
    <n v="0"/>
    <x v="0"/>
    <x v="0"/>
    <n v="54"/>
    <x v="0"/>
    <x v="0"/>
    <x v="746"/>
    <n v="60.414597181593606"/>
    <n v="5"/>
    <s v="Medium"/>
    <x v="2"/>
    <n v="0.14285714285714285"/>
    <x v="0"/>
    <x v="3"/>
  </r>
  <r>
    <s v="2781-GHNU"/>
    <x v="0"/>
    <x v="44"/>
    <x v="1"/>
    <x v="1"/>
    <s v="TX"/>
    <x v="0"/>
    <n v="50"/>
    <x v="1"/>
    <n v="6"/>
    <x v="1"/>
    <x v="1"/>
    <n v="38"/>
    <x v="0"/>
    <x v="0"/>
    <x v="925"/>
    <n v="42.816495891237217"/>
    <n v="9"/>
    <s v="High"/>
    <x v="1"/>
    <n v="0.14754098360655737"/>
    <x v="0"/>
    <x v="0"/>
  </r>
  <r>
    <s v="9613-XENH"/>
    <x v="0"/>
    <x v="9"/>
    <x v="1"/>
    <x v="0"/>
    <s v="ID"/>
    <x v="0"/>
    <n v="47"/>
    <x v="1"/>
    <n v="6"/>
    <x v="0"/>
    <x v="0"/>
    <n v="9"/>
    <x v="0"/>
    <x v="0"/>
    <x v="926"/>
    <n v="10.427022399683089"/>
    <n v="8"/>
    <s v="High"/>
    <x v="0"/>
    <n v="2.6666666666666665"/>
    <x v="0"/>
    <x v="2"/>
  </r>
  <r>
    <s v="9538-KHKA"/>
    <x v="0"/>
    <x v="19"/>
    <x v="1"/>
    <x v="1"/>
    <s v="SC"/>
    <x v="0"/>
    <n v="36"/>
    <x v="0"/>
    <n v="0"/>
    <x v="1"/>
    <x v="1"/>
    <n v="22"/>
    <x v="0"/>
    <x v="0"/>
    <x v="528"/>
    <n v="25.513139912899579"/>
    <n v="3"/>
    <s v="Medium"/>
    <x v="1"/>
    <n v="0.11538461538461539"/>
    <x v="0"/>
    <x v="0"/>
  </r>
  <r>
    <s v="9476-VSJN"/>
    <x v="0"/>
    <x v="34"/>
    <x v="1"/>
    <x v="1"/>
    <s v="RI"/>
    <x v="0"/>
    <n v="34"/>
    <x v="0"/>
    <n v="0"/>
    <x v="1"/>
    <x v="1"/>
    <n v="61"/>
    <x v="0"/>
    <x v="0"/>
    <x v="684"/>
    <n v="54.767634844110987"/>
    <n v="6"/>
    <s v="High"/>
    <x v="2"/>
    <n v="9.0909090909090912E-2"/>
    <x v="0"/>
    <x v="3"/>
  </r>
  <r>
    <s v="4937-GYCG"/>
    <x v="0"/>
    <x v="59"/>
    <x v="1"/>
    <x v="1"/>
    <s v="DC"/>
    <x v="0"/>
    <n v="68"/>
    <x v="0"/>
    <n v="0"/>
    <x v="1"/>
    <x v="1"/>
    <n v="35"/>
    <x v="0"/>
    <x v="0"/>
    <x v="660"/>
    <n v="33.39921569746398"/>
    <n v="10"/>
    <s v="High"/>
    <x v="1"/>
    <n v="0.2"/>
    <x v="1"/>
    <x v="0"/>
  </r>
  <r>
    <s v="3366-JZNW"/>
    <x v="0"/>
    <x v="74"/>
    <x v="2"/>
    <x v="0"/>
    <s v="DC"/>
    <x v="0"/>
    <n v="39"/>
    <x v="0"/>
    <n v="0"/>
    <x v="2"/>
    <x v="0"/>
    <n v="11"/>
    <x v="0"/>
    <x v="0"/>
    <x v="927"/>
    <n v="12.909541772942809"/>
    <n v="10"/>
    <s v="High"/>
    <x v="0"/>
    <n v="0.18867924528301888"/>
    <x v="0"/>
    <x v="0"/>
  </r>
  <r>
    <s v="9331-EMHQ"/>
    <x v="0"/>
    <x v="24"/>
    <x v="1"/>
    <x v="1"/>
    <s v="NM"/>
    <x v="1"/>
    <n v="51"/>
    <x v="0"/>
    <n v="0"/>
    <x v="2"/>
    <x v="0"/>
    <n v="54"/>
    <x v="0"/>
    <x v="0"/>
    <x v="928"/>
    <n v="44.45401982139682"/>
    <n v="9"/>
    <s v="High"/>
    <x v="2"/>
    <n v="0.6428571428571429"/>
    <x v="0"/>
    <x v="2"/>
  </r>
  <r>
    <s v="4603-IRMK"/>
    <x v="1"/>
    <x v="16"/>
    <x v="4"/>
    <x v="1"/>
    <s v="RI"/>
    <x v="0"/>
    <n v="45"/>
    <x v="0"/>
    <n v="0"/>
    <x v="0"/>
    <x v="1"/>
    <n v="42"/>
    <x v="1"/>
    <x v="9"/>
    <x v="480"/>
    <n v="34.131337847480488"/>
    <n v="4"/>
    <s v="Medium"/>
    <x v="1"/>
    <n v="5.5555555555555552E-2"/>
    <x v="0"/>
    <x v="3"/>
  </r>
  <r>
    <s v="6673-RRWV"/>
    <x v="0"/>
    <x v="37"/>
    <x v="1"/>
    <x v="0"/>
    <s v="VT"/>
    <x v="0"/>
    <n v="62"/>
    <x v="0"/>
    <n v="0"/>
    <x v="0"/>
    <x v="1"/>
    <n v="28"/>
    <x v="0"/>
    <x v="0"/>
    <x v="929"/>
    <n v="29.4405549936406"/>
    <n v="4"/>
    <s v="Medium"/>
    <x v="1"/>
    <n v="0.5714285714285714"/>
    <x v="0"/>
    <x v="3"/>
  </r>
  <r>
    <s v="2712-DQPF"/>
    <x v="1"/>
    <x v="31"/>
    <x v="0"/>
    <x v="1"/>
    <s v="MA"/>
    <x v="1"/>
    <n v="64"/>
    <x v="0"/>
    <n v="0"/>
    <x v="1"/>
    <x v="0"/>
    <n v="31"/>
    <x v="5"/>
    <x v="5"/>
    <x v="344"/>
    <n v="36.497322339006878"/>
    <n v="9"/>
    <s v="High"/>
    <x v="1"/>
    <n v="0.40909090909090912"/>
    <x v="0"/>
    <x v="3"/>
  </r>
  <r>
    <s v="1591-KOPQ"/>
    <x v="0"/>
    <x v="44"/>
    <x v="1"/>
    <x v="0"/>
    <s v="WA"/>
    <x v="0"/>
    <n v="68"/>
    <x v="0"/>
    <n v="0"/>
    <x v="2"/>
    <x v="1"/>
    <n v="11"/>
    <x v="0"/>
    <x v="0"/>
    <x v="792"/>
    <n v="9.4521483114747795"/>
    <n v="7"/>
    <s v="High"/>
    <x v="0"/>
    <n v="0.11475409836065574"/>
    <x v="1"/>
    <x v="2"/>
  </r>
  <r>
    <s v="3672-JOBB"/>
    <x v="1"/>
    <x v="41"/>
    <x v="2"/>
    <x v="1"/>
    <s v="MI"/>
    <x v="0"/>
    <n v="53"/>
    <x v="0"/>
    <n v="0"/>
    <x v="2"/>
    <x v="1"/>
    <n v="34"/>
    <x v="1"/>
    <x v="13"/>
    <x v="930"/>
    <n v="32.658570764958789"/>
    <n v="6"/>
    <s v="High"/>
    <x v="1"/>
    <n v="8.5714285714285715E-2"/>
    <x v="0"/>
    <x v="1"/>
  </r>
  <r>
    <s v="7550-QGTB"/>
    <x v="0"/>
    <x v="34"/>
    <x v="1"/>
    <x v="1"/>
    <s v="CA"/>
    <x v="0"/>
    <n v="71"/>
    <x v="1"/>
    <n v="2"/>
    <x v="1"/>
    <x v="1"/>
    <n v="28"/>
    <x v="0"/>
    <x v="0"/>
    <x v="810"/>
    <n v="28.945756610161009"/>
    <n v="5"/>
    <s v="Medium"/>
    <x v="1"/>
    <n v="7.575757575757576E-2"/>
    <x v="1"/>
    <x v="2"/>
  </r>
  <r>
    <s v="9210-EUQE"/>
    <x v="0"/>
    <x v="16"/>
    <x v="1"/>
    <x v="0"/>
    <s v="UT"/>
    <x v="1"/>
    <n v="33"/>
    <x v="0"/>
    <n v="0"/>
    <x v="2"/>
    <x v="0"/>
    <n v="10"/>
    <x v="0"/>
    <x v="0"/>
    <x v="931"/>
    <n v="8.678067477007005"/>
    <n v="4"/>
    <s v="Medium"/>
    <x v="0"/>
    <n v="5.5555555555555552E-2"/>
    <x v="0"/>
    <x v="2"/>
  </r>
  <r>
    <s v="2939-IBUO"/>
    <x v="0"/>
    <x v="12"/>
    <x v="2"/>
    <x v="0"/>
    <s v="WA"/>
    <x v="1"/>
    <n v="26"/>
    <x v="0"/>
    <n v="0"/>
    <x v="0"/>
    <x v="0"/>
    <n v="7"/>
    <x v="0"/>
    <x v="0"/>
    <x v="932"/>
    <n v="7.0482108350303534"/>
    <n v="4"/>
    <s v="Medium"/>
    <x v="0"/>
    <n v="4"/>
    <x v="2"/>
    <x v="2"/>
  </r>
  <r>
    <s v="7156-PUPV"/>
    <x v="0"/>
    <x v="37"/>
    <x v="1"/>
    <x v="1"/>
    <s v="TN"/>
    <x v="0"/>
    <n v="66"/>
    <x v="0"/>
    <n v="0"/>
    <x v="2"/>
    <x v="1"/>
    <n v="28"/>
    <x v="0"/>
    <x v="0"/>
    <x v="933"/>
    <n v="29.480833530707152"/>
    <n v="4"/>
    <s v="Medium"/>
    <x v="1"/>
    <n v="0.5714285714285714"/>
    <x v="1"/>
    <x v="0"/>
  </r>
  <r>
    <s v="5091-ODJN"/>
    <x v="0"/>
    <x v="25"/>
    <x v="0"/>
    <x v="1"/>
    <s v="NM"/>
    <x v="0"/>
    <n v="44"/>
    <x v="0"/>
    <n v="0"/>
    <x v="1"/>
    <x v="0"/>
    <n v="43"/>
    <x v="0"/>
    <x v="0"/>
    <x v="133"/>
    <n v="42.38766792354653"/>
    <n v="1"/>
    <s v="Low"/>
    <x v="1"/>
    <n v="1.5384615384615385E-2"/>
    <x v="0"/>
    <x v="2"/>
  </r>
  <r>
    <s v="8451-XHGL"/>
    <x v="0"/>
    <x v="60"/>
    <x v="2"/>
    <x v="0"/>
    <s v="ID"/>
    <x v="1"/>
    <n v="73"/>
    <x v="0"/>
    <n v="0"/>
    <x v="2"/>
    <x v="1"/>
    <n v="65"/>
    <x v="0"/>
    <x v="0"/>
    <x v="581"/>
    <n v="68.481124776500778"/>
    <n v="10"/>
    <s v="High"/>
    <x v="2"/>
    <n v="0.18181818181818182"/>
    <x v="1"/>
    <x v="2"/>
  </r>
  <r>
    <s v="1179-RNDX"/>
    <x v="0"/>
    <x v="31"/>
    <x v="2"/>
    <x v="1"/>
    <s v="WV"/>
    <x v="0"/>
    <n v="58"/>
    <x v="0"/>
    <n v="0"/>
    <x v="0"/>
    <x v="0"/>
    <n v="28"/>
    <x v="0"/>
    <x v="0"/>
    <x v="524"/>
    <n v="22.756822273234299"/>
    <n v="2"/>
    <s v="Low"/>
    <x v="1"/>
    <n v="9.0909090909090912E-2"/>
    <x v="0"/>
    <x v="0"/>
  </r>
  <r>
    <s v="8844-GCXN"/>
    <x v="0"/>
    <x v="24"/>
    <x v="1"/>
    <x v="1"/>
    <s v="NV"/>
    <x v="0"/>
    <n v="58"/>
    <x v="0"/>
    <n v="0"/>
    <x v="0"/>
    <x v="1"/>
    <n v="32"/>
    <x v="0"/>
    <x v="0"/>
    <x v="934"/>
    <n v="28.654644873044951"/>
    <n v="6"/>
    <s v="High"/>
    <x v="1"/>
    <n v="0.42857142857142855"/>
    <x v="0"/>
    <x v="2"/>
  </r>
  <r>
    <s v="7725-KJQT"/>
    <x v="0"/>
    <x v="32"/>
    <x v="1"/>
    <x v="1"/>
    <s v="AL"/>
    <x v="0"/>
    <n v="29"/>
    <x v="0"/>
    <n v="0"/>
    <x v="1"/>
    <x v="0"/>
    <n v="38"/>
    <x v="0"/>
    <x v="0"/>
    <x v="935"/>
    <n v="33.185216148952406"/>
    <n v="1"/>
    <s v="Low"/>
    <x v="1"/>
    <n v="2.7027027027027029E-2"/>
    <x v="2"/>
    <x v="0"/>
  </r>
  <r>
    <s v="7524-MKPR"/>
    <x v="0"/>
    <x v="12"/>
    <x v="1"/>
    <x v="0"/>
    <s v="MN"/>
    <x v="0"/>
    <n v="61"/>
    <x v="0"/>
    <n v="0"/>
    <x v="0"/>
    <x v="0"/>
    <n v="9"/>
    <x v="0"/>
    <x v="0"/>
    <x v="275"/>
    <n v="7.2592187279839262"/>
    <n v="5"/>
    <s v="Medium"/>
    <x v="0"/>
    <n v="5"/>
    <x v="0"/>
    <x v="1"/>
  </r>
  <r>
    <s v="4710-HZLK"/>
    <x v="0"/>
    <x v="9"/>
    <x v="1"/>
    <x v="0"/>
    <s v="MS"/>
    <x v="1"/>
    <n v="27"/>
    <x v="0"/>
    <n v="0"/>
    <x v="0"/>
    <x v="0"/>
    <n v="12"/>
    <x v="0"/>
    <x v="0"/>
    <x v="936"/>
    <n v="11.581394630534399"/>
    <n v="1"/>
    <s v="Low"/>
    <x v="0"/>
    <n v="0.33333333333333331"/>
    <x v="2"/>
    <x v="0"/>
  </r>
  <r>
    <s v="5021-TLZI"/>
    <x v="0"/>
    <x v="61"/>
    <x v="2"/>
    <x v="1"/>
    <s v="MT"/>
    <x v="0"/>
    <n v="81"/>
    <x v="1"/>
    <n v="2"/>
    <x v="1"/>
    <x v="1"/>
    <n v="17"/>
    <x v="0"/>
    <x v="0"/>
    <x v="218"/>
    <n v="14.867059867752641"/>
    <n v="6"/>
    <s v="High"/>
    <x v="0"/>
    <n v="0.21428571428571427"/>
    <x v="1"/>
    <x v="2"/>
  </r>
  <r>
    <s v="2517-RTZF"/>
    <x v="0"/>
    <x v="61"/>
    <x v="1"/>
    <x v="0"/>
    <s v="HI"/>
    <x v="1"/>
    <n v="44"/>
    <x v="0"/>
    <n v="0"/>
    <x v="1"/>
    <x v="0"/>
    <n v="8"/>
    <x v="0"/>
    <x v="0"/>
    <x v="374"/>
    <n v="6.469784780826604"/>
    <n v="3"/>
    <s v="Medium"/>
    <x v="0"/>
    <n v="0.10714285714285714"/>
    <x v="0"/>
    <x v="2"/>
  </r>
  <r>
    <s v="8252-MGRD"/>
    <x v="0"/>
    <x v="22"/>
    <x v="1"/>
    <x v="1"/>
    <s v="AR"/>
    <x v="1"/>
    <n v="37"/>
    <x v="0"/>
    <n v="0"/>
    <x v="0"/>
    <x v="1"/>
    <n v="22"/>
    <x v="0"/>
    <x v="0"/>
    <x v="934"/>
    <n v="23.323599458890751"/>
    <n v="7"/>
    <s v="High"/>
    <x v="1"/>
    <n v="0.63636363636363635"/>
    <x v="0"/>
    <x v="0"/>
  </r>
  <r>
    <s v="2443-NCLX"/>
    <x v="0"/>
    <x v="16"/>
    <x v="0"/>
    <x v="0"/>
    <s v="NC"/>
    <x v="1"/>
    <n v="43"/>
    <x v="0"/>
    <n v="0"/>
    <x v="0"/>
    <x v="1"/>
    <n v="57"/>
    <x v="0"/>
    <x v="0"/>
    <x v="157"/>
    <n v="45.734997628927857"/>
    <n v="4"/>
    <s v="Medium"/>
    <x v="2"/>
    <n v="5.5555555555555552E-2"/>
    <x v="0"/>
    <x v="0"/>
  </r>
  <r>
    <s v="3316-FKPG"/>
    <x v="0"/>
    <x v="12"/>
    <x v="2"/>
    <x v="0"/>
    <s v="WA"/>
    <x v="1"/>
    <n v="23"/>
    <x v="0"/>
    <n v="0"/>
    <x v="0"/>
    <x v="1"/>
    <n v="31"/>
    <x v="0"/>
    <x v="0"/>
    <x v="937"/>
    <n v="28.801576585812391"/>
    <n v="0"/>
    <s v="None"/>
    <x v="1"/>
    <n v="0"/>
    <x v="2"/>
    <x v="2"/>
  </r>
  <r>
    <s v="8452-UXLO"/>
    <x v="0"/>
    <x v="16"/>
    <x v="2"/>
    <x v="1"/>
    <s v="IL"/>
    <x v="0"/>
    <n v="25"/>
    <x v="0"/>
    <n v="0"/>
    <x v="2"/>
    <x v="0"/>
    <n v="34"/>
    <x v="0"/>
    <x v="0"/>
    <x v="938"/>
    <n v="32.762758915012313"/>
    <n v="4"/>
    <s v="Medium"/>
    <x v="1"/>
    <n v="5.5555555555555552E-2"/>
    <x v="2"/>
    <x v="1"/>
  </r>
  <r>
    <s v="2757-NSCZ"/>
    <x v="0"/>
    <x v="21"/>
    <x v="1"/>
    <x v="1"/>
    <s v="AR"/>
    <x v="0"/>
    <n v="69"/>
    <x v="0"/>
    <n v="0"/>
    <x v="1"/>
    <x v="1"/>
    <n v="43"/>
    <x v="0"/>
    <x v="0"/>
    <x v="9"/>
    <n v="48.74846475555637"/>
    <n v="9"/>
    <s v="High"/>
    <x v="1"/>
    <n v="1.5"/>
    <x v="1"/>
    <x v="0"/>
  </r>
  <r>
    <s v="6389-ZQNB"/>
    <x v="1"/>
    <x v="11"/>
    <x v="3"/>
    <x v="0"/>
    <s v="AZ"/>
    <x v="0"/>
    <n v="38"/>
    <x v="0"/>
    <n v="0"/>
    <x v="0"/>
    <x v="1"/>
    <n v="35"/>
    <x v="4"/>
    <x v="4"/>
    <x v="939"/>
    <n v="37.973133611506391"/>
    <n v="4"/>
    <s v="Medium"/>
    <x v="1"/>
    <n v="0.8"/>
    <x v="0"/>
    <x v="2"/>
  </r>
  <r>
    <s v="7661-ONGT"/>
    <x v="0"/>
    <x v="71"/>
    <x v="1"/>
    <x v="0"/>
    <s v="FL"/>
    <x v="0"/>
    <n v="24"/>
    <x v="0"/>
    <n v="0"/>
    <x v="2"/>
    <x v="1"/>
    <n v="13"/>
    <x v="0"/>
    <x v="0"/>
    <x v="594"/>
    <n v="14.059902977022499"/>
    <n v="3"/>
    <s v="Medium"/>
    <x v="0"/>
    <n v="7.3170731707317069E-2"/>
    <x v="2"/>
    <x v="0"/>
  </r>
  <r>
    <s v="8236-VPJM"/>
    <x v="1"/>
    <x v="10"/>
    <x v="2"/>
    <x v="1"/>
    <s v="WA"/>
    <x v="1"/>
    <n v="62"/>
    <x v="0"/>
    <n v="0"/>
    <x v="0"/>
    <x v="1"/>
    <n v="36"/>
    <x v="1"/>
    <x v="9"/>
    <x v="925"/>
    <n v="42.05645590809732"/>
    <n v="6"/>
    <s v="High"/>
    <x v="1"/>
    <n v="0.15"/>
    <x v="0"/>
    <x v="2"/>
  </r>
  <r>
    <s v="0840-NWVD"/>
    <x v="1"/>
    <x v="12"/>
    <x v="1"/>
    <x v="1"/>
    <s v="SC"/>
    <x v="1"/>
    <n v="85"/>
    <x v="0"/>
    <n v="0"/>
    <x v="0"/>
    <x v="1"/>
    <n v="28"/>
    <x v="1"/>
    <x v="7"/>
    <x v="476"/>
    <n v="23.004724400311328"/>
    <n v="7"/>
    <s v="High"/>
    <x v="1"/>
    <n v="7"/>
    <x v="1"/>
    <x v="0"/>
  </r>
  <r>
    <s v="6951-KCHP"/>
    <x v="0"/>
    <x v="26"/>
    <x v="1"/>
    <x v="0"/>
    <s v="VA"/>
    <x v="1"/>
    <n v="36"/>
    <x v="0"/>
    <n v="0"/>
    <x v="1"/>
    <x v="0"/>
    <n v="8"/>
    <x v="0"/>
    <x v="0"/>
    <x v="940"/>
    <n v="6.7239721281370173"/>
    <n v="7"/>
    <s v="High"/>
    <x v="0"/>
    <n v="0.33333333333333331"/>
    <x v="0"/>
    <x v="0"/>
  </r>
  <r>
    <s v="1305-DISV"/>
    <x v="0"/>
    <x v="26"/>
    <x v="1"/>
    <x v="1"/>
    <s v="MD"/>
    <x v="0"/>
    <n v="71"/>
    <x v="0"/>
    <n v="0"/>
    <x v="1"/>
    <x v="1"/>
    <n v="53"/>
    <x v="0"/>
    <x v="0"/>
    <x v="941"/>
    <n v="55.571995325809112"/>
    <n v="0"/>
    <s v="None"/>
    <x v="2"/>
    <n v="0"/>
    <x v="1"/>
    <x v="0"/>
  </r>
  <r>
    <s v="8120-URSH"/>
    <x v="1"/>
    <x v="11"/>
    <x v="0"/>
    <x v="1"/>
    <s v="MT"/>
    <x v="1"/>
    <n v="78"/>
    <x v="0"/>
    <n v="0"/>
    <x v="0"/>
    <x v="1"/>
    <n v="22"/>
    <x v="2"/>
    <x v="6"/>
    <x v="109"/>
    <n v="20.956401488760658"/>
    <n v="10"/>
    <s v="High"/>
    <x v="1"/>
    <n v="2"/>
    <x v="1"/>
    <x v="2"/>
  </r>
  <r>
    <s v="1356-SRKD"/>
    <x v="1"/>
    <x v="9"/>
    <x v="2"/>
    <x v="1"/>
    <s v="IL"/>
    <x v="1"/>
    <n v="32"/>
    <x v="0"/>
    <n v="0"/>
    <x v="0"/>
    <x v="1"/>
    <n v="43"/>
    <x v="1"/>
    <x v="13"/>
    <x v="294"/>
    <n v="40.223437846755957"/>
    <n v="4"/>
    <s v="Medium"/>
    <x v="1"/>
    <n v="1.3333333333333333"/>
    <x v="0"/>
    <x v="1"/>
  </r>
  <r>
    <s v="4000-PAUK"/>
    <x v="0"/>
    <x v="41"/>
    <x v="1"/>
    <x v="1"/>
    <s v="RI"/>
    <x v="0"/>
    <n v="65"/>
    <x v="0"/>
    <n v="0"/>
    <x v="2"/>
    <x v="1"/>
    <n v="45"/>
    <x v="0"/>
    <x v="0"/>
    <x v="555"/>
    <n v="42.366256909620283"/>
    <n v="1"/>
    <s v="Low"/>
    <x v="1"/>
    <n v="1.4285714285714285E-2"/>
    <x v="0"/>
    <x v="3"/>
  </r>
  <r>
    <s v="8520-CPBS"/>
    <x v="0"/>
    <x v="68"/>
    <x v="1"/>
    <x v="1"/>
    <s v="ID"/>
    <x v="0"/>
    <n v="46"/>
    <x v="1"/>
    <n v="4"/>
    <x v="1"/>
    <x v="0"/>
    <n v="14"/>
    <x v="0"/>
    <x v="0"/>
    <x v="942"/>
    <n v="11.475630339814341"/>
    <n v="7"/>
    <s v="High"/>
    <x v="0"/>
    <n v="0.14285714285714285"/>
    <x v="0"/>
    <x v="2"/>
  </r>
  <r>
    <s v="4305-YWQZ"/>
    <x v="0"/>
    <x v="57"/>
    <x v="1"/>
    <x v="1"/>
    <s v="ID"/>
    <x v="0"/>
    <n v="70"/>
    <x v="0"/>
    <n v="0"/>
    <x v="2"/>
    <x v="1"/>
    <n v="63"/>
    <x v="0"/>
    <x v="0"/>
    <x v="685"/>
    <n v="60.832929677263273"/>
    <n v="7"/>
    <s v="High"/>
    <x v="2"/>
    <n v="9.5890410958904104E-2"/>
    <x v="1"/>
    <x v="2"/>
  </r>
  <r>
    <s v="2950-ZPUD"/>
    <x v="0"/>
    <x v="12"/>
    <x v="1"/>
    <x v="0"/>
    <s v="OR"/>
    <x v="1"/>
    <n v="36"/>
    <x v="0"/>
    <n v="0"/>
    <x v="0"/>
    <x v="0"/>
    <n v="9"/>
    <x v="0"/>
    <x v="0"/>
    <x v="943"/>
    <n v="9.7553189933948126"/>
    <n v="8"/>
    <s v="High"/>
    <x v="0"/>
    <n v="8"/>
    <x v="0"/>
    <x v="2"/>
  </r>
  <r>
    <s v="8785-ENDQ"/>
    <x v="0"/>
    <x v="12"/>
    <x v="1"/>
    <x v="0"/>
    <s v="AZ"/>
    <x v="1"/>
    <n v="34"/>
    <x v="0"/>
    <n v="0"/>
    <x v="0"/>
    <x v="1"/>
    <n v="11"/>
    <x v="0"/>
    <x v="0"/>
    <x v="926"/>
    <n v="9.3736155255332196"/>
    <n v="10"/>
    <s v="High"/>
    <x v="0"/>
    <n v="10"/>
    <x v="0"/>
    <x v="2"/>
  </r>
  <r>
    <s v="4544-YSVY"/>
    <x v="1"/>
    <x v="14"/>
    <x v="1"/>
    <x v="1"/>
    <s v="NV"/>
    <x v="0"/>
    <n v="33"/>
    <x v="0"/>
    <n v="0"/>
    <x v="0"/>
    <x v="3"/>
    <n v="21"/>
    <x v="1"/>
    <x v="11"/>
    <x v="944"/>
    <n v="23.655656499923069"/>
    <n v="9"/>
    <s v="High"/>
    <x v="1"/>
    <n v="1"/>
    <x v="0"/>
    <x v="2"/>
  </r>
  <r>
    <s v="5457-RQNQ"/>
    <x v="0"/>
    <x v="71"/>
    <x v="1"/>
    <x v="1"/>
    <s v="IN"/>
    <x v="0"/>
    <n v="21"/>
    <x v="1"/>
    <n v="4"/>
    <x v="0"/>
    <x v="1"/>
    <n v="32"/>
    <x v="0"/>
    <x v="0"/>
    <x v="289"/>
    <n v="30.490036510437118"/>
    <n v="8"/>
    <s v="High"/>
    <x v="1"/>
    <n v="0.1951219512195122"/>
    <x v="2"/>
    <x v="1"/>
  </r>
  <r>
    <s v="3745-IFII"/>
    <x v="0"/>
    <x v="16"/>
    <x v="1"/>
    <x v="1"/>
    <s v="ME"/>
    <x v="1"/>
    <n v="45"/>
    <x v="1"/>
    <n v="6"/>
    <x v="2"/>
    <x v="1"/>
    <n v="44"/>
    <x v="0"/>
    <x v="0"/>
    <x v="643"/>
    <n v="38.823000016130777"/>
    <n v="6"/>
    <s v="High"/>
    <x v="1"/>
    <n v="8.3333333333333329E-2"/>
    <x v="0"/>
    <x v="3"/>
  </r>
  <r>
    <s v="3153-ODVD"/>
    <x v="0"/>
    <x v="56"/>
    <x v="1"/>
    <x v="1"/>
    <s v="ME"/>
    <x v="1"/>
    <n v="34"/>
    <x v="1"/>
    <n v="2"/>
    <x v="1"/>
    <x v="0"/>
    <n v="39"/>
    <x v="0"/>
    <x v="0"/>
    <x v="142"/>
    <n v="35.959724129209427"/>
    <n v="6"/>
    <s v="High"/>
    <x v="1"/>
    <n v="8.8235294117647065E-2"/>
    <x v="0"/>
    <x v="3"/>
  </r>
  <r>
    <s v="8973-JSQF"/>
    <x v="0"/>
    <x v="16"/>
    <x v="0"/>
    <x v="1"/>
    <s v="ND"/>
    <x v="0"/>
    <n v="85"/>
    <x v="0"/>
    <n v="0"/>
    <x v="2"/>
    <x v="1"/>
    <n v="44"/>
    <x v="0"/>
    <x v="0"/>
    <x v="398"/>
    <n v="52.589586116320262"/>
    <n v="9"/>
    <s v="High"/>
    <x v="1"/>
    <n v="0.125"/>
    <x v="1"/>
    <x v="1"/>
  </r>
  <r>
    <s v="6507-HWLH"/>
    <x v="1"/>
    <x v="12"/>
    <x v="5"/>
    <x v="1"/>
    <s v="NE"/>
    <x v="0"/>
    <n v="57"/>
    <x v="0"/>
    <n v="0"/>
    <x v="0"/>
    <x v="0"/>
    <n v="32"/>
    <x v="3"/>
    <x v="8"/>
    <x v="932"/>
    <n v="32.503509335815323"/>
    <n v="0"/>
    <s v="None"/>
    <x v="1"/>
    <n v="0"/>
    <x v="0"/>
    <x v="1"/>
  </r>
  <r>
    <s v="1884-HKQO"/>
    <x v="0"/>
    <x v="27"/>
    <x v="1"/>
    <x v="1"/>
    <s v="IL"/>
    <x v="0"/>
    <n v="38"/>
    <x v="0"/>
    <n v="0"/>
    <x v="0"/>
    <x v="1"/>
    <n v="57"/>
    <x v="0"/>
    <x v="0"/>
    <x v="754"/>
    <n v="51.216245136006933"/>
    <n v="10"/>
    <s v="High"/>
    <x v="2"/>
    <n v="0.29411764705882354"/>
    <x v="0"/>
    <x v="1"/>
  </r>
  <r>
    <s v="5058-KIOU"/>
    <x v="1"/>
    <x v="12"/>
    <x v="4"/>
    <x v="0"/>
    <s v="MD"/>
    <x v="1"/>
    <n v="57"/>
    <x v="0"/>
    <n v="0"/>
    <x v="0"/>
    <x v="1"/>
    <n v="10"/>
    <x v="3"/>
    <x v="2"/>
    <x v="945"/>
    <n v="8.543661828593045"/>
    <n v="2"/>
    <s v="Low"/>
    <x v="0"/>
    <n v="2"/>
    <x v="0"/>
    <x v="0"/>
  </r>
  <r>
    <s v="6433-CEGP"/>
    <x v="0"/>
    <x v="17"/>
    <x v="1"/>
    <x v="1"/>
    <s v="WV"/>
    <x v="1"/>
    <n v="41"/>
    <x v="0"/>
    <n v="0"/>
    <x v="1"/>
    <x v="1"/>
    <n v="24"/>
    <x v="0"/>
    <x v="0"/>
    <x v="740"/>
    <n v="22.75336846175724"/>
    <n v="8"/>
    <s v="High"/>
    <x v="1"/>
    <n v="0.15384615384615385"/>
    <x v="0"/>
    <x v="0"/>
  </r>
  <r>
    <s v="8448-DYKP"/>
    <x v="0"/>
    <x v="22"/>
    <x v="1"/>
    <x v="1"/>
    <s v="OR"/>
    <x v="2"/>
    <n v="25"/>
    <x v="1"/>
    <n v="6"/>
    <x v="0"/>
    <x v="1"/>
    <n v="27"/>
    <x v="0"/>
    <x v="0"/>
    <x v="80"/>
    <n v="21.982857075163569"/>
    <n v="9"/>
    <s v="High"/>
    <x v="1"/>
    <n v="0.81818181818181823"/>
    <x v="2"/>
    <x v="2"/>
  </r>
  <r>
    <s v="1923-RMNY"/>
    <x v="1"/>
    <x v="37"/>
    <x v="4"/>
    <x v="1"/>
    <s v="CO"/>
    <x v="0"/>
    <n v="33"/>
    <x v="1"/>
    <n v="2"/>
    <x v="0"/>
    <x v="1"/>
    <n v="33"/>
    <x v="2"/>
    <x v="3"/>
    <x v="946"/>
    <n v="28.450100627843021"/>
    <n v="10"/>
    <s v="High"/>
    <x v="1"/>
    <n v="1.4285714285714286"/>
    <x v="0"/>
    <x v="2"/>
  </r>
  <r>
    <s v="1602-AUQD"/>
    <x v="0"/>
    <x v="13"/>
    <x v="1"/>
    <x v="1"/>
    <s v="WV"/>
    <x v="0"/>
    <n v="55"/>
    <x v="0"/>
    <n v="0"/>
    <x v="1"/>
    <x v="0"/>
    <n v="20"/>
    <x v="0"/>
    <x v="0"/>
    <x v="16"/>
    <n v="18.06941824401234"/>
    <n v="5"/>
    <s v="Medium"/>
    <x v="0"/>
    <n v="0.1111111111111111"/>
    <x v="0"/>
    <x v="0"/>
  </r>
  <r>
    <s v="2248-BSDE"/>
    <x v="1"/>
    <x v="8"/>
    <x v="0"/>
    <x v="0"/>
    <s v="MI"/>
    <x v="1"/>
    <n v="56"/>
    <x v="0"/>
    <n v="0"/>
    <x v="0"/>
    <x v="1"/>
    <n v="48"/>
    <x v="1"/>
    <x v="9"/>
    <x v="644"/>
    <n v="47.979925221737354"/>
    <n v="7"/>
    <s v="High"/>
    <x v="1"/>
    <n v="3.5"/>
    <x v="0"/>
    <x v="1"/>
  </r>
  <r>
    <s v="9435-RPWV"/>
    <x v="0"/>
    <x v="45"/>
    <x v="1"/>
    <x v="0"/>
    <s v="WI"/>
    <x v="1"/>
    <n v="57"/>
    <x v="1"/>
    <n v="6"/>
    <x v="0"/>
    <x v="1"/>
    <n v="13"/>
    <x v="0"/>
    <x v="0"/>
    <x v="855"/>
    <n v="14.88233339999111"/>
    <n v="7"/>
    <s v="High"/>
    <x v="0"/>
    <n v="0.53846153846153844"/>
    <x v="0"/>
    <x v="1"/>
  </r>
  <r>
    <s v="9629-YPFJ"/>
    <x v="0"/>
    <x v="8"/>
    <x v="1"/>
    <x v="0"/>
    <s v="SD"/>
    <x v="0"/>
    <n v="47"/>
    <x v="1"/>
    <n v="3"/>
    <x v="1"/>
    <x v="1"/>
    <n v="8"/>
    <x v="0"/>
    <x v="0"/>
    <x v="452"/>
    <n v="8.9335991717097727"/>
    <n v="2"/>
    <s v="Low"/>
    <x v="0"/>
    <n v="1"/>
    <x v="0"/>
    <x v="1"/>
  </r>
  <r>
    <s v="0242-MTMN"/>
    <x v="0"/>
    <x v="27"/>
    <x v="0"/>
    <x v="1"/>
    <s v="MN"/>
    <x v="0"/>
    <n v="39"/>
    <x v="0"/>
    <n v="0"/>
    <x v="1"/>
    <x v="1"/>
    <n v="41"/>
    <x v="0"/>
    <x v="0"/>
    <x v="187"/>
    <n v="47.157164219803832"/>
    <n v="10"/>
    <s v="High"/>
    <x v="1"/>
    <n v="0.29411764705882354"/>
    <x v="0"/>
    <x v="1"/>
  </r>
  <r>
    <s v="2199-QZML"/>
    <x v="0"/>
    <x v="17"/>
    <x v="2"/>
    <x v="0"/>
    <s v="WV"/>
    <x v="0"/>
    <n v="64"/>
    <x v="1"/>
    <n v="6"/>
    <x v="2"/>
    <x v="0"/>
    <n v="5"/>
    <x v="0"/>
    <x v="0"/>
    <x v="947"/>
    <n v="4.717354864155844"/>
    <n v="6"/>
    <s v="High"/>
    <x v="0"/>
    <n v="0.11538461538461539"/>
    <x v="0"/>
    <x v="0"/>
  </r>
  <r>
    <s v="0376-XCOY"/>
    <x v="1"/>
    <x v="64"/>
    <x v="0"/>
    <x v="1"/>
    <s v="NJ"/>
    <x v="0"/>
    <n v="52"/>
    <x v="0"/>
    <n v="0"/>
    <x v="0"/>
    <x v="1"/>
    <n v="56"/>
    <x v="3"/>
    <x v="8"/>
    <x v="948"/>
    <n v="65.148923407773822"/>
    <n v="7"/>
    <s v="High"/>
    <x v="2"/>
    <n v="0.15217391304347827"/>
    <x v="0"/>
    <x v="3"/>
  </r>
  <r>
    <s v="1556-USEI"/>
    <x v="1"/>
    <x v="41"/>
    <x v="0"/>
    <x v="1"/>
    <s v="TX"/>
    <x v="0"/>
    <n v="33"/>
    <x v="0"/>
    <n v="0"/>
    <x v="1"/>
    <x v="0"/>
    <n v="73"/>
    <x v="2"/>
    <x v="16"/>
    <x v="949"/>
    <n v="67.144972810801534"/>
    <n v="10"/>
    <s v="High"/>
    <x v="2"/>
    <n v="0.14285714285714285"/>
    <x v="0"/>
    <x v="0"/>
  </r>
  <r>
    <s v="0111-GVHG"/>
    <x v="0"/>
    <x v="23"/>
    <x v="1"/>
    <x v="1"/>
    <s v="NC"/>
    <x v="1"/>
    <n v="32"/>
    <x v="1"/>
    <n v="2"/>
    <x v="1"/>
    <x v="0"/>
    <n v="24"/>
    <x v="0"/>
    <x v="0"/>
    <x v="794"/>
    <n v="28.305675701358741"/>
    <n v="2"/>
    <s v="Low"/>
    <x v="1"/>
    <n v="4.6511627906976744E-2"/>
    <x v="0"/>
    <x v="0"/>
  </r>
  <r>
    <s v="4056-PNPB"/>
    <x v="0"/>
    <x v="66"/>
    <x v="2"/>
    <x v="1"/>
    <s v="MI"/>
    <x v="0"/>
    <n v="22"/>
    <x v="0"/>
    <n v="0"/>
    <x v="1"/>
    <x v="0"/>
    <n v="46"/>
    <x v="0"/>
    <x v="0"/>
    <x v="235"/>
    <n v="45.043620919967928"/>
    <n v="6"/>
    <s v="High"/>
    <x v="1"/>
    <n v="0.22222222222222221"/>
    <x v="2"/>
    <x v="1"/>
  </r>
  <r>
    <s v="5218-NTZB"/>
    <x v="0"/>
    <x v="14"/>
    <x v="1"/>
    <x v="1"/>
    <s v="NM"/>
    <x v="1"/>
    <n v="75"/>
    <x v="0"/>
    <n v="0"/>
    <x v="2"/>
    <x v="0"/>
    <n v="30"/>
    <x v="0"/>
    <x v="0"/>
    <x v="652"/>
    <n v="30.671922758659161"/>
    <n v="0"/>
    <s v="None"/>
    <x v="1"/>
    <n v="0"/>
    <x v="1"/>
    <x v="2"/>
  </r>
  <r>
    <s v="4751-DKKV"/>
    <x v="0"/>
    <x v="34"/>
    <x v="1"/>
    <x v="1"/>
    <s v="AZ"/>
    <x v="1"/>
    <n v="27"/>
    <x v="1"/>
    <n v="3"/>
    <x v="2"/>
    <x v="1"/>
    <n v="37"/>
    <x v="0"/>
    <x v="0"/>
    <x v="558"/>
    <n v="37.700459051880848"/>
    <n v="2"/>
    <s v="Low"/>
    <x v="1"/>
    <n v="3.0303030303030304E-2"/>
    <x v="2"/>
    <x v="2"/>
  </r>
  <r>
    <s v="0759-KBMK"/>
    <x v="0"/>
    <x v="52"/>
    <x v="1"/>
    <x v="1"/>
    <s v="WV"/>
    <x v="0"/>
    <n v="48"/>
    <x v="1"/>
    <n v="2"/>
    <x v="0"/>
    <x v="1"/>
    <n v="39"/>
    <x v="0"/>
    <x v="0"/>
    <x v="950"/>
    <n v="37.619888035044887"/>
    <n v="4"/>
    <s v="Medium"/>
    <x v="1"/>
    <n v="6.6666666666666666E-2"/>
    <x v="0"/>
    <x v="0"/>
  </r>
  <r>
    <s v="3436-SNPV"/>
    <x v="0"/>
    <x v="62"/>
    <x v="0"/>
    <x v="1"/>
    <s v="IN"/>
    <x v="1"/>
    <n v="20"/>
    <x v="0"/>
    <n v="0"/>
    <x v="0"/>
    <x v="1"/>
    <n v="39"/>
    <x v="0"/>
    <x v="0"/>
    <x v="951"/>
    <n v="46.20898151388694"/>
    <n v="6"/>
    <s v="High"/>
    <x v="1"/>
    <n v="0.4"/>
    <x v="2"/>
    <x v="1"/>
  </r>
  <r>
    <s v="5245-ZVPI"/>
    <x v="0"/>
    <x v="47"/>
    <x v="2"/>
    <x v="1"/>
    <s v="AZ"/>
    <x v="1"/>
    <n v="55"/>
    <x v="0"/>
    <n v="0"/>
    <x v="0"/>
    <x v="1"/>
    <n v="30"/>
    <x v="0"/>
    <x v="0"/>
    <x v="514"/>
    <n v="35.624260991154863"/>
    <n v="5"/>
    <s v="Medium"/>
    <x v="1"/>
    <n v="0.16129032258064516"/>
    <x v="0"/>
    <x v="2"/>
  </r>
  <r>
    <s v="4845-FXAH"/>
    <x v="1"/>
    <x v="12"/>
    <x v="2"/>
    <x v="1"/>
    <s v="DE"/>
    <x v="1"/>
    <n v="68"/>
    <x v="0"/>
    <n v="0"/>
    <x v="0"/>
    <x v="1"/>
    <n v="56"/>
    <x v="4"/>
    <x v="4"/>
    <x v="240"/>
    <n v="52.369978319257577"/>
    <n v="9"/>
    <s v="High"/>
    <x v="2"/>
    <n v="9"/>
    <x v="1"/>
    <x v="0"/>
  </r>
  <r>
    <s v="3178-FCEL"/>
    <x v="0"/>
    <x v="53"/>
    <x v="1"/>
    <x v="0"/>
    <s v="RI"/>
    <x v="1"/>
    <n v="67"/>
    <x v="0"/>
    <n v="0"/>
    <x v="1"/>
    <x v="1"/>
    <n v="36"/>
    <x v="0"/>
    <x v="0"/>
    <x v="447"/>
    <n v="36.344146696041022"/>
    <n v="7"/>
    <s v="High"/>
    <x v="1"/>
    <n v="0.16666666666666666"/>
    <x v="1"/>
    <x v="3"/>
  </r>
  <r>
    <s v="4331-EXSU"/>
    <x v="0"/>
    <x v="12"/>
    <x v="1"/>
    <x v="1"/>
    <s v="CT"/>
    <x v="0"/>
    <n v="36"/>
    <x v="0"/>
    <n v="0"/>
    <x v="0"/>
    <x v="1"/>
    <n v="13"/>
    <x v="0"/>
    <x v="0"/>
    <x v="673"/>
    <n v="15.034899336262029"/>
    <n v="2"/>
    <s v="Low"/>
    <x v="0"/>
    <n v="2"/>
    <x v="0"/>
    <x v="3"/>
  </r>
  <r>
    <s v="1749-EXCO"/>
    <x v="0"/>
    <x v="33"/>
    <x v="1"/>
    <x v="0"/>
    <s v="FL"/>
    <x v="1"/>
    <n v="67"/>
    <x v="0"/>
    <n v="0"/>
    <x v="1"/>
    <x v="1"/>
    <n v="9"/>
    <x v="0"/>
    <x v="0"/>
    <x v="952"/>
    <n v="10.47328246997656"/>
    <n v="5"/>
    <s v="Medium"/>
    <x v="0"/>
    <n v="0.21739130434782608"/>
    <x v="1"/>
    <x v="0"/>
  </r>
  <r>
    <s v="0231-PNMP"/>
    <x v="1"/>
    <x v="12"/>
    <x v="2"/>
    <x v="0"/>
    <s v="NH"/>
    <x v="0"/>
    <n v="29"/>
    <x v="0"/>
    <n v="0"/>
    <x v="0"/>
    <x v="1"/>
    <n v="37"/>
    <x v="1"/>
    <x v="13"/>
    <x v="209"/>
    <n v="29.639511100101441"/>
    <n v="9"/>
    <s v="High"/>
    <x v="1"/>
    <n v="9"/>
    <x v="2"/>
    <x v="3"/>
  </r>
  <r>
    <s v="6332-ZOLW"/>
    <x v="0"/>
    <x v="56"/>
    <x v="0"/>
    <x v="1"/>
    <s v="UT"/>
    <x v="0"/>
    <n v="47"/>
    <x v="0"/>
    <n v="0"/>
    <x v="2"/>
    <x v="1"/>
    <n v="53"/>
    <x v="0"/>
    <x v="0"/>
    <x v="953"/>
    <n v="54.458826504840417"/>
    <n v="5"/>
    <s v="Medium"/>
    <x v="2"/>
    <n v="7.3529411764705885E-2"/>
    <x v="0"/>
    <x v="2"/>
  </r>
  <r>
    <s v="6186-KOOD"/>
    <x v="0"/>
    <x v="7"/>
    <x v="0"/>
    <x v="0"/>
    <s v="MI"/>
    <x v="0"/>
    <n v="33"/>
    <x v="0"/>
    <n v="0"/>
    <x v="1"/>
    <x v="1"/>
    <n v="62"/>
    <x v="0"/>
    <x v="0"/>
    <x v="170"/>
    <n v="73.868705561590076"/>
    <n v="10"/>
    <s v="High"/>
    <x v="2"/>
    <n v="0.18518518518518517"/>
    <x v="0"/>
    <x v="1"/>
  </r>
  <r>
    <s v="0176-DQCE"/>
    <x v="0"/>
    <x v="31"/>
    <x v="1"/>
    <x v="0"/>
    <s v="MI"/>
    <x v="1"/>
    <n v="59"/>
    <x v="0"/>
    <n v="0"/>
    <x v="2"/>
    <x v="0"/>
    <n v="13"/>
    <x v="0"/>
    <x v="0"/>
    <x v="954"/>
    <n v="14.75650357870102"/>
    <n v="9"/>
    <s v="High"/>
    <x v="0"/>
    <n v="0.40909090909090912"/>
    <x v="0"/>
    <x v="1"/>
  </r>
  <r>
    <s v="3630-GYVU"/>
    <x v="0"/>
    <x v="39"/>
    <x v="1"/>
    <x v="1"/>
    <s v="CT"/>
    <x v="1"/>
    <n v="38"/>
    <x v="0"/>
    <n v="0"/>
    <x v="0"/>
    <x v="1"/>
    <n v="40"/>
    <x v="0"/>
    <x v="0"/>
    <x v="955"/>
    <n v="41.228178162758667"/>
    <n v="3"/>
    <s v="Medium"/>
    <x v="1"/>
    <n v="4.2253521126760563E-2"/>
    <x v="0"/>
    <x v="3"/>
  </r>
  <r>
    <s v="2500-BHDQ"/>
    <x v="0"/>
    <x v="22"/>
    <x v="1"/>
    <x v="1"/>
    <s v="WV"/>
    <x v="1"/>
    <n v="52"/>
    <x v="0"/>
    <n v="0"/>
    <x v="0"/>
    <x v="1"/>
    <n v="22"/>
    <x v="0"/>
    <x v="0"/>
    <x v="956"/>
    <n v="21.222615984839891"/>
    <n v="0"/>
    <s v="None"/>
    <x v="1"/>
    <n v="0"/>
    <x v="0"/>
    <x v="0"/>
  </r>
  <r>
    <s v="1601-DLVF"/>
    <x v="0"/>
    <x v="16"/>
    <x v="2"/>
    <x v="1"/>
    <s v="NV"/>
    <x v="0"/>
    <n v="47"/>
    <x v="0"/>
    <n v="0"/>
    <x v="2"/>
    <x v="0"/>
    <n v="67"/>
    <x v="0"/>
    <x v="0"/>
    <x v="725"/>
    <n v="65.786555221011355"/>
    <n v="4"/>
    <s v="Medium"/>
    <x v="2"/>
    <n v="5.5555555555555552E-2"/>
    <x v="0"/>
    <x v="2"/>
  </r>
  <r>
    <s v="8929-KKXB"/>
    <x v="0"/>
    <x v="48"/>
    <x v="1"/>
    <x v="1"/>
    <s v="CA"/>
    <x v="1"/>
    <n v="37"/>
    <x v="0"/>
    <n v="0"/>
    <x v="0"/>
    <x v="0"/>
    <n v="19"/>
    <x v="0"/>
    <x v="0"/>
    <x v="900"/>
    <n v="17.659511235707711"/>
    <n v="6"/>
    <s v="High"/>
    <x v="0"/>
    <n v="0.3"/>
    <x v="0"/>
    <x v="2"/>
  </r>
  <r>
    <s v="6110-TLUE"/>
    <x v="1"/>
    <x v="12"/>
    <x v="1"/>
    <x v="1"/>
    <s v="NH"/>
    <x v="1"/>
    <n v="72"/>
    <x v="0"/>
    <n v="0"/>
    <x v="0"/>
    <x v="3"/>
    <n v="20"/>
    <x v="1"/>
    <x v="9"/>
    <x v="192"/>
    <n v="21.780025183038148"/>
    <n v="4"/>
    <s v="Medium"/>
    <x v="0"/>
    <n v="4"/>
    <x v="1"/>
    <x v="3"/>
  </r>
  <r>
    <s v="2374-FWEG"/>
    <x v="0"/>
    <x v="11"/>
    <x v="2"/>
    <x v="1"/>
    <s v="OH"/>
    <x v="0"/>
    <n v="25"/>
    <x v="0"/>
    <n v="0"/>
    <x v="0"/>
    <x v="1"/>
    <n v="40"/>
    <x v="0"/>
    <x v="0"/>
    <x v="702"/>
    <n v="42.246263631844727"/>
    <n v="10"/>
    <s v="High"/>
    <x v="1"/>
    <n v="2"/>
    <x v="2"/>
    <x v="1"/>
  </r>
  <r>
    <s v="3070-ZNEE"/>
    <x v="1"/>
    <x v="29"/>
    <x v="1"/>
    <x v="1"/>
    <s v="CA"/>
    <x v="1"/>
    <n v="70"/>
    <x v="0"/>
    <n v="0"/>
    <x v="2"/>
    <x v="1"/>
    <n v="60"/>
    <x v="6"/>
    <x v="20"/>
    <x v="957"/>
    <n v="65.694919981434992"/>
    <n v="8"/>
    <s v="High"/>
    <x v="2"/>
    <n v="0.11940298507462686"/>
    <x v="1"/>
    <x v="2"/>
  </r>
  <r>
    <s v="6784-GCMH"/>
    <x v="1"/>
    <x v="37"/>
    <x v="2"/>
    <x v="0"/>
    <s v="NE"/>
    <x v="1"/>
    <n v="31"/>
    <x v="1"/>
    <n v="2"/>
    <x v="0"/>
    <x v="0"/>
    <n v="28"/>
    <x v="1"/>
    <x v="7"/>
    <x v="958"/>
    <n v="30.678591304342898"/>
    <n v="5"/>
    <s v="Medium"/>
    <x v="1"/>
    <n v="0.7142857142857143"/>
    <x v="0"/>
    <x v="1"/>
  </r>
  <r>
    <s v="5078-GNYY"/>
    <x v="0"/>
    <x v="65"/>
    <x v="0"/>
    <x v="1"/>
    <s v="NC"/>
    <x v="0"/>
    <n v="73"/>
    <x v="0"/>
    <n v="0"/>
    <x v="1"/>
    <x v="1"/>
    <n v="37"/>
    <x v="0"/>
    <x v="0"/>
    <x v="784"/>
    <n v="43.548862774048267"/>
    <n v="4"/>
    <s v="Medium"/>
    <x v="1"/>
    <n v="9.0909090909090912E-2"/>
    <x v="1"/>
    <x v="0"/>
  </r>
  <r>
    <s v="5348-LNSV"/>
    <x v="1"/>
    <x v="36"/>
    <x v="5"/>
    <x v="1"/>
    <s v="NM"/>
    <x v="0"/>
    <n v="79"/>
    <x v="0"/>
    <n v="0"/>
    <x v="0"/>
    <x v="1"/>
    <n v="31"/>
    <x v="1"/>
    <x v="7"/>
    <x v="959"/>
    <n v="31.540317124326371"/>
    <n v="7"/>
    <s v="High"/>
    <x v="1"/>
    <n v="1.75"/>
    <x v="1"/>
    <x v="2"/>
  </r>
  <r>
    <s v="2539-PMGZ"/>
    <x v="1"/>
    <x v="68"/>
    <x v="3"/>
    <x v="1"/>
    <s v="DE"/>
    <x v="0"/>
    <n v="57"/>
    <x v="0"/>
    <n v="0"/>
    <x v="0"/>
    <x v="1"/>
    <n v="56"/>
    <x v="1"/>
    <x v="7"/>
    <x v="960"/>
    <n v="45.018057609298438"/>
    <n v="6"/>
    <s v="High"/>
    <x v="2"/>
    <n v="0.12244897959183673"/>
    <x v="0"/>
    <x v="0"/>
  </r>
  <r>
    <s v="4333-QGSX"/>
    <x v="0"/>
    <x v="64"/>
    <x v="2"/>
    <x v="1"/>
    <s v="LA"/>
    <x v="1"/>
    <n v="33"/>
    <x v="0"/>
    <n v="0"/>
    <x v="0"/>
    <x v="0"/>
    <n v="49"/>
    <x v="0"/>
    <x v="0"/>
    <x v="70"/>
    <n v="42.452100225689591"/>
    <n v="10"/>
    <s v="High"/>
    <x v="1"/>
    <n v="0.21739130434782608"/>
    <x v="0"/>
    <x v="0"/>
  </r>
  <r>
    <s v="6104-FNEV"/>
    <x v="0"/>
    <x v="9"/>
    <x v="1"/>
    <x v="0"/>
    <s v="TX"/>
    <x v="0"/>
    <n v="36"/>
    <x v="0"/>
    <n v="0"/>
    <x v="0"/>
    <x v="0"/>
    <n v="27"/>
    <x v="0"/>
    <x v="0"/>
    <x v="57"/>
    <n v="26.055917410264879"/>
    <n v="10"/>
    <s v="High"/>
    <x v="1"/>
    <n v="3.3333333333333335"/>
    <x v="0"/>
    <x v="0"/>
  </r>
  <r>
    <s v="8423-DOQR"/>
    <x v="0"/>
    <x v="61"/>
    <x v="1"/>
    <x v="1"/>
    <s v="LA"/>
    <x v="0"/>
    <n v="55"/>
    <x v="0"/>
    <n v="0"/>
    <x v="0"/>
    <x v="1"/>
    <n v="36"/>
    <x v="0"/>
    <x v="0"/>
    <x v="961"/>
    <n v="39.920397901333907"/>
    <n v="10"/>
    <s v="High"/>
    <x v="1"/>
    <n v="0.35714285714285715"/>
    <x v="0"/>
    <x v="0"/>
  </r>
  <r>
    <s v="9137-PUYU"/>
    <x v="0"/>
    <x v="17"/>
    <x v="2"/>
    <x v="0"/>
    <s v="FL"/>
    <x v="1"/>
    <n v="43"/>
    <x v="0"/>
    <n v="0"/>
    <x v="2"/>
    <x v="0"/>
    <n v="10"/>
    <x v="0"/>
    <x v="0"/>
    <x v="297"/>
    <n v="9.1254178017208289"/>
    <n v="4"/>
    <s v="Medium"/>
    <x v="0"/>
    <n v="7.6923076923076927E-2"/>
    <x v="0"/>
    <x v="0"/>
  </r>
  <r>
    <s v="6640-EDBQ"/>
    <x v="0"/>
    <x v="42"/>
    <x v="1"/>
    <x v="1"/>
    <s v="NV"/>
    <x v="0"/>
    <n v="34"/>
    <x v="0"/>
    <n v="0"/>
    <x v="0"/>
    <x v="1"/>
    <n v="61"/>
    <x v="0"/>
    <x v="0"/>
    <x v="729"/>
    <n v="67.641425931859629"/>
    <n v="10"/>
    <s v="High"/>
    <x v="2"/>
    <n v="0.20833333333333334"/>
    <x v="0"/>
    <x v="2"/>
  </r>
  <r>
    <s v="0667-KDKU"/>
    <x v="1"/>
    <x v="38"/>
    <x v="3"/>
    <x v="1"/>
    <s v="MT"/>
    <x v="0"/>
    <n v="35"/>
    <x v="0"/>
    <n v="0"/>
    <x v="0"/>
    <x v="1"/>
    <n v="36"/>
    <x v="1"/>
    <x v="7"/>
    <x v="354"/>
    <n v="31.019134383232181"/>
    <n v="1"/>
    <s v="Low"/>
    <x v="1"/>
    <n v="6.25E-2"/>
    <x v="0"/>
    <x v="2"/>
  </r>
  <r>
    <s v="3636-CDAA"/>
    <x v="0"/>
    <x v="8"/>
    <x v="1"/>
    <x v="0"/>
    <s v="NJ"/>
    <x v="1"/>
    <n v="36"/>
    <x v="0"/>
    <n v="0"/>
    <x v="0"/>
    <x v="0"/>
    <n v="39"/>
    <x v="0"/>
    <x v="0"/>
    <x v="516"/>
    <n v="36.608474522077529"/>
    <n v="2"/>
    <s v="Low"/>
    <x v="1"/>
    <n v="1"/>
    <x v="0"/>
    <x v="3"/>
  </r>
  <r>
    <s v="7839-VSNZ"/>
    <x v="0"/>
    <x v="32"/>
    <x v="1"/>
    <x v="0"/>
    <s v="NY"/>
    <x v="1"/>
    <n v="24"/>
    <x v="1"/>
    <n v="2"/>
    <x v="1"/>
    <x v="1"/>
    <n v="8"/>
    <x v="0"/>
    <x v="0"/>
    <x v="962"/>
    <n v="7.4173352952157714"/>
    <n v="2"/>
    <s v="Low"/>
    <x v="0"/>
    <n v="5.4054054054054057E-2"/>
    <x v="2"/>
    <x v="3"/>
  </r>
  <r>
    <s v="1716-QOYE"/>
    <x v="0"/>
    <x v="40"/>
    <x v="1"/>
    <x v="1"/>
    <s v="WV"/>
    <x v="0"/>
    <n v="60"/>
    <x v="0"/>
    <n v="0"/>
    <x v="2"/>
    <x v="3"/>
    <n v="41"/>
    <x v="0"/>
    <x v="0"/>
    <x v="807"/>
    <n v="43.44233700816325"/>
    <n v="0"/>
    <s v="None"/>
    <x v="1"/>
    <n v="0"/>
    <x v="0"/>
    <x v="0"/>
  </r>
  <r>
    <s v="2011-BWQZ"/>
    <x v="0"/>
    <x v="7"/>
    <x v="0"/>
    <x v="0"/>
    <s v="SD"/>
    <x v="0"/>
    <n v="27"/>
    <x v="1"/>
    <n v="3"/>
    <x v="2"/>
    <x v="3"/>
    <n v="7"/>
    <x v="0"/>
    <x v="0"/>
    <x v="644"/>
    <n v="6.8080300309862194"/>
    <n v="0"/>
    <s v="None"/>
    <x v="0"/>
    <n v="0"/>
    <x v="2"/>
    <x v="1"/>
  </r>
  <r>
    <s v="0089-SSWE"/>
    <x v="1"/>
    <x v="35"/>
    <x v="1"/>
    <x v="1"/>
    <s v="NJ"/>
    <x v="1"/>
    <n v="40"/>
    <x v="0"/>
    <n v="0"/>
    <x v="0"/>
    <x v="1"/>
    <n v="48"/>
    <x v="1"/>
    <x v="7"/>
    <x v="106"/>
    <n v="52.468002381935463"/>
    <n v="9"/>
    <s v="High"/>
    <x v="1"/>
    <n v="0.36"/>
    <x v="0"/>
    <x v="3"/>
  </r>
  <r>
    <s v="5120-QTMS"/>
    <x v="0"/>
    <x v="31"/>
    <x v="1"/>
    <x v="0"/>
    <s v="WI"/>
    <x v="1"/>
    <n v="65"/>
    <x v="1"/>
    <n v="4"/>
    <x v="1"/>
    <x v="3"/>
    <n v="6"/>
    <x v="0"/>
    <x v="0"/>
    <x v="326"/>
    <n v="5.1693370232285982"/>
    <n v="0"/>
    <s v="None"/>
    <x v="0"/>
    <n v="0"/>
    <x v="0"/>
    <x v="1"/>
  </r>
  <r>
    <s v="0730-PQNI"/>
    <x v="0"/>
    <x v="8"/>
    <x v="2"/>
    <x v="1"/>
    <s v="NE"/>
    <x v="0"/>
    <n v="34"/>
    <x v="0"/>
    <n v="0"/>
    <x v="0"/>
    <x v="1"/>
    <n v="48"/>
    <x v="0"/>
    <x v="0"/>
    <x v="963"/>
    <n v="41.639106575402423"/>
    <n v="3"/>
    <s v="Medium"/>
    <x v="1"/>
    <n v="1.5"/>
    <x v="0"/>
    <x v="1"/>
  </r>
  <r>
    <s v="2376-WVEY"/>
    <x v="0"/>
    <x v="9"/>
    <x v="1"/>
    <x v="1"/>
    <s v="SC"/>
    <x v="1"/>
    <n v="56"/>
    <x v="0"/>
    <n v="0"/>
    <x v="0"/>
    <x v="1"/>
    <n v="12"/>
    <x v="0"/>
    <x v="0"/>
    <x v="964"/>
    <n v="9.7946376538047772"/>
    <n v="4"/>
    <s v="Medium"/>
    <x v="0"/>
    <n v="1.3333333333333333"/>
    <x v="0"/>
    <x v="0"/>
  </r>
  <r>
    <s v="6015-XKLV"/>
    <x v="0"/>
    <x v="8"/>
    <x v="1"/>
    <x v="0"/>
    <s v="CT"/>
    <x v="1"/>
    <n v="22"/>
    <x v="0"/>
    <n v="0"/>
    <x v="1"/>
    <x v="0"/>
    <n v="9"/>
    <x v="0"/>
    <x v="0"/>
    <x v="811"/>
    <n v="10.120815388133851"/>
    <n v="2"/>
    <s v="Low"/>
    <x v="0"/>
    <n v="1"/>
    <x v="2"/>
    <x v="3"/>
  </r>
  <r>
    <s v="3421-MOIN"/>
    <x v="0"/>
    <x v="66"/>
    <x v="1"/>
    <x v="1"/>
    <s v="NE"/>
    <x v="1"/>
    <n v="51"/>
    <x v="0"/>
    <n v="0"/>
    <x v="0"/>
    <x v="0"/>
    <n v="25"/>
    <x v="0"/>
    <x v="0"/>
    <x v="53"/>
    <n v="25.958936772667329"/>
    <n v="2"/>
    <s v="Low"/>
    <x v="1"/>
    <n v="7.407407407407407E-2"/>
    <x v="0"/>
    <x v="1"/>
  </r>
  <r>
    <s v="3048-NMRG"/>
    <x v="0"/>
    <x v="20"/>
    <x v="0"/>
    <x v="1"/>
    <s v="WV"/>
    <x v="0"/>
    <n v="19"/>
    <x v="0"/>
    <n v="0"/>
    <x v="1"/>
    <x v="1"/>
    <n v="34"/>
    <x v="0"/>
    <x v="0"/>
    <x v="965"/>
    <n v="38.946063232535963"/>
    <n v="9"/>
    <s v="High"/>
    <x v="1"/>
    <n v="0.5"/>
    <x v="2"/>
    <x v="0"/>
  </r>
  <r>
    <s v="2945-OLCI"/>
    <x v="0"/>
    <x v="67"/>
    <x v="1"/>
    <x v="0"/>
    <s v="NJ"/>
    <x v="1"/>
    <n v="83"/>
    <x v="0"/>
    <n v="0"/>
    <x v="0"/>
    <x v="0"/>
    <n v="45"/>
    <x v="0"/>
    <x v="0"/>
    <x v="966"/>
    <n v="51.001493041167457"/>
    <n v="6"/>
    <s v="High"/>
    <x v="1"/>
    <n v="0.17142857142857143"/>
    <x v="1"/>
    <x v="3"/>
  </r>
  <r>
    <s v="4637-TECD"/>
    <x v="1"/>
    <x v="54"/>
    <x v="2"/>
    <x v="0"/>
    <s v="NV"/>
    <x v="0"/>
    <n v="81"/>
    <x v="0"/>
    <n v="0"/>
    <x v="0"/>
    <x v="1"/>
    <n v="15"/>
    <x v="5"/>
    <x v="5"/>
    <x v="745"/>
    <n v="16.865314364489979"/>
    <n v="10"/>
    <s v="High"/>
    <x v="0"/>
    <n v="1"/>
    <x v="1"/>
    <x v="2"/>
  </r>
  <r>
    <s v="2092-SVQC"/>
    <x v="0"/>
    <x v="35"/>
    <x v="1"/>
    <x v="0"/>
    <s v="WV"/>
    <x v="0"/>
    <n v="56"/>
    <x v="0"/>
    <n v="0"/>
    <x v="1"/>
    <x v="1"/>
    <n v="8"/>
    <x v="0"/>
    <x v="0"/>
    <x v="967"/>
    <n v="7.1224729479622217"/>
    <n v="7"/>
    <s v="High"/>
    <x v="0"/>
    <n v="0.28000000000000003"/>
    <x v="0"/>
    <x v="0"/>
  </r>
  <r>
    <s v="5948-ZTFY"/>
    <x v="0"/>
    <x v="23"/>
    <x v="2"/>
    <x v="1"/>
    <s v="TX"/>
    <x v="1"/>
    <n v="48"/>
    <x v="0"/>
    <n v="0"/>
    <x v="0"/>
    <x v="0"/>
    <n v="40"/>
    <x v="0"/>
    <x v="0"/>
    <x v="589"/>
    <n v="34.680894395067583"/>
    <n v="2"/>
    <s v="Low"/>
    <x v="1"/>
    <n v="4.6511627906976744E-2"/>
    <x v="0"/>
    <x v="0"/>
  </r>
  <r>
    <s v="0764-GCFK"/>
    <x v="1"/>
    <x v="7"/>
    <x v="3"/>
    <x v="0"/>
    <s v="DE"/>
    <x v="1"/>
    <n v="23"/>
    <x v="0"/>
    <n v="0"/>
    <x v="0"/>
    <x v="1"/>
    <n v="22"/>
    <x v="2"/>
    <x v="18"/>
    <x v="968"/>
    <n v="24.954161526911651"/>
    <n v="7"/>
    <s v="High"/>
    <x v="1"/>
    <n v="0.12962962962962962"/>
    <x v="2"/>
    <x v="0"/>
  </r>
  <r>
    <s v="2633-LCUB"/>
    <x v="0"/>
    <x v="11"/>
    <x v="1"/>
    <x v="0"/>
    <s v="CO"/>
    <x v="1"/>
    <n v="37"/>
    <x v="1"/>
    <n v="2"/>
    <x v="0"/>
    <x v="0"/>
    <n v="6"/>
    <x v="0"/>
    <x v="0"/>
    <x v="440"/>
    <n v="4.8134991740102029"/>
    <n v="2"/>
    <s v="Low"/>
    <x v="0"/>
    <n v="0.4"/>
    <x v="0"/>
    <x v="2"/>
  </r>
  <r>
    <s v="2579-TYFM"/>
    <x v="1"/>
    <x v="8"/>
    <x v="4"/>
    <x v="1"/>
    <s v="OH"/>
    <x v="1"/>
    <n v="40"/>
    <x v="0"/>
    <n v="0"/>
    <x v="0"/>
    <x v="0"/>
    <n v="37"/>
    <x v="4"/>
    <x v="4"/>
    <x v="835"/>
    <n v="35.850338591045137"/>
    <n v="0"/>
    <s v="None"/>
    <x v="1"/>
    <n v="0"/>
    <x v="0"/>
    <x v="1"/>
  </r>
  <r>
    <s v="7550-EGRQ"/>
    <x v="1"/>
    <x v="31"/>
    <x v="0"/>
    <x v="1"/>
    <s v="SD"/>
    <x v="0"/>
    <n v="24"/>
    <x v="0"/>
    <n v="0"/>
    <x v="1"/>
    <x v="1"/>
    <n v="34"/>
    <x v="1"/>
    <x v="13"/>
    <x v="969"/>
    <n v="27.49131330855305"/>
    <n v="5"/>
    <s v="Medium"/>
    <x v="1"/>
    <n v="0.22727272727272727"/>
    <x v="2"/>
    <x v="1"/>
  </r>
  <r>
    <s v="3228-UDAL"/>
    <x v="0"/>
    <x v="48"/>
    <x v="1"/>
    <x v="0"/>
    <s v="UT"/>
    <x v="0"/>
    <n v="29"/>
    <x v="1"/>
    <n v="2"/>
    <x v="2"/>
    <x v="0"/>
    <n v="13"/>
    <x v="0"/>
    <x v="0"/>
    <x v="715"/>
    <n v="12.795169679577089"/>
    <n v="5"/>
    <s v="Medium"/>
    <x v="0"/>
    <n v="0.25"/>
    <x v="2"/>
    <x v="2"/>
  </r>
  <r>
    <s v="6504-ZVKU"/>
    <x v="0"/>
    <x v="29"/>
    <x v="1"/>
    <x v="1"/>
    <s v="ND"/>
    <x v="0"/>
    <n v="29"/>
    <x v="0"/>
    <n v="0"/>
    <x v="2"/>
    <x v="0"/>
    <n v="34"/>
    <x v="0"/>
    <x v="0"/>
    <x v="246"/>
    <n v="40.037752018527307"/>
    <n v="0"/>
    <s v="None"/>
    <x v="1"/>
    <n v="0"/>
    <x v="2"/>
    <x v="1"/>
  </r>
  <r>
    <s v="1732-YNYO"/>
    <x v="1"/>
    <x v="8"/>
    <x v="1"/>
    <x v="1"/>
    <s v="OR"/>
    <x v="0"/>
    <n v="71"/>
    <x v="0"/>
    <n v="0"/>
    <x v="0"/>
    <x v="1"/>
    <n v="46"/>
    <x v="4"/>
    <x v="15"/>
    <x v="970"/>
    <n v="46.027111515375744"/>
    <n v="0"/>
    <s v="None"/>
    <x v="1"/>
    <n v="0"/>
    <x v="1"/>
    <x v="2"/>
  </r>
  <r>
    <s v="0313-HCZG"/>
    <x v="0"/>
    <x v="70"/>
    <x v="1"/>
    <x v="1"/>
    <s v="IA"/>
    <x v="0"/>
    <n v="67"/>
    <x v="0"/>
    <n v="0"/>
    <x v="1"/>
    <x v="1"/>
    <n v="34"/>
    <x v="0"/>
    <x v="0"/>
    <x v="106"/>
    <n v="32.755091591783497"/>
    <n v="0"/>
    <s v="None"/>
    <x v="1"/>
    <n v="0"/>
    <x v="1"/>
    <x v="1"/>
  </r>
  <r>
    <s v="2963-AAMI"/>
    <x v="1"/>
    <x v="66"/>
    <x v="4"/>
    <x v="1"/>
    <s v="SC"/>
    <x v="0"/>
    <n v="78"/>
    <x v="0"/>
    <n v="0"/>
    <x v="0"/>
    <x v="1"/>
    <n v="51"/>
    <x v="1"/>
    <x v="9"/>
    <x v="648"/>
    <n v="52.612123864025783"/>
    <n v="7"/>
    <s v="High"/>
    <x v="2"/>
    <n v="0.25925925925925924"/>
    <x v="1"/>
    <x v="0"/>
  </r>
  <r>
    <s v="7103-RDJC"/>
    <x v="0"/>
    <x v="13"/>
    <x v="1"/>
    <x v="1"/>
    <s v="AL"/>
    <x v="1"/>
    <n v="67"/>
    <x v="0"/>
    <n v="0"/>
    <x v="1"/>
    <x v="0"/>
    <n v="46"/>
    <x v="0"/>
    <x v="0"/>
    <x v="531"/>
    <n v="52.914248847489063"/>
    <n v="2"/>
    <s v="Low"/>
    <x v="1"/>
    <n v="4.4444444444444446E-2"/>
    <x v="1"/>
    <x v="0"/>
  </r>
  <r>
    <s v="8093-RBLU"/>
    <x v="0"/>
    <x v="9"/>
    <x v="1"/>
    <x v="1"/>
    <s v="GA"/>
    <x v="0"/>
    <n v="45"/>
    <x v="0"/>
    <n v="0"/>
    <x v="0"/>
    <x v="1"/>
    <n v="30"/>
    <x v="0"/>
    <x v="0"/>
    <x v="259"/>
    <n v="34.918517611899738"/>
    <n v="1"/>
    <s v="Low"/>
    <x v="1"/>
    <n v="0.33333333333333331"/>
    <x v="0"/>
    <x v="0"/>
  </r>
  <r>
    <s v="5375-RTAU"/>
    <x v="0"/>
    <x v="15"/>
    <x v="1"/>
    <x v="1"/>
    <s v="VA"/>
    <x v="1"/>
    <n v="29"/>
    <x v="0"/>
    <n v="0"/>
    <x v="0"/>
    <x v="1"/>
    <n v="59"/>
    <x v="0"/>
    <x v="0"/>
    <x v="694"/>
    <n v="49.810442813411541"/>
    <n v="6"/>
    <s v="High"/>
    <x v="2"/>
    <n v="0.16666666666666666"/>
    <x v="2"/>
    <x v="0"/>
  </r>
  <r>
    <s v="4976-TXOD"/>
    <x v="0"/>
    <x v="20"/>
    <x v="1"/>
    <x v="1"/>
    <s v="TX"/>
    <x v="0"/>
    <n v="58"/>
    <x v="0"/>
    <n v="0"/>
    <x v="0"/>
    <x v="0"/>
    <n v="31"/>
    <x v="0"/>
    <x v="0"/>
    <x v="844"/>
    <n v="29.934501766784141"/>
    <n v="4"/>
    <s v="Medium"/>
    <x v="1"/>
    <n v="0.22222222222222221"/>
    <x v="0"/>
    <x v="0"/>
  </r>
  <r>
    <s v="8580-BMIS"/>
    <x v="1"/>
    <x v="53"/>
    <x v="2"/>
    <x v="1"/>
    <s v="IA"/>
    <x v="0"/>
    <n v="28"/>
    <x v="0"/>
    <n v="0"/>
    <x v="0"/>
    <x v="1"/>
    <n v="35"/>
    <x v="1"/>
    <x v="9"/>
    <x v="344"/>
    <n v="31.10230486483281"/>
    <n v="9"/>
    <s v="High"/>
    <x v="1"/>
    <n v="0.21428571428571427"/>
    <x v="2"/>
    <x v="1"/>
  </r>
  <r>
    <s v="8829-VSVA"/>
    <x v="0"/>
    <x v="3"/>
    <x v="1"/>
    <x v="0"/>
    <s v="AR"/>
    <x v="0"/>
    <n v="23"/>
    <x v="0"/>
    <n v="0"/>
    <x v="2"/>
    <x v="0"/>
    <n v="15"/>
    <x v="0"/>
    <x v="0"/>
    <x v="963"/>
    <n v="17.11035341854901"/>
    <n v="9"/>
    <s v="High"/>
    <x v="0"/>
    <n v="0.13043478260869565"/>
    <x v="2"/>
    <x v="0"/>
  </r>
  <r>
    <s v="2764-IZEK"/>
    <x v="1"/>
    <x v="43"/>
    <x v="5"/>
    <x v="1"/>
    <s v="ND"/>
    <x v="0"/>
    <n v="44"/>
    <x v="0"/>
    <n v="0"/>
    <x v="0"/>
    <x v="1"/>
    <n v="35"/>
    <x v="1"/>
    <x v="9"/>
    <x v="429"/>
    <n v="31.125000725790422"/>
    <n v="8"/>
    <s v="High"/>
    <x v="1"/>
    <n v="0.27586206896551724"/>
    <x v="0"/>
    <x v="1"/>
  </r>
  <r>
    <s v="4782-CHZM"/>
    <x v="0"/>
    <x v="57"/>
    <x v="1"/>
    <x v="1"/>
    <s v="GA"/>
    <x v="0"/>
    <n v="58"/>
    <x v="0"/>
    <n v="0"/>
    <x v="2"/>
    <x v="1"/>
    <n v="43"/>
    <x v="0"/>
    <x v="0"/>
    <x v="152"/>
    <n v="37.316874026879901"/>
    <n v="2"/>
    <s v="Low"/>
    <x v="1"/>
    <n v="2.7397260273972601E-2"/>
    <x v="0"/>
    <x v="0"/>
  </r>
  <r>
    <s v="8834-YNHR"/>
    <x v="0"/>
    <x v="45"/>
    <x v="1"/>
    <x v="1"/>
    <s v="TX"/>
    <x v="0"/>
    <n v="50"/>
    <x v="0"/>
    <n v="0"/>
    <x v="0"/>
    <x v="0"/>
    <n v="52"/>
    <x v="0"/>
    <x v="0"/>
    <x v="431"/>
    <n v="61.969471307609673"/>
    <n v="4"/>
    <s v="Medium"/>
    <x v="2"/>
    <n v="0.30769230769230771"/>
    <x v="0"/>
    <x v="0"/>
  </r>
  <r>
    <s v="6090-VNSZ"/>
    <x v="0"/>
    <x v="66"/>
    <x v="1"/>
    <x v="1"/>
    <s v="ID"/>
    <x v="1"/>
    <n v="59"/>
    <x v="0"/>
    <n v="0"/>
    <x v="0"/>
    <x v="1"/>
    <n v="21"/>
    <x v="0"/>
    <x v="0"/>
    <x v="739"/>
    <n v="20.928547517387869"/>
    <n v="0"/>
    <s v="None"/>
    <x v="1"/>
    <n v="0"/>
    <x v="0"/>
    <x v="2"/>
  </r>
  <r>
    <s v="7763-ZMML"/>
    <x v="0"/>
    <x v="52"/>
    <x v="2"/>
    <x v="1"/>
    <s v="SC"/>
    <x v="1"/>
    <n v="53"/>
    <x v="0"/>
    <n v="0"/>
    <x v="1"/>
    <x v="0"/>
    <n v="42"/>
    <x v="0"/>
    <x v="0"/>
    <x v="634"/>
    <n v="37.082798402302622"/>
    <n v="4"/>
    <s v="Medium"/>
    <x v="1"/>
    <n v="6.6666666666666666E-2"/>
    <x v="0"/>
    <x v="0"/>
  </r>
  <r>
    <s v="5738-RXWL"/>
    <x v="0"/>
    <x v="60"/>
    <x v="1"/>
    <x v="1"/>
    <s v="VT"/>
    <x v="0"/>
    <n v="57"/>
    <x v="1"/>
    <n v="5"/>
    <x v="2"/>
    <x v="0"/>
    <n v="19"/>
    <x v="0"/>
    <x v="0"/>
    <x v="971"/>
    <n v="18.41048030123477"/>
    <n v="5"/>
    <s v="Medium"/>
    <x v="0"/>
    <n v="9.0909090909090912E-2"/>
    <x v="0"/>
    <x v="3"/>
  </r>
  <r>
    <s v="8539-DXRY"/>
    <x v="0"/>
    <x v="45"/>
    <x v="1"/>
    <x v="1"/>
    <s v="WI"/>
    <x v="0"/>
    <n v="41"/>
    <x v="0"/>
    <n v="0"/>
    <x v="0"/>
    <x v="1"/>
    <n v="32"/>
    <x v="0"/>
    <x v="0"/>
    <x v="538"/>
    <n v="33.625946379749593"/>
    <n v="1"/>
    <s v="Low"/>
    <x v="1"/>
    <n v="7.6923076923076927E-2"/>
    <x v="0"/>
    <x v="1"/>
  </r>
  <r>
    <s v="5612-WJKW"/>
    <x v="0"/>
    <x v="21"/>
    <x v="1"/>
    <x v="1"/>
    <s v="SD"/>
    <x v="0"/>
    <n v="28"/>
    <x v="1"/>
    <n v="2"/>
    <x v="0"/>
    <x v="0"/>
    <n v="16"/>
    <x v="0"/>
    <x v="0"/>
    <x v="958"/>
    <n v="14.851611745490599"/>
    <n v="3"/>
    <s v="Medium"/>
    <x v="0"/>
    <n v="0.5"/>
    <x v="2"/>
    <x v="1"/>
  </r>
  <r>
    <s v="7751-FDEJ"/>
    <x v="1"/>
    <x v="20"/>
    <x v="2"/>
    <x v="1"/>
    <s v="AZ"/>
    <x v="1"/>
    <n v="51"/>
    <x v="0"/>
    <n v="0"/>
    <x v="0"/>
    <x v="1"/>
    <n v="62"/>
    <x v="4"/>
    <x v="14"/>
    <x v="148"/>
    <n v="51.860483008435487"/>
    <n v="5"/>
    <s v="Medium"/>
    <x v="2"/>
    <n v="0.27777777777777779"/>
    <x v="0"/>
    <x v="2"/>
  </r>
  <r>
    <s v="6251-INKJ"/>
    <x v="1"/>
    <x v="9"/>
    <x v="2"/>
    <x v="0"/>
    <s v="AZ"/>
    <x v="0"/>
    <n v="61"/>
    <x v="0"/>
    <n v="0"/>
    <x v="0"/>
    <x v="1"/>
    <n v="45"/>
    <x v="1"/>
    <x v="7"/>
    <x v="960"/>
    <n v="50.613714395908488"/>
    <n v="4"/>
    <s v="Medium"/>
    <x v="1"/>
    <n v="1.3333333333333333"/>
    <x v="0"/>
    <x v="2"/>
  </r>
  <r>
    <s v="3849-PYYT"/>
    <x v="0"/>
    <x v="32"/>
    <x v="1"/>
    <x v="1"/>
    <s v="ME"/>
    <x v="1"/>
    <n v="41"/>
    <x v="0"/>
    <n v="0"/>
    <x v="1"/>
    <x v="1"/>
    <n v="31"/>
    <x v="0"/>
    <x v="0"/>
    <x v="614"/>
    <n v="32.675929534425997"/>
    <n v="2"/>
    <s v="Low"/>
    <x v="1"/>
    <n v="5.4054054054054057E-2"/>
    <x v="0"/>
    <x v="3"/>
  </r>
  <r>
    <s v="1458-NYSJ"/>
    <x v="0"/>
    <x v="33"/>
    <x v="1"/>
    <x v="0"/>
    <s v="LA"/>
    <x v="1"/>
    <n v="24"/>
    <x v="0"/>
    <n v="0"/>
    <x v="1"/>
    <x v="0"/>
    <n v="13"/>
    <x v="0"/>
    <x v="0"/>
    <x v="972"/>
    <n v="12.27722717409781"/>
    <n v="10"/>
    <s v="High"/>
    <x v="0"/>
    <n v="0.43478260869565216"/>
    <x v="2"/>
    <x v="0"/>
  </r>
  <r>
    <s v="1620-NBKX"/>
    <x v="0"/>
    <x v="12"/>
    <x v="1"/>
    <x v="1"/>
    <s v="HI"/>
    <x v="1"/>
    <n v="40"/>
    <x v="0"/>
    <n v="0"/>
    <x v="0"/>
    <x v="0"/>
    <n v="27"/>
    <x v="0"/>
    <x v="0"/>
    <x v="973"/>
    <n v="31.567791584759409"/>
    <n v="9"/>
    <s v="High"/>
    <x v="1"/>
    <n v="9"/>
    <x v="0"/>
    <x v="2"/>
  </r>
  <r>
    <s v="0392-BBJJ"/>
    <x v="1"/>
    <x v="28"/>
    <x v="0"/>
    <x v="1"/>
    <s v="GA"/>
    <x v="0"/>
    <n v="72"/>
    <x v="0"/>
    <n v="0"/>
    <x v="0"/>
    <x v="1"/>
    <n v="30"/>
    <x v="4"/>
    <x v="4"/>
    <x v="270"/>
    <n v="30.403870174569391"/>
    <n v="9"/>
    <s v="High"/>
    <x v="1"/>
    <n v="0.52941176470588236"/>
    <x v="1"/>
    <x v="0"/>
  </r>
  <r>
    <s v="4640-RZGU"/>
    <x v="0"/>
    <x v="40"/>
    <x v="1"/>
    <x v="1"/>
    <s v="VA"/>
    <x v="0"/>
    <n v="44"/>
    <x v="0"/>
    <n v="0"/>
    <x v="0"/>
    <x v="1"/>
    <n v="70"/>
    <x v="0"/>
    <x v="0"/>
    <x v="157"/>
    <n v="68.037406685420137"/>
    <n v="7"/>
    <s v="High"/>
    <x v="2"/>
    <n v="0.1111111111111111"/>
    <x v="0"/>
    <x v="0"/>
  </r>
  <r>
    <s v="5957-GNOP"/>
    <x v="1"/>
    <x v="14"/>
    <x v="4"/>
    <x v="1"/>
    <s v="PA"/>
    <x v="1"/>
    <n v="30"/>
    <x v="0"/>
    <n v="0"/>
    <x v="0"/>
    <x v="1"/>
    <n v="21"/>
    <x v="3"/>
    <x v="8"/>
    <x v="197"/>
    <n v="23.903831890731251"/>
    <n v="8"/>
    <s v="High"/>
    <x v="1"/>
    <n v="0.88888888888888884"/>
    <x v="0"/>
    <x v="3"/>
  </r>
  <r>
    <s v="5611-WZLD"/>
    <x v="0"/>
    <x v="25"/>
    <x v="1"/>
    <x v="1"/>
    <s v="ME"/>
    <x v="1"/>
    <n v="44"/>
    <x v="0"/>
    <n v="0"/>
    <x v="2"/>
    <x v="0"/>
    <n v="39"/>
    <x v="0"/>
    <x v="0"/>
    <x v="849"/>
    <n v="39.75076479948936"/>
    <n v="9"/>
    <s v="High"/>
    <x v="1"/>
    <n v="0.13846153846153847"/>
    <x v="0"/>
    <x v="3"/>
  </r>
  <r>
    <s v="2948-OPRS"/>
    <x v="0"/>
    <x v="61"/>
    <x v="1"/>
    <x v="1"/>
    <s v="KS"/>
    <x v="0"/>
    <n v="73"/>
    <x v="0"/>
    <n v="0"/>
    <x v="0"/>
    <x v="1"/>
    <n v="39"/>
    <x v="0"/>
    <x v="0"/>
    <x v="33"/>
    <n v="34.140952549598111"/>
    <n v="6"/>
    <s v="High"/>
    <x v="1"/>
    <n v="0.21428571428571427"/>
    <x v="1"/>
    <x v="1"/>
  </r>
  <r>
    <s v="4192-ZTQL"/>
    <x v="0"/>
    <x v="14"/>
    <x v="1"/>
    <x v="1"/>
    <s v="NJ"/>
    <x v="1"/>
    <n v="61"/>
    <x v="0"/>
    <n v="0"/>
    <x v="0"/>
    <x v="0"/>
    <n v="34"/>
    <x v="0"/>
    <x v="0"/>
    <x v="206"/>
    <n v="37.410143398459113"/>
    <n v="0"/>
    <s v="None"/>
    <x v="1"/>
    <n v="0"/>
    <x v="0"/>
    <x v="3"/>
  </r>
  <r>
    <s v="3957-TETC"/>
    <x v="0"/>
    <x v="68"/>
    <x v="2"/>
    <x v="1"/>
    <s v="UT"/>
    <x v="0"/>
    <n v="33"/>
    <x v="0"/>
    <n v="0"/>
    <x v="1"/>
    <x v="0"/>
    <n v="57"/>
    <x v="0"/>
    <x v="0"/>
    <x v="783"/>
    <n v="45.954743913356843"/>
    <n v="8"/>
    <s v="High"/>
    <x v="2"/>
    <n v="0.16326530612244897"/>
    <x v="0"/>
    <x v="2"/>
  </r>
  <r>
    <s v="9437-NEBO"/>
    <x v="0"/>
    <x v="20"/>
    <x v="1"/>
    <x v="0"/>
    <s v="MO"/>
    <x v="1"/>
    <n v="28"/>
    <x v="0"/>
    <n v="0"/>
    <x v="0"/>
    <x v="0"/>
    <n v="7"/>
    <x v="0"/>
    <x v="0"/>
    <x v="14"/>
    <n v="8.1266275676251105"/>
    <n v="1"/>
    <s v="Low"/>
    <x v="0"/>
    <n v="5.5555555555555552E-2"/>
    <x v="2"/>
    <x v="1"/>
  </r>
  <r>
    <s v="9298-IVVF"/>
    <x v="0"/>
    <x v="17"/>
    <x v="0"/>
    <x v="0"/>
    <s v="WV"/>
    <x v="0"/>
    <n v="23"/>
    <x v="0"/>
    <n v="0"/>
    <x v="1"/>
    <x v="1"/>
    <n v="11"/>
    <x v="0"/>
    <x v="0"/>
    <x v="310"/>
    <n v="13.17206402947601"/>
    <n v="10"/>
    <s v="High"/>
    <x v="0"/>
    <n v="0.19230769230769232"/>
    <x v="2"/>
    <x v="0"/>
  </r>
  <r>
    <s v="7295-SAPG"/>
    <x v="0"/>
    <x v="11"/>
    <x v="1"/>
    <x v="0"/>
    <s v="NV"/>
    <x v="0"/>
    <n v="47"/>
    <x v="0"/>
    <n v="0"/>
    <x v="0"/>
    <x v="0"/>
    <n v="7"/>
    <x v="0"/>
    <x v="0"/>
    <x v="88"/>
    <n v="5.6467991043232901"/>
    <n v="3"/>
    <s v="Medium"/>
    <x v="0"/>
    <n v="0.6"/>
    <x v="0"/>
    <x v="2"/>
  </r>
  <r>
    <s v="1588-FFEK"/>
    <x v="0"/>
    <x v="30"/>
    <x v="1"/>
    <x v="0"/>
    <s v="AR"/>
    <x v="1"/>
    <n v="41"/>
    <x v="1"/>
    <n v="2"/>
    <x v="1"/>
    <x v="0"/>
    <n v="46"/>
    <x v="0"/>
    <x v="0"/>
    <x v="974"/>
    <n v="52.380367217274816"/>
    <n v="3"/>
    <s v="Medium"/>
    <x v="1"/>
    <n v="9.0909090909090912E-2"/>
    <x v="0"/>
    <x v="0"/>
  </r>
  <r>
    <s v="7442-WYYL"/>
    <x v="0"/>
    <x v="55"/>
    <x v="1"/>
    <x v="1"/>
    <s v="MI"/>
    <x v="0"/>
    <n v="58"/>
    <x v="1"/>
    <n v="3"/>
    <x v="0"/>
    <x v="1"/>
    <n v="34"/>
    <x v="0"/>
    <x v="0"/>
    <x v="596"/>
    <n v="30.005098408569179"/>
    <n v="3"/>
    <s v="Medium"/>
    <x v="1"/>
    <n v="5.8823529411764705E-2"/>
    <x v="0"/>
    <x v="1"/>
  </r>
  <r>
    <s v="0861-FRJM"/>
    <x v="0"/>
    <x v="54"/>
    <x v="0"/>
    <x v="1"/>
    <s v="MI"/>
    <x v="0"/>
    <n v="25"/>
    <x v="0"/>
    <n v="0"/>
    <x v="0"/>
    <x v="0"/>
    <n v="35"/>
    <x v="0"/>
    <x v="0"/>
    <x v="519"/>
    <n v="30.455415176272059"/>
    <n v="0"/>
    <s v="None"/>
    <x v="1"/>
    <n v="0"/>
    <x v="2"/>
    <x v="1"/>
  </r>
  <r>
    <s v="1766-JZAP"/>
    <x v="0"/>
    <x v="2"/>
    <x v="1"/>
    <x v="1"/>
    <s v="SC"/>
    <x v="1"/>
    <n v="55"/>
    <x v="0"/>
    <n v="0"/>
    <x v="1"/>
    <x v="1"/>
    <n v="63"/>
    <x v="0"/>
    <x v="0"/>
    <x v="975"/>
    <n v="71.023305113358731"/>
    <n v="5"/>
    <s v="Medium"/>
    <x v="2"/>
    <n v="0.41666666666666669"/>
    <x v="0"/>
    <x v="0"/>
  </r>
  <r>
    <s v="9312-GZYT"/>
    <x v="0"/>
    <x v="30"/>
    <x v="1"/>
    <x v="1"/>
    <s v="NE"/>
    <x v="1"/>
    <n v="26"/>
    <x v="0"/>
    <n v="0"/>
    <x v="1"/>
    <x v="3"/>
    <n v="38"/>
    <x v="0"/>
    <x v="0"/>
    <x v="652"/>
    <n v="45.032404751797962"/>
    <n v="9"/>
    <s v="High"/>
    <x v="1"/>
    <n v="0.27272727272727271"/>
    <x v="2"/>
    <x v="1"/>
  </r>
  <r>
    <s v="6116-WOZL"/>
    <x v="0"/>
    <x v="16"/>
    <x v="2"/>
    <x v="0"/>
    <s v="MN"/>
    <x v="1"/>
    <n v="22"/>
    <x v="1"/>
    <n v="2"/>
    <x v="2"/>
    <x v="0"/>
    <n v="43"/>
    <x v="0"/>
    <x v="0"/>
    <x v="139"/>
    <n v="36.935083526383842"/>
    <n v="3"/>
    <s v="Medium"/>
    <x v="1"/>
    <n v="4.1666666666666664E-2"/>
    <x v="2"/>
    <x v="1"/>
  </r>
  <r>
    <s v="1837-OFRF"/>
    <x v="1"/>
    <x v="23"/>
    <x v="3"/>
    <x v="1"/>
    <s v="IN"/>
    <x v="1"/>
    <n v="71"/>
    <x v="0"/>
    <n v="0"/>
    <x v="0"/>
    <x v="3"/>
    <n v="54"/>
    <x v="2"/>
    <x v="16"/>
    <x v="692"/>
    <n v="53.373829716849841"/>
    <n v="4"/>
    <s v="Medium"/>
    <x v="2"/>
    <n v="9.3023255813953487E-2"/>
    <x v="1"/>
    <x v="1"/>
  </r>
  <r>
    <s v="9172-WIPR"/>
    <x v="0"/>
    <x v="9"/>
    <x v="1"/>
    <x v="1"/>
    <s v="SD"/>
    <x v="1"/>
    <n v="35"/>
    <x v="0"/>
    <n v="0"/>
    <x v="0"/>
    <x v="1"/>
    <n v="40"/>
    <x v="0"/>
    <x v="0"/>
    <x v="333"/>
    <n v="45.007306372661617"/>
    <n v="6"/>
    <s v="High"/>
    <x v="1"/>
    <n v="2"/>
    <x v="0"/>
    <x v="1"/>
  </r>
  <r>
    <s v="1110-BJLP"/>
    <x v="0"/>
    <x v="48"/>
    <x v="2"/>
    <x v="1"/>
    <s v="NM"/>
    <x v="0"/>
    <n v="63"/>
    <x v="0"/>
    <n v="0"/>
    <x v="1"/>
    <x v="1"/>
    <n v="60"/>
    <x v="0"/>
    <x v="0"/>
    <x v="976"/>
    <n v="60.178361620190131"/>
    <n v="7"/>
    <s v="High"/>
    <x v="2"/>
    <n v="0.35"/>
    <x v="0"/>
    <x v="2"/>
  </r>
  <r>
    <s v="9404-QDLH"/>
    <x v="0"/>
    <x v="45"/>
    <x v="1"/>
    <x v="0"/>
    <s v="WY"/>
    <x v="1"/>
    <n v="38"/>
    <x v="1"/>
    <n v="2"/>
    <x v="0"/>
    <x v="0"/>
    <n v="5"/>
    <x v="0"/>
    <x v="0"/>
    <x v="270"/>
    <n v="4.1112469781959309"/>
    <n v="3"/>
    <s v="Medium"/>
    <x v="0"/>
    <n v="0.23076923076923078"/>
    <x v="0"/>
    <x v="2"/>
  </r>
  <r>
    <s v="6600-GABV"/>
    <x v="0"/>
    <x v="45"/>
    <x v="2"/>
    <x v="0"/>
    <s v="KY"/>
    <x v="1"/>
    <n v="47"/>
    <x v="1"/>
    <n v="3"/>
    <x v="2"/>
    <x v="0"/>
    <n v="10"/>
    <x v="0"/>
    <x v="0"/>
    <x v="977"/>
    <n v="9.5293051638445228"/>
    <n v="0"/>
    <s v="None"/>
    <x v="0"/>
    <n v="0"/>
    <x v="0"/>
    <x v="0"/>
  </r>
  <r>
    <s v="7846-XLSK"/>
    <x v="0"/>
    <x v="44"/>
    <x v="1"/>
    <x v="0"/>
    <s v="HI"/>
    <x v="1"/>
    <n v="29"/>
    <x v="1"/>
    <n v="5"/>
    <x v="0"/>
    <x v="0"/>
    <n v="24"/>
    <x v="0"/>
    <x v="0"/>
    <x v="419"/>
    <n v="21.478753462572161"/>
    <n v="9"/>
    <s v="High"/>
    <x v="1"/>
    <n v="0.14754098360655737"/>
    <x v="2"/>
    <x v="2"/>
  </r>
  <r>
    <s v="7103-ALUO"/>
    <x v="1"/>
    <x v="2"/>
    <x v="5"/>
    <x v="1"/>
    <s v="WV"/>
    <x v="1"/>
    <n v="47"/>
    <x v="0"/>
    <n v="0"/>
    <x v="0"/>
    <x v="1"/>
    <n v="48"/>
    <x v="3"/>
    <x v="8"/>
    <x v="772"/>
    <n v="45.447454772900663"/>
    <n v="3"/>
    <s v="Medium"/>
    <x v="1"/>
    <n v="0.25"/>
    <x v="0"/>
    <x v="0"/>
  </r>
  <r>
    <s v="7024-YHHR"/>
    <x v="0"/>
    <x v="30"/>
    <x v="1"/>
    <x v="1"/>
    <s v="AL"/>
    <x v="0"/>
    <n v="76"/>
    <x v="0"/>
    <n v="0"/>
    <x v="2"/>
    <x v="1"/>
    <n v="40"/>
    <x v="0"/>
    <x v="0"/>
    <x v="582"/>
    <n v="42.104510652813417"/>
    <n v="8"/>
    <s v="High"/>
    <x v="1"/>
    <n v="0.24242424242424243"/>
    <x v="1"/>
    <x v="0"/>
  </r>
  <r>
    <s v="3996-VURP"/>
    <x v="0"/>
    <x v="8"/>
    <x v="2"/>
    <x v="1"/>
    <s v="NY"/>
    <x v="0"/>
    <n v="19"/>
    <x v="0"/>
    <n v="0"/>
    <x v="0"/>
    <x v="1"/>
    <n v="51"/>
    <x v="0"/>
    <x v="0"/>
    <x v="978"/>
    <n v="60.996692328388598"/>
    <n v="1"/>
    <s v="Low"/>
    <x v="2"/>
    <n v="0.5"/>
    <x v="2"/>
    <x v="3"/>
  </r>
  <r>
    <s v="2150-SITV"/>
    <x v="0"/>
    <x v="68"/>
    <x v="1"/>
    <x v="0"/>
    <s v="SC"/>
    <x v="0"/>
    <n v="45"/>
    <x v="1"/>
    <n v="4"/>
    <x v="2"/>
    <x v="0"/>
    <n v="8"/>
    <x v="0"/>
    <x v="0"/>
    <x v="346"/>
    <n v="7.0423393579197047"/>
    <n v="4"/>
    <s v="Medium"/>
    <x v="0"/>
    <n v="8.1632653061224483E-2"/>
    <x v="0"/>
    <x v="0"/>
  </r>
  <r>
    <s v="8180-PTYX"/>
    <x v="1"/>
    <x v="12"/>
    <x v="3"/>
    <x v="1"/>
    <s v="NM"/>
    <x v="1"/>
    <n v="53"/>
    <x v="0"/>
    <n v="0"/>
    <x v="0"/>
    <x v="1"/>
    <n v="53"/>
    <x v="2"/>
    <x v="3"/>
    <x v="23"/>
    <n v="50.708145669279652"/>
    <n v="1"/>
    <s v="Low"/>
    <x v="2"/>
    <n v="1"/>
    <x v="0"/>
    <x v="2"/>
  </r>
  <r>
    <s v="1552-SGUS"/>
    <x v="1"/>
    <x v="15"/>
    <x v="5"/>
    <x v="0"/>
    <s v="WV"/>
    <x v="0"/>
    <n v="58"/>
    <x v="0"/>
    <n v="0"/>
    <x v="0"/>
    <x v="1"/>
    <n v="66"/>
    <x v="1"/>
    <x v="7"/>
    <x v="744"/>
    <n v="61.852255728093652"/>
    <n v="10"/>
    <s v="High"/>
    <x v="2"/>
    <n v="0.27777777777777779"/>
    <x v="0"/>
    <x v="0"/>
  </r>
  <r>
    <s v="3601-CENB"/>
    <x v="0"/>
    <x v="12"/>
    <x v="1"/>
    <x v="0"/>
    <s v="OR"/>
    <x v="1"/>
    <n v="65"/>
    <x v="0"/>
    <n v="0"/>
    <x v="0"/>
    <x v="0"/>
    <n v="12"/>
    <x v="0"/>
    <x v="0"/>
    <x v="160"/>
    <n v="13.36796214887819"/>
    <n v="5"/>
    <s v="Medium"/>
    <x v="0"/>
    <n v="5"/>
    <x v="0"/>
    <x v="2"/>
  </r>
  <r>
    <s v="0847-WEYC"/>
    <x v="0"/>
    <x v="70"/>
    <x v="1"/>
    <x v="1"/>
    <s v="WY"/>
    <x v="0"/>
    <n v="33"/>
    <x v="0"/>
    <n v="0"/>
    <x v="1"/>
    <x v="1"/>
    <n v="35"/>
    <x v="0"/>
    <x v="0"/>
    <x v="133"/>
    <n v="32.014120417964307"/>
    <n v="3"/>
    <s v="Medium"/>
    <x v="1"/>
    <n v="5.0847457627118647E-2"/>
    <x v="0"/>
    <x v="2"/>
  </r>
  <r>
    <s v="2941-GGHD"/>
    <x v="0"/>
    <x v="17"/>
    <x v="1"/>
    <x v="1"/>
    <s v="MN"/>
    <x v="1"/>
    <n v="25"/>
    <x v="1"/>
    <n v="4"/>
    <x v="0"/>
    <x v="1"/>
    <n v="44"/>
    <x v="0"/>
    <x v="0"/>
    <x v="50"/>
    <n v="51.399214701010187"/>
    <n v="3"/>
    <s v="Medium"/>
    <x v="1"/>
    <n v="5.7692307692307696E-2"/>
    <x v="2"/>
    <x v="1"/>
  </r>
  <r>
    <s v="9797-RFCV"/>
    <x v="0"/>
    <x v="12"/>
    <x v="0"/>
    <x v="0"/>
    <s v="NE"/>
    <x v="1"/>
    <n v="25"/>
    <x v="0"/>
    <n v="0"/>
    <x v="0"/>
    <x v="0"/>
    <n v="11"/>
    <x v="0"/>
    <x v="0"/>
    <x v="127"/>
    <n v="11.47598296129649"/>
    <n v="8"/>
    <s v="High"/>
    <x v="0"/>
    <n v="8"/>
    <x v="2"/>
    <x v="1"/>
  </r>
  <r>
    <s v="3835-MZPM"/>
    <x v="0"/>
    <x v="23"/>
    <x v="1"/>
    <x v="1"/>
    <s v="WV"/>
    <x v="1"/>
    <n v="39"/>
    <x v="0"/>
    <n v="0"/>
    <x v="0"/>
    <x v="1"/>
    <n v="28"/>
    <x v="0"/>
    <x v="0"/>
    <x v="643"/>
    <n v="22.69351582734782"/>
    <n v="8"/>
    <s v="High"/>
    <x v="1"/>
    <n v="0.18604651162790697"/>
    <x v="0"/>
    <x v="0"/>
  </r>
  <r>
    <s v="9532-MDAK"/>
    <x v="0"/>
    <x v="47"/>
    <x v="1"/>
    <x v="0"/>
    <s v="DC"/>
    <x v="1"/>
    <n v="35"/>
    <x v="1"/>
    <n v="6"/>
    <x v="0"/>
    <x v="1"/>
    <n v="39"/>
    <x v="0"/>
    <x v="0"/>
    <x v="161"/>
    <n v="31.36857275885793"/>
    <n v="8"/>
    <s v="High"/>
    <x v="1"/>
    <n v="0.25806451612903225"/>
    <x v="0"/>
    <x v="0"/>
  </r>
  <r>
    <s v="7007-GUCG"/>
    <x v="0"/>
    <x v="1"/>
    <x v="2"/>
    <x v="0"/>
    <s v="NH"/>
    <x v="1"/>
    <n v="52"/>
    <x v="1"/>
    <n v="2"/>
    <x v="2"/>
    <x v="0"/>
    <n v="8"/>
    <x v="0"/>
    <x v="0"/>
    <x v="638"/>
    <n v="7.6238967470219929"/>
    <n v="1"/>
    <s v="Low"/>
    <x v="0"/>
    <n v="1.5625E-2"/>
    <x v="0"/>
    <x v="3"/>
  </r>
  <r>
    <s v="0052-KHBI"/>
    <x v="1"/>
    <x v="66"/>
    <x v="3"/>
    <x v="1"/>
    <s v="LA"/>
    <x v="0"/>
    <n v="56"/>
    <x v="0"/>
    <n v="0"/>
    <x v="0"/>
    <x v="1"/>
    <n v="29"/>
    <x v="1"/>
    <x v="7"/>
    <x v="297"/>
    <n v="31.231334355620561"/>
    <n v="3"/>
    <s v="Medium"/>
    <x v="1"/>
    <n v="0.1111111111111111"/>
    <x v="0"/>
    <x v="0"/>
  </r>
  <r>
    <s v="5069-BUOZ"/>
    <x v="0"/>
    <x v="39"/>
    <x v="1"/>
    <x v="0"/>
    <s v="AR"/>
    <x v="0"/>
    <n v="32"/>
    <x v="1"/>
    <n v="6"/>
    <x v="2"/>
    <x v="1"/>
    <n v="12"/>
    <x v="0"/>
    <x v="0"/>
    <x v="849"/>
    <n v="10.515218179142259"/>
    <n v="6"/>
    <s v="High"/>
    <x v="0"/>
    <n v="8.4507042253521125E-2"/>
    <x v="0"/>
    <x v="0"/>
  </r>
  <r>
    <s v="3802-RDDD"/>
    <x v="1"/>
    <x v="26"/>
    <x v="4"/>
    <x v="1"/>
    <s v="NE"/>
    <x v="0"/>
    <n v="35"/>
    <x v="0"/>
    <n v="0"/>
    <x v="0"/>
    <x v="1"/>
    <n v="45"/>
    <x v="2"/>
    <x v="18"/>
    <x v="979"/>
    <n v="49.728585025951489"/>
    <n v="9"/>
    <s v="High"/>
    <x v="1"/>
    <n v="0.42857142857142855"/>
    <x v="0"/>
    <x v="1"/>
  </r>
  <r>
    <s v="2875-MMJS"/>
    <x v="0"/>
    <x v="56"/>
    <x v="1"/>
    <x v="1"/>
    <s v="MI"/>
    <x v="0"/>
    <n v="24"/>
    <x v="0"/>
    <n v="0"/>
    <x v="0"/>
    <x v="3"/>
    <n v="20"/>
    <x v="0"/>
    <x v="0"/>
    <x v="41"/>
    <n v="18.121155670565638"/>
    <n v="9"/>
    <s v="High"/>
    <x v="0"/>
    <n v="0.13235294117647059"/>
    <x v="2"/>
    <x v="1"/>
  </r>
  <r>
    <s v="0072-JUCY"/>
    <x v="1"/>
    <x v="45"/>
    <x v="5"/>
    <x v="1"/>
    <s v="MD"/>
    <x v="0"/>
    <n v="47"/>
    <x v="0"/>
    <n v="0"/>
    <x v="0"/>
    <x v="1"/>
    <n v="52"/>
    <x v="1"/>
    <x v="7"/>
    <x v="980"/>
    <n v="56.824408590412531"/>
    <n v="0"/>
    <s v="None"/>
    <x v="2"/>
    <n v="0"/>
    <x v="0"/>
    <x v="0"/>
  </r>
  <r>
    <s v="3309-FFMU"/>
    <x v="0"/>
    <x v="13"/>
    <x v="1"/>
    <x v="1"/>
    <s v="OR"/>
    <x v="0"/>
    <n v="34"/>
    <x v="0"/>
    <n v="0"/>
    <x v="0"/>
    <x v="0"/>
    <n v="46"/>
    <x v="0"/>
    <x v="0"/>
    <x v="640"/>
    <n v="48.891554000613489"/>
    <n v="0"/>
    <s v="None"/>
    <x v="1"/>
    <n v="0"/>
    <x v="0"/>
    <x v="2"/>
  </r>
  <r>
    <s v="8559-MXDG"/>
    <x v="0"/>
    <x v="56"/>
    <x v="1"/>
    <x v="1"/>
    <s v="IA"/>
    <x v="0"/>
    <n v="47"/>
    <x v="0"/>
    <n v="0"/>
    <x v="2"/>
    <x v="0"/>
    <n v="40"/>
    <x v="0"/>
    <x v="0"/>
    <x v="981"/>
    <n v="33.527101162762918"/>
    <n v="3"/>
    <s v="Medium"/>
    <x v="1"/>
    <n v="4.4117647058823532E-2"/>
    <x v="0"/>
    <x v="1"/>
  </r>
  <r>
    <s v="5749-JLQO"/>
    <x v="1"/>
    <x v="9"/>
    <x v="1"/>
    <x v="0"/>
    <s v="NV"/>
    <x v="0"/>
    <n v="37"/>
    <x v="0"/>
    <n v="0"/>
    <x v="0"/>
    <x v="0"/>
    <n v="10"/>
    <x v="3"/>
    <x v="8"/>
    <x v="982"/>
    <n v="9.8351019080535469"/>
    <n v="1"/>
    <s v="Low"/>
    <x v="0"/>
    <n v="0.33333333333333331"/>
    <x v="0"/>
    <x v="2"/>
  </r>
  <r>
    <s v="5880-MOFG"/>
    <x v="1"/>
    <x v="68"/>
    <x v="5"/>
    <x v="1"/>
    <s v="FL"/>
    <x v="1"/>
    <n v="64"/>
    <x v="0"/>
    <n v="0"/>
    <x v="0"/>
    <x v="1"/>
    <n v="38"/>
    <x v="3"/>
    <x v="8"/>
    <x v="880"/>
    <n v="37.615891852265342"/>
    <n v="0"/>
    <s v="None"/>
    <x v="1"/>
    <n v="0"/>
    <x v="0"/>
    <x v="0"/>
  </r>
  <r>
    <s v="4727-GTZB"/>
    <x v="1"/>
    <x v="9"/>
    <x v="5"/>
    <x v="1"/>
    <s v="MS"/>
    <x v="1"/>
    <n v="48"/>
    <x v="0"/>
    <n v="0"/>
    <x v="0"/>
    <x v="1"/>
    <n v="44"/>
    <x v="5"/>
    <x v="19"/>
    <x v="983"/>
    <n v="44.433122422820773"/>
    <n v="8"/>
    <s v="High"/>
    <x v="1"/>
    <n v="2.6666666666666665"/>
    <x v="0"/>
    <x v="0"/>
  </r>
  <r>
    <s v="1919-EJWP"/>
    <x v="0"/>
    <x v="29"/>
    <x v="1"/>
    <x v="1"/>
    <s v="IL"/>
    <x v="1"/>
    <n v="27"/>
    <x v="1"/>
    <n v="4"/>
    <x v="2"/>
    <x v="0"/>
    <n v="40"/>
    <x v="0"/>
    <x v="0"/>
    <x v="644"/>
    <n v="32.636734135387869"/>
    <n v="5"/>
    <s v="Medium"/>
    <x v="1"/>
    <n v="7.4626865671641784E-2"/>
    <x v="2"/>
    <x v="1"/>
  </r>
  <r>
    <s v="7472-RJNC"/>
    <x v="0"/>
    <x v="28"/>
    <x v="1"/>
    <x v="1"/>
    <s v="NH"/>
    <x v="1"/>
    <n v="32"/>
    <x v="0"/>
    <n v="0"/>
    <x v="1"/>
    <x v="1"/>
    <n v="28"/>
    <x v="0"/>
    <x v="0"/>
    <x v="373"/>
    <n v="27.72559795233326"/>
    <n v="3"/>
    <s v="Medium"/>
    <x v="1"/>
    <n v="0.17647058823529413"/>
    <x v="0"/>
    <x v="3"/>
  </r>
  <r>
    <s v="9949-JPYQ"/>
    <x v="0"/>
    <x v="31"/>
    <x v="0"/>
    <x v="0"/>
    <s v="WY"/>
    <x v="0"/>
    <n v="65"/>
    <x v="0"/>
    <n v="0"/>
    <x v="1"/>
    <x v="1"/>
    <n v="39"/>
    <x v="0"/>
    <x v="0"/>
    <x v="762"/>
    <n v="46.596103972758257"/>
    <n v="9"/>
    <s v="High"/>
    <x v="1"/>
    <n v="0.40909090909090912"/>
    <x v="0"/>
    <x v="2"/>
  </r>
  <r>
    <s v="4978-QAGZ"/>
    <x v="0"/>
    <x v="23"/>
    <x v="2"/>
    <x v="1"/>
    <s v="WA"/>
    <x v="1"/>
    <n v="65"/>
    <x v="0"/>
    <n v="0"/>
    <x v="0"/>
    <x v="1"/>
    <n v="33"/>
    <x v="0"/>
    <x v="0"/>
    <x v="476"/>
    <n v="32.715841355142501"/>
    <n v="5"/>
    <s v="Medium"/>
    <x v="1"/>
    <n v="0.11627906976744186"/>
    <x v="0"/>
    <x v="2"/>
  </r>
  <r>
    <s v="3275-JPBM"/>
    <x v="0"/>
    <x v="23"/>
    <x v="1"/>
    <x v="0"/>
    <s v="AR"/>
    <x v="1"/>
    <n v="66"/>
    <x v="1"/>
    <n v="6"/>
    <x v="2"/>
    <x v="0"/>
    <n v="8"/>
    <x v="0"/>
    <x v="0"/>
    <x v="984"/>
    <n v="9.4351993826089107"/>
    <n v="6"/>
    <s v="High"/>
    <x v="0"/>
    <n v="0.13953488372093023"/>
    <x v="1"/>
    <x v="0"/>
  </r>
  <r>
    <s v="0177-XKAA"/>
    <x v="0"/>
    <x v="59"/>
    <x v="1"/>
    <x v="0"/>
    <s v="IA"/>
    <x v="0"/>
    <n v="21"/>
    <x v="0"/>
    <n v="0"/>
    <x v="0"/>
    <x v="0"/>
    <n v="34"/>
    <x v="0"/>
    <x v="0"/>
    <x v="459"/>
    <n v="31.130138346593601"/>
    <n v="8"/>
    <s v="High"/>
    <x v="1"/>
    <n v="0.16"/>
    <x v="2"/>
    <x v="1"/>
  </r>
  <r>
    <s v="2006-CNQR"/>
    <x v="0"/>
    <x v="47"/>
    <x v="0"/>
    <x v="0"/>
    <s v="SD"/>
    <x v="0"/>
    <n v="54"/>
    <x v="0"/>
    <n v="0"/>
    <x v="0"/>
    <x v="1"/>
    <n v="39"/>
    <x v="0"/>
    <x v="0"/>
    <x v="146"/>
    <n v="41.052230973287543"/>
    <n v="3"/>
    <s v="Medium"/>
    <x v="1"/>
    <n v="9.6774193548387094E-2"/>
    <x v="0"/>
    <x v="1"/>
  </r>
  <r>
    <s v="1531-EFFZ"/>
    <x v="0"/>
    <x v="63"/>
    <x v="1"/>
    <x v="1"/>
    <s v="SD"/>
    <x v="1"/>
    <n v="28"/>
    <x v="1"/>
    <n v="3"/>
    <x v="0"/>
    <x v="1"/>
    <n v="21"/>
    <x v="0"/>
    <x v="0"/>
    <x v="179"/>
    <n v="25.051926134705951"/>
    <n v="8"/>
    <s v="High"/>
    <x v="1"/>
    <n v="0.1702127659574468"/>
    <x v="2"/>
    <x v="1"/>
  </r>
  <r>
    <s v="9380-QWKC"/>
    <x v="0"/>
    <x v="20"/>
    <x v="0"/>
    <x v="1"/>
    <s v="LA"/>
    <x v="0"/>
    <n v="56"/>
    <x v="0"/>
    <n v="0"/>
    <x v="0"/>
    <x v="1"/>
    <n v="38"/>
    <x v="0"/>
    <x v="0"/>
    <x v="985"/>
    <n v="36.832735901352017"/>
    <n v="10"/>
    <s v="High"/>
    <x v="1"/>
    <n v="0.55555555555555558"/>
    <x v="0"/>
    <x v="0"/>
  </r>
  <r>
    <s v="8977-YKQW"/>
    <x v="0"/>
    <x v="49"/>
    <x v="0"/>
    <x v="1"/>
    <s v="TN"/>
    <x v="0"/>
    <n v="37"/>
    <x v="0"/>
    <n v="0"/>
    <x v="0"/>
    <x v="0"/>
    <n v="32"/>
    <x v="0"/>
    <x v="0"/>
    <x v="986"/>
    <n v="27.462197911643411"/>
    <n v="9"/>
    <s v="High"/>
    <x v="1"/>
    <n v="0.16071428571428573"/>
    <x v="0"/>
    <x v="0"/>
  </r>
  <r>
    <s v="6368-XFXN"/>
    <x v="0"/>
    <x v="64"/>
    <x v="1"/>
    <x v="1"/>
    <s v="NY"/>
    <x v="1"/>
    <n v="34"/>
    <x v="0"/>
    <n v="0"/>
    <x v="1"/>
    <x v="0"/>
    <n v="18"/>
    <x v="0"/>
    <x v="0"/>
    <x v="987"/>
    <n v="16.640912468010839"/>
    <n v="6"/>
    <s v="High"/>
    <x v="0"/>
    <n v="0.13043478260869565"/>
    <x v="0"/>
    <x v="3"/>
  </r>
  <r>
    <s v="4666-FXQU"/>
    <x v="0"/>
    <x v="22"/>
    <x v="1"/>
    <x v="1"/>
    <s v="NE"/>
    <x v="1"/>
    <n v="58"/>
    <x v="0"/>
    <n v="0"/>
    <x v="0"/>
    <x v="1"/>
    <n v="33"/>
    <x v="0"/>
    <x v="0"/>
    <x v="436"/>
    <n v="29.499117089390111"/>
    <n v="2"/>
    <s v="Low"/>
    <x v="1"/>
    <n v="0.18181818181818182"/>
    <x v="0"/>
    <x v="1"/>
  </r>
  <r>
    <s v="0446-IVSF"/>
    <x v="1"/>
    <x v="8"/>
    <x v="3"/>
    <x v="1"/>
    <s v="NH"/>
    <x v="1"/>
    <n v="23"/>
    <x v="0"/>
    <n v="0"/>
    <x v="0"/>
    <x v="0"/>
    <n v="43"/>
    <x v="2"/>
    <x v="3"/>
    <x v="988"/>
    <n v="39.630314484138083"/>
    <n v="5"/>
    <s v="Medium"/>
    <x v="1"/>
    <n v="2.5"/>
    <x v="2"/>
    <x v="3"/>
  </r>
  <r>
    <s v="9708-THCO"/>
    <x v="0"/>
    <x v="28"/>
    <x v="1"/>
    <x v="1"/>
    <s v="ID"/>
    <x v="1"/>
    <n v="70"/>
    <x v="0"/>
    <n v="0"/>
    <x v="0"/>
    <x v="1"/>
    <n v="37"/>
    <x v="0"/>
    <x v="0"/>
    <x v="483"/>
    <n v="39.156065705441378"/>
    <n v="8"/>
    <s v="High"/>
    <x v="1"/>
    <n v="0.47058823529411764"/>
    <x v="1"/>
    <x v="2"/>
  </r>
  <r>
    <s v="5597-OBFV"/>
    <x v="1"/>
    <x v="9"/>
    <x v="1"/>
    <x v="0"/>
    <s v="MO"/>
    <x v="0"/>
    <n v="26"/>
    <x v="0"/>
    <n v="0"/>
    <x v="0"/>
    <x v="0"/>
    <n v="7"/>
    <x v="4"/>
    <x v="14"/>
    <x v="648"/>
    <n v="7.4646413356609074"/>
    <n v="5"/>
    <s v="Medium"/>
    <x v="0"/>
    <n v="1.6666666666666667"/>
    <x v="2"/>
    <x v="1"/>
  </r>
  <r>
    <s v="3558-BXMZ"/>
    <x v="0"/>
    <x v="56"/>
    <x v="1"/>
    <x v="1"/>
    <s v="AR"/>
    <x v="1"/>
    <n v="61"/>
    <x v="0"/>
    <n v="0"/>
    <x v="2"/>
    <x v="0"/>
    <n v="47"/>
    <x v="0"/>
    <x v="0"/>
    <x v="939"/>
    <n v="40.007172556998398"/>
    <n v="8"/>
    <s v="High"/>
    <x v="1"/>
    <n v="0.11764705882352941"/>
    <x v="0"/>
    <x v="0"/>
  </r>
  <r>
    <s v="4764-KMWU"/>
    <x v="1"/>
    <x v="34"/>
    <x v="5"/>
    <x v="1"/>
    <s v="CT"/>
    <x v="1"/>
    <n v="26"/>
    <x v="0"/>
    <n v="0"/>
    <x v="1"/>
    <x v="1"/>
    <n v="56"/>
    <x v="1"/>
    <x v="11"/>
    <x v="320"/>
    <n v="50.286232407512841"/>
    <n v="2"/>
    <s v="Low"/>
    <x v="2"/>
    <n v="3.0303030303030304E-2"/>
    <x v="2"/>
    <x v="3"/>
  </r>
  <r>
    <s v="7530-AOPC"/>
    <x v="1"/>
    <x v="12"/>
    <x v="3"/>
    <x v="1"/>
    <s v="ME"/>
    <x v="0"/>
    <n v="51"/>
    <x v="0"/>
    <n v="0"/>
    <x v="0"/>
    <x v="1"/>
    <n v="34"/>
    <x v="1"/>
    <x v="11"/>
    <x v="963"/>
    <n v="30.321526420247579"/>
    <n v="5"/>
    <s v="Medium"/>
    <x v="1"/>
    <n v="5"/>
    <x v="0"/>
    <x v="3"/>
  </r>
  <r>
    <s v="2821-IXZZ"/>
    <x v="0"/>
    <x v="51"/>
    <x v="2"/>
    <x v="1"/>
    <s v="GA"/>
    <x v="1"/>
    <n v="46"/>
    <x v="0"/>
    <n v="0"/>
    <x v="0"/>
    <x v="0"/>
    <n v="16"/>
    <x v="0"/>
    <x v="0"/>
    <x v="989"/>
    <n v="15.00815592954398"/>
    <n v="4"/>
    <s v="Medium"/>
    <x v="0"/>
    <n v="0.5"/>
    <x v="0"/>
    <x v="0"/>
  </r>
  <r>
    <s v="8140-XIMK"/>
    <x v="0"/>
    <x v="3"/>
    <x v="1"/>
    <x v="1"/>
    <s v="DE"/>
    <x v="1"/>
    <n v="23"/>
    <x v="0"/>
    <n v="0"/>
    <x v="2"/>
    <x v="1"/>
    <n v="42"/>
    <x v="0"/>
    <x v="0"/>
    <x v="990"/>
    <n v="48.425208994089189"/>
    <n v="1"/>
    <s v="Low"/>
    <x v="1"/>
    <n v="1.4492753623188406E-2"/>
    <x v="2"/>
    <x v="0"/>
  </r>
  <r>
    <s v="2029-KEWB"/>
    <x v="1"/>
    <x v="12"/>
    <x v="0"/>
    <x v="0"/>
    <s v="CO"/>
    <x v="1"/>
    <n v="28"/>
    <x v="0"/>
    <n v="0"/>
    <x v="0"/>
    <x v="1"/>
    <n v="10"/>
    <x v="4"/>
    <x v="14"/>
    <x v="298"/>
    <n v="10.90274023235534"/>
    <n v="9"/>
    <s v="High"/>
    <x v="0"/>
    <n v="9"/>
    <x v="2"/>
    <x v="2"/>
  </r>
  <r>
    <s v="1501-TKPX"/>
    <x v="1"/>
    <x v="27"/>
    <x v="1"/>
    <x v="1"/>
    <s v="NV"/>
    <x v="0"/>
    <n v="34"/>
    <x v="0"/>
    <n v="0"/>
    <x v="0"/>
    <x v="0"/>
    <n v="12"/>
    <x v="5"/>
    <x v="5"/>
    <x v="394"/>
    <n v="10.65042955630757"/>
    <n v="5"/>
    <s v="Medium"/>
    <x v="0"/>
    <n v="0.14705882352941177"/>
    <x v="0"/>
    <x v="2"/>
  </r>
  <r>
    <s v="0516-UZMK"/>
    <x v="1"/>
    <x v="12"/>
    <x v="2"/>
    <x v="0"/>
    <s v="MN"/>
    <x v="0"/>
    <n v="25"/>
    <x v="1"/>
    <n v="4"/>
    <x v="0"/>
    <x v="0"/>
    <n v="11"/>
    <x v="3"/>
    <x v="8"/>
    <x v="606"/>
    <n v="12.525640818414191"/>
    <n v="1"/>
    <s v="Low"/>
    <x v="0"/>
    <n v="1"/>
    <x v="2"/>
    <x v="1"/>
  </r>
  <r>
    <s v="1515-KJIL"/>
    <x v="0"/>
    <x v="56"/>
    <x v="1"/>
    <x v="0"/>
    <s v="OK"/>
    <x v="1"/>
    <n v="52"/>
    <x v="0"/>
    <n v="0"/>
    <x v="2"/>
    <x v="0"/>
    <n v="11"/>
    <x v="0"/>
    <x v="0"/>
    <x v="227"/>
    <n v="12.620781103092339"/>
    <n v="5"/>
    <s v="Medium"/>
    <x v="0"/>
    <n v="7.3529411764705885E-2"/>
    <x v="0"/>
    <x v="0"/>
  </r>
  <r>
    <s v="3178-POPI"/>
    <x v="1"/>
    <x v="45"/>
    <x v="3"/>
    <x v="1"/>
    <s v="MT"/>
    <x v="0"/>
    <n v="78"/>
    <x v="0"/>
    <n v="0"/>
    <x v="0"/>
    <x v="1"/>
    <n v="39"/>
    <x v="1"/>
    <x v="7"/>
    <x v="595"/>
    <n v="32.497474704905393"/>
    <n v="6"/>
    <s v="High"/>
    <x v="1"/>
    <n v="0.46153846153846156"/>
    <x v="1"/>
    <x v="2"/>
  </r>
  <r>
    <s v="8943-MCOO"/>
    <x v="0"/>
    <x v="55"/>
    <x v="2"/>
    <x v="0"/>
    <s v="AK"/>
    <x v="0"/>
    <n v="54"/>
    <x v="0"/>
    <n v="0"/>
    <x v="2"/>
    <x v="0"/>
    <n v="8"/>
    <x v="0"/>
    <x v="0"/>
    <x v="651"/>
    <n v="8.0770897021320156"/>
    <n v="1"/>
    <s v="Low"/>
    <x v="0"/>
    <n v="1.9607843137254902E-2"/>
    <x v="0"/>
    <x v="2"/>
  </r>
  <r>
    <s v="8657-CKWC"/>
    <x v="0"/>
    <x v="2"/>
    <x v="1"/>
    <x v="1"/>
    <s v="MA"/>
    <x v="0"/>
    <n v="27"/>
    <x v="0"/>
    <n v="0"/>
    <x v="0"/>
    <x v="1"/>
    <n v="13"/>
    <x v="0"/>
    <x v="0"/>
    <x v="991"/>
    <n v="12.084878381109091"/>
    <n v="3"/>
    <s v="Medium"/>
    <x v="0"/>
    <n v="0.25"/>
    <x v="2"/>
    <x v="3"/>
  </r>
  <r>
    <s v="7277-JBTA"/>
    <x v="0"/>
    <x v="18"/>
    <x v="1"/>
    <x v="1"/>
    <s v="DC"/>
    <x v="0"/>
    <n v="85"/>
    <x v="0"/>
    <n v="0"/>
    <x v="2"/>
    <x v="1"/>
    <n v="62"/>
    <x v="0"/>
    <x v="0"/>
    <x v="865"/>
    <n v="62.925973863101483"/>
    <n v="6"/>
    <s v="High"/>
    <x v="2"/>
    <n v="0.10526315789473684"/>
    <x v="1"/>
    <x v="0"/>
  </r>
  <r>
    <s v="2022-VXWE"/>
    <x v="0"/>
    <x v="17"/>
    <x v="2"/>
    <x v="1"/>
    <s v="VA"/>
    <x v="0"/>
    <n v="54"/>
    <x v="0"/>
    <n v="0"/>
    <x v="1"/>
    <x v="1"/>
    <n v="29"/>
    <x v="0"/>
    <x v="0"/>
    <x v="166"/>
    <n v="25.520076160344079"/>
    <n v="6"/>
    <s v="High"/>
    <x v="1"/>
    <n v="0.11538461538461539"/>
    <x v="0"/>
    <x v="0"/>
  </r>
  <r>
    <s v="4640-ROSI"/>
    <x v="0"/>
    <x v="57"/>
    <x v="1"/>
    <x v="0"/>
    <s v="MS"/>
    <x v="1"/>
    <n v="49"/>
    <x v="0"/>
    <n v="0"/>
    <x v="2"/>
    <x v="1"/>
    <n v="13"/>
    <x v="0"/>
    <x v="0"/>
    <x v="992"/>
    <n v="14.08787476341436"/>
    <n v="0"/>
    <s v="None"/>
    <x v="0"/>
    <n v="0"/>
    <x v="0"/>
    <x v="0"/>
  </r>
  <r>
    <s v="3091-YEPY"/>
    <x v="0"/>
    <x v="43"/>
    <x v="1"/>
    <x v="0"/>
    <s v="IL"/>
    <x v="1"/>
    <n v="30"/>
    <x v="0"/>
    <n v="0"/>
    <x v="1"/>
    <x v="0"/>
    <n v="13"/>
    <x v="0"/>
    <x v="0"/>
    <x v="162"/>
    <n v="11.572375845533729"/>
    <n v="10"/>
    <s v="High"/>
    <x v="0"/>
    <n v="0.34482758620689657"/>
    <x v="0"/>
    <x v="1"/>
  </r>
  <r>
    <s v="9898-PDVW"/>
    <x v="0"/>
    <x v="60"/>
    <x v="1"/>
    <x v="1"/>
    <s v="NE"/>
    <x v="0"/>
    <n v="56"/>
    <x v="0"/>
    <n v="0"/>
    <x v="1"/>
    <x v="1"/>
    <n v="41"/>
    <x v="0"/>
    <x v="0"/>
    <x v="1"/>
    <n v="38.141826665050338"/>
    <n v="3"/>
    <s v="Medium"/>
    <x v="1"/>
    <n v="5.4545454545454543E-2"/>
    <x v="0"/>
    <x v="1"/>
  </r>
  <r>
    <s v="3027-IAZO"/>
    <x v="0"/>
    <x v="53"/>
    <x v="1"/>
    <x v="0"/>
    <s v="CO"/>
    <x v="0"/>
    <n v="47"/>
    <x v="0"/>
    <n v="0"/>
    <x v="2"/>
    <x v="0"/>
    <n v="12"/>
    <x v="0"/>
    <x v="0"/>
    <x v="243"/>
    <n v="13.08163639974226"/>
    <n v="3"/>
    <s v="Medium"/>
    <x v="0"/>
    <n v="7.1428571428571425E-2"/>
    <x v="0"/>
    <x v="2"/>
  </r>
  <r>
    <s v="2061-BJWM"/>
    <x v="0"/>
    <x v="71"/>
    <x v="1"/>
    <x v="0"/>
    <s v="SC"/>
    <x v="1"/>
    <n v="66"/>
    <x v="0"/>
    <n v="0"/>
    <x v="1"/>
    <x v="1"/>
    <n v="62"/>
    <x v="0"/>
    <x v="0"/>
    <x v="438"/>
    <n v="54.983040401142617"/>
    <n v="4"/>
    <s v="Medium"/>
    <x v="2"/>
    <n v="9.7560975609756101E-2"/>
    <x v="1"/>
    <x v="0"/>
  </r>
  <r>
    <s v="9376-TYQS"/>
    <x v="1"/>
    <x v="22"/>
    <x v="5"/>
    <x v="1"/>
    <s v="WV"/>
    <x v="0"/>
    <n v="70"/>
    <x v="0"/>
    <n v="0"/>
    <x v="0"/>
    <x v="1"/>
    <n v="49"/>
    <x v="1"/>
    <x v="13"/>
    <x v="237"/>
    <n v="39.987158340633343"/>
    <n v="10"/>
    <s v="High"/>
    <x v="1"/>
    <n v="0.90909090909090906"/>
    <x v="1"/>
    <x v="0"/>
  </r>
  <r>
    <s v="8598-CFRJ"/>
    <x v="0"/>
    <x v="55"/>
    <x v="0"/>
    <x v="1"/>
    <s v="MS"/>
    <x v="1"/>
    <n v="57"/>
    <x v="0"/>
    <n v="0"/>
    <x v="1"/>
    <x v="0"/>
    <n v="35"/>
    <x v="0"/>
    <x v="0"/>
    <x v="993"/>
    <n v="34.507552506264211"/>
    <n v="2"/>
    <s v="Low"/>
    <x v="1"/>
    <n v="3.9215686274509803E-2"/>
    <x v="0"/>
    <x v="0"/>
  </r>
  <r>
    <s v="0958-NKOQ"/>
    <x v="1"/>
    <x v="12"/>
    <x v="0"/>
    <x v="1"/>
    <s v="FL"/>
    <x v="0"/>
    <n v="53"/>
    <x v="0"/>
    <n v="0"/>
    <x v="0"/>
    <x v="1"/>
    <n v="46"/>
    <x v="3"/>
    <x v="2"/>
    <x v="548"/>
    <n v="36.881282510109429"/>
    <n v="2"/>
    <s v="Low"/>
    <x v="1"/>
    <n v="2"/>
    <x v="0"/>
    <x v="0"/>
  </r>
  <r>
    <s v="2797-FZGG"/>
    <x v="0"/>
    <x v="61"/>
    <x v="2"/>
    <x v="1"/>
    <s v="SC"/>
    <x v="0"/>
    <n v="43"/>
    <x v="0"/>
    <n v="0"/>
    <x v="2"/>
    <x v="1"/>
    <n v="31"/>
    <x v="0"/>
    <x v="0"/>
    <x v="185"/>
    <n v="27.92228849755865"/>
    <n v="1"/>
    <s v="Low"/>
    <x v="1"/>
    <n v="3.5714285714285712E-2"/>
    <x v="0"/>
    <x v="0"/>
  </r>
  <r>
    <s v="5154-RJKW"/>
    <x v="0"/>
    <x v="65"/>
    <x v="1"/>
    <x v="1"/>
    <s v="SC"/>
    <x v="1"/>
    <n v="47"/>
    <x v="0"/>
    <n v="0"/>
    <x v="0"/>
    <x v="1"/>
    <n v="44"/>
    <x v="0"/>
    <x v="0"/>
    <x v="994"/>
    <n v="47.32092439799947"/>
    <n v="6"/>
    <s v="High"/>
    <x v="1"/>
    <n v="0.13636363636363635"/>
    <x v="0"/>
    <x v="0"/>
  </r>
  <r>
    <s v="9598-JNLE"/>
    <x v="0"/>
    <x v="58"/>
    <x v="1"/>
    <x v="0"/>
    <s v="MN"/>
    <x v="1"/>
    <n v="37"/>
    <x v="1"/>
    <n v="2"/>
    <x v="2"/>
    <x v="1"/>
    <n v="14"/>
    <x v="0"/>
    <x v="0"/>
    <x v="277"/>
    <n v="13.99068679640567"/>
    <n v="8"/>
    <s v="High"/>
    <x v="0"/>
    <n v="0.25"/>
    <x v="0"/>
    <x v="1"/>
  </r>
  <r>
    <s v="6569-MPJS"/>
    <x v="1"/>
    <x v="27"/>
    <x v="0"/>
    <x v="1"/>
    <s v="WI"/>
    <x v="1"/>
    <n v="47"/>
    <x v="0"/>
    <n v="0"/>
    <x v="0"/>
    <x v="1"/>
    <n v="38"/>
    <x v="4"/>
    <x v="4"/>
    <x v="472"/>
    <n v="35.782873553361497"/>
    <n v="10"/>
    <s v="High"/>
    <x v="1"/>
    <n v="0.29411764705882354"/>
    <x v="0"/>
    <x v="1"/>
  </r>
  <r>
    <s v="1375-TDSR"/>
    <x v="0"/>
    <x v="22"/>
    <x v="1"/>
    <x v="1"/>
    <s v="ID"/>
    <x v="1"/>
    <n v="27"/>
    <x v="1"/>
    <n v="6"/>
    <x v="0"/>
    <x v="1"/>
    <n v="21"/>
    <x v="0"/>
    <x v="0"/>
    <x v="930"/>
    <n v="23.16515423208887"/>
    <n v="2"/>
    <s v="Low"/>
    <x v="1"/>
    <n v="0.18181818181818182"/>
    <x v="2"/>
    <x v="2"/>
  </r>
  <r>
    <s v="9067-KQHQ"/>
    <x v="0"/>
    <x v="19"/>
    <x v="1"/>
    <x v="1"/>
    <s v="NV"/>
    <x v="1"/>
    <n v="35"/>
    <x v="0"/>
    <n v="0"/>
    <x v="0"/>
    <x v="1"/>
    <n v="32"/>
    <x v="0"/>
    <x v="0"/>
    <x v="995"/>
    <n v="32.355787796079561"/>
    <n v="0"/>
    <s v="None"/>
    <x v="1"/>
    <n v="0"/>
    <x v="0"/>
    <x v="2"/>
  </r>
  <r>
    <s v="9512-KMEU"/>
    <x v="0"/>
    <x v="58"/>
    <x v="0"/>
    <x v="1"/>
    <s v="WV"/>
    <x v="1"/>
    <n v="64"/>
    <x v="0"/>
    <n v="0"/>
    <x v="0"/>
    <x v="1"/>
    <n v="33"/>
    <x v="0"/>
    <x v="0"/>
    <x v="929"/>
    <n v="39.315613500799429"/>
    <n v="9"/>
    <s v="High"/>
    <x v="1"/>
    <n v="0.28125"/>
    <x v="0"/>
    <x v="0"/>
  </r>
  <r>
    <s v="5937-FNGM"/>
    <x v="0"/>
    <x v="39"/>
    <x v="2"/>
    <x v="1"/>
    <s v="VA"/>
    <x v="0"/>
    <n v="27"/>
    <x v="1"/>
    <n v="2"/>
    <x v="2"/>
    <x v="1"/>
    <n v="27"/>
    <x v="0"/>
    <x v="0"/>
    <x v="541"/>
    <n v="25.19770059694493"/>
    <n v="6"/>
    <s v="High"/>
    <x v="1"/>
    <n v="8.4507042253521125E-2"/>
    <x v="2"/>
    <x v="0"/>
  </r>
  <r>
    <s v="8749-BNCD"/>
    <x v="1"/>
    <x v="8"/>
    <x v="4"/>
    <x v="1"/>
    <s v="NM"/>
    <x v="1"/>
    <n v="65"/>
    <x v="0"/>
    <n v="0"/>
    <x v="0"/>
    <x v="1"/>
    <n v="59"/>
    <x v="1"/>
    <x v="7"/>
    <x v="966"/>
    <n v="61.761476988722642"/>
    <n v="3"/>
    <s v="Medium"/>
    <x v="2"/>
    <n v="1.5"/>
    <x v="0"/>
    <x v="2"/>
  </r>
  <r>
    <s v="9599-LFDU"/>
    <x v="1"/>
    <x v="70"/>
    <x v="1"/>
    <x v="1"/>
    <s v="TX"/>
    <x v="1"/>
    <n v="36"/>
    <x v="0"/>
    <n v="0"/>
    <x v="1"/>
    <x v="1"/>
    <n v="57"/>
    <x v="3"/>
    <x v="8"/>
    <x v="789"/>
    <n v="63.458287951138992"/>
    <n v="0"/>
    <s v="None"/>
    <x v="2"/>
    <n v="0"/>
    <x v="0"/>
    <x v="0"/>
  </r>
  <r>
    <s v="6262-XPYC"/>
    <x v="0"/>
    <x v="12"/>
    <x v="1"/>
    <x v="0"/>
    <s v="ME"/>
    <x v="0"/>
    <n v="66"/>
    <x v="1"/>
    <n v="6"/>
    <x v="0"/>
    <x v="0"/>
    <n v="7"/>
    <x v="0"/>
    <x v="0"/>
    <x v="241"/>
    <n v="6.5414750332926692"/>
    <n v="2"/>
    <s v="Low"/>
    <x v="0"/>
    <n v="2"/>
    <x v="1"/>
    <x v="3"/>
  </r>
  <r>
    <s v="6377-YEVD"/>
    <x v="0"/>
    <x v="15"/>
    <x v="1"/>
    <x v="1"/>
    <s v="NJ"/>
    <x v="0"/>
    <n v="65"/>
    <x v="0"/>
    <n v="0"/>
    <x v="2"/>
    <x v="1"/>
    <n v="11"/>
    <x v="0"/>
    <x v="0"/>
    <x v="296"/>
    <n v="11.32588916589458"/>
    <n v="9"/>
    <s v="High"/>
    <x v="0"/>
    <n v="0.25"/>
    <x v="0"/>
    <x v="3"/>
  </r>
  <r>
    <s v="3806-BLKW"/>
    <x v="0"/>
    <x v="26"/>
    <x v="2"/>
    <x v="1"/>
    <s v="WV"/>
    <x v="0"/>
    <n v="82"/>
    <x v="0"/>
    <n v="0"/>
    <x v="0"/>
    <x v="1"/>
    <n v="50"/>
    <x v="0"/>
    <x v="0"/>
    <x v="996"/>
    <n v="49.025892595067859"/>
    <n v="9"/>
    <s v="High"/>
    <x v="1"/>
    <n v="0.42857142857142855"/>
    <x v="1"/>
    <x v="0"/>
  </r>
  <r>
    <s v="3515-SKUL"/>
    <x v="0"/>
    <x v="31"/>
    <x v="1"/>
    <x v="0"/>
    <s v="MT"/>
    <x v="1"/>
    <n v="24"/>
    <x v="1"/>
    <n v="4"/>
    <x v="1"/>
    <x v="0"/>
    <n v="10"/>
    <x v="0"/>
    <x v="0"/>
    <x v="268"/>
    <n v="10.61233806244001"/>
    <n v="3"/>
    <s v="Medium"/>
    <x v="0"/>
    <n v="0.13636363636363635"/>
    <x v="2"/>
    <x v="2"/>
  </r>
  <r>
    <s v="0488-TZGJ"/>
    <x v="1"/>
    <x v="2"/>
    <x v="2"/>
    <x v="1"/>
    <s v="UT"/>
    <x v="0"/>
    <n v="33"/>
    <x v="0"/>
    <n v="0"/>
    <x v="0"/>
    <x v="1"/>
    <n v="40"/>
    <x v="1"/>
    <x v="11"/>
    <x v="591"/>
    <n v="33.009036184957623"/>
    <n v="3"/>
    <s v="Medium"/>
    <x v="1"/>
    <n v="0.25"/>
    <x v="0"/>
    <x v="2"/>
  </r>
  <r>
    <s v="5364-QFBA"/>
    <x v="0"/>
    <x v="54"/>
    <x v="1"/>
    <x v="1"/>
    <s v="NC"/>
    <x v="0"/>
    <n v="25"/>
    <x v="0"/>
    <n v="0"/>
    <x v="1"/>
    <x v="0"/>
    <n v="26"/>
    <x v="0"/>
    <x v="0"/>
    <x v="351"/>
    <n v="21.176575273394899"/>
    <n v="2"/>
    <s v="Low"/>
    <x v="1"/>
    <n v="0.2"/>
    <x v="2"/>
    <x v="0"/>
  </r>
  <r>
    <s v="3911-MFVF"/>
    <x v="0"/>
    <x v="7"/>
    <x v="1"/>
    <x v="1"/>
    <s v="CO"/>
    <x v="1"/>
    <n v="76"/>
    <x v="0"/>
    <n v="0"/>
    <x v="1"/>
    <x v="1"/>
    <n v="35"/>
    <x v="0"/>
    <x v="0"/>
    <x v="602"/>
    <n v="39.884391286026229"/>
    <n v="9"/>
    <s v="High"/>
    <x v="1"/>
    <n v="0.16666666666666666"/>
    <x v="1"/>
    <x v="2"/>
  </r>
  <r>
    <s v="8976-PBIH"/>
    <x v="0"/>
    <x v="48"/>
    <x v="0"/>
    <x v="0"/>
    <s v="PA"/>
    <x v="1"/>
    <n v="54"/>
    <x v="0"/>
    <n v="0"/>
    <x v="0"/>
    <x v="0"/>
    <n v="27"/>
    <x v="0"/>
    <x v="0"/>
    <x v="997"/>
    <n v="32.350077262563687"/>
    <n v="2"/>
    <s v="Low"/>
    <x v="1"/>
    <n v="0.1"/>
    <x v="0"/>
    <x v="3"/>
  </r>
  <r>
    <s v="0620-WPKB"/>
    <x v="0"/>
    <x v="6"/>
    <x v="1"/>
    <x v="1"/>
    <s v="VT"/>
    <x v="1"/>
    <n v="61"/>
    <x v="1"/>
    <n v="6"/>
    <x v="0"/>
    <x v="1"/>
    <n v="25"/>
    <x v="0"/>
    <x v="0"/>
    <x v="998"/>
    <n v="25.247046173167771"/>
    <n v="7"/>
    <s v="High"/>
    <x v="1"/>
    <n v="0.36842105263157893"/>
    <x v="0"/>
    <x v="3"/>
  </r>
  <r>
    <s v="4202-AQEA"/>
    <x v="0"/>
    <x v="70"/>
    <x v="1"/>
    <x v="1"/>
    <s v="SD"/>
    <x v="0"/>
    <n v="20"/>
    <x v="1"/>
    <n v="4"/>
    <x v="1"/>
    <x v="0"/>
    <n v="45"/>
    <x v="0"/>
    <x v="0"/>
    <x v="572"/>
    <n v="46.518550418544947"/>
    <n v="1"/>
    <s v="Low"/>
    <x v="1"/>
    <n v="1.6949152542372881E-2"/>
    <x v="2"/>
    <x v="1"/>
  </r>
  <r>
    <s v="6609-NIEV"/>
    <x v="0"/>
    <x v="27"/>
    <x v="1"/>
    <x v="0"/>
    <s v="DE"/>
    <x v="0"/>
    <n v="66"/>
    <x v="1"/>
    <n v="2"/>
    <x v="0"/>
    <x v="1"/>
    <n v="10"/>
    <x v="0"/>
    <x v="0"/>
    <x v="636"/>
    <n v="9.8216895060077096"/>
    <n v="1"/>
    <s v="Low"/>
    <x v="0"/>
    <n v="2.9411764705882353E-2"/>
    <x v="1"/>
    <x v="0"/>
  </r>
  <r>
    <s v="3574-RQDL"/>
    <x v="1"/>
    <x v="55"/>
    <x v="1"/>
    <x v="1"/>
    <s v="MS"/>
    <x v="0"/>
    <n v="67"/>
    <x v="0"/>
    <n v="0"/>
    <x v="2"/>
    <x v="1"/>
    <n v="57"/>
    <x v="1"/>
    <x v="7"/>
    <x v="128"/>
    <n v="67.493497925884583"/>
    <n v="4"/>
    <s v="Medium"/>
    <x v="2"/>
    <n v="7.8431372549019607E-2"/>
    <x v="1"/>
    <x v="0"/>
  </r>
  <r>
    <s v="1992-IGVJ"/>
    <x v="0"/>
    <x v="65"/>
    <x v="1"/>
    <x v="1"/>
    <s v="AL"/>
    <x v="0"/>
    <n v="70"/>
    <x v="0"/>
    <n v="0"/>
    <x v="0"/>
    <x v="1"/>
    <n v="21"/>
    <x v="0"/>
    <x v="0"/>
    <x v="926"/>
    <n v="21.937872567727279"/>
    <n v="7"/>
    <s v="High"/>
    <x v="1"/>
    <n v="0.15909090909090909"/>
    <x v="1"/>
    <x v="0"/>
  </r>
  <r>
    <s v="1869-MZCE"/>
    <x v="0"/>
    <x v="12"/>
    <x v="1"/>
    <x v="1"/>
    <s v="ME"/>
    <x v="1"/>
    <n v="48"/>
    <x v="0"/>
    <n v="0"/>
    <x v="0"/>
    <x v="3"/>
    <n v="16"/>
    <x v="0"/>
    <x v="0"/>
    <x v="969"/>
    <n v="17.423257814949881"/>
    <n v="1"/>
    <s v="Low"/>
    <x v="0"/>
    <n v="1"/>
    <x v="0"/>
    <x v="3"/>
  </r>
  <r>
    <s v="8778-MXAA"/>
    <x v="0"/>
    <x v="40"/>
    <x v="1"/>
    <x v="1"/>
    <s v="AZ"/>
    <x v="0"/>
    <n v="51"/>
    <x v="0"/>
    <n v="0"/>
    <x v="2"/>
    <x v="1"/>
    <n v="27"/>
    <x v="0"/>
    <x v="0"/>
    <x v="999"/>
    <n v="26.17166805420797"/>
    <n v="10"/>
    <s v="High"/>
    <x v="1"/>
    <n v="0.15873015873015872"/>
    <x v="0"/>
    <x v="2"/>
  </r>
  <r>
    <s v="4396-ZKNK"/>
    <x v="1"/>
    <x v="8"/>
    <x v="3"/>
    <x v="1"/>
    <s v="MO"/>
    <x v="1"/>
    <n v="75"/>
    <x v="0"/>
    <n v="0"/>
    <x v="0"/>
    <x v="1"/>
    <n v="29"/>
    <x v="3"/>
    <x v="8"/>
    <x v="1000"/>
    <n v="30.663767346480299"/>
    <n v="4"/>
    <s v="Medium"/>
    <x v="1"/>
    <n v="2"/>
    <x v="1"/>
    <x v="1"/>
  </r>
  <r>
    <s v="7922-DPJE"/>
    <x v="0"/>
    <x v="3"/>
    <x v="1"/>
    <x v="1"/>
    <s v="MI"/>
    <x v="0"/>
    <n v="71"/>
    <x v="0"/>
    <n v="0"/>
    <x v="1"/>
    <x v="0"/>
    <n v="36"/>
    <x v="0"/>
    <x v="0"/>
    <x v="143"/>
    <n v="39.049261868996787"/>
    <n v="1"/>
    <s v="Low"/>
    <x v="1"/>
    <n v="1.4492753623188406E-2"/>
    <x v="1"/>
    <x v="1"/>
  </r>
  <r>
    <s v="9620-HXUJ"/>
    <x v="0"/>
    <x v="12"/>
    <x v="0"/>
    <x v="1"/>
    <s v="MN"/>
    <x v="1"/>
    <n v="58"/>
    <x v="0"/>
    <n v="0"/>
    <x v="0"/>
    <x v="1"/>
    <n v="41"/>
    <x v="0"/>
    <x v="0"/>
    <x v="1001"/>
    <n v="45.572633839650329"/>
    <n v="7"/>
    <s v="High"/>
    <x v="1"/>
    <n v="7"/>
    <x v="0"/>
    <x v="1"/>
  </r>
  <r>
    <s v="8187-FDIU"/>
    <x v="0"/>
    <x v="57"/>
    <x v="1"/>
    <x v="0"/>
    <s v="DE"/>
    <x v="1"/>
    <n v="47"/>
    <x v="0"/>
    <n v="0"/>
    <x v="2"/>
    <x v="1"/>
    <n v="44"/>
    <x v="0"/>
    <x v="0"/>
    <x v="989"/>
    <n v="51.120211336763923"/>
    <n v="0"/>
    <s v="None"/>
    <x v="1"/>
    <n v="0"/>
    <x v="0"/>
    <x v="0"/>
  </r>
  <r>
    <s v="5302-BDGB"/>
    <x v="1"/>
    <x v="36"/>
    <x v="2"/>
    <x v="0"/>
    <s v="AL"/>
    <x v="1"/>
    <n v="25"/>
    <x v="0"/>
    <n v="0"/>
    <x v="0"/>
    <x v="1"/>
    <n v="27"/>
    <x v="2"/>
    <x v="21"/>
    <x v="673"/>
    <n v="30.09864447381209"/>
    <n v="9"/>
    <s v="High"/>
    <x v="1"/>
    <n v="2.25"/>
    <x v="2"/>
    <x v="0"/>
  </r>
  <r>
    <s v="8477-QNWU"/>
    <x v="0"/>
    <x v="31"/>
    <x v="1"/>
    <x v="1"/>
    <s v="TX"/>
    <x v="0"/>
    <n v="22"/>
    <x v="0"/>
    <n v="0"/>
    <x v="0"/>
    <x v="0"/>
    <n v="41"/>
    <x v="0"/>
    <x v="0"/>
    <x v="1002"/>
    <n v="37.059204492430041"/>
    <n v="0"/>
    <s v="None"/>
    <x v="1"/>
    <n v="0"/>
    <x v="2"/>
    <x v="0"/>
  </r>
  <r>
    <s v="3964-IMYW"/>
    <x v="0"/>
    <x v="3"/>
    <x v="1"/>
    <x v="0"/>
    <s v="NH"/>
    <x v="1"/>
    <n v="48"/>
    <x v="1"/>
    <n v="4"/>
    <x v="2"/>
    <x v="1"/>
    <n v="10"/>
    <x v="0"/>
    <x v="0"/>
    <x v="1003"/>
    <n v="10.130375789468561"/>
    <n v="2"/>
    <s v="Low"/>
    <x v="0"/>
    <n v="2.8985507246376812E-2"/>
    <x v="0"/>
    <x v="3"/>
  </r>
  <r>
    <s v="9941-TPVM"/>
    <x v="0"/>
    <x v="28"/>
    <x v="1"/>
    <x v="1"/>
    <s v="ME"/>
    <x v="1"/>
    <n v="28"/>
    <x v="0"/>
    <n v="0"/>
    <x v="0"/>
    <x v="1"/>
    <n v="27"/>
    <x v="0"/>
    <x v="0"/>
    <x v="940"/>
    <n v="26.07288793438293"/>
    <n v="7"/>
    <s v="High"/>
    <x v="1"/>
    <n v="0.41176470588235292"/>
    <x v="2"/>
    <x v="3"/>
  </r>
  <r>
    <s v="1586-IANW"/>
    <x v="0"/>
    <x v="25"/>
    <x v="1"/>
    <x v="0"/>
    <s v="MN"/>
    <x v="1"/>
    <n v="28"/>
    <x v="1"/>
    <n v="3"/>
    <x v="2"/>
    <x v="1"/>
    <n v="10"/>
    <x v="0"/>
    <x v="0"/>
    <x v="1004"/>
    <n v="9.3798982122842354"/>
    <n v="3"/>
    <s v="Medium"/>
    <x v="0"/>
    <n v="4.6153846153846156E-2"/>
    <x v="2"/>
    <x v="1"/>
  </r>
  <r>
    <s v="1113-TJTT"/>
    <x v="0"/>
    <x v="5"/>
    <x v="2"/>
    <x v="0"/>
    <s v="WV"/>
    <x v="0"/>
    <n v="34"/>
    <x v="0"/>
    <n v="0"/>
    <x v="2"/>
    <x v="0"/>
    <n v="12"/>
    <x v="0"/>
    <x v="0"/>
    <x v="873"/>
    <n v="9.8127805573692655"/>
    <n v="0"/>
    <s v="None"/>
    <x v="0"/>
    <n v="0"/>
    <x v="0"/>
    <x v="0"/>
  </r>
  <r>
    <s v="1035-JHQF"/>
    <x v="1"/>
    <x v="22"/>
    <x v="4"/>
    <x v="1"/>
    <s v="MS"/>
    <x v="0"/>
    <n v="28"/>
    <x v="0"/>
    <n v="0"/>
    <x v="0"/>
    <x v="1"/>
    <n v="35"/>
    <x v="1"/>
    <x v="7"/>
    <x v="1005"/>
    <n v="29.22656202512815"/>
    <n v="8"/>
    <s v="High"/>
    <x v="1"/>
    <n v="0.72727272727272729"/>
    <x v="2"/>
    <x v="0"/>
  </r>
  <r>
    <s v="4291-BCOQ"/>
    <x v="1"/>
    <x v="12"/>
    <x v="2"/>
    <x v="1"/>
    <s v="AL"/>
    <x v="0"/>
    <n v="29"/>
    <x v="0"/>
    <n v="0"/>
    <x v="0"/>
    <x v="1"/>
    <n v="27"/>
    <x v="1"/>
    <x v="7"/>
    <x v="375"/>
    <n v="23.598270649861391"/>
    <n v="4"/>
    <s v="Medium"/>
    <x v="1"/>
    <n v="4"/>
    <x v="2"/>
    <x v="0"/>
  </r>
  <r>
    <s v="2694-HBQG"/>
    <x v="0"/>
    <x v="17"/>
    <x v="2"/>
    <x v="0"/>
    <s v="WA"/>
    <x v="1"/>
    <n v="65"/>
    <x v="1"/>
    <n v="6"/>
    <x v="2"/>
    <x v="3"/>
    <n v="9"/>
    <x v="0"/>
    <x v="0"/>
    <x v="732"/>
    <n v="7.6484152830900376"/>
    <n v="7"/>
    <s v="High"/>
    <x v="0"/>
    <n v="0.13461538461538461"/>
    <x v="0"/>
    <x v="2"/>
  </r>
  <r>
    <s v="2706-IDFB"/>
    <x v="0"/>
    <x v="52"/>
    <x v="1"/>
    <x v="1"/>
    <s v="OK"/>
    <x v="0"/>
    <n v="61"/>
    <x v="0"/>
    <n v="0"/>
    <x v="2"/>
    <x v="0"/>
    <n v="56"/>
    <x v="0"/>
    <x v="0"/>
    <x v="649"/>
    <n v="60.772930928127678"/>
    <n v="8"/>
    <s v="High"/>
    <x v="2"/>
    <n v="0.13333333333333333"/>
    <x v="0"/>
    <x v="0"/>
  </r>
  <r>
    <s v="3395-SLWY"/>
    <x v="0"/>
    <x v="22"/>
    <x v="1"/>
    <x v="0"/>
    <s v="HI"/>
    <x v="1"/>
    <n v="51"/>
    <x v="1"/>
    <n v="6"/>
    <x v="2"/>
    <x v="0"/>
    <n v="7"/>
    <x v="0"/>
    <x v="0"/>
    <x v="59"/>
    <n v="7.3110690303740959"/>
    <n v="10"/>
    <s v="High"/>
    <x v="0"/>
    <n v="0.90909090909090906"/>
    <x v="0"/>
    <x v="2"/>
  </r>
  <r>
    <s v="7899-DXYD"/>
    <x v="0"/>
    <x v="52"/>
    <x v="1"/>
    <x v="1"/>
    <s v="NY"/>
    <x v="1"/>
    <n v="56"/>
    <x v="0"/>
    <n v="0"/>
    <x v="0"/>
    <x v="1"/>
    <n v="28"/>
    <x v="0"/>
    <x v="0"/>
    <x v="1006"/>
    <n v="23.669369061825591"/>
    <n v="10"/>
    <s v="High"/>
    <x v="1"/>
    <n v="0.16666666666666666"/>
    <x v="0"/>
    <x v="3"/>
  </r>
  <r>
    <s v="9340-HOSP"/>
    <x v="1"/>
    <x v="12"/>
    <x v="2"/>
    <x v="1"/>
    <s v="OR"/>
    <x v="0"/>
    <n v="42"/>
    <x v="0"/>
    <n v="0"/>
    <x v="0"/>
    <x v="1"/>
    <n v="29"/>
    <x v="5"/>
    <x v="19"/>
    <x v="530"/>
    <n v="24.062280579067689"/>
    <n v="7"/>
    <s v="High"/>
    <x v="1"/>
    <n v="7"/>
    <x v="0"/>
    <x v="2"/>
  </r>
  <r>
    <s v="5242-WGEX"/>
    <x v="0"/>
    <x v="0"/>
    <x v="1"/>
    <x v="0"/>
    <s v="OH"/>
    <x v="1"/>
    <n v="29"/>
    <x v="0"/>
    <n v="0"/>
    <x v="2"/>
    <x v="0"/>
    <n v="10"/>
    <x v="0"/>
    <x v="0"/>
    <x v="224"/>
    <n v="9.2597196901221768"/>
    <n v="8"/>
    <s v="High"/>
    <x v="0"/>
    <n v="0.33333333333333331"/>
    <x v="2"/>
    <x v="1"/>
  </r>
  <r>
    <s v="7161-QZBW"/>
    <x v="0"/>
    <x v="48"/>
    <x v="0"/>
    <x v="0"/>
    <s v="VA"/>
    <x v="0"/>
    <n v="50"/>
    <x v="1"/>
    <n v="6"/>
    <x v="0"/>
    <x v="1"/>
    <n v="9"/>
    <x v="0"/>
    <x v="0"/>
    <x v="960"/>
    <n v="10.552590331814921"/>
    <n v="0"/>
    <s v="None"/>
    <x v="0"/>
    <n v="0"/>
    <x v="0"/>
    <x v="0"/>
  </r>
  <r>
    <s v="0712-RZOU"/>
    <x v="0"/>
    <x v="6"/>
    <x v="1"/>
    <x v="1"/>
    <s v="RI"/>
    <x v="1"/>
    <n v="57"/>
    <x v="0"/>
    <n v="0"/>
    <x v="0"/>
    <x v="1"/>
    <n v="25"/>
    <x v="0"/>
    <x v="0"/>
    <x v="569"/>
    <n v="27.3563400589195"/>
    <n v="9"/>
    <s v="High"/>
    <x v="1"/>
    <n v="0.47368421052631576"/>
    <x v="0"/>
    <x v="3"/>
  </r>
  <r>
    <s v="9826-LQJS"/>
    <x v="0"/>
    <x v="56"/>
    <x v="1"/>
    <x v="1"/>
    <s v="VA"/>
    <x v="0"/>
    <n v="42"/>
    <x v="0"/>
    <n v="0"/>
    <x v="1"/>
    <x v="1"/>
    <n v="33"/>
    <x v="0"/>
    <x v="0"/>
    <x v="437"/>
    <n v="33.891594489218363"/>
    <n v="5"/>
    <s v="Medium"/>
    <x v="1"/>
    <n v="7.3529411764705885E-2"/>
    <x v="0"/>
    <x v="0"/>
  </r>
  <r>
    <s v="8534-RQIW"/>
    <x v="0"/>
    <x v="50"/>
    <x v="1"/>
    <x v="0"/>
    <s v="MO"/>
    <x v="0"/>
    <n v="29"/>
    <x v="0"/>
    <n v="0"/>
    <x v="1"/>
    <x v="0"/>
    <n v="11"/>
    <x v="0"/>
    <x v="0"/>
    <x v="164"/>
    <n v="12.74537307089771"/>
    <n v="8"/>
    <s v="High"/>
    <x v="0"/>
    <n v="0.12903225806451613"/>
    <x v="2"/>
    <x v="1"/>
  </r>
  <r>
    <s v="5015-BIYZ"/>
    <x v="0"/>
    <x v="27"/>
    <x v="1"/>
    <x v="0"/>
    <s v="VT"/>
    <x v="1"/>
    <n v="47"/>
    <x v="0"/>
    <n v="0"/>
    <x v="2"/>
    <x v="0"/>
    <n v="9"/>
    <x v="0"/>
    <x v="0"/>
    <x v="997"/>
    <n v="8.0072025567741374"/>
    <n v="1"/>
    <s v="Low"/>
    <x v="0"/>
    <n v="2.9411764705882353E-2"/>
    <x v="0"/>
    <x v="3"/>
  </r>
  <r>
    <s v="9363-DSTY"/>
    <x v="0"/>
    <x v="7"/>
    <x v="1"/>
    <x v="0"/>
    <s v="IN"/>
    <x v="1"/>
    <n v="36"/>
    <x v="0"/>
    <n v="0"/>
    <x v="2"/>
    <x v="0"/>
    <n v="11"/>
    <x v="0"/>
    <x v="0"/>
    <x v="1007"/>
    <n v="11.76238835535376"/>
    <n v="3"/>
    <s v="Medium"/>
    <x v="0"/>
    <n v="5.5555555555555552E-2"/>
    <x v="0"/>
    <x v="1"/>
  </r>
  <r>
    <s v="2358-IBYA"/>
    <x v="0"/>
    <x v="12"/>
    <x v="1"/>
    <x v="0"/>
    <s v="NY"/>
    <x v="1"/>
    <n v="23"/>
    <x v="0"/>
    <n v="0"/>
    <x v="0"/>
    <x v="3"/>
    <n v="25"/>
    <x v="0"/>
    <x v="0"/>
    <x v="425"/>
    <n v="22.279726267641578"/>
    <n v="5"/>
    <s v="Medium"/>
    <x v="1"/>
    <n v="5"/>
    <x v="2"/>
    <x v="3"/>
  </r>
  <r>
    <s v="9139-QWZZ"/>
    <x v="0"/>
    <x v="12"/>
    <x v="2"/>
    <x v="0"/>
    <s v="OH"/>
    <x v="1"/>
    <n v="43"/>
    <x v="0"/>
    <n v="0"/>
    <x v="0"/>
    <x v="0"/>
    <n v="13"/>
    <x v="0"/>
    <x v="0"/>
    <x v="151"/>
    <n v="12.942799707625699"/>
    <n v="9"/>
    <s v="High"/>
    <x v="0"/>
    <n v="9"/>
    <x v="0"/>
    <x v="1"/>
  </r>
  <r>
    <s v="4732-JCCV"/>
    <x v="1"/>
    <x v="14"/>
    <x v="0"/>
    <x v="1"/>
    <s v="UT"/>
    <x v="1"/>
    <n v="52"/>
    <x v="0"/>
    <n v="0"/>
    <x v="0"/>
    <x v="0"/>
    <n v="42"/>
    <x v="5"/>
    <x v="5"/>
    <x v="62"/>
    <n v="36.950243888500253"/>
    <n v="8"/>
    <s v="High"/>
    <x v="1"/>
    <n v="0.88888888888888884"/>
    <x v="0"/>
    <x v="2"/>
  </r>
  <r>
    <s v="0352-PGIR"/>
    <x v="0"/>
    <x v="37"/>
    <x v="1"/>
    <x v="1"/>
    <s v="MS"/>
    <x v="0"/>
    <n v="20"/>
    <x v="1"/>
    <n v="4"/>
    <x v="0"/>
    <x v="0"/>
    <n v="17"/>
    <x v="0"/>
    <x v="0"/>
    <x v="1008"/>
    <n v="17.51014668860315"/>
    <n v="6"/>
    <s v="High"/>
    <x v="0"/>
    <n v="0.8571428571428571"/>
    <x v="2"/>
    <x v="0"/>
  </r>
  <r>
    <s v="5179-DBGK"/>
    <x v="1"/>
    <x v="10"/>
    <x v="1"/>
    <x v="1"/>
    <s v="VT"/>
    <x v="0"/>
    <n v="42"/>
    <x v="0"/>
    <n v="0"/>
    <x v="2"/>
    <x v="1"/>
    <n v="33"/>
    <x v="2"/>
    <x v="18"/>
    <x v="279"/>
    <n v="27.69584821248192"/>
    <n v="8"/>
    <s v="High"/>
    <x v="1"/>
    <n v="0.2"/>
    <x v="0"/>
    <x v="3"/>
  </r>
  <r>
    <s v="0238-ANKB"/>
    <x v="0"/>
    <x v="15"/>
    <x v="3"/>
    <x v="0"/>
    <s v="MD"/>
    <x v="0"/>
    <n v="33"/>
    <x v="1"/>
    <n v="3"/>
    <x v="1"/>
    <x v="0"/>
    <n v="8"/>
    <x v="0"/>
    <x v="0"/>
    <x v="785"/>
    <n v="9.5365137169848939"/>
    <n v="5"/>
    <s v="Medium"/>
    <x v="0"/>
    <n v="0.1388888888888889"/>
    <x v="0"/>
    <x v="0"/>
  </r>
  <r>
    <s v="4201-UXYR"/>
    <x v="0"/>
    <x v="39"/>
    <x v="0"/>
    <x v="1"/>
    <s v="CO"/>
    <x v="1"/>
    <n v="25"/>
    <x v="0"/>
    <n v="0"/>
    <x v="2"/>
    <x v="1"/>
    <n v="41"/>
    <x v="0"/>
    <x v="0"/>
    <x v="350"/>
    <n v="42.368539122610223"/>
    <n v="7"/>
    <s v="High"/>
    <x v="1"/>
    <n v="9.8591549295774641E-2"/>
    <x v="2"/>
    <x v="2"/>
  </r>
  <r>
    <s v="9231-ZARN"/>
    <x v="0"/>
    <x v="57"/>
    <x v="1"/>
    <x v="1"/>
    <s v="UT"/>
    <x v="1"/>
    <n v="60"/>
    <x v="1"/>
    <n v="5"/>
    <x v="2"/>
    <x v="0"/>
    <n v="35"/>
    <x v="0"/>
    <x v="0"/>
    <x v="1009"/>
    <n v="33.982303455251589"/>
    <n v="8"/>
    <s v="High"/>
    <x v="1"/>
    <n v="0.1095890410958904"/>
    <x v="0"/>
    <x v="2"/>
  </r>
  <r>
    <s v="5426-CNBO"/>
    <x v="0"/>
    <x v="52"/>
    <x v="1"/>
    <x v="1"/>
    <s v="LA"/>
    <x v="1"/>
    <n v="51"/>
    <x v="0"/>
    <n v="0"/>
    <x v="2"/>
    <x v="1"/>
    <n v="46"/>
    <x v="0"/>
    <x v="0"/>
    <x v="823"/>
    <n v="41.54269368941511"/>
    <n v="8"/>
    <s v="High"/>
    <x v="1"/>
    <n v="0.13333333333333333"/>
    <x v="0"/>
    <x v="0"/>
  </r>
  <r>
    <s v="1220-GRMF"/>
    <x v="0"/>
    <x v="31"/>
    <x v="1"/>
    <x v="1"/>
    <s v="MN"/>
    <x v="0"/>
    <n v="53"/>
    <x v="0"/>
    <n v="0"/>
    <x v="1"/>
    <x v="1"/>
    <n v="40"/>
    <x v="0"/>
    <x v="0"/>
    <x v="752"/>
    <n v="47.794847143422317"/>
    <n v="0"/>
    <s v="None"/>
    <x v="1"/>
    <n v="0"/>
    <x v="0"/>
    <x v="1"/>
  </r>
  <r>
    <s v="4132-IHWC"/>
    <x v="1"/>
    <x v="3"/>
    <x v="4"/>
    <x v="1"/>
    <s v="IN"/>
    <x v="1"/>
    <n v="26"/>
    <x v="0"/>
    <n v="0"/>
    <x v="2"/>
    <x v="1"/>
    <n v="41"/>
    <x v="1"/>
    <x v="7"/>
    <x v="237"/>
    <n v="33.28805104044973"/>
    <n v="5"/>
    <s v="Medium"/>
    <x v="1"/>
    <n v="7.2463768115942032E-2"/>
    <x v="2"/>
    <x v="1"/>
  </r>
  <r>
    <s v="3860-OQEB"/>
    <x v="0"/>
    <x v="41"/>
    <x v="1"/>
    <x v="0"/>
    <s v="NH"/>
    <x v="0"/>
    <n v="35"/>
    <x v="1"/>
    <n v="2"/>
    <x v="2"/>
    <x v="0"/>
    <n v="9"/>
    <x v="0"/>
    <x v="0"/>
    <x v="980"/>
    <n v="8.4750738670278558"/>
    <n v="10"/>
    <s v="High"/>
    <x v="0"/>
    <n v="0.14285714285714285"/>
    <x v="0"/>
    <x v="3"/>
  </r>
  <r>
    <s v="3715-WXUF"/>
    <x v="0"/>
    <x v="38"/>
    <x v="1"/>
    <x v="0"/>
    <s v="SD"/>
    <x v="1"/>
    <n v="23"/>
    <x v="0"/>
    <n v="0"/>
    <x v="1"/>
    <x v="0"/>
    <n v="10"/>
    <x v="0"/>
    <x v="0"/>
    <x v="122"/>
    <n v="9.0984093324860016"/>
    <n v="0"/>
    <s v="None"/>
    <x v="0"/>
    <n v="0"/>
    <x v="2"/>
    <x v="1"/>
  </r>
  <r>
    <s v="2370-YJDI"/>
    <x v="0"/>
    <x v="14"/>
    <x v="1"/>
    <x v="1"/>
    <s v="AK"/>
    <x v="0"/>
    <n v="70"/>
    <x v="0"/>
    <n v="0"/>
    <x v="0"/>
    <x v="1"/>
    <n v="56"/>
    <x v="0"/>
    <x v="0"/>
    <x v="1010"/>
    <n v="47.947844578133747"/>
    <n v="3"/>
    <s v="Medium"/>
    <x v="2"/>
    <n v="0.33333333333333331"/>
    <x v="1"/>
    <x v="2"/>
  </r>
  <r>
    <s v="5881-TJBI"/>
    <x v="0"/>
    <x v="8"/>
    <x v="1"/>
    <x v="1"/>
    <s v="AK"/>
    <x v="1"/>
    <n v="70"/>
    <x v="0"/>
    <n v="0"/>
    <x v="0"/>
    <x v="3"/>
    <n v="28"/>
    <x v="0"/>
    <x v="0"/>
    <x v="1011"/>
    <n v="31.646568056945419"/>
    <n v="6"/>
    <s v="High"/>
    <x v="1"/>
    <n v="3"/>
    <x v="1"/>
    <x v="2"/>
  </r>
  <r>
    <s v="2056-XWMA"/>
    <x v="0"/>
    <x v="26"/>
    <x v="1"/>
    <x v="1"/>
    <s v="VA"/>
    <x v="1"/>
    <n v="25"/>
    <x v="0"/>
    <n v="0"/>
    <x v="1"/>
    <x v="1"/>
    <n v="25"/>
    <x v="0"/>
    <x v="0"/>
    <x v="1012"/>
    <n v="29.287312533170681"/>
    <n v="4"/>
    <s v="Medium"/>
    <x v="1"/>
    <n v="0.19047619047619047"/>
    <x v="2"/>
    <x v="0"/>
  </r>
  <r>
    <s v="4113-LWUZ"/>
    <x v="1"/>
    <x v="12"/>
    <x v="1"/>
    <x v="1"/>
    <s v="OR"/>
    <x v="0"/>
    <n v="50"/>
    <x v="0"/>
    <n v="0"/>
    <x v="0"/>
    <x v="1"/>
    <n v="34"/>
    <x v="1"/>
    <x v="11"/>
    <x v="250"/>
    <n v="33.286144216552209"/>
    <n v="10"/>
    <s v="High"/>
    <x v="1"/>
    <n v="10"/>
    <x v="0"/>
    <x v="2"/>
  </r>
  <r>
    <s v="3987-TFKC"/>
    <x v="0"/>
    <x v="52"/>
    <x v="1"/>
    <x v="0"/>
    <s v="NY"/>
    <x v="0"/>
    <n v="68"/>
    <x v="0"/>
    <n v="0"/>
    <x v="0"/>
    <x v="1"/>
    <n v="69"/>
    <x v="0"/>
    <x v="0"/>
    <x v="799"/>
    <n v="72.594862430866669"/>
    <n v="1"/>
    <s v="Low"/>
    <x v="2"/>
    <n v="1.6666666666666666E-2"/>
    <x v="1"/>
    <x v="3"/>
  </r>
  <r>
    <s v="2824-QJTP"/>
    <x v="0"/>
    <x v="5"/>
    <x v="1"/>
    <x v="1"/>
    <s v="VA"/>
    <x v="1"/>
    <n v="66"/>
    <x v="0"/>
    <n v="0"/>
    <x v="0"/>
    <x v="0"/>
    <n v="41"/>
    <x v="0"/>
    <x v="0"/>
    <x v="675"/>
    <n v="46.04557406623789"/>
    <n v="10"/>
    <s v="High"/>
    <x v="1"/>
    <n v="0.33333333333333331"/>
    <x v="1"/>
    <x v="0"/>
  </r>
  <r>
    <s v="7717-GEOE"/>
    <x v="0"/>
    <x v="70"/>
    <x v="1"/>
    <x v="1"/>
    <s v="LA"/>
    <x v="1"/>
    <n v="49"/>
    <x v="0"/>
    <n v="0"/>
    <x v="1"/>
    <x v="1"/>
    <n v="47"/>
    <x v="0"/>
    <x v="0"/>
    <x v="804"/>
    <n v="48.582354624321283"/>
    <n v="0"/>
    <s v="None"/>
    <x v="1"/>
    <n v="0"/>
    <x v="0"/>
    <x v="0"/>
  </r>
  <r>
    <s v="5882-CRFL"/>
    <x v="0"/>
    <x v="34"/>
    <x v="1"/>
    <x v="1"/>
    <s v="WA"/>
    <x v="0"/>
    <n v="49"/>
    <x v="0"/>
    <n v="0"/>
    <x v="2"/>
    <x v="0"/>
    <n v="41"/>
    <x v="0"/>
    <x v="0"/>
    <x v="1013"/>
    <n v="38.628536963245253"/>
    <n v="9"/>
    <s v="High"/>
    <x v="1"/>
    <n v="0.13636363636363635"/>
    <x v="0"/>
    <x v="2"/>
  </r>
  <r>
    <s v="7553-CHRV"/>
    <x v="0"/>
    <x v="34"/>
    <x v="2"/>
    <x v="1"/>
    <s v="WI"/>
    <x v="1"/>
    <n v="35"/>
    <x v="1"/>
    <n v="2"/>
    <x v="2"/>
    <x v="1"/>
    <n v="48"/>
    <x v="0"/>
    <x v="0"/>
    <x v="687"/>
    <n v="48.232429696023168"/>
    <n v="4"/>
    <s v="Medium"/>
    <x v="1"/>
    <n v="6.0606060606060608E-2"/>
    <x v="0"/>
    <x v="1"/>
  </r>
  <r>
    <s v="9346-QTCF"/>
    <x v="0"/>
    <x v="44"/>
    <x v="1"/>
    <x v="1"/>
    <s v="NM"/>
    <x v="0"/>
    <n v="30"/>
    <x v="1"/>
    <n v="6"/>
    <x v="0"/>
    <x v="1"/>
    <n v="42"/>
    <x v="0"/>
    <x v="0"/>
    <x v="848"/>
    <n v="47.486160005739798"/>
    <n v="9"/>
    <s v="High"/>
    <x v="1"/>
    <n v="0.14754098360655737"/>
    <x v="0"/>
    <x v="2"/>
  </r>
  <r>
    <s v="3218-FBOV"/>
    <x v="0"/>
    <x v="35"/>
    <x v="1"/>
    <x v="1"/>
    <s v="MT"/>
    <x v="0"/>
    <n v="26"/>
    <x v="0"/>
    <n v="0"/>
    <x v="0"/>
    <x v="1"/>
    <n v="40"/>
    <x v="0"/>
    <x v="0"/>
    <x v="709"/>
    <n v="38.998842138715602"/>
    <n v="7"/>
    <s v="High"/>
    <x v="1"/>
    <n v="0.28000000000000003"/>
    <x v="2"/>
    <x v="2"/>
  </r>
  <r>
    <s v="5612-JAHO"/>
    <x v="0"/>
    <x v="68"/>
    <x v="1"/>
    <x v="0"/>
    <s v="NJ"/>
    <x v="1"/>
    <n v="45"/>
    <x v="1"/>
    <n v="2"/>
    <x v="2"/>
    <x v="0"/>
    <n v="9"/>
    <x v="0"/>
    <x v="0"/>
    <x v="1014"/>
    <n v="10.46042456883816"/>
    <n v="5"/>
    <s v="Medium"/>
    <x v="0"/>
    <n v="0.10204081632653061"/>
    <x v="0"/>
    <x v="3"/>
  </r>
  <r>
    <s v="9831-DAXP"/>
    <x v="0"/>
    <x v="65"/>
    <x v="1"/>
    <x v="1"/>
    <s v="TX"/>
    <x v="0"/>
    <n v="41"/>
    <x v="0"/>
    <n v="0"/>
    <x v="0"/>
    <x v="0"/>
    <n v="21"/>
    <x v="0"/>
    <x v="0"/>
    <x v="199"/>
    <n v="17.250774618121181"/>
    <n v="8"/>
    <s v="High"/>
    <x v="1"/>
    <n v="0.18181818181818182"/>
    <x v="0"/>
    <x v="0"/>
  </r>
  <r>
    <s v="3389-HQXG"/>
    <x v="1"/>
    <x v="21"/>
    <x v="5"/>
    <x v="1"/>
    <s v="KY"/>
    <x v="1"/>
    <n v="72"/>
    <x v="0"/>
    <n v="0"/>
    <x v="0"/>
    <x v="1"/>
    <n v="60"/>
    <x v="5"/>
    <x v="12"/>
    <x v="716"/>
    <n v="63.54193504403392"/>
    <n v="10"/>
    <s v="High"/>
    <x v="2"/>
    <n v="1.6666666666666667"/>
    <x v="1"/>
    <x v="0"/>
  </r>
  <r>
    <s v="4890-UTLR"/>
    <x v="0"/>
    <x v="22"/>
    <x v="0"/>
    <x v="0"/>
    <s v="CO"/>
    <x v="0"/>
    <n v="44"/>
    <x v="1"/>
    <n v="4"/>
    <x v="2"/>
    <x v="0"/>
    <n v="9"/>
    <x v="0"/>
    <x v="0"/>
    <x v="354"/>
    <n v="9.2041380072312471"/>
    <n v="8"/>
    <s v="High"/>
    <x v="0"/>
    <n v="0.72727272727272729"/>
    <x v="0"/>
    <x v="2"/>
  </r>
  <r>
    <s v="2470-WZJM"/>
    <x v="1"/>
    <x v="56"/>
    <x v="5"/>
    <x v="1"/>
    <s v="WA"/>
    <x v="1"/>
    <n v="28"/>
    <x v="0"/>
    <n v="0"/>
    <x v="0"/>
    <x v="0"/>
    <n v="47"/>
    <x v="1"/>
    <x v="7"/>
    <x v="1015"/>
    <n v="52.81093702122741"/>
    <n v="8"/>
    <s v="High"/>
    <x v="1"/>
    <n v="0.11764705882352941"/>
    <x v="2"/>
    <x v="2"/>
  </r>
  <r>
    <s v="7204-XRGR"/>
    <x v="1"/>
    <x v="9"/>
    <x v="1"/>
    <x v="1"/>
    <s v="OH"/>
    <x v="1"/>
    <n v="67"/>
    <x v="0"/>
    <n v="0"/>
    <x v="0"/>
    <x v="1"/>
    <n v="38"/>
    <x v="1"/>
    <x v="7"/>
    <x v="208"/>
    <n v="33.487577992456721"/>
    <n v="8"/>
    <s v="High"/>
    <x v="1"/>
    <n v="2.6666666666666665"/>
    <x v="1"/>
    <x v="1"/>
  </r>
  <r>
    <s v="6999-JFWF"/>
    <x v="0"/>
    <x v="33"/>
    <x v="3"/>
    <x v="0"/>
    <s v="GA"/>
    <x v="1"/>
    <n v="53"/>
    <x v="1"/>
    <n v="2"/>
    <x v="0"/>
    <x v="1"/>
    <n v="21"/>
    <x v="0"/>
    <x v="0"/>
    <x v="235"/>
    <n v="20.647063438728829"/>
    <n v="9"/>
    <s v="High"/>
    <x v="1"/>
    <n v="0.39130434782608697"/>
    <x v="0"/>
    <x v="0"/>
  </r>
  <r>
    <s v="8366-YBND"/>
    <x v="0"/>
    <x v="39"/>
    <x v="1"/>
    <x v="1"/>
    <s v="NC"/>
    <x v="1"/>
    <n v="31"/>
    <x v="0"/>
    <n v="0"/>
    <x v="2"/>
    <x v="0"/>
    <n v="41"/>
    <x v="0"/>
    <x v="0"/>
    <x v="701"/>
    <n v="43.25959631936243"/>
    <n v="0"/>
    <s v="None"/>
    <x v="1"/>
    <n v="0"/>
    <x v="0"/>
    <x v="0"/>
  </r>
  <r>
    <s v="7057-QIDO"/>
    <x v="0"/>
    <x v="22"/>
    <x v="1"/>
    <x v="1"/>
    <s v="MT"/>
    <x v="1"/>
    <n v="40"/>
    <x v="0"/>
    <n v="0"/>
    <x v="1"/>
    <x v="1"/>
    <n v="61"/>
    <x v="0"/>
    <x v="0"/>
    <x v="113"/>
    <n v="53.025954812533392"/>
    <n v="2"/>
    <s v="Low"/>
    <x v="2"/>
    <n v="0.18181818181818182"/>
    <x v="0"/>
    <x v="2"/>
  </r>
  <r>
    <s v="8447-TLKI"/>
    <x v="0"/>
    <x v="39"/>
    <x v="1"/>
    <x v="0"/>
    <s v="IN"/>
    <x v="1"/>
    <n v="68"/>
    <x v="1"/>
    <n v="2"/>
    <x v="2"/>
    <x v="1"/>
    <n v="9"/>
    <x v="0"/>
    <x v="0"/>
    <x v="630"/>
    <n v="7.5305748973295854"/>
    <n v="4"/>
    <s v="Medium"/>
    <x v="0"/>
    <n v="5.6338028169014086E-2"/>
    <x v="1"/>
    <x v="1"/>
  </r>
  <r>
    <s v="0618-XKNB"/>
    <x v="1"/>
    <x v="6"/>
    <x v="0"/>
    <x v="1"/>
    <s v="MS"/>
    <x v="1"/>
    <n v="63"/>
    <x v="0"/>
    <n v="0"/>
    <x v="0"/>
    <x v="1"/>
    <n v="27"/>
    <x v="1"/>
    <x v="7"/>
    <x v="1016"/>
    <n v="24.4484275784476"/>
    <n v="1"/>
    <s v="Low"/>
    <x v="1"/>
    <n v="5.2631578947368418E-2"/>
    <x v="0"/>
    <x v="0"/>
  </r>
  <r>
    <s v="1195-HXLO"/>
    <x v="1"/>
    <x v="22"/>
    <x v="0"/>
    <x v="1"/>
    <s v="AR"/>
    <x v="1"/>
    <n v="42"/>
    <x v="0"/>
    <n v="0"/>
    <x v="1"/>
    <x v="1"/>
    <n v="18"/>
    <x v="1"/>
    <x v="11"/>
    <x v="1017"/>
    <n v="20.89383563371355"/>
    <n v="7"/>
    <s v="High"/>
    <x v="0"/>
    <n v="0.63636363636363635"/>
    <x v="0"/>
    <x v="0"/>
  </r>
  <r>
    <s v="6944-TAPJ"/>
    <x v="0"/>
    <x v="59"/>
    <x v="1"/>
    <x v="1"/>
    <s v="VA"/>
    <x v="1"/>
    <n v="41"/>
    <x v="1"/>
    <n v="6"/>
    <x v="0"/>
    <x v="0"/>
    <n v="21"/>
    <x v="0"/>
    <x v="0"/>
    <x v="1018"/>
    <n v="23.40485226672924"/>
    <n v="0"/>
    <s v="None"/>
    <x v="1"/>
    <n v="0"/>
    <x v="0"/>
    <x v="0"/>
  </r>
  <r>
    <s v="2602-NOUJ"/>
    <x v="0"/>
    <x v="52"/>
    <x v="1"/>
    <x v="1"/>
    <s v="FL"/>
    <x v="0"/>
    <n v="31"/>
    <x v="0"/>
    <n v="0"/>
    <x v="1"/>
    <x v="0"/>
    <n v="48"/>
    <x v="0"/>
    <x v="0"/>
    <x v="1019"/>
    <n v="40.042290420722523"/>
    <n v="1"/>
    <s v="Low"/>
    <x v="1"/>
    <n v="1.6666666666666666E-2"/>
    <x v="0"/>
    <x v="0"/>
  </r>
  <r>
    <s v="2096-XKFA"/>
    <x v="1"/>
    <x v="45"/>
    <x v="0"/>
    <x v="0"/>
    <s v="WA"/>
    <x v="1"/>
    <n v="45"/>
    <x v="0"/>
    <n v="0"/>
    <x v="0"/>
    <x v="3"/>
    <n v="43"/>
    <x v="4"/>
    <x v="14"/>
    <x v="782"/>
    <n v="48.915094618309958"/>
    <n v="9"/>
    <s v="High"/>
    <x v="1"/>
    <n v="0.69230769230769229"/>
    <x v="0"/>
    <x v="2"/>
  </r>
  <r>
    <s v="9308-TFER"/>
    <x v="0"/>
    <x v="24"/>
    <x v="0"/>
    <x v="1"/>
    <s v="MT"/>
    <x v="0"/>
    <n v="76"/>
    <x v="1"/>
    <n v="3"/>
    <x v="2"/>
    <x v="1"/>
    <n v="49"/>
    <x v="0"/>
    <x v="0"/>
    <x v="1020"/>
    <n v="43.832443646976692"/>
    <n v="10"/>
    <s v="High"/>
    <x v="1"/>
    <n v="0.7142857142857143"/>
    <x v="1"/>
    <x v="2"/>
  </r>
  <r>
    <s v="6270-GJSV"/>
    <x v="0"/>
    <x v="54"/>
    <x v="1"/>
    <x v="1"/>
    <s v="ND"/>
    <x v="1"/>
    <n v="33"/>
    <x v="0"/>
    <n v="0"/>
    <x v="0"/>
    <x v="0"/>
    <n v="31"/>
    <x v="0"/>
    <x v="0"/>
    <x v="1004"/>
    <n v="25.98143356389512"/>
    <n v="10"/>
    <s v="High"/>
    <x v="1"/>
    <n v="1"/>
    <x v="0"/>
    <x v="1"/>
  </r>
  <r>
    <s v="1896-JWOH"/>
    <x v="1"/>
    <x v="8"/>
    <x v="0"/>
    <x v="1"/>
    <s v="CT"/>
    <x v="0"/>
    <n v="46"/>
    <x v="0"/>
    <n v="0"/>
    <x v="0"/>
    <x v="0"/>
    <n v="27"/>
    <x v="1"/>
    <x v="7"/>
    <x v="1021"/>
    <n v="23.050757509623779"/>
    <n v="8"/>
    <s v="High"/>
    <x v="1"/>
    <n v="4"/>
    <x v="0"/>
    <x v="3"/>
  </r>
  <r>
    <s v="3425-YCVZ"/>
    <x v="1"/>
    <x v="12"/>
    <x v="1"/>
    <x v="1"/>
    <s v="CA"/>
    <x v="0"/>
    <n v="43"/>
    <x v="0"/>
    <n v="0"/>
    <x v="0"/>
    <x v="1"/>
    <n v="53"/>
    <x v="1"/>
    <x v="7"/>
    <x v="632"/>
    <n v="49.548325738914343"/>
    <n v="9"/>
    <s v="High"/>
    <x v="2"/>
    <n v="9"/>
    <x v="0"/>
    <x v="2"/>
  </r>
  <r>
    <s v="7481-JPGV"/>
    <x v="0"/>
    <x v="26"/>
    <x v="1"/>
    <x v="1"/>
    <s v="OR"/>
    <x v="0"/>
    <n v="75"/>
    <x v="0"/>
    <n v="0"/>
    <x v="1"/>
    <x v="1"/>
    <n v="32"/>
    <x v="0"/>
    <x v="0"/>
    <x v="312"/>
    <n v="30.415197461879789"/>
    <n v="7"/>
    <s v="High"/>
    <x v="1"/>
    <n v="0.33333333333333331"/>
    <x v="1"/>
    <x v="2"/>
  </r>
  <r>
    <s v="3163-GLTB"/>
    <x v="0"/>
    <x v="44"/>
    <x v="1"/>
    <x v="1"/>
    <s v="FL"/>
    <x v="0"/>
    <n v="69"/>
    <x v="0"/>
    <n v="0"/>
    <x v="1"/>
    <x v="0"/>
    <n v="44"/>
    <x v="0"/>
    <x v="0"/>
    <x v="573"/>
    <n v="51.724036735089477"/>
    <n v="5"/>
    <s v="Medium"/>
    <x v="1"/>
    <n v="8.1967213114754092E-2"/>
    <x v="1"/>
    <x v="0"/>
  </r>
  <r>
    <s v="8782-MEDP"/>
    <x v="0"/>
    <x v="39"/>
    <x v="1"/>
    <x v="1"/>
    <s v="LA"/>
    <x v="0"/>
    <n v="60"/>
    <x v="1"/>
    <n v="2"/>
    <x v="2"/>
    <x v="0"/>
    <n v="32"/>
    <x v="0"/>
    <x v="0"/>
    <x v="737"/>
    <n v="34.939498380761087"/>
    <n v="4"/>
    <s v="Medium"/>
    <x v="1"/>
    <n v="5.6338028169014086E-2"/>
    <x v="0"/>
    <x v="0"/>
  </r>
  <r>
    <s v="9259-OZVE"/>
    <x v="0"/>
    <x v="63"/>
    <x v="1"/>
    <x v="0"/>
    <s v="MN"/>
    <x v="0"/>
    <n v="27"/>
    <x v="1"/>
    <n v="2"/>
    <x v="1"/>
    <x v="0"/>
    <n v="7"/>
    <x v="0"/>
    <x v="0"/>
    <x v="1022"/>
    <n v="7.1920887029900467"/>
    <n v="1"/>
    <s v="Low"/>
    <x v="0"/>
    <n v="2.1276595744680851E-2"/>
    <x v="2"/>
    <x v="1"/>
  </r>
  <r>
    <s v="4813-AGUS"/>
    <x v="0"/>
    <x v="4"/>
    <x v="0"/>
    <x v="0"/>
    <s v="VA"/>
    <x v="1"/>
    <n v="20"/>
    <x v="0"/>
    <n v="0"/>
    <x v="1"/>
    <x v="1"/>
    <n v="15"/>
    <x v="0"/>
    <x v="0"/>
    <x v="1023"/>
    <n v="15.25208440325777"/>
    <n v="2"/>
    <s v="Low"/>
    <x v="0"/>
    <n v="5.2631578947368418E-2"/>
    <x v="2"/>
    <x v="0"/>
  </r>
  <r>
    <s v="4815-HHHJ"/>
    <x v="0"/>
    <x v="12"/>
    <x v="1"/>
    <x v="1"/>
    <s v="WV"/>
    <x v="0"/>
    <n v="31"/>
    <x v="0"/>
    <n v="0"/>
    <x v="0"/>
    <x v="1"/>
    <n v="40"/>
    <x v="0"/>
    <x v="0"/>
    <x v="406"/>
    <n v="46.89940799401392"/>
    <n v="0"/>
    <s v="None"/>
    <x v="1"/>
    <n v="0"/>
    <x v="0"/>
    <x v="0"/>
  </r>
  <r>
    <s v="0001-NBTF"/>
    <x v="0"/>
    <x v="29"/>
    <x v="0"/>
    <x v="1"/>
    <s v="LA"/>
    <x v="1"/>
    <n v="23"/>
    <x v="0"/>
    <n v="0"/>
    <x v="0"/>
    <x v="1"/>
    <n v="24"/>
    <x v="0"/>
    <x v="0"/>
    <x v="1024"/>
    <n v="25.127775794806659"/>
    <n v="4"/>
    <s v="Medium"/>
    <x v="1"/>
    <n v="5.9701492537313432E-2"/>
    <x v="2"/>
    <x v="0"/>
  </r>
  <r>
    <s v="7569-NQME"/>
    <x v="0"/>
    <x v="33"/>
    <x v="1"/>
    <x v="1"/>
    <s v="OK"/>
    <x v="0"/>
    <n v="67"/>
    <x v="1"/>
    <n v="4"/>
    <x v="2"/>
    <x v="0"/>
    <n v="32"/>
    <x v="0"/>
    <x v="0"/>
    <x v="1025"/>
    <n v="35.296817130557223"/>
    <n v="3"/>
    <s v="Medium"/>
    <x v="1"/>
    <n v="0.13043478260869565"/>
    <x v="1"/>
    <x v="0"/>
  </r>
  <r>
    <s v="2252-MOCE"/>
    <x v="0"/>
    <x v="43"/>
    <x v="0"/>
    <x v="1"/>
    <s v="AL"/>
    <x v="0"/>
    <n v="34"/>
    <x v="0"/>
    <n v="0"/>
    <x v="0"/>
    <x v="0"/>
    <n v="37"/>
    <x v="0"/>
    <x v="0"/>
    <x v="353"/>
    <n v="35.747066591436472"/>
    <n v="9"/>
    <s v="High"/>
    <x v="1"/>
    <n v="0.31034482758620691"/>
    <x v="0"/>
    <x v="0"/>
  </r>
  <r>
    <s v="0897-NZHS"/>
    <x v="0"/>
    <x v="59"/>
    <x v="2"/>
    <x v="1"/>
    <s v="CT"/>
    <x v="0"/>
    <n v="55"/>
    <x v="0"/>
    <n v="0"/>
    <x v="1"/>
    <x v="3"/>
    <n v="63"/>
    <x v="0"/>
    <x v="0"/>
    <x v="399"/>
    <n v="50.663991995642192"/>
    <n v="9"/>
    <s v="High"/>
    <x v="2"/>
    <n v="0.18"/>
    <x v="0"/>
    <x v="3"/>
  </r>
  <r>
    <s v="5046-IJNI"/>
    <x v="0"/>
    <x v="37"/>
    <x v="1"/>
    <x v="0"/>
    <s v="TN"/>
    <x v="0"/>
    <n v="60"/>
    <x v="0"/>
    <n v="0"/>
    <x v="0"/>
    <x v="1"/>
    <n v="50"/>
    <x v="0"/>
    <x v="0"/>
    <x v="489"/>
    <n v="54.42073383042846"/>
    <n v="2"/>
    <s v="Low"/>
    <x v="1"/>
    <n v="0.2857142857142857"/>
    <x v="0"/>
    <x v="0"/>
  </r>
  <r>
    <s v="0431-MSDF"/>
    <x v="0"/>
    <x v="74"/>
    <x v="2"/>
    <x v="1"/>
    <s v="GA"/>
    <x v="1"/>
    <n v="44"/>
    <x v="0"/>
    <n v="0"/>
    <x v="0"/>
    <x v="1"/>
    <n v="10"/>
    <x v="0"/>
    <x v="0"/>
    <x v="471"/>
    <n v="9.7164350309636944"/>
    <n v="4"/>
    <s v="Medium"/>
    <x v="0"/>
    <n v="7.5471698113207544E-2"/>
    <x v="0"/>
    <x v="0"/>
  </r>
  <r>
    <s v="4444-BZPU"/>
    <x v="0"/>
    <x v="12"/>
    <x v="1"/>
    <x v="1"/>
    <s v="KS"/>
    <x v="0"/>
    <n v="35"/>
    <x v="0"/>
    <n v="0"/>
    <x v="0"/>
    <x v="1"/>
    <n v="10"/>
    <x v="0"/>
    <x v="0"/>
    <x v="420"/>
    <n v="11.52917877979214"/>
    <n v="3"/>
    <s v="Medium"/>
    <x v="0"/>
    <n v="3"/>
    <x v="0"/>
    <x v="1"/>
  </r>
  <r>
    <s v="5375-YKLE"/>
    <x v="0"/>
    <x v="18"/>
    <x v="1"/>
    <x v="1"/>
    <s v="OH"/>
    <x v="1"/>
    <n v="59"/>
    <x v="0"/>
    <n v="0"/>
    <x v="1"/>
    <x v="0"/>
    <n v="20"/>
    <x v="0"/>
    <x v="0"/>
    <x v="875"/>
    <n v="22.495021050638329"/>
    <n v="10"/>
    <s v="High"/>
    <x v="0"/>
    <n v="0.17543859649122806"/>
    <x v="0"/>
    <x v="1"/>
  </r>
  <r>
    <s v="7950-BMSP"/>
    <x v="1"/>
    <x v="54"/>
    <x v="0"/>
    <x v="1"/>
    <s v="LA"/>
    <x v="1"/>
    <n v="53"/>
    <x v="0"/>
    <n v="0"/>
    <x v="0"/>
    <x v="1"/>
    <n v="49"/>
    <x v="3"/>
    <x v="8"/>
    <x v="67"/>
    <n v="48.776609304712608"/>
    <n v="6"/>
    <s v="High"/>
    <x v="1"/>
    <n v="0.6"/>
    <x v="0"/>
    <x v="0"/>
  </r>
  <r>
    <s v="7986-FVUK"/>
    <x v="1"/>
    <x v="24"/>
    <x v="5"/>
    <x v="1"/>
    <s v="HI"/>
    <x v="0"/>
    <n v="70"/>
    <x v="0"/>
    <n v="0"/>
    <x v="0"/>
    <x v="1"/>
    <n v="55"/>
    <x v="1"/>
    <x v="9"/>
    <x v="1026"/>
    <n v="65.254855303420413"/>
    <n v="5"/>
    <s v="Medium"/>
    <x v="2"/>
    <n v="0.35714285714285715"/>
    <x v="1"/>
    <x v="2"/>
  </r>
  <r>
    <s v="4867-BPPI"/>
    <x v="1"/>
    <x v="51"/>
    <x v="1"/>
    <x v="1"/>
    <s v="AR"/>
    <x v="0"/>
    <n v="37"/>
    <x v="0"/>
    <n v="0"/>
    <x v="0"/>
    <x v="1"/>
    <n v="39"/>
    <x v="1"/>
    <x v="7"/>
    <x v="985"/>
    <n v="41.700365710342354"/>
    <n v="9"/>
    <s v="High"/>
    <x v="1"/>
    <n v="1.125"/>
    <x v="0"/>
    <x v="0"/>
  </r>
  <r>
    <s v="4713-PCMC"/>
    <x v="0"/>
    <x v="24"/>
    <x v="2"/>
    <x v="1"/>
    <s v="FL"/>
    <x v="1"/>
    <n v="52"/>
    <x v="0"/>
    <n v="0"/>
    <x v="0"/>
    <x v="0"/>
    <n v="25"/>
    <x v="0"/>
    <x v="0"/>
    <x v="1027"/>
    <n v="23.808925760733018"/>
    <n v="1"/>
    <s v="Low"/>
    <x v="1"/>
    <n v="7.1428571428571425E-2"/>
    <x v="0"/>
    <x v="0"/>
  </r>
  <r>
    <s v="5707-SGWL"/>
    <x v="1"/>
    <x v="12"/>
    <x v="5"/>
    <x v="1"/>
    <s v="NY"/>
    <x v="1"/>
    <n v="68"/>
    <x v="0"/>
    <n v="0"/>
    <x v="0"/>
    <x v="1"/>
    <n v="10"/>
    <x v="2"/>
    <x v="18"/>
    <x v="77"/>
    <n v="10.99596705102525"/>
    <n v="6"/>
    <s v="High"/>
    <x v="0"/>
    <n v="6"/>
    <x v="1"/>
    <x v="3"/>
  </r>
  <r>
    <s v="2967-OFRX"/>
    <x v="0"/>
    <x v="11"/>
    <x v="1"/>
    <x v="1"/>
    <s v="TN"/>
    <x v="1"/>
    <n v="41"/>
    <x v="0"/>
    <n v="0"/>
    <x v="0"/>
    <x v="0"/>
    <n v="16"/>
    <x v="0"/>
    <x v="0"/>
    <x v="422"/>
    <n v="16.631157463610069"/>
    <n v="6"/>
    <s v="High"/>
    <x v="0"/>
    <n v="1.2"/>
    <x v="0"/>
    <x v="0"/>
  </r>
  <r>
    <s v="5929-WQDF"/>
    <x v="0"/>
    <x v="1"/>
    <x v="2"/>
    <x v="1"/>
    <s v="KY"/>
    <x v="1"/>
    <n v="40"/>
    <x v="0"/>
    <n v="0"/>
    <x v="2"/>
    <x v="1"/>
    <n v="40"/>
    <x v="0"/>
    <x v="0"/>
    <x v="671"/>
    <n v="34.201987573849053"/>
    <n v="0"/>
    <s v="None"/>
    <x v="1"/>
    <n v="0"/>
    <x v="0"/>
    <x v="0"/>
  </r>
  <r>
    <s v="4992-ABQF"/>
    <x v="0"/>
    <x v="52"/>
    <x v="1"/>
    <x v="1"/>
    <s v="CA"/>
    <x v="0"/>
    <n v="23"/>
    <x v="0"/>
    <n v="0"/>
    <x v="2"/>
    <x v="0"/>
    <n v="38"/>
    <x v="0"/>
    <x v="0"/>
    <x v="289"/>
    <n v="42.011715992815098"/>
    <n v="3"/>
    <s v="Medium"/>
    <x v="1"/>
    <n v="0.05"/>
    <x v="2"/>
    <x v="2"/>
  </r>
  <r>
    <s v="7435-BENB"/>
    <x v="0"/>
    <x v="32"/>
    <x v="1"/>
    <x v="1"/>
    <s v="WI"/>
    <x v="1"/>
    <n v="44"/>
    <x v="0"/>
    <n v="0"/>
    <x v="1"/>
    <x v="0"/>
    <n v="13"/>
    <x v="0"/>
    <x v="0"/>
    <x v="109"/>
    <n v="11.528086823399001"/>
    <n v="1"/>
    <s v="Low"/>
    <x v="0"/>
    <n v="2.7027027027027029E-2"/>
    <x v="0"/>
    <x v="1"/>
  </r>
  <r>
    <s v="3006-HXLB"/>
    <x v="0"/>
    <x v="33"/>
    <x v="1"/>
    <x v="0"/>
    <s v="DE"/>
    <x v="0"/>
    <n v="55"/>
    <x v="1"/>
    <n v="2"/>
    <x v="2"/>
    <x v="0"/>
    <n v="9"/>
    <x v="0"/>
    <x v="0"/>
    <x v="942"/>
    <n v="9.6313257852871494"/>
    <n v="9"/>
    <s v="High"/>
    <x v="0"/>
    <n v="0.39130434782608697"/>
    <x v="0"/>
    <x v="0"/>
  </r>
  <r>
    <s v="0705-HLMK"/>
    <x v="0"/>
    <x v="20"/>
    <x v="2"/>
    <x v="0"/>
    <s v="AZ"/>
    <x v="0"/>
    <n v="34"/>
    <x v="0"/>
    <n v="0"/>
    <x v="1"/>
    <x v="3"/>
    <n v="10"/>
    <x v="0"/>
    <x v="0"/>
    <x v="352"/>
    <n v="10.344539677991071"/>
    <n v="9"/>
    <s v="High"/>
    <x v="0"/>
    <n v="0.5"/>
    <x v="0"/>
    <x v="2"/>
  </r>
  <r>
    <s v="5042-MKPV"/>
    <x v="0"/>
    <x v="61"/>
    <x v="1"/>
    <x v="1"/>
    <s v="AK"/>
    <x v="0"/>
    <n v="82"/>
    <x v="0"/>
    <n v="0"/>
    <x v="2"/>
    <x v="1"/>
    <n v="45"/>
    <x v="0"/>
    <x v="0"/>
    <x v="1028"/>
    <n v="40.667176337222337"/>
    <n v="10"/>
    <s v="High"/>
    <x v="1"/>
    <n v="0.35714285714285715"/>
    <x v="1"/>
    <x v="2"/>
  </r>
  <r>
    <s v="4184-SORO"/>
    <x v="0"/>
    <x v="70"/>
    <x v="1"/>
    <x v="1"/>
    <s v="MA"/>
    <x v="1"/>
    <n v="43"/>
    <x v="1"/>
    <n v="3"/>
    <x v="2"/>
    <x v="0"/>
    <n v="26"/>
    <x v="0"/>
    <x v="0"/>
    <x v="1029"/>
    <n v="23.170171866564349"/>
    <n v="9"/>
    <s v="High"/>
    <x v="1"/>
    <n v="0.15254237288135594"/>
    <x v="0"/>
    <x v="3"/>
  </r>
  <r>
    <s v="5570-GABM"/>
    <x v="0"/>
    <x v="70"/>
    <x v="1"/>
    <x v="1"/>
    <s v="MI"/>
    <x v="0"/>
    <n v="38"/>
    <x v="0"/>
    <n v="0"/>
    <x v="2"/>
    <x v="1"/>
    <n v="59"/>
    <x v="0"/>
    <x v="0"/>
    <x v="924"/>
    <n v="57.585468357394888"/>
    <n v="4"/>
    <s v="Medium"/>
    <x v="2"/>
    <n v="6.7796610169491525E-2"/>
    <x v="0"/>
    <x v="1"/>
  </r>
  <r>
    <s v="1527-HHSO"/>
    <x v="0"/>
    <x v="3"/>
    <x v="1"/>
    <x v="0"/>
    <s v="NH"/>
    <x v="0"/>
    <n v="36"/>
    <x v="0"/>
    <n v="0"/>
    <x v="2"/>
    <x v="1"/>
    <n v="14"/>
    <x v="0"/>
    <x v="0"/>
    <x v="1030"/>
    <n v="16.27803282769138"/>
    <n v="8"/>
    <s v="High"/>
    <x v="0"/>
    <n v="0.11594202898550725"/>
    <x v="0"/>
    <x v="3"/>
  </r>
  <r>
    <s v="7230-CCXL"/>
    <x v="1"/>
    <x v="9"/>
    <x v="4"/>
    <x v="1"/>
    <s v="MN"/>
    <x v="0"/>
    <n v="45"/>
    <x v="0"/>
    <n v="0"/>
    <x v="0"/>
    <x v="0"/>
    <n v="25"/>
    <x v="5"/>
    <x v="5"/>
    <x v="142"/>
    <n v="22.172945455966651"/>
    <n v="2"/>
    <s v="Low"/>
    <x v="1"/>
    <n v="0.66666666666666663"/>
    <x v="0"/>
    <x v="1"/>
  </r>
  <r>
    <s v="1415-TQRU"/>
    <x v="0"/>
    <x v="18"/>
    <x v="1"/>
    <x v="0"/>
    <s v="MD"/>
    <x v="1"/>
    <n v="34"/>
    <x v="0"/>
    <n v="0"/>
    <x v="2"/>
    <x v="0"/>
    <n v="12"/>
    <x v="0"/>
    <x v="0"/>
    <x v="741"/>
    <n v="11.877363677531809"/>
    <n v="9"/>
    <s v="High"/>
    <x v="0"/>
    <n v="0.15789473684210525"/>
    <x v="0"/>
    <x v="0"/>
  </r>
  <r>
    <s v="4633-QIYZ"/>
    <x v="0"/>
    <x v="39"/>
    <x v="1"/>
    <x v="1"/>
    <s v="MO"/>
    <x v="1"/>
    <n v="35"/>
    <x v="0"/>
    <n v="0"/>
    <x v="2"/>
    <x v="0"/>
    <n v="54"/>
    <x v="0"/>
    <x v="0"/>
    <x v="140"/>
    <n v="48.701748807995223"/>
    <n v="1"/>
    <s v="Low"/>
    <x v="2"/>
    <n v="1.4084507042253521E-2"/>
    <x v="0"/>
    <x v="1"/>
  </r>
  <r>
    <s v="6231-YBKI"/>
    <x v="1"/>
    <x v="12"/>
    <x v="2"/>
    <x v="1"/>
    <s v="MS"/>
    <x v="1"/>
    <n v="23"/>
    <x v="0"/>
    <n v="0"/>
    <x v="0"/>
    <x v="0"/>
    <n v="27"/>
    <x v="5"/>
    <x v="5"/>
    <x v="708"/>
    <n v="29.171346211012679"/>
    <n v="1"/>
    <s v="Low"/>
    <x v="1"/>
    <n v="1"/>
    <x v="2"/>
    <x v="0"/>
  </r>
  <r>
    <s v="0642-WQJL"/>
    <x v="0"/>
    <x v="1"/>
    <x v="1"/>
    <x v="1"/>
    <s v="NC"/>
    <x v="0"/>
    <n v="24"/>
    <x v="0"/>
    <n v="0"/>
    <x v="2"/>
    <x v="1"/>
    <n v="60"/>
    <x v="0"/>
    <x v="0"/>
    <x v="1031"/>
    <n v="57.526853211342832"/>
    <n v="1"/>
    <s v="Low"/>
    <x v="2"/>
    <n v="1.5625E-2"/>
    <x v="2"/>
    <x v="0"/>
  </r>
  <r>
    <s v="7013-KXSO"/>
    <x v="1"/>
    <x v="30"/>
    <x v="0"/>
    <x v="1"/>
    <s v="PA"/>
    <x v="1"/>
    <n v="36"/>
    <x v="0"/>
    <n v="0"/>
    <x v="1"/>
    <x v="3"/>
    <n v="48"/>
    <x v="2"/>
    <x v="6"/>
    <x v="1032"/>
    <n v="53.692650832915177"/>
    <n v="1"/>
    <s v="Low"/>
    <x v="1"/>
    <n v="3.0303030303030304E-2"/>
    <x v="0"/>
    <x v="3"/>
  </r>
  <r>
    <s v="1120-ZIKN"/>
    <x v="1"/>
    <x v="21"/>
    <x v="5"/>
    <x v="1"/>
    <s v="FL"/>
    <x v="0"/>
    <n v="39"/>
    <x v="0"/>
    <n v="0"/>
    <x v="0"/>
    <x v="1"/>
    <n v="40"/>
    <x v="1"/>
    <x v="7"/>
    <x v="436"/>
    <n v="43.99711921362141"/>
    <n v="9"/>
    <s v="High"/>
    <x v="1"/>
    <n v="1.5"/>
    <x v="0"/>
    <x v="0"/>
  </r>
  <r>
    <s v="8802-VFST"/>
    <x v="0"/>
    <x v="21"/>
    <x v="1"/>
    <x v="1"/>
    <s v="RI"/>
    <x v="0"/>
    <n v="40"/>
    <x v="0"/>
    <n v="0"/>
    <x v="0"/>
    <x v="1"/>
    <n v="29"/>
    <x v="0"/>
    <x v="0"/>
    <x v="1033"/>
    <n v="31.31976723567842"/>
    <n v="4"/>
    <s v="Medium"/>
    <x v="1"/>
    <n v="0.66666666666666663"/>
    <x v="0"/>
    <x v="3"/>
  </r>
  <r>
    <s v="2904-VLZU"/>
    <x v="0"/>
    <x v="23"/>
    <x v="1"/>
    <x v="0"/>
    <s v="AL"/>
    <x v="1"/>
    <n v="31"/>
    <x v="0"/>
    <n v="0"/>
    <x v="1"/>
    <x v="0"/>
    <n v="13"/>
    <x v="0"/>
    <x v="0"/>
    <x v="936"/>
    <n v="12.140409568987531"/>
    <n v="9"/>
    <s v="High"/>
    <x v="0"/>
    <n v="0.20930232558139536"/>
    <x v="0"/>
    <x v="0"/>
  </r>
  <r>
    <s v="4455-SIDH"/>
    <x v="0"/>
    <x v="41"/>
    <x v="1"/>
    <x v="1"/>
    <s v="MI"/>
    <x v="0"/>
    <n v="27"/>
    <x v="0"/>
    <n v="0"/>
    <x v="1"/>
    <x v="1"/>
    <n v="66"/>
    <x v="0"/>
    <x v="0"/>
    <x v="955"/>
    <n v="64.489868794980026"/>
    <n v="10"/>
    <s v="High"/>
    <x v="2"/>
    <n v="0.14285714285714285"/>
    <x v="2"/>
    <x v="1"/>
  </r>
  <r>
    <s v="6799-KEBR"/>
    <x v="0"/>
    <x v="70"/>
    <x v="1"/>
    <x v="1"/>
    <s v="LA"/>
    <x v="0"/>
    <n v="48"/>
    <x v="0"/>
    <n v="0"/>
    <x v="0"/>
    <x v="1"/>
    <n v="36"/>
    <x v="0"/>
    <x v="0"/>
    <x v="754"/>
    <n v="35.444395788887903"/>
    <n v="9"/>
    <s v="High"/>
    <x v="1"/>
    <n v="0.15254237288135594"/>
    <x v="0"/>
    <x v="0"/>
  </r>
  <r>
    <s v="3545-GNKI"/>
    <x v="0"/>
    <x v="33"/>
    <x v="0"/>
    <x v="1"/>
    <s v="NJ"/>
    <x v="0"/>
    <n v="21"/>
    <x v="1"/>
    <n v="2"/>
    <x v="0"/>
    <x v="3"/>
    <n v="27"/>
    <x v="0"/>
    <x v="0"/>
    <x v="816"/>
    <n v="23.085600600321388"/>
    <n v="1"/>
    <s v="Low"/>
    <x v="1"/>
    <n v="4.3478260869565216E-2"/>
    <x v="2"/>
    <x v="3"/>
  </r>
  <r>
    <s v="9095-LHJJ"/>
    <x v="0"/>
    <x v="16"/>
    <x v="2"/>
    <x v="1"/>
    <s v="WI"/>
    <x v="1"/>
    <n v="42"/>
    <x v="0"/>
    <n v="0"/>
    <x v="2"/>
    <x v="0"/>
    <n v="39"/>
    <x v="0"/>
    <x v="0"/>
    <x v="555"/>
    <n v="32.891590877067763"/>
    <n v="3"/>
    <s v="Medium"/>
    <x v="1"/>
    <n v="4.1666666666666664E-2"/>
    <x v="0"/>
    <x v="1"/>
  </r>
  <r>
    <s v="9518-SUYQ"/>
    <x v="0"/>
    <x v="61"/>
    <x v="1"/>
    <x v="1"/>
    <s v="MN"/>
    <x v="1"/>
    <n v="85"/>
    <x v="0"/>
    <n v="0"/>
    <x v="1"/>
    <x v="1"/>
    <n v="28"/>
    <x v="0"/>
    <x v="0"/>
    <x v="19"/>
    <n v="27.32092782614496"/>
    <n v="6"/>
    <s v="High"/>
    <x v="1"/>
    <n v="0.21428571428571427"/>
    <x v="1"/>
    <x v="1"/>
  </r>
  <r>
    <s v="0450-ZWGZ"/>
    <x v="1"/>
    <x v="37"/>
    <x v="4"/>
    <x v="0"/>
    <s v="VT"/>
    <x v="1"/>
    <n v="23"/>
    <x v="0"/>
    <n v="0"/>
    <x v="0"/>
    <x v="3"/>
    <n v="30"/>
    <x v="1"/>
    <x v="13"/>
    <x v="414"/>
    <n v="29.293901707789949"/>
    <n v="4"/>
    <s v="Medium"/>
    <x v="1"/>
    <n v="0.5714285714285714"/>
    <x v="2"/>
    <x v="3"/>
  </r>
  <r>
    <s v="1920-WFZR"/>
    <x v="0"/>
    <x v="32"/>
    <x v="0"/>
    <x v="0"/>
    <s v="AL"/>
    <x v="1"/>
    <n v="45"/>
    <x v="1"/>
    <n v="3"/>
    <x v="2"/>
    <x v="1"/>
    <n v="10"/>
    <x v="0"/>
    <x v="0"/>
    <x v="32"/>
    <n v="9.90065927147967"/>
    <n v="2"/>
    <s v="Low"/>
    <x v="0"/>
    <n v="5.4054054054054057E-2"/>
    <x v="0"/>
    <x v="0"/>
  </r>
  <r>
    <s v="5728-DULK"/>
    <x v="0"/>
    <x v="29"/>
    <x v="1"/>
    <x v="0"/>
    <s v="IL"/>
    <x v="1"/>
    <n v="42"/>
    <x v="0"/>
    <n v="0"/>
    <x v="1"/>
    <x v="1"/>
    <n v="57"/>
    <x v="0"/>
    <x v="0"/>
    <x v="96"/>
    <n v="67.62367388642221"/>
    <n v="8"/>
    <s v="High"/>
    <x v="2"/>
    <n v="0.11940298507462686"/>
    <x v="0"/>
    <x v="1"/>
  </r>
  <r>
    <s v="4747-YXUW"/>
    <x v="0"/>
    <x v="34"/>
    <x v="1"/>
    <x v="1"/>
    <s v="SC"/>
    <x v="1"/>
    <n v="39"/>
    <x v="0"/>
    <n v="0"/>
    <x v="1"/>
    <x v="1"/>
    <n v="52"/>
    <x v="0"/>
    <x v="0"/>
    <x v="192"/>
    <n v="55.067128732453362"/>
    <n v="6"/>
    <s v="High"/>
    <x v="2"/>
    <n v="9.0909090909090912E-2"/>
    <x v="0"/>
    <x v="0"/>
  </r>
  <r>
    <s v="4313-VZVW"/>
    <x v="1"/>
    <x v="37"/>
    <x v="3"/>
    <x v="0"/>
    <s v="WV"/>
    <x v="0"/>
    <n v="23"/>
    <x v="0"/>
    <n v="0"/>
    <x v="0"/>
    <x v="3"/>
    <n v="38"/>
    <x v="1"/>
    <x v="9"/>
    <x v="31"/>
    <n v="44.472608433329547"/>
    <n v="0"/>
    <s v="None"/>
    <x v="1"/>
    <n v="0"/>
    <x v="2"/>
    <x v="0"/>
  </r>
  <r>
    <s v="7186-ABWT"/>
    <x v="0"/>
    <x v="67"/>
    <x v="0"/>
    <x v="1"/>
    <s v="IN"/>
    <x v="0"/>
    <n v="53"/>
    <x v="0"/>
    <n v="0"/>
    <x v="2"/>
    <x v="0"/>
    <n v="72"/>
    <x v="0"/>
    <x v="0"/>
    <x v="663"/>
    <n v="84.755511670005077"/>
    <n v="1"/>
    <s v="Low"/>
    <x v="2"/>
    <n v="2.8571428571428571E-2"/>
    <x v="0"/>
    <x v="1"/>
  </r>
  <r>
    <s v="4478-UCVB"/>
    <x v="1"/>
    <x v="12"/>
    <x v="3"/>
    <x v="0"/>
    <s v="WY"/>
    <x v="0"/>
    <n v="75"/>
    <x v="0"/>
    <n v="0"/>
    <x v="0"/>
    <x v="1"/>
    <n v="43"/>
    <x v="2"/>
    <x v="21"/>
    <x v="375"/>
    <n v="37.150415836054563"/>
    <n v="8"/>
    <s v="High"/>
    <x v="1"/>
    <n v="8"/>
    <x v="1"/>
    <x v="2"/>
  </r>
  <r>
    <s v="6145-MBHF"/>
    <x v="0"/>
    <x v="48"/>
    <x v="1"/>
    <x v="0"/>
    <s v="AR"/>
    <x v="0"/>
    <n v="28"/>
    <x v="0"/>
    <n v="0"/>
    <x v="1"/>
    <x v="0"/>
    <n v="9"/>
    <x v="0"/>
    <x v="0"/>
    <x v="965"/>
    <n v="10.175243806907799"/>
    <n v="5"/>
    <s v="Medium"/>
    <x v="0"/>
    <n v="0.25"/>
    <x v="2"/>
    <x v="0"/>
  </r>
  <r>
    <s v="6865-QBEI"/>
    <x v="0"/>
    <x v="57"/>
    <x v="1"/>
    <x v="1"/>
    <s v="WV"/>
    <x v="1"/>
    <n v="42"/>
    <x v="0"/>
    <n v="0"/>
    <x v="2"/>
    <x v="1"/>
    <n v="36"/>
    <x v="0"/>
    <x v="0"/>
    <x v="1034"/>
    <n v="31.449086333167202"/>
    <n v="0"/>
    <s v="None"/>
    <x v="1"/>
    <n v="0"/>
    <x v="0"/>
    <x v="0"/>
  </r>
  <r>
    <s v="2324-RFFQ"/>
    <x v="0"/>
    <x v="64"/>
    <x v="1"/>
    <x v="1"/>
    <s v="WV"/>
    <x v="1"/>
    <n v="74"/>
    <x v="0"/>
    <n v="0"/>
    <x v="2"/>
    <x v="0"/>
    <n v="33"/>
    <x v="0"/>
    <x v="0"/>
    <x v="1035"/>
    <n v="29.774902393561629"/>
    <n v="1"/>
    <s v="Low"/>
    <x v="1"/>
    <n v="2.1739130434782608E-2"/>
    <x v="1"/>
    <x v="0"/>
  </r>
  <r>
    <s v="2643-LPTT"/>
    <x v="0"/>
    <x v="27"/>
    <x v="1"/>
    <x v="0"/>
    <s v="WA"/>
    <x v="1"/>
    <n v="34"/>
    <x v="1"/>
    <n v="6"/>
    <x v="1"/>
    <x v="0"/>
    <n v="9"/>
    <x v="0"/>
    <x v="0"/>
    <x v="743"/>
    <n v="8.6231977283932828"/>
    <n v="1"/>
    <s v="Low"/>
    <x v="0"/>
    <n v="2.9411764705882353E-2"/>
    <x v="0"/>
    <x v="2"/>
  </r>
  <r>
    <s v="7520-LMIM"/>
    <x v="0"/>
    <x v="40"/>
    <x v="1"/>
    <x v="1"/>
    <s v="AZ"/>
    <x v="1"/>
    <n v="73"/>
    <x v="0"/>
    <n v="0"/>
    <x v="0"/>
    <x v="1"/>
    <n v="65"/>
    <x v="0"/>
    <x v="0"/>
    <x v="140"/>
    <n v="62.611551046305493"/>
    <n v="8"/>
    <s v="High"/>
    <x v="2"/>
    <n v="0.12698412698412698"/>
    <x v="1"/>
    <x v="2"/>
  </r>
  <r>
    <s v="6091-PWHU"/>
    <x v="0"/>
    <x v="9"/>
    <x v="2"/>
    <x v="0"/>
    <s v="KY"/>
    <x v="1"/>
    <n v="50"/>
    <x v="0"/>
    <n v="0"/>
    <x v="1"/>
    <x v="0"/>
    <n v="10"/>
    <x v="0"/>
    <x v="0"/>
    <x v="342"/>
    <n v="9.9226113289775348"/>
    <n v="3"/>
    <s v="Medium"/>
    <x v="0"/>
    <n v="1"/>
    <x v="0"/>
    <x v="0"/>
  </r>
  <r>
    <s v="0507-BEOA"/>
    <x v="0"/>
    <x v="41"/>
    <x v="1"/>
    <x v="1"/>
    <s v="WA"/>
    <x v="0"/>
    <n v="67"/>
    <x v="0"/>
    <n v="0"/>
    <x v="2"/>
    <x v="1"/>
    <n v="47"/>
    <x v="0"/>
    <x v="0"/>
    <x v="636"/>
    <n v="54.28608693164616"/>
    <n v="3"/>
    <s v="Medium"/>
    <x v="1"/>
    <n v="4.2857142857142858E-2"/>
    <x v="1"/>
    <x v="2"/>
  </r>
  <r>
    <s v="2191-YERQ"/>
    <x v="0"/>
    <x v="26"/>
    <x v="0"/>
    <x v="0"/>
    <s v="TX"/>
    <x v="1"/>
    <n v="22"/>
    <x v="0"/>
    <n v="0"/>
    <x v="0"/>
    <x v="0"/>
    <n v="7"/>
    <x v="0"/>
    <x v="0"/>
    <x v="488"/>
    <n v="6.9932379485201777"/>
    <n v="7"/>
    <s v="High"/>
    <x v="0"/>
    <n v="0.33333333333333331"/>
    <x v="2"/>
    <x v="0"/>
  </r>
  <r>
    <s v="2349-BXQP"/>
    <x v="0"/>
    <x v="41"/>
    <x v="1"/>
    <x v="1"/>
    <s v="NV"/>
    <x v="0"/>
    <n v="29"/>
    <x v="0"/>
    <n v="0"/>
    <x v="2"/>
    <x v="1"/>
    <n v="59"/>
    <x v="0"/>
    <x v="0"/>
    <x v="1036"/>
    <n v="57.765179129484537"/>
    <n v="2"/>
    <s v="Low"/>
    <x v="2"/>
    <n v="2.8571428571428571E-2"/>
    <x v="2"/>
    <x v="2"/>
  </r>
  <r>
    <s v="3347-DJSJ"/>
    <x v="0"/>
    <x v="29"/>
    <x v="1"/>
    <x v="1"/>
    <s v="DC"/>
    <x v="1"/>
    <n v="72"/>
    <x v="0"/>
    <n v="0"/>
    <x v="0"/>
    <x v="3"/>
    <n v="45"/>
    <x v="0"/>
    <x v="0"/>
    <x v="85"/>
    <n v="39.092108732248562"/>
    <n v="3"/>
    <s v="Medium"/>
    <x v="1"/>
    <n v="4.4776119402985072E-2"/>
    <x v="1"/>
    <x v="0"/>
  </r>
  <r>
    <s v="9766-ZUAF"/>
    <x v="0"/>
    <x v="25"/>
    <x v="1"/>
    <x v="1"/>
    <s v="CO"/>
    <x v="1"/>
    <n v="82"/>
    <x v="0"/>
    <n v="0"/>
    <x v="1"/>
    <x v="1"/>
    <n v="64"/>
    <x v="0"/>
    <x v="0"/>
    <x v="641"/>
    <n v="65.099029895623843"/>
    <n v="6"/>
    <s v="High"/>
    <x v="2"/>
    <n v="9.2307692307692313E-2"/>
    <x v="1"/>
    <x v="2"/>
  </r>
  <r>
    <s v="1980-DXMB"/>
    <x v="0"/>
    <x v="3"/>
    <x v="0"/>
    <x v="1"/>
    <s v="NY"/>
    <x v="1"/>
    <n v="54"/>
    <x v="0"/>
    <n v="0"/>
    <x v="1"/>
    <x v="1"/>
    <n v="41"/>
    <x v="0"/>
    <x v="0"/>
    <x v="1037"/>
    <n v="35.436714627952078"/>
    <n v="6"/>
    <s v="High"/>
    <x v="1"/>
    <n v="8.6956521739130432E-2"/>
    <x v="0"/>
    <x v="3"/>
  </r>
  <r>
    <s v="3121-FIZQ"/>
    <x v="0"/>
    <x v="42"/>
    <x v="1"/>
    <x v="1"/>
    <s v="SC"/>
    <x v="1"/>
    <n v="29"/>
    <x v="1"/>
    <n v="6"/>
    <x v="1"/>
    <x v="1"/>
    <n v="32"/>
    <x v="0"/>
    <x v="0"/>
    <x v="1038"/>
    <n v="35.607349979638407"/>
    <n v="8"/>
    <s v="High"/>
    <x v="1"/>
    <n v="0.16666666666666666"/>
    <x v="2"/>
    <x v="0"/>
  </r>
  <r>
    <s v="0790-HZYB"/>
    <x v="0"/>
    <x v="51"/>
    <x v="1"/>
    <x v="1"/>
    <s v="AL"/>
    <x v="0"/>
    <n v="26"/>
    <x v="0"/>
    <n v="0"/>
    <x v="0"/>
    <x v="1"/>
    <n v="34"/>
    <x v="0"/>
    <x v="0"/>
    <x v="85"/>
    <n v="35.346536352885899"/>
    <n v="0"/>
    <s v="None"/>
    <x v="1"/>
    <n v="0"/>
    <x v="2"/>
    <x v="0"/>
  </r>
  <r>
    <s v="3136-AOSU"/>
    <x v="1"/>
    <x v="64"/>
    <x v="1"/>
    <x v="1"/>
    <s v="DE"/>
    <x v="0"/>
    <n v="25"/>
    <x v="0"/>
    <n v="0"/>
    <x v="1"/>
    <x v="1"/>
    <n v="38"/>
    <x v="5"/>
    <x v="5"/>
    <x v="1039"/>
    <n v="39.399082965331047"/>
    <n v="10"/>
    <s v="High"/>
    <x v="1"/>
    <n v="0.21739130434782608"/>
    <x v="2"/>
    <x v="0"/>
  </r>
  <r>
    <s v="3803-UXUK"/>
    <x v="0"/>
    <x v="24"/>
    <x v="1"/>
    <x v="1"/>
    <s v="NC"/>
    <x v="0"/>
    <n v="26"/>
    <x v="1"/>
    <n v="6"/>
    <x v="0"/>
    <x v="1"/>
    <n v="24"/>
    <x v="0"/>
    <x v="0"/>
    <x v="1040"/>
    <n v="21.998514839848621"/>
    <n v="4"/>
    <s v="Medium"/>
    <x v="1"/>
    <n v="0.2857142857142857"/>
    <x v="2"/>
    <x v="0"/>
  </r>
  <r>
    <s v="7750-SIBE"/>
    <x v="1"/>
    <x v="14"/>
    <x v="2"/>
    <x v="1"/>
    <s v="WY"/>
    <x v="0"/>
    <n v="59"/>
    <x v="0"/>
    <n v="0"/>
    <x v="0"/>
    <x v="1"/>
    <n v="34"/>
    <x v="1"/>
    <x v="9"/>
    <x v="1041"/>
    <n v="32.75365397351451"/>
    <n v="9"/>
    <s v="High"/>
    <x v="1"/>
    <n v="1"/>
    <x v="0"/>
    <x v="2"/>
  </r>
  <r>
    <s v="6930-XRIX"/>
    <x v="0"/>
    <x v="18"/>
    <x v="1"/>
    <x v="1"/>
    <s v="OR"/>
    <x v="0"/>
    <n v="54"/>
    <x v="0"/>
    <n v="0"/>
    <x v="0"/>
    <x v="1"/>
    <n v="40"/>
    <x v="0"/>
    <x v="0"/>
    <x v="217"/>
    <n v="40.634537154095383"/>
    <n v="3"/>
    <s v="Medium"/>
    <x v="1"/>
    <n v="5.2631578947368418E-2"/>
    <x v="0"/>
    <x v="2"/>
  </r>
  <r>
    <s v="2624-MLSC"/>
    <x v="0"/>
    <x v="39"/>
    <x v="2"/>
    <x v="1"/>
    <s v="MI"/>
    <x v="1"/>
    <n v="72"/>
    <x v="0"/>
    <n v="0"/>
    <x v="2"/>
    <x v="1"/>
    <n v="69"/>
    <x v="0"/>
    <x v="0"/>
    <x v="1042"/>
    <n v="74.175329081735924"/>
    <n v="7"/>
    <s v="High"/>
    <x v="2"/>
    <n v="9.8591549295774641E-2"/>
    <x v="1"/>
    <x v="1"/>
  </r>
  <r>
    <s v="9272-GHWI"/>
    <x v="0"/>
    <x v="56"/>
    <x v="2"/>
    <x v="1"/>
    <s v="NV"/>
    <x v="0"/>
    <n v="69"/>
    <x v="0"/>
    <n v="0"/>
    <x v="2"/>
    <x v="0"/>
    <n v="47"/>
    <x v="0"/>
    <x v="0"/>
    <x v="1043"/>
    <n v="41.134925113200211"/>
    <n v="1"/>
    <s v="Low"/>
    <x v="1"/>
    <n v="1.4705882352941176E-2"/>
    <x v="1"/>
    <x v="2"/>
  </r>
  <r>
    <s v="8907-UPKV"/>
    <x v="0"/>
    <x v="63"/>
    <x v="1"/>
    <x v="1"/>
    <s v="OH"/>
    <x v="1"/>
    <n v="63"/>
    <x v="0"/>
    <n v="0"/>
    <x v="2"/>
    <x v="1"/>
    <n v="60"/>
    <x v="0"/>
    <x v="0"/>
    <x v="1044"/>
    <n v="51.366188670724007"/>
    <n v="7"/>
    <s v="High"/>
    <x v="2"/>
    <n v="0.14893617021276595"/>
    <x v="0"/>
    <x v="1"/>
  </r>
  <r>
    <s v="0189-SMSF"/>
    <x v="0"/>
    <x v="8"/>
    <x v="1"/>
    <x v="1"/>
    <s v="VA"/>
    <x v="0"/>
    <n v="42"/>
    <x v="0"/>
    <n v="0"/>
    <x v="0"/>
    <x v="0"/>
    <n v="20"/>
    <x v="0"/>
    <x v="0"/>
    <x v="1045"/>
    <n v="23.571634047497412"/>
    <n v="10"/>
    <s v="High"/>
    <x v="0"/>
    <n v="5"/>
    <x v="0"/>
    <x v="0"/>
  </r>
  <r>
    <s v="8517-IIYD"/>
    <x v="0"/>
    <x v="62"/>
    <x v="1"/>
    <x v="1"/>
    <s v="MA"/>
    <x v="1"/>
    <n v="30"/>
    <x v="1"/>
    <n v="5"/>
    <x v="1"/>
    <x v="0"/>
    <n v="25"/>
    <x v="0"/>
    <x v="0"/>
    <x v="399"/>
    <n v="26.987726390605051"/>
    <n v="2"/>
    <s v="Low"/>
    <x v="1"/>
    <n v="0.13333333333333333"/>
    <x v="0"/>
    <x v="3"/>
  </r>
  <r>
    <s v="0143-REXB"/>
    <x v="1"/>
    <x v="58"/>
    <x v="2"/>
    <x v="1"/>
    <s v="VA"/>
    <x v="1"/>
    <n v="24"/>
    <x v="0"/>
    <n v="0"/>
    <x v="0"/>
    <x v="0"/>
    <n v="44"/>
    <x v="3"/>
    <x v="2"/>
    <x v="1046"/>
    <n v="52.590766986032143"/>
    <n v="4"/>
    <s v="Medium"/>
    <x v="1"/>
    <n v="0.125"/>
    <x v="2"/>
    <x v="0"/>
  </r>
  <r>
    <s v="3370-INNU"/>
    <x v="0"/>
    <x v="26"/>
    <x v="1"/>
    <x v="0"/>
    <s v="UT"/>
    <x v="1"/>
    <n v="35"/>
    <x v="0"/>
    <n v="0"/>
    <x v="1"/>
    <x v="0"/>
    <n v="7"/>
    <x v="0"/>
    <x v="0"/>
    <x v="100"/>
    <n v="6.9802309128329396"/>
    <n v="3"/>
    <s v="Medium"/>
    <x v="0"/>
    <n v="0.14285714285714285"/>
    <x v="0"/>
    <x v="2"/>
  </r>
  <r>
    <s v="3804-QMFF"/>
    <x v="0"/>
    <x v="65"/>
    <x v="2"/>
    <x v="0"/>
    <s v="ND"/>
    <x v="0"/>
    <n v="49"/>
    <x v="1"/>
    <n v="5"/>
    <x v="1"/>
    <x v="0"/>
    <n v="22"/>
    <x v="0"/>
    <x v="0"/>
    <x v="894"/>
    <n v="21.090430621446188"/>
    <n v="5"/>
    <s v="Medium"/>
    <x v="1"/>
    <n v="0.11363636363636363"/>
    <x v="0"/>
    <x v="1"/>
  </r>
  <r>
    <s v="3664-ECHQ"/>
    <x v="0"/>
    <x v="39"/>
    <x v="2"/>
    <x v="1"/>
    <s v="RI"/>
    <x v="1"/>
    <n v="24"/>
    <x v="1"/>
    <n v="6"/>
    <x v="2"/>
    <x v="0"/>
    <n v="42"/>
    <x v="0"/>
    <x v="0"/>
    <x v="643"/>
    <n v="46.802601016173519"/>
    <n v="6"/>
    <s v="High"/>
    <x v="1"/>
    <n v="8.4507042253521125E-2"/>
    <x v="2"/>
    <x v="3"/>
  </r>
  <r>
    <s v="7291-BVWQ"/>
    <x v="0"/>
    <x v="9"/>
    <x v="1"/>
    <x v="0"/>
    <s v="MI"/>
    <x v="1"/>
    <n v="46"/>
    <x v="0"/>
    <n v="0"/>
    <x v="0"/>
    <x v="0"/>
    <n v="40"/>
    <x v="0"/>
    <x v="0"/>
    <x v="83"/>
    <n v="39.957083601423648"/>
    <n v="9"/>
    <s v="High"/>
    <x v="1"/>
    <n v="3"/>
    <x v="0"/>
    <x v="1"/>
  </r>
  <r>
    <s v="8864-PTFD"/>
    <x v="0"/>
    <x v="16"/>
    <x v="1"/>
    <x v="1"/>
    <s v="MA"/>
    <x v="1"/>
    <n v="46"/>
    <x v="1"/>
    <n v="4"/>
    <x v="2"/>
    <x v="0"/>
    <n v="31"/>
    <x v="0"/>
    <x v="0"/>
    <x v="849"/>
    <n v="28.043263481298698"/>
    <n v="5"/>
    <s v="Medium"/>
    <x v="1"/>
    <n v="6.9444444444444448E-2"/>
    <x v="0"/>
    <x v="3"/>
  </r>
  <r>
    <s v="5397-XQQM"/>
    <x v="1"/>
    <x v="12"/>
    <x v="4"/>
    <x v="1"/>
    <s v="FL"/>
    <x v="1"/>
    <n v="63"/>
    <x v="0"/>
    <n v="0"/>
    <x v="0"/>
    <x v="1"/>
    <n v="34"/>
    <x v="1"/>
    <x v="7"/>
    <x v="905"/>
    <n v="27.429326999442711"/>
    <n v="7"/>
    <s v="High"/>
    <x v="1"/>
    <n v="7"/>
    <x v="0"/>
    <x v="0"/>
  </r>
  <r>
    <s v="0634-LIXA"/>
    <x v="0"/>
    <x v="18"/>
    <x v="2"/>
    <x v="1"/>
    <s v="WV"/>
    <x v="1"/>
    <n v="58"/>
    <x v="1"/>
    <n v="6"/>
    <x v="1"/>
    <x v="0"/>
    <n v="38"/>
    <x v="0"/>
    <x v="0"/>
    <x v="365"/>
    <n v="39.058108817589918"/>
    <n v="2"/>
    <s v="Low"/>
    <x v="1"/>
    <n v="3.5087719298245612E-2"/>
    <x v="0"/>
    <x v="0"/>
  </r>
  <r>
    <s v="6357-YVZE"/>
    <x v="0"/>
    <x v="23"/>
    <x v="1"/>
    <x v="1"/>
    <s v="MD"/>
    <x v="1"/>
    <n v="22"/>
    <x v="1"/>
    <n v="4"/>
    <x v="1"/>
    <x v="0"/>
    <n v="44"/>
    <x v="0"/>
    <x v="0"/>
    <x v="325"/>
    <n v="41.1964026394757"/>
    <n v="10"/>
    <s v="High"/>
    <x v="1"/>
    <n v="0.23255813953488372"/>
    <x v="2"/>
    <x v="0"/>
  </r>
  <r>
    <s v="9496-PRFT"/>
    <x v="0"/>
    <x v="71"/>
    <x v="2"/>
    <x v="1"/>
    <s v="AK"/>
    <x v="0"/>
    <n v="30"/>
    <x v="1"/>
    <n v="3"/>
    <x v="1"/>
    <x v="1"/>
    <n v="47"/>
    <x v="0"/>
    <x v="0"/>
    <x v="1047"/>
    <n v="42.517918498697277"/>
    <n v="10"/>
    <s v="High"/>
    <x v="1"/>
    <n v="0.24390243902439024"/>
    <x v="0"/>
    <x v="2"/>
  </r>
  <r>
    <s v="0088-QDAI"/>
    <x v="0"/>
    <x v="73"/>
    <x v="0"/>
    <x v="1"/>
    <s v="ME"/>
    <x v="1"/>
    <n v="60"/>
    <x v="1"/>
    <n v="2"/>
    <x v="1"/>
    <x v="1"/>
    <n v="35"/>
    <x v="0"/>
    <x v="0"/>
    <x v="405"/>
    <n v="33.458543623046801"/>
    <n v="4"/>
    <s v="Medium"/>
    <x v="1"/>
    <n v="0.10256410256410256"/>
    <x v="0"/>
    <x v="3"/>
  </r>
  <r>
    <s v="8092-ZSSK"/>
    <x v="1"/>
    <x v="37"/>
    <x v="3"/>
    <x v="1"/>
    <s v="DE"/>
    <x v="0"/>
    <n v="29"/>
    <x v="0"/>
    <n v="0"/>
    <x v="0"/>
    <x v="1"/>
    <n v="45"/>
    <x v="1"/>
    <x v="9"/>
    <x v="616"/>
    <n v="52.232919072269283"/>
    <n v="2"/>
    <s v="Low"/>
    <x v="1"/>
    <n v="0.2857142857142857"/>
    <x v="2"/>
    <x v="0"/>
  </r>
  <r>
    <s v="4515-QIHY"/>
    <x v="0"/>
    <x v="52"/>
    <x v="1"/>
    <x v="1"/>
    <s v="VT"/>
    <x v="0"/>
    <n v="37"/>
    <x v="1"/>
    <n v="4"/>
    <x v="1"/>
    <x v="1"/>
    <n v="18"/>
    <x v="0"/>
    <x v="0"/>
    <x v="1048"/>
    <n v="21.466733523644429"/>
    <n v="1"/>
    <s v="Low"/>
    <x v="0"/>
    <n v="1.6666666666666666E-2"/>
    <x v="0"/>
    <x v="3"/>
  </r>
  <r>
    <s v="5399-NCNB"/>
    <x v="1"/>
    <x v="12"/>
    <x v="0"/>
    <x v="1"/>
    <s v="OK"/>
    <x v="1"/>
    <n v="43"/>
    <x v="1"/>
    <n v="2"/>
    <x v="0"/>
    <x v="0"/>
    <n v="39"/>
    <x v="2"/>
    <x v="17"/>
    <x v="433"/>
    <n v="45.103965059887898"/>
    <n v="1"/>
    <s v="Low"/>
    <x v="1"/>
    <n v="1"/>
    <x v="0"/>
    <x v="0"/>
  </r>
  <r>
    <s v="8901-MBJL"/>
    <x v="1"/>
    <x v="49"/>
    <x v="5"/>
    <x v="0"/>
    <s v="RI"/>
    <x v="0"/>
    <n v="21"/>
    <x v="0"/>
    <n v="0"/>
    <x v="1"/>
    <x v="1"/>
    <n v="59"/>
    <x v="1"/>
    <x v="9"/>
    <x v="489"/>
    <n v="67.51763638366559"/>
    <n v="10"/>
    <s v="High"/>
    <x v="2"/>
    <n v="0.17857142857142858"/>
    <x v="2"/>
    <x v="3"/>
  </r>
  <r>
    <s v="2824-YVCJ"/>
    <x v="0"/>
    <x v="64"/>
    <x v="1"/>
    <x v="1"/>
    <s v="PA"/>
    <x v="1"/>
    <n v="23"/>
    <x v="1"/>
    <n v="5"/>
    <x v="2"/>
    <x v="0"/>
    <n v="24"/>
    <x v="0"/>
    <x v="0"/>
    <x v="1007"/>
    <n v="28.079604540266061"/>
    <n v="0"/>
    <s v="None"/>
    <x v="1"/>
    <n v="0"/>
    <x v="2"/>
    <x v="3"/>
  </r>
  <r>
    <s v="2162-DCFP"/>
    <x v="0"/>
    <x v="47"/>
    <x v="1"/>
    <x v="0"/>
    <s v="MT"/>
    <x v="1"/>
    <n v="25"/>
    <x v="1"/>
    <n v="2"/>
    <x v="1"/>
    <x v="1"/>
    <n v="6"/>
    <x v="0"/>
    <x v="0"/>
    <x v="814"/>
    <n v="6.1448333020972514"/>
    <n v="4"/>
    <s v="Medium"/>
    <x v="0"/>
    <n v="0.12903225806451613"/>
    <x v="2"/>
    <x v="2"/>
  </r>
  <r>
    <s v="9601-RKOY"/>
    <x v="1"/>
    <x v="15"/>
    <x v="0"/>
    <x v="1"/>
    <s v="OH"/>
    <x v="1"/>
    <n v="78"/>
    <x v="0"/>
    <n v="0"/>
    <x v="1"/>
    <x v="0"/>
    <n v="36"/>
    <x v="4"/>
    <x v="10"/>
    <x v="1049"/>
    <n v="31.491033636997699"/>
    <n v="2"/>
    <s v="Low"/>
    <x v="1"/>
    <n v="5.5555555555555552E-2"/>
    <x v="1"/>
    <x v="1"/>
  </r>
  <r>
    <s v="6662-PNJU"/>
    <x v="1"/>
    <x v="61"/>
    <x v="4"/>
    <x v="0"/>
    <s v="ME"/>
    <x v="1"/>
    <n v="32"/>
    <x v="0"/>
    <n v="0"/>
    <x v="0"/>
    <x v="1"/>
    <n v="64"/>
    <x v="2"/>
    <x v="3"/>
    <x v="1050"/>
    <n v="69.41733477542931"/>
    <n v="6"/>
    <s v="High"/>
    <x v="2"/>
    <n v="0.21428571428571427"/>
    <x v="0"/>
    <x v="3"/>
  </r>
  <r>
    <s v="4811-UPIY"/>
    <x v="1"/>
    <x v="8"/>
    <x v="1"/>
    <x v="1"/>
    <s v="AL"/>
    <x v="1"/>
    <n v="22"/>
    <x v="0"/>
    <n v="0"/>
    <x v="0"/>
    <x v="1"/>
    <n v="17"/>
    <x v="2"/>
    <x v="6"/>
    <x v="169"/>
    <n v="18.39226412872933"/>
    <n v="5"/>
    <s v="Medium"/>
    <x v="0"/>
    <n v="2.5"/>
    <x v="2"/>
    <x v="0"/>
  </r>
  <r>
    <s v="2004-DVMV"/>
    <x v="0"/>
    <x v="52"/>
    <x v="1"/>
    <x v="0"/>
    <s v="WA"/>
    <x v="0"/>
    <n v="58"/>
    <x v="1"/>
    <n v="6"/>
    <x v="1"/>
    <x v="0"/>
    <n v="29"/>
    <x v="0"/>
    <x v="0"/>
    <x v="823"/>
    <n v="31.099591978283939"/>
    <n v="7"/>
    <s v="High"/>
    <x v="1"/>
    <n v="0.11666666666666667"/>
    <x v="0"/>
    <x v="2"/>
  </r>
  <r>
    <s v="1769-WSXE"/>
    <x v="0"/>
    <x v="39"/>
    <x v="1"/>
    <x v="1"/>
    <s v="NM"/>
    <x v="0"/>
    <n v="50"/>
    <x v="1"/>
    <n v="3"/>
    <x v="1"/>
    <x v="0"/>
    <n v="27"/>
    <x v="0"/>
    <x v="0"/>
    <x v="97"/>
    <n v="26.068671080442751"/>
    <n v="5"/>
    <s v="Medium"/>
    <x v="1"/>
    <n v="7.0422535211267609E-2"/>
    <x v="0"/>
    <x v="2"/>
  </r>
  <r>
    <s v="0897-ZVGW"/>
    <x v="0"/>
    <x v="52"/>
    <x v="1"/>
    <x v="1"/>
    <s v="HI"/>
    <x v="1"/>
    <n v="77"/>
    <x v="1"/>
    <n v="4"/>
    <x v="1"/>
    <x v="1"/>
    <n v="51"/>
    <x v="0"/>
    <x v="0"/>
    <x v="905"/>
    <n v="41.321291806119191"/>
    <n v="0"/>
    <s v="None"/>
    <x v="2"/>
    <n v="0"/>
    <x v="1"/>
    <x v="2"/>
  </r>
  <r>
    <s v="3835-TBQO"/>
    <x v="1"/>
    <x v="12"/>
    <x v="5"/>
    <x v="0"/>
    <s v="MN"/>
    <x v="0"/>
    <n v="46"/>
    <x v="0"/>
    <n v="0"/>
    <x v="0"/>
    <x v="1"/>
    <n v="28"/>
    <x v="2"/>
    <x v="17"/>
    <x v="817"/>
    <n v="23.000230198080601"/>
    <n v="8"/>
    <s v="High"/>
    <x v="1"/>
    <n v="8"/>
    <x v="0"/>
    <x v="1"/>
  </r>
  <r>
    <s v="6873-JCIW"/>
    <x v="0"/>
    <x v="73"/>
    <x v="0"/>
    <x v="1"/>
    <s v="DE"/>
    <x v="1"/>
    <n v="36"/>
    <x v="0"/>
    <n v="0"/>
    <x v="1"/>
    <x v="1"/>
    <n v="59"/>
    <x v="0"/>
    <x v="0"/>
    <x v="596"/>
    <n v="53.005418385025408"/>
    <n v="0"/>
    <s v="None"/>
    <x v="2"/>
    <n v="0"/>
    <x v="0"/>
    <x v="0"/>
  </r>
  <r>
    <s v="6323-IGPR"/>
    <x v="0"/>
    <x v="51"/>
    <x v="1"/>
    <x v="0"/>
    <s v="WY"/>
    <x v="0"/>
    <n v="59"/>
    <x v="0"/>
    <n v="0"/>
    <x v="0"/>
    <x v="0"/>
    <n v="11"/>
    <x v="0"/>
    <x v="0"/>
    <x v="1051"/>
    <n v="10.58876717186509"/>
    <n v="7"/>
    <s v="High"/>
    <x v="0"/>
    <n v="0.875"/>
    <x v="0"/>
    <x v="2"/>
  </r>
  <r>
    <s v="9835-HWSR"/>
    <x v="0"/>
    <x v="34"/>
    <x v="1"/>
    <x v="1"/>
    <s v="AL"/>
    <x v="0"/>
    <n v="38"/>
    <x v="0"/>
    <n v="0"/>
    <x v="0"/>
    <x v="1"/>
    <n v="43"/>
    <x v="0"/>
    <x v="0"/>
    <x v="190"/>
    <n v="45.891887622665607"/>
    <n v="2"/>
    <s v="Low"/>
    <x v="1"/>
    <n v="3.0303030303030304E-2"/>
    <x v="0"/>
    <x v="0"/>
  </r>
  <r>
    <s v="2472-IVOM"/>
    <x v="0"/>
    <x v="47"/>
    <x v="0"/>
    <x v="1"/>
    <s v="MS"/>
    <x v="1"/>
    <n v="42"/>
    <x v="0"/>
    <n v="0"/>
    <x v="0"/>
    <x v="1"/>
    <n v="47"/>
    <x v="0"/>
    <x v="0"/>
    <x v="925"/>
    <n v="42.577750328026397"/>
    <n v="5"/>
    <s v="Medium"/>
    <x v="1"/>
    <n v="0.16129032258064516"/>
    <x v="0"/>
    <x v="0"/>
  </r>
  <r>
    <s v="9269-HKES"/>
    <x v="0"/>
    <x v="35"/>
    <x v="0"/>
    <x v="1"/>
    <s v="AK"/>
    <x v="0"/>
    <n v="46"/>
    <x v="0"/>
    <n v="0"/>
    <x v="0"/>
    <x v="0"/>
    <n v="21"/>
    <x v="0"/>
    <x v="0"/>
    <x v="1052"/>
    <n v="22.936184137087679"/>
    <n v="6"/>
    <s v="High"/>
    <x v="1"/>
    <n v="0.24"/>
    <x v="0"/>
    <x v="2"/>
  </r>
  <r>
    <s v="8874-YYVN"/>
    <x v="1"/>
    <x v="12"/>
    <x v="1"/>
    <x v="1"/>
    <s v="OH"/>
    <x v="0"/>
    <n v="48"/>
    <x v="0"/>
    <n v="0"/>
    <x v="0"/>
    <x v="0"/>
    <n v="45"/>
    <x v="3"/>
    <x v="2"/>
    <x v="1053"/>
    <n v="42.939643019453783"/>
    <n v="1"/>
    <s v="Low"/>
    <x v="1"/>
    <n v="1"/>
    <x v="0"/>
    <x v="1"/>
  </r>
  <r>
    <s v="8617-BXNL"/>
    <x v="0"/>
    <x v="56"/>
    <x v="1"/>
    <x v="1"/>
    <s v="IN"/>
    <x v="1"/>
    <n v="58"/>
    <x v="0"/>
    <n v="0"/>
    <x v="2"/>
    <x v="1"/>
    <n v="42"/>
    <x v="0"/>
    <x v="0"/>
    <x v="783"/>
    <n v="33.950806585401587"/>
    <n v="7"/>
    <s v="High"/>
    <x v="1"/>
    <n v="0.10294117647058823"/>
    <x v="0"/>
    <x v="1"/>
  </r>
  <r>
    <s v="7594-EFVT"/>
    <x v="0"/>
    <x v="52"/>
    <x v="1"/>
    <x v="1"/>
    <s v="WI"/>
    <x v="1"/>
    <n v="38"/>
    <x v="0"/>
    <n v="0"/>
    <x v="1"/>
    <x v="1"/>
    <n v="24"/>
    <x v="0"/>
    <x v="0"/>
    <x v="1054"/>
    <n v="23.23395069098655"/>
    <n v="9"/>
    <s v="High"/>
    <x v="1"/>
    <n v="0.15"/>
    <x v="0"/>
    <x v="1"/>
  </r>
  <r>
    <s v="2190-ITDM"/>
    <x v="0"/>
    <x v="11"/>
    <x v="1"/>
    <x v="1"/>
    <s v="MA"/>
    <x v="1"/>
    <n v="65"/>
    <x v="0"/>
    <n v="0"/>
    <x v="2"/>
    <x v="1"/>
    <n v="29"/>
    <x v="0"/>
    <x v="0"/>
    <x v="394"/>
    <n v="24.425195654069469"/>
    <n v="6"/>
    <s v="High"/>
    <x v="1"/>
    <n v="1.2"/>
    <x v="0"/>
    <x v="3"/>
  </r>
  <r>
    <s v="3038-IFZO"/>
    <x v="0"/>
    <x v="46"/>
    <x v="1"/>
    <x v="1"/>
    <s v="OK"/>
    <x v="1"/>
    <n v="48"/>
    <x v="0"/>
    <n v="0"/>
    <x v="2"/>
    <x v="1"/>
    <n v="21"/>
    <x v="0"/>
    <x v="0"/>
    <x v="1055"/>
    <n v="17.656663471826612"/>
    <n v="6"/>
    <s v="High"/>
    <x v="1"/>
    <n v="0.10344827586206896"/>
    <x v="0"/>
    <x v="0"/>
  </r>
  <r>
    <s v="8372-OQFU"/>
    <x v="0"/>
    <x v="28"/>
    <x v="1"/>
    <x v="1"/>
    <s v="SC"/>
    <x v="0"/>
    <n v="48"/>
    <x v="0"/>
    <n v="0"/>
    <x v="1"/>
    <x v="0"/>
    <n v="32"/>
    <x v="0"/>
    <x v="0"/>
    <x v="304"/>
    <n v="26.333151027268929"/>
    <n v="2"/>
    <s v="Low"/>
    <x v="1"/>
    <n v="0.11764705882352941"/>
    <x v="0"/>
    <x v="0"/>
  </r>
  <r>
    <s v="9049-VDZX"/>
    <x v="1"/>
    <x v="38"/>
    <x v="2"/>
    <x v="0"/>
    <s v="ID"/>
    <x v="0"/>
    <n v="24"/>
    <x v="0"/>
    <n v="0"/>
    <x v="0"/>
    <x v="0"/>
    <n v="12"/>
    <x v="3"/>
    <x v="8"/>
    <x v="1056"/>
    <n v="12.22414893048936"/>
    <n v="7"/>
    <s v="High"/>
    <x v="0"/>
    <n v="0.4375"/>
    <x v="2"/>
    <x v="2"/>
  </r>
  <r>
    <s v="4646-MEPF"/>
    <x v="0"/>
    <x v="36"/>
    <x v="0"/>
    <x v="1"/>
    <s v="UT"/>
    <x v="0"/>
    <n v="39"/>
    <x v="0"/>
    <n v="0"/>
    <x v="0"/>
    <x v="0"/>
    <n v="23"/>
    <x v="0"/>
    <x v="0"/>
    <x v="1057"/>
    <n v="24.891899372511229"/>
    <n v="8"/>
    <s v="High"/>
    <x v="1"/>
    <n v="2"/>
    <x v="0"/>
    <x v="2"/>
  </r>
  <r>
    <s v="7216-BWAX"/>
    <x v="0"/>
    <x v="34"/>
    <x v="0"/>
    <x v="1"/>
    <s v="SC"/>
    <x v="0"/>
    <n v="68"/>
    <x v="1"/>
    <n v="2"/>
    <x v="1"/>
    <x v="1"/>
    <n v="30"/>
    <x v="0"/>
    <x v="0"/>
    <x v="1058"/>
    <n v="28.380875594660999"/>
    <n v="10"/>
    <s v="High"/>
    <x v="1"/>
    <n v="0.15151515151515152"/>
    <x v="1"/>
    <x v="0"/>
  </r>
  <r>
    <s v="1562-PTLF"/>
    <x v="0"/>
    <x v="1"/>
    <x v="1"/>
    <x v="0"/>
    <s v="MI"/>
    <x v="1"/>
    <n v="53"/>
    <x v="1"/>
    <n v="3"/>
    <x v="2"/>
    <x v="0"/>
    <n v="7"/>
    <x v="0"/>
    <x v="0"/>
    <x v="1059"/>
    <n v="7.4002257366231854"/>
    <n v="9"/>
    <s v="High"/>
    <x v="0"/>
    <n v="0.140625"/>
    <x v="0"/>
    <x v="1"/>
  </r>
  <r>
    <s v="1622-TQMB"/>
    <x v="1"/>
    <x v="67"/>
    <x v="1"/>
    <x v="1"/>
    <s v="DC"/>
    <x v="1"/>
    <n v="67"/>
    <x v="0"/>
    <n v="0"/>
    <x v="0"/>
    <x v="1"/>
    <n v="45"/>
    <x v="1"/>
    <x v="9"/>
    <x v="17"/>
    <n v="44.400949905591389"/>
    <n v="10"/>
    <s v="High"/>
    <x v="1"/>
    <n v="0.2857142857142857"/>
    <x v="1"/>
    <x v="0"/>
  </r>
  <r>
    <s v="9753-CTYE"/>
    <x v="0"/>
    <x v="29"/>
    <x v="1"/>
    <x v="0"/>
    <s v="OH"/>
    <x v="0"/>
    <n v="23"/>
    <x v="0"/>
    <n v="0"/>
    <x v="1"/>
    <x v="1"/>
    <n v="10"/>
    <x v="0"/>
    <x v="0"/>
    <x v="1060"/>
    <n v="8.6091843659904104"/>
    <n v="6"/>
    <s v="High"/>
    <x v="0"/>
    <n v="8.9552238805970144E-2"/>
    <x v="2"/>
    <x v="1"/>
  </r>
  <r>
    <s v="9519-CCWW"/>
    <x v="0"/>
    <x v="71"/>
    <x v="1"/>
    <x v="1"/>
    <s v="NY"/>
    <x v="0"/>
    <n v="54"/>
    <x v="0"/>
    <n v="0"/>
    <x v="0"/>
    <x v="0"/>
    <n v="26"/>
    <x v="0"/>
    <x v="0"/>
    <x v="435"/>
    <n v="28.47282408675337"/>
    <n v="10"/>
    <s v="High"/>
    <x v="1"/>
    <n v="0.24390243902439024"/>
    <x v="0"/>
    <x v="3"/>
  </r>
  <r>
    <s v="5096-NJRS"/>
    <x v="0"/>
    <x v="45"/>
    <x v="1"/>
    <x v="1"/>
    <s v="AR"/>
    <x v="0"/>
    <n v="58"/>
    <x v="0"/>
    <n v="0"/>
    <x v="0"/>
    <x v="1"/>
    <n v="34"/>
    <x v="0"/>
    <x v="0"/>
    <x v="358"/>
    <n v="36.895143987978017"/>
    <n v="3"/>
    <s v="Medium"/>
    <x v="1"/>
    <n v="0.23076923076923078"/>
    <x v="0"/>
    <x v="0"/>
  </r>
  <r>
    <s v="0790-HTZT"/>
    <x v="0"/>
    <x v="13"/>
    <x v="1"/>
    <x v="1"/>
    <s v="MN"/>
    <x v="0"/>
    <n v="61"/>
    <x v="1"/>
    <n v="3"/>
    <x v="0"/>
    <x v="1"/>
    <n v="38"/>
    <x v="0"/>
    <x v="0"/>
    <x v="1061"/>
    <n v="39.594672645063113"/>
    <n v="10"/>
    <s v="High"/>
    <x v="1"/>
    <n v="0.22222222222222221"/>
    <x v="0"/>
    <x v="1"/>
  </r>
  <r>
    <s v="1789-SANG"/>
    <x v="0"/>
    <x v="29"/>
    <x v="2"/>
    <x v="0"/>
    <s v="SC"/>
    <x v="0"/>
    <n v="46"/>
    <x v="1"/>
    <n v="4"/>
    <x v="2"/>
    <x v="1"/>
    <n v="10"/>
    <x v="0"/>
    <x v="0"/>
    <x v="1062"/>
    <n v="8.3539786243408258"/>
    <n v="4"/>
    <s v="Medium"/>
    <x v="0"/>
    <n v="5.9701492537313432E-2"/>
    <x v="0"/>
    <x v="0"/>
  </r>
  <r>
    <s v="0531-IFBK"/>
    <x v="0"/>
    <x v="45"/>
    <x v="1"/>
    <x v="0"/>
    <s v="NY"/>
    <x v="1"/>
    <n v="25"/>
    <x v="0"/>
    <n v="0"/>
    <x v="2"/>
    <x v="0"/>
    <n v="10"/>
    <x v="0"/>
    <x v="0"/>
    <x v="545"/>
    <n v="10.745764163066889"/>
    <n v="1"/>
    <s v="Low"/>
    <x v="0"/>
    <n v="7.6923076923076927E-2"/>
    <x v="2"/>
    <x v="3"/>
  </r>
  <r>
    <s v="7846-CLJE"/>
    <x v="0"/>
    <x v="4"/>
    <x v="0"/>
    <x v="1"/>
    <s v="CT"/>
    <x v="0"/>
    <n v="62"/>
    <x v="0"/>
    <n v="0"/>
    <x v="0"/>
    <x v="1"/>
    <n v="38"/>
    <x v="0"/>
    <x v="0"/>
    <x v="1050"/>
    <n v="34.677177028450181"/>
    <n v="4"/>
    <s v="Medium"/>
    <x v="1"/>
    <n v="0.10526315789473684"/>
    <x v="0"/>
    <x v="3"/>
  </r>
  <r>
    <s v="2889-SOUL"/>
    <x v="0"/>
    <x v="19"/>
    <x v="0"/>
    <x v="0"/>
    <s v="WV"/>
    <x v="1"/>
    <n v="27"/>
    <x v="0"/>
    <n v="0"/>
    <x v="1"/>
    <x v="0"/>
    <n v="32"/>
    <x v="0"/>
    <x v="0"/>
    <x v="585"/>
    <n v="30.901840801428939"/>
    <n v="4"/>
    <s v="Medium"/>
    <x v="1"/>
    <n v="0.15384615384615385"/>
    <x v="2"/>
    <x v="0"/>
  </r>
  <r>
    <s v="3529-EQPS"/>
    <x v="0"/>
    <x v="16"/>
    <x v="1"/>
    <x v="0"/>
    <s v="RI"/>
    <x v="1"/>
    <n v="76"/>
    <x v="0"/>
    <n v="0"/>
    <x v="2"/>
    <x v="0"/>
    <n v="9"/>
    <x v="0"/>
    <x v="0"/>
    <x v="1063"/>
    <n v="8.2564564380153893"/>
    <n v="2"/>
    <s v="Low"/>
    <x v="0"/>
    <n v="2.7777777777777776E-2"/>
    <x v="1"/>
    <x v="3"/>
  </r>
  <r>
    <s v="0241-GBUV"/>
    <x v="0"/>
    <x v="60"/>
    <x v="1"/>
    <x v="1"/>
    <s v="NC"/>
    <x v="0"/>
    <n v="72"/>
    <x v="0"/>
    <n v="0"/>
    <x v="1"/>
    <x v="1"/>
    <n v="64"/>
    <x v="0"/>
    <x v="0"/>
    <x v="358"/>
    <n v="75.842382531889825"/>
    <n v="2"/>
    <s v="Low"/>
    <x v="2"/>
    <n v="3.6363636363636362E-2"/>
    <x v="1"/>
    <x v="0"/>
  </r>
  <r>
    <s v="0339-TBVS"/>
    <x v="0"/>
    <x v="46"/>
    <x v="1"/>
    <x v="1"/>
    <s v="NC"/>
    <x v="0"/>
    <n v="60"/>
    <x v="0"/>
    <n v="0"/>
    <x v="2"/>
    <x v="0"/>
    <n v="40"/>
    <x v="0"/>
    <x v="0"/>
    <x v="1064"/>
    <n v="39.027422982033492"/>
    <n v="4"/>
    <s v="Medium"/>
    <x v="1"/>
    <n v="6.8965517241379309E-2"/>
    <x v="0"/>
    <x v="0"/>
  </r>
  <r>
    <s v="6198-RLNO"/>
    <x v="0"/>
    <x v="70"/>
    <x v="1"/>
    <x v="1"/>
    <s v="WY"/>
    <x v="0"/>
    <n v="21"/>
    <x v="0"/>
    <n v="0"/>
    <x v="2"/>
    <x v="0"/>
    <n v="34"/>
    <x v="0"/>
    <x v="0"/>
    <x v="401"/>
    <n v="33.960231127291308"/>
    <n v="4"/>
    <s v="Medium"/>
    <x v="1"/>
    <n v="6.7796610169491525E-2"/>
    <x v="2"/>
    <x v="2"/>
  </r>
  <r>
    <s v="8775-RXGL"/>
    <x v="0"/>
    <x v="44"/>
    <x v="1"/>
    <x v="1"/>
    <s v="UT"/>
    <x v="1"/>
    <n v="29"/>
    <x v="1"/>
    <n v="2"/>
    <x v="1"/>
    <x v="0"/>
    <n v="33"/>
    <x v="0"/>
    <x v="0"/>
    <x v="1065"/>
    <n v="30.856524564539288"/>
    <n v="4"/>
    <s v="Medium"/>
    <x v="1"/>
    <n v="6.5573770491803282E-2"/>
    <x v="2"/>
    <x v="2"/>
  </r>
  <r>
    <s v="7522-TTZC"/>
    <x v="0"/>
    <x v="52"/>
    <x v="1"/>
    <x v="1"/>
    <s v="CT"/>
    <x v="0"/>
    <n v="53"/>
    <x v="0"/>
    <n v="0"/>
    <x v="2"/>
    <x v="1"/>
    <n v="58"/>
    <x v="0"/>
    <x v="0"/>
    <x v="366"/>
    <n v="62.036175577863169"/>
    <n v="4"/>
    <s v="Medium"/>
    <x v="2"/>
    <n v="6.6666666666666666E-2"/>
    <x v="0"/>
    <x v="3"/>
  </r>
  <r>
    <s v="9287-YRZV"/>
    <x v="0"/>
    <x v="7"/>
    <x v="1"/>
    <x v="1"/>
    <s v="OR"/>
    <x v="0"/>
    <n v="29"/>
    <x v="1"/>
    <n v="5"/>
    <x v="1"/>
    <x v="0"/>
    <n v="24"/>
    <x v="0"/>
    <x v="0"/>
    <x v="1066"/>
    <n v="21.996976861302031"/>
    <n v="8"/>
    <s v="High"/>
    <x v="1"/>
    <n v="0.14814814814814814"/>
    <x v="2"/>
    <x v="2"/>
  </r>
  <r>
    <s v="6083-DLXF"/>
    <x v="0"/>
    <x v="17"/>
    <x v="1"/>
    <x v="1"/>
    <s v="TX"/>
    <x v="1"/>
    <n v="80"/>
    <x v="0"/>
    <n v="0"/>
    <x v="2"/>
    <x v="1"/>
    <n v="45"/>
    <x v="0"/>
    <x v="0"/>
    <x v="921"/>
    <n v="50.495991228249828"/>
    <n v="0"/>
    <s v="None"/>
    <x v="1"/>
    <n v="0"/>
    <x v="1"/>
    <x v="0"/>
  </r>
  <r>
    <s v="9449-RDIW"/>
    <x v="0"/>
    <x v="12"/>
    <x v="2"/>
    <x v="1"/>
    <s v="IA"/>
    <x v="1"/>
    <n v="41"/>
    <x v="0"/>
    <n v="0"/>
    <x v="0"/>
    <x v="1"/>
    <n v="19"/>
    <x v="0"/>
    <x v="0"/>
    <x v="18"/>
    <n v="17.804715561387081"/>
    <n v="2"/>
    <s v="Low"/>
    <x v="0"/>
    <n v="2"/>
    <x v="0"/>
    <x v="1"/>
  </r>
  <r>
    <s v="7956-LLXA"/>
    <x v="0"/>
    <x v="26"/>
    <x v="1"/>
    <x v="1"/>
    <s v="KS"/>
    <x v="0"/>
    <n v="50"/>
    <x v="1"/>
    <n v="4"/>
    <x v="0"/>
    <x v="1"/>
    <n v="26"/>
    <x v="0"/>
    <x v="0"/>
    <x v="191"/>
    <n v="21.515632699091"/>
    <n v="2"/>
    <s v="Low"/>
    <x v="1"/>
    <n v="9.5238095238095233E-2"/>
    <x v="0"/>
    <x v="1"/>
  </r>
  <r>
    <s v="5427-FSCD"/>
    <x v="1"/>
    <x v="12"/>
    <x v="2"/>
    <x v="1"/>
    <s v="DC"/>
    <x v="0"/>
    <n v="42"/>
    <x v="0"/>
    <n v="0"/>
    <x v="0"/>
    <x v="1"/>
    <n v="32"/>
    <x v="1"/>
    <x v="7"/>
    <x v="1067"/>
    <n v="31.84416989330461"/>
    <n v="5"/>
    <s v="Medium"/>
    <x v="1"/>
    <n v="5"/>
    <x v="0"/>
    <x v="0"/>
  </r>
  <r>
    <s v="7403-HTOY"/>
    <x v="1"/>
    <x v="36"/>
    <x v="3"/>
    <x v="1"/>
    <s v="AK"/>
    <x v="1"/>
    <n v="26"/>
    <x v="0"/>
    <n v="0"/>
    <x v="0"/>
    <x v="1"/>
    <n v="47"/>
    <x v="1"/>
    <x v="9"/>
    <x v="321"/>
    <n v="51.420326510651442"/>
    <n v="3"/>
    <s v="Medium"/>
    <x v="1"/>
    <n v="0.75"/>
    <x v="2"/>
    <x v="2"/>
  </r>
  <r>
    <s v="5557-IGGS"/>
    <x v="1"/>
    <x v="2"/>
    <x v="4"/>
    <x v="1"/>
    <s v="MD"/>
    <x v="1"/>
    <n v="39"/>
    <x v="0"/>
    <n v="0"/>
    <x v="0"/>
    <x v="0"/>
    <n v="29"/>
    <x v="1"/>
    <x v="9"/>
    <x v="93"/>
    <n v="29.15840368094668"/>
    <n v="2"/>
    <s v="Low"/>
    <x v="1"/>
    <n v="0.16666666666666666"/>
    <x v="0"/>
    <x v="0"/>
  </r>
  <r>
    <s v="9740-QBHW"/>
    <x v="0"/>
    <x v="41"/>
    <x v="1"/>
    <x v="1"/>
    <s v="HI"/>
    <x v="0"/>
    <n v="50"/>
    <x v="1"/>
    <n v="5"/>
    <x v="1"/>
    <x v="1"/>
    <n v="22"/>
    <x v="0"/>
    <x v="0"/>
    <x v="1068"/>
    <n v="24.33138235143743"/>
    <n v="6"/>
    <s v="High"/>
    <x v="1"/>
    <n v="8.5714285714285715E-2"/>
    <x v="0"/>
    <x v="2"/>
  </r>
  <r>
    <s v="7025-GYRE"/>
    <x v="0"/>
    <x v="21"/>
    <x v="1"/>
    <x v="1"/>
    <s v="DC"/>
    <x v="1"/>
    <n v="57"/>
    <x v="0"/>
    <n v="0"/>
    <x v="0"/>
    <x v="1"/>
    <n v="24"/>
    <x v="0"/>
    <x v="0"/>
    <x v="723"/>
    <n v="25.407922403675979"/>
    <n v="7"/>
    <s v="High"/>
    <x v="1"/>
    <n v="1.1666666666666667"/>
    <x v="0"/>
    <x v="0"/>
  </r>
  <r>
    <s v="6627-AWPX"/>
    <x v="0"/>
    <x v="37"/>
    <x v="1"/>
    <x v="0"/>
    <s v="DC"/>
    <x v="1"/>
    <n v="46"/>
    <x v="0"/>
    <n v="0"/>
    <x v="0"/>
    <x v="0"/>
    <n v="17"/>
    <x v="0"/>
    <x v="0"/>
    <x v="198"/>
    <n v="18.883346397067822"/>
    <n v="1"/>
    <s v="Low"/>
    <x v="0"/>
    <n v="0.14285714285714285"/>
    <x v="0"/>
    <x v="0"/>
  </r>
  <r>
    <s v="1323-MGZN"/>
    <x v="0"/>
    <x v="45"/>
    <x v="1"/>
    <x v="0"/>
    <s v="NM"/>
    <x v="0"/>
    <n v="43"/>
    <x v="1"/>
    <n v="5"/>
    <x v="0"/>
    <x v="0"/>
    <n v="24"/>
    <x v="0"/>
    <x v="0"/>
    <x v="1069"/>
    <n v="28.059061399028579"/>
    <n v="7"/>
    <s v="High"/>
    <x v="1"/>
    <n v="0.53846153846153844"/>
    <x v="0"/>
    <x v="2"/>
  </r>
  <r>
    <s v="7304-YNFU"/>
    <x v="1"/>
    <x v="39"/>
    <x v="4"/>
    <x v="0"/>
    <s v="OH"/>
    <x v="1"/>
    <n v="47"/>
    <x v="0"/>
    <n v="0"/>
    <x v="2"/>
    <x v="1"/>
    <n v="20"/>
    <x v="2"/>
    <x v="6"/>
    <x v="413"/>
    <n v="17.808863465352889"/>
    <n v="3"/>
    <s v="Medium"/>
    <x v="0"/>
    <n v="4.2253521126760563E-2"/>
    <x v="0"/>
    <x v="1"/>
  </r>
  <r>
    <s v="4651-LXEG"/>
    <x v="0"/>
    <x v="19"/>
    <x v="0"/>
    <x v="0"/>
    <s v="LA"/>
    <x v="0"/>
    <n v="23"/>
    <x v="0"/>
    <n v="0"/>
    <x v="2"/>
    <x v="0"/>
    <n v="45"/>
    <x v="0"/>
    <x v="0"/>
    <x v="23"/>
    <n v="40.053603080823741"/>
    <n v="9"/>
    <s v="High"/>
    <x v="1"/>
    <n v="0.34615384615384615"/>
    <x v="2"/>
    <x v="0"/>
  </r>
  <r>
    <s v="6830-VSJJ"/>
    <x v="0"/>
    <x v="8"/>
    <x v="1"/>
    <x v="1"/>
    <s v="MI"/>
    <x v="1"/>
    <n v="33"/>
    <x v="0"/>
    <n v="0"/>
    <x v="0"/>
    <x v="1"/>
    <n v="27"/>
    <x v="0"/>
    <x v="0"/>
    <x v="1070"/>
    <n v="22.025743192908841"/>
    <n v="1"/>
    <s v="Low"/>
    <x v="1"/>
    <n v="0.5"/>
    <x v="0"/>
    <x v="1"/>
  </r>
  <r>
    <s v="7261-SWNV"/>
    <x v="0"/>
    <x v="6"/>
    <x v="1"/>
    <x v="1"/>
    <s v="VT"/>
    <x v="0"/>
    <n v="75"/>
    <x v="0"/>
    <n v="0"/>
    <x v="2"/>
    <x v="1"/>
    <n v="42"/>
    <x v="0"/>
    <x v="0"/>
    <x v="1071"/>
    <n v="50.066692331355853"/>
    <n v="5"/>
    <s v="Medium"/>
    <x v="1"/>
    <n v="0.26315789473684209"/>
    <x v="1"/>
    <x v="3"/>
  </r>
  <r>
    <s v="5492-UQFF"/>
    <x v="0"/>
    <x v="1"/>
    <x v="1"/>
    <x v="1"/>
    <s v="ID"/>
    <x v="0"/>
    <n v="49"/>
    <x v="0"/>
    <n v="0"/>
    <x v="2"/>
    <x v="0"/>
    <n v="35"/>
    <x v="0"/>
    <x v="0"/>
    <x v="648"/>
    <n v="37.415316161812001"/>
    <n v="2"/>
    <s v="Low"/>
    <x v="1"/>
    <n v="3.125E-2"/>
    <x v="0"/>
    <x v="2"/>
  </r>
  <r>
    <s v="0703-WTCZ"/>
    <x v="0"/>
    <x v="3"/>
    <x v="1"/>
    <x v="0"/>
    <s v="OK"/>
    <x v="1"/>
    <n v="85"/>
    <x v="1"/>
    <n v="6"/>
    <x v="1"/>
    <x v="0"/>
    <n v="52"/>
    <x v="0"/>
    <x v="0"/>
    <x v="298"/>
    <n v="62.18771613450167"/>
    <n v="9"/>
    <s v="High"/>
    <x v="2"/>
    <n v="0.13043478260869565"/>
    <x v="1"/>
    <x v="0"/>
  </r>
  <r>
    <s v="4531-ANJO"/>
    <x v="1"/>
    <x v="11"/>
    <x v="2"/>
    <x v="1"/>
    <s v="MD"/>
    <x v="1"/>
    <n v="50"/>
    <x v="0"/>
    <n v="0"/>
    <x v="0"/>
    <x v="1"/>
    <n v="46"/>
    <x v="4"/>
    <x v="4"/>
    <x v="478"/>
    <n v="41.750506799347171"/>
    <n v="5"/>
    <s v="Medium"/>
    <x v="1"/>
    <n v="1"/>
    <x v="0"/>
    <x v="0"/>
  </r>
  <r>
    <s v="2239-SOGT"/>
    <x v="1"/>
    <x v="4"/>
    <x v="2"/>
    <x v="1"/>
    <s v="RI"/>
    <x v="0"/>
    <n v="53"/>
    <x v="0"/>
    <n v="0"/>
    <x v="1"/>
    <x v="0"/>
    <n v="35"/>
    <x v="5"/>
    <x v="5"/>
    <x v="480"/>
    <n v="33.404759236590827"/>
    <n v="1"/>
    <s v="Low"/>
    <x v="1"/>
    <n v="2.6315789473684209E-2"/>
    <x v="0"/>
    <x v="3"/>
  </r>
  <r>
    <s v="6626-QOYP"/>
    <x v="0"/>
    <x v="25"/>
    <x v="1"/>
    <x v="1"/>
    <s v="WI"/>
    <x v="1"/>
    <n v="38"/>
    <x v="1"/>
    <n v="3"/>
    <x v="2"/>
    <x v="0"/>
    <n v="23"/>
    <x v="0"/>
    <x v="0"/>
    <x v="1072"/>
    <n v="26.585794927287001"/>
    <n v="0"/>
    <s v="None"/>
    <x v="1"/>
    <n v="0"/>
    <x v="0"/>
    <x v="1"/>
  </r>
  <r>
    <s v="7085-RZRD"/>
    <x v="0"/>
    <x v="31"/>
    <x v="1"/>
    <x v="1"/>
    <s v="NV"/>
    <x v="0"/>
    <n v="29"/>
    <x v="0"/>
    <n v="0"/>
    <x v="1"/>
    <x v="0"/>
    <n v="21"/>
    <x v="0"/>
    <x v="0"/>
    <x v="495"/>
    <n v="24.095912291033581"/>
    <n v="2"/>
    <s v="Low"/>
    <x v="1"/>
    <n v="9.0909090909090912E-2"/>
    <x v="2"/>
    <x v="2"/>
  </r>
  <r>
    <s v="2227-RTZU"/>
    <x v="1"/>
    <x v="12"/>
    <x v="1"/>
    <x v="1"/>
    <s v="OK"/>
    <x v="1"/>
    <n v="65"/>
    <x v="0"/>
    <n v="0"/>
    <x v="0"/>
    <x v="1"/>
    <n v="33"/>
    <x v="1"/>
    <x v="7"/>
    <x v="502"/>
    <n v="28.305768297105399"/>
    <n v="5"/>
    <s v="Medium"/>
    <x v="1"/>
    <n v="5"/>
    <x v="0"/>
    <x v="0"/>
  </r>
  <r>
    <s v="0106-TBHV"/>
    <x v="1"/>
    <x v="24"/>
    <x v="1"/>
    <x v="1"/>
    <s v="PA"/>
    <x v="0"/>
    <n v="56"/>
    <x v="0"/>
    <n v="0"/>
    <x v="0"/>
    <x v="1"/>
    <n v="32"/>
    <x v="1"/>
    <x v="9"/>
    <x v="1059"/>
    <n v="26.169757874873831"/>
    <n v="8"/>
    <s v="High"/>
    <x v="1"/>
    <n v="0.5714285714285714"/>
    <x v="0"/>
    <x v="3"/>
  </r>
  <r>
    <s v="4553-VUEV"/>
    <x v="0"/>
    <x v="37"/>
    <x v="2"/>
    <x v="0"/>
    <s v="MT"/>
    <x v="1"/>
    <n v="51"/>
    <x v="0"/>
    <n v="0"/>
    <x v="1"/>
    <x v="0"/>
    <n v="8"/>
    <x v="0"/>
    <x v="0"/>
    <x v="880"/>
    <n v="6.5120516788120089"/>
    <n v="10"/>
    <s v="High"/>
    <x v="0"/>
    <n v="1.4285714285714286"/>
    <x v="0"/>
    <x v="2"/>
  </r>
  <r>
    <s v="6517-VSTJ"/>
    <x v="0"/>
    <x v="20"/>
    <x v="1"/>
    <x v="1"/>
    <s v="MO"/>
    <x v="0"/>
    <n v="48"/>
    <x v="1"/>
    <n v="4"/>
    <x v="0"/>
    <x v="1"/>
    <n v="22"/>
    <x v="0"/>
    <x v="0"/>
    <x v="519"/>
    <n v="25.945573224466589"/>
    <n v="4"/>
    <s v="Medium"/>
    <x v="1"/>
    <n v="0.22222222222222221"/>
    <x v="0"/>
    <x v="1"/>
  </r>
  <r>
    <s v="8282-JYMP"/>
    <x v="0"/>
    <x v="73"/>
    <x v="2"/>
    <x v="1"/>
    <s v="MN"/>
    <x v="0"/>
    <n v="78"/>
    <x v="0"/>
    <n v="0"/>
    <x v="0"/>
    <x v="1"/>
    <n v="46"/>
    <x v="0"/>
    <x v="0"/>
    <x v="367"/>
    <n v="50.627855876779442"/>
    <n v="1"/>
    <s v="Low"/>
    <x v="1"/>
    <n v="2.564102564102564E-2"/>
    <x v="1"/>
    <x v="1"/>
  </r>
  <r>
    <s v="3236-UCZA"/>
    <x v="1"/>
    <x v="12"/>
    <x v="5"/>
    <x v="0"/>
    <s v="MI"/>
    <x v="1"/>
    <n v="82"/>
    <x v="0"/>
    <n v="0"/>
    <x v="0"/>
    <x v="1"/>
    <n v="58"/>
    <x v="1"/>
    <x v="9"/>
    <x v="1073"/>
    <n v="57.970596503448128"/>
    <n v="10"/>
    <s v="High"/>
    <x v="2"/>
    <n v="10"/>
    <x v="1"/>
    <x v="1"/>
  </r>
  <r>
    <s v="6195-GOIR"/>
    <x v="0"/>
    <x v="59"/>
    <x v="1"/>
    <x v="0"/>
    <s v="MO"/>
    <x v="1"/>
    <n v="45"/>
    <x v="1"/>
    <n v="4"/>
    <x v="2"/>
    <x v="0"/>
    <n v="11"/>
    <x v="0"/>
    <x v="0"/>
    <x v="193"/>
    <n v="10.40465626900053"/>
    <n v="8"/>
    <s v="High"/>
    <x v="0"/>
    <n v="0.16"/>
    <x v="0"/>
    <x v="1"/>
  </r>
  <r>
    <s v="8863-ZEJG"/>
    <x v="0"/>
    <x v="12"/>
    <x v="1"/>
    <x v="0"/>
    <s v="MS"/>
    <x v="0"/>
    <n v="46"/>
    <x v="0"/>
    <n v="0"/>
    <x v="0"/>
    <x v="0"/>
    <n v="13"/>
    <x v="0"/>
    <x v="0"/>
    <x v="478"/>
    <n v="12.559981704240681"/>
    <n v="1"/>
    <s v="Low"/>
    <x v="0"/>
    <n v="1"/>
    <x v="0"/>
    <x v="0"/>
  </r>
  <r>
    <s v="3021-CLQF"/>
    <x v="0"/>
    <x v="62"/>
    <x v="1"/>
    <x v="1"/>
    <s v="AL"/>
    <x v="1"/>
    <n v="24"/>
    <x v="1"/>
    <n v="2"/>
    <x v="0"/>
    <x v="1"/>
    <n v="24"/>
    <x v="0"/>
    <x v="0"/>
    <x v="454"/>
    <n v="27.663878430312501"/>
    <n v="8"/>
    <s v="High"/>
    <x v="1"/>
    <n v="0.53333333333333333"/>
    <x v="2"/>
    <x v="0"/>
  </r>
  <r>
    <s v="8472-OCWT"/>
    <x v="1"/>
    <x v="30"/>
    <x v="5"/>
    <x v="1"/>
    <s v="ND"/>
    <x v="1"/>
    <n v="82"/>
    <x v="0"/>
    <n v="0"/>
    <x v="0"/>
    <x v="1"/>
    <n v="66"/>
    <x v="5"/>
    <x v="12"/>
    <x v="519"/>
    <n v="67.514099696413609"/>
    <n v="9"/>
    <s v="High"/>
    <x v="2"/>
    <n v="0.27272727272727271"/>
    <x v="1"/>
    <x v="1"/>
  </r>
  <r>
    <s v="2228-FYMI"/>
    <x v="0"/>
    <x v="2"/>
    <x v="2"/>
    <x v="0"/>
    <s v="MN"/>
    <x v="1"/>
    <n v="61"/>
    <x v="0"/>
    <n v="0"/>
    <x v="0"/>
    <x v="0"/>
    <n v="13"/>
    <x v="0"/>
    <x v="0"/>
    <x v="1051"/>
    <n v="12.11188520445895"/>
    <n v="9"/>
    <s v="High"/>
    <x v="0"/>
    <n v="0.75"/>
    <x v="0"/>
    <x v="1"/>
  </r>
  <r>
    <s v="1177-FUHA"/>
    <x v="0"/>
    <x v="25"/>
    <x v="1"/>
    <x v="1"/>
    <s v="WV"/>
    <x v="1"/>
    <n v="62"/>
    <x v="0"/>
    <n v="0"/>
    <x v="2"/>
    <x v="1"/>
    <n v="45"/>
    <x v="0"/>
    <x v="0"/>
    <x v="1074"/>
    <n v="39.551449090006777"/>
    <n v="2"/>
    <s v="Low"/>
    <x v="1"/>
    <n v="3.0769230769230771E-2"/>
    <x v="0"/>
    <x v="0"/>
  </r>
  <r>
    <s v="1131-PFID"/>
    <x v="1"/>
    <x v="11"/>
    <x v="5"/>
    <x v="1"/>
    <s v="AZ"/>
    <x v="1"/>
    <n v="32"/>
    <x v="0"/>
    <n v="0"/>
    <x v="0"/>
    <x v="1"/>
    <n v="59"/>
    <x v="1"/>
    <x v="13"/>
    <x v="1075"/>
    <n v="50.885654391923303"/>
    <n v="5"/>
    <s v="Medium"/>
    <x v="2"/>
    <n v="1"/>
    <x v="0"/>
    <x v="2"/>
  </r>
  <r>
    <s v="7525-ZGTC"/>
    <x v="0"/>
    <x v="20"/>
    <x v="0"/>
    <x v="0"/>
    <s v="TX"/>
    <x v="1"/>
    <n v="53"/>
    <x v="1"/>
    <n v="2"/>
    <x v="1"/>
    <x v="0"/>
    <n v="6"/>
    <x v="0"/>
    <x v="0"/>
    <x v="234"/>
    <n v="5.106749843860622"/>
    <n v="3"/>
    <s v="Medium"/>
    <x v="0"/>
    <n v="0.16666666666666666"/>
    <x v="0"/>
    <x v="0"/>
  </r>
  <r>
    <s v="3530-XSTF"/>
    <x v="1"/>
    <x v="21"/>
    <x v="0"/>
    <x v="1"/>
    <s v="NV"/>
    <x v="0"/>
    <n v="75"/>
    <x v="0"/>
    <n v="0"/>
    <x v="0"/>
    <x v="1"/>
    <n v="42"/>
    <x v="5"/>
    <x v="22"/>
    <x v="1052"/>
    <n v="42.854326262666781"/>
    <n v="7"/>
    <s v="High"/>
    <x v="1"/>
    <n v="1.1666666666666667"/>
    <x v="1"/>
    <x v="2"/>
  </r>
  <r>
    <s v="5368-PWYB"/>
    <x v="0"/>
    <x v="56"/>
    <x v="1"/>
    <x v="0"/>
    <s v="ME"/>
    <x v="1"/>
    <n v="22"/>
    <x v="0"/>
    <n v="0"/>
    <x v="2"/>
    <x v="0"/>
    <n v="11"/>
    <x v="0"/>
    <x v="0"/>
    <x v="1076"/>
    <n v="9.5599727285460556"/>
    <n v="7"/>
    <s v="High"/>
    <x v="0"/>
    <n v="0.10294117647058823"/>
    <x v="2"/>
    <x v="3"/>
  </r>
  <r>
    <s v="2695-LGED"/>
    <x v="1"/>
    <x v="54"/>
    <x v="2"/>
    <x v="1"/>
    <s v="WV"/>
    <x v="0"/>
    <n v="43"/>
    <x v="0"/>
    <n v="0"/>
    <x v="0"/>
    <x v="3"/>
    <n v="34"/>
    <x v="1"/>
    <x v="7"/>
    <x v="1023"/>
    <n v="35.920984927238933"/>
    <n v="10"/>
    <s v="High"/>
    <x v="1"/>
    <n v="1"/>
    <x v="0"/>
    <x v="0"/>
  </r>
  <r>
    <s v="8421-GCFC"/>
    <x v="0"/>
    <x v="39"/>
    <x v="1"/>
    <x v="1"/>
    <s v="WA"/>
    <x v="0"/>
    <n v="39"/>
    <x v="0"/>
    <n v="0"/>
    <x v="2"/>
    <x v="1"/>
    <n v="36"/>
    <x v="0"/>
    <x v="0"/>
    <x v="1077"/>
    <n v="36.308609719280213"/>
    <n v="1"/>
    <s v="Low"/>
    <x v="1"/>
    <n v="1.4084507042253521E-2"/>
    <x v="0"/>
    <x v="2"/>
  </r>
  <r>
    <s v="7517-BTEZ"/>
    <x v="0"/>
    <x v="16"/>
    <x v="1"/>
    <x v="1"/>
    <s v="TX"/>
    <x v="1"/>
    <n v="27"/>
    <x v="1"/>
    <n v="3"/>
    <x v="2"/>
    <x v="0"/>
    <n v="14"/>
    <x v="0"/>
    <x v="0"/>
    <x v="381"/>
    <n v="12.46894005834789"/>
    <n v="4"/>
    <s v="Medium"/>
    <x v="0"/>
    <n v="5.5555555555555552E-2"/>
    <x v="2"/>
    <x v="0"/>
  </r>
  <r>
    <s v="6949-IFYG"/>
    <x v="0"/>
    <x v="2"/>
    <x v="0"/>
    <x v="0"/>
    <s v="AL"/>
    <x v="0"/>
    <n v="27"/>
    <x v="0"/>
    <n v="0"/>
    <x v="0"/>
    <x v="0"/>
    <n v="13"/>
    <x v="0"/>
    <x v="0"/>
    <x v="106"/>
    <n v="13.364086097873511"/>
    <n v="6"/>
    <s v="High"/>
    <x v="0"/>
    <n v="0.5"/>
    <x v="2"/>
    <x v="0"/>
  </r>
  <r>
    <s v="2428-ERNF"/>
    <x v="0"/>
    <x v="14"/>
    <x v="1"/>
    <x v="0"/>
    <s v="NM"/>
    <x v="1"/>
    <n v="33"/>
    <x v="0"/>
    <n v="0"/>
    <x v="1"/>
    <x v="0"/>
    <n v="11"/>
    <x v="0"/>
    <x v="0"/>
    <x v="509"/>
    <n v="8.8275013220239256"/>
    <n v="6"/>
    <s v="High"/>
    <x v="0"/>
    <n v="0.66666666666666663"/>
    <x v="0"/>
    <x v="2"/>
  </r>
  <r>
    <s v="8748-WVNN"/>
    <x v="1"/>
    <x v="30"/>
    <x v="1"/>
    <x v="1"/>
    <s v="IA"/>
    <x v="1"/>
    <n v="32"/>
    <x v="0"/>
    <n v="0"/>
    <x v="1"/>
    <x v="3"/>
    <n v="39"/>
    <x v="1"/>
    <x v="7"/>
    <x v="201"/>
    <n v="44.691643009729283"/>
    <n v="1"/>
    <s v="Low"/>
    <x v="1"/>
    <n v="3.0303030303030304E-2"/>
    <x v="0"/>
    <x v="1"/>
  </r>
  <r>
    <s v="3628-JMEB"/>
    <x v="0"/>
    <x v="12"/>
    <x v="1"/>
    <x v="1"/>
    <s v="TN"/>
    <x v="0"/>
    <n v="53"/>
    <x v="0"/>
    <n v="0"/>
    <x v="0"/>
    <x v="0"/>
    <n v="55"/>
    <x v="0"/>
    <x v="0"/>
    <x v="1078"/>
    <n v="59.866517458943093"/>
    <n v="0"/>
    <s v="None"/>
    <x v="2"/>
    <n v="0"/>
    <x v="0"/>
    <x v="0"/>
  </r>
  <r>
    <s v="5152-RZXK"/>
    <x v="0"/>
    <x v="11"/>
    <x v="1"/>
    <x v="0"/>
    <s v="MI"/>
    <x v="0"/>
    <n v="61"/>
    <x v="0"/>
    <n v="0"/>
    <x v="0"/>
    <x v="0"/>
    <n v="12"/>
    <x v="0"/>
    <x v="0"/>
    <x v="1"/>
    <n v="13.121388094538339"/>
    <n v="2"/>
    <s v="Low"/>
    <x v="0"/>
    <n v="0.4"/>
    <x v="0"/>
    <x v="1"/>
  </r>
  <r>
    <s v="8256-WNZS"/>
    <x v="0"/>
    <x v="52"/>
    <x v="1"/>
    <x v="1"/>
    <s v="MS"/>
    <x v="1"/>
    <n v="81"/>
    <x v="0"/>
    <n v="0"/>
    <x v="1"/>
    <x v="1"/>
    <n v="54"/>
    <x v="0"/>
    <x v="0"/>
    <x v="703"/>
    <n v="47.584232035990027"/>
    <n v="9"/>
    <s v="High"/>
    <x v="2"/>
    <n v="0.15"/>
    <x v="1"/>
    <x v="0"/>
  </r>
  <r>
    <s v="3790-FVBK"/>
    <x v="0"/>
    <x v="51"/>
    <x v="1"/>
    <x v="0"/>
    <s v="HI"/>
    <x v="1"/>
    <n v="23"/>
    <x v="0"/>
    <n v="0"/>
    <x v="0"/>
    <x v="0"/>
    <n v="11"/>
    <x v="0"/>
    <x v="0"/>
    <x v="1079"/>
    <n v="10.171410679371981"/>
    <n v="9"/>
    <s v="High"/>
    <x v="0"/>
    <n v="1.125"/>
    <x v="2"/>
    <x v="2"/>
  </r>
  <r>
    <s v="6132-FCLD"/>
    <x v="0"/>
    <x v="40"/>
    <x v="1"/>
    <x v="1"/>
    <s v="MS"/>
    <x v="1"/>
    <n v="35"/>
    <x v="0"/>
    <n v="0"/>
    <x v="1"/>
    <x v="3"/>
    <n v="28"/>
    <x v="0"/>
    <x v="0"/>
    <x v="684"/>
    <n v="32.552195406524959"/>
    <n v="8"/>
    <s v="High"/>
    <x v="1"/>
    <n v="0.12698412698412698"/>
    <x v="0"/>
    <x v="0"/>
  </r>
  <r>
    <s v="9523-SFTZ"/>
    <x v="0"/>
    <x v="67"/>
    <x v="1"/>
    <x v="0"/>
    <s v="WY"/>
    <x v="1"/>
    <n v="29"/>
    <x v="0"/>
    <n v="0"/>
    <x v="0"/>
    <x v="1"/>
    <n v="39"/>
    <x v="0"/>
    <x v="0"/>
    <x v="1045"/>
    <n v="37.575572851616577"/>
    <n v="2"/>
    <s v="Low"/>
    <x v="1"/>
    <n v="5.7142857142857141E-2"/>
    <x v="2"/>
    <x v="2"/>
  </r>
  <r>
    <s v="9665-PHYO"/>
    <x v="0"/>
    <x v="62"/>
    <x v="1"/>
    <x v="1"/>
    <s v="ID"/>
    <x v="0"/>
    <n v="64"/>
    <x v="0"/>
    <n v="0"/>
    <x v="1"/>
    <x v="0"/>
    <n v="25"/>
    <x v="0"/>
    <x v="0"/>
    <x v="242"/>
    <n v="27.533659982861099"/>
    <n v="10"/>
    <s v="High"/>
    <x v="1"/>
    <n v="0.66666666666666663"/>
    <x v="0"/>
    <x v="2"/>
  </r>
  <r>
    <s v="3694-PDPJ"/>
    <x v="0"/>
    <x v="0"/>
    <x v="1"/>
    <x v="0"/>
    <s v="TN"/>
    <x v="1"/>
    <n v="62"/>
    <x v="0"/>
    <n v="0"/>
    <x v="1"/>
    <x v="1"/>
    <n v="9"/>
    <x v="0"/>
    <x v="0"/>
    <x v="1080"/>
    <n v="10.34556420021411"/>
    <n v="5"/>
    <s v="Medium"/>
    <x v="0"/>
    <n v="0.20833333333333334"/>
    <x v="0"/>
    <x v="0"/>
  </r>
  <r>
    <s v="7576-DVWG"/>
    <x v="0"/>
    <x v="12"/>
    <x v="1"/>
    <x v="1"/>
    <s v="CO"/>
    <x v="1"/>
    <n v="30"/>
    <x v="1"/>
    <n v="5"/>
    <x v="0"/>
    <x v="0"/>
    <n v="28"/>
    <x v="0"/>
    <x v="0"/>
    <x v="361"/>
    <n v="23.87488532046136"/>
    <n v="10"/>
    <s v="High"/>
    <x v="1"/>
    <n v="10"/>
    <x v="0"/>
    <x v="2"/>
  </r>
  <r>
    <s v="8468-ZNLW"/>
    <x v="0"/>
    <x v="2"/>
    <x v="1"/>
    <x v="0"/>
    <s v="IN"/>
    <x v="1"/>
    <n v="61"/>
    <x v="1"/>
    <n v="4"/>
    <x v="0"/>
    <x v="0"/>
    <n v="6"/>
    <x v="0"/>
    <x v="0"/>
    <x v="467"/>
    <n v="6.48604808880369"/>
    <n v="7"/>
    <s v="High"/>
    <x v="0"/>
    <n v="0.58333333333333337"/>
    <x v="0"/>
    <x v="1"/>
  </r>
  <r>
    <s v="1114-ZRYK"/>
    <x v="0"/>
    <x v="30"/>
    <x v="1"/>
    <x v="1"/>
    <s v="MN"/>
    <x v="1"/>
    <n v="58"/>
    <x v="0"/>
    <n v="0"/>
    <x v="0"/>
    <x v="1"/>
    <n v="41"/>
    <x v="0"/>
    <x v="0"/>
    <x v="1081"/>
    <n v="35.252135783314841"/>
    <n v="8"/>
    <s v="High"/>
    <x v="1"/>
    <n v="0.24242424242424243"/>
    <x v="0"/>
    <x v="1"/>
  </r>
  <r>
    <s v="1413-RWTA"/>
    <x v="0"/>
    <x v="11"/>
    <x v="2"/>
    <x v="0"/>
    <s v="MA"/>
    <x v="0"/>
    <n v="56"/>
    <x v="1"/>
    <n v="2"/>
    <x v="2"/>
    <x v="0"/>
    <n v="8"/>
    <x v="0"/>
    <x v="0"/>
    <x v="1026"/>
    <n v="8.9158742976698626"/>
    <n v="8"/>
    <s v="High"/>
    <x v="0"/>
    <n v="1.6"/>
    <x v="0"/>
    <x v="3"/>
  </r>
  <r>
    <s v="6923-ROQJ"/>
    <x v="0"/>
    <x v="52"/>
    <x v="1"/>
    <x v="1"/>
    <s v="NM"/>
    <x v="0"/>
    <n v="72"/>
    <x v="1"/>
    <n v="3"/>
    <x v="0"/>
    <x v="0"/>
    <n v="46"/>
    <x v="0"/>
    <x v="0"/>
    <x v="224"/>
    <n v="49.720897118497668"/>
    <n v="0"/>
    <s v="None"/>
    <x v="1"/>
    <n v="0"/>
    <x v="1"/>
    <x v="2"/>
  </r>
  <r>
    <s v="7116-ZHQM"/>
    <x v="0"/>
    <x v="25"/>
    <x v="1"/>
    <x v="0"/>
    <s v="IN"/>
    <x v="1"/>
    <n v="48"/>
    <x v="0"/>
    <n v="0"/>
    <x v="1"/>
    <x v="0"/>
    <n v="11"/>
    <x v="0"/>
    <x v="0"/>
    <x v="1082"/>
    <n v="10.50930281445839"/>
    <n v="5"/>
    <s v="Medium"/>
    <x v="0"/>
    <n v="7.6923076923076927E-2"/>
    <x v="0"/>
    <x v="1"/>
  </r>
  <r>
    <s v="1533-PBRB"/>
    <x v="0"/>
    <x v="14"/>
    <x v="1"/>
    <x v="1"/>
    <s v="OR"/>
    <x v="0"/>
    <n v="24"/>
    <x v="0"/>
    <n v="0"/>
    <x v="0"/>
    <x v="1"/>
    <n v="30"/>
    <x v="0"/>
    <x v="0"/>
    <x v="29"/>
    <n v="24.773448818721231"/>
    <n v="5"/>
    <s v="Medium"/>
    <x v="1"/>
    <n v="0.55555555555555558"/>
    <x v="2"/>
    <x v="2"/>
  </r>
  <r>
    <s v="2379-GYWH"/>
    <x v="0"/>
    <x v="42"/>
    <x v="0"/>
    <x v="1"/>
    <s v="OK"/>
    <x v="0"/>
    <n v="67"/>
    <x v="0"/>
    <n v="0"/>
    <x v="1"/>
    <x v="1"/>
    <n v="34"/>
    <x v="0"/>
    <x v="0"/>
    <x v="60"/>
    <n v="33.582189217128722"/>
    <n v="0"/>
    <s v="None"/>
    <x v="1"/>
    <n v="0"/>
    <x v="1"/>
    <x v="0"/>
  </r>
  <r>
    <s v="5769-DZFX"/>
    <x v="0"/>
    <x v="12"/>
    <x v="1"/>
    <x v="1"/>
    <s v="MO"/>
    <x v="0"/>
    <n v="49"/>
    <x v="0"/>
    <n v="0"/>
    <x v="0"/>
    <x v="1"/>
    <n v="20"/>
    <x v="0"/>
    <x v="0"/>
    <x v="107"/>
    <n v="23.164566511001791"/>
    <n v="7"/>
    <s v="High"/>
    <x v="0"/>
    <n v="7"/>
    <x v="0"/>
    <x v="1"/>
  </r>
  <r>
    <s v="2028-YRYF"/>
    <x v="0"/>
    <x v="0"/>
    <x v="1"/>
    <x v="1"/>
    <s v="VT"/>
    <x v="1"/>
    <n v="30"/>
    <x v="0"/>
    <n v="0"/>
    <x v="0"/>
    <x v="0"/>
    <n v="40"/>
    <x v="0"/>
    <x v="0"/>
    <x v="643"/>
    <n v="41.828229694443387"/>
    <n v="4"/>
    <s v="Medium"/>
    <x v="1"/>
    <n v="0.16666666666666666"/>
    <x v="0"/>
    <x v="3"/>
  </r>
  <r>
    <s v="4288-ZNZC"/>
    <x v="0"/>
    <x v="16"/>
    <x v="1"/>
    <x v="0"/>
    <s v="RI"/>
    <x v="1"/>
    <n v="67"/>
    <x v="0"/>
    <n v="0"/>
    <x v="2"/>
    <x v="1"/>
    <n v="47"/>
    <x v="0"/>
    <x v="0"/>
    <x v="110"/>
    <n v="49.493285074206938"/>
    <n v="10"/>
    <s v="High"/>
    <x v="1"/>
    <n v="0.1388888888888889"/>
    <x v="1"/>
    <x v="3"/>
  </r>
  <r>
    <s v="5451-KILF"/>
    <x v="0"/>
    <x v="40"/>
    <x v="1"/>
    <x v="1"/>
    <s v="IL"/>
    <x v="1"/>
    <n v="75"/>
    <x v="0"/>
    <n v="0"/>
    <x v="0"/>
    <x v="1"/>
    <n v="61"/>
    <x v="0"/>
    <x v="0"/>
    <x v="1083"/>
    <n v="56.215858581991739"/>
    <n v="10"/>
    <s v="High"/>
    <x v="2"/>
    <n v="0.15873015873015872"/>
    <x v="1"/>
    <x v="1"/>
  </r>
  <r>
    <s v="6134-VRMI"/>
    <x v="0"/>
    <x v="2"/>
    <x v="1"/>
    <x v="0"/>
    <s v="UT"/>
    <x v="0"/>
    <n v="45"/>
    <x v="0"/>
    <n v="0"/>
    <x v="0"/>
    <x v="0"/>
    <n v="13"/>
    <x v="0"/>
    <x v="0"/>
    <x v="1084"/>
    <n v="15.14564899419037"/>
    <n v="5"/>
    <s v="Medium"/>
    <x v="0"/>
    <n v="0.41666666666666669"/>
    <x v="0"/>
    <x v="2"/>
  </r>
  <r>
    <s v="4467-VADV"/>
    <x v="0"/>
    <x v="41"/>
    <x v="1"/>
    <x v="1"/>
    <s v="OK"/>
    <x v="1"/>
    <n v="23"/>
    <x v="0"/>
    <n v="0"/>
    <x v="2"/>
    <x v="1"/>
    <n v="22"/>
    <x v="0"/>
    <x v="0"/>
    <x v="1085"/>
    <n v="22.980723650462409"/>
    <n v="1"/>
    <s v="Low"/>
    <x v="1"/>
    <n v="1.4285714285714285E-2"/>
    <x v="2"/>
    <x v="0"/>
  </r>
  <r>
    <s v="9838-XJOC"/>
    <x v="0"/>
    <x v="2"/>
    <x v="1"/>
    <x v="1"/>
    <s v="NM"/>
    <x v="1"/>
    <n v="37"/>
    <x v="0"/>
    <n v="0"/>
    <x v="0"/>
    <x v="1"/>
    <n v="55"/>
    <x v="0"/>
    <x v="0"/>
    <x v="1086"/>
    <n v="49.962677135969457"/>
    <n v="5"/>
    <s v="Medium"/>
    <x v="2"/>
    <n v="0.41666666666666669"/>
    <x v="0"/>
    <x v="2"/>
  </r>
  <r>
    <s v="3546-MSIH"/>
    <x v="0"/>
    <x v="11"/>
    <x v="1"/>
    <x v="1"/>
    <s v="LA"/>
    <x v="0"/>
    <n v="78"/>
    <x v="0"/>
    <n v="0"/>
    <x v="1"/>
    <x v="1"/>
    <n v="44"/>
    <x v="0"/>
    <x v="0"/>
    <x v="2"/>
    <n v="47.924348497697039"/>
    <n v="8"/>
    <s v="High"/>
    <x v="1"/>
    <n v="1.6"/>
    <x v="1"/>
    <x v="0"/>
  </r>
  <r>
    <s v="4079-EGWY"/>
    <x v="1"/>
    <x v="12"/>
    <x v="4"/>
    <x v="1"/>
    <s v="NE"/>
    <x v="0"/>
    <n v="38"/>
    <x v="0"/>
    <n v="0"/>
    <x v="0"/>
    <x v="3"/>
    <n v="22"/>
    <x v="2"/>
    <x v="16"/>
    <x v="412"/>
    <n v="17.690733873562319"/>
    <n v="8"/>
    <s v="High"/>
    <x v="1"/>
    <n v="8"/>
    <x v="0"/>
    <x v="1"/>
  </r>
  <r>
    <s v="5332-XPON"/>
    <x v="0"/>
    <x v="23"/>
    <x v="1"/>
    <x v="1"/>
    <s v="NM"/>
    <x v="1"/>
    <n v="30"/>
    <x v="0"/>
    <n v="0"/>
    <x v="1"/>
    <x v="1"/>
    <n v="41"/>
    <x v="0"/>
    <x v="0"/>
    <x v="1087"/>
    <n v="42.27126806807162"/>
    <n v="5"/>
    <s v="Medium"/>
    <x v="1"/>
    <n v="0.11627906976744186"/>
    <x v="0"/>
    <x v="2"/>
  </r>
  <r>
    <s v="7429-GPCO"/>
    <x v="1"/>
    <x v="12"/>
    <x v="1"/>
    <x v="1"/>
    <s v="CT"/>
    <x v="1"/>
    <n v="56"/>
    <x v="0"/>
    <n v="0"/>
    <x v="0"/>
    <x v="0"/>
    <n v="16"/>
    <x v="3"/>
    <x v="8"/>
    <x v="652"/>
    <n v="18.972367418442559"/>
    <n v="2"/>
    <s v="Low"/>
    <x v="0"/>
    <n v="2"/>
    <x v="0"/>
    <x v="3"/>
  </r>
  <r>
    <s v="9170-NYEH"/>
    <x v="1"/>
    <x v="12"/>
    <x v="4"/>
    <x v="1"/>
    <s v="MT"/>
    <x v="1"/>
    <n v="48"/>
    <x v="0"/>
    <n v="0"/>
    <x v="0"/>
    <x v="1"/>
    <n v="25"/>
    <x v="5"/>
    <x v="19"/>
    <x v="554"/>
    <n v="28.76272449086073"/>
    <n v="2"/>
    <s v="Low"/>
    <x v="1"/>
    <n v="2"/>
    <x v="0"/>
    <x v="2"/>
  </r>
  <r>
    <s v="8270-CWWH"/>
    <x v="0"/>
    <x v="39"/>
    <x v="1"/>
    <x v="1"/>
    <s v="SC"/>
    <x v="0"/>
    <n v="38"/>
    <x v="1"/>
    <n v="5"/>
    <x v="2"/>
    <x v="0"/>
    <n v="55"/>
    <x v="0"/>
    <x v="0"/>
    <x v="1088"/>
    <n v="61.950822733128781"/>
    <n v="1"/>
    <s v="Low"/>
    <x v="2"/>
    <n v="1.4084507042253521E-2"/>
    <x v="0"/>
    <x v="0"/>
  </r>
  <r>
    <s v="7277-BTWZ"/>
    <x v="1"/>
    <x v="24"/>
    <x v="0"/>
    <x v="1"/>
    <s v="PA"/>
    <x v="0"/>
    <n v="48"/>
    <x v="0"/>
    <n v="0"/>
    <x v="0"/>
    <x v="1"/>
    <n v="42"/>
    <x v="1"/>
    <x v="9"/>
    <x v="1089"/>
    <n v="39.275109887864858"/>
    <n v="6"/>
    <s v="High"/>
    <x v="1"/>
    <n v="0.42857142857142855"/>
    <x v="0"/>
    <x v="3"/>
  </r>
  <r>
    <s v="4668-DZEM"/>
    <x v="1"/>
    <x v="31"/>
    <x v="1"/>
    <x v="1"/>
    <s v="CT"/>
    <x v="0"/>
    <n v="19"/>
    <x v="0"/>
    <n v="0"/>
    <x v="0"/>
    <x v="1"/>
    <n v="38"/>
    <x v="1"/>
    <x v="11"/>
    <x v="1090"/>
    <n v="43.611764851703533"/>
    <n v="7"/>
    <s v="High"/>
    <x v="1"/>
    <n v="0.31818181818181818"/>
    <x v="2"/>
    <x v="3"/>
  </r>
  <r>
    <s v="3247-DZII"/>
    <x v="0"/>
    <x v="50"/>
    <x v="1"/>
    <x v="1"/>
    <s v="MD"/>
    <x v="1"/>
    <n v="57"/>
    <x v="1"/>
    <n v="6"/>
    <x v="2"/>
    <x v="0"/>
    <n v="38"/>
    <x v="0"/>
    <x v="0"/>
    <x v="111"/>
    <n v="43.46250627958333"/>
    <n v="2"/>
    <s v="Low"/>
    <x v="1"/>
    <n v="3.2258064516129031E-2"/>
    <x v="0"/>
    <x v="0"/>
  </r>
  <r>
    <s v="8244-GSZA"/>
    <x v="0"/>
    <x v="49"/>
    <x v="0"/>
    <x v="1"/>
    <s v="VA"/>
    <x v="0"/>
    <n v="33"/>
    <x v="0"/>
    <n v="0"/>
    <x v="0"/>
    <x v="1"/>
    <n v="37"/>
    <x v="0"/>
    <x v="0"/>
    <x v="118"/>
    <n v="30.815584765042772"/>
    <n v="4"/>
    <s v="Medium"/>
    <x v="1"/>
    <n v="7.1428571428571425E-2"/>
    <x v="0"/>
    <x v="0"/>
  </r>
  <r>
    <s v="8057-ECSQ"/>
    <x v="0"/>
    <x v="37"/>
    <x v="1"/>
    <x v="0"/>
    <s v="TN"/>
    <x v="0"/>
    <n v="47"/>
    <x v="1"/>
    <n v="4"/>
    <x v="0"/>
    <x v="1"/>
    <n v="24"/>
    <x v="0"/>
    <x v="0"/>
    <x v="1091"/>
    <n v="26.966503620399539"/>
    <n v="3"/>
    <s v="Medium"/>
    <x v="1"/>
    <n v="0.42857142857142855"/>
    <x v="0"/>
    <x v="0"/>
  </r>
  <r>
    <s v="2775-TGWX"/>
    <x v="0"/>
    <x v="38"/>
    <x v="0"/>
    <x v="0"/>
    <s v="OH"/>
    <x v="0"/>
    <n v="49"/>
    <x v="0"/>
    <n v="0"/>
    <x v="0"/>
    <x v="3"/>
    <n v="9"/>
    <x v="0"/>
    <x v="0"/>
    <x v="836"/>
    <n v="10.563455409313979"/>
    <n v="1"/>
    <s v="Low"/>
    <x v="0"/>
    <n v="6.25E-2"/>
    <x v="0"/>
    <x v="1"/>
  </r>
  <r>
    <s v="0476-UFII"/>
    <x v="0"/>
    <x v="58"/>
    <x v="1"/>
    <x v="0"/>
    <s v="MN"/>
    <x v="0"/>
    <n v="59"/>
    <x v="0"/>
    <n v="0"/>
    <x v="2"/>
    <x v="0"/>
    <n v="30"/>
    <x v="0"/>
    <x v="0"/>
    <x v="850"/>
    <n v="27.916078231722359"/>
    <n v="1"/>
    <s v="Low"/>
    <x v="1"/>
    <n v="3.125E-2"/>
    <x v="0"/>
    <x v="1"/>
  </r>
  <r>
    <s v="2841-LJMI"/>
    <x v="1"/>
    <x v="35"/>
    <x v="2"/>
    <x v="1"/>
    <s v="AK"/>
    <x v="0"/>
    <n v="39"/>
    <x v="0"/>
    <n v="0"/>
    <x v="0"/>
    <x v="1"/>
    <n v="34"/>
    <x v="1"/>
    <x v="9"/>
    <x v="903"/>
    <n v="38.04142099796055"/>
    <n v="8"/>
    <s v="High"/>
    <x v="1"/>
    <n v="0.32"/>
    <x v="0"/>
    <x v="2"/>
  </r>
  <r>
    <s v="5395-XKPA"/>
    <x v="0"/>
    <x v="36"/>
    <x v="0"/>
    <x v="1"/>
    <s v="WY"/>
    <x v="1"/>
    <n v="36"/>
    <x v="0"/>
    <n v="0"/>
    <x v="0"/>
    <x v="1"/>
    <n v="25"/>
    <x v="0"/>
    <x v="0"/>
    <x v="1092"/>
    <n v="27.86473206152689"/>
    <n v="6"/>
    <s v="High"/>
    <x v="1"/>
    <n v="1.5"/>
    <x v="0"/>
    <x v="2"/>
  </r>
  <r>
    <s v="4147-NPJA"/>
    <x v="0"/>
    <x v="29"/>
    <x v="1"/>
    <x v="1"/>
    <s v="WA"/>
    <x v="0"/>
    <n v="45"/>
    <x v="0"/>
    <n v="0"/>
    <x v="2"/>
    <x v="0"/>
    <n v="41"/>
    <x v="0"/>
    <x v="0"/>
    <x v="1093"/>
    <n v="38.214766567240552"/>
    <n v="9"/>
    <s v="High"/>
    <x v="1"/>
    <n v="0.13432835820895522"/>
    <x v="0"/>
    <x v="2"/>
  </r>
  <r>
    <s v="0624-BDFT"/>
    <x v="0"/>
    <x v="45"/>
    <x v="1"/>
    <x v="0"/>
    <s v="KY"/>
    <x v="0"/>
    <n v="33"/>
    <x v="0"/>
    <n v="0"/>
    <x v="0"/>
    <x v="1"/>
    <n v="34"/>
    <x v="0"/>
    <x v="0"/>
    <x v="208"/>
    <n v="33.052945610913021"/>
    <n v="10"/>
    <s v="High"/>
    <x v="1"/>
    <n v="0.76923076923076927"/>
    <x v="0"/>
    <x v="0"/>
  </r>
  <r>
    <s v="0439-HLGW"/>
    <x v="0"/>
    <x v="33"/>
    <x v="1"/>
    <x v="1"/>
    <s v="CT"/>
    <x v="1"/>
    <n v="51"/>
    <x v="0"/>
    <n v="0"/>
    <x v="0"/>
    <x v="0"/>
    <n v="47"/>
    <x v="0"/>
    <x v="0"/>
    <x v="1094"/>
    <n v="40.833055990059258"/>
    <n v="0"/>
    <s v="None"/>
    <x v="1"/>
    <n v="0"/>
    <x v="0"/>
    <x v="3"/>
  </r>
  <r>
    <s v="5248-AGIW"/>
    <x v="0"/>
    <x v="73"/>
    <x v="0"/>
    <x v="0"/>
    <s v="DC"/>
    <x v="0"/>
    <n v="64"/>
    <x v="1"/>
    <n v="3"/>
    <x v="1"/>
    <x v="0"/>
    <n v="8"/>
    <x v="0"/>
    <x v="0"/>
    <x v="940"/>
    <n v="6.8902760385541866"/>
    <n v="8"/>
    <s v="High"/>
    <x v="0"/>
    <n v="0.20512820512820512"/>
    <x v="0"/>
    <x v="0"/>
  </r>
  <r>
    <s v="0769-TFOB"/>
    <x v="1"/>
    <x v="0"/>
    <x v="3"/>
    <x v="1"/>
    <s v="ME"/>
    <x v="1"/>
    <n v="77"/>
    <x v="0"/>
    <n v="0"/>
    <x v="1"/>
    <x v="1"/>
    <n v="35"/>
    <x v="1"/>
    <x v="9"/>
    <x v="1020"/>
    <n v="28.367337725252909"/>
    <n v="4"/>
    <s v="Medium"/>
    <x v="1"/>
    <n v="0.16666666666666666"/>
    <x v="1"/>
    <x v="3"/>
  </r>
  <r>
    <s v="3390-UZXE"/>
    <x v="0"/>
    <x v="38"/>
    <x v="1"/>
    <x v="0"/>
    <s v="AZ"/>
    <x v="1"/>
    <n v="25"/>
    <x v="1"/>
    <n v="2"/>
    <x v="1"/>
    <x v="1"/>
    <n v="52"/>
    <x v="0"/>
    <x v="0"/>
    <x v="1095"/>
    <n v="45.199281631622"/>
    <n v="1"/>
    <s v="Low"/>
    <x v="2"/>
    <n v="6.25E-2"/>
    <x v="2"/>
    <x v="2"/>
  </r>
  <r>
    <s v="9771-IUBS"/>
    <x v="0"/>
    <x v="66"/>
    <x v="1"/>
    <x v="1"/>
    <s v="OK"/>
    <x v="0"/>
    <n v="47"/>
    <x v="0"/>
    <n v="0"/>
    <x v="0"/>
    <x v="0"/>
    <n v="42"/>
    <x v="0"/>
    <x v="0"/>
    <x v="102"/>
    <n v="44.777491038006133"/>
    <n v="0"/>
    <s v="None"/>
    <x v="1"/>
    <n v="0"/>
    <x v="0"/>
    <x v="0"/>
  </r>
  <r>
    <s v="7538-CKNF"/>
    <x v="0"/>
    <x v="11"/>
    <x v="1"/>
    <x v="0"/>
    <s v="WA"/>
    <x v="0"/>
    <n v="53"/>
    <x v="0"/>
    <n v="0"/>
    <x v="0"/>
    <x v="0"/>
    <n v="12"/>
    <x v="0"/>
    <x v="0"/>
    <x v="780"/>
    <n v="10.69075297906779"/>
    <n v="1"/>
    <s v="Low"/>
    <x v="0"/>
    <n v="0.2"/>
    <x v="0"/>
    <x v="2"/>
  </r>
  <r>
    <s v="3146-DRDM"/>
    <x v="1"/>
    <x v="12"/>
    <x v="3"/>
    <x v="1"/>
    <s v="AK"/>
    <x v="0"/>
    <n v="22"/>
    <x v="0"/>
    <n v="0"/>
    <x v="0"/>
    <x v="0"/>
    <n v="21"/>
    <x v="2"/>
    <x v="17"/>
    <x v="648"/>
    <n v="24.740454961050791"/>
    <n v="4"/>
    <s v="Medium"/>
    <x v="1"/>
    <n v="4"/>
    <x v="2"/>
    <x v="2"/>
  </r>
  <r>
    <s v="7842-OZTM"/>
    <x v="0"/>
    <x v="1"/>
    <x v="1"/>
    <x v="0"/>
    <s v="OK"/>
    <x v="1"/>
    <n v="67"/>
    <x v="1"/>
    <n v="6"/>
    <x v="2"/>
    <x v="0"/>
    <n v="9"/>
    <x v="0"/>
    <x v="0"/>
    <x v="1096"/>
    <n v="8.3944072825820424"/>
    <n v="3"/>
    <s v="Medium"/>
    <x v="0"/>
    <n v="4.6875E-2"/>
    <x v="1"/>
    <x v="0"/>
  </r>
  <r>
    <s v="5277-NBDB"/>
    <x v="0"/>
    <x v="3"/>
    <x v="1"/>
    <x v="1"/>
    <s v="NH"/>
    <x v="0"/>
    <n v="46"/>
    <x v="1"/>
    <n v="6"/>
    <x v="1"/>
    <x v="1"/>
    <n v="31"/>
    <x v="0"/>
    <x v="0"/>
    <x v="645"/>
    <n v="25.311250035852829"/>
    <n v="8"/>
    <s v="High"/>
    <x v="1"/>
    <n v="0.11594202898550725"/>
    <x v="0"/>
    <x v="3"/>
  </r>
  <r>
    <s v="3331-ZJQI"/>
    <x v="1"/>
    <x v="3"/>
    <x v="2"/>
    <x v="1"/>
    <s v="CO"/>
    <x v="0"/>
    <n v="41"/>
    <x v="0"/>
    <n v="0"/>
    <x v="1"/>
    <x v="1"/>
    <n v="48"/>
    <x v="2"/>
    <x v="6"/>
    <x v="577"/>
    <n v="44.82904457775075"/>
    <n v="6"/>
    <s v="High"/>
    <x v="1"/>
    <n v="8.6956521739130432E-2"/>
    <x v="0"/>
    <x v="2"/>
  </r>
  <r>
    <s v="4829-JTXK"/>
    <x v="0"/>
    <x v="21"/>
    <x v="1"/>
    <x v="1"/>
    <s v="CT"/>
    <x v="1"/>
    <n v="53"/>
    <x v="0"/>
    <n v="0"/>
    <x v="0"/>
    <x v="1"/>
    <n v="38"/>
    <x v="0"/>
    <x v="0"/>
    <x v="939"/>
    <n v="35.567039767453167"/>
    <n v="6"/>
    <s v="High"/>
    <x v="1"/>
    <n v="1"/>
    <x v="0"/>
    <x v="3"/>
  </r>
  <r>
    <s v="3733-EZWS"/>
    <x v="0"/>
    <x v="53"/>
    <x v="1"/>
    <x v="0"/>
    <s v="GA"/>
    <x v="0"/>
    <n v="37"/>
    <x v="0"/>
    <n v="0"/>
    <x v="0"/>
    <x v="1"/>
    <n v="59"/>
    <x v="0"/>
    <x v="0"/>
    <x v="332"/>
    <n v="66.125202859860991"/>
    <n v="10"/>
    <s v="High"/>
    <x v="2"/>
    <n v="0.23809523809523808"/>
    <x v="0"/>
    <x v="0"/>
  </r>
  <r>
    <s v="4781-XYRC"/>
    <x v="0"/>
    <x v="45"/>
    <x v="1"/>
    <x v="0"/>
    <s v="MI"/>
    <x v="1"/>
    <n v="53"/>
    <x v="1"/>
    <n v="3"/>
    <x v="0"/>
    <x v="0"/>
    <n v="22"/>
    <x v="0"/>
    <x v="0"/>
    <x v="844"/>
    <n v="18.085806305301791"/>
    <n v="8"/>
    <s v="High"/>
    <x v="1"/>
    <n v="0.61538461538461542"/>
    <x v="0"/>
    <x v="1"/>
  </r>
  <r>
    <s v="9075-XEDX"/>
    <x v="0"/>
    <x v="57"/>
    <x v="1"/>
    <x v="0"/>
    <s v="MI"/>
    <x v="1"/>
    <n v="74"/>
    <x v="1"/>
    <n v="5"/>
    <x v="2"/>
    <x v="0"/>
    <n v="61"/>
    <x v="0"/>
    <x v="0"/>
    <x v="869"/>
    <n v="52.267975489606123"/>
    <n v="6"/>
    <s v="High"/>
    <x v="2"/>
    <n v="8.2191780821917804E-2"/>
    <x v="1"/>
    <x v="1"/>
  </r>
  <r>
    <s v="0309-HOMA"/>
    <x v="0"/>
    <x v="19"/>
    <x v="1"/>
    <x v="1"/>
    <s v="AZ"/>
    <x v="1"/>
    <n v="49"/>
    <x v="0"/>
    <n v="0"/>
    <x v="1"/>
    <x v="1"/>
    <n v="40"/>
    <x v="0"/>
    <x v="0"/>
    <x v="744"/>
    <n v="36.233244530867211"/>
    <n v="0"/>
    <s v="None"/>
    <x v="1"/>
    <n v="0"/>
    <x v="0"/>
    <x v="2"/>
  </r>
  <r>
    <s v="3566-WZKY"/>
    <x v="0"/>
    <x v="3"/>
    <x v="2"/>
    <x v="0"/>
    <s v="DC"/>
    <x v="0"/>
    <n v="25"/>
    <x v="0"/>
    <n v="0"/>
    <x v="2"/>
    <x v="1"/>
    <n v="62"/>
    <x v="0"/>
    <x v="0"/>
    <x v="1097"/>
    <n v="73.164555042125457"/>
    <n v="10"/>
    <s v="High"/>
    <x v="2"/>
    <n v="0.14492753623188406"/>
    <x v="2"/>
    <x v="0"/>
  </r>
  <r>
    <s v="2630-YJAZ"/>
    <x v="1"/>
    <x v="12"/>
    <x v="0"/>
    <x v="1"/>
    <s v="IL"/>
    <x v="1"/>
    <n v="63"/>
    <x v="0"/>
    <n v="0"/>
    <x v="0"/>
    <x v="1"/>
    <n v="44"/>
    <x v="1"/>
    <x v="13"/>
    <x v="666"/>
    <n v="46.781358191546047"/>
    <n v="0"/>
    <s v="None"/>
    <x v="1"/>
    <n v="0"/>
    <x v="0"/>
    <x v="1"/>
  </r>
  <r>
    <s v="1318-MKYR"/>
    <x v="0"/>
    <x v="39"/>
    <x v="1"/>
    <x v="1"/>
    <s v="TX"/>
    <x v="0"/>
    <n v="66"/>
    <x v="0"/>
    <n v="0"/>
    <x v="2"/>
    <x v="1"/>
    <n v="34"/>
    <x v="0"/>
    <x v="0"/>
    <x v="1035"/>
    <n v="36.390366376312727"/>
    <n v="4"/>
    <s v="Medium"/>
    <x v="1"/>
    <n v="5.6338028169014086E-2"/>
    <x v="1"/>
    <x v="0"/>
  </r>
  <r>
    <s v="7643-XLCH"/>
    <x v="0"/>
    <x v="39"/>
    <x v="1"/>
    <x v="0"/>
    <s v="TX"/>
    <x v="1"/>
    <n v="48"/>
    <x v="1"/>
    <n v="2"/>
    <x v="2"/>
    <x v="0"/>
    <n v="8"/>
    <x v="0"/>
    <x v="0"/>
    <x v="1062"/>
    <n v="6.47534274372582"/>
    <n v="8"/>
    <s v="High"/>
    <x v="0"/>
    <n v="0.11267605633802817"/>
    <x v="0"/>
    <x v="0"/>
  </r>
  <r>
    <s v="7517-JTTJ"/>
    <x v="0"/>
    <x v="47"/>
    <x v="1"/>
    <x v="0"/>
    <s v="KY"/>
    <x v="0"/>
    <n v="49"/>
    <x v="0"/>
    <n v="0"/>
    <x v="0"/>
    <x v="0"/>
    <n v="9"/>
    <x v="0"/>
    <x v="0"/>
    <x v="971"/>
    <n v="8.4022747136638198"/>
    <n v="1"/>
    <s v="Low"/>
    <x v="0"/>
    <n v="3.2258064516129031E-2"/>
    <x v="0"/>
    <x v="0"/>
  </r>
  <r>
    <s v="1032-WYON"/>
    <x v="0"/>
    <x v="33"/>
    <x v="1"/>
    <x v="0"/>
    <s v="NE"/>
    <x v="0"/>
    <n v="47"/>
    <x v="1"/>
    <n v="5"/>
    <x v="2"/>
    <x v="1"/>
    <n v="8"/>
    <x v="0"/>
    <x v="0"/>
    <x v="561"/>
    <n v="7.8057280794722974"/>
    <n v="2"/>
    <s v="Low"/>
    <x v="0"/>
    <n v="8.6956521739130432E-2"/>
    <x v="0"/>
    <x v="1"/>
  </r>
  <r>
    <s v="6184-BXWB"/>
    <x v="0"/>
    <x v="42"/>
    <x v="1"/>
    <x v="1"/>
    <s v="ND"/>
    <x v="1"/>
    <n v="56"/>
    <x v="1"/>
    <n v="2"/>
    <x v="0"/>
    <x v="1"/>
    <n v="21"/>
    <x v="0"/>
    <x v="0"/>
    <x v="768"/>
    <n v="19.651421492076601"/>
    <n v="0"/>
    <s v="None"/>
    <x v="1"/>
    <n v="0"/>
    <x v="0"/>
    <x v="1"/>
  </r>
  <r>
    <s v="1828-ABBV"/>
    <x v="0"/>
    <x v="12"/>
    <x v="0"/>
    <x v="0"/>
    <s v="AZ"/>
    <x v="0"/>
    <n v="39"/>
    <x v="0"/>
    <n v="0"/>
    <x v="0"/>
    <x v="1"/>
    <n v="15"/>
    <x v="0"/>
    <x v="0"/>
    <x v="162"/>
    <n v="15.787335608714161"/>
    <n v="1"/>
    <s v="Low"/>
    <x v="0"/>
    <n v="1"/>
    <x v="0"/>
    <x v="2"/>
  </r>
  <r>
    <s v="9486-APOG"/>
    <x v="1"/>
    <x v="12"/>
    <x v="0"/>
    <x v="1"/>
    <s v="VT"/>
    <x v="0"/>
    <n v="55"/>
    <x v="0"/>
    <n v="0"/>
    <x v="0"/>
    <x v="1"/>
    <n v="26"/>
    <x v="1"/>
    <x v="7"/>
    <x v="633"/>
    <n v="26.66435119185785"/>
    <n v="1"/>
    <s v="Low"/>
    <x v="1"/>
    <n v="1"/>
    <x v="0"/>
    <x v="3"/>
  </r>
  <r>
    <s v="9702-CPWU"/>
    <x v="0"/>
    <x v="27"/>
    <x v="1"/>
    <x v="1"/>
    <s v="AK"/>
    <x v="1"/>
    <n v="53"/>
    <x v="1"/>
    <n v="5"/>
    <x v="0"/>
    <x v="1"/>
    <n v="39"/>
    <x v="0"/>
    <x v="0"/>
    <x v="873"/>
    <n v="43.350063776597679"/>
    <n v="2"/>
    <s v="Low"/>
    <x v="1"/>
    <n v="5.8823529411764705E-2"/>
    <x v="0"/>
    <x v="2"/>
  </r>
  <r>
    <s v="8250-MXBT"/>
    <x v="1"/>
    <x v="24"/>
    <x v="4"/>
    <x v="1"/>
    <s v="OH"/>
    <x v="0"/>
    <n v="58"/>
    <x v="0"/>
    <n v="0"/>
    <x v="0"/>
    <x v="1"/>
    <n v="62"/>
    <x v="4"/>
    <x v="4"/>
    <x v="1098"/>
    <n v="52.303664517785748"/>
    <n v="10"/>
    <s v="High"/>
    <x v="2"/>
    <n v="0.7142857142857143"/>
    <x v="0"/>
    <x v="1"/>
  </r>
  <r>
    <s v="2271-EMAQ"/>
    <x v="0"/>
    <x v="7"/>
    <x v="1"/>
    <x v="1"/>
    <s v="AL"/>
    <x v="1"/>
    <n v="22"/>
    <x v="1"/>
    <n v="4"/>
    <x v="1"/>
    <x v="1"/>
    <n v="19"/>
    <x v="0"/>
    <x v="0"/>
    <x v="344"/>
    <n v="22.670901770613849"/>
    <n v="6"/>
    <s v="High"/>
    <x v="0"/>
    <n v="0.1111111111111111"/>
    <x v="2"/>
    <x v="0"/>
  </r>
  <r>
    <s v="3479-OTTR"/>
    <x v="0"/>
    <x v="24"/>
    <x v="1"/>
    <x v="1"/>
    <s v="SC"/>
    <x v="1"/>
    <n v="56"/>
    <x v="0"/>
    <n v="0"/>
    <x v="1"/>
    <x v="1"/>
    <n v="22"/>
    <x v="0"/>
    <x v="0"/>
    <x v="1099"/>
    <n v="23.568471990263319"/>
    <n v="7"/>
    <s v="High"/>
    <x v="1"/>
    <n v="0.5"/>
    <x v="0"/>
    <x v="0"/>
  </r>
  <r>
    <s v="9153-ZFIC"/>
    <x v="0"/>
    <x v="25"/>
    <x v="1"/>
    <x v="1"/>
    <s v="AR"/>
    <x v="0"/>
    <n v="74"/>
    <x v="0"/>
    <n v="0"/>
    <x v="2"/>
    <x v="1"/>
    <n v="58"/>
    <x v="0"/>
    <x v="0"/>
    <x v="129"/>
    <n v="46.679989749955837"/>
    <n v="0"/>
    <s v="None"/>
    <x v="2"/>
    <n v="0"/>
    <x v="1"/>
    <x v="0"/>
  </r>
  <r>
    <s v="9908-QUXM"/>
    <x v="1"/>
    <x v="31"/>
    <x v="4"/>
    <x v="1"/>
    <s v="MS"/>
    <x v="1"/>
    <n v="47"/>
    <x v="0"/>
    <n v="0"/>
    <x v="0"/>
    <x v="1"/>
    <n v="30"/>
    <x v="2"/>
    <x v="6"/>
    <x v="235"/>
    <n v="35.365041785562127"/>
    <n v="10"/>
    <s v="High"/>
    <x v="1"/>
    <n v="0.45454545454545453"/>
    <x v="0"/>
    <x v="0"/>
  </r>
  <r>
    <s v="0636-QIHN"/>
    <x v="1"/>
    <x v="11"/>
    <x v="5"/>
    <x v="1"/>
    <s v="TN"/>
    <x v="0"/>
    <n v="29"/>
    <x v="0"/>
    <n v="0"/>
    <x v="0"/>
    <x v="1"/>
    <n v="54"/>
    <x v="2"/>
    <x v="16"/>
    <x v="1068"/>
    <n v="62.244991380298842"/>
    <n v="7"/>
    <s v="High"/>
    <x v="2"/>
    <n v="1.4"/>
    <x v="2"/>
    <x v="0"/>
  </r>
  <r>
    <s v="8036-TFDY"/>
    <x v="1"/>
    <x v="23"/>
    <x v="5"/>
    <x v="1"/>
    <s v="DE"/>
    <x v="1"/>
    <n v="58"/>
    <x v="0"/>
    <n v="0"/>
    <x v="0"/>
    <x v="1"/>
    <n v="46"/>
    <x v="5"/>
    <x v="5"/>
    <x v="751"/>
    <n v="42.198636751199089"/>
    <n v="8"/>
    <s v="High"/>
    <x v="1"/>
    <n v="0.18604651162790697"/>
    <x v="0"/>
    <x v="0"/>
  </r>
  <r>
    <s v="2268-HUOU"/>
    <x v="0"/>
    <x v="5"/>
    <x v="1"/>
    <x v="0"/>
    <s v="MD"/>
    <x v="0"/>
    <n v="24"/>
    <x v="1"/>
    <n v="5"/>
    <x v="2"/>
    <x v="0"/>
    <n v="6"/>
    <x v="0"/>
    <x v="0"/>
    <x v="893"/>
    <n v="6.8285622237026304"/>
    <n v="0"/>
    <s v="None"/>
    <x v="0"/>
    <n v="0"/>
    <x v="2"/>
    <x v="0"/>
  </r>
  <r>
    <s v="0171-ZEZL"/>
    <x v="1"/>
    <x v="37"/>
    <x v="1"/>
    <x v="1"/>
    <s v="MI"/>
    <x v="0"/>
    <n v="45"/>
    <x v="0"/>
    <n v="0"/>
    <x v="0"/>
    <x v="1"/>
    <n v="50"/>
    <x v="1"/>
    <x v="9"/>
    <x v="290"/>
    <n v="53.07610745234588"/>
    <n v="3"/>
    <s v="Medium"/>
    <x v="1"/>
    <n v="0.42857142857142855"/>
    <x v="0"/>
    <x v="1"/>
  </r>
  <r>
    <s v="8902-NWWZ"/>
    <x v="0"/>
    <x v="43"/>
    <x v="1"/>
    <x v="1"/>
    <s v="WI"/>
    <x v="0"/>
    <n v="46"/>
    <x v="1"/>
    <n v="5"/>
    <x v="0"/>
    <x v="1"/>
    <n v="21"/>
    <x v="0"/>
    <x v="0"/>
    <x v="942"/>
    <n v="23.06164426827721"/>
    <n v="3"/>
    <s v="Medium"/>
    <x v="1"/>
    <n v="0.10344827586206896"/>
    <x v="0"/>
    <x v="1"/>
  </r>
  <r>
    <s v="8303-QUWW"/>
    <x v="0"/>
    <x v="39"/>
    <x v="0"/>
    <x v="1"/>
    <s v="GA"/>
    <x v="1"/>
    <n v="59"/>
    <x v="1"/>
    <n v="2"/>
    <x v="2"/>
    <x v="1"/>
    <n v="35"/>
    <x v="0"/>
    <x v="0"/>
    <x v="1100"/>
    <n v="35.18516281276041"/>
    <n v="6"/>
    <s v="High"/>
    <x v="1"/>
    <n v="8.4507042253521125E-2"/>
    <x v="0"/>
    <x v="0"/>
  </r>
  <r>
    <s v="3484-BLMM"/>
    <x v="1"/>
    <x v="14"/>
    <x v="2"/>
    <x v="1"/>
    <s v="DC"/>
    <x v="1"/>
    <n v="38"/>
    <x v="0"/>
    <n v="0"/>
    <x v="0"/>
    <x v="1"/>
    <n v="54"/>
    <x v="1"/>
    <x v="13"/>
    <x v="1101"/>
    <n v="55.978338675466318"/>
    <n v="9"/>
    <s v="High"/>
    <x v="2"/>
    <n v="1"/>
    <x v="0"/>
    <x v="0"/>
  </r>
  <r>
    <s v="8088-BQFU"/>
    <x v="0"/>
    <x v="66"/>
    <x v="1"/>
    <x v="0"/>
    <s v="AZ"/>
    <x v="0"/>
    <n v="25"/>
    <x v="0"/>
    <n v="0"/>
    <x v="1"/>
    <x v="1"/>
    <n v="13"/>
    <x v="0"/>
    <x v="0"/>
    <x v="1102"/>
    <n v="11.490181830634871"/>
    <n v="1"/>
    <s v="Low"/>
    <x v="0"/>
    <n v="3.7037037037037035E-2"/>
    <x v="2"/>
    <x v="2"/>
  </r>
  <r>
    <s v="4292-UZXK"/>
    <x v="0"/>
    <x v="24"/>
    <x v="2"/>
    <x v="1"/>
    <s v="VA"/>
    <x v="0"/>
    <n v="57"/>
    <x v="1"/>
    <n v="3"/>
    <x v="0"/>
    <x v="3"/>
    <n v="36"/>
    <x v="0"/>
    <x v="0"/>
    <x v="1095"/>
    <n v="41.283046853054081"/>
    <n v="9"/>
    <s v="High"/>
    <x v="1"/>
    <n v="0.6428571428571429"/>
    <x v="0"/>
    <x v="0"/>
  </r>
  <r>
    <s v="7183-PWSQ"/>
    <x v="0"/>
    <x v="53"/>
    <x v="1"/>
    <x v="1"/>
    <s v="KS"/>
    <x v="1"/>
    <n v="45"/>
    <x v="0"/>
    <n v="0"/>
    <x v="1"/>
    <x v="1"/>
    <n v="34"/>
    <x v="0"/>
    <x v="0"/>
    <x v="616"/>
    <n v="27.6984406575781"/>
    <n v="2"/>
    <s v="Low"/>
    <x v="1"/>
    <n v="4.7619047619047616E-2"/>
    <x v="0"/>
    <x v="1"/>
  </r>
  <r>
    <s v="3293-FQMN"/>
    <x v="0"/>
    <x v="71"/>
    <x v="1"/>
    <x v="1"/>
    <s v="RI"/>
    <x v="1"/>
    <n v="59"/>
    <x v="1"/>
    <n v="2"/>
    <x v="0"/>
    <x v="1"/>
    <n v="40"/>
    <x v="0"/>
    <x v="0"/>
    <x v="514"/>
    <n v="42.125846454660383"/>
    <n v="8"/>
    <s v="High"/>
    <x v="1"/>
    <n v="0.1951219512195122"/>
    <x v="0"/>
    <x v="3"/>
  </r>
  <r>
    <s v="0638-ZSDN"/>
    <x v="1"/>
    <x v="12"/>
    <x v="4"/>
    <x v="0"/>
    <s v="NE"/>
    <x v="1"/>
    <n v="60"/>
    <x v="0"/>
    <n v="0"/>
    <x v="0"/>
    <x v="1"/>
    <n v="11"/>
    <x v="3"/>
    <x v="8"/>
    <x v="911"/>
    <n v="11.446999196343739"/>
    <n v="10"/>
    <s v="High"/>
    <x v="0"/>
    <n v="10"/>
    <x v="0"/>
    <x v="1"/>
  </r>
  <r>
    <s v="7200-EVSV"/>
    <x v="0"/>
    <x v="24"/>
    <x v="0"/>
    <x v="1"/>
    <s v="MS"/>
    <x v="1"/>
    <n v="40"/>
    <x v="0"/>
    <n v="0"/>
    <x v="0"/>
    <x v="1"/>
    <n v="51"/>
    <x v="0"/>
    <x v="0"/>
    <x v="534"/>
    <n v="42.758842016726867"/>
    <n v="8"/>
    <s v="High"/>
    <x v="2"/>
    <n v="0.5714285714285714"/>
    <x v="0"/>
    <x v="0"/>
  </r>
  <r>
    <s v="5108-SAWG"/>
    <x v="0"/>
    <x v="58"/>
    <x v="1"/>
    <x v="1"/>
    <s v="NV"/>
    <x v="1"/>
    <n v="21"/>
    <x v="0"/>
    <n v="0"/>
    <x v="1"/>
    <x v="0"/>
    <n v="15"/>
    <x v="0"/>
    <x v="0"/>
    <x v="158"/>
    <n v="14.85929788738556"/>
    <n v="0"/>
    <s v="None"/>
    <x v="0"/>
    <n v="0"/>
    <x v="2"/>
    <x v="2"/>
  </r>
  <r>
    <s v="5612-KWEA"/>
    <x v="1"/>
    <x v="12"/>
    <x v="4"/>
    <x v="1"/>
    <s v="IL"/>
    <x v="0"/>
    <n v="50"/>
    <x v="0"/>
    <n v="0"/>
    <x v="0"/>
    <x v="1"/>
    <n v="16"/>
    <x v="4"/>
    <x v="4"/>
    <x v="964"/>
    <n v="17.470467128694899"/>
    <n v="3"/>
    <s v="Medium"/>
    <x v="0"/>
    <n v="3"/>
    <x v="0"/>
    <x v="1"/>
  </r>
  <r>
    <s v="8546-VDFA"/>
    <x v="0"/>
    <x v="39"/>
    <x v="1"/>
    <x v="1"/>
    <s v="WY"/>
    <x v="0"/>
    <n v="70"/>
    <x v="0"/>
    <n v="0"/>
    <x v="2"/>
    <x v="1"/>
    <n v="43"/>
    <x v="0"/>
    <x v="0"/>
    <x v="747"/>
    <n v="43.5821130570721"/>
    <n v="6"/>
    <s v="High"/>
    <x v="1"/>
    <n v="8.4507042253521125E-2"/>
    <x v="1"/>
    <x v="2"/>
  </r>
  <r>
    <s v="7055-CGMK"/>
    <x v="0"/>
    <x v="41"/>
    <x v="2"/>
    <x v="1"/>
    <s v="GA"/>
    <x v="0"/>
    <n v="22"/>
    <x v="0"/>
    <n v="0"/>
    <x v="2"/>
    <x v="1"/>
    <n v="32"/>
    <x v="0"/>
    <x v="0"/>
    <x v="1103"/>
    <n v="26.894511454650441"/>
    <n v="7"/>
    <s v="High"/>
    <x v="1"/>
    <n v="0.1"/>
    <x v="2"/>
    <x v="0"/>
  </r>
  <r>
    <s v="9601-JEJI"/>
    <x v="0"/>
    <x v="27"/>
    <x v="0"/>
    <x v="0"/>
    <s v="NC"/>
    <x v="1"/>
    <n v="62"/>
    <x v="1"/>
    <n v="3"/>
    <x v="2"/>
    <x v="0"/>
    <n v="8"/>
    <x v="0"/>
    <x v="0"/>
    <x v="211"/>
    <n v="7.9504215035225592"/>
    <n v="10"/>
    <s v="High"/>
    <x v="0"/>
    <n v="0.29411764705882354"/>
    <x v="0"/>
    <x v="0"/>
  </r>
  <r>
    <s v="2697-AQQV"/>
    <x v="0"/>
    <x v="22"/>
    <x v="2"/>
    <x v="1"/>
    <s v="KY"/>
    <x v="1"/>
    <n v="34"/>
    <x v="0"/>
    <n v="0"/>
    <x v="0"/>
    <x v="1"/>
    <n v="40"/>
    <x v="0"/>
    <x v="0"/>
    <x v="1104"/>
    <n v="38.074154485015178"/>
    <n v="4"/>
    <s v="Medium"/>
    <x v="1"/>
    <n v="0.36363636363636365"/>
    <x v="0"/>
    <x v="0"/>
  </r>
  <r>
    <s v="7720-YDVK"/>
    <x v="0"/>
    <x v="27"/>
    <x v="1"/>
    <x v="1"/>
    <s v="AR"/>
    <x v="1"/>
    <n v="78"/>
    <x v="0"/>
    <n v="0"/>
    <x v="1"/>
    <x v="1"/>
    <n v="47"/>
    <x v="0"/>
    <x v="0"/>
    <x v="1105"/>
    <n v="55.055483714631841"/>
    <n v="7"/>
    <s v="High"/>
    <x v="1"/>
    <n v="0.20588235294117646"/>
    <x v="1"/>
    <x v="0"/>
  </r>
  <r>
    <s v="9988-PPLA"/>
    <x v="0"/>
    <x v="58"/>
    <x v="0"/>
    <x v="1"/>
    <s v="IL"/>
    <x v="1"/>
    <n v="26"/>
    <x v="0"/>
    <n v="0"/>
    <x v="1"/>
    <x v="0"/>
    <n v="40"/>
    <x v="0"/>
    <x v="0"/>
    <x v="567"/>
    <n v="39.073451324889248"/>
    <n v="1"/>
    <s v="Low"/>
    <x v="1"/>
    <n v="3.125E-2"/>
    <x v="2"/>
    <x v="1"/>
  </r>
  <r>
    <s v="3963-DTEC"/>
    <x v="0"/>
    <x v="64"/>
    <x v="2"/>
    <x v="1"/>
    <s v="NC"/>
    <x v="1"/>
    <n v="79"/>
    <x v="0"/>
    <n v="0"/>
    <x v="1"/>
    <x v="1"/>
    <n v="46"/>
    <x v="0"/>
    <x v="0"/>
    <x v="1106"/>
    <n v="52.987704043356658"/>
    <n v="3"/>
    <s v="Medium"/>
    <x v="1"/>
    <n v="6.5217391304347824E-2"/>
    <x v="1"/>
    <x v="0"/>
  </r>
  <r>
    <s v="8553-SCAQ"/>
    <x v="0"/>
    <x v="60"/>
    <x v="1"/>
    <x v="0"/>
    <s v="WV"/>
    <x v="1"/>
    <n v="48"/>
    <x v="1"/>
    <n v="5"/>
    <x v="1"/>
    <x v="0"/>
    <n v="8"/>
    <x v="0"/>
    <x v="0"/>
    <x v="599"/>
    <n v="7.7564146453976504"/>
    <n v="9"/>
    <s v="High"/>
    <x v="0"/>
    <n v="0.16363636363636364"/>
    <x v="0"/>
    <x v="0"/>
  </r>
  <r>
    <s v="9065-AQUG"/>
    <x v="0"/>
    <x v="75"/>
    <x v="2"/>
    <x v="0"/>
    <s v="CO"/>
    <x v="1"/>
    <n v="58"/>
    <x v="1"/>
    <n v="3"/>
    <x v="2"/>
    <x v="0"/>
    <n v="13"/>
    <x v="0"/>
    <x v="0"/>
    <x v="880"/>
    <n v="13.317255346701151"/>
    <n v="5"/>
    <s v="Medium"/>
    <x v="0"/>
    <n v="6.6666666666666666E-2"/>
    <x v="0"/>
    <x v="2"/>
  </r>
  <r>
    <s v="4541-BLXB"/>
    <x v="0"/>
    <x v="31"/>
    <x v="1"/>
    <x v="1"/>
    <s v="CO"/>
    <x v="1"/>
    <n v="62"/>
    <x v="0"/>
    <n v="0"/>
    <x v="0"/>
    <x v="0"/>
    <n v="25"/>
    <x v="0"/>
    <x v="0"/>
    <x v="391"/>
    <n v="20.172551115653029"/>
    <n v="9"/>
    <s v="High"/>
    <x v="1"/>
    <n v="0.40909090909090912"/>
    <x v="0"/>
    <x v="2"/>
  </r>
  <r>
    <s v="8453-BHKZ"/>
    <x v="0"/>
    <x v="12"/>
    <x v="1"/>
    <x v="0"/>
    <s v="VT"/>
    <x v="0"/>
    <n v="32"/>
    <x v="1"/>
    <n v="2"/>
    <x v="0"/>
    <x v="0"/>
    <n v="12"/>
    <x v="0"/>
    <x v="0"/>
    <x v="544"/>
    <n v="9.9323016361277912"/>
    <n v="9"/>
    <s v="High"/>
    <x v="0"/>
    <n v="9"/>
    <x v="0"/>
    <x v="3"/>
  </r>
  <r>
    <s v="5471-TCKN"/>
    <x v="1"/>
    <x v="37"/>
    <x v="4"/>
    <x v="1"/>
    <s v="TN"/>
    <x v="0"/>
    <n v="31"/>
    <x v="0"/>
    <n v="0"/>
    <x v="0"/>
    <x v="0"/>
    <n v="47"/>
    <x v="1"/>
    <x v="7"/>
    <x v="1107"/>
    <n v="52.95918297948981"/>
    <n v="1"/>
    <s v="Low"/>
    <x v="1"/>
    <n v="0.14285714285714285"/>
    <x v="0"/>
    <x v="0"/>
  </r>
  <r>
    <s v="0361-LFDU"/>
    <x v="0"/>
    <x v="66"/>
    <x v="1"/>
    <x v="1"/>
    <s v="OH"/>
    <x v="1"/>
    <n v="33"/>
    <x v="0"/>
    <n v="0"/>
    <x v="0"/>
    <x v="1"/>
    <n v="24"/>
    <x v="0"/>
    <x v="0"/>
    <x v="299"/>
    <n v="24.502185851075911"/>
    <n v="1"/>
    <s v="Low"/>
    <x v="1"/>
    <n v="3.7037037037037035E-2"/>
    <x v="0"/>
    <x v="1"/>
  </r>
  <r>
    <s v="3517-JBTY"/>
    <x v="0"/>
    <x v="6"/>
    <x v="2"/>
    <x v="0"/>
    <s v="OH"/>
    <x v="0"/>
    <n v="46"/>
    <x v="1"/>
    <n v="2"/>
    <x v="0"/>
    <x v="3"/>
    <n v="6"/>
    <x v="0"/>
    <x v="0"/>
    <x v="479"/>
    <n v="6.8551944240342344"/>
    <n v="4"/>
    <s v="Medium"/>
    <x v="0"/>
    <n v="0.21052631578947367"/>
    <x v="0"/>
    <x v="1"/>
  </r>
  <r>
    <s v="8594-SARH"/>
    <x v="1"/>
    <x v="15"/>
    <x v="0"/>
    <x v="1"/>
    <s v="CA"/>
    <x v="0"/>
    <n v="62"/>
    <x v="0"/>
    <n v="0"/>
    <x v="1"/>
    <x v="0"/>
    <n v="28"/>
    <x v="6"/>
    <x v="20"/>
    <x v="648"/>
    <n v="28.821117068722351"/>
    <n v="1"/>
    <s v="Low"/>
    <x v="1"/>
    <n v="2.7777777777777776E-2"/>
    <x v="0"/>
    <x v="2"/>
  </r>
  <r>
    <s v="6434-NGLE"/>
    <x v="0"/>
    <x v="18"/>
    <x v="2"/>
    <x v="1"/>
    <s v="NH"/>
    <x v="1"/>
    <n v="33"/>
    <x v="0"/>
    <n v="0"/>
    <x v="2"/>
    <x v="0"/>
    <n v="31"/>
    <x v="0"/>
    <x v="0"/>
    <x v="548"/>
    <n v="30.426840863173119"/>
    <n v="8"/>
    <s v="High"/>
    <x v="1"/>
    <n v="0.14035087719298245"/>
    <x v="0"/>
    <x v="3"/>
  </r>
  <r>
    <s v="9723-WTDK"/>
    <x v="0"/>
    <x v="12"/>
    <x v="2"/>
    <x v="0"/>
    <s v="MS"/>
    <x v="1"/>
    <n v="36"/>
    <x v="0"/>
    <n v="0"/>
    <x v="2"/>
    <x v="0"/>
    <n v="9"/>
    <x v="0"/>
    <x v="0"/>
    <x v="1108"/>
    <n v="9.6733083107103806"/>
    <n v="7"/>
    <s v="High"/>
    <x v="0"/>
    <n v="7"/>
    <x v="0"/>
    <x v="0"/>
  </r>
  <r>
    <s v="8199-QWBH"/>
    <x v="1"/>
    <x v="8"/>
    <x v="5"/>
    <x v="1"/>
    <s v="NH"/>
    <x v="0"/>
    <n v="29"/>
    <x v="0"/>
    <n v="0"/>
    <x v="0"/>
    <x v="1"/>
    <n v="33"/>
    <x v="1"/>
    <x v="9"/>
    <x v="622"/>
    <n v="34.868775196662902"/>
    <n v="8"/>
    <s v="High"/>
    <x v="1"/>
    <n v="4"/>
    <x v="2"/>
    <x v="3"/>
  </r>
  <r>
    <s v="1656-HLAL"/>
    <x v="0"/>
    <x v="54"/>
    <x v="1"/>
    <x v="1"/>
    <s v="DC"/>
    <x v="1"/>
    <n v="37"/>
    <x v="0"/>
    <n v="0"/>
    <x v="0"/>
    <x v="0"/>
    <n v="20"/>
    <x v="0"/>
    <x v="0"/>
    <x v="96"/>
    <n v="16.228035495324381"/>
    <n v="9"/>
    <s v="High"/>
    <x v="0"/>
    <n v="0.9"/>
    <x v="0"/>
    <x v="0"/>
  </r>
  <r>
    <s v="4158-RXXZ"/>
    <x v="1"/>
    <x v="62"/>
    <x v="5"/>
    <x v="1"/>
    <s v="CO"/>
    <x v="0"/>
    <n v="52"/>
    <x v="0"/>
    <n v="0"/>
    <x v="0"/>
    <x v="1"/>
    <n v="70"/>
    <x v="1"/>
    <x v="9"/>
    <x v="583"/>
    <n v="70.478208188122906"/>
    <n v="6"/>
    <s v="High"/>
    <x v="2"/>
    <n v="0.4"/>
    <x v="0"/>
    <x v="2"/>
  </r>
  <r>
    <s v="6951-CVUY"/>
    <x v="0"/>
    <x v="2"/>
    <x v="1"/>
    <x v="1"/>
    <s v="SD"/>
    <x v="0"/>
    <n v="26"/>
    <x v="0"/>
    <n v="0"/>
    <x v="0"/>
    <x v="1"/>
    <n v="28"/>
    <x v="0"/>
    <x v="0"/>
    <x v="1034"/>
    <n v="29.147958886408318"/>
    <n v="0"/>
    <s v="None"/>
    <x v="1"/>
    <n v="0"/>
    <x v="2"/>
    <x v="1"/>
  </r>
  <r>
    <s v="9845-MYDI"/>
    <x v="1"/>
    <x v="36"/>
    <x v="4"/>
    <x v="1"/>
    <s v="NY"/>
    <x v="1"/>
    <n v="23"/>
    <x v="0"/>
    <n v="0"/>
    <x v="0"/>
    <x v="0"/>
    <n v="27"/>
    <x v="5"/>
    <x v="5"/>
    <x v="6"/>
    <n v="23.839672545374832"/>
    <n v="8"/>
    <s v="High"/>
    <x v="1"/>
    <n v="2"/>
    <x v="2"/>
    <x v="3"/>
  </r>
  <r>
    <s v="5307-WXKA"/>
    <x v="0"/>
    <x v="12"/>
    <x v="1"/>
    <x v="1"/>
    <s v="WA"/>
    <x v="1"/>
    <n v="59"/>
    <x v="0"/>
    <n v="0"/>
    <x v="0"/>
    <x v="1"/>
    <n v="31"/>
    <x v="0"/>
    <x v="0"/>
    <x v="499"/>
    <n v="28.314801542675131"/>
    <n v="8"/>
    <s v="High"/>
    <x v="1"/>
    <n v="8"/>
    <x v="0"/>
    <x v="2"/>
  </r>
  <r>
    <s v="9220-LNYB"/>
    <x v="0"/>
    <x v="66"/>
    <x v="1"/>
    <x v="1"/>
    <s v="NV"/>
    <x v="1"/>
    <n v="57"/>
    <x v="0"/>
    <n v="0"/>
    <x v="1"/>
    <x v="1"/>
    <n v="32"/>
    <x v="0"/>
    <x v="0"/>
    <x v="620"/>
    <n v="30.565634747533011"/>
    <n v="10"/>
    <s v="High"/>
    <x v="1"/>
    <n v="0.37037037037037035"/>
    <x v="0"/>
    <x v="2"/>
  </r>
  <r>
    <s v="0122-YFRD"/>
    <x v="1"/>
    <x v="13"/>
    <x v="4"/>
    <x v="1"/>
    <s v="WI"/>
    <x v="1"/>
    <n v="76"/>
    <x v="0"/>
    <n v="0"/>
    <x v="1"/>
    <x v="0"/>
    <n v="23"/>
    <x v="2"/>
    <x v="21"/>
    <x v="389"/>
    <n v="27.48523091976962"/>
    <n v="4"/>
    <s v="Medium"/>
    <x v="1"/>
    <n v="8.8888888888888892E-2"/>
    <x v="1"/>
    <x v="1"/>
  </r>
  <r>
    <s v="2844-RVRY"/>
    <x v="0"/>
    <x v="41"/>
    <x v="1"/>
    <x v="1"/>
    <s v="ID"/>
    <x v="1"/>
    <n v="50"/>
    <x v="0"/>
    <n v="0"/>
    <x v="2"/>
    <x v="0"/>
    <n v="58"/>
    <x v="0"/>
    <x v="0"/>
    <x v="1109"/>
    <n v="67.960169544912759"/>
    <n v="5"/>
    <s v="Medium"/>
    <x v="2"/>
    <n v="7.1428571428571425E-2"/>
    <x v="0"/>
    <x v="2"/>
  </r>
  <r>
    <s v="9954-HCPF"/>
    <x v="1"/>
    <x v="12"/>
    <x v="2"/>
    <x v="1"/>
    <s v="OK"/>
    <x v="1"/>
    <n v="61"/>
    <x v="0"/>
    <n v="0"/>
    <x v="0"/>
    <x v="1"/>
    <n v="45"/>
    <x v="1"/>
    <x v="9"/>
    <x v="633"/>
    <n v="51.011859723773362"/>
    <n v="0"/>
    <s v="None"/>
    <x v="1"/>
    <n v="0"/>
    <x v="0"/>
    <x v="0"/>
  </r>
  <r>
    <s v="8685-PJVD"/>
    <x v="0"/>
    <x v="3"/>
    <x v="0"/>
    <x v="0"/>
    <s v="OH"/>
    <x v="0"/>
    <n v="48"/>
    <x v="0"/>
    <n v="0"/>
    <x v="2"/>
    <x v="1"/>
    <n v="13"/>
    <x v="0"/>
    <x v="0"/>
    <x v="1110"/>
    <n v="14.58591101953427"/>
    <n v="8"/>
    <s v="High"/>
    <x v="0"/>
    <n v="0.11594202898550725"/>
    <x v="0"/>
    <x v="1"/>
  </r>
  <r>
    <s v="2332-UKWD"/>
    <x v="0"/>
    <x v="42"/>
    <x v="1"/>
    <x v="1"/>
    <s v="SC"/>
    <x v="1"/>
    <n v="29"/>
    <x v="0"/>
    <n v="0"/>
    <x v="1"/>
    <x v="1"/>
    <n v="37"/>
    <x v="0"/>
    <x v="0"/>
    <x v="1111"/>
    <n v="33.380062199481571"/>
    <n v="3"/>
    <s v="Medium"/>
    <x v="1"/>
    <n v="6.25E-2"/>
    <x v="2"/>
    <x v="0"/>
  </r>
  <r>
    <s v="2881-ANSR"/>
    <x v="0"/>
    <x v="4"/>
    <x v="1"/>
    <x v="1"/>
    <s v="AZ"/>
    <x v="1"/>
    <n v="28"/>
    <x v="0"/>
    <n v="0"/>
    <x v="0"/>
    <x v="0"/>
    <n v="54"/>
    <x v="0"/>
    <x v="0"/>
    <x v="544"/>
    <n v="50.47694418721094"/>
    <n v="3"/>
    <s v="Medium"/>
    <x v="2"/>
    <n v="7.8947368421052627E-2"/>
    <x v="2"/>
    <x v="2"/>
  </r>
  <r>
    <s v="1143-VJMY"/>
    <x v="1"/>
    <x v="12"/>
    <x v="1"/>
    <x v="1"/>
    <s v="TX"/>
    <x v="0"/>
    <n v="24"/>
    <x v="0"/>
    <n v="0"/>
    <x v="0"/>
    <x v="0"/>
    <n v="41"/>
    <x v="4"/>
    <x v="4"/>
    <x v="801"/>
    <n v="45.671595764658143"/>
    <n v="5"/>
    <s v="Medium"/>
    <x v="1"/>
    <n v="5"/>
    <x v="2"/>
    <x v="0"/>
  </r>
  <r>
    <s v="2865-ZOYK"/>
    <x v="1"/>
    <x v="62"/>
    <x v="3"/>
    <x v="1"/>
    <s v="WV"/>
    <x v="0"/>
    <n v="55"/>
    <x v="0"/>
    <n v="0"/>
    <x v="0"/>
    <x v="1"/>
    <n v="23"/>
    <x v="1"/>
    <x v="9"/>
    <x v="123"/>
    <n v="27.584415523695998"/>
    <n v="7"/>
    <s v="High"/>
    <x v="1"/>
    <n v="0.46666666666666667"/>
    <x v="0"/>
    <x v="0"/>
  </r>
  <r>
    <s v="1408-LEOW"/>
    <x v="1"/>
    <x v="12"/>
    <x v="2"/>
    <x v="1"/>
    <s v="MO"/>
    <x v="0"/>
    <n v="45"/>
    <x v="0"/>
    <n v="0"/>
    <x v="0"/>
    <x v="0"/>
    <n v="42"/>
    <x v="5"/>
    <x v="5"/>
    <x v="113"/>
    <n v="47.995675671594753"/>
    <n v="1"/>
    <s v="Low"/>
    <x v="1"/>
    <n v="1"/>
    <x v="0"/>
    <x v="1"/>
  </r>
  <r>
    <s v="6032-ZKYP"/>
    <x v="0"/>
    <x v="1"/>
    <x v="2"/>
    <x v="1"/>
    <s v="OK"/>
    <x v="1"/>
    <n v="78"/>
    <x v="0"/>
    <n v="0"/>
    <x v="2"/>
    <x v="0"/>
    <n v="47"/>
    <x v="0"/>
    <x v="0"/>
    <x v="1081"/>
    <n v="41.846643174947893"/>
    <n v="8"/>
    <s v="High"/>
    <x v="1"/>
    <n v="0.125"/>
    <x v="1"/>
    <x v="0"/>
  </r>
  <r>
    <s v="7762-VEGZ"/>
    <x v="1"/>
    <x v="22"/>
    <x v="5"/>
    <x v="1"/>
    <s v="OH"/>
    <x v="0"/>
    <n v="49"/>
    <x v="0"/>
    <n v="0"/>
    <x v="0"/>
    <x v="1"/>
    <n v="19"/>
    <x v="5"/>
    <x v="5"/>
    <x v="1112"/>
    <n v="19.307954925199152"/>
    <n v="3"/>
    <s v="Medium"/>
    <x v="0"/>
    <n v="0.27272727272727271"/>
    <x v="0"/>
    <x v="1"/>
  </r>
  <r>
    <s v="4901-GAEU"/>
    <x v="0"/>
    <x v="37"/>
    <x v="1"/>
    <x v="0"/>
    <s v="MS"/>
    <x v="0"/>
    <n v="48"/>
    <x v="0"/>
    <n v="0"/>
    <x v="0"/>
    <x v="0"/>
    <n v="7"/>
    <x v="0"/>
    <x v="0"/>
    <x v="748"/>
    <n v="7.5292463911297833"/>
    <n v="2"/>
    <s v="Low"/>
    <x v="0"/>
    <n v="0.2857142857142857"/>
    <x v="0"/>
    <x v="0"/>
  </r>
  <r>
    <s v="2380-FIAB"/>
    <x v="1"/>
    <x v="11"/>
    <x v="4"/>
    <x v="1"/>
    <s v="DE"/>
    <x v="1"/>
    <n v="46"/>
    <x v="0"/>
    <n v="0"/>
    <x v="0"/>
    <x v="1"/>
    <n v="35"/>
    <x v="1"/>
    <x v="7"/>
    <x v="214"/>
    <n v="32.895017261433793"/>
    <n v="9"/>
    <s v="High"/>
    <x v="1"/>
    <n v="1.8"/>
    <x v="0"/>
    <x v="0"/>
  </r>
  <r>
    <s v="3155-KOOQ"/>
    <x v="0"/>
    <x v="7"/>
    <x v="1"/>
    <x v="1"/>
    <s v="DC"/>
    <x v="0"/>
    <n v="36"/>
    <x v="0"/>
    <n v="0"/>
    <x v="2"/>
    <x v="1"/>
    <n v="36"/>
    <x v="0"/>
    <x v="0"/>
    <x v="1113"/>
    <n v="31.084828153165361"/>
    <n v="7"/>
    <s v="High"/>
    <x v="1"/>
    <n v="0.12962962962962962"/>
    <x v="0"/>
    <x v="0"/>
  </r>
  <r>
    <s v="0798-QBZD"/>
    <x v="0"/>
    <x v="56"/>
    <x v="2"/>
    <x v="0"/>
    <s v="MT"/>
    <x v="1"/>
    <n v="38"/>
    <x v="1"/>
    <n v="3"/>
    <x v="2"/>
    <x v="0"/>
    <n v="11"/>
    <x v="0"/>
    <x v="0"/>
    <x v="1114"/>
    <n v="11.87241489736946"/>
    <n v="3"/>
    <s v="Medium"/>
    <x v="0"/>
    <n v="4.4117647058823532E-2"/>
    <x v="0"/>
    <x v="2"/>
  </r>
  <r>
    <s v="3903-EJCW"/>
    <x v="1"/>
    <x v="8"/>
    <x v="1"/>
    <x v="0"/>
    <s v="MO"/>
    <x v="0"/>
    <n v="35"/>
    <x v="0"/>
    <n v="0"/>
    <x v="0"/>
    <x v="1"/>
    <n v="15"/>
    <x v="3"/>
    <x v="8"/>
    <x v="1115"/>
    <n v="14.20773089431145"/>
    <n v="2"/>
    <s v="Low"/>
    <x v="0"/>
    <n v="1"/>
    <x v="0"/>
    <x v="1"/>
  </r>
  <r>
    <s v="8976-RWJP"/>
    <x v="1"/>
    <x v="26"/>
    <x v="3"/>
    <x v="1"/>
    <s v="MI"/>
    <x v="1"/>
    <n v="85"/>
    <x v="0"/>
    <n v="0"/>
    <x v="0"/>
    <x v="1"/>
    <n v="38"/>
    <x v="1"/>
    <x v="7"/>
    <x v="41"/>
    <n v="38.033715565798069"/>
    <n v="8"/>
    <s v="High"/>
    <x v="1"/>
    <n v="0.38095238095238093"/>
    <x v="1"/>
    <x v="1"/>
  </r>
  <r>
    <s v="7255-UBLM"/>
    <x v="0"/>
    <x v="12"/>
    <x v="1"/>
    <x v="1"/>
    <s v="KY"/>
    <x v="1"/>
    <n v="77"/>
    <x v="0"/>
    <n v="0"/>
    <x v="2"/>
    <x v="1"/>
    <n v="36"/>
    <x v="0"/>
    <x v="0"/>
    <x v="571"/>
    <n v="33.310345660047147"/>
    <n v="2"/>
    <s v="Low"/>
    <x v="1"/>
    <n v="2"/>
    <x v="1"/>
    <x v="0"/>
  </r>
  <r>
    <s v="1065-GKVE"/>
    <x v="0"/>
    <x v="26"/>
    <x v="0"/>
    <x v="1"/>
    <s v="TX"/>
    <x v="0"/>
    <n v="51"/>
    <x v="0"/>
    <n v="0"/>
    <x v="1"/>
    <x v="0"/>
    <n v="53"/>
    <x v="0"/>
    <x v="0"/>
    <x v="1116"/>
    <n v="55.553123967161689"/>
    <n v="8"/>
    <s v="High"/>
    <x v="2"/>
    <n v="0.38095238095238093"/>
    <x v="0"/>
    <x v="0"/>
  </r>
  <r>
    <s v="2071-YEIR"/>
    <x v="0"/>
    <x v="6"/>
    <x v="1"/>
    <x v="0"/>
    <s v="MD"/>
    <x v="1"/>
    <n v="40"/>
    <x v="1"/>
    <n v="4"/>
    <x v="0"/>
    <x v="1"/>
    <n v="7"/>
    <x v="0"/>
    <x v="0"/>
    <x v="1117"/>
    <n v="7.0287420326626249"/>
    <n v="6"/>
    <s v="High"/>
    <x v="0"/>
    <n v="0.31578947368421051"/>
    <x v="0"/>
    <x v="0"/>
  </r>
  <r>
    <s v="2076-SPBP"/>
    <x v="1"/>
    <x v="5"/>
    <x v="2"/>
    <x v="1"/>
    <s v="GA"/>
    <x v="0"/>
    <n v="75"/>
    <x v="0"/>
    <n v="0"/>
    <x v="0"/>
    <x v="1"/>
    <n v="28"/>
    <x v="3"/>
    <x v="8"/>
    <x v="356"/>
    <n v="29.825710852721009"/>
    <n v="1"/>
    <s v="Low"/>
    <x v="1"/>
    <n v="3.3333333333333333E-2"/>
    <x v="1"/>
    <x v="0"/>
  </r>
  <r>
    <s v="4579-FPZP"/>
    <x v="0"/>
    <x v="39"/>
    <x v="1"/>
    <x v="0"/>
    <s v="WI"/>
    <x v="1"/>
    <n v="24"/>
    <x v="0"/>
    <n v="0"/>
    <x v="2"/>
    <x v="1"/>
    <n v="11"/>
    <x v="0"/>
    <x v="0"/>
    <x v="397"/>
    <n v="12.72377529983819"/>
    <n v="3"/>
    <s v="Medium"/>
    <x v="0"/>
    <n v="4.2253521126760563E-2"/>
    <x v="2"/>
    <x v="1"/>
  </r>
  <r>
    <s v="5038-XSRB"/>
    <x v="0"/>
    <x v="20"/>
    <x v="1"/>
    <x v="0"/>
    <s v="NY"/>
    <x v="1"/>
    <n v="55"/>
    <x v="1"/>
    <n v="2"/>
    <x v="0"/>
    <x v="0"/>
    <n v="16"/>
    <x v="0"/>
    <x v="0"/>
    <x v="1118"/>
    <n v="13.310482326376709"/>
    <n v="0"/>
    <s v="None"/>
    <x v="0"/>
    <n v="0"/>
    <x v="0"/>
    <x v="3"/>
  </r>
  <r>
    <s v="4471-WEEQ"/>
    <x v="1"/>
    <x v="1"/>
    <x v="5"/>
    <x v="1"/>
    <s v="WY"/>
    <x v="0"/>
    <n v="75"/>
    <x v="0"/>
    <n v="0"/>
    <x v="0"/>
    <x v="1"/>
    <n v="52"/>
    <x v="3"/>
    <x v="8"/>
    <x v="958"/>
    <n v="42.901990946606212"/>
    <n v="5"/>
    <s v="Medium"/>
    <x v="2"/>
    <n v="7.8125E-2"/>
    <x v="1"/>
    <x v="2"/>
  </r>
  <r>
    <s v="6078-FJZF"/>
    <x v="0"/>
    <x v="29"/>
    <x v="1"/>
    <x v="0"/>
    <s v="RI"/>
    <x v="0"/>
    <n v="51"/>
    <x v="0"/>
    <n v="0"/>
    <x v="1"/>
    <x v="0"/>
    <n v="41"/>
    <x v="0"/>
    <x v="0"/>
    <x v="117"/>
    <n v="39.93475653133558"/>
    <n v="10"/>
    <s v="High"/>
    <x v="1"/>
    <n v="0.14925373134328357"/>
    <x v="0"/>
    <x v="3"/>
  </r>
  <r>
    <s v="6025-SBJR"/>
    <x v="0"/>
    <x v="39"/>
    <x v="1"/>
    <x v="1"/>
    <s v="IN"/>
    <x v="0"/>
    <n v="28"/>
    <x v="0"/>
    <n v="0"/>
    <x v="2"/>
    <x v="1"/>
    <n v="37"/>
    <x v="0"/>
    <x v="0"/>
    <x v="796"/>
    <n v="40.521625511547413"/>
    <n v="6"/>
    <s v="High"/>
    <x v="1"/>
    <n v="8.4507042253521125E-2"/>
    <x v="2"/>
    <x v="1"/>
  </r>
  <r>
    <s v="3764-VTBD"/>
    <x v="1"/>
    <x v="12"/>
    <x v="1"/>
    <x v="1"/>
    <s v="NM"/>
    <x v="1"/>
    <n v="53"/>
    <x v="0"/>
    <n v="0"/>
    <x v="0"/>
    <x v="3"/>
    <n v="18"/>
    <x v="1"/>
    <x v="7"/>
    <x v="921"/>
    <n v="19.707958657317349"/>
    <n v="0"/>
    <s v="None"/>
    <x v="0"/>
    <n v="0"/>
    <x v="0"/>
    <x v="2"/>
  </r>
  <r>
    <s v="5361-RZVA"/>
    <x v="1"/>
    <x v="12"/>
    <x v="1"/>
    <x v="0"/>
    <s v="CT"/>
    <x v="0"/>
    <n v="25"/>
    <x v="0"/>
    <n v="0"/>
    <x v="0"/>
    <x v="3"/>
    <n v="26"/>
    <x v="1"/>
    <x v="13"/>
    <x v="855"/>
    <n v="22.64700413639369"/>
    <n v="8"/>
    <s v="High"/>
    <x v="1"/>
    <n v="8"/>
    <x v="2"/>
    <x v="3"/>
  </r>
  <r>
    <s v="8011-HJKN"/>
    <x v="0"/>
    <x v="9"/>
    <x v="1"/>
    <x v="1"/>
    <s v="VA"/>
    <x v="1"/>
    <n v="48"/>
    <x v="0"/>
    <n v="0"/>
    <x v="0"/>
    <x v="3"/>
    <n v="30"/>
    <x v="0"/>
    <x v="0"/>
    <x v="368"/>
    <n v="26.06183363191866"/>
    <n v="6"/>
    <s v="High"/>
    <x v="1"/>
    <n v="2"/>
    <x v="0"/>
    <x v="0"/>
  </r>
  <r>
    <s v="8851-ACHB"/>
    <x v="1"/>
    <x v="26"/>
    <x v="2"/>
    <x v="1"/>
    <s v="MT"/>
    <x v="1"/>
    <n v="66"/>
    <x v="0"/>
    <n v="0"/>
    <x v="0"/>
    <x v="1"/>
    <n v="27"/>
    <x v="5"/>
    <x v="5"/>
    <x v="737"/>
    <n v="32.142814791754382"/>
    <n v="0"/>
    <s v="None"/>
    <x v="1"/>
    <n v="0"/>
    <x v="1"/>
    <x v="2"/>
  </r>
  <r>
    <s v="6347-QZHF"/>
    <x v="1"/>
    <x v="8"/>
    <x v="0"/>
    <x v="1"/>
    <s v="GA"/>
    <x v="0"/>
    <n v="74"/>
    <x v="0"/>
    <n v="0"/>
    <x v="0"/>
    <x v="0"/>
    <n v="41"/>
    <x v="4"/>
    <x v="14"/>
    <x v="314"/>
    <n v="42.499498196928137"/>
    <n v="1"/>
    <s v="Low"/>
    <x v="1"/>
    <n v="0.5"/>
    <x v="1"/>
    <x v="0"/>
  </r>
  <r>
    <s v="9418-HNDJ"/>
    <x v="0"/>
    <x v="9"/>
    <x v="1"/>
    <x v="0"/>
    <s v="AR"/>
    <x v="0"/>
    <n v="41"/>
    <x v="0"/>
    <n v="0"/>
    <x v="0"/>
    <x v="0"/>
    <n v="11"/>
    <x v="0"/>
    <x v="0"/>
    <x v="1119"/>
    <n v="12.29045629823352"/>
    <n v="0"/>
    <s v="None"/>
    <x v="0"/>
    <n v="0"/>
    <x v="0"/>
    <x v="0"/>
  </r>
  <r>
    <s v="2193-TMOP"/>
    <x v="1"/>
    <x v="0"/>
    <x v="5"/>
    <x v="1"/>
    <s v="ME"/>
    <x v="0"/>
    <n v="61"/>
    <x v="0"/>
    <n v="0"/>
    <x v="0"/>
    <x v="0"/>
    <n v="55"/>
    <x v="1"/>
    <x v="13"/>
    <x v="1120"/>
    <n v="53.861018251501527"/>
    <n v="4"/>
    <s v="Medium"/>
    <x v="2"/>
    <n v="0.16666666666666666"/>
    <x v="0"/>
    <x v="3"/>
  </r>
  <r>
    <s v="0294-ASHL"/>
    <x v="0"/>
    <x v="8"/>
    <x v="1"/>
    <x v="1"/>
    <s v="OR"/>
    <x v="1"/>
    <n v="25"/>
    <x v="0"/>
    <n v="0"/>
    <x v="0"/>
    <x v="1"/>
    <n v="41"/>
    <x v="0"/>
    <x v="0"/>
    <x v="352"/>
    <n v="43.273175794824013"/>
    <n v="2"/>
    <s v="Low"/>
    <x v="1"/>
    <n v="1"/>
    <x v="2"/>
    <x v="2"/>
  </r>
  <r>
    <s v="1919-WWCI"/>
    <x v="0"/>
    <x v="76"/>
    <x v="1"/>
    <x v="0"/>
    <s v="OK"/>
    <x v="1"/>
    <n v="59"/>
    <x v="0"/>
    <n v="0"/>
    <x v="2"/>
    <x v="1"/>
    <n v="13"/>
    <x v="0"/>
    <x v="0"/>
    <x v="508"/>
    <n v="11.28735065778941"/>
    <n v="6"/>
    <s v="High"/>
    <x v="0"/>
    <n v="7.792207792207792E-2"/>
    <x v="0"/>
    <x v="0"/>
  </r>
  <r>
    <s v="7102-ZXMX"/>
    <x v="0"/>
    <x v="3"/>
    <x v="1"/>
    <x v="1"/>
    <s v="DC"/>
    <x v="1"/>
    <n v="54"/>
    <x v="1"/>
    <n v="6"/>
    <x v="1"/>
    <x v="0"/>
    <n v="47"/>
    <x v="0"/>
    <x v="0"/>
    <x v="369"/>
    <n v="42.630957804996072"/>
    <n v="7"/>
    <s v="High"/>
    <x v="1"/>
    <n v="0.10144927536231885"/>
    <x v="0"/>
    <x v="0"/>
  </r>
  <r>
    <s v="8630-CTDU"/>
    <x v="1"/>
    <x v="36"/>
    <x v="0"/>
    <x v="1"/>
    <s v="MD"/>
    <x v="1"/>
    <n v="49"/>
    <x v="0"/>
    <n v="0"/>
    <x v="0"/>
    <x v="3"/>
    <n v="39"/>
    <x v="1"/>
    <x v="13"/>
    <x v="1121"/>
    <n v="42.816783096937243"/>
    <n v="2"/>
    <s v="Low"/>
    <x v="1"/>
    <n v="0.5"/>
    <x v="0"/>
    <x v="0"/>
  </r>
  <r>
    <s v="7367-YWEP"/>
    <x v="1"/>
    <x v="47"/>
    <x v="1"/>
    <x v="1"/>
    <s v="MD"/>
    <x v="0"/>
    <n v="67"/>
    <x v="0"/>
    <n v="0"/>
    <x v="0"/>
    <x v="1"/>
    <n v="38"/>
    <x v="1"/>
    <x v="7"/>
    <x v="908"/>
    <n v="39.505264736098567"/>
    <n v="4"/>
    <s v="Medium"/>
    <x v="1"/>
    <n v="0.12903225806451613"/>
    <x v="1"/>
    <x v="0"/>
  </r>
  <r>
    <s v="3980-CGZX"/>
    <x v="0"/>
    <x v="60"/>
    <x v="1"/>
    <x v="1"/>
    <s v="NY"/>
    <x v="1"/>
    <n v="82"/>
    <x v="0"/>
    <n v="0"/>
    <x v="0"/>
    <x v="1"/>
    <n v="26"/>
    <x v="0"/>
    <x v="0"/>
    <x v="1122"/>
    <n v="23.437098931633638"/>
    <n v="6"/>
    <s v="High"/>
    <x v="1"/>
    <n v="0.10909090909090909"/>
    <x v="1"/>
    <x v="3"/>
  </r>
  <r>
    <s v="8194-BNYY"/>
    <x v="0"/>
    <x v="8"/>
    <x v="1"/>
    <x v="1"/>
    <s v="DE"/>
    <x v="0"/>
    <n v="36"/>
    <x v="1"/>
    <n v="2"/>
    <x v="0"/>
    <x v="1"/>
    <n v="23"/>
    <x v="0"/>
    <x v="0"/>
    <x v="452"/>
    <n v="27.23025178109479"/>
    <n v="0"/>
    <s v="None"/>
    <x v="1"/>
    <n v="0"/>
    <x v="0"/>
    <x v="0"/>
  </r>
  <r>
    <s v="1200-AKBJ"/>
    <x v="1"/>
    <x v="8"/>
    <x v="5"/>
    <x v="0"/>
    <s v="WV"/>
    <x v="0"/>
    <n v="49"/>
    <x v="0"/>
    <n v="0"/>
    <x v="0"/>
    <x v="1"/>
    <n v="41"/>
    <x v="3"/>
    <x v="2"/>
    <x v="943"/>
    <n v="39.924543740573412"/>
    <n v="9"/>
    <s v="High"/>
    <x v="1"/>
    <n v="4.5"/>
    <x v="0"/>
    <x v="0"/>
  </r>
  <r>
    <s v="7062-WFBY"/>
    <x v="0"/>
    <x v="71"/>
    <x v="1"/>
    <x v="1"/>
    <s v="OH"/>
    <x v="1"/>
    <n v="57"/>
    <x v="1"/>
    <n v="4"/>
    <x v="0"/>
    <x v="0"/>
    <n v="35"/>
    <x v="0"/>
    <x v="0"/>
    <x v="872"/>
    <n v="39.668082053491823"/>
    <n v="1"/>
    <s v="Low"/>
    <x v="1"/>
    <n v="2.4390243902439025E-2"/>
    <x v="0"/>
    <x v="1"/>
  </r>
  <r>
    <s v="6445-UONS"/>
    <x v="0"/>
    <x v="59"/>
    <x v="2"/>
    <x v="1"/>
    <s v="NY"/>
    <x v="0"/>
    <n v="44"/>
    <x v="1"/>
    <n v="5"/>
    <x v="1"/>
    <x v="0"/>
    <n v="32"/>
    <x v="0"/>
    <x v="0"/>
    <x v="1123"/>
    <n v="32.557364436925688"/>
    <n v="7"/>
    <s v="High"/>
    <x v="1"/>
    <n v="0.14000000000000001"/>
    <x v="0"/>
    <x v="3"/>
  </r>
  <r>
    <s v="6275-HEXE"/>
    <x v="1"/>
    <x v="12"/>
    <x v="1"/>
    <x v="1"/>
    <s v="IL"/>
    <x v="1"/>
    <n v="43"/>
    <x v="0"/>
    <n v="0"/>
    <x v="0"/>
    <x v="1"/>
    <n v="37"/>
    <x v="1"/>
    <x v="7"/>
    <x v="49"/>
    <n v="43.047430385915483"/>
    <n v="10"/>
    <s v="High"/>
    <x v="1"/>
    <n v="10"/>
    <x v="0"/>
    <x v="1"/>
  </r>
  <r>
    <s v="3557-MTQA"/>
    <x v="0"/>
    <x v="25"/>
    <x v="1"/>
    <x v="1"/>
    <s v="SD"/>
    <x v="1"/>
    <n v="38"/>
    <x v="0"/>
    <n v="0"/>
    <x v="2"/>
    <x v="0"/>
    <n v="36"/>
    <x v="0"/>
    <x v="0"/>
    <x v="1124"/>
    <n v="31.11369767091195"/>
    <n v="10"/>
    <s v="High"/>
    <x v="1"/>
    <n v="0.15384615384615385"/>
    <x v="0"/>
    <x v="1"/>
  </r>
  <r>
    <s v="0280-ZBCV"/>
    <x v="0"/>
    <x v="9"/>
    <x v="1"/>
    <x v="1"/>
    <s v="MA"/>
    <x v="1"/>
    <n v="52"/>
    <x v="0"/>
    <n v="0"/>
    <x v="0"/>
    <x v="0"/>
    <n v="44"/>
    <x v="0"/>
    <x v="0"/>
    <x v="628"/>
    <n v="52.01562831634488"/>
    <n v="10"/>
    <s v="High"/>
    <x v="1"/>
    <n v="3.3333333333333335"/>
    <x v="0"/>
    <x v="3"/>
  </r>
  <r>
    <s v="0550-OEVK"/>
    <x v="1"/>
    <x v="12"/>
    <x v="4"/>
    <x v="0"/>
    <s v="IL"/>
    <x v="0"/>
    <n v="77"/>
    <x v="0"/>
    <n v="0"/>
    <x v="0"/>
    <x v="0"/>
    <n v="7"/>
    <x v="3"/>
    <x v="8"/>
    <x v="1017"/>
    <n v="5.8791301203249704"/>
    <n v="3"/>
    <s v="Medium"/>
    <x v="0"/>
    <n v="3"/>
    <x v="1"/>
    <x v="1"/>
  </r>
  <r>
    <s v="9489-SVNE"/>
    <x v="0"/>
    <x v="44"/>
    <x v="1"/>
    <x v="1"/>
    <s v="VT"/>
    <x v="0"/>
    <n v="58"/>
    <x v="0"/>
    <n v="0"/>
    <x v="2"/>
    <x v="1"/>
    <n v="38"/>
    <x v="0"/>
    <x v="0"/>
    <x v="984"/>
    <n v="32.065258598801996"/>
    <n v="6"/>
    <s v="High"/>
    <x v="1"/>
    <n v="9.8360655737704916E-2"/>
    <x v="0"/>
    <x v="3"/>
  </r>
  <r>
    <s v="8385-RBJP"/>
    <x v="1"/>
    <x v="17"/>
    <x v="3"/>
    <x v="1"/>
    <s v="HI"/>
    <x v="1"/>
    <n v="78"/>
    <x v="0"/>
    <n v="0"/>
    <x v="0"/>
    <x v="1"/>
    <n v="26"/>
    <x v="4"/>
    <x v="4"/>
    <x v="1086"/>
    <n v="25.512545870145509"/>
    <n v="3"/>
    <s v="Medium"/>
    <x v="1"/>
    <n v="5.7692307692307696E-2"/>
    <x v="1"/>
    <x v="2"/>
  </r>
  <r>
    <s v="2256-NWCM"/>
    <x v="0"/>
    <x v="28"/>
    <x v="1"/>
    <x v="1"/>
    <s v="DC"/>
    <x v="0"/>
    <n v="57"/>
    <x v="0"/>
    <n v="0"/>
    <x v="0"/>
    <x v="1"/>
    <n v="47"/>
    <x v="0"/>
    <x v="0"/>
    <x v="1125"/>
    <n v="47.763196595785601"/>
    <n v="0"/>
    <s v="None"/>
    <x v="1"/>
    <n v="0"/>
    <x v="0"/>
    <x v="0"/>
  </r>
  <r>
    <s v="0783-LXAC"/>
    <x v="0"/>
    <x v="12"/>
    <x v="1"/>
    <x v="1"/>
    <s v="MO"/>
    <x v="0"/>
    <n v="46"/>
    <x v="0"/>
    <n v="0"/>
    <x v="0"/>
    <x v="0"/>
    <n v="19"/>
    <x v="0"/>
    <x v="0"/>
    <x v="909"/>
    <n v="18.743990604029229"/>
    <n v="0"/>
    <s v="None"/>
    <x v="0"/>
    <n v="0"/>
    <x v="0"/>
    <x v="1"/>
  </r>
  <r>
    <s v="1755-RYPO"/>
    <x v="0"/>
    <x v="42"/>
    <x v="0"/>
    <x v="1"/>
    <s v="WV"/>
    <x v="0"/>
    <n v="46"/>
    <x v="0"/>
    <n v="0"/>
    <x v="1"/>
    <x v="1"/>
    <n v="45"/>
    <x v="0"/>
    <x v="0"/>
    <x v="392"/>
    <n v="45.989945033231301"/>
    <n v="10"/>
    <s v="High"/>
    <x v="1"/>
    <n v="0.20833333333333334"/>
    <x v="0"/>
    <x v="0"/>
  </r>
  <r>
    <s v="3693-MZXP"/>
    <x v="0"/>
    <x v="15"/>
    <x v="1"/>
    <x v="1"/>
    <s v="AK"/>
    <x v="1"/>
    <n v="55"/>
    <x v="0"/>
    <n v="0"/>
    <x v="2"/>
    <x v="0"/>
    <n v="39"/>
    <x v="0"/>
    <x v="0"/>
    <x v="638"/>
    <n v="34.265222315517157"/>
    <n v="10"/>
    <s v="High"/>
    <x v="1"/>
    <n v="0.27777777777777779"/>
    <x v="0"/>
    <x v="2"/>
  </r>
  <r>
    <s v="5968-YHPE"/>
    <x v="0"/>
    <x v="3"/>
    <x v="1"/>
    <x v="1"/>
    <s v="AZ"/>
    <x v="0"/>
    <n v="63"/>
    <x v="1"/>
    <n v="3"/>
    <x v="2"/>
    <x v="1"/>
    <n v="18"/>
    <x v="0"/>
    <x v="0"/>
    <x v="889"/>
    <n v="16.289027680794579"/>
    <n v="1"/>
    <s v="Low"/>
    <x v="0"/>
    <n v="1.4492753623188406E-2"/>
    <x v="0"/>
    <x v="2"/>
  </r>
  <r>
    <s v="8889-YDSE"/>
    <x v="0"/>
    <x v="11"/>
    <x v="0"/>
    <x v="0"/>
    <s v="WA"/>
    <x v="1"/>
    <n v="69"/>
    <x v="0"/>
    <n v="0"/>
    <x v="1"/>
    <x v="1"/>
    <n v="11"/>
    <x v="0"/>
    <x v="0"/>
    <x v="671"/>
    <n v="12.10157841623375"/>
    <n v="8"/>
    <s v="High"/>
    <x v="0"/>
    <n v="1.6"/>
    <x v="1"/>
    <x v="2"/>
  </r>
  <r>
    <s v="3143-FIZH"/>
    <x v="0"/>
    <x v="39"/>
    <x v="0"/>
    <x v="0"/>
    <s v="RI"/>
    <x v="1"/>
    <n v="44"/>
    <x v="1"/>
    <n v="2"/>
    <x v="2"/>
    <x v="1"/>
    <n v="61"/>
    <x v="0"/>
    <x v="0"/>
    <x v="546"/>
    <n v="50.835137751264092"/>
    <n v="2"/>
    <s v="Low"/>
    <x v="2"/>
    <n v="2.8169014084507043E-2"/>
    <x v="0"/>
    <x v="3"/>
  </r>
  <r>
    <s v="7965-ZMGT"/>
    <x v="0"/>
    <x v="23"/>
    <x v="1"/>
    <x v="0"/>
    <s v="AZ"/>
    <x v="0"/>
    <n v="36"/>
    <x v="0"/>
    <n v="0"/>
    <x v="0"/>
    <x v="0"/>
    <n v="9"/>
    <x v="0"/>
    <x v="0"/>
    <x v="1126"/>
    <n v="9.8324195317101086"/>
    <n v="10"/>
    <s v="High"/>
    <x v="0"/>
    <n v="0.23255813953488372"/>
    <x v="0"/>
    <x v="2"/>
  </r>
  <r>
    <s v="7199-OHNQ"/>
    <x v="0"/>
    <x v="17"/>
    <x v="1"/>
    <x v="0"/>
    <s v="NV"/>
    <x v="1"/>
    <n v="58"/>
    <x v="0"/>
    <n v="0"/>
    <x v="2"/>
    <x v="1"/>
    <n v="50"/>
    <x v="0"/>
    <x v="0"/>
    <x v="1127"/>
    <n v="57.835775217044358"/>
    <n v="3"/>
    <s v="Medium"/>
    <x v="1"/>
    <n v="5.7692307692307696E-2"/>
    <x v="0"/>
    <x v="2"/>
  </r>
  <r>
    <s v="9408-MUBW"/>
    <x v="0"/>
    <x v="73"/>
    <x v="2"/>
    <x v="0"/>
    <s v="MI"/>
    <x v="1"/>
    <n v="42"/>
    <x v="0"/>
    <n v="0"/>
    <x v="2"/>
    <x v="1"/>
    <n v="12"/>
    <x v="0"/>
    <x v="0"/>
    <x v="399"/>
    <n v="10.34674111733244"/>
    <n v="10"/>
    <s v="High"/>
    <x v="0"/>
    <n v="0.25641025641025639"/>
    <x v="0"/>
    <x v="1"/>
  </r>
  <r>
    <s v="2711-KNSV"/>
    <x v="0"/>
    <x v="15"/>
    <x v="1"/>
    <x v="1"/>
    <s v="UT"/>
    <x v="1"/>
    <n v="82"/>
    <x v="1"/>
    <n v="2"/>
    <x v="1"/>
    <x v="1"/>
    <n v="31"/>
    <x v="0"/>
    <x v="0"/>
    <x v="404"/>
    <n v="35.026846805862391"/>
    <n v="2"/>
    <s v="Low"/>
    <x v="1"/>
    <n v="5.5555555555555552E-2"/>
    <x v="1"/>
    <x v="2"/>
  </r>
  <r>
    <s v="2602-FXTD"/>
    <x v="0"/>
    <x v="12"/>
    <x v="3"/>
    <x v="1"/>
    <s v="IN"/>
    <x v="1"/>
    <n v="44"/>
    <x v="0"/>
    <n v="0"/>
    <x v="0"/>
    <x v="0"/>
    <n v="18"/>
    <x v="0"/>
    <x v="0"/>
    <x v="31"/>
    <n v="15.711142548603171"/>
    <n v="2"/>
    <s v="Low"/>
    <x v="0"/>
    <n v="2"/>
    <x v="0"/>
    <x v="1"/>
  </r>
  <r>
    <s v="1480-JBRO"/>
    <x v="1"/>
    <x v="18"/>
    <x v="0"/>
    <x v="1"/>
    <s v="SC"/>
    <x v="0"/>
    <n v="41"/>
    <x v="0"/>
    <n v="0"/>
    <x v="0"/>
    <x v="1"/>
    <n v="39"/>
    <x v="1"/>
    <x v="9"/>
    <x v="788"/>
    <n v="44.275500653031401"/>
    <n v="4"/>
    <s v="Medium"/>
    <x v="1"/>
    <n v="7.0175438596491224E-2"/>
    <x v="0"/>
    <x v="0"/>
  </r>
  <r>
    <s v="8926-GDNY"/>
    <x v="0"/>
    <x v="19"/>
    <x v="1"/>
    <x v="1"/>
    <s v="MD"/>
    <x v="1"/>
    <n v="32"/>
    <x v="1"/>
    <n v="6"/>
    <x v="1"/>
    <x v="0"/>
    <n v="16"/>
    <x v="0"/>
    <x v="0"/>
    <x v="591"/>
    <n v="14.46780023212284"/>
    <n v="8"/>
    <s v="High"/>
    <x v="0"/>
    <n v="0.30769230769230771"/>
    <x v="0"/>
    <x v="0"/>
  </r>
  <r>
    <s v="5506-ENGJ"/>
    <x v="0"/>
    <x v="39"/>
    <x v="1"/>
    <x v="0"/>
    <s v="CO"/>
    <x v="0"/>
    <n v="47"/>
    <x v="0"/>
    <n v="0"/>
    <x v="2"/>
    <x v="1"/>
    <n v="13"/>
    <x v="0"/>
    <x v="0"/>
    <x v="829"/>
    <n v="14.835998637208331"/>
    <n v="5"/>
    <s v="Medium"/>
    <x v="0"/>
    <n v="7.0422535211267609E-2"/>
    <x v="0"/>
    <x v="2"/>
  </r>
  <r>
    <s v="5410-OKLO"/>
    <x v="0"/>
    <x v="11"/>
    <x v="2"/>
    <x v="0"/>
    <s v="IL"/>
    <x v="1"/>
    <n v="43"/>
    <x v="0"/>
    <n v="0"/>
    <x v="0"/>
    <x v="1"/>
    <n v="13"/>
    <x v="0"/>
    <x v="0"/>
    <x v="236"/>
    <n v="12.152172062549161"/>
    <n v="1"/>
    <s v="Low"/>
    <x v="0"/>
    <n v="0.2"/>
    <x v="0"/>
    <x v="1"/>
  </r>
  <r>
    <s v="2790-MVMV"/>
    <x v="0"/>
    <x v="22"/>
    <x v="1"/>
    <x v="0"/>
    <s v="ME"/>
    <x v="1"/>
    <n v="58"/>
    <x v="0"/>
    <n v="0"/>
    <x v="0"/>
    <x v="0"/>
    <n v="16"/>
    <x v="0"/>
    <x v="0"/>
    <x v="1119"/>
    <n v="13.36784322855473"/>
    <n v="10"/>
    <s v="High"/>
    <x v="0"/>
    <n v="0.90909090909090906"/>
    <x v="0"/>
    <x v="3"/>
  </r>
  <r>
    <s v="2682-HMJD"/>
    <x v="0"/>
    <x v="73"/>
    <x v="1"/>
    <x v="1"/>
    <s v="AK"/>
    <x v="1"/>
    <n v="33"/>
    <x v="1"/>
    <n v="4"/>
    <x v="0"/>
    <x v="0"/>
    <n v="52"/>
    <x v="0"/>
    <x v="0"/>
    <x v="1128"/>
    <n v="50.455719783033231"/>
    <n v="3"/>
    <s v="Medium"/>
    <x v="2"/>
    <n v="7.6923076923076927E-2"/>
    <x v="0"/>
    <x v="2"/>
  </r>
  <r>
    <s v="0083-AUNQ"/>
    <x v="0"/>
    <x v="45"/>
    <x v="2"/>
    <x v="0"/>
    <s v="MO"/>
    <x v="0"/>
    <n v="34"/>
    <x v="0"/>
    <n v="0"/>
    <x v="1"/>
    <x v="1"/>
    <n v="10"/>
    <x v="0"/>
    <x v="0"/>
    <x v="817"/>
    <n v="8.6009858217535005"/>
    <n v="0"/>
    <s v="None"/>
    <x v="0"/>
    <n v="0"/>
    <x v="0"/>
    <x v="1"/>
  </r>
  <r>
    <s v="7940-JZZV"/>
    <x v="0"/>
    <x v="38"/>
    <x v="1"/>
    <x v="0"/>
    <s v="AZ"/>
    <x v="0"/>
    <n v="51"/>
    <x v="0"/>
    <n v="0"/>
    <x v="0"/>
    <x v="0"/>
    <n v="10"/>
    <x v="0"/>
    <x v="0"/>
    <x v="37"/>
    <n v="10.114260196299639"/>
    <n v="8"/>
    <s v="High"/>
    <x v="0"/>
    <n v="0.5"/>
    <x v="0"/>
    <x v="2"/>
  </r>
  <r>
    <s v="7279-POMU"/>
    <x v="0"/>
    <x v="75"/>
    <x v="1"/>
    <x v="1"/>
    <s v="OR"/>
    <x v="0"/>
    <n v="60"/>
    <x v="0"/>
    <n v="0"/>
    <x v="2"/>
    <x v="1"/>
    <n v="25"/>
    <x v="0"/>
    <x v="0"/>
    <x v="1129"/>
    <n v="29.39739126509992"/>
    <n v="7"/>
    <s v="High"/>
    <x v="1"/>
    <n v="9.3333333333333338E-2"/>
    <x v="0"/>
    <x v="2"/>
  </r>
  <r>
    <s v="1652-RDNJ"/>
    <x v="0"/>
    <x v="25"/>
    <x v="2"/>
    <x v="0"/>
    <s v="FL"/>
    <x v="1"/>
    <n v="29"/>
    <x v="0"/>
    <n v="0"/>
    <x v="2"/>
    <x v="0"/>
    <n v="11"/>
    <x v="0"/>
    <x v="0"/>
    <x v="775"/>
    <n v="9.3419413212846365"/>
    <n v="10"/>
    <s v="High"/>
    <x v="0"/>
    <n v="0.15384615384615385"/>
    <x v="2"/>
    <x v="0"/>
  </r>
  <r>
    <s v="5873-YPTK"/>
    <x v="0"/>
    <x v="74"/>
    <x v="1"/>
    <x v="0"/>
    <s v="OH"/>
    <x v="0"/>
    <n v="66"/>
    <x v="1"/>
    <n v="2"/>
    <x v="2"/>
    <x v="0"/>
    <n v="10"/>
    <x v="0"/>
    <x v="0"/>
    <x v="793"/>
    <n v="9.5611120547083814"/>
    <n v="10"/>
    <s v="High"/>
    <x v="0"/>
    <n v="0.18867924528301888"/>
    <x v="1"/>
    <x v="1"/>
  </r>
  <r>
    <s v="2257-XDSZ"/>
    <x v="0"/>
    <x v="21"/>
    <x v="1"/>
    <x v="1"/>
    <s v="DC"/>
    <x v="0"/>
    <n v="31"/>
    <x v="0"/>
    <n v="0"/>
    <x v="1"/>
    <x v="1"/>
    <n v="29"/>
    <x v="0"/>
    <x v="0"/>
    <x v="235"/>
    <n v="23.89436489855942"/>
    <n v="6"/>
    <s v="High"/>
    <x v="1"/>
    <n v="1"/>
    <x v="0"/>
    <x v="0"/>
  </r>
  <r>
    <s v="9495-IPCD"/>
    <x v="0"/>
    <x v="39"/>
    <x v="0"/>
    <x v="1"/>
    <s v="VT"/>
    <x v="0"/>
    <n v="69"/>
    <x v="0"/>
    <n v="0"/>
    <x v="2"/>
    <x v="1"/>
    <n v="47"/>
    <x v="0"/>
    <x v="0"/>
    <x v="746"/>
    <n v="46.853255651802577"/>
    <n v="0"/>
    <s v="None"/>
    <x v="1"/>
    <n v="0"/>
    <x v="1"/>
    <x v="3"/>
  </r>
  <r>
    <s v="0175-FEVB"/>
    <x v="0"/>
    <x v="41"/>
    <x v="1"/>
    <x v="1"/>
    <s v="WY"/>
    <x v="0"/>
    <n v="54"/>
    <x v="1"/>
    <n v="2"/>
    <x v="2"/>
    <x v="0"/>
    <n v="51"/>
    <x v="0"/>
    <x v="0"/>
    <x v="462"/>
    <n v="48.838977003755851"/>
    <n v="6"/>
    <s v="High"/>
    <x v="2"/>
    <n v="8.5714285714285715E-2"/>
    <x v="0"/>
    <x v="2"/>
  </r>
  <r>
    <s v="5335-DKJN"/>
    <x v="0"/>
    <x v="23"/>
    <x v="2"/>
    <x v="1"/>
    <s v="MT"/>
    <x v="1"/>
    <n v="54"/>
    <x v="0"/>
    <n v="0"/>
    <x v="1"/>
    <x v="0"/>
    <n v="20"/>
    <x v="0"/>
    <x v="0"/>
    <x v="741"/>
    <n v="22.759558793496851"/>
    <n v="4"/>
    <s v="Medium"/>
    <x v="0"/>
    <n v="9.3023255813953487E-2"/>
    <x v="0"/>
    <x v="2"/>
  </r>
  <r>
    <s v="1810-ORMS"/>
    <x v="0"/>
    <x v="33"/>
    <x v="1"/>
    <x v="0"/>
    <s v="MN"/>
    <x v="1"/>
    <n v="81"/>
    <x v="0"/>
    <n v="0"/>
    <x v="1"/>
    <x v="1"/>
    <n v="57"/>
    <x v="0"/>
    <x v="0"/>
    <x v="1130"/>
    <n v="55.157760337058242"/>
    <n v="9"/>
    <s v="High"/>
    <x v="2"/>
    <n v="0.39130434782608697"/>
    <x v="1"/>
    <x v="1"/>
  </r>
  <r>
    <s v="7867-YKMT"/>
    <x v="0"/>
    <x v="24"/>
    <x v="1"/>
    <x v="1"/>
    <s v="WI"/>
    <x v="1"/>
    <n v="24"/>
    <x v="1"/>
    <n v="6"/>
    <x v="2"/>
    <x v="1"/>
    <n v="28"/>
    <x v="0"/>
    <x v="0"/>
    <x v="1131"/>
    <n v="24.32696534274795"/>
    <n v="1"/>
    <s v="Low"/>
    <x v="1"/>
    <n v="7.1428571428571425E-2"/>
    <x v="2"/>
    <x v="1"/>
  </r>
  <r>
    <s v="0440-OQJP"/>
    <x v="0"/>
    <x v="25"/>
    <x v="0"/>
    <x v="1"/>
    <s v="WI"/>
    <x v="0"/>
    <n v="44"/>
    <x v="0"/>
    <n v="0"/>
    <x v="2"/>
    <x v="0"/>
    <n v="52"/>
    <x v="0"/>
    <x v="0"/>
    <x v="144"/>
    <n v="56.037612212904577"/>
    <n v="10"/>
    <s v="High"/>
    <x v="2"/>
    <n v="0.15384615384615385"/>
    <x v="0"/>
    <x v="1"/>
  </r>
  <r>
    <s v="9585-XPEW"/>
    <x v="0"/>
    <x v="8"/>
    <x v="1"/>
    <x v="0"/>
    <s v="IL"/>
    <x v="1"/>
    <n v="32"/>
    <x v="0"/>
    <n v="0"/>
    <x v="0"/>
    <x v="0"/>
    <n v="9"/>
    <x v="0"/>
    <x v="0"/>
    <x v="1132"/>
    <n v="7.4539800942196379"/>
    <n v="8"/>
    <s v="High"/>
    <x v="0"/>
    <n v="4"/>
    <x v="0"/>
    <x v="1"/>
  </r>
  <r>
    <s v="1116-FSCK"/>
    <x v="0"/>
    <x v="35"/>
    <x v="1"/>
    <x v="1"/>
    <s v="NE"/>
    <x v="0"/>
    <n v="77"/>
    <x v="0"/>
    <n v="0"/>
    <x v="2"/>
    <x v="1"/>
    <n v="52"/>
    <x v="0"/>
    <x v="0"/>
    <x v="926"/>
    <n v="55.329921825533347"/>
    <n v="5"/>
    <s v="Medium"/>
    <x v="2"/>
    <n v="0.2"/>
    <x v="1"/>
    <x v="1"/>
  </r>
  <r>
    <s v="3231-QAXX"/>
    <x v="0"/>
    <x v="9"/>
    <x v="2"/>
    <x v="0"/>
    <s v="IA"/>
    <x v="0"/>
    <n v="35"/>
    <x v="1"/>
    <n v="5"/>
    <x v="2"/>
    <x v="3"/>
    <n v="6"/>
    <x v="0"/>
    <x v="0"/>
    <x v="646"/>
    <n v="5.632006159159114"/>
    <n v="5"/>
    <s v="Medium"/>
    <x v="0"/>
    <n v="1.6666666666666667"/>
    <x v="0"/>
    <x v="1"/>
  </r>
  <r>
    <s v="2461-OVTV"/>
    <x v="0"/>
    <x v="30"/>
    <x v="1"/>
    <x v="0"/>
    <s v="VA"/>
    <x v="0"/>
    <n v="55"/>
    <x v="0"/>
    <n v="0"/>
    <x v="0"/>
    <x v="1"/>
    <n v="8"/>
    <x v="0"/>
    <x v="0"/>
    <x v="1133"/>
    <n v="9.4399354439544023"/>
    <n v="1"/>
    <s v="Low"/>
    <x v="0"/>
    <n v="3.0303030303030304E-2"/>
    <x v="0"/>
    <x v="0"/>
  </r>
  <r>
    <s v="8334-PUXS"/>
    <x v="0"/>
    <x v="40"/>
    <x v="1"/>
    <x v="0"/>
    <s v="HI"/>
    <x v="0"/>
    <n v="63"/>
    <x v="0"/>
    <n v="0"/>
    <x v="2"/>
    <x v="1"/>
    <n v="10"/>
    <x v="0"/>
    <x v="0"/>
    <x v="504"/>
    <n v="11.680013899491289"/>
    <n v="7"/>
    <s v="High"/>
    <x v="0"/>
    <n v="0.1111111111111111"/>
    <x v="0"/>
    <x v="2"/>
  </r>
  <r>
    <s v="2434-HNZE"/>
    <x v="1"/>
    <x v="37"/>
    <x v="3"/>
    <x v="1"/>
    <s v="NE"/>
    <x v="1"/>
    <n v="22"/>
    <x v="0"/>
    <n v="0"/>
    <x v="0"/>
    <x v="1"/>
    <n v="43"/>
    <x v="2"/>
    <x v="16"/>
    <x v="1119"/>
    <n v="48.214057379551697"/>
    <n v="1"/>
    <s v="Low"/>
    <x v="1"/>
    <n v="0.14285714285714285"/>
    <x v="2"/>
    <x v="1"/>
  </r>
  <r>
    <s v="4511-PTMJ"/>
    <x v="0"/>
    <x v="62"/>
    <x v="1"/>
    <x v="0"/>
    <s v="IA"/>
    <x v="0"/>
    <n v="34"/>
    <x v="0"/>
    <n v="0"/>
    <x v="2"/>
    <x v="0"/>
    <n v="10"/>
    <x v="0"/>
    <x v="0"/>
    <x v="409"/>
    <n v="11.74302287211931"/>
    <n v="7"/>
    <s v="High"/>
    <x v="0"/>
    <n v="0.46666666666666667"/>
    <x v="0"/>
    <x v="1"/>
  </r>
  <r>
    <s v="5558-XZOH"/>
    <x v="0"/>
    <x v="19"/>
    <x v="0"/>
    <x v="1"/>
    <s v="NM"/>
    <x v="0"/>
    <n v="58"/>
    <x v="0"/>
    <n v="0"/>
    <x v="1"/>
    <x v="1"/>
    <n v="41"/>
    <x v="0"/>
    <x v="0"/>
    <x v="961"/>
    <n v="44.881628131606107"/>
    <n v="9"/>
    <s v="High"/>
    <x v="1"/>
    <n v="0.34615384615384615"/>
    <x v="0"/>
    <x v="2"/>
  </r>
  <r>
    <s v="1207-UINO"/>
    <x v="0"/>
    <x v="24"/>
    <x v="2"/>
    <x v="0"/>
    <s v="MO"/>
    <x v="0"/>
    <n v="50"/>
    <x v="0"/>
    <n v="0"/>
    <x v="1"/>
    <x v="3"/>
    <n v="7"/>
    <x v="0"/>
    <x v="0"/>
    <x v="86"/>
    <n v="7.9993641009112038"/>
    <n v="9"/>
    <s v="High"/>
    <x v="0"/>
    <n v="0.6428571428571429"/>
    <x v="0"/>
    <x v="1"/>
  </r>
  <r>
    <s v="9156-KMDF"/>
    <x v="0"/>
    <x v="39"/>
    <x v="1"/>
    <x v="1"/>
    <s v="TX"/>
    <x v="0"/>
    <n v="39"/>
    <x v="1"/>
    <n v="2"/>
    <x v="2"/>
    <x v="1"/>
    <n v="32"/>
    <x v="0"/>
    <x v="0"/>
    <x v="527"/>
    <n v="27.658724780799581"/>
    <n v="6"/>
    <s v="High"/>
    <x v="1"/>
    <n v="8.4507042253521125E-2"/>
    <x v="0"/>
    <x v="0"/>
  </r>
  <r>
    <s v="7544-DRBV"/>
    <x v="0"/>
    <x v="18"/>
    <x v="1"/>
    <x v="1"/>
    <s v="AR"/>
    <x v="1"/>
    <n v="31"/>
    <x v="0"/>
    <n v="0"/>
    <x v="0"/>
    <x v="1"/>
    <n v="46"/>
    <x v="0"/>
    <x v="0"/>
    <x v="1134"/>
    <n v="53.278393485825482"/>
    <n v="2"/>
    <s v="Low"/>
    <x v="1"/>
    <n v="3.5087719298245612E-2"/>
    <x v="0"/>
    <x v="0"/>
  </r>
  <r>
    <s v="5109-RQVJ"/>
    <x v="0"/>
    <x v="34"/>
    <x v="1"/>
    <x v="1"/>
    <s v="WI"/>
    <x v="0"/>
    <n v="57"/>
    <x v="0"/>
    <n v="0"/>
    <x v="1"/>
    <x v="1"/>
    <n v="37"/>
    <x v="0"/>
    <x v="0"/>
    <x v="1135"/>
    <n v="39.745197892492527"/>
    <n v="6"/>
    <s v="High"/>
    <x v="1"/>
    <n v="9.0909090909090912E-2"/>
    <x v="0"/>
    <x v="1"/>
  </r>
  <r>
    <s v="6338-PCBX"/>
    <x v="1"/>
    <x v="62"/>
    <x v="1"/>
    <x v="1"/>
    <s v="MN"/>
    <x v="0"/>
    <n v="67"/>
    <x v="1"/>
    <n v="2"/>
    <x v="0"/>
    <x v="3"/>
    <n v="30"/>
    <x v="2"/>
    <x v="21"/>
    <x v="1069"/>
    <n v="33.726815360309608"/>
    <n v="6"/>
    <s v="High"/>
    <x v="1"/>
    <n v="0.4"/>
    <x v="1"/>
    <x v="1"/>
  </r>
  <r>
    <s v="0907-SVKP"/>
    <x v="0"/>
    <x v="57"/>
    <x v="0"/>
    <x v="1"/>
    <s v="MS"/>
    <x v="0"/>
    <n v="56"/>
    <x v="1"/>
    <n v="4"/>
    <x v="2"/>
    <x v="1"/>
    <n v="23"/>
    <x v="0"/>
    <x v="0"/>
    <x v="148"/>
    <n v="20.4160708809688"/>
    <n v="7"/>
    <s v="High"/>
    <x v="1"/>
    <n v="9.5890410958904104E-2"/>
    <x v="0"/>
    <x v="0"/>
  </r>
  <r>
    <s v="2977-SBBW"/>
    <x v="1"/>
    <x v="55"/>
    <x v="0"/>
    <x v="0"/>
    <s v="IL"/>
    <x v="1"/>
    <n v="45"/>
    <x v="0"/>
    <n v="0"/>
    <x v="0"/>
    <x v="1"/>
    <n v="36"/>
    <x v="3"/>
    <x v="8"/>
    <x v="883"/>
    <n v="39.939821247771761"/>
    <n v="7"/>
    <s v="High"/>
    <x v="1"/>
    <n v="0.13725490196078433"/>
    <x v="0"/>
    <x v="1"/>
  </r>
  <r>
    <s v="0865-OTUF"/>
    <x v="0"/>
    <x v="37"/>
    <x v="1"/>
    <x v="0"/>
    <s v="KS"/>
    <x v="0"/>
    <n v="31"/>
    <x v="0"/>
    <n v="0"/>
    <x v="0"/>
    <x v="0"/>
    <n v="12"/>
    <x v="0"/>
    <x v="0"/>
    <x v="553"/>
    <n v="12.977085414768039"/>
    <n v="0"/>
    <s v="None"/>
    <x v="0"/>
    <n v="0"/>
    <x v="0"/>
    <x v="1"/>
  </r>
  <r>
    <s v="7484-QDBD"/>
    <x v="1"/>
    <x v="18"/>
    <x v="3"/>
    <x v="1"/>
    <s v="MT"/>
    <x v="0"/>
    <n v="41"/>
    <x v="0"/>
    <n v="0"/>
    <x v="2"/>
    <x v="1"/>
    <n v="46"/>
    <x v="1"/>
    <x v="11"/>
    <x v="1091"/>
    <n v="40.733639070966213"/>
    <n v="10"/>
    <s v="High"/>
    <x v="1"/>
    <n v="0.17543859649122806"/>
    <x v="0"/>
    <x v="2"/>
  </r>
  <r>
    <s v="8256-XCBD"/>
    <x v="0"/>
    <x v="49"/>
    <x v="1"/>
    <x v="1"/>
    <s v="MS"/>
    <x v="0"/>
    <n v="53"/>
    <x v="0"/>
    <n v="0"/>
    <x v="1"/>
    <x v="1"/>
    <n v="26"/>
    <x v="0"/>
    <x v="0"/>
    <x v="570"/>
    <n v="29.723288611155681"/>
    <n v="10"/>
    <s v="High"/>
    <x v="1"/>
    <n v="0.17857142857142858"/>
    <x v="0"/>
    <x v="0"/>
  </r>
  <r>
    <s v="3366-RFKV"/>
    <x v="0"/>
    <x v="41"/>
    <x v="1"/>
    <x v="0"/>
    <s v="WV"/>
    <x v="0"/>
    <n v="28"/>
    <x v="1"/>
    <n v="6"/>
    <x v="1"/>
    <x v="1"/>
    <n v="10"/>
    <x v="0"/>
    <x v="0"/>
    <x v="640"/>
    <n v="9.9073283617204719"/>
    <n v="4"/>
    <s v="Medium"/>
    <x v="0"/>
    <n v="5.7142857142857141E-2"/>
    <x v="2"/>
    <x v="0"/>
  </r>
  <r>
    <s v="1665-BRBK"/>
    <x v="0"/>
    <x v="12"/>
    <x v="1"/>
    <x v="0"/>
    <s v="NH"/>
    <x v="1"/>
    <n v="30"/>
    <x v="0"/>
    <n v="0"/>
    <x v="0"/>
    <x v="0"/>
    <n v="8"/>
    <x v="0"/>
    <x v="0"/>
    <x v="222"/>
    <n v="8.9016543847240488"/>
    <n v="0"/>
    <s v="None"/>
    <x v="0"/>
    <n v="0"/>
    <x v="0"/>
    <x v="3"/>
  </r>
  <r>
    <s v="9247-TUNW"/>
    <x v="0"/>
    <x v="12"/>
    <x v="2"/>
    <x v="1"/>
    <s v="NC"/>
    <x v="0"/>
    <n v="45"/>
    <x v="0"/>
    <n v="0"/>
    <x v="0"/>
    <x v="0"/>
    <n v="18"/>
    <x v="0"/>
    <x v="0"/>
    <x v="878"/>
    <n v="20.038487049494119"/>
    <n v="7"/>
    <s v="High"/>
    <x v="0"/>
    <n v="7"/>
    <x v="0"/>
    <x v="0"/>
  </r>
  <r>
    <s v="3789-UWTU"/>
    <x v="0"/>
    <x v="62"/>
    <x v="1"/>
    <x v="1"/>
    <s v="WY"/>
    <x v="0"/>
    <n v="61"/>
    <x v="1"/>
    <n v="4"/>
    <x v="0"/>
    <x v="1"/>
    <n v="24"/>
    <x v="0"/>
    <x v="0"/>
    <x v="831"/>
    <n v="25.00069188841108"/>
    <n v="7"/>
    <s v="High"/>
    <x v="1"/>
    <n v="0.46666666666666667"/>
    <x v="0"/>
    <x v="2"/>
  </r>
  <r>
    <s v="4857-AKOJ"/>
    <x v="0"/>
    <x v="47"/>
    <x v="1"/>
    <x v="1"/>
    <s v="NY"/>
    <x v="0"/>
    <n v="54"/>
    <x v="1"/>
    <n v="5"/>
    <x v="1"/>
    <x v="1"/>
    <n v="24"/>
    <x v="0"/>
    <x v="0"/>
    <x v="90"/>
    <n v="19.326775328695021"/>
    <n v="4"/>
    <s v="Medium"/>
    <x v="1"/>
    <n v="0.12903225806451613"/>
    <x v="0"/>
    <x v="3"/>
  </r>
  <r>
    <s v="0230-HSKX"/>
    <x v="0"/>
    <x v="14"/>
    <x v="1"/>
    <x v="1"/>
    <s v="NY"/>
    <x v="1"/>
    <n v="35"/>
    <x v="1"/>
    <n v="5"/>
    <x v="0"/>
    <x v="1"/>
    <n v="35"/>
    <x v="0"/>
    <x v="0"/>
    <x v="61"/>
    <n v="33.127682535621169"/>
    <n v="8"/>
    <s v="High"/>
    <x v="1"/>
    <n v="0.88888888888888884"/>
    <x v="0"/>
    <x v="3"/>
  </r>
  <r>
    <s v="2696-FJPN"/>
    <x v="1"/>
    <x v="12"/>
    <x v="3"/>
    <x v="1"/>
    <s v="AZ"/>
    <x v="0"/>
    <n v="74"/>
    <x v="0"/>
    <n v="0"/>
    <x v="0"/>
    <x v="1"/>
    <n v="12"/>
    <x v="1"/>
    <x v="9"/>
    <x v="161"/>
    <n v="14.38885744898257"/>
    <n v="3"/>
    <s v="Medium"/>
    <x v="0"/>
    <n v="3"/>
    <x v="1"/>
    <x v="2"/>
  </r>
  <r>
    <s v="8643-YRPN"/>
    <x v="1"/>
    <x v="38"/>
    <x v="4"/>
    <x v="1"/>
    <s v="OH"/>
    <x v="0"/>
    <n v="81"/>
    <x v="0"/>
    <n v="0"/>
    <x v="0"/>
    <x v="1"/>
    <n v="47"/>
    <x v="5"/>
    <x v="5"/>
    <x v="508"/>
    <n v="50.178266785826793"/>
    <n v="0"/>
    <s v="None"/>
    <x v="1"/>
    <n v="0"/>
    <x v="1"/>
    <x v="1"/>
  </r>
  <r>
    <s v="7008-WHPD"/>
    <x v="0"/>
    <x v="49"/>
    <x v="2"/>
    <x v="1"/>
    <s v="IL"/>
    <x v="1"/>
    <n v="64"/>
    <x v="1"/>
    <n v="2"/>
    <x v="1"/>
    <x v="0"/>
    <n v="25"/>
    <x v="0"/>
    <x v="0"/>
    <x v="1136"/>
    <n v="24.294684755561271"/>
    <n v="4"/>
    <s v="Medium"/>
    <x v="1"/>
    <n v="7.1428571428571425E-2"/>
    <x v="0"/>
    <x v="1"/>
  </r>
  <r>
    <s v="4849-VJQM"/>
    <x v="1"/>
    <x v="12"/>
    <x v="1"/>
    <x v="1"/>
    <s v="ME"/>
    <x v="0"/>
    <n v="70"/>
    <x v="0"/>
    <n v="0"/>
    <x v="0"/>
    <x v="1"/>
    <n v="18"/>
    <x v="2"/>
    <x v="21"/>
    <x v="365"/>
    <n v="20.779127801810709"/>
    <n v="5"/>
    <s v="Medium"/>
    <x v="0"/>
    <n v="5"/>
    <x v="1"/>
    <x v="3"/>
  </r>
  <r>
    <s v="1771-FCFU"/>
    <x v="0"/>
    <x v="36"/>
    <x v="1"/>
    <x v="0"/>
    <s v="MI"/>
    <x v="1"/>
    <n v="20"/>
    <x v="1"/>
    <n v="4"/>
    <x v="0"/>
    <x v="0"/>
    <n v="8"/>
    <x v="0"/>
    <x v="0"/>
    <x v="993"/>
    <n v="8.690523735855594"/>
    <n v="3"/>
    <s v="Medium"/>
    <x v="0"/>
    <n v="0.75"/>
    <x v="2"/>
    <x v="1"/>
  </r>
  <r>
    <s v="6525-AZGZ"/>
    <x v="0"/>
    <x v="68"/>
    <x v="2"/>
    <x v="0"/>
    <s v="FL"/>
    <x v="0"/>
    <n v="58"/>
    <x v="0"/>
    <n v="0"/>
    <x v="2"/>
    <x v="0"/>
    <n v="13"/>
    <x v="0"/>
    <x v="0"/>
    <x v="1043"/>
    <n v="15.14579080180485"/>
    <n v="8"/>
    <s v="High"/>
    <x v="0"/>
    <n v="0.16326530612244897"/>
    <x v="0"/>
    <x v="0"/>
  </r>
  <r>
    <s v="8217-PCWO"/>
    <x v="0"/>
    <x v="55"/>
    <x v="1"/>
    <x v="1"/>
    <s v="ID"/>
    <x v="1"/>
    <n v="55"/>
    <x v="0"/>
    <n v="0"/>
    <x v="0"/>
    <x v="0"/>
    <n v="14"/>
    <x v="0"/>
    <x v="0"/>
    <x v="153"/>
    <n v="15.405879161236239"/>
    <n v="6"/>
    <s v="High"/>
    <x v="0"/>
    <n v="0.11764705882352941"/>
    <x v="0"/>
    <x v="2"/>
  </r>
  <r>
    <s v="6763-BAER"/>
    <x v="0"/>
    <x v="36"/>
    <x v="1"/>
    <x v="1"/>
    <s v="NJ"/>
    <x v="1"/>
    <n v="49"/>
    <x v="0"/>
    <n v="0"/>
    <x v="0"/>
    <x v="1"/>
    <n v="27"/>
    <x v="0"/>
    <x v="0"/>
    <x v="933"/>
    <n v="22.081707352203541"/>
    <n v="2"/>
    <s v="Low"/>
    <x v="1"/>
    <n v="0.5"/>
    <x v="0"/>
    <x v="3"/>
  </r>
  <r>
    <s v="0678-ZYNX"/>
    <x v="0"/>
    <x v="63"/>
    <x v="1"/>
    <x v="1"/>
    <s v="OH"/>
    <x v="0"/>
    <n v="69"/>
    <x v="0"/>
    <n v="0"/>
    <x v="1"/>
    <x v="1"/>
    <n v="26"/>
    <x v="0"/>
    <x v="0"/>
    <x v="1137"/>
    <n v="29.43075137967584"/>
    <n v="10"/>
    <s v="High"/>
    <x v="1"/>
    <n v="0.21276595744680851"/>
    <x v="1"/>
    <x v="1"/>
  </r>
  <r>
    <s v="2766-OMGR"/>
    <x v="0"/>
    <x v="12"/>
    <x v="1"/>
    <x v="1"/>
    <s v="MI"/>
    <x v="1"/>
    <n v="63"/>
    <x v="0"/>
    <n v="0"/>
    <x v="0"/>
    <x v="0"/>
    <n v="27"/>
    <x v="0"/>
    <x v="0"/>
    <x v="1066"/>
    <n v="30.61585453936695"/>
    <n v="10"/>
    <s v="High"/>
    <x v="1"/>
    <n v="10"/>
    <x v="0"/>
    <x v="1"/>
  </r>
  <r>
    <s v="3759-DFOL"/>
    <x v="0"/>
    <x v="34"/>
    <x v="1"/>
    <x v="0"/>
    <s v="WI"/>
    <x v="0"/>
    <n v="68"/>
    <x v="1"/>
    <n v="6"/>
    <x v="2"/>
    <x v="1"/>
    <n v="10"/>
    <x v="0"/>
    <x v="0"/>
    <x v="17"/>
    <n v="11.45619051395764"/>
    <n v="5"/>
    <s v="Medium"/>
    <x v="0"/>
    <n v="7.575757575757576E-2"/>
    <x v="1"/>
    <x v="1"/>
  </r>
  <r>
    <s v="8938-ZRXG"/>
    <x v="0"/>
    <x v="57"/>
    <x v="2"/>
    <x v="1"/>
    <s v="IN"/>
    <x v="1"/>
    <n v="84"/>
    <x v="0"/>
    <n v="0"/>
    <x v="2"/>
    <x v="0"/>
    <n v="49"/>
    <x v="0"/>
    <x v="0"/>
    <x v="440"/>
    <n v="57.422199770546143"/>
    <n v="5"/>
    <s v="Medium"/>
    <x v="1"/>
    <n v="6.8493150684931503E-2"/>
    <x v="1"/>
    <x v="1"/>
  </r>
  <r>
    <s v="1088-RDOQ"/>
    <x v="1"/>
    <x v="12"/>
    <x v="0"/>
    <x v="1"/>
    <s v="MD"/>
    <x v="1"/>
    <n v="67"/>
    <x v="0"/>
    <n v="0"/>
    <x v="0"/>
    <x v="1"/>
    <n v="50"/>
    <x v="1"/>
    <x v="7"/>
    <x v="965"/>
    <n v="40.856460380128198"/>
    <n v="1"/>
    <s v="Low"/>
    <x v="1"/>
    <n v="1"/>
    <x v="1"/>
    <x v="0"/>
  </r>
  <r>
    <s v="7969-CIMR"/>
    <x v="0"/>
    <x v="31"/>
    <x v="1"/>
    <x v="1"/>
    <s v="MN"/>
    <x v="0"/>
    <n v="55"/>
    <x v="1"/>
    <n v="6"/>
    <x v="1"/>
    <x v="0"/>
    <n v="39"/>
    <x v="0"/>
    <x v="0"/>
    <x v="1138"/>
    <n v="37.26220420019142"/>
    <n v="6"/>
    <s v="High"/>
    <x v="1"/>
    <n v="0.27272727272727271"/>
    <x v="0"/>
    <x v="1"/>
  </r>
  <r>
    <s v="2135-DKPQ"/>
    <x v="0"/>
    <x v="12"/>
    <x v="1"/>
    <x v="1"/>
    <s v="KY"/>
    <x v="1"/>
    <n v="78"/>
    <x v="0"/>
    <n v="0"/>
    <x v="2"/>
    <x v="1"/>
    <n v="16"/>
    <x v="0"/>
    <x v="0"/>
    <x v="338"/>
    <n v="15.629968234339589"/>
    <n v="7"/>
    <s v="High"/>
    <x v="0"/>
    <n v="7"/>
    <x v="1"/>
    <x v="0"/>
  </r>
  <r>
    <s v="5304-FPDD"/>
    <x v="0"/>
    <x v="57"/>
    <x v="1"/>
    <x v="0"/>
    <s v="DE"/>
    <x v="1"/>
    <n v="32"/>
    <x v="0"/>
    <n v="0"/>
    <x v="2"/>
    <x v="1"/>
    <n v="25"/>
    <x v="0"/>
    <x v="0"/>
    <x v="665"/>
    <n v="24.83105309651571"/>
    <n v="4"/>
    <s v="Medium"/>
    <x v="1"/>
    <n v="5.4794520547945202E-2"/>
    <x v="0"/>
    <x v="0"/>
  </r>
  <r>
    <s v="9989-AZAK"/>
    <x v="0"/>
    <x v="0"/>
    <x v="1"/>
    <x v="0"/>
    <s v="MO"/>
    <x v="1"/>
    <n v="27"/>
    <x v="0"/>
    <n v="0"/>
    <x v="2"/>
    <x v="0"/>
    <n v="8"/>
    <x v="0"/>
    <x v="0"/>
    <x v="570"/>
    <n v="9.0279379332346341"/>
    <n v="1"/>
    <s v="Low"/>
    <x v="0"/>
    <n v="4.1666666666666664E-2"/>
    <x v="2"/>
    <x v="1"/>
  </r>
  <r>
    <s v="7156-CJTM"/>
    <x v="0"/>
    <x v="70"/>
    <x v="1"/>
    <x v="0"/>
    <s v="OK"/>
    <x v="0"/>
    <n v="67"/>
    <x v="0"/>
    <n v="0"/>
    <x v="2"/>
    <x v="1"/>
    <n v="32"/>
    <x v="0"/>
    <x v="0"/>
    <x v="278"/>
    <n v="28.634469909791139"/>
    <n v="4"/>
    <s v="Medium"/>
    <x v="1"/>
    <n v="6.7796610169491525E-2"/>
    <x v="1"/>
    <x v="0"/>
  </r>
  <r>
    <s v="4449-DEKF"/>
    <x v="0"/>
    <x v="34"/>
    <x v="0"/>
    <x v="0"/>
    <s v="WV"/>
    <x v="1"/>
    <n v="63"/>
    <x v="1"/>
    <n v="6"/>
    <x v="2"/>
    <x v="0"/>
    <n v="11"/>
    <x v="0"/>
    <x v="0"/>
    <x v="471"/>
    <n v="9.3327367423454337"/>
    <n v="1"/>
    <s v="Low"/>
    <x v="0"/>
    <n v="1.5151515151515152E-2"/>
    <x v="0"/>
    <x v="0"/>
  </r>
  <r>
    <s v="1151-HWNL"/>
    <x v="0"/>
    <x v="12"/>
    <x v="1"/>
    <x v="0"/>
    <s v="WI"/>
    <x v="0"/>
    <n v="56"/>
    <x v="0"/>
    <n v="0"/>
    <x v="0"/>
    <x v="0"/>
    <n v="7"/>
    <x v="0"/>
    <x v="0"/>
    <x v="708"/>
    <n v="6.0404151108703044"/>
    <n v="2"/>
    <s v="Low"/>
    <x v="0"/>
    <n v="2"/>
    <x v="0"/>
    <x v="1"/>
  </r>
  <r>
    <s v="0984-KLZM"/>
    <x v="0"/>
    <x v="16"/>
    <x v="1"/>
    <x v="1"/>
    <s v="IA"/>
    <x v="0"/>
    <n v="53"/>
    <x v="0"/>
    <n v="0"/>
    <x v="1"/>
    <x v="1"/>
    <n v="63"/>
    <x v="0"/>
    <x v="0"/>
    <x v="1139"/>
    <n v="55.440541436494591"/>
    <n v="8"/>
    <s v="High"/>
    <x v="2"/>
    <n v="0.1111111111111111"/>
    <x v="0"/>
    <x v="1"/>
  </r>
  <r>
    <s v="2038-ZQCC"/>
    <x v="0"/>
    <x v="39"/>
    <x v="2"/>
    <x v="1"/>
    <s v="OH"/>
    <x v="0"/>
    <n v="35"/>
    <x v="0"/>
    <n v="0"/>
    <x v="2"/>
    <x v="1"/>
    <n v="45"/>
    <x v="0"/>
    <x v="0"/>
    <x v="404"/>
    <n v="39.439705956269037"/>
    <n v="1"/>
    <s v="Low"/>
    <x v="1"/>
    <n v="1.4084507042253521E-2"/>
    <x v="0"/>
    <x v="1"/>
  </r>
  <r>
    <s v="9305-JDUA"/>
    <x v="0"/>
    <x v="28"/>
    <x v="1"/>
    <x v="1"/>
    <s v="MI"/>
    <x v="0"/>
    <n v="23"/>
    <x v="1"/>
    <n v="4"/>
    <x v="0"/>
    <x v="0"/>
    <n v="10"/>
    <x v="0"/>
    <x v="0"/>
    <x v="618"/>
    <n v="11.12879195664641"/>
    <n v="9"/>
    <s v="High"/>
    <x v="0"/>
    <n v="0.52941176470588236"/>
    <x v="2"/>
    <x v="1"/>
  </r>
  <r>
    <s v="6592-YZBX"/>
    <x v="0"/>
    <x v="55"/>
    <x v="2"/>
    <x v="0"/>
    <s v="WV"/>
    <x v="0"/>
    <n v="50"/>
    <x v="1"/>
    <n v="2"/>
    <x v="2"/>
    <x v="0"/>
    <n v="9"/>
    <x v="0"/>
    <x v="0"/>
    <x v="1140"/>
    <n v="7.7023919475485503"/>
    <n v="9"/>
    <s v="High"/>
    <x v="0"/>
    <n v="0.17647058823529413"/>
    <x v="0"/>
    <x v="0"/>
  </r>
  <r>
    <s v="2687-HLSO"/>
    <x v="0"/>
    <x v="20"/>
    <x v="2"/>
    <x v="1"/>
    <s v="AL"/>
    <x v="0"/>
    <n v="24"/>
    <x v="1"/>
    <n v="6"/>
    <x v="1"/>
    <x v="0"/>
    <n v="29"/>
    <x v="0"/>
    <x v="0"/>
    <x v="141"/>
    <n v="29.863529400508799"/>
    <n v="6"/>
    <s v="High"/>
    <x v="1"/>
    <n v="0.33333333333333331"/>
    <x v="2"/>
    <x v="0"/>
  </r>
  <r>
    <s v="0959-TXTU"/>
    <x v="0"/>
    <x v="56"/>
    <x v="1"/>
    <x v="1"/>
    <s v="MD"/>
    <x v="0"/>
    <n v="19"/>
    <x v="1"/>
    <n v="5"/>
    <x v="1"/>
    <x v="1"/>
    <n v="50"/>
    <x v="0"/>
    <x v="0"/>
    <x v="895"/>
    <n v="56.749806085179898"/>
    <n v="6"/>
    <s v="High"/>
    <x v="1"/>
    <n v="8.8235294117647065E-2"/>
    <x v="2"/>
    <x v="0"/>
  </r>
  <r>
    <s v="8004-RCJF"/>
    <x v="1"/>
    <x v="54"/>
    <x v="4"/>
    <x v="0"/>
    <s v="VT"/>
    <x v="1"/>
    <n v="57"/>
    <x v="0"/>
    <n v="0"/>
    <x v="0"/>
    <x v="0"/>
    <n v="9"/>
    <x v="3"/>
    <x v="8"/>
    <x v="107"/>
    <n v="7.5711282046745954"/>
    <n v="6"/>
    <s v="High"/>
    <x v="0"/>
    <n v="0.6"/>
    <x v="0"/>
    <x v="3"/>
  </r>
  <r>
    <s v="5581-BEMN"/>
    <x v="1"/>
    <x v="51"/>
    <x v="5"/>
    <x v="1"/>
    <s v="IN"/>
    <x v="0"/>
    <n v="68"/>
    <x v="0"/>
    <n v="0"/>
    <x v="0"/>
    <x v="1"/>
    <n v="55"/>
    <x v="1"/>
    <x v="7"/>
    <x v="561"/>
    <n v="55.979780235277211"/>
    <n v="5"/>
    <s v="Medium"/>
    <x v="2"/>
    <n v="0.625"/>
    <x v="1"/>
    <x v="1"/>
  </r>
  <r>
    <s v="6326-EWNU"/>
    <x v="0"/>
    <x v="13"/>
    <x v="1"/>
    <x v="0"/>
    <s v="WV"/>
    <x v="1"/>
    <n v="46"/>
    <x v="1"/>
    <n v="3"/>
    <x v="2"/>
    <x v="3"/>
    <n v="8"/>
    <x v="0"/>
    <x v="0"/>
    <x v="301"/>
    <n v="9.4672918060569362"/>
    <n v="9"/>
    <s v="High"/>
    <x v="0"/>
    <n v="0.2"/>
    <x v="0"/>
    <x v="0"/>
  </r>
  <r>
    <s v="5426-DBAB"/>
    <x v="1"/>
    <x v="18"/>
    <x v="4"/>
    <x v="1"/>
    <s v="OR"/>
    <x v="0"/>
    <n v="38"/>
    <x v="0"/>
    <n v="0"/>
    <x v="2"/>
    <x v="1"/>
    <n v="53"/>
    <x v="1"/>
    <x v="9"/>
    <x v="1055"/>
    <n v="52.080591264422637"/>
    <n v="2"/>
    <s v="Low"/>
    <x v="2"/>
    <n v="3.5087719298245612E-2"/>
    <x v="0"/>
    <x v="2"/>
  </r>
  <r>
    <s v="0341-NKBO"/>
    <x v="0"/>
    <x v="40"/>
    <x v="2"/>
    <x v="0"/>
    <s v="WY"/>
    <x v="0"/>
    <n v="27"/>
    <x v="0"/>
    <n v="0"/>
    <x v="2"/>
    <x v="0"/>
    <n v="11"/>
    <x v="0"/>
    <x v="0"/>
    <x v="1106"/>
    <n v="11.95508452865276"/>
    <n v="6"/>
    <s v="High"/>
    <x v="0"/>
    <n v="9.5238095238095233E-2"/>
    <x v="2"/>
    <x v="2"/>
  </r>
  <r>
    <s v="5032-TUDU"/>
    <x v="0"/>
    <x v="19"/>
    <x v="0"/>
    <x v="0"/>
    <s v="WI"/>
    <x v="0"/>
    <n v="27"/>
    <x v="0"/>
    <n v="0"/>
    <x v="1"/>
    <x v="0"/>
    <n v="13"/>
    <x v="0"/>
    <x v="0"/>
    <x v="455"/>
    <n v="12.447009843418259"/>
    <n v="10"/>
    <s v="High"/>
    <x v="0"/>
    <n v="0.38461538461538464"/>
    <x v="2"/>
    <x v="1"/>
  </r>
  <r>
    <s v="6592-ZMLX"/>
    <x v="0"/>
    <x v="34"/>
    <x v="1"/>
    <x v="1"/>
    <s v="IL"/>
    <x v="0"/>
    <n v="66"/>
    <x v="0"/>
    <n v="0"/>
    <x v="1"/>
    <x v="0"/>
    <n v="59"/>
    <x v="0"/>
    <x v="0"/>
    <x v="1141"/>
    <n v="64.153670802660173"/>
    <n v="3"/>
    <s v="Medium"/>
    <x v="2"/>
    <n v="4.5454545454545456E-2"/>
    <x v="1"/>
    <x v="1"/>
  </r>
  <r>
    <s v="2517-GTQL"/>
    <x v="1"/>
    <x v="12"/>
    <x v="5"/>
    <x v="1"/>
    <s v="NH"/>
    <x v="1"/>
    <n v="41"/>
    <x v="0"/>
    <n v="0"/>
    <x v="0"/>
    <x v="1"/>
    <n v="19"/>
    <x v="5"/>
    <x v="5"/>
    <x v="146"/>
    <n v="21.39807430711247"/>
    <n v="9"/>
    <s v="High"/>
    <x v="0"/>
    <n v="9"/>
    <x v="0"/>
    <x v="3"/>
  </r>
  <r>
    <s v="2883-WSZA"/>
    <x v="0"/>
    <x v="51"/>
    <x v="1"/>
    <x v="0"/>
    <s v="VA"/>
    <x v="0"/>
    <n v="48"/>
    <x v="0"/>
    <n v="0"/>
    <x v="0"/>
    <x v="0"/>
    <n v="10"/>
    <x v="0"/>
    <x v="0"/>
    <x v="11"/>
    <n v="9.230708265726161"/>
    <n v="7"/>
    <s v="High"/>
    <x v="0"/>
    <n v="0.875"/>
    <x v="0"/>
    <x v="0"/>
  </r>
  <r>
    <s v="3986-TQJO"/>
    <x v="0"/>
    <x v="28"/>
    <x v="1"/>
    <x v="1"/>
    <s v="NY"/>
    <x v="1"/>
    <n v="62"/>
    <x v="0"/>
    <n v="0"/>
    <x v="0"/>
    <x v="1"/>
    <n v="48"/>
    <x v="0"/>
    <x v="0"/>
    <x v="1142"/>
    <n v="50.389057359925609"/>
    <n v="6"/>
    <s v="High"/>
    <x v="1"/>
    <n v="0.35294117647058826"/>
    <x v="0"/>
    <x v="3"/>
  </r>
  <r>
    <s v="7515-XBZS"/>
    <x v="0"/>
    <x v="56"/>
    <x v="0"/>
    <x v="1"/>
    <s v="KY"/>
    <x v="0"/>
    <n v="65"/>
    <x v="0"/>
    <n v="0"/>
    <x v="2"/>
    <x v="1"/>
    <n v="51"/>
    <x v="0"/>
    <x v="0"/>
    <x v="1110"/>
    <n v="43.683079550230431"/>
    <n v="2"/>
    <s v="Low"/>
    <x v="2"/>
    <n v="2.9411764705882353E-2"/>
    <x v="0"/>
    <x v="0"/>
  </r>
  <r>
    <s v="8503-LBFR"/>
    <x v="0"/>
    <x v="39"/>
    <x v="1"/>
    <x v="0"/>
    <s v="SD"/>
    <x v="1"/>
    <n v="35"/>
    <x v="1"/>
    <n v="4"/>
    <x v="2"/>
    <x v="1"/>
    <n v="35"/>
    <x v="0"/>
    <x v="0"/>
    <x v="594"/>
    <n v="31.88415814177727"/>
    <n v="1"/>
    <s v="Low"/>
    <x v="1"/>
    <n v="1.4084507042253521E-2"/>
    <x v="0"/>
    <x v="1"/>
  </r>
  <r>
    <s v="7007-IFWQ"/>
    <x v="1"/>
    <x v="54"/>
    <x v="2"/>
    <x v="1"/>
    <s v="VT"/>
    <x v="1"/>
    <n v="82"/>
    <x v="0"/>
    <n v="0"/>
    <x v="0"/>
    <x v="1"/>
    <n v="51"/>
    <x v="3"/>
    <x v="8"/>
    <x v="1143"/>
    <n v="48.028433706678939"/>
    <n v="9"/>
    <s v="High"/>
    <x v="2"/>
    <n v="0.9"/>
    <x v="1"/>
    <x v="3"/>
  </r>
  <r>
    <s v="7788-TXTG"/>
    <x v="0"/>
    <x v="71"/>
    <x v="1"/>
    <x v="1"/>
    <s v="WV"/>
    <x v="1"/>
    <n v="32"/>
    <x v="0"/>
    <n v="0"/>
    <x v="1"/>
    <x v="0"/>
    <n v="31"/>
    <x v="0"/>
    <x v="0"/>
    <x v="316"/>
    <n v="34.368659365591093"/>
    <n v="6"/>
    <s v="High"/>
    <x v="1"/>
    <n v="0.14634146341463414"/>
    <x v="0"/>
    <x v="0"/>
  </r>
  <r>
    <s v="1039-TEWS"/>
    <x v="0"/>
    <x v="2"/>
    <x v="1"/>
    <x v="1"/>
    <s v="LA"/>
    <x v="0"/>
    <n v="46"/>
    <x v="0"/>
    <n v="0"/>
    <x v="0"/>
    <x v="1"/>
    <n v="18"/>
    <x v="0"/>
    <x v="0"/>
    <x v="754"/>
    <n v="21.43345891350846"/>
    <n v="2"/>
    <s v="Low"/>
    <x v="0"/>
    <n v="0.16666666666666666"/>
    <x v="0"/>
    <x v="0"/>
  </r>
  <r>
    <s v="4431-PMPF"/>
    <x v="1"/>
    <x v="30"/>
    <x v="0"/>
    <x v="1"/>
    <s v="OR"/>
    <x v="1"/>
    <n v="69"/>
    <x v="0"/>
    <n v="0"/>
    <x v="0"/>
    <x v="1"/>
    <n v="48"/>
    <x v="5"/>
    <x v="19"/>
    <x v="596"/>
    <n v="43.108220840477458"/>
    <n v="8"/>
    <s v="High"/>
    <x v="1"/>
    <n v="0.24242424242424243"/>
    <x v="1"/>
    <x v="2"/>
  </r>
  <r>
    <s v="3781-DXEC"/>
    <x v="1"/>
    <x v="12"/>
    <x v="0"/>
    <x v="1"/>
    <s v="OR"/>
    <x v="1"/>
    <n v="66"/>
    <x v="1"/>
    <n v="5"/>
    <x v="0"/>
    <x v="1"/>
    <n v="29"/>
    <x v="3"/>
    <x v="8"/>
    <x v="941"/>
    <n v="29.997891951645311"/>
    <n v="0"/>
    <s v="None"/>
    <x v="1"/>
    <n v="0"/>
    <x v="1"/>
    <x v="2"/>
  </r>
  <r>
    <s v="8718-OEDV"/>
    <x v="1"/>
    <x v="11"/>
    <x v="3"/>
    <x v="1"/>
    <s v="VT"/>
    <x v="0"/>
    <n v="75"/>
    <x v="0"/>
    <n v="0"/>
    <x v="0"/>
    <x v="0"/>
    <n v="44"/>
    <x v="1"/>
    <x v="7"/>
    <x v="845"/>
    <n v="49.986173130690617"/>
    <n v="8"/>
    <s v="High"/>
    <x v="1"/>
    <n v="1.6"/>
    <x v="1"/>
    <x v="3"/>
  </r>
  <r>
    <s v="8258-IYWV"/>
    <x v="1"/>
    <x v="2"/>
    <x v="5"/>
    <x v="1"/>
    <s v="DC"/>
    <x v="1"/>
    <n v="74"/>
    <x v="0"/>
    <n v="0"/>
    <x v="0"/>
    <x v="1"/>
    <n v="39"/>
    <x v="1"/>
    <x v="9"/>
    <x v="1144"/>
    <n v="39.184190407605357"/>
    <n v="5"/>
    <s v="Medium"/>
    <x v="1"/>
    <n v="0.41666666666666669"/>
    <x v="1"/>
    <x v="0"/>
  </r>
  <r>
    <s v="3442-XSVE"/>
    <x v="0"/>
    <x v="11"/>
    <x v="1"/>
    <x v="0"/>
    <s v="HI"/>
    <x v="0"/>
    <n v="48"/>
    <x v="0"/>
    <n v="0"/>
    <x v="0"/>
    <x v="1"/>
    <n v="33"/>
    <x v="0"/>
    <x v="0"/>
    <x v="32"/>
    <n v="37.929728910456419"/>
    <n v="5"/>
    <s v="Medium"/>
    <x v="1"/>
    <n v="1"/>
    <x v="0"/>
    <x v="2"/>
  </r>
  <r>
    <s v="7361-ZSCI"/>
    <x v="0"/>
    <x v="52"/>
    <x v="1"/>
    <x v="1"/>
    <s v="WI"/>
    <x v="1"/>
    <n v="39"/>
    <x v="0"/>
    <n v="0"/>
    <x v="0"/>
    <x v="1"/>
    <n v="65"/>
    <x v="0"/>
    <x v="0"/>
    <x v="232"/>
    <n v="73.450095685841077"/>
    <n v="6"/>
    <s v="High"/>
    <x v="2"/>
    <n v="0.1"/>
    <x v="0"/>
    <x v="1"/>
  </r>
  <r>
    <s v="0848-LPHC"/>
    <x v="0"/>
    <x v="57"/>
    <x v="0"/>
    <x v="1"/>
    <s v="DE"/>
    <x v="1"/>
    <n v="72"/>
    <x v="0"/>
    <n v="0"/>
    <x v="2"/>
    <x v="3"/>
    <n v="69"/>
    <x v="0"/>
    <x v="0"/>
    <x v="991"/>
    <n v="76.635727561842202"/>
    <n v="5"/>
    <s v="Medium"/>
    <x v="2"/>
    <n v="6.8493150684931503E-2"/>
    <x v="1"/>
    <x v="0"/>
  </r>
  <r>
    <s v="3839-SHQM"/>
    <x v="0"/>
    <x v="53"/>
    <x v="1"/>
    <x v="0"/>
    <s v="WA"/>
    <x v="0"/>
    <n v="21"/>
    <x v="1"/>
    <n v="5"/>
    <x v="1"/>
    <x v="0"/>
    <n v="46"/>
    <x v="0"/>
    <x v="0"/>
    <x v="127"/>
    <n v="50.649863911217608"/>
    <n v="6"/>
    <s v="High"/>
    <x v="1"/>
    <n v="0.14285714285714285"/>
    <x v="2"/>
    <x v="2"/>
  </r>
  <r>
    <s v="9960-FJEQ"/>
    <x v="0"/>
    <x v="44"/>
    <x v="1"/>
    <x v="1"/>
    <s v="TN"/>
    <x v="1"/>
    <n v="32"/>
    <x v="0"/>
    <n v="0"/>
    <x v="2"/>
    <x v="1"/>
    <n v="40"/>
    <x v="0"/>
    <x v="0"/>
    <x v="20"/>
    <n v="39.085752287779563"/>
    <n v="10"/>
    <s v="High"/>
    <x v="1"/>
    <n v="0.16393442622950818"/>
    <x v="0"/>
    <x v="0"/>
  </r>
  <r>
    <s v="3639-LUCC"/>
    <x v="1"/>
    <x v="37"/>
    <x v="4"/>
    <x v="1"/>
    <s v="NY"/>
    <x v="1"/>
    <n v="31"/>
    <x v="0"/>
    <n v="0"/>
    <x v="0"/>
    <x v="1"/>
    <n v="53"/>
    <x v="1"/>
    <x v="7"/>
    <x v="318"/>
    <n v="61.820855257293367"/>
    <n v="4"/>
    <s v="Medium"/>
    <x v="2"/>
    <n v="0.5714285714285714"/>
    <x v="0"/>
    <x v="3"/>
  </r>
  <r>
    <s v="3208-MGJJ"/>
    <x v="0"/>
    <x v="70"/>
    <x v="1"/>
    <x v="0"/>
    <s v="OR"/>
    <x v="1"/>
    <n v="30"/>
    <x v="1"/>
    <n v="2"/>
    <x v="2"/>
    <x v="0"/>
    <n v="7"/>
    <x v="0"/>
    <x v="0"/>
    <x v="1145"/>
    <n v="5.6957656343303853"/>
    <n v="1"/>
    <s v="Low"/>
    <x v="0"/>
    <n v="1.6949152542372881E-2"/>
    <x v="0"/>
    <x v="2"/>
  </r>
  <r>
    <s v="3640-GGXU"/>
    <x v="0"/>
    <x v="57"/>
    <x v="2"/>
    <x v="0"/>
    <s v="VA"/>
    <x v="0"/>
    <n v="45"/>
    <x v="1"/>
    <n v="5"/>
    <x v="2"/>
    <x v="1"/>
    <n v="8"/>
    <x v="0"/>
    <x v="0"/>
    <x v="120"/>
    <n v="7.7053997303037267"/>
    <n v="4"/>
    <s v="Medium"/>
    <x v="0"/>
    <n v="5.4794520547945202E-2"/>
    <x v="0"/>
    <x v="0"/>
  </r>
  <r>
    <s v="9020-QYOX"/>
    <x v="0"/>
    <x v="71"/>
    <x v="1"/>
    <x v="1"/>
    <s v="NE"/>
    <x v="0"/>
    <n v="27"/>
    <x v="0"/>
    <n v="0"/>
    <x v="1"/>
    <x v="1"/>
    <n v="42"/>
    <x v="0"/>
    <x v="0"/>
    <x v="1146"/>
    <n v="46.8206771537211"/>
    <n v="3"/>
    <s v="Medium"/>
    <x v="1"/>
    <n v="7.3170731707317069E-2"/>
    <x v="2"/>
    <x v="1"/>
  </r>
  <r>
    <s v="8708-PTFP"/>
    <x v="1"/>
    <x v="8"/>
    <x v="1"/>
    <x v="1"/>
    <s v="KS"/>
    <x v="0"/>
    <n v="40"/>
    <x v="0"/>
    <n v="0"/>
    <x v="0"/>
    <x v="0"/>
    <n v="16"/>
    <x v="4"/>
    <x v="10"/>
    <x v="781"/>
    <n v="17.401397627894791"/>
    <n v="9"/>
    <s v="High"/>
    <x v="0"/>
    <n v="4.5"/>
    <x v="0"/>
    <x v="1"/>
  </r>
  <r>
    <s v="1536-FWUS"/>
    <x v="1"/>
    <x v="12"/>
    <x v="1"/>
    <x v="1"/>
    <s v="SC"/>
    <x v="1"/>
    <n v="22"/>
    <x v="0"/>
    <n v="0"/>
    <x v="0"/>
    <x v="3"/>
    <n v="19"/>
    <x v="2"/>
    <x v="6"/>
    <x v="1076"/>
    <n v="21.594073771260579"/>
    <n v="0"/>
    <s v="None"/>
    <x v="0"/>
    <n v="0"/>
    <x v="2"/>
    <x v="0"/>
  </r>
  <r>
    <s v="1716-VSME"/>
    <x v="0"/>
    <x v="45"/>
    <x v="1"/>
    <x v="0"/>
    <s v="NE"/>
    <x v="0"/>
    <n v="23"/>
    <x v="0"/>
    <n v="0"/>
    <x v="2"/>
    <x v="0"/>
    <n v="13"/>
    <x v="0"/>
    <x v="0"/>
    <x v="1147"/>
    <n v="10.56705301216657"/>
    <n v="9"/>
    <s v="High"/>
    <x v="0"/>
    <n v="0.69230769230769229"/>
    <x v="2"/>
    <x v="1"/>
  </r>
  <r>
    <s v="7040-AEUQ"/>
    <x v="0"/>
    <x v="48"/>
    <x v="1"/>
    <x v="0"/>
    <s v="ID"/>
    <x v="1"/>
    <n v="29"/>
    <x v="0"/>
    <n v="0"/>
    <x v="1"/>
    <x v="0"/>
    <n v="10"/>
    <x v="0"/>
    <x v="0"/>
    <x v="334"/>
    <n v="11.439813600114061"/>
    <n v="9"/>
    <s v="High"/>
    <x v="0"/>
    <n v="0.45"/>
    <x v="2"/>
    <x v="2"/>
  </r>
  <r>
    <s v="4252-LCUP"/>
    <x v="0"/>
    <x v="53"/>
    <x v="0"/>
    <x v="1"/>
    <s v="GA"/>
    <x v="1"/>
    <n v="29"/>
    <x v="1"/>
    <n v="5"/>
    <x v="0"/>
    <x v="0"/>
    <n v="24"/>
    <x v="0"/>
    <x v="0"/>
    <x v="265"/>
    <n v="25.818892643345901"/>
    <n v="1"/>
    <s v="Low"/>
    <x v="1"/>
    <n v="2.3809523809523808E-2"/>
    <x v="2"/>
    <x v="0"/>
  </r>
  <r>
    <s v="1691-ZNXX"/>
    <x v="0"/>
    <x v="27"/>
    <x v="1"/>
    <x v="1"/>
    <s v="ME"/>
    <x v="0"/>
    <n v="32"/>
    <x v="0"/>
    <n v="0"/>
    <x v="1"/>
    <x v="0"/>
    <n v="33"/>
    <x v="0"/>
    <x v="0"/>
    <x v="894"/>
    <n v="31.787442997333841"/>
    <n v="2"/>
    <s v="Low"/>
    <x v="1"/>
    <n v="5.8823529411764705E-2"/>
    <x v="0"/>
    <x v="3"/>
  </r>
  <r>
    <s v="3702-WNRA"/>
    <x v="1"/>
    <x v="12"/>
    <x v="0"/>
    <x v="1"/>
    <s v="WY"/>
    <x v="1"/>
    <n v="24"/>
    <x v="0"/>
    <n v="0"/>
    <x v="0"/>
    <x v="1"/>
    <n v="39"/>
    <x v="1"/>
    <x v="9"/>
    <x v="989"/>
    <n v="31.912130846861299"/>
    <n v="5"/>
    <s v="Medium"/>
    <x v="1"/>
    <n v="5"/>
    <x v="2"/>
    <x v="2"/>
  </r>
  <r>
    <s v="3218-FMUK"/>
    <x v="1"/>
    <x v="8"/>
    <x v="1"/>
    <x v="1"/>
    <s v="KS"/>
    <x v="0"/>
    <n v="43"/>
    <x v="0"/>
    <n v="0"/>
    <x v="0"/>
    <x v="1"/>
    <n v="36"/>
    <x v="1"/>
    <x v="11"/>
    <x v="777"/>
    <n v="39.390875016049037"/>
    <n v="8"/>
    <s v="High"/>
    <x v="1"/>
    <n v="4"/>
    <x v="0"/>
    <x v="1"/>
  </r>
  <r>
    <s v="5495-FJFO"/>
    <x v="1"/>
    <x v="51"/>
    <x v="3"/>
    <x v="1"/>
    <s v="VA"/>
    <x v="1"/>
    <n v="46"/>
    <x v="1"/>
    <n v="3"/>
    <x v="0"/>
    <x v="1"/>
    <n v="15"/>
    <x v="2"/>
    <x v="6"/>
    <x v="127"/>
    <n v="15.59756378002213"/>
    <n v="2"/>
    <s v="Low"/>
    <x v="0"/>
    <n v="0.25"/>
    <x v="0"/>
    <x v="0"/>
  </r>
  <r>
    <s v="4052-AJRN"/>
    <x v="0"/>
    <x v="67"/>
    <x v="1"/>
    <x v="0"/>
    <s v="ID"/>
    <x v="1"/>
    <n v="50"/>
    <x v="1"/>
    <n v="4"/>
    <x v="2"/>
    <x v="0"/>
    <n v="8"/>
    <x v="0"/>
    <x v="0"/>
    <x v="628"/>
    <n v="8.5427689426712003"/>
    <n v="1"/>
    <s v="Low"/>
    <x v="0"/>
    <n v="2.8571428571428571E-2"/>
    <x v="0"/>
    <x v="2"/>
  </r>
  <r>
    <s v="9118-GMNG"/>
    <x v="1"/>
    <x v="42"/>
    <x v="3"/>
    <x v="1"/>
    <s v="KY"/>
    <x v="0"/>
    <n v="74"/>
    <x v="0"/>
    <n v="0"/>
    <x v="0"/>
    <x v="1"/>
    <n v="45"/>
    <x v="5"/>
    <x v="19"/>
    <x v="563"/>
    <n v="40.267910148938277"/>
    <n v="5"/>
    <s v="Medium"/>
    <x v="1"/>
    <n v="0.10416666666666667"/>
    <x v="1"/>
    <x v="0"/>
  </r>
  <r>
    <s v="0612-LDTQ"/>
    <x v="0"/>
    <x v="12"/>
    <x v="1"/>
    <x v="1"/>
    <s v="ND"/>
    <x v="1"/>
    <n v="50"/>
    <x v="0"/>
    <n v="0"/>
    <x v="0"/>
    <x v="1"/>
    <n v="31"/>
    <x v="0"/>
    <x v="0"/>
    <x v="58"/>
    <n v="32.598053155455773"/>
    <n v="5"/>
    <s v="Medium"/>
    <x v="1"/>
    <n v="5"/>
    <x v="0"/>
    <x v="1"/>
  </r>
  <r>
    <s v="5381-UBGY"/>
    <x v="1"/>
    <x v="20"/>
    <x v="1"/>
    <x v="1"/>
    <s v="OH"/>
    <x v="1"/>
    <n v="66"/>
    <x v="0"/>
    <n v="0"/>
    <x v="0"/>
    <x v="1"/>
    <n v="42"/>
    <x v="4"/>
    <x v="15"/>
    <x v="218"/>
    <n v="40.323021325813897"/>
    <n v="0"/>
    <s v="None"/>
    <x v="1"/>
    <n v="0"/>
    <x v="1"/>
    <x v="1"/>
  </r>
  <r>
    <s v="0668-NEQN"/>
    <x v="0"/>
    <x v="38"/>
    <x v="1"/>
    <x v="0"/>
    <s v="AZ"/>
    <x v="1"/>
    <n v="62"/>
    <x v="1"/>
    <n v="2"/>
    <x v="0"/>
    <x v="0"/>
    <n v="17"/>
    <x v="0"/>
    <x v="0"/>
    <x v="1148"/>
    <n v="18.312905005737441"/>
    <n v="7"/>
    <s v="High"/>
    <x v="0"/>
    <n v="0.4375"/>
    <x v="0"/>
    <x v="2"/>
  </r>
  <r>
    <s v="7460-IECC"/>
    <x v="0"/>
    <x v="52"/>
    <x v="1"/>
    <x v="1"/>
    <s v="LA"/>
    <x v="0"/>
    <n v="33"/>
    <x v="0"/>
    <n v="0"/>
    <x v="2"/>
    <x v="0"/>
    <n v="51"/>
    <x v="0"/>
    <x v="0"/>
    <x v="561"/>
    <n v="61.042026890111373"/>
    <n v="3"/>
    <s v="Medium"/>
    <x v="2"/>
    <n v="0.05"/>
    <x v="0"/>
    <x v="0"/>
  </r>
  <r>
    <s v="2591-AYDV"/>
    <x v="0"/>
    <x v="9"/>
    <x v="1"/>
    <x v="0"/>
    <s v="WY"/>
    <x v="1"/>
    <n v="31"/>
    <x v="0"/>
    <n v="0"/>
    <x v="0"/>
    <x v="0"/>
    <n v="9"/>
    <x v="0"/>
    <x v="0"/>
    <x v="1083"/>
    <n v="9.5965994027391517"/>
    <n v="9"/>
    <s v="High"/>
    <x v="0"/>
    <n v="3"/>
    <x v="0"/>
    <x v="2"/>
  </r>
  <r>
    <s v="5613-BFKE"/>
    <x v="0"/>
    <x v="66"/>
    <x v="1"/>
    <x v="1"/>
    <s v="GA"/>
    <x v="0"/>
    <n v="34"/>
    <x v="0"/>
    <n v="0"/>
    <x v="0"/>
    <x v="0"/>
    <n v="11"/>
    <x v="0"/>
    <x v="0"/>
    <x v="887"/>
    <n v="9.3644945591454434"/>
    <n v="3"/>
    <s v="Medium"/>
    <x v="0"/>
    <n v="0.1111111111111111"/>
    <x v="0"/>
    <x v="0"/>
  </r>
  <r>
    <s v="0832-PWCD"/>
    <x v="0"/>
    <x v="50"/>
    <x v="2"/>
    <x v="0"/>
    <s v="TN"/>
    <x v="1"/>
    <n v="45"/>
    <x v="0"/>
    <n v="0"/>
    <x v="2"/>
    <x v="0"/>
    <n v="16"/>
    <x v="0"/>
    <x v="0"/>
    <x v="921"/>
    <n v="14.56879012735534"/>
    <n v="6"/>
    <s v="High"/>
    <x v="0"/>
    <n v="9.6774193548387094E-2"/>
    <x v="0"/>
    <x v="0"/>
  </r>
  <r>
    <s v="1718-OGVT"/>
    <x v="0"/>
    <x v="41"/>
    <x v="1"/>
    <x v="1"/>
    <s v="KY"/>
    <x v="1"/>
    <n v="26"/>
    <x v="0"/>
    <n v="0"/>
    <x v="2"/>
    <x v="0"/>
    <n v="45"/>
    <x v="0"/>
    <x v="0"/>
    <x v="900"/>
    <n v="47.227582846106188"/>
    <n v="0"/>
    <s v="None"/>
    <x v="1"/>
    <n v="0"/>
    <x v="2"/>
    <x v="0"/>
  </r>
  <r>
    <s v="7928-UYUZ"/>
    <x v="0"/>
    <x v="54"/>
    <x v="1"/>
    <x v="1"/>
    <s v="VT"/>
    <x v="0"/>
    <n v="46"/>
    <x v="0"/>
    <n v="0"/>
    <x v="2"/>
    <x v="1"/>
    <n v="25"/>
    <x v="0"/>
    <x v="0"/>
    <x v="628"/>
    <n v="20.729301668486841"/>
    <n v="8"/>
    <s v="High"/>
    <x v="1"/>
    <n v="0.8"/>
    <x v="0"/>
    <x v="3"/>
  </r>
  <r>
    <s v="7456-KXWM"/>
    <x v="0"/>
    <x v="36"/>
    <x v="1"/>
    <x v="0"/>
    <s v="NJ"/>
    <x v="0"/>
    <n v="30"/>
    <x v="0"/>
    <n v="0"/>
    <x v="0"/>
    <x v="0"/>
    <n v="7"/>
    <x v="0"/>
    <x v="0"/>
    <x v="876"/>
    <n v="7.2545749438567286"/>
    <n v="0"/>
    <s v="None"/>
    <x v="0"/>
    <n v="0"/>
    <x v="0"/>
    <x v="3"/>
  </r>
  <r>
    <s v="3373-QQHF"/>
    <x v="0"/>
    <x v="75"/>
    <x v="2"/>
    <x v="0"/>
    <s v="OR"/>
    <x v="0"/>
    <n v="45"/>
    <x v="1"/>
    <n v="3"/>
    <x v="2"/>
    <x v="0"/>
    <n v="12"/>
    <x v="0"/>
    <x v="0"/>
    <x v="361"/>
    <n v="9.8491851066337084"/>
    <n v="6"/>
    <s v="High"/>
    <x v="0"/>
    <n v="0.08"/>
    <x v="0"/>
    <x v="2"/>
  </r>
  <r>
    <s v="2000-TMWO"/>
    <x v="0"/>
    <x v="46"/>
    <x v="2"/>
    <x v="0"/>
    <s v="WI"/>
    <x v="0"/>
    <n v="58"/>
    <x v="0"/>
    <n v="0"/>
    <x v="2"/>
    <x v="1"/>
    <n v="7"/>
    <x v="0"/>
    <x v="0"/>
    <x v="1107"/>
    <n v="6.2120042583614747"/>
    <n v="0"/>
    <s v="None"/>
    <x v="0"/>
    <n v="0"/>
    <x v="0"/>
    <x v="1"/>
  </r>
  <r>
    <s v="4532-SFWT"/>
    <x v="0"/>
    <x v="5"/>
    <x v="0"/>
    <x v="1"/>
    <s v="ID"/>
    <x v="1"/>
    <n v="28"/>
    <x v="0"/>
    <n v="0"/>
    <x v="0"/>
    <x v="0"/>
    <n v="34"/>
    <x v="0"/>
    <x v="0"/>
    <x v="1149"/>
    <n v="32.064935713981029"/>
    <n v="1"/>
    <s v="Low"/>
    <x v="1"/>
    <n v="3.3333333333333333E-2"/>
    <x v="2"/>
    <x v="2"/>
  </r>
  <r>
    <s v="6290-RRMI"/>
    <x v="0"/>
    <x v="12"/>
    <x v="1"/>
    <x v="0"/>
    <s v="CO"/>
    <x v="1"/>
    <n v="66"/>
    <x v="0"/>
    <n v="0"/>
    <x v="0"/>
    <x v="1"/>
    <n v="25"/>
    <x v="0"/>
    <x v="0"/>
    <x v="1088"/>
    <n v="27.510597063858771"/>
    <n v="4"/>
    <s v="Medium"/>
    <x v="1"/>
    <n v="4"/>
    <x v="1"/>
    <x v="2"/>
  </r>
  <r>
    <s v="3897-YWMQ"/>
    <x v="0"/>
    <x v="44"/>
    <x v="1"/>
    <x v="0"/>
    <s v="WA"/>
    <x v="1"/>
    <n v="46"/>
    <x v="0"/>
    <n v="0"/>
    <x v="2"/>
    <x v="1"/>
    <n v="10"/>
    <x v="0"/>
    <x v="0"/>
    <x v="72"/>
    <n v="10.46879279823837"/>
    <n v="3"/>
    <s v="Medium"/>
    <x v="0"/>
    <n v="4.9180327868852458E-2"/>
    <x v="0"/>
    <x v="2"/>
  </r>
  <r>
    <s v="0346-QDGF"/>
    <x v="0"/>
    <x v="8"/>
    <x v="1"/>
    <x v="1"/>
    <s v="MI"/>
    <x v="1"/>
    <n v="22"/>
    <x v="0"/>
    <n v="0"/>
    <x v="0"/>
    <x v="0"/>
    <n v="21"/>
    <x v="0"/>
    <x v="0"/>
    <x v="423"/>
    <n v="18.22602213467702"/>
    <n v="0"/>
    <s v="None"/>
    <x v="1"/>
    <n v="0"/>
    <x v="2"/>
    <x v="1"/>
  </r>
  <r>
    <s v="5022-KDWI"/>
    <x v="0"/>
    <x v="55"/>
    <x v="2"/>
    <x v="1"/>
    <s v="SD"/>
    <x v="1"/>
    <n v="30"/>
    <x v="0"/>
    <n v="0"/>
    <x v="1"/>
    <x v="0"/>
    <n v="40"/>
    <x v="0"/>
    <x v="0"/>
    <x v="74"/>
    <n v="45.2890857719118"/>
    <n v="4"/>
    <s v="Medium"/>
    <x v="1"/>
    <n v="7.8431372549019607E-2"/>
    <x v="0"/>
    <x v="1"/>
  </r>
  <r>
    <s v="9601-OEDJ"/>
    <x v="0"/>
    <x v="55"/>
    <x v="2"/>
    <x v="0"/>
    <s v="OH"/>
    <x v="1"/>
    <n v="46"/>
    <x v="1"/>
    <n v="2"/>
    <x v="1"/>
    <x v="0"/>
    <n v="8"/>
    <x v="0"/>
    <x v="0"/>
    <x v="115"/>
    <n v="7.4486870152072724"/>
    <n v="4"/>
    <s v="Medium"/>
    <x v="0"/>
    <n v="7.8431372549019607E-2"/>
    <x v="0"/>
    <x v="1"/>
  </r>
  <r>
    <s v="0521-NSRI"/>
    <x v="0"/>
    <x v="15"/>
    <x v="1"/>
    <x v="0"/>
    <s v="WI"/>
    <x v="0"/>
    <n v="59"/>
    <x v="0"/>
    <n v="0"/>
    <x v="2"/>
    <x v="0"/>
    <n v="12"/>
    <x v="0"/>
    <x v="0"/>
    <x v="191"/>
    <n v="11.5833184371419"/>
    <n v="1"/>
    <s v="Low"/>
    <x v="0"/>
    <n v="2.7777777777777776E-2"/>
    <x v="0"/>
    <x v="1"/>
  </r>
  <r>
    <s v="7791-ICML"/>
    <x v="0"/>
    <x v="15"/>
    <x v="1"/>
    <x v="1"/>
    <s v="CT"/>
    <x v="0"/>
    <n v="79"/>
    <x v="0"/>
    <n v="0"/>
    <x v="0"/>
    <x v="0"/>
    <n v="55"/>
    <x v="0"/>
    <x v="0"/>
    <x v="1150"/>
    <n v="46.25659440389191"/>
    <n v="7"/>
    <s v="High"/>
    <x v="2"/>
    <n v="0.19444444444444445"/>
    <x v="1"/>
    <x v="3"/>
  </r>
  <r>
    <s v="4921-KJFA"/>
    <x v="1"/>
    <x v="19"/>
    <x v="1"/>
    <x v="1"/>
    <s v="VA"/>
    <x v="1"/>
    <n v="37"/>
    <x v="0"/>
    <n v="0"/>
    <x v="0"/>
    <x v="1"/>
    <n v="29"/>
    <x v="5"/>
    <x v="12"/>
    <x v="995"/>
    <n v="29.853526770242219"/>
    <n v="4"/>
    <s v="Medium"/>
    <x v="1"/>
    <n v="0.15384615384615385"/>
    <x v="0"/>
    <x v="0"/>
  </r>
  <r>
    <s v="5320-AYGQ"/>
    <x v="0"/>
    <x v="54"/>
    <x v="1"/>
    <x v="1"/>
    <s v="OH"/>
    <x v="0"/>
    <n v="33"/>
    <x v="1"/>
    <n v="6"/>
    <x v="0"/>
    <x v="0"/>
    <n v="20"/>
    <x v="0"/>
    <x v="0"/>
    <x v="1151"/>
    <n v="21.81179349108443"/>
    <n v="3"/>
    <s v="Medium"/>
    <x v="0"/>
    <n v="0.3"/>
    <x v="0"/>
    <x v="1"/>
  </r>
  <r>
    <s v="3694-OYEL"/>
    <x v="0"/>
    <x v="14"/>
    <x v="0"/>
    <x v="1"/>
    <s v="CO"/>
    <x v="1"/>
    <n v="39"/>
    <x v="0"/>
    <n v="0"/>
    <x v="0"/>
    <x v="1"/>
    <n v="40"/>
    <x v="0"/>
    <x v="0"/>
    <x v="701"/>
    <n v="45.083758133025839"/>
    <n v="3"/>
    <s v="Medium"/>
    <x v="1"/>
    <n v="0.33333333333333331"/>
    <x v="0"/>
    <x v="2"/>
  </r>
  <r>
    <s v="4457-MIIT"/>
    <x v="0"/>
    <x v="63"/>
    <x v="1"/>
    <x v="0"/>
    <s v="MT"/>
    <x v="0"/>
    <n v="22"/>
    <x v="0"/>
    <n v="0"/>
    <x v="1"/>
    <x v="1"/>
    <n v="9"/>
    <x v="0"/>
    <x v="0"/>
    <x v="1152"/>
    <n v="9.1564559581479354"/>
    <n v="9"/>
    <s v="High"/>
    <x v="0"/>
    <n v="0.19148936170212766"/>
    <x v="2"/>
    <x v="2"/>
  </r>
  <r>
    <s v="7515-BQEE"/>
    <x v="0"/>
    <x v="39"/>
    <x v="1"/>
    <x v="1"/>
    <s v="WI"/>
    <x v="1"/>
    <n v="24"/>
    <x v="0"/>
    <n v="0"/>
    <x v="2"/>
    <x v="0"/>
    <n v="28"/>
    <x v="0"/>
    <x v="0"/>
    <x v="273"/>
    <n v="33.192207783818219"/>
    <n v="10"/>
    <s v="High"/>
    <x v="1"/>
    <n v="0.14084507042253522"/>
    <x v="2"/>
    <x v="1"/>
  </r>
  <r>
    <s v="7630-LEOL"/>
    <x v="1"/>
    <x v="59"/>
    <x v="3"/>
    <x v="1"/>
    <s v="MS"/>
    <x v="1"/>
    <n v="53"/>
    <x v="0"/>
    <n v="0"/>
    <x v="0"/>
    <x v="1"/>
    <n v="41"/>
    <x v="1"/>
    <x v="13"/>
    <x v="652"/>
    <n v="34.693671618524696"/>
    <n v="4"/>
    <s v="Medium"/>
    <x v="1"/>
    <n v="0.08"/>
    <x v="0"/>
    <x v="0"/>
  </r>
  <r>
    <s v="3606-CBXV"/>
    <x v="0"/>
    <x v="72"/>
    <x v="1"/>
    <x v="0"/>
    <s v="WI"/>
    <x v="1"/>
    <n v="38"/>
    <x v="0"/>
    <n v="0"/>
    <x v="2"/>
    <x v="0"/>
    <n v="13"/>
    <x v="0"/>
    <x v="0"/>
    <x v="908"/>
    <n v="13.351571052169939"/>
    <n v="3"/>
    <s v="Medium"/>
    <x v="0"/>
    <n v="4.0540540540540543E-2"/>
    <x v="0"/>
    <x v="1"/>
  </r>
  <r>
    <s v="2553-XTKU"/>
    <x v="0"/>
    <x v="16"/>
    <x v="1"/>
    <x v="0"/>
    <s v="KS"/>
    <x v="1"/>
    <n v="48"/>
    <x v="0"/>
    <n v="0"/>
    <x v="2"/>
    <x v="1"/>
    <n v="48"/>
    <x v="0"/>
    <x v="0"/>
    <x v="234"/>
    <n v="55.36916100616034"/>
    <n v="5"/>
    <s v="Medium"/>
    <x v="1"/>
    <n v="6.9444444444444448E-2"/>
    <x v="0"/>
    <x v="1"/>
  </r>
  <r>
    <s v="4350-OTBZ"/>
    <x v="0"/>
    <x v="18"/>
    <x v="1"/>
    <x v="0"/>
    <s v="TN"/>
    <x v="0"/>
    <n v="63"/>
    <x v="0"/>
    <n v="0"/>
    <x v="1"/>
    <x v="1"/>
    <n v="20"/>
    <x v="0"/>
    <x v="0"/>
    <x v="810"/>
    <n v="16.969297567915309"/>
    <n v="8"/>
    <s v="High"/>
    <x v="0"/>
    <n v="0.14035087719298245"/>
    <x v="0"/>
    <x v="0"/>
  </r>
  <r>
    <s v="7833-JJZV"/>
    <x v="0"/>
    <x v="40"/>
    <x v="1"/>
    <x v="1"/>
    <s v="MN"/>
    <x v="1"/>
    <n v="37"/>
    <x v="0"/>
    <n v="0"/>
    <x v="1"/>
    <x v="0"/>
    <n v="50"/>
    <x v="0"/>
    <x v="0"/>
    <x v="1115"/>
    <n v="50.850457881668873"/>
    <n v="4"/>
    <s v="Medium"/>
    <x v="1"/>
    <n v="6.3492063492063489E-2"/>
    <x v="0"/>
    <x v="1"/>
  </r>
  <r>
    <s v="5063-TAAO"/>
    <x v="1"/>
    <x v="74"/>
    <x v="3"/>
    <x v="1"/>
    <s v="WI"/>
    <x v="0"/>
    <n v="22"/>
    <x v="0"/>
    <n v="0"/>
    <x v="1"/>
    <x v="0"/>
    <n v="51"/>
    <x v="1"/>
    <x v="13"/>
    <x v="786"/>
    <n v="50.550734135975397"/>
    <n v="5"/>
    <s v="Medium"/>
    <x v="2"/>
    <n v="9.4339622641509441E-2"/>
    <x v="2"/>
    <x v="1"/>
  </r>
  <r>
    <s v="4563-FCIB"/>
    <x v="0"/>
    <x v="34"/>
    <x v="1"/>
    <x v="1"/>
    <s v="ID"/>
    <x v="1"/>
    <n v="50"/>
    <x v="0"/>
    <n v="0"/>
    <x v="1"/>
    <x v="0"/>
    <n v="65"/>
    <x v="0"/>
    <x v="0"/>
    <x v="820"/>
    <n v="69.121107792133159"/>
    <n v="9"/>
    <s v="High"/>
    <x v="2"/>
    <n v="0.13636363636363635"/>
    <x v="0"/>
    <x v="2"/>
  </r>
  <r>
    <s v="6588-JVAT"/>
    <x v="0"/>
    <x v="35"/>
    <x v="1"/>
    <x v="1"/>
    <s v="WY"/>
    <x v="1"/>
    <n v="24"/>
    <x v="0"/>
    <n v="0"/>
    <x v="1"/>
    <x v="0"/>
    <n v="25"/>
    <x v="0"/>
    <x v="0"/>
    <x v="1091"/>
    <n v="28.31871831702259"/>
    <n v="3"/>
    <s v="Medium"/>
    <x v="1"/>
    <n v="0.12"/>
    <x v="2"/>
    <x v="2"/>
  </r>
  <r>
    <s v="1885-MMAT"/>
    <x v="1"/>
    <x v="12"/>
    <x v="0"/>
    <x v="1"/>
    <s v="PA"/>
    <x v="0"/>
    <n v="28"/>
    <x v="0"/>
    <n v="0"/>
    <x v="0"/>
    <x v="3"/>
    <n v="47"/>
    <x v="1"/>
    <x v="7"/>
    <x v="747"/>
    <n v="43.420043627900128"/>
    <n v="10"/>
    <s v="High"/>
    <x v="1"/>
    <n v="10"/>
    <x v="2"/>
    <x v="3"/>
  </r>
  <r>
    <s v="6086-FDXF"/>
    <x v="1"/>
    <x v="36"/>
    <x v="5"/>
    <x v="0"/>
    <s v="ID"/>
    <x v="0"/>
    <n v="21"/>
    <x v="0"/>
    <n v="0"/>
    <x v="0"/>
    <x v="1"/>
    <n v="34"/>
    <x v="1"/>
    <x v="7"/>
    <x v="511"/>
    <n v="31.111276494347781"/>
    <n v="7"/>
    <s v="High"/>
    <x v="1"/>
    <n v="1.75"/>
    <x v="2"/>
    <x v="2"/>
  </r>
  <r>
    <s v="1755-IVIT"/>
    <x v="0"/>
    <x v="54"/>
    <x v="0"/>
    <x v="0"/>
    <s v="MA"/>
    <x v="0"/>
    <n v="50"/>
    <x v="1"/>
    <n v="2"/>
    <x v="1"/>
    <x v="0"/>
    <n v="12"/>
    <x v="0"/>
    <x v="0"/>
    <x v="1030"/>
    <n v="12.08883547101866"/>
    <n v="5"/>
    <s v="Medium"/>
    <x v="0"/>
    <n v="0.5"/>
    <x v="0"/>
    <x v="3"/>
  </r>
  <r>
    <s v="9120-EHWN"/>
    <x v="0"/>
    <x v="25"/>
    <x v="1"/>
    <x v="1"/>
    <s v="DE"/>
    <x v="0"/>
    <n v="79"/>
    <x v="0"/>
    <n v="0"/>
    <x v="1"/>
    <x v="0"/>
    <n v="46"/>
    <x v="0"/>
    <x v="0"/>
    <x v="738"/>
    <n v="46.209404911545391"/>
    <n v="7"/>
    <s v="High"/>
    <x v="1"/>
    <n v="0.1076923076923077"/>
    <x v="1"/>
    <x v="0"/>
  </r>
  <r>
    <s v="6971-JJOY"/>
    <x v="0"/>
    <x v="12"/>
    <x v="1"/>
    <x v="0"/>
    <s v="KS"/>
    <x v="0"/>
    <n v="27"/>
    <x v="0"/>
    <n v="0"/>
    <x v="0"/>
    <x v="1"/>
    <n v="13"/>
    <x v="0"/>
    <x v="0"/>
    <x v="339"/>
    <n v="11.481850186213901"/>
    <n v="0"/>
    <s v="None"/>
    <x v="0"/>
    <n v="0"/>
    <x v="2"/>
    <x v="1"/>
  </r>
  <r>
    <s v="8547-MJIX"/>
    <x v="0"/>
    <x v="29"/>
    <x v="1"/>
    <x v="0"/>
    <s v="CT"/>
    <x v="1"/>
    <n v="71"/>
    <x v="0"/>
    <n v="0"/>
    <x v="2"/>
    <x v="0"/>
    <n v="8"/>
    <x v="0"/>
    <x v="0"/>
    <x v="678"/>
    <n v="6.6870814032476007"/>
    <n v="1"/>
    <s v="Low"/>
    <x v="0"/>
    <n v="1.4925373134328358E-2"/>
    <x v="1"/>
    <x v="3"/>
  </r>
  <r>
    <s v="6819-ORJV"/>
    <x v="1"/>
    <x v="22"/>
    <x v="1"/>
    <x v="1"/>
    <s v="ME"/>
    <x v="0"/>
    <n v="39"/>
    <x v="0"/>
    <n v="0"/>
    <x v="0"/>
    <x v="1"/>
    <n v="43"/>
    <x v="1"/>
    <x v="9"/>
    <x v="870"/>
    <n v="48.441256219839133"/>
    <n v="4"/>
    <s v="Medium"/>
    <x v="1"/>
    <n v="0.36363636363636365"/>
    <x v="0"/>
    <x v="3"/>
  </r>
  <r>
    <s v="1539-UWJT"/>
    <x v="1"/>
    <x v="27"/>
    <x v="3"/>
    <x v="1"/>
    <s v="NC"/>
    <x v="0"/>
    <n v="76"/>
    <x v="0"/>
    <n v="0"/>
    <x v="0"/>
    <x v="0"/>
    <n v="41"/>
    <x v="2"/>
    <x v="6"/>
    <x v="1153"/>
    <n v="34.745697480719279"/>
    <n v="5"/>
    <s v="Medium"/>
    <x v="1"/>
    <n v="0.14705882352941177"/>
    <x v="1"/>
    <x v="0"/>
  </r>
  <r>
    <s v="5529-SUUI"/>
    <x v="0"/>
    <x v="28"/>
    <x v="2"/>
    <x v="1"/>
    <s v="FL"/>
    <x v="0"/>
    <n v="50"/>
    <x v="0"/>
    <n v="0"/>
    <x v="1"/>
    <x v="3"/>
    <n v="35"/>
    <x v="0"/>
    <x v="0"/>
    <x v="1154"/>
    <n v="30.345902997616271"/>
    <n v="4"/>
    <s v="Medium"/>
    <x v="1"/>
    <n v="0.23529411764705882"/>
    <x v="0"/>
    <x v="0"/>
  </r>
  <r>
    <s v="3418-AJLQ"/>
    <x v="0"/>
    <x v="31"/>
    <x v="1"/>
    <x v="1"/>
    <s v="FL"/>
    <x v="1"/>
    <n v="30"/>
    <x v="0"/>
    <n v="0"/>
    <x v="0"/>
    <x v="1"/>
    <n v="36"/>
    <x v="0"/>
    <x v="0"/>
    <x v="1155"/>
    <n v="42.156761512645971"/>
    <n v="9"/>
    <s v="High"/>
    <x v="1"/>
    <n v="0.40909090909090912"/>
    <x v="0"/>
    <x v="0"/>
  </r>
  <r>
    <s v="4608-TNVR"/>
    <x v="1"/>
    <x v="5"/>
    <x v="4"/>
    <x v="1"/>
    <s v="AL"/>
    <x v="0"/>
    <n v="21"/>
    <x v="0"/>
    <n v="0"/>
    <x v="0"/>
    <x v="1"/>
    <n v="39"/>
    <x v="2"/>
    <x v="3"/>
    <x v="811"/>
    <n v="34.147465418659337"/>
    <n v="6"/>
    <s v="High"/>
    <x v="1"/>
    <n v="0.2"/>
    <x v="2"/>
    <x v="0"/>
  </r>
  <r>
    <s v="7758-IZAU"/>
    <x v="0"/>
    <x v="52"/>
    <x v="0"/>
    <x v="0"/>
    <s v="WI"/>
    <x v="0"/>
    <n v="60"/>
    <x v="1"/>
    <n v="6"/>
    <x v="2"/>
    <x v="0"/>
    <n v="7"/>
    <x v="0"/>
    <x v="0"/>
    <x v="666"/>
    <n v="6.6176455156474852"/>
    <n v="3"/>
    <s v="Medium"/>
    <x v="0"/>
    <n v="0.05"/>
    <x v="0"/>
    <x v="1"/>
  </r>
  <r>
    <s v="9317-GCZE"/>
    <x v="0"/>
    <x v="66"/>
    <x v="1"/>
    <x v="1"/>
    <s v="MT"/>
    <x v="0"/>
    <n v="49"/>
    <x v="0"/>
    <n v="0"/>
    <x v="0"/>
    <x v="0"/>
    <n v="18"/>
    <x v="0"/>
    <x v="0"/>
    <x v="1156"/>
    <n v="16.49702516721117"/>
    <n v="10"/>
    <s v="High"/>
    <x v="0"/>
    <n v="0.37037037037037035"/>
    <x v="0"/>
    <x v="2"/>
  </r>
  <r>
    <s v="9555-LTPC"/>
    <x v="1"/>
    <x v="51"/>
    <x v="5"/>
    <x v="1"/>
    <s v="HI"/>
    <x v="1"/>
    <n v="39"/>
    <x v="0"/>
    <n v="0"/>
    <x v="0"/>
    <x v="3"/>
    <n v="9"/>
    <x v="3"/>
    <x v="8"/>
    <x v="508"/>
    <n v="8.9418378982949012"/>
    <n v="7"/>
    <s v="High"/>
    <x v="0"/>
    <n v="0.875"/>
    <x v="0"/>
    <x v="2"/>
  </r>
  <r>
    <s v="0384-WFPX"/>
    <x v="0"/>
    <x v="48"/>
    <x v="1"/>
    <x v="0"/>
    <s v="ME"/>
    <x v="0"/>
    <n v="34"/>
    <x v="1"/>
    <n v="3"/>
    <x v="0"/>
    <x v="0"/>
    <n v="8"/>
    <x v="0"/>
    <x v="0"/>
    <x v="286"/>
    <n v="8.9832251843389468"/>
    <n v="10"/>
    <s v="High"/>
    <x v="0"/>
    <n v="0.5"/>
    <x v="0"/>
    <x v="3"/>
  </r>
  <r>
    <s v="6702-ZNFI"/>
    <x v="1"/>
    <x v="15"/>
    <x v="3"/>
    <x v="1"/>
    <s v="RI"/>
    <x v="1"/>
    <n v="36"/>
    <x v="0"/>
    <n v="0"/>
    <x v="1"/>
    <x v="1"/>
    <n v="39"/>
    <x v="1"/>
    <x v="7"/>
    <x v="901"/>
    <n v="37.241408669561871"/>
    <n v="5"/>
    <s v="Medium"/>
    <x v="1"/>
    <n v="0.1388888888888889"/>
    <x v="0"/>
    <x v="3"/>
  </r>
  <r>
    <s v="1784-OLPR"/>
    <x v="0"/>
    <x v="8"/>
    <x v="1"/>
    <x v="1"/>
    <s v="MI"/>
    <x v="1"/>
    <n v="21"/>
    <x v="0"/>
    <n v="0"/>
    <x v="0"/>
    <x v="3"/>
    <n v="12"/>
    <x v="0"/>
    <x v="0"/>
    <x v="1005"/>
    <n v="10.16524831096266"/>
    <n v="8"/>
    <s v="High"/>
    <x v="0"/>
    <n v="4"/>
    <x v="2"/>
    <x v="1"/>
  </r>
  <r>
    <s v="0609-FKTS"/>
    <x v="0"/>
    <x v="51"/>
    <x v="0"/>
    <x v="1"/>
    <s v="ID"/>
    <x v="0"/>
    <n v="37"/>
    <x v="0"/>
    <n v="0"/>
    <x v="0"/>
    <x v="1"/>
    <n v="35"/>
    <x v="0"/>
    <x v="0"/>
    <x v="340"/>
    <n v="34.976409515525638"/>
    <n v="10"/>
    <s v="High"/>
    <x v="1"/>
    <n v="1.25"/>
    <x v="0"/>
    <x v="2"/>
  </r>
  <r>
    <s v="3804-CLRW"/>
    <x v="0"/>
    <x v="10"/>
    <x v="1"/>
    <x v="1"/>
    <s v="ME"/>
    <x v="0"/>
    <n v="33"/>
    <x v="1"/>
    <n v="6"/>
    <x v="0"/>
    <x v="0"/>
    <n v="35"/>
    <x v="0"/>
    <x v="0"/>
    <x v="970"/>
    <n v="34.240371937534803"/>
    <n v="7"/>
    <s v="High"/>
    <x v="1"/>
    <n v="0.17499999999999999"/>
    <x v="0"/>
    <x v="3"/>
  </r>
  <r>
    <s v="3300-SBTG"/>
    <x v="0"/>
    <x v="22"/>
    <x v="1"/>
    <x v="1"/>
    <s v="MT"/>
    <x v="1"/>
    <n v="55"/>
    <x v="0"/>
    <n v="0"/>
    <x v="0"/>
    <x v="1"/>
    <n v="32"/>
    <x v="0"/>
    <x v="0"/>
    <x v="501"/>
    <n v="26.01301756005498"/>
    <n v="0"/>
    <s v="None"/>
    <x v="1"/>
    <n v="0"/>
    <x v="0"/>
    <x v="2"/>
  </r>
  <r>
    <s v="5489-ZLNI"/>
    <x v="1"/>
    <x v="36"/>
    <x v="1"/>
    <x v="1"/>
    <s v="AL"/>
    <x v="1"/>
    <n v="78"/>
    <x v="0"/>
    <n v="0"/>
    <x v="0"/>
    <x v="1"/>
    <n v="11"/>
    <x v="5"/>
    <x v="19"/>
    <x v="1157"/>
    <n v="11.241567014874541"/>
    <n v="0"/>
    <s v="None"/>
    <x v="0"/>
    <n v="0"/>
    <x v="1"/>
    <x v="0"/>
  </r>
  <r>
    <s v="2448-FWMY"/>
    <x v="0"/>
    <x v="40"/>
    <x v="1"/>
    <x v="1"/>
    <s v="OR"/>
    <x v="0"/>
    <n v="41"/>
    <x v="0"/>
    <n v="0"/>
    <x v="2"/>
    <x v="0"/>
    <n v="28"/>
    <x v="0"/>
    <x v="0"/>
    <x v="479"/>
    <n v="24.807370780434439"/>
    <n v="0"/>
    <s v="None"/>
    <x v="1"/>
    <n v="0"/>
    <x v="0"/>
    <x v="2"/>
  </r>
  <r>
    <s v="8288-IFVJ"/>
    <x v="0"/>
    <x v="12"/>
    <x v="3"/>
    <x v="0"/>
    <s v="NY"/>
    <x v="0"/>
    <n v="30"/>
    <x v="0"/>
    <n v="0"/>
    <x v="0"/>
    <x v="3"/>
    <n v="9"/>
    <x v="0"/>
    <x v="0"/>
    <x v="99"/>
    <n v="10.61715235883517"/>
    <n v="2"/>
    <s v="Low"/>
    <x v="0"/>
    <n v="2"/>
    <x v="0"/>
    <x v="3"/>
  </r>
  <r>
    <s v="9766-TUNO"/>
    <x v="1"/>
    <x v="34"/>
    <x v="4"/>
    <x v="1"/>
    <s v="DE"/>
    <x v="0"/>
    <n v="63"/>
    <x v="0"/>
    <n v="0"/>
    <x v="2"/>
    <x v="0"/>
    <n v="54"/>
    <x v="1"/>
    <x v="7"/>
    <x v="876"/>
    <n v="62.871158512930187"/>
    <n v="1"/>
    <s v="Low"/>
    <x v="2"/>
    <n v="1.5151515151515152E-2"/>
    <x v="0"/>
    <x v="0"/>
  </r>
  <r>
    <s v="9182-BHUZ"/>
    <x v="0"/>
    <x v="57"/>
    <x v="1"/>
    <x v="0"/>
    <s v="OR"/>
    <x v="0"/>
    <n v="32"/>
    <x v="1"/>
    <n v="2"/>
    <x v="2"/>
    <x v="0"/>
    <n v="6"/>
    <x v="0"/>
    <x v="0"/>
    <x v="734"/>
    <n v="5.9870285274431172"/>
    <n v="4"/>
    <s v="Medium"/>
    <x v="0"/>
    <n v="5.4794520547945202E-2"/>
    <x v="0"/>
    <x v="2"/>
  </r>
  <r>
    <s v="4470-VSYZ"/>
    <x v="1"/>
    <x v="51"/>
    <x v="1"/>
    <x v="0"/>
    <s v="RI"/>
    <x v="0"/>
    <n v="60"/>
    <x v="0"/>
    <n v="0"/>
    <x v="0"/>
    <x v="1"/>
    <n v="8"/>
    <x v="1"/>
    <x v="9"/>
    <x v="702"/>
    <n v="9.1364167093836741"/>
    <n v="5"/>
    <s v="Medium"/>
    <x v="0"/>
    <n v="0.625"/>
    <x v="0"/>
    <x v="3"/>
  </r>
  <r>
    <s v="2243-WVLD"/>
    <x v="0"/>
    <x v="9"/>
    <x v="1"/>
    <x v="1"/>
    <s v="WA"/>
    <x v="1"/>
    <n v="31"/>
    <x v="0"/>
    <n v="0"/>
    <x v="0"/>
    <x v="0"/>
    <n v="26"/>
    <x v="0"/>
    <x v="0"/>
    <x v="774"/>
    <n v="22.91900485962789"/>
    <n v="3"/>
    <s v="Medium"/>
    <x v="1"/>
    <n v="1"/>
    <x v="0"/>
    <x v="2"/>
  </r>
  <r>
    <s v="1133-QYCQ"/>
    <x v="0"/>
    <x v="26"/>
    <x v="1"/>
    <x v="0"/>
    <s v="TX"/>
    <x v="0"/>
    <n v="33"/>
    <x v="0"/>
    <n v="0"/>
    <x v="0"/>
    <x v="1"/>
    <n v="56"/>
    <x v="0"/>
    <x v="0"/>
    <x v="88"/>
    <n v="60.149501485136497"/>
    <n v="7"/>
    <s v="High"/>
    <x v="2"/>
    <n v="0.33333333333333331"/>
    <x v="0"/>
    <x v="0"/>
  </r>
  <r>
    <s v="3496-ERJX"/>
    <x v="0"/>
    <x v="57"/>
    <x v="1"/>
    <x v="1"/>
    <s v="OR"/>
    <x v="0"/>
    <n v="51"/>
    <x v="0"/>
    <n v="0"/>
    <x v="2"/>
    <x v="1"/>
    <n v="40"/>
    <x v="0"/>
    <x v="0"/>
    <x v="1158"/>
    <n v="38.680844429883273"/>
    <n v="1"/>
    <s v="Low"/>
    <x v="1"/>
    <n v="1.3698630136986301E-2"/>
    <x v="0"/>
    <x v="2"/>
  </r>
  <r>
    <s v="6971-VKPX"/>
    <x v="0"/>
    <x v="17"/>
    <x v="1"/>
    <x v="0"/>
    <s v="WV"/>
    <x v="0"/>
    <n v="64"/>
    <x v="0"/>
    <n v="0"/>
    <x v="1"/>
    <x v="1"/>
    <n v="11"/>
    <x v="0"/>
    <x v="0"/>
    <x v="344"/>
    <n v="9.4255219849532565"/>
    <n v="5"/>
    <s v="Medium"/>
    <x v="0"/>
    <n v="9.6153846153846159E-2"/>
    <x v="0"/>
    <x v="0"/>
  </r>
  <r>
    <s v="6687-MPQE"/>
    <x v="0"/>
    <x v="29"/>
    <x v="1"/>
    <x v="0"/>
    <s v="MN"/>
    <x v="1"/>
    <n v="22"/>
    <x v="0"/>
    <n v="0"/>
    <x v="2"/>
    <x v="1"/>
    <n v="26"/>
    <x v="0"/>
    <x v="0"/>
    <x v="1022"/>
    <n v="27.11971682292376"/>
    <n v="3"/>
    <s v="Medium"/>
    <x v="1"/>
    <n v="4.4776119402985072E-2"/>
    <x v="2"/>
    <x v="1"/>
  </r>
  <r>
    <s v="3429-INYY"/>
    <x v="0"/>
    <x v="55"/>
    <x v="1"/>
    <x v="1"/>
    <s v="HI"/>
    <x v="1"/>
    <n v="46"/>
    <x v="0"/>
    <n v="0"/>
    <x v="0"/>
    <x v="1"/>
    <n v="26"/>
    <x v="0"/>
    <x v="0"/>
    <x v="432"/>
    <n v="22.443368711755241"/>
    <n v="8"/>
    <s v="High"/>
    <x v="1"/>
    <n v="0.15686274509803921"/>
    <x v="0"/>
    <x v="2"/>
  </r>
  <r>
    <s v="3756-OTDI"/>
    <x v="0"/>
    <x v="62"/>
    <x v="1"/>
    <x v="1"/>
    <s v="RI"/>
    <x v="1"/>
    <n v="54"/>
    <x v="1"/>
    <n v="3"/>
    <x v="0"/>
    <x v="0"/>
    <n v="33"/>
    <x v="0"/>
    <x v="0"/>
    <x v="154"/>
    <n v="35.73204511967662"/>
    <n v="10"/>
    <s v="High"/>
    <x v="1"/>
    <n v="0.66666666666666663"/>
    <x v="0"/>
    <x v="3"/>
  </r>
  <r>
    <s v="0921-WYVG"/>
    <x v="1"/>
    <x v="46"/>
    <x v="0"/>
    <x v="1"/>
    <s v="NE"/>
    <x v="1"/>
    <n v="22"/>
    <x v="0"/>
    <n v="0"/>
    <x v="1"/>
    <x v="1"/>
    <n v="42"/>
    <x v="1"/>
    <x v="9"/>
    <x v="1142"/>
    <n v="38.614822813734527"/>
    <n v="8"/>
    <s v="High"/>
    <x v="1"/>
    <n v="0.13793103448275862"/>
    <x v="2"/>
    <x v="1"/>
  </r>
  <r>
    <s v="8488-DWKI"/>
    <x v="0"/>
    <x v="16"/>
    <x v="1"/>
    <x v="1"/>
    <s v="OH"/>
    <x v="1"/>
    <n v="54"/>
    <x v="0"/>
    <n v="0"/>
    <x v="2"/>
    <x v="0"/>
    <n v="72"/>
    <x v="0"/>
    <x v="0"/>
    <x v="1159"/>
    <n v="79.671561118123009"/>
    <n v="3"/>
    <s v="Medium"/>
    <x v="2"/>
    <n v="4.1666666666666664E-2"/>
    <x v="0"/>
    <x v="1"/>
  </r>
  <r>
    <s v="3480-UEFN"/>
    <x v="0"/>
    <x v="29"/>
    <x v="1"/>
    <x v="1"/>
    <s v="TN"/>
    <x v="0"/>
    <n v="77"/>
    <x v="0"/>
    <n v="0"/>
    <x v="1"/>
    <x v="1"/>
    <n v="50"/>
    <x v="0"/>
    <x v="0"/>
    <x v="401"/>
    <n v="50.014059058262482"/>
    <n v="2"/>
    <s v="Low"/>
    <x v="1"/>
    <n v="2.9850746268656716E-2"/>
    <x v="1"/>
    <x v="0"/>
  </r>
  <r>
    <s v="4868-YTHX"/>
    <x v="0"/>
    <x v="73"/>
    <x v="1"/>
    <x v="0"/>
    <s v="TX"/>
    <x v="1"/>
    <n v="39"/>
    <x v="0"/>
    <n v="0"/>
    <x v="1"/>
    <x v="0"/>
    <n v="12"/>
    <x v="0"/>
    <x v="0"/>
    <x v="750"/>
    <n v="9.9439945058970292"/>
    <n v="6"/>
    <s v="High"/>
    <x v="0"/>
    <n v="0.15384615384615385"/>
    <x v="0"/>
    <x v="0"/>
  </r>
  <r>
    <s v="7491-DMVK"/>
    <x v="0"/>
    <x v="62"/>
    <x v="1"/>
    <x v="1"/>
    <s v="OR"/>
    <x v="1"/>
    <n v="39"/>
    <x v="0"/>
    <n v="0"/>
    <x v="0"/>
    <x v="1"/>
    <n v="20"/>
    <x v="0"/>
    <x v="0"/>
    <x v="195"/>
    <n v="20.932625706543181"/>
    <n v="10"/>
    <s v="High"/>
    <x v="0"/>
    <n v="0.66666666666666663"/>
    <x v="0"/>
    <x v="2"/>
  </r>
  <r>
    <s v="2310-LYCQ"/>
    <x v="0"/>
    <x v="67"/>
    <x v="1"/>
    <x v="1"/>
    <s v="AZ"/>
    <x v="1"/>
    <n v="27"/>
    <x v="0"/>
    <n v="0"/>
    <x v="0"/>
    <x v="0"/>
    <n v="27"/>
    <x v="0"/>
    <x v="0"/>
    <x v="670"/>
    <n v="26.50801158135851"/>
    <n v="9"/>
    <s v="High"/>
    <x v="1"/>
    <n v="0.25714285714285712"/>
    <x v="2"/>
    <x v="2"/>
  </r>
  <r>
    <s v="4588-VLVH"/>
    <x v="0"/>
    <x v="34"/>
    <x v="1"/>
    <x v="1"/>
    <s v="FL"/>
    <x v="0"/>
    <n v="74"/>
    <x v="0"/>
    <n v="0"/>
    <x v="1"/>
    <x v="1"/>
    <n v="37"/>
    <x v="0"/>
    <x v="0"/>
    <x v="898"/>
    <n v="38.368159064194977"/>
    <n v="9"/>
    <s v="High"/>
    <x v="1"/>
    <n v="0.13636363636363635"/>
    <x v="1"/>
    <x v="0"/>
  </r>
  <r>
    <s v="7103-CSDI"/>
    <x v="0"/>
    <x v="55"/>
    <x v="1"/>
    <x v="1"/>
    <s v="ME"/>
    <x v="1"/>
    <n v="76"/>
    <x v="0"/>
    <n v="0"/>
    <x v="1"/>
    <x v="1"/>
    <n v="37"/>
    <x v="0"/>
    <x v="0"/>
    <x v="684"/>
    <n v="31.361635083826329"/>
    <n v="3"/>
    <s v="Medium"/>
    <x v="1"/>
    <n v="5.8823529411764705E-2"/>
    <x v="1"/>
    <x v="3"/>
  </r>
  <r>
    <s v="9395-YIZB"/>
    <x v="0"/>
    <x v="21"/>
    <x v="1"/>
    <x v="1"/>
    <s v="HI"/>
    <x v="1"/>
    <n v="67"/>
    <x v="0"/>
    <n v="0"/>
    <x v="0"/>
    <x v="0"/>
    <n v="27"/>
    <x v="0"/>
    <x v="0"/>
    <x v="1160"/>
    <n v="22.439789986274761"/>
    <n v="7"/>
    <s v="High"/>
    <x v="1"/>
    <n v="1.1666666666666667"/>
    <x v="1"/>
    <x v="2"/>
  </r>
  <r>
    <s v="5101-ZLLZ"/>
    <x v="0"/>
    <x v="22"/>
    <x v="1"/>
    <x v="0"/>
    <s v="KS"/>
    <x v="1"/>
    <n v="47"/>
    <x v="1"/>
    <n v="2"/>
    <x v="2"/>
    <x v="1"/>
    <n v="8"/>
    <x v="0"/>
    <x v="0"/>
    <x v="1161"/>
    <n v="6.4690600332580406"/>
    <n v="10"/>
    <s v="High"/>
    <x v="0"/>
    <n v="0.90909090909090906"/>
    <x v="0"/>
    <x v="1"/>
  </r>
  <r>
    <s v="2989-PXMQ"/>
    <x v="0"/>
    <x v="64"/>
    <x v="2"/>
    <x v="1"/>
    <s v="IA"/>
    <x v="0"/>
    <n v="44"/>
    <x v="0"/>
    <n v="0"/>
    <x v="1"/>
    <x v="1"/>
    <n v="53"/>
    <x v="0"/>
    <x v="0"/>
    <x v="210"/>
    <n v="53.557937955094921"/>
    <n v="7"/>
    <s v="High"/>
    <x v="2"/>
    <n v="0.15217391304347827"/>
    <x v="0"/>
    <x v="1"/>
  </r>
  <r>
    <s v="8827-OIVO"/>
    <x v="0"/>
    <x v="14"/>
    <x v="2"/>
    <x v="1"/>
    <s v="UT"/>
    <x v="1"/>
    <n v="62"/>
    <x v="0"/>
    <n v="0"/>
    <x v="0"/>
    <x v="1"/>
    <n v="43"/>
    <x v="0"/>
    <x v="0"/>
    <x v="1025"/>
    <n v="48.66606751939247"/>
    <n v="0"/>
    <s v="None"/>
    <x v="1"/>
    <n v="0"/>
    <x v="0"/>
    <x v="2"/>
  </r>
  <r>
    <s v="4791-PDPW"/>
    <x v="0"/>
    <x v="40"/>
    <x v="1"/>
    <x v="1"/>
    <s v="HI"/>
    <x v="0"/>
    <n v="46"/>
    <x v="1"/>
    <n v="2"/>
    <x v="1"/>
    <x v="0"/>
    <n v="37"/>
    <x v="0"/>
    <x v="0"/>
    <x v="934"/>
    <n v="40.293920161699532"/>
    <n v="9"/>
    <s v="High"/>
    <x v="1"/>
    <n v="0.14285714285714285"/>
    <x v="0"/>
    <x v="2"/>
  </r>
  <r>
    <s v="0742-VJJA"/>
    <x v="0"/>
    <x v="9"/>
    <x v="2"/>
    <x v="1"/>
    <s v="GA"/>
    <x v="0"/>
    <n v="47"/>
    <x v="0"/>
    <n v="0"/>
    <x v="0"/>
    <x v="3"/>
    <n v="47"/>
    <x v="0"/>
    <x v="0"/>
    <x v="1162"/>
    <n v="49.154192238439762"/>
    <n v="1"/>
    <s v="Low"/>
    <x v="1"/>
    <n v="0.33333333333333331"/>
    <x v="0"/>
    <x v="0"/>
  </r>
  <r>
    <s v="6840-JQVM"/>
    <x v="1"/>
    <x v="28"/>
    <x v="1"/>
    <x v="1"/>
    <s v="AR"/>
    <x v="1"/>
    <n v="66"/>
    <x v="0"/>
    <n v="0"/>
    <x v="0"/>
    <x v="1"/>
    <n v="30"/>
    <x v="1"/>
    <x v="9"/>
    <x v="347"/>
    <n v="32.328655863479128"/>
    <n v="7"/>
    <s v="High"/>
    <x v="1"/>
    <n v="0.41176470588235292"/>
    <x v="1"/>
    <x v="0"/>
  </r>
  <r>
    <s v="7779-EKWV"/>
    <x v="0"/>
    <x v="13"/>
    <x v="1"/>
    <x v="0"/>
    <s v="AL"/>
    <x v="0"/>
    <n v="44"/>
    <x v="0"/>
    <n v="0"/>
    <x v="1"/>
    <x v="1"/>
    <n v="47"/>
    <x v="0"/>
    <x v="0"/>
    <x v="1116"/>
    <n v="38.123662140921112"/>
    <n v="10"/>
    <s v="High"/>
    <x v="1"/>
    <n v="0.22222222222222221"/>
    <x v="0"/>
    <x v="0"/>
  </r>
  <r>
    <s v="3431-HYLM"/>
    <x v="1"/>
    <x v="54"/>
    <x v="5"/>
    <x v="1"/>
    <s v="WY"/>
    <x v="0"/>
    <n v="37"/>
    <x v="0"/>
    <n v="0"/>
    <x v="0"/>
    <x v="1"/>
    <n v="56"/>
    <x v="1"/>
    <x v="13"/>
    <x v="461"/>
    <n v="50.284244514920772"/>
    <n v="6"/>
    <s v="High"/>
    <x v="2"/>
    <n v="0.6"/>
    <x v="0"/>
    <x v="2"/>
  </r>
  <r>
    <s v="7477-BHFF"/>
    <x v="0"/>
    <x v="72"/>
    <x v="1"/>
    <x v="0"/>
    <s v="VT"/>
    <x v="1"/>
    <n v="22"/>
    <x v="0"/>
    <n v="0"/>
    <x v="2"/>
    <x v="1"/>
    <n v="12"/>
    <x v="0"/>
    <x v="0"/>
    <x v="256"/>
    <n v="11.11803282958258"/>
    <n v="10"/>
    <s v="High"/>
    <x v="0"/>
    <n v="0.13513513513513514"/>
    <x v="2"/>
    <x v="3"/>
  </r>
  <r>
    <s v="1117-LHIF"/>
    <x v="0"/>
    <x v="32"/>
    <x v="1"/>
    <x v="0"/>
    <s v="WV"/>
    <x v="0"/>
    <n v="51"/>
    <x v="1"/>
    <n v="2"/>
    <x v="2"/>
    <x v="0"/>
    <n v="12"/>
    <x v="0"/>
    <x v="0"/>
    <x v="1163"/>
    <n v="11.23950691894297"/>
    <n v="5"/>
    <s v="Medium"/>
    <x v="0"/>
    <n v="0.13513513513513514"/>
    <x v="0"/>
    <x v="0"/>
  </r>
  <r>
    <s v="8240-CWYS"/>
    <x v="0"/>
    <x v="58"/>
    <x v="0"/>
    <x v="0"/>
    <s v="GA"/>
    <x v="0"/>
    <n v="48"/>
    <x v="1"/>
    <n v="2"/>
    <x v="0"/>
    <x v="1"/>
    <n v="42"/>
    <x v="0"/>
    <x v="0"/>
    <x v="274"/>
    <n v="33.882193260530322"/>
    <n v="6"/>
    <s v="High"/>
    <x v="1"/>
    <n v="0.1875"/>
    <x v="0"/>
    <x v="0"/>
  </r>
  <r>
    <s v="6466-UGTL"/>
    <x v="0"/>
    <x v="8"/>
    <x v="1"/>
    <x v="1"/>
    <s v="WV"/>
    <x v="0"/>
    <n v="35"/>
    <x v="0"/>
    <n v="0"/>
    <x v="0"/>
    <x v="1"/>
    <n v="44"/>
    <x v="0"/>
    <x v="0"/>
    <x v="537"/>
    <n v="42.803640064243552"/>
    <n v="0"/>
    <s v="None"/>
    <x v="1"/>
    <n v="0"/>
    <x v="0"/>
    <x v="0"/>
  </r>
  <r>
    <s v="2694-CUIF"/>
    <x v="0"/>
    <x v="39"/>
    <x v="1"/>
    <x v="1"/>
    <s v="WV"/>
    <x v="1"/>
    <n v="74"/>
    <x v="0"/>
    <n v="0"/>
    <x v="2"/>
    <x v="0"/>
    <n v="50"/>
    <x v="0"/>
    <x v="0"/>
    <x v="1155"/>
    <n v="43.390956769467252"/>
    <n v="5"/>
    <s v="Medium"/>
    <x v="1"/>
    <n v="7.0422535211267609E-2"/>
    <x v="1"/>
    <x v="0"/>
  </r>
  <r>
    <s v="3138-XTSW"/>
    <x v="1"/>
    <x v="7"/>
    <x v="1"/>
    <x v="1"/>
    <s v="MI"/>
    <x v="1"/>
    <n v="40"/>
    <x v="1"/>
    <n v="4"/>
    <x v="0"/>
    <x v="1"/>
    <n v="39"/>
    <x v="4"/>
    <x v="14"/>
    <x v="778"/>
    <n v="39.896360336992132"/>
    <n v="6"/>
    <s v="High"/>
    <x v="1"/>
    <n v="0.1111111111111111"/>
    <x v="0"/>
    <x v="1"/>
  </r>
  <r>
    <s v="7743-DIXO"/>
    <x v="0"/>
    <x v="36"/>
    <x v="1"/>
    <x v="1"/>
    <s v="VA"/>
    <x v="1"/>
    <n v="29"/>
    <x v="0"/>
    <n v="0"/>
    <x v="0"/>
    <x v="1"/>
    <n v="41"/>
    <x v="0"/>
    <x v="0"/>
    <x v="1164"/>
    <n v="35.208851973161323"/>
    <n v="2"/>
    <s v="Low"/>
    <x v="1"/>
    <n v="0.5"/>
    <x v="2"/>
    <x v="0"/>
  </r>
  <r>
    <s v="6212-NITX"/>
    <x v="0"/>
    <x v="62"/>
    <x v="1"/>
    <x v="0"/>
    <s v="NH"/>
    <x v="1"/>
    <n v="66"/>
    <x v="0"/>
    <n v="0"/>
    <x v="1"/>
    <x v="0"/>
    <n v="7"/>
    <x v="0"/>
    <x v="0"/>
    <x v="797"/>
    <n v="7.8720863879604321"/>
    <n v="2"/>
    <s v="Low"/>
    <x v="0"/>
    <n v="0.13333333333333333"/>
    <x v="1"/>
    <x v="3"/>
  </r>
  <r>
    <s v="1443-GGJW"/>
    <x v="1"/>
    <x v="60"/>
    <x v="2"/>
    <x v="1"/>
    <s v="NC"/>
    <x v="0"/>
    <n v="72"/>
    <x v="0"/>
    <n v="0"/>
    <x v="0"/>
    <x v="1"/>
    <n v="37"/>
    <x v="3"/>
    <x v="8"/>
    <x v="544"/>
    <n v="35.473169907467913"/>
    <n v="7"/>
    <s v="High"/>
    <x v="1"/>
    <n v="0.12727272727272726"/>
    <x v="1"/>
    <x v="0"/>
  </r>
  <r>
    <s v="6981-EJVJ"/>
    <x v="0"/>
    <x v="46"/>
    <x v="2"/>
    <x v="1"/>
    <s v="CT"/>
    <x v="1"/>
    <n v="23"/>
    <x v="1"/>
    <n v="2"/>
    <x v="1"/>
    <x v="3"/>
    <n v="23"/>
    <x v="0"/>
    <x v="0"/>
    <x v="376"/>
    <n v="18.752918639307602"/>
    <n v="7"/>
    <s v="High"/>
    <x v="1"/>
    <n v="0.1206896551724138"/>
    <x v="2"/>
    <x v="3"/>
  </r>
  <r>
    <s v="7591-AQKY"/>
    <x v="0"/>
    <x v="37"/>
    <x v="2"/>
    <x v="1"/>
    <s v="KS"/>
    <x v="0"/>
    <n v="49"/>
    <x v="0"/>
    <n v="0"/>
    <x v="0"/>
    <x v="1"/>
    <n v="43"/>
    <x v="0"/>
    <x v="0"/>
    <x v="339"/>
    <n v="47.69174691756033"/>
    <n v="0"/>
    <s v="None"/>
    <x v="1"/>
    <n v="0"/>
    <x v="0"/>
    <x v="1"/>
  </r>
  <r>
    <s v="2652-FNYC"/>
    <x v="1"/>
    <x v="11"/>
    <x v="2"/>
    <x v="1"/>
    <s v="NV"/>
    <x v="0"/>
    <n v="20"/>
    <x v="0"/>
    <n v="0"/>
    <x v="0"/>
    <x v="1"/>
    <n v="32"/>
    <x v="1"/>
    <x v="9"/>
    <x v="801"/>
    <n v="29.102462788119642"/>
    <n v="2"/>
    <s v="Low"/>
    <x v="1"/>
    <n v="0.4"/>
    <x v="2"/>
    <x v="2"/>
  </r>
  <r>
    <s v="3063-WJQY"/>
    <x v="0"/>
    <x v="24"/>
    <x v="1"/>
    <x v="1"/>
    <s v="NM"/>
    <x v="0"/>
    <n v="64"/>
    <x v="0"/>
    <n v="0"/>
    <x v="2"/>
    <x v="1"/>
    <n v="58"/>
    <x v="0"/>
    <x v="0"/>
    <x v="343"/>
    <n v="55.863168751880941"/>
    <n v="6"/>
    <s v="High"/>
    <x v="2"/>
    <n v="0.42857142857142855"/>
    <x v="0"/>
    <x v="2"/>
  </r>
  <r>
    <s v="6333-WULV"/>
    <x v="0"/>
    <x v="71"/>
    <x v="2"/>
    <x v="0"/>
    <s v="NY"/>
    <x v="0"/>
    <n v="48"/>
    <x v="1"/>
    <n v="2"/>
    <x v="2"/>
    <x v="1"/>
    <n v="7"/>
    <x v="0"/>
    <x v="0"/>
    <x v="17"/>
    <n v="8.0028084958213732"/>
    <n v="8"/>
    <s v="High"/>
    <x v="0"/>
    <n v="0.1951219512195122"/>
    <x v="0"/>
    <x v="3"/>
  </r>
  <r>
    <s v="8266-SINZ"/>
    <x v="0"/>
    <x v="15"/>
    <x v="2"/>
    <x v="0"/>
    <s v="ID"/>
    <x v="0"/>
    <n v="61"/>
    <x v="1"/>
    <n v="5"/>
    <x v="1"/>
    <x v="0"/>
    <n v="13"/>
    <x v="0"/>
    <x v="0"/>
    <x v="40"/>
    <n v="10.44408392065937"/>
    <n v="3"/>
    <s v="Medium"/>
    <x v="0"/>
    <n v="8.3333333333333329E-2"/>
    <x v="0"/>
    <x v="2"/>
  </r>
  <r>
    <s v="8191-TRBD"/>
    <x v="0"/>
    <x v="8"/>
    <x v="1"/>
    <x v="0"/>
    <s v="IL"/>
    <x v="1"/>
    <n v="34"/>
    <x v="0"/>
    <n v="0"/>
    <x v="0"/>
    <x v="1"/>
    <n v="27"/>
    <x v="0"/>
    <x v="0"/>
    <x v="535"/>
    <n v="22.139314018415341"/>
    <n v="4"/>
    <s v="Medium"/>
    <x v="1"/>
    <n v="2"/>
    <x v="0"/>
    <x v="1"/>
  </r>
  <r>
    <s v="3947-WLCU"/>
    <x v="0"/>
    <x v="27"/>
    <x v="2"/>
    <x v="0"/>
    <s v="MS"/>
    <x v="1"/>
    <n v="36"/>
    <x v="0"/>
    <n v="0"/>
    <x v="1"/>
    <x v="0"/>
    <n v="10"/>
    <x v="0"/>
    <x v="0"/>
    <x v="164"/>
    <n v="8.2266444214330079"/>
    <n v="6"/>
    <s v="High"/>
    <x v="0"/>
    <n v="0.17647058823529413"/>
    <x v="0"/>
    <x v="0"/>
  </r>
  <r>
    <s v="6158-GLKK"/>
    <x v="0"/>
    <x v="21"/>
    <x v="1"/>
    <x v="0"/>
    <s v="VT"/>
    <x v="1"/>
    <n v="43"/>
    <x v="0"/>
    <n v="0"/>
    <x v="0"/>
    <x v="0"/>
    <n v="28"/>
    <x v="0"/>
    <x v="0"/>
    <x v="1161"/>
    <n v="24.905881072403862"/>
    <n v="7"/>
    <s v="High"/>
    <x v="1"/>
    <n v="1.1666666666666667"/>
    <x v="0"/>
    <x v="3"/>
  </r>
  <r>
    <s v="1922-GRSD"/>
    <x v="1"/>
    <x v="0"/>
    <x v="0"/>
    <x v="1"/>
    <s v="MI"/>
    <x v="1"/>
    <n v="55"/>
    <x v="0"/>
    <n v="0"/>
    <x v="0"/>
    <x v="1"/>
    <n v="58"/>
    <x v="1"/>
    <x v="9"/>
    <x v="737"/>
    <n v="47.797722641977437"/>
    <n v="8"/>
    <s v="High"/>
    <x v="2"/>
    <n v="0.33333333333333331"/>
    <x v="0"/>
    <x v="1"/>
  </r>
  <r>
    <s v="8215-XPKN"/>
    <x v="1"/>
    <x v="5"/>
    <x v="0"/>
    <x v="1"/>
    <s v="KY"/>
    <x v="0"/>
    <n v="63"/>
    <x v="0"/>
    <n v="0"/>
    <x v="0"/>
    <x v="1"/>
    <n v="54"/>
    <x v="1"/>
    <x v="11"/>
    <x v="920"/>
    <n v="61.463068893907533"/>
    <n v="0"/>
    <s v="None"/>
    <x v="2"/>
    <n v="0"/>
    <x v="0"/>
    <x v="0"/>
  </r>
  <r>
    <s v="3830-UJFO"/>
    <x v="0"/>
    <x v="15"/>
    <x v="1"/>
    <x v="1"/>
    <s v="CO"/>
    <x v="1"/>
    <n v="72"/>
    <x v="0"/>
    <n v="0"/>
    <x v="2"/>
    <x v="1"/>
    <n v="24"/>
    <x v="0"/>
    <x v="0"/>
    <x v="1118"/>
    <n v="24.419927336456709"/>
    <n v="6"/>
    <s v="High"/>
    <x v="1"/>
    <n v="0.16666666666666666"/>
    <x v="1"/>
    <x v="2"/>
  </r>
  <r>
    <s v="7978-WZFO"/>
    <x v="0"/>
    <x v="72"/>
    <x v="2"/>
    <x v="1"/>
    <s v="UT"/>
    <x v="1"/>
    <n v="62"/>
    <x v="0"/>
    <n v="0"/>
    <x v="2"/>
    <x v="1"/>
    <n v="66"/>
    <x v="0"/>
    <x v="0"/>
    <x v="1016"/>
    <n v="68.023960325178081"/>
    <n v="2"/>
    <s v="Low"/>
    <x v="2"/>
    <n v="2.7027027027027029E-2"/>
    <x v="0"/>
    <x v="2"/>
  </r>
  <r>
    <s v="1995-EQOY"/>
    <x v="1"/>
    <x v="24"/>
    <x v="0"/>
    <x v="1"/>
    <s v="IN"/>
    <x v="1"/>
    <n v="57"/>
    <x v="0"/>
    <n v="0"/>
    <x v="0"/>
    <x v="1"/>
    <n v="20"/>
    <x v="3"/>
    <x v="2"/>
    <x v="389"/>
    <n v="19.47546740189085"/>
    <n v="4"/>
    <s v="Medium"/>
    <x v="0"/>
    <n v="0.2857142857142857"/>
    <x v="0"/>
    <x v="1"/>
  </r>
  <r>
    <s v="6766-MBGM"/>
    <x v="1"/>
    <x v="12"/>
    <x v="3"/>
    <x v="0"/>
    <s v="KS"/>
    <x v="0"/>
    <n v="56"/>
    <x v="0"/>
    <n v="0"/>
    <x v="0"/>
    <x v="1"/>
    <n v="9"/>
    <x v="3"/>
    <x v="8"/>
    <x v="309"/>
    <n v="9.9217521288375607"/>
    <n v="2"/>
    <s v="Low"/>
    <x v="0"/>
    <n v="2"/>
    <x v="0"/>
    <x v="1"/>
  </r>
  <r>
    <s v="8265-OAHT"/>
    <x v="1"/>
    <x v="26"/>
    <x v="4"/>
    <x v="1"/>
    <s v="WV"/>
    <x v="0"/>
    <n v="76"/>
    <x v="0"/>
    <n v="0"/>
    <x v="0"/>
    <x v="1"/>
    <n v="43"/>
    <x v="1"/>
    <x v="9"/>
    <x v="316"/>
    <n v="41.29762721327296"/>
    <n v="3"/>
    <s v="Medium"/>
    <x v="1"/>
    <n v="0.14285714285714285"/>
    <x v="1"/>
    <x v="0"/>
  </r>
  <r>
    <s v="2660-PVQC"/>
    <x v="0"/>
    <x v="33"/>
    <x v="1"/>
    <x v="0"/>
    <s v="WV"/>
    <x v="1"/>
    <n v="19"/>
    <x v="1"/>
    <n v="6"/>
    <x v="1"/>
    <x v="0"/>
    <n v="6"/>
    <x v="0"/>
    <x v="0"/>
    <x v="1165"/>
    <n v="7.1285660622445777"/>
    <n v="3"/>
    <s v="Medium"/>
    <x v="0"/>
    <n v="0.13043478260869565"/>
    <x v="2"/>
    <x v="0"/>
  </r>
  <r>
    <s v="9538-VAES"/>
    <x v="0"/>
    <x v="7"/>
    <x v="1"/>
    <x v="1"/>
    <s v="IN"/>
    <x v="0"/>
    <n v="65"/>
    <x v="1"/>
    <n v="3"/>
    <x v="2"/>
    <x v="1"/>
    <n v="16"/>
    <x v="0"/>
    <x v="0"/>
    <x v="731"/>
    <n v="18.126705444418729"/>
    <n v="9"/>
    <s v="High"/>
    <x v="0"/>
    <n v="0.16666666666666666"/>
    <x v="0"/>
    <x v="1"/>
  </r>
  <r>
    <s v="5034-UHXG"/>
    <x v="0"/>
    <x v="31"/>
    <x v="0"/>
    <x v="0"/>
    <s v="VA"/>
    <x v="1"/>
    <n v="40"/>
    <x v="1"/>
    <n v="6"/>
    <x v="1"/>
    <x v="0"/>
    <n v="6"/>
    <x v="0"/>
    <x v="0"/>
    <x v="633"/>
    <n v="6.4914038159010001"/>
    <n v="9"/>
    <s v="High"/>
    <x v="0"/>
    <n v="0.40909090909090912"/>
    <x v="0"/>
    <x v="0"/>
  </r>
  <r>
    <s v="8791-MBWW"/>
    <x v="0"/>
    <x v="39"/>
    <x v="1"/>
    <x v="1"/>
    <s v="IA"/>
    <x v="1"/>
    <n v="33"/>
    <x v="0"/>
    <n v="0"/>
    <x v="2"/>
    <x v="1"/>
    <n v="36"/>
    <x v="0"/>
    <x v="0"/>
    <x v="1166"/>
    <n v="41.655173965596553"/>
    <n v="3"/>
    <s v="Medium"/>
    <x v="1"/>
    <n v="4.2253521126760563E-2"/>
    <x v="0"/>
    <x v="1"/>
  </r>
  <r>
    <s v="0990-ITWZ"/>
    <x v="0"/>
    <x v="47"/>
    <x v="1"/>
    <x v="1"/>
    <s v="LA"/>
    <x v="1"/>
    <n v="60"/>
    <x v="0"/>
    <n v="0"/>
    <x v="1"/>
    <x v="1"/>
    <n v="31"/>
    <x v="0"/>
    <x v="0"/>
    <x v="737"/>
    <n v="29.401778037259049"/>
    <n v="9"/>
    <s v="High"/>
    <x v="1"/>
    <n v="0.29032258064516131"/>
    <x v="0"/>
    <x v="0"/>
  </r>
  <r>
    <s v="6127-TRWL"/>
    <x v="0"/>
    <x v="17"/>
    <x v="2"/>
    <x v="0"/>
    <s v="GA"/>
    <x v="0"/>
    <n v="28"/>
    <x v="0"/>
    <n v="0"/>
    <x v="2"/>
    <x v="0"/>
    <n v="12"/>
    <x v="0"/>
    <x v="0"/>
    <x v="126"/>
    <n v="12.83243210123138"/>
    <n v="8"/>
    <s v="High"/>
    <x v="0"/>
    <n v="0.15384615384615385"/>
    <x v="2"/>
    <x v="0"/>
  </r>
  <r>
    <s v="9261-NXPU"/>
    <x v="0"/>
    <x v="56"/>
    <x v="1"/>
    <x v="0"/>
    <s v="MO"/>
    <x v="1"/>
    <n v="81"/>
    <x v="0"/>
    <n v="0"/>
    <x v="2"/>
    <x v="0"/>
    <n v="14"/>
    <x v="0"/>
    <x v="0"/>
    <x v="718"/>
    <n v="11.837932169775501"/>
    <n v="3"/>
    <s v="Medium"/>
    <x v="0"/>
    <n v="4.4117647058823532E-2"/>
    <x v="1"/>
    <x v="1"/>
  </r>
  <r>
    <s v="3949-BPID"/>
    <x v="0"/>
    <x v="41"/>
    <x v="1"/>
    <x v="0"/>
    <s v="AR"/>
    <x v="0"/>
    <n v="37"/>
    <x v="1"/>
    <n v="2"/>
    <x v="2"/>
    <x v="1"/>
    <n v="7"/>
    <x v="0"/>
    <x v="0"/>
    <x v="1167"/>
    <n v="5.9039067604670947"/>
    <n v="7"/>
    <s v="High"/>
    <x v="0"/>
    <n v="0.1"/>
    <x v="0"/>
    <x v="0"/>
  </r>
  <r>
    <s v="6522-VZZR"/>
    <x v="0"/>
    <x v="48"/>
    <x v="1"/>
    <x v="0"/>
    <s v="KY"/>
    <x v="1"/>
    <n v="46"/>
    <x v="1"/>
    <n v="5"/>
    <x v="0"/>
    <x v="0"/>
    <n v="10"/>
    <x v="0"/>
    <x v="0"/>
    <x v="965"/>
    <n v="11.26348252846635"/>
    <n v="1"/>
    <s v="Low"/>
    <x v="0"/>
    <n v="0.05"/>
    <x v="0"/>
    <x v="0"/>
  </r>
  <r>
    <s v="7320-USHL"/>
    <x v="0"/>
    <x v="30"/>
    <x v="0"/>
    <x v="1"/>
    <s v="IN"/>
    <x v="1"/>
    <n v="77"/>
    <x v="0"/>
    <n v="0"/>
    <x v="1"/>
    <x v="1"/>
    <n v="52"/>
    <x v="0"/>
    <x v="0"/>
    <x v="794"/>
    <n v="56.119139381721027"/>
    <n v="0"/>
    <s v="None"/>
    <x v="2"/>
    <n v="0"/>
    <x v="1"/>
    <x v="1"/>
  </r>
  <r>
    <s v="9017-UDAU"/>
    <x v="0"/>
    <x v="4"/>
    <x v="1"/>
    <x v="0"/>
    <s v="IL"/>
    <x v="1"/>
    <n v="48"/>
    <x v="1"/>
    <n v="5"/>
    <x v="1"/>
    <x v="1"/>
    <n v="13"/>
    <x v="0"/>
    <x v="0"/>
    <x v="217"/>
    <n v="11.69541265790936"/>
    <n v="1"/>
    <s v="Low"/>
    <x v="0"/>
    <n v="2.6315789473684209E-2"/>
    <x v="0"/>
    <x v="1"/>
  </r>
  <r>
    <s v="6536-HEMG"/>
    <x v="0"/>
    <x v="74"/>
    <x v="2"/>
    <x v="0"/>
    <s v="HI"/>
    <x v="0"/>
    <n v="64"/>
    <x v="0"/>
    <n v="0"/>
    <x v="2"/>
    <x v="0"/>
    <n v="9"/>
    <x v="0"/>
    <x v="0"/>
    <x v="178"/>
    <n v="8.1469049737831067"/>
    <n v="0"/>
    <s v="None"/>
    <x v="0"/>
    <n v="0"/>
    <x v="0"/>
    <x v="2"/>
  </r>
  <r>
    <s v="4539-DNTZ"/>
    <x v="1"/>
    <x v="36"/>
    <x v="2"/>
    <x v="1"/>
    <s v="ID"/>
    <x v="0"/>
    <n v="59"/>
    <x v="0"/>
    <n v="0"/>
    <x v="0"/>
    <x v="1"/>
    <n v="51"/>
    <x v="4"/>
    <x v="15"/>
    <x v="1168"/>
    <n v="60.417484227022612"/>
    <n v="3"/>
    <s v="Medium"/>
    <x v="2"/>
    <n v="0.75"/>
    <x v="0"/>
    <x v="2"/>
  </r>
  <r>
    <s v="5058-LOFO"/>
    <x v="1"/>
    <x v="8"/>
    <x v="4"/>
    <x v="1"/>
    <s v="MA"/>
    <x v="1"/>
    <n v="73"/>
    <x v="0"/>
    <n v="0"/>
    <x v="0"/>
    <x v="0"/>
    <n v="48"/>
    <x v="5"/>
    <x v="19"/>
    <x v="742"/>
    <n v="53.053610255950232"/>
    <n v="6"/>
    <s v="High"/>
    <x v="1"/>
    <n v="3"/>
    <x v="1"/>
    <x v="3"/>
  </r>
  <r>
    <s v="9886-GMFQ"/>
    <x v="1"/>
    <x v="14"/>
    <x v="2"/>
    <x v="0"/>
    <s v="OK"/>
    <x v="1"/>
    <n v="49"/>
    <x v="0"/>
    <n v="0"/>
    <x v="0"/>
    <x v="0"/>
    <n v="19"/>
    <x v="2"/>
    <x v="3"/>
    <x v="1119"/>
    <n v="19.334423707011361"/>
    <n v="2"/>
    <s v="Low"/>
    <x v="0"/>
    <n v="0.22222222222222221"/>
    <x v="0"/>
    <x v="0"/>
  </r>
  <r>
    <s v="6701-LYTG"/>
    <x v="0"/>
    <x v="13"/>
    <x v="1"/>
    <x v="1"/>
    <s v="WA"/>
    <x v="0"/>
    <n v="29"/>
    <x v="0"/>
    <n v="0"/>
    <x v="2"/>
    <x v="0"/>
    <n v="49"/>
    <x v="0"/>
    <x v="0"/>
    <x v="947"/>
    <n v="53.50716222597795"/>
    <n v="8"/>
    <s v="High"/>
    <x v="1"/>
    <n v="0.17777777777777778"/>
    <x v="2"/>
    <x v="2"/>
  </r>
  <r>
    <s v="9429-BKZT"/>
    <x v="1"/>
    <x v="19"/>
    <x v="3"/>
    <x v="1"/>
    <s v="WA"/>
    <x v="0"/>
    <n v="84"/>
    <x v="0"/>
    <n v="0"/>
    <x v="0"/>
    <x v="1"/>
    <n v="37"/>
    <x v="3"/>
    <x v="8"/>
    <x v="73"/>
    <n v="34.251497039353481"/>
    <n v="1"/>
    <s v="Low"/>
    <x v="1"/>
    <n v="3.8461538461538464E-2"/>
    <x v="1"/>
    <x v="2"/>
  </r>
  <r>
    <s v="1397-TDZI"/>
    <x v="0"/>
    <x v="1"/>
    <x v="1"/>
    <x v="0"/>
    <s v="NC"/>
    <x v="0"/>
    <n v="22"/>
    <x v="0"/>
    <n v="0"/>
    <x v="1"/>
    <x v="1"/>
    <n v="42"/>
    <x v="0"/>
    <x v="0"/>
    <x v="1169"/>
    <n v="34.768198619960778"/>
    <n v="9"/>
    <s v="High"/>
    <x v="1"/>
    <n v="0.140625"/>
    <x v="2"/>
    <x v="0"/>
  </r>
  <r>
    <s v="5851-RHRY"/>
    <x v="0"/>
    <x v="57"/>
    <x v="1"/>
    <x v="0"/>
    <s v="DC"/>
    <x v="0"/>
    <n v="22"/>
    <x v="0"/>
    <n v="0"/>
    <x v="2"/>
    <x v="1"/>
    <n v="56"/>
    <x v="0"/>
    <x v="0"/>
    <x v="694"/>
    <n v="62.18946089384562"/>
    <n v="10"/>
    <s v="High"/>
    <x v="2"/>
    <n v="0.13698630136986301"/>
    <x v="2"/>
    <x v="0"/>
  </r>
  <r>
    <s v="8925-FNER"/>
    <x v="1"/>
    <x v="45"/>
    <x v="2"/>
    <x v="1"/>
    <s v="WV"/>
    <x v="0"/>
    <n v="58"/>
    <x v="0"/>
    <n v="0"/>
    <x v="0"/>
    <x v="1"/>
    <n v="36"/>
    <x v="4"/>
    <x v="14"/>
    <x v="1109"/>
    <n v="29.402846337907022"/>
    <n v="10"/>
    <s v="High"/>
    <x v="1"/>
    <n v="0.76923076923076927"/>
    <x v="0"/>
    <x v="0"/>
  </r>
  <r>
    <s v="0907-JZAS"/>
    <x v="0"/>
    <x v="72"/>
    <x v="2"/>
    <x v="1"/>
    <s v="WA"/>
    <x v="1"/>
    <n v="45"/>
    <x v="0"/>
    <n v="0"/>
    <x v="2"/>
    <x v="1"/>
    <n v="73"/>
    <x v="0"/>
    <x v="0"/>
    <x v="1129"/>
    <n v="64.687614868718839"/>
    <n v="4"/>
    <s v="Medium"/>
    <x v="2"/>
    <n v="5.4054054054054057E-2"/>
    <x v="0"/>
    <x v="2"/>
  </r>
  <r>
    <s v="6451-OKTY"/>
    <x v="0"/>
    <x v="38"/>
    <x v="3"/>
    <x v="1"/>
    <s v="AK"/>
    <x v="0"/>
    <n v="55"/>
    <x v="0"/>
    <n v="0"/>
    <x v="0"/>
    <x v="1"/>
    <n v="22"/>
    <x v="0"/>
    <x v="0"/>
    <x v="289"/>
    <n v="20.594846539265369"/>
    <n v="7"/>
    <s v="High"/>
    <x v="1"/>
    <n v="0.4375"/>
    <x v="0"/>
    <x v="2"/>
  </r>
  <r>
    <s v="7697-ZSBT"/>
    <x v="0"/>
    <x v="21"/>
    <x v="1"/>
    <x v="0"/>
    <s v="WI"/>
    <x v="0"/>
    <n v="44"/>
    <x v="0"/>
    <n v="0"/>
    <x v="1"/>
    <x v="0"/>
    <n v="8"/>
    <x v="0"/>
    <x v="0"/>
    <x v="29"/>
    <n v="8.0559062791907685"/>
    <n v="4"/>
    <s v="Medium"/>
    <x v="0"/>
    <n v="0.66666666666666663"/>
    <x v="0"/>
    <x v="1"/>
  </r>
  <r>
    <s v="6495-EEFL"/>
    <x v="0"/>
    <x v="36"/>
    <x v="1"/>
    <x v="0"/>
    <s v="MD"/>
    <x v="0"/>
    <n v="36"/>
    <x v="0"/>
    <n v="0"/>
    <x v="0"/>
    <x v="0"/>
    <n v="10"/>
    <x v="0"/>
    <x v="0"/>
    <x v="734"/>
    <n v="9.6184783628767967"/>
    <n v="4"/>
    <s v="Medium"/>
    <x v="0"/>
    <n v="1"/>
    <x v="0"/>
    <x v="0"/>
  </r>
  <r>
    <s v="2961-RQPD"/>
    <x v="0"/>
    <x v="34"/>
    <x v="1"/>
    <x v="1"/>
    <s v="IN"/>
    <x v="1"/>
    <n v="41"/>
    <x v="0"/>
    <n v="0"/>
    <x v="2"/>
    <x v="0"/>
    <n v="40"/>
    <x v="0"/>
    <x v="0"/>
    <x v="1170"/>
    <n v="35.974255953622951"/>
    <n v="4"/>
    <s v="Medium"/>
    <x v="1"/>
    <n v="6.0606060606060608E-2"/>
    <x v="0"/>
    <x v="1"/>
  </r>
  <r>
    <s v="1209-EMZE"/>
    <x v="1"/>
    <x v="12"/>
    <x v="3"/>
    <x v="0"/>
    <s v="NE"/>
    <x v="1"/>
    <n v="46"/>
    <x v="1"/>
    <n v="4"/>
    <x v="0"/>
    <x v="0"/>
    <n v="7"/>
    <x v="3"/>
    <x v="8"/>
    <x v="171"/>
    <n v="6.9055923671783663"/>
    <n v="7"/>
    <s v="High"/>
    <x v="0"/>
    <n v="7"/>
    <x v="0"/>
    <x v="1"/>
  </r>
  <r>
    <s v="1264-QMKN"/>
    <x v="1"/>
    <x v="52"/>
    <x v="4"/>
    <x v="1"/>
    <s v="ID"/>
    <x v="1"/>
    <n v="32"/>
    <x v="0"/>
    <n v="0"/>
    <x v="1"/>
    <x v="1"/>
    <n v="34"/>
    <x v="1"/>
    <x v="13"/>
    <x v="974"/>
    <n v="40.40708925834732"/>
    <n v="3"/>
    <s v="Medium"/>
    <x v="1"/>
    <n v="0.05"/>
    <x v="0"/>
    <x v="2"/>
  </r>
  <r>
    <s v="0456-YFUE"/>
    <x v="0"/>
    <x v="16"/>
    <x v="1"/>
    <x v="1"/>
    <s v="VA"/>
    <x v="1"/>
    <n v="50"/>
    <x v="1"/>
    <n v="6"/>
    <x v="2"/>
    <x v="1"/>
    <n v="38"/>
    <x v="0"/>
    <x v="0"/>
    <x v="714"/>
    <n v="41.443309648136989"/>
    <n v="9"/>
    <s v="High"/>
    <x v="1"/>
    <n v="0.125"/>
    <x v="0"/>
    <x v="0"/>
  </r>
  <r>
    <s v="6951-PXIQ"/>
    <x v="0"/>
    <x v="6"/>
    <x v="1"/>
    <x v="1"/>
    <s v="CT"/>
    <x v="1"/>
    <n v="67"/>
    <x v="0"/>
    <n v="0"/>
    <x v="0"/>
    <x v="0"/>
    <n v="46"/>
    <x v="0"/>
    <x v="0"/>
    <x v="1171"/>
    <n v="53.710127410791401"/>
    <n v="2"/>
    <s v="Low"/>
    <x v="1"/>
    <n v="0.10526315789473684"/>
    <x v="1"/>
    <x v="3"/>
  </r>
  <r>
    <s v="3263-AVOC"/>
    <x v="1"/>
    <x v="12"/>
    <x v="3"/>
    <x v="0"/>
    <s v="MN"/>
    <x v="0"/>
    <n v="46"/>
    <x v="1"/>
    <n v="3"/>
    <x v="0"/>
    <x v="3"/>
    <n v="10"/>
    <x v="4"/>
    <x v="14"/>
    <x v="64"/>
    <n v="9.8605864123852029"/>
    <n v="10"/>
    <s v="High"/>
    <x v="0"/>
    <n v="10"/>
    <x v="0"/>
    <x v="1"/>
  </r>
  <r>
    <s v="7339-GVNS"/>
    <x v="0"/>
    <x v="12"/>
    <x v="1"/>
    <x v="1"/>
    <s v="GA"/>
    <x v="1"/>
    <n v="35"/>
    <x v="0"/>
    <n v="0"/>
    <x v="0"/>
    <x v="0"/>
    <n v="18"/>
    <x v="0"/>
    <x v="0"/>
    <x v="440"/>
    <n v="21.084624151927859"/>
    <n v="8"/>
    <s v="High"/>
    <x v="0"/>
    <n v="8"/>
    <x v="0"/>
    <x v="0"/>
  </r>
  <r>
    <s v="4340-AUHF"/>
    <x v="0"/>
    <x v="45"/>
    <x v="2"/>
    <x v="0"/>
    <s v="GA"/>
    <x v="1"/>
    <n v="41"/>
    <x v="0"/>
    <n v="0"/>
    <x v="1"/>
    <x v="0"/>
    <n v="10"/>
    <x v="0"/>
    <x v="0"/>
    <x v="864"/>
    <n v="11.24158980843954"/>
    <n v="4"/>
    <s v="Medium"/>
    <x v="0"/>
    <n v="0.30769230769230771"/>
    <x v="0"/>
    <x v="0"/>
  </r>
  <r>
    <s v="2274-DHZD"/>
    <x v="1"/>
    <x v="31"/>
    <x v="4"/>
    <x v="1"/>
    <s v="MA"/>
    <x v="1"/>
    <n v="38"/>
    <x v="0"/>
    <n v="0"/>
    <x v="0"/>
    <x v="1"/>
    <n v="32"/>
    <x v="2"/>
    <x v="18"/>
    <x v="516"/>
    <n v="38.326931473014099"/>
    <n v="5"/>
    <s v="Medium"/>
    <x v="1"/>
    <n v="0.22727272727272727"/>
    <x v="0"/>
    <x v="3"/>
  </r>
  <r>
    <s v="8912-QCKJ"/>
    <x v="1"/>
    <x v="42"/>
    <x v="1"/>
    <x v="1"/>
    <s v="WY"/>
    <x v="1"/>
    <n v="59"/>
    <x v="1"/>
    <n v="6"/>
    <x v="0"/>
    <x v="1"/>
    <n v="35"/>
    <x v="1"/>
    <x v="7"/>
    <x v="1172"/>
    <n v="34.521933678628073"/>
    <n v="10"/>
    <s v="High"/>
    <x v="1"/>
    <n v="0.20833333333333334"/>
    <x v="0"/>
    <x v="2"/>
  </r>
  <r>
    <s v="7242-FMZN"/>
    <x v="0"/>
    <x v="40"/>
    <x v="1"/>
    <x v="0"/>
    <s v="MI"/>
    <x v="0"/>
    <n v="60"/>
    <x v="1"/>
    <n v="4"/>
    <x v="2"/>
    <x v="0"/>
    <n v="20"/>
    <x v="0"/>
    <x v="0"/>
    <x v="422"/>
    <n v="22.007475912845951"/>
    <n v="9"/>
    <s v="High"/>
    <x v="0"/>
    <n v="0.14285714285714285"/>
    <x v="0"/>
    <x v="1"/>
  </r>
  <r>
    <s v="4812-XTNL"/>
    <x v="0"/>
    <x v="29"/>
    <x v="1"/>
    <x v="0"/>
    <s v="AL"/>
    <x v="0"/>
    <n v="51"/>
    <x v="0"/>
    <n v="0"/>
    <x v="1"/>
    <x v="3"/>
    <n v="16"/>
    <x v="0"/>
    <x v="0"/>
    <x v="288"/>
    <n v="18.820479466682961"/>
    <n v="1"/>
    <s v="Low"/>
    <x v="0"/>
    <n v="1.4925373134328358E-2"/>
    <x v="0"/>
    <x v="0"/>
  </r>
  <r>
    <s v="2126-TCKI"/>
    <x v="0"/>
    <x v="71"/>
    <x v="1"/>
    <x v="0"/>
    <s v="NJ"/>
    <x v="0"/>
    <n v="53"/>
    <x v="0"/>
    <n v="0"/>
    <x v="2"/>
    <x v="0"/>
    <n v="10"/>
    <x v="0"/>
    <x v="0"/>
    <x v="462"/>
    <n v="9.3603928217963333"/>
    <n v="4"/>
    <s v="Medium"/>
    <x v="0"/>
    <n v="9.7560975609756101E-2"/>
    <x v="0"/>
    <x v="3"/>
  </r>
  <r>
    <s v="7457-DWYU"/>
    <x v="0"/>
    <x v="60"/>
    <x v="1"/>
    <x v="0"/>
    <s v="UT"/>
    <x v="0"/>
    <n v="40"/>
    <x v="1"/>
    <n v="2"/>
    <x v="1"/>
    <x v="1"/>
    <n v="40"/>
    <x v="0"/>
    <x v="0"/>
    <x v="59"/>
    <n v="34.059990396198103"/>
    <n v="1"/>
    <s v="Low"/>
    <x v="1"/>
    <n v="1.8181818181818181E-2"/>
    <x v="0"/>
    <x v="2"/>
  </r>
  <r>
    <s v="2887-ZAHB"/>
    <x v="0"/>
    <x v="4"/>
    <x v="1"/>
    <x v="1"/>
    <s v="NE"/>
    <x v="1"/>
    <n v="53"/>
    <x v="0"/>
    <n v="0"/>
    <x v="0"/>
    <x v="1"/>
    <n v="40"/>
    <x v="0"/>
    <x v="0"/>
    <x v="337"/>
    <n v="37.087590621120157"/>
    <n v="5"/>
    <s v="Medium"/>
    <x v="1"/>
    <n v="0.13157894736842105"/>
    <x v="0"/>
    <x v="1"/>
  </r>
  <r>
    <s v="3174-CMMB"/>
    <x v="1"/>
    <x v="17"/>
    <x v="1"/>
    <x v="0"/>
    <s v="DE"/>
    <x v="1"/>
    <n v="73"/>
    <x v="0"/>
    <n v="0"/>
    <x v="0"/>
    <x v="1"/>
    <n v="28"/>
    <x v="1"/>
    <x v="9"/>
    <x v="595"/>
    <n v="30.494408205429291"/>
    <n v="10"/>
    <s v="High"/>
    <x v="1"/>
    <n v="0.19230769230769232"/>
    <x v="1"/>
    <x v="0"/>
  </r>
  <r>
    <s v="4916-JQVL"/>
    <x v="0"/>
    <x v="10"/>
    <x v="2"/>
    <x v="0"/>
    <s v="UT"/>
    <x v="1"/>
    <n v="54"/>
    <x v="0"/>
    <n v="0"/>
    <x v="1"/>
    <x v="1"/>
    <n v="34"/>
    <x v="0"/>
    <x v="0"/>
    <x v="72"/>
    <n v="31.835994182168729"/>
    <n v="0"/>
    <s v="None"/>
    <x v="1"/>
    <n v="0"/>
    <x v="0"/>
    <x v="2"/>
  </r>
  <r>
    <s v="5611-FQLF"/>
    <x v="1"/>
    <x v="51"/>
    <x v="0"/>
    <x v="1"/>
    <s v="AL"/>
    <x v="1"/>
    <n v="80"/>
    <x v="0"/>
    <n v="0"/>
    <x v="0"/>
    <x v="1"/>
    <n v="56"/>
    <x v="3"/>
    <x v="8"/>
    <x v="626"/>
    <n v="48.063751522685472"/>
    <n v="7"/>
    <s v="High"/>
    <x v="2"/>
    <n v="0.875"/>
    <x v="1"/>
    <x v="0"/>
  </r>
  <r>
    <s v="6941-MIYQ"/>
    <x v="0"/>
    <x v="29"/>
    <x v="1"/>
    <x v="1"/>
    <s v="ID"/>
    <x v="0"/>
    <n v="56"/>
    <x v="1"/>
    <n v="2"/>
    <x v="2"/>
    <x v="1"/>
    <n v="12"/>
    <x v="0"/>
    <x v="0"/>
    <x v="200"/>
    <n v="10.87781656223058"/>
    <n v="9"/>
    <s v="High"/>
    <x v="0"/>
    <n v="0.13432835820895522"/>
    <x v="0"/>
    <x v="2"/>
  </r>
  <r>
    <s v="1621-HGTZ"/>
    <x v="1"/>
    <x v="22"/>
    <x v="4"/>
    <x v="1"/>
    <s v="KY"/>
    <x v="1"/>
    <n v="40"/>
    <x v="0"/>
    <n v="0"/>
    <x v="0"/>
    <x v="1"/>
    <n v="30"/>
    <x v="1"/>
    <x v="7"/>
    <x v="681"/>
    <n v="27.856272719735131"/>
    <n v="5"/>
    <s v="Medium"/>
    <x v="1"/>
    <n v="0.45454545454545453"/>
    <x v="0"/>
    <x v="0"/>
  </r>
  <r>
    <s v="3461-WHCA"/>
    <x v="0"/>
    <x v="38"/>
    <x v="1"/>
    <x v="1"/>
    <s v="MI"/>
    <x v="1"/>
    <n v="21"/>
    <x v="0"/>
    <n v="0"/>
    <x v="0"/>
    <x v="0"/>
    <n v="47"/>
    <x v="0"/>
    <x v="0"/>
    <x v="692"/>
    <n v="47.261317461454198"/>
    <n v="4"/>
    <s v="Medium"/>
    <x v="1"/>
    <n v="0.25"/>
    <x v="2"/>
    <x v="1"/>
  </r>
  <r>
    <s v="9567-ZFVW"/>
    <x v="1"/>
    <x v="12"/>
    <x v="1"/>
    <x v="0"/>
    <s v="WY"/>
    <x v="1"/>
    <n v="27"/>
    <x v="0"/>
    <n v="0"/>
    <x v="0"/>
    <x v="3"/>
    <n v="45"/>
    <x v="2"/>
    <x v="18"/>
    <x v="872"/>
    <n v="43.298298577213373"/>
    <n v="1"/>
    <s v="Low"/>
    <x v="1"/>
    <n v="1"/>
    <x v="2"/>
    <x v="2"/>
  </r>
  <r>
    <s v="1690-GNFE"/>
    <x v="1"/>
    <x v="2"/>
    <x v="1"/>
    <x v="1"/>
    <s v="CA"/>
    <x v="0"/>
    <n v="32"/>
    <x v="0"/>
    <n v="0"/>
    <x v="1"/>
    <x v="1"/>
    <n v="25"/>
    <x v="6"/>
    <x v="20"/>
    <x v="1173"/>
    <n v="24.526126232496921"/>
    <n v="5"/>
    <s v="Medium"/>
    <x v="1"/>
    <n v="0.41666666666666669"/>
    <x v="0"/>
    <x v="2"/>
  </r>
  <r>
    <s v="7518-ZTVX"/>
    <x v="1"/>
    <x v="12"/>
    <x v="1"/>
    <x v="1"/>
    <s v="OH"/>
    <x v="1"/>
    <n v="47"/>
    <x v="0"/>
    <n v="0"/>
    <x v="0"/>
    <x v="1"/>
    <n v="40"/>
    <x v="5"/>
    <x v="12"/>
    <x v="883"/>
    <n v="45.496530799157838"/>
    <n v="6"/>
    <s v="High"/>
    <x v="1"/>
    <n v="6"/>
    <x v="0"/>
    <x v="1"/>
  </r>
  <r>
    <s v="7390-BAJP"/>
    <x v="1"/>
    <x v="12"/>
    <x v="5"/>
    <x v="1"/>
    <s v="NM"/>
    <x v="0"/>
    <n v="31"/>
    <x v="0"/>
    <n v="0"/>
    <x v="0"/>
    <x v="0"/>
    <n v="17"/>
    <x v="2"/>
    <x v="16"/>
    <x v="814"/>
    <n v="19.57421605268593"/>
    <n v="10"/>
    <s v="High"/>
    <x v="0"/>
    <n v="10"/>
    <x v="0"/>
    <x v="2"/>
  </r>
  <r>
    <s v="4997-COGG"/>
    <x v="0"/>
    <x v="14"/>
    <x v="1"/>
    <x v="0"/>
    <s v="WI"/>
    <x v="1"/>
    <n v="29"/>
    <x v="0"/>
    <n v="0"/>
    <x v="0"/>
    <x v="1"/>
    <n v="8"/>
    <x v="0"/>
    <x v="0"/>
    <x v="667"/>
    <n v="7.8038571006693758"/>
    <n v="2"/>
    <s v="Low"/>
    <x v="0"/>
    <n v="0.22222222222222221"/>
    <x v="2"/>
    <x v="1"/>
  </r>
  <r>
    <s v="1712-GSRD"/>
    <x v="0"/>
    <x v="42"/>
    <x v="1"/>
    <x v="1"/>
    <s v="DC"/>
    <x v="0"/>
    <n v="54"/>
    <x v="0"/>
    <n v="0"/>
    <x v="1"/>
    <x v="0"/>
    <n v="30"/>
    <x v="0"/>
    <x v="0"/>
    <x v="1093"/>
    <n v="32.159376239560792"/>
    <n v="3"/>
    <s v="Medium"/>
    <x v="1"/>
    <n v="6.25E-2"/>
    <x v="0"/>
    <x v="0"/>
  </r>
  <r>
    <s v="7466-VVCY"/>
    <x v="1"/>
    <x v="37"/>
    <x v="2"/>
    <x v="1"/>
    <s v="WV"/>
    <x v="1"/>
    <n v="69"/>
    <x v="0"/>
    <n v="0"/>
    <x v="0"/>
    <x v="0"/>
    <n v="46"/>
    <x v="3"/>
    <x v="2"/>
    <x v="94"/>
    <n v="38.779229120318533"/>
    <n v="6"/>
    <s v="High"/>
    <x v="1"/>
    <n v="0.8571428571428571"/>
    <x v="1"/>
    <x v="0"/>
  </r>
  <r>
    <s v="3411-UPCB"/>
    <x v="0"/>
    <x v="27"/>
    <x v="0"/>
    <x v="1"/>
    <s v="RI"/>
    <x v="0"/>
    <n v="69"/>
    <x v="0"/>
    <n v="0"/>
    <x v="0"/>
    <x v="1"/>
    <n v="46"/>
    <x v="0"/>
    <x v="0"/>
    <x v="769"/>
    <n v="37.507658164928188"/>
    <n v="0"/>
    <s v="None"/>
    <x v="1"/>
    <n v="0"/>
    <x v="1"/>
    <x v="3"/>
  </r>
  <r>
    <s v="5826-VIAL"/>
    <x v="0"/>
    <x v="30"/>
    <x v="1"/>
    <x v="1"/>
    <s v="FL"/>
    <x v="1"/>
    <n v="70"/>
    <x v="0"/>
    <n v="0"/>
    <x v="1"/>
    <x v="1"/>
    <n v="41"/>
    <x v="0"/>
    <x v="0"/>
    <x v="151"/>
    <n v="35.264276752556647"/>
    <n v="0"/>
    <s v="None"/>
    <x v="1"/>
    <n v="0"/>
    <x v="1"/>
    <x v="0"/>
  </r>
  <r>
    <s v="4191-OHCG"/>
    <x v="0"/>
    <x v="28"/>
    <x v="1"/>
    <x v="1"/>
    <s v="GA"/>
    <x v="1"/>
    <n v="79"/>
    <x v="0"/>
    <n v="0"/>
    <x v="2"/>
    <x v="0"/>
    <n v="39"/>
    <x v="0"/>
    <x v="0"/>
    <x v="1174"/>
    <n v="41.420254471932289"/>
    <n v="10"/>
    <s v="High"/>
    <x v="1"/>
    <n v="0.58823529411764708"/>
    <x v="1"/>
    <x v="0"/>
  </r>
  <r>
    <s v="8388-WLZZ"/>
    <x v="0"/>
    <x v="8"/>
    <x v="1"/>
    <x v="0"/>
    <s v="CT"/>
    <x v="1"/>
    <n v="57"/>
    <x v="0"/>
    <n v="0"/>
    <x v="0"/>
    <x v="0"/>
    <n v="13"/>
    <x v="0"/>
    <x v="0"/>
    <x v="247"/>
    <n v="10.54755006681958"/>
    <n v="1"/>
    <s v="Low"/>
    <x v="0"/>
    <n v="0.5"/>
    <x v="0"/>
    <x v="3"/>
  </r>
  <r>
    <s v="0212-YWCO"/>
    <x v="0"/>
    <x v="74"/>
    <x v="2"/>
    <x v="0"/>
    <s v="KS"/>
    <x v="1"/>
    <n v="33"/>
    <x v="0"/>
    <n v="0"/>
    <x v="1"/>
    <x v="1"/>
    <n v="11"/>
    <x v="0"/>
    <x v="0"/>
    <x v="504"/>
    <n v="10.218825368794951"/>
    <n v="10"/>
    <s v="High"/>
    <x v="0"/>
    <n v="0.18867924528301888"/>
    <x v="0"/>
    <x v="1"/>
  </r>
  <r>
    <s v="7772-WDHF"/>
    <x v="0"/>
    <x v="12"/>
    <x v="1"/>
    <x v="1"/>
    <s v="IL"/>
    <x v="0"/>
    <n v="58"/>
    <x v="0"/>
    <n v="0"/>
    <x v="1"/>
    <x v="0"/>
    <n v="39"/>
    <x v="0"/>
    <x v="0"/>
    <x v="105"/>
    <n v="32.890065843166553"/>
    <n v="4"/>
    <s v="Medium"/>
    <x v="1"/>
    <n v="4"/>
    <x v="0"/>
    <x v="1"/>
  </r>
  <r>
    <s v="4932-TJTF"/>
    <x v="0"/>
    <x v="36"/>
    <x v="1"/>
    <x v="0"/>
    <s v="CT"/>
    <x v="1"/>
    <n v="28"/>
    <x v="0"/>
    <n v="0"/>
    <x v="0"/>
    <x v="0"/>
    <n v="8"/>
    <x v="0"/>
    <x v="0"/>
    <x v="487"/>
    <n v="7.2666894054308306"/>
    <n v="4"/>
    <s v="Medium"/>
    <x v="0"/>
    <n v="1"/>
    <x v="2"/>
    <x v="3"/>
  </r>
  <r>
    <s v="1208-XZTL"/>
    <x v="1"/>
    <x v="9"/>
    <x v="3"/>
    <x v="1"/>
    <s v="NC"/>
    <x v="1"/>
    <n v="25"/>
    <x v="0"/>
    <n v="0"/>
    <x v="0"/>
    <x v="0"/>
    <n v="32"/>
    <x v="2"/>
    <x v="16"/>
    <x v="903"/>
    <n v="37.402628311418312"/>
    <n v="8"/>
    <s v="High"/>
    <x v="1"/>
    <n v="2.6666666666666665"/>
    <x v="2"/>
    <x v="0"/>
  </r>
  <r>
    <s v="0604-XBFE"/>
    <x v="1"/>
    <x v="9"/>
    <x v="1"/>
    <x v="1"/>
    <s v="ND"/>
    <x v="0"/>
    <n v="28"/>
    <x v="0"/>
    <n v="0"/>
    <x v="0"/>
    <x v="1"/>
    <n v="50"/>
    <x v="1"/>
    <x v="11"/>
    <x v="930"/>
    <n v="51.95212678569662"/>
    <n v="4"/>
    <s v="Medium"/>
    <x v="1"/>
    <n v="1.3333333333333333"/>
    <x v="2"/>
    <x v="1"/>
  </r>
  <r>
    <s v="1694-TETQ"/>
    <x v="0"/>
    <x v="63"/>
    <x v="1"/>
    <x v="0"/>
    <s v="WI"/>
    <x v="0"/>
    <n v="25"/>
    <x v="1"/>
    <n v="2"/>
    <x v="1"/>
    <x v="1"/>
    <n v="26"/>
    <x v="0"/>
    <x v="0"/>
    <x v="771"/>
    <n v="22.75985006243738"/>
    <n v="8"/>
    <s v="High"/>
    <x v="1"/>
    <n v="0.1702127659574468"/>
    <x v="2"/>
    <x v="1"/>
  </r>
  <r>
    <s v="7990-RITU"/>
    <x v="0"/>
    <x v="52"/>
    <x v="1"/>
    <x v="1"/>
    <s v="VA"/>
    <x v="0"/>
    <n v="41"/>
    <x v="0"/>
    <n v="0"/>
    <x v="2"/>
    <x v="1"/>
    <n v="45"/>
    <x v="0"/>
    <x v="0"/>
    <x v="1175"/>
    <n v="51.18601173865018"/>
    <n v="10"/>
    <s v="High"/>
    <x v="1"/>
    <n v="0.16666666666666666"/>
    <x v="0"/>
    <x v="0"/>
  </r>
  <r>
    <s v="4652-GNBG"/>
    <x v="0"/>
    <x v="71"/>
    <x v="2"/>
    <x v="0"/>
    <s v="WI"/>
    <x v="1"/>
    <n v="68"/>
    <x v="0"/>
    <n v="0"/>
    <x v="1"/>
    <x v="1"/>
    <n v="37"/>
    <x v="0"/>
    <x v="0"/>
    <x v="1106"/>
    <n v="42.106892734421933"/>
    <n v="5"/>
    <s v="Medium"/>
    <x v="1"/>
    <n v="0.12195121951219512"/>
    <x v="1"/>
    <x v="1"/>
  </r>
  <r>
    <s v="2786-JMVY"/>
    <x v="1"/>
    <x v="36"/>
    <x v="2"/>
    <x v="1"/>
    <s v="OK"/>
    <x v="0"/>
    <n v="34"/>
    <x v="0"/>
    <n v="0"/>
    <x v="0"/>
    <x v="1"/>
    <n v="15"/>
    <x v="1"/>
    <x v="9"/>
    <x v="1176"/>
    <n v="16.472924418886489"/>
    <n v="4"/>
    <s v="Medium"/>
    <x v="0"/>
    <n v="1"/>
    <x v="0"/>
    <x v="0"/>
  </r>
  <r>
    <s v="4458-JTXU"/>
    <x v="0"/>
    <x v="47"/>
    <x v="0"/>
    <x v="1"/>
    <s v="KS"/>
    <x v="1"/>
    <n v="46"/>
    <x v="0"/>
    <n v="0"/>
    <x v="1"/>
    <x v="1"/>
    <n v="31"/>
    <x v="0"/>
    <x v="0"/>
    <x v="678"/>
    <n v="28.95533247066469"/>
    <n v="4"/>
    <s v="Medium"/>
    <x v="1"/>
    <n v="0.12903225806451613"/>
    <x v="0"/>
    <x v="1"/>
  </r>
  <r>
    <s v="0857-HRYC"/>
    <x v="0"/>
    <x v="28"/>
    <x v="1"/>
    <x v="0"/>
    <s v="KS"/>
    <x v="0"/>
    <n v="43"/>
    <x v="1"/>
    <n v="6"/>
    <x v="1"/>
    <x v="0"/>
    <n v="10"/>
    <x v="0"/>
    <x v="0"/>
    <x v="15"/>
    <n v="8.2394413184749808"/>
    <n v="4"/>
    <s v="Medium"/>
    <x v="0"/>
    <n v="0.23529411764705882"/>
    <x v="0"/>
    <x v="1"/>
  </r>
  <r>
    <s v="7147-KMNQ"/>
    <x v="1"/>
    <x v="51"/>
    <x v="1"/>
    <x v="1"/>
    <s v="AL"/>
    <x v="0"/>
    <n v="30"/>
    <x v="1"/>
    <n v="5"/>
    <x v="0"/>
    <x v="1"/>
    <n v="38"/>
    <x v="5"/>
    <x v="12"/>
    <x v="1032"/>
    <n v="42.051458025930458"/>
    <n v="10"/>
    <s v="High"/>
    <x v="1"/>
    <n v="1.25"/>
    <x v="0"/>
    <x v="0"/>
  </r>
  <r>
    <s v="4891-ZOTN"/>
    <x v="0"/>
    <x v="74"/>
    <x v="1"/>
    <x v="1"/>
    <s v="OR"/>
    <x v="1"/>
    <n v="39"/>
    <x v="1"/>
    <n v="3"/>
    <x v="1"/>
    <x v="1"/>
    <n v="30"/>
    <x v="0"/>
    <x v="0"/>
    <x v="1011"/>
    <n v="34.95223120275633"/>
    <n v="5"/>
    <s v="Medium"/>
    <x v="1"/>
    <n v="9.4339622641509441E-2"/>
    <x v="0"/>
    <x v="2"/>
  </r>
  <r>
    <s v="3585-WVBY"/>
    <x v="0"/>
    <x v="64"/>
    <x v="1"/>
    <x v="0"/>
    <s v="IA"/>
    <x v="1"/>
    <n v="50"/>
    <x v="0"/>
    <n v="0"/>
    <x v="1"/>
    <x v="1"/>
    <n v="9"/>
    <x v="0"/>
    <x v="0"/>
    <x v="1177"/>
    <n v="7.7021233187332134"/>
    <n v="7"/>
    <s v="High"/>
    <x v="0"/>
    <n v="0.15217391304347827"/>
    <x v="0"/>
    <x v="1"/>
  </r>
  <r>
    <s v="0557-WEEP"/>
    <x v="0"/>
    <x v="39"/>
    <x v="1"/>
    <x v="1"/>
    <s v="RI"/>
    <x v="0"/>
    <n v="36"/>
    <x v="0"/>
    <n v="0"/>
    <x v="2"/>
    <x v="0"/>
    <n v="42"/>
    <x v="0"/>
    <x v="0"/>
    <x v="788"/>
    <n v="45.753216502350497"/>
    <n v="8"/>
    <s v="High"/>
    <x v="1"/>
    <n v="0.11267605633802817"/>
    <x v="0"/>
    <x v="3"/>
  </r>
  <r>
    <s v="1540-PTXX"/>
    <x v="1"/>
    <x v="58"/>
    <x v="1"/>
    <x v="1"/>
    <s v="NM"/>
    <x v="1"/>
    <n v="30"/>
    <x v="0"/>
    <n v="0"/>
    <x v="0"/>
    <x v="1"/>
    <n v="45"/>
    <x v="1"/>
    <x v="7"/>
    <x v="398"/>
    <n v="50.161042394661003"/>
    <n v="9"/>
    <s v="High"/>
    <x v="1"/>
    <n v="0.28125"/>
    <x v="0"/>
    <x v="2"/>
  </r>
  <r>
    <s v="9865-PETU"/>
    <x v="1"/>
    <x v="36"/>
    <x v="0"/>
    <x v="1"/>
    <s v="WY"/>
    <x v="1"/>
    <n v="30"/>
    <x v="0"/>
    <n v="0"/>
    <x v="0"/>
    <x v="1"/>
    <n v="37"/>
    <x v="1"/>
    <x v="9"/>
    <x v="793"/>
    <n v="33.882800407461197"/>
    <n v="2"/>
    <s v="Low"/>
    <x v="1"/>
    <n v="0.5"/>
    <x v="0"/>
    <x v="2"/>
  </r>
  <r>
    <s v="2563-FCPU"/>
    <x v="0"/>
    <x v="17"/>
    <x v="0"/>
    <x v="1"/>
    <s v="AZ"/>
    <x v="0"/>
    <n v="65"/>
    <x v="0"/>
    <n v="0"/>
    <x v="2"/>
    <x v="1"/>
    <n v="47"/>
    <x v="0"/>
    <x v="0"/>
    <x v="31"/>
    <n v="40.30883917298604"/>
    <n v="9"/>
    <s v="High"/>
    <x v="1"/>
    <n v="0.17307692307692307"/>
    <x v="0"/>
    <x v="2"/>
  </r>
  <r>
    <s v="0836-JUGJ"/>
    <x v="0"/>
    <x v="10"/>
    <x v="2"/>
    <x v="0"/>
    <s v="KS"/>
    <x v="1"/>
    <n v="29"/>
    <x v="0"/>
    <n v="0"/>
    <x v="2"/>
    <x v="0"/>
    <n v="16"/>
    <x v="0"/>
    <x v="0"/>
    <x v="502"/>
    <n v="16.580622643456991"/>
    <n v="1"/>
    <s v="Low"/>
    <x v="0"/>
    <n v="2.5000000000000001E-2"/>
    <x v="2"/>
    <x v="1"/>
  </r>
  <r>
    <s v="6483-CGOU"/>
    <x v="0"/>
    <x v="41"/>
    <x v="0"/>
    <x v="0"/>
    <s v="AK"/>
    <x v="0"/>
    <n v="41"/>
    <x v="1"/>
    <n v="6"/>
    <x v="2"/>
    <x v="1"/>
    <n v="8"/>
    <x v="0"/>
    <x v="0"/>
    <x v="570"/>
    <n v="8.3098241944847082"/>
    <n v="1"/>
    <s v="Low"/>
    <x v="0"/>
    <n v="1.4285714285714285E-2"/>
    <x v="0"/>
    <x v="2"/>
  </r>
  <r>
    <s v="6892-EPLI"/>
    <x v="0"/>
    <x v="1"/>
    <x v="2"/>
    <x v="1"/>
    <s v="MO"/>
    <x v="1"/>
    <n v="51"/>
    <x v="0"/>
    <n v="0"/>
    <x v="1"/>
    <x v="1"/>
    <n v="14"/>
    <x v="0"/>
    <x v="0"/>
    <x v="924"/>
    <n v="12.795953417082931"/>
    <n v="10"/>
    <s v="High"/>
    <x v="0"/>
    <n v="0.15625"/>
    <x v="0"/>
    <x v="1"/>
  </r>
  <r>
    <s v="2131-JTRR"/>
    <x v="0"/>
    <x v="0"/>
    <x v="1"/>
    <x v="1"/>
    <s v="DE"/>
    <x v="0"/>
    <n v="22"/>
    <x v="1"/>
    <n v="6"/>
    <x v="2"/>
    <x v="0"/>
    <n v="36"/>
    <x v="0"/>
    <x v="0"/>
    <x v="986"/>
    <n v="33.088990665179587"/>
    <n v="1"/>
    <s v="Low"/>
    <x v="1"/>
    <n v="4.1666666666666664E-2"/>
    <x v="2"/>
    <x v="0"/>
  </r>
  <r>
    <s v="3945-XDWT"/>
    <x v="0"/>
    <x v="40"/>
    <x v="0"/>
    <x v="1"/>
    <s v="IL"/>
    <x v="1"/>
    <n v="46"/>
    <x v="0"/>
    <n v="0"/>
    <x v="1"/>
    <x v="0"/>
    <n v="27"/>
    <x v="0"/>
    <x v="0"/>
    <x v="1178"/>
    <n v="25.93415728324436"/>
    <n v="4"/>
    <s v="Medium"/>
    <x v="1"/>
    <n v="6.3492063492063489E-2"/>
    <x v="0"/>
    <x v="1"/>
  </r>
  <r>
    <s v="4533-QRDM"/>
    <x v="1"/>
    <x v="22"/>
    <x v="2"/>
    <x v="0"/>
    <s v="CO"/>
    <x v="1"/>
    <n v="48"/>
    <x v="0"/>
    <n v="0"/>
    <x v="0"/>
    <x v="0"/>
    <n v="32"/>
    <x v="2"/>
    <x v="21"/>
    <x v="323"/>
    <n v="35.330941382210412"/>
    <n v="5"/>
    <s v="Medium"/>
    <x v="1"/>
    <n v="0.45454545454545453"/>
    <x v="0"/>
    <x v="2"/>
  </r>
  <r>
    <s v="2649-CMHD"/>
    <x v="0"/>
    <x v="70"/>
    <x v="1"/>
    <x v="1"/>
    <s v="IL"/>
    <x v="0"/>
    <n v="47"/>
    <x v="1"/>
    <n v="6"/>
    <x v="0"/>
    <x v="1"/>
    <n v="30"/>
    <x v="0"/>
    <x v="0"/>
    <x v="969"/>
    <n v="31.092293113713382"/>
    <n v="9"/>
    <s v="High"/>
    <x v="1"/>
    <n v="0.15254237288135594"/>
    <x v="0"/>
    <x v="1"/>
  </r>
  <r>
    <s v="2956-TXCJ"/>
    <x v="0"/>
    <x v="50"/>
    <x v="1"/>
    <x v="1"/>
    <s v="WV"/>
    <x v="1"/>
    <n v="51"/>
    <x v="0"/>
    <n v="0"/>
    <x v="1"/>
    <x v="1"/>
    <n v="28"/>
    <x v="0"/>
    <x v="0"/>
    <x v="99"/>
    <n v="25.60541147838439"/>
    <n v="5"/>
    <s v="Medium"/>
    <x v="1"/>
    <n v="8.0645161290322578E-2"/>
    <x v="0"/>
    <x v="0"/>
  </r>
  <r>
    <s v="9700-URQB"/>
    <x v="1"/>
    <x v="12"/>
    <x v="2"/>
    <x v="1"/>
    <s v="ME"/>
    <x v="1"/>
    <n v="54"/>
    <x v="1"/>
    <n v="4"/>
    <x v="0"/>
    <x v="1"/>
    <n v="7"/>
    <x v="1"/>
    <x v="7"/>
    <x v="26"/>
    <n v="7.8501847966100797"/>
    <n v="8"/>
    <s v="High"/>
    <x v="0"/>
    <n v="8"/>
    <x v="0"/>
    <x v="3"/>
  </r>
  <r>
    <s v="5467-RFHP"/>
    <x v="0"/>
    <x v="29"/>
    <x v="1"/>
    <x v="1"/>
    <s v="SD"/>
    <x v="1"/>
    <n v="46"/>
    <x v="0"/>
    <n v="0"/>
    <x v="2"/>
    <x v="0"/>
    <n v="27"/>
    <x v="0"/>
    <x v="0"/>
    <x v="1179"/>
    <n v="30.912289406803151"/>
    <n v="6"/>
    <s v="High"/>
    <x v="1"/>
    <n v="8.9552238805970144E-2"/>
    <x v="0"/>
    <x v="1"/>
  </r>
  <r>
    <s v="9542-IIUP"/>
    <x v="0"/>
    <x v="56"/>
    <x v="1"/>
    <x v="0"/>
    <s v="WY"/>
    <x v="0"/>
    <n v="24"/>
    <x v="0"/>
    <n v="0"/>
    <x v="2"/>
    <x v="0"/>
    <n v="14"/>
    <x v="0"/>
    <x v="0"/>
    <x v="142"/>
    <n v="14.92528769474062"/>
    <n v="1"/>
    <s v="Low"/>
    <x v="0"/>
    <n v="1.4705882352941176E-2"/>
    <x v="2"/>
    <x v="2"/>
  </r>
  <r>
    <s v="8382-UYXD"/>
    <x v="0"/>
    <x v="12"/>
    <x v="1"/>
    <x v="0"/>
    <s v="IL"/>
    <x v="0"/>
    <n v="52"/>
    <x v="0"/>
    <n v="0"/>
    <x v="0"/>
    <x v="0"/>
    <n v="12"/>
    <x v="0"/>
    <x v="0"/>
    <x v="926"/>
    <n v="11.243865977545671"/>
    <n v="10"/>
    <s v="High"/>
    <x v="0"/>
    <n v="10"/>
    <x v="0"/>
    <x v="1"/>
  </r>
  <r>
    <s v="3582-YKVE"/>
    <x v="1"/>
    <x v="33"/>
    <x v="2"/>
    <x v="1"/>
    <s v="MO"/>
    <x v="0"/>
    <n v="46"/>
    <x v="0"/>
    <n v="0"/>
    <x v="0"/>
    <x v="1"/>
    <n v="35"/>
    <x v="2"/>
    <x v="16"/>
    <x v="275"/>
    <n v="36.948928552539023"/>
    <n v="4"/>
    <s v="Medium"/>
    <x v="1"/>
    <n v="0.17391304347826086"/>
    <x v="0"/>
    <x v="1"/>
  </r>
  <r>
    <s v="5500-YYPZ"/>
    <x v="0"/>
    <x v="63"/>
    <x v="1"/>
    <x v="1"/>
    <s v="MT"/>
    <x v="1"/>
    <n v="80"/>
    <x v="0"/>
    <n v="0"/>
    <x v="1"/>
    <x v="1"/>
    <n v="35"/>
    <x v="0"/>
    <x v="0"/>
    <x v="566"/>
    <n v="30.78694300350401"/>
    <n v="7"/>
    <s v="High"/>
    <x v="1"/>
    <n v="0.14893617021276595"/>
    <x v="1"/>
    <x v="2"/>
  </r>
  <r>
    <s v="2535-FWOQ"/>
    <x v="1"/>
    <x v="52"/>
    <x v="2"/>
    <x v="1"/>
    <s v="HI"/>
    <x v="1"/>
    <n v="23"/>
    <x v="0"/>
    <n v="0"/>
    <x v="1"/>
    <x v="1"/>
    <n v="47"/>
    <x v="5"/>
    <x v="12"/>
    <x v="1180"/>
    <n v="40.850638591072531"/>
    <n v="2"/>
    <s v="Low"/>
    <x v="1"/>
    <n v="3.3333333333333333E-2"/>
    <x v="2"/>
    <x v="2"/>
  </r>
  <r>
    <s v="4973-QERT"/>
    <x v="0"/>
    <x v="46"/>
    <x v="0"/>
    <x v="0"/>
    <s v="ND"/>
    <x v="0"/>
    <n v="76"/>
    <x v="0"/>
    <n v="0"/>
    <x v="1"/>
    <x v="1"/>
    <n v="62"/>
    <x v="0"/>
    <x v="0"/>
    <x v="1181"/>
    <n v="73.054712631037205"/>
    <n v="10"/>
    <s v="High"/>
    <x v="2"/>
    <n v="0.17241379310344829"/>
    <x v="1"/>
    <x v="1"/>
  </r>
  <r>
    <s v="0827-KHII"/>
    <x v="1"/>
    <x v="42"/>
    <x v="3"/>
    <x v="1"/>
    <s v="NM"/>
    <x v="1"/>
    <n v="65"/>
    <x v="0"/>
    <n v="0"/>
    <x v="1"/>
    <x v="1"/>
    <n v="50"/>
    <x v="1"/>
    <x v="11"/>
    <x v="63"/>
    <n v="58.438596088896958"/>
    <n v="5"/>
    <s v="Medium"/>
    <x v="1"/>
    <n v="0.10416666666666667"/>
    <x v="0"/>
    <x v="2"/>
  </r>
  <r>
    <s v="9147-AACV"/>
    <x v="0"/>
    <x v="27"/>
    <x v="1"/>
    <x v="0"/>
    <s v="AL"/>
    <x v="1"/>
    <n v="34"/>
    <x v="0"/>
    <n v="0"/>
    <x v="0"/>
    <x v="0"/>
    <n v="8"/>
    <x v="0"/>
    <x v="0"/>
    <x v="776"/>
    <n v="6.8410837864833303"/>
    <n v="6"/>
    <s v="High"/>
    <x v="0"/>
    <n v="0.17647058823529413"/>
    <x v="0"/>
    <x v="0"/>
  </r>
  <r>
    <s v="6362-DJYY"/>
    <x v="1"/>
    <x v="12"/>
    <x v="3"/>
    <x v="1"/>
    <s v="HI"/>
    <x v="1"/>
    <n v="65"/>
    <x v="0"/>
    <n v="0"/>
    <x v="0"/>
    <x v="1"/>
    <n v="17"/>
    <x v="1"/>
    <x v="9"/>
    <x v="701"/>
    <n v="14.036118544290311"/>
    <n v="0"/>
    <s v="None"/>
    <x v="0"/>
    <n v="0"/>
    <x v="0"/>
    <x v="2"/>
  </r>
  <r>
    <s v="5049-BGXW"/>
    <x v="0"/>
    <x v="22"/>
    <x v="2"/>
    <x v="1"/>
    <s v="WV"/>
    <x v="0"/>
    <n v="58"/>
    <x v="0"/>
    <n v="0"/>
    <x v="1"/>
    <x v="0"/>
    <n v="43"/>
    <x v="0"/>
    <x v="0"/>
    <x v="18"/>
    <n v="45.07238285455832"/>
    <n v="9"/>
    <s v="High"/>
    <x v="1"/>
    <n v="0.81818181818181823"/>
    <x v="0"/>
    <x v="0"/>
  </r>
  <r>
    <s v="8917-NZLN"/>
    <x v="0"/>
    <x v="56"/>
    <x v="1"/>
    <x v="1"/>
    <s v="LA"/>
    <x v="0"/>
    <n v="45"/>
    <x v="0"/>
    <n v="0"/>
    <x v="2"/>
    <x v="1"/>
    <n v="65"/>
    <x v="0"/>
    <x v="0"/>
    <x v="1182"/>
    <n v="61.178309936481597"/>
    <n v="3"/>
    <s v="Medium"/>
    <x v="2"/>
    <n v="4.4117647058823532E-2"/>
    <x v="0"/>
    <x v="0"/>
  </r>
  <r>
    <s v="1104-DDPI"/>
    <x v="0"/>
    <x v="14"/>
    <x v="1"/>
    <x v="1"/>
    <s v="NY"/>
    <x v="0"/>
    <n v="60"/>
    <x v="1"/>
    <n v="6"/>
    <x v="0"/>
    <x v="0"/>
    <n v="21"/>
    <x v="0"/>
    <x v="0"/>
    <x v="87"/>
    <n v="24.782337904028459"/>
    <n v="6"/>
    <s v="High"/>
    <x v="1"/>
    <n v="0.66666666666666663"/>
    <x v="0"/>
    <x v="3"/>
  </r>
  <r>
    <s v="6157-AZEB"/>
    <x v="0"/>
    <x v="3"/>
    <x v="1"/>
    <x v="0"/>
    <s v="KS"/>
    <x v="1"/>
    <n v="59"/>
    <x v="0"/>
    <n v="0"/>
    <x v="2"/>
    <x v="0"/>
    <n v="36"/>
    <x v="0"/>
    <x v="0"/>
    <x v="1023"/>
    <n v="30.470596470499199"/>
    <n v="1"/>
    <s v="Low"/>
    <x v="1"/>
    <n v="1.4492753623188406E-2"/>
    <x v="0"/>
    <x v="1"/>
  </r>
  <r>
    <s v="8430-QEEM"/>
    <x v="0"/>
    <x v="14"/>
    <x v="1"/>
    <x v="1"/>
    <s v="FL"/>
    <x v="0"/>
    <n v="25"/>
    <x v="0"/>
    <n v="0"/>
    <x v="0"/>
    <x v="0"/>
    <n v="59"/>
    <x v="0"/>
    <x v="0"/>
    <x v="731"/>
    <n v="57.976657598062559"/>
    <n v="2"/>
    <s v="Low"/>
    <x v="2"/>
    <n v="0.22222222222222221"/>
    <x v="2"/>
    <x v="0"/>
  </r>
  <r>
    <s v="0367-MQFP"/>
    <x v="0"/>
    <x v="24"/>
    <x v="1"/>
    <x v="1"/>
    <s v="NY"/>
    <x v="0"/>
    <n v="43"/>
    <x v="1"/>
    <n v="2"/>
    <x v="0"/>
    <x v="0"/>
    <n v="29"/>
    <x v="0"/>
    <x v="0"/>
    <x v="779"/>
    <n v="23.378121492536309"/>
    <n v="9"/>
    <s v="High"/>
    <x v="1"/>
    <n v="0.6428571428571429"/>
    <x v="0"/>
    <x v="3"/>
  </r>
  <r>
    <s v="4480-RMFU"/>
    <x v="0"/>
    <x v="27"/>
    <x v="1"/>
    <x v="0"/>
    <s v="NV"/>
    <x v="0"/>
    <n v="37"/>
    <x v="0"/>
    <n v="0"/>
    <x v="2"/>
    <x v="1"/>
    <n v="11"/>
    <x v="0"/>
    <x v="0"/>
    <x v="132"/>
    <n v="11.250338641692659"/>
    <n v="4"/>
    <s v="Medium"/>
    <x v="0"/>
    <n v="0.11764705882352941"/>
    <x v="0"/>
    <x v="2"/>
  </r>
  <r>
    <s v="5608-YAMG"/>
    <x v="0"/>
    <x v="64"/>
    <x v="2"/>
    <x v="0"/>
    <s v="KS"/>
    <x v="0"/>
    <n v="40"/>
    <x v="0"/>
    <n v="0"/>
    <x v="0"/>
    <x v="0"/>
    <n v="51"/>
    <x v="0"/>
    <x v="0"/>
    <x v="1183"/>
    <n v="59.928619857782849"/>
    <n v="4"/>
    <s v="Medium"/>
    <x v="2"/>
    <n v="8.6956521739130432E-2"/>
    <x v="0"/>
    <x v="1"/>
  </r>
  <r>
    <s v="6664-OJPN"/>
    <x v="0"/>
    <x v="18"/>
    <x v="1"/>
    <x v="0"/>
    <s v="MO"/>
    <x v="0"/>
    <n v="67"/>
    <x v="0"/>
    <n v="0"/>
    <x v="0"/>
    <x v="1"/>
    <n v="36"/>
    <x v="0"/>
    <x v="0"/>
    <x v="333"/>
    <n v="32.550536561112388"/>
    <n v="2"/>
    <s v="Low"/>
    <x v="1"/>
    <n v="3.5087719298245612E-2"/>
    <x v="1"/>
    <x v="1"/>
  </r>
  <r>
    <s v="6388-JGXT"/>
    <x v="0"/>
    <x v="13"/>
    <x v="1"/>
    <x v="1"/>
    <s v="WY"/>
    <x v="1"/>
    <n v="60"/>
    <x v="1"/>
    <n v="5"/>
    <x v="2"/>
    <x v="1"/>
    <n v="37"/>
    <x v="0"/>
    <x v="0"/>
    <x v="838"/>
    <n v="36.362380260137193"/>
    <n v="0"/>
    <s v="None"/>
    <x v="1"/>
    <n v="0"/>
    <x v="0"/>
    <x v="2"/>
  </r>
  <r>
    <s v="5380-KKWG"/>
    <x v="1"/>
    <x v="9"/>
    <x v="3"/>
    <x v="1"/>
    <s v="KS"/>
    <x v="0"/>
    <n v="72"/>
    <x v="0"/>
    <n v="0"/>
    <x v="0"/>
    <x v="0"/>
    <n v="30"/>
    <x v="2"/>
    <x v="16"/>
    <x v="45"/>
    <n v="32.86116724603778"/>
    <n v="5"/>
    <s v="Medium"/>
    <x v="1"/>
    <n v="1.6666666666666667"/>
    <x v="1"/>
    <x v="1"/>
  </r>
  <r>
    <s v="8611-IVEJ"/>
    <x v="0"/>
    <x v="12"/>
    <x v="0"/>
    <x v="0"/>
    <s v="MI"/>
    <x v="1"/>
    <n v="40"/>
    <x v="1"/>
    <n v="6"/>
    <x v="0"/>
    <x v="0"/>
    <n v="6"/>
    <x v="0"/>
    <x v="0"/>
    <x v="241"/>
    <n v="5.8462028863114224"/>
    <n v="2"/>
    <s v="Low"/>
    <x v="0"/>
    <n v="2"/>
    <x v="0"/>
    <x v="1"/>
  </r>
  <r>
    <s v="5924-ZEGJ"/>
    <x v="0"/>
    <x v="1"/>
    <x v="0"/>
    <x v="0"/>
    <s v="OR"/>
    <x v="1"/>
    <n v="55"/>
    <x v="0"/>
    <n v="0"/>
    <x v="2"/>
    <x v="0"/>
    <n v="13"/>
    <x v="0"/>
    <x v="0"/>
    <x v="264"/>
    <n v="10.46046340171886"/>
    <n v="9"/>
    <s v="High"/>
    <x v="0"/>
    <n v="0.140625"/>
    <x v="0"/>
    <x v="2"/>
  </r>
  <r>
    <s v="1293-MPGR"/>
    <x v="0"/>
    <x v="18"/>
    <x v="1"/>
    <x v="1"/>
    <s v="MA"/>
    <x v="1"/>
    <n v="26"/>
    <x v="1"/>
    <n v="3"/>
    <x v="1"/>
    <x v="0"/>
    <n v="51"/>
    <x v="0"/>
    <x v="0"/>
    <x v="1170"/>
    <n v="41.468366747582628"/>
    <n v="4"/>
    <s v="Medium"/>
    <x v="2"/>
    <n v="7.0175438596491224E-2"/>
    <x v="2"/>
    <x v="3"/>
  </r>
  <r>
    <s v="2274-VJTM"/>
    <x v="0"/>
    <x v="53"/>
    <x v="1"/>
    <x v="1"/>
    <s v="CO"/>
    <x v="1"/>
    <n v="54"/>
    <x v="0"/>
    <n v="0"/>
    <x v="1"/>
    <x v="0"/>
    <n v="62"/>
    <x v="0"/>
    <x v="0"/>
    <x v="656"/>
    <n v="60.819280484008956"/>
    <n v="8"/>
    <s v="High"/>
    <x v="2"/>
    <n v="0.19047619047619047"/>
    <x v="0"/>
    <x v="2"/>
  </r>
  <r>
    <s v="9216-BNGI"/>
    <x v="1"/>
    <x v="30"/>
    <x v="3"/>
    <x v="0"/>
    <s v="NV"/>
    <x v="0"/>
    <n v="42"/>
    <x v="0"/>
    <n v="0"/>
    <x v="0"/>
    <x v="1"/>
    <n v="47"/>
    <x v="2"/>
    <x v="19"/>
    <x v="671"/>
    <n v="54.140227463655322"/>
    <n v="1"/>
    <s v="Low"/>
    <x v="1"/>
    <n v="3.0303030303030304E-2"/>
    <x v="0"/>
    <x v="2"/>
  </r>
  <r>
    <s v="2167-ZSAV"/>
    <x v="0"/>
    <x v="27"/>
    <x v="1"/>
    <x v="0"/>
    <s v="NE"/>
    <x v="0"/>
    <n v="41"/>
    <x v="1"/>
    <n v="5"/>
    <x v="0"/>
    <x v="0"/>
    <n v="11"/>
    <x v="0"/>
    <x v="0"/>
    <x v="294"/>
    <n v="8.9093600576169028"/>
    <n v="4"/>
    <s v="Medium"/>
    <x v="0"/>
    <n v="0.11764705882352941"/>
    <x v="0"/>
    <x v="1"/>
  </r>
  <r>
    <s v="1259-PAGJ"/>
    <x v="1"/>
    <x v="54"/>
    <x v="4"/>
    <x v="1"/>
    <s v="OK"/>
    <x v="1"/>
    <n v="33"/>
    <x v="0"/>
    <n v="0"/>
    <x v="0"/>
    <x v="0"/>
    <n v="27"/>
    <x v="1"/>
    <x v="9"/>
    <x v="656"/>
    <n v="32.392854128456563"/>
    <n v="2"/>
    <s v="Low"/>
    <x v="1"/>
    <n v="0.2"/>
    <x v="0"/>
    <x v="0"/>
  </r>
  <r>
    <s v="9998-OFMS"/>
    <x v="0"/>
    <x v="1"/>
    <x v="1"/>
    <x v="1"/>
    <s v="NJ"/>
    <x v="1"/>
    <n v="64"/>
    <x v="0"/>
    <n v="0"/>
    <x v="2"/>
    <x v="1"/>
    <n v="32"/>
    <x v="0"/>
    <x v="0"/>
    <x v="1184"/>
    <n v="33.808850995406118"/>
    <n v="10"/>
    <s v="High"/>
    <x v="1"/>
    <n v="0.15625"/>
    <x v="0"/>
    <x v="3"/>
  </r>
  <r>
    <s v="2273-URQB"/>
    <x v="1"/>
    <x v="12"/>
    <x v="1"/>
    <x v="1"/>
    <s v="SC"/>
    <x v="0"/>
    <n v="70"/>
    <x v="0"/>
    <n v="0"/>
    <x v="0"/>
    <x v="1"/>
    <n v="27"/>
    <x v="2"/>
    <x v="3"/>
    <x v="1185"/>
    <n v="23.547693931284869"/>
    <n v="4"/>
    <s v="Medium"/>
    <x v="1"/>
    <n v="4"/>
    <x v="1"/>
    <x v="0"/>
  </r>
  <r>
    <s v="0107-DKSL"/>
    <x v="0"/>
    <x v="37"/>
    <x v="1"/>
    <x v="1"/>
    <s v="NM"/>
    <x v="1"/>
    <n v="24"/>
    <x v="0"/>
    <n v="0"/>
    <x v="0"/>
    <x v="1"/>
    <n v="45"/>
    <x v="0"/>
    <x v="0"/>
    <x v="1075"/>
    <n v="50.324979411959198"/>
    <n v="10"/>
    <s v="High"/>
    <x v="1"/>
    <n v="1.4285714285714286"/>
    <x v="2"/>
    <x v="2"/>
  </r>
  <r>
    <s v="1989-ZEUQ"/>
    <x v="0"/>
    <x v="28"/>
    <x v="2"/>
    <x v="1"/>
    <s v="MA"/>
    <x v="1"/>
    <n v="42"/>
    <x v="0"/>
    <n v="0"/>
    <x v="0"/>
    <x v="0"/>
    <n v="43"/>
    <x v="0"/>
    <x v="0"/>
    <x v="58"/>
    <n v="46.975777848075083"/>
    <n v="10"/>
    <s v="High"/>
    <x v="1"/>
    <n v="0.58823529411764708"/>
    <x v="0"/>
    <x v="3"/>
  </r>
  <r>
    <s v="1579-MJIV"/>
    <x v="0"/>
    <x v="43"/>
    <x v="1"/>
    <x v="1"/>
    <s v="KS"/>
    <x v="1"/>
    <n v="48"/>
    <x v="0"/>
    <n v="0"/>
    <x v="0"/>
    <x v="1"/>
    <n v="41"/>
    <x v="0"/>
    <x v="0"/>
    <x v="196"/>
    <n v="41.124622796882107"/>
    <n v="10"/>
    <s v="High"/>
    <x v="1"/>
    <n v="0.34482758620689657"/>
    <x v="0"/>
    <x v="1"/>
  </r>
  <r>
    <s v="6554-AINB"/>
    <x v="1"/>
    <x v="8"/>
    <x v="3"/>
    <x v="1"/>
    <s v="WI"/>
    <x v="0"/>
    <n v="74"/>
    <x v="0"/>
    <n v="0"/>
    <x v="0"/>
    <x v="1"/>
    <n v="51"/>
    <x v="3"/>
    <x v="8"/>
    <x v="251"/>
    <n v="45.988732996666663"/>
    <n v="6"/>
    <s v="High"/>
    <x v="2"/>
    <n v="3"/>
    <x v="1"/>
    <x v="1"/>
  </r>
  <r>
    <s v="8010-WUNH"/>
    <x v="0"/>
    <x v="26"/>
    <x v="1"/>
    <x v="1"/>
    <s v="ND"/>
    <x v="0"/>
    <n v="53"/>
    <x v="1"/>
    <n v="5"/>
    <x v="1"/>
    <x v="0"/>
    <n v="22"/>
    <x v="0"/>
    <x v="0"/>
    <x v="150"/>
    <n v="23.372597974979371"/>
    <n v="5"/>
    <s v="Medium"/>
    <x v="1"/>
    <n v="0.23809523809523808"/>
    <x v="0"/>
    <x v="1"/>
  </r>
  <r>
    <s v="4077-COVR"/>
    <x v="0"/>
    <x v="74"/>
    <x v="2"/>
    <x v="1"/>
    <s v="CT"/>
    <x v="0"/>
    <n v="42"/>
    <x v="0"/>
    <n v="0"/>
    <x v="1"/>
    <x v="1"/>
    <n v="62"/>
    <x v="0"/>
    <x v="0"/>
    <x v="940"/>
    <n v="71.124727973484738"/>
    <n v="4"/>
    <s v="Medium"/>
    <x v="2"/>
    <n v="7.5471698113207544E-2"/>
    <x v="0"/>
    <x v="3"/>
  </r>
  <r>
    <s v="8787-QZUC"/>
    <x v="0"/>
    <x v="35"/>
    <x v="1"/>
    <x v="1"/>
    <s v="IA"/>
    <x v="1"/>
    <n v="29"/>
    <x v="0"/>
    <n v="0"/>
    <x v="0"/>
    <x v="1"/>
    <n v="47"/>
    <x v="0"/>
    <x v="0"/>
    <x v="20"/>
    <n v="52.616431200128261"/>
    <n v="7"/>
    <s v="High"/>
    <x v="1"/>
    <n v="0.28000000000000003"/>
    <x v="2"/>
    <x v="1"/>
  </r>
  <r>
    <s v="2789-MCIT"/>
    <x v="1"/>
    <x v="70"/>
    <x v="4"/>
    <x v="1"/>
    <s v="MT"/>
    <x v="1"/>
    <n v="34"/>
    <x v="0"/>
    <n v="0"/>
    <x v="1"/>
    <x v="0"/>
    <n v="40"/>
    <x v="2"/>
    <x v="16"/>
    <x v="853"/>
    <n v="35.950995214423607"/>
    <n v="2"/>
    <s v="Low"/>
    <x v="1"/>
    <n v="3.3898305084745763E-2"/>
    <x v="0"/>
    <x v="2"/>
  </r>
  <r>
    <s v="6439-MRYI"/>
    <x v="0"/>
    <x v="48"/>
    <x v="1"/>
    <x v="0"/>
    <s v="NM"/>
    <x v="1"/>
    <n v="59"/>
    <x v="1"/>
    <n v="6"/>
    <x v="2"/>
    <x v="0"/>
    <n v="10"/>
    <x v="0"/>
    <x v="0"/>
    <x v="586"/>
    <n v="9.9159147591183441"/>
    <n v="4"/>
    <s v="Medium"/>
    <x v="0"/>
    <n v="0.2"/>
    <x v="0"/>
    <x v="2"/>
  </r>
  <r>
    <s v="3563-BJVC"/>
    <x v="1"/>
    <x v="48"/>
    <x v="1"/>
    <x v="1"/>
    <s v="MT"/>
    <x v="1"/>
    <n v="80"/>
    <x v="0"/>
    <n v="0"/>
    <x v="0"/>
    <x v="1"/>
    <n v="49"/>
    <x v="1"/>
    <x v="7"/>
    <x v="281"/>
    <n v="44.510153187091852"/>
    <n v="4"/>
    <s v="Medium"/>
    <x v="1"/>
    <n v="0.2"/>
    <x v="1"/>
    <x v="2"/>
  </r>
  <r>
    <s v="9715-KKGJ"/>
    <x v="1"/>
    <x v="20"/>
    <x v="1"/>
    <x v="0"/>
    <s v="VA"/>
    <x v="1"/>
    <n v="62"/>
    <x v="0"/>
    <n v="0"/>
    <x v="0"/>
    <x v="1"/>
    <n v="49"/>
    <x v="1"/>
    <x v="13"/>
    <x v="1"/>
    <n v="53.470344906573203"/>
    <n v="6"/>
    <s v="High"/>
    <x v="1"/>
    <n v="0.33333333333333331"/>
    <x v="0"/>
    <x v="0"/>
  </r>
  <r>
    <s v="5247-JTCP"/>
    <x v="0"/>
    <x v="15"/>
    <x v="1"/>
    <x v="0"/>
    <s v="VA"/>
    <x v="0"/>
    <n v="39"/>
    <x v="1"/>
    <n v="2"/>
    <x v="2"/>
    <x v="1"/>
    <n v="7"/>
    <x v="0"/>
    <x v="0"/>
    <x v="152"/>
    <n v="6.8475224626469728"/>
    <n v="5"/>
    <s v="Medium"/>
    <x v="0"/>
    <n v="0.1388888888888889"/>
    <x v="0"/>
    <x v="0"/>
  </r>
  <r>
    <s v="5187-FVMD"/>
    <x v="1"/>
    <x v="16"/>
    <x v="5"/>
    <x v="1"/>
    <s v="NY"/>
    <x v="1"/>
    <n v="84"/>
    <x v="0"/>
    <n v="0"/>
    <x v="0"/>
    <x v="0"/>
    <n v="64"/>
    <x v="3"/>
    <x v="8"/>
    <x v="787"/>
    <n v="54.304700806032322"/>
    <n v="2"/>
    <s v="Low"/>
    <x v="2"/>
    <n v="2.7777777777777776E-2"/>
    <x v="1"/>
    <x v="3"/>
  </r>
  <r>
    <s v="5146-MSLW"/>
    <x v="1"/>
    <x v="12"/>
    <x v="1"/>
    <x v="1"/>
    <s v="MS"/>
    <x v="1"/>
    <n v="38"/>
    <x v="0"/>
    <n v="0"/>
    <x v="0"/>
    <x v="1"/>
    <n v="38"/>
    <x v="3"/>
    <x v="8"/>
    <x v="357"/>
    <n v="44.697954816343831"/>
    <n v="2"/>
    <s v="Low"/>
    <x v="1"/>
    <n v="2"/>
    <x v="0"/>
    <x v="0"/>
  </r>
  <r>
    <s v="3154-ZIIR"/>
    <x v="0"/>
    <x v="62"/>
    <x v="1"/>
    <x v="0"/>
    <s v="NH"/>
    <x v="1"/>
    <n v="47"/>
    <x v="0"/>
    <n v="0"/>
    <x v="0"/>
    <x v="0"/>
    <n v="10"/>
    <x v="0"/>
    <x v="0"/>
    <x v="1186"/>
    <n v="10.897300644644501"/>
    <n v="0"/>
    <s v="None"/>
    <x v="0"/>
    <n v="0"/>
    <x v="0"/>
    <x v="3"/>
  </r>
  <r>
    <s v="4552-RRII"/>
    <x v="0"/>
    <x v="16"/>
    <x v="2"/>
    <x v="1"/>
    <s v="NH"/>
    <x v="0"/>
    <n v="32"/>
    <x v="0"/>
    <n v="0"/>
    <x v="2"/>
    <x v="1"/>
    <n v="42"/>
    <x v="0"/>
    <x v="0"/>
    <x v="1187"/>
    <n v="40.655464700694083"/>
    <n v="9"/>
    <s v="High"/>
    <x v="1"/>
    <n v="0.125"/>
    <x v="0"/>
    <x v="3"/>
  </r>
  <r>
    <s v="9438-KAJT"/>
    <x v="0"/>
    <x v="12"/>
    <x v="1"/>
    <x v="1"/>
    <s v="WY"/>
    <x v="1"/>
    <n v="43"/>
    <x v="0"/>
    <n v="0"/>
    <x v="0"/>
    <x v="1"/>
    <n v="11"/>
    <x v="0"/>
    <x v="0"/>
    <x v="791"/>
    <n v="13.12182347106158"/>
    <n v="8"/>
    <s v="High"/>
    <x v="0"/>
    <n v="8"/>
    <x v="0"/>
    <x v="2"/>
  </r>
  <r>
    <s v="2731-WLVM"/>
    <x v="1"/>
    <x v="54"/>
    <x v="2"/>
    <x v="1"/>
    <s v="ND"/>
    <x v="1"/>
    <n v="80"/>
    <x v="0"/>
    <n v="0"/>
    <x v="0"/>
    <x v="1"/>
    <n v="47"/>
    <x v="1"/>
    <x v="7"/>
    <x v="1188"/>
    <n v="42.257513965476562"/>
    <n v="0"/>
    <s v="None"/>
    <x v="1"/>
    <n v="0"/>
    <x v="1"/>
    <x v="1"/>
  </r>
  <r>
    <s v="9265-WWTP"/>
    <x v="0"/>
    <x v="45"/>
    <x v="1"/>
    <x v="1"/>
    <s v="NV"/>
    <x v="0"/>
    <n v="78"/>
    <x v="0"/>
    <n v="0"/>
    <x v="2"/>
    <x v="1"/>
    <n v="32"/>
    <x v="0"/>
    <x v="0"/>
    <x v="99"/>
    <n v="34.788658287430721"/>
    <n v="6"/>
    <s v="High"/>
    <x v="1"/>
    <n v="0.46153846153846156"/>
    <x v="1"/>
    <x v="2"/>
  </r>
  <r>
    <s v="2107-CAAP"/>
    <x v="0"/>
    <x v="33"/>
    <x v="1"/>
    <x v="1"/>
    <s v="KS"/>
    <x v="0"/>
    <n v="29"/>
    <x v="0"/>
    <n v="0"/>
    <x v="1"/>
    <x v="0"/>
    <n v="24"/>
    <x v="0"/>
    <x v="0"/>
    <x v="1180"/>
    <n v="27.334703340947719"/>
    <n v="3"/>
    <s v="Medium"/>
    <x v="1"/>
    <n v="0.13043478260869565"/>
    <x v="2"/>
    <x v="1"/>
  </r>
  <r>
    <s v="9139-KFFL"/>
    <x v="0"/>
    <x v="64"/>
    <x v="1"/>
    <x v="1"/>
    <s v="KY"/>
    <x v="0"/>
    <n v="25"/>
    <x v="0"/>
    <n v="0"/>
    <x v="0"/>
    <x v="1"/>
    <n v="27"/>
    <x v="0"/>
    <x v="0"/>
    <x v="107"/>
    <n v="29.171549280843319"/>
    <n v="10"/>
    <s v="High"/>
    <x v="1"/>
    <n v="0.21739130434782608"/>
    <x v="2"/>
    <x v="0"/>
  </r>
  <r>
    <s v="2347-WMFX"/>
    <x v="0"/>
    <x v="56"/>
    <x v="1"/>
    <x v="0"/>
    <s v="IL"/>
    <x v="0"/>
    <n v="46"/>
    <x v="1"/>
    <n v="3"/>
    <x v="2"/>
    <x v="1"/>
    <n v="11"/>
    <x v="0"/>
    <x v="0"/>
    <x v="261"/>
    <n v="8.846646235771674"/>
    <n v="10"/>
    <s v="High"/>
    <x v="0"/>
    <n v="0.14705882352941177"/>
    <x v="0"/>
    <x v="1"/>
  </r>
  <r>
    <s v="0247-COJD"/>
    <x v="1"/>
    <x v="12"/>
    <x v="2"/>
    <x v="1"/>
    <s v="WY"/>
    <x v="1"/>
    <n v="75"/>
    <x v="0"/>
    <n v="0"/>
    <x v="0"/>
    <x v="1"/>
    <n v="42"/>
    <x v="5"/>
    <x v="5"/>
    <x v="634"/>
    <n v="35.421111025753817"/>
    <n v="6"/>
    <s v="High"/>
    <x v="1"/>
    <n v="6"/>
    <x v="1"/>
    <x v="2"/>
  </r>
  <r>
    <s v="8983-CBJM"/>
    <x v="0"/>
    <x v="28"/>
    <x v="1"/>
    <x v="0"/>
    <s v="IL"/>
    <x v="1"/>
    <n v="82"/>
    <x v="0"/>
    <n v="0"/>
    <x v="2"/>
    <x v="1"/>
    <n v="66"/>
    <x v="0"/>
    <x v="0"/>
    <x v="443"/>
    <n v="58.655053160460007"/>
    <n v="5"/>
    <s v="Medium"/>
    <x v="2"/>
    <n v="0.29411764705882354"/>
    <x v="1"/>
    <x v="1"/>
  </r>
  <r>
    <s v="3408-YHBB"/>
    <x v="0"/>
    <x v="56"/>
    <x v="1"/>
    <x v="0"/>
    <s v="AL"/>
    <x v="1"/>
    <n v="50"/>
    <x v="1"/>
    <n v="4"/>
    <x v="2"/>
    <x v="0"/>
    <n v="9"/>
    <x v="0"/>
    <x v="0"/>
    <x v="959"/>
    <n v="8.1088127860418435"/>
    <n v="5"/>
    <s v="Medium"/>
    <x v="0"/>
    <n v="7.3529411764705885E-2"/>
    <x v="0"/>
    <x v="0"/>
  </r>
  <r>
    <s v="4802-YHDQ"/>
    <x v="0"/>
    <x v="39"/>
    <x v="0"/>
    <x v="1"/>
    <s v="CT"/>
    <x v="1"/>
    <n v="49"/>
    <x v="0"/>
    <n v="0"/>
    <x v="2"/>
    <x v="1"/>
    <n v="37"/>
    <x v="0"/>
    <x v="0"/>
    <x v="904"/>
    <n v="40.138761504889949"/>
    <n v="6"/>
    <s v="High"/>
    <x v="1"/>
    <n v="8.4507042253521125E-2"/>
    <x v="0"/>
    <x v="3"/>
  </r>
  <r>
    <s v="3178-CVEQ"/>
    <x v="0"/>
    <x v="43"/>
    <x v="1"/>
    <x v="1"/>
    <s v="NJ"/>
    <x v="0"/>
    <n v="72"/>
    <x v="0"/>
    <n v="0"/>
    <x v="2"/>
    <x v="1"/>
    <n v="36"/>
    <x v="0"/>
    <x v="0"/>
    <x v="652"/>
    <n v="32.483599872953441"/>
    <n v="5"/>
    <s v="Medium"/>
    <x v="1"/>
    <n v="0.17241379310344829"/>
    <x v="1"/>
    <x v="3"/>
  </r>
  <r>
    <s v="2773-MRVD"/>
    <x v="0"/>
    <x v="65"/>
    <x v="0"/>
    <x v="1"/>
    <s v="NY"/>
    <x v="1"/>
    <n v="29"/>
    <x v="0"/>
    <n v="0"/>
    <x v="1"/>
    <x v="1"/>
    <n v="44"/>
    <x v="0"/>
    <x v="0"/>
    <x v="338"/>
    <n v="47.784821314672257"/>
    <n v="5"/>
    <s v="Medium"/>
    <x v="1"/>
    <n v="0.11363636363636363"/>
    <x v="2"/>
    <x v="3"/>
  </r>
  <r>
    <s v="5769-UVOX"/>
    <x v="1"/>
    <x v="12"/>
    <x v="5"/>
    <x v="1"/>
    <s v="MD"/>
    <x v="0"/>
    <n v="23"/>
    <x v="0"/>
    <n v="0"/>
    <x v="0"/>
    <x v="3"/>
    <n v="32"/>
    <x v="1"/>
    <x v="9"/>
    <x v="1045"/>
    <n v="29.086877798049539"/>
    <n v="6"/>
    <s v="High"/>
    <x v="1"/>
    <n v="6"/>
    <x v="2"/>
    <x v="0"/>
  </r>
  <r>
    <s v="5573-RVUY"/>
    <x v="1"/>
    <x v="36"/>
    <x v="5"/>
    <x v="1"/>
    <s v="LA"/>
    <x v="0"/>
    <n v="35"/>
    <x v="0"/>
    <n v="0"/>
    <x v="0"/>
    <x v="1"/>
    <n v="51"/>
    <x v="5"/>
    <x v="12"/>
    <x v="1189"/>
    <n v="55.848846326258439"/>
    <n v="1"/>
    <s v="Low"/>
    <x v="2"/>
    <n v="0.25"/>
    <x v="0"/>
    <x v="0"/>
  </r>
  <r>
    <s v="9456-FATL"/>
    <x v="1"/>
    <x v="12"/>
    <x v="2"/>
    <x v="0"/>
    <s v="MN"/>
    <x v="0"/>
    <n v="46"/>
    <x v="0"/>
    <n v="0"/>
    <x v="0"/>
    <x v="3"/>
    <n v="45"/>
    <x v="1"/>
    <x v="7"/>
    <x v="1190"/>
    <n v="37.476175373077858"/>
    <n v="7"/>
    <s v="High"/>
    <x v="1"/>
    <n v="7"/>
    <x v="0"/>
    <x v="1"/>
  </r>
  <r>
    <s v="4155-NFJO"/>
    <x v="1"/>
    <x v="12"/>
    <x v="2"/>
    <x v="0"/>
    <s v="VT"/>
    <x v="0"/>
    <n v="29"/>
    <x v="0"/>
    <n v="0"/>
    <x v="0"/>
    <x v="1"/>
    <n v="54"/>
    <x v="1"/>
    <x v="9"/>
    <x v="1191"/>
    <n v="55.182084302307437"/>
    <n v="6"/>
    <s v="High"/>
    <x v="2"/>
    <n v="6"/>
    <x v="2"/>
    <x v="3"/>
  </r>
  <r>
    <s v="1260-QZEQ"/>
    <x v="1"/>
    <x v="37"/>
    <x v="3"/>
    <x v="1"/>
    <s v="IN"/>
    <x v="0"/>
    <n v="36"/>
    <x v="0"/>
    <n v="0"/>
    <x v="0"/>
    <x v="1"/>
    <n v="40"/>
    <x v="1"/>
    <x v="9"/>
    <x v="908"/>
    <n v="42.96159160214134"/>
    <n v="7"/>
    <s v="High"/>
    <x v="1"/>
    <n v="1"/>
    <x v="0"/>
    <x v="1"/>
  </r>
  <r>
    <s v="9323-EGDQ"/>
    <x v="0"/>
    <x v="35"/>
    <x v="1"/>
    <x v="0"/>
    <s v="WA"/>
    <x v="0"/>
    <n v="43"/>
    <x v="1"/>
    <n v="5"/>
    <x v="2"/>
    <x v="0"/>
    <n v="8"/>
    <x v="0"/>
    <x v="0"/>
    <x v="883"/>
    <n v="6.9265995422710596"/>
    <n v="0"/>
    <s v="None"/>
    <x v="0"/>
    <n v="0"/>
    <x v="0"/>
    <x v="2"/>
  </r>
  <r>
    <s v="4466-NZDI"/>
    <x v="0"/>
    <x v="48"/>
    <x v="1"/>
    <x v="1"/>
    <s v="NM"/>
    <x v="1"/>
    <n v="53"/>
    <x v="0"/>
    <n v="0"/>
    <x v="1"/>
    <x v="0"/>
    <n v="36"/>
    <x v="0"/>
    <x v="0"/>
    <x v="1192"/>
    <n v="30.752811168815121"/>
    <n v="3"/>
    <s v="Medium"/>
    <x v="1"/>
    <n v="0.15"/>
    <x v="0"/>
    <x v="2"/>
  </r>
  <r>
    <s v="5334-XQLC"/>
    <x v="1"/>
    <x v="54"/>
    <x v="1"/>
    <x v="0"/>
    <s v="KS"/>
    <x v="1"/>
    <n v="69"/>
    <x v="0"/>
    <n v="0"/>
    <x v="0"/>
    <x v="0"/>
    <n v="53"/>
    <x v="1"/>
    <x v="9"/>
    <x v="74"/>
    <n v="53.394917860702932"/>
    <n v="1"/>
    <s v="Low"/>
    <x v="2"/>
    <n v="0.1"/>
    <x v="1"/>
    <x v="1"/>
  </r>
  <r>
    <s v="1389-XQWD"/>
    <x v="1"/>
    <x v="47"/>
    <x v="1"/>
    <x v="1"/>
    <s v="IA"/>
    <x v="0"/>
    <n v="67"/>
    <x v="0"/>
    <n v="0"/>
    <x v="0"/>
    <x v="1"/>
    <n v="31"/>
    <x v="1"/>
    <x v="9"/>
    <x v="517"/>
    <n v="27.184026827323802"/>
    <n v="10"/>
    <s v="High"/>
    <x v="1"/>
    <n v="0.32258064516129031"/>
    <x v="1"/>
    <x v="1"/>
  </r>
  <r>
    <s v="6654-GJOC"/>
    <x v="0"/>
    <x v="40"/>
    <x v="1"/>
    <x v="1"/>
    <s v="SD"/>
    <x v="0"/>
    <n v="48"/>
    <x v="0"/>
    <n v="0"/>
    <x v="2"/>
    <x v="0"/>
    <n v="45"/>
    <x v="0"/>
    <x v="0"/>
    <x v="1193"/>
    <n v="41.445244025338361"/>
    <n v="7"/>
    <s v="High"/>
    <x v="1"/>
    <n v="0.1111111111111111"/>
    <x v="0"/>
    <x v="1"/>
  </r>
  <r>
    <s v="1998-WXQP"/>
    <x v="0"/>
    <x v="20"/>
    <x v="1"/>
    <x v="1"/>
    <s v="IL"/>
    <x v="1"/>
    <n v="41"/>
    <x v="0"/>
    <n v="0"/>
    <x v="0"/>
    <x v="1"/>
    <n v="42"/>
    <x v="0"/>
    <x v="0"/>
    <x v="184"/>
    <n v="47.086186723511062"/>
    <n v="5"/>
    <s v="Medium"/>
    <x v="1"/>
    <n v="0.27777777777777779"/>
    <x v="0"/>
    <x v="1"/>
  </r>
  <r>
    <s v="8920-XIYH"/>
    <x v="0"/>
    <x v="36"/>
    <x v="1"/>
    <x v="1"/>
    <s v="AK"/>
    <x v="1"/>
    <n v="75"/>
    <x v="0"/>
    <n v="0"/>
    <x v="2"/>
    <x v="1"/>
    <n v="46"/>
    <x v="0"/>
    <x v="0"/>
    <x v="1054"/>
    <n v="41.476767109324058"/>
    <n v="6"/>
    <s v="High"/>
    <x v="1"/>
    <n v="1.5"/>
    <x v="1"/>
    <x v="2"/>
  </r>
  <r>
    <s v="0560-SJCW"/>
    <x v="0"/>
    <x v="51"/>
    <x v="1"/>
    <x v="1"/>
    <s v="MS"/>
    <x v="1"/>
    <n v="50"/>
    <x v="0"/>
    <n v="0"/>
    <x v="1"/>
    <x v="0"/>
    <n v="16"/>
    <x v="0"/>
    <x v="0"/>
    <x v="13"/>
    <n v="14.395671201213901"/>
    <n v="8"/>
    <s v="High"/>
    <x v="0"/>
    <n v="1"/>
    <x v="0"/>
    <x v="0"/>
  </r>
  <r>
    <s v="6440-SFZJ"/>
    <x v="1"/>
    <x v="31"/>
    <x v="1"/>
    <x v="1"/>
    <s v="MA"/>
    <x v="1"/>
    <n v="43"/>
    <x v="0"/>
    <n v="0"/>
    <x v="0"/>
    <x v="1"/>
    <n v="53"/>
    <x v="1"/>
    <x v="7"/>
    <x v="1194"/>
    <n v="44.12187302997058"/>
    <n v="5"/>
    <s v="Medium"/>
    <x v="2"/>
    <n v="0.22727272727272727"/>
    <x v="0"/>
    <x v="3"/>
  </r>
  <r>
    <s v="5993-AFIP"/>
    <x v="0"/>
    <x v="40"/>
    <x v="1"/>
    <x v="1"/>
    <s v="HI"/>
    <x v="1"/>
    <n v="28"/>
    <x v="0"/>
    <n v="0"/>
    <x v="1"/>
    <x v="0"/>
    <n v="55"/>
    <x v="0"/>
    <x v="0"/>
    <x v="1154"/>
    <n v="54.900598657372583"/>
    <n v="6"/>
    <s v="High"/>
    <x v="2"/>
    <n v="9.5238095238095233E-2"/>
    <x v="2"/>
    <x v="2"/>
  </r>
  <r>
    <s v="2903-UORJ"/>
    <x v="1"/>
    <x v="6"/>
    <x v="5"/>
    <x v="0"/>
    <s v="NY"/>
    <x v="1"/>
    <n v="59"/>
    <x v="0"/>
    <n v="0"/>
    <x v="0"/>
    <x v="0"/>
    <n v="18"/>
    <x v="1"/>
    <x v="13"/>
    <x v="595"/>
    <n v="16.847676757888319"/>
    <n v="3"/>
    <s v="Medium"/>
    <x v="0"/>
    <n v="0.15789473684210525"/>
    <x v="0"/>
    <x v="3"/>
  </r>
  <r>
    <s v="5045-DXQX"/>
    <x v="0"/>
    <x v="54"/>
    <x v="1"/>
    <x v="0"/>
    <s v="SD"/>
    <x v="1"/>
    <n v="37"/>
    <x v="1"/>
    <n v="5"/>
    <x v="1"/>
    <x v="0"/>
    <n v="10"/>
    <x v="0"/>
    <x v="0"/>
    <x v="757"/>
    <n v="9.7935989200019726"/>
    <n v="3"/>
    <s v="Medium"/>
    <x v="0"/>
    <n v="0.3"/>
    <x v="0"/>
    <x v="1"/>
  </r>
  <r>
    <s v="9528-MASQ"/>
    <x v="0"/>
    <x v="55"/>
    <x v="1"/>
    <x v="0"/>
    <s v="SD"/>
    <x v="0"/>
    <n v="64"/>
    <x v="1"/>
    <n v="3"/>
    <x v="2"/>
    <x v="1"/>
    <n v="6"/>
    <x v="0"/>
    <x v="0"/>
    <x v="922"/>
    <n v="6.1310539966515059"/>
    <n v="7"/>
    <s v="High"/>
    <x v="0"/>
    <n v="0.13725490196078433"/>
    <x v="0"/>
    <x v="1"/>
  </r>
  <r>
    <s v="5781-BPAE"/>
    <x v="0"/>
    <x v="3"/>
    <x v="0"/>
    <x v="1"/>
    <s v="NC"/>
    <x v="1"/>
    <n v="56"/>
    <x v="1"/>
    <n v="2"/>
    <x v="2"/>
    <x v="0"/>
    <n v="49"/>
    <x v="0"/>
    <x v="0"/>
    <x v="729"/>
    <n v="42.677036763328402"/>
    <n v="5"/>
    <s v="Medium"/>
    <x v="1"/>
    <n v="7.2463768115942032E-2"/>
    <x v="0"/>
    <x v="0"/>
  </r>
  <r>
    <s v="0280-HRWG"/>
    <x v="0"/>
    <x v="18"/>
    <x v="1"/>
    <x v="0"/>
    <s v="NY"/>
    <x v="1"/>
    <n v="59"/>
    <x v="0"/>
    <n v="0"/>
    <x v="1"/>
    <x v="1"/>
    <n v="40"/>
    <x v="0"/>
    <x v="0"/>
    <x v="1174"/>
    <n v="46.806704261125091"/>
    <n v="6"/>
    <s v="High"/>
    <x v="1"/>
    <n v="0.10526315789473684"/>
    <x v="0"/>
    <x v="3"/>
  </r>
  <r>
    <s v="9753-AUWC"/>
    <x v="0"/>
    <x v="51"/>
    <x v="2"/>
    <x v="0"/>
    <s v="SC"/>
    <x v="0"/>
    <n v="21"/>
    <x v="0"/>
    <n v="0"/>
    <x v="0"/>
    <x v="3"/>
    <n v="37"/>
    <x v="0"/>
    <x v="0"/>
    <x v="1195"/>
    <n v="40.378583838110053"/>
    <n v="6"/>
    <s v="High"/>
    <x v="1"/>
    <n v="0.75"/>
    <x v="2"/>
    <x v="0"/>
  </r>
  <r>
    <s v="8705-UDYY"/>
    <x v="0"/>
    <x v="8"/>
    <x v="2"/>
    <x v="1"/>
    <s v="AL"/>
    <x v="0"/>
    <n v="22"/>
    <x v="0"/>
    <n v="0"/>
    <x v="0"/>
    <x v="1"/>
    <n v="18"/>
    <x v="0"/>
    <x v="0"/>
    <x v="1196"/>
    <n v="14.425981117453199"/>
    <n v="3"/>
    <s v="Medium"/>
    <x v="0"/>
    <n v="1.5"/>
    <x v="2"/>
    <x v="0"/>
  </r>
  <r>
    <s v="5329-OIPF"/>
    <x v="0"/>
    <x v="58"/>
    <x v="1"/>
    <x v="1"/>
    <s v="IN"/>
    <x v="1"/>
    <n v="40"/>
    <x v="0"/>
    <n v="0"/>
    <x v="1"/>
    <x v="0"/>
    <n v="33"/>
    <x v="0"/>
    <x v="0"/>
    <x v="1197"/>
    <n v="37.717286500997133"/>
    <n v="8"/>
    <s v="High"/>
    <x v="1"/>
    <n v="0.25"/>
    <x v="0"/>
    <x v="1"/>
  </r>
  <r>
    <s v="6932-OJOS"/>
    <x v="0"/>
    <x v="72"/>
    <x v="1"/>
    <x v="0"/>
    <s v="AR"/>
    <x v="0"/>
    <n v="68"/>
    <x v="0"/>
    <n v="0"/>
    <x v="2"/>
    <x v="1"/>
    <n v="11"/>
    <x v="0"/>
    <x v="0"/>
    <x v="540"/>
    <n v="11.88720298473179"/>
    <n v="3"/>
    <s v="Medium"/>
    <x v="0"/>
    <n v="4.0540540540540543E-2"/>
    <x v="1"/>
    <x v="0"/>
  </r>
  <r>
    <s v="0372-FOQD"/>
    <x v="0"/>
    <x v="56"/>
    <x v="1"/>
    <x v="1"/>
    <s v="DE"/>
    <x v="1"/>
    <n v="66"/>
    <x v="0"/>
    <n v="0"/>
    <x v="1"/>
    <x v="0"/>
    <n v="22"/>
    <x v="0"/>
    <x v="0"/>
    <x v="457"/>
    <n v="25.723651925167101"/>
    <n v="8"/>
    <s v="High"/>
    <x v="1"/>
    <n v="0.11764705882352941"/>
    <x v="1"/>
    <x v="0"/>
  </r>
  <r>
    <s v="2424-WMEU"/>
    <x v="1"/>
    <x v="15"/>
    <x v="1"/>
    <x v="1"/>
    <s v="KY"/>
    <x v="1"/>
    <n v="56"/>
    <x v="1"/>
    <n v="2"/>
    <x v="0"/>
    <x v="1"/>
    <n v="16"/>
    <x v="1"/>
    <x v="13"/>
    <x v="540"/>
    <n v="13.06430604603845"/>
    <n v="3"/>
    <s v="Medium"/>
    <x v="0"/>
    <n v="8.3333333333333329E-2"/>
    <x v="0"/>
    <x v="0"/>
  </r>
  <r>
    <s v="6851-LRBD"/>
    <x v="0"/>
    <x v="22"/>
    <x v="1"/>
    <x v="1"/>
    <s v="MA"/>
    <x v="0"/>
    <n v="21"/>
    <x v="0"/>
    <n v="0"/>
    <x v="1"/>
    <x v="3"/>
    <n v="22"/>
    <x v="0"/>
    <x v="0"/>
    <x v="155"/>
    <n v="25.26974480954765"/>
    <n v="4"/>
    <s v="Medium"/>
    <x v="1"/>
    <n v="0.36363636363636365"/>
    <x v="2"/>
    <x v="3"/>
  </r>
  <r>
    <s v="9547-WUSI"/>
    <x v="1"/>
    <x v="4"/>
    <x v="5"/>
    <x v="1"/>
    <s v="OH"/>
    <x v="0"/>
    <n v="74"/>
    <x v="0"/>
    <n v="0"/>
    <x v="0"/>
    <x v="1"/>
    <n v="62"/>
    <x v="4"/>
    <x v="10"/>
    <x v="905"/>
    <n v="58.826835879536333"/>
    <n v="0"/>
    <s v="None"/>
    <x v="2"/>
    <n v="0"/>
    <x v="1"/>
    <x v="1"/>
  </r>
  <r>
    <s v="2907-ZUIM"/>
    <x v="1"/>
    <x v="23"/>
    <x v="4"/>
    <x v="1"/>
    <s v="CT"/>
    <x v="0"/>
    <n v="57"/>
    <x v="0"/>
    <n v="0"/>
    <x v="0"/>
    <x v="0"/>
    <n v="45"/>
    <x v="1"/>
    <x v="9"/>
    <x v="1123"/>
    <n v="39.604858264963781"/>
    <n v="10"/>
    <s v="High"/>
    <x v="1"/>
    <n v="0.23255813953488372"/>
    <x v="0"/>
    <x v="3"/>
  </r>
  <r>
    <s v="2189-XVGA"/>
    <x v="0"/>
    <x v="12"/>
    <x v="1"/>
    <x v="0"/>
    <s v="DE"/>
    <x v="1"/>
    <n v="31"/>
    <x v="0"/>
    <n v="0"/>
    <x v="0"/>
    <x v="3"/>
    <n v="7"/>
    <x v="0"/>
    <x v="0"/>
    <x v="787"/>
    <n v="8.3325350587912688"/>
    <n v="3"/>
    <s v="Medium"/>
    <x v="0"/>
    <n v="3"/>
    <x v="0"/>
    <x v="0"/>
  </r>
  <r>
    <s v="6910-USOR"/>
    <x v="1"/>
    <x v="14"/>
    <x v="1"/>
    <x v="1"/>
    <s v="CA"/>
    <x v="1"/>
    <n v="28"/>
    <x v="0"/>
    <n v="0"/>
    <x v="0"/>
    <x v="1"/>
    <n v="48"/>
    <x v="1"/>
    <x v="11"/>
    <x v="532"/>
    <n v="56.944987645082691"/>
    <n v="4"/>
    <s v="Medium"/>
    <x v="1"/>
    <n v="0.44444444444444442"/>
    <x v="2"/>
    <x v="2"/>
  </r>
  <r>
    <s v="2534-KBSC"/>
    <x v="0"/>
    <x v="45"/>
    <x v="1"/>
    <x v="1"/>
    <s v="NV"/>
    <x v="0"/>
    <n v="49"/>
    <x v="1"/>
    <n v="4"/>
    <x v="1"/>
    <x v="1"/>
    <n v="23"/>
    <x v="0"/>
    <x v="0"/>
    <x v="1198"/>
    <n v="24.434083176486752"/>
    <n v="7"/>
    <s v="High"/>
    <x v="1"/>
    <n v="0.53846153846153844"/>
    <x v="0"/>
    <x v="2"/>
  </r>
  <r>
    <s v="5267-OHJK"/>
    <x v="0"/>
    <x v="39"/>
    <x v="1"/>
    <x v="0"/>
    <s v="WA"/>
    <x v="1"/>
    <n v="23"/>
    <x v="1"/>
    <n v="6"/>
    <x v="2"/>
    <x v="3"/>
    <n v="5"/>
    <x v="0"/>
    <x v="0"/>
    <x v="975"/>
    <n v="5.1440197898559497"/>
    <n v="4"/>
    <s v="Medium"/>
    <x v="0"/>
    <n v="5.6338028169014086E-2"/>
    <x v="2"/>
    <x v="2"/>
  </r>
  <r>
    <s v="7033-TQMA"/>
    <x v="0"/>
    <x v="59"/>
    <x v="1"/>
    <x v="1"/>
    <s v="FL"/>
    <x v="1"/>
    <n v="77"/>
    <x v="1"/>
    <n v="4"/>
    <x v="1"/>
    <x v="1"/>
    <n v="39"/>
    <x v="0"/>
    <x v="0"/>
    <x v="227"/>
    <n v="43.92214108932977"/>
    <n v="9"/>
    <s v="High"/>
    <x v="1"/>
    <n v="0.18"/>
    <x v="1"/>
    <x v="0"/>
  </r>
  <r>
    <s v="9531-CRLJ"/>
    <x v="0"/>
    <x v="25"/>
    <x v="1"/>
    <x v="0"/>
    <s v="WI"/>
    <x v="1"/>
    <n v="50"/>
    <x v="0"/>
    <n v="0"/>
    <x v="0"/>
    <x v="1"/>
    <n v="40"/>
    <x v="0"/>
    <x v="0"/>
    <x v="873"/>
    <n v="39.836755130009387"/>
    <n v="7"/>
    <s v="High"/>
    <x v="1"/>
    <n v="0.1076923076923077"/>
    <x v="0"/>
    <x v="1"/>
  </r>
  <r>
    <s v="4770-DUCD"/>
    <x v="0"/>
    <x v="31"/>
    <x v="1"/>
    <x v="1"/>
    <s v="KS"/>
    <x v="0"/>
    <n v="83"/>
    <x v="0"/>
    <n v="0"/>
    <x v="1"/>
    <x v="3"/>
    <n v="35"/>
    <x v="0"/>
    <x v="0"/>
    <x v="1174"/>
    <n v="34.555526004854443"/>
    <n v="10"/>
    <s v="High"/>
    <x v="1"/>
    <n v="0.45454545454545453"/>
    <x v="1"/>
    <x v="1"/>
  </r>
  <r>
    <s v="7387-OPXU"/>
    <x v="1"/>
    <x v="46"/>
    <x v="2"/>
    <x v="1"/>
    <s v="UT"/>
    <x v="0"/>
    <n v="61"/>
    <x v="0"/>
    <n v="0"/>
    <x v="1"/>
    <x v="1"/>
    <n v="45"/>
    <x v="1"/>
    <x v="11"/>
    <x v="637"/>
    <n v="50.429293429980667"/>
    <n v="9"/>
    <s v="High"/>
    <x v="1"/>
    <n v="0.15517241379310345"/>
    <x v="0"/>
    <x v="2"/>
  </r>
  <r>
    <s v="6860-HJII"/>
    <x v="1"/>
    <x v="23"/>
    <x v="4"/>
    <x v="1"/>
    <s v="MI"/>
    <x v="0"/>
    <n v="22"/>
    <x v="0"/>
    <n v="0"/>
    <x v="1"/>
    <x v="0"/>
    <n v="33"/>
    <x v="4"/>
    <x v="4"/>
    <x v="1029"/>
    <n v="36.750775752901482"/>
    <n v="6"/>
    <s v="High"/>
    <x v="1"/>
    <n v="0.13953488372093023"/>
    <x v="2"/>
    <x v="1"/>
  </r>
  <r>
    <s v="9733-PCGY"/>
    <x v="0"/>
    <x v="39"/>
    <x v="1"/>
    <x v="1"/>
    <s v="MT"/>
    <x v="0"/>
    <n v="43"/>
    <x v="0"/>
    <n v="0"/>
    <x v="2"/>
    <x v="1"/>
    <n v="28"/>
    <x v="0"/>
    <x v="0"/>
    <x v="705"/>
    <n v="29.376905956413989"/>
    <n v="7"/>
    <s v="High"/>
    <x v="1"/>
    <n v="9.8591549295774641E-2"/>
    <x v="0"/>
    <x v="2"/>
  </r>
  <r>
    <s v="5249-YABY"/>
    <x v="0"/>
    <x v="71"/>
    <x v="0"/>
    <x v="1"/>
    <s v="WV"/>
    <x v="0"/>
    <n v="68"/>
    <x v="0"/>
    <n v="0"/>
    <x v="2"/>
    <x v="0"/>
    <n v="33"/>
    <x v="0"/>
    <x v="0"/>
    <x v="1199"/>
    <n v="33.340168231943053"/>
    <n v="7"/>
    <s v="High"/>
    <x v="1"/>
    <n v="0.17073170731707318"/>
    <x v="1"/>
    <x v="0"/>
  </r>
  <r>
    <s v="0512-AFWB"/>
    <x v="0"/>
    <x v="12"/>
    <x v="2"/>
    <x v="0"/>
    <s v="CO"/>
    <x v="1"/>
    <n v="49"/>
    <x v="0"/>
    <n v="0"/>
    <x v="0"/>
    <x v="1"/>
    <n v="36"/>
    <x v="0"/>
    <x v="0"/>
    <x v="629"/>
    <n v="33.642194316086318"/>
    <n v="10"/>
    <s v="High"/>
    <x v="1"/>
    <n v="10"/>
    <x v="0"/>
    <x v="2"/>
  </r>
  <r>
    <s v="1570-GRYH"/>
    <x v="0"/>
    <x v="71"/>
    <x v="1"/>
    <x v="0"/>
    <s v="NM"/>
    <x v="0"/>
    <n v="53"/>
    <x v="1"/>
    <n v="2"/>
    <x v="0"/>
    <x v="1"/>
    <n v="13"/>
    <x v="0"/>
    <x v="0"/>
    <x v="540"/>
    <n v="15.3317823135108"/>
    <n v="7"/>
    <s v="High"/>
    <x v="0"/>
    <n v="0.17073170731707318"/>
    <x v="0"/>
    <x v="2"/>
  </r>
  <r>
    <s v="8493-VIDX"/>
    <x v="0"/>
    <x v="18"/>
    <x v="2"/>
    <x v="1"/>
    <s v="AR"/>
    <x v="0"/>
    <n v="38"/>
    <x v="0"/>
    <n v="0"/>
    <x v="2"/>
    <x v="1"/>
    <n v="27"/>
    <x v="0"/>
    <x v="0"/>
    <x v="744"/>
    <n v="25.97821027550027"/>
    <n v="8"/>
    <s v="High"/>
    <x v="1"/>
    <n v="0.14035087719298245"/>
    <x v="0"/>
    <x v="0"/>
  </r>
  <r>
    <s v="4711-EVEW"/>
    <x v="1"/>
    <x v="41"/>
    <x v="3"/>
    <x v="1"/>
    <s v="UT"/>
    <x v="1"/>
    <n v="29"/>
    <x v="0"/>
    <n v="0"/>
    <x v="0"/>
    <x v="0"/>
    <n v="65"/>
    <x v="1"/>
    <x v="9"/>
    <x v="1097"/>
    <n v="53.151338289905823"/>
    <n v="3"/>
    <s v="Medium"/>
    <x v="2"/>
    <n v="4.2857142857142858E-2"/>
    <x v="2"/>
    <x v="2"/>
  </r>
  <r>
    <s v="3435-SVRZ"/>
    <x v="0"/>
    <x v="65"/>
    <x v="1"/>
    <x v="1"/>
    <s v="RI"/>
    <x v="0"/>
    <n v="55"/>
    <x v="1"/>
    <n v="5"/>
    <x v="0"/>
    <x v="0"/>
    <n v="33"/>
    <x v="0"/>
    <x v="0"/>
    <x v="157"/>
    <n v="29.394191306780769"/>
    <n v="1"/>
    <s v="Low"/>
    <x v="1"/>
    <n v="2.2727272727272728E-2"/>
    <x v="0"/>
    <x v="3"/>
  </r>
  <r>
    <s v="6813-LUJE"/>
    <x v="0"/>
    <x v="17"/>
    <x v="1"/>
    <x v="1"/>
    <s v="CT"/>
    <x v="0"/>
    <n v="67"/>
    <x v="0"/>
    <n v="0"/>
    <x v="2"/>
    <x v="0"/>
    <n v="44"/>
    <x v="0"/>
    <x v="0"/>
    <x v="74"/>
    <n v="52.111786781294398"/>
    <n v="8"/>
    <s v="High"/>
    <x v="1"/>
    <n v="0.15384615384615385"/>
    <x v="1"/>
    <x v="3"/>
  </r>
  <r>
    <s v="0921-VCXY"/>
    <x v="1"/>
    <x v="21"/>
    <x v="2"/>
    <x v="1"/>
    <s v="UT"/>
    <x v="0"/>
    <n v="22"/>
    <x v="0"/>
    <n v="0"/>
    <x v="0"/>
    <x v="1"/>
    <n v="50"/>
    <x v="3"/>
    <x v="8"/>
    <x v="1200"/>
    <n v="59.102441290282073"/>
    <n v="7"/>
    <s v="High"/>
    <x v="1"/>
    <n v="1.1666666666666667"/>
    <x v="2"/>
    <x v="2"/>
  </r>
  <r>
    <s v="5854-RAZA"/>
    <x v="0"/>
    <x v="44"/>
    <x v="1"/>
    <x v="1"/>
    <s v="GA"/>
    <x v="1"/>
    <n v="24"/>
    <x v="0"/>
    <n v="0"/>
    <x v="2"/>
    <x v="0"/>
    <n v="26"/>
    <x v="0"/>
    <x v="0"/>
    <x v="726"/>
    <n v="21.942601815262531"/>
    <n v="0"/>
    <s v="None"/>
    <x v="1"/>
    <n v="0"/>
    <x v="2"/>
    <x v="0"/>
  </r>
  <r>
    <s v="9424-OKMS"/>
    <x v="1"/>
    <x v="34"/>
    <x v="2"/>
    <x v="1"/>
    <s v="VA"/>
    <x v="0"/>
    <n v="70"/>
    <x v="0"/>
    <n v="0"/>
    <x v="1"/>
    <x v="1"/>
    <n v="51"/>
    <x v="1"/>
    <x v="9"/>
    <x v="544"/>
    <n v="59.378502565342643"/>
    <n v="7"/>
    <s v="High"/>
    <x v="2"/>
    <n v="0.10606060606060606"/>
    <x v="1"/>
    <x v="0"/>
  </r>
  <r>
    <s v="8541-HUCB"/>
    <x v="0"/>
    <x v="41"/>
    <x v="1"/>
    <x v="0"/>
    <s v="NM"/>
    <x v="0"/>
    <n v="24"/>
    <x v="1"/>
    <n v="3"/>
    <x v="2"/>
    <x v="1"/>
    <n v="52"/>
    <x v="0"/>
    <x v="0"/>
    <x v="970"/>
    <n v="56.607482947700483"/>
    <n v="1"/>
    <s v="Low"/>
    <x v="2"/>
    <n v="1.4285714285714285E-2"/>
    <x v="2"/>
    <x v="2"/>
  </r>
  <r>
    <s v="0196-FSZZ"/>
    <x v="1"/>
    <x v="54"/>
    <x v="0"/>
    <x v="1"/>
    <s v="IN"/>
    <x v="0"/>
    <n v="67"/>
    <x v="0"/>
    <n v="0"/>
    <x v="0"/>
    <x v="0"/>
    <n v="46"/>
    <x v="3"/>
    <x v="8"/>
    <x v="394"/>
    <n v="42.609627195532212"/>
    <n v="8"/>
    <s v="High"/>
    <x v="1"/>
    <n v="0.8"/>
    <x v="1"/>
    <x v="1"/>
  </r>
  <r>
    <s v="3855-UUZN"/>
    <x v="1"/>
    <x v="13"/>
    <x v="4"/>
    <x v="1"/>
    <s v="OH"/>
    <x v="1"/>
    <n v="78"/>
    <x v="0"/>
    <n v="0"/>
    <x v="0"/>
    <x v="1"/>
    <n v="19"/>
    <x v="1"/>
    <x v="7"/>
    <x v="1019"/>
    <n v="15.30173857843751"/>
    <n v="0"/>
    <s v="None"/>
    <x v="0"/>
    <n v="0"/>
    <x v="1"/>
    <x v="1"/>
  </r>
  <r>
    <s v="8951-GWNC"/>
    <x v="1"/>
    <x v="26"/>
    <x v="4"/>
    <x v="1"/>
    <s v="GA"/>
    <x v="0"/>
    <n v="61"/>
    <x v="0"/>
    <n v="0"/>
    <x v="0"/>
    <x v="1"/>
    <n v="70"/>
    <x v="2"/>
    <x v="3"/>
    <x v="920"/>
    <n v="58.642108995707218"/>
    <n v="9"/>
    <s v="High"/>
    <x v="2"/>
    <n v="0.42857142857142855"/>
    <x v="0"/>
    <x v="0"/>
  </r>
  <r>
    <s v="4138-VBEA"/>
    <x v="0"/>
    <x v="32"/>
    <x v="1"/>
    <x v="0"/>
    <s v="FL"/>
    <x v="0"/>
    <n v="36"/>
    <x v="1"/>
    <n v="2"/>
    <x v="2"/>
    <x v="0"/>
    <n v="7"/>
    <x v="0"/>
    <x v="0"/>
    <x v="651"/>
    <n v="8.2543838456197935"/>
    <n v="9"/>
    <s v="High"/>
    <x v="0"/>
    <n v="0.24324324324324326"/>
    <x v="0"/>
    <x v="0"/>
  </r>
  <r>
    <s v="0878-XJKA"/>
    <x v="1"/>
    <x v="12"/>
    <x v="0"/>
    <x v="0"/>
    <s v="OR"/>
    <x v="0"/>
    <n v="35"/>
    <x v="0"/>
    <n v="0"/>
    <x v="0"/>
    <x v="1"/>
    <n v="43"/>
    <x v="2"/>
    <x v="21"/>
    <x v="325"/>
    <n v="36.441836736910894"/>
    <n v="8"/>
    <s v="High"/>
    <x v="1"/>
    <n v="8"/>
    <x v="0"/>
    <x v="2"/>
  </r>
  <r>
    <s v="1571-GLKU"/>
    <x v="0"/>
    <x v="72"/>
    <x v="1"/>
    <x v="1"/>
    <s v="IN"/>
    <x v="1"/>
    <n v="63"/>
    <x v="1"/>
    <n v="3"/>
    <x v="2"/>
    <x v="1"/>
    <n v="26"/>
    <x v="0"/>
    <x v="0"/>
    <x v="972"/>
    <n v="21.582406587827119"/>
    <n v="5"/>
    <s v="Medium"/>
    <x v="1"/>
    <n v="6.7567567567567571E-2"/>
    <x v="0"/>
    <x v="1"/>
  </r>
  <r>
    <s v="2789-TVMK"/>
    <x v="0"/>
    <x v="17"/>
    <x v="1"/>
    <x v="1"/>
    <s v="ME"/>
    <x v="0"/>
    <n v="34"/>
    <x v="1"/>
    <n v="4"/>
    <x v="1"/>
    <x v="1"/>
    <n v="32"/>
    <x v="0"/>
    <x v="0"/>
    <x v="284"/>
    <n v="38.222149709258687"/>
    <n v="4"/>
    <s v="Medium"/>
    <x v="1"/>
    <n v="7.6923076923076927E-2"/>
    <x v="0"/>
    <x v="3"/>
  </r>
  <r>
    <s v="3629-WHCC"/>
    <x v="0"/>
    <x v="6"/>
    <x v="1"/>
    <x v="1"/>
    <s v="VT"/>
    <x v="1"/>
    <n v="83"/>
    <x v="0"/>
    <n v="0"/>
    <x v="1"/>
    <x v="0"/>
    <n v="39"/>
    <x v="0"/>
    <x v="0"/>
    <x v="972"/>
    <n v="33.867252057994783"/>
    <n v="1"/>
    <s v="Low"/>
    <x v="1"/>
    <n v="5.2631578947368418E-2"/>
    <x v="1"/>
    <x v="3"/>
  </r>
  <r>
    <s v="4044-PAOF"/>
    <x v="0"/>
    <x v="3"/>
    <x v="1"/>
    <x v="1"/>
    <s v="NY"/>
    <x v="0"/>
    <n v="26"/>
    <x v="0"/>
    <n v="0"/>
    <x v="2"/>
    <x v="0"/>
    <n v="40"/>
    <x v="0"/>
    <x v="0"/>
    <x v="729"/>
    <n v="43.559146379799543"/>
    <n v="3"/>
    <s v="Medium"/>
    <x v="1"/>
    <n v="4.3478260869565216E-2"/>
    <x v="2"/>
    <x v="3"/>
  </r>
  <r>
    <s v="9071-WSUU"/>
    <x v="1"/>
    <x v="8"/>
    <x v="0"/>
    <x v="1"/>
    <s v="DE"/>
    <x v="1"/>
    <n v="67"/>
    <x v="0"/>
    <n v="0"/>
    <x v="0"/>
    <x v="1"/>
    <n v="50"/>
    <x v="4"/>
    <x v="10"/>
    <x v="483"/>
    <n v="42.931776718683658"/>
    <n v="10"/>
    <s v="High"/>
    <x v="1"/>
    <n v="5"/>
    <x v="1"/>
    <x v="0"/>
  </r>
  <r>
    <s v="6587-HOML"/>
    <x v="0"/>
    <x v="57"/>
    <x v="1"/>
    <x v="1"/>
    <s v="OR"/>
    <x v="1"/>
    <n v="75"/>
    <x v="0"/>
    <n v="0"/>
    <x v="2"/>
    <x v="1"/>
    <n v="23"/>
    <x v="0"/>
    <x v="0"/>
    <x v="34"/>
    <n v="26.543971376782189"/>
    <n v="5"/>
    <s v="Medium"/>
    <x v="1"/>
    <n v="6.8493150684931503E-2"/>
    <x v="1"/>
    <x v="2"/>
  </r>
  <r>
    <s v="0770-ZYFP"/>
    <x v="1"/>
    <x v="60"/>
    <x v="0"/>
    <x v="1"/>
    <s v="MT"/>
    <x v="1"/>
    <n v="85"/>
    <x v="0"/>
    <n v="0"/>
    <x v="1"/>
    <x v="1"/>
    <n v="36"/>
    <x v="1"/>
    <x v="11"/>
    <x v="1201"/>
    <n v="39.878356900604658"/>
    <n v="2"/>
    <s v="Low"/>
    <x v="1"/>
    <n v="3.6363636363636362E-2"/>
    <x v="1"/>
    <x v="2"/>
  </r>
  <r>
    <s v="0123-IQZY"/>
    <x v="1"/>
    <x v="37"/>
    <x v="0"/>
    <x v="1"/>
    <s v="NJ"/>
    <x v="1"/>
    <n v="83"/>
    <x v="0"/>
    <n v="0"/>
    <x v="0"/>
    <x v="0"/>
    <n v="40"/>
    <x v="3"/>
    <x v="2"/>
    <x v="1202"/>
    <n v="43.214747341509828"/>
    <n v="10"/>
    <s v="High"/>
    <x v="1"/>
    <n v="1.4285714285714286"/>
    <x v="1"/>
    <x v="3"/>
  </r>
  <r>
    <s v="9219-HQAF"/>
    <x v="0"/>
    <x v="68"/>
    <x v="2"/>
    <x v="1"/>
    <s v="MN"/>
    <x v="0"/>
    <n v="34"/>
    <x v="1"/>
    <n v="6"/>
    <x v="0"/>
    <x v="1"/>
    <n v="31"/>
    <x v="0"/>
    <x v="0"/>
    <x v="691"/>
    <n v="36.84930756159541"/>
    <n v="10"/>
    <s v="High"/>
    <x v="1"/>
    <n v="0.20408163265306123"/>
    <x v="0"/>
    <x v="1"/>
  </r>
  <r>
    <s v="7354-ORIX"/>
    <x v="0"/>
    <x v="10"/>
    <x v="1"/>
    <x v="1"/>
    <s v="NY"/>
    <x v="1"/>
    <n v="36"/>
    <x v="0"/>
    <n v="0"/>
    <x v="0"/>
    <x v="1"/>
    <n v="26"/>
    <x v="0"/>
    <x v="0"/>
    <x v="434"/>
    <n v="28.002982684277921"/>
    <n v="4"/>
    <s v="Medium"/>
    <x v="1"/>
    <n v="0.1"/>
    <x v="0"/>
    <x v="3"/>
  </r>
  <r>
    <s v="7194-CLRJ"/>
    <x v="1"/>
    <x v="27"/>
    <x v="2"/>
    <x v="0"/>
    <s v="TN"/>
    <x v="0"/>
    <n v="44"/>
    <x v="0"/>
    <n v="0"/>
    <x v="0"/>
    <x v="0"/>
    <n v="9"/>
    <x v="3"/>
    <x v="8"/>
    <x v="227"/>
    <n v="9.9688329275785073"/>
    <n v="1"/>
    <s v="Low"/>
    <x v="0"/>
    <n v="2.9411764705882353E-2"/>
    <x v="0"/>
    <x v="0"/>
  </r>
  <r>
    <s v="9474-DATU"/>
    <x v="1"/>
    <x v="37"/>
    <x v="1"/>
    <x v="0"/>
    <s v="WV"/>
    <x v="1"/>
    <n v="53"/>
    <x v="0"/>
    <n v="0"/>
    <x v="0"/>
    <x v="1"/>
    <n v="12"/>
    <x v="1"/>
    <x v="7"/>
    <x v="537"/>
    <n v="10.731481405309189"/>
    <n v="5"/>
    <s v="Medium"/>
    <x v="0"/>
    <n v="0.7142857142857143"/>
    <x v="0"/>
    <x v="0"/>
  </r>
  <r>
    <s v="5576-BXAF"/>
    <x v="0"/>
    <x v="70"/>
    <x v="1"/>
    <x v="1"/>
    <s v="NE"/>
    <x v="1"/>
    <n v="21"/>
    <x v="0"/>
    <n v="0"/>
    <x v="0"/>
    <x v="1"/>
    <n v="54"/>
    <x v="0"/>
    <x v="0"/>
    <x v="399"/>
    <n v="49.114149586246228"/>
    <n v="1"/>
    <s v="Low"/>
    <x v="2"/>
    <n v="1.6949152542372881E-2"/>
    <x v="2"/>
    <x v="1"/>
  </r>
  <r>
    <s v="5577-QCRD"/>
    <x v="0"/>
    <x v="34"/>
    <x v="1"/>
    <x v="1"/>
    <s v="ND"/>
    <x v="1"/>
    <n v="77"/>
    <x v="0"/>
    <n v="0"/>
    <x v="2"/>
    <x v="1"/>
    <n v="64"/>
    <x v="0"/>
    <x v="0"/>
    <x v="1203"/>
    <n v="60.18471039426133"/>
    <n v="4"/>
    <s v="Medium"/>
    <x v="2"/>
    <n v="6.0606060606060608E-2"/>
    <x v="1"/>
    <x v="1"/>
  </r>
  <r>
    <s v="2705-GSGU"/>
    <x v="0"/>
    <x v="44"/>
    <x v="1"/>
    <x v="1"/>
    <s v="KS"/>
    <x v="0"/>
    <n v="27"/>
    <x v="1"/>
    <n v="2"/>
    <x v="0"/>
    <x v="0"/>
    <n v="24"/>
    <x v="0"/>
    <x v="0"/>
    <x v="441"/>
    <n v="20.39091277345144"/>
    <n v="5"/>
    <s v="Medium"/>
    <x v="1"/>
    <n v="8.1967213114754092E-2"/>
    <x v="2"/>
    <x v="1"/>
  </r>
  <r>
    <s v="2957-HCPH"/>
    <x v="1"/>
    <x v="52"/>
    <x v="4"/>
    <x v="1"/>
    <s v="TX"/>
    <x v="0"/>
    <n v="20"/>
    <x v="0"/>
    <n v="0"/>
    <x v="0"/>
    <x v="1"/>
    <n v="59"/>
    <x v="5"/>
    <x v="5"/>
    <x v="1007"/>
    <n v="50.536671937368993"/>
    <n v="3"/>
    <s v="Medium"/>
    <x v="2"/>
    <n v="0.05"/>
    <x v="2"/>
    <x v="0"/>
  </r>
  <r>
    <s v="0838-ABBK"/>
    <x v="0"/>
    <x v="36"/>
    <x v="1"/>
    <x v="1"/>
    <s v="MN"/>
    <x v="1"/>
    <n v="60"/>
    <x v="1"/>
    <n v="2"/>
    <x v="0"/>
    <x v="0"/>
    <n v="16"/>
    <x v="0"/>
    <x v="0"/>
    <x v="78"/>
    <n v="18.420393862659822"/>
    <n v="4"/>
    <s v="Medium"/>
    <x v="0"/>
    <n v="1"/>
    <x v="0"/>
    <x v="1"/>
  </r>
  <r>
    <s v="8194-KLNF"/>
    <x v="0"/>
    <x v="32"/>
    <x v="0"/>
    <x v="0"/>
    <s v="ND"/>
    <x v="1"/>
    <n v="65"/>
    <x v="1"/>
    <n v="4"/>
    <x v="0"/>
    <x v="1"/>
    <n v="10"/>
    <x v="0"/>
    <x v="0"/>
    <x v="102"/>
    <n v="10.988540217392041"/>
    <n v="5"/>
    <s v="Medium"/>
    <x v="0"/>
    <n v="0.13513513513513514"/>
    <x v="0"/>
    <x v="1"/>
  </r>
  <r>
    <s v="8543-ZKUD"/>
    <x v="0"/>
    <x v="39"/>
    <x v="1"/>
    <x v="0"/>
    <s v="MA"/>
    <x v="0"/>
    <n v="33"/>
    <x v="0"/>
    <n v="0"/>
    <x v="2"/>
    <x v="0"/>
    <n v="15"/>
    <x v="0"/>
    <x v="0"/>
    <x v="468"/>
    <n v="17.52978904843744"/>
    <n v="7"/>
    <s v="High"/>
    <x v="0"/>
    <n v="9.8591549295774641E-2"/>
    <x v="0"/>
    <x v="3"/>
  </r>
  <r>
    <s v="6106-VOTH"/>
    <x v="0"/>
    <x v="57"/>
    <x v="1"/>
    <x v="0"/>
    <s v="WY"/>
    <x v="1"/>
    <n v="46"/>
    <x v="1"/>
    <n v="2"/>
    <x v="2"/>
    <x v="1"/>
    <n v="52"/>
    <x v="0"/>
    <x v="0"/>
    <x v="621"/>
    <n v="55.2987243258993"/>
    <n v="8"/>
    <s v="High"/>
    <x v="2"/>
    <n v="0.1095890410958904"/>
    <x v="0"/>
    <x v="2"/>
  </r>
  <r>
    <s v="9269-HWTL"/>
    <x v="1"/>
    <x v="55"/>
    <x v="5"/>
    <x v="1"/>
    <s v="AK"/>
    <x v="1"/>
    <n v="77"/>
    <x v="0"/>
    <n v="0"/>
    <x v="0"/>
    <x v="1"/>
    <n v="43"/>
    <x v="2"/>
    <x v="21"/>
    <x v="812"/>
    <n v="51.132851356342897"/>
    <n v="5"/>
    <s v="Medium"/>
    <x v="1"/>
    <n v="9.8039215686274508E-2"/>
    <x v="1"/>
    <x v="2"/>
  </r>
  <r>
    <s v="9065-KEXN"/>
    <x v="0"/>
    <x v="25"/>
    <x v="1"/>
    <x v="1"/>
    <s v="MO"/>
    <x v="0"/>
    <n v="66"/>
    <x v="0"/>
    <n v="0"/>
    <x v="2"/>
    <x v="0"/>
    <n v="37"/>
    <x v="0"/>
    <x v="0"/>
    <x v="639"/>
    <n v="29.809512321091649"/>
    <n v="4"/>
    <s v="Medium"/>
    <x v="1"/>
    <n v="6.1538461538461542E-2"/>
    <x v="1"/>
    <x v="1"/>
  </r>
  <r>
    <s v="5296-KEGJ"/>
    <x v="0"/>
    <x v="17"/>
    <x v="2"/>
    <x v="1"/>
    <s v="KY"/>
    <x v="1"/>
    <n v="53"/>
    <x v="0"/>
    <n v="0"/>
    <x v="0"/>
    <x v="0"/>
    <n v="37"/>
    <x v="0"/>
    <x v="0"/>
    <x v="951"/>
    <n v="42.442071909963417"/>
    <n v="5"/>
    <s v="Medium"/>
    <x v="1"/>
    <n v="9.6153846153846159E-2"/>
    <x v="0"/>
    <x v="0"/>
  </r>
  <r>
    <s v="9288-YPNV"/>
    <x v="0"/>
    <x v="16"/>
    <x v="1"/>
    <x v="1"/>
    <s v="MO"/>
    <x v="1"/>
    <n v="22"/>
    <x v="1"/>
    <n v="4"/>
    <x v="2"/>
    <x v="0"/>
    <n v="51"/>
    <x v="0"/>
    <x v="0"/>
    <x v="1065"/>
    <n v="51.315677904962087"/>
    <n v="10"/>
    <s v="High"/>
    <x v="2"/>
    <n v="0.1388888888888889"/>
    <x v="2"/>
    <x v="1"/>
  </r>
  <r>
    <s v="6708-ZFIQ"/>
    <x v="0"/>
    <x v="38"/>
    <x v="1"/>
    <x v="1"/>
    <s v="AK"/>
    <x v="1"/>
    <n v="46"/>
    <x v="0"/>
    <n v="0"/>
    <x v="0"/>
    <x v="1"/>
    <n v="25"/>
    <x v="0"/>
    <x v="0"/>
    <x v="1118"/>
    <n v="26.617369515995829"/>
    <n v="0"/>
    <s v="None"/>
    <x v="1"/>
    <n v="0"/>
    <x v="0"/>
    <x v="2"/>
  </r>
  <r>
    <s v="5510-TPTT"/>
    <x v="0"/>
    <x v="16"/>
    <x v="1"/>
    <x v="1"/>
    <s v="NM"/>
    <x v="1"/>
    <n v="57"/>
    <x v="1"/>
    <n v="5"/>
    <x v="2"/>
    <x v="3"/>
    <n v="22"/>
    <x v="0"/>
    <x v="0"/>
    <x v="1033"/>
    <n v="18.703162347354858"/>
    <n v="2"/>
    <s v="Low"/>
    <x v="1"/>
    <n v="2.7777777777777776E-2"/>
    <x v="0"/>
    <x v="2"/>
  </r>
  <r>
    <s v="4311-UKMI"/>
    <x v="1"/>
    <x v="34"/>
    <x v="2"/>
    <x v="1"/>
    <s v="CA"/>
    <x v="0"/>
    <n v="66"/>
    <x v="0"/>
    <n v="0"/>
    <x v="1"/>
    <x v="0"/>
    <n v="47"/>
    <x v="5"/>
    <x v="5"/>
    <x v="913"/>
    <n v="46.629369902361198"/>
    <n v="3"/>
    <s v="Medium"/>
    <x v="1"/>
    <n v="4.5454545454545456E-2"/>
    <x v="1"/>
    <x v="2"/>
  </r>
  <r>
    <s v="4495-GOBD"/>
    <x v="1"/>
    <x v="21"/>
    <x v="5"/>
    <x v="1"/>
    <s v="KY"/>
    <x v="0"/>
    <n v="23"/>
    <x v="0"/>
    <n v="0"/>
    <x v="0"/>
    <x v="1"/>
    <n v="22"/>
    <x v="1"/>
    <x v="7"/>
    <x v="180"/>
    <n v="25.499064067932188"/>
    <n v="4"/>
    <s v="Medium"/>
    <x v="1"/>
    <n v="0.66666666666666663"/>
    <x v="2"/>
    <x v="0"/>
  </r>
  <r>
    <s v="8916-UNZL"/>
    <x v="0"/>
    <x v="51"/>
    <x v="1"/>
    <x v="0"/>
    <s v="IL"/>
    <x v="1"/>
    <n v="42"/>
    <x v="0"/>
    <n v="0"/>
    <x v="1"/>
    <x v="3"/>
    <n v="11"/>
    <x v="0"/>
    <x v="0"/>
    <x v="925"/>
    <n v="11.439895000429109"/>
    <n v="7"/>
    <s v="High"/>
    <x v="0"/>
    <n v="0.875"/>
    <x v="0"/>
    <x v="1"/>
  </r>
  <r>
    <s v="9976-AHJN"/>
    <x v="1"/>
    <x v="19"/>
    <x v="5"/>
    <x v="0"/>
    <s v="NE"/>
    <x v="1"/>
    <n v="76"/>
    <x v="0"/>
    <n v="0"/>
    <x v="0"/>
    <x v="0"/>
    <n v="16"/>
    <x v="1"/>
    <x v="9"/>
    <x v="669"/>
    <n v="17.560936834392511"/>
    <n v="6"/>
    <s v="High"/>
    <x v="0"/>
    <n v="0.23076923076923078"/>
    <x v="1"/>
    <x v="1"/>
  </r>
  <r>
    <s v="9159-AZZY"/>
    <x v="0"/>
    <x v="14"/>
    <x v="1"/>
    <x v="0"/>
    <s v="AZ"/>
    <x v="1"/>
    <n v="60"/>
    <x v="0"/>
    <n v="0"/>
    <x v="0"/>
    <x v="0"/>
    <n v="13"/>
    <x v="0"/>
    <x v="0"/>
    <x v="414"/>
    <n v="12.312845795491789"/>
    <n v="6"/>
    <s v="High"/>
    <x v="0"/>
    <n v="0.66666666666666663"/>
    <x v="0"/>
    <x v="2"/>
  </r>
  <r>
    <s v="1355-ELAD"/>
    <x v="1"/>
    <x v="31"/>
    <x v="3"/>
    <x v="1"/>
    <s v="NY"/>
    <x v="1"/>
    <n v="22"/>
    <x v="0"/>
    <n v="0"/>
    <x v="1"/>
    <x v="0"/>
    <n v="30"/>
    <x v="1"/>
    <x v="9"/>
    <x v="916"/>
    <n v="25.59587634725775"/>
    <n v="1"/>
    <s v="Low"/>
    <x v="1"/>
    <n v="4.5454545454545456E-2"/>
    <x v="2"/>
    <x v="3"/>
  </r>
  <r>
    <s v="2218-MIHB"/>
    <x v="0"/>
    <x v="74"/>
    <x v="1"/>
    <x v="0"/>
    <s v="NM"/>
    <x v="1"/>
    <n v="71"/>
    <x v="0"/>
    <n v="0"/>
    <x v="0"/>
    <x v="0"/>
    <n v="35"/>
    <x v="0"/>
    <x v="0"/>
    <x v="229"/>
    <n v="39.255591675524848"/>
    <n v="4"/>
    <s v="Medium"/>
    <x v="1"/>
    <n v="7.5471698113207544E-2"/>
    <x v="1"/>
    <x v="2"/>
  </r>
  <r>
    <s v="0028-OJTA"/>
    <x v="1"/>
    <x v="12"/>
    <x v="4"/>
    <x v="1"/>
    <s v="LA"/>
    <x v="0"/>
    <n v="36"/>
    <x v="0"/>
    <n v="0"/>
    <x v="0"/>
    <x v="1"/>
    <n v="17"/>
    <x v="1"/>
    <x v="7"/>
    <x v="950"/>
    <n v="16.191757129312421"/>
    <n v="0"/>
    <s v="None"/>
    <x v="0"/>
    <n v="0"/>
    <x v="0"/>
    <x v="0"/>
  </r>
  <r>
    <s v="7775-JDIF"/>
    <x v="1"/>
    <x v="14"/>
    <x v="5"/>
    <x v="1"/>
    <s v="PA"/>
    <x v="1"/>
    <n v="42"/>
    <x v="0"/>
    <n v="0"/>
    <x v="0"/>
    <x v="0"/>
    <n v="21"/>
    <x v="1"/>
    <x v="11"/>
    <x v="1204"/>
    <n v="17.668353387587441"/>
    <n v="4"/>
    <s v="Medium"/>
    <x v="1"/>
    <n v="0.44444444444444442"/>
    <x v="0"/>
    <x v="3"/>
  </r>
  <r>
    <s v="0719-QMUU"/>
    <x v="0"/>
    <x v="3"/>
    <x v="2"/>
    <x v="0"/>
    <s v="GA"/>
    <x v="1"/>
    <n v="22"/>
    <x v="0"/>
    <n v="0"/>
    <x v="2"/>
    <x v="1"/>
    <n v="16"/>
    <x v="0"/>
    <x v="0"/>
    <x v="546"/>
    <n v="15.3053411223982"/>
    <n v="7"/>
    <s v="High"/>
    <x v="0"/>
    <n v="0.10144927536231885"/>
    <x v="2"/>
    <x v="0"/>
  </r>
  <r>
    <s v="8497-QVPT"/>
    <x v="0"/>
    <x v="11"/>
    <x v="1"/>
    <x v="1"/>
    <s v="WV"/>
    <x v="0"/>
    <n v="48"/>
    <x v="1"/>
    <n v="2"/>
    <x v="0"/>
    <x v="0"/>
    <n v="22"/>
    <x v="0"/>
    <x v="0"/>
    <x v="167"/>
    <n v="18.125214968738689"/>
    <n v="6"/>
    <s v="High"/>
    <x v="1"/>
    <n v="1.2"/>
    <x v="0"/>
    <x v="0"/>
  </r>
  <r>
    <s v="1963-FBWU"/>
    <x v="1"/>
    <x v="71"/>
    <x v="3"/>
    <x v="1"/>
    <s v="CO"/>
    <x v="0"/>
    <n v="71"/>
    <x v="0"/>
    <n v="0"/>
    <x v="1"/>
    <x v="0"/>
    <n v="37"/>
    <x v="5"/>
    <x v="12"/>
    <x v="1205"/>
    <n v="29.97015969401593"/>
    <n v="0"/>
    <s v="None"/>
    <x v="1"/>
    <n v="0"/>
    <x v="1"/>
    <x v="2"/>
  </r>
  <r>
    <s v="3184-FDDV"/>
    <x v="1"/>
    <x v="8"/>
    <x v="0"/>
    <x v="0"/>
    <s v="CT"/>
    <x v="1"/>
    <n v="27"/>
    <x v="0"/>
    <n v="0"/>
    <x v="0"/>
    <x v="1"/>
    <n v="25"/>
    <x v="3"/>
    <x v="2"/>
    <x v="1206"/>
    <n v="27.0516491255982"/>
    <n v="2"/>
    <s v="Low"/>
    <x v="1"/>
    <n v="1"/>
    <x v="2"/>
    <x v="3"/>
  </r>
  <r>
    <s v="4754-HWDM"/>
    <x v="0"/>
    <x v="7"/>
    <x v="1"/>
    <x v="0"/>
    <s v="NY"/>
    <x v="0"/>
    <n v="43"/>
    <x v="1"/>
    <n v="5"/>
    <x v="1"/>
    <x v="1"/>
    <n v="9"/>
    <x v="0"/>
    <x v="0"/>
    <x v="969"/>
    <n v="8.9876838833027399"/>
    <n v="6"/>
    <s v="High"/>
    <x v="0"/>
    <n v="0.1111111111111111"/>
    <x v="0"/>
    <x v="3"/>
  </r>
  <r>
    <s v="3333-PITG"/>
    <x v="0"/>
    <x v="72"/>
    <x v="1"/>
    <x v="1"/>
    <s v="PA"/>
    <x v="1"/>
    <n v="40"/>
    <x v="0"/>
    <n v="0"/>
    <x v="2"/>
    <x v="0"/>
    <n v="45"/>
    <x v="0"/>
    <x v="0"/>
    <x v="710"/>
    <n v="37.422342775546667"/>
    <n v="2"/>
    <s v="Low"/>
    <x v="1"/>
    <n v="2.7027027027027029E-2"/>
    <x v="0"/>
    <x v="3"/>
  </r>
  <r>
    <s v="3833-IJRS"/>
    <x v="0"/>
    <x v="41"/>
    <x v="1"/>
    <x v="1"/>
    <s v="DE"/>
    <x v="0"/>
    <n v="78"/>
    <x v="0"/>
    <n v="0"/>
    <x v="2"/>
    <x v="0"/>
    <n v="46"/>
    <x v="0"/>
    <x v="0"/>
    <x v="798"/>
    <n v="54.6697306890728"/>
    <n v="7"/>
    <s v="High"/>
    <x v="1"/>
    <n v="0.1"/>
    <x v="1"/>
    <x v="0"/>
  </r>
  <r>
    <s v="4068-RORF"/>
    <x v="0"/>
    <x v="59"/>
    <x v="1"/>
    <x v="1"/>
    <s v="RI"/>
    <x v="0"/>
    <n v="62"/>
    <x v="0"/>
    <n v="0"/>
    <x v="2"/>
    <x v="1"/>
    <n v="33"/>
    <x v="0"/>
    <x v="0"/>
    <x v="200"/>
    <n v="29.753868111220399"/>
    <n v="1"/>
    <s v="Low"/>
    <x v="1"/>
    <n v="0.02"/>
    <x v="0"/>
    <x v="3"/>
  </r>
  <r>
    <s v="7525-XRVJ"/>
    <x v="0"/>
    <x v="4"/>
    <x v="1"/>
    <x v="0"/>
    <s v="ID"/>
    <x v="0"/>
    <n v="28"/>
    <x v="1"/>
    <n v="2"/>
    <x v="0"/>
    <x v="0"/>
    <n v="7"/>
    <x v="0"/>
    <x v="0"/>
    <x v="1073"/>
    <n v="7.1126796755211696"/>
    <n v="2"/>
    <s v="Low"/>
    <x v="0"/>
    <n v="5.2631578947368418E-2"/>
    <x v="2"/>
    <x v="2"/>
  </r>
  <r>
    <s v="4591-KGHW"/>
    <x v="0"/>
    <x v="14"/>
    <x v="1"/>
    <x v="0"/>
    <s v="VA"/>
    <x v="1"/>
    <n v="30"/>
    <x v="0"/>
    <n v="0"/>
    <x v="0"/>
    <x v="1"/>
    <n v="8"/>
    <x v="0"/>
    <x v="0"/>
    <x v="855"/>
    <n v="6.8337836212436276"/>
    <n v="7"/>
    <s v="High"/>
    <x v="0"/>
    <n v="0.77777777777777779"/>
    <x v="0"/>
    <x v="0"/>
  </r>
  <r>
    <s v="0368-DVTQ"/>
    <x v="1"/>
    <x v="26"/>
    <x v="5"/>
    <x v="1"/>
    <s v="NC"/>
    <x v="0"/>
    <n v="37"/>
    <x v="0"/>
    <n v="0"/>
    <x v="0"/>
    <x v="1"/>
    <n v="35"/>
    <x v="1"/>
    <x v="7"/>
    <x v="874"/>
    <n v="31.16510913984073"/>
    <n v="7"/>
    <s v="High"/>
    <x v="1"/>
    <n v="0.33333333333333331"/>
    <x v="0"/>
    <x v="0"/>
  </r>
  <r>
    <s v="1649-LSVH"/>
    <x v="1"/>
    <x v="8"/>
    <x v="1"/>
    <x v="1"/>
    <s v="VA"/>
    <x v="0"/>
    <n v="29"/>
    <x v="0"/>
    <n v="0"/>
    <x v="0"/>
    <x v="1"/>
    <n v="31"/>
    <x v="3"/>
    <x v="8"/>
    <x v="64"/>
    <n v="30.46655228441205"/>
    <n v="2"/>
    <s v="Low"/>
    <x v="1"/>
    <n v="1"/>
    <x v="2"/>
    <x v="0"/>
  </r>
  <r>
    <s v="9279-RRZD"/>
    <x v="0"/>
    <x v="12"/>
    <x v="1"/>
    <x v="0"/>
    <s v="KS"/>
    <x v="1"/>
    <n v="61"/>
    <x v="0"/>
    <n v="0"/>
    <x v="0"/>
    <x v="0"/>
    <n v="9"/>
    <x v="0"/>
    <x v="0"/>
    <x v="673"/>
    <n v="7.5661731022063261"/>
    <n v="9"/>
    <s v="High"/>
    <x v="0"/>
    <n v="9"/>
    <x v="0"/>
    <x v="1"/>
  </r>
  <r>
    <s v="4422-YRSX"/>
    <x v="0"/>
    <x v="75"/>
    <x v="1"/>
    <x v="1"/>
    <s v="UT"/>
    <x v="0"/>
    <n v="75"/>
    <x v="1"/>
    <n v="2"/>
    <x v="2"/>
    <x v="1"/>
    <n v="37"/>
    <x v="0"/>
    <x v="0"/>
    <x v="1207"/>
    <n v="39.297218302500639"/>
    <n v="8"/>
    <s v="High"/>
    <x v="1"/>
    <n v="0.10666666666666667"/>
    <x v="1"/>
    <x v="2"/>
  </r>
  <r>
    <s v="9249-HCIH"/>
    <x v="0"/>
    <x v="52"/>
    <x v="1"/>
    <x v="0"/>
    <s v="VA"/>
    <x v="1"/>
    <n v="72"/>
    <x v="0"/>
    <n v="0"/>
    <x v="2"/>
    <x v="1"/>
    <n v="15"/>
    <x v="0"/>
    <x v="0"/>
    <x v="893"/>
    <n v="12.00154980553614"/>
    <n v="1"/>
    <s v="Low"/>
    <x v="0"/>
    <n v="1.6666666666666666E-2"/>
    <x v="1"/>
    <x v="0"/>
  </r>
  <r>
    <s v="3479-GBWH"/>
    <x v="0"/>
    <x v="49"/>
    <x v="1"/>
    <x v="1"/>
    <s v="NC"/>
    <x v="0"/>
    <n v="64"/>
    <x v="0"/>
    <n v="0"/>
    <x v="1"/>
    <x v="1"/>
    <n v="42"/>
    <x v="0"/>
    <x v="0"/>
    <x v="1199"/>
    <n v="48.282367460341263"/>
    <n v="6"/>
    <s v="High"/>
    <x v="1"/>
    <n v="0.10714285714285714"/>
    <x v="0"/>
    <x v="0"/>
  </r>
  <r>
    <s v="3165-AFPH"/>
    <x v="1"/>
    <x v="12"/>
    <x v="0"/>
    <x v="1"/>
    <s v="MS"/>
    <x v="0"/>
    <n v="70"/>
    <x v="0"/>
    <n v="0"/>
    <x v="0"/>
    <x v="1"/>
    <n v="27"/>
    <x v="1"/>
    <x v="7"/>
    <x v="224"/>
    <n v="23.018289227753151"/>
    <n v="9"/>
    <s v="High"/>
    <x v="1"/>
    <n v="9"/>
    <x v="1"/>
    <x v="0"/>
  </r>
  <r>
    <s v="7470-LKVQ"/>
    <x v="0"/>
    <x v="49"/>
    <x v="1"/>
    <x v="1"/>
    <s v="KS"/>
    <x v="1"/>
    <n v="42"/>
    <x v="1"/>
    <n v="2"/>
    <x v="0"/>
    <x v="0"/>
    <n v="38"/>
    <x v="0"/>
    <x v="0"/>
    <x v="19"/>
    <n v="44.353947620130711"/>
    <n v="1"/>
    <s v="Low"/>
    <x v="1"/>
    <n v="1.7857142857142856E-2"/>
    <x v="0"/>
    <x v="1"/>
  </r>
  <r>
    <s v="5040-MBUD"/>
    <x v="0"/>
    <x v="16"/>
    <x v="1"/>
    <x v="1"/>
    <s v="NH"/>
    <x v="0"/>
    <n v="79"/>
    <x v="0"/>
    <n v="0"/>
    <x v="2"/>
    <x v="0"/>
    <n v="60"/>
    <x v="0"/>
    <x v="0"/>
    <x v="382"/>
    <n v="71.710592561492902"/>
    <n v="3"/>
    <s v="Medium"/>
    <x v="2"/>
    <n v="4.1666666666666664E-2"/>
    <x v="1"/>
    <x v="3"/>
  </r>
  <r>
    <s v="4206-MPQG"/>
    <x v="0"/>
    <x v="70"/>
    <x v="1"/>
    <x v="1"/>
    <s v="WI"/>
    <x v="1"/>
    <n v="28"/>
    <x v="1"/>
    <n v="2"/>
    <x v="2"/>
    <x v="1"/>
    <n v="31"/>
    <x v="0"/>
    <x v="0"/>
    <x v="1065"/>
    <n v="27.361186968207019"/>
    <n v="4"/>
    <s v="Medium"/>
    <x v="1"/>
    <n v="6.7796610169491525E-2"/>
    <x v="2"/>
    <x v="1"/>
  </r>
  <r>
    <s v="4733-UCVN"/>
    <x v="0"/>
    <x v="19"/>
    <x v="1"/>
    <x v="1"/>
    <s v="MI"/>
    <x v="1"/>
    <n v="57"/>
    <x v="0"/>
    <n v="0"/>
    <x v="0"/>
    <x v="1"/>
    <n v="32"/>
    <x v="0"/>
    <x v="0"/>
    <x v="405"/>
    <n v="33.706689197556287"/>
    <n v="0"/>
    <s v="None"/>
    <x v="1"/>
    <n v="0"/>
    <x v="0"/>
    <x v="1"/>
  </r>
  <r>
    <s v="2497-KMAR"/>
    <x v="1"/>
    <x v="8"/>
    <x v="1"/>
    <x v="1"/>
    <s v="MD"/>
    <x v="0"/>
    <n v="78"/>
    <x v="0"/>
    <n v="0"/>
    <x v="0"/>
    <x v="0"/>
    <n v="21"/>
    <x v="4"/>
    <x v="15"/>
    <x v="1133"/>
    <n v="24.22397691908596"/>
    <n v="4"/>
    <s v="Medium"/>
    <x v="1"/>
    <n v="2"/>
    <x v="1"/>
    <x v="0"/>
  </r>
  <r>
    <s v="6777-EWLX"/>
    <x v="1"/>
    <x v="22"/>
    <x v="4"/>
    <x v="1"/>
    <s v="TX"/>
    <x v="0"/>
    <n v="83"/>
    <x v="0"/>
    <n v="0"/>
    <x v="0"/>
    <x v="0"/>
    <n v="51"/>
    <x v="4"/>
    <x v="15"/>
    <x v="547"/>
    <n v="57.657809011969817"/>
    <n v="0"/>
    <s v="None"/>
    <x v="2"/>
    <n v="0"/>
    <x v="1"/>
    <x v="0"/>
  </r>
  <r>
    <s v="3930-VKQL"/>
    <x v="0"/>
    <x v="6"/>
    <x v="1"/>
    <x v="1"/>
    <s v="WV"/>
    <x v="1"/>
    <n v="31"/>
    <x v="1"/>
    <n v="5"/>
    <x v="0"/>
    <x v="0"/>
    <n v="35"/>
    <x v="0"/>
    <x v="0"/>
    <x v="689"/>
    <n v="32.111461816570348"/>
    <n v="6"/>
    <s v="High"/>
    <x v="1"/>
    <n v="0.31578947368421051"/>
    <x v="0"/>
    <x v="0"/>
  </r>
  <r>
    <s v="1664-YGVW"/>
    <x v="0"/>
    <x v="58"/>
    <x v="2"/>
    <x v="1"/>
    <s v="OH"/>
    <x v="1"/>
    <n v="36"/>
    <x v="0"/>
    <n v="0"/>
    <x v="0"/>
    <x v="0"/>
    <n v="35"/>
    <x v="0"/>
    <x v="0"/>
    <x v="1208"/>
    <n v="39.010255588066222"/>
    <n v="5"/>
    <s v="Medium"/>
    <x v="1"/>
    <n v="0.15625"/>
    <x v="0"/>
    <x v="1"/>
  </r>
  <r>
    <s v="9605-MMZC"/>
    <x v="1"/>
    <x v="5"/>
    <x v="5"/>
    <x v="1"/>
    <s v="MS"/>
    <x v="0"/>
    <n v="74"/>
    <x v="0"/>
    <n v="0"/>
    <x v="0"/>
    <x v="0"/>
    <n v="60"/>
    <x v="1"/>
    <x v="9"/>
    <x v="202"/>
    <n v="70.596723904970887"/>
    <n v="2"/>
    <s v="Low"/>
    <x v="2"/>
    <n v="6.6666666666666666E-2"/>
    <x v="1"/>
    <x v="0"/>
  </r>
  <r>
    <s v="8701-ILKP"/>
    <x v="0"/>
    <x v="67"/>
    <x v="0"/>
    <x v="0"/>
    <s v="LA"/>
    <x v="0"/>
    <n v="79"/>
    <x v="0"/>
    <n v="0"/>
    <x v="1"/>
    <x v="1"/>
    <n v="40"/>
    <x v="0"/>
    <x v="0"/>
    <x v="1209"/>
    <n v="33.081364043123543"/>
    <n v="8"/>
    <s v="High"/>
    <x v="1"/>
    <n v="0.22857142857142856"/>
    <x v="1"/>
    <x v="0"/>
  </r>
  <r>
    <s v="1553-ODVJ"/>
    <x v="0"/>
    <x v="24"/>
    <x v="1"/>
    <x v="1"/>
    <s v="AL"/>
    <x v="1"/>
    <n v="50"/>
    <x v="0"/>
    <n v="0"/>
    <x v="0"/>
    <x v="1"/>
    <n v="25"/>
    <x v="0"/>
    <x v="0"/>
    <x v="607"/>
    <n v="29.123873737288228"/>
    <n v="2"/>
    <s v="Low"/>
    <x v="1"/>
    <n v="0.14285714285714285"/>
    <x v="0"/>
    <x v="0"/>
  </r>
  <r>
    <s v="9094-HOBC"/>
    <x v="0"/>
    <x v="8"/>
    <x v="1"/>
    <x v="0"/>
    <s v="NH"/>
    <x v="1"/>
    <n v="48"/>
    <x v="0"/>
    <n v="0"/>
    <x v="0"/>
    <x v="1"/>
    <n v="57"/>
    <x v="0"/>
    <x v="0"/>
    <x v="826"/>
    <n v="56.590514537149033"/>
    <n v="8"/>
    <s v="High"/>
    <x v="2"/>
    <n v="4"/>
    <x v="0"/>
    <x v="3"/>
  </r>
  <r>
    <s v="0993-VKYV"/>
    <x v="0"/>
    <x v="68"/>
    <x v="1"/>
    <x v="0"/>
    <s v="VT"/>
    <x v="1"/>
    <n v="74"/>
    <x v="0"/>
    <n v="0"/>
    <x v="0"/>
    <x v="1"/>
    <n v="24"/>
    <x v="0"/>
    <x v="0"/>
    <x v="369"/>
    <n v="26.460613549670171"/>
    <n v="8"/>
    <s v="High"/>
    <x v="1"/>
    <n v="0.16326530612244897"/>
    <x v="1"/>
    <x v="3"/>
  </r>
  <r>
    <s v="5927-BVKZ"/>
    <x v="0"/>
    <x v="10"/>
    <x v="1"/>
    <x v="1"/>
    <s v="MD"/>
    <x v="0"/>
    <n v="27"/>
    <x v="1"/>
    <n v="4"/>
    <x v="0"/>
    <x v="1"/>
    <n v="19"/>
    <x v="0"/>
    <x v="0"/>
    <x v="91"/>
    <n v="21.90595666151183"/>
    <n v="7"/>
    <s v="High"/>
    <x v="0"/>
    <n v="0.17499999999999999"/>
    <x v="2"/>
    <x v="0"/>
  </r>
  <r>
    <s v="0134-ZINN"/>
    <x v="0"/>
    <x v="37"/>
    <x v="1"/>
    <x v="0"/>
    <s v="ID"/>
    <x v="1"/>
    <n v="45"/>
    <x v="0"/>
    <n v="0"/>
    <x v="0"/>
    <x v="0"/>
    <n v="9"/>
    <x v="0"/>
    <x v="0"/>
    <x v="901"/>
    <n v="8.5892766772514602"/>
    <n v="10"/>
    <s v="High"/>
    <x v="0"/>
    <n v="1.4285714285714286"/>
    <x v="0"/>
    <x v="2"/>
  </r>
  <r>
    <s v="2754-HZFE"/>
    <x v="0"/>
    <x v="54"/>
    <x v="1"/>
    <x v="1"/>
    <s v="GA"/>
    <x v="1"/>
    <n v="51"/>
    <x v="0"/>
    <n v="0"/>
    <x v="1"/>
    <x v="0"/>
    <n v="27"/>
    <x v="0"/>
    <x v="0"/>
    <x v="1087"/>
    <n v="26.005524425325241"/>
    <n v="3"/>
    <s v="Medium"/>
    <x v="1"/>
    <n v="0.3"/>
    <x v="0"/>
    <x v="0"/>
  </r>
  <r>
    <s v="8948-ZKWN"/>
    <x v="0"/>
    <x v="5"/>
    <x v="1"/>
    <x v="1"/>
    <s v="WV"/>
    <x v="1"/>
    <n v="38"/>
    <x v="0"/>
    <n v="0"/>
    <x v="1"/>
    <x v="1"/>
    <n v="20"/>
    <x v="0"/>
    <x v="0"/>
    <x v="628"/>
    <n v="20.919312507943179"/>
    <n v="8"/>
    <s v="High"/>
    <x v="0"/>
    <n v="0.26666666666666666"/>
    <x v="0"/>
    <x v="0"/>
  </r>
  <r>
    <s v="4248-YSRP"/>
    <x v="0"/>
    <x v="14"/>
    <x v="2"/>
    <x v="1"/>
    <s v="DE"/>
    <x v="0"/>
    <n v="33"/>
    <x v="1"/>
    <n v="4"/>
    <x v="0"/>
    <x v="1"/>
    <n v="14"/>
    <x v="0"/>
    <x v="0"/>
    <x v="1126"/>
    <n v="14.210282520116889"/>
    <n v="9"/>
    <s v="High"/>
    <x v="0"/>
    <n v="1"/>
    <x v="0"/>
    <x v="0"/>
  </r>
  <r>
    <s v="0063-TQGW"/>
    <x v="0"/>
    <x v="67"/>
    <x v="1"/>
    <x v="0"/>
    <s v="ND"/>
    <x v="0"/>
    <n v="41"/>
    <x v="0"/>
    <n v="0"/>
    <x v="1"/>
    <x v="1"/>
    <n v="28"/>
    <x v="0"/>
    <x v="0"/>
    <x v="246"/>
    <n v="29.72536864739153"/>
    <n v="0"/>
    <s v="None"/>
    <x v="1"/>
    <n v="0"/>
    <x v="0"/>
    <x v="1"/>
  </r>
  <r>
    <s v="4919-FJOU"/>
    <x v="0"/>
    <x v="57"/>
    <x v="0"/>
    <x v="1"/>
    <s v="IN"/>
    <x v="1"/>
    <n v="26"/>
    <x v="0"/>
    <n v="0"/>
    <x v="2"/>
    <x v="1"/>
    <n v="28"/>
    <x v="0"/>
    <x v="0"/>
    <x v="783"/>
    <n v="31.29171564634018"/>
    <n v="10"/>
    <s v="High"/>
    <x v="1"/>
    <n v="0.13698630136986301"/>
    <x v="2"/>
    <x v="1"/>
  </r>
  <r>
    <s v="3503-YNNH"/>
    <x v="0"/>
    <x v="4"/>
    <x v="2"/>
    <x v="0"/>
    <s v="WV"/>
    <x v="0"/>
    <n v="39"/>
    <x v="1"/>
    <n v="4"/>
    <x v="2"/>
    <x v="0"/>
    <n v="7"/>
    <x v="0"/>
    <x v="0"/>
    <x v="1210"/>
    <n v="5.8954620476833108"/>
    <n v="4"/>
    <s v="Medium"/>
    <x v="0"/>
    <n v="0.10526315789473684"/>
    <x v="0"/>
    <x v="0"/>
  </r>
  <r>
    <s v="7582-URJM"/>
    <x v="1"/>
    <x v="63"/>
    <x v="0"/>
    <x v="0"/>
    <s v="CO"/>
    <x v="1"/>
    <n v="69"/>
    <x v="0"/>
    <n v="0"/>
    <x v="0"/>
    <x v="0"/>
    <n v="31"/>
    <x v="5"/>
    <x v="12"/>
    <x v="73"/>
    <n v="36.930536901273697"/>
    <n v="2"/>
    <s v="Low"/>
    <x v="1"/>
    <n v="4.2553191489361701E-2"/>
    <x v="1"/>
    <x v="2"/>
  </r>
  <r>
    <s v="8122-DPRC"/>
    <x v="1"/>
    <x v="14"/>
    <x v="3"/>
    <x v="1"/>
    <s v="MD"/>
    <x v="0"/>
    <n v="81"/>
    <x v="0"/>
    <n v="0"/>
    <x v="0"/>
    <x v="1"/>
    <n v="52"/>
    <x v="1"/>
    <x v="9"/>
    <x v="508"/>
    <n v="48.909229408453527"/>
    <n v="10"/>
    <s v="High"/>
    <x v="2"/>
    <n v="1.1111111111111112"/>
    <x v="1"/>
    <x v="0"/>
  </r>
  <r>
    <s v="3920-EBDH"/>
    <x v="0"/>
    <x v="27"/>
    <x v="1"/>
    <x v="0"/>
    <s v="CO"/>
    <x v="1"/>
    <n v="60"/>
    <x v="0"/>
    <n v="0"/>
    <x v="0"/>
    <x v="1"/>
    <n v="7"/>
    <x v="0"/>
    <x v="0"/>
    <x v="273"/>
    <n v="7.4546917814839793"/>
    <n v="2"/>
    <s v="Low"/>
    <x v="0"/>
    <n v="5.8823529411764705E-2"/>
    <x v="0"/>
    <x v="2"/>
  </r>
  <r>
    <s v="5824-RIFL"/>
    <x v="1"/>
    <x v="68"/>
    <x v="4"/>
    <x v="0"/>
    <s v="NC"/>
    <x v="1"/>
    <n v="61"/>
    <x v="0"/>
    <n v="0"/>
    <x v="1"/>
    <x v="1"/>
    <n v="20"/>
    <x v="5"/>
    <x v="12"/>
    <x v="920"/>
    <n v="16.588018174922539"/>
    <n v="7"/>
    <s v="High"/>
    <x v="0"/>
    <n v="0.14285714285714285"/>
    <x v="0"/>
    <x v="0"/>
  </r>
  <r>
    <s v="9547-TYEN"/>
    <x v="0"/>
    <x v="42"/>
    <x v="1"/>
    <x v="1"/>
    <s v="NC"/>
    <x v="0"/>
    <n v="29"/>
    <x v="0"/>
    <n v="0"/>
    <x v="1"/>
    <x v="1"/>
    <n v="36"/>
    <x v="0"/>
    <x v="0"/>
    <x v="417"/>
    <n v="35.117249816131249"/>
    <n v="5"/>
    <s v="Medium"/>
    <x v="1"/>
    <n v="0.10416666666666667"/>
    <x v="2"/>
    <x v="0"/>
  </r>
  <r>
    <s v="4319-HIFQ"/>
    <x v="0"/>
    <x v="41"/>
    <x v="1"/>
    <x v="1"/>
    <s v="OR"/>
    <x v="0"/>
    <n v="70"/>
    <x v="0"/>
    <n v="0"/>
    <x v="2"/>
    <x v="1"/>
    <n v="43"/>
    <x v="0"/>
    <x v="0"/>
    <x v="126"/>
    <n v="35.136605796601032"/>
    <n v="4"/>
    <s v="Medium"/>
    <x v="1"/>
    <n v="5.7142857142857141E-2"/>
    <x v="1"/>
    <x v="2"/>
  </r>
  <r>
    <s v="5627-INKR"/>
    <x v="0"/>
    <x v="39"/>
    <x v="1"/>
    <x v="1"/>
    <s v="DE"/>
    <x v="1"/>
    <n v="34"/>
    <x v="1"/>
    <n v="2"/>
    <x v="2"/>
    <x v="0"/>
    <n v="48"/>
    <x v="0"/>
    <x v="0"/>
    <x v="252"/>
    <n v="55.052237999287463"/>
    <n v="3"/>
    <s v="Medium"/>
    <x v="1"/>
    <n v="4.2253521126760563E-2"/>
    <x v="0"/>
    <x v="0"/>
  </r>
  <r>
    <s v="4369-ZVUR"/>
    <x v="1"/>
    <x v="20"/>
    <x v="3"/>
    <x v="1"/>
    <s v="IA"/>
    <x v="1"/>
    <n v="28"/>
    <x v="0"/>
    <n v="0"/>
    <x v="0"/>
    <x v="0"/>
    <n v="31"/>
    <x v="1"/>
    <x v="9"/>
    <x v="523"/>
    <n v="36.475022666532418"/>
    <n v="3"/>
    <s v="Medium"/>
    <x v="1"/>
    <n v="0.16666666666666666"/>
    <x v="2"/>
    <x v="1"/>
  </r>
  <r>
    <s v="1640-PIPY"/>
    <x v="1"/>
    <x v="9"/>
    <x v="2"/>
    <x v="1"/>
    <s v="SC"/>
    <x v="0"/>
    <n v="21"/>
    <x v="0"/>
    <n v="0"/>
    <x v="0"/>
    <x v="1"/>
    <n v="29"/>
    <x v="1"/>
    <x v="13"/>
    <x v="966"/>
    <n v="25.08772436713555"/>
    <n v="0"/>
    <s v="None"/>
    <x v="1"/>
    <n v="0"/>
    <x v="2"/>
    <x v="0"/>
  </r>
  <r>
    <s v="0725-WTFB"/>
    <x v="1"/>
    <x v="62"/>
    <x v="0"/>
    <x v="1"/>
    <s v="ND"/>
    <x v="1"/>
    <n v="83"/>
    <x v="0"/>
    <n v="0"/>
    <x v="0"/>
    <x v="1"/>
    <n v="33"/>
    <x v="1"/>
    <x v="11"/>
    <x v="322"/>
    <n v="36.396394557480868"/>
    <n v="1"/>
    <s v="Low"/>
    <x v="1"/>
    <n v="6.6666666666666666E-2"/>
    <x v="1"/>
    <x v="1"/>
  </r>
  <r>
    <s v="5891-PPJN"/>
    <x v="0"/>
    <x v="57"/>
    <x v="1"/>
    <x v="0"/>
    <s v="WY"/>
    <x v="0"/>
    <n v="32"/>
    <x v="0"/>
    <n v="0"/>
    <x v="2"/>
    <x v="1"/>
    <n v="66"/>
    <x v="0"/>
    <x v="0"/>
    <x v="871"/>
    <n v="70.708012855233676"/>
    <n v="6"/>
    <s v="High"/>
    <x v="2"/>
    <n v="8.2191780821917804E-2"/>
    <x v="0"/>
    <x v="2"/>
  </r>
  <r>
    <s v="8109-TTSP"/>
    <x v="1"/>
    <x v="21"/>
    <x v="0"/>
    <x v="1"/>
    <s v="HI"/>
    <x v="0"/>
    <n v="46"/>
    <x v="0"/>
    <n v="0"/>
    <x v="0"/>
    <x v="1"/>
    <n v="45"/>
    <x v="5"/>
    <x v="5"/>
    <x v="390"/>
    <n v="49.276088192533997"/>
    <n v="8"/>
    <s v="High"/>
    <x v="1"/>
    <n v="1.3333333333333333"/>
    <x v="0"/>
    <x v="2"/>
  </r>
  <r>
    <s v="3563-GTZG"/>
    <x v="1"/>
    <x v="12"/>
    <x v="1"/>
    <x v="0"/>
    <s v="IN"/>
    <x v="1"/>
    <n v="21"/>
    <x v="0"/>
    <n v="0"/>
    <x v="0"/>
    <x v="0"/>
    <n v="10"/>
    <x v="1"/>
    <x v="9"/>
    <x v="361"/>
    <n v="10.63519751521482"/>
    <n v="6"/>
    <s v="High"/>
    <x v="0"/>
    <n v="6"/>
    <x v="2"/>
    <x v="1"/>
  </r>
  <r>
    <s v="7176-BXBW"/>
    <x v="1"/>
    <x v="33"/>
    <x v="3"/>
    <x v="1"/>
    <s v="GA"/>
    <x v="1"/>
    <n v="30"/>
    <x v="0"/>
    <n v="0"/>
    <x v="0"/>
    <x v="1"/>
    <n v="55"/>
    <x v="5"/>
    <x v="5"/>
    <x v="1131"/>
    <n v="57.42786811987709"/>
    <n v="9"/>
    <s v="High"/>
    <x v="2"/>
    <n v="0.39130434782608697"/>
    <x v="0"/>
    <x v="0"/>
  </r>
  <r>
    <s v="7247-GPNP"/>
    <x v="0"/>
    <x v="41"/>
    <x v="1"/>
    <x v="1"/>
    <s v="ME"/>
    <x v="0"/>
    <n v="21"/>
    <x v="0"/>
    <n v="0"/>
    <x v="2"/>
    <x v="1"/>
    <n v="38"/>
    <x v="0"/>
    <x v="0"/>
    <x v="1113"/>
    <n v="41.106010251186611"/>
    <n v="10"/>
    <s v="High"/>
    <x v="1"/>
    <n v="0.14285714285714285"/>
    <x v="2"/>
    <x v="3"/>
  </r>
  <r>
    <s v="1618-RXVF"/>
    <x v="0"/>
    <x v="22"/>
    <x v="1"/>
    <x v="0"/>
    <s v="IA"/>
    <x v="0"/>
    <n v="61"/>
    <x v="1"/>
    <n v="4"/>
    <x v="0"/>
    <x v="0"/>
    <n v="7"/>
    <x v="0"/>
    <x v="0"/>
    <x v="209"/>
    <n v="8.01503470709266"/>
    <n v="5"/>
    <s v="Medium"/>
    <x v="0"/>
    <n v="0.45454545454545453"/>
    <x v="0"/>
    <x v="1"/>
  </r>
  <r>
    <s v="7849-UBSH"/>
    <x v="1"/>
    <x v="33"/>
    <x v="5"/>
    <x v="1"/>
    <s v="NE"/>
    <x v="1"/>
    <n v="67"/>
    <x v="0"/>
    <n v="0"/>
    <x v="0"/>
    <x v="1"/>
    <n v="50"/>
    <x v="1"/>
    <x v="11"/>
    <x v="324"/>
    <n v="47.004220916740337"/>
    <n v="9"/>
    <s v="High"/>
    <x v="1"/>
    <n v="0.39130434782608697"/>
    <x v="1"/>
    <x v="1"/>
  </r>
  <r>
    <s v="4902-CEUB"/>
    <x v="1"/>
    <x v="23"/>
    <x v="5"/>
    <x v="1"/>
    <s v="MI"/>
    <x v="0"/>
    <n v="65"/>
    <x v="0"/>
    <n v="0"/>
    <x v="0"/>
    <x v="0"/>
    <n v="40"/>
    <x v="1"/>
    <x v="9"/>
    <x v="476"/>
    <n v="40.391351841126728"/>
    <n v="9"/>
    <s v="High"/>
    <x v="1"/>
    <n v="0.20930232558139536"/>
    <x v="0"/>
    <x v="1"/>
  </r>
  <r>
    <s v="6142-PKWD"/>
    <x v="0"/>
    <x v="23"/>
    <x v="1"/>
    <x v="0"/>
    <s v="ID"/>
    <x v="0"/>
    <n v="39"/>
    <x v="1"/>
    <n v="2"/>
    <x v="0"/>
    <x v="1"/>
    <n v="19"/>
    <x v="0"/>
    <x v="0"/>
    <x v="654"/>
    <n v="17.071951765606169"/>
    <n v="7"/>
    <s v="High"/>
    <x v="0"/>
    <n v="0.16279069767441862"/>
    <x v="0"/>
    <x v="2"/>
  </r>
  <r>
    <s v="9898-QCSE"/>
    <x v="0"/>
    <x v="61"/>
    <x v="0"/>
    <x v="0"/>
    <s v="NV"/>
    <x v="1"/>
    <n v="22"/>
    <x v="1"/>
    <n v="3"/>
    <x v="0"/>
    <x v="0"/>
    <n v="9"/>
    <x v="0"/>
    <x v="0"/>
    <x v="430"/>
    <n v="10.490312384508851"/>
    <n v="0"/>
    <s v="None"/>
    <x v="0"/>
    <n v="0"/>
    <x v="2"/>
    <x v="2"/>
  </r>
  <r>
    <s v="3259-IGLI"/>
    <x v="0"/>
    <x v="70"/>
    <x v="0"/>
    <x v="1"/>
    <s v="UT"/>
    <x v="0"/>
    <n v="55"/>
    <x v="0"/>
    <n v="0"/>
    <x v="2"/>
    <x v="0"/>
    <n v="59"/>
    <x v="0"/>
    <x v="0"/>
    <x v="1211"/>
    <n v="50.876534241658192"/>
    <n v="9"/>
    <s v="High"/>
    <x v="2"/>
    <n v="0.15254237288135594"/>
    <x v="0"/>
    <x v="2"/>
  </r>
  <r>
    <s v="0697-EVSZ"/>
    <x v="0"/>
    <x v="50"/>
    <x v="1"/>
    <x v="1"/>
    <s v="MT"/>
    <x v="0"/>
    <n v="32"/>
    <x v="0"/>
    <n v="0"/>
    <x v="1"/>
    <x v="1"/>
    <n v="24"/>
    <x v="0"/>
    <x v="0"/>
    <x v="280"/>
    <n v="20.130096019673939"/>
    <n v="2"/>
    <s v="Low"/>
    <x v="1"/>
    <n v="3.2258064516129031E-2"/>
    <x v="0"/>
    <x v="2"/>
  </r>
  <r>
    <s v="8929-EUMV"/>
    <x v="0"/>
    <x v="65"/>
    <x v="1"/>
    <x v="1"/>
    <s v="VA"/>
    <x v="0"/>
    <n v="55"/>
    <x v="0"/>
    <n v="0"/>
    <x v="2"/>
    <x v="1"/>
    <n v="53"/>
    <x v="0"/>
    <x v="0"/>
    <x v="462"/>
    <n v="56.706686130630743"/>
    <n v="6"/>
    <s v="High"/>
    <x v="2"/>
    <n v="0.13636363636363635"/>
    <x v="0"/>
    <x v="0"/>
  </r>
  <r>
    <s v="5197-LMQF"/>
    <x v="0"/>
    <x v="29"/>
    <x v="1"/>
    <x v="1"/>
    <s v="MD"/>
    <x v="1"/>
    <n v="30"/>
    <x v="1"/>
    <n v="5"/>
    <x v="2"/>
    <x v="1"/>
    <n v="32"/>
    <x v="0"/>
    <x v="0"/>
    <x v="200"/>
    <n v="28.66044067933737"/>
    <n v="9"/>
    <s v="High"/>
    <x v="1"/>
    <n v="0.13432835820895522"/>
    <x v="0"/>
    <x v="0"/>
  </r>
  <r>
    <s v="9447-MEKT"/>
    <x v="0"/>
    <x v="66"/>
    <x v="1"/>
    <x v="0"/>
    <s v="VA"/>
    <x v="1"/>
    <n v="28"/>
    <x v="0"/>
    <n v="0"/>
    <x v="0"/>
    <x v="1"/>
    <n v="12"/>
    <x v="0"/>
    <x v="0"/>
    <x v="1212"/>
    <n v="9.92092017013141"/>
    <n v="2"/>
    <s v="Low"/>
    <x v="0"/>
    <n v="7.407407407407407E-2"/>
    <x v="2"/>
    <x v="0"/>
  </r>
  <r>
    <s v="6009-PLDF"/>
    <x v="0"/>
    <x v="59"/>
    <x v="1"/>
    <x v="1"/>
    <s v="MT"/>
    <x v="1"/>
    <n v="25"/>
    <x v="0"/>
    <n v="0"/>
    <x v="1"/>
    <x v="0"/>
    <n v="36"/>
    <x v="0"/>
    <x v="0"/>
    <x v="80"/>
    <n v="40.820203591087598"/>
    <n v="6"/>
    <s v="High"/>
    <x v="1"/>
    <n v="0.12"/>
    <x v="2"/>
    <x v="2"/>
  </r>
  <r>
    <s v="1438-ZAAS"/>
    <x v="1"/>
    <x v="58"/>
    <x v="0"/>
    <x v="0"/>
    <s v="MI"/>
    <x v="0"/>
    <n v="49"/>
    <x v="0"/>
    <n v="0"/>
    <x v="0"/>
    <x v="1"/>
    <n v="60"/>
    <x v="1"/>
    <x v="13"/>
    <x v="774"/>
    <n v="66.919830041063207"/>
    <n v="7"/>
    <s v="High"/>
    <x v="2"/>
    <n v="0.21875"/>
    <x v="0"/>
    <x v="1"/>
  </r>
  <r>
    <s v="2214-TDKP"/>
    <x v="1"/>
    <x v="9"/>
    <x v="1"/>
    <x v="1"/>
    <s v="OR"/>
    <x v="1"/>
    <n v="55"/>
    <x v="0"/>
    <n v="0"/>
    <x v="0"/>
    <x v="1"/>
    <n v="41"/>
    <x v="2"/>
    <x v="16"/>
    <x v="444"/>
    <n v="35.605101247782343"/>
    <n v="5"/>
    <s v="Medium"/>
    <x v="1"/>
    <n v="1.6666666666666667"/>
    <x v="0"/>
    <x v="2"/>
  </r>
  <r>
    <s v="4388-KBKF"/>
    <x v="1"/>
    <x v="20"/>
    <x v="5"/>
    <x v="1"/>
    <s v="OR"/>
    <x v="0"/>
    <n v="32"/>
    <x v="0"/>
    <n v="0"/>
    <x v="0"/>
    <x v="1"/>
    <n v="35"/>
    <x v="1"/>
    <x v="11"/>
    <x v="934"/>
    <n v="32.718442837647991"/>
    <n v="3"/>
    <s v="Medium"/>
    <x v="1"/>
    <n v="0.16666666666666666"/>
    <x v="0"/>
    <x v="2"/>
  </r>
  <r>
    <s v="1490-ZOJU"/>
    <x v="0"/>
    <x v="4"/>
    <x v="1"/>
    <x v="0"/>
    <s v="IL"/>
    <x v="0"/>
    <n v="35"/>
    <x v="0"/>
    <n v="0"/>
    <x v="1"/>
    <x v="1"/>
    <n v="13"/>
    <x v="0"/>
    <x v="0"/>
    <x v="761"/>
    <n v="11.22122344778839"/>
    <n v="8"/>
    <s v="High"/>
    <x v="0"/>
    <n v="0.21052631578947367"/>
    <x v="0"/>
    <x v="1"/>
  </r>
  <r>
    <s v="8230-HTEQ"/>
    <x v="0"/>
    <x v="67"/>
    <x v="1"/>
    <x v="1"/>
    <s v="CO"/>
    <x v="1"/>
    <n v="51"/>
    <x v="0"/>
    <n v="0"/>
    <x v="0"/>
    <x v="1"/>
    <n v="35"/>
    <x v="0"/>
    <x v="0"/>
    <x v="917"/>
    <n v="35.266416464441633"/>
    <n v="5"/>
    <s v="Medium"/>
    <x v="1"/>
    <n v="0.14285714285714285"/>
    <x v="0"/>
    <x v="2"/>
  </r>
  <r>
    <s v="0749-SPGY"/>
    <x v="0"/>
    <x v="50"/>
    <x v="1"/>
    <x v="0"/>
    <s v="IA"/>
    <x v="1"/>
    <n v="37"/>
    <x v="0"/>
    <n v="0"/>
    <x v="2"/>
    <x v="0"/>
    <n v="9"/>
    <x v="0"/>
    <x v="0"/>
    <x v="588"/>
    <n v="7.3222790756865743"/>
    <n v="4"/>
    <s v="Medium"/>
    <x v="0"/>
    <n v="6.4516129032258063E-2"/>
    <x v="0"/>
    <x v="1"/>
  </r>
  <r>
    <s v="7611-MRCU"/>
    <x v="1"/>
    <x v="32"/>
    <x v="1"/>
    <x v="1"/>
    <s v="PA"/>
    <x v="1"/>
    <n v="63"/>
    <x v="0"/>
    <n v="0"/>
    <x v="0"/>
    <x v="0"/>
    <n v="44"/>
    <x v="2"/>
    <x v="6"/>
    <x v="733"/>
    <n v="49.759449438867136"/>
    <n v="6"/>
    <s v="High"/>
    <x v="1"/>
    <n v="0.16216216216216217"/>
    <x v="0"/>
    <x v="3"/>
  </r>
  <r>
    <s v="2427-JRNY"/>
    <x v="1"/>
    <x v="12"/>
    <x v="4"/>
    <x v="1"/>
    <s v="WI"/>
    <x v="1"/>
    <n v="39"/>
    <x v="0"/>
    <n v="0"/>
    <x v="0"/>
    <x v="1"/>
    <n v="28"/>
    <x v="3"/>
    <x v="8"/>
    <x v="222"/>
    <n v="23.591215781521541"/>
    <n v="4"/>
    <s v="Medium"/>
    <x v="1"/>
    <n v="4"/>
    <x v="0"/>
    <x v="1"/>
  </r>
  <r>
    <s v="6594-BWGH"/>
    <x v="0"/>
    <x v="26"/>
    <x v="1"/>
    <x v="1"/>
    <s v="ID"/>
    <x v="1"/>
    <n v="26"/>
    <x v="0"/>
    <n v="0"/>
    <x v="0"/>
    <x v="3"/>
    <n v="40"/>
    <x v="0"/>
    <x v="0"/>
    <x v="602"/>
    <n v="38.645798313393328"/>
    <n v="7"/>
    <s v="High"/>
    <x v="1"/>
    <n v="0.33333333333333331"/>
    <x v="2"/>
    <x v="2"/>
  </r>
  <r>
    <s v="2699-OKTX"/>
    <x v="0"/>
    <x v="12"/>
    <x v="1"/>
    <x v="1"/>
    <s v="WV"/>
    <x v="1"/>
    <n v="68"/>
    <x v="0"/>
    <n v="0"/>
    <x v="2"/>
    <x v="1"/>
    <n v="30"/>
    <x v="0"/>
    <x v="0"/>
    <x v="775"/>
    <n v="35.131059732086626"/>
    <n v="1"/>
    <s v="Low"/>
    <x v="1"/>
    <n v="1"/>
    <x v="1"/>
    <x v="0"/>
  </r>
  <r>
    <s v="0862-EYMY"/>
    <x v="0"/>
    <x v="12"/>
    <x v="0"/>
    <x v="1"/>
    <s v="KS"/>
    <x v="1"/>
    <n v="45"/>
    <x v="1"/>
    <n v="6"/>
    <x v="0"/>
    <x v="0"/>
    <n v="36"/>
    <x v="0"/>
    <x v="0"/>
    <x v="1081"/>
    <n v="33.081993823232388"/>
    <n v="3"/>
    <s v="Medium"/>
    <x v="1"/>
    <n v="3"/>
    <x v="0"/>
    <x v="1"/>
  </r>
  <r>
    <s v="1991-FLBX"/>
    <x v="0"/>
    <x v="4"/>
    <x v="1"/>
    <x v="1"/>
    <s v="NE"/>
    <x v="0"/>
    <n v="81"/>
    <x v="0"/>
    <n v="0"/>
    <x v="2"/>
    <x v="1"/>
    <n v="54"/>
    <x v="0"/>
    <x v="0"/>
    <x v="754"/>
    <n v="55.117422436166919"/>
    <n v="3"/>
    <s v="Medium"/>
    <x v="2"/>
    <n v="7.8947368421052627E-2"/>
    <x v="1"/>
    <x v="1"/>
  </r>
  <r>
    <s v="0173-UTGH"/>
    <x v="1"/>
    <x v="12"/>
    <x v="2"/>
    <x v="0"/>
    <s v="CA"/>
    <x v="1"/>
    <n v="71"/>
    <x v="0"/>
    <n v="0"/>
    <x v="0"/>
    <x v="1"/>
    <n v="26"/>
    <x v="1"/>
    <x v="9"/>
    <x v="925"/>
    <n v="30.371090951907359"/>
    <n v="5"/>
    <s v="Medium"/>
    <x v="1"/>
    <n v="5"/>
    <x v="1"/>
    <x v="2"/>
  </r>
  <r>
    <s v="2687-DBFH"/>
    <x v="1"/>
    <x v="12"/>
    <x v="2"/>
    <x v="1"/>
    <s v="MT"/>
    <x v="0"/>
    <n v="50"/>
    <x v="0"/>
    <n v="0"/>
    <x v="0"/>
    <x v="1"/>
    <n v="38"/>
    <x v="3"/>
    <x v="2"/>
    <x v="309"/>
    <n v="34.342715225417876"/>
    <n v="9"/>
    <s v="High"/>
    <x v="1"/>
    <n v="9"/>
    <x v="0"/>
    <x v="2"/>
  </r>
  <r>
    <s v="5544-MGCA"/>
    <x v="1"/>
    <x v="72"/>
    <x v="4"/>
    <x v="1"/>
    <s v="MI"/>
    <x v="1"/>
    <n v="70"/>
    <x v="0"/>
    <n v="0"/>
    <x v="2"/>
    <x v="1"/>
    <n v="67"/>
    <x v="4"/>
    <x v="15"/>
    <x v="781"/>
    <n v="69.076669178514621"/>
    <n v="0"/>
    <s v="None"/>
    <x v="2"/>
    <n v="0"/>
    <x v="1"/>
    <x v="1"/>
  </r>
  <r>
    <s v="7842-AQJK"/>
    <x v="0"/>
    <x v="58"/>
    <x v="1"/>
    <x v="0"/>
    <s v="LA"/>
    <x v="1"/>
    <n v="38"/>
    <x v="1"/>
    <n v="2"/>
    <x v="2"/>
    <x v="0"/>
    <n v="9"/>
    <x v="0"/>
    <x v="0"/>
    <x v="603"/>
    <n v="9.9824767479931467"/>
    <n v="5"/>
    <s v="Medium"/>
    <x v="0"/>
    <n v="0.15625"/>
    <x v="0"/>
    <x v="0"/>
  </r>
  <r>
    <s v="3343-KFWJ"/>
    <x v="0"/>
    <x v="65"/>
    <x v="1"/>
    <x v="0"/>
    <s v="NV"/>
    <x v="0"/>
    <n v="59"/>
    <x v="0"/>
    <n v="0"/>
    <x v="1"/>
    <x v="1"/>
    <n v="9"/>
    <x v="0"/>
    <x v="0"/>
    <x v="898"/>
    <n v="8.5251658572257387"/>
    <n v="2"/>
    <s v="Low"/>
    <x v="0"/>
    <n v="4.5454545454545456E-2"/>
    <x v="0"/>
    <x v="2"/>
  </r>
  <r>
    <s v="4658-EGQF"/>
    <x v="1"/>
    <x v="54"/>
    <x v="0"/>
    <x v="0"/>
    <s v="DE"/>
    <x v="1"/>
    <n v="26"/>
    <x v="0"/>
    <n v="0"/>
    <x v="0"/>
    <x v="1"/>
    <n v="41"/>
    <x v="1"/>
    <x v="13"/>
    <x v="933"/>
    <n v="47.081526500278827"/>
    <n v="3"/>
    <s v="Medium"/>
    <x v="1"/>
    <n v="0.3"/>
    <x v="2"/>
    <x v="0"/>
  </r>
  <r>
    <s v="1838-QHYQ"/>
    <x v="0"/>
    <x v="21"/>
    <x v="1"/>
    <x v="1"/>
    <s v="IA"/>
    <x v="1"/>
    <n v="44"/>
    <x v="0"/>
    <n v="0"/>
    <x v="0"/>
    <x v="0"/>
    <n v="29"/>
    <x v="0"/>
    <x v="0"/>
    <x v="1213"/>
    <n v="29.434826585528661"/>
    <n v="7"/>
    <s v="High"/>
    <x v="1"/>
    <n v="1.1666666666666667"/>
    <x v="0"/>
    <x v="1"/>
  </r>
  <r>
    <s v="4484-DETX"/>
    <x v="0"/>
    <x v="51"/>
    <x v="1"/>
    <x v="0"/>
    <s v="MN"/>
    <x v="0"/>
    <n v="47"/>
    <x v="1"/>
    <n v="4"/>
    <x v="2"/>
    <x v="1"/>
    <n v="8"/>
    <x v="0"/>
    <x v="0"/>
    <x v="993"/>
    <n v="7.8164140451256587"/>
    <n v="8"/>
    <s v="High"/>
    <x v="0"/>
    <n v="1"/>
    <x v="0"/>
    <x v="1"/>
  </r>
  <r>
    <s v="3678-PYNY"/>
    <x v="0"/>
    <x v="3"/>
    <x v="2"/>
    <x v="0"/>
    <s v="OH"/>
    <x v="1"/>
    <n v="63"/>
    <x v="0"/>
    <n v="0"/>
    <x v="2"/>
    <x v="0"/>
    <n v="13"/>
    <x v="0"/>
    <x v="0"/>
    <x v="1214"/>
    <n v="14.77676252114718"/>
    <n v="1"/>
    <s v="Low"/>
    <x v="0"/>
    <n v="1.4492753623188406E-2"/>
    <x v="0"/>
    <x v="1"/>
  </r>
  <r>
    <s v="6698-NDYG"/>
    <x v="0"/>
    <x v="1"/>
    <x v="1"/>
    <x v="1"/>
    <s v="MI"/>
    <x v="0"/>
    <n v="27"/>
    <x v="0"/>
    <n v="0"/>
    <x v="1"/>
    <x v="1"/>
    <n v="30"/>
    <x v="0"/>
    <x v="0"/>
    <x v="217"/>
    <n v="28.533782958309491"/>
    <n v="4"/>
    <s v="Medium"/>
    <x v="1"/>
    <n v="6.25E-2"/>
    <x v="2"/>
    <x v="1"/>
  </r>
  <r>
    <s v="0854-VNNJ"/>
    <x v="0"/>
    <x v="72"/>
    <x v="1"/>
    <x v="1"/>
    <s v="WI"/>
    <x v="0"/>
    <n v="78"/>
    <x v="0"/>
    <n v="0"/>
    <x v="2"/>
    <x v="3"/>
    <n v="37"/>
    <x v="0"/>
    <x v="0"/>
    <x v="1215"/>
    <n v="43.866053933891507"/>
    <n v="1"/>
    <s v="Low"/>
    <x v="1"/>
    <n v="1.3513513513513514E-2"/>
    <x v="1"/>
    <x v="1"/>
  </r>
  <r>
    <s v="6776-RURY"/>
    <x v="0"/>
    <x v="53"/>
    <x v="1"/>
    <x v="0"/>
    <s v="CT"/>
    <x v="1"/>
    <n v="42"/>
    <x v="0"/>
    <n v="0"/>
    <x v="2"/>
    <x v="1"/>
    <n v="17"/>
    <x v="0"/>
    <x v="0"/>
    <x v="324"/>
    <n v="15.205419332948519"/>
    <n v="5"/>
    <s v="Medium"/>
    <x v="0"/>
    <n v="0.11904761904761904"/>
    <x v="0"/>
    <x v="3"/>
  </r>
  <r>
    <s v="1613-FLGJ"/>
    <x v="1"/>
    <x v="12"/>
    <x v="5"/>
    <x v="1"/>
    <s v="PA"/>
    <x v="1"/>
    <n v="49"/>
    <x v="0"/>
    <n v="0"/>
    <x v="0"/>
    <x v="1"/>
    <n v="38"/>
    <x v="1"/>
    <x v="7"/>
    <x v="835"/>
    <n v="40.580567479295603"/>
    <n v="1"/>
    <s v="Low"/>
    <x v="1"/>
    <n v="1"/>
    <x v="0"/>
    <x v="3"/>
  </r>
  <r>
    <s v="0846-JCRG"/>
    <x v="1"/>
    <x v="12"/>
    <x v="1"/>
    <x v="1"/>
    <s v="WV"/>
    <x v="1"/>
    <n v="55"/>
    <x v="0"/>
    <n v="0"/>
    <x v="0"/>
    <x v="3"/>
    <n v="27"/>
    <x v="1"/>
    <x v="11"/>
    <x v="105"/>
    <n v="23.733620813049491"/>
    <n v="0"/>
    <s v="None"/>
    <x v="1"/>
    <n v="0"/>
    <x v="0"/>
    <x v="0"/>
  </r>
  <r>
    <s v="6155-PKOP"/>
    <x v="0"/>
    <x v="53"/>
    <x v="1"/>
    <x v="1"/>
    <s v="CO"/>
    <x v="1"/>
    <n v="68"/>
    <x v="0"/>
    <n v="0"/>
    <x v="1"/>
    <x v="1"/>
    <n v="36"/>
    <x v="0"/>
    <x v="0"/>
    <x v="1216"/>
    <n v="31.747338815858988"/>
    <n v="8"/>
    <s v="High"/>
    <x v="1"/>
    <n v="0.19047619047619047"/>
    <x v="1"/>
    <x v="2"/>
  </r>
  <r>
    <s v="4126-OLBR"/>
    <x v="0"/>
    <x v="3"/>
    <x v="0"/>
    <x v="0"/>
    <s v="KS"/>
    <x v="1"/>
    <n v="29"/>
    <x v="1"/>
    <n v="2"/>
    <x v="2"/>
    <x v="1"/>
    <n v="9"/>
    <x v="0"/>
    <x v="0"/>
    <x v="518"/>
    <n v="7.9073227955881977"/>
    <n v="6"/>
    <s v="High"/>
    <x v="0"/>
    <n v="8.6956521739130432E-2"/>
    <x v="2"/>
    <x v="1"/>
  </r>
  <r>
    <s v="3102-OOVK"/>
    <x v="0"/>
    <x v="24"/>
    <x v="1"/>
    <x v="1"/>
    <s v="AR"/>
    <x v="0"/>
    <n v="62"/>
    <x v="0"/>
    <n v="0"/>
    <x v="1"/>
    <x v="0"/>
    <n v="33"/>
    <x v="0"/>
    <x v="0"/>
    <x v="215"/>
    <n v="30.842355823624409"/>
    <n v="3"/>
    <s v="Medium"/>
    <x v="1"/>
    <n v="0.21428571428571427"/>
    <x v="0"/>
    <x v="0"/>
  </r>
  <r>
    <s v="0649-SLDT"/>
    <x v="0"/>
    <x v="5"/>
    <x v="1"/>
    <x v="1"/>
    <s v="WV"/>
    <x v="1"/>
    <n v="20"/>
    <x v="1"/>
    <n v="2"/>
    <x v="0"/>
    <x v="0"/>
    <n v="16"/>
    <x v="0"/>
    <x v="0"/>
    <x v="381"/>
    <n v="16.967389837068669"/>
    <n v="2"/>
    <s v="Low"/>
    <x v="0"/>
    <n v="6.6666666666666666E-2"/>
    <x v="2"/>
    <x v="0"/>
  </r>
  <r>
    <s v="4395-CEKQ"/>
    <x v="0"/>
    <x v="29"/>
    <x v="1"/>
    <x v="1"/>
    <s v="FL"/>
    <x v="1"/>
    <n v="42"/>
    <x v="1"/>
    <n v="5"/>
    <x v="1"/>
    <x v="0"/>
    <n v="22"/>
    <x v="0"/>
    <x v="0"/>
    <x v="1003"/>
    <n v="20.994443399666419"/>
    <n v="8"/>
    <s v="High"/>
    <x v="1"/>
    <n v="0.11940298507462686"/>
    <x v="0"/>
    <x v="0"/>
  </r>
  <r>
    <s v="4945-WHVP"/>
    <x v="0"/>
    <x v="48"/>
    <x v="0"/>
    <x v="1"/>
    <s v="LA"/>
    <x v="0"/>
    <n v="47"/>
    <x v="0"/>
    <n v="0"/>
    <x v="0"/>
    <x v="0"/>
    <n v="26"/>
    <x v="0"/>
    <x v="0"/>
    <x v="1217"/>
    <n v="23.43208659968769"/>
    <n v="9"/>
    <s v="High"/>
    <x v="1"/>
    <n v="0.45"/>
    <x v="0"/>
    <x v="0"/>
  </r>
  <r>
    <s v="2368-CMBM"/>
    <x v="0"/>
    <x v="44"/>
    <x v="1"/>
    <x v="0"/>
    <s v="KS"/>
    <x v="0"/>
    <n v="56"/>
    <x v="0"/>
    <n v="0"/>
    <x v="2"/>
    <x v="1"/>
    <n v="11"/>
    <x v="0"/>
    <x v="0"/>
    <x v="762"/>
    <n v="11.4851616332462"/>
    <n v="0"/>
    <s v="None"/>
    <x v="0"/>
    <n v="0"/>
    <x v="0"/>
    <x v="1"/>
  </r>
  <r>
    <s v="8730-MTEW"/>
    <x v="1"/>
    <x v="55"/>
    <x v="2"/>
    <x v="0"/>
    <s v="KY"/>
    <x v="0"/>
    <n v="65"/>
    <x v="0"/>
    <n v="0"/>
    <x v="0"/>
    <x v="1"/>
    <n v="53"/>
    <x v="4"/>
    <x v="4"/>
    <x v="1218"/>
    <n v="42.696535887214381"/>
    <n v="1"/>
    <s v="Low"/>
    <x v="2"/>
    <n v="1.9607843137254902E-2"/>
    <x v="0"/>
    <x v="0"/>
  </r>
  <r>
    <s v="2383-TBTM"/>
    <x v="1"/>
    <x v="12"/>
    <x v="1"/>
    <x v="1"/>
    <s v="NM"/>
    <x v="0"/>
    <n v="48"/>
    <x v="0"/>
    <n v="0"/>
    <x v="0"/>
    <x v="1"/>
    <n v="48"/>
    <x v="2"/>
    <x v="16"/>
    <x v="279"/>
    <n v="40.228990637433867"/>
    <n v="7"/>
    <s v="High"/>
    <x v="1"/>
    <n v="7"/>
    <x v="0"/>
    <x v="2"/>
  </r>
  <r>
    <s v="2250-PCAO"/>
    <x v="0"/>
    <x v="28"/>
    <x v="1"/>
    <x v="1"/>
    <s v="CT"/>
    <x v="1"/>
    <n v="23"/>
    <x v="1"/>
    <n v="5"/>
    <x v="0"/>
    <x v="0"/>
    <n v="14"/>
    <x v="0"/>
    <x v="0"/>
    <x v="181"/>
    <n v="13.913951874893399"/>
    <n v="3"/>
    <s v="Medium"/>
    <x v="0"/>
    <n v="0.17647058823529413"/>
    <x v="2"/>
    <x v="3"/>
  </r>
  <r>
    <s v="0572-MKJO"/>
    <x v="0"/>
    <x v="51"/>
    <x v="2"/>
    <x v="1"/>
    <s v="VT"/>
    <x v="0"/>
    <n v="61"/>
    <x v="0"/>
    <n v="0"/>
    <x v="0"/>
    <x v="0"/>
    <n v="10"/>
    <x v="0"/>
    <x v="0"/>
    <x v="317"/>
    <n v="10.523421403808801"/>
    <n v="8"/>
    <s v="High"/>
    <x v="0"/>
    <n v="1"/>
    <x v="0"/>
    <x v="3"/>
  </r>
  <r>
    <s v="4268-GQBZ"/>
    <x v="1"/>
    <x v="3"/>
    <x v="4"/>
    <x v="1"/>
    <s v="AL"/>
    <x v="1"/>
    <n v="75"/>
    <x v="0"/>
    <n v="0"/>
    <x v="0"/>
    <x v="1"/>
    <n v="45"/>
    <x v="1"/>
    <x v="13"/>
    <x v="799"/>
    <n v="51.939803940716793"/>
    <n v="6"/>
    <s v="High"/>
    <x v="1"/>
    <n v="8.6956521739130432E-2"/>
    <x v="1"/>
    <x v="0"/>
  </r>
  <r>
    <s v="0170-MZAM"/>
    <x v="1"/>
    <x v="5"/>
    <x v="0"/>
    <x v="1"/>
    <s v="WV"/>
    <x v="0"/>
    <n v="40"/>
    <x v="0"/>
    <n v="0"/>
    <x v="0"/>
    <x v="1"/>
    <n v="47"/>
    <x v="4"/>
    <x v="15"/>
    <x v="389"/>
    <n v="44.081088386152928"/>
    <n v="2"/>
    <s v="Low"/>
    <x v="1"/>
    <n v="6.6666666666666666E-2"/>
    <x v="0"/>
    <x v="0"/>
  </r>
  <r>
    <s v="3529-XGRD"/>
    <x v="1"/>
    <x v="53"/>
    <x v="2"/>
    <x v="1"/>
    <s v="CT"/>
    <x v="1"/>
    <n v="36"/>
    <x v="0"/>
    <n v="0"/>
    <x v="0"/>
    <x v="1"/>
    <n v="46"/>
    <x v="3"/>
    <x v="2"/>
    <x v="872"/>
    <n v="51.014299746911867"/>
    <n v="1"/>
    <s v="Low"/>
    <x v="1"/>
    <n v="2.3809523809523808E-2"/>
    <x v="0"/>
    <x v="3"/>
  </r>
  <r>
    <s v="9329-CZWM"/>
    <x v="0"/>
    <x v="12"/>
    <x v="1"/>
    <x v="0"/>
    <s v="NJ"/>
    <x v="0"/>
    <n v="61"/>
    <x v="0"/>
    <n v="0"/>
    <x v="0"/>
    <x v="1"/>
    <n v="8"/>
    <x v="0"/>
    <x v="0"/>
    <x v="689"/>
    <n v="8.0980952506653843"/>
    <n v="4"/>
    <s v="Medium"/>
    <x v="0"/>
    <n v="4"/>
    <x v="0"/>
    <x v="3"/>
  </r>
  <r>
    <s v="4586-OCHA"/>
    <x v="0"/>
    <x v="8"/>
    <x v="2"/>
    <x v="1"/>
    <s v="AL"/>
    <x v="0"/>
    <n v="57"/>
    <x v="1"/>
    <n v="2"/>
    <x v="0"/>
    <x v="0"/>
    <n v="19"/>
    <x v="0"/>
    <x v="0"/>
    <x v="938"/>
    <n v="20.25509120093005"/>
    <n v="10"/>
    <s v="High"/>
    <x v="0"/>
    <n v="5"/>
    <x v="0"/>
    <x v="0"/>
  </r>
  <r>
    <s v="2087-PXYY"/>
    <x v="1"/>
    <x v="12"/>
    <x v="1"/>
    <x v="0"/>
    <s v="IN"/>
    <x v="1"/>
    <n v="51"/>
    <x v="0"/>
    <n v="0"/>
    <x v="0"/>
    <x v="3"/>
    <n v="9"/>
    <x v="2"/>
    <x v="3"/>
    <x v="298"/>
    <n v="10.513974658270911"/>
    <n v="4"/>
    <s v="Medium"/>
    <x v="0"/>
    <n v="4"/>
    <x v="0"/>
    <x v="1"/>
  </r>
  <r>
    <s v="5961-FNFP"/>
    <x v="0"/>
    <x v="2"/>
    <x v="1"/>
    <x v="0"/>
    <s v="OH"/>
    <x v="0"/>
    <n v="22"/>
    <x v="0"/>
    <n v="0"/>
    <x v="0"/>
    <x v="1"/>
    <n v="30"/>
    <x v="0"/>
    <x v="0"/>
    <x v="396"/>
    <n v="32.075516567675983"/>
    <n v="10"/>
    <s v="High"/>
    <x v="1"/>
    <n v="0.83333333333333337"/>
    <x v="2"/>
    <x v="1"/>
  </r>
  <r>
    <s v="6341-KAZD"/>
    <x v="0"/>
    <x v="42"/>
    <x v="1"/>
    <x v="0"/>
    <s v="TX"/>
    <x v="0"/>
    <n v="34"/>
    <x v="0"/>
    <n v="0"/>
    <x v="2"/>
    <x v="1"/>
    <n v="7"/>
    <x v="0"/>
    <x v="0"/>
    <x v="1219"/>
    <n v="5.6574693080088831"/>
    <n v="6"/>
    <s v="High"/>
    <x v="0"/>
    <n v="0.125"/>
    <x v="0"/>
    <x v="0"/>
  </r>
  <r>
    <s v="9240-YRNT"/>
    <x v="0"/>
    <x v="53"/>
    <x v="1"/>
    <x v="1"/>
    <s v="DE"/>
    <x v="1"/>
    <n v="62"/>
    <x v="0"/>
    <n v="0"/>
    <x v="2"/>
    <x v="1"/>
    <n v="35"/>
    <x v="0"/>
    <x v="0"/>
    <x v="1220"/>
    <n v="35.024883747623022"/>
    <n v="8"/>
    <s v="High"/>
    <x v="1"/>
    <n v="0.19047619047619047"/>
    <x v="0"/>
    <x v="0"/>
  </r>
  <r>
    <s v="6794-ZDAN"/>
    <x v="0"/>
    <x v="58"/>
    <x v="1"/>
    <x v="1"/>
    <s v="TX"/>
    <x v="0"/>
    <n v="45"/>
    <x v="0"/>
    <n v="0"/>
    <x v="0"/>
    <x v="1"/>
    <n v="35"/>
    <x v="0"/>
    <x v="0"/>
    <x v="562"/>
    <n v="28.65583493404306"/>
    <n v="9"/>
    <s v="High"/>
    <x v="1"/>
    <n v="0.28125"/>
    <x v="0"/>
    <x v="0"/>
  </r>
  <r>
    <s v="7583-RMVT"/>
    <x v="1"/>
    <x v="22"/>
    <x v="4"/>
    <x v="1"/>
    <s v="ME"/>
    <x v="0"/>
    <n v="83"/>
    <x v="0"/>
    <n v="0"/>
    <x v="0"/>
    <x v="1"/>
    <n v="66"/>
    <x v="1"/>
    <x v="9"/>
    <x v="679"/>
    <n v="57.241383942991597"/>
    <n v="0"/>
    <s v="None"/>
    <x v="2"/>
    <n v="0"/>
    <x v="1"/>
    <x v="3"/>
  </r>
  <r>
    <s v="1948-YRZJ"/>
    <x v="1"/>
    <x v="12"/>
    <x v="1"/>
    <x v="1"/>
    <s v="ID"/>
    <x v="1"/>
    <n v="55"/>
    <x v="0"/>
    <n v="0"/>
    <x v="0"/>
    <x v="1"/>
    <n v="37"/>
    <x v="3"/>
    <x v="8"/>
    <x v="1198"/>
    <n v="31.142153837425209"/>
    <n v="0"/>
    <s v="None"/>
    <x v="1"/>
    <n v="0"/>
    <x v="0"/>
    <x v="2"/>
  </r>
  <r>
    <s v="7384-NUCD"/>
    <x v="0"/>
    <x v="9"/>
    <x v="1"/>
    <x v="0"/>
    <s v="MA"/>
    <x v="1"/>
    <n v="35"/>
    <x v="1"/>
    <n v="3"/>
    <x v="0"/>
    <x v="1"/>
    <n v="10"/>
    <x v="0"/>
    <x v="0"/>
    <x v="679"/>
    <n v="9.6844133862020634"/>
    <n v="4"/>
    <s v="Medium"/>
    <x v="0"/>
    <n v="1.3333333333333333"/>
    <x v="0"/>
    <x v="3"/>
  </r>
  <r>
    <s v="7864-KMQT"/>
    <x v="0"/>
    <x v="21"/>
    <x v="1"/>
    <x v="0"/>
    <s v="ME"/>
    <x v="1"/>
    <n v="57"/>
    <x v="1"/>
    <n v="4"/>
    <x v="1"/>
    <x v="0"/>
    <n v="5"/>
    <x v="0"/>
    <x v="0"/>
    <x v="996"/>
    <n v="4.0890919408303246"/>
    <n v="8"/>
    <s v="High"/>
    <x v="0"/>
    <n v="1.3333333333333333"/>
    <x v="0"/>
    <x v="3"/>
  </r>
  <r>
    <s v="8823-DDCX"/>
    <x v="0"/>
    <x v="22"/>
    <x v="1"/>
    <x v="1"/>
    <s v="OH"/>
    <x v="1"/>
    <n v="22"/>
    <x v="0"/>
    <n v="0"/>
    <x v="0"/>
    <x v="0"/>
    <n v="28"/>
    <x v="0"/>
    <x v="0"/>
    <x v="358"/>
    <n v="26.460055128010001"/>
    <n v="4"/>
    <s v="Medium"/>
    <x v="1"/>
    <n v="0.36363636363636365"/>
    <x v="2"/>
    <x v="1"/>
  </r>
  <r>
    <s v="8370-JNTV"/>
    <x v="1"/>
    <x v="2"/>
    <x v="1"/>
    <x v="1"/>
    <s v="WI"/>
    <x v="1"/>
    <n v="64"/>
    <x v="0"/>
    <n v="0"/>
    <x v="0"/>
    <x v="1"/>
    <n v="36"/>
    <x v="2"/>
    <x v="6"/>
    <x v="116"/>
    <n v="32.629910489857501"/>
    <n v="1"/>
    <s v="Low"/>
    <x v="1"/>
    <n v="8.3333333333333329E-2"/>
    <x v="0"/>
    <x v="1"/>
  </r>
  <r>
    <s v="6054-VWEE"/>
    <x v="0"/>
    <x v="57"/>
    <x v="2"/>
    <x v="0"/>
    <s v="WY"/>
    <x v="1"/>
    <n v="24"/>
    <x v="0"/>
    <n v="0"/>
    <x v="2"/>
    <x v="0"/>
    <n v="46"/>
    <x v="0"/>
    <x v="0"/>
    <x v="200"/>
    <n v="43.94309395504829"/>
    <n v="9"/>
    <s v="High"/>
    <x v="1"/>
    <n v="0.12328767123287671"/>
    <x v="2"/>
    <x v="2"/>
  </r>
  <r>
    <s v="9177-OLJI"/>
    <x v="0"/>
    <x v="28"/>
    <x v="1"/>
    <x v="1"/>
    <s v="NY"/>
    <x v="1"/>
    <n v="62"/>
    <x v="0"/>
    <n v="0"/>
    <x v="0"/>
    <x v="1"/>
    <n v="57"/>
    <x v="0"/>
    <x v="0"/>
    <x v="1221"/>
    <n v="61.996346240119479"/>
    <n v="1"/>
    <s v="Low"/>
    <x v="2"/>
    <n v="5.8823529411764705E-2"/>
    <x v="0"/>
    <x v="3"/>
  </r>
  <r>
    <s v="0745-TRSS"/>
    <x v="0"/>
    <x v="32"/>
    <x v="1"/>
    <x v="0"/>
    <s v="UT"/>
    <x v="0"/>
    <n v="66"/>
    <x v="1"/>
    <n v="3"/>
    <x v="2"/>
    <x v="0"/>
    <n v="8"/>
    <x v="0"/>
    <x v="0"/>
    <x v="73"/>
    <n v="7.5762857025226236"/>
    <n v="4"/>
    <s v="Medium"/>
    <x v="0"/>
    <n v="0.10810810810810811"/>
    <x v="1"/>
    <x v="2"/>
  </r>
  <r>
    <s v="9927-XUQV"/>
    <x v="0"/>
    <x v="64"/>
    <x v="1"/>
    <x v="1"/>
    <s v="FL"/>
    <x v="1"/>
    <n v="39"/>
    <x v="0"/>
    <n v="0"/>
    <x v="0"/>
    <x v="0"/>
    <n v="30"/>
    <x v="0"/>
    <x v="0"/>
    <x v="1182"/>
    <n v="25.766784521034719"/>
    <n v="7"/>
    <s v="High"/>
    <x v="1"/>
    <n v="0.15217391304347827"/>
    <x v="0"/>
    <x v="0"/>
  </r>
  <r>
    <s v="3045-ZUBC"/>
    <x v="0"/>
    <x v="53"/>
    <x v="2"/>
    <x v="0"/>
    <s v="NH"/>
    <x v="1"/>
    <n v="62"/>
    <x v="0"/>
    <n v="0"/>
    <x v="1"/>
    <x v="1"/>
    <n v="10"/>
    <x v="0"/>
    <x v="0"/>
    <x v="985"/>
    <n v="8.0336603072478869"/>
    <n v="1"/>
    <s v="Low"/>
    <x v="0"/>
    <n v="2.3809523809523808E-2"/>
    <x v="0"/>
    <x v="3"/>
  </r>
  <r>
    <s v="6859-GIFD"/>
    <x v="0"/>
    <x v="50"/>
    <x v="1"/>
    <x v="1"/>
    <s v="KS"/>
    <x v="1"/>
    <n v="46"/>
    <x v="0"/>
    <n v="0"/>
    <x v="2"/>
    <x v="0"/>
    <n v="23"/>
    <x v="0"/>
    <x v="0"/>
    <x v="1222"/>
    <n v="23.396797072654689"/>
    <n v="5"/>
    <s v="Medium"/>
    <x v="1"/>
    <n v="8.0645161290322578E-2"/>
    <x v="0"/>
    <x v="1"/>
  </r>
  <r>
    <s v="4754-PYVT"/>
    <x v="0"/>
    <x v="24"/>
    <x v="1"/>
    <x v="1"/>
    <s v="MD"/>
    <x v="0"/>
    <n v="58"/>
    <x v="0"/>
    <n v="0"/>
    <x v="0"/>
    <x v="1"/>
    <n v="55"/>
    <x v="0"/>
    <x v="0"/>
    <x v="1223"/>
    <n v="50.62896516798655"/>
    <n v="4"/>
    <s v="Medium"/>
    <x v="2"/>
    <n v="0.2857142857142857"/>
    <x v="0"/>
    <x v="0"/>
  </r>
  <r>
    <s v="9794-SSZD"/>
    <x v="0"/>
    <x v="7"/>
    <x v="2"/>
    <x v="1"/>
    <s v="MN"/>
    <x v="0"/>
    <n v="31"/>
    <x v="0"/>
    <n v="0"/>
    <x v="1"/>
    <x v="0"/>
    <n v="36"/>
    <x v="0"/>
    <x v="0"/>
    <x v="40"/>
    <n v="42.757877745759423"/>
    <n v="6"/>
    <s v="High"/>
    <x v="1"/>
    <n v="0.1111111111111111"/>
    <x v="0"/>
    <x v="1"/>
  </r>
  <r>
    <s v="8043-RYEU"/>
    <x v="0"/>
    <x v="30"/>
    <x v="1"/>
    <x v="0"/>
    <s v="CO"/>
    <x v="1"/>
    <n v="50"/>
    <x v="0"/>
    <n v="0"/>
    <x v="1"/>
    <x v="3"/>
    <n v="7"/>
    <x v="0"/>
    <x v="0"/>
    <x v="822"/>
    <n v="7.4496246352177389"/>
    <n v="10"/>
    <s v="High"/>
    <x v="0"/>
    <n v="0.30303030303030304"/>
    <x v="0"/>
    <x v="2"/>
  </r>
  <r>
    <s v="7739-YOBC"/>
    <x v="0"/>
    <x v="2"/>
    <x v="1"/>
    <x v="0"/>
    <s v="ND"/>
    <x v="1"/>
    <n v="40"/>
    <x v="1"/>
    <n v="2"/>
    <x v="1"/>
    <x v="0"/>
    <n v="11"/>
    <x v="0"/>
    <x v="0"/>
    <x v="334"/>
    <n v="11.897598247762041"/>
    <n v="3"/>
    <s v="Medium"/>
    <x v="0"/>
    <n v="0.25"/>
    <x v="0"/>
    <x v="1"/>
  </r>
  <r>
    <s v="3552-MZHR"/>
    <x v="0"/>
    <x v="9"/>
    <x v="1"/>
    <x v="1"/>
    <s v="ID"/>
    <x v="0"/>
    <n v="48"/>
    <x v="0"/>
    <n v="0"/>
    <x v="0"/>
    <x v="1"/>
    <n v="24"/>
    <x v="0"/>
    <x v="0"/>
    <x v="963"/>
    <n v="21.047484656865731"/>
    <n v="7"/>
    <s v="High"/>
    <x v="1"/>
    <n v="2.3333333333333335"/>
    <x v="0"/>
    <x v="2"/>
  </r>
  <r>
    <s v="0927-FSMY"/>
    <x v="0"/>
    <x v="68"/>
    <x v="1"/>
    <x v="0"/>
    <s v="UT"/>
    <x v="1"/>
    <n v="62"/>
    <x v="0"/>
    <n v="0"/>
    <x v="2"/>
    <x v="1"/>
    <n v="62"/>
    <x v="0"/>
    <x v="0"/>
    <x v="1032"/>
    <n v="67.47431176727936"/>
    <n v="5"/>
    <s v="Medium"/>
    <x v="2"/>
    <n v="0.10204081632653061"/>
    <x v="0"/>
    <x v="2"/>
  </r>
  <r>
    <s v="1400-MHPG"/>
    <x v="0"/>
    <x v="27"/>
    <x v="2"/>
    <x v="0"/>
    <s v="NJ"/>
    <x v="0"/>
    <n v="28"/>
    <x v="0"/>
    <n v="0"/>
    <x v="0"/>
    <x v="1"/>
    <n v="31"/>
    <x v="0"/>
    <x v="0"/>
    <x v="805"/>
    <n v="28.12362256986691"/>
    <n v="7"/>
    <s v="High"/>
    <x v="1"/>
    <n v="0.20588235294117646"/>
    <x v="2"/>
    <x v="3"/>
  </r>
  <r>
    <s v="1878-ZVZV"/>
    <x v="0"/>
    <x v="28"/>
    <x v="1"/>
    <x v="0"/>
    <s v="WY"/>
    <x v="1"/>
    <n v="65"/>
    <x v="0"/>
    <n v="0"/>
    <x v="1"/>
    <x v="1"/>
    <n v="10"/>
    <x v="0"/>
    <x v="0"/>
    <x v="690"/>
    <n v="10.278775430095919"/>
    <n v="10"/>
    <s v="High"/>
    <x v="0"/>
    <n v="0.58823529411764708"/>
    <x v="0"/>
    <x v="2"/>
  </r>
  <r>
    <s v="1120-FNUO"/>
    <x v="0"/>
    <x v="48"/>
    <x v="1"/>
    <x v="0"/>
    <s v="IA"/>
    <x v="0"/>
    <n v="29"/>
    <x v="1"/>
    <n v="5"/>
    <x v="0"/>
    <x v="0"/>
    <n v="8"/>
    <x v="0"/>
    <x v="0"/>
    <x v="653"/>
    <n v="7.5968305952490418"/>
    <n v="10"/>
    <s v="High"/>
    <x v="0"/>
    <n v="0.5"/>
    <x v="2"/>
    <x v="1"/>
  </r>
  <r>
    <s v="3847-EXCA"/>
    <x v="0"/>
    <x v="56"/>
    <x v="1"/>
    <x v="0"/>
    <s v="KS"/>
    <x v="1"/>
    <n v="61"/>
    <x v="1"/>
    <n v="4"/>
    <x v="2"/>
    <x v="0"/>
    <n v="13"/>
    <x v="0"/>
    <x v="0"/>
    <x v="1224"/>
    <n v="10.418220259245579"/>
    <n v="0"/>
    <s v="None"/>
    <x v="0"/>
    <n v="0"/>
    <x v="0"/>
    <x v="1"/>
  </r>
  <r>
    <s v="6385-CJIF"/>
    <x v="0"/>
    <x v="40"/>
    <x v="1"/>
    <x v="0"/>
    <s v="MI"/>
    <x v="1"/>
    <n v="56"/>
    <x v="0"/>
    <n v="0"/>
    <x v="2"/>
    <x v="0"/>
    <n v="39"/>
    <x v="0"/>
    <x v="0"/>
    <x v="503"/>
    <n v="34.722776462279178"/>
    <n v="6"/>
    <s v="High"/>
    <x v="1"/>
    <n v="9.5238095238095233E-2"/>
    <x v="0"/>
    <x v="1"/>
  </r>
  <r>
    <s v="7901-RMRO"/>
    <x v="0"/>
    <x v="37"/>
    <x v="1"/>
    <x v="1"/>
    <s v="UT"/>
    <x v="1"/>
    <n v="68"/>
    <x v="0"/>
    <n v="0"/>
    <x v="2"/>
    <x v="1"/>
    <n v="45"/>
    <x v="0"/>
    <x v="0"/>
    <x v="1225"/>
    <n v="38.015077910526912"/>
    <n v="10"/>
    <s v="High"/>
    <x v="1"/>
    <n v="1.4285714285714286"/>
    <x v="1"/>
    <x v="2"/>
  </r>
  <r>
    <s v="7235-QSPE"/>
    <x v="1"/>
    <x v="45"/>
    <x v="4"/>
    <x v="1"/>
    <s v="CO"/>
    <x v="0"/>
    <n v="45"/>
    <x v="0"/>
    <n v="0"/>
    <x v="0"/>
    <x v="1"/>
    <n v="39"/>
    <x v="1"/>
    <x v="7"/>
    <x v="1226"/>
    <n v="40.356707937991793"/>
    <n v="0"/>
    <s v="None"/>
    <x v="1"/>
    <n v="0"/>
    <x v="0"/>
    <x v="2"/>
  </r>
  <r>
    <s v="5845-WTCV"/>
    <x v="1"/>
    <x v="22"/>
    <x v="4"/>
    <x v="1"/>
    <s v="WA"/>
    <x v="1"/>
    <n v="22"/>
    <x v="0"/>
    <n v="0"/>
    <x v="0"/>
    <x v="1"/>
    <n v="42"/>
    <x v="4"/>
    <x v="14"/>
    <x v="928"/>
    <n v="48.755554388753033"/>
    <n v="1"/>
    <s v="Low"/>
    <x v="1"/>
    <n v="9.0909090909090912E-2"/>
    <x v="2"/>
    <x v="2"/>
  </r>
  <r>
    <s v="4640-ZYLD"/>
    <x v="0"/>
    <x v="19"/>
    <x v="1"/>
    <x v="1"/>
    <s v="LA"/>
    <x v="0"/>
    <n v="76"/>
    <x v="0"/>
    <n v="0"/>
    <x v="2"/>
    <x v="1"/>
    <n v="34"/>
    <x v="0"/>
    <x v="0"/>
    <x v="1227"/>
    <n v="40.15766130390984"/>
    <n v="5"/>
    <s v="Medium"/>
    <x v="1"/>
    <n v="0.19230769230769232"/>
    <x v="1"/>
    <x v="0"/>
  </r>
  <r>
    <s v="4632-MIYV"/>
    <x v="0"/>
    <x v="39"/>
    <x v="0"/>
    <x v="1"/>
    <s v="TX"/>
    <x v="1"/>
    <n v="56"/>
    <x v="1"/>
    <n v="2"/>
    <x v="2"/>
    <x v="0"/>
    <n v="18"/>
    <x v="0"/>
    <x v="0"/>
    <x v="1228"/>
    <n v="18.075252829561681"/>
    <n v="0"/>
    <s v="None"/>
    <x v="0"/>
    <n v="0"/>
    <x v="0"/>
    <x v="0"/>
  </r>
  <r>
    <s v="8711-EKYS"/>
    <x v="0"/>
    <x v="14"/>
    <x v="0"/>
    <x v="0"/>
    <s v="MI"/>
    <x v="1"/>
    <n v="40"/>
    <x v="0"/>
    <n v="0"/>
    <x v="0"/>
    <x v="0"/>
    <n v="9"/>
    <x v="0"/>
    <x v="0"/>
    <x v="1229"/>
    <n v="10.51141921230094"/>
    <n v="3"/>
    <s v="Medium"/>
    <x v="0"/>
    <n v="0.33333333333333331"/>
    <x v="0"/>
    <x v="1"/>
  </r>
  <r>
    <s v="6376-NJYC"/>
    <x v="0"/>
    <x v="12"/>
    <x v="1"/>
    <x v="1"/>
    <s v="UT"/>
    <x v="0"/>
    <n v="48"/>
    <x v="0"/>
    <n v="0"/>
    <x v="0"/>
    <x v="1"/>
    <n v="21"/>
    <x v="0"/>
    <x v="0"/>
    <x v="525"/>
    <n v="18.5742579305482"/>
    <n v="2"/>
    <s v="Low"/>
    <x v="1"/>
    <n v="2"/>
    <x v="0"/>
    <x v="2"/>
  </r>
  <r>
    <s v="6640-DXAP"/>
    <x v="1"/>
    <x v="12"/>
    <x v="5"/>
    <x v="1"/>
    <s v="FL"/>
    <x v="1"/>
    <n v="60"/>
    <x v="0"/>
    <n v="0"/>
    <x v="0"/>
    <x v="1"/>
    <n v="41"/>
    <x v="1"/>
    <x v="9"/>
    <x v="599"/>
    <n v="35.899694169684722"/>
    <n v="7"/>
    <s v="High"/>
    <x v="1"/>
    <n v="7"/>
    <x v="0"/>
    <x v="0"/>
  </r>
  <r>
    <s v="2547-XSSS"/>
    <x v="0"/>
    <x v="1"/>
    <x v="1"/>
    <x v="1"/>
    <s v="VA"/>
    <x v="0"/>
    <n v="36"/>
    <x v="0"/>
    <n v="0"/>
    <x v="1"/>
    <x v="1"/>
    <n v="58"/>
    <x v="0"/>
    <x v="0"/>
    <x v="1230"/>
    <n v="62.985139652783843"/>
    <n v="6"/>
    <s v="High"/>
    <x v="2"/>
    <n v="9.375E-2"/>
    <x v="0"/>
    <x v="0"/>
  </r>
  <r>
    <s v="1367-YNMZ"/>
    <x v="1"/>
    <x v="54"/>
    <x v="2"/>
    <x v="1"/>
    <s v="CT"/>
    <x v="1"/>
    <n v="52"/>
    <x v="0"/>
    <n v="0"/>
    <x v="0"/>
    <x v="1"/>
    <n v="43"/>
    <x v="1"/>
    <x v="13"/>
    <x v="1231"/>
    <n v="34.608267748107487"/>
    <n v="5"/>
    <s v="Medium"/>
    <x v="1"/>
    <n v="0.5"/>
    <x v="0"/>
    <x v="3"/>
  </r>
  <r>
    <s v="4111-SHSH"/>
    <x v="0"/>
    <x v="37"/>
    <x v="1"/>
    <x v="1"/>
    <s v="NE"/>
    <x v="0"/>
    <n v="47"/>
    <x v="0"/>
    <n v="0"/>
    <x v="0"/>
    <x v="1"/>
    <n v="52"/>
    <x v="0"/>
    <x v="0"/>
    <x v="1136"/>
    <n v="57.366526652027439"/>
    <n v="2"/>
    <s v="Low"/>
    <x v="2"/>
    <n v="0.2857142857142857"/>
    <x v="0"/>
    <x v="1"/>
  </r>
  <r>
    <s v="0020-NWQH"/>
    <x v="0"/>
    <x v="45"/>
    <x v="1"/>
    <x v="0"/>
    <s v="SC"/>
    <x v="0"/>
    <n v="54"/>
    <x v="1"/>
    <n v="4"/>
    <x v="2"/>
    <x v="0"/>
    <n v="11"/>
    <x v="0"/>
    <x v="0"/>
    <x v="396"/>
    <n v="12.805047961403551"/>
    <n v="6"/>
    <s v="High"/>
    <x v="0"/>
    <n v="0.46153846153846156"/>
    <x v="0"/>
    <x v="0"/>
  </r>
  <r>
    <s v="9515-FYOF"/>
    <x v="1"/>
    <x v="42"/>
    <x v="4"/>
    <x v="1"/>
    <s v="KY"/>
    <x v="1"/>
    <n v="59"/>
    <x v="0"/>
    <n v="0"/>
    <x v="1"/>
    <x v="0"/>
    <n v="36"/>
    <x v="5"/>
    <x v="5"/>
    <x v="1195"/>
    <n v="30.077286096844269"/>
    <n v="10"/>
    <s v="High"/>
    <x v="1"/>
    <n v="0.20833333333333334"/>
    <x v="0"/>
    <x v="0"/>
  </r>
  <r>
    <s v="6694-HCOH"/>
    <x v="0"/>
    <x v="9"/>
    <x v="1"/>
    <x v="0"/>
    <s v="AK"/>
    <x v="0"/>
    <n v="64"/>
    <x v="0"/>
    <n v="0"/>
    <x v="0"/>
    <x v="0"/>
    <n v="8"/>
    <x v="0"/>
    <x v="0"/>
    <x v="151"/>
    <n v="7.3598379396197524"/>
    <n v="8"/>
    <s v="High"/>
    <x v="0"/>
    <n v="2.6666666666666665"/>
    <x v="0"/>
    <x v="2"/>
  </r>
  <r>
    <s v="0684-CWTT"/>
    <x v="0"/>
    <x v="28"/>
    <x v="1"/>
    <x v="1"/>
    <s v="ME"/>
    <x v="1"/>
    <n v="31"/>
    <x v="1"/>
    <n v="3"/>
    <x v="0"/>
    <x v="3"/>
    <n v="43"/>
    <x v="0"/>
    <x v="0"/>
    <x v="1232"/>
    <n v="48.812911855192468"/>
    <n v="4"/>
    <s v="Medium"/>
    <x v="1"/>
    <n v="0.23529411764705882"/>
    <x v="0"/>
    <x v="3"/>
  </r>
  <r>
    <s v="7536-NFZW"/>
    <x v="0"/>
    <x v="1"/>
    <x v="1"/>
    <x v="1"/>
    <s v="ID"/>
    <x v="1"/>
    <n v="58"/>
    <x v="0"/>
    <n v="0"/>
    <x v="2"/>
    <x v="1"/>
    <n v="51"/>
    <x v="0"/>
    <x v="0"/>
    <x v="1154"/>
    <n v="49.893116089913399"/>
    <n v="1"/>
    <s v="Low"/>
    <x v="2"/>
    <n v="1.5625E-2"/>
    <x v="0"/>
    <x v="2"/>
  </r>
  <r>
    <s v="3874-KTRH"/>
    <x v="1"/>
    <x v="28"/>
    <x v="0"/>
    <x v="1"/>
    <s v="VA"/>
    <x v="0"/>
    <n v="34"/>
    <x v="0"/>
    <n v="0"/>
    <x v="0"/>
    <x v="1"/>
    <n v="56"/>
    <x v="5"/>
    <x v="22"/>
    <x v="566"/>
    <n v="65.79585127325339"/>
    <n v="8"/>
    <s v="High"/>
    <x v="2"/>
    <n v="0.47058823529411764"/>
    <x v="0"/>
    <x v="0"/>
  </r>
  <r>
    <s v="0944-HQWD"/>
    <x v="0"/>
    <x v="41"/>
    <x v="1"/>
    <x v="1"/>
    <s v="NV"/>
    <x v="1"/>
    <n v="70"/>
    <x v="0"/>
    <n v="0"/>
    <x v="1"/>
    <x v="1"/>
    <n v="47"/>
    <x v="0"/>
    <x v="0"/>
    <x v="528"/>
    <n v="43.285040293216873"/>
    <n v="4"/>
    <s v="Medium"/>
    <x v="1"/>
    <n v="5.7142857142857141E-2"/>
    <x v="1"/>
    <x v="2"/>
  </r>
  <r>
    <s v="2907-IERV"/>
    <x v="0"/>
    <x v="12"/>
    <x v="1"/>
    <x v="0"/>
    <s v="ME"/>
    <x v="1"/>
    <n v="41"/>
    <x v="0"/>
    <n v="0"/>
    <x v="0"/>
    <x v="0"/>
    <n v="9"/>
    <x v="0"/>
    <x v="0"/>
    <x v="12"/>
    <n v="7.9768671686536248"/>
    <n v="5"/>
    <s v="Medium"/>
    <x v="0"/>
    <n v="5"/>
    <x v="0"/>
    <x v="3"/>
  </r>
  <r>
    <s v="8928-KDDO"/>
    <x v="0"/>
    <x v="74"/>
    <x v="1"/>
    <x v="0"/>
    <s v="MS"/>
    <x v="1"/>
    <n v="66"/>
    <x v="0"/>
    <n v="0"/>
    <x v="2"/>
    <x v="1"/>
    <n v="7"/>
    <x v="0"/>
    <x v="0"/>
    <x v="1233"/>
    <n v="8.2363764748199078"/>
    <n v="6"/>
    <s v="High"/>
    <x v="0"/>
    <n v="0.11320754716981132"/>
    <x v="1"/>
    <x v="0"/>
  </r>
  <r>
    <s v="1941-TPTB"/>
    <x v="0"/>
    <x v="18"/>
    <x v="1"/>
    <x v="0"/>
    <s v="HI"/>
    <x v="1"/>
    <n v="76"/>
    <x v="1"/>
    <n v="4"/>
    <x v="1"/>
    <x v="1"/>
    <n v="39"/>
    <x v="0"/>
    <x v="0"/>
    <x v="1234"/>
    <n v="44.264802056467772"/>
    <n v="10"/>
    <s v="High"/>
    <x v="1"/>
    <n v="0.17543859649122806"/>
    <x v="1"/>
    <x v="2"/>
  </r>
  <r>
    <s v="6310-ZOHJ"/>
    <x v="0"/>
    <x v="47"/>
    <x v="0"/>
    <x v="1"/>
    <s v="KS"/>
    <x v="1"/>
    <n v="44"/>
    <x v="0"/>
    <n v="0"/>
    <x v="2"/>
    <x v="1"/>
    <n v="45"/>
    <x v="0"/>
    <x v="0"/>
    <x v="1235"/>
    <n v="40.675709208361198"/>
    <n v="9"/>
    <s v="High"/>
    <x v="1"/>
    <n v="0.29032258064516131"/>
    <x v="0"/>
    <x v="1"/>
  </r>
  <r>
    <s v="4944-HPWQ"/>
    <x v="0"/>
    <x v="17"/>
    <x v="1"/>
    <x v="1"/>
    <s v="WV"/>
    <x v="0"/>
    <n v="35"/>
    <x v="0"/>
    <n v="0"/>
    <x v="2"/>
    <x v="1"/>
    <n v="34"/>
    <x v="0"/>
    <x v="0"/>
    <x v="394"/>
    <n v="27.763292349023139"/>
    <n v="8"/>
    <s v="High"/>
    <x v="1"/>
    <n v="0.15384615384615385"/>
    <x v="0"/>
    <x v="0"/>
  </r>
  <r>
    <s v="7789-ZPFF"/>
    <x v="0"/>
    <x v="72"/>
    <x v="1"/>
    <x v="1"/>
    <s v="MT"/>
    <x v="0"/>
    <n v="41"/>
    <x v="0"/>
    <n v="0"/>
    <x v="2"/>
    <x v="0"/>
    <n v="41"/>
    <x v="0"/>
    <x v="0"/>
    <x v="765"/>
    <n v="32.875420078774013"/>
    <n v="5"/>
    <s v="Medium"/>
    <x v="1"/>
    <n v="6.7567567567567571E-2"/>
    <x v="0"/>
    <x v="2"/>
  </r>
  <r>
    <s v="3590-PYVM"/>
    <x v="0"/>
    <x v="2"/>
    <x v="1"/>
    <x v="1"/>
    <s v="NM"/>
    <x v="0"/>
    <n v="32"/>
    <x v="1"/>
    <n v="2"/>
    <x v="1"/>
    <x v="0"/>
    <n v="28"/>
    <x v="0"/>
    <x v="0"/>
    <x v="764"/>
    <n v="29.920859383229431"/>
    <n v="8"/>
    <s v="High"/>
    <x v="1"/>
    <n v="0.66666666666666663"/>
    <x v="0"/>
    <x v="2"/>
  </r>
  <r>
    <s v="7619-OYAE"/>
    <x v="0"/>
    <x v="61"/>
    <x v="2"/>
    <x v="1"/>
    <s v="RI"/>
    <x v="0"/>
    <n v="53"/>
    <x v="0"/>
    <n v="0"/>
    <x v="0"/>
    <x v="1"/>
    <n v="23"/>
    <x v="0"/>
    <x v="0"/>
    <x v="147"/>
    <n v="25.701926182386309"/>
    <n v="1"/>
    <s v="Low"/>
    <x v="1"/>
    <n v="3.5714285714285712E-2"/>
    <x v="0"/>
    <x v="3"/>
  </r>
  <r>
    <s v="0951-VEAS"/>
    <x v="0"/>
    <x v="29"/>
    <x v="1"/>
    <x v="0"/>
    <s v="KS"/>
    <x v="1"/>
    <n v="32"/>
    <x v="1"/>
    <n v="5"/>
    <x v="2"/>
    <x v="1"/>
    <n v="25"/>
    <x v="0"/>
    <x v="0"/>
    <x v="767"/>
    <n v="25.709020691855141"/>
    <n v="5"/>
    <s v="Medium"/>
    <x v="1"/>
    <n v="7.4626865671641784E-2"/>
    <x v="0"/>
    <x v="1"/>
  </r>
  <r>
    <s v="8979-UPLC"/>
    <x v="0"/>
    <x v="12"/>
    <x v="1"/>
    <x v="0"/>
    <s v="OH"/>
    <x v="0"/>
    <n v="47"/>
    <x v="0"/>
    <n v="0"/>
    <x v="0"/>
    <x v="1"/>
    <n v="53"/>
    <x v="0"/>
    <x v="0"/>
    <x v="327"/>
    <n v="47.435603370378423"/>
    <n v="2"/>
    <s v="Low"/>
    <x v="2"/>
    <n v="2"/>
    <x v="0"/>
    <x v="1"/>
  </r>
  <r>
    <s v="2179-NPFY"/>
    <x v="0"/>
    <x v="3"/>
    <x v="1"/>
    <x v="1"/>
    <s v="MA"/>
    <x v="1"/>
    <n v="38"/>
    <x v="0"/>
    <n v="0"/>
    <x v="2"/>
    <x v="0"/>
    <n v="26"/>
    <x v="0"/>
    <x v="0"/>
    <x v="120"/>
    <n v="22.076935010273552"/>
    <n v="1"/>
    <s v="Low"/>
    <x v="1"/>
    <n v="1.4492753623188406E-2"/>
    <x v="0"/>
    <x v="3"/>
  </r>
  <r>
    <s v="5721-TEVI"/>
    <x v="0"/>
    <x v="36"/>
    <x v="1"/>
    <x v="0"/>
    <s v="WI"/>
    <x v="1"/>
    <n v="23"/>
    <x v="0"/>
    <n v="0"/>
    <x v="0"/>
    <x v="0"/>
    <n v="9"/>
    <x v="0"/>
    <x v="0"/>
    <x v="1236"/>
    <n v="7.9782183986939321"/>
    <n v="6"/>
    <s v="High"/>
    <x v="0"/>
    <n v="1.5"/>
    <x v="2"/>
    <x v="1"/>
  </r>
  <r>
    <s v="4859-PJTF"/>
    <x v="0"/>
    <x v="71"/>
    <x v="1"/>
    <x v="0"/>
    <s v="WY"/>
    <x v="1"/>
    <n v="53"/>
    <x v="0"/>
    <n v="0"/>
    <x v="2"/>
    <x v="1"/>
    <n v="13"/>
    <x v="0"/>
    <x v="0"/>
    <x v="732"/>
    <n v="15.325007816160319"/>
    <n v="4"/>
    <s v="Medium"/>
    <x v="0"/>
    <n v="9.7560975609756101E-2"/>
    <x v="0"/>
    <x v="2"/>
  </r>
  <r>
    <s v="2205-MYBK"/>
    <x v="1"/>
    <x v="25"/>
    <x v="3"/>
    <x v="1"/>
    <s v="TX"/>
    <x v="1"/>
    <n v="29"/>
    <x v="0"/>
    <n v="0"/>
    <x v="0"/>
    <x v="1"/>
    <n v="61"/>
    <x v="1"/>
    <x v="9"/>
    <x v="544"/>
    <n v="61.682228920756529"/>
    <n v="10"/>
    <s v="High"/>
    <x v="2"/>
    <n v="0.15384615384615385"/>
    <x v="2"/>
    <x v="0"/>
  </r>
  <r>
    <s v="3612-CMIO"/>
    <x v="1"/>
    <x v="4"/>
    <x v="4"/>
    <x v="1"/>
    <s v="ME"/>
    <x v="0"/>
    <n v="28"/>
    <x v="0"/>
    <n v="0"/>
    <x v="0"/>
    <x v="1"/>
    <n v="41"/>
    <x v="1"/>
    <x v="9"/>
    <x v="1237"/>
    <n v="35.524758546598477"/>
    <n v="9"/>
    <s v="High"/>
    <x v="1"/>
    <n v="0.23684210526315788"/>
    <x v="2"/>
    <x v="3"/>
  </r>
  <r>
    <s v="9175-AUPE"/>
    <x v="0"/>
    <x v="39"/>
    <x v="1"/>
    <x v="1"/>
    <s v="IA"/>
    <x v="0"/>
    <n v="46"/>
    <x v="1"/>
    <n v="2"/>
    <x v="2"/>
    <x v="0"/>
    <n v="50"/>
    <x v="0"/>
    <x v="0"/>
    <x v="590"/>
    <n v="52.933481540826463"/>
    <n v="10"/>
    <s v="High"/>
    <x v="1"/>
    <n v="0.14084507042253522"/>
    <x v="0"/>
    <x v="1"/>
  </r>
  <r>
    <s v="6705-ZNCW"/>
    <x v="0"/>
    <x v="32"/>
    <x v="1"/>
    <x v="1"/>
    <s v="PA"/>
    <x v="1"/>
    <n v="28"/>
    <x v="1"/>
    <n v="6"/>
    <x v="1"/>
    <x v="0"/>
    <n v="18"/>
    <x v="0"/>
    <x v="0"/>
    <x v="106"/>
    <n v="16.599559627000229"/>
    <n v="1"/>
    <s v="Low"/>
    <x v="0"/>
    <n v="2.7027027027027029E-2"/>
    <x v="2"/>
    <x v="3"/>
  </r>
  <r>
    <s v="5276-OHQK"/>
    <x v="1"/>
    <x v="45"/>
    <x v="1"/>
    <x v="1"/>
    <s v="NV"/>
    <x v="0"/>
    <n v="45"/>
    <x v="0"/>
    <n v="0"/>
    <x v="0"/>
    <x v="1"/>
    <n v="17"/>
    <x v="3"/>
    <x v="8"/>
    <x v="534"/>
    <n v="15.788251524319991"/>
    <n v="9"/>
    <s v="High"/>
    <x v="0"/>
    <n v="0.69230769230769229"/>
    <x v="0"/>
    <x v="2"/>
  </r>
  <r>
    <s v="9699-KQPW"/>
    <x v="0"/>
    <x v="62"/>
    <x v="1"/>
    <x v="0"/>
    <s v="CA"/>
    <x v="1"/>
    <n v="62"/>
    <x v="0"/>
    <n v="0"/>
    <x v="0"/>
    <x v="0"/>
    <n v="8"/>
    <x v="0"/>
    <x v="0"/>
    <x v="767"/>
    <n v="7.5309015129739629"/>
    <n v="9"/>
    <s v="High"/>
    <x v="0"/>
    <n v="0.6"/>
    <x v="0"/>
    <x v="2"/>
  </r>
  <r>
    <s v="1874-MSLN"/>
    <x v="0"/>
    <x v="36"/>
    <x v="1"/>
    <x v="1"/>
    <s v="AZ"/>
    <x v="1"/>
    <n v="34"/>
    <x v="0"/>
    <n v="0"/>
    <x v="0"/>
    <x v="0"/>
    <n v="15"/>
    <x v="0"/>
    <x v="0"/>
    <x v="658"/>
    <n v="13.63418490068611"/>
    <n v="3"/>
    <s v="Medium"/>
    <x v="0"/>
    <n v="0.75"/>
    <x v="0"/>
    <x v="2"/>
  </r>
  <r>
    <s v="6647-YHBG"/>
    <x v="0"/>
    <x v="0"/>
    <x v="1"/>
    <x v="0"/>
    <s v="NV"/>
    <x v="0"/>
    <n v="50"/>
    <x v="1"/>
    <n v="3"/>
    <x v="2"/>
    <x v="3"/>
    <n v="9"/>
    <x v="0"/>
    <x v="0"/>
    <x v="1238"/>
    <n v="8.279319855572119"/>
    <n v="10"/>
    <s v="High"/>
    <x v="0"/>
    <n v="0.41666666666666669"/>
    <x v="0"/>
    <x v="2"/>
  </r>
  <r>
    <s v="7546-CPXS"/>
    <x v="0"/>
    <x v="39"/>
    <x v="1"/>
    <x v="1"/>
    <s v="MS"/>
    <x v="0"/>
    <n v="48"/>
    <x v="1"/>
    <n v="5"/>
    <x v="2"/>
    <x v="0"/>
    <n v="41"/>
    <x v="0"/>
    <x v="0"/>
    <x v="811"/>
    <n v="38.819065827430023"/>
    <n v="2"/>
    <s v="Low"/>
    <x v="1"/>
    <n v="2.8169014084507043E-2"/>
    <x v="0"/>
    <x v="0"/>
  </r>
  <r>
    <s v="9790-BALD"/>
    <x v="1"/>
    <x v="11"/>
    <x v="1"/>
    <x v="1"/>
    <s v="UT"/>
    <x v="0"/>
    <n v="54"/>
    <x v="1"/>
    <n v="2"/>
    <x v="0"/>
    <x v="3"/>
    <n v="23"/>
    <x v="1"/>
    <x v="7"/>
    <x v="992"/>
    <n v="20.03374229327137"/>
    <n v="8"/>
    <s v="High"/>
    <x v="1"/>
    <n v="1.6"/>
    <x v="0"/>
    <x v="2"/>
  </r>
  <r>
    <s v="7167-HXEE"/>
    <x v="1"/>
    <x v="8"/>
    <x v="4"/>
    <x v="1"/>
    <s v="SD"/>
    <x v="1"/>
    <n v="33"/>
    <x v="0"/>
    <n v="0"/>
    <x v="0"/>
    <x v="1"/>
    <n v="45"/>
    <x v="5"/>
    <x v="5"/>
    <x v="27"/>
    <n v="53.556442537673952"/>
    <n v="6"/>
    <s v="High"/>
    <x v="1"/>
    <n v="3"/>
    <x v="0"/>
    <x v="1"/>
  </r>
  <r>
    <s v="9593-ALKB"/>
    <x v="1"/>
    <x v="8"/>
    <x v="3"/>
    <x v="1"/>
    <s v="LA"/>
    <x v="1"/>
    <n v="21"/>
    <x v="0"/>
    <n v="0"/>
    <x v="0"/>
    <x v="0"/>
    <n v="20"/>
    <x v="5"/>
    <x v="5"/>
    <x v="853"/>
    <n v="19.679795054673949"/>
    <n v="9"/>
    <s v="High"/>
    <x v="0"/>
    <n v="4.5"/>
    <x v="2"/>
    <x v="0"/>
  </r>
  <r>
    <s v="9186-XQPJ"/>
    <x v="0"/>
    <x v="52"/>
    <x v="2"/>
    <x v="1"/>
    <s v="OR"/>
    <x v="0"/>
    <n v="39"/>
    <x v="0"/>
    <n v="0"/>
    <x v="2"/>
    <x v="0"/>
    <n v="41"/>
    <x v="0"/>
    <x v="0"/>
    <x v="29"/>
    <n v="34.932553382858593"/>
    <n v="10"/>
    <s v="High"/>
    <x v="1"/>
    <n v="0.16666666666666666"/>
    <x v="0"/>
    <x v="2"/>
  </r>
  <r>
    <s v="1117-EIHQ"/>
    <x v="0"/>
    <x v="57"/>
    <x v="1"/>
    <x v="0"/>
    <s v="UT"/>
    <x v="1"/>
    <n v="55"/>
    <x v="0"/>
    <n v="0"/>
    <x v="2"/>
    <x v="1"/>
    <n v="9"/>
    <x v="0"/>
    <x v="0"/>
    <x v="1192"/>
    <n v="7.7681854052443544"/>
    <n v="9"/>
    <s v="High"/>
    <x v="0"/>
    <n v="0.12328767123287671"/>
    <x v="0"/>
    <x v="2"/>
  </r>
  <r>
    <s v="4583-ZBYX"/>
    <x v="0"/>
    <x v="47"/>
    <x v="0"/>
    <x v="0"/>
    <s v="MS"/>
    <x v="0"/>
    <n v="50"/>
    <x v="0"/>
    <n v="0"/>
    <x v="1"/>
    <x v="0"/>
    <n v="34"/>
    <x v="0"/>
    <x v="0"/>
    <x v="214"/>
    <n v="36.796143805874188"/>
    <n v="0"/>
    <s v="None"/>
    <x v="1"/>
    <n v="0"/>
    <x v="0"/>
    <x v="0"/>
  </r>
  <r>
    <s v="3526-FTFA"/>
    <x v="0"/>
    <x v="64"/>
    <x v="1"/>
    <x v="1"/>
    <s v="UT"/>
    <x v="1"/>
    <n v="39"/>
    <x v="0"/>
    <n v="0"/>
    <x v="2"/>
    <x v="0"/>
    <n v="25"/>
    <x v="0"/>
    <x v="0"/>
    <x v="1021"/>
    <n v="21.20092024850236"/>
    <n v="4"/>
    <s v="Medium"/>
    <x v="1"/>
    <n v="8.6956521739130432E-2"/>
    <x v="0"/>
    <x v="2"/>
  </r>
  <r>
    <s v="4352-ARAD"/>
    <x v="0"/>
    <x v="47"/>
    <x v="1"/>
    <x v="1"/>
    <s v="DE"/>
    <x v="0"/>
    <n v="48"/>
    <x v="0"/>
    <n v="0"/>
    <x v="1"/>
    <x v="0"/>
    <n v="39"/>
    <x v="0"/>
    <x v="0"/>
    <x v="636"/>
    <n v="32.361547936845817"/>
    <n v="7"/>
    <s v="High"/>
    <x v="1"/>
    <n v="0.22580645161290322"/>
    <x v="0"/>
    <x v="0"/>
  </r>
  <r>
    <s v="0427-OMBZ"/>
    <x v="0"/>
    <x v="48"/>
    <x v="1"/>
    <x v="1"/>
    <s v="NV"/>
    <x v="1"/>
    <n v="72"/>
    <x v="0"/>
    <n v="0"/>
    <x v="1"/>
    <x v="0"/>
    <n v="35"/>
    <x v="0"/>
    <x v="0"/>
    <x v="504"/>
    <n v="29.951226027236832"/>
    <n v="0"/>
    <s v="None"/>
    <x v="1"/>
    <n v="0"/>
    <x v="1"/>
    <x v="2"/>
  </r>
  <r>
    <s v="6736-LHMA"/>
    <x v="0"/>
    <x v="4"/>
    <x v="1"/>
    <x v="1"/>
    <s v="TX"/>
    <x v="1"/>
    <n v="53"/>
    <x v="0"/>
    <n v="0"/>
    <x v="1"/>
    <x v="0"/>
    <n v="25"/>
    <x v="0"/>
    <x v="0"/>
    <x v="618"/>
    <n v="27.074911713918141"/>
    <n v="1"/>
    <s v="Low"/>
    <x v="1"/>
    <n v="2.6315789473684209E-2"/>
    <x v="0"/>
    <x v="0"/>
  </r>
  <r>
    <s v="9363-WQLZ"/>
    <x v="0"/>
    <x v="1"/>
    <x v="1"/>
    <x v="1"/>
    <s v="KS"/>
    <x v="0"/>
    <n v="32"/>
    <x v="0"/>
    <n v="0"/>
    <x v="0"/>
    <x v="1"/>
    <n v="52"/>
    <x v="0"/>
    <x v="0"/>
    <x v="939"/>
    <n v="44.130383649715917"/>
    <n v="8"/>
    <s v="High"/>
    <x v="2"/>
    <n v="0.125"/>
    <x v="0"/>
    <x v="1"/>
  </r>
  <r>
    <s v="4962-QLEC"/>
    <x v="0"/>
    <x v="74"/>
    <x v="1"/>
    <x v="1"/>
    <s v="NV"/>
    <x v="0"/>
    <n v="53"/>
    <x v="1"/>
    <n v="5"/>
    <x v="1"/>
    <x v="1"/>
    <n v="25"/>
    <x v="0"/>
    <x v="0"/>
    <x v="1049"/>
    <n v="21.298699898877381"/>
    <n v="7"/>
    <s v="High"/>
    <x v="1"/>
    <n v="0.13207547169811321"/>
    <x v="0"/>
    <x v="2"/>
  </r>
  <r>
    <s v="1243-JPVL"/>
    <x v="0"/>
    <x v="31"/>
    <x v="0"/>
    <x v="1"/>
    <s v="CO"/>
    <x v="0"/>
    <n v="64"/>
    <x v="0"/>
    <n v="0"/>
    <x v="0"/>
    <x v="1"/>
    <n v="37"/>
    <x v="0"/>
    <x v="0"/>
    <x v="892"/>
    <n v="34.908138021704957"/>
    <n v="3"/>
    <s v="Medium"/>
    <x v="1"/>
    <n v="0.13636363636363635"/>
    <x v="0"/>
    <x v="2"/>
  </r>
  <r>
    <s v="6258-MCHZ"/>
    <x v="0"/>
    <x v="38"/>
    <x v="1"/>
    <x v="0"/>
    <s v="AL"/>
    <x v="0"/>
    <n v="63"/>
    <x v="1"/>
    <n v="2"/>
    <x v="0"/>
    <x v="1"/>
    <n v="7"/>
    <x v="0"/>
    <x v="0"/>
    <x v="508"/>
    <n v="5.8888337904508603"/>
    <n v="9"/>
    <s v="High"/>
    <x v="0"/>
    <n v="0.5625"/>
    <x v="0"/>
    <x v="0"/>
  </r>
  <r>
    <s v="5130-ECIX"/>
    <x v="0"/>
    <x v="13"/>
    <x v="1"/>
    <x v="1"/>
    <s v="VA"/>
    <x v="0"/>
    <n v="66"/>
    <x v="0"/>
    <n v="0"/>
    <x v="1"/>
    <x v="1"/>
    <n v="55"/>
    <x v="0"/>
    <x v="0"/>
    <x v="616"/>
    <n v="57.970068269474218"/>
    <n v="0"/>
    <s v="None"/>
    <x v="2"/>
    <n v="0"/>
    <x v="1"/>
    <x v="0"/>
  </r>
  <r>
    <s v="7927-JOUI"/>
    <x v="0"/>
    <x v="44"/>
    <x v="0"/>
    <x v="1"/>
    <s v="TX"/>
    <x v="1"/>
    <n v="85"/>
    <x v="0"/>
    <n v="0"/>
    <x v="1"/>
    <x v="1"/>
    <n v="60"/>
    <x v="0"/>
    <x v="0"/>
    <x v="120"/>
    <n v="56.60415074782393"/>
    <n v="3"/>
    <s v="Medium"/>
    <x v="2"/>
    <n v="4.9180327868852458E-2"/>
    <x v="1"/>
    <x v="0"/>
  </r>
  <r>
    <s v="6608-GMUC"/>
    <x v="1"/>
    <x v="12"/>
    <x v="4"/>
    <x v="1"/>
    <s v="TX"/>
    <x v="0"/>
    <n v="58"/>
    <x v="0"/>
    <n v="0"/>
    <x v="0"/>
    <x v="0"/>
    <n v="46"/>
    <x v="1"/>
    <x v="7"/>
    <x v="1110"/>
    <n v="48.709406998701752"/>
    <n v="6"/>
    <s v="High"/>
    <x v="1"/>
    <n v="6"/>
    <x v="0"/>
    <x v="0"/>
  </r>
  <r>
    <s v="6029-PZHP"/>
    <x v="1"/>
    <x v="38"/>
    <x v="0"/>
    <x v="1"/>
    <s v="IN"/>
    <x v="1"/>
    <n v="79"/>
    <x v="0"/>
    <n v="0"/>
    <x v="0"/>
    <x v="0"/>
    <n v="59"/>
    <x v="1"/>
    <x v="13"/>
    <x v="1117"/>
    <n v="68.180759557626018"/>
    <n v="2"/>
    <s v="Low"/>
    <x v="2"/>
    <n v="0.125"/>
    <x v="1"/>
    <x v="1"/>
  </r>
  <r>
    <s v="5642-YQQI"/>
    <x v="0"/>
    <x v="3"/>
    <x v="1"/>
    <x v="0"/>
    <s v="RI"/>
    <x v="0"/>
    <n v="57"/>
    <x v="0"/>
    <n v="0"/>
    <x v="2"/>
    <x v="0"/>
    <n v="15"/>
    <x v="0"/>
    <x v="0"/>
    <x v="1009"/>
    <n v="16.780932088104809"/>
    <n v="3"/>
    <s v="Medium"/>
    <x v="0"/>
    <n v="4.3478260869565216E-2"/>
    <x v="0"/>
    <x v="3"/>
  </r>
  <r>
    <s v="3446-VRVY"/>
    <x v="1"/>
    <x v="11"/>
    <x v="3"/>
    <x v="1"/>
    <s v="VT"/>
    <x v="0"/>
    <n v="67"/>
    <x v="0"/>
    <n v="0"/>
    <x v="0"/>
    <x v="1"/>
    <n v="44"/>
    <x v="3"/>
    <x v="8"/>
    <x v="1081"/>
    <n v="49.98683309097504"/>
    <n v="3"/>
    <s v="Medium"/>
    <x v="1"/>
    <n v="0.6"/>
    <x v="1"/>
    <x v="3"/>
  </r>
  <r>
    <s v="1340-GVYD"/>
    <x v="0"/>
    <x v="12"/>
    <x v="1"/>
    <x v="0"/>
    <s v="VA"/>
    <x v="0"/>
    <n v="21"/>
    <x v="0"/>
    <n v="0"/>
    <x v="0"/>
    <x v="0"/>
    <n v="14"/>
    <x v="0"/>
    <x v="0"/>
    <x v="45"/>
    <n v="13.040964068489309"/>
    <n v="2"/>
    <s v="Low"/>
    <x v="0"/>
    <n v="2"/>
    <x v="2"/>
    <x v="0"/>
  </r>
  <r>
    <s v="1346-ATZG"/>
    <x v="0"/>
    <x v="43"/>
    <x v="1"/>
    <x v="1"/>
    <s v="WV"/>
    <x v="0"/>
    <n v="81"/>
    <x v="0"/>
    <n v="0"/>
    <x v="1"/>
    <x v="1"/>
    <n v="38"/>
    <x v="0"/>
    <x v="0"/>
    <x v="882"/>
    <n v="43.521368671276562"/>
    <n v="5"/>
    <s v="Medium"/>
    <x v="1"/>
    <n v="0.17241379310344829"/>
    <x v="1"/>
    <x v="0"/>
  </r>
  <r>
    <s v="1754-GQXW"/>
    <x v="1"/>
    <x v="2"/>
    <x v="2"/>
    <x v="0"/>
    <s v="AL"/>
    <x v="1"/>
    <n v="63"/>
    <x v="0"/>
    <n v="0"/>
    <x v="0"/>
    <x v="0"/>
    <n v="45"/>
    <x v="1"/>
    <x v="7"/>
    <x v="1226"/>
    <n v="37.898443585922429"/>
    <n v="8"/>
    <s v="High"/>
    <x v="1"/>
    <n v="0.66666666666666663"/>
    <x v="0"/>
    <x v="0"/>
  </r>
  <r>
    <s v="5672-EZBA"/>
    <x v="0"/>
    <x v="16"/>
    <x v="0"/>
    <x v="1"/>
    <s v="MN"/>
    <x v="0"/>
    <n v="26"/>
    <x v="0"/>
    <n v="0"/>
    <x v="2"/>
    <x v="0"/>
    <n v="40"/>
    <x v="0"/>
    <x v="0"/>
    <x v="103"/>
    <n v="37.929715086659577"/>
    <n v="4"/>
    <s v="Medium"/>
    <x v="1"/>
    <n v="5.5555555555555552E-2"/>
    <x v="2"/>
    <x v="1"/>
  </r>
  <r>
    <s v="4797-LSKJ"/>
    <x v="0"/>
    <x v="31"/>
    <x v="1"/>
    <x v="1"/>
    <s v="ND"/>
    <x v="1"/>
    <n v="64"/>
    <x v="1"/>
    <n v="2"/>
    <x v="0"/>
    <x v="0"/>
    <n v="22"/>
    <x v="0"/>
    <x v="0"/>
    <x v="866"/>
    <n v="17.66215377388097"/>
    <n v="0"/>
    <s v="None"/>
    <x v="1"/>
    <n v="0"/>
    <x v="0"/>
    <x v="1"/>
  </r>
  <r>
    <s v="8096-PIIU"/>
    <x v="1"/>
    <x v="12"/>
    <x v="2"/>
    <x v="1"/>
    <s v="RI"/>
    <x v="0"/>
    <n v="37"/>
    <x v="0"/>
    <n v="0"/>
    <x v="0"/>
    <x v="3"/>
    <n v="29"/>
    <x v="1"/>
    <x v="11"/>
    <x v="195"/>
    <n v="26.356510550281289"/>
    <n v="6"/>
    <s v="High"/>
    <x v="1"/>
    <n v="6"/>
    <x v="0"/>
    <x v="3"/>
  </r>
  <r>
    <s v="3756-ULHU"/>
    <x v="1"/>
    <x v="20"/>
    <x v="0"/>
    <x v="0"/>
    <s v="MD"/>
    <x v="0"/>
    <n v="42"/>
    <x v="1"/>
    <n v="3"/>
    <x v="0"/>
    <x v="1"/>
    <n v="38"/>
    <x v="2"/>
    <x v="16"/>
    <x v="705"/>
    <n v="45.522215087616019"/>
    <n v="6"/>
    <s v="High"/>
    <x v="1"/>
    <n v="0.33333333333333331"/>
    <x v="0"/>
    <x v="0"/>
  </r>
  <r>
    <s v="1598-ZOHG"/>
    <x v="0"/>
    <x v="11"/>
    <x v="1"/>
    <x v="0"/>
    <s v="DC"/>
    <x v="0"/>
    <n v="84"/>
    <x v="0"/>
    <n v="0"/>
    <x v="2"/>
    <x v="0"/>
    <n v="26"/>
    <x v="0"/>
    <x v="0"/>
    <x v="183"/>
    <n v="30.18417861315509"/>
    <n v="4"/>
    <s v="Medium"/>
    <x v="1"/>
    <n v="0.8"/>
    <x v="1"/>
    <x v="0"/>
  </r>
  <r>
    <s v="4529-BTPC"/>
    <x v="0"/>
    <x v="66"/>
    <x v="1"/>
    <x v="0"/>
    <s v="KY"/>
    <x v="0"/>
    <n v="60"/>
    <x v="1"/>
    <n v="5"/>
    <x v="2"/>
    <x v="0"/>
    <n v="13"/>
    <x v="0"/>
    <x v="0"/>
    <x v="1147"/>
    <n v="14.706231011720201"/>
    <n v="5"/>
    <s v="Medium"/>
    <x v="0"/>
    <n v="0.18518518518518517"/>
    <x v="0"/>
    <x v="0"/>
  </r>
  <r>
    <s v="8609-YMBL"/>
    <x v="0"/>
    <x v="68"/>
    <x v="1"/>
    <x v="1"/>
    <s v="DC"/>
    <x v="1"/>
    <n v="67"/>
    <x v="0"/>
    <n v="0"/>
    <x v="2"/>
    <x v="1"/>
    <n v="46"/>
    <x v="0"/>
    <x v="0"/>
    <x v="427"/>
    <n v="51.820189360402757"/>
    <n v="4"/>
    <s v="Medium"/>
    <x v="1"/>
    <n v="8.1632653061224483E-2"/>
    <x v="1"/>
    <x v="0"/>
  </r>
  <r>
    <s v="6169-UEWN"/>
    <x v="0"/>
    <x v="6"/>
    <x v="1"/>
    <x v="0"/>
    <s v="NC"/>
    <x v="1"/>
    <n v="56"/>
    <x v="0"/>
    <n v="0"/>
    <x v="2"/>
    <x v="0"/>
    <n v="12"/>
    <x v="0"/>
    <x v="0"/>
    <x v="773"/>
    <n v="12.20676482180264"/>
    <n v="9"/>
    <s v="High"/>
    <x v="0"/>
    <n v="0.47368421052631576"/>
    <x v="0"/>
    <x v="0"/>
  </r>
  <r>
    <s v="3459-ASLK"/>
    <x v="0"/>
    <x v="42"/>
    <x v="1"/>
    <x v="1"/>
    <s v="LA"/>
    <x v="0"/>
    <n v="75"/>
    <x v="0"/>
    <n v="0"/>
    <x v="2"/>
    <x v="0"/>
    <n v="19"/>
    <x v="0"/>
    <x v="0"/>
    <x v="712"/>
    <n v="21.39025233878106"/>
    <n v="9"/>
    <s v="High"/>
    <x v="0"/>
    <n v="0.1875"/>
    <x v="1"/>
    <x v="0"/>
  </r>
  <r>
    <s v="1090-ZOTC"/>
    <x v="0"/>
    <x v="28"/>
    <x v="2"/>
    <x v="0"/>
    <s v="NV"/>
    <x v="1"/>
    <n v="26"/>
    <x v="0"/>
    <n v="0"/>
    <x v="1"/>
    <x v="3"/>
    <n v="8"/>
    <x v="0"/>
    <x v="0"/>
    <x v="797"/>
    <n v="7.2560493026034774"/>
    <n v="8"/>
    <s v="High"/>
    <x v="0"/>
    <n v="0.47058823529411764"/>
    <x v="2"/>
    <x v="2"/>
  </r>
  <r>
    <s v="9605-SFEV"/>
    <x v="0"/>
    <x v="16"/>
    <x v="1"/>
    <x v="1"/>
    <s v="MI"/>
    <x v="0"/>
    <n v="49"/>
    <x v="1"/>
    <n v="2"/>
    <x v="2"/>
    <x v="1"/>
    <n v="33"/>
    <x v="0"/>
    <x v="0"/>
    <x v="975"/>
    <n v="27.489048802683261"/>
    <n v="8"/>
    <s v="High"/>
    <x v="1"/>
    <n v="0.1111111111111111"/>
    <x v="0"/>
    <x v="1"/>
  </r>
  <r>
    <s v="3230-GUHN"/>
    <x v="1"/>
    <x v="0"/>
    <x v="2"/>
    <x v="1"/>
    <s v="IL"/>
    <x v="0"/>
    <n v="34"/>
    <x v="0"/>
    <n v="0"/>
    <x v="0"/>
    <x v="1"/>
    <n v="50"/>
    <x v="1"/>
    <x v="7"/>
    <x v="211"/>
    <n v="41.43641337286796"/>
    <n v="7"/>
    <s v="High"/>
    <x v="1"/>
    <n v="0.29166666666666669"/>
    <x v="0"/>
    <x v="1"/>
  </r>
  <r>
    <s v="2342-IECV"/>
    <x v="0"/>
    <x v="23"/>
    <x v="1"/>
    <x v="0"/>
    <s v="SC"/>
    <x v="0"/>
    <n v="42"/>
    <x v="0"/>
    <n v="0"/>
    <x v="1"/>
    <x v="0"/>
    <n v="7"/>
    <x v="0"/>
    <x v="0"/>
    <x v="0"/>
    <n v="7.3195561226807504"/>
    <n v="2"/>
    <s v="Low"/>
    <x v="0"/>
    <n v="4.6511627906976744E-2"/>
    <x v="0"/>
    <x v="0"/>
  </r>
  <r>
    <s v="4733-OIGH"/>
    <x v="0"/>
    <x v="60"/>
    <x v="1"/>
    <x v="1"/>
    <s v="MA"/>
    <x v="0"/>
    <n v="80"/>
    <x v="0"/>
    <n v="0"/>
    <x v="1"/>
    <x v="1"/>
    <n v="28"/>
    <x v="0"/>
    <x v="0"/>
    <x v="797"/>
    <n v="32.567829493703897"/>
    <n v="4"/>
    <s v="Medium"/>
    <x v="1"/>
    <n v="7.2727272727272724E-2"/>
    <x v="1"/>
    <x v="3"/>
  </r>
  <r>
    <s v="9232-XEDE"/>
    <x v="1"/>
    <x v="23"/>
    <x v="2"/>
    <x v="1"/>
    <s v="WV"/>
    <x v="0"/>
    <n v="62"/>
    <x v="0"/>
    <n v="0"/>
    <x v="0"/>
    <x v="1"/>
    <n v="49"/>
    <x v="3"/>
    <x v="2"/>
    <x v="1239"/>
    <n v="58.594005489538013"/>
    <n v="7"/>
    <s v="High"/>
    <x v="1"/>
    <n v="0.16279069767441862"/>
    <x v="0"/>
    <x v="0"/>
  </r>
  <r>
    <s v="9417-ZKNM"/>
    <x v="1"/>
    <x v="48"/>
    <x v="5"/>
    <x v="1"/>
    <s v="MS"/>
    <x v="1"/>
    <n v="48"/>
    <x v="0"/>
    <n v="0"/>
    <x v="0"/>
    <x v="1"/>
    <n v="37"/>
    <x v="5"/>
    <x v="12"/>
    <x v="1142"/>
    <n v="34.506912644263387"/>
    <n v="2"/>
    <s v="Low"/>
    <x v="1"/>
    <n v="0.1"/>
    <x v="0"/>
    <x v="0"/>
  </r>
  <r>
    <s v="4189-MEDZ"/>
    <x v="0"/>
    <x v="70"/>
    <x v="1"/>
    <x v="0"/>
    <s v="WV"/>
    <x v="1"/>
    <n v="50"/>
    <x v="0"/>
    <n v="0"/>
    <x v="2"/>
    <x v="1"/>
    <n v="13"/>
    <x v="0"/>
    <x v="0"/>
    <x v="941"/>
    <n v="10.977174393142491"/>
    <n v="3"/>
    <s v="Medium"/>
    <x v="0"/>
    <n v="5.0847457627118647E-2"/>
    <x v="0"/>
    <x v="0"/>
  </r>
  <r>
    <s v="8565-WWKG"/>
    <x v="1"/>
    <x v="12"/>
    <x v="1"/>
    <x v="0"/>
    <s v="DE"/>
    <x v="1"/>
    <n v="43"/>
    <x v="0"/>
    <n v="0"/>
    <x v="0"/>
    <x v="3"/>
    <n v="10"/>
    <x v="4"/>
    <x v="14"/>
    <x v="1166"/>
    <n v="11.57723834077502"/>
    <n v="4"/>
    <s v="Medium"/>
    <x v="0"/>
    <n v="4"/>
    <x v="0"/>
    <x v="0"/>
  </r>
  <r>
    <s v="9578-WCWE"/>
    <x v="0"/>
    <x v="60"/>
    <x v="1"/>
    <x v="1"/>
    <s v="CT"/>
    <x v="0"/>
    <n v="42"/>
    <x v="0"/>
    <n v="0"/>
    <x v="0"/>
    <x v="1"/>
    <n v="37"/>
    <x v="0"/>
    <x v="0"/>
    <x v="731"/>
    <n v="42.208015390005663"/>
    <n v="4"/>
    <s v="Medium"/>
    <x v="1"/>
    <n v="7.2727272727272724E-2"/>
    <x v="0"/>
    <x v="3"/>
  </r>
  <r>
    <s v="3437-AKMM"/>
    <x v="0"/>
    <x v="34"/>
    <x v="1"/>
    <x v="0"/>
    <s v="AL"/>
    <x v="0"/>
    <n v="31"/>
    <x v="1"/>
    <n v="6"/>
    <x v="2"/>
    <x v="1"/>
    <n v="34"/>
    <x v="0"/>
    <x v="0"/>
    <x v="518"/>
    <n v="33.461631553055149"/>
    <n v="6"/>
    <s v="High"/>
    <x v="1"/>
    <n v="9.0909090909090912E-2"/>
    <x v="0"/>
    <x v="0"/>
  </r>
  <r>
    <s v="4611-AZSG"/>
    <x v="0"/>
    <x v="74"/>
    <x v="1"/>
    <x v="1"/>
    <s v="WY"/>
    <x v="0"/>
    <n v="23"/>
    <x v="1"/>
    <n v="5"/>
    <x v="1"/>
    <x v="3"/>
    <n v="32"/>
    <x v="0"/>
    <x v="0"/>
    <x v="1150"/>
    <n v="27.8404463934225"/>
    <n v="9"/>
    <s v="High"/>
    <x v="1"/>
    <n v="0.16981132075471697"/>
    <x v="2"/>
    <x v="2"/>
  </r>
  <r>
    <s v="7818-YQPO"/>
    <x v="1"/>
    <x v="37"/>
    <x v="1"/>
    <x v="1"/>
    <s v="CA"/>
    <x v="0"/>
    <n v="54"/>
    <x v="1"/>
    <n v="4"/>
    <x v="0"/>
    <x v="1"/>
    <n v="18"/>
    <x v="6"/>
    <x v="20"/>
    <x v="585"/>
    <n v="19.917202899842831"/>
    <n v="4"/>
    <s v="Medium"/>
    <x v="0"/>
    <n v="0.5714285714285714"/>
    <x v="0"/>
    <x v="2"/>
  </r>
  <r>
    <s v="8450-NBSE"/>
    <x v="1"/>
    <x v="35"/>
    <x v="0"/>
    <x v="1"/>
    <s v="IN"/>
    <x v="0"/>
    <n v="51"/>
    <x v="0"/>
    <n v="0"/>
    <x v="1"/>
    <x v="0"/>
    <n v="42"/>
    <x v="1"/>
    <x v="13"/>
    <x v="823"/>
    <n v="40.436560155284553"/>
    <n v="6"/>
    <s v="High"/>
    <x v="1"/>
    <n v="0.24"/>
    <x v="0"/>
    <x v="1"/>
  </r>
  <r>
    <s v="7263-ARLA"/>
    <x v="0"/>
    <x v="38"/>
    <x v="1"/>
    <x v="1"/>
    <s v="AL"/>
    <x v="1"/>
    <n v="67"/>
    <x v="0"/>
    <n v="0"/>
    <x v="2"/>
    <x v="0"/>
    <n v="53"/>
    <x v="0"/>
    <x v="0"/>
    <x v="624"/>
    <n v="56.126584596505239"/>
    <n v="2"/>
    <s v="Low"/>
    <x v="2"/>
    <n v="0.125"/>
    <x v="1"/>
    <x v="0"/>
  </r>
  <r>
    <s v="6179-HUIK"/>
    <x v="0"/>
    <x v="61"/>
    <x v="1"/>
    <x v="0"/>
    <s v="ME"/>
    <x v="1"/>
    <n v="28"/>
    <x v="1"/>
    <n v="6"/>
    <x v="1"/>
    <x v="0"/>
    <n v="9"/>
    <x v="0"/>
    <x v="0"/>
    <x v="511"/>
    <n v="8.7713550778600098"/>
    <n v="0"/>
    <s v="None"/>
    <x v="0"/>
    <n v="0"/>
    <x v="2"/>
    <x v="3"/>
  </r>
  <r>
    <s v="3657-ZYAP"/>
    <x v="0"/>
    <x v="6"/>
    <x v="1"/>
    <x v="1"/>
    <s v="MN"/>
    <x v="0"/>
    <n v="46"/>
    <x v="1"/>
    <n v="2"/>
    <x v="0"/>
    <x v="1"/>
    <n v="20"/>
    <x v="0"/>
    <x v="0"/>
    <x v="1240"/>
    <n v="18.938550055660791"/>
    <n v="2"/>
    <s v="Low"/>
    <x v="0"/>
    <n v="0.10526315789473684"/>
    <x v="0"/>
    <x v="1"/>
  </r>
  <r>
    <s v="2699-PYPP"/>
    <x v="0"/>
    <x v="73"/>
    <x v="1"/>
    <x v="1"/>
    <s v="ND"/>
    <x v="1"/>
    <n v="76"/>
    <x v="0"/>
    <n v="0"/>
    <x v="2"/>
    <x v="1"/>
    <n v="49"/>
    <x v="0"/>
    <x v="0"/>
    <x v="869"/>
    <n v="49.803643299015029"/>
    <n v="9"/>
    <s v="High"/>
    <x v="1"/>
    <n v="0.23076923076923078"/>
    <x v="1"/>
    <x v="1"/>
  </r>
  <r>
    <s v="2046-VRMT"/>
    <x v="1"/>
    <x v="12"/>
    <x v="5"/>
    <x v="1"/>
    <s v="TN"/>
    <x v="0"/>
    <n v="80"/>
    <x v="0"/>
    <n v="0"/>
    <x v="0"/>
    <x v="1"/>
    <n v="40"/>
    <x v="3"/>
    <x v="8"/>
    <x v="292"/>
    <n v="44.971315762101469"/>
    <n v="7"/>
    <s v="High"/>
    <x v="1"/>
    <n v="7"/>
    <x v="1"/>
    <x v="0"/>
  </r>
  <r>
    <s v="3968-PZQU"/>
    <x v="1"/>
    <x v="12"/>
    <x v="5"/>
    <x v="1"/>
    <s v="MO"/>
    <x v="0"/>
    <n v="67"/>
    <x v="0"/>
    <n v="0"/>
    <x v="0"/>
    <x v="1"/>
    <n v="21"/>
    <x v="1"/>
    <x v="7"/>
    <x v="1080"/>
    <n v="23.148502696904231"/>
    <n v="3"/>
    <s v="Medium"/>
    <x v="1"/>
    <n v="3"/>
    <x v="1"/>
    <x v="1"/>
  </r>
  <r>
    <s v="8181-QUOL"/>
    <x v="0"/>
    <x v="73"/>
    <x v="1"/>
    <x v="1"/>
    <s v="IN"/>
    <x v="1"/>
    <n v="26"/>
    <x v="1"/>
    <n v="4"/>
    <x v="2"/>
    <x v="1"/>
    <n v="39"/>
    <x v="0"/>
    <x v="0"/>
    <x v="1207"/>
    <n v="44.347241308901808"/>
    <n v="1"/>
    <s v="Low"/>
    <x v="1"/>
    <n v="2.564102564102564E-2"/>
    <x v="2"/>
    <x v="1"/>
  </r>
  <r>
    <s v="9894-GMXJ"/>
    <x v="0"/>
    <x v="67"/>
    <x v="2"/>
    <x v="0"/>
    <s v="CT"/>
    <x v="0"/>
    <n v="38"/>
    <x v="1"/>
    <n v="2"/>
    <x v="0"/>
    <x v="0"/>
    <n v="8"/>
    <x v="0"/>
    <x v="0"/>
    <x v="1102"/>
    <n v="7.9809030083830583"/>
    <n v="8"/>
    <s v="High"/>
    <x v="0"/>
    <n v="0.22857142857142856"/>
    <x v="0"/>
    <x v="3"/>
  </r>
  <r>
    <s v="1842-JWUX"/>
    <x v="0"/>
    <x v="1"/>
    <x v="1"/>
    <x v="0"/>
    <s v="UT"/>
    <x v="0"/>
    <n v="41"/>
    <x v="0"/>
    <n v="0"/>
    <x v="2"/>
    <x v="0"/>
    <n v="63"/>
    <x v="0"/>
    <x v="0"/>
    <x v="49"/>
    <n v="53.714067790586981"/>
    <n v="7"/>
    <s v="High"/>
    <x v="2"/>
    <n v="0.109375"/>
    <x v="0"/>
    <x v="2"/>
  </r>
  <r>
    <s v="7834-ENXH"/>
    <x v="0"/>
    <x v="36"/>
    <x v="0"/>
    <x v="1"/>
    <s v="NY"/>
    <x v="1"/>
    <n v="24"/>
    <x v="0"/>
    <n v="0"/>
    <x v="0"/>
    <x v="0"/>
    <n v="35"/>
    <x v="0"/>
    <x v="0"/>
    <x v="1241"/>
    <n v="34.727369410585169"/>
    <n v="4"/>
    <s v="Medium"/>
    <x v="1"/>
    <n v="1"/>
    <x v="2"/>
    <x v="3"/>
  </r>
  <r>
    <s v="2435-IYLS"/>
    <x v="1"/>
    <x v="13"/>
    <x v="4"/>
    <x v="0"/>
    <s v="SD"/>
    <x v="1"/>
    <n v="76"/>
    <x v="0"/>
    <n v="0"/>
    <x v="0"/>
    <x v="1"/>
    <n v="34"/>
    <x v="1"/>
    <x v="13"/>
    <x v="763"/>
    <n v="36.727622470880092"/>
    <n v="2"/>
    <s v="Low"/>
    <x v="1"/>
    <n v="4.4444444444444446E-2"/>
    <x v="1"/>
    <x v="1"/>
  </r>
  <r>
    <s v="1843-AELD"/>
    <x v="0"/>
    <x v="36"/>
    <x v="1"/>
    <x v="1"/>
    <s v="SC"/>
    <x v="2"/>
    <n v="70"/>
    <x v="0"/>
    <n v="0"/>
    <x v="1"/>
    <x v="1"/>
    <n v="34"/>
    <x v="0"/>
    <x v="0"/>
    <x v="836"/>
    <n v="30.572357808042401"/>
    <n v="7"/>
    <s v="High"/>
    <x v="1"/>
    <n v="1.75"/>
    <x v="1"/>
    <x v="0"/>
  </r>
  <r>
    <s v="9925-BAHT"/>
    <x v="0"/>
    <x v="39"/>
    <x v="3"/>
    <x v="1"/>
    <s v="CA"/>
    <x v="0"/>
    <n v="62"/>
    <x v="0"/>
    <n v="0"/>
    <x v="2"/>
    <x v="1"/>
    <n v="78"/>
    <x v="0"/>
    <x v="0"/>
    <x v="575"/>
    <n v="78.257338399097677"/>
    <n v="8"/>
    <s v="High"/>
    <x v="2"/>
    <n v="0.11267605633802817"/>
    <x v="0"/>
    <x v="2"/>
  </r>
  <r>
    <s v="0972-LGVJ"/>
    <x v="0"/>
    <x v="40"/>
    <x v="1"/>
    <x v="0"/>
    <s v="NJ"/>
    <x v="1"/>
    <n v="47"/>
    <x v="1"/>
    <n v="3"/>
    <x v="2"/>
    <x v="1"/>
    <n v="8"/>
    <x v="0"/>
    <x v="0"/>
    <x v="755"/>
    <n v="7.4478311638141026"/>
    <n v="1"/>
    <s v="Low"/>
    <x v="0"/>
    <n v="1.5873015873015872E-2"/>
    <x v="0"/>
    <x v="3"/>
  </r>
  <r>
    <s v="4798-PWPP"/>
    <x v="0"/>
    <x v="32"/>
    <x v="1"/>
    <x v="1"/>
    <s v="MS"/>
    <x v="1"/>
    <n v="55"/>
    <x v="0"/>
    <n v="0"/>
    <x v="0"/>
    <x v="3"/>
    <n v="26"/>
    <x v="0"/>
    <x v="0"/>
    <x v="560"/>
    <n v="21.450988368240171"/>
    <n v="6"/>
    <s v="High"/>
    <x v="1"/>
    <n v="0.16216216216216217"/>
    <x v="0"/>
    <x v="0"/>
  </r>
  <r>
    <s v="2463-VEZT"/>
    <x v="1"/>
    <x v="27"/>
    <x v="1"/>
    <x v="0"/>
    <s v="ID"/>
    <x v="1"/>
    <n v="76"/>
    <x v="0"/>
    <n v="0"/>
    <x v="0"/>
    <x v="1"/>
    <n v="64"/>
    <x v="5"/>
    <x v="5"/>
    <x v="238"/>
    <n v="66.487756858065154"/>
    <n v="7"/>
    <s v="High"/>
    <x v="2"/>
    <n v="0.20588235294117646"/>
    <x v="1"/>
    <x v="2"/>
  </r>
  <r>
    <s v="1899-JYEZ"/>
    <x v="0"/>
    <x v="46"/>
    <x v="1"/>
    <x v="1"/>
    <s v="MA"/>
    <x v="1"/>
    <n v="77"/>
    <x v="0"/>
    <n v="0"/>
    <x v="1"/>
    <x v="0"/>
    <n v="46"/>
    <x v="0"/>
    <x v="0"/>
    <x v="274"/>
    <n v="47.987372003211853"/>
    <n v="4"/>
    <s v="Medium"/>
    <x v="1"/>
    <n v="6.8965517241379309E-2"/>
    <x v="1"/>
    <x v="3"/>
  </r>
  <r>
    <s v="4268-RAFJ"/>
    <x v="1"/>
    <x v="22"/>
    <x v="1"/>
    <x v="1"/>
    <s v="ID"/>
    <x v="0"/>
    <n v="42"/>
    <x v="0"/>
    <n v="0"/>
    <x v="0"/>
    <x v="1"/>
    <n v="37"/>
    <x v="2"/>
    <x v="16"/>
    <x v="169"/>
    <n v="32.965369418548903"/>
    <n v="5"/>
    <s v="Medium"/>
    <x v="1"/>
    <n v="0.45454545454545453"/>
    <x v="0"/>
    <x v="2"/>
  </r>
  <r>
    <s v="1299-WYLC"/>
    <x v="0"/>
    <x v="49"/>
    <x v="1"/>
    <x v="1"/>
    <s v="MN"/>
    <x v="0"/>
    <n v="70"/>
    <x v="0"/>
    <n v="0"/>
    <x v="1"/>
    <x v="1"/>
    <n v="61"/>
    <x v="0"/>
    <x v="0"/>
    <x v="410"/>
    <n v="58.298507558679439"/>
    <n v="1"/>
    <s v="Low"/>
    <x v="2"/>
    <n v="1.7857142857142856E-2"/>
    <x v="1"/>
    <x v="1"/>
  </r>
  <r>
    <s v="3261-KBYM"/>
    <x v="0"/>
    <x v="1"/>
    <x v="1"/>
    <x v="1"/>
    <s v="NE"/>
    <x v="0"/>
    <n v="55"/>
    <x v="0"/>
    <n v="0"/>
    <x v="2"/>
    <x v="1"/>
    <n v="39"/>
    <x v="0"/>
    <x v="0"/>
    <x v="1242"/>
    <n v="35.612420444086872"/>
    <n v="4"/>
    <s v="Medium"/>
    <x v="1"/>
    <n v="6.25E-2"/>
    <x v="0"/>
    <x v="1"/>
  </r>
  <r>
    <s v="1914-ARJY"/>
    <x v="0"/>
    <x v="39"/>
    <x v="2"/>
    <x v="1"/>
    <s v="PA"/>
    <x v="0"/>
    <n v="35"/>
    <x v="0"/>
    <n v="0"/>
    <x v="2"/>
    <x v="1"/>
    <n v="32"/>
    <x v="0"/>
    <x v="0"/>
    <x v="307"/>
    <n v="30.56000755135711"/>
    <n v="1"/>
    <s v="Low"/>
    <x v="1"/>
    <n v="1.4084507042253521E-2"/>
    <x v="0"/>
    <x v="3"/>
  </r>
  <r>
    <s v="7308-AZSF"/>
    <x v="0"/>
    <x v="33"/>
    <x v="1"/>
    <x v="1"/>
    <s v="TX"/>
    <x v="0"/>
    <n v="24"/>
    <x v="0"/>
    <n v="0"/>
    <x v="0"/>
    <x v="0"/>
    <n v="36"/>
    <x v="0"/>
    <x v="0"/>
    <x v="782"/>
    <n v="41.113804053888558"/>
    <n v="5"/>
    <s v="Medium"/>
    <x v="1"/>
    <n v="0.21739130434782608"/>
    <x v="2"/>
    <x v="0"/>
  </r>
  <r>
    <s v="7157-CWTR"/>
    <x v="1"/>
    <x v="1"/>
    <x v="0"/>
    <x v="1"/>
    <s v="IA"/>
    <x v="0"/>
    <n v="40"/>
    <x v="0"/>
    <n v="0"/>
    <x v="1"/>
    <x v="1"/>
    <n v="46"/>
    <x v="1"/>
    <x v="9"/>
    <x v="946"/>
    <n v="41.887349645493437"/>
    <n v="7"/>
    <s v="High"/>
    <x v="1"/>
    <n v="0.109375"/>
    <x v="0"/>
    <x v="1"/>
  </r>
  <r>
    <s v="0132-UAND"/>
    <x v="0"/>
    <x v="46"/>
    <x v="1"/>
    <x v="1"/>
    <s v="LA"/>
    <x v="1"/>
    <n v="28"/>
    <x v="0"/>
    <n v="0"/>
    <x v="2"/>
    <x v="1"/>
    <n v="42"/>
    <x v="0"/>
    <x v="0"/>
    <x v="78"/>
    <n v="38.241474751096519"/>
    <n v="0"/>
    <s v="None"/>
    <x v="1"/>
    <n v="0"/>
    <x v="2"/>
    <x v="0"/>
  </r>
  <r>
    <s v="1404-SCEM"/>
    <x v="0"/>
    <x v="31"/>
    <x v="1"/>
    <x v="1"/>
    <s v="TX"/>
    <x v="0"/>
    <n v="63"/>
    <x v="1"/>
    <n v="5"/>
    <x v="0"/>
    <x v="1"/>
    <n v="40"/>
    <x v="0"/>
    <x v="0"/>
    <x v="1243"/>
    <n v="41.78071890275455"/>
    <n v="2"/>
    <s v="Low"/>
    <x v="1"/>
    <n v="9.0909090909090912E-2"/>
    <x v="0"/>
    <x v="0"/>
  </r>
  <r>
    <s v="7295-BRJO"/>
    <x v="1"/>
    <x v="24"/>
    <x v="3"/>
    <x v="1"/>
    <s v="WV"/>
    <x v="0"/>
    <n v="69"/>
    <x v="0"/>
    <n v="0"/>
    <x v="0"/>
    <x v="1"/>
    <n v="48"/>
    <x v="1"/>
    <x v="9"/>
    <x v="966"/>
    <n v="40.995243218347241"/>
    <n v="0"/>
    <s v="None"/>
    <x v="1"/>
    <n v="0"/>
    <x v="1"/>
    <x v="0"/>
  </r>
  <r>
    <s v="3562-NGFH"/>
    <x v="0"/>
    <x v="17"/>
    <x v="1"/>
    <x v="1"/>
    <s v="WA"/>
    <x v="1"/>
    <n v="42"/>
    <x v="0"/>
    <n v="0"/>
    <x v="2"/>
    <x v="1"/>
    <n v="35"/>
    <x v="0"/>
    <x v="0"/>
    <x v="823"/>
    <n v="28.782306829137401"/>
    <n v="10"/>
    <s v="High"/>
    <x v="1"/>
    <n v="0.19230769230769232"/>
    <x v="0"/>
    <x v="2"/>
  </r>
  <r>
    <s v="8579-JXKU"/>
    <x v="0"/>
    <x v="41"/>
    <x v="1"/>
    <x v="1"/>
    <s v="DE"/>
    <x v="0"/>
    <n v="64"/>
    <x v="0"/>
    <n v="0"/>
    <x v="2"/>
    <x v="1"/>
    <n v="46"/>
    <x v="0"/>
    <x v="0"/>
    <x v="505"/>
    <n v="51.327924359410972"/>
    <n v="8"/>
    <s v="High"/>
    <x v="1"/>
    <n v="0.11428571428571428"/>
    <x v="0"/>
    <x v="0"/>
  </r>
  <r>
    <s v="1180-UBDZ"/>
    <x v="0"/>
    <x v="3"/>
    <x v="1"/>
    <x v="1"/>
    <s v="WY"/>
    <x v="0"/>
    <n v="19"/>
    <x v="0"/>
    <n v="0"/>
    <x v="1"/>
    <x v="1"/>
    <n v="63"/>
    <x v="0"/>
    <x v="0"/>
    <x v="1244"/>
    <n v="72.1860925129957"/>
    <n v="7"/>
    <s v="High"/>
    <x v="2"/>
    <n v="0.10144927536231885"/>
    <x v="2"/>
    <x v="2"/>
  </r>
  <r>
    <s v="0622-RWHA"/>
    <x v="0"/>
    <x v="46"/>
    <x v="0"/>
    <x v="1"/>
    <s v="AZ"/>
    <x v="1"/>
    <n v="77"/>
    <x v="0"/>
    <n v="0"/>
    <x v="2"/>
    <x v="1"/>
    <n v="57"/>
    <x v="0"/>
    <x v="0"/>
    <x v="207"/>
    <n v="61.537497341028512"/>
    <n v="0"/>
    <s v="None"/>
    <x v="2"/>
    <n v="0"/>
    <x v="1"/>
    <x v="2"/>
  </r>
  <r>
    <s v="7919-IAZI"/>
    <x v="0"/>
    <x v="35"/>
    <x v="0"/>
    <x v="1"/>
    <s v="ID"/>
    <x v="0"/>
    <n v="54"/>
    <x v="0"/>
    <n v="0"/>
    <x v="0"/>
    <x v="1"/>
    <n v="52"/>
    <x v="0"/>
    <x v="0"/>
    <x v="1245"/>
    <n v="48.545049661834852"/>
    <n v="2"/>
    <s v="Low"/>
    <x v="2"/>
    <n v="0.08"/>
    <x v="0"/>
    <x v="2"/>
  </r>
  <r>
    <s v="1267-MAPP"/>
    <x v="0"/>
    <x v="48"/>
    <x v="2"/>
    <x v="1"/>
    <s v="DC"/>
    <x v="0"/>
    <n v="26"/>
    <x v="0"/>
    <n v="0"/>
    <x v="0"/>
    <x v="0"/>
    <n v="41"/>
    <x v="0"/>
    <x v="0"/>
    <x v="668"/>
    <n v="40.107172134207943"/>
    <n v="10"/>
    <s v="High"/>
    <x v="1"/>
    <n v="0.5"/>
    <x v="2"/>
    <x v="0"/>
  </r>
  <r>
    <s v="7318-LDGR"/>
    <x v="0"/>
    <x v="34"/>
    <x v="1"/>
    <x v="0"/>
    <s v="FL"/>
    <x v="0"/>
    <n v="27"/>
    <x v="1"/>
    <n v="3"/>
    <x v="2"/>
    <x v="0"/>
    <n v="10"/>
    <x v="0"/>
    <x v="0"/>
    <x v="697"/>
    <n v="11.994001550133421"/>
    <n v="0"/>
    <s v="None"/>
    <x v="0"/>
    <n v="0"/>
    <x v="2"/>
    <x v="0"/>
  </r>
  <r>
    <s v="7293-LCWA"/>
    <x v="0"/>
    <x v="36"/>
    <x v="1"/>
    <x v="1"/>
    <s v="NJ"/>
    <x v="0"/>
    <n v="20"/>
    <x v="1"/>
    <n v="5"/>
    <x v="0"/>
    <x v="1"/>
    <n v="28"/>
    <x v="0"/>
    <x v="0"/>
    <x v="427"/>
    <n v="23.75678757758968"/>
    <n v="4"/>
    <s v="Medium"/>
    <x v="1"/>
    <n v="1"/>
    <x v="2"/>
    <x v="3"/>
  </r>
  <r>
    <s v="9195-JBMA"/>
    <x v="0"/>
    <x v="74"/>
    <x v="1"/>
    <x v="1"/>
    <s v="MN"/>
    <x v="1"/>
    <n v="78"/>
    <x v="0"/>
    <n v="0"/>
    <x v="0"/>
    <x v="1"/>
    <n v="43"/>
    <x v="0"/>
    <x v="0"/>
    <x v="1246"/>
    <n v="42.826690134512802"/>
    <n v="1"/>
    <s v="Low"/>
    <x v="1"/>
    <n v="1.8867924528301886E-2"/>
    <x v="1"/>
    <x v="1"/>
  </r>
  <r>
    <s v="4232-XFQN"/>
    <x v="0"/>
    <x v="51"/>
    <x v="1"/>
    <x v="0"/>
    <s v="VA"/>
    <x v="0"/>
    <n v="58"/>
    <x v="0"/>
    <n v="0"/>
    <x v="1"/>
    <x v="1"/>
    <n v="36"/>
    <x v="0"/>
    <x v="0"/>
    <x v="1167"/>
    <n v="35.225056811917433"/>
    <n v="10"/>
    <s v="High"/>
    <x v="1"/>
    <n v="1.25"/>
    <x v="0"/>
    <x v="0"/>
  </r>
  <r>
    <s v="1427-ZIJA"/>
    <x v="1"/>
    <x v="36"/>
    <x v="1"/>
    <x v="1"/>
    <s v="WA"/>
    <x v="0"/>
    <n v="38"/>
    <x v="1"/>
    <n v="6"/>
    <x v="0"/>
    <x v="1"/>
    <n v="26"/>
    <x v="5"/>
    <x v="5"/>
    <x v="101"/>
    <n v="26.344334689413451"/>
    <n v="7"/>
    <s v="High"/>
    <x v="1"/>
    <n v="1.75"/>
    <x v="0"/>
    <x v="2"/>
  </r>
  <r>
    <s v="9699-YBLS"/>
    <x v="0"/>
    <x v="31"/>
    <x v="1"/>
    <x v="0"/>
    <s v="MD"/>
    <x v="1"/>
    <n v="66"/>
    <x v="0"/>
    <n v="0"/>
    <x v="1"/>
    <x v="0"/>
    <n v="12"/>
    <x v="0"/>
    <x v="0"/>
    <x v="572"/>
    <n v="10.81514896205961"/>
    <n v="8"/>
    <s v="High"/>
    <x v="0"/>
    <n v="0.36363636363636365"/>
    <x v="1"/>
    <x v="0"/>
  </r>
  <r>
    <s v="7978-YYUZ"/>
    <x v="0"/>
    <x v="9"/>
    <x v="0"/>
    <x v="0"/>
    <s v="ND"/>
    <x v="0"/>
    <n v="20"/>
    <x v="1"/>
    <n v="5"/>
    <x v="0"/>
    <x v="0"/>
    <n v="8"/>
    <x v="0"/>
    <x v="0"/>
    <x v="701"/>
    <n v="9.085878838398731"/>
    <n v="1"/>
    <s v="Low"/>
    <x v="0"/>
    <n v="0.33333333333333331"/>
    <x v="2"/>
    <x v="1"/>
  </r>
  <r>
    <s v="1150-UZZU"/>
    <x v="0"/>
    <x v="61"/>
    <x v="1"/>
    <x v="0"/>
    <s v="VA"/>
    <x v="1"/>
    <n v="48"/>
    <x v="0"/>
    <n v="0"/>
    <x v="0"/>
    <x v="1"/>
    <n v="42"/>
    <x v="0"/>
    <x v="0"/>
    <x v="1247"/>
    <n v="39.676663987106522"/>
    <n v="9"/>
    <s v="High"/>
    <x v="1"/>
    <n v="0.32142857142857145"/>
    <x v="0"/>
    <x v="0"/>
  </r>
  <r>
    <s v="4261-MXMC"/>
    <x v="1"/>
    <x v="12"/>
    <x v="0"/>
    <x v="1"/>
    <s v="NY"/>
    <x v="1"/>
    <n v="35"/>
    <x v="0"/>
    <n v="0"/>
    <x v="0"/>
    <x v="3"/>
    <n v="26"/>
    <x v="2"/>
    <x v="17"/>
    <x v="767"/>
    <n v="21.081413607562741"/>
    <n v="10"/>
    <s v="High"/>
    <x v="1"/>
    <n v="10"/>
    <x v="0"/>
    <x v="3"/>
  </r>
  <r>
    <s v="0425-HHAV"/>
    <x v="0"/>
    <x v="11"/>
    <x v="0"/>
    <x v="1"/>
    <s v="RI"/>
    <x v="0"/>
    <n v="67"/>
    <x v="0"/>
    <n v="0"/>
    <x v="0"/>
    <x v="1"/>
    <n v="38"/>
    <x v="0"/>
    <x v="0"/>
    <x v="1248"/>
    <n v="39.176187912517591"/>
    <n v="6"/>
    <s v="High"/>
    <x v="1"/>
    <n v="1.2"/>
    <x v="1"/>
    <x v="3"/>
  </r>
  <r>
    <s v="8433-KEZR"/>
    <x v="1"/>
    <x v="11"/>
    <x v="0"/>
    <x v="1"/>
    <s v="NH"/>
    <x v="0"/>
    <n v="47"/>
    <x v="0"/>
    <n v="0"/>
    <x v="0"/>
    <x v="3"/>
    <n v="51"/>
    <x v="5"/>
    <x v="5"/>
    <x v="962"/>
    <n v="49.794443414791111"/>
    <n v="10"/>
    <s v="High"/>
    <x v="2"/>
    <n v="2"/>
    <x v="0"/>
    <x v="3"/>
  </r>
  <r>
    <s v="0028-KHUE"/>
    <x v="0"/>
    <x v="36"/>
    <x v="2"/>
    <x v="1"/>
    <s v="OK"/>
    <x v="1"/>
    <n v="28"/>
    <x v="0"/>
    <n v="0"/>
    <x v="0"/>
    <x v="0"/>
    <n v="23"/>
    <x v="0"/>
    <x v="0"/>
    <x v="636"/>
    <n v="23.508711336855018"/>
    <n v="8"/>
    <s v="High"/>
    <x v="1"/>
    <n v="2"/>
    <x v="2"/>
    <x v="0"/>
  </r>
  <r>
    <s v="0996-BPST"/>
    <x v="1"/>
    <x v="6"/>
    <x v="1"/>
    <x v="1"/>
    <s v="WI"/>
    <x v="0"/>
    <n v="46"/>
    <x v="0"/>
    <n v="0"/>
    <x v="0"/>
    <x v="1"/>
    <n v="55"/>
    <x v="1"/>
    <x v="13"/>
    <x v="376"/>
    <n v="50.46323117059444"/>
    <n v="7"/>
    <s v="High"/>
    <x v="2"/>
    <n v="0.36842105263157893"/>
    <x v="0"/>
    <x v="1"/>
  </r>
  <r>
    <s v="6776-KCJW"/>
    <x v="1"/>
    <x v="12"/>
    <x v="2"/>
    <x v="1"/>
    <s v="UT"/>
    <x v="1"/>
    <n v="29"/>
    <x v="0"/>
    <n v="0"/>
    <x v="0"/>
    <x v="1"/>
    <n v="36"/>
    <x v="2"/>
    <x v="16"/>
    <x v="765"/>
    <n v="39.00684707229631"/>
    <n v="6"/>
    <s v="High"/>
    <x v="1"/>
    <n v="6"/>
    <x v="2"/>
    <x v="2"/>
  </r>
  <r>
    <s v="2326-VYWK"/>
    <x v="1"/>
    <x v="19"/>
    <x v="5"/>
    <x v="1"/>
    <s v="IL"/>
    <x v="1"/>
    <n v="53"/>
    <x v="0"/>
    <n v="0"/>
    <x v="0"/>
    <x v="1"/>
    <n v="37"/>
    <x v="1"/>
    <x v="9"/>
    <x v="1249"/>
    <n v="41.388484467746423"/>
    <n v="5"/>
    <s v="Medium"/>
    <x v="1"/>
    <n v="0.19230769230769232"/>
    <x v="0"/>
    <x v="1"/>
  </r>
  <r>
    <s v="2274-BQFR"/>
    <x v="0"/>
    <x v="12"/>
    <x v="1"/>
    <x v="1"/>
    <s v="NM"/>
    <x v="1"/>
    <n v="59"/>
    <x v="0"/>
    <n v="0"/>
    <x v="0"/>
    <x v="0"/>
    <n v="26"/>
    <x v="0"/>
    <x v="0"/>
    <x v="623"/>
    <n v="27.86985656679564"/>
    <n v="8"/>
    <s v="High"/>
    <x v="1"/>
    <n v="8"/>
    <x v="0"/>
    <x v="2"/>
  </r>
  <r>
    <s v="3213-OZLH"/>
    <x v="0"/>
    <x v="44"/>
    <x v="1"/>
    <x v="1"/>
    <s v="RI"/>
    <x v="1"/>
    <n v="49"/>
    <x v="0"/>
    <n v="0"/>
    <x v="2"/>
    <x v="1"/>
    <n v="32"/>
    <x v="0"/>
    <x v="0"/>
    <x v="214"/>
    <n v="28.945862768346359"/>
    <n v="3"/>
    <s v="Medium"/>
    <x v="1"/>
    <n v="4.9180327868852458E-2"/>
    <x v="0"/>
    <x v="3"/>
  </r>
  <r>
    <s v="0495-VTCB"/>
    <x v="0"/>
    <x v="56"/>
    <x v="1"/>
    <x v="0"/>
    <s v="AZ"/>
    <x v="1"/>
    <n v="48"/>
    <x v="1"/>
    <n v="4"/>
    <x v="2"/>
    <x v="1"/>
    <n v="10"/>
    <x v="0"/>
    <x v="0"/>
    <x v="1250"/>
    <n v="11.34279020301901"/>
    <n v="8"/>
    <s v="High"/>
    <x v="0"/>
    <n v="0.11764705882352941"/>
    <x v="0"/>
    <x v="2"/>
  </r>
  <r>
    <s v="7604-YFZL"/>
    <x v="0"/>
    <x v="66"/>
    <x v="1"/>
    <x v="1"/>
    <s v="WY"/>
    <x v="0"/>
    <n v="60"/>
    <x v="0"/>
    <n v="0"/>
    <x v="0"/>
    <x v="0"/>
    <n v="33"/>
    <x v="0"/>
    <x v="0"/>
    <x v="622"/>
    <n v="28.680243386709439"/>
    <n v="3"/>
    <s v="Medium"/>
    <x v="1"/>
    <n v="0.1111111111111111"/>
    <x v="0"/>
    <x v="2"/>
  </r>
  <r>
    <s v="1668-ICRC"/>
    <x v="0"/>
    <x v="41"/>
    <x v="2"/>
    <x v="0"/>
    <s v="NE"/>
    <x v="0"/>
    <n v="39"/>
    <x v="1"/>
    <n v="2"/>
    <x v="2"/>
    <x v="1"/>
    <n v="13"/>
    <x v="0"/>
    <x v="0"/>
    <x v="960"/>
    <n v="15.58395903476452"/>
    <n v="10"/>
    <s v="High"/>
    <x v="0"/>
    <n v="0.14285714285714285"/>
    <x v="0"/>
    <x v="1"/>
  </r>
  <r>
    <s v="3215-QOCD"/>
    <x v="0"/>
    <x v="38"/>
    <x v="1"/>
    <x v="1"/>
    <s v="VA"/>
    <x v="1"/>
    <n v="24"/>
    <x v="1"/>
    <n v="5"/>
    <x v="0"/>
    <x v="1"/>
    <n v="26"/>
    <x v="0"/>
    <x v="0"/>
    <x v="1083"/>
    <n v="23.08650302908886"/>
    <n v="2"/>
    <s v="Low"/>
    <x v="1"/>
    <n v="0.125"/>
    <x v="2"/>
    <x v="0"/>
  </r>
  <r>
    <s v="6565-WEVQ"/>
    <x v="1"/>
    <x v="61"/>
    <x v="4"/>
    <x v="1"/>
    <s v="WV"/>
    <x v="0"/>
    <n v="51"/>
    <x v="0"/>
    <n v="0"/>
    <x v="0"/>
    <x v="0"/>
    <n v="11"/>
    <x v="1"/>
    <x v="11"/>
    <x v="1251"/>
    <n v="10.20738591233127"/>
    <n v="8"/>
    <s v="High"/>
    <x v="0"/>
    <n v="0.2857142857142857"/>
    <x v="0"/>
    <x v="0"/>
  </r>
  <r>
    <s v="2960-ISNM"/>
    <x v="1"/>
    <x v="14"/>
    <x v="5"/>
    <x v="1"/>
    <s v="WY"/>
    <x v="1"/>
    <n v="57"/>
    <x v="0"/>
    <n v="0"/>
    <x v="0"/>
    <x v="1"/>
    <n v="62"/>
    <x v="1"/>
    <x v="9"/>
    <x v="1252"/>
    <n v="52.478613104977818"/>
    <n v="2"/>
    <s v="Low"/>
    <x v="2"/>
    <n v="0.22222222222222221"/>
    <x v="0"/>
    <x v="2"/>
  </r>
  <r>
    <s v="7423-IZVQ"/>
    <x v="0"/>
    <x v="10"/>
    <x v="1"/>
    <x v="0"/>
    <s v="TX"/>
    <x v="1"/>
    <n v="50"/>
    <x v="1"/>
    <n v="3"/>
    <x v="2"/>
    <x v="0"/>
    <n v="9"/>
    <x v="0"/>
    <x v="0"/>
    <x v="596"/>
    <n v="7.9060015567076887"/>
    <n v="10"/>
    <s v="High"/>
    <x v="0"/>
    <n v="0.25"/>
    <x v="0"/>
    <x v="0"/>
  </r>
  <r>
    <s v="4580-AZMZ"/>
    <x v="0"/>
    <x v="37"/>
    <x v="2"/>
    <x v="0"/>
    <s v="VT"/>
    <x v="1"/>
    <n v="68"/>
    <x v="0"/>
    <n v="0"/>
    <x v="1"/>
    <x v="3"/>
    <n v="12"/>
    <x v="0"/>
    <x v="0"/>
    <x v="1253"/>
    <n v="10.967352537116209"/>
    <n v="7"/>
    <s v="High"/>
    <x v="0"/>
    <n v="1"/>
    <x v="1"/>
    <x v="3"/>
  </r>
  <r>
    <s v="0322-BDAK"/>
    <x v="0"/>
    <x v="60"/>
    <x v="1"/>
    <x v="1"/>
    <s v="TN"/>
    <x v="1"/>
    <n v="82"/>
    <x v="0"/>
    <n v="0"/>
    <x v="2"/>
    <x v="1"/>
    <n v="48"/>
    <x v="0"/>
    <x v="0"/>
    <x v="783"/>
    <n v="56.207945682245807"/>
    <n v="10"/>
    <s v="High"/>
    <x v="1"/>
    <n v="0.18181818181818182"/>
    <x v="1"/>
    <x v="0"/>
  </r>
  <r>
    <s v="6994-UIIQ"/>
    <x v="0"/>
    <x v="56"/>
    <x v="1"/>
    <x v="1"/>
    <s v="OH"/>
    <x v="0"/>
    <n v="61"/>
    <x v="0"/>
    <n v="0"/>
    <x v="2"/>
    <x v="0"/>
    <n v="55"/>
    <x v="0"/>
    <x v="0"/>
    <x v="1234"/>
    <n v="61.283307671903337"/>
    <n v="6"/>
    <s v="High"/>
    <x v="2"/>
    <n v="8.8235294117647065E-2"/>
    <x v="0"/>
    <x v="1"/>
  </r>
  <r>
    <s v="3017-WWEF"/>
    <x v="0"/>
    <x v="19"/>
    <x v="1"/>
    <x v="1"/>
    <s v="MI"/>
    <x v="0"/>
    <n v="76"/>
    <x v="0"/>
    <n v="0"/>
    <x v="0"/>
    <x v="0"/>
    <n v="29"/>
    <x v="0"/>
    <x v="0"/>
    <x v="862"/>
    <n v="24.935972069899119"/>
    <n v="3"/>
    <s v="Medium"/>
    <x v="1"/>
    <n v="0.11538461538461539"/>
    <x v="1"/>
    <x v="1"/>
  </r>
  <r>
    <s v="7062-QUEU"/>
    <x v="1"/>
    <x v="20"/>
    <x v="0"/>
    <x v="1"/>
    <s v="AL"/>
    <x v="0"/>
    <n v="23"/>
    <x v="0"/>
    <n v="0"/>
    <x v="0"/>
    <x v="1"/>
    <n v="62"/>
    <x v="1"/>
    <x v="11"/>
    <x v="1021"/>
    <n v="68.620606616409063"/>
    <n v="1"/>
    <s v="Low"/>
    <x v="2"/>
    <n v="5.5555555555555552E-2"/>
    <x v="2"/>
    <x v="0"/>
  </r>
  <r>
    <s v="5393-HSVT"/>
    <x v="1"/>
    <x v="12"/>
    <x v="2"/>
    <x v="1"/>
    <s v="OK"/>
    <x v="0"/>
    <n v="29"/>
    <x v="0"/>
    <n v="0"/>
    <x v="0"/>
    <x v="0"/>
    <n v="42"/>
    <x v="1"/>
    <x v="9"/>
    <x v="849"/>
    <n v="47.613108425656939"/>
    <n v="0"/>
    <s v="None"/>
    <x v="1"/>
    <n v="0"/>
    <x v="2"/>
    <x v="0"/>
  </r>
  <r>
    <s v="6028-HJWL"/>
    <x v="0"/>
    <x v="54"/>
    <x v="2"/>
    <x v="0"/>
    <s v="RI"/>
    <x v="1"/>
    <n v="22"/>
    <x v="1"/>
    <n v="3"/>
    <x v="2"/>
    <x v="0"/>
    <n v="9"/>
    <x v="0"/>
    <x v="0"/>
    <x v="38"/>
    <n v="9.3801259788285805"/>
    <n v="3"/>
    <s v="Medium"/>
    <x v="0"/>
    <n v="0.3"/>
    <x v="2"/>
    <x v="3"/>
  </r>
  <r>
    <s v="1689-MZUL"/>
    <x v="0"/>
    <x v="30"/>
    <x v="0"/>
    <x v="1"/>
    <s v="NJ"/>
    <x v="0"/>
    <n v="63"/>
    <x v="0"/>
    <n v="0"/>
    <x v="0"/>
    <x v="1"/>
    <n v="30"/>
    <x v="0"/>
    <x v="0"/>
    <x v="318"/>
    <n v="35.24958831268453"/>
    <n v="10"/>
    <s v="High"/>
    <x v="1"/>
    <n v="0.30303030303030304"/>
    <x v="0"/>
    <x v="3"/>
  </r>
  <r>
    <s v="0291-KTQG"/>
    <x v="0"/>
    <x v="26"/>
    <x v="1"/>
    <x v="1"/>
    <s v="IL"/>
    <x v="0"/>
    <n v="68"/>
    <x v="0"/>
    <n v="0"/>
    <x v="0"/>
    <x v="1"/>
    <n v="24"/>
    <x v="0"/>
    <x v="0"/>
    <x v="901"/>
    <n v="20.399838841300831"/>
    <n v="10"/>
    <s v="High"/>
    <x v="1"/>
    <n v="0.47619047619047616"/>
    <x v="1"/>
    <x v="1"/>
  </r>
  <r>
    <s v="9302-ROZA"/>
    <x v="0"/>
    <x v="46"/>
    <x v="1"/>
    <x v="1"/>
    <s v="NJ"/>
    <x v="1"/>
    <n v="55"/>
    <x v="1"/>
    <n v="6"/>
    <x v="0"/>
    <x v="1"/>
    <n v="47"/>
    <x v="0"/>
    <x v="0"/>
    <x v="821"/>
    <n v="45.006429713819117"/>
    <n v="5"/>
    <s v="Medium"/>
    <x v="1"/>
    <n v="8.6206896551724144E-2"/>
    <x v="0"/>
    <x v="3"/>
  </r>
  <r>
    <s v="2647-LVUX"/>
    <x v="1"/>
    <x v="9"/>
    <x v="5"/>
    <x v="1"/>
    <s v="CT"/>
    <x v="0"/>
    <n v="60"/>
    <x v="0"/>
    <n v="0"/>
    <x v="0"/>
    <x v="1"/>
    <n v="31"/>
    <x v="1"/>
    <x v="9"/>
    <x v="499"/>
    <n v="33.58292841049181"/>
    <n v="5"/>
    <s v="Medium"/>
    <x v="1"/>
    <n v="1.6666666666666667"/>
    <x v="0"/>
    <x v="3"/>
  </r>
  <r>
    <s v="4216-LKEO"/>
    <x v="1"/>
    <x v="5"/>
    <x v="2"/>
    <x v="1"/>
    <s v="MO"/>
    <x v="0"/>
    <n v="62"/>
    <x v="0"/>
    <n v="0"/>
    <x v="0"/>
    <x v="1"/>
    <n v="64"/>
    <x v="1"/>
    <x v="7"/>
    <x v="808"/>
    <n v="58.077616697165553"/>
    <n v="9"/>
    <s v="High"/>
    <x v="2"/>
    <n v="0.3"/>
    <x v="0"/>
    <x v="1"/>
  </r>
  <r>
    <s v="0449-GWEW"/>
    <x v="1"/>
    <x v="20"/>
    <x v="2"/>
    <x v="1"/>
    <s v="NV"/>
    <x v="1"/>
    <n v="55"/>
    <x v="0"/>
    <n v="0"/>
    <x v="0"/>
    <x v="1"/>
    <n v="39"/>
    <x v="3"/>
    <x v="8"/>
    <x v="1254"/>
    <n v="44.853345349794928"/>
    <n v="0"/>
    <s v="None"/>
    <x v="1"/>
    <n v="0"/>
    <x v="0"/>
    <x v="2"/>
  </r>
  <r>
    <s v="3698-RIYD"/>
    <x v="0"/>
    <x v="70"/>
    <x v="1"/>
    <x v="1"/>
    <s v="AZ"/>
    <x v="0"/>
    <n v="32"/>
    <x v="1"/>
    <n v="2"/>
    <x v="2"/>
    <x v="0"/>
    <n v="37"/>
    <x v="0"/>
    <x v="0"/>
    <x v="593"/>
    <n v="39.087361364545252"/>
    <n v="10"/>
    <s v="High"/>
    <x v="1"/>
    <n v="0.16949152542372881"/>
    <x v="0"/>
    <x v="2"/>
  </r>
  <r>
    <s v="8427-JUOD"/>
    <x v="1"/>
    <x v="36"/>
    <x v="4"/>
    <x v="1"/>
    <s v="WI"/>
    <x v="0"/>
    <n v="34"/>
    <x v="0"/>
    <n v="0"/>
    <x v="0"/>
    <x v="1"/>
    <n v="29"/>
    <x v="1"/>
    <x v="9"/>
    <x v="840"/>
    <n v="34.601703077132768"/>
    <n v="8"/>
    <s v="High"/>
    <x v="1"/>
    <n v="2"/>
    <x v="0"/>
    <x v="1"/>
  </r>
  <r>
    <s v="9442-QSSH"/>
    <x v="1"/>
    <x v="12"/>
    <x v="4"/>
    <x v="1"/>
    <s v="OR"/>
    <x v="1"/>
    <n v="45"/>
    <x v="0"/>
    <n v="0"/>
    <x v="0"/>
    <x v="1"/>
    <n v="16"/>
    <x v="1"/>
    <x v="7"/>
    <x v="96"/>
    <n v="17.94971052918735"/>
    <n v="6"/>
    <s v="High"/>
    <x v="0"/>
    <n v="6"/>
    <x v="0"/>
    <x v="2"/>
  </r>
  <r>
    <s v="7713-QNNQ"/>
    <x v="0"/>
    <x v="47"/>
    <x v="1"/>
    <x v="1"/>
    <s v="DE"/>
    <x v="1"/>
    <n v="43"/>
    <x v="0"/>
    <n v="0"/>
    <x v="1"/>
    <x v="1"/>
    <n v="53"/>
    <x v="0"/>
    <x v="0"/>
    <x v="990"/>
    <n v="46.402099271915858"/>
    <n v="5"/>
    <s v="Medium"/>
    <x v="2"/>
    <n v="0.16129032258064516"/>
    <x v="0"/>
    <x v="0"/>
  </r>
  <r>
    <s v="4748-KSPG"/>
    <x v="0"/>
    <x v="13"/>
    <x v="2"/>
    <x v="1"/>
    <s v="FL"/>
    <x v="0"/>
    <n v="69"/>
    <x v="0"/>
    <n v="0"/>
    <x v="1"/>
    <x v="1"/>
    <n v="33"/>
    <x v="0"/>
    <x v="0"/>
    <x v="1255"/>
    <n v="29.081568240577621"/>
    <n v="9"/>
    <s v="High"/>
    <x v="1"/>
    <n v="0.2"/>
    <x v="1"/>
    <x v="0"/>
  </r>
  <r>
    <s v="3807-MJAM"/>
    <x v="0"/>
    <x v="54"/>
    <x v="1"/>
    <x v="0"/>
    <s v="NE"/>
    <x v="1"/>
    <n v="23"/>
    <x v="0"/>
    <n v="0"/>
    <x v="1"/>
    <x v="1"/>
    <n v="10"/>
    <x v="0"/>
    <x v="0"/>
    <x v="598"/>
    <n v="11.89792032428511"/>
    <n v="1"/>
    <s v="Low"/>
    <x v="0"/>
    <n v="0.1"/>
    <x v="2"/>
    <x v="1"/>
  </r>
  <r>
    <s v="4238-RFCK"/>
    <x v="0"/>
    <x v="44"/>
    <x v="1"/>
    <x v="1"/>
    <s v="IL"/>
    <x v="0"/>
    <n v="77"/>
    <x v="0"/>
    <n v="0"/>
    <x v="2"/>
    <x v="1"/>
    <n v="37"/>
    <x v="0"/>
    <x v="0"/>
    <x v="873"/>
    <n v="34.819257104452923"/>
    <n v="4"/>
    <s v="Medium"/>
    <x v="1"/>
    <n v="6.5573770491803282E-2"/>
    <x v="1"/>
    <x v="1"/>
  </r>
  <r>
    <s v="4358-IRZI"/>
    <x v="0"/>
    <x v="36"/>
    <x v="1"/>
    <x v="0"/>
    <s v="FL"/>
    <x v="0"/>
    <n v="55"/>
    <x v="1"/>
    <n v="2"/>
    <x v="0"/>
    <x v="1"/>
    <n v="6"/>
    <x v="0"/>
    <x v="0"/>
    <x v="1231"/>
    <n v="6.3412557002366521"/>
    <n v="2"/>
    <s v="Low"/>
    <x v="0"/>
    <n v="0.5"/>
    <x v="0"/>
    <x v="0"/>
  </r>
  <r>
    <s v="9039-MYEL"/>
    <x v="1"/>
    <x v="12"/>
    <x v="2"/>
    <x v="1"/>
    <s v="NY"/>
    <x v="1"/>
    <n v="79"/>
    <x v="0"/>
    <n v="0"/>
    <x v="0"/>
    <x v="1"/>
    <n v="16"/>
    <x v="1"/>
    <x v="7"/>
    <x v="1256"/>
    <n v="18.637237139631079"/>
    <n v="5"/>
    <s v="Medium"/>
    <x v="0"/>
    <n v="5"/>
    <x v="1"/>
    <x v="3"/>
  </r>
  <r>
    <s v="6288-HOXF"/>
    <x v="0"/>
    <x v="28"/>
    <x v="1"/>
    <x v="1"/>
    <s v="IA"/>
    <x v="0"/>
    <n v="59"/>
    <x v="0"/>
    <n v="0"/>
    <x v="0"/>
    <x v="1"/>
    <n v="35"/>
    <x v="0"/>
    <x v="0"/>
    <x v="1073"/>
    <n v="30.60225599836215"/>
    <n v="6"/>
    <s v="High"/>
    <x v="1"/>
    <n v="0.35294117647058826"/>
    <x v="0"/>
    <x v="1"/>
  </r>
  <r>
    <s v="6357-BOCP"/>
    <x v="0"/>
    <x v="11"/>
    <x v="0"/>
    <x v="0"/>
    <s v="WI"/>
    <x v="0"/>
    <n v="60"/>
    <x v="1"/>
    <n v="6"/>
    <x v="1"/>
    <x v="0"/>
    <n v="10"/>
    <x v="0"/>
    <x v="0"/>
    <x v="1257"/>
    <n v="11.42991383439862"/>
    <n v="10"/>
    <s v="High"/>
    <x v="0"/>
    <n v="2"/>
    <x v="0"/>
    <x v="1"/>
  </r>
  <r>
    <s v="2103-KOMB"/>
    <x v="0"/>
    <x v="65"/>
    <x v="2"/>
    <x v="0"/>
    <s v="ND"/>
    <x v="1"/>
    <n v="24"/>
    <x v="1"/>
    <n v="6"/>
    <x v="2"/>
    <x v="0"/>
    <n v="6"/>
    <x v="0"/>
    <x v="0"/>
    <x v="749"/>
    <n v="6.2242174021665839"/>
    <n v="2"/>
    <s v="Low"/>
    <x v="0"/>
    <n v="4.5454545454545456E-2"/>
    <x v="2"/>
    <x v="1"/>
  </r>
  <r>
    <s v="7675-RGES"/>
    <x v="1"/>
    <x v="12"/>
    <x v="3"/>
    <x v="1"/>
    <s v="KS"/>
    <x v="0"/>
    <n v="40"/>
    <x v="0"/>
    <n v="0"/>
    <x v="0"/>
    <x v="1"/>
    <n v="18"/>
    <x v="1"/>
    <x v="9"/>
    <x v="1258"/>
    <n v="17.859479510664841"/>
    <n v="3"/>
    <s v="Medium"/>
    <x v="0"/>
    <n v="3"/>
    <x v="0"/>
    <x v="1"/>
  </r>
  <r>
    <s v="2476-DQLP"/>
    <x v="0"/>
    <x v="57"/>
    <x v="1"/>
    <x v="0"/>
    <s v="MA"/>
    <x v="0"/>
    <n v="52"/>
    <x v="0"/>
    <n v="0"/>
    <x v="2"/>
    <x v="1"/>
    <n v="49"/>
    <x v="0"/>
    <x v="0"/>
    <x v="793"/>
    <n v="43.848238701110887"/>
    <n v="8"/>
    <s v="High"/>
    <x v="1"/>
    <n v="0.1095890410958904"/>
    <x v="0"/>
    <x v="3"/>
  </r>
  <r>
    <s v="5965-MDXU"/>
    <x v="0"/>
    <x v="25"/>
    <x v="0"/>
    <x v="1"/>
    <s v="VT"/>
    <x v="1"/>
    <n v="64"/>
    <x v="0"/>
    <n v="0"/>
    <x v="1"/>
    <x v="0"/>
    <n v="31"/>
    <x v="0"/>
    <x v="0"/>
    <x v="841"/>
    <n v="31.53850725821999"/>
    <n v="6"/>
    <s v="High"/>
    <x v="1"/>
    <n v="9.2307692307692313E-2"/>
    <x v="0"/>
    <x v="3"/>
  </r>
  <r>
    <s v="0028-UCUF"/>
    <x v="0"/>
    <x v="46"/>
    <x v="1"/>
    <x v="1"/>
    <s v="ME"/>
    <x v="0"/>
    <n v="68"/>
    <x v="0"/>
    <n v="0"/>
    <x v="2"/>
    <x v="0"/>
    <n v="51"/>
    <x v="0"/>
    <x v="0"/>
    <x v="254"/>
    <n v="58.626973894985703"/>
    <n v="2"/>
    <s v="Low"/>
    <x v="2"/>
    <n v="3.4482758620689655E-2"/>
    <x v="1"/>
    <x v="3"/>
  </r>
  <r>
    <s v="4796-XABB"/>
    <x v="0"/>
    <x v="17"/>
    <x v="1"/>
    <x v="1"/>
    <s v="MS"/>
    <x v="0"/>
    <n v="50"/>
    <x v="0"/>
    <n v="0"/>
    <x v="1"/>
    <x v="0"/>
    <n v="20"/>
    <x v="0"/>
    <x v="0"/>
    <x v="839"/>
    <n v="23.402084796950909"/>
    <n v="9"/>
    <s v="High"/>
    <x v="0"/>
    <n v="0.17307692307692307"/>
    <x v="0"/>
    <x v="0"/>
  </r>
  <r>
    <s v="7624-ISYG"/>
    <x v="0"/>
    <x v="3"/>
    <x v="1"/>
    <x v="1"/>
    <s v="NC"/>
    <x v="1"/>
    <n v="53"/>
    <x v="1"/>
    <n v="2"/>
    <x v="2"/>
    <x v="1"/>
    <n v="44"/>
    <x v="0"/>
    <x v="0"/>
    <x v="551"/>
    <n v="36.521145300103427"/>
    <n v="6"/>
    <s v="High"/>
    <x v="1"/>
    <n v="8.6956521739130432E-2"/>
    <x v="0"/>
    <x v="0"/>
  </r>
  <r>
    <s v="6480-EBJB"/>
    <x v="0"/>
    <x v="32"/>
    <x v="1"/>
    <x v="0"/>
    <s v="NV"/>
    <x v="0"/>
    <n v="23"/>
    <x v="0"/>
    <n v="0"/>
    <x v="2"/>
    <x v="0"/>
    <n v="10"/>
    <x v="0"/>
    <x v="0"/>
    <x v="1259"/>
    <n v="10.101500281768921"/>
    <n v="3"/>
    <s v="Medium"/>
    <x v="0"/>
    <n v="8.1081081081081086E-2"/>
    <x v="2"/>
    <x v="2"/>
  </r>
  <r>
    <s v="9464-NAXE"/>
    <x v="1"/>
    <x v="2"/>
    <x v="4"/>
    <x v="1"/>
    <s v="VA"/>
    <x v="1"/>
    <n v="42"/>
    <x v="0"/>
    <n v="0"/>
    <x v="0"/>
    <x v="1"/>
    <n v="34"/>
    <x v="3"/>
    <x v="8"/>
    <x v="1260"/>
    <n v="32.272009624857432"/>
    <n v="8"/>
    <s v="High"/>
    <x v="1"/>
    <n v="0.66666666666666663"/>
    <x v="0"/>
    <x v="0"/>
  </r>
  <r>
    <s v="9264-TMSP"/>
    <x v="0"/>
    <x v="41"/>
    <x v="1"/>
    <x v="1"/>
    <s v="GA"/>
    <x v="1"/>
    <n v="39"/>
    <x v="0"/>
    <n v="0"/>
    <x v="2"/>
    <x v="1"/>
    <n v="26"/>
    <x v="0"/>
    <x v="0"/>
    <x v="537"/>
    <n v="23.4589484683619"/>
    <n v="4"/>
    <s v="Medium"/>
    <x v="1"/>
    <n v="5.7142857142857141E-2"/>
    <x v="0"/>
    <x v="0"/>
  </r>
  <r>
    <s v="3137-UHYB"/>
    <x v="0"/>
    <x v="11"/>
    <x v="1"/>
    <x v="1"/>
    <s v="NY"/>
    <x v="0"/>
    <n v="48"/>
    <x v="0"/>
    <n v="0"/>
    <x v="0"/>
    <x v="0"/>
    <n v="39"/>
    <x v="0"/>
    <x v="0"/>
    <x v="25"/>
    <n v="33.551616228291273"/>
    <n v="1"/>
    <s v="Low"/>
    <x v="1"/>
    <n v="0.2"/>
    <x v="0"/>
    <x v="3"/>
  </r>
  <r>
    <s v="3912-HVGY"/>
    <x v="0"/>
    <x v="17"/>
    <x v="1"/>
    <x v="1"/>
    <s v="RI"/>
    <x v="1"/>
    <n v="43"/>
    <x v="0"/>
    <n v="0"/>
    <x v="2"/>
    <x v="0"/>
    <n v="31"/>
    <x v="0"/>
    <x v="0"/>
    <x v="591"/>
    <n v="27.604501567078021"/>
    <n v="5"/>
    <s v="Medium"/>
    <x v="1"/>
    <n v="9.6153846153846159E-2"/>
    <x v="0"/>
    <x v="3"/>
  </r>
  <r>
    <s v="5488-EDRY"/>
    <x v="0"/>
    <x v="47"/>
    <x v="1"/>
    <x v="1"/>
    <s v="MT"/>
    <x v="0"/>
    <n v="26"/>
    <x v="1"/>
    <n v="3"/>
    <x v="2"/>
    <x v="0"/>
    <n v="33"/>
    <x v="0"/>
    <x v="0"/>
    <x v="861"/>
    <n v="31.58440286171269"/>
    <n v="3"/>
    <s v="Medium"/>
    <x v="1"/>
    <n v="9.6774193548387094E-2"/>
    <x v="2"/>
    <x v="2"/>
  </r>
  <r>
    <s v="1155-PQHF"/>
    <x v="1"/>
    <x v="21"/>
    <x v="0"/>
    <x v="0"/>
    <s v="NM"/>
    <x v="1"/>
    <n v="44"/>
    <x v="0"/>
    <n v="0"/>
    <x v="0"/>
    <x v="0"/>
    <n v="47"/>
    <x v="3"/>
    <x v="8"/>
    <x v="639"/>
    <n v="47.024045324091169"/>
    <n v="1"/>
    <s v="Low"/>
    <x v="1"/>
    <n v="0.16666666666666666"/>
    <x v="0"/>
    <x v="2"/>
  </r>
  <r>
    <s v="2165-WPAW"/>
    <x v="0"/>
    <x v="29"/>
    <x v="1"/>
    <x v="1"/>
    <s v="IL"/>
    <x v="0"/>
    <n v="24"/>
    <x v="1"/>
    <n v="4"/>
    <x v="0"/>
    <x v="1"/>
    <n v="33"/>
    <x v="0"/>
    <x v="0"/>
    <x v="1261"/>
    <n v="34.644417559133132"/>
    <n v="4"/>
    <s v="Medium"/>
    <x v="1"/>
    <n v="5.9701492537313432E-2"/>
    <x v="2"/>
    <x v="1"/>
  </r>
  <r>
    <s v="6650-FPRP"/>
    <x v="0"/>
    <x v="62"/>
    <x v="1"/>
    <x v="0"/>
    <s v="KY"/>
    <x v="0"/>
    <n v="43"/>
    <x v="1"/>
    <n v="5"/>
    <x v="2"/>
    <x v="0"/>
    <n v="9"/>
    <x v="0"/>
    <x v="0"/>
    <x v="1262"/>
    <n v="8.6009731038405075"/>
    <n v="3"/>
    <s v="Medium"/>
    <x v="0"/>
    <n v="0.2"/>
    <x v="0"/>
    <x v="0"/>
  </r>
  <r>
    <s v="1116-AMCN"/>
    <x v="0"/>
    <x v="12"/>
    <x v="1"/>
    <x v="0"/>
    <s v="AL"/>
    <x v="1"/>
    <n v="59"/>
    <x v="0"/>
    <n v="0"/>
    <x v="0"/>
    <x v="0"/>
    <n v="13"/>
    <x v="0"/>
    <x v="0"/>
    <x v="763"/>
    <n v="14.583331779261719"/>
    <n v="9"/>
    <s v="High"/>
    <x v="0"/>
    <n v="9"/>
    <x v="0"/>
    <x v="0"/>
  </r>
  <r>
    <s v="6429-QRGK"/>
    <x v="1"/>
    <x v="42"/>
    <x v="2"/>
    <x v="0"/>
    <s v="MI"/>
    <x v="0"/>
    <n v="78"/>
    <x v="0"/>
    <n v="0"/>
    <x v="0"/>
    <x v="1"/>
    <n v="51"/>
    <x v="2"/>
    <x v="16"/>
    <x v="1263"/>
    <n v="56.581797697478862"/>
    <n v="8"/>
    <s v="High"/>
    <x v="2"/>
    <n v="0.16666666666666666"/>
    <x v="1"/>
    <x v="1"/>
  </r>
  <r>
    <s v="5408-KBNZ"/>
    <x v="0"/>
    <x v="12"/>
    <x v="2"/>
    <x v="0"/>
    <s v="VA"/>
    <x v="0"/>
    <n v="21"/>
    <x v="0"/>
    <n v="0"/>
    <x v="0"/>
    <x v="3"/>
    <n v="10"/>
    <x v="0"/>
    <x v="0"/>
    <x v="1218"/>
    <n v="10.200864373856909"/>
    <n v="6"/>
    <s v="High"/>
    <x v="0"/>
    <n v="6"/>
    <x v="2"/>
    <x v="0"/>
  </r>
  <r>
    <s v="1444-UPXI"/>
    <x v="0"/>
    <x v="6"/>
    <x v="1"/>
    <x v="0"/>
    <s v="WV"/>
    <x v="1"/>
    <n v="48"/>
    <x v="0"/>
    <n v="0"/>
    <x v="2"/>
    <x v="0"/>
    <n v="10"/>
    <x v="0"/>
    <x v="0"/>
    <x v="994"/>
    <n v="10.09672071705204"/>
    <n v="7"/>
    <s v="High"/>
    <x v="0"/>
    <n v="0.36842105263157893"/>
    <x v="0"/>
    <x v="0"/>
  </r>
  <r>
    <s v="3603-ESLN"/>
    <x v="1"/>
    <x v="20"/>
    <x v="4"/>
    <x v="1"/>
    <s v="MI"/>
    <x v="1"/>
    <n v="70"/>
    <x v="0"/>
    <n v="0"/>
    <x v="0"/>
    <x v="1"/>
    <n v="39"/>
    <x v="3"/>
    <x v="8"/>
    <x v="1264"/>
    <n v="37.591963232227393"/>
    <n v="5"/>
    <s v="Medium"/>
    <x v="1"/>
    <n v="0.27777777777777779"/>
    <x v="1"/>
    <x v="1"/>
  </r>
  <r>
    <s v="9041-JQCT"/>
    <x v="1"/>
    <x v="26"/>
    <x v="4"/>
    <x v="0"/>
    <s v="MD"/>
    <x v="0"/>
    <n v="29"/>
    <x v="0"/>
    <n v="0"/>
    <x v="1"/>
    <x v="1"/>
    <n v="35"/>
    <x v="3"/>
    <x v="2"/>
    <x v="1265"/>
    <n v="33.029256155713178"/>
    <n v="7"/>
    <s v="High"/>
    <x v="1"/>
    <n v="0.33333333333333331"/>
    <x v="2"/>
    <x v="0"/>
  </r>
  <r>
    <s v="1368-FHUI"/>
    <x v="0"/>
    <x v="53"/>
    <x v="1"/>
    <x v="0"/>
    <s v="CA"/>
    <x v="1"/>
    <n v="43"/>
    <x v="0"/>
    <n v="0"/>
    <x v="1"/>
    <x v="1"/>
    <n v="8"/>
    <x v="0"/>
    <x v="0"/>
    <x v="1046"/>
    <n v="7.754753137725185"/>
    <n v="8"/>
    <s v="High"/>
    <x v="0"/>
    <n v="0.19047619047619047"/>
    <x v="0"/>
    <x v="2"/>
  </r>
  <r>
    <s v="2340-GDGK"/>
    <x v="0"/>
    <x v="12"/>
    <x v="1"/>
    <x v="0"/>
    <s v="CT"/>
    <x v="0"/>
    <n v="39"/>
    <x v="0"/>
    <n v="0"/>
    <x v="0"/>
    <x v="3"/>
    <n v="13"/>
    <x v="0"/>
    <x v="0"/>
    <x v="173"/>
    <n v="14.90704709754139"/>
    <n v="3"/>
    <s v="Medium"/>
    <x v="0"/>
    <n v="3"/>
    <x v="0"/>
    <x v="3"/>
  </r>
  <r>
    <s v="7073-JEYW"/>
    <x v="0"/>
    <x v="63"/>
    <x v="0"/>
    <x v="1"/>
    <s v="WA"/>
    <x v="0"/>
    <n v="19"/>
    <x v="0"/>
    <n v="0"/>
    <x v="0"/>
    <x v="0"/>
    <n v="38"/>
    <x v="0"/>
    <x v="0"/>
    <x v="808"/>
    <n v="40.786091050144577"/>
    <n v="1"/>
    <s v="Low"/>
    <x v="1"/>
    <n v="2.1276595744680851E-2"/>
    <x v="2"/>
    <x v="2"/>
  </r>
  <r>
    <s v="3725-BWHA"/>
    <x v="0"/>
    <x v="39"/>
    <x v="1"/>
    <x v="1"/>
    <s v="ND"/>
    <x v="1"/>
    <n v="41"/>
    <x v="1"/>
    <n v="3"/>
    <x v="1"/>
    <x v="1"/>
    <n v="31"/>
    <x v="0"/>
    <x v="0"/>
    <x v="63"/>
    <n v="33.799713738702948"/>
    <n v="10"/>
    <s v="High"/>
    <x v="1"/>
    <n v="0.14084507042253522"/>
    <x v="0"/>
    <x v="1"/>
  </r>
  <r>
    <s v="9236-YKWU"/>
    <x v="0"/>
    <x v="20"/>
    <x v="1"/>
    <x v="0"/>
    <s v="ID"/>
    <x v="1"/>
    <n v="27"/>
    <x v="0"/>
    <n v="0"/>
    <x v="1"/>
    <x v="1"/>
    <n v="12"/>
    <x v="0"/>
    <x v="0"/>
    <x v="607"/>
    <n v="14.195629691396009"/>
    <n v="10"/>
    <s v="High"/>
    <x v="0"/>
    <n v="0.55555555555555558"/>
    <x v="2"/>
    <x v="2"/>
  </r>
  <r>
    <s v="9232-JDQM"/>
    <x v="0"/>
    <x v="11"/>
    <x v="1"/>
    <x v="0"/>
    <s v="NC"/>
    <x v="0"/>
    <n v="49"/>
    <x v="1"/>
    <n v="6"/>
    <x v="0"/>
    <x v="0"/>
    <n v="9"/>
    <x v="0"/>
    <x v="0"/>
    <x v="778"/>
    <n v="7.9280121632200036"/>
    <n v="8"/>
    <s v="High"/>
    <x v="0"/>
    <n v="1.6"/>
    <x v="0"/>
    <x v="0"/>
  </r>
  <r>
    <s v="5146-ALIQ"/>
    <x v="0"/>
    <x v="23"/>
    <x v="1"/>
    <x v="0"/>
    <s v="VT"/>
    <x v="0"/>
    <n v="38"/>
    <x v="1"/>
    <n v="2"/>
    <x v="2"/>
    <x v="1"/>
    <n v="9"/>
    <x v="0"/>
    <x v="0"/>
    <x v="217"/>
    <n v="8.8965364032813685"/>
    <n v="4"/>
    <s v="Medium"/>
    <x v="0"/>
    <n v="9.3023255813953487E-2"/>
    <x v="0"/>
    <x v="3"/>
  </r>
  <r>
    <s v="3689-KQVT"/>
    <x v="0"/>
    <x v="3"/>
    <x v="1"/>
    <x v="1"/>
    <s v="FL"/>
    <x v="0"/>
    <n v="21"/>
    <x v="0"/>
    <n v="0"/>
    <x v="2"/>
    <x v="1"/>
    <n v="34"/>
    <x v="0"/>
    <x v="0"/>
    <x v="1266"/>
    <n v="27.864245124309999"/>
    <n v="6"/>
    <s v="High"/>
    <x v="1"/>
    <n v="8.6956521739130432E-2"/>
    <x v="2"/>
    <x v="0"/>
  </r>
  <r>
    <s v="0262-ISLJ"/>
    <x v="0"/>
    <x v="64"/>
    <x v="1"/>
    <x v="1"/>
    <s v="WI"/>
    <x v="1"/>
    <n v="58"/>
    <x v="1"/>
    <n v="5"/>
    <x v="0"/>
    <x v="1"/>
    <n v="42"/>
    <x v="0"/>
    <x v="0"/>
    <x v="302"/>
    <n v="40.583525356654583"/>
    <n v="7"/>
    <s v="High"/>
    <x v="1"/>
    <n v="0.15217391304347827"/>
    <x v="0"/>
    <x v="1"/>
  </r>
  <r>
    <s v="4989-KKTB"/>
    <x v="1"/>
    <x v="27"/>
    <x v="1"/>
    <x v="1"/>
    <s v="OH"/>
    <x v="0"/>
    <n v="80"/>
    <x v="0"/>
    <n v="0"/>
    <x v="0"/>
    <x v="1"/>
    <n v="55"/>
    <x v="1"/>
    <x v="7"/>
    <x v="51"/>
    <n v="63.987757313156393"/>
    <n v="9"/>
    <s v="High"/>
    <x v="2"/>
    <n v="0.26470588235294118"/>
    <x v="1"/>
    <x v="1"/>
  </r>
  <r>
    <s v="4646-NGEL"/>
    <x v="0"/>
    <x v="16"/>
    <x v="2"/>
    <x v="1"/>
    <s v="NC"/>
    <x v="1"/>
    <n v="59"/>
    <x v="0"/>
    <n v="0"/>
    <x v="2"/>
    <x v="0"/>
    <n v="56"/>
    <x v="0"/>
    <x v="0"/>
    <x v="1267"/>
    <n v="55.615150507847503"/>
    <n v="9"/>
    <s v="High"/>
    <x v="2"/>
    <n v="0.125"/>
    <x v="0"/>
    <x v="0"/>
  </r>
  <r>
    <s v="7420-TFLD"/>
    <x v="0"/>
    <x v="64"/>
    <x v="1"/>
    <x v="1"/>
    <s v="OR"/>
    <x v="0"/>
    <n v="53"/>
    <x v="0"/>
    <n v="0"/>
    <x v="0"/>
    <x v="1"/>
    <n v="28"/>
    <x v="0"/>
    <x v="0"/>
    <x v="723"/>
    <n v="32.748970701122367"/>
    <n v="7"/>
    <s v="High"/>
    <x v="1"/>
    <n v="0.15217391304347827"/>
    <x v="0"/>
    <x v="2"/>
  </r>
  <r>
    <s v="9406-WTYV"/>
    <x v="0"/>
    <x v="12"/>
    <x v="1"/>
    <x v="1"/>
    <s v="MD"/>
    <x v="0"/>
    <n v="41"/>
    <x v="1"/>
    <n v="5"/>
    <x v="0"/>
    <x v="0"/>
    <n v="14"/>
    <x v="0"/>
    <x v="0"/>
    <x v="762"/>
    <n v="16.168594407445411"/>
    <n v="10"/>
    <s v="High"/>
    <x v="0"/>
    <n v="10"/>
    <x v="0"/>
    <x v="0"/>
  </r>
  <r>
    <s v="7027-OUXO"/>
    <x v="0"/>
    <x v="30"/>
    <x v="1"/>
    <x v="0"/>
    <s v="KY"/>
    <x v="0"/>
    <n v="50"/>
    <x v="1"/>
    <n v="3"/>
    <x v="0"/>
    <x v="3"/>
    <n v="19"/>
    <x v="0"/>
    <x v="0"/>
    <x v="935"/>
    <n v="17.437499791120569"/>
    <n v="10"/>
    <s v="High"/>
    <x v="0"/>
    <n v="0.30303030303030304"/>
    <x v="0"/>
    <x v="0"/>
  </r>
  <r>
    <s v="0003-PKVZ"/>
    <x v="1"/>
    <x v="4"/>
    <x v="0"/>
    <x v="1"/>
    <s v="WV"/>
    <x v="0"/>
    <n v="72"/>
    <x v="0"/>
    <n v="0"/>
    <x v="0"/>
    <x v="1"/>
    <n v="64"/>
    <x v="2"/>
    <x v="3"/>
    <x v="1218"/>
    <n v="75.904403415306774"/>
    <n v="10"/>
    <s v="High"/>
    <x v="2"/>
    <n v="0.26315789473684209"/>
    <x v="1"/>
    <x v="0"/>
  </r>
  <r>
    <s v="2650-QABA"/>
    <x v="0"/>
    <x v="17"/>
    <x v="1"/>
    <x v="1"/>
    <s v="CT"/>
    <x v="1"/>
    <n v="77"/>
    <x v="0"/>
    <n v="0"/>
    <x v="1"/>
    <x v="1"/>
    <n v="54"/>
    <x v="0"/>
    <x v="0"/>
    <x v="163"/>
    <n v="53.182064728561791"/>
    <n v="7"/>
    <s v="High"/>
    <x v="2"/>
    <n v="0.13461538461538461"/>
    <x v="1"/>
    <x v="3"/>
  </r>
  <r>
    <s v="1600-FKBH"/>
    <x v="0"/>
    <x v="14"/>
    <x v="0"/>
    <x v="0"/>
    <s v="WA"/>
    <x v="1"/>
    <n v="59"/>
    <x v="1"/>
    <n v="6"/>
    <x v="0"/>
    <x v="0"/>
    <n v="11"/>
    <x v="0"/>
    <x v="0"/>
    <x v="1268"/>
    <n v="9.0244037569290416"/>
    <n v="7"/>
    <s v="High"/>
    <x v="0"/>
    <n v="0.77777777777777779"/>
    <x v="0"/>
    <x v="2"/>
  </r>
  <r>
    <s v="1069-PLVC"/>
    <x v="0"/>
    <x v="7"/>
    <x v="3"/>
    <x v="1"/>
    <s v="MA"/>
    <x v="0"/>
    <n v="68"/>
    <x v="0"/>
    <n v="0"/>
    <x v="0"/>
    <x v="0"/>
    <n v="48"/>
    <x v="0"/>
    <x v="0"/>
    <x v="185"/>
    <n v="48.577493887630858"/>
    <n v="7"/>
    <s v="High"/>
    <x v="1"/>
    <n v="0.12962962962962962"/>
    <x v="1"/>
    <x v="3"/>
  </r>
  <r>
    <s v="9108-SGNE"/>
    <x v="0"/>
    <x v="54"/>
    <x v="1"/>
    <x v="0"/>
    <s v="MS"/>
    <x v="1"/>
    <n v="45"/>
    <x v="0"/>
    <n v="0"/>
    <x v="0"/>
    <x v="0"/>
    <n v="10"/>
    <x v="0"/>
    <x v="0"/>
    <x v="1137"/>
    <n v="10.5750606076819"/>
    <n v="8"/>
    <s v="High"/>
    <x v="0"/>
    <n v="0.8"/>
    <x v="0"/>
    <x v="0"/>
  </r>
  <r>
    <s v="0036-XKEJ"/>
    <x v="0"/>
    <x v="19"/>
    <x v="0"/>
    <x v="1"/>
    <s v="ID"/>
    <x v="0"/>
    <n v="67"/>
    <x v="1"/>
    <n v="2"/>
    <x v="2"/>
    <x v="1"/>
    <n v="36"/>
    <x v="0"/>
    <x v="0"/>
    <x v="1269"/>
    <n v="31.1045901652525"/>
    <n v="8"/>
    <s v="High"/>
    <x v="1"/>
    <n v="0.30769230769230771"/>
    <x v="1"/>
    <x v="2"/>
  </r>
  <r>
    <s v="8195-TIHI"/>
    <x v="1"/>
    <x v="8"/>
    <x v="0"/>
    <x v="1"/>
    <s v="NJ"/>
    <x v="0"/>
    <n v="44"/>
    <x v="0"/>
    <n v="0"/>
    <x v="0"/>
    <x v="1"/>
    <n v="46"/>
    <x v="2"/>
    <x v="17"/>
    <x v="298"/>
    <n v="41.953960952780641"/>
    <n v="5"/>
    <s v="Medium"/>
    <x v="1"/>
    <n v="2.5"/>
    <x v="0"/>
    <x v="3"/>
  </r>
  <r>
    <s v="3546-HPSO"/>
    <x v="0"/>
    <x v="40"/>
    <x v="1"/>
    <x v="1"/>
    <s v="NJ"/>
    <x v="0"/>
    <n v="51"/>
    <x v="1"/>
    <n v="3"/>
    <x v="1"/>
    <x v="1"/>
    <n v="19"/>
    <x v="0"/>
    <x v="0"/>
    <x v="586"/>
    <n v="15.862736576394139"/>
    <n v="6"/>
    <s v="High"/>
    <x v="0"/>
    <n v="9.5238095238095233E-2"/>
    <x v="0"/>
    <x v="3"/>
  </r>
  <r>
    <s v="2605-TOXT"/>
    <x v="0"/>
    <x v="63"/>
    <x v="1"/>
    <x v="0"/>
    <s v="MD"/>
    <x v="0"/>
    <n v="47"/>
    <x v="0"/>
    <n v="0"/>
    <x v="1"/>
    <x v="0"/>
    <n v="16"/>
    <x v="0"/>
    <x v="0"/>
    <x v="67"/>
    <n v="13.96948445509542"/>
    <n v="4"/>
    <s v="Medium"/>
    <x v="0"/>
    <n v="8.5106382978723402E-2"/>
    <x v="0"/>
    <x v="0"/>
  </r>
  <r>
    <s v="0977-JHBI"/>
    <x v="1"/>
    <x v="14"/>
    <x v="4"/>
    <x v="1"/>
    <s v="VT"/>
    <x v="0"/>
    <n v="84"/>
    <x v="0"/>
    <n v="0"/>
    <x v="0"/>
    <x v="1"/>
    <n v="28"/>
    <x v="3"/>
    <x v="8"/>
    <x v="355"/>
    <n v="29.207097979651451"/>
    <n v="4"/>
    <s v="Medium"/>
    <x v="1"/>
    <n v="0.44444444444444442"/>
    <x v="1"/>
    <x v="3"/>
  </r>
  <r>
    <s v="7023-YWYM"/>
    <x v="0"/>
    <x v="64"/>
    <x v="1"/>
    <x v="0"/>
    <s v="KY"/>
    <x v="0"/>
    <n v="60"/>
    <x v="0"/>
    <n v="0"/>
    <x v="2"/>
    <x v="0"/>
    <n v="13"/>
    <x v="0"/>
    <x v="0"/>
    <x v="975"/>
    <n v="12.15445970459942"/>
    <n v="4"/>
    <s v="Medium"/>
    <x v="0"/>
    <n v="8.6956521739130432E-2"/>
    <x v="0"/>
    <x v="0"/>
  </r>
  <r>
    <s v="9291-VXNF"/>
    <x v="0"/>
    <x v="39"/>
    <x v="1"/>
    <x v="1"/>
    <s v="AZ"/>
    <x v="0"/>
    <n v="53"/>
    <x v="1"/>
    <n v="4"/>
    <x v="2"/>
    <x v="0"/>
    <n v="20"/>
    <x v="0"/>
    <x v="0"/>
    <x v="690"/>
    <n v="23.532832178871541"/>
    <n v="4"/>
    <s v="Medium"/>
    <x v="0"/>
    <n v="5.6338028169014086E-2"/>
    <x v="0"/>
    <x v="2"/>
  </r>
  <r>
    <s v="3986-FWFZ"/>
    <x v="0"/>
    <x v="34"/>
    <x v="1"/>
    <x v="1"/>
    <s v="ME"/>
    <x v="1"/>
    <n v="68"/>
    <x v="0"/>
    <n v="0"/>
    <x v="1"/>
    <x v="1"/>
    <n v="64"/>
    <x v="0"/>
    <x v="0"/>
    <x v="84"/>
    <n v="52.903075394038552"/>
    <n v="1"/>
    <s v="Low"/>
    <x v="2"/>
    <n v="1.5151515151515152E-2"/>
    <x v="1"/>
    <x v="3"/>
  </r>
  <r>
    <s v="3368-UWVA"/>
    <x v="1"/>
    <x v="11"/>
    <x v="1"/>
    <x v="1"/>
    <s v="AK"/>
    <x v="1"/>
    <n v="60"/>
    <x v="1"/>
    <n v="3"/>
    <x v="0"/>
    <x v="1"/>
    <n v="19"/>
    <x v="1"/>
    <x v="7"/>
    <x v="1238"/>
    <n v="19.944095138036602"/>
    <n v="1"/>
    <s v="Low"/>
    <x v="0"/>
    <n v="0.2"/>
    <x v="0"/>
    <x v="2"/>
  </r>
  <r>
    <s v="9507-FLRG"/>
    <x v="0"/>
    <x v="43"/>
    <x v="1"/>
    <x v="1"/>
    <s v="NE"/>
    <x v="0"/>
    <n v="60"/>
    <x v="0"/>
    <n v="0"/>
    <x v="0"/>
    <x v="1"/>
    <n v="45"/>
    <x v="0"/>
    <x v="0"/>
    <x v="955"/>
    <n v="49.399547054738392"/>
    <n v="8"/>
    <s v="High"/>
    <x v="1"/>
    <n v="0.27586206896551724"/>
    <x v="0"/>
    <x v="1"/>
  </r>
  <r>
    <s v="4126-AUXC"/>
    <x v="1"/>
    <x v="8"/>
    <x v="3"/>
    <x v="1"/>
    <s v="AK"/>
    <x v="1"/>
    <n v="77"/>
    <x v="0"/>
    <n v="0"/>
    <x v="0"/>
    <x v="0"/>
    <n v="16"/>
    <x v="5"/>
    <x v="5"/>
    <x v="583"/>
    <n v="14.107932870062241"/>
    <n v="0"/>
    <s v="None"/>
    <x v="0"/>
    <n v="0"/>
    <x v="1"/>
    <x v="2"/>
  </r>
  <r>
    <s v="5230-IKFY"/>
    <x v="0"/>
    <x v="15"/>
    <x v="0"/>
    <x v="0"/>
    <s v="CO"/>
    <x v="0"/>
    <n v="69"/>
    <x v="0"/>
    <n v="0"/>
    <x v="2"/>
    <x v="3"/>
    <n v="8"/>
    <x v="0"/>
    <x v="0"/>
    <x v="67"/>
    <n v="8.6440248209753605"/>
    <n v="3"/>
    <s v="Medium"/>
    <x v="0"/>
    <n v="8.3333333333333329E-2"/>
    <x v="1"/>
    <x v="2"/>
  </r>
  <r>
    <s v="3381-XBCL"/>
    <x v="0"/>
    <x v="27"/>
    <x v="1"/>
    <x v="1"/>
    <s v="CO"/>
    <x v="0"/>
    <n v="37"/>
    <x v="1"/>
    <n v="6"/>
    <x v="1"/>
    <x v="3"/>
    <n v="20"/>
    <x v="0"/>
    <x v="0"/>
    <x v="794"/>
    <n v="22.025470531535301"/>
    <n v="1"/>
    <s v="Low"/>
    <x v="0"/>
    <n v="2.9411764705882353E-2"/>
    <x v="0"/>
    <x v="2"/>
  </r>
  <r>
    <s v="4853-BBMH"/>
    <x v="0"/>
    <x v="41"/>
    <x v="3"/>
    <x v="1"/>
    <s v="NY"/>
    <x v="1"/>
    <n v="51"/>
    <x v="0"/>
    <n v="0"/>
    <x v="1"/>
    <x v="1"/>
    <n v="54"/>
    <x v="0"/>
    <x v="0"/>
    <x v="1255"/>
    <n v="49.015770831024653"/>
    <n v="6"/>
    <s v="High"/>
    <x v="2"/>
    <n v="8.5714285714285715E-2"/>
    <x v="0"/>
    <x v="3"/>
  </r>
  <r>
    <s v="0288-QBTS"/>
    <x v="0"/>
    <x v="25"/>
    <x v="1"/>
    <x v="1"/>
    <s v="WV"/>
    <x v="0"/>
    <n v="82"/>
    <x v="0"/>
    <n v="0"/>
    <x v="1"/>
    <x v="1"/>
    <n v="47"/>
    <x v="0"/>
    <x v="0"/>
    <x v="246"/>
    <n v="41.413014431828501"/>
    <n v="1"/>
    <s v="Low"/>
    <x v="1"/>
    <n v="1.5384615384615385E-2"/>
    <x v="1"/>
    <x v="0"/>
  </r>
  <r>
    <s v="5801-KQFY"/>
    <x v="0"/>
    <x v="54"/>
    <x v="1"/>
    <x v="1"/>
    <s v="SD"/>
    <x v="0"/>
    <n v="44"/>
    <x v="0"/>
    <n v="0"/>
    <x v="2"/>
    <x v="3"/>
    <n v="15"/>
    <x v="0"/>
    <x v="0"/>
    <x v="1139"/>
    <n v="13.7964354000139"/>
    <n v="9"/>
    <s v="High"/>
    <x v="0"/>
    <n v="0.9"/>
    <x v="0"/>
    <x v="1"/>
  </r>
  <r>
    <s v="6374-URXV"/>
    <x v="1"/>
    <x v="36"/>
    <x v="5"/>
    <x v="1"/>
    <s v="WA"/>
    <x v="0"/>
    <n v="35"/>
    <x v="0"/>
    <n v="0"/>
    <x v="0"/>
    <x v="0"/>
    <n v="24"/>
    <x v="5"/>
    <x v="5"/>
    <x v="498"/>
    <n v="25.483309473094039"/>
    <n v="9"/>
    <s v="High"/>
    <x v="1"/>
    <n v="2.25"/>
    <x v="0"/>
    <x v="2"/>
  </r>
  <r>
    <s v="2174-JBVF"/>
    <x v="1"/>
    <x v="22"/>
    <x v="0"/>
    <x v="1"/>
    <s v="WY"/>
    <x v="0"/>
    <n v="62"/>
    <x v="0"/>
    <n v="0"/>
    <x v="0"/>
    <x v="1"/>
    <n v="51"/>
    <x v="4"/>
    <x v="4"/>
    <x v="1270"/>
    <n v="47.094935434000107"/>
    <n v="5"/>
    <s v="Medium"/>
    <x v="2"/>
    <n v="0.45454545454545453"/>
    <x v="0"/>
    <x v="2"/>
  </r>
  <r>
    <s v="3216-XBZF"/>
    <x v="0"/>
    <x v="37"/>
    <x v="1"/>
    <x v="1"/>
    <s v="ME"/>
    <x v="1"/>
    <n v="66"/>
    <x v="0"/>
    <n v="0"/>
    <x v="2"/>
    <x v="1"/>
    <n v="39"/>
    <x v="0"/>
    <x v="0"/>
    <x v="1076"/>
    <n v="40.479806693349033"/>
    <n v="3"/>
    <s v="Medium"/>
    <x v="1"/>
    <n v="0.42857142857142855"/>
    <x v="1"/>
    <x v="3"/>
  </r>
  <r>
    <s v="6502-RDBL"/>
    <x v="0"/>
    <x v="9"/>
    <x v="1"/>
    <x v="1"/>
    <s v="VT"/>
    <x v="1"/>
    <n v="38"/>
    <x v="0"/>
    <n v="0"/>
    <x v="0"/>
    <x v="0"/>
    <n v="43"/>
    <x v="0"/>
    <x v="0"/>
    <x v="957"/>
    <n v="40.608698596816843"/>
    <n v="1"/>
    <s v="Low"/>
    <x v="1"/>
    <n v="0.33333333333333331"/>
    <x v="0"/>
    <x v="3"/>
  </r>
  <r>
    <s v="4211-PZIT"/>
    <x v="0"/>
    <x v="44"/>
    <x v="1"/>
    <x v="0"/>
    <s v="IL"/>
    <x v="1"/>
    <n v="48"/>
    <x v="1"/>
    <n v="6"/>
    <x v="2"/>
    <x v="1"/>
    <n v="11"/>
    <x v="0"/>
    <x v="0"/>
    <x v="1042"/>
    <n v="10.136489352739821"/>
    <n v="6"/>
    <s v="High"/>
    <x v="0"/>
    <n v="9.8360655737704916E-2"/>
    <x v="0"/>
    <x v="1"/>
  </r>
  <r>
    <s v="0781-EBYJ"/>
    <x v="0"/>
    <x v="1"/>
    <x v="1"/>
    <x v="1"/>
    <s v="CO"/>
    <x v="1"/>
    <n v="48"/>
    <x v="0"/>
    <n v="0"/>
    <x v="1"/>
    <x v="0"/>
    <n v="37"/>
    <x v="0"/>
    <x v="0"/>
    <x v="1045"/>
    <n v="37.448830236736697"/>
    <n v="7"/>
    <s v="High"/>
    <x v="1"/>
    <n v="0.109375"/>
    <x v="0"/>
    <x v="2"/>
  </r>
  <r>
    <s v="1618-FDFU"/>
    <x v="0"/>
    <x v="36"/>
    <x v="1"/>
    <x v="1"/>
    <s v="RI"/>
    <x v="1"/>
    <n v="53"/>
    <x v="0"/>
    <n v="0"/>
    <x v="0"/>
    <x v="1"/>
    <n v="42"/>
    <x v="0"/>
    <x v="0"/>
    <x v="1071"/>
    <n v="34.782021896698353"/>
    <n v="8"/>
    <s v="High"/>
    <x v="1"/>
    <n v="2"/>
    <x v="0"/>
    <x v="3"/>
  </r>
  <r>
    <s v="2074-VQGR"/>
    <x v="1"/>
    <x v="70"/>
    <x v="5"/>
    <x v="1"/>
    <s v="DE"/>
    <x v="1"/>
    <n v="75"/>
    <x v="0"/>
    <n v="0"/>
    <x v="0"/>
    <x v="1"/>
    <n v="40"/>
    <x v="4"/>
    <x v="4"/>
    <x v="636"/>
    <n v="46.361388672895679"/>
    <n v="1"/>
    <s v="Low"/>
    <x v="1"/>
    <n v="1.6949152542372881E-2"/>
    <x v="1"/>
    <x v="0"/>
  </r>
  <r>
    <s v="5989-PUQK"/>
    <x v="0"/>
    <x v="29"/>
    <x v="1"/>
    <x v="1"/>
    <s v="CO"/>
    <x v="1"/>
    <n v="48"/>
    <x v="0"/>
    <n v="0"/>
    <x v="1"/>
    <x v="0"/>
    <n v="18"/>
    <x v="0"/>
    <x v="0"/>
    <x v="1237"/>
    <n v="17.051756731831709"/>
    <n v="4"/>
    <s v="Medium"/>
    <x v="0"/>
    <n v="5.9701492537313432E-2"/>
    <x v="0"/>
    <x v="2"/>
  </r>
  <r>
    <s v="8035-DBJL"/>
    <x v="0"/>
    <x v="70"/>
    <x v="1"/>
    <x v="0"/>
    <s v="WA"/>
    <x v="0"/>
    <n v="39"/>
    <x v="1"/>
    <n v="6"/>
    <x v="2"/>
    <x v="0"/>
    <n v="13"/>
    <x v="0"/>
    <x v="0"/>
    <x v="1271"/>
    <n v="13.852784804024219"/>
    <n v="2"/>
    <s v="Low"/>
    <x v="0"/>
    <n v="3.3898305084745763E-2"/>
    <x v="0"/>
    <x v="2"/>
  </r>
  <r>
    <s v="2745-IMZK"/>
    <x v="0"/>
    <x v="49"/>
    <x v="1"/>
    <x v="1"/>
    <s v="VT"/>
    <x v="1"/>
    <n v="57"/>
    <x v="0"/>
    <n v="0"/>
    <x v="1"/>
    <x v="1"/>
    <n v="55"/>
    <x v="0"/>
    <x v="0"/>
    <x v="1099"/>
    <n v="49.58850573123221"/>
    <n v="2"/>
    <s v="Low"/>
    <x v="2"/>
    <n v="3.5714285714285712E-2"/>
    <x v="0"/>
    <x v="3"/>
  </r>
  <r>
    <s v="1121-GKPS"/>
    <x v="0"/>
    <x v="50"/>
    <x v="1"/>
    <x v="0"/>
    <s v="MA"/>
    <x v="0"/>
    <n v="51"/>
    <x v="1"/>
    <n v="6"/>
    <x v="2"/>
    <x v="0"/>
    <n v="5"/>
    <x v="0"/>
    <x v="0"/>
    <x v="836"/>
    <n v="4.3868142520127282"/>
    <n v="9"/>
    <s v="High"/>
    <x v="0"/>
    <n v="0.14516129032258066"/>
    <x v="0"/>
    <x v="3"/>
  </r>
  <r>
    <s v="5525-NOMN"/>
    <x v="0"/>
    <x v="9"/>
    <x v="1"/>
    <x v="0"/>
    <s v="CO"/>
    <x v="1"/>
    <n v="59"/>
    <x v="1"/>
    <n v="3"/>
    <x v="1"/>
    <x v="0"/>
    <n v="7"/>
    <x v="0"/>
    <x v="0"/>
    <x v="740"/>
    <n v="6.8569122289408311"/>
    <n v="3"/>
    <s v="Medium"/>
    <x v="0"/>
    <n v="1"/>
    <x v="0"/>
    <x v="2"/>
  </r>
  <r>
    <s v="8205-RNZM"/>
    <x v="0"/>
    <x v="4"/>
    <x v="1"/>
    <x v="0"/>
    <s v="WI"/>
    <x v="1"/>
    <n v="54"/>
    <x v="0"/>
    <n v="0"/>
    <x v="0"/>
    <x v="1"/>
    <n v="52"/>
    <x v="0"/>
    <x v="0"/>
    <x v="628"/>
    <n v="54.838560577660658"/>
    <n v="9"/>
    <s v="High"/>
    <x v="2"/>
    <n v="0.23684210526315788"/>
    <x v="0"/>
    <x v="1"/>
  </r>
  <r>
    <s v="3053-IXVJ"/>
    <x v="1"/>
    <x v="74"/>
    <x v="0"/>
    <x v="1"/>
    <s v="MD"/>
    <x v="0"/>
    <n v="72"/>
    <x v="0"/>
    <n v="0"/>
    <x v="1"/>
    <x v="1"/>
    <n v="63"/>
    <x v="3"/>
    <x v="2"/>
    <x v="1272"/>
    <n v="74.920764594597813"/>
    <n v="0"/>
    <s v="None"/>
    <x v="2"/>
    <n v="0"/>
    <x v="1"/>
    <x v="0"/>
  </r>
  <r>
    <s v="5802-COQI"/>
    <x v="0"/>
    <x v="14"/>
    <x v="1"/>
    <x v="1"/>
    <s v="OR"/>
    <x v="0"/>
    <n v="25"/>
    <x v="1"/>
    <n v="5"/>
    <x v="1"/>
    <x v="0"/>
    <n v="27"/>
    <x v="0"/>
    <x v="0"/>
    <x v="1061"/>
    <n v="25.82555656543709"/>
    <n v="10"/>
    <s v="High"/>
    <x v="1"/>
    <n v="1.1111111111111112"/>
    <x v="2"/>
    <x v="2"/>
  </r>
  <r>
    <s v="8001-HMPR"/>
    <x v="0"/>
    <x v="2"/>
    <x v="1"/>
    <x v="1"/>
    <s v="NV"/>
    <x v="1"/>
    <n v="29"/>
    <x v="0"/>
    <n v="0"/>
    <x v="1"/>
    <x v="1"/>
    <n v="23"/>
    <x v="0"/>
    <x v="0"/>
    <x v="1241"/>
    <n v="18.51818186516044"/>
    <n v="0"/>
    <s v="None"/>
    <x v="1"/>
    <n v="0"/>
    <x v="2"/>
    <x v="2"/>
  </r>
  <r>
    <s v="8406-NANY"/>
    <x v="1"/>
    <x v="12"/>
    <x v="5"/>
    <x v="0"/>
    <s v="KS"/>
    <x v="1"/>
    <n v="40"/>
    <x v="0"/>
    <n v="0"/>
    <x v="0"/>
    <x v="1"/>
    <n v="31"/>
    <x v="5"/>
    <x v="5"/>
    <x v="938"/>
    <n v="26.453440144825581"/>
    <n v="8"/>
    <s v="High"/>
    <x v="1"/>
    <n v="8"/>
    <x v="0"/>
    <x v="1"/>
  </r>
  <r>
    <s v="0602-EQEK"/>
    <x v="0"/>
    <x v="42"/>
    <x v="0"/>
    <x v="1"/>
    <s v="OK"/>
    <x v="1"/>
    <n v="32"/>
    <x v="0"/>
    <n v="0"/>
    <x v="1"/>
    <x v="1"/>
    <n v="37"/>
    <x v="0"/>
    <x v="0"/>
    <x v="447"/>
    <n v="31.949479291249538"/>
    <n v="4"/>
    <s v="Medium"/>
    <x v="1"/>
    <n v="8.3333333333333329E-2"/>
    <x v="0"/>
    <x v="0"/>
  </r>
  <r>
    <s v="5685-RMKV"/>
    <x v="0"/>
    <x v="67"/>
    <x v="1"/>
    <x v="1"/>
    <s v="CA"/>
    <x v="0"/>
    <n v="31"/>
    <x v="1"/>
    <n v="4"/>
    <x v="1"/>
    <x v="1"/>
    <n v="35"/>
    <x v="0"/>
    <x v="0"/>
    <x v="388"/>
    <n v="29.37964973430233"/>
    <n v="2"/>
    <s v="Low"/>
    <x v="1"/>
    <n v="5.7142857142857141E-2"/>
    <x v="0"/>
    <x v="2"/>
  </r>
  <r>
    <s v="0660-QCFY"/>
    <x v="0"/>
    <x v="11"/>
    <x v="1"/>
    <x v="1"/>
    <s v="PA"/>
    <x v="0"/>
    <n v="22"/>
    <x v="0"/>
    <n v="0"/>
    <x v="0"/>
    <x v="1"/>
    <n v="15"/>
    <x v="0"/>
    <x v="0"/>
    <x v="1194"/>
    <n v="16.715550261910959"/>
    <n v="1"/>
    <s v="Low"/>
    <x v="0"/>
    <n v="0.2"/>
    <x v="2"/>
    <x v="3"/>
  </r>
  <r>
    <s v="0122-ZAJF"/>
    <x v="0"/>
    <x v="42"/>
    <x v="1"/>
    <x v="1"/>
    <s v="SD"/>
    <x v="0"/>
    <n v="24"/>
    <x v="0"/>
    <n v="0"/>
    <x v="0"/>
    <x v="0"/>
    <n v="52"/>
    <x v="0"/>
    <x v="0"/>
    <x v="298"/>
    <n v="48.944850492605283"/>
    <n v="2"/>
    <s v="Low"/>
    <x v="2"/>
    <n v="4.1666666666666664E-2"/>
    <x v="2"/>
    <x v="1"/>
  </r>
  <r>
    <s v="5308-DGIF"/>
    <x v="1"/>
    <x v="14"/>
    <x v="0"/>
    <x v="1"/>
    <s v="WI"/>
    <x v="0"/>
    <n v="49"/>
    <x v="0"/>
    <n v="0"/>
    <x v="0"/>
    <x v="1"/>
    <n v="48"/>
    <x v="1"/>
    <x v="9"/>
    <x v="474"/>
    <n v="47.884610889548043"/>
    <n v="7"/>
    <s v="High"/>
    <x v="1"/>
    <n v="0.77777777777777779"/>
    <x v="0"/>
    <x v="1"/>
  </r>
  <r>
    <s v="6976-CQAU"/>
    <x v="0"/>
    <x v="59"/>
    <x v="2"/>
    <x v="0"/>
    <s v="MN"/>
    <x v="0"/>
    <n v="29"/>
    <x v="1"/>
    <n v="3"/>
    <x v="2"/>
    <x v="0"/>
    <n v="15"/>
    <x v="0"/>
    <x v="0"/>
    <x v="1077"/>
    <n v="17.427796058159799"/>
    <n v="10"/>
    <s v="High"/>
    <x v="0"/>
    <n v="0.2"/>
    <x v="2"/>
    <x v="1"/>
  </r>
  <r>
    <s v="4121-PDLR"/>
    <x v="0"/>
    <x v="54"/>
    <x v="1"/>
    <x v="1"/>
    <s v="NM"/>
    <x v="1"/>
    <n v="61"/>
    <x v="0"/>
    <n v="0"/>
    <x v="0"/>
    <x v="1"/>
    <n v="46"/>
    <x v="0"/>
    <x v="0"/>
    <x v="950"/>
    <n v="48.196663617140118"/>
    <n v="6"/>
    <s v="High"/>
    <x v="1"/>
    <n v="0.6"/>
    <x v="0"/>
    <x v="2"/>
  </r>
  <r>
    <s v="2432-SMPP"/>
    <x v="0"/>
    <x v="44"/>
    <x v="0"/>
    <x v="0"/>
    <s v="WY"/>
    <x v="1"/>
    <n v="67"/>
    <x v="0"/>
    <n v="0"/>
    <x v="2"/>
    <x v="1"/>
    <n v="55"/>
    <x v="0"/>
    <x v="0"/>
    <x v="1179"/>
    <n v="64.338148660535538"/>
    <n v="5"/>
    <s v="Medium"/>
    <x v="2"/>
    <n v="8.1967213114754092E-2"/>
    <x v="1"/>
    <x v="2"/>
  </r>
  <r>
    <s v="4974-XRVX"/>
    <x v="0"/>
    <x v="41"/>
    <x v="1"/>
    <x v="1"/>
    <s v="VT"/>
    <x v="1"/>
    <n v="78"/>
    <x v="0"/>
    <n v="0"/>
    <x v="2"/>
    <x v="0"/>
    <n v="35"/>
    <x v="0"/>
    <x v="0"/>
    <x v="1273"/>
    <n v="30.902284934191329"/>
    <n v="5"/>
    <s v="Medium"/>
    <x v="1"/>
    <n v="7.1428571428571425E-2"/>
    <x v="1"/>
    <x v="3"/>
  </r>
  <r>
    <s v="9145-CJET"/>
    <x v="1"/>
    <x v="52"/>
    <x v="1"/>
    <x v="1"/>
    <s v="NE"/>
    <x v="1"/>
    <n v="49"/>
    <x v="0"/>
    <n v="0"/>
    <x v="2"/>
    <x v="1"/>
    <n v="53"/>
    <x v="1"/>
    <x v="13"/>
    <x v="388"/>
    <n v="63.417809027850303"/>
    <n v="8"/>
    <s v="High"/>
    <x v="2"/>
    <n v="0.13333333333333333"/>
    <x v="0"/>
    <x v="1"/>
  </r>
  <r>
    <s v="3709-NDFJ"/>
    <x v="0"/>
    <x v="5"/>
    <x v="1"/>
    <x v="1"/>
    <s v="AZ"/>
    <x v="1"/>
    <n v="38"/>
    <x v="0"/>
    <n v="0"/>
    <x v="1"/>
    <x v="1"/>
    <n v="61"/>
    <x v="0"/>
    <x v="0"/>
    <x v="1274"/>
    <n v="69.63454603678413"/>
    <n v="7"/>
    <s v="High"/>
    <x v="2"/>
    <n v="0.23333333333333334"/>
    <x v="0"/>
    <x v="2"/>
  </r>
  <r>
    <s v="8924-QHOG"/>
    <x v="1"/>
    <x v="70"/>
    <x v="0"/>
    <x v="1"/>
    <s v="AZ"/>
    <x v="1"/>
    <n v="70"/>
    <x v="0"/>
    <n v="0"/>
    <x v="0"/>
    <x v="1"/>
    <n v="20"/>
    <x v="2"/>
    <x v="3"/>
    <x v="362"/>
    <n v="21.549849292249931"/>
    <n v="6"/>
    <s v="High"/>
    <x v="0"/>
    <n v="0.10169491525423729"/>
    <x v="1"/>
    <x v="2"/>
  </r>
  <r>
    <s v="8329-IUWI"/>
    <x v="1"/>
    <x v="61"/>
    <x v="0"/>
    <x v="0"/>
    <s v="WV"/>
    <x v="1"/>
    <n v="72"/>
    <x v="0"/>
    <n v="0"/>
    <x v="0"/>
    <x v="1"/>
    <n v="13"/>
    <x v="2"/>
    <x v="6"/>
    <x v="1275"/>
    <n v="11.85360321241618"/>
    <n v="0"/>
    <s v="None"/>
    <x v="0"/>
    <n v="0"/>
    <x v="1"/>
    <x v="0"/>
  </r>
  <r>
    <s v="1942-BFVV"/>
    <x v="0"/>
    <x v="57"/>
    <x v="1"/>
    <x v="0"/>
    <s v="VT"/>
    <x v="0"/>
    <n v="63"/>
    <x v="0"/>
    <n v="0"/>
    <x v="2"/>
    <x v="1"/>
    <n v="15"/>
    <x v="0"/>
    <x v="0"/>
    <x v="1276"/>
    <n v="16.07225812708074"/>
    <n v="3"/>
    <s v="Medium"/>
    <x v="0"/>
    <n v="4.1095890410958902E-2"/>
    <x v="0"/>
    <x v="3"/>
  </r>
  <r>
    <s v="5832-MUFY"/>
    <x v="0"/>
    <x v="55"/>
    <x v="1"/>
    <x v="0"/>
    <s v="KS"/>
    <x v="1"/>
    <n v="21"/>
    <x v="1"/>
    <n v="6"/>
    <x v="2"/>
    <x v="1"/>
    <n v="10"/>
    <x v="0"/>
    <x v="0"/>
    <x v="292"/>
    <n v="10.71013931168425"/>
    <n v="6"/>
    <s v="High"/>
    <x v="0"/>
    <n v="0.11764705882352941"/>
    <x v="2"/>
    <x v="1"/>
  </r>
  <r>
    <s v="1855-HKRM"/>
    <x v="1"/>
    <x v="8"/>
    <x v="2"/>
    <x v="1"/>
    <s v="MN"/>
    <x v="1"/>
    <n v="22"/>
    <x v="0"/>
    <n v="0"/>
    <x v="0"/>
    <x v="0"/>
    <n v="25"/>
    <x v="4"/>
    <x v="4"/>
    <x v="585"/>
    <n v="21.914500368263202"/>
    <n v="10"/>
    <s v="High"/>
    <x v="1"/>
    <n v="5"/>
    <x v="2"/>
    <x v="1"/>
  </r>
  <r>
    <s v="9900-FDLV"/>
    <x v="1"/>
    <x v="59"/>
    <x v="5"/>
    <x v="1"/>
    <s v="UT"/>
    <x v="1"/>
    <n v="40"/>
    <x v="0"/>
    <n v="0"/>
    <x v="0"/>
    <x v="0"/>
    <n v="43"/>
    <x v="4"/>
    <x v="15"/>
    <x v="699"/>
    <n v="38.326383177943761"/>
    <n v="8"/>
    <s v="High"/>
    <x v="1"/>
    <n v="0.16"/>
    <x v="0"/>
    <x v="2"/>
  </r>
  <r>
    <s v="7655-PAAU"/>
    <x v="0"/>
    <x v="55"/>
    <x v="1"/>
    <x v="0"/>
    <s v="MN"/>
    <x v="1"/>
    <n v="27"/>
    <x v="0"/>
    <n v="0"/>
    <x v="2"/>
    <x v="0"/>
    <n v="8"/>
    <x v="0"/>
    <x v="0"/>
    <x v="70"/>
    <n v="9.4791523290386301"/>
    <n v="0"/>
    <s v="None"/>
    <x v="0"/>
    <n v="0"/>
    <x v="2"/>
    <x v="1"/>
  </r>
  <r>
    <s v="6963-COPS"/>
    <x v="0"/>
    <x v="40"/>
    <x v="1"/>
    <x v="1"/>
    <s v="AR"/>
    <x v="1"/>
    <n v="63"/>
    <x v="0"/>
    <n v="0"/>
    <x v="1"/>
    <x v="1"/>
    <n v="48"/>
    <x v="0"/>
    <x v="0"/>
    <x v="121"/>
    <n v="39.342369660198869"/>
    <n v="6"/>
    <s v="High"/>
    <x v="1"/>
    <n v="9.5238095238095233E-2"/>
    <x v="0"/>
    <x v="0"/>
  </r>
  <r>
    <s v="3311-JUMJ"/>
    <x v="0"/>
    <x v="39"/>
    <x v="2"/>
    <x v="1"/>
    <s v="VT"/>
    <x v="0"/>
    <n v="75"/>
    <x v="0"/>
    <n v="0"/>
    <x v="2"/>
    <x v="1"/>
    <n v="49"/>
    <x v="0"/>
    <x v="0"/>
    <x v="45"/>
    <n v="47.605564999204432"/>
    <n v="8"/>
    <s v="High"/>
    <x v="1"/>
    <n v="0.11267605633802817"/>
    <x v="1"/>
    <x v="3"/>
  </r>
  <r>
    <s v="0472-MVRK"/>
    <x v="0"/>
    <x v="20"/>
    <x v="1"/>
    <x v="0"/>
    <s v="OH"/>
    <x v="0"/>
    <n v="19"/>
    <x v="0"/>
    <n v="0"/>
    <x v="0"/>
    <x v="1"/>
    <n v="45"/>
    <x v="0"/>
    <x v="0"/>
    <x v="1277"/>
    <n v="48.847534552861589"/>
    <n v="7"/>
    <s v="High"/>
    <x v="1"/>
    <n v="0.3888888888888889"/>
    <x v="2"/>
    <x v="1"/>
  </r>
  <r>
    <s v="8539-WSYE"/>
    <x v="0"/>
    <x v="8"/>
    <x v="1"/>
    <x v="1"/>
    <s v="MA"/>
    <x v="0"/>
    <n v="54"/>
    <x v="0"/>
    <n v="0"/>
    <x v="0"/>
    <x v="0"/>
    <n v="49"/>
    <x v="0"/>
    <x v="0"/>
    <x v="549"/>
    <n v="47.152071962958907"/>
    <n v="7"/>
    <s v="High"/>
    <x v="1"/>
    <n v="3.5"/>
    <x v="0"/>
    <x v="3"/>
  </r>
  <r>
    <s v="5560-OWBK"/>
    <x v="0"/>
    <x v="16"/>
    <x v="2"/>
    <x v="0"/>
    <s v="ND"/>
    <x v="1"/>
    <n v="19"/>
    <x v="0"/>
    <n v="0"/>
    <x v="2"/>
    <x v="1"/>
    <n v="9"/>
    <x v="0"/>
    <x v="0"/>
    <x v="288"/>
    <n v="10.19399535358167"/>
    <n v="10"/>
    <s v="High"/>
    <x v="0"/>
    <n v="0.1388888888888889"/>
    <x v="2"/>
    <x v="1"/>
  </r>
  <r>
    <s v="1854-KBGI"/>
    <x v="1"/>
    <x v="12"/>
    <x v="0"/>
    <x v="1"/>
    <s v="MI"/>
    <x v="0"/>
    <n v="25"/>
    <x v="0"/>
    <n v="0"/>
    <x v="0"/>
    <x v="3"/>
    <n v="31"/>
    <x v="4"/>
    <x v="10"/>
    <x v="330"/>
    <n v="34.365788468295939"/>
    <n v="9"/>
    <s v="High"/>
    <x v="1"/>
    <n v="9"/>
    <x v="2"/>
    <x v="1"/>
  </r>
  <r>
    <s v="7855-EFDT"/>
    <x v="1"/>
    <x v="30"/>
    <x v="4"/>
    <x v="1"/>
    <s v="NE"/>
    <x v="0"/>
    <n v="22"/>
    <x v="0"/>
    <n v="0"/>
    <x v="1"/>
    <x v="3"/>
    <n v="56"/>
    <x v="1"/>
    <x v="7"/>
    <x v="1278"/>
    <n v="59.495217881086148"/>
    <n v="8"/>
    <s v="High"/>
    <x v="2"/>
    <n v="0.24242424242424243"/>
    <x v="2"/>
    <x v="1"/>
  </r>
  <r>
    <s v="1672-YRMP"/>
    <x v="1"/>
    <x v="12"/>
    <x v="4"/>
    <x v="1"/>
    <s v="MI"/>
    <x v="0"/>
    <n v="56"/>
    <x v="0"/>
    <n v="0"/>
    <x v="0"/>
    <x v="1"/>
    <n v="35"/>
    <x v="1"/>
    <x v="7"/>
    <x v="698"/>
    <n v="40.447760679099197"/>
    <n v="5"/>
    <s v="Medium"/>
    <x v="1"/>
    <n v="5"/>
    <x v="0"/>
    <x v="1"/>
  </r>
  <r>
    <s v="8905-SNVM"/>
    <x v="1"/>
    <x v="49"/>
    <x v="5"/>
    <x v="0"/>
    <s v="FL"/>
    <x v="1"/>
    <n v="48"/>
    <x v="0"/>
    <n v="0"/>
    <x v="1"/>
    <x v="0"/>
    <n v="48"/>
    <x v="1"/>
    <x v="13"/>
    <x v="222"/>
    <n v="41.071538362559323"/>
    <n v="4"/>
    <s v="Medium"/>
    <x v="1"/>
    <n v="7.1428571428571425E-2"/>
    <x v="0"/>
    <x v="0"/>
  </r>
  <r>
    <s v="7946-UCFO"/>
    <x v="0"/>
    <x v="37"/>
    <x v="1"/>
    <x v="1"/>
    <s v="VA"/>
    <x v="0"/>
    <n v="33"/>
    <x v="0"/>
    <n v="0"/>
    <x v="0"/>
    <x v="1"/>
    <n v="30"/>
    <x v="0"/>
    <x v="0"/>
    <x v="987"/>
    <n v="35.403533684894803"/>
    <n v="5"/>
    <s v="Medium"/>
    <x v="1"/>
    <n v="0.7142857142857143"/>
    <x v="0"/>
    <x v="0"/>
  </r>
  <r>
    <s v="2652-FMNI"/>
    <x v="0"/>
    <x v="70"/>
    <x v="1"/>
    <x v="0"/>
    <s v="GA"/>
    <x v="1"/>
    <n v="62"/>
    <x v="0"/>
    <n v="0"/>
    <x v="1"/>
    <x v="3"/>
    <n v="12"/>
    <x v="0"/>
    <x v="0"/>
    <x v="423"/>
    <n v="9.9196816067341338"/>
    <n v="10"/>
    <s v="High"/>
    <x v="0"/>
    <n v="0.16949152542372881"/>
    <x v="0"/>
    <x v="0"/>
  </r>
  <r>
    <s v="4495-JDEO"/>
    <x v="0"/>
    <x v="34"/>
    <x v="0"/>
    <x v="1"/>
    <s v="MD"/>
    <x v="1"/>
    <n v="64"/>
    <x v="0"/>
    <n v="0"/>
    <x v="2"/>
    <x v="0"/>
    <n v="47"/>
    <x v="0"/>
    <x v="0"/>
    <x v="447"/>
    <n v="41.940986981327498"/>
    <n v="9"/>
    <s v="High"/>
    <x v="1"/>
    <n v="0.13636363636363635"/>
    <x v="0"/>
    <x v="0"/>
  </r>
  <r>
    <s v="8308-NFKF"/>
    <x v="0"/>
    <x v="13"/>
    <x v="1"/>
    <x v="1"/>
    <s v="KS"/>
    <x v="0"/>
    <n v="29"/>
    <x v="0"/>
    <n v="0"/>
    <x v="1"/>
    <x v="1"/>
    <n v="39"/>
    <x v="0"/>
    <x v="0"/>
    <x v="708"/>
    <n v="38.332134088516497"/>
    <n v="4"/>
    <s v="Medium"/>
    <x v="1"/>
    <n v="8.8888888888888892E-2"/>
    <x v="2"/>
    <x v="1"/>
  </r>
  <r>
    <s v="5825-JAGI"/>
    <x v="0"/>
    <x v="35"/>
    <x v="1"/>
    <x v="0"/>
    <s v="IL"/>
    <x v="0"/>
    <n v="21"/>
    <x v="0"/>
    <n v="0"/>
    <x v="1"/>
    <x v="1"/>
    <n v="11"/>
    <x v="0"/>
    <x v="0"/>
    <x v="338"/>
    <n v="9.9663089966606631"/>
    <n v="2"/>
    <s v="Low"/>
    <x v="0"/>
    <n v="0.08"/>
    <x v="2"/>
    <x v="1"/>
  </r>
  <r>
    <s v="2468-WZIB"/>
    <x v="0"/>
    <x v="43"/>
    <x v="1"/>
    <x v="0"/>
    <s v="ND"/>
    <x v="0"/>
    <n v="33"/>
    <x v="0"/>
    <n v="0"/>
    <x v="2"/>
    <x v="0"/>
    <n v="8"/>
    <x v="0"/>
    <x v="0"/>
    <x v="1128"/>
    <n v="9.5534283397360458"/>
    <n v="5"/>
    <s v="Medium"/>
    <x v="0"/>
    <n v="0.17241379310344829"/>
    <x v="0"/>
    <x v="1"/>
  </r>
  <r>
    <s v="9231-PUOS"/>
    <x v="0"/>
    <x v="27"/>
    <x v="1"/>
    <x v="1"/>
    <s v="MD"/>
    <x v="1"/>
    <n v="52"/>
    <x v="0"/>
    <n v="0"/>
    <x v="0"/>
    <x v="1"/>
    <n v="47"/>
    <x v="0"/>
    <x v="0"/>
    <x v="1172"/>
    <n v="39.573862773491328"/>
    <n v="9"/>
    <s v="High"/>
    <x v="1"/>
    <n v="0.26470588235294118"/>
    <x v="0"/>
    <x v="0"/>
  </r>
  <r>
    <s v="8083-RGFY"/>
    <x v="1"/>
    <x v="12"/>
    <x v="4"/>
    <x v="1"/>
    <s v="TN"/>
    <x v="0"/>
    <n v="85"/>
    <x v="0"/>
    <n v="0"/>
    <x v="0"/>
    <x v="1"/>
    <n v="26"/>
    <x v="1"/>
    <x v="9"/>
    <x v="569"/>
    <n v="23.872006781898481"/>
    <n v="10"/>
    <s v="High"/>
    <x v="1"/>
    <n v="10"/>
    <x v="1"/>
    <x v="0"/>
  </r>
  <r>
    <s v="8126-VLCH"/>
    <x v="0"/>
    <x v="60"/>
    <x v="0"/>
    <x v="0"/>
    <s v="MT"/>
    <x v="0"/>
    <n v="62"/>
    <x v="0"/>
    <n v="0"/>
    <x v="2"/>
    <x v="0"/>
    <n v="12"/>
    <x v="0"/>
    <x v="0"/>
    <x v="127"/>
    <n v="12.650441977528891"/>
    <n v="2"/>
    <s v="Low"/>
    <x v="0"/>
    <n v="3.6363636363636362E-2"/>
    <x v="0"/>
    <x v="2"/>
  </r>
  <r>
    <s v="1601-OBXY"/>
    <x v="1"/>
    <x v="24"/>
    <x v="5"/>
    <x v="1"/>
    <s v="TN"/>
    <x v="0"/>
    <n v="68"/>
    <x v="0"/>
    <n v="0"/>
    <x v="0"/>
    <x v="1"/>
    <n v="35"/>
    <x v="1"/>
    <x v="9"/>
    <x v="699"/>
    <n v="36.268716647735367"/>
    <n v="0"/>
    <s v="None"/>
    <x v="1"/>
    <n v="0"/>
    <x v="1"/>
    <x v="0"/>
  </r>
  <r>
    <s v="5852-QHTA"/>
    <x v="0"/>
    <x v="66"/>
    <x v="1"/>
    <x v="0"/>
    <s v="UT"/>
    <x v="1"/>
    <n v="33"/>
    <x v="1"/>
    <n v="3"/>
    <x v="0"/>
    <x v="1"/>
    <n v="35"/>
    <x v="0"/>
    <x v="0"/>
    <x v="127"/>
    <n v="40.290431312310403"/>
    <n v="2"/>
    <s v="Low"/>
    <x v="1"/>
    <n v="7.407407407407407E-2"/>
    <x v="0"/>
    <x v="2"/>
  </r>
  <r>
    <s v="5104-AGDX"/>
    <x v="1"/>
    <x v="12"/>
    <x v="2"/>
    <x v="0"/>
    <s v="IN"/>
    <x v="1"/>
    <n v="22"/>
    <x v="1"/>
    <n v="6"/>
    <x v="0"/>
    <x v="1"/>
    <n v="9"/>
    <x v="1"/>
    <x v="9"/>
    <x v="20"/>
    <n v="10.039652992418651"/>
    <n v="3"/>
    <s v="Medium"/>
    <x v="0"/>
    <n v="3"/>
    <x v="2"/>
    <x v="1"/>
  </r>
  <r>
    <s v="0951-NZAM"/>
    <x v="1"/>
    <x v="12"/>
    <x v="1"/>
    <x v="1"/>
    <s v="AK"/>
    <x v="0"/>
    <n v="46"/>
    <x v="0"/>
    <n v="0"/>
    <x v="0"/>
    <x v="3"/>
    <n v="26"/>
    <x v="1"/>
    <x v="7"/>
    <x v="587"/>
    <n v="22.92813923996658"/>
    <n v="10"/>
    <s v="High"/>
    <x v="1"/>
    <n v="10"/>
    <x v="0"/>
    <x v="2"/>
  </r>
  <r>
    <s v="5102-QMCN"/>
    <x v="0"/>
    <x v="7"/>
    <x v="2"/>
    <x v="0"/>
    <s v="SC"/>
    <x v="0"/>
    <n v="25"/>
    <x v="0"/>
    <n v="0"/>
    <x v="1"/>
    <x v="0"/>
    <n v="46"/>
    <x v="0"/>
    <x v="0"/>
    <x v="1042"/>
    <n v="53.443747458906273"/>
    <n v="0"/>
    <s v="None"/>
    <x v="1"/>
    <n v="0"/>
    <x v="2"/>
    <x v="0"/>
  </r>
  <r>
    <s v="6215-KIUR"/>
    <x v="1"/>
    <x v="33"/>
    <x v="3"/>
    <x v="1"/>
    <s v="ND"/>
    <x v="1"/>
    <n v="47"/>
    <x v="0"/>
    <n v="0"/>
    <x v="0"/>
    <x v="1"/>
    <n v="62"/>
    <x v="4"/>
    <x v="15"/>
    <x v="1070"/>
    <n v="67.580635760477094"/>
    <n v="9"/>
    <s v="High"/>
    <x v="2"/>
    <n v="0.39130434782608697"/>
    <x v="0"/>
    <x v="1"/>
  </r>
  <r>
    <s v="9548-SHAJ"/>
    <x v="0"/>
    <x v="22"/>
    <x v="1"/>
    <x v="0"/>
    <s v="IN"/>
    <x v="1"/>
    <n v="19"/>
    <x v="1"/>
    <n v="2"/>
    <x v="0"/>
    <x v="0"/>
    <n v="9"/>
    <x v="0"/>
    <x v="0"/>
    <x v="452"/>
    <n v="8.1670103012227564"/>
    <n v="6"/>
    <s v="High"/>
    <x v="0"/>
    <n v="0.54545454545454541"/>
    <x v="2"/>
    <x v="1"/>
  </r>
  <r>
    <s v="0534-EWKV"/>
    <x v="0"/>
    <x v="35"/>
    <x v="2"/>
    <x v="1"/>
    <s v="IN"/>
    <x v="1"/>
    <n v="55"/>
    <x v="1"/>
    <n v="4"/>
    <x v="0"/>
    <x v="1"/>
    <n v="25"/>
    <x v="0"/>
    <x v="0"/>
    <x v="344"/>
    <n v="25.652080878419891"/>
    <n v="0"/>
    <s v="None"/>
    <x v="1"/>
    <n v="0"/>
    <x v="0"/>
    <x v="1"/>
  </r>
  <r>
    <s v="5485-ZRQK"/>
    <x v="0"/>
    <x v="11"/>
    <x v="0"/>
    <x v="0"/>
    <s v="MI"/>
    <x v="0"/>
    <n v="32"/>
    <x v="0"/>
    <n v="0"/>
    <x v="0"/>
    <x v="0"/>
    <n v="7"/>
    <x v="0"/>
    <x v="0"/>
    <x v="852"/>
    <n v="8.3336823762713852"/>
    <n v="9"/>
    <s v="High"/>
    <x v="0"/>
    <n v="1.8"/>
    <x v="0"/>
    <x v="1"/>
  </r>
  <r>
    <s v="9200-JOUX"/>
    <x v="1"/>
    <x v="11"/>
    <x v="1"/>
    <x v="1"/>
    <s v="WY"/>
    <x v="0"/>
    <n v="52"/>
    <x v="0"/>
    <n v="0"/>
    <x v="0"/>
    <x v="1"/>
    <n v="50"/>
    <x v="1"/>
    <x v="11"/>
    <x v="560"/>
    <n v="55.072065506919962"/>
    <n v="9"/>
    <s v="High"/>
    <x v="1"/>
    <n v="1.8"/>
    <x v="0"/>
    <x v="2"/>
  </r>
  <r>
    <s v="3691-SZBV"/>
    <x v="1"/>
    <x v="8"/>
    <x v="1"/>
    <x v="1"/>
    <s v="LA"/>
    <x v="0"/>
    <n v="31"/>
    <x v="0"/>
    <n v="0"/>
    <x v="0"/>
    <x v="1"/>
    <n v="45"/>
    <x v="1"/>
    <x v="9"/>
    <x v="905"/>
    <n v="41.175083358204773"/>
    <n v="7"/>
    <s v="High"/>
    <x v="1"/>
    <n v="3.5"/>
    <x v="0"/>
    <x v="0"/>
  </r>
  <r>
    <s v="9433-QIXA"/>
    <x v="0"/>
    <x v="33"/>
    <x v="1"/>
    <x v="1"/>
    <s v="WA"/>
    <x v="0"/>
    <n v="61"/>
    <x v="0"/>
    <n v="0"/>
    <x v="0"/>
    <x v="0"/>
    <n v="45"/>
    <x v="0"/>
    <x v="0"/>
    <x v="681"/>
    <n v="51.357770888607313"/>
    <n v="8"/>
    <s v="High"/>
    <x v="1"/>
    <n v="0.34782608695652173"/>
    <x v="0"/>
    <x v="2"/>
  </r>
  <r>
    <s v="2183-SOHG"/>
    <x v="0"/>
    <x v="51"/>
    <x v="1"/>
    <x v="0"/>
    <s v="LA"/>
    <x v="1"/>
    <n v="32"/>
    <x v="0"/>
    <n v="0"/>
    <x v="0"/>
    <x v="0"/>
    <n v="8"/>
    <x v="0"/>
    <x v="0"/>
    <x v="186"/>
    <n v="8.7554391022509641"/>
    <n v="2"/>
    <s v="Low"/>
    <x v="0"/>
    <n v="0.25"/>
    <x v="0"/>
    <x v="0"/>
  </r>
  <r>
    <s v="3472-HKAO"/>
    <x v="1"/>
    <x v="48"/>
    <x v="3"/>
    <x v="1"/>
    <s v="WI"/>
    <x v="1"/>
    <n v="56"/>
    <x v="0"/>
    <n v="0"/>
    <x v="0"/>
    <x v="0"/>
    <n v="53"/>
    <x v="3"/>
    <x v="8"/>
    <x v="632"/>
    <n v="52.201073536644593"/>
    <n v="1"/>
    <s v="Low"/>
    <x v="2"/>
    <n v="0.05"/>
    <x v="0"/>
    <x v="1"/>
  </r>
  <r>
    <s v="3810-WLML"/>
    <x v="0"/>
    <x v="60"/>
    <x v="0"/>
    <x v="1"/>
    <s v="PA"/>
    <x v="0"/>
    <n v="20"/>
    <x v="0"/>
    <n v="0"/>
    <x v="1"/>
    <x v="1"/>
    <n v="32"/>
    <x v="0"/>
    <x v="0"/>
    <x v="537"/>
    <n v="25.70178319676824"/>
    <n v="3"/>
    <s v="Medium"/>
    <x v="1"/>
    <n v="5.4545454545454543E-2"/>
    <x v="2"/>
    <x v="3"/>
  </r>
  <r>
    <s v="4212-ENPJ"/>
    <x v="1"/>
    <x v="59"/>
    <x v="2"/>
    <x v="1"/>
    <s v="IA"/>
    <x v="1"/>
    <n v="45"/>
    <x v="0"/>
    <n v="0"/>
    <x v="1"/>
    <x v="1"/>
    <n v="37"/>
    <x v="1"/>
    <x v="13"/>
    <x v="451"/>
    <n v="44.362017539462727"/>
    <n v="7"/>
    <s v="High"/>
    <x v="1"/>
    <n v="0.14000000000000001"/>
    <x v="0"/>
    <x v="1"/>
  </r>
  <r>
    <s v="8501-UOBN"/>
    <x v="0"/>
    <x v="35"/>
    <x v="1"/>
    <x v="1"/>
    <s v="MD"/>
    <x v="1"/>
    <n v="48"/>
    <x v="0"/>
    <n v="0"/>
    <x v="0"/>
    <x v="0"/>
    <n v="36"/>
    <x v="0"/>
    <x v="0"/>
    <x v="652"/>
    <n v="39.560436851785269"/>
    <n v="2"/>
    <s v="Low"/>
    <x v="1"/>
    <n v="0.08"/>
    <x v="0"/>
    <x v="0"/>
  </r>
  <r>
    <s v="6277-GUOD"/>
    <x v="0"/>
    <x v="39"/>
    <x v="2"/>
    <x v="0"/>
    <s v="ID"/>
    <x v="0"/>
    <n v="19"/>
    <x v="0"/>
    <n v="0"/>
    <x v="2"/>
    <x v="0"/>
    <n v="10"/>
    <x v="0"/>
    <x v="0"/>
    <x v="1195"/>
    <n v="8.7725373668641051"/>
    <n v="6"/>
    <s v="High"/>
    <x v="0"/>
    <n v="8.4507042253521125E-2"/>
    <x v="2"/>
    <x v="2"/>
  </r>
  <r>
    <s v="1304-FLXR"/>
    <x v="0"/>
    <x v="22"/>
    <x v="1"/>
    <x v="1"/>
    <s v="NY"/>
    <x v="1"/>
    <n v="53"/>
    <x v="1"/>
    <n v="4"/>
    <x v="0"/>
    <x v="3"/>
    <n v="28"/>
    <x v="0"/>
    <x v="0"/>
    <x v="1181"/>
    <n v="32.250585266082773"/>
    <n v="6"/>
    <s v="High"/>
    <x v="1"/>
    <n v="0.54545454545454541"/>
    <x v="0"/>
    <x v="3"/>
  </r>
  <r>
    <s v="3612-RBIF"/>
    <x v="0"/>
    <x v="48"/>
    <x v="1"/>
    <x v="1"/>
    <s v="NH"/>
    <x v="1"/>
    <n v="63"/>
    <x v="1"/>
    <n v="3"/>
    <x v="1"/>
    <x v="1"/>
    <n v="22"/>
    <x v="0"/>
    <x v="0"/>
    <x v="241"/>
    <n v="25.264233759422201"/>
    <n v="4"/>
    <s v="Medium"/>
    <x v="1"/>
    <n v="0.2"/>
    <x v="0"/>
    <x v="3"/>
  </r>
  <r>
    <s v="4789-JPNV"/>
    <x v="0"/>
    <x v="47"/>
    <x v="1"/>
    <x v="0"/>
    <s v="OH"/>
    <x v="1"/>
    <n v="48"/>
    <x v="0"/>
    <n v="0"/>
    <x v="2"/>
    <x v="1"/>
    <n v="10"/>
    <x v="0"/>
    <x v="0"/>
    <x v="194"/>
    <n v="10.151015936377"/>
    <n v="7"/>
    <s v="High"/>
    <x v="0"/>
    <n v="0.22580645161290322"/>
    <x v="0"/>
    <x v="1"/>
  </r>
  <r>
    <s v="4419-PXBY"/>
    <x v="0"/>
    <x v="41"/>
    <x v="2"/>
    <x v="1"/>
    <s v="WY"/>
    <x v="0"/>
    <n v="51"/>
    <x v="0"/>
    <n v="0"/>
    <x v="2"/>
    <x v="1"/>
    <n v="31"/>
    <x v="0"/>
    <x v="0"/>
    <x v="58"/>
    <n v="26.59637681567661"/>
    <n v="6"/>
    <s v="High"/>
    <x v="1"/>
    <n v="8.5714285714285715E-2"/>
    <x v="0"/>
    <x v="2"/>
  </r>
  <r>
    <s v="0328-MGTB"/>
    <x v="1"/>
    <x v="11"/>
    <x v="2"/>
    <x v="1"/>
    <s v="AR"/>
    <x v="0"/>
    <n v="53"/>
    <x v="0"/>
    <n v="0"/>
    <x v="0"/>
    <x v="1"/>
    <n v="44"/>
    <x v="3"/>
    <x v="2"/>
    <x v="753"/>
    <n v="40.997142941191768"/>
    <n v="2"/>
    <s v="Low"/>
    <x v="1"/>
    <n v="0.4"/>
    <x v="0"/>
    <x v="0"/>
  </r>
  <r>
    <s v="6425-HFFL"/>
    <x v="1"/>
    <x v="28"/>
    <x v="5"/>
    <x v="1"/>
    <s v="HI"/>
    <x v="1"/>
    <n v="35"/>
    <x v="0"/>
    <n v="0"/>
    <x v="0"/>
    <x v="1"/>
    <n v="32"/>
    <x v="4"/>
    <x v="4"/>
    <x v="405"/>
    <n v="26.983271292875699"/>
    <n v="0"/>
    <s v="None"/>
    <x v="1"/>
    <n v="0"/>
    <x v="0"/>
    <x v="2"/>
  </r>
  <r>
    <s v="9631-SNXG"/>
    <x v="0"/>
    <x v="9"/>
    <x v="1"/>
    <x v="0"/>
    <s v="WA"/>
    <x v="1"/>
    <n v="45"/>
    <x v="0"/>
    <n v="0"/>
    <x v="1"/>
    <x v="0"/>
    <n v="9"/>
    <x v="0"/>
    <x v="0"/>
    <x v="1279"/>
    <n v="8.8849244824053741"/>
    <n v="6"/>
    <s v="High"/>
    <x v="0"/>
    <n v="2"/>
    <x v="0"/>
    <x v="2"/>
  </r>
  <r>
    <s v="5670-VBZM"/>
    <x v="0"/>
    <x v="31"/>
    <x v="1"/>
    <x v="0"/>
    <s v="OK"/>
    <x v="1"/>
    <n v="68"/>
    <x v="1"/>
    <n v="4"/>
    <x v="1"/>
    <x v="0"/>
    <n v="9"/>
    <x v="0"/>
    <x v="0"/>
    <x v="441"/>
    <n v="10.66625793503542"/>
    <n v="9"/>
    <s v="High"/>
    <x v="0"/>
    <n v="0.40909090909090912"/>
    <x v="1"/>
    <x v="0"/>
  </r>
  <r>
    <s v="8102-VTHV"/>
    <x v="0"/>
    <x v="21"/>
    <x v="1"/>
    <x v="0"/>
    <s v="MT"/>
    <x v="0"/>
    <n v="32"/>
    <x v="0"/>
    <n v="0"/>
    <x v="0"/>
    <x v="3"/>
    <n v="22"/>
    <x v="0"/>
    <x v="0"/>
    <x v="1244"/>
    <n v="25.34975838196225"/>
    <n v="9"/>
    <s v="High"/>
    <x v="1"/>
    <n v="1.5"/>
    <x v="0"/>
    <x v="2"/>
  </r>
  <r>
    <s v="0746-AXQI"/>
    <x v="0"/>
    <x v="12"/>
    <x v="1"/>
    <x v="0"/>
    <s v="MI"/>
    <x v="0"/>
    <n v="32"/>
    <x v="0"/>
    <n v="0"/>
    <x v="0"/>
    <x v="0"/>
    <n v="37"/>
    <x v="0"/>
    <x v="0"/>
    <x v="566"/>
    <n v="43.256026667773178"/>
    <n v="9"/>
    <s v="High"/>
    <x v="1"/>
    <n v="9"/>
    <x v="0"/>
    <x v="1"/>
  </r>
  <r>
    <s v="7866-HCTO"/>
    <x v="1"/>
    <x v="8"/>
    <x v="0"/>
    <x v="0"/>
    <s v="WY"/>
    <x v="1"/>
    <n v="43"/>
    <x v="0"/>
    <n v="0"/>
    <x v="0"/>
    <x v="0"/>
    <n v="19"/>
    <x v="1"/>
    <x v="7"/>
    <x v="1214"/>
    <n v="20.594040988372509"/>
    <n v="2"/>
    <s v="Low"/>
    <x v="0"/>
    <n v="1"/>
    <x v="0"/>
    <x v="2"/>
  </r>
  <r>
    <s v="5782-WFJN"/>
    <x v="0"/>
    <x v="70"/>
    <x v="0"/>
    <x v="1"/>
    <s v="AK"/>
    <x v="0"/>
    <n v="67"/>
    <x v="0"/>
    <n v="0"/>
    <x v="1"/>
    <x v="1"/>
    <n v="50"/>
    <x v="0"/>
    <x v="0"/>
    <x v="76"/>
    <n v="55.403209737656063"/>
    <n v="9"/>
    <s v="High"/>
    <x v="1"/>
    <n v="0.15254237288135594"/>
    <x v="1"/>
    <x v="2"/>
  </r>
  <r>
    <s v="2920-DDXD"/>
    <x v="0"/>
    <x v="38"/>
    <x v="0"/>
    <x v="1"/>
    <s v="AR"/>
    <x v="1"/>
    <n v="51"/>
    <x v="0"/>
    <n v="0"/>
    <x v="0"/>
    <x v="0"/>
    <n v="16"/>
    <x v="0"/>
    <x v="0"/>
    <x v="218"/>
    <n v="17.109089835434549"/>
    <n v="1"/>
    <s v="Low"/>
    <x v="0"/>
    <n v="6.25E-2"/>
    <x v="0"/>
    <x v="0"/>
  </r>
  <r>
    <s v="5515-ZOZN"/>
    <x v="0"/>
    <x v="41"/>
    <x v="2"/>
    <x v="1"/>
    <s v="SC"/>
    <x v="1"/>
    <n v="39"/>
    <x v="0"/>
    <n v="0"/>
    <x v="2"/>
    <x v="0"/>
    <n v="29"/>
    <x v="0"/>
    <x v="0"/>
    <x v="975"/>
    <n v="32.486070224888458"/>
    <n v="3"/>
    <s v="Medium"/>
    <x v="1"/>
    <n v="4.2857142857142858E-2"/>
    <x v="0"/>
    <x v="0"/>
  </r>
  <r>
    <s v="6422-ZJUR"/>
    <x v="0"/>
    <x v="55"/>
    <x v="1"/>
    <x v="1"/>
    <s v="MT"/>
    <x v="0"/>
    <n v="29"/>
    <x v="1"/>
    <n v="2"/>
    <x v="0"/>
    <x v="1"/>
    <n v="25"/>
    <x v="0"/>
    <x v="0"/>
    <x v="445"/>
    <n v="25.990678805652419"/>
    <n v="8"/>
    <s v="High"/>
    <x v="1"/>
    <n v="0.15686274509803921"/>
    <x v="2"/>
    <x v="2"/>
  </r>
  <r>
    <s v="0467-ATZR"/>
    <x v="1"/>
    <x v="15"/>
    <x v="1"/>
    <x v="1"/>
    <s v="MT"/>
    <x v="1"/>
    <n v="22"/>
    <x v="0"/>
    <n v="0"/>
    <x v="0"/>
    <x v="1"/>
    <n v="51"/>
    <x v="1"/>
    <x v="9"/>
    <x v="197"/>
    <n v="41.826240577765539"/>
    <n v="4"/>
    <s v="Medium"/>
    <x v="2"/>
    <n v="0.1111111111111111"/>
    <x v="2"/>
    <x v="2"/>
  </r>
  <r>
    <s v="3113-ZIHG"/>
    <x v="0"/>
    <x v="67"/>
    <x v="1"/>
    <x v="0"/>
    <s v="AK"/>
    <x v="0"/>
    <n v="59"/>
    <x v="0"/>
    <n v="0"/>
    <x v="1"/>
    <x v="0"/>
    <n v="7"/>
    <x v="0"/>
    <x v="0"/>
    <x v="84"/>
    <n v="7.391903471077562"/>
    <n v="7"/>
    <s v="High"/>
    <x v="0"/>
    <n v="0.2"/>
    <x v="0"/>
    <x v="2"/>
  </r>
  <r>
    <s v="2339-QSZL"/>
    <x v="0"/>
    <x v="16"/>
    <x v="1"/>
    <x v="0"/>
    <s v="RI"/>
    <x v="0"/>
    <n v="62"/>
    <x v="1"/>
    <n v="5"/>
    <x v="2"/>
    <x v="0"/>
    <n v="9"/>
    <x v="0"/>
    <x v="0"/>
    <x v="1134"/>
    <n v="10.00847594002013"/>
    <n v="5"/>
    <s v="Medium"/>
    <x v="0"/>
    <n v="6.9444444444444448E-2"/>
    <x v="0"/>
    <x v="3"/>
  </r>
  <r>
    <s v="0385-XIZP"/>
    <x v="1"/>
    <x v="57"/>
    <x v="5"/>
    <x v="1"/>
    <s v="VA"/>
    <x v="0"/>
    <n v="49"/>
    <x v="0"/>
    <n v="0"/>
    <x v="2"/>
    <x v="1"/>
    <n v="23"/>
    <x v="1"/>
    <x v="13"/>
    <x v="203"/>
    <n v="18.800950805040809"/>
    <n v="3"/>
    <s v="Medium"/>
    <x v="1"/>
    <n v="4.1095890410958902E-2"/>
    <x v="0"/>
    <x v="0"/>
  </r>
  <r>
    <s v="0155-QLMR"/>
    <x v="0"/>
    <x v="52"/>
    <x v="1"/>
    <x v="1"/>
    <s v="WA"/>
    <x v="1"/>
    <n v="42"/>
    <x v="0"/>
    <n v="0"/>
    <x v="1"/>
    <x v="0"/>
    <n v="37"/>
    <x v="0"/>
    <x v="0"/>
    <x v="638"/>
    <n v="34.082831713272398"/>
    <n v="0"/>
    <s v="None"/>
    <x v="1"/>
    <n v="0"/>
    <x v="0"/>
    <x v="2"/>
  </r>
  <r>
    <s v="4034-ZLRW"/>
    <x v="0"/>
    <x v="36"/>
    <x v="1"/>
    <x v="0"/>
    <s v="UT"/>
    <x v="0"/>
    <n v="33"/>
    <x v="1"/>
    <n v="4"/>
    <x v="0"/>
    <x v="1"/>
    <n v="7"/>
    <x v="0"/>
    <x v="0"/>
    <x v="633"/>
    <n v="5.9027677310986766"/>
    <n v="3"/>
    <s v="Medium"/>
    <x v="0"/>
    <n v="0.75"/>
    <x v="0"/>
    <x v="2"/>
  </r>
  <r>
    <s v="9505-OXOJ"/>
    <x v="0"/>
    <x v="26"/>
    <x v="1"/>
    <x v="0"/>
    <s v="OH"/>
    <x v="1"/>
    <n v="66"/>
    <x v="0"/>
    <n v="0"/>
    <x v="2"/>
    <x v="0"/>
    <n v="12"/>
    <x v="0"/>
    <x v="0"/>
    <x v="1143"/>
    <n v="14.39281643644841"/>
    <n v="2"/>
    <s v="Low"/>
    <x v="0"/>
    <n v="9.5238095238095233E-2"/>
    <x v="1"/>
    <x v="1"/>
  </r>
  <r>
    <s v="4023-WWDF"/>
    <x v="0"/>
    <x v="0"/>
    <x v="1"/>
    <x v="0"/>
    <s v="ND"/>
    <x v="1"/>
    <n v="31"/>
    <x v="0"/>
    <n v="0"/>
    <x v="2"/>
    <x v="0"/>
    <n v="11"/>
    <x v="0"/>
    <x v="0"/>
    <x v="1031"/>
    <n v="11.163835763747761"/>
    <n v="1"/>
    <s v="Low"/>
    <x v="0"/>
    <n v="4.1666666666666664E-2"/>
    <x v="0"/>
    <x v="1"/>
  </r>
  <r>
    <s v="3097-MRNK"/>
    <x v="0"/>
    <x v="58"/>
    <x v="1"/>
    <x v="1"/>
    <s v="LA"/>
    <x v="1"/>
    <n v="82"/>
    <x v="0"/>
    <n v="0"/>
    <x v="1"/>
    <x v="0"/>
    <n v="28"/>
    <x v="0"/>
    <x v="0"/>
    <x v="851"/>
    <n v="32.876478350964177"/>
    <n v="5"/>
    <s v="Medium"/>
    <x v="1"/>
    <n v="0.15625"/>
    <x v="1"/>
    <x v="0"/>
  </r>
  <r>
    <s v="0820-QAGX"/>
    <x v="0"/>
    <x v="3"/>
    <x v="2"/>
    <x v="1"/>
    <s v="NC"/>
    <x v="0"/>
    <n v="47"/>
    <x v="0"/>
    <n v="0"/>
    <x v="2"/>
    <x v="0"/>
    <n v="36"/>
    <x v="0"/>
    <x v="0"/>
    <x v="131"/>
    <n v="31.308737739190899"/>
    <n v="1"/>
    <s v="Low"/>
    <x v="1"/>
    <n v="1.4492753623188406E-2"/>
    <x v="0"/>
    <x v="0"/>
  </r>
  <r>
    <s v="4610-RQBE"/>
    <x v="0"/>
    <x v="44"/>
    <x v="1"/>
    <x v="1"/>
    <s v="KS"/>
    <x v="1"/>
    <n v="44"/>
    <x v="1"/>
    <n v="2"/>
    <x v="2"/>
    <x v="1"/>
    <n v="15"/>
    <x v="0"/>
    <x v="0"/>
    <x v="51"/>
    <n v="16.613458443155949"/>
    <n v="7"/>
    <s v="High"/>
    <x v="0"/>
    <n v="0.11475409836065574"/>
    <x v="0"/>
    <x v="1"/>
  </r>
  <r>
    <s v="5698-NIUV"/>
    <x v="0"/>
    <x v="66"/>
    <x v="2"/>
    <x v="1"/>
    <s v="SC"/>
    <x v="1"/>
    <n v="41"/>
    <x v="0"/>
    <n v="0"/>
    <x v="1"/>
    <x v="0"/>
    <n v="36"/>
    <x v="0"/>
    <x v="0"/>
    <x v="29"/>
    <n v="42.438401178827277"/>
    <n v="10"/>
    <s v="High"/>
    <x v="1"/>
    <n v="0.37037037037037035"/>
    <x v="0"/>
    <x v="0"/>
  </r>
  <r>
    <s v="9779-VHNO"/>
    <x v="1"/>
    <x v="12"/>
    <x v="0"/>
    <x v="0"/>
    <s v="NJ"/>
    <x v="1"/>
    <n v="42"/>
    <x v="0"/>
    <n v="0"/>
    <x v="0"/>
    <x v="3"/>
    <n v="11"/>
    <x v="2"/>
    <x v="3"/>
    <x v="1031"/>
    <n v="9.5403822892506973"/>
    <n v="6"/>
    <s v="High"/>
    <x v="0"/>
    <n v="6"/>
    <x v="0"/>
    <x v="3"/>
  </r>
  <r>
    <s v="2217-XRQQ"/>
    <x v="0"/>
    <x v="74"/>
    <x v="1"/>
    <x v="1"/>
    <s v="NE"/>
    <x v="1"/>
    <n v="46"/>
    <x v="1"/>
    <n v="2"/>
    <x v="0"/>
    <x v="1"/>
    <n v="35"/>
    <x v="0"/>
    <x v="0"/>
    <x v="1051"/>
    <n v="35.030340630615846"/>
    <n v="0"/>
    <s v="None"/>
    <x v="1"/>
    <n v="0"/>
    <x v="0"/>
    <x v="1"/>
  </r>
  <r>
    <s v="1663-VLKD"/>
    <x v="0"/>
    <x v="64"/>
    <x v="0"/>
    <x v="1"/>
    <s v="TX"/>
    <x v="1"/>
    <n v="68"/>
    <x v="0"/>
    <n v="0"/>
    <x v="0"/>
    <x v="1"/>
    <n v="47"/>
    <x v="0"/>
    <x v="0"/>
    <x v="625"/>
    <n v="45.228960494493961"/>
    <n v="7"/>
    <s v="High"/>
    <x v="1"/>
    <n v="0.15217391304347827"/>
    <x v="1"/>
    <x v="0"/>
  </r>
  <r>
    <s v="1805-OUIM"/>
    <x v="0"/>
    <x v="35"/>
    <x v="2"/>
    <x v="1"/>
    <s v="VT"/>
    <x v="1"/>
    <n v="49"/>
    <x v="1"/>
    <n v="4"/>
    <x v="1"/>
    <x v="0"/>
    <n v="36"/>
    <x v="0"/>
    <x v="0"/>
    <x v="233"/>
    <n v="34.179804381417092"/>
    <n v="3"/>
    <s v="Medium"/>
    <x v="1"/>
    <n v="0.12"/>
    <x v="0"/>
    <x v="3"/>
  </r>
  <r>
    <s v="2499-UQEN"/>
    <x v="0"/>
    <x v="31"/>
    <x v="1"/>
    <x v="1"/>
    <s v="ID"/>
    <x v="1"/>
    <n v="25"/>
    <x v="1"/>
    <n v="2"/>
    <x v="0"/>
    <x v="1"/>
    <n v="10"/>
    <x v="0"/>
    <x v="0"/>
    <x v="1280"/>
    <n v="10.08941064292971"/>
    <n v="10"/>
    <s v="High"/>
    <x v="0"/>
    <n v="0.45454545454545453"/>
    <x v="2"/>
    <x v="2"/>
  </r>
  <r>
    <s v="7874-NXFM"/>
    <x v="1"/>
    <x v="24"/>
    <x v="3"/>
    <x v="1"/>
    <s v="WY"/>
    <x v="0"/>
    <n v="41"/>
    <x v="0"/>
    <n v="0"/>
    <x v="0"/>
    <x v="1"/>
    <n v="27"/>
    <x v="3"/>
    <x v="2"/>
    <x v="470"/>
    <n v="26.62238474991042"/>
    <n v="10"/>
    <s v="High"/>
    <x v="1"/>
    <n v="0.7142857142857143"/>
    <x v="0"/>
    <x v="2"/>
  </r>
  <r>
    <s v="8446-HITW"/>
    <x v="0"/>
    <x v="41"/>
    <x v="1"/>
    <x v="1"/>
    <s v="OR"/>
    <x v="1"/>
    <n v="47"/>
    <x v="0"/>
    <n v="0"/>
    <x v="1"/>
    <x v="1"/>
    <n v="60"/>
    <x v="0"/>
    <x v="0"/>
    <x v="1281"/>
    <n v="50.073643908675528"/>
    <n v="1"/>
    <s v="Low"/>
    <x v="2"/>
    <n v="1.4285714285714285E-2"/>
    <x v="0"/>
    <x v="2"/>
  </r>
  <r>
    <s v="9522-PECR"/>
    <x v="0"/>
    <x v="41"/>
    <x v="1"/>
    <x v="1"/>
    <s v="MN"/>
    <x v="1"/>
    <n v="41"/>
    <x v="0"/>
    <n v="0"/>
    <x v="2"/>
    <x v="0"/>
    <n v="51"/>
    <x v="0"/>
    <x v="0"/>
    <x v="57"/>
    <n v="42.055791545794278"/>
    <n v="10"/>
    <s v="High"/>
    <x v="2"/>
    <n v="0.14285714285714285"/>
    <x v="0"/>
    <x v="1"/>
  </r>
  <r>
    <s v="5245-OTWO"/>
    <x v="0"/>
    <x v="12"/>
    <x v="1"/>
    <x v="0"/>
    <s v="PA"/>
    <x v="1"/>
    <n v="34"/>
    <x v="0"/>
    <n v="0"/>
    <x v="0"/>
    <x v="0"/>
    <n v="13"/>
    <x v="0"/>
    <x v="0"/>
    <x v="322"/>
    <n v="10.482902838076731"/>
    <n v="5"/>
    <s v="Medium"/>
    <x v="0"/>
    <n v="5"/>
    <x v="0"/>
    <x v="3"/>
  </r>
  <r>
    <s v="0125-CXRT"/>
    <x v="0"/>
    <x v="57"/>
    <x v="0"/>
    <x v="0"/>
    <s v="IN"/>
    <x v="0"/>
    <n v="49"/>
    <x v="0"/>
    <n v="0"/>
    <x v="2"/>
    <x v="0"/>
    <n v="10"/>
    <x v="0"/>
    <x v="0"/>
    <x v="812"/>
    <n v="11.57452448475204"/>
    <n v="10"/>
    <s v="High"/>
    <x v="0"/>
    <n v="0.13698630136986301"/>
    <x v="0"/>
    <x v="1"/>
  </r>
  <r>
    <s v="4171-SILG"/>
    <x v="0"/>
    <x v="9"/>
    <x v="0"/>
    <x v="0"/>
    <s v="CT"/>
    <x v="0"/>
    <n v="62"/>
    <x v="0"/>
    <n v="0"/>
    <x v="0"/>
    <x v="1"/>
    <n v="11"/>
    <x v="0"/>
    <x v="0"/>
    <x v="1282"/>
    <n v="11.242236656537511"/>
    <n v="0"/>
    <s v="None"/>
    <x v="0"/>
    <n v="0"/>
    <x v="0"/>
    <x v="3"/>
  </r>
  <r>
    <s v="4248-SNRQ"/>
    <x v="0"/>
    <x v="46"/>
    <x v="1"/>
    <x v="0"/>
    <s v="OH"/>
    <x v="0"/>
    <n v="22"/>
    <x v="0"/>
    <n v="0"/>
    <x v="2"/>
    <x v="3"/>
    <n v="9"/>
    <x v="0"/>
    <x v="0"/>
    <x v="340"/>
    <n v="8.8194160572356406"/>
    <n v="5"/>
    <s v="Medium"/>
    <x v="0"/>
    <n v="8.6206896551724144E-2"/>
    <x v="2"/>
    <x v="1"/>
  </r>
  <r>
    <s v="6286-DCHV"/>
    <x v="0"/>
    <x v="75"/>
    <x v="1"/>
    <x v="0"/>
    <s v="AR"/>
    <x v="0"/>
    <n v="45"/>
    <x v="0"/>
    <n v="0"/>
    <x v="2"/>
    <x v="0"/>
    <n v="9"/>
    <x v="0"/>
    <x v="0"/>
    <x v="1283"/>
    <n v="9.7123830175067472"/>
    <n v="5"/>
    <s v="Medium"/>
    <x v="0"/>
    <n v="6.6666666666666666E-2"/>
    <x v="0"/>
    <x v="0"/>
  </r>
  <r>
    <s v="9362-KCLM"/>
    <x v="0"/>
    <x v="12"/>
    <x v="0"/>
    <x v="0"/>
    <s v="DC"/>
    <x v="0"/>
    <n v="27"/>
    <x v="0"/>
    <n v="0"/>
    <x v="0"/>
    <x v="1"/>
    <n v="22"/>
    <x v="0"/>
    <x v="0"/>
    <x v="997"/>
    <n v="25.301957678434839"/>
    <n v="8"/>
    <s v="High"/>
    <x v="1"/>
    <n v="8"/>
    <x v="2"/>
    <x v="0"/>
  </r>
  <r>
    <s v="1055-BTWD"/>
    <x v="1"/>
    <x v="61"/>
    <x v="1"/>
    <x v="1"/>
    <s v="MT"/>
    <x v="0"/>
    <n v="57"/>
    <x v="0"/>
    <n v="0"/>
    <x v="0"/>
    <x v="1"/>
    <n v="11"/>
    <x v="2"/>
    <x v="6"/>
    <x v="1284"/>
    <n v="10.58429500604916"/>
    <n v="9"/>
    <s v="High"/>
    <x v="0"/>
    <n v="0.32142857142857145"/>
    <x v="0"/>
    <x v="2"/>
  </r>
  <r>
    <s v="7347-XRJN"/>
    <x v="0"/>
    <x v="42"/>
    <x v="1"/>
    <x v="1"/>
    <s v="AZ"/>
    <x v="0"/>
    <n v="42"/>
    <x v="0"/>
    <n v="0"/>
    <x v="2"/>
    <x v="0"/>
    <n v="35"/>
    <x v="0"/>
    <x v="0"/>
    <x v="1195"/>
    <n v="37.753412314003477"/>
    <n v="9"/>
    <s v="High"/>
    <x v="1"/>
    <n v="0.1875"/>
    <x v="0"/>
    <x v="2"/>
  </r>
  <r>
    <s v="6520-ZEFB"/>
    <x v="0"/>
    <x v="8"/>
    <x v="1"/>
    <x v="1"/>
    <s v="MD"/>
    <x v="0"/>
    <n v="78"/>
    <x v="0"/>
    <n v="0"/>
    <x v="1"/>
    <x v="1"/>
    <n v="23"/>
    <x v="0"/>
    <x v="0"/>
    <x v="613"/>
    <n v="18.410960104286211"/>
    <n v="3"/>
    <s v="Medium"/>
    <x v="1"/>
    <n v="1.5"/>
    <x v="1"/>
    <x v="0"/>
  </r>
  <r>
    <s v="8807-TFMQ"/>
    <x v="1"/>
    <x v="14"/>
    <x v="1"/>
    <x v="0"/>
    <s v="AK"/>
    <x v="0"/>
    <n v="38"/>
    <x v="1"/>
    <n v="4"/>
    <x v="0"/>
    <x v="0"/>
    <n v="7"/>
    <x v="3"/>
    <x v="8"/>
    <x v="279"/>
    <n v="7.180378700758153"/>
    <n v="10"/>
    <s v="High"/>
    <x v="0"/>
    <n v="1.1111111111111112"/>
    <x v="0"/>
    <x v="2"/>
  </r>
  <r>
    <s v="1204-PWZZ"/>
    <x v="0"/>
    <x v="67"/>
    <x v="1"/>
    <x v="1"/>
    <s v="NY"/>
    <x v="0"/>
    <n v="25"/>
    <x v="0"/>
    <n v="0"/>
    <x v="2"/>
    <x v="1"/>
    <n v="21"/>
    <x v="0"/>
    <x v="0"/>
    <x v="724"/>
    <n v="24.05422568454803"/>
    <n v="7"/>
    <s v="High"/>
    <x v="1"/>
    <n v="0.2"/>
    <x v="2"/>
    <x v="3"/>
  </r>
  <r>
    <s v="5489-FQUJ"/>
    <x v="0"/>
    <x v="19"/>
    <x v="1"/>
    <x v="0"/>
    <s v="NV"/>
    <x v="1"/>
    <n v="32"/>
    <x v="0"/>
    <n v="0"/>
    <x v="0"/>
    <x v="0"/>
    <n v="7"/>
    <x v="0"/>
    <x v="0"/>
    <x v="815"/>
    <n v="6.9845672128234346"/>
    <n v="5"/>
    <s v="Medium"/>
    <x v="0"/>
    <n v="0.19230769230769232"/>
    <x v="0"/>
    <x v="2"/>
  </r>
  <r>
    <s v="8893-QAWX"/>
    <x v="0"/>
    <x v="41"/>
    <x v="1"/>
    <x v="1"/>
    <s v="IN"/>
    <x v="1"/>
    <n v="54"/>
    <x v="1"/>
    <n v="4"/>
    <x v="2"/>
    <x v="3"/>
    <n v="30"/>
    <x v="0"/>
    <x v="0"/>
    <x v="175"/>
    <n v="26.822054025935032"/>
    <n v="3"/>
    <s v="Medium"/>
    <x v="1"/>
    <n v="4.2857142857142858E-2"/>
    <x v="0"/>
    <x v="1"/>
  </r>
  <r>
    <s v="7516-QXPD"/>
    <x v="0"/>
    <x v="38"/>
    <x v="0"/>
    <x v="1"/>
    <s v="DC"/>
    <x v="1"/>
    <n v="76"/>
    <x v="0"/>
    <n v="0"/>
    <x v="2"/>
    <x v="1"/>
    <n v="47"/>
    <x v="0"/>
    <x v="0"/>
    <x v="519"/>
    <n v="49.196396032441029"/>
    <n v="10"/>
    <s v="High"/>
    <x v="1"/>
    <n v="0.625"/>
    <x v="1"/>
    <x v="0"/>
  </r>
  <r>
    <s v="5432-HFNQ"/>
    <x v="0"/>
    <x v="39"/>
    <x v="0"/>
    <x v="1"/>
    <s v="TN"/>
    <x v="0"/>
    <n v="60"/>
    <x v="0"/>
    <n v="0"/>
    <x v="2"/>
    <x v="1"/>
    <n v="41"/>
    <x v="0"/>
    <x v="0"/>
    <x v="1285"/>
    <n v="43.067960113322499"/>
    <n v="9"/>
    <s v="High"/>
    <x v="1"/>
    <n v="0.12676056338028169"/>
    <x v="0"/>
    <x v="0"/>
  </r>
  <r>
    <s v="9601-ODAN"/>
    <x v="0"/>
    <x v="41"/>
    <x v="1"/>
    <x v="1"/>
    <s v="NJ"/>
    <x v="1"/>
    <n v="22"/>
    <x v="1"/>
    <n v="6"/>
    <x v="2"/>
    <x v="0"/>
    <n v="24"/>
    <x v="0"/>
    <x v="0"/>
    <x v="1286"/>
    <n v="19.610775897818769"/>
    <n v="3"/>
    <s v="Medium"/>
    <x v="1"/>
    <n v="4.2857142857142858E-2"/>
    <x v="2"/>
    <x v="3"/>
  </r>
  <r>
    <s v="7968-CFOX"/>
    <x v="0"/>
    <x v="4"/>
    <x v="2"/>
    <x v="1"/>
    <s v="NC"/>
    <x v="1"/>
    <n v="81"/>
    <x v="0"/>
    <n v="0"/>
    <x v="2"/>
    <x v="1"/>
    <n v="44"/>
    <x v="0"/>
    <x v="0"/>
    <x v="89"/>
    <n v="45.549221557250632"/>
    <n v="10"/>
    <s v="High"/>
    <x v="1"/>
    <n v="0.26315789473684209"/>
    <x v="1"/>
    <x v="0"/>
  </r>
  <r>
    <s v="4387-EIZK"/>
    <x v="0"/>
    <x v="53"/>
    <x v="1"/>
    <x v="1"/>
    <s v="VT"/>
    <x v="0"/>
    <n v="48"/>
    <x v="0"/>
    <n v="0"/>
    <x v="0"/>
    <x v="1"/>
    <n v="47"/>
    <x v="0"/>
    <x v="0"/>
    <x v="240"/>
    <n v="42.069930077494249"/>
    <n v="1"/>
    <s v="Low"/>
    <x v="1"/>
    <n v="2.3809523809523808E-2"/>
    <x v="0"/>
    <x v="3"/>
  </r>
  <r>
    <s v="6547-EWVY"/>
    <x v="0"/>
    <x v="39"/>
    <x v="2"/>
    <x v="1"/>
    <s v="AK"/>
    <x v="1"/>
    <n v="32"/>
    <x v="0"/>
    <n v="0"/>
    <x v="2"/>
    <x v="1"/>
    <n v="39"/>
    <x v="0"/>
    <x v="0"/>
    <x v="1181"/>
    <n v="41.693573009486563"/>
    <n v="4"/>
    <s v="Medium"/>
    <x v="1"/>
    <n v="5.6338028169014086E-2"/>
    <x v="0"/>
    <x v="2"/>
  </r>
  <r>
    <s v="4082-TGTK"/>
    <x v="0"/>
    <x v="68"/>
    <x v="0"/>
    <x v="1"/>
    <s v="OK"/>
    <x v="1"/>
    <n v="32"/>
    <x v="0"/>
    <n v="0"/>
    <x v="2"/>
    <x v="0"/>
    <n v="55"/>
    <x v="0"/>
    <x v="0"/>
    <x v="45"/>
    <n v="55.595964850805977"/>
    <n v="5"/>
    <s v="Medium"/>
    <x v="2"/>
    <n v="0.10204081632653061"/>
    <x v="0"/>
    <x v="0"/>
  </r>
  <r>
    <s v="1938-LNGB"/>
    <x v="0"/>
    <x v="37"/>
    <x v="1"/>
    <x v="1"/>
    <s v="CA"/>
    <x v="0"/>
    <n v="40"/>
    <x v="1"/>
    <n v="6"/>
    <x v="0"/>
    <x v="0"/>
    <n v="13"/>
    <x v="0"/>
    <x v="0"/>
    <x v="892"/>
    <n v="11.261174268271191"/>
    <n v="8"/>
    <s v="High"/>
    <x v="0"/>
    <n v="1.1428571428571428"/>
    <x v="0"/>
    <x v="2"/>
  </r>
  <r>
    <s v="3729-JJHE"/>
    <x v="0"/>
    <x v="0"/>
    <x v="1"/>
    <x v="1"/>
    <s v="NY"/>
    <x v="0"/>
    <n v="72"/>
    <x v="0"/>
    <n v="0"/>
    <x v="2"/>
    <x v="0"/>
    <n v="35"/>
    <x v="0"/>
    <x v="0"/>
    <x v="417"/>
    <n v="35.055067131692908"/>
    <n v="2"/>
    <s v="Low"/>
    <x v="1"/>
    <n v="8.3333333333333329E-2"/>
    <x v="1"/>
    <x v="3"/>
  </r>
  <r>
    <s v="8750-FDTF"/>
    <x v="0"/>
    <x v="60"/>
    <x v="1"/>
    <x v="1"/>
    <s v="ME"/>
    <x v="0"/>
    <n v="58"/>
    <x v="0"/>
    <n v="0"/>
    <x v="0"/>
    <x v="0"/>
    <n v="53"/>
    <x v="0"/>
    <x v="0"/>
    <x v="257"/>
    <n v="61.070761367384897"/>
    <n v="10"/>
    <s v="High"/>
    <x v="2"/>
    <n v="0.18181818181818182"/>
    <x v="0"/>
    <x v="3"/>
  </r>
  <r>
    <s v="8047-YEGB"/>
    <x v="0"/>
    <x v="11"/>
    <x v="1"/>
    <x v="0"/>
    <s v="CO"/>
    <x v="0"/>
    <n v="71"/>
    <x v="0"/>
    <n v="0"/>
    <x v="2"/>
    <x v="1"/>
    <n v="10"/>
    <x v="0"/>
    <x v="0"/>
    <x v="484"/>
    <n v="9.2168753360626319"/>
    <n v="9"/>
    <s v="High"/>
    <x v="0"/>
    <n v="1.8"/>
    <x v="1"/>
    <x v="2"/>
  </r>
  <r>
    <s v="2535-EFCE"/>
    <x v="0"/>
    <x v="63"/>
    <x v="1"/>
    <x v="0"/>
    <s v="RI"/>
    <x v="0"/>
    <n v="21"/>
    <x v="0"/>
    <n v="0"/>
    <x v="2"/>
    <x v="1"/>
    <n v="12"/>
    <x v="0"/>
    <x v="0"/>
    <x v="1287"/>
    <n v="13.45417290920369"/>
    <n v="2"/>
    <s v="Low"/>
    <x v="0"/>
    <n v="4.2553191489361701E-2"/>
    <x v="2"/>
    <x v="3"/>
  </r>
  <r>
    <s v="9610-FEJG"/>
    <x v="0"/>
    <x v="49"/>
    <x v="1"/>
    <x v="0"/>
    <s v="CO"/>
    <x v="1"/>
    <n v="29"/>
    <x v="0"/>
    <n v="0"/>
    <x v="1"/>
    <x v="0"/>
    <n v="12"/>
    <x v="0"/>
    <x v="0"/>
    <x v="568"/>
    <n v="11.80877363739255"/>
    <n v="3"/>
    <s v="Medium"/>
    <x v="0"/>
    <n v="5.3571428571428568E-2"/>
    <x v="2"/>
    <x v="2"/>
  </r>
  <r>
    <s v="8083-TWJQ"/>
    <x v="0"/>
    <x v="33"/>
    <x v="2"/>
    <x v="0"/>
    <s v="WV"/>
    <x v="0"/>
    <n v="50"/>
    <x v="0"/>
    <n v="0"/>
    <x v="2"/>
    <x v="0"/>
    <n v="16"/>
    <x v="0"/>
    <x v="0"/>
    <x v="1110"/>
    <n v="13.04489481206015"/>
    <n v="10"/>
    <s v="High"/>
    <x v="0"/>
    <n v="0.43478260869565216"/>
    <x v="0"/>
    <x v="0"/>
  </r>
  <r>
    <s v="7427-AYER"/>
    <x v="0"/>
    <x v="50"/>
    <x v="1"/>
    <x v="1"/>
    <s v="NV"/>
    <x v="0"/>
    <n v="38"/>
    <x v="1"/>
    <n v="2"/>
    <x v="0"/>
    <x v="1"/>
    <n v="18"/>
    <x v="0"/>
    <x v="0"/>
    <x v="1141"/>
    <n v="20.310947370036619"/>
    <n v="1"/>
    <s v="Low"/>
    <x v="0"/>
    <n v="1.6129032258064516E-2"/>
    <x v="0"/>
    <x v="2"/>
  </r>
  <r>
    <s v="7823-ZMUW"/>
    <x v="0"/>
    <x v="17"/>
    <x v="1"/>
    <x v="0"/>
    <s v="OR"/>
    <x v="1"/>
    <n v="62"/>
    <x v="0"/>
    <n v="0"/>
    <x v="0"/>
    <x v="0"/>
    <n v="36"/>
    <x v="0"/>
    <x v="0"/>
    <x v="1256"/>
    <n v="38.818432754145668"/>
    <n v="7"/>
    <s v="High"/>
    <x v="1"/>
    <n v="0.13461538461538461"/>
    <x v="0"/>
    <x v="2"/>
  </r>
  <r>
    <s v="1679-YUUE"/>
    <x v="1"/>
    <x v="36"/>
    <x v="1"/>
    <x v="1"/>
    <s v="VA"/>
    <x v="1"/>
    <n v="48"/>
    <x v="0"/>
    <n v="0"/>
    <x v="0"/>
    <x v="1"/>
    <n v="49"/>
    <x v="1"/>
    <x v="7"/>
    <x v="168"/>
    <n v="55.293443547786993"/>
    <n v="2"/>
    <s v="Low"/>
    <x v="1"/>
    <n v="0.5"/>
    <x v="0"/>
    <x v="0"/>
  </r>
  <r>
    <s v="5556-JEAQ"/>
    <x v="1"/>
    <x v="54"/>
    <x v="1"/>
    <x v="1"/>
    <s v="CO"/>
    <x v="0"/>
    <n v="66"/>
    <x v="0"/>
    <n v="0"/>
    <x v="0"/>
    <x v="1"/>
    <n v="56"/>
    <x v="1"/>
    <x v="9"/>
    <x v="75"/>
    <n v="46.805883030350763"/>
    <n v="7"/>
    <s v="High"/>
    <x v="2"/>
    <n v="0.7"/>
    <x v="1"/>
    <x v="2"/>
  </r>
  <r>
    <s v="9633-XEWF"/>
    <x v="0"/>
    <x v="0"/>
    <x v="0"/>
    <x v="1"/>
    <s v="DE"/>
    <x v="1"/>
    <n v="72"/>
    <x v="0"/>
    <n v="0"/>
    <x v="2"/>
    <x v="0"/>
    <n v="15"/>
    <x v="0"/>
    <x v="0"/>
    <x v="383"/>
    <n v="13.91249540102636"/>
    <n v="10"/>
    <s v="High"/>
    <x v="0"/>
    <n v="0.41666666666666669"/>
    <x v="1"/>
    <x v="0"/>
  </r>
  <r>
    <s v="4005-QGKV"/>
    <x v="0"/>
    <x v="10"/>
    <x v="1"/>
    <x v="0"/>
    <s v="NY"/>
    <x v="1"/>
    <n v="46"/>
    <x v="1"/>
    <n v="3"/>
    <x v="2"/>
    <x v="0"/>
    <n v="12"/>
    <x v="0"/>
    <x v="0"/>
    <x v="1209"/>
    <n v="12.785690294510291"/>
    <n v="9"/>
    <s v="High"/>
    <x v="0"/>
    <n v="0.22500000000000001"/>
    <x v="0"/>
    <x v="3"/>
  </r>
  <r>
    <s v="5206-CECI"/>
    <x v="1"/>
    <x v="48"/>
    <x v="5"/>
    <x v="1"/>
    <s v="OH"/>
    <x v="1"/>
    <n v="34"/>
    <x v="0"/>
    <n v="0"/>
    <x v="0"/>
    <x v="0"/>
    <n v="45"/>
    <x v="2"/>
    <x v="3"/>
    <x v="1288"/>
    <n v="48.14581163410832"/>
    <n v="10"/>
    <s v="High"/>
    <x v="1"/>
    <n v="0.5"/>
    <x v="0"/>
    <x v="1"/>
  </r>
  <r>
    <s v="5910-SWTP"/>
    <x v="0"/>
    <x v="51"/>
    <x v="1"/>
    <x v="0"/>
    <s v="AK"/>
    <x v="0"/>
    <n v="19"/>
    <x v="1"/>
    <n v="4"/>
    <x v="2"/>
    <x v="0"/>
    <n v="7"/>
    <x v="0"/>
    <x v="0"/>
    <x v="359"/>
    <n v="7.7535853375050294"/>
    <n v="9"/>
    <s v="High"/>
    <x v="0"/>
    <n v="1.125"/>
    <x v="2"/>
    <x v="2"/>
  </r>
  <r>
    <s v="8818-JIGS"/>
    <x v="0"/>
    <x v="0"/>
    <x v="1"/>
    <x v="1"/>
    <s v="MA"/>
    <x v="0"/>
    <n v="64"/>
    <x v="1"/>
    <n v="5"/>
    <x v="1"/>
    <x v="1"/>
    <n v="31"/>
    <x v="0"/>
    <x v="0"/>
    <x v="565"/>
    <n v="35.130320142983003"/>
    <n v="1"/>
    <s v="Low"/>
    <x v="1"/>
    <n v="4.1666666666666664E-2"/>
    <x v="0"/>
    <x v="3"/>
  </r>
  <r>
    <s v="0561-NRYA"/>
    <x v="0"/>
    <x v="65"/>
    <x v="1"/>
    <x v="0"/>
    <s v="AZ"/>
    <x v="0"/>
    <n v="45"/>
    <x v="0"/>
    <n v="0"/>
    <x v="2"/>
    <x v="3"/>
    <n v="8"/>
    <x v="0"/>
    <x v="0"/>
    <x v="1289"/>
    <n v="6.7192753254184527"/>
    <n v="5"/>
    <s v="Medium"/>
    <x v="0"/>
    <n v="0.11363636363636363"/>
    <x v="0"/>
    <x v="2"/>
  </r>
  <r>
    <s v="3997-KYRB"/>
    <x v="0"/>
    <x v="72"/>
    <x v="1"/>
    <x v="0"/>
    <s v="SC"/>
    <x v="0"/>
    <n v="45"/>
    <x v="1"/>
    <n v="2"/>
    <x v="2"/>
    <x v="0"/>
    <n v="7"/>
    <x v="0"/>
    <x v="0"/>
    <x v="195"/>
    <n v="5.903930050485628"/>
    <n v="6"/>
    <s v="High"/>
    <x v="0"/>
    <n v="8.1081081081081086E-2"/>
    <x v="0"/>
    <x v="0"/>
  </r>
  <r>
    <s v="8393-PKGF"/>
    <x v="0"/>
    <x v="16"/>
    <x v="1"/>
    <x v="1"/>
    <s v="AL"/>
    <x v="0"/>
    <n v="23"/>
    <x v="1"/>
    <n v="2"/>
    <x v="2"/>
    <x v="0"/>
    <n v="42"/>
    <x v="0"/>
    <x v="0"/>
    <x v="371"/>
    <n v="41.022228863256878"/>
    <n v="6"/>
    <s v="High"/>
    <x v="1"/>
    <n v="8.3333333333333329E-2"/>
    <x v="2"/>
    <x v="0"/>
  </r>
  <r>
    <s v="4296-TZFQ"/>
    <x v="0"/>
    <x v="11"/>
    <x v="1"/>
    <x v="0"/>
    <s v="IL"/>
    <x v="0"/>
    <n v="63"/>
    <x v="0"/>
    <n v="0"/>
    <x v="2"/>
    <x v="0"/>
    <n v="7"/>
    <x v="0"/>
    <x v="0"/>
    <x v="781"/>
    <n v="7.0940343762750171"/>
    <n v="0"/>
    <s v="None"/>
    <x v="0"/>
    <n v="0"/>
    <x v="0"/>
    <x v="1"/>
  </r>
  <r>
    <s v="5480-ZTSW"/>
    <x v="0"/>
    <x v="56"/>
    <x v="0"/>
    <x v="0"/>
    <s v="TX"/>
    <x v="0"/>
    <n v="21"/>
    <x v="0"/>
    <n v="0"/>
    <x v="2"/>
    <x v="0"/>
    <n v="29"/>
    <x v="0"/>
    <x v="0"/>
    <x v="93"/>
    <n v="27.26155080689443"/>
    <n v="5"/>
    <s v="Medium"/>
    <x v="1"/>
    <n v="7.3529411764705885E-2"/>
    <x v="2"/>
    <x v="0"/>
  </r>
  <r>
    <s v="8012-QUBC"/>
    <x v="0"/>
    <x v="62"/>
    <x v="1"/>
    <x v="1"/>
    <s v="WV"/>
    <x v="1"/>
    <n v="51"/>
    <x v="0"/>
    <n v="0"/>
    <x v="0"/>
    <x v="0"/>
    <n v="9"/>
    <x v="0"/>
    <x v="0"/>
    <x v="217"/>
    <n v="8.7339574454935995"/>
    <n v="2"/>
    <s v="Low"/>
    <x v="0"/>
    <n v="0.13333333333333333"/>
    <x v="0"/>
    <x v="0"/>
  </r>
  <r>
    <s v="0315-NQKV"/>
    <x v="1"/>
    <x v="58"/>
    <x v="5"/>
    <x v="1"/>
    <s v="TX"/>
    <x v="0"/>
    <n v="79"/>
    <x v="0"/>
    <n v="0"/>
    <x v="0"/>
    <x v="1"/>
    <n v="53"/>
    <x v="1"/>
    <x v="9"/>
    <x v="784"/>
    <n v="60.459122628787497"/>
    <n v="1"/>
    <s v="Low"/>
    <x v="2"/>
    <n v="3.125E-2"/>
    <x v="1"/>
    <x v="0"/>
  </r>
  <r>
    <s v="6286-QCIS"/>
    <x v="1"/>
    <x v="6"/>
    <x v="2"/>
    <x v="0"/>
    <s v="WV"/>
    <x v="0"/>
    <n v="62"/>
    <x v="0"/>
    <n v="0"/>
    <x v="0"/>
    <x v="1"/>
    <n v="63"/>
    <x v="4"/>
    <x v="14"/>
    <x v="1290"/>
    <n v="57.983169627782303"/>
    <n v="10"/>
    <s v="High"/>
    <x v="2"/>
    <n v="0.52631578947368418"/>
    <x v="0"/>
    <x v="0"/>
  </r>
  <r>
    <s v="8951-EJQI"/>
    <x v="0"/>
    <x v="39"/>
    <x v="1"/>
    <x v="1"/>
    <s v="NY"/>
    <x v="0"/>
    <n v="29"/>
    <x v="0"/>
    <n v="0"/>
    <x v="2"/>
    <x v="0"/>
    <n v="42"/>
    <x v="0"/>
    <x v="0"/>
    <x v="1291"/>
    <n v="35.395847329147458"/>
    <n v="1"/>
    <s v="Low"/>
    <x v="1"/>
    <n v="1.4084507042253521E-2"/>
    <x v="2"/>
    <x v="3"/>
  </r>
  <r>
    <s v="2784-XRRZ"/>
    <x v="0"/>
    <x v="41"/>
    <x v="1"/>
    <x v="1"/>
    <s v="ND"/>
    <x v="1"/>
    <n v="56"/>
    <x v="1"/>
    <n v="2"/>
    <x v="2"/>
    <x v="1"/>
    <n v="43"/>
    <x v="0"/>
    <x v="0"/>
    <x v="642"/>
    <n v="41.708221051058523"/>
    <n v="1"/>
    <s v="Low"/>
    <x v="1"/>
    <n v="1.4285714285714285E-2"/>
    <x v="0"/>
    <x v="1"/>
  </r>
  <r>
    <s v="5876-RKVY"/>
    <x v="0"/>
    <x v="46"/>
    <x v="1"/>
    <x v="1"/>
    <s v="SC"/>
    <x v="1"/>
    <n v="33"/>
    <x v="0"/>
    <n v="0"/>
    <x v="2"/>
    <x v="1"/>
    <n v="40"/>
    <x v="0"/>
    <x v="0"/>
    <x v="778"/>
    <n v="35.726777839658908"/>
    <n v="10"/>
    <s v="High"/>
    <x v="1"/>
    <n v="0.17241379310344829"/>
    <x v="0"/>
    <x v="0"/>
  </r>
  <r>
    <s v="7710-KUYO"/>
    <x v="0"/>
    <x v="0"/>
    <x v="1"/>
    <x v="0"/>
    <s v="OH"/>
    <x v="0"/>
    <n v="25"/>
    <x v="1"/>
    <n v="5"/>
    <x v="2"/>
    <x v="0"/>
    <n v="8"/>
    <x v="0"/>
    <x v="0"/>
    <x v="38"/>
    <n v="6.8532163999986864"/>
    <n v="0"/>
    <s v="None"/>
    <x v="0"/>
    <n v="0"/>
    <x v="2"/>
    <x v="1"/>
  </r>
  <r>
    <s v="7190-GQLL"/>
    <x v="1"/>
    <x v="68"/>
    <x v="4"/>
    <x v="1"/>
    <s v="ME"/>
    <x v="1"/>
    <n v="28"/>
    <x v="0"/>
    <n v="0"/>
    <x v="0"/>
    <x v="1"/>
    <n v="50"/>
    <x v="1"/>
    <x v="7"/>
    <x v="683"/>
    <n v="48.968628434647762"/>
    <n v="2"/>
    <s v="Low"/>
    <x v="1"/>
    <n v="4.0816326530612242E-2"/>
    <x v="2"/>
    <x v="3"/>
  </r>
  <r>
    <s v="1507-IONC"/>
    <x v="1"/>
    <x v="73"/>
    <x v="2"/>
    <x v="1"/>
    <s v="MO"/>
    <x v="0"/>
    <n v="56"/>
    <x v="0"/>
    <n v="0"/>
    <x v="0"/>
    <x v="1"/>
    <n v="35"/>
    <x v="1"/>
    <x v="9"/>
    <x v="294"/>
    <n v="40.72836832428753"/>
    <n v="3"/>
    <s v="Medium"/>
    <x v="1"/>
    <n v="7.6923076923076927E-2"/>
    <x v="0"/>
    <x v="1"/>
  </r>
  <r>
    <s v="7389-EARN"/>
    <x v="0"/>
    <x v="43"/>
    <x v="1"/>
    <x v="0"/>
    <s v="CT"/>
    <x v="1"/>
    <n v="32"/>
    <x v="0"/>
    <n v="0"/>
    <x v="1"/>
    <x v="0"/>
    <n v="13"/>
    <x v="0"/>
    <x v="0"/>
    <x v="1194"/>
    <n v="14.372004974240379"/>
    <n v="4"/>
    <s v="Medium"/>
    <x v="0"/>
    <n v="0.13793103448275862"/>
    <x v="0"/>
    <x v="3"/>
  </r>
  <r>
    <s v="7225-YQQL"/>
    <x v="0"/>
    <x v="27"/>
    <x v="1"/>
    <x v="1"/>
    <s v="NM"/>
    <x v="1"/>
    <n v="76"/>
    <x v="0"/>
    <n v="0"/>
    <x v="1"/>
    <x v="1"/>
    <n v="43"/>
    <x v="0"/>
    <x v="0"/>
    <x v="1213"/>
    <n v="40.611325676203712"/>
    <n v="0"/>
    <s v="None"/>
    <x v="1"/>
    <n v="0"/>
    <x v="1"/>
    <x v="2"/>
  </r>
  <r>
    <s v="9103-OPXT"/>
    <x v="0"/>
    <x v="12"/>
    <x v="1"/>
    <x v="1"/>
    <s v="NE"/>
    <x v="0"/>
    <n v="54"/>
    <x v="0"/>
    <n v="0"/>
    <x v="0"/>
    <x v="1"/>
    <n v="58"/>
    <x v="0"/>
    <x v="0"/>
    <x v="146"/>
    <n v="56.095051026802302"/>
    <n v="3"/>
    <s v="Medium"/>
    <x v="2"/>
    <n v="3"/>
    <x v="0"/>
    <x v="1"/>
  </r>
  <r>
    <s v="4153-GEXS"/>
    <x v="0"/>
    <x v="45"/>
    <x v="1"/>
    <x v="1"/>
    <s v="IN"/>
    <x v="0"/>
    <n v="55"/>
    <x v="1"/>
    <n v="5"/>
    <x v="0"/>
    <x v="0"/>
    <n v="25"/>
    <x v="0"/>
    <x v="0"/>
    <x v="445"/>
    <n v="21.040698344698189"/>
    <n v="10"/>
    <s v="High"/>
    <x v="1"/>
    <n v="0.76923076923076927"/>
    <x v="0"/>
    <x v="1"/>
  </r>
  <r>
    <s v="5975-JRNR"/>
    <x v="1"/>
    <x v="12"/>
    <x v="2"/>
    <x v="1"/>
    <s v="LA"/>
    <x v="1"/>
    <n v="25"/>
    <x v="0"/>
    <n v="0"/>
    <x v="0"/>
    <x v="1"/>
    <n v="48"/>
    <x v="1"/>
    <x v="7"/>
    <x v="1022"/>
    <n v="47.798189640114529"/>
    <n v="8"/>
    <s v="High"/>
    <x v="1"/>
    <n v="8"/>
    <x v="2"/>
    <x v="0"/>
  </r>
  <r>
    <s v="9358-JLBZ"/>
    <x v="0"/>
    <x v="8"/>
    <x v="1"/>
    <x v="0"/>
    <s v="MO"/>
    <x v="1"/>
    <n v="42"/>
    <x v="0"/>
    <n v="0"/>
    <x v="0"/>
    <x v="1"/>
    <n v="52"/>
    <x v="0"/>
    <x v="0"/>
    <x v="697"/>
    <n v="60.494350049306888"/>
    <n v="7"/>
    <s v="High"/>
    <x v="2"/>
    <n v="3.5"/>
    <x v="0"/>
    <x v="1"/>
  </r>
  <r>
    <s v="5265-LGNL"/>
    <x v="0"/>
    <x v="43"/>
    <x v="1"/>
    <x v="0"/>
    <s v="KS"/>
    <x v="1"/>
    <n v="34"/>
    <x v="0"/>
    <n v="0"/>
    <x v="1"/>
    <x v="1"/>
    <n v="29"/>
    <x v="0"/>
    <x v="0"/>
    <x v="984"/>
    <n v="33.75010600250382"/>
    <n v="8"/>
    <s v="High"/>
    <x v="1"/>
    <n v="0.27586206896551724"/>
    <x v="0"/>
    <x v="1"/>
  </r>
  <r>
    <s v="5336-AFDU"/>
    <x v="0"/>
    <x v="66"/>
    <x v="1"/>
    <x v="1"/>
    <s v="VT"/>
    <x v="1"/>
    <n v="48"/>
    <x v="0"/>
    <n v="0"/>
    <x v="1"/>
    <x v="1"/>
    <n v="53"/>
    <x v="0"/>
    <x v="0"/>
    <x v="1218"/>
    <n v="46.710266452655887"/>
    <n v="3"/>
    <s v="Medium"/>
    <x v="2"/>
    <n v="0.1111111111111111"/>
    <x v="0"/>
    <x v="3"/>
  </r>
  <r>
    <s v="9595-DXJY"/>
    <x v="0"/>
    <x v="12"/>
    <x v="1"/>
    <x v="0"/>
    <s v="OK"/>
    <x v="1"/>
    <n v="38"/>
    <x v="0"/>
    <n v="0"/>
    <x v="0"/>
    <x v="0"/>
    <n v="12"/>
    <x v="0"/>
    <x v="0"/>
    <x v="567"/>
    <n v="13.038427745587571"/>
    <n v="3"/>
    <s v="Medium"/>
    <x v="0"/>
    <n v="3"/>
    <x v="0"/>
    <x v="0"/>
  </r>
  <r>
    <s v="8337-UMFN"/>
    <x v="0"/>
    <x v="46"/>
    <x v="2"/>
    <x v="0"/>
    <s v="MI"/>
    <x v="0"/>
    <n v="30"/>
    <x v="0"/>
    <n v="0"/>
    <x v="2"/>
    <x v="0"/>
    <n v="11"/>
    <x v="0"/>
    <x v="0"/>
    <x v="1254"/>
    <n v="11.382638676113141"/>
    <n v="0"/>
    <s v="None"/>
    <x v="0"/>
    <n v="0"/>
    <x v="0"/>
    <x v="1"/>
  </r>
  <r>
    <s v="7273-FRPY"/>
    <x v="0"/>
    <x v="20"/>
    <x v="1"/>
    <x v="0"/>
    <s v="GA"/>
    <x v="1"/>
    <n v="44"/>
    <x v="0"/>
    <n v="0"/>
    <x v="1"/>
    <x v="0"/>
    <n v="10"/>
    <x v="0"/>
    <x v="0"/>
    <x v="1224"/>
    <n v="10.68080395235706"/>
    <n v="1"/>
    <s v="Low"/>
    <x v="0"/>
    <n v="5.5555555555555552E-2"/>
    <x v="0"/>
    <x v="0"/>
  </r>
  <r>
    <s v="8437-EIDR"/>
    <x v="0"/>
    <x v="58"/>
    <x v="2"/>
    <x v="0"/>
    <s v="TX"/>
    <x v="0"/>
    <n v="38"/>
    <x v="1"/>
    <n v="2"/>
    <x v="2"/>
    <x v="0"/>
    <n v="9"/>
    <x v="0"/>
    <x v="0"/>
    <x v="625"/>
    <n v="9.9369317116865954"/>
    <n v="9"/>
    <s v="High"/>
    <x v="0"/>
    <n v="0.28125"/>
    <x v="0"/>
    <x v="0"/>
  </r>
  <r>
    <s v="1384-LWVG"/>
    <x v="1"/>
    <x v="28"/>
    <x v="2"/>
    <x v="1"/>
    <s v="OH"/>
    <x v="0"/>
    <n v="85"/>
    <x v="0"/>
    <n v="0"/>
    <x v="0"/>
    <x v="1"/>
    <n v="57"/>
    <x v="2"/>
    <x v="3"/>
    <x v="765"/>
    <n v="61.17769175409498"/>
    <n v="1"/>
    <s v="Low"/>
    <x v="2"/>
    <n v="5.8823529411764705E-2"/>
    <x v="1"/>
    <x v="1"/>
  </r>
  <r>
    <s v="3555-DQZS"/>
    <x v="1"/>
    <x v="36"/>
    <x v="5"/>
    <x v="1"/>
    <s v="WY"/>
    <x v="1"/>
    <n v="26"/>
    <x v="0"/>
    <n v="0"/>
    <x v="0"/>
    <x v="1"/>
    <n v="48"/>
    <x v="2"/>
    <x v="6"/>
    <x v="1292"/>
    <n v="53.847066135689133"/>
    <n v="8"/>
    <s v="High"/>
    <x v="1"/>
    <n v="2"/>
    <x v="2"/>
    <x v="2"/>
  </r>
  <r>
    <s v="0415-EGVA"/>
    <x v="0"/>
    <x v="56"/>
    <x v="1"/>
    <x v="1"/>
    <s v="MD"/>
    <x v="0"/>
    <n v="43"/>
    <x v="1"/>
    <n v="2"/>
    <x v="2"/>
    <x v="0"/>
    <n v="42"/>
    <x v="0"/>
    <x v="0"/>
    <x v="1085"/>
    <n v="48.026522559071587"/>
    <n v="9"/>
    <s v="High"/>
    <x v="1"/>
    <n v="0.13235294117647059"/>
    <x v="0"/>
    <x v="0"/>
  </r>
  <r>
    <s v="1578-BKRM"/>
    <x v="0"/>
    <x v="15"/>
    <x v="2"/>
    <x v="1"/>
    <s v="AK"/>
    <x v="1"/>
    <n v="66"/>
    <x v="0"/>
    <n v="0"/>
    <x v="0"/>
    <x v="0"/>
    <n v="31"/>
    <x v="0"/>
    <x v="0"/>
    <x v="577"/>
    <n v="25.235462754630959"/>
    <n v="6"/>
    <s v="High"/>
    <x v="1"/>
    <n v="0.16666666666666666"/>
    <x v="1"/>
    <x v="2"/>
  </r>
  <r>
    <s v="3227-KQSS"/>
    <x v="0"/>
    <x v="52"/>
    <x v="0"/>
    <x v="0"/>
    <s v="NC"/>
    <x v="1"/>
    <n v="25"/>
    <x v="0"/>
    <n v="0"/>
    <x v="2"/>
    <x v="0"/>
    <n v="15"/>
    <x v="0"/>
    <x v="0"/>
    <x v="765"/>
    <n v="12.23567765416907"/>
    <n v="0"/>
    <s v="None"/>
    <x v="0"/>
    <n v="0"/>
    <x v="2"/>
    <x v="0"/>
  </r>
  <r>
    <s v="0335-RDWA"/>
    <x v="0"/>
    <x v="8"/>
    <x v="0"/>
    <x v="0"/>
    <s v="LA"/>
    <x v="0"/>
    <n v="35"/>
    <x v="0"/>
    <n v="0"/>
    <x v="0"/>
    <x v="1"/>
    <n v="33"/>
    <x v="0"/>
    <x v="0"/>
    <x v="1119"/>
    <n v="29.902463239559751"/>
    <n v="1"/>
    <s v="Low"/>
    <x v="1"/>
    <n v="0.5"/>
    <x v="0"/>
    <x v="0"/>
  </r>
  <r>
    <s v="0225-SXMU"/>
    <x v="1"/>
    <x v="36"/>
    <x v="5"/>
    <x v="1"/>
    <s v="OH"/>
    <x v="1"/>
    <n v="23"/>
    <x v="0"/>
    <n v="0"/>
    <x v="0"/>
    <x v="1"/>
    <n v="37"/>
    <x v="1"/>
    <x v="7"/>
    <x v="755"/>
    <n v="34.217727325490607"/>
    <n v="7"/>
    <s v="High"/>
    <x v="1"/>
    <n v="1.75"/>
    <x v="2"/>
    <x v="1"/>
  </r>
  <r>
    <s v="6893-XGEP"/>
    <x v="1"/>
    <x v="62"/>
    <x v="2"/>
    <x v="0"/>
    <s v="WA"/>
    <x v="0"/>
    <n v="21"/>
    <x v="0"/>
    <n v="0"/>
    <x v="0"/>
    <x v="1"/>
    <n v="38"/>
    <x v="2"/>
    <x v="18"/>
    <x v="1034"/>
    <n v="41.716850922687122"/>
    <n v="6"/>
    <s v="High"/>
    <x v="1"/>
    <n v="0.4"/>
    <x v="2"/>
    <x v="2"/>
  </r>
  <r>
    <s v="3404-NDIP"/>
    <x v="0"/>
    <x v="19"/>
    <x v="2"/>
    <x v="1"/>
    <s v="IA"/>
    <x v="0"/>
    <n v="67"/>
    <x v="0"/>
    <n v="0"/>
    <x v="1"/>
    <x v="1"/>
    <n v="56"/>
    <x v="0"/>
    <x v="0"/>
    <x v="315"/>
    <n v="50.413056518375477"/>
    <n v="0"/>
    <s v="None"/>
    <x v="2"/>
    <n v="0"/>
    <x v="1"/>
    <x v="1"/>
  </r>
  <r>
    <s v="6800-UVPW"/>
    <x v="0"/>
    <x v="8"/>
    <x v="1"/>
    <x v="0"/>
    <s v="NC"/>
    <x v="0"/>
    <n v="34"/>
    <x v="0"/>
    <n v="0"/>
    <x v="0"/>
    <x v="0"/>
    <n v="13"/>
    <x v="0"/>
    <x v="0"/>
    <x v="300"/>
    <n v="15.230597751811059"/>
    <n v="2"/>
    <s v="Low"/>
    <x v="0"/>
    <n v="1"/>
    <x v="0"/>
    <x v="0"/>
  </r>
  <r>
    <s v="9362-UZAV"/>
    <x v="0"/>
    <x v="36"/>
    <x v="1"/>
    <x v="0"/>
    <s v="MI"/>
    <x v="0"/>
    <n v="57"/>
    <x v="0"/>
    <n v="0"/>
    <x v="0"/>
    <x v="0"/>
    <n v="15"/>
    <x v="0"/>
    <x v="0"/>
    <x v="13"/>
    <n v="17.597586696358871"/>
    <n v="9"/>
    <s v="High"/>
    <x v="0"/>
    <n v="2.25"/>
    <x v="0"/>
    <x v="1"/>
  </r>
  <r>
    <s v="7874-SBOU"/>
    <x v="1"/>
    <x v="38"/>
    <x v="4"/>
    <x v="1"/>
    <s v="IL"/>
    <x v="1"/>
    <n v="75"/>
    <x v="0"/>
    <n v="0"/>
    <x v="0"/>
    <x v="1"/>
    <n v="45"/>
    <x v="1"/>
    <x v="13"/>
    <x v="888"/>
    <n v="51.127710343854652"/>
    <n v="9"/>
    <s v="High"/>
    <x v="1"/>
    <n v="0.5625"/>
    <x v="1"/>
    <x v="1"/>
  </r>
  <r>
    <s v="3512-RHBO"/>
    <x v="0"/>
    <x v="42"/>
    <x v="1"/>
    <x v="1"/>
    <s v="AZ"/>
    <x v="1"/>
    <n v="28"/>
    <x v="0"/>
    <n v="0"/>
    <x v="0"/>
    <x v="1"/>
    <n v="50"/>
    <x v="0"/>
    <x v="0"/>
    <x v="1118"/>
    <n v="50.919219310380058"/>
    <n v="1"/>
    <s v="Low"/>
    <x v="1"/>
    <n v="2.0833333333333332E-2"/>
    <x v="2"/>
    <x v="2"/>
  </r>
  <r>
    <s v="7474-HRCN"/>
    <x v="0"/>
    <x v="12"/>
    <x v="1"/>
    <x v="0"/>
    <s v="WA"/>
    <x v="1"/>
    <n v="47"/>
    <x v="1"/>
    <n v="3"/>
    <x v="0"/>
    <x v="0"/>
    <n v="14"/>
    <x v="0"/>
    <x v="0"/>
    <x v="34"/>
    <n v="13.66296435727001"/>
    <n v="2"/>
    <s v="Low"/>
    <x v="0"/>
    <n v="2"/>
    <x v="0"/>
    <x v="2"/>
  </r>
  <r>
    <s v="9931-UCUW"/>
    <x v="0"/>
    <x v="57"/>
    <x v="1"/>
    <x v="1"/>
    <s v="ME"/>
    <x v="0"/>
    <n v="54"/>
    <x v="0"/>
    <n v="0"/>
    <x v="2"/>
    <x v="1"/>
    <n v="45"/>
    <x v="0"/>
    <x v="0"/>
    <x v="133"/>
    <n v="39.28462259223717"/>
    <n v="2"/>
    <s v="Low"/>
    <x v="1"/>
    <n v="2.7397260273972601E-2"/>
    <x v="0"/>
    <x v="3"/>
  </r>
  <r>
    <s v="8550-DJDF"/>
    <x v="0"/>
    <x v="4"/>
    <x v="1"/>
    <x v="1"/>
    <s v="MO"/>
    <x v="0"/>
    <n v="51"/>
    <x v="0"/>
    <n v="0"/>
    <x v="1"/>
    <x v="1"/>
    <n v="35"/>
    <x v="0"/>
    <x v="0"/>
    <x v="1277"/>
    <n v="39.742701252949757"/>
    <n v="5"/>
    <s v="Medium"/>
    <x v="1"/>
    <n v="0.13157894736842105"/>
    <x v="0"/>
    <x v="1"/>
  </r>
  <r>
    <s v="1368-IKDI"/>
    <x v="0"/>
    <x v="17"/>
    <x v="1"/>
    <x v="1"/>
    <s v="RI"/>
    <x v="0"/>
    <n v="39"/>
    <x v="1"/>
    <n v="6"/>
    <x v="0"/>
    <x v="1"/>
    <n v="42"/>
    <x v="0"/>
    <x v="0"/>
    <x v="751"/>
    <n v="44.456016302346697"/>
    <n v="5"/>
    <s v="Medium"/>
    <x v="1"/>
    <n v="9.6153846153846159E-2"/>
    <x v="0"/>
    <x v="3"/>
  </r>
  <r>
    <s v="8951-NIEG"/>
    <x v="0"/>
    <x v="19"/>
    <x v="1"/>
    <x v="1"/>
    <s v="MN"/>
    <x v="0"/>
    <n v="60"/>
    <x v="0"/>
    <n v="0"/>
    <x v="0"/>
    <x v="0"/>
    <n v="35"/>
    <x v="0"/>
    <x v="0"/>
    <x v="1153"/>
    <n v="34.430375259993809"/>
    <n v="3"/>
    <s v="Medium"/>
    <x v="1"/>
    <n v="0.11538461538461539"/>
    <x v="0"/>
    <x v="1"/>
  </r>
  <r>
    <s v="7150-RSPO"/>
    <x v="0"/>
    <x v="65"/>
    <x v="1"/>
    <x v="1"/>
    <s v="WA"/>
    <x v="0"/>
    <n v="40"/>
    <x v="0"/>
    <n v="0"/>
    <x v="2"/>
    <x v="0"/>
    <n v="28"/>
    <x v="0"/>
    <x v="0"/>
    <x v="250"/>
    <n v="31.084127323533501"/>
    <n v="5"/>
    <s v="Medium"/>
    <x v="1"/>
    <n v="0.11363636363636363"/>
    <x v="0"/>
    <x v="2"/>
  </r>
  <r>
    <s v="7760-JITW"/>
    <x v="0"/>
    <x v="71"/>
    <x v="2"/>
    <x v="0"/>
    <s v="MO"/>
    <x v="1"/>
    <n v="21"/>
    <x v="1"/>
    <n v="3"/>
    <x v="2"/>
    <x v="0"/>
    <n v="8"/>
    <x v="0"/>
    <x v="0"/>
    <x v="1246"/>
    <n v="8.3058363003652964"/>
    <n v="6"/>
    <s v="High"/>
    <x v="0"/>
    <n v="0.14634146341463414"/>
    <x v="2"/>
    <x v="1"/>
  </r>
  <r>
    <s v="9435-VUDC"/>
    <x v="0"/>
    <x v="72"/>
    <x v="0"/>
    <x v="1"/>
    <s v="PA"/>
    <x v="0"/>
    <n v="48"/>
    <x v="0"/>
    <n v="0"/>
    <x v="2"/>
    <x v="1"/>
    <n v="30"/>
    <x v="0"/>
    <x v="0"/>
    <x v="1039"/>
    <n v="30.547734995023738"/>
    <n v="3"/>
    <s v="Medium"/>
    <x v="1"/>
    <n v="4.0540540540540543E-2"/>
    <x v="0"/>
    <x v="3"/>
  </r>
  <r>
    <s v="5930-ISGH"/>
    <x v="0"/>
    <x v="20"/>
    <x v="1"/>
    <x v="0"/>
    <s v="OR"/>
    <x v="0"/>
    <n v="56"/>
    <x v="0"/>
    <n v="0"/>
    <x v="2"/>
    <x v="0"/>
    <n v="12"/>
    <x v="0"/>
    <x v="0"/>
    <x v="1293"/>
    <n v="11.79580990297629"/>
    <n v="8"/>
    <s v="High"/>
    <x v="0"/>
    <n v="0.44444444444444442"/>
    <x v="0"/>
    <x v="2"/>
  </r>
  <r>
    <s v="6441-WZDZ"/>
    <x v="0"/>
    <x v="57"/>
    <x v="1"/>
    <x v="0"/>
    <s v="VT"/>
    <x v="0"/>
    <n v="80"/>
    <x v="0"/>
    <n v="0"/>
    <x v="2"/>
    <x v="0"/>
    <n v="52"/>
    <x v="0"/>
    <x v="0"/>
    <x v="1230"/>
    <n v="50.223336552180442"/>
    <n v="1"/>
    <s v="Low"/>
    <x v="2"/>
    <n v="1.3698630136986301E-2"/>
    <x v="1"/>
    <x v="3"/>
  </r>
  <r>
    <s v="4627-XMGC"/>
    <x v="0"/>
    <x v="3"/>
    <x v="1"/>
    <x v="1"/>
    <s v="MT"/>
    <x v="1"/>
    <n v="38"/>
    <x v="0"/>
    <n v="0"/>
    <x v="2"/>
    <x v="1"/>
    <n v="21"/>
    <x v="0"/>
    <x v="0"/>
    <x v="1024"/>
    <n v="18.93876946672146"/>
    <n v="6"/>
    <s v="High"/>
    <x v="1"/>
    <n v="8.6956521739130432E-2"/>
    <x v="0"/>
    <x v="2"/>
  </r>
  <r>
    <s v="0729-NFIK"/>
    <x v="0"/>
    <x v="40"/>
    <x v="1"/>
    <x v="0"/>
    <s v="MA"/>
    <x v="0"/>
    <n v="49"/>
    <x v="1"/>
    <n v="2"/>
    <x v="2"/>
    <x v="1"/>
    <n v="13"/>
    <x v="0"/>
    <x v="0"/>
    <x v="46"/>
    <n v="14.009077789406041"/>
    <n v="4"/>
    <s v="Medium"/>
    <x v="0"/>
    <n v="6.3492063492063489E-2"/>
    <x v="0"/>
    <x v="3"/>
  </r>
  <r>
    <s v="0303-DLIM"/>
    <x v="0"/>
    <x v="54"/>
    <x v="1"/>
    <x v="1"/>
    <s v="IN"/>
    <x v="0"/>
    <n v="44"/>
    <x v="1"/>
    <n v="2"/>
    <x v="0"/>
    <x v="1"/>
    <n v="37"/>
    <x v="0"/>
    <x v="0"/>
    <x v="1178"/>
    <n v="32.653225466697812"/>
    <n v="7"/>
    <s v="High"/>
    <x v="1"/>
    <n v="0.7"/>
    <x v="0"/>
    <x v="1"/>
  </r>
  <r>
    <s v="9465-PPAJ"/>
    <x v="1"/>
    <x v="36"/>
    <x v="3"/>
    <x v="1"/>
    <s v="WV"/>
    <x v="1"/>
    <n v="28"/>
    <x v="0"/>
    <n v="0"/>
    <x v="0"/>
    <x v="1"/>
    <n v="26"/>
    <x v="4"/>
    <x v="14"/>
    <x v="118"/>
    <n v="29.842882696592198"/>
    <n v="3"/>
    <s v="Medium"/>
    <x v="1"/>
    <n v="0.75"/>
    <x v="2"/>
    <x v="0"/>
  </r>
  <r>
    <s v="5796-IRTX"/>
    <x v="0"/>
    <x v="2"/>
    <x v="1"/>
    <x v="1"/>
    <s v="MN"/>
    <x v="1"/>
    <n v="52"/>
    <x v="0"/>
    <n v="0"/>
    <x v="0"/>
    <x v="1"/>
    <n v="40"/>
    <x v="0"/>
    <x v="0"/>
    <x v="102"/>
    <n v="46.479476620567823"/>
    <n v="5"/>
    <s v="Medium"/>
    <x v="1"/>
    <n v="0.41666666666666669"/>
    <x v="0"/>
    <x v="1"/>
  </r>
  <r>
    <s v="8055-CWOM"/>
    <x v="0"/>
    <x v="59"/>
    <x v="1"/>
    <x v="0"/>
    <s v="KS"/>
    <x v="1"/>
    <n v="71"/>
    <x v="0"/>
    <n v="0"/>
    <x v="1"/>
    <x v="1"/>
    <n v="11"/>
    <x v="0"/>
    <x v="0"/>
    <x v="563"/>
    <n v="12.20728323977618"/>
    <n v="6"/>
    <s v="High"/>
    <x v="0"/>
    <n v="0.12"/>
    <x v="1"/>
    <x v="1"/>
  </r>
  <r>
    <s v="3340-LSCX"/>
    <x v="0"/>
    <x v="68"/>
    <x v="1"/>
    <x v="0"/>
    <s v="NE"/>
    <x v="0"/>
    <n v="50"/>
    <x v="1"/>
    <n v="4"/>
    <x v="2"/>
    <x v="1"/>
    <n v="9"/>
    <x v="0"/>
    <x v="0"/>
    <x v="127"/>
    <n v="10.084914889230101"/>
    <n v="3"/>
    <s v="Medium"/>
    <x v="0"/>
    <n v="6.1224489795918366E-2"/>
    <x v="0"/>
    <x v="1"/>
  </r>
  <r>
    <s v="0996-JJUB"/>
    <x v="0"/>
    <x v="31"/>
    <x v="1"/>
    <x v="1"/>
    <s v="ND"/>
    <x v="0"/>
    <n v="25"/>
    <x v="1"/>
    <n v="2"/>
    <x v="0"/>
    <x v="1"/>
    <n v="44"/>
    <x v="0"/>
    <x v="0"/>
    <x v="1121"/>
    <n v="49.356665320613622"/>
    <n v="9"/>
    <s v="High"/>
    <x v="1"/>
    <n v="0.40909090909090912"/>
    <x v="2"/>
    <x v="1"/>
  </r>
  <r>
    <s v="2138-UXSZ"/>
    <x v="0"/>
    <x v="10"/>
    <x v="1"/>
    <x v="1"/>
    <s v="NH"/>
    <x v="1"/>
    <n v="39"/>
    <x v="0"/>
    <n v="0"/>
    <x v="0"/>
    <x v="1"/>
    <n v="26"/>
    <x v="0"/>
    <x v="0"/>
    <x v="1294"/>
    <n v="29.339418327989168"/>
    <n v="7"/>
    <s v="High"/>
    <x v="1"/>
    <n v="0.17499999999999999"/>
    <x v="0"/>
    <x v="3"/>
  </r>
  <r>
    <s v="9178-FPEW"/>
    <x v="0"/>
    <x v="41"/>
    <x v="1"/>
    <x v="1"/>
    <s v="MO"/>
    <x v="1"/>
    <n v="30"/>
    <x v="0"/>
    <n v="0"/>
    <x v="2"/>
    <x v="0"/>
    <n v="38"/>
    <x v="0"/>
    <x v="0"/>
    <x v="353"/>
    <n v="40.505399838738512"/>
    <n v="9"/>
    <s v="High"/>
    <x v="1"/>
    <n v="0.12857142857142856"/>
    <x v="0"/>
    <x v="1"/>
  </r>
  <r>
    <s v="0444-WAAR"/>
    <x v="0"/>
    <x v="68"/>
    <x v="1"/>
    <x v="1"/>
    <s v="NY"/>
    <x v="0"/>
    <n v="38"/>
    <x v="0"/>
    <n v="0"/>
    <x v="2"/>
    <x v="0"/>
    <n v="39"/>
    <x v="0"/>
    <x v="0"/>
    <x v="0"/>
    <n v="41.882051563559912"/>
    <n v="6"/>
    <s v="High"/>
    <x v="1"/>
    <n v="0.12244897959183673"/>
    <x v="0"/>
    <x v="3"/>
  </r>
  <r>
    <s v="8238-VNOP"/>
    <x v="0"/>
    <x v="17"/>
    <x v="1"/>
    <x v="1"/>
    <s v="FL"/>
    <x v="0"/>
    <n v="83"/>
    <x v="0"/>
    <n v="0"/>
    <x v="2"/>
    <x v="1"/>
    <n v="29"/>
    <x v="0"/>
    <x v="0"/>
    <x v="714"/>
    <n v="34.203832592475372"/>
    <n v="5"/>
    <s v="Medium"/>
    <x v="1"/>
    <n v="9.6153846153846159E-2"/>
    <x v="1"/>
    <x v="0"/>
  </r>
  <r>
    <s v="1003-KLHR"/>
    <x v="0"/>
    <x v="30"/>
    <x v="1"/>
    <x v="0"/>
    <s v="NJ"/>
    <x v="1"/>
    <n v="46"/>
    <x v="0"/>
    <n v="0"/>
    <x v="2"/>
    <x v="1"/>
    <n v="10"/>
    <x v="0"/>
    <x v="0"/>
    <x v="1180"/>
    <n v="9.9966188736717729"/>
    <n v="4"/>
    <s v="Medium"/>
    <x v="0"/>
    <n v="0.12121212121212122"/>
    <x v="0"/>
    <x v="3"/>
  </r>
  <r>
    <s v="3717-TQQA"/>
    <x v="0"/>
    <x v="12"/>
    <x v="1"/>
    <x v="1"/>
    <s v="WA"/>
    <x v="1"/>
    <n v="81"/>
    <x v="0"/>
    <n v="0"/>
    <x v="2"/>
    <x v="1"/>
    <n v="48"/>
    <x v="0"/>
    <x v="0"/>
    <x v="1295"/>
    <n v="48.882785187253333"/>
    <n v="10"/>
    <s v="High"/>
    <x v="1"/>
    <n v="10"/>
    <x v="1"/>
    <x v="2"/>
  </r>
  <r>
    <s v="3999-FFYZ"/>
    <x v="0"/>
    <x v="15"/>
    <x v="1"/>
    <x v="1"/>
    <s v="OH"/>
    <x v="0"/>
    <n v="75"/>
    <x v="0"/>
    <n v="0"/>
    <x v="0"/>
    <x v="1"/>
    <n v="48"/>
    <x v="0"/>
    <x v="0"/>
    <x v="138"/>
    <n v="44.495265599263753"/>
    <n v="0"/>
    <s v="None"/>
    <x v="1"/>
    <n v="0"/>
    <x v="1"/>
    <x v="1"/>
  </r>
  <r>
    <s v="0513-QEBM"/>
    <x v="0"/>
    <x v="67"/>
    <x v="1"/>
    <x v="1"/>
    <s v="NY"/>
    <x v="0"/>
    <n v="29"/>
    <x v="0"/>
    <n v="0"/>
    <x v="1"/>
    <x v="0"/>
    <n v="27"/>
    <x v="0"/>
    <x v="0"/>
    <x v="280"/>
    <n v="31.16154499667029"/>
    <n v="4"/>
    <s v="Medium"/>
    <x v="1"/>
    <n v="0.11428571428571428"/>
    <x v="2"/>
    <x v="3"/>
  </r>
  <r>
    <s v="2067-BPSJ"/>
    <x v="0"/>
    <x v="44"/>
    <x v="1"/>
    <x v="1"/>
    <s v="DC"/>
    <x v="0"/>
    <n v="67"/>
    <x v="0"/>
    <n v="0"/>
    <x v="2"/>
    <x v="1"/>
    <n v="58"/>
    <x v="0"/>
    <x v="0"/>
    <x v="806"/>
    <n v="62.175532769173422"/>
    <n v="8"/>
    <s v="High"/>
    <x v="2"/>
    <n v="0.13114754098360656"/>
    <x v="1"/>
    <x v="0"/>
  </r>
  <r>
    <s v="3425-HLPW"/>
    <x v="1"/>
    <x v="9"/>
    <x v="2"/>
    <x v="1"/>
    <s v="NC"/>
    <x v="0"/>
    <n v="31"/>
    <x v="0"/>
    <n v="0"/>
    <x v="0"/>
    <x v="1"/>
    <n v="29"/>
    <x v="5"/>
    <x v="5"/>
    <x v="1042"/>
    <n v="29.99858264007343"/>
    <n v="9"/>
    <s v="High"/>
    <x v="1"/>
    <n v="3"/>
    <x v="0"/>
    <x v="0"/>
  </r>
  <r>
    <s v="6145-SWCU"/>
    <x v="1"/>
    <x v="12"/>
    <x v="5"/>
    <x v="1"/>
    <s v="DE"/>
    <x v="1"/>
    <n v="27"/>
    <x v="0"/>
    <n v="0"/>
    <x v="0"/>
    <x v="1"/>
    <n v="46"/>
    <x v="3"/>
    <x v="8"/>
    <x v="1294"/>
    <n v="50.978091808638219"/>
    <n v="1"/>
    <s v="Low"/>
    <x v="1"/>
    <n v="1"/>
    <x v="2"/>
    <x v="0"/>
  </r>
  <r>
    <s v="1719-JACO"/>
    <x v="0"/>
    <x v="59"/>
    <x v="1"/>
    <x v="1"/>
    <s v="OH"/>
    <x v="0"/>
    <n v="39"/>
    <x v="0"/>
    <n v="0"/>
    <x v="2"/>
    <x v="0"/>
    <n v="61"/>
    <x v="0"/>
    <x v="0"/>
    <x v="1212"/>
    <n v="64.023445614669683"/>
    <n v="4"/>
    <s v="Medium"/>
    <x v="2"/>
    <n v="0.08"/>
    <x v="0"/>
    <x v="1"/>
  </r>
  <r>
    <s v="4506-PCCZ"/>
    <x v="1"/>
    <x v="12"/>
    <x v="0"/>
    <x v="1"/>
    <s v="NV"/>
    <x v="1"/>
    <n v="78"/>
    <x v="0"/>
    <n v="0"/>
    <x v="0"/>
    <x v="1"/>
    <n v="58"/>
    <x v="1"/>
    <x v="9"/>
    <x v="1049"/>
    <n v="57.341848332057957"/>
    <n v="4"/>
    <s v="Medium"/>
    <x v="2"/>
    <n v="4"/>
    <x v="1"/>
    <x v="2"/>
  </r>
  <r>
    <s v="9995-AOUC"/>
    <x v="1"/>
    <x v="21"/>
    <x v="2"/>
    <x v="1"/>
    <s v="NH"/>
    <x v="0"/>
    <n v="59"/>
    <x v="0"/>
    <n v="0"/>
    <x v="0"/>
    <x v="0"/>
    <n v="39"/>
    <x v="1"/>
    <x v="7"/>
    <x v="78"/>
    <n v="31.663892379800721"/>
    <n v="2"/>
    <s v="Low"/>
    <x v="1"/>
    <n v="0.33333333333333331"/>
    <x v="0"/>
    <x v="3"/>
  </r>
  <r>
    <s v="2315-AMZV"/>
    <x v="0"/>
    <x v="9"/>
    <x v="1"/>
    <x v="0"/>
    <s v="LA"/>
    <x v="1"/>
    <n v="21"/>
    <x v="0"/>
    <n v="0"/>
    <x v="0"/>
    <x v="1"/>
    <n v="13"/>
    <x v="0"/>
    <x v="0"/>
    <x v="146"/>
    <n v="11.45895975981623"/>
    <n v="8"/>
    <s v="High"/>
    <x v="0"/>
    <n v="2.6666666666666665"/>
    <x v="2"/>
    <x v="0"/>
  </r>
  <r>
    <s v="1395-DQPW"/>
    <x v="1"/>
    <x v="11"/>
    <x v="3"/>
    <x v="1"/>
    <s v="ND"/>
    <x v="1"/>
    <n v="72"/>
    <x v="0"/>
    <n v="0"/>
    <x v="0"/>
    <x v="0"/>
    <n v="35"/>
    <x v="4"/>
    <x v="4"/>
    <x v="1296"/>
    <n v="35.550418658506302"/>
    <n v="9"/>
    <s v="High"/>
    <x v="1"/>
    <n v="1.8"/>
    <x v="1"/>
    <x v="1"/>
  </r>
  <r>
    <s v="9591-CPYP"/>
    <x v="0"/>
    <x v="9"/>
    <x v="1"/>
    <x v="0"/>
    <s v="NM"/>
    <x v="0"/>
    <n v="51"/>
    <x v="0"/>
    <n v="0"/>
    <x v="0"/>
    <x v="1"/>
    <n v="46"/>
    <x v="0"/>
    <x v="0"/>
    <x v="249"/>
    <n v="52.233779395902282"/>
    <n v="0"/>
    <s v="None"/>
    <x v="1"/>
    <n v="0"/>
    <x v="0"/>
    <x v="2"/>
  </r>
  <r>
    <s v="1941-VMBE"/>
    <x v="0"/>
    <x v="70"/>
    <x v="1"/>
    <x v="1"/>
    <s v="CO"/>
    <x v="0"/>
    <n v="51"/>
    <x v="0"/>
    <n v="0"/>
    <x v="0"/>
    <x v="1"/>
    <n v="41"/>
    <x v="0"/>
    <x v="0"/>
    <x v="1054"/>
    <n v="33.032469018839457"/>
    <n v="5"/>
    <s v="Medium"/>
    <x v="1"/>
    <n v="8.4745762711864403E-2"/>
    <x v="0"/>
    <x v="2"/>
  </r>
  <r>
    <s v="3584-NQAU"/>
    <x v="0"/>
    <x v="9"/>
    <x v="1"/>
    <x v="1"/>
    <s v="WA"/>
    <x v="1"/>
    <n v="36"/>
    <x v="1"/>
    <n v="3"/>
    <x v="0"/>
    <x v="0"/>
    <n v="16"/>
    <x v="0"/>
    <x v="0"/>
    <x v="637"/>
    <n v="17.556168422201871"/>
    <n v="4"/>
    <s v="Medium"/>
    <x v="0"/>
    <n v="1.3333333333333333"/>
    <x v="0"/>
    <x v="2"/>
  </r>
  <r>
    <s v="6700-TKYA"/>
    <x v="0"/>
    <x v="23"/>
    <x v="1"/>
    <x v="0"/>
    <s v="ND"/>
    <x v="1"/>
    <n v="64"/>
    <x v="0"/>
    <n v="0"/>
    <x v="1"/>
    <x v="0"/>
    <n v="8"/>
    <x v="0"/>
    <x v="0"/>
    <x v="1187"/>
    <n v="8.3883390677643597"/>
    <n v="2"/>
    <s v="Low"/>
    <x v="0"/>
    <n v="4.6511627906976744E-2"/>
    <x v="0"/>
    <x v="1"/>
  </r>
  <r>
    <s v="6302-TFOE"/>
    <x v="0"/>
    <x v="43"/>
    <x v="1"/>
    <x v="0"/>
    <s v="NC"/>
    <x v="1"/>
    <n v="84"/>
    <x v="0"/>
    <n v="0"/>
    <x v="1"/>
    <x v="1"/>
    <n v="47"/>
    <x v="0"/>
    <x v="0"/>
    <x v="1236"/>
    <n v="45.960036810313667"/>
    <n v="2"/>
    <s v="Low"/>
    <x v="1"/>
    <n v="6.8965517241379309E-2"/>
    <x v="1"/>
    <x v="0"/>
  </r>
  <r>
    <s v="7863-JWIY"/>
    <x v="0"/>
    <x v="61"/>
    <x v="1"/>
    <x v="1"/>
    <s v="NM"/>
    <x v="0"/>
    <n v="77"/>
    <x v="0"/>
    <n v="0"/>
    <x v="2"/>
    <x v="0"/>
    <n v="45"/>
    <x v="0"/>
    <x v="0"/>
    <x v="551"/>
    <n v="36.632258598627537"/>
    <n v="3"/>
    <s v="Medium"/>
    <x v="1"/>
    <n v="0.10714285714285714"/>
    <x v="1"/>
    <x v="2"/>
  </r>
  <r>
    <s v="6021-TSCV"/>
    <x v="1"/>
    <x v="68"/>
    <x v="5"/>
    <x v="1"/>
    <s v="PA"/>
    <x v="0"/>
    <n v="44"/>
    <x v="0"/>
    <n v="0"/>
    <x v="1"/>
    <x v="3"/>
    <n v="38"/>
    <x v="1"/>
    <x v="11"/>
    <x v="863"/>
    <n v="38.430779029103121"/>
    <n v="0"/>
    <s v="None"/>
    <x v="1"/>
    <n v="0"/>
    <x v="0"/>
    <x v="3"/>
  </r>
  <r>
    <s v="8548-FSVV"/>
    <x v="0"/>
    <x v="66"/>
    <x v="1"/>
    <x v="0"/>
    <s v="PA"/>
    <x v="1"/>
    <n v="48"/>
    <x v="1"/>
    <n v="4"/>
    <x v="2"/>
    <x v="0"/>
    <n v="6"/>
    <x v="0"/>
    <x v="0"/>
    <x v="581"/>
    <n v="6.5976543125894693"/>
    <n v="0"/>
    <s v="None"/>
    <x v="0"/>
    <n v="0"/>
    <x v="0"/>
    <x v="3"/>
  </r>
  <r>
    <s v="0191-NPRD"/>
    <x v="0"/>
    <x v="8"/>
    <x v="2"/>
    <x v="0"/>
    <s v="SC"/>
    <x v="1"/>
    <n v="41"/>
    <x v="0"/>
    <n v="0"/>
    <x v="0"/>
    <x v="0"/>
    <n v="12"/>
    <x v="0"/>
    <x v="0"/>
    <x v="1297"/>
    <n v="9.8791928035571583"/>
    <n v="8"/>
    <s v="High"/>
    <x v="0"/>
    <n v="4"/>
    <x v="0"/>
    <x v="0"/>
  </r>
  <r>
    <s v="2940-TNDG"/>
    <x v="1"/>
    <x v="36"/>
    <x v="3"/>
    <x v="0"/>
    <s v="NH"/>
    <x v="1"/>
    <n v="62"/>
    <x v="0"/>
    <n v="0"/>
    <x v="0"/>
    <x v="1"/>
    <n v="27"/>
    <x v="4"/>
    <x v="14"/>
    <x v="1298"/>
    <n v="23.23985614654374"/>
    <n v="2"/>
    <s v="Low"/>
    <x v="1"/>
    <n v="0.5"/>
    <x v="0"/>
    <x v="3"/>
  </r>
  <r>
    <s v="3206-IGDS"/>
    <x v="0"/>
    <x v="4"/>
    <x v="1"/>
    <x v="0"/>
    <s v="NH"/>
    <x v="0"/>
    <n v="30"/>
    <x v="1"/>
    <n v="2"/>
    <x v="1"/>
    <x v="0"/>
    <n v="9"/>
    <x v="0"/>
    <x v="0"/>
    <x v="399"/>
    <n v="9.3651491644228635"/>
    <n v="2"/>
    <s v="Low"/>
    <x v="0"/>
    <n v="5.2631578947368418E-2"/>
    <x v="0"/>
    <x v="3"/>
  </r>
  <r>
    <s v="6307-VTPR"/>
    <x v="0"/>
    <x v="39"/>
    <x v="1"/>
    <x v="1"/>
    <s v="OR"/>
    <x v="1"/>
    <n v="34"/>
    <x v="0"/>
    <n v="0"/>
    <x v="2"/>
    <x v="0"/>
    <n v="35"/>
    <x v="0"/>
    <x v="0"/>
    <x v="835"/>
    <n v="31.32940275165485"/>
    <n v="0"/>
    <s v="None"/>
    <x v="1"/>
    <n v="0"/>
    <x v="0"/>
    <x v="2"/>
  </r>
  <r>
    <s v="7455-LZFD"/>
    <x v="1"/>
    <x v="55"/>
    <x v="0"/>
    <x v="1"/>
    <s v="CA"/>
    <x v="1"/>
    <n v="24"/>
    <x v="0"/>
    <n v="0"/>
    <x v="1"/>
    <x v="0"/>
    <n v="46"/>
    <x v="6"/>
    <x v="20"/>
    <x v="156"/>
    <n v="43.69861128113989"/>
    <n v="7"/>
    <s v="High"/>
    <x v="1"/>
    <n v="0.13725490196078433"/>
    <x v="2"/>
    <x v="2"/>
  </r>
  <r>
    <s v="3097-QETR"/>
    <x v="0"/>
    <x v="46"/>
    <x v="1"/>
    <x v="0"/>
    <s v="WY"/>
    <x v="1"/>
    <n v="52"/>
    <x v="1"/>
    <n v="3"/>
    <x v="2"/>
    <x v="1"/>
    <n v="12"/>
    <x v="0"/>
    <x v="0"/>
    <x v="928"/>
    <n v="11.775025163460059"/>
    <n v="10"/>
    <s v="High"/>
    <x v="0"/>
    <n v="0.17241379310344829"/>
    <x v="0"/>
    <x v="2"/>
  </r>
  <r>
    <s v="4053-BZIM"/>
    <x v="0"/>
    <x v="71"/>
    <x v="1"/>
    <x v="0"/>
    <s v="CT"/>
    <x v="0"/>
    <n v="51"/>
    <x v="0"/>
    <n v="0"/>
    <x v="2"/>
    <x v="0"/>
    <n v="7"/>
    <x v="0"/>
    <x v="0"/>
    <x v="723"/>
    <n v="6.1745496695756641"/>
    <n v="0"/>
    <s v="None"/>
    <x v="0"/>
    <n v="0"/>
    <x v="0"/>
    <x v="3"/>
  </r>
  <r>
    <s v="8825-KQGX"/>
    <x v="0"/>
    <x v="43"/>
    <x v="1"/>
    <x v="0"/>
    <s v="MT"/>
    <x v="0"/>
    <n v="84"/>
    <x v="0"/>
    <n v="0"/>
    <x v="0"/>
    <x v="3"/>
    <n v="15"/>
    <x v="0"/>
    <x v="0"/>
    <x v="858"/>
    <n v="12.242365387999961"/>
    <n v="10"/>
    <s v="High"/>
    <x v="0"/>
    <n v="0.34482758620689657"/>
    <x v="1"/>
    <x v="2"/>
  </r>
  <r>
    <s v="9840-GWYT"/>
    <x v="0"/>
    <x v="2"/>
    <x v="2"/>
    <x v="0"/>
    <s v="AL"/>
    <x v="1"/>
    <n v="62"/>
    <x v="0"/>
    <n v="0"/>
    <x v="1"/>
    <x v="0"/>
    <n v="7"/>
    <x v="0"/>
    <x v="0"/>
    <x v="515"/>
    <n v="6.3774289777456694"/>
    <n v="1"/>
    <s v="Low"/>
    <x v="0"/>
    <n v="8.3333333333333329E-2"/>
    <x v="0"/>
    <x v="0"/>
  </r>
  <r>
    <s v="1825-BENT"/>
    <x v="1"/>
    <x v="8"/>
    <x v="2"/>
    <x v="1"/>
    <s v="IL"/>
    <x v="0"/>
    <n v="43"/>
    <x v="0"/>
    <n v="0"/>
    <x v="0"/>
    <x v="1"/>
    <n v="31"/>
    <x v="1"/>
    <x v="9"/>
    <x v="1044"/>
    <n v="27.094954616731489"/>
    <n v="5"/>
    <s v="Medium"/>
    <x v="1"/>
    <n v="2.5"/>
    <x v="0"/>
    <x v="1"/>
  </r>
  <r>
    <s v="2933-IJME"/>
    <x v="0"/>
    <x v="4"/>
    <x v="1"/>
    <x v="1"/>
    <s v="MI"/>
    <x v="0"/>
    <n v="61"/>
    <x v="0"/>
    <n v="0"/>
    <x v="1"/>
    <x v="1"/>
    <n v="50"/>
    <x v="0"/>
    <x v="0"/>
    <x v="840"/>
    <n v="41.200289068854183"/>
    <n v="9"/>
    <s v="High"/>
    <x v="1"/>
    <n v="0.23684210526315788"/>
    <x v="0"/>
    <x v="1"/>
  </r>
  <r>
    <s v="2082-JZBD"/>
    <x v="0"/>
    <x v="21"/>
    <x v="1"/>
    <x v="0"/>
    <s v="KS"/>
    <x v="1"/>
    <n v="62"/>
    <x v="1"/>
    <n v="2"/>
    <x v="2"/>
    <x v="3"/>
    <n v="12"/>
    <x v="0"/>
    <x v="0"/>
    <x v="639"/>
    <n v="12.357887959571389"/>
    <n v="10"/>
    <s v="High"/>
    <x v="0"/>
    <n v="1.6666666666666667"/>
    <x v="0"/>
    <x v="1"/>
  </r>
  <r>
    <s v="9826-CTMG"/>
    <x v="1"/>
    <x v="9"/>
    <x v="5"/>
    <x v="1"/>
    <s v="IN"/>
    <x v="0"/>
    <n v="33"/>
    <x v="0"/>
    <n v="0"/>
    <x v="0"/>
    <x v="0"/>
    <n v="40"/>
    <x v="3"/>
    <x v="2"/>
    <x v="478"/>
    <n v="42.297111484379961"/>
    <n v="4"/>
    <s v="Medium"/>
    <x v="1"/>
    <n v="1.3333333333333333"/>
    <x v="0"/>
    <x v="1"/>
  </r>
  <r>
    <s v="0921-ZTIV"/>
    <x v="1"/>
    <x v="44"/>
    <x v="3"/>
    <x v="1"/>
    <s v="GA"/>
    <x v="0"/>
    <n v="22"/>
    <x v="0"/>
    <n v="0"/>
    <x v="1"/>
    <x v="1"/>
    <n v="63"/>
    <x v="4"/>
    <x v="14"/>
    <x v="915"/>
    <n v="67.259781768175088"/>
    <n v="1"/>
    <s v="Low"/>
    <x v="2"/>
    <n v="1.6393442622950821E-2"/>
    <x v="2"/>
    <x v="0"/>
  </r>
  <r>
    <s v="7700-RCQP"/>
    <x v="0"/>
    <x v="17"/>
    <x v="1"/>
    <x v="1"/>
    <s v="MA"/>
    <x v="1"/>
    <n v="67"/>
    <x v="0"/>
    <n v="0"/>
    <x v="2"/>
    <x v="0"/>
    <n v="54"/>
    <x v="0"/>
    <x v="0"/>
    <x v="1239"/>
    <n v="45.964702346052583"/>
    <n v="6"/>
    <s v="High"/>
    <x v="2"/>
    <n v="0.11538461538461539"/>
    <x v="1"/>
    <x v="3"/>
  </r>
  <r>
    <s v="1098-PAMC"/>
    <x v="1"/>
    <x v="53"/>
    <x v="4"/>
    <x v="1"/>
    <s v="CT"/>
    <x v="0"/>
    <n v="76"/>
    <x v="0"/>
    <n v="0"/>
    <x v="0"/>
    <x v="1"/>
    <n v="54"/>
    <x v="1"/>
    <x v="9"/>
    <x v="207"/>
    <n v="52.038740474677439"/>
    <n v="5"/>
    <s v="Medium"/>
    <x v="2"/>
    <n v="0.11904761904761904"/>
    <x v="1"/>
    <x v="3"/>
  </r>
  <r>
    <s v="8228-DFGG"/>
    <x v="0"/>
    <x v="66"/>
    <x v="1"/>
    <x v="0"/>
    <s v="IL"/>
    <x v="1"/>
    <n v="78"/>
    <x v="1"/>
    <n v="6"/>
    <x v="1"/>
    <x v="1"/>
    <n v="23"/>
    <x v="0"/>
    <x v="0"/>
    <x v="1164"/>
    <n v="18.813497619339781"/>
    <n v="0"/>
    <s v="None"/>
    <x v="1"/>
    <n v="0"/>
    <x v="1"/>
    <x v="1"/>
  </r>
  <r>
    <s v="3028-WEEF"/>
    <x v="1"/>
    <x v="51"/>
    <x v="2"/>
    <x v="1"/>
    <s v="MD"/>
    <x v="0"/>
    <n v="51"/>
    <x v="0"/>
    <n v="0"/>
    <x v="0"/>
    <x v="1"/>
    <n v="45"/>
    <x v="5"/>
    <x v="5"/>
    <x v="548"/>
    <n v="51.271666185063879"/>
    <n v="6"/>
    <s v="High"/>
    <x v="1"/>
    <n v="0.75"/>
    <x v="0"/>
    <x v="0"/>
  </r>
  <r>
    <s v="2308-MTIW"/>
    <x v="1"/>
    <x v="11"/>
    <x v="1"/>
    <x v="1"/>
    <s v="NV"/>
    <x v="1"/>
    <n v="29"/>
    <x v="0"/>
    <n v="0"/>
    <x v="0"/>
    <x v="3"/>
    <n v="24"/>
    <x v="2"/>
    <x v="16"/>
    <x v="575"/>
    <n v="28.289636025292491"/>
    <n v="1"/>
    <s v="Low"/>
    <x v="1"/>
    <n v="0.2"/>
    <x v="2"/>
    <x v="2"/>
  </r>
  <r>
    <s v="7838-TKEM"/>
    <x v="0"/>
    <x v="46"/>
    <x v="0"/>
    <x v="0"/>
    <s v="TX"/>
    <x v="1"/>
    <n v="44"/>
    <x v="0"/>
    <n v="0"/>
    <x v="2"/>
    <x v="0"/>
    <n v="10"/>
    <x v="0"/>
    <x v="0"/>
    <x v="487"/>
    <n v="9.5766190885868596"/>
    <n v="1"/>
    <s v="Low"/>
    <x v="0"/>
    <n v="1.7241379310344827E-2"/>
    <x v="0"/>
    <x v="0"/>
  </r>
  <r>
    <s v="5002-VYPM"/>
    <x v="1"/>
    <x v="43"/>
    <x v="2"/>
    <x v="0"/>
    <s v="AK"/>
    <x v="0"/>
    <n v="71"/>
    <x v="0"/>
    <n v="0"/>
    <x v="0"/>
    <x v="1"/>
    <n v="24"/>
    <x v="5"/>
    <x v="5"/>
    <x v="1058"/>
    <n v="23.555264605594409"/>
    <n v="1"/>
    <s v="Low"/>
    <x v="1"/>
    <n v="3.4482758620689655E-2"/>
    <x v="1"/>
    <x v="2"/>
  </r>
  <r>
    <s v="7208-YRCL"/>
    <x v="1"/>
    <x v="36"/>
    <x v="0"/>
    <x v="1"/>
    <s v="WY"/>
    <x v="0"/>
    <n v="46"/>
    <x v="0"/>
    <n v="0"/>
    <x v="0"/>
    <x v="3"/>
    <n v="26"/>
    <x v="1"/>
    <x v="7"/>
    <x v="38"/>
    <n v="29.49132298103585"/>
    <n v="2"/>
    <s v="Low"/>
    <x v="1"/>
    <n v="0.5"/>
    <x v="0"/>
    <x v="2"/>
  </r>
  <r>
    <s v="5840-URNU"/>
    <x v="0"/>
    <x v="14"/>
    <x v="1"/>
    <x v="1"/>
    <s v="AR"/>
    <x v="0"/>
    <n v="61"/>
    <x v="0"/>
    <n v="0"/>
    <x v="0"/>
    <x v="1"/>
    <n v="24"/>
    <x v="0"/>
    <x v="0"/>
    <x v="552"/>
    <n v="20.243105353690471"/>
    <n v="0"/>
    <s v="None"/>
    <x v="1"/>
    <n v="0"/>
    <x v="0"/>
    <x v="0"/>
  </r>
  <r>
    <s v="8064-OIAJ"/>
    <x v="0"/>
    <x v="8"/>
    <x v="0"/>
    <x v="1"/>
    <s v="MO"/>
    <x v="1"/>
    <n v="59"/>
    <x v="0"/>
    <n v="0"/>
    <x v="0"/>
    <x v="0"/>
    <n v="45"/>
    <x v="0"/>
    <x v="0"/>
    <x v="462"/>
    <n v="46.795571803374578"/>
    <n v="4"/>
    <s v="Medium"/>
    <x v="1"/>
    <n v="2"/>
    <x v="0"/>
    <x v="1"/>
  </r>
  <r>
    <s v="8843-SRMY"/>
    <x v="1"/>
    <x v="12"/>
    <x v="5"/>
    <x v="1"/>
    <s v="OK"/>
    <x v="1"/>
    <n v="28"/>
    <x v="0"/>
    <n v="0"/>
    <x v="0"/>
    <x v="0"/>
    <n v="20"/>
    <x v="1"/>
    <x v="9"/>
    <x v="831"/>
    <n v="19.77077529711163"/>
    <n v="6"/>
    <s v="High"/>
    <x v="0"/>
    <n v="6"/>
    <x v="2"/>
    <x v="0"/>
  </r>
  <r>
    <s v="7889-HMJX"/>
    <x v="1"/>
    <x v="9"/>
    <x v="5"/>
    <x v="1"/>
    <s v="NY"/>
    <x v="0"/>
    <n v="29"/>
    <x v="0"/>
    <n v="0"/>
    <x v="0"/>
    <x v="1"/>
    <n v="31"/>
    <x v="1"/>
    <x v="11"/>
    <x v="1299"/>
    <n v="29.802175816241309"/>
    <n v="3"/>
    <s v="Medium"/>
    <x v="1"/>
    <n v="1"/>
    <x v="2"/>
    <x v="3"/>
  </r>
  <r>
    <s v="9029-BBNS"/>
    <x v="1"/>
    <x v="37"/>
    <x v="4"/>
    <x v="1"/>
    <s v="RI"/>
    <x v="1"/>
    <n v="65"/>
    <x v="0"/>
    <n v="0"/>
    <x v="0"/>
    <x v="0"/>
    <n v="44"/>
    <x v="5"/>
    <x v="5"/>
    <x v="774"/>
    <n v="42.4397611526134"/>
    <n v="3"/>
    <s v="Medium"/>
    <x v="1"/>
    <n v="0.42857142857142855"/>
    <x v="0"/>
    <x v="3"/>
  </r>
  <r>
    <s v="4743-HOIA"/>
    <x v="0"/>
    <x v="68"/>
    <x v="1"/>
    <x v="1"/>
    <s v="LA"/>
    <x v="1"/>
    <n v="82"/>
    <x v="0"/>
    <n v="0"/>
    <x v="2"/>
    <x v="0"/>
    <n v="64"/>
    <x v="0"/>
    <x v="0"/>
    <x v="872"/>
    <n v="70.421607210558093"/>
    <n v="8"/>
    <s v="High"/>
    <x v="2"/>
    <n v="0.16326530612244897"/>
    <x v="1"/>
    <x v="0"/>
  </r>
  <r>
    <s v="2651-SYDN"/>
    <x v="1"/>
    <x v="22"/>
    <x v="1"/>
    <x v="1"/>
    <s v="OH"/>
    <x v="1"/>
    <n v="41"/>
    <x v="0"/>
    <n v="0"/>
    <x v="0"/>
    <x v="1"/>
    <n v="35"/>
    <x v="2"/>
    <x v="6"/>
    <x v="688"/>
    <n v="32.84275263402143"/>
    <n v="9"/>
    <s v="High"/>
    <x v="1"/>
    <n v="0.81818181818181823"/>
    <x v="0"/>
    <x v="1"/>
  </r>
  <r>
    <s v="3598-DACM"/>
    <x v="0"/>
    <x v="24"/>
    <x v="0"/>
    <x v="1"/>
    <s v="AR"/>
    <x v="0"/>
    <n v="69"/>
    <x v="0"/>
    <n v="0"/>
    <x v="1"/>
    <x v="0"/>
    <n v="33"/>
    <x v="0"/>
    <x v="0"/>
    <x v="751"/>
    <n v="33.247655606602827"/>
    <n v="10"/>
    <s v="High"/>
    <x v="1"/>
    <n v="0.7142857142857143"/>
    <x v="1"/>
    <x v="0"/>
  </r>
  <r>
    <s v="9941-PJCK"/>
    <x v="0"/>
    <x v="70"/>
    <x v="2"/>
    <x v="1"/>
    <s v="NM"/>
    <x v="0"/>
    <n v="38"/>
    <x v="0"/>
    <n v="0"/>
    <x v="1"/>
    <x v="0"/>
    <n v="59"/>
    <x v="0"/>
    <x v="0"/>
    <x v="35"/>
    <n v="60.488521169967747"/>
    <n v="2"/>
    <s v="Low"/>
    <x v="2"/>
    <n v="3.3898305084745763E-2"/>
    <x v="0"/>
    <x v="2"/>
  </r>
  <r>
    <s v="4710-CFKL"/>
    <x v="1"/>
    <x v="8"/>
    <x v="5"/>
    <x v="1"/>
    <s v="NY"/>
    <x v="0"/>
    <n v="40"/>
    <x v="0"/>
    <n v="0"/>
    <x v="0"/>
    <x v="1"/>
    <n v="39"/>
    <x v="1"/>
    <x v="7"/>
    <x v="806"/>
    <n v="44.361452406347247"/>
    <n v="0"/>
    <s v="None"/>
    <x v="1"/>
    <n v="0"/>
    <x v="0"/>
    <x v="3"/>
  </r>
  <r>
    <s v="8701-LLYN"/>
    <x v="0"/>
    <x v="65"/>
    <x v="1"/>
    <x v="1"/>
    <s v="WA"/>
    <x v="1"/>
    <n v="53"/>
    <x v="0"/>
    <n v="0"/>
    <x v="0"/>
    <x v="0"/>
    <n v="47"/>
    <x v="0"/>
    <x v="0"/>
    <x v="1239"/>
    <n v="41.493542304061791"/>
    <n v="7"/>
    <s v="High"/>
    <x v="1"/>
    <n v="0.15909090909090909"/>
    <x v="0"/>
    <x v="2"/>
  </r>
  <r>
    <s v="0880-TPSC"/>
    <x v="0"/>
    <x v="14"/>
    <x v="1"/>
    <x v="0"/>
    <s v="OR"/>
    <x v="0"/>
    <n v="24"/>
    <x v="1"/>
    <n v="5"/>
    <x v="2"/>
    <x v="0"/>
    <n v="10"/>
    <x v="0"/>
    <x v="0"/>
    <x v="120"/>
    <n v="10.74472132934107"/>
    <n v="1"/>
    <s v="Low"/>
    <x v="0"/>
    <n v="0.1111111111111111"/>
    <x v="2"/>
    <x v="2"/>
  </r>
  <r>
    <s v="3059-FTFJ"/>
    <x v="1"/>
    <x v="12"/>
    <x v="2"/>
    <x v="1"/>
    <s v="MO"/>
    <x v="1"/>
    <n v="33"/>
    <x v="1"/>
    <n v="2"/>
    <x v="0"/>
    <x v="3"/>
    <n v="13"/>
    <x v="4"/>
    <x v="15"/>
    <x v="1300"/>
    <n v="12.049650281134831"/>
    <n v="9"/>
    <s v="High"/>
    <x v="0"/>
    <n v="9"/>
    <x v="0"/>
    <x v="1"/>
  </r>
  <r>
    <s v="0796-BSVM"/>
    <x v="0"/>
    <x v="56"/>
    <x v="1"/>
    <x v="1"/>
    <s v="GA"/>
    <x v="1"/>
    <n v="55"/>
    <x v="1"/>
    <n v="6"/>
    <x v="2"/>
    <x v="1"/>
    <n v="35"/>
    <x v="0"/>
    <x v="0"/>
    <x v="658"/>
    <n v="30.287627079228969"/>
    <n v="6"/>
    <s v="High"/>
    <x v="1"/>
    <n v="8.8235294117647065E-2"/>
    <x v="0"/>
    <x v="0"/>
  </r>
  <r>
    <s v="2368-XQTX"/>
    <x v="0"/>
    <x v="12"/>
    <x v="1"/>
    <x v="0"/>
    <s v="ME"/>
    <x v="0"/>
    <n v="66"/>
    <x v="1"/>
    <n v="4"/>
    <x v="2"/>
    <x v="0"/>
    <n v="6"/>
    <x v="0"/>
    <x v="0"/>
    <x v="532"/>
    <n v="6.5249892411634498"/>
    <n v="8"/>
    <s v="High"/>
    <x v="0"/>
    <n v="8"/>
    <x v="1"/>
    <x v="3"/>
  </r>
  <r>
    <s v="2574-GKGW"/>
    <x v="0"/>
    <x v="25"/>
    <x v="1"/>
    <x v="1"/>
    <s v="MN"/>
    <x v="1"/>
    <n v="41"/>
    <x v="0"/>
    <n v="0"/>
    <x v="2"/>
    <x v="1"/>
    <n v="41"/>
    <x v="0"/>
    <x v="0"/>
    <x v="282"/>
    <n v="47.235476474504509"/>
    <n v="10"/>
    <s v="High"/>
    <x v="1"/>
    <n v="0.15384615384615385"/>
    <x v="0"/>
    <x v="1"/>
  </r>
  <r>
    <s v="8190-FMJO"/>
    <x v="1"/>
    <x v="14"/>
    <x v="2"/>
    <x v="1"/>
    <s v="MN"/>
    <x v="1"/>
    <n v="84"/>
    <x v="0"/>
    <n v="0"/>
    <x v="0"/>
    <x v="1"/>
    <n v="21"/>
    <x v="2"/>
    <x v="16"/>
    <x v="1142"/>
    <n v="22.238671828972311"/>
    <n v="7"/>
    <s v="High"/>
    <x v="1"/>
    <n v="0.77777777777777779"/>
    <x v="1"/>
    <x v="1"/>
  </r>
  <r>
    <s v="1866-WPOS"/>
    <x v="0"/>
    <x v="43"/>
    <x v="1"/>
    <x v="0"/>
    <s v="SC"/>
    <x v="0"/>
    <n v="25"/>
    <x v="1"/>
    <n v="5"/>
    <x v="1"/>
    <x v="0"/>
    <n v="6"/>
    <x v="0"/>
    <x v="0"/>
    <x v="1249"/>
    <n v="5.3712431426684653"/>
    <n v="6"/>
    <s v="High"/>
    <x v="0"/>
    <n v="0.20689655172413793"/>
    <x v="2"/>
    <x v="0"/>
  </r>
  <r>
    <s v="0164-JYIQ"/>
    <x v="0"/>
    <x v="11"/>
    <x v="1"/>
    <x v="1"/>
    <s v="CT"/>
    <x v="0"/>
    <n v="32"/>
    <x v="0"/>
    <n v="0"/>
    <x v="1"/>
    <x v="0"/>
    <n v="32"/>
    <x v="0"/>
    <x v="0"/>
    <x v="75"/>
    <n v="30.993352245217039"/>
    <n v="7"/>
    <s v="High"/>
    <x v="1"/>
    <n v="1.4"/>
    <x v="0"/>
    <x v="3"/>
  </r>
  <r>
    <s v="2693-SKPV"/>
    <x v="0"/>
    <x v="41"/>
    <x v="1"/>
    <x v="1"/>
    <s v="FL"/>
    <x v="0"/>
    <n v="68"/>
    <x v="0"/>
    <n v="0"/>
    <x v="2"/>
    <x v="0"/>
    <n v="25"/>
    <x v="0"/>
    <x v="0"/>
    <x v="423"/>
    <n v="20.442053152468311"/>
    <n v="6"/>
    <s v="High"/>
    <x v="1"/>
    <n v="8.5714285714285715E-2"/>
    <x v="1"/>
    <x v="0"/>
  </r>
  <r>
    <s v="1250-STMT"/>
    <x v="0"/>
    <x v="46"/>
    <x v="1"/>
    <x v="1"/>
    <s v="SD"/>
    <x v="1"/>
    <n v="39"/>
    <x v="0"/>
    <n v="0"/>
    <x v="0"/>
    <x v="1"/>
    <n v="41"/>
    <x v="0"/>
    <x v="0"/>
    <x v="643"/>
    <n v="47.417468617268788"/>
    <n v="6"/>
    <s v="High"/>
    <x v="1"/>
    <n v="0.10344827586206896"/>
    <x v="0"/>
    <x v="1"/>
  </r>
  <r>
    <s v="0704-PWSI"/>
    <x v="0"/>
    <x v="75"/>
    <x v="1"/>
    <x v="0"/>
    <s v="TN"/>
    <x v="0"/>
    <n v="21"/>
    <x v="0"/>
    <n v="0"/>
    <x v="2"/>
    <x v="0"/>
    <n v="13"/>
    <x v="0"/>
    <x v="0"/>
    <x v="302"/>
    <n v="13.863819251717279"/>
    <n v="9"/>
    <s v="High"/>
    <x v="0"/>
    <n v="0.12"/>
    <x v="2"/>
    <x v="0"/>
  </r>
  <r>
    <s v="4120-REOY"/>
    <x v="1"/>
    <x v="12"/>
    <x v="1"/>
    <x v="1"/>
    <s v="PA"/>
    <x v="1"/>
    <n v="29"/>
    <x v="0"/>
    <n v="0"/>
    <x v="0"/>
    <x v="0"/>
    <n v="35"/>
    <x v="3"/>
    <x v="8"/>
    <x v="66"/>
    <n v="31.55553878939271"/>
    <n v="6"/>
    <s v="High"/>
    <x v="1"/>
    <n v="6"/>
    <x v="2"/>
    <x v="3"/>
  </r>
  <r>
    <s v="2617-UYYQ"/>
    <x v="1"/>
    <x v="12"/>
    <x v="0"/>
    <x v="0"/>
    <s v="AL"/>
    <x v="0"/>
    <n v="34"/>
    <x v="0"/>
    <n v="0"/>
    <x v="0"/>
    <x v="0"/>
    <n v="10"/>
    <x v="1"/>
    <x v="9"/>
    <x v="357"/>
    <n v="9.3371500225584469"/>
    <n v="2"/>
    <s v="Low"/>
    <x v="0"/>
    <n v="2"/>
    <x v="0"/>
    <x v="0"/>
  </r>
  <r>
    <s v="7431-RTYN"/>
    <x v="0"/>
    <x v="74"/>
    <x v="1"/>
    <x v="0"/>
    <s v="LA"/>
    <x v="1"/>
    <n v="45"/>
    <x v="1"/>
    <n v="2"/>
    <x v="2"/>
    <x v="0"/>
    <n v="9"/>
    <x v="0"/>
    <x v="0"/>
    <x v="1301"/>
    <n v="10.7292997181485"/>
    <n v="7"/>
    <s v="High"/>
    <x v="0"/>
    <n v="0.13207547169811321"/>
    <x v="0"/>
    <x v="0"/>
  </r>
  <r>
    <s v="7409-RROC"/>
    <x v="0"/>
    <x v="21"/>
    <x v="1"/>
    <x v="1"/>
    <s v="NC"/>
    <x v="0"/>
    <n v="25"/>
    <x v="1"/>
    <n v="4"/>
    <x v="0"/>
    <x v="1"/>
    <n v="23"/>
    <x v="0"/>
    <x v="0"/>
    <x v="824"/>
    <n v="19.83757834545564"/>
    <n v="7"/>
    <s v="High"/>
    <x v="1"/>
    <n v="1.1666666666666667"/>
    <x v="2"/>
    <x v="0"/>
  </r>
  <r>
    <s v="0600-QGOV"/>
    <x v="0"/>
    <x v="74"/>
    <x v="1"/>
    <x v="0"/>
    <s v="TX"/>
    <x v="1"/>
    <n v="60"/>
    <x v="0"/>
    <n v="0"/>
    <x v="2"/>
    <x v="0"/>
    <n v="27"/>
    <x v="0"/>
    <x v="0"/>
    <x v="396"/>
    <n v="30.97240602590146"/>
    <n v="0"/>
    <s v="None"/>
    <x v="1"/>
    <n v="0"/>
    <x v="0"/>
    <x v="0"/>
  </r>
  <r>
    <s v="8400-NAYB"/>
    <x v="1"/>
    <x v="17"/>
    <x v="3"/>
    <x v="1"/>
    <s v="MO"/>
    <x v="1"/>
    <n v="47"/>
    <x v="0"/>
    <n v="0"/>
    <x v="1"/>
    <x v="1"/>
    <n v="45"/>
    <x v="5"/>
    <x v="12"/>
    <x v="476"/>
    <n v="37.130056610453003"/>
    <n v="8"/>
    <s v="High"/>
    <x v="1"/>
    <n v="0.15384615384615385"/>
    <x v="0"/>
    <x v="1"/>
  </r>
  <r>
    <s v="0080-FUPZ"/>
    <x v="0"/>
    <x v="39"/>
    <x v="1"/>
    <x v="1"/>
    <s v="FL"/>
    <x v="0"/>
    <n v="53"/>
    <x v="0"/>
    <n v="0"/>
    <x v="2"/>
    <x v="0"/>
    <n v="17"/>
    <x v="0"/>
    <x v="0"/>
    <x v="139"/>
    <n v="14.051415704565789"/>
    <n v="5"/>
    <s v="Medium"/>
    <x v="0"/>
    <n v="7.0422535211267609E-2"/>
    <x v="0"/>
    <x v="0"/>
  </r>
  <r>
    <s v="0746-BNGH"/>
    <x v="0"/>
    <x v="8"/>
    <x v="0"/>
    <x v="0"/>
    <s v="WY"/>
    <x v="0"/>
    <n v="26"/>
    <x v="0"/>
    <n v="0"/>
    <x v="0"/>
    <x v="1"/>
    <n v="22"/>
    <x v="0"/>
    <x v="0"/>
    <x v="574"/>
    <n v="20.196642888175159"/>
    <n v="1"/>
    <s v="Low"/>
    <x v="1"/>
    <n v="0.5"/>
    <x v="2"/>
    <x v="2"/>
  </r>
  <r>
    <s v="2122-YSIQ"/>
    <x v="0"/>
    <x v="5"/>
    <x v="1"/>
    <x v="1"/>
    <s v="AL"/>
    <x v="1"/>
    <n v="35"/>
    <x v="0"/>
    <n v="0"/>
    <x v="0"/>
    <x v="0"/>
    <n v="48"/>
    <x v="0"/>
    <x v="0"/>
    <x v="492"/>
    <n v="52.665927033708357"/>
    <n v="10"/>
    <s v="High"/>
    <x v="1"/>
    <n v="0.33333333333333331"/>
    <x v="0"/>
    <x v="0"/>
  </r>
  <r>
    <s v="4047-DBWY"/>
    <x v="1"/>
    <x v="36"/>
    <x v="1"/>
    <x v="1"/>
    <s v="MI"/>
    <x v="0"/>
    <n v="65"/>
    <x v="0"/>
    <n v="0"/>
    <x v="0"/>
    <x v="1"/>
    <n v="34"/>
    <x v="2"/>
    <x v="21"/>
    <x v="1302"/>
    <n v="33.042842264537633"/>
    <n v="8"/>
    <s v="High"/>
    <x v="1"/>
    <n v="2"/>
    <x v="0"/>
    <x v="1"/>
  </r>
  <r>
    <s v="1615-ODBY"/>
    <x v="0"/>
    <x v="65"/>
    <x v="2"/>
    <x v="0"/>
    <s v="AK"/>
    <x v="0"/>
    <n v="59"/>
    <x v="0"/>
    <n v="0"/>
    <x v="2"/>
    <x v="1"/>
    <n v="10"/>
    <x v="0"/>
    <x v="0"/>
    <x v="576"/>
    <n v="8.7201610259614011"/>
    <n v="7"/>
    <s v="High"/>
    <x v="0"/>
    <n v="0.15909090909090909"/>
    <x v="0"/>
    <x v="2"/>
  </r>
  <r>
    <s v="0533-DQZK"/>
    <x v="1"/>
    <x v="38"/>
    <x v="4"/>
    <x v="1"/>
    <s v="NJ"/>
    <x v="0"/>
    <n v="23"/>
    <x v="0"/>
    <n v="0"/>
    <x v="0"/>
    <x v="1"/>
    <n v="31"/>
    <x v="2"/>
    <x v="6"/>
    <x v="571"/>
    <n v="37.006976482735169"/>
    <n v="4"/>
    <s v="Medium"/>
    <x v="1"/>
    <n v="0.25"/>
    <x v="2"/>
    <x v="3"/>
  </r>
  <r>
    <s v="9754-UBUS"/>
    <x v="0"/>
    <x v="37"/>
    <x v="2"/>
    <x v="1"/>
    <s v="MN"/>
    <x v="1"/>
    <n v="32"/>
    <x v="0"/>
    <n v="0"/>
    <x v="0"/>
    <x v="0"/>
    <n v="37"/>
    <x v="0"/>
    <x v="0"/>
    <x v="871"/>
    <n v="30.716789020587449"/>
    <n v="3"/>
    <s v="Medium"/>
    <x v="1"/>
    <n v="0.42857142857142855"/>
    <x v="0"/>
    <x v="1"/>
  </r>
  <r>
    <s v="8378-UHEK"/>
    <x v="0"/>
    <x v="54"/>
    <x v="1"/>
    <x v="1"/>
    <s v="NJ"/>
    <x v="0"/>
    <n v="26"/>
    <x v="0"/>
    <n v="0"/>
    <x v="0"/>
    <x v="1"/>
    <n v="41"/>
    <x v="0"/>
    <x v="0"/>
    <x v="164"/>
    <n v="48.913530417627747"/>
    <n v="7"/>
    <s v="High"/>
    <x v="1"/>
    <n v="0.7"/>
    <x v="2"/>
    <x v="3"/>
  </r>
  <r>
    <s v="1149-USPU"/>
    <x v="1"/>
    <x v="36"/>
    <x v="3"/>
    <x v="1"/>
    <s v="NV"/>
    <x v="1"/>
    <n v="27"/>
    <x v="0"/>
    <n v="0"/>
    <x v="0"/>
    <x v="1"/>
    <n v="29"/>
    <x v="1"/>
    <x v="7"/>
    <x v="641"/>
    <n v="23.662111028323629"/>
    <n v="2"/>
    <s v="Low"/>
    <x v="1"/>
    <n v="0.5"/>
    <x v="2"/>
    <x v="2"/>
  </r>
  <r>
    <s v="7993-LJYW"/>
    <x v="0"/>
    <x v="2"/>
    <x v="1"/>
    <x v="0"/>
    <s v="MT"/>
    <x v="0"/>
    <n v="48"/>
    <x v="1"/>
    <n v="4"/>
    <x v="2"/>
    <x v="0"/>
    <n v="11"/>
    <x v="0"/>
    <x v="0"/>
    <x v="1303"/>
    <n v="10.202067937423889"/>
    <n v="5"/>
    <s v="Medium"/>
    <x v="0"/>
    <n v="0.41666666666666669"/>
    <x v="0"/>
    <x v="2"/>
  </r>
  <r>
    <s v="7049-NNVJ"/>
    <x v="0"/>
    <x v="46"/>
    <x v="1"/>
    <x v="1"/>
    <s v="AK"/>
    <x v="0"/>
    <n v="34"/>
    <x v="1"/>
    <n v="2"/>
    <x v="1"/>
    <x v="1"/>
    <n v="42"/>
    <x v="0"/>
    <x v="0"/>
    <x v="1304"/>
    <n v="48.84427741748727"/>
    <n v="9"/>
    <s v="High"/>
    <x v="1"/>
    <n v="0.15517241379310345"/>
    <x v="0"/>
    <x v="2"/>
  </r>
  <r>
    <s v="9286-UNMO"/>
    <x v="0"/>
    <x v="38"/>
    <x v="1"/>
    <x v="1"/>
    <s v="KS"/>
    <x v="1"/>
    <n v="40"/>
    <x v="0"/>
    <n v="0"/>
    <x v="1"/>
    <x v="1"/>
    <n v="44"/>
    <x v="0"/>
    <x v="0"/>
    <x v="98"/>
    <n v="50.519718000603582"/>
    <n v="6"/>
    <s v="High"/>
    <x v="1"/>
    <n v="0.375"/>
    <x v="0"/>
    <x v="1"/>
  </r>
  <r>
    <s v="7396-JTUO"/>
    <x v="1"/>
    <x v="12"/>
    <x v="0"/>
    <x v="1"/>
    <s v="OH"/>
    <x v="0"/>
    <n v="53"/>
    <x v="0"/>
    <n v="0"/>
    <x v="0"/>
    <x v="1"/>
    <n v="56"/>
    <x v="1"/>
    <x v="13"/>
    <x v="953"/>
    <n v="60.706130005115043"/>
    <n v="7"/>
    <s v="High"/>
    <x v="2"/>
    <n v="7"/>
    <x v="0"/>
    <x v="1"/>
  </r>
  <r>
    <s v="7319-CHWZ"/>
    <x v="0"/>
    <x v="43"/>
    <x v="1"/>
    <x v="1"/>
    <s v="WY"/>
    <x v="0"/>
    <n v="66"/>
    <x v="0"/>
    <n v="0"/>
    <x v="2"/>
    <x v="1"/>
    <n v="53"/>
    <x v="0"/>
    <x v="0"/>
    <x v="1305"/>
    <n v="54.049726310141423"/>
    <n v="4"/>
    <s v="Medium"/>
    <x v="2"/>
    <n v="0.13793103448275862"/>
    <x v="1"/>
    <x v="2"/>
  </r>
  <r>
    <s v="4993-XFBS"/>
    <x v="0"/>
    <x v="32"/>
    <x v="1"/>
    <x v="0"/>
    <s v="MO"/>
    <x v="0"/>
    <n v="54"/>
    <x v="1"/>
    <n v="6"/>
    <x v="0"/>
    <x v="1"/>
    <n v="9"/>
    <x v="0"/>
    <x v="0"/>
    <x v="1207"/>
    <n v="7.3719413996864258"/>
    <n v="8"/>
    <s v="High"/>
    <x v="0"/>
    <n v="0.21621621621621623"/>
    <x v="0"/>
    <x v="1"/>
  </r>
  <r>
    <s v="0772-BJJG"/>
    <x v="0"/>
    <x v="11"/>
    <x v="1"/>
    <x v="0"/>
    <s v="NV"/>
    <x v="0"/>
    <n v="43"/>
    <x v="0"/>
    <n v="0"/>
    <x v="0"/>
    <x v="0"/>
    <n v="9"/>
    <x v="0"/>
    <x v="0"/>
    <x v="1040"/>
    <n v="8.2753208833152065"/>
    <n v="7"/>
    <s v="High"/>
    <x v="0"/>
    <n v="1.4"/>
    <x v="0"/>
    <x v="2"/>
  </r>
  <r>
    <s v="0541-OGKV"/>
    <x v="0"/>
    <x v="1"/>
    <x v="1"/>
    <x v="0"/>
    <s v="VT"/>
    <x v="0"/>
    <n v="55"/>
    <x v="1"/>
    <n v="4"/>
    <x v="2"/>
    <x v="1"/>
    <n v="9"/>
    <x v="0"/>
    <x v="0"/>
    <x v="1306"/>
    <n v="10.11050617279785"/>
    <n v="1"/>
    <s v="Low"/>
    <x v="0"/>
    <n v="1.5625E-2"/>
    <x v="0"/>
    <x v="3"/>
  </r>
  <r>
    <s v="8514-CHDO"/>
    <x v="0"/>
    <x v="39"/>
    <x v="0"/>
    <x v="1"/>
    <s v="CO"/>
    <x v="1"/>
    <n v="49"/>
    <x v="1"/>
    <n v="4"/>
    <x v="2"/>
    <x v="1"/>
    <n v="59"/>
    <x v="0"/>
    <x v="0"/>
    <x v="714"/>
    <n v="62.480970805574181"/>
    <n v="2"/>
    <s v="Low"/>
    <x v="2"/>
    <n v="2.8169014084507043E-2"/>
    <x v="0"/>
    <x v="2"/>
  </r>
  <r>
    <s v="8496-VKGH"/>
    <x v="0"/>
    <x v="4"/>
    <x v="1"/>
    <x v="0"/>
    <s v="NJ"/>
    <x v="0"/>
    <n v="24"/>
    <x v="0"/>
    <n v="0"/>
    <x v="0"/>
    <x v="1"/>
    <n v="35"/>
    <x v="0"/>
    <x v="0"/>
    <x v="1194"/>
    <n v="41.56014106820021"/>
    <n v="0"/>
    <s v="None"/>
    <x v="1"/>
    <n v="0"/>
    <x v="2"/>
    <x v="3"/>
  </r>
  <r>
    <s v="6598-FJIZ"/>
    <x v="0"/>
    <x v="49"/>
    <x v="1"/>
    <x v="1"/>
    <s v="NV"/>
    <x v="0"/>
    <n v="29"/>
    <x v="1"/>
    <n v="6"/>
    <x v="1"/>
    <x v="0"/>
    <n v="31"/>
    <x v="0"/>
    <x v="0"/>
    <x v="434"/>
    <n v="26.639930268849351"/>
    <n v="6"/>
    <s v="High"/>
    <x v="1"/>
    <n v="0.10714285714285714"/>
    <x v="2"/>
    <x v="2"/>
  </r>
  <r>
    <s v="0615-AKGT"/>
    <x v="1"/>
    <x v="12"/>
    <x v="2"/>
    <x v="1"/>
    <s v="NE"/>
    <x v="0"/>
    <n v="67"/>
    <x v="0"/>
    <n v="0"/>
    <x v="0"/>
    <x v="0"/>
    <n v="20"/>
    <x v="2"/>
    <x v="6"/>
    <x v="720"/>
    <n v="17.79398801470073"/>
    <n v="6"/>
    <s v="High"/>
    <x v="0"/>
    <n v="6"/>
    <x v="1"/>
    <x v="1"/>
  </r>
  <r>
    <s v="4296-RUDR"/>
    <x v="0"/>
    <x v="20"/>
    <x v="1"/>
    <x v="0"/>
    <s v="MI"/>
    <x v="1"/>
    <n v="45"/>
    <x v="0"/>
    <n v="0"/>
    <x v="0"/>
    <x v="0"/>
    <n v="12"/>
    <x v="0"/>
    <x v="0"/>
    <x v="1178"/>
    <n v="12.092211333643361"/>
    <n v="1"/>
    <s v="Low"/>
    <x v="0"/>
    <n v="5.5555555555555552E-2"/>
    <x v="0"/>
    <x v="1"/>
  </r>
  <r>
    <s v="5094-PVHV"/>
    <x v="1"/>
    <x v="21"/>
    <x v="2"/>
    <x v="0"/>
    <s v="OR"/>
    <x v="1"/>
    <n v="34"/>
    <x v="0"/>
    <n v="0"/>
    <x v="0"/>
    <x v="1"/>
    <n v="28"/>
    <x v="2"/>
    <x v="16"/>
    <x v="42"/>
    <n v="25.078074276223958"/>
    <n v="6"/>
    <s v="High"/>
    <x v="1"/>
    <n v="1"/>
    <x v="0"/>
    <x v="2"/>
  </r>
  <r>
    <s v="2427-ILMH"/>
    <x v="0"/>
    <x v="50"/>
    <x v="0"/>
    <x v="1"/>
    <s v="CT"/>
    <x v="1"/>
    <n v="34"/>
    <x v="0"/>
    <n v="0"/>
    <x v="2"/>
    <x v="0"/>
    <n v="37"/>
    <x v="0"/>
    <x v="0"/>
    <x v="89"/>
    <n v="36.249577041105503"/>
    <n v="10"/>
    <s v="High"/>
    <x v="1"/>
    <n v="0.16129032258064516"/>
    <x v="0"/>
    <x v="3"/>
  </r>
  <r>
    <s v="1327-YAFO"/>
    <x v="0"/>
    <x v="28"/>
    <x v="1"/>
    <x v="0"/>
    <s v="NV"/>
    <x v="1"/>
    <n v="32"/>
    <x v="1"/>
    <n v="4"/>
    <x v="1"/>
    <x v="0"/>
    <n v="7"/>
    <x v="0"/>
    <x v="0"/>
    <x v="299"/>
    <n v="7.9369303071066799"/>
    <n v="2"/>
    <s v="Low"/>
    <x v="0"/>
    <n v="0.11764705882352941"/>
    <x v="0"/>
    <x v="2"/>
  </r>
  <r>
    <s v="1679-UCPN"/>
    <x v="0"/>
    <x v="29"/>
    <x v="0"/>
    <x v="1"/>
    <s v="RI"/>
    <x v="0"/>
    <n v="29"/>
    <x v="0"/>
    <n v="0"/>
    <x v="2"/>
    <x v="0"/>
    <n v="64"/>
    <x v="0"/>
    <x v="0"/>
    <x v="259"/>
    <n v="72.364222153342396"/>
    <n v="5"/>
    <s v="Medium"/>
    <x v="2"/>
    <n v="7.4626865671641784E-2"/>
    <x v="2"/>
    <x v="3"/>
  </r>
  <r>
    <s v="3669-ONTL"/>
    <x v="0"/>
    <x v="49"/>
    <x v="0"/>
    <x v="1"/>
    <s v="IL"/>
    <x v="1"/>
    <n v="41"/>
    <x v="1"/>
    <n v="4"/>
    <x v="0"/>
    <x v="0"/>
    <n v="40"/>
    <x v="0"/>
    <x v="0"/>
    <x v="537"/>
    <n v="34.061325624477149"/>
    <n v="8"/>
    <s v="High"/>
    <x v="1"/>
    <n v="0.14285714285714285"/>
    <x v="0"/>
    <x v="1"/>
  </r>
  <r>
    <s v="2933-FPCB"/>
    <x v="1"/>
    <x v="54"/>
    <x v="0"/>
    <x v="1"/>
    <s v="WA"/>
    <x v="0"/>
    <n v="45"/>
    <x v="0"/>
    <n v="0"/>
    <x v="0"/>
    <x v="1"/>
    <n v="34"/>
    <x v="3"/>
    <x v="8"/>
    <x v="498"/>
    <n v="30.941725365009891"/>
    <n v="4"/>
    <s v="Medium"/>
    <x v="1"/>
    <n v="0.4"/>
    <x v="0"/>
    <x v="2"/>
  </r>
  <r>
    <s v="2020-TYDB"/>
    <x v="0"/>
    <x v="65"/>
    <x v="1"/>
    <x v="0"/>
    <s v="WV"/>
    <x v="0"/>
    <n v="51"/>
    <x v="0"/>
    <n v="0"/>
    <x v="1"/>
    <x v="1"/>
    <n v="7"/>
    <x v="0"/>
    <x v="0"/>
    <x v="758"/>
    <n v="7.6469476828980838"/>
    <n v="6"/>
    <s v="High"/>
    <x v="0"/>
    <n v="0.13636363636363635"/>
    <x v="0"/>
    <x v="0"/>
  </r>
  <r>
    <s v="2955-ODZJ"/>
    <x v="1"/>
    <x v="27"/>
    <x v="2"/>
    <x v="0"/>
    <s v="OR"/>
    <x v="0"/>
    <n v="59"/>
    <x v="0"/>
    <n v="0"/>
    <x v="0"/>
    <x v="1"/>
    <n v="42"/>
    <x v="5"/>
    <x v="12"/>
    <x v="1307"/>
    <n v="48.592937866420478"/>
    <n v="9"/>
    <s v="High"/>
    <x v="1"/>
    <n v="0.26470588235294118"/>
    <x v="0"/>
    <x v="2"/>
  </r>
  <r>
    <s v="7072-RAEF"/>
    <x v="0"/>
    <x v="47"/>
    <x v="0"/>
    <x v="0"/>
    <s v="DC"/>
    <x v="0"/>
    <n v="48"/>
    <x v="1"/>
    <n v="3"/>
    <x v="2"/>
    <x v="0"/>
    <n v="10"/>
    <x v="0"/>
    <x v="0"/>
    <x v="876"/>
    <n v="10.86066250564914"/>
    <n v="4"/>
    <s v="Medium"/>
    <x v="0"/>
    <n v="0.12903225806451613"/>
    <x v="0"/>
    <x v="0"/>
  </r>
  <r>
    <s v="4248-SNJX"/>
    <x v="1"/>
    <x v="31"/>
    <x v="4"/>
    <x v="1"/>
    <s v="PA"/>
    <x v="1"/>
    <n v="68"/>
    <x v="0"/>
    <n v="0"/>
    <x v="0"/>
    <x v="1"/>
    <n v="27"/>
    <x v="3"/>
    <x v="2"/>
    <x v="1185"/>
    <n v="28.146247975903119"/>
    <n v="2"/>
    <s v="Low"/>
    <x v="1"/>
    <n v="9.0909090909090912E-2"/>
    <x v="1"/>
    <x v="3"/>
  </r>
  <r>
    <s v="4312-TEIK"/>
    <x v="1"/>
    <x v="54"/>
    <x v="0"/>
    <x v="1"/>
    <s v="CA"/>
    <x v="0"/>
    <n v="24"/>
    <x v="0"/>
    <n v="0"/>
    <x v="0"/>
    <x v="0"/>
    <n v="20"/>
    <x v="6"/>
    <x v="20"/>
    <x v="1308"/>
    <n v="20.52799388006289"/>
    <n v="2"/>
    <s v="Low"/>
    <x v="0"/>
    <n v="0.2"/>
    <x v="2"/>
    <x v="2"/>
  </r>
  <r>
    <s v="6981-HWDB"/>
    <x v="0"/>
    <x v="43"/>
    <x v="1"/>
    <x v="0"/>
    <s v="WV"/>
    <x v="1"/>
    <n v="47"/>
    <x v="0"/>
    <n v="0"/>
    <x v="1"/>
    <x v="0"/>
    <n v="7"/>
    <x v="0"/>
    <x v="0"/>
    <x v="1309"/>
    <n v="6.4456667520005846"/>
    <n v="7"/>
    <s v="High"/>
    <x v="0"/>
    <n v="0.2413793103448276"/>
    <x v="0"/>
    <x v="0"/>
  </r>
  <r>
    <s v="8306-QHTI"/>
    <x v="0"/>
    <x v="12"/>
    <x v="1"/>
    <x v="0"/>
    <s v="NJ"/>
    <x v="0"/>
    <n v="24"/>
    <x v="0"/>
    <n v="0"/>
    <x v="0"/>
    <x v="1"/>
    <n v="12"/>
    <x v="0"/>
    <x v="0"/>
    <x v="1014"/>
    <n v="12.534028418413961"/>
    <n v="7"/>
    <s v="High"/>
    <x v="0"/>
    <n v="7"/>
    <x v="2"/>
    <x v="3"/>
  </r>
  <r>
    <s v="6176-BUQQ"/>
    <x v="1"/>
    <x v="26"/>
    <x v="2"/>
    <x v="1"/>
    <s v="NH"/>
    <x v="0"/>
    <n v="55"/>
    <x v="0"/>
    <n v="0"/>
    <x v="0"/>
    <x v="1"/>
    <n v="34"/>
    <x v="1"/>
    <x v="7"/>
    <x v="148"/>
    <n v="27.588241952226699"/>
    <n v="9"/>
    <s v="High"/>
    <x v="1"/>
    <n v="0.42857142857142855"/>
    <x v="0"/>
    <x v="3"/>
  </r>
  <r>
    <s v="9763-VVKT"/>
    <x v="0"/>
    <x v="56"/>
    <x v="1"/>
    <x v="1"/>
    <s v="NY"/>
    <x v="1"/>
    <n v="82"/>
    <x v="0"/>
    <n v="0"/>
    <x v="0"/>
    <x v="0"/>
    <n v="45"/>
    <x v="0"/>
    <x v="0"/>
    <x v="254"/>
    <n v="40.831967024518597"/>
    <n v="9"/>
    <s v="High"/>
    <x v="1"/>
    <n v="0.13235294117647059"/>
    <x v="1"/>
    <x v="3"/>
  </r>
  <r>
    <s v="9325-HTNC"/>
    <x v="0"/>
    <x v="23"/>
    <x v="1"/>
    <x v="1"/>
    <s v="MO"/>
    <x v="0"/>
    <n v="58"/>
    <x v="0"/>
    <n v="0"/>
    <x v="0"/>
    <x v="0"/>
    <n v="45"/>
    <x v="0"/>
    <x v="0"/>
    <x v="185"/>
    <n v="40.311440873930671"/>
    <n v="10"/>
    <s v="High"/>
    <x v="1"/>
    <n v="0.23255813953488372"/>
    <x v="0"/>
    <x v="1"/>
  </r>
  <r>
    <s v="4443-KRIA"/>
    <x v="0"/>
    <x v="66"/>
    <x v="1"/>
    <x v="0"/>
    <s v="MT"/>
    <x v="0"/>
    <n v="49"/>
    <x v="0"/>
    <n v="0"/>
    <x v="0"/>
    <x v="1"/>
    <n v="36"/>
    <x v="0"/>
    <x v="0"/>
    <x v="536"/>
    <n v="40.463989909756592"/>
    <n v="4"/>
    <s v="Medium"/>
    <x v="1"/>
    <n v="0.14814814814814814"/>
    <x v="0"/>
    <x v="2"/>
  </r>
  <r>
    <s v="8261-RDGR"/>
    <x v="0"/>
    <x v="1"/>
    <x v="1"/>
    <x v="0"/>
    <s v="WY"/>
    <x v="1"/>
    <n v="54"/>
    <x v="0"/>
    <n v="0"/>
    <x v="2"/>
    <x v="1"/>
    <n v="7"/>
    <x v="0"/>
    <x v="0"/>
    <x v="656"/>
    <n v="6.5717326414296808"/>
    <n v="7"/>
    <s v="High"/>
    <x v="0"/>
    <n v="0.109375"/>
    <x v="0"/>
    <x v="2"/>
  </r>
  <r>
    <s v="1951-VPUG"/>
    <x v="0"/>
    <x v="28"/>
    <x v="1"/>
    <x v="1"/>
    <s v="AK"/>
    <x v="0"/>
    <n v="67"/>
    <x v="0"/>
    <n v="0"/>
    <x v="1"/>
    <x v="0"/>
    <n v="17"/>
    <x v="0"/>
    <x v="0"/>
    <x v="1310"/>
    <n v="19.063885954869718"/>
    <n v="5"/>
    <s v="Medium"/>
    <x v="0"/>
    <n v="0.29411764705882354"/>
    <x v="1"/>
    <x v="2"/>
  </r>
  <r>
    <s v="8581-VGZD"/>
    <x v="0"/>
    <x v="15"/>
    <x v="1"/>
    <x v="1"/>
    <s v="CO"/>
    <x v="1"/>
    <n v="72"/>
    <x v="0"/>
    <n v="0"/>
    <x v="1"/>
    <x v="1"/>
    <n v="52"/>
    <x v="0"/>
    <x v="0"/>
    <x v="548"/>
    <n v="54.659329490777893"/>
    <n v="4"/>
    <s v="Medium"/>
    <x v="2"/>
    <n v="0.1111111111111111"/>
    <x v="1"/>
    <x v="2"/>
  </r>
  <r>
    <s v="8221-XNGD"/>
    <x v="0"/>
    <x v="61"/>
    <x v="1"/>
    <x v="1"/>
    <s v="WI"/>
    <x v="1"/>
    <n v="25"/>
    <x v="0"/>
    <n v="0"/>
    <x v="1"/>
    <x v="0"/>
    <n v="41"/>
    <x v="0"/>
    <x v="0"/>
    <x v="982"/>
    <n v="47.215113186879499"/>
    <n v="7"/>
    <s v="High"/>
    <x v="1"/>
    <n v="0.25"/>
    <x v="2"/>
    <x v="1"/>
  </r>
  <r>
    <s v="7564-DULN"/>
    <x v="0"/>
    <x v="39"/>
    <x v="0"/>
    <x v="0"/>
    <s v="NV"/>
    <x v="0"/>
    <n v="60"/>
    <x v="1"/>
    <n v="5"/>
    <x v="2"/>
    <x v="1"/>
    <n v="10"/>
    <x v="0"/>
    <x v="0"/>
    <x v="1311"/>
    <n v="10.975376744737391"/>
    <n v="5"/>
    <s v="Medium"/>
    <x v="0"/>
    <n v="7.0422535211267609E-2"/>
    <x v="0"/>
    <x v="2"/>
  </r>
  <r>
    <s v="9849-NEPX"/>
    <x v="0"/>
    <x v="62"/>
    <x v="1"/>
    <x v="1"/>
    <s v="NC"/>
    <x v="0"/>
    <n v="33"/>
    <x v="0"/>
    <n v="0"/>
    <x v="0"/>
    <x v="1"/>
    <n v="29"/>
    <x v="0"/>
    <x v="0"/>
    <x v="526"/>
    <n v="27.949207501070141"/>
    <n v="6"/>
    <s v="High"/>
    <x v="1"/>
    <n v="0.4"/>
    <x v="0"/>
    <x v="0"/>
  </r>
  <r>
    <s v="8514-QAMO"/>
    <x v="1"/>
    <x v="8"/>
    <x v="2"/>
    <x v="1"/>
    <s v="WV"/>
    <x v="1"/>
    <n v="62"/>
    <x v="0"/>
    <n v="0"/>
    <x v="0"/>
    <x v="1"/>
    <n v="49"/>
    <x v="1"/>
    <x v="9"/>
    <x v="594"/>
    <n v="55.642682288639072"/>
    <n v="10"/>
    <s v="High"/>
    <x v="1"/>
    <n v="5"/>
    <x v="0"/>
    <x v="0"/>
  </r>
  <r>
    <s v="7436-NPIU"/>
    <x v="0"/>
    <x v="14"/>
    <x v="1"/>
    <x v="0"/>
    <s v="NH"/>
    <x v="0"/>
    <n v="62"/>
    <x v="0"/>
    <n v="0"/>
    <x v="0"/>
    <x v="0"/>
    <n v="48"/>
    <x v="0"/>
    <x v="0"/>
    <x v="1270"/>
    <n v="49.992528903424848"/>
    <n v="9"/>
    <s v="High"/>
    <x v="1"/>
    <n v="1"/>
    <x v="0"/>
    <x v="3"/>
  </r>
  <r>
    <s v="5539-IOAD"/>
    <x v="0"/>
    <x v="16"/>
    <x v="1"/>
    <x v="1"/>
    <s v="MA"/>
    <x v="0"/>
    <n v="25"/>
    <x v="1"/>
    <n v="6"/>
    <x v="2"/>
    <x v="0"/>
    <n v="33"/>
    <x v="0"/>
    <x v="0"/>
    <x v="333"/>
    <n v="37.753342628688721"/>
    <n v="8"/>
    <s v="High"/>
    <x v="1"/>
    <n v="0.1111111111111111"/>
    <x v="2"/>
    <x v="3"/>
  </r>
  <r>
    <s v="3404-PVOS"/>
    <x v="1"/>
    <x v="12"/>
    <x v="1"/>
    <x v="0"/>
    <s v="AZ"/>
    <x v="1"/>
    <n v="32"/>
    <x v="0"/>
    <n v="0"/>
    <x v="0"/>
    <x v="0"/>
    <n v="11"/>
    <x v="1"/>
    <x v="9"/>
    <x v="1281"/>
    <n v="11.96377850414687"/>
    <n v="4"/>
    <s v="Medium"/>
    <x v="0"/>
    <n v="4"/>
    <x v="0"/>
    <x v="2"/>
  </r>
  <r>
    <s v="3785-JYLA"/>
    <x v="0"/>
    <x v="40"/>
    <x v="1"/>
    <x v="1"/>
    <s v="LA"/>
    <x v="1"/>
    <n v="50"/>
    <x v="0"/>
    <n v="0"/>
    <x v="0"/>
    <x v="1"/>
    <n v="37"/>
    <x v="0"/>
    <x v="0"/>
    <x v="117"/>
    <n v="35.538457815861292"/>
    <n v="0"/>
    <s v="None"/>
    <x v="1"/>
    <n v="0"/>
    <x v="0"/>
    <x v="0"/>
  </r>
  <r>
    <s v="7160-LCLC"/>
    <x v="1"/>
    <x v="12"/>
    <x v="1"/>
    <x v="0"/>
    <s v="FL"/>
    <x v="1"/>
    <n v="75"/>
    <x v="0"/>
    <n v="0"/>
    <x v="0"/>
    <x v="1"/>
    <n v="15"/>
    <x v="5"/>
    <x v="12"/>
    <x v="1312"/>
    <n v="15.844222324558119"/>
    <n v="5"/>
    <s v="Medium"/>
    <x v="0"/>
    <n v="5"/>
    <x v="1"/>
    <x v="0"/>
  </r>
  <r>
    <s v="6973-TTWP"/>
    <x v="0"/>
    <x v="35"/>
    <x v="1"/>
    <x v="1"/>
    <s v="AL"/>
    <x v="1"/>
    <n v="57"/>
    <x v="0"/>
    <n v="0"/>
    <x v="0"/>
    <x v="1"/>
    <n v="29"/>
    <x v="0"/>
    <x v="0"/>
    <x v="1058"/>
    <n v="26.423565640524039"/>
    <n v="4"/>
    <s v="Medium"/>
    <x v="1"/>
    <n v="0.16"/>
    <x v="0"/>
    <x v="0"/>
  </r>
  <r>
    <s v="7748-ZYUE"/>
    <x v="0"/>
    <x v="51"/>
    <x v="1"/>
    <x v="1"/>
    <s v="AR"/>
    <x v="1"/>
    <n v="68"/>
    <x v="0"/>
    <n v="0"/>
    <x v="0"/>
    <x v="1"/>
    <n v="28"/>
    <x v="0"/>
    <x v="0"/>
    <x v="765"/>
    <n v="26.589923170518109"/>
    <n v="9"/>
    <s v="High"/>
    <x v="1"/>
    <n v="1.125"/>
    <x v="1"/>
    <x v="0"/>
  </r>
  <r>
    <s v="1352-TMEO"/>
    <x v="0"/>
    <x v="49"/>
    <x v="1"/>
    <x v="1"/>
    <s v="MO"/>
    <x v="0"/>
    <n v="40"/>
    <x v="1"/>
    <n v="2"/>
    <x v="1"/>
    <x v="1"/>
    <n v="27"/>
    <x v="0"/>
    <x v="0"/>
    <x v="293"/>
    <n v="24.94625869216101"/>
    <n v="6"/>
    <s v="High"/>
    <x v="1"/>
    <n v="0.10714285714285714"/>
    <x v="0"/>
    <x v="1"/>
  </r>
  <r>
    <s v="2565-PUSO"/>
    <x v="1"/>
    <x v="33"/>
    <x v="1"/>
    <x v="1"/>
    <s v="OR"/>
    <x v="0"/>
    <n v="48"/>
    <x v="0"/>
    <n v="0"/>
    <x v="0"/>
    <x v="1"/>
    <n v="32"/>
    <x v="3"/>
    <x v="8"/>
    <x v="50"/>
    <n v="31.734285944936229"/>
    <n v="4"/>
    <s v="Medium"/>
    <x v="1"/>
    <n v="0.17391304347826086"/>
    <x v="0"/>
    <x v="2"/>
  </r>
  <r>
    <s v="3585-TVXF"/>
    <x v="0"/>
    <x v="61"/>
    <x v="2"/>
    <x v="1"/>
    <s v="SD"/>
    <x v="1"/>
    <n v="59"/>
    <x v="1"/>
    <n v="5"/>
    <x v="1"/>
    <x v="0"/>
    <n v="27"/>
    <x v="0"/>
    <x v="0"/>
    <x v="36"/>
    <n v="32.274463985728843"/>
    <n v="7"/>
    <s v="High"/>
    <x v="1"/>
    <n v="0.25"/>
    <x v="0"/>
    <x v="1"/>
  </r>
  <r>
    <s v="9402-GHDH"/>
    <x v="1"/>
    <x v="10"/>
    <x v="3"/>
    <x v="1"/>
    <s v="WI"/>
    <x v="1"/>
    <n v="41"/>
    <x v="0"/>
    <n v="0"/>
    <x v="1"/>
    <x v="0"/>
    <n v="52"/>
    <x v="5"/>
    <x v="12"/>
    <x v="1159"/>
    <n v="56.535831852757923"/>
    <n v="8"/>
    <s v="High"/>
    <x v="2"/>
    <n v="0.2"/>
    <x v="0"/>
    <x v="1"/>
  </r>
  <r>
    <s v="4786-DMMG"/>
    <x v="1"/>
    <x v="6"/>
    <x v="1"/>
    <x v="0"/>
    <s v="OR"/>
    <x v="1"/>
    <n v="70"/>
    <x v="0"/>
    <n v="0"/>
    <x v="0"/>
    <x v="1"/>
    <n v="41"/>
    <x v="1"/>
    <x v="9"/>
    <x v="464"/>
    <n v="47.639638076821747"/>
    <n v="8"/>
    <s v="High"/>
    <x v="1"/>
    <n v="0.42105263157894735"/>
    <x v="1"/>
    <x v="2"/>
  </r>
  <r>
    <s v="3377-EXVK"/>
    <x v="1"/>
    <x v="12"/>
    <x v="0"/>
    <x v="1"/>
    <s v="DE"/>
    <x v="1"/>
    <n v="81"/>
    <x v="0"/>
    <n v="0"/>
    <x v="0"/>
    <x v="1"/>
    <n v="31"/>
    <x v="2"/>
    <x v="6"/>
    <x v="648"/>
    <n v="25.924412505493759"/>
    <n v="0"/>
    <s v="None"/>
    <x v="1"/>
    <n v="0"/>
    <x v="1"/>
    <x v="0"/>
  </r>
  <r>
    <s v="2746-QJOK"/>
    <x v="0"/>
    <x v="12"/>
    <x v="1"/>
    <x v="1"/>
    <s v="WV"/>
    <x v="1"/>
    <n v="47"/>
    <x v="1"/>
    <n v="2"/>
    <x v="0"/>
    <x v="1"/>
    <n v="24"/>
    <x v="0"/>
    <x v="0"/>
    <x v="413"/>
    <n v="27.465890339178319"/>
    <n v="2"/>
    <s v="Low"/>
    <x v="1"/>
    <n v="2"/>
    <x v="0"/>
    <x v="0"/>
  </r>
  <r>
    <s v="5637-EXFL"/>
    <x v="0"/>
    <x v="25"/>
    <x v="1"/>
    <x v="1"/>
    <s v="MI"/>
    <x v="0"/>
    <n v="54"/>
    <x v="0"/>
    <n v="0"/>
    <x v="2"/>
    <x v="0"/>
    <n v="55"/>
    <x v="0"/>
    <x v="0"/>
    <x v="1313"/>
    <n v="45.629143148923532"/>
    <n v="0"/>
    <s v="None"/>
    <x v="2"/>
    <n v="0"/>
    <x v="0"/>
    <x v="1"/>
  </r>
  <r>
    <s v="9220-TRQJ"/>
    <x v="0"/>
    <x v="68"/>
    <x v="0"/>
    <x v="0"/>
    <s v="RI"/>
    <x v="0"/>
    <n v="70"/>
    <x v="0"/>
    <n v="0"/>
    <x v="2"/>
    <x v="0"/>
    <n v="13"/>
    <x v="0"/>
    <x v="0"/>
    <x v="1076"/>
    <n v="10.44530004823477"/>
    <n v="8"/>
    <s v="High"/>
    <x v="0"/>
    <n v="0.16326530612244897"/>
    <x v="1"/>
    <x v="3"/>
  </r>
  <r>
    <s v="7262-WZBF"/>
    <x v="1"/>
    <x v="21"/>
    <x v="4"/>
    <x v="1"/>
    <s v="WV"/>
    <x v="1"/>
    <n v="33"/>
    <x v="0"/>
    <n v="0"/>
    <x v="0"/>
    <x v="1"/>
    <n v="45"/>
    <x v="1"/>
    <x v="7"/>
    <x v="554"/>
    <n v="37.557781015465018"/>
    <n v="6"/>
    <s v="High"/>
    <x v="1"/>
    <n v="1"/>
    <x v="0"/>
    <x v="0"/>
  </r>
  <r>
    <s v="3562-LLWJ"/>
    <x v="1"/>
    <x v="12"/>
    <x v="3"/>
    <x v="0"/>
    <s v="WA"/>
    <x v="1"/>
    <n v="57"/>
    <x v="0"/>
    <n v="0"/>
    <x v="0"/>
    <x v="1"/>
    <n v="31"/>
    <x v="5"/>
    <x v="5"/>
    <x v="329"/>
    <n v="27.886359622555752"/>
    <n v="5"/>
    <s v="Medium"/>
    <x v="1"/>
    <n v="5"/>
    <x v="0"/>
    <x v="2"/>
  </r>
  <r>
    <s v="3385-ABGE"/>
    <x v="1"/>
    <x v="68"/>
    <x v="0"/>
    <x v="1"/>
    <s v="NY"/>
    <x v="0"/>
    <n v="34"/>
    <x v="0"/>
    <n v="0"/>
    <x v="1"/>
    <x v="3"/>
    <n v="56"/>
    <x v="5"/>
    <x v="19"/>
    <x v="529"/>
    <n v="53.965669442089549"/>
    <n v="10"/>
    <s v="High"/>
    <x v="2"/>
    <n v="0.20408163265306123"/>
    <x v="0"/>
    <x v="3"/>
  </r>
  <r>
    <s v="1315-DKXT"/>
    <x v="1"/>
    <x v="51"/>
    <x v="1"/>
    <x v="1"/>
    <s v="NY"/>
    <x v="0"/>
    <n v="38"/>
    <x v="0"/>
    <n v="0"/>
    <x v="0"/>
    <x v="1"/>
    <n v="49"/>
    <x v="5"/>
    <x v="12"/>
    <x v="871"/>
    <n v="57.722305939288802"/>
    <n v="8"/>
    <s v="High"/>
    <x v="1"/>
    <n v="1"/>
    <x v="0"/>
    <x v="3"/>
  </r>
  <r>
    <s v="8858-SSOV"/>
    <x v="1"/>
    <x v="2"/>
    <x v="2"/>
    <x v="1"/>
    <s v="MD"/>
    <x v="1"/>
    <n v="58"/>
    <x v="0"/>
    <n v="0"/>
    <x v="0"/>
    <x v="3"/>
    <n v="34"/>
    <x v="1"/>
    <x v="7"/>
    <x v="1144"/>
    <n v="40.547082607040807"/>
    <n v="6"/>
    <s v="High"/>
    <x v="1"/>
    <n v="0.5"/>
    <x v="0"/>
    <x v="0"/>
  </r>
  <r>
    <s v="7146-VPOA"/>
    <x v="1"/>
    <x v="28"/>
    <x v="1"/>
    <x v="1"/>
    <s v="UT"/>
    <x v="0"/>
    <n v="37"/>
    <x v="0"/>
    <n v="0"/>
    <x v="1"/>
    <x v="1"/>
    <n v="43"/>
    <x v="1"/>
    <x v="7"/>
    <x v="387"/>
    <n v="36.641969037774693"/>
    <n v="4"/>
    <s v="Medium"/>
    <x v="1"/>
    <n v="0.23529411764705882"/>
    <x v="0"/>
    <x v="2"/>
  </r>
  <r>
    <s v="6922-QDIZ"/>
    <x v="1"/>
    <x v="22"/>
    <x v="0"/>
    <x v="1"/>
    <s v="TN"/>
    <x v="0"/>
    <n v="62"/>
    <x v="0"/>
    <n v="0"/>
    <x v="0"/>
    <x v="1"/>
    <n v="57"/>
    <x v="1"/>
    <x v="9"/>
    <x v="43"/>
    <n v="55.191645475436793"/>
    <n v="1"/>
    <s v="Low"/>
    <x v="2"/>
    <n v="9.0909090909090912E-2"/>
    <x v="0"/>
    <x v="0"/>
  </r>
  <r>
    <s v="8754-WUTE"/>
    <x v="1"/>
    <x v="28"/>
    <x v="0"/>
    <x v="1"/>
    <s v="MN"/>
    <x v="1"/>
    <n v="66"/>
    <x v="0"/>
    <n v="0"/>
    <x v="0"/>
    <x v="1"/>
    <n v="34"/>
    <x v="1"/>
    <x v="13"/>
    <x v="253"/>
    <n v="36.65799633314812"/>
    <n v="6"/>
    <s v="High"/>
    <x v="1"/>
    <n v="0.35294117647058826"/>
    <x v="1"/>
    <x v="1"/>
  </r>
  <r>
    <s v="9268-ALWQ"/>
    <x v="1"/>
    <x v="9"/>
    <x v="2"/>
    <x v="1"/>
    <s v="NH"/>
    <x v="1"/>
    <n v="51"/>
    <x v="0"/>
    <n v="0"/>
    <x v="0"/>
    <x v="1"/>
    <n v="43"/>
    <x v="5"/>
    <x v="5"/>
    <x v="1314"/>
    <n v="46.709922395849958"/>
    <n v="2"/>
    <s v="Low"/>
    <x v="1"/>
    <n v="0.66666666666666663"/>
    <x v="0"/>
    <x v="3"/>
  </r>
  <r>
    <s v="5910-AWAR"/>
    <x v="0"/>
    <x v="25"/>
    <x v="1"/>
    <x v="1"/>
    <s v="DC"/>
    <x v="0"/>
    <n v="50"/>
    <x v="1"/>
    <n v="4"/>
    <x v="2"/>
    <x v="1"/>
    <n v="31"/>
    <x v="0"/>
    <x v="0"/>
    <x v="658"/>
    <n v="25.448885257806982"/>
    <n v="10"/>
    <s v="High"/>
    <x v="1"/>
    <n v="0.15384615384615385"/>
    <x v="0"/>
    <x v="0"/>
  </r>
  <r>
    <s v="3920-NCPD"/>
    <x v="0"/>
    <x v="39"/>
    <x v="1"/>
    <x v="1"/>
    <s v="MD"/>
    <x v="1"/>
    <n v="46"/>
    <x v="1"/>
    <n v="6"/>
    <x v="2"/>
    <x v="1"/>
    <n v="41"/>
    <x v="0"/>
    <x v="0"/>
    <x v="1259"/>
    <n v="48.698226392544427"/>
    <n v="0"/>
    <s v="None"/>
    <x v="1"/>
    <n v="0"/>
    <x v="0"/>
    <x v="0"/>
  </r>
  <r>
    <s v="7795-LGMV"/>
    <x v="0"/>
    <x v="35"/>
    <x v="1"/>
    <x v="1"/>
    <s v="KS"/>
    <x v="1"/>
    <n v="29"/>
    <x v="0"/>
    <n v="0"/>
    <x v="1"/>
    <x v="0"/>
    <n v="30"/>
    <x v="0"/>
    <x v="0"/>
    <x v="90"/>
    <n v="35.876387564251871"/>
    <n v="5"/>
    <s v="Medium"/>
    <x v="1"/>
    <n v="0.2"/>
    <x v="2"/>
    <x v="1"/>
  </r>
  <r>
    <s v="0636-KCLF"/>
    <x v="1"/>
    <x v="8"/>
    <x v="3"/>
    <x v="1"/>
    <s v="LA"/>
    <x v="0"/>
    <n v="44"/>
    <x v="0"/>
    <n v="0"/>
    <x v="0"/>
    <x v="1"/>
    <n v="36"/>
    <x v="1"/>
    <x v="9"/>
    <x v="555"/>
    <n v="30.99278360783239"/>
    <n v="4"/>
    <s v="Medium"/>
    <x v="1"/>
    <n v="2"/>
    <x v="0"/>
    <x v="0"/>
  </r>
  <r>
    <s v="6595-WGTV"/>
    <x v="0"/>
    <x v="44"/>
    <x v="1"/>
    <x v="1"/>
    <s v="RI"/>
    <x v="1"/>
    <n v="70"/>
    <x v="0"/>
    <n v="0"/>
    <x v="1"/>
    <x v="1"/>
    <n v="38"/>
    <x v="0"/>
    <x v="0"/>
    <x v="945"/>
    <n v="31.763832430459399"/>
    <n v="8"/>
    <s v="High"/>
    <x v="1"/>
    <n v="0.13114754098360656"/>
    <x v="1"/>
    <x v="3"/>
  </r>
  <r>
    <s v="6844-LKLS"/>
    <x v="0"/>
    <x v="56"/>
    <x v="1"/>
    <x v="0"/>
    <s v="DE"/>
    <x v="0"/>
    <n v="61"/>
    <x v="0"/>
    <n v="0"/>
    <x v="2"/>
    <x v="1"/>
    <n v="13"/>
    <x v="0"/>
    <x v="0"/>
    <x v="903"/>
    <n v="11.54316301787342"/>
    <n v="3"/>
    <s v="Medium"/>
    <x v="0"/>
    <n v="4.4117647058823532E-2"/>
    <x v="0"/>
    <x v="0"/>
  </r>
  <r>
    <s v="3867-PRSF"/>
    <x v="1"/>
    <x v="12"/>
    <x v="3"/>
    <x v="0"/>
    <s v="NV"/>
    <x v="0"/>
    <n v="58"/>
    <x v="0"/>
    <n v="0"/>
    <x v="0"/>
    <x v="0"/>
    <n v="10"/>
    <x v="3"/>
    <x v="8"/>
    <x v="991"/>
    <n v="8.2876155048049966"/>
    <n v="5"/>
    <s v="Medium"/>
    <x v="0"/>
    <n v="5"/>
    <x v="0"/>
    <x v="2"/>
  </r>
  <r>
    <s v="2790-UCHI"/>
    <x v="0"/>
    <x v="53"/>
    <x v="1"/>
    <x v="1"/>
    <s v="AR"/>
    <x v="1"/>
    <n v="42"/>
    <x v="0"/>
    <n v="0"/>
    <x v="0"/>
    <x v="0"/>
    <n v="46"/>
    <x v="0"/>
    <x v="0"/>
    <x v="504"/>
    <n v="44.486409553273887"/>
    <n v="9"/>
    <s v="High"/>
    <x v="1"/>
    <n v="0.21428571428571427"/>
    <x v="0"/>
    <x v="0"/>
  </r>
  <r>
    <s v="2083-SPHH"/>
    <x v="1"/>
    <x v="71"/>
    <x v="5"/>
    <x v="1"/>
    <s v="UT"/>
    <x v="1"/>
    <n v="33"/>
    <x v="0"/>
    <n v="0"/>
    <x v="1"/>
    <x v="1"/>
    <n v="28"/>
    <x v="1"/>
    <x v="11"/>
    <x v="714"/>
    <n v="24.429570111307861"/>
    <n v="4"/>
    <s v="Medium"/>
    <x v="1"/>
    <n v="9.7560975609756101E-2"/>
    <x v="0"/>
    <x v="2"/>
  </r>
  <r>
    <s v="8700-MPPJ"/>
    <x v="0"/>
    <x v="66"/>
    <x v="2"/>
    <x v="0"/>
    <s v="IL"/>
    <x v="1"/>
    <n v="58"/>
    <x v="1"/>
    <n v="2"/>
    <x v="1"/>
    <x v="3"/>
    <n v="10"/>
    <x v="0"/>
    <x v="0"/>
    <x v="807"/>
    <n v="8.2609920054680384"/>
    <n v="5"/>
    <s v="Medium"/>
    <x v="0"/>
    <n v="0.18518518518518517"/>
    <x v="0"/>
    <x v="1"/>
  </r>
  <r>
    <s v="1283-VHFY"/>
    <x v="0"/>
    <x v="39"/>
    <x v="3"/>
    <x v="1"/>
    <s v="AR"/>
    <x v="1"/>
    <n v="75"/>
    <x v="0"/>
    <n v="0"/>
    <x v="2"/>
    <x v="0"/>
    <n v="64"/>
    <x v="0"/>
    <x v="0"/>
    <x v="1145"/>
    <n v="62.948601664140277"/>
    <n v="9"/>
    <s v="High"/>
    <x v="2"/>
    <n v="0.12676056338028169"/>
    <x v="1"/>
    <x v="0"/>
  </r>
  <r>
    <s v="3235-VSVZ"/>
    <x v="0"/>
    <x v="50"/>
    <x v="2"/>
    <x v="1"/>
    <s v="SC"/>
    <x v="0"/>
    <n v="27"/>
    <x v="0"/>
    <n v="0"/>
    <x v="2"/>
    <x v="1"/>
    <n v="37"/>
    <x v="0"/>
    <x v="0"/>
    <x v="212"/>
    <n v="40.052779015373012"/>
    <n v="3"/>
    <s v="Medium"/>
    <x v="1"/>
    <n v="4.8387096774193547E-2"/>
    <x v="2"/>
    <x v="0"/>
  </r>
  <r>
    <s v="1662-ZWHY"/>
    <x v="0"/>
    <x v="38"/>
    <x v="1"/>
    <x v="1"/>
    <s v="SD"/>
    <x v="1"/>
    <n v="29"/>
    <x v="0"/>
    <n v="0"/>
    <x v="0"/>
    <x v="0"/>
    <n v="17"/>
    <x v="0"/>
    <x v="0"/>
    <x v="31"/>
    <n v="16.85685451486442"/>
    <n v="4"/>
    <s v="Medium"/>
    <x v="0"/>
    <n v="0.25"/>
    <x v="2"/>
    <x v="1"/>
  </r>
  <r>
    <s v="9755-JXEG"/>
    <x v="0"/>
    <x v="32"/>
    <x v="1"/>
    <x v="1"/>
    <s v="NV"/>
    <x v="0"/>
    <n v="43"/>
    <x v="1"/>
    <n v="5"/>
    <x v="0"/>
    <x v="1"/>
    <n v="47"/>
    <x v="0"/>
    <x v="0"/>
    <x v="299"/>
    <n v="53.901867722276712"/>
    <n v="3"/>
    <s v="Medium"/>
    <x v="1"/>
    <n v="8.1081081081081086E-2"/>
    <x v="0"/>
    <x v="2"/>
  </r>
  <r>
    <s v="9454-WFYI"/>
    <x v="1"/>
    <x v="64"/>
    <x v="0"/>
    <x v="0"/>
    <s v="VT"/>
    <x v="1"/>
    <n v="48"/>
    <x v="0"/>
    <n v="0"/>
    <x v="1"/>
    <x v="1"/>
    <n v="13"/>
    <x v="4"/>
    <x v="14"/>
    <x v="716"/>
    <n v="13.428435435516811"/>
    <n v="0"/>
    <s v="None"/>
    <x v="0"/>
    <n v="0"/>
    <x v="0"/>
    <x v="3"/>
  </r>
  <r>
    <s v="8181-GYHE"/>
    <x v="0"/>
    <x v="36"/>
    <x v="1"/>
    <x v="1"/>
    <s v="OK"/>
    <x v="0"/>
    <n v="76"/>
    <x v="0"/>
    <n v="0"/>
    <x v="1"/>
    <x v="1"/>
    <n v="29"/>
    <x v="0"/>
    <x v="0"/>
    <x v="1109"/>
    <n v="26.07503656885978"/>
    <n v="0"/>
    <s v="None"/>
    <x v="1"/>
    <n v="0"/>
    <x v="1"/>
    <x v="0"/>
  </r>
  <r>
    <s v="2013-BLOH"/>
    <x v="0"/>
    <x v="21"/>
    <x v="1"/>
    <x v="1"/>
    <s v="KY"/>
    <x v="0"/>
    <n v="60"/>
    <x v="0"/>
    <n v="0"/>
    <x v="0"/>
    <x v="1"/>
    <n v="31"/>
    <x v="0"/>
    <x v="0"/>
    <x v="477"/>
    <n v="27.08371018348085"/>
    <n v="9"/>
    <s v="High"/>
    <x v="1"/>
    <n v="1.5"/>
    <x v="0"/>
    <x v="0"/>
  </r>
  <r>
    <s v="5279-VFOS"/>
    <x v="0"/>
    <x v="43"/>
    <x v="1"/>
    <x v="1"/>
    <s v="NC"/>
    <x v="0"/>
    <n v="26"/>
    <x v="0"/>
    <n v="0"/>
    <x v="0"/>
    <x v="0"/>
    <n v="48"/>
    <x v="0"/>
    <x v="0"/>
    <x v="207"/>
    <n v="45.337886735957888"/>
    <n v="8"/>
    <s v="High"/>
    <x v="1"/>
    <n v="0.27586206896551724"/>
    <x v="2"/>
    <x v="0"/>
  </r>
  <r>
    <s v="3094-TFEO"/>
    <x v="0"/>
    <x v="9"/>
    <x v="1"/>
    <x v="1"/>
    <s v="IA"/>
    <x v="0"/>
    <n v="54"/>
    <x v="0"/>
    <n v="0"/>
    <x v="0"/>
    <x v="1"/>
    <n v="47"/>
    <x v="0"/>
    <x v="0"/>
    <x v="11"/>
    <n v="37.985720557985807"/>
    <n v="4"/>
    <s v="Medium"/>
    <x v="1"/>
    <n v="1.3333333333333333"/>
    <x v="0"/>
    <x v="1"/>
  </r>
  <r>
    <s v="9838-YNPS"/>
    <x v="0"/>
    <x v="65"/>
    <x v="1"/>
    <x v="1"/>
    <s v="MD"/>
    <x v="1"/>
    <n v="49"/>
    <x v="1"/>
    <n v="2"/>
    <x v="0"/>
    <x v="1"/>
    <n v="40"/>
    <x v="0"/>
    <x v="0"/>
    <x v="368"/>
    <n v="32.344424842373762"/>
    <n v="2"/>
    <s v="Low"/>
    <x v="1"/>
    <n v="4.5454545454545456E-2"/>
    <x v="0"/>
    <x v="0"/>
  </r>
  <r>
    <s v="6046-ALXF"/>
    <x v="0"/>
    <x v="54"/>
    <x v="1"/>
    <x v="1"/>
    <s v="MT"/>
    <x v="1"/>
    <n v="22"/>
    <x v="0"/>
    <n v="0"/>
    <x v="0"/>
    <x v="1"/>
    <n v="28"/>
    <x v="0"/>
    <x v="0"/>
    <x v="1144"/>
    <n v="31.37779128331216"/>
    <n v="4"/>
    <s v="Medium"/>
    <x v="1"/>
    <n v="0.4"/>
    <x v="2"/>
    <x v="2"/>
  </r>
  <r>
    <s v="8094-WPMY"/>
    <x v="0"/>
    <x v="67"/>
    <x v="2"/>
    <x v="0"/>
    <s v="NY"/>
    <x v="0"/>
    <n v="28"/>
    <x v="0"/>
    <n v="0"/>
    <x v="1"/>
    <x v="1"/>
    <n v="45"/>
    <x v="0"/>
    <x v="0"/>
    <x v="184"/>
    <n v="49.230437143350819"/>
    <n v="5"/>
    <s v="Medium"/>
    <x v="1"/>
    <n v="0.14285714285714285"/>
    <x v="2"/>
    <x v="3"/>
  </r>
  <r>
    <s v="8484-GHMY"/>
    <x v="0"/>
    <x v="57"/>
    <x v="1"/>
    <x v="1"/>
    <s v="SD"/>
    <x v="1"/>
    <n v="38"/>
    <x v="0"/>
    <n v="0"/>
    <x v="2"/>
    <x v="0"/>
    <n v="55"/>
    <x v="0"/>
    <x v="0"/>
    <x v="493"/>
    <n v="45.846517345697251"/>
    <n v="7"/>
    <s v="High"/>
    <x v="2"/>
    <n v="9.5890410958904104E-2"/>
    <x v="0"/>
    <x v="1"/>
  </r>
  <r>
    <s v="4882-MWYV"/>
    <x v="0"/>
    <x v="63"/>
    <x v="2"/>
    <x v="1"/>
    <s v="WA"/>
    <x v="0"/>
    <n v="65"/>
    <x v="0"/>
    <n v="0"/>
    <x v="2"/>
    <x v="0"/>
    <n v="27"/>
    <x v="0"/>
    <x v="0"/>
    <x v="591"/>
    <n v="31.650891622622041"/>
    <n v="6"/>
    <s v="High"/>
    <x v="1"/>
    <n v="0.1276595744680851"/>
    <x v="0"/>
    <x v="2"/>
  </r>
  <r>
    <s v="4866-AHVW"/>
    <x v="0"/>
    <x v="23"/>
    <x v="1"/>
    <x v="0"/>
    <s v="NJ"/>
    <x v="0"/>
    <n v="62"/>
    <x v="1"/>
    <n v="5"/>
    <x v="2"/>
    <x v="0"/>
    <n v="8"/>
    <x v="0"/>
    <x v="0"/>
    <x v="500"/>
    <n v="9.0652291503966964"/>
    <n v="9"/>
    <s v="High"/>
    <x v="0"/>
    <n v="0.20930232558139536"/>
    <x v="0"/>
    <x v="3"/>
  </r>
  <r>
    <s v="9663-FZPP"/>
    <x v="0"/>
    <x v="72"/>
    <x v="1"/>
    <x v="0"/>
    <s v="AR"/>
    <x v="0"/>
    <n v="40"/>
    <x v="0"/>
    <n v="0"/>
    <x v="2"/>
    <x v="0"/>
    <n v="12"/>
    <x v="0"/>
    <x v="0"/>
    <x v="11"/>
    <n v="10.924972863459651"/>
    <n v="8"/>
    <s v="High"/>
    <x v="0"/>
    <n v="0.10810810810810811"/>
    <x v="0"/>
    <x v="0"/>
  </r>
  <r>
    <s v="5297-HARB"/>
    <x v="1"/>
    <x v="12"/>
    <x v="3"/>
    <x v="0"/>
    <s v="ND"/>
    <x v="0"/>
    <n v="62"/>
    <x v="0"/>
    <n v="0"/>
    <x v="0"/>
    <x v="1"/>
    <n v="33"/>
    <x v="1"/>
    <x v="9"/>
    <x v="1007"/>
    <n v="38.190386521699999"/>
    <n v="9"/>
    <s v="High"/>
    <x v="1"/>
    <n v="9"/>
    <x v="0"/>
    <x v="1"/>
  </r>
  <r>
    <s v="2729-RPRC"/>
    <x v="0"/>
    <x v="12"/>
    <x v="1"/>
    <x v="0"/>
    <s v="NV"/>
    <x v="0"/>
    <n v="61"/>
    <x v="0"/>
    <n v="0"/>
    <x v="0"/>
    <x v="0"/>
    <n v="12"/>
    <x v="0"/>
    <x v="0"/>
    <x v="1274"/>
    <n v="10.92406999279476"/>
    <n v="8"/>
    <s v="High"/>
    <x v="0"/>
    <n v="8"/>
    <x v="0"/>
    <x v="2"/>
  </r>
  <r>
    <s v="2547-NBGO"/>
    <x v="0"/>
    <x v="22"/>
    <x v="1"/>
    <x v="0"/>
    <s v="OK"/>
    <x v="0"/>
    <n v="21"/>
    <x v="0"/>
    <n v="0"/>
    <x v="1"/>
    <x v="0"/>
    <n v="10"/>
    <x v="0"/>
    <x v="0"/>
    <x v="316"/>
    <n v="8.9807330354820323"/>
    <n v="9"/>
    <s v="High"/>
    <x v="0"/>
    <n v="0.81818181818181823"/>
    <x v="2"/>
    <x v="0"/>
  </r>
  <r>
    <s v="7327-RNOH"/>
    <x v="0"/>
    <x v="12"/>
    <x v="1"/>
    <x v="0"/>
    <s v="SD"/>
    <x v="1"/>
    <n v="46"/>
    <x v="1"/>
    <n v="5"/>
    <x v="0"/>
    <x v="1"/>
    <n v="13"/>
    <x v="0"/>
    <x v="0"/>
    <x v="788"/>
    <n v="12.742121900145531"/>
    <n v="4"/>
    <s v="Medium"/>
    <x v="0"/>
    <n v="4"/>
    <x v="0"/>
    <x v="1"/>
  </r>
  <r>
    <s v="7740-FWZY"/>
    <x v="0"/>
    <x v="31"/>
    <x v="2"/>
    <x v="1"/>
    <s v="NY"/>
    <x v="1"/>
    <n v="34"/>
    <x v="0"/>
    <n v="0"/>
    <x v="0"/>
    <x v="1"/>
    <n v="44"/>
    <x v="0"/>
    <x v="0"/>
    <x v="688"/>
    <n v="43.225371462841913"/>
    <n v="6"/>
    <s v="High"/>
    <x v="1"/>
    <n v="0.27272727272727271"/>
    <x v="0"/>
    <x v="3"/>
  </r>
  <r>
    <s v="1210-TVSC"/>
    <x v="0"/>
    <x v="8"/>
    <x v="1"/>
    <x v="0"/>
    <s v="DE"/>
    <x v="0"/>
    <n v="61"/>
    <x v="0"/>
    <n v="0"/>
    <x v="0"/>
    <x v="0"/>
    <n v="8"/>
    <x v="0"/>
    <x v="0"/>
    <x v="60"/>
    <n v="8.5121787900028618"/>
    <n v="10"/>
    <s v="High"/>
    <x v="0"/>
    <n v="5"/>
    <x v="0"/>
    <x v="0"/>
  </r>
  <r>
    <s v="7182-AJTD"/>
    <x v="1"/>
    <x v="12"/>
    <x v="4"/>
    <x v="1"/>
    <s v="CO"/>
    <x v="1"/>
    <n v="60"/>
    <x v="0"/>
    <n v="0"/>
    <x v="0"/>
    <x v="1"/>
    <n v="48"/>
    <x v="3"/>
    <x v="8"/>
    <x v="1315"/>
    <n v="39.278421922018133"/>
    <n v="1"/>
    <s v="Low"/>
    <x v="1"/>
    <n v="1"/>
    <x v="0"/>
    <x v="2"/>
  </r>
  <r>
    <s v="0393-FWZC"/>
    <x v="0"/>
    <x v="9"/>
    <x v="1"/>
    <x v="0"/>
    <s v="MN"/>
    <x v="0"/>
    <n v="29"/>
    <x v="0"/>
    <n v="0"/>
    <x v="0"/>
    <x v="1"/>
    <n v="8"/>
    <x v="0"/>
    <x v="0"/>
    <x v="828"/>
    <n v="6.8568034377849578"/>
    <n v="7"/>
    <s v="High"/>
    <x v="0"/>
    <n v="2.3333333333333335"/>
    <x v="2"/>
    <x v="1"/>
  </r>
  <r>
    <s v="9417-KHSR"/>
    <x v="0"/>
    <x v="18"/>
    <x v="1"/>
    <x v="0"/>
    <s v="OK"/>
    <x v="1"/>
    <n v="55"/>
    <x v="1"/>
    <n v="6"/>
    <x v="2"/>
    <x v="0"/>
    <n v="6"/>
    <x v="0"/>
    <x v="0"/>
    <x v="694"/>
    <n v="5.431599807720124"/>
    <n v="6"/>
    <s v="High"/>
    <x v="0"/>
    <n v="0.10526315789473684"/>
    <x v="0"/>
    <x v="0"/>
  </r>
  <r>
    <s v="1189-HWNE"/>
    <x v="0"/>
    <x v="35"/>
    <x v="1"/>
    <x v="1"/>
    <s v="AZ"/>
    <x v="0"/>
    <n v="41"/>
    <x v="0"/>
    <n v="0"/>
    <x v="1"/>
    <x v="1"/>
    <n v="37"/>
    <x v="0"/>
    <x v="0"/>
    <x v="331"/>
    <n v="42.061910265693363"/>
    <n v="5"/>
    <s v="Medium"/>
    <x v="1"/>
    <n v="0.2"/>
    <x v="0"/>
    <x v="2"/>
  </r>
  <r>
    <s v="5499-BHPH"/>
    <x v="1"/>
    <x v="23"/>
    <x v="3"/>
    <x v="1"/>
    <s v="DE"/>
    <x v="1"/>
    <n v="67"/>
    <x v="0"/>
    <n v="0"/>
    <x v="0"/>
    <x v="1"/>
    <n v="49"/>
    <x v="2"/>
    <x v="16"/>
    <x v="876"/>
    <n v="53.264402285266982"/>
    <n v="0"/>
    <s v="None"/>
    <x v="1"/>
    <n v="0"/>
    <x v="1"/>
    <x v="0"/>
  </r>
  <r>
    <s v="6541-GZOU"/>
    <x v="0"/>
    <x v="43"/>
    <x v="1"/>
    <x v="1"/>
    <s v="KY"/>
    <x v="0"/>
    <n v="24"/>
    <x v="0"/>
    <n v="0"/>
    <x v="2"/>
    <x v="1"/>
    <n v="40"/>
    <x v="0"/>
    <x v="0"/>
    <x v="409"/>
    <n v="40.244767667348363"/>
    <n v="5"/>
    <s v="Medium"/>
    <x v="1"/>
    <n v="0.17241379310344829"/>
    <x v="2"/>
    <x v="0"/>
  </r>
  <r>
    <s v="4959-FFQS"/>
    <x v="0"/>
    <x v="46"/>
    <x v="1"/>
    <x v="1"/>
    <s v="KS"/>
    <x v="0"/>
    <n v="48"/>
    <x v="0"/>
    <n v="0"/>
    <x v="2"/>
    <x v="1"/>
    <n v="28"/>
    <x v="0"/>
    <x v="0"/>
    <x v="1081"/>
    <n v="26.834667521520139"/>
    <n v="5"/>
    <s v="Medium"/>
    <x v="1"/>
    <n v="8.6206896551724144E-2"/>
    <x v="0"/>
    <x v="1"/>
  </r>
  <r>
    <s v="2688-ALAJ"/>
    <x v="1"/>
    <x v="9"/>
    <x v="4"/>
    <x v="1"/>
    <s v="NJ"/>
    <x v="0"/>
    <n v="20"/>
    <x v="0"/>
    <n v="0"/>
    <x v="0"/>
    <x v="1"/>
    <n v="33"/>
    <x v="1"/>
    <x v="7"/>
    <x v="432"/>
    <n v="34.345931179742259"/>
    <n v="2"/>
    <s v="Low"/>
    <x v="1"/>
    <n v="0.66666666666666663"/>
    <x v="2"/>
    <x v="3"/>
  </r>
  <r>
    <s v="2210-QVLG"/>
    <x v="1"/>
    <x v="45"/>
    <x v="5"/>
    <x v="1"/>
    <s v="MD"/>
    <x v="1"/>
    <n v="50"/>
    <x v="0"/>
    <n v="0"/>
    <x v="0"/>
    <x v="0"/>
    <n v="16"/>
    <x v="2"/>
    <x v="19"/>
    <x v="993"/>
    <n v="14.62497075128158"/>
    <n v="1"/>
    <s v="Low"/>
    <x v="0"/>
    <n v="7.6923076923076927E-2"/>
    <x v="0"/>
    <x v="0"/>
  </r>
  <r>
    <s v="2379-LATS"/>
    <x v="0"/>
    <x v="37"/>
    <x v="1"/>
    <x v="1"/>
    <s v="TN"/>
    <x v="0"/>
    <n v="22"/>
    <x v="0"/>
    <n v="0"/>
    <x v="1"/>
    <x v="0"/>
    <n v="59"/>
    <x v="0"/>
    <x v="0"/>
    <x v="907"/>
    <n v="54.626300536475107"/>
    <n v="4"/>
    <s v="Medium"/>
    <x v="2"/>
    <n v="0.5714285714285714"/>
    <x v="2"/>
    <x v="0"/>
  </r>
  <r>
    <s v="7438-VLMJ"/>
    <x v="1"/>
    <x v="34"/>
    <x v="1"/>
    <x v="1"/>
    <s v="CO"/>
    <x v="0"/>
    <n v="20"/>
    <x v="0"/>
    <n v="0"/>
    <x v="0"/>
    <x v="1"/>
    <n v="45"/>
    <x v="1"/>
    <x v="7"/>
    <x v="1127"/>
    <n v="40.383733701902258"/>
    <n v="1"/>
    <s v="Low"/>
    <x v="1"/>
    <n v="1.5151515151515152E-2"/>
    <x v="2"/>
    <x v="2"/>
  </r>
  <r>
    <s v="1443-NIGF"/>
    <x v="0"/>
    <x v="67"/>
    <x v="1"/>
    <x v="0"/>
    <s v="NM"/>
    <x v="1"/>
    <n v="22"/>
    <x v="1"/>
    <n v="5"/>
    <x v="0"/>
    <x v="0"/>
    <n v="7"/>
    <x v="0"/>
    <x v="0"/>
    <x v="901"/>
    <n v="6.2370159493803374"/>
    <n v="5"/>
    <s v="Medium"/>
    <x v="0"/>
    <n v="0.14285714285714285"/>
    <x v="2"/>
    <x v="2"/>
  </r>
  <r>
    <s v="7465-TDPW"/>
    <x v="0"/>
    <x v="22"/>
    <x v="1"/>
    <x v="0"/>
    <s v="OK"/>
    <x v="0"/>
    <n v="27"/>
    <x v="0"/>
    <n v="0"/>
    <x v="0"/>
    <x v="0"/>
    <n v="13"/>
    <x v="0"/>
    <x v="0"/>
    <x v="1214"/>
    <n v="14.79857875830154"/>
    <n v="2"/>
    <s v="Low"/>
    <x v="0"/>
    <n v="0.18181818181818182"/>
    <x v="2"/>
    <x v="0"/>
  </r>
  <r>
    <s v="2538-QKPS"/>
    <x v="0"/>
    <x v="21"/>
    <x v="1"/>
    <x v="1"/>
    <s v="IA"/>
    <x v="1"/>
    <n v="51"/>
    <x v="1"/>
    <n v="2"/>
    <x v="0"/>
    <x v="1"/>
    <n v="24"/>
    <x v="0"/>
    <x v="0"/>
    <x v="796"/>
    <n v="25.15217636061222"/>
    <n v="4"/>
    <s v="Medium"/>
    <x v="1"/>
    <n v="0.66666666666666663"/>
    <x v="0"/>
    <x v="1"/>
  </r>
  <r>
    <s v="7126-IPBQ"/>
    <x v="0"/>
    <x v="16"/>
    <x v="0"/>
    <x v="1"/>
    <s v="VT"/>
    <x v="0"/>
    <n v="72"/>
    <x v="0"/>
    <n v="0"/>
    <x v="2"/>
    <x v="1"/>
    <n v="43"/>
    <x v="0"/>
    <x v="0"/>
    <x v="304"/>
    <n v="44.129938164217933"/>
    <n v="1"/>
    <s v="Low"/>
    <x v="1"/>
    <n v="1.3888888888888888E-2"/>
    <x v="1"/>
    <x v="3"/>
  </r>
  <r>
    <s v="8574-HOBE"/>
    <x v="1"/>
    <x v="65"/>
    <x v="1"/>
    <x v="1"/>
    <s v="KS"/>
    <x v="0"/>
    <n v="73"/>
    <x v="0"/>
    <n v="0"/>
    <x v="0"/>
    <x v="0"/>
    <n v="31"/>
    <x v="3"/>
    <x v="8"/>
    <x v="82"/>
    <n v="33.939792611376653"/>
    <n v="0"/>
    <s v="None"/>
    <x v="1"/>
    <n v="0"/>
    <x v="1"/>
    <x v="1"/>
  </r>
  <r>
    <s v="6618-GWHQ"/>
    <x v="0"/>
    <x v="15"/>
    <x v="1"/>
    <x v="0"/>
    <s v="MD"/>
    <x v="1"/>
    <n v="60"/>
    <x v="0"/>
    <n v="0"/>
    <x v="2"/>
    <x v="1"/>
    <n v="9"/>
    <x v="0"/>
    <x v="0"/>
    <x v="443"/>
    <n v="8.8469111901743336"/>
    <n v="5"/>
    <s v="Medium"/>
    <x v="0"/>
    <n v="0.1388888888888889"/>
    <x v="0"/>
    <x v="0"/>
  </r>
  <r>
    <s v="5671-MTSV"/>
    <x v="0"/>
    <x v="59"/>
    <x v="1"/>
    <x v="1"/>
    <s v="KY"/>
    <x v="0"/>
    <n v="35"/>
    <x v="1"/>
    <n v="5"/>
    <x v="1"/>
    <x v="0"/>
    <n v="31"/>
    <x v="0"/>
    <x v="0"/>
    <x v="587"/>
    <n v="29.75979345089107"/>
    <n v="4"/>
    <s v="Medium"/>
    <x v="1"/>
    <n v="0.08"/>
    <x v="0"/>
    <x v="0"/>
  </r>
  <r>
    <s v="3560-ZZOB"/>
    <x v="0"/>
    <x v="36"/>
    <x v="1"/>
    <x v="0"/>
    <s v="NE"/>
    <x v="0"/>
    <n v="36"/>
    <x v="0"/>
    <n v="0"/>
    <x v="1"/>
    <x v="1"/>
    <n v="15"/>
    <x v="0"/>
    <x v="0"/>
    <x v="411"/>
    <n v="12.389747999396761"/>
    <n v="0"/>
    <s v="None"/>
    <x v="0"/>
    <n v="0"/>
    <x v="0"/>
    <x v="1"/>
  </r>
  <r>
    <s v="5409-JGHO"/>
    <x v="0"/>
    <x v="39"/>
    <x v="1"/>
    <x v="1"/>
    <s v="NV"/>
    <x v="1"/>
    <n v="61"/>
    <x v="0"/>
    <n v="0"/>
    <x v="2"/>
    <x v="0"/>
    <n v="33"/>
    <x v="0"/>
    <x v="0"/>
    <x v="492"/>
    <n v="27.280634862212509"/>
    <n v="2"/>
    <s v="Low"/>
    <x v="1"/>
    <n v="2.8169014084507043E-2"/>
    <x v="0"/>
    <x v="2"/>
  </r>
  <r>
    <s v="0375-HYRG"/>
    <x v="1"/>
    <x v="36"/>
    <x v="2"/>
    <x v="1"/>
    <s v="MT"/>
    <x v="0"/>
    <n v="47"/>
    <x v="0"/>
    <n v="0"/>
    <x v="0"/>
    <x v="3"/>
    <n v="16"/>
    <x v="1"/>
    <x v="9"/>
    <x v="1120"/>
    <n v="18.962761784228839"/>
    <n v="10"/>
    <s v="High"/>
    <x v="0"/>
    <n v="2.5"/>
    <x v="0"/>
    <x v="2"/>
  </r>
  <r>
    <s v="6094-QIVE"/>
    <x v="0"/>
    <x v="32"/>
    <x v="1"/>
    <x v="1"/>
    <s v="RI"/>
    <x v="1"/>
    <n v="76"/>
    <x v="1"/>
    <n v="6"/>
    <x v="1"/>
    <x v="1"/>
    <n v="30"/>
    <x v="0"/>
    <x v="0"/>
    <x v="624"/>
    <n v="32.18725774569716"/>
    <n v="9"/>
    <s v="High"/>
    <x v="1"/>
    <n v="0.24324324324324326"/>
    <x v="1"/>
    <x v="3"/>
  </r>
  <r>
    <s v="0018-BPSV"/>
    <x v="0"/>
    <x v="31"/>
    <x v="1"/>
    <x v="0"/>
    <s v="VT"/>
    <x v="1"/>
    <n v="80"/>
    <x v="0"/>
    <n v="0"/>
    <x v="2"/>
    <x v="1"/>
    <n v="43"/>
    <x v="0"/>
    <x v="0"/>
    <x v="1112"/>
    <n v="36.433432451706828"/>
    <n v="1"/>
    <s v="Low"/>
    <x v="1"/>
    <n v="4.5454545454545456E-2"/>
    <x v="1"/>
    <x v="3"/>
  </r>
  <r>
    <s v="8581-JVQB"/>
    <x v="0"/>
    <x v="43"/>
    <x v="0"/>
    <x v="0"/>
    <s v="UT"/>
    <x v="0"/>
    <n v="60"/>
    <x v="0"/>
    <n v="0"/>
    <x v="2"/>
    <x v="3"/>
    <n v="8"/>
    <x v="0"/>
    <x v="0"/>
    <x v="483"/>
    <n v="7.9558324153770856"/>
    <n v="6"/>
    <s v="High"/>
    <x v="0"/>
    <n v="0.20689655172413793"/>
    <x v="0"/>
    <x v="2"/>
  </r>
  <r>
    <s v="0427-GNBF"/>
    <x v="1"/>
    <x v="53"/>
    <x v="2"/>
    <x v="0"/>
    <s v="AK"/>
    <x v="1"/>
    <n v="60"/>
    <x v="0"/>
    <n v="0"/>
    <x v="1"/>
    <x v="1"/>
    <n v="60"/>
    <x v="2"/>
    <x v="6"/>
    <x v="1129"/>
    <n v="52.793004102299527"/>
    <n v="1"/>
    <s v="Low"/>
    <x v="2"/>
    <n v="2.3809523809523808E-2"/>
    <x v="0"/>
    <x v="2"/>
  </r>
  <r>
    <s v="8080-ZOAB"/>
    <x v="1"/>
    <x v="0"/>
    <x v="3"/>
    <x v="1"/>
    <s v="ND"/>
    <x v="0"/>
    <n v="47"/>
    <x v="0"/>
    <n v="0"/>
    <x v="0"/>
    <x v="1"/>
    <n v="35"/>
    <x v="1"/>
    <x v="9"/>
    <x v="1316"/>
    <n v="32.770124887430207"/>
    <n v="9"/>
    <s v="High"/>
    <x v="1"/>
    <n v="0.375"/>
    <x v="0"/>
    <x v="1"/>
  </r>
  <r>
    <s v="3671-EUGD"/>
    <x v="0"/>
    <x v="8"/>
    <x v="1"/>
    <x v="0"/>
    <s v="KS"/>
    <x v="0"/>
    <n v="30"/>
    <x v="0"/>
    <n v="0"/>
    <x v="0"/>
    <x v="3"/>
    <n v="8"/>
    <x v="0"/>
    <x v="0"/>
    <x v="826"/>
    <n v="9.2671389456850086"/>
    <n v="6"/>
    <s v="High"/>
    <x v="0"/>
    <n v="3"/>
    <x v="0"/>
    <x v="1"/>
  </r>
  <r>
    <s v="5077-BLDM"/>
    <x v="0"/>
    <x v="45"/>
    <x v="1"/>
    <x v="0"/>
    <s v="VA"/>
    <x v="0"/>
    <n v="41"/>
    <x v="0"/>
    <n v="0"/>
    <x v="0"/>
    <x v="0"/>
    <n v="12"/>
    <x v="0"/>
    <x v="0"/>
    <x v="1163"/>
    <n v="9.8270869984831641"/>
    <n v="9"/>
    <s v="High"/>
    <x v="0"/>
    <n v="0.69230769230769229"/>
    <x v="0"/>
    <x v="0"/>
  </r>
  <r>
    <s v="1220-FSQV"/>
    <x v="0"/>
    <x v="36"/>
    <x v="2"/>
    <x v="0"/>
    <s v="OR"/>
    <x v="0"/>
    <n v="64"/>
    <x v="0"/>
    <n v="0"/>
    <x v="1"/>
    <x v="3"/>
    <n v="10"/>
    <x v="0"/>
    <x v="0"/>
    <x v="1044"/>
    <n v="11.80343792016861"/>
    <n v="10"/>
    <s v="High"/>
    <x v="0"/>
    <n v="2.5"/>
    <x v="0"/>
    <x v="2"/>
  </r>
  <r>
    <s v="3314-KNHM"/>
    <x v="1"/>
    <x v="30"/>
    <x v="1"/>
    <x v="1"/>
    <s v="TN"/>
    <x v="0"/>
    <n v="49"/>
    <x v="0"/>
    <n v="0"/>
    <x v="0"/>
    <x v="1"/>
    <n v="41"/>
    <x v="2"/>
    <x v="3"/>
    <x v="291"/>
    <n v="35.373212503797802"/>
    <n v="1"/>
    <s v="Low"/>
    <x v="1"/>
    <n v="3.0303030303030304E-2"/>
    <x v="0"/>
    <x v="0"/>
  </r>
  <r>
    <s v="0323-BUFB"/>
    <x v="0"/>
    <x v="48"/>
    <x v="0"/>
    <x v="0"/>
    <s v="NV"/>
    <x v="0"/>
    <n v="47"/>
    <x v="0"/>
    <n v="0"/>
    <x v="0"/>
    <x v="0"/>
    <n v="12"/>
    <x v="0"/>
    <x v="0"/>
    <x v="745"/>
    <n v="13.77279024835225"/>
    <n v="7"/>
    <s v="High"/>
    <x v="0"/>
    <n v="0.35"/>
    <x v="0"/>
    <x v="2"/>
  </r>
  <r>
    <s v="6289-MEER"/>
    <x v="0"/>
    <x v="47"/>
    <x v="1"/>
    <x v="0"/>
    <s v="SC"/>
    <x v="1"/>
    <n v="80"/>
    <x v="0"/>
    <n v="0"/>
    <x v="2"/>
    <x v="1"/>
    <n v="44"/>
    <x v="0"/>
    <x v="0"/>
    <x v="251"/>
    <n v="43.691481493068913"/>
    <n v="0"/>
    <s v="None"/>
    <x v="1"/>
    <n v="0"/>
    <x v="1"/>
    <x v="0"/>
  </r>
  <r>
    <s v="4033-UJEG"/>
    <x v="0"/>
    <x v="10"/>
    <x v="1"/>
    <x v="1"/>
    <s v="ME"/>
    <x v="0"/>
    <n v="69"/>
    <x v="0"/>
    <n v="0"/>
    <x v="2"/>
    <x v="1"/>
    <n v="40"/>
    <x v="0"/>
    <x v="0"/>
    <x v="105"/>
    <n v="35.11097846878048"/>
    <n v="2"/>
    <s v="Low"/>
    <x v="1"/>
    <n v="0.05"/>
    <x v="1"/>
    <x v="3"/>
  </r>
  <r>
    <s v="2738-WURU"/>
    <x v="0"/>
    <x v="6"/>
    <x v="1"/>
    <x v="0"/>
    <s v="WA"/>
    <x v="0"/>
    <n v="25"/>
    <x v="0"/>
    <n v="0"/>
    <x v="1"/>
    <x v="0"/>
    <n v="10"/>
    <x v="0"/>
    <x v="0"/>
    <x v="1317"/>
    <n v="8.048787333461572"/>
    <n v="9"/>
    <s v="High"/>
    <x v="0"/>
    <n v="0.47368421052631576"/>
    <x v="2"/>
    <x v="2"/>
  </r>
  <r>
    <s v="9161-LAQX"/>
    <x v="0"/>
    <x v="25"/>
    <x v="1"/>
    <x v="0"/>
    <s v="MS"/>
    <x v="1"/>
    <n v="48"/>
    <x v="0"/>
    <n v="0"/>
    <x v="1"/>
    <x v="1"/>
    <n v="61"/>
    <x v="0"/>
    <x v="0"/>
    <x v="475"/>
    <n v="58.232739928104337"/>
    <n v="10"/>
    <s v="High"/>
    <x v="2"/>
    <n v="0.15384615384615385"/>
    <x v="0"/>
    <x v="0"/>
  </r>
  <r>
    <s v="6931-LMZW"/>
    <x v="0"/>
    <x v="68"/>
    <x v="0"/>
    <x v="0"/>
    <s v="MA"/>
    <x v="0"/>
    <n v="67"/>
    <x v="0"/>
    <n v="0"/>
    <x v="1"/>
    <x v="1"/>
    <n v="16"/>
    <x v="0"/>
    <x v="0"/>
    <x v="247"/>
    <n v="17.19724614300992"/>
    <n v="1"/>
    <s v="Low"/>
    <x v="0"/>
    <n v="2.0408163265306121E-2"/>
    <x v="1"/>
    <x v="3"/>
  </r>
  <r>
    <s v="9302-TQFT"/>
    <x v="0"/>
    <x v="62"/>
    <x v="1"/>
    <x v="0"/>
    <s v="KS"/>
    <x v="0"/>
    <n v="50"/>
    <x v="0"/>
    <n v="0"/>
    <x v="2"/>
    <x v="1"/>
    <n v="15"/>
    <x v="0"/>
    <x v="0"/>
    <x v="1125"/>
    <n v="12.386631350877449"/>
    <n v="5"/>
    <s v="Medium"/>
    <x v="0"/>
    <n v="0.33333333333333331"/>
    <x v="0"/>
    <x v="1"/>
  </r>
  <r>
    <s v="5062-ZKLP"/>
    <x v="0"/>
    <x v="21"/>
    <x v="1"/>
    <x v="1"/>
    <s v="NJ"/>
    <x v="1"/>
    <n v="49"/>
    <x v="1"/>
    <n v="6"/>
    <x v="2"/>
    <x v="0"/>
    <n v="25"/>
    <x v="0"/>
    <x v="0"/>
    <x v="1279"/>
    <n v="22.724533741920801"/>
    <n v="4"/>
    <s v="Medium"/>
    <x v="1"/>
    <n v="0.66666666666666663"/>
    <x v="0"/>
    <x v="3"/>
  </r>
  <r>
    <s v="3382-IGNP"/>
    <x v="1"/>
    <x v="13"/>
    <x v="3"/>
    <x v="1"/>
    <s v="MI"/>
    <x v="0"/>
    <n v="21"/>
    <x v="0"/>
    <n v="0"/>
    <x v="0"/>
    <x v="1"/>
    <n v="51"/>
    <x v="1"/>
    <x v="11"/>
    <x v="1318"/>
    <n v="51.509954765976033"/>
    <n v="4"/>
    <s v="Medium"/>
    <x v="2"/>
    <n v="8.8888888888888892E-2"/>
    <x v="2"/>
    <x v="1"/>
  </r>
  <r>
    <s v="8942-JMZL"/>
    <x v="0"/>
    <x v="55"/>
    <x v="1"/>
    <x v="0"/>
    <s v="TX"/>
    <x v="1"/>
    <n v="49"/>
    <x v="0"/>
    <n v="0"/>
    <x v="1"/>
    <x v="0"/>
    <n v="54"/>
    <x v="0"/>
    <x v="0"/>
    <x v="431"/>
    <n v="53.853259555468249"/>
    <n v="1"/>
    <s v="Low"/>
    <x v="2"/>
    <n v="1.9607843137254902E-2"/>
    <x v="0"/>
    <x v="0"/>
  </r>
  <r>
    <s v="5301-AGPG"/>
    <x v="0"/>
    <x v="3"/>
    <x v="1"/>
    <x v="0"/>
    <s v="OR"/>
    <x v="0"/>
    <n v="63"/>
    <x v="1"/>
    <n v="6"/>
    <x v="1"/>
    <x v="1"/>
    <n v="55"/>
    <x v="0"/>
    <x v="0"/>
    <x v="1006"/>
    <n v="57.634615655323621"/>
    <n v="5"/>
    <s v="Medium"/>
    <x v="2"/>
    <n v="7.2463768115942032E-2"/>
    <x v="0"/>
    <x v="2"/>
  </r>
  <r>
    <s v="7234-DZRX"/>
    <x v="0"/>
    <x v="54"/>
    <x v="1"/>
    <x v="0"/>
    <s v="NV"/>
    <x v="0"/>
    <n v="25"/>
    <x v="1"/>
    <n v="3"/>
    <x v="2"/>
    <x v="0"/>
    <n v="7"/>
    <x v="0"/>
    <x v="0"/>
    <x v="591"/>
    <n v="8.0939209465296038"/>
    <n v="3"/>
    <s v="Medium"/>
    <x v="0"/>
    <n v="0.3"/>
    <x v="2"/>
    <x v="2"/>
  </r>
  <r>
    <s v="0977-KUNU"/>
    <x v="0"/>
    <x v="39"/>
    <x v="1"/>
    <x v="0"/>
    <s v="WI"/>
    <x v="1"/>
    <n v="38"/>
    <x v="1"/>
    <n v="4"/>
    <x v="1"/>
    <x v="0"/>
    <n v="31"/>
    <x v="0"/>
    <x v="0"/>
    <x v="97"/>
    <n v="33.283291309654551"/>
    <n v="5"/>
    <s v="Medium"/>
    <x v="1"/>
    <n v="7.0422535211267609E-2"/>
    <x v="0"/>
    <x v="1"/>
  </r>
  <r>
    <s v="9574-QFYY"/>
    <x v="0"/>
    <x v="1"/>
    <x v="0"/>
    <x v="0"/>
    <s v="IL"/>
    <x v="0"/>
    <n v="63"/>
    <x v="0"/>
    <n v="0"/>
    <x v="1"/>
    <x v="1"/>
    <n v="45"/>
    <x v="0"/>
    <x v="0"/>
    <x v="466"/>
    <n v="38.125251852620252"/>
    <n v="2"/>
    <s v="Low"/>
    <x v="1"/>
    <n v="3.125E-2"/>
    <x v="0"/>
    <x v="1"/>
  </r>
  <r>
    <s v="1214-WMIN"/>
    <x v="0"/>
    <x v="21"/>
    <x v="1"/>
    <x v="1"/>
    <s v="WI"/>
    <x v="1"/>
    <n v="22"/>
    <x v="0"/>
    <n v="0"/>
    <x v="0"/>
    <x v="1"/>
    <n v="36"/>
    <x v="0"/>
    <x v="0"/>
    <x v="296"/>
    <n v="39.422630284676892"/>
    <n v="8"/>
    <s v="High"/>
    <x v="1"/>
    <n v="1.3333333333333333"/>
    <x v="2"/>
    <x v="1"/>
  </r>
  <r>
    <s v="5088-KTIW"/>
    <x v="0"/>
    <x v="48"/>
    <x v="1"/>
    <x v="0"/>
    <s v="HI"/>
    <x v="1"/>
    <n v="34"/>
    <x v="0"/>
    <n v="0"/>
    <x v="0"/>
    <x v="0"/>
    <n v="11"/>
    <x v="0"/>
    <x v="0"/>
    <x v="1231"/>
    <n v="10.751957728100679"/>
    <n v="5"/>
    <s v="Medium"/>
    <x v="0"/>
    <n v="0.25"/>
    <x v="0"/>
    <x v="2"/>
  </r>
  <r>
    <s v="0969-ATLO"/>
    <x v="0"/>
    <x v="12"/>
    <x v="0"/>
    <x v="0"/>
    <s v="WA"/>
    <x v="1"/>
    <n v="49"/>
    <x v="0"/>
    <n v="0"/>
    <x v="0"/>
    <x v="0"/>
    <n v="7"/>
    <x v="0"/>
    <x v="0"/>
    <x v="1319"/>
    <n v="6.9706508666279374"/>
    <n v="4"/>
    <s v="Medium"/>
    <x v="0"/>
    <n v="4"/>
    <x v="0"/>
    <x v="2"/>
  </r>
  <r>
    <s v="5032-TVZZ"/>
    <x v="0"/>
    <x v="51"/>
    <x v="1"/>
    <x v="0"/>
    <s v="MD"/>
    <x v="1"/>
    <n v="30"/>
    <x v="0"/>
    <n v="0"/>
    <x v="1"/>
    <x v="1"/>
    <n v="10"/>
    <x v="0"/>
    <x v="0"/>
    <x v="891"/>
    <n v="11.734655267752011"/>
    <n v="8"/>
    <s v="High"/>
    <x v="0"/>
    <n v="1"/>
    <x v="0"/>
    <x v="0"/>
  </r>
  <r>
    <s v="6563-WJMN"/>
    <x v="0"/>
    <x v="26"/>
    <x v="2"/>
    <x v="0"/>
    <s v="LA"/>
    <x v="0"/>
    <n v="48"/>
    <x v="0"/>
    <n v="0"/>
    <x v="2"/>
    <x v="0"/>
    <n v="9"/>
    <x v="0"/>
    <x v="0"/>
    <x v="147"/>
    <n v="7.9324553554928574"/>
    <n v="0"/>
    <s v="None"/>
    <x v="0"/>
    <n v="0"/>
    <x v="0"/>
    <x v="0"/>
  </r>
  <r>
    <s v="3277-NXDS"/>
    <x v="0"/>
    <x v="43"/>
    <x v="1"/>
    <x v="1"/>
    <s v="WI"/>
    <x v="1"/>
    <n v="76"/>
    <x v="0"/>
    <n v="0"/>
    <x v="0"/>
    <x v="1"/>
    <n v="37"/>
    <x v="0"/>
    <x v="0"/>
    <x v="62"/>
    <n v="29.731594590697711"/>
    <n v="10"/>
    <s v="High"/>
    <x v="1"/>
    <n v="0.34482758620689657"/>
    <x v="1"/>
    <x v="1"/>
  </r>
  <r>
    <s v="5377-TZAV"/>
    <x v="1"/>
    <x v="12"/>
    <x v="3"/>
    <x v="1"/>
    <s v="MS"/>
    <x v="1"/>
    <n v="82"/>
    <x v="0"/>
    <n v="0"/>
    <x v="0"/>
    <x v="1"/>
    <n v="19"/>
    <x v="2"/>
    <x v="21"/>
    <x v="218"/>
    <n v="15.22551836633016"/>
    <n v="6"/>
    <s v="High"/>
    <x v="0"/>
    <n v="6"/>
    <x v="1"/>
    <x v="0"/>
  </r>
  <r>
    <s v="7727-IWBQ"/>
    <x v="0"/>
    <x v="16"/>
    <x v="1"/>
    <x v="1"/>
    <s v="ND"/>
    <x v="1"/>
    <n v="51"/>
    <x v="0"/>
    <n v="0"/>
    <x v="1"/>
    <x v="1"/>
    <n v="50"/>
    <x v="0"/>
    <x v="0"/>
    <x v="669"/>
    <n v="56.595223646818873"/>
    <n v="2"/>
    <s v="Low"/>
    <x v="1"/>
    <n v="2.7777777777777776E-2"/>
    <x v="0"/>
    <x v="1"/>
  </r>
  <r>
    <s v="2837-XQRF"/>
    <x v="0"/>
    <x v="45"/>
    <x v="1"/>
    <x v="0"/>
    <s v="MS"/>
    <x v="1"/>
    <n v="22"/>
    <x v="1"/>
    <n v="2"/>
    <x v="2"/>
    <x v="1"/>
    <n v="22"/>
    <x v="0"/>
    <x v="0"/>
    <x v="263"/>
    <n v="23.430882741712981"/>
    <n v="0"/>
    <s v="None"/>
    <x v="1"/>
    <n v="0"/>
    <x v="2"/>
    <x v="0"/>
  </r>
  <r>
    <s v="2644-IHYU"/>
    <x v="0"/>
    <x v="6"/>
    <x v="3"/>
    <x v="1"/>
    <s v="WV"/>
    <x v="1"/>
    <n v="67"/>
    <x v="0"/>
    <n v="0"/>
    <x v="0"/>
    <x v="0"/>
    <n v="31"/>
    <x v="0"/>
    <x v="0"/>
    <x v="22"/>
    <n v="33.593796554559383"/>
    <n v="1"/>
    <s v="Low"/>
    <x v="1"/>
    <n v="5.2631578947368418E-2"/>
    <x v="1"/>
    <x v="0"/>
  </r>
  <r>
    <s v="1633-FVON"/>
    <x v="0"/>
    <x v="70"/>
    <x v="1"/>
    <x v="0"/>
    <s v="NV"/>
    <x v="1"/>
    <n v="39"/>
    <x v="0"/>
    <n v="0"/>
    <x v="2"/>
    <x v="1"/>
    <n v="11"/>
    <x v="0"/>
    <x v="0"/>
    <x v="851"/>
    <n v="11.726842062713301"/>
    <n v="3"/>
    <s v="Medium"/>
    <x v="0"/>
    <n v="5.0847457627118647E-2"/>
    <x v="0"/>
    <x v="2"/>
  </r>
  <r>
    <s v="8748-ETJU"/>
    <x v="0"/>
    <x v="67"/>
    <x v="1"/>
    <x v="0"/>
    <s v="MO"/>
    <x v="0"/>
    <n v="26"/>
    <x v="1"/>
    <n v="2"/>
    <x v="2"/>
    <x v="1"/>
    <n v="9"/>
    <x v="0"/>
    <x v="0"/>
    <x v="1320"/>
    <n v="7.6469861145452569"/>
    <n v="2"/>
    <s v="Low"/>
    <x v="0"/>
    <n v="5.7142857142857141E-2"/>
    <x v="2"/>
    <x v="1"/>
  </r>
  <r>
    <s v="0939-ZFDO"/>
    <x v="0"/>
    <x v="46"/>
    <x v="1"/>
    <x v="1"/>
    <s v="UT"/>
    <x v="0"/>
    <n v="24"/>
    <x v="0"/>
    <n v="0"/>
    <x v="1"/>
    <x v="1"/>
    <n v="32"/>
    <x v="0"/>
    <x v="0"/>
    <x v="173"/>
    <n v="33.459843177780563"/>
    <n v="5"/>
    <s v="Medium"/>
    <x v="1"/>
    <n v="8.6206896551724144E-2"/>
    <x v="2"/>
    <x v="2"/>
  </r>
  <r>
    <s v="3982-ONLC"/>
    <x v="0"/>
    <x v="68"/>
    <x v="1"/>
    <x v="1"/>
    <s v="SC"/>
    <x v="0"/>
    <n v="60"/>
    <x v="0"/>
    <n v="0"/>
    <x v="0"/>
    <x v="1"/>
    <n v="61"/>
    <x v="0"/>
    <x v="0"/>
    <x v="803"/>
    <n v="64.358338902106468"/>
    <n v="10"/>
    <s v="High"/>
    <x v="2"/>
    <n v="0.20408163265306123"/>
    <x v="0"/>
    <x v="0"/>
  </r>
  <r>
    <s v="2642-NZZD"/>
    <x v="0"/>
    <x v="9"/>
    <x v="1"/>
    <x v="1"/>
    <s v="TX"/>
    <x v="1"/>
    <n v="28"/>
    <x v="0"/>
    <n v="0"/>
    <x v="0"/>
    <x v="1"/>
    <n v="20"/>
    <x v="0"/>
    <x v="0"/>
    <x v="428"/>
    <n v="22.668883509155581"/>
    <n v="7"/>
    <s v="High"/>
    <x v="0"/>
    <n v="2.3333333333333335"/>
    <x v="2"/>
    <x v="0"/>
  </r>
  <r>
    <s v="4575-SITD"/>
    <x v="0"/>
    <x v="50"/>
    <x v="1"/>
    <x v="1"/>
    <s v="HI"/>
    <x v="0"/>
    <n v="41"/>
    <x v="1"/>
    <n v="4"/>
    <x v="1"/>
    <x v="1"/>
    <n v="41"/>
    <x v="0"/>
    <x v="0"/>
    <x v="850"/>
    <n v="40.494037105898258"/>
    <n v="0"/>
    <s v="None"/>
    <x v="1"/>
    <n v="0"/>
    <x v="0"/>
    <x v="2"/>
  </r>
  <r>
    <s v="6593-HFZC"/>
    <x v="0"/>
    <x v="68"/>
    <x v="1"/>
    <x v="1"/>
    <s v="OR"/>
    <x v="0"/>
    <n v="27"/>
    <x v="0"/>
    <n v="0"/>
    <x v="1"/>
    <x v="1"/>
    <n v="37"/>
    <x v="0"/>
    <x v="0"/>
    <x v="1321"/>
    <n v="36.863642687985248"/>
    <n v="5"/>
    <s v="Medium"/>
    <x v="1"/>
    <n v="0.10204081632653061"/>
    <x v="2"/>
    <x v="2"/>
  </r>
  <r>
    <s v="5511-WBWV"/>
    <x v="0"/>
    <x v="49"/>
    <x v="1"/>
    <x v="1"/>
    <s v="ND"/>
    <x v="0"/>
    <n v="36"/>
    <x v="1"/>
    <n v="5"/>
    <x v="0"/>
    <x v="1"/>
    <n v="41"/>
    <x v="0"/>
    <x v="0"/>
    <x v="1170"/>
    <n v="35.139078410692242"/>
    <n v="6"/>
    <s v="High"/>
    <x v="1"/>
    <n v="0.10714285714285714"/>
    <x v="0"/>
    <x v="1"/>
  </r>
  <r>
    <s v="3567-NIHS"/>
    <x v="0"/>
    <x v="41"/>
    <x v="1"/>
    <x v="1"/>
    <s v="NE"/>
    <x v="0"/>
    <n v="30"/>
    <x v="0"/>
    <n v="0"/>
    <x v="2"/>
    <x v="1"/>
    <n v="58"/>
    <x v="0"/>
    <x v="0"/>
    <x v="452"/>
    <n v="60.661617850140701"/>
    <n v="7"/>
    <s v="High"/>
    <x v="2"/>
    <n v="0.1"/>
    <x v="0"/>
    <x v="1"/>
  </r>
  <r>
    <s v="9235-JQPE"/>
    <x v="0"/>
    <x v="16"/>
    <x v="1"/>
    <x v="1"/>
    <s v="ME"/>
    <x v="0"/>
    <n v="70"/>
    <x v="0"/>
    <n v="0"/>
    <x v="2"/>
    <x v="1"/>
    <n v="67"/>
    <x v="0"/>
    <x v="0"/>
    <x v="249"/>
    <n v="78.402404792577769"/>
    <n v="9"/>
    <s v="High"/>
    <x v="2"/>
    <n v="0.125"/>
    <x v="1"/>
    <x v="3"/>
  </r>
  <r>
    <s v="8587-YLXJ"/>
    <x v="0"/>
    <x v="34"/>
    <x v="1"/>
    <x v="1"/>
    <s v="CT"/>
    <x v="1"/>
    <n v="71"/>
    <x v="0"/>
    <n v="0"/>
    <x v="1"/>
    <x v="1"/>
    <n v="49"/>
    <x v="0"/>
    <x v="0"/>
    <x v="869"/>
    <n v="48.085242734490762"/>
    <n v="2"/>
    <s v="Low"/>
    <x v="1"/>
    <n v="3.0303030303030304E-2"/>
    <x v="1"/>
    <x v="3"/>
  </r>
  <r>
    <s v="6302-WHGJ"/>
    <x v="1"/>
    <x v="54"/>
    <x v="2"/>
    <x v="1"/>
    <s v="KY"/>
    <x v="0"/>
    <n v="20"/>
    <x v="0"/>
    <n v="0"/>
    <x v="0"/>
    <x v="3"/>
    <n v="33"/>
    <x v="1"/>
    <x v="13"/>
    <x v="647"/>
    <n v="27.792829365271771"/>
    <n v="8"/>
    <s v="High"/>
    <x v="1"/>
    <n v="0.8"/>
    <x v="2"/>
    <x v="0"/>
  </r>
  <r>
    <s v="3993-MIVK"/>
    <x v="1"/>
    <x v="22"/>
    <x v="4"/>
    <x v="1"/>
    <s v="SC"/>
    <x v="1"/>
    <n v="53"/>
    <x v="0"/>
    <n v="0"/>
    <x v="0"/>
    <x v="1"/>
    <n v="18"/>
    <x v="1"/>
    <x v="9"/>
    <x v="817"/>
    <n v="20.72127043193662"/>
    <n v="2"/>
    <s v="Low"/>
    <x v="0"/>
    <n v="0.18181818181818182"/>
    <x v="0"/>
    <x v="0"/>
  </r>
  <r>
    <s v="4418-OHSR"/>
    <x v="0"/>
    <x v="64"/>
    <x v="0"/>
    <x v="1"/>
    <s v="DC"/>
    <x v="1"/>
    <n v="48"/>
    <x v="0"/>
    <n v="0"/>
    <x v="0"/>
    <x v="0"/>
    <n v="56"/>
    <x v="0"/>
    <x v="0"/>
    <x v="675"/>
    <n v="66.905357728563558"/>
    <n v="8"/>
    <s v="High"/>
    <x v="2"/>
    <n v="0.17391304347826086"/>
    <x v="0"/>
    <x v="0"/>
  </r>
  <r>
    <s v="2509-SLXY"/>
    <x v="0"/>
    <x v="59"/>
    <x v="1"/>
    <x v="1"/>
    <s v="MS"/>
    <x v="0"/>
    <n v="72"/>
    <x v="0"/>
    <n v="0"/>
    <x v="0"/>
    <x v="1"/>
    <n v="37"/>
    <x v="0"/>
    <x v="0"/>
    <x v="1312"/>
    <n v="32.688583451758099"/>
    <n v="4"/>
    <s v="Medium"/>
    <x v="1"/>
    <n v="0.08"/>
    <x v="1"/>
    <x v="0"/>
  </r>
  <r>
    <s v="0888-BWGU"/>
    <x v="0"/>
    <x v="60"/>
    <x v="1"/>
    <x v="1"/>
    <s v="NV"/>
    <x v="0"/>
    <n v="30"/>
    <x v="0"/>
    <n v="0"/>
    <x v="2"/>
    <x v="0"/>
    <n v="30"/>
    <x v="0"/>
    <x v="0"/>
    <x v="159"/>
    <n v="26.126758458898529"/>
    <n v="9"/>
    <s v="High"/>
    <x v="1"/>
    <n v="0.16363636363636364"/>
    <x v="0"/>
    <x v="2"/>
  </r>
  <r>
    <s v="8300-LSNN"/>
    <x v="0"/>
    <x v="3"/>
    <x v="1"/>
    <x v="0"/>
    <s v="NM"/>
    <x v="1"/>
    <n v="23"/>
    <x v="0"/>
    <n v="0"/>
    <x v="2"/>
    <x v="0"/>
    <n v="50"/>
    <x v="0"/>
    <x v="0"/>
    <x v="1154"/>
    <n v="44.426088959093953"/>
    <n v="7"/>
    <s v="High"/>
    <x v="1"/>
    <n v="0.10144927536231885"/>
    <x v="2"/>
    <x v="2"/>
  </r>
  <r>
    <s v="2987-MPZD"/>
    <x v="0"/>
    <x v="15"/>
    <x v="2"/>
    <x v="1"/>
    <s v="HI"/>
    <x v="1"/>
    <n v="62"/>
    <x v="0"/>
    <n v="0"/>
    <x v="0"/>
    <x v="1"/>
    <n v="43"/>
    <x v="0"/>
    <x v="0"/>
    <x v="377"/>
    <n v="36.33852490894251"/>
    <n v="4"/>
    <s v="Medium"/>
    <x v="1"/>
    <n v="0.1111111111111111"/>
    <x v="0"/>
    <x v="2"/>
  </r>
  <r>
    <s v="9488-PSYP"/>
    <x v="0"/>
    <x v="55"/>
    <x v="2"/>
    <x v="1"/>
    <s v="AZ"/>
    <x v="1"/>
    <n v="51"/>
    <x v="0"/>
    <n v="0"/>
    <x v="1"/>
    <x v="0"/>
    <n v="49"/>
    <x v="0"/>
    <x v="0"/>
    <x v="1161"/>
    <n v="58.395438435192922"/>
    <n v="3"/>
    <s v="Medium"/>
    <x v="1"/>
    <n v="5.8823529411764705E-2"/>
    <x v="0"/>
    <x v="2"/>
  </r>
  <r>
    <s v="2401-PVUL"/>
    <x v="0"/>
    <x v="2"/>
    <x v="2"/>
    <x v="0"/>
    <s v="IN"/>
    <x v="0"/>
    <n v="28"/>
    <x v="0"/>
    <n v="0"/>
    <x v="0"/>
    <x v="3"/>
    <n v="13"/>
    <x v="0"/>
    <x v="0"/>
    <x v="708"/>
    <n v="15.5801368729618"/>
    <n v="3"/>
    <s v="Medium"/>
    <x v="0"/>
    <n v="0.25"/>
    <x v="2"/>
    <x v="1"/>
  </r>
  <r>
    <s v="1807-AODK"/>
    <x v="0"/>
    <x v="1"/>
    <x v="1"/>
    <x v="1"/>
    <s v="DE"/>
    <x v="0"/>
    <n v="30"/>
    <x v="0"/>
    <n v="0"/>
    <x v="1"/>
    <x v="0"/>
    <n v="26"/>
    <x v="0"/>
    <x v="0"/>
    <x v="1049"/>
    <n v="29.839700378004"/>
    <n v="7"/>
    <s v="High"/>
    <x v="1"/>
    <n v="0.109375"/>
    <x v="0"/>
    <x v="0"/>
  </r>
  <r>
    <s v="8080-SMOH"/>
    <x v="0"/>
    <x v="25"/>
    <x v="1"/>
    <x v="0"/>
    <s v="VA"/>
    <x v="0"/>
    <n v="41"/>
    <x v="0"/>
    <n v="0"/>
    <x v="2"/>
    <x v="0"/>
    <n v="16"/>
    <x v="0"/>
    <x v="0"/>
    <x v="442"/>
    <n v="16.84514864279317"/>
    <n v="0"/>
    <s v="None"/>
    <x v="0"/>
    <n v="0"/>
    <x v="0"/>
    <x v="0"/>
  </r>
  <r>
    <s v="4154-VIZI"/>
    <x v="1"/>
    <x v="23"/>
    <x v="4"/>
    <x v="0"/>
    <s v="WI"/>
    <x v="0"/>
    <n v="59"/>
    <x v="0"/>
    <n v="0"/>
    <x v="1"/>
    <x v="3"/>
    <n v="12"/>
    <x v="1"/>
    <x v="7"/>
    <x v="1277"/>
    <n v="11.664598359190251"/>
    <n v="1"/>
    <s v="Low"/>
    <x v="0"/>
    <n v="2.3255813953488372E-2"/>
    <x v="0"/>
    <x v="1"/>
  </r>
  <r>
    <s v="7520-GQIX"/>
    <x v="0"/>
    <x v="13"/>
    <x v="2"/>
    <x v="1"/>
    <s v="MN"/>
    <x v="1"/>
    <n v="60"/>
    <x v="0"/>
    <n v="0"/>
    <x v="2"/>
    <x v="0"/>
    <n v="38"/>
    <x v="0"/>
    <x v="0"/>
    <x v="589"/>
    <n v="37.08869401328451"/>
    <n v="7"/>
    <s v="High"/>
    <x v="1"/>
    <n v="0.15555555555555556"/>
    <x v="0"/>
    <x v="1"/>
  </r>
  <r>
    <s v="3121-MEGP"/>
    <x v="0"/>
    <x v="52"/>
    <x v="1"/>
    <x v="1"/>
    <s v="OR"/>
    <x v="1"/>
    <n v="24"/>
    <x v="0"/>
    <n v="0"/>
    <x v="1"/>
    <x v="0"/>
    <n v="60"/>
    <x v="0"/>
    <x v="0"/>
    <x v="740"/>
    <n v="67.903120224474108"/>
    <n v="4"/>
    <s v="Medium"/>
    <x v="2"/>
    <n v="6.6666666666666666E-2"/>
    <x v="2"/>
    <x v="2"/>
  </r>
  <r>
    <s v="8310-YFHN"/>
    <x v="0"/>
    <x v="57"/>
    <x v="1"/>
    <x v="1"/>
    <s v="MD"/>
    <x v="1"/>
    <n v="33"/>
    <x v="0"/>
    <n v="0"/>
    <x v="2"/>
    <x v="0"/>
    <n v="28"/>
    <x v="0"/>
    <x v="0"/>
    <x v="632"/>
    <n v="26.862847264155931"/>
    <n v="10"/>
    <s v="High"/>
    <x v="1"/>
    <n v="0.13698630136986301"/>
    <x v="0"/>
    <x v="0"/>
  </r>
  <r>
    <s v="7619-TIAJ"/>
    <x v="0"/>
    <x v="52"/>
    <x v="1"/>
    <x v="1"/>
    <s v="DC"/>
    <x v="1"/>
    <n v="47"/>
    <x v="0"/>
    <n v="0"/>
    <x v="1"/>
    <x v="1"/>
    <n v="48"/>
    <x v="0"/>
    <x v="0"/>
    <x v="468"/>
    <n v="39.646987047034948"/>
    <n v="6"/>
    <s v="High"/>
    <x v="1"/>
    <n v="0.1"/>
    <x v="0"/>
    <x v="0"/>
  </r>
  <r>
    <s v="9105-SWRZ"/>
    <x v="0"/>
    <x v="13"/>
    <x v="1"/>
    <x v="1"/>
    <s v="MN"/>
    <x v="1"/>
    <n v="55"/>
    <x v="0"/>
    <n v="0"/>
    <x v="1"/>
    <x v="0"/>
    <n v="75"/>
    <x v="0"/>
    <x v="0"/>
    <x v="1322"/>
    <n v="83.228549837821689"/>
    <n v="4"/>
    <s v="Medium"/>
    <x v="2"/>
    <n v="8.8888888888888892E-2"/>
    <x v="0"/>
    <x v="1"/>
  </r>
  <r>
    <s v="2340-QFSN"/>
    <x v="1"/>
    <x v="62"/>
    <x v="4"/>
    <x v="1"/>
    <s v="KY"/>
    <x v="0"/>
    <n v="75"/>
    <x v="0"/>
    <n v="0"/>
    <x v="0"/>
    <x v="0"/>
    <n v="33"/>
    <x v="1"/>
    <x v="13"/>
    <x v="1323"/>
    <n v="32.377674459128613"/>
    <n v="1"/>
    <s v="Low"/>
    <x v="1"/>
    <n v="6.6666666666666666E-2"/>
    <x v="1"/>
    <x v="0"/>
  </r>
  <r>
    <s v="6137-LBRN"/>
    <x v="0"/>
    <x v="8"/>
    <x v="1"/>
    <x v="1"/>
    <s v="MD"/>
    <x v="1"/>
    <n v="48"/>
    <x v="1"/>
    <n v="4"/>
    <x v="2"/>
    <x v="3"/>
    <n v="24"/>
    <x v="0"/>
    <x v="0"/>
    <x v="1324"/>
    <n v="20.873843476953059"/>
    <n v="4"/>
    <s v="Medium"/>
    <x v="1"/>
    <n v="2"/>
    <x v="0"/>
    <x v="0"/>
  </r>
  <r>
    <s v="8405-DXBE"/>
    <x v="0"/>
    <x v="9"/>
    <x v="1"/>
    <x v="1"/>
    <s v="TX"/>
    <x v="0"/>
    <n v="27"/>
    <x v="1"/>
    <n v="4"/>
    <x v="0"/>
    <x v="0"/>
    <n v="17"/>
    <x v="0"/>
    <x v="0"/>
    <x v="1243"/>
    <n v="18.67521478659727"/>
    <n v="8"/>
    <s v="High"/>
    <x v="0"/>
    <n v="2.6666666666666665"/>
    <x v="2"/>
    <x v="0"/>
  </r>
  <r>
    <s v="7818-GPPD"/>
    <x v="0"/>
    <x v="61"/>
    <x v="1"/>
    <x v="1"/>
    <s v="MD"/>
    <x v="1"/>
    <n v="57"/>
    <x v="0"/>
    <n v="0"/>
    <x v="0"/>
    <x v="0"/>
    <n v="34"/>
    <x v="0"/>
    <x v="0"/>
    <x v="1149"/>
    <n v="35.161902409666787"/>
    <n v="0"/>
    <s v="None"/>
    <x v="1"/>
    <n v="0"/>
    <x v="0"/>
    <x v="0"/>
  </r>
  <r>
    <s v="8779-CHWC"/>
    <x v="0"/>
    <x v="3"/>
    <x v="0"/>
    <x v="1"/>
    <s v="ND"/>
    <x v="1"/>
    <n v="44"/>
    <x v="0"/>
    <n v="0"/>
    <x v="2"/>
    <x v="0"/>
    <n v="32"/>
    <x v="0"/>
    <x v="0"/>
    <x v="571"/>
    <n v="27.16723731310535"/>
    <n v="4"/>
    <s v="Medium"/>
    <x v="1"/>
    <n v="5.7971014492753624E-2"/>
    <x v="0"/>
    <x v="1"/>
  </r>
  <r>
    <s v="3717-CYYJ"/>
    <x v="1"/>
    <x v="8"/>
    <x v="4"/>
    <x v="1"/>
    <s v="CO"/>
    <x v="1"/>
    <n v="32"/>
    <x v="0"/>
    <n v="0"/>
    <x v="0"/>
    <x v="1"/>
    <n v="37"/>
    <x v="3"/>
    <x v="8"/>
    <x v="245"/>
    <n v="39.87743398833495"/>
    <n v="7"/>
    <s v="High"/>
    <x v="1"/>
    <n v="3.5"/>
    <x v="0"/>
    <x v="2"/>
  </r>
  <r>
    <s v="6277-EIKM"/>
    <x v="1"/>
    <x v="22"/>
    <x v="5"/>
    <x v="1"/>
    <s v="VT"/>
    <x v="1"/>
    <n v="41"/>
    <x v="0"/>
    <n v="0"/>
    <x v="0"/>
    <x v="1"/>
    <n v="33"/>
    <x v="1"/>
    <x v="7"/>
    <x v="389"/>
    <n v="35.011168665279207"/>
    <n v="2"/>
    <s v="Low"/>
    <x v="1"/>
    <n v="0.18181818181818182"/>
    <x v="0"/>
    <x v="3"/>
  </r>
  <r>
    <s v="5712-YXJY"/>
    <x v="0"/>
    <x v="21"/>
    <x v="1"/>
    <x v="0"/>
    <s v="ME"/>
    <x v="1"/>
    <n v="36"/>
    <x v="0"/>
    <n v="0"/>
    <x v="0"/>
    <x v="0"/>
    <n v="28"/>
    <x v="0"/>
    <x v="0"/>
    <x v="823"/>
    <n v="25.24467833189205"/>
    <n v="1"/>
    <s v="Low"/>
    <x v="1"/>
    <n v="0.16666666666666666"/>
    <x v="0"/>
    <x v="3"/>
  </r>
  <r>
    <s v="6086-LASP"/>
    <x v="0"/>
    <x v="74"/>
    <x v="1"/>
    <x v="0"/>
    <s v="ND"/>
    <x v="0"/>
    <n v="67"/>
    <x v="0"/>
    <n v="0"/>
    <x v="1"/>
    <x v="1"/>
    <n v="65"/>
    <x v="0"/>
    <x v="0"/>
    <x v="173"/>
    <n v="60.096948651167359"/>
    <n v="6"/>
    <s v="High"/>
    <x v="2"/>
    <n v="0.11320754716981132"/>
    <x v="1"/>
    <x v="1"/>
  </r>
  <r>
    <s v="0990-ZMIZ"/>
    <x v="1"/>
    <x v="3"/>
    <x v="2"/>
    <x v="1"/>
    <s v="CO"/>
    <x v="1"/>
    <n v="62"/>
    <x v="0"/>
    <n v="0"/>
    <x v="2"/>
    <x v="1"/>
    <n v="68"/>
    <x v="1"/>
    <x v="11"/>
    <x v="1009"/>
    <n v="74.513793681136335"/>
    <n v="6"/>
    <s v="High"/>
    <x v="2"/>
    <n v="8.6956521739130432E-2"/>
    <x v="0"/>
    <x v="2"/>
  </r>
  <r>
    <s v="6069-HDMO"/>
    <x v="0"/>
    <x v="56"/>
    <x v="2"/>
    <x v="0"/>
    <s v="HI"/>
    <x v="1"/>
    <n v="72"/>
    <x v="0"/>
    <n v="0"/>
    <x v="2"/>
    <x v="0"/>
    <n v="77"/>
    <x v="0"/>
    <x v="0"/>
    <x v="204"/>
    <n v="84.313409457990403"/>
    <n v="0"/>
    <s v="None"/>
    <x v="2"/>
    <n v="0"/>
    <x v="1"/>
    <x v="2"/>
  </r>
  <r>
    <s v="7513-YGXP"/>
    <x v="0"/>
    <x v="2"/>
    <x v="2"/>
    <x v="1"/>
    <s v="PA"/>
    <x v="1"/>
    <n v="44"/>
    <x v="0"/>
    <n v="0"/>
    <x v="0"/>
    <x v="1"/>
    <n v="33"/>
    <x v="0"/>
    <x v="0"/>
    <x v="1170"/>
    <n v="28.081219883180822"/>
    <n v="10"/>
    <s v="High"/>
    <x v="1"/>
    <n v="0.83333333333333337"/>
    <x v="0"/>
    <x v="3"/>
  </r>
  <r>
    <s v="3083-CUIV"/>
    <x v="0"/>
    <x v="66"/>
    <x v="1"/>
    <x v="0"/>
    <s v="TX"/>
    <x v="0"/>
    <n v="62"/>
    <x v="1"/>
    <n v="3"/>
    <x v="1"/>
    <x v="0"/>
    <n v="7"/>
    <x v="0"/>
    <x v="0"/>
    <x v="1202"/>
    <n v="7.7406789329820977"/>
    <n v="3"/>
    <s v="Medium"/>
    <x v="0"/>
    <n v="0.1111111111111111"/>
    <x v="0"/>
    <x v="0"/>
  </r>
  <r>
    <s v="4501-YVWQ"/>
    <x v="0"/>
    <x v="52"/>
    <x v="1"/>
    <x v="1"/>
    <s v="AZ"/>
    <x v="0"/>
    <n v="45"/>
    <x v="0"/>
    <n v="0"/>
    <x v="2"/>
    <x v="0"/>
    <n v="34"/>
    <x v="0"/>
    <x v="0"/>
    <x v="981"/>
    <n v="38.13217694984202"/>
    <n v="8"/>
    <s v="High"/>
    <x v="1"/>
    <n v="0.13333333333333333"/>
    <x v="0"/>
    <x v="2"/>
  </r>
  <r>
    <s v="8722-PBFT"/>
    <x v="0"/>
    <x v="16"/>
    <x v="0"/>
    <x v="1"/>
    <s v="CT"/>
    <x v="1"/>
    <n v="32"/>
    <x v="0"/>
    <n v="0"/>
    <x v="2"/>
    <x v="1"/>
    <n v="33"/>
    <x v="0"/>
    <x v="0"/>
    <x v="158"/>
    <n v="29.351415330869919"/>
    <n v="6"/>
    <s v="High"/>
    <x v="1"/>
    <n v="8.3333333333333329E-2"/>
    <x v="0"/>
    <x v="3"/>
  </r>
  <r>
    <s v="7760-UIHQ"/>
    <x v="0"/>
    <x v="54"/>
    <x v="1"/>
    <x v="1"/>
    <s v="WV"/>
    <x v="0"/>
    <n v="66"/>
    <x v="0"/>
    <n v="0"/>
    <x v="0"/>
    <x v="0"/>
    <n v="41"/>
    <x v="0"/>
    <x v="0"/>
    <x v="426"/>
    <n v="41.819181766037509"/>
    <n v="8"/>
    <s v="High"/>
    <x v="1"/>
    <n v="0.8"/>
    <x v="1"/>
    <x v="0"/>
  </r>
  <r>
    <s v="1806-IVIQ"/>
    <x v="1"/>
    <x v="12"/>
    <x v="2"/>
    <x v="0"/>
    <s v="OR"/>
    <x v="1"/>
    <n v="27"/>
    <x v="0"/>
    <n v="0"/>
    <x v="0"/>
    <x v="3"/>
    <n v="9"/>
    <x v="1"/>
    <x v="9"/>
    <x v="542"/>
    <n v="10.24357454629501"/>
    <n v="10"/>
    <s v="High"/>
    <x v="0"/>
    <n v="10"/>
    <x v="2"/>
    <x v="2"/>
  </r>
  <r>
    <s v="4397-KQFD"/>
    <x v="0"/>
    <x v="64"/>
    <x v="1"/>
    <x v="1"/>
    <s v="NJ"/>
    <x v="1"/>
    <n v="55"/>
    <x v="0"/>
    <n v="0"/>
    <x v="0"/>
    <x v="1"/>
    <n v="62"/>
    <x v="0"/>
    <x v="0"/>
    <x v="1051"/>
    <n v="58.427225137789812"/>
    <n v="0"/>
    <s v="None"/>
    <x v="2"/>
    <n v="0"/>
    <x v="0"/>
    <x v="3"/>
  </r>
  <r>
    <s v="3643-OMJE"/>
    <x v="0"/>
    <x v="45"/>
    <x v="1"/>
    <x v="0"/>
    <s v="SD"/>
    <x v="1"/>
    <n v="53"/>
    <x v="1"/>
    <n v="2"/>
    <x v="0"/>
    <x v="0"/>
    <n v="6"/>
    <x v="0"/>
    <x v="0"/>
    <x v="919"/>
    <n v="5.1201917460121287"/>
    <n v="1"/>
    <s v="Low"/>
    <x v="0"/>
    <n v="7.6923076923076927E-2"/>
    <x v="0"/>
    <x v="1"/>
  </r>
  <r>
    <s v="2912-DVNF"/>
    <x v="0"/>
    <x v="31"/>
    <x v="0"/>
    <x v="0"/>
    <s v="GA"/>
    <x v="1"/>
    <n v="66"/>
    <x v="0"/>
    <n v="0"/>
    <x v="1"/>
    <x v="3"/>
    <n v="12"/>
    <x v="0"/>
    <x v="0"/>
    <x v="444"/>
    <n v="14.31973089266492"/>
    <n v="2"/>
    <s v="Low"/>
    <x v="0"/>
    <n v="9.0909090909090912E-2"/>
    <x v="1"/>
    <x v="0"/>
  </r>
  <r>
    <s v="7976-KTZK"/>
    <x v="1"/>
    <x v="63"/>
    <x v="2"/>
    <x v="0"/>
    <s v="MD"/>
    <x v="1"/>
    <n v="85"/>
    <x v="0"/>
    <n v="0"/>
    <x v="1"/>
    <x v="1"/>
    <n v="27"/>
    <x v="1"/>
    <x v="11"/>
    <x v="1325"/>
    <n v="24.83810037154354"/>
    <n v="6"/>
    <s v="High"/>
    <x v="1"/>
    <n v="0.1276595744680851"/>
    <x v="1"/>
    <x v="0"/>
  </r>
  <r>
    <s v="6039-WMCY"/>
    <x v="0"/>
    <x v="22"/>
    <x v="2"/>
    <x v="0"/>
    <s v="TX"/>
    <x v="0"/>
    <n v="38"/>
    <x v="1"/>
    <n v="2"/>
    <x v="2"/>
    <x v="0"/>
    <n v="12"/>
    <x v="0"/>
    <x v="0"/>
    <x v="1086"/>
    <n v="11.674072513294069"/>
    <n v="10"/>
    <s v="High"/>
    <x v="0"/>
    <n v="0.90909090909090906"/>
    <x v="0"/>
    <x v="0"/>
  </r>
  <r>
    <s v="7034-TKWM"/>
    <x v="0"/>
    <x v="26"/>
    <x v="3"/>
    <x v="0"/>
    <s v="UT"/>
    <x v="0"/>
    <n v="37"/>
    <x v="0"/>
    <n v="0"/>
    <x v="1"/>
    <x v="0"/>
    <n v="8"/>
    <x v="0"/>
    <x v="0"/>
    <x v="1326"/>
    <n v="9.3272771813042326"/>
    <n v="2"/>
    <s v="Low"/>
    <x v="0"/>
    <n v="9.5238095238095233E-2"/>
    <x v="0"/>
    <x v="2"/>
  </r>
  <r>
    <s v="5986-WTUC"/>
    <x v="0"/>
    <x v="57"/>
    <x v="1"/>
    <x v="1"/>
    <s v="CT"/>
    <x v="0"/>
    <n v="69"/>
    <x v="0"/>
    <n v="0"/>
    <x v="2"/>
    <x v="0"/>
    <n v="53"/>
    <x v="0"/>
    <x v="0"/>
    <x v="724"/>
    <n v="54.896532935915502"/>
    <n v="3"/>
    <s v="Medium"/>
    <x v="2"/>
    <n v="4.1095890410958902E-2"/>
    <x v="1"/>
    <x v="3"/>
  </r>
  <r>
    <s v="7073-CEGQ"/>
    <x v="0"/>
    <x v="18"/>
    <x v="1"/>
    <x v="1"/>
    <s v="HI"/>
    <x v="0"/>
    <n v="85"/>
    <x v="0"/>
    <n v="0"/>
    <x v="1"/>
    <x v="1"/>
    <n v="34"/>
    <x v="0"/>
    <x v="0"/>
    <x v="69"/>
    <n v="34.175760774071293"/>
    <n v="8"/>
    <s v="High"/>
    <x v="1"/>
    <n v="0.14035087719298245"/>
    <x v="1"/>
    <x v="2"/>
  </r>
  <r>
    <s v="1552-ZOIQ"/>
    <x v="0"/>
    <x v="22"/>
    <x v="1"/>
    <x v="0"/>
    <s v="HI"/>
    <x v="1"/>
    <n v="24"/>
    <x v="0"/>
    <n v="0"/>
    <x v="0"/>
    <x v="0"/>
    <n v="10"/>
    <x v="0"/>
    <x v="0"/>
    <x v="569"/>
    <n v="10.44806476081196"/>
    <n v="10"/>
    <s v="High"/>
    <x v="0"/>
    <n v="0.90909090909090906"/>
    <x v="2"/>
    <x v="2"/>
  </r>
  <r>
    <s v="6015-GCZS"/>
    <x v="1"/>
    <x v="12"/>
    <x v="1"/>
    <x v="0"/>
    <s v="MD"/>
    <x v="1"/>
    <n v="58"/>
    <x v="0"/>
    <n v="0"/>
    <x v="0"/>
    <x v="0"/>
    <n v="23"/>
    <x v="2"/>
    <x v="18"/>
    <x v="460"/>
    <n v="25.313970965404291"/>
    <n v="0"/>
    <s v="None"/>
    <x v="1"/>
    <n v="0"/>
    <x v="0"/>
    <x v="0"/>
  </r>
  <r>
    <s v="7362-GVHI"/>
    <x v="0"/>
    <x v="12"/>
    <x v="1"/>
    <x v="1"/>
    <s v="OH"/>
    <x v="1"/>
    <n v="31"/>
    <x v="0"/>
    <n v="0"/>
    <x v="0"/>
    <x v="0"/>
    <n v="29"/>
    <x v="0"/>
    <x v="0"/>
    <x v="156"/>
    <n v="29.34023630862098"/>
    <n v="6"/>
    <s v="High"/>
    <x v="1"/>
    <n v="6"/>
    <x v="0"/>
    <x v="1"/>
  </r>
  <r>
    <s v="5156-MEWS"/>
    <x v="0"/>
    <x v="44"/>
    <x v="2"/>
    <x v="1"/>
    <s v="ME"/>
    <x v="0"/>
    <n v="54"/>
    <x v="0"/>
    <n v="0"/>
    <x v="1"/>
    <x v="0"/>
    <n v="36"/>
    <x v="0"/>
    <x v="0"/>
    <x v="750"/>
    <n v="38.725850449153192"/>
    <n v="6"/>
    <s v="High"/>
    <x v="1"/>
    <n v="9.8360655737704916E-2"/>
    <x v="0"/>
    <x v="3"/>
  </r>
  <r>
    <s v="8720-IUCN"/>
    <x v="0"/>
    <x v="5"/>
    <x v="1"/>
    <x v="1"/>
    <s v="NY"/>
    <x v="0"/>
    <n v="59"/>
    <x v="0"/>
    <n v="0"/>
    <x v="1"/>
    <x v="1"/>
    <n v="30"/>
    <x v="0"/>
    <x v="0"/>
    <x v="503"/>
    <n v="32.355099670900707"/>
    <n v="3"/>
    <s v="Medium"/>
    <x v="1"/>
    <n v="0.1"/>
    <x v="0"/>
    <x v="3"/>
  </r>
  <r>
    <s v="8062-PALD"/>
    <x v="1"/>
    <x v="28"/>
    <x v="1"/>
    <x v="1"/>
    <s v="ID"/>
    <x v="0"/>
    <n v="49"/>
    <x v="0"/>
    <n v="0"/>
    <x v="0"/>
    <x v="1"/>
    <n v="15"/>
    <x v="2"/>
    <x v="18"/>
    <x v="41"/>
    <n v="14.003663324636459"/>
    <n v="6"/>
    <s v="High"/>
    <x v="0"/>
    <n v="0.35294117647058826"/>
    <x v="0"/>
    <x v="2"/>
  </r>
  <r>
    <s v="8747-DJUG"/>
    <x v="0"/>
    <x v="63"/>
    <x v="1"/>
    <x v="1"/>
    <s v="NM"/>
    <x v="0"/>
    <n v="36"/>
    <x v="0"/>
    <n v="0"/>
    <x v="2"/>
    <x v="0"/>
    <n v="47"/>
    <x v="0"/>
    <x v="0"/>
    <x v="825"/>
    <n v="55.051914521035201"/>
    <n v="10"/>
    <s v="High"/>
    <x v="1"/>
    <n v="0.21276595744680851"/>
    <x v="0"/>
    <x v="2"/>
  </r>
  <r>
    <s v="6917-KZIZ"/>
    <x v="0"/>
    <x v="16"/>
    <x v="1"/>
    <x v="1"/>
    <s v="DE"/>
    <x v="1"/>
    <n v="67"/>
    <x v="0"/>
    <n v="0"/>
    <x v="1"/>
    <x v="0"/>
    <n v="18"/>
    <x v="0"/>
    <x v="0"/>
    <x v="759"/>
    <n v="18.926567873905931"/>
    <n v="3"/>
    <s v="Medium"/>
    <x v="0"/>
    <n v="4.1666666666666664E-2"/>
    <x v="1"/>
    <x v="0"/>
  </r>
  <r>
    <s v="9493-VXIR"/>
    <x v="0"/>
    <x v="57"/>
    <x v="1"/>
    <x v="1"/>
    <s v="NC"/>
    <x v="1"/>
    <n v="29"/>
    <x v="0"/>
    <n v="0"/>
    <x v="2"/>
    <x v="1"/>
    <n v="70"/>
    <x v="0"/>
    <x v="0"/>
    <x v="15"/>
    <n v="62.894872435512497"/>
    <n v="4"/>
    <s v="Medium"/>
    <x v="2"/>
    <n v="5.4794520547945202E-2"/>
    <x v="2"/>
    <x v="0"/>
  </r>
  <r>
    <s v="9862-JSJV"/>
    <x v="1"/>
    <x v="58"/>
    <x v="1"/>
    <x v="1"/>
    <s v="VT"/>
    <x v="0"/>
    <n v="61"/>
    <x v="0"/>
    <n v="0"/>
    <x v="0"/>
    <x v="0"/>
    <n v="33"/>
    <x v="3"/>
    <x v="2"/>
    <x v="528"/>
    <n v="27.73542036212206"/>
    <n v="4"/>
    <s v="Medium"/>
    <x v="1"/>
    <n v="0.125"/>
    <x v="0"/>
    <x v="3"/>
  </r>
  <r>
    <s v="3859-XBUH"/>
    <x v="0"/>
    <x v="40"/>
    <x v="1"/>
    <x v="1"/>
    <s v="CT"/>
    <x v="1"/>
    <n v="29"/>
    <x v="0"/>
    <n v="0"/>
    <x v="1"/>
    <x v="0"/>
    <n v="54"/>
    <x v="0"/>
    <x v="0"/>
    <x v="661"/>
    <n v="53.055385929134808"/>
    <n v="0"/>
    <s v="None"/>
    <x v="2"/>
    <n v="0"/>
    <x v="2"/>
    <x v="3"/>
  </r>
  <r>
    <s v="2291-QRMC"/>
    <x v="0"/>
    <x v="9"/>
    <x v="1"/>
    <x v="0"/>
    <s v="CT"/>
    <x v="0"/>
    <n v="23"/>
    <x v="0"/>
    <n v="0"/>
    <x v="0"/>
    <x v="1"/>
    <n v="7"/>
    <x v="0"/>
    <x v="0"/>
    <x v="140"/>
    <n v="5.8130486010159377"/>
    <n v="7"/>
    <s v="High"/>
    <x v="0"/>
    <n v="2.3333333333333335"/>
    <x v="2"/>
    <x v="3"/>
  </r>
  <r>
    <s v="1602-WUGH"/>
    <x v="0"/>
    <x v="12"/>
    <x v="1"/>
    <x v="1"/>
    <s v="PA"/>
    <x v="1"/>
    <n v="74"/>
    <x v="0"/>
    <n v="0"/>
    <x v="2"/>
    <x v="1"/>
    <n v="16"/>
    <x v="0"/>
    <x v="0"/>
    <x v="787"/>
    <n v="16.466486186282861"/>
    <n v="0"/>
    <s v="None"/>
    <x v="0"/>
    <n v="0"/>
    <x v="1"/>
    <x v="3"/>
  </r>
  <r>
    <s v="8397-PHVM"/>
    <x v="0"/>
    <x v="21"/>
    <x v="2"/>
    <x v="1"/>
    <s v="AK"/>
    <x v="1"/>
    <n v="48"/>
    <x v="0"/>
    <n v="0"/>
    <x v="2"/>
    <x v="0"/>
    <n v="29"/>
    <x v="0"/>
    <x v="0"/>
    <x v="663"/>
    <n v="25.958252582873641"/>
    <n v="5"/>
    <s v="Medium"/>
    <x v="1"/>
    <n v="0.83333333333333337"/>
    <x v="0"/>
    <x v="2"/>
  </r>
  <r>
    <s v="0161-VHRE"/>
    <x v="0"/>
    <x v="44"/>
    <x v="1"/>
    <x v="0"/>
    <s v="DE"/>
    <x v="0"/>
    <n v="59"/>
    <x v="0"/>
    <n v="0"/>
    <x v="2"/>
    <x v="0"/>
    <n v="17"/>
    <x v="0"/>
    <x v="0"/>
    <x v="760"/>
    <n v="18.771893818029749"/>
    <n v="4"/>
    <s v="Medium"/>
    <x v="0"/>
    <n v="6.5573770491803282E-2"/>
    <x v="0"/>
    <x v="0"/>
  </r>
  <r>
    <s v="8624-QKEQ"/>
    <x v="0"/>
    <x v="35"/>
    <x v="1"/>
    <x v="0"/>
    <s v="WV"/>
    <x v="1"/>
    <n v="54"/>
    <x v="0"/>
    <n v="0"/>
    <x v="0"/>
    <x v="3"/>
    <n v="21"/>
    <x v="0"/>
    <x v="0"/>
    <x v="699"/>
    <n v="24.327745044273868"/>
    <n v="10"/>
    <s v="High"/>
    <x v="1"/>
    <n v="0.4"/>
    <x v="0"/>
    <x v="0"/>
  </r>
  <r>
    <s v="8195-KTNL"/>
    <x v="0"/>
    <x v="8"/>
    <x v="1"/>
    <x v="1"/>
    <s v="WY"/>
    <x v="0"/>
    <n v="30"/>
    <x v="1"/>
    <n v="3"/>
    <x v="0"/>
    <x v="0"/>
    <n v="20"/>
    <x v="0"/>
    <x v="0"/>
    <x v="528"/>
    <n v="20.980167320475779"/>
    <n v="0"/>
    <s v="None"/>
    <x v="0"/>
    <n v="0"/>
    <x v="0"/>
    <x v="2"/>
  </r>
  <r>
    <s v="6323-BHOI"/>
    <x v="0"/>
    <x v="25"/>
    <x v="1"/>
    <x v="1"/>
    <s v="MD"/>
    <x v="0"/>
    <n v="20"/>
    <x v="1"/>
    <n v="2"/>
    <x v="2"/>
    <x v="0"/>
    <n v="36"/>
    <x v="0"/>
    <x v="0"/>
    <x v="1327"/>
    <n v="36.19047480056566"/>
    <n v="5"/>
    <s v="Medium"/>
    <x v="1"/>
    <n v="7.6923076923076927E-2"/>
    <x v="2"/>
    <x v="0"/>
  </r>
  <r>
    <s v="9052-TRGX"/>
    <x v="1"/>
    <x v="38"/>
    <x v="4"/>
    <x v="1"/>
    <s v="MD"/>
    <x v="1"/>
    <n v="75"/>
    <x v="0"/>
    <n v="0"/>
    <x v="0"/>
    <x v="1"/>
    <n v="35"/>
    <x v="1"/>
    <x v="9"/>
    <x v="580"/>
    <n v="39.353549845476493"/>
    <n v="1"/>
    <s v="Low"/>
    <x v="1"/>
    <n v="6.25E-2"/>
    <x v="1"/>
    <x v="0"/>
  </r>
  <r>
    <s v="5409-NFYK"/>
    <x v="0"/>
    <x v="39"/>
    <x v="1"/>
    <x v="0"/>
    <s v="TX"/>
    <x v="1"/>
    <n v="50"/>
    <x v="1"/>
    <n v="3"/>
    <x v="2"/>
    <x v="0"/>
    <n v="7"/>
    <x v="0"/>
    <x v="0"/>
    <x v="507"/>
    <n v="5.8465730663006452"/>
    <n v="8"/>
    <s v="High"/>
    <x v="0"/>
    <n v="0.11267605633802817"/>
    <x v="0"/>
    <x v="0"/>
  </r>
  <r>
    <s v="7868-SBCF"/>
    <x v="0"/>
    <x v="26"/>
    <x v="1"/>
    <x v="1"/>
    <s v="SC"/>
    <x v="1"/>
    <n v="39"/>
    <x v="1"/>
    <n v="5"/>
    <x v="2"/>
    <x v="0"/>
    <n v="19"/>
    <x v="0"/>
    <x v="0"/>
    <x v="29"/>
    <n v="22.783822875100562"/>
    <n v="0"/>
    <s v="None"/>
    <x v="0"/>
    <n v="0"/>
    <x v="0"/>
    <x v="0"/>
  </r>
  <r>
    <s v="6795-YZRP"/>
    <x v="1"/>
    <x v="12"/>
    <x v="0"/>
    <x v="1"/>
    <s v="WA"/>
    <x v="1"/>
    <n v="54"/>
    <x v="0"/>
    <n v="0"/>
    <x v="0"/>
    <x v="0"/>
    <n v="21"/>
    <x v="3"/>
    <x v="8"/>
    <x v="243"/>
    <n v="19.669011148362021"/>
    <n v="4"/>
    <s v="Medium"/>
    <x v="1"/>
    <n v="4"/>
    <x v="0"/>
    <x v="2"/>
  </r>
  <r>
    <s v="8955-BKQM"/>
    <x v="1"/>
    <x v="22"/>
    <x v="3"/>
    <x v="1"/>
    <s v="DC"/>
    <x v="1"/>
    <n v="29"/>
    <x v="0"/>
    <n v="0"/>
    <x v="0"/>
    <x v="1"/>
    <n v="36"/>
    <x v="1"/>
    <x v="9"/>
    <x v="709"/>
    <n v="34.347650641525469"/>
    <n v="10"/>
    <s v="High"/>
    <x v="1"/>
    <n v="0.90909090909090906"/>
    <x v="2"/>
    <x v="0"/>
  </r>
  <r>
    <s v="8604-KAHC"/>
    <x v="0"/>
    <x v="33"/>
    <x v="1"/>
    <x v="0"/>
    <s v="NY"/>
    <x v="0"/>
    <n v="41"/>
    <x v="1"/>
    <n v="6"/>
    <x v="2"/>
    <x v="3"/>
    <n v="12"/>
    <x v="0"/>
    <x v="0"/>
    <x v="1017"/>
    <n v="13.22537161784428"/>
    <n v="5"/>
    <s v="Medium"/>
    <x v="0"/>
    <n v="0.21739130434782608"/>
    <x v="0"/>
    <x v="3"/>
  </r>
  <r>
    <s v="2539-JLNJ"/>
    <x v="0"/>
    <x v="64"/>
    <x v="0"/>
    <x v="1"/>
    <s v="WA"/>
    <x v="1"/>
    <n v="32"/>
    <x v="1"/>
    <n v="6"/>
    <x v="2"/>
    <x v="1"/>
    <n v="49"/>
    <x v="0"/>
    <x v="0"/>
    <x v="1256"/>
    <n v="58.659949058314183"/>
    <n v="6"/>
    <s v="High"/>
    <x v="1"/>
    <n v="0.13043478260869565"/>
    <x v="0"/>
    <x v="2"/>
  </r>
  <r>
    <s v="1138-SNFX"/>
    <x v="0"/>
    <x v="37"/>
    <x v="1"/>
    <x v="1"/>
    <s v="UT"/>
    <x v="1"/>
    <n v="27"/>
    <x v="0"/>
    <n v="0"/>
    <x v="0"/>
    <x v="1"/>
    <n v="39"/>
    <x v="0"/>
    <x v="0"/>
    <x v="745"/>
    <n v="31.62242639423846"/>
    <n v="9"/>
    <s v="High"/>
    <x v="1"/>
    <n v="1.2857142857142858"/>
    <x v="2"/>
    <x v="2"/>
  </r>
  <r>
    <s v="3212-TFMM"/>
    <x v="0"/>
    <x v="30"/>
    <x v="1"/>
    <x v="1"/>
    <s v="NH"/>
    <x v="1"/>
    <n v="38"/>
    <x v="0"/>
    <n v="0"/>
    <x v="1"/>
    <x v="0"/>
    <n v="43"/>
    <x v="0"/>
    <x v="0"/>
    <x v="1157"/>
    <n v="38.195224235833358"/>
    <n v="2"/>
    <s v="Low"/>
    <x v="1"/>
    <n v="6.0606060606060608E-2"/>
    <x v="0"/>
    <x v="3"/>
  </r>
  <r>
    <s v="8244-BRGB"/>
    <x v="1"/>
    <x v="12"/>
    <x v="3"/>
    <x v="0"/>
    <s v="FL"/>
    <x v="1"/>
    <n v="56"/>
    <x v="1"/>
    <n v="5"/>
    <x v="0"/>
    <x v="1"/>
    <n v="6"/>
    <x v="4"/>
    <x v="14"/>
    <x v="1328"/>
    <n v="4.9916800532347887"/>
    <n v="9"/>
    <s v="High"/>
    <x v="0"/>
    <n v="9"/>
    <x v="0"/>
    <x v="0"/>
  </r>
  <r>
    <s v="1538-JDAA"/>
    <x v="0"/>
    <x v="46"/>
    <x v="1"/>
    <x v="0"/>
    <s v="PA"/>
    <x v="1"/>
    <n v="29"/>
    <x v="0"/>
    <n v="0"/>
    <x v="2"/>
    <x v="0"/>
    <n v="10"/>
    <x v="0"/>
    <x v="0"/>
    <x v="693"/>
    <n v="11.83237700695391"/>
    <n v="4"/>
    <s v="Medium"/>
    <x v="0"/>
    <n v="6.8965517241379309E-2"/>
    <x v="2"/>
    <x v="3"/>
  </r>
  <r>
    <s v="7724-ACLI"/>
    <x v="0"/>
    <x v="25"/>
    <x v="2"/>
    <x v="1"/>
    <s v="MT"/>
    <x v="1"/>
    <n v="39"/>
    <x v="0"/>
    <n v="0"/>
    <x v="2"/>
    <x v="0"/>
    <n v="50"/>
    <x v="0"/>
    <x v="0"/>
    <x v="769"/>
    <n v="44.915065337264068"/>
    <n v="1"/>
    <s v="Low"/>
    <x v="1"/>
    <n v="1.5384615384615385E-2"/>
    <x v="0"/>
    <x v="2"/>
  </r>
  <r>
    <s v="1416-OQEX"/>
    <x v="0"/>
    <x v="12"/>
    <x v="1"/>
    <x v="0"/>
    <s v="TN"/>
    <x v="1"/>
    <n v="30"/>
    <x v="1"/>
    <n v="3"/>
    <x v="0"/>
    <x v="1"/>
    <n v="6"/>
    <x v="0"/>
    <x v="0"/>
    <x v="1283"/>
    <n v="5.360370902780363"/>
    <n v="7"/>
    <s v="High"/>
    <x v="0"/>
    <n v="7"/>
    <x v="0"/>
    <x v="0"/>
  </r>
  <r>
    <s v="0316-JBJW"/>
    <x v="1"/>
    <x v="23"/>
    <x v="0"/>
    <x v="1"/>
    <s v="KY"/>
    <x v="1"/>
    <n v="75"/>
    <x v="0"/>
    <n v="0"/>
    <x v="0"/>
    <x v="1"/>
    <n v="65"/>
    <x v="2"/>
    <x v="6"/>
    <x v="824"/>
    <n v="56.446322264527751"/>
    <n v="4"/>
    <s v="Medium"/>
    <x v="2"/>
    <n v="9.3023255813953487E-2"/>
    <x v="1"/>
    <x v="0"/>
  </r>
  <r>
    <s v="3083-BWCS"/>
    <x v="0"/>
    <x v="2"/>
    <x v="1"/>
    <x v="0"/>
    <s v="ID"/>
    <x v="0"/>
    <n v="56"/>
    <x v="0"/>
    <n v="0"/>
    <x v="1"/>
    <x v="0"/>
    <n v="8"/>
    <x v="0"/>
    <x v="0"/>
    <x v="1278"/>
    <n v="8.786553671422066"/>
    <n v="9"/>
    <s v="High"/>
    <x v="0"/>
    <n v="0.75"/>
    <x v="0"/>
    <x v="2"/>
  </r>
  <r>
    <s v="6793-AMSG"/>
    <x v="0"/>
    <x v="63"/>
    <x v="2"/>
    <x v="0"/>
    <s v="NH"/>
    <x v="1"/>
    <n v="69"/>
    <x v="1"/>
    <n v="3"/>
    <x v="1"/>
    <x v="1"/>
    <n v="42"/>
    <x v="0"/>
    <x v="0"/>
    <x v="50"/>
    <n v="42.082541232187481"/>
    <n v="5"/>
    <s v="Medium"/>
    <x v="1"/>
    <n v="0.10638297872340426"/>
    <x v="1"/>
    <x v="3"/>
  </r>
  <r>
    <s v="9486-SHRY"/>
    <x v="0"/>
    <x v="21"/>
    <x v="0"/>
    <x v="1"/>
    <s v="WV"/>
    <x v="0"/>
    <n v="28"/>
    <x v="0"/>
    <n v="0"/>
    <x v="0"/>
    <x v="0"/>
    <n v="47"/>
    <x v="0"/>
    <x v="0"/>
    <x v="197"/>
    <n v="50.535937071177223"/>
    <n v="10"/>
    <s v="High"/>
    <x v="1"/>
    <n v="1.6666666666666667"/>
    <x v="2"/>
    <x v="0"/>
  </r>
  <r>
    <s v="4139-EXJK"/>
    <x v="0"/>
    <x v="3"/>
    <x v="1"/>
    <x v="1"/>
    <s v="VT"/>
    <x v="1"/>
    <n v="59"/>
    <x v="0"/>
    <n v="0"/>
    <x v="2"/>
    <x v="1"/>
    <n v="67"/>
    <x v="0"/>
    <x v="0"/>
    <x v="1204"/>
    <n v="57.224391549533102"/>
    <n v="7"/>
    <s v="High"/>
    <x v="2"/>
    <n v="0.10144927536231885"/>
    <x v="0"/>
    <x v="3"/>
  </r>
  <r>
    <s v="3585-TZSY"/>
    <x v="0"/>
    <x v="23"/>
    <x v="0"/>
    <x v="1"/>
    <s v="IA"/>
    <x v="0"/>
    <n v="26"/>
    <x v="1"/>
    <n v="5"/>
    <x v="0"/>
    <x v="1"/>
    <n v="26"/>
    <x v="0"/>
    <x v="0"/>
    <x v="560"/>
    <n v="24.1578675019773"/>
    <n v="10"/>
    <s v="High"/>
    <x v="1"/>
    <n v="0.23255813953488372"/>
    <x v="2"/>
    <x v="1"/>
  </r>
  <r>
    <s v="5437-THZS"/>
    <x v="0"/>
    <x v="19"/>
    <x v="1"/>
    <x v="1"/>
    <s v="MN"/>
    <x v="0"/>
    <n v="59"/>
    <x v="0"/>
    <n v="0"/>
    <x v="1"/>
    <x v="0"/>
    <n v="52"/>
    <x v="0"/>
    <x v="0"/>
    <x v="239"/>
    <n v="56.316465560863669"/>
    <n v="3"/>
    <s v="Medium"/>
    <x v="2"/>
    <n v="0.11538461538461539"/>
    <x v="0"/>
    <x v="1"/>
  </r>
  <r>
    <s v="9799-STKZ"/>
    <x v="0"/>
    <x v="28"/>
    <x v="1"/>
    <x v="0"/>
    <s v="CT"/>
    <x v="0"/>
    <n v="60"/>
    <x v="0"/>
    <n v="0"/>
    <x v="1"/>
    <x v="0"/>
    <n v="9"/>
    <x v="0"/>
    <x v="0"/>
    <x v="1033"/>
    <n v="8.2247780279645202"/>
    <n v="1"/>
    <s v="Low"/>
    <x v="0"/>
    <n v="5.8823529411764705E-2"/>
    <x v="0"/>
    <x v="3"/>
  </r>
  <r>
    <s v="8989-HVSR"/>
    <x v="1"/>
    <x v="28"/>
    <x v="0"/>
    <x v="1"/>
    <s v="DE"/>
    <x v="0"/>
    <n v="75"/>
    <x v="0"/>
    <n v="0"/>
    <x v="0"/>
    <x v="1"/>
    <n v="19"/>
    <x v="2"/>
    <x v="3"/>
    <x v="663"/>
    <n v="22.050296340374739"/>
    <n v="10"/>
    <s v="High"/>
    <x v="0"/>
    <n v="0.58823529411764708"/>
    <x v="1"/>
    <x v="0"/>
  </r>
  <r>
    <s v="3219-EVHN"/>
    <x v="0"/>
    <x v="67"/>
    <x v="2"/>
    <x v="1"/>
    <s v="OR"/>
    <x v="0"/>
    <n v="20"/>
    <x v="0"/>
    <n v="0"/>
    <x v="1"/>
    <x v="1"/>
    <n v="32"/>
    <x v="0"/>
    <x v="0"/>
    <x v="84"/>
    <n v="36.523901606783213"/>
    <n v="0"/>
    <s v="None"/>
    <x v="1"/>
    <n v="0"/>
    <x v="2"/>
    <x v="2"/>
  </r>
  <r>
    <s v="9013-CKGT"/>
    <x v="0"/>
    <x v="54"/>
    <x v="1"/>
    <x v="0"/>
    <s v="AL"/>
    <x v="1"/>
    <n v="49"/>
    <x v="0"/>
    <n v="0"/>
    <x v="0"/>
    <x v="0"/>
    <n v="7"/>
    <x v="0"/>
    <x v="0"/>
    <x v="715"/>
    <n v="6.3705883547644264"/>
    <n v="6"/>
    <s v="High"/>
    <x v="0"/>
    <n v="0.6"/>
    <x v="0"/>
    <x v="0"/>
  </r>
  <r>
    <s v="0685-RMZP"/>
    <x v="1"/>
    <x v="49"/>
    <x v="5"/>
    <x v="1"/>
    <s v="MS"/>
    <x v="0"/>
    <n v="42"/>
    <x v="0"/>
    <n v="0"/>
    <x v="2"/>
    <x v="1"/>
    <n v="39"/>
    <x v="2"/>
    <x v="6"/>
    <x v="332"/>
    <n v="31.61471991499522"/>
    <n v="5"/>
    <s v="Medium"/>
    <x v="1"/>
    <n v="8.9285714285714288E-2"/>
    <x v="0"/>
    <x v="0"/>
  </r>
  <r>
    <s v="8795-SREE"/>
    <x v="0"/>
    <x v="63"/>
    <x v="0"/>
    <x v="0"/>
    <s v="NY"/>
    <x v="0"/>
    <n v="21"/>
    <x v="1"/>
    <n v="3"/>
    <x v="2"/>
    <x v="0"/>
    <n v="11"/>
    <x v="0"/>
    <x v="0"/>
    <x v="1024"/>
    <n v="10.17137081340185"/>
    <n v="0"/>
    <s v="None"/>
    <x v="0"/>
    <n v="0"/>
    <x v="2"/>
    <x v="3"/>
  </r>
  <r>
    <s v="6457-QDPX"/>
    <x v="0"/>
    <x v="55"/>
    <x v="1"/>
    <x v="1"/>
    <s v="FL"/>
    <x v="0"/>
    <n v="39"/>
    <x v="0"/>
    <n v="0"/>
    <x v="1"/>
    <x v="1"/>
    <n v="40"/>
    <x v="0"/>
    <x v="0"/>
    <x v="266"/>
    <n v="41.012921464534678"/>
    <n v="8"/>
    <s v="High"/>
    <x v="1"/>
    <n v="0.15686274509803921"/>
    <x v="0"/>
    <x v="0"/>
  </r>
  <r>
    <s v="5222-PFCL"/>
    <x v="0"/>
    <x v="37"/>
    <x v="1"/>
    <x v="1"/>
    <s v="ND"/>
    <x v="0"/>
    <n v="32"/>
    <x v="1"/>
    <n v="2"/>
    <x v="0"/>
    <x v="0"/>
    <n v="15"/>
    <x v="0"/>
    <x v="0"/>
    <x v="696"/>
    <n v="14.65643926321359"/>
    <n v="8"/>
    <s v="High"/>
    <x v="0"/>
    <n v="1.1428571428571428"/>
    <x v="0"/>
    <x v="1"/>
  </r>
  <r>
    <s v="0535-WOQT"/>
    <x v="0"/>
    <x v="28"/>
    <x v="0"/>
    <x v="1"/>
    <s v="TN"/>
    <x v="0"/>
    <n v="66"/>
    <x v="0"/>
    <n v="0"/>
    <x v="0"/>
    <x v="1"/>
    <n v="47"/>
    <x v="0"/>
    <x v="0"/>
    <x v="1251"/>
    <n v="38.589146539297133"/>
    <n v="6"/>
    <s v="High"/>
    <x v="1"/>
    <n v="0.35294117647058826"/>
    <x v="1"/>
    <x v="0"/>
  </r>
  <r>
    <s v="5005-LVSG"/>
    <x v="0"/>
    <x v="48"/>
    <x v="2"/>
    <x v="0"/>
    <s v="TX"/>
    <x v="1"/>
    <n v="44"/>
    <x v="0"/>
    <n v="0"/>
    <x v="1"/>
    <x v="0"/>
    <n v="23"/>
    <x v="0"/>
    <x v="0"/>
    <x v="890"/>
    <n v="23.190461218951668"/>
    <n v="5"/>
    <s v="Medium"/>
    <x v="1"/>
    <n v="0.25"/>
    <x v="0"/>
    <x v="0"/>
  </r>
  <r>
    <s v="4574-BVZN"/>
    <x v="1"/>
    <x v="11"/>
    <x v="5"/>
    <x v="1"/>
    <s v="MT"/>
    <x v="1"/>
    <n v="46"/>
    <x v="0"/>
    <n v="0"/>
    <x v="0"/>
    <x v="3"/>
    <n v="53"/>
    <x v="5"/>
    <x v="12"/>
    <x v="1329"/>
    <n v="56.578893282024943"/>
    <n v="9"/>
    <s v="High"/>
    <x v="2"/>
    <n v="1.8"/>
    <x v="0"/>
    <x v="2"/>
  </r>
  <r>
    <s v="4973-FJHN"/>
    <x v="0"/>
    <x v="5"/>
    <x v="1"/>
    <x v="0"/>
    <s v="WA"/>
    <x v="0"/>
    <n v="33"/>
    <x v="0"/>
    <n v="0"/>
    <x v="1"/>
    <x v="0"/>
    <n v="12"/>
    <x v="0"/>
    <x v="0"/>
    <x v="787"/>
    <n v="13.28916956488675"/>
    <n v="7"/>
    <s v="High"/>
    <x v="0"/>
    <n v="0.23333333333333334"/>
    <x v="0"/>
    <x v="2"/>
  </r>
  <r>
    <s v="1492-BBJJ"/>
    <x v="0"/>
    <x v="35"/>
    <x v="1"/>
    <x v="0"/>
    <s v="NH"/>
    <x v="1"/>
    <n v="30"/>
    <x v="1"/>
    <n v="2"/>
    <x v="2"/>
    <x v="0"/>
    <n v="10"/>
    <x v="0"/>
    <x v="0"/>
    <x v="83"/>
    <n v="9.1520970035601135"/>
    <n v="4"/>
    <s v="Medium"/>
    <x v="0"/>
    <n v="0.16"/>
    <x v="0"/>
    <x v="3"/>
  </r>
  <r>
    <s v="3027-IVSI"/>
    <x v="0"/>
    <x v="14"/>
    <x v="1"/>
    <x v="0"/>
    <s v="KY"/>
    <x v="0"/>
    <n v="44"/>
    <x v="0"/>
    <n v="0"/>
    <x v="2"/>
    <x v="3"/>
    <n v="7"/>
    <x v="0"/>
    <x v="0"/>
    <x v="21"/>
    <n v="7.9095662255094883"/>
    <n v="5"/>
    <s v="Medium"/>
    <x v="0"/>
    <n v="0.55555555555555558"/>
    <x v="0"/>
    <x v="0"/>
  </r>
  <r>
    <s v="3433-UOGX"/>
    <x v="1"/>
    <x v="12"/>
    <x v="1"/>
    <x v="1"/>
    <s v="KS"/>
    <x v="1"/>
    <n v="68"/>
    <x v="0"/>
    <n v="0"/>
    <x v="0"/>
    <x v="1"/>
    <n v="39"/>
    <x v="1"/>
    <x v="7"/>
    <x v="469"/>
    <n v="45.766243618602807"/>
    <n v="7"/>
    <s v="High"/>
    <x v="1"/>
    <n v="7"/>
    <x v="1"/>
    <x v="1"/>
  </r>
  <r>
    <s v="1199-DHJG"/>
    <x v="0"/>
    <x v="19"/>
    <x v="1"/>
    <x v="1"/>
    <s v="VA"/>
    <x v="1"/>
    <n v="45"/>
    <x v="0"/>
    <n v="0"/>
    <x v="1"/>
    <x v="1"/>
    <n v="30"/>
    <x v="0"/>
    <x v="0"/>
    <x v="466"/>
    <n v="33.80914277752246"/>
    <n v="3"/>
    <s v="Medium"/>
    <x v="1"/>
    <n v="0.11538461538461539"/>
    <x v="0"/>
    <x v="0"/>
  </r>
  <r>
    <s v="2490-MRXZ"/>
    <x v="1"/>
    <x v="2"/>
    <x v="0"/>
    <x v="1"/>
    <s v="MN"/>
    <x v="1"/>
    <n v="82"/>
    <x v="0"/>
    <n v="0"/>
    <x v="0"/>
    <x v="1"/>
    <n v="26"/>
    <x v="1"/>
    <x v="7"/>
    <x v="1030"/>
    <n v="29.20008478760073"/>
    <n v="7"/>
    <s v="High"/>
    <x v="1"/>
    <n v="0.58333333333333337"/>
    <x v="1"/>
    <x v="1"/>
  </r>
  <r>
    <s v="0527-TLXB"/>
    <x v="1"/>
    <x v="9"/>
    <x v="1"/>
    <x v="1"/>
    <s v="NY"/>
    <x v="0"/>
    <n v="43"/>
    <x v="0"/>
    <n v="0"/>
    <x v="0"/>
    <x v="1"/>
    <n v="44"/>
    <x v="3"/>
    <x v="2"/>
    <x v="282"/>
    <n v="39.204997745255959"/>
    <n v="4"/>
    <s v="Medium"/>
    <x v="1"/>
    <n v="1.3333333333333333"/>
    <x v="0"/>
    <x v="3"/>
  </r>
  <r>
    <s v="3496-RGSD"/>
    <x v="0"/>
    <x v="41"/>
    <x v="0"/>
    <x v="0"/>
    <s v="OH"/>
    <x v="0"/>
    <n v="25"/>
    <x v="1"/>
    <n v="3"/>
    <x v="2"/>
    <x v="0"/>
    <n v="10"/>
    <x v="0"/>
    <x v="0"/>
    <x v="222"/>
    <n v="9.2664622286216769"/>
    <n v="2"/>
    <s v="Low"/>
    <x v="0"/>
    <n v="2.8571428571428571E-2"/>
    <x v="2"/>
    <x v="1"/>
  </r>
  <r>
    <s v="3832-UBXY"/>
    <x v="0"/>
    <x v="25"/>
    <x v="1"/>
    <x v="0"/>
    <s v="WV"/>
    <x v="1"/>
    <n v="54"/>
    <x v="0"/>
    <n v="0"/>
    <x v="1"/>
    <x v="0"/>
    <n v="13"/>
    <x v="0"/>
    <x v="0"/>
    <x v="1318"/>
    <n v="11.7251657081292"/>
    <n v="3"/>
    <s v="Medium"/>
    <x v="0"/>
    <n v="4.6153846153846156E-2"/>
    <x v="0"/>
    <x v="0"/>
  </r>
  <r>
    <s v="6118-LVOB"/>
    <x v="0"/>
    <x v="68"/>
    <x v="1"/>
    <x v="0"/>
    <s v="DC"/>
    <x v="1"/>
    <n v="44"/>
    <x v="0"/>
    <n v="0"/>
    <x v="2"/>
    <x v="0"/>
    <n v="11"/>
    <x v="0"/>
    <x v="0"/>
    <x v="1129"/>
    <n v="12.576746809209119"/>
    <n v="1"/>
    <s v="Low"/>
    <x v="0"/>
    <n v="2.0408163265306121E-2"/>
    <x v="0"/>
    <x v="0"/>
  </r>
  <r>
    <s v="5451-GJIX"/>
    <x v="0"/>
    <x v="59"/>
    <x v="2"/>
    <x v="0"/>
    <s v="CO"/>
    <x v="1"/>
    <n v="59"/>
    <x v="0"/>
    <n v="0"/>
    <x v="0"/>
    <x v="1"/>
    <n v="48"/>
    <x v="0"/>
    <x v="0"/>
    <x v="1041"/>
    <n v="48.647462550044743"/>
    <n v="9"/>
    <s v="High"/>
    <x v="1"/>
    <n v="0.18"/>
    <x v="0"/>
    <x v="2"/>
  </r>
  <r>
    <s v="5201-EZBP"/>
    <x v="1"/>
    <x v="26"/>
    <x v="4"/>
    <x v="1"/>
    <s v="OR"/>
    <x v="0"/>
    <n v="84"/>
    <x v="0"/>
    <n v="0"/>
    <x v="0"/>
    <x v="1"/>
    <n v="51"/>
    <x v="1"/>
    <x v="7"/>
    <x v="747"/>
    <n v="45.723810679867157"/>
    <n v="7"/>
    <s v="High"/>
    <x v="2"/>
    <n v="0.33333333333333331"/>
    <x v="1"/>
    <x v="2"/>
  </r>
  <r>
    <s v="7914-ZSGM"/>
    <x v="0"/>
    <x v="70"/>
    <x v="1"/>
    <x v="0"/>
    <s v="ND"/>
    <x v="1"/>
    <n v="53"/>
    <x v="1"/>
    <n v="5"/>
    <x v="2"/>
    <x v="0"/>
    <n v="8"/>
    <x v="0"/>
    <x v="0"/>
    <x v="1200"/>
    <n v="7.4984198808771119"/>
    <n v="4"/>
    <s v="Medium"/>
    <x v="0"/>
    <n v="6.7796610169491525E-2"/>
    <x v="0"/>
    <x v="1"/>
  </r>
  <r>
    <s v="0077-XCYG"/>
    <x v="0"/>
    <x v="58"/>
    <x v="1"/>
    <x v="0"/>
    <s v="AK"/>
    <x v="0"/>
    <n v="58"/>
    <x v="0"/>
    <n v="0"/>
    <x v="2"/>
    <x v="0"/>
    <n v="15"/>
    <x v="0"/>
    <x v="0"/>
    <x v="296"/>
    <n v="16.437524051954991"/>
    <n v="5"/>
    <s v="Medium"/>
    <x v="0"/>
    <n v="0.15625"/>
    <x v="0"/>
    <x v="2"/>
  </r>
  <r>
    <s v="0041-BBWW"/>
    <x v="1"/>
    <x v="19"/>
    <x v="3"/>
    <x v="1"/>
    <s v="TX"/>
    <x v="0"/>
    <n v="50"/>
    <x v="0"/>
    <n v="0"/>
    <x v="0"/>
    <x v="1"/>
    <n v="56"/>
    <x v="5"/>
    <x v="5"/>
    <x v="120"/>
    <n v="61.319039065288592"/>
    <n v="3"/>
    <s v="Medium"/>
    <x v="2"/>
    <n v="0.11538461538461539"/>
    <x v="0"/>
    <x v="0"/>
  </r>
  <r>
    <s v="8640-FYJQ"/>
    <x v="0"/>
    <x v="34"/>
    <x v="1"/>
    <x v="1"/>
    <s v="LA"/>
    <x v="0"/>
    <n v="48"/>
    <x v="0"/>
    <n v="0"/>
    <x v="1"/>
    <x v="1"/>
    <n v="46"/>
    <x v="0"/>
    <x v="0"/>
    <x v="835"/>
    <n v="41.215564155613123"/>
    <n v="3"/>
    <s v="Medium"/>
    <x v="1"/>
    <n v="4.5454545454545456E-2"/>
    <x v="0"/>
    <x v="0"/>
  </r>
  <r>
    <s v="2475-QKWJ"/>
    <x v="0"/>
    <x v="33"/>
    <x v="1"/>
    <x v="1"/>
    <s v="PA"/>
    <x v="0"/>
    <n v="36"/>
    <x v="0"/>
    <n v="0"/>
    <x v="0"/>
    <x v="0"/>
    <n v="60"/>
    <x v="0"/>
    <x v="0"/>
    <x v="642"/>
    <n v="62.698276758617901"/>
    <n v="7"/>
    <s v="High"/>
    <x v="2"/>
    <n v="0.30434782608695654"/>
    <x v="0"/>
    <x v="3"/>
  </r>
  <r>
    <s v="3985-ZVBI"/>
    <x v="0"/>
    <x v="59"/>
    <x v="1"/>
    <x v="1"/>
    <s v="DE"/>
    <x v="0"/>
    <n v="21"/>
    <x v="0"/>
    <n v="0"/>
    <x v="1"/>
    <x v="0"/>
    <n v="17"/>
    <x v="0"/>
    <x v="0"/>
    <x v="757"/>
    <n v="16.497142122699941"/>
    <n v="1"/>
    <s v="Low"/>
    <x v="0"/>
    <n v="0.02"/>
    <x v="2"/>
    <x v="0"/>
  </r>
  <r>
    <s v="1574-ELQD"/>
    <x v="0"/>
    <x v="76"/>
    <x v="1"/>
    <x v="0"/>
    <s v="MS"/>
    <x v="0"/>
    <n v="47"/>
    <x v="0"/>
    <n v="0"/>
    <x v="2"/>
    <x v="1"/>
    <n v="10"/>
    <x v="0"/>
    <x v="0"/>
    <x v="1208"/>
    <n v="9.0465765026992653"/>
    <n v="4"/>
    <s v="Medium"/>
    <x v="0"/>
    <n v="5.1948051948051951E-2"/>
    <x v="0"/>
    <x v="0"/>
  </r>
  <r>
    <s v="5045-DOLZ"/>
    <x v="0"/>
    <x v="49"/>
    <x v="1"/>
    <x v="1"/>
    <s v="DE"/>
    <x v="0"/>
    <n v="45"/>
    <x v="0"/>
    <n v="0"/>
    <x v="0"/>
    <x v="1"/>
    <n v="39"/>
    <x v="0"/>
    <x v="0"/>
    <x v="871"/>
    <n v="43.928645402118093"/>
    <n v="9"/>
    <s v="High"/>
    <x v="1"/>
    <n v="0.16071428571428573"/>
    <x v="0"/>
    <x v="0"/>
  </r>
  <r>
    <s v="4414-MPUT"/>
    <x v="0"/>
    <x v="12"/>
    <x v="2"/>
    <x v="0"/>
    <s v="KS"/>
    <x v="1"/>
    <n v="51"/>
    <x v="0"/>
    <n v="0"/>
    <x v="0"/>
    <x v="3"/>
    <n v="7"/>
    <x v="0"/>
    <x v="0"/>
    <x v="613"/>
    <n v="7.197273955455108"/>
    <n v="2"/>
    <s v="Low"/>
    <x v="0"/>
    <n v="2"/>
    <x v="0"/>
    <x v="1"/>
  </r>
  <r>
    <s v="7332-NQRE"/>
    <x v="0"/>
    <x v="30"/>
    <x v="1"/>
    <x v="1"/>
    <s v="GA"/>
    <x v="1"/>
    <n v="23"/>
    <x v="0"/>
    <n v="0"/>
    <x v="0"/>
    <x v="0"/>
    <n v="25"/>
    <x v="0"/>
    <x v="0"/>
    <x v="1059"/>
    <n v="26.204889298207309"/>
    <n v="3"/>
    <s v="Medium"/>
    <x v="1"/>
    <n v="9.0909090909090912E-2"/>
    <x v="2"/>
    <x v="0"/>
  </r>
  <r>
    <s v="4778-OWRZ"/>
    <x v="1"/>
    <x v="12"/>
    <x v="1"/>
    <x v="1"/>
    <s v="MD"/>
    <x v="1"/>
    <n v="42"/>
    <x v="0"/>
    <n v="0"/>
    <x v="0"/>
    <x v="1"/>
    <n v="45"/>
    <x v="1"/>
    <x v="13"/>
    <x v="624"/>
    <n v="46.878238187906923"/>
    <n v="8"/>
    <s v="High"/>
    <x v="1"/>
    <n v="8"/>
    <x v="0"/>
    <x v="0"/>
  </r>
  <r>
    <s v="3209-ADVM"/>
    <x v="1"/>
    <x v="54"/>
    <x v="2"/>
    <x v="1"/>
    <s v="NJ"/>
    <x v="1"/>
    <n v="79"/>
    <x v="0"/>
    <n v="0"/>
    <x v="0"/>
    <x v="1"/>
    <n v="39"/>
    <x v="2"/>
    <x v="21"/>
    <x v="1330"/>
    <n v="39.953520560940383"/>
    <n v="7"/>
    <s v="High"/>
    <x v="1"/>
    <n v="0.7"/>
    <x v="1"/>
    <x v="3"/>
  </r>
  <r>
    <s v="0904-DGHM"/>
    <x v="0"/>
    <x v="63"/>
    <x v="1"/>
    <x v="1"/>
    <s v="VA"/>
    <x v="1"/>
    <n v="40"/>
    <x v="1"/>
    <n v="2"/>
    <x v="0"/>
    <x v="1"/>
    <n v="21"/>
    <x v="0"/>
    <x v="0"/>
    <x v="200"/>
    <n v="18.130523341286111"/>
    <n v="6"/>
    <s v="High"/>
    <x v="1"/>
    <n v="0.1276595744680851"/>
    <x v="0"/>
    <x v="0"/>
  </r>
  <r>
    <s v="1477-DMOA"/>
    <x v="0"/>
    <x v="26"/>
    <x v="1"/>
    <x v="0"/>
    <s v="MO"/>
    <x v="0"/>
    <n v="67"/>
    <x v="0"/>
    <n v="0"/>
    <x v="1"/>
    <x v="1"/>
    <n v="10"/>
    <x v="0"/>
    <x v="0"/>
    <x v="994"/>
    <n v="9.2700500432468065"/>
    <n v="6"/>
    <s v="High"/>
    <x v="0"/>
    <n v="0.2857142857142857"/>
    <x v="1"/>
    <x v="1"/>
  </r>
  <r>
    <s v="3576-KQSZ"/>
    <x v="1"/>
    <x v="38"/>
    <x v="4"/>
    <x v="1"/>
    <s v="NE"/>
    <x v="1"/>
    <n v="60"/>
    <x v="0"/>
    <n v="0"/>
    <x v="0"/>
    <x v="0"/>
    <n v="36"/>
    <x v="2"/>
    <x v="6"/>
    <x v="81"/>
    <n v="33.728905030857312"/>
    <n v="7"/>
    <s v="High"/>
    <x v="1"/>
    <n v="0.4375"/>
    <x v="0"/>
    <x v="1"/>
  </r>
  <r>
    <s v="7915-BTJX"/>
    <x v="1"/>
    <x v="22"/>
    <x v="1"/>
    <x v="1"/>
    <s v="NJ"/>
    <x v="0"/>
    <n v="51"/>
    <x v="1"/>
    <n v="3"/>
    <x v="0"/>
    <x v="1"/>
    <n v="33"/>
    <x v="1"/>
    <x v="13"/>
    <x v="1331"/>
    <n v="29.149996909189941"/>
    <n v="8"/>
    <s v="High"/>
    <x v="1"/>
    <n v="0.72727272727272729"/>
    <x v="0"/>
    <x v="3"/>
  </r>
  <r>
    <s v="1897-AXRY"/>
    <x v="0"/>
    <x v="42"/>
    <x v="1"/>
    <x v="1"/>
    <s v="WV"/>
    <x v="1"/>
    <n v="23"/>
    <x v="0"/>
    <n v="0"/>
    <x v="0"/>
    <x v="0"/>
    <n v="54"/>
    <x v="0"/>
    <x v="0"/>
    <x v="347"/>
    <n v="62.763261995582937"/>
    <n v="6"/>
    <s v="High"/>
    <x v="2"/>
    <n v="0.125"/>
    <x v="2"/>
    <x v="0"/>
  </r>
  <r>
    <s v="0354-YKWC"/>
    <x v="0"/>
    <x v="36"/>
    <x v="1"/>
    <x v="0"/>
    <s v="RI"/>
    <x v="1"/>
    <n v="19"/>
    <x v="0"/>
    <n v="0"/>
    <x v="0"/>
    <x v="0"/>
    <n v="13"/>
    <x v="0"/>
    <x v="0"/>
    <x v="260"/>
    <n v="12.38263028005375"/>
    <n v="1"/>
    <s v="Low"/>
    <x v="0"/>
    <n v="0.25"/>
    <x v="2"/>
    <x v="3"/>
  </r>
  <r>
    <s v="5759-CMDH"/>
    <x v="0"/>
    <x v="37"/>
    <x v="1"/>
    <x v="0"/>
    <s v="AK"/>
    <x v="0"/>
    <n v="53"/>
    <x v="0"/>
    <n v="0"/>
    <x v="2"/>
    <x v="0"/>
    <n v="8"/>
    <x v="0"/>
    <x v="0"/>
    <x v="759"/>
    <n v="7.3112739180549289"/>
    <n v="0"/>
    <s v="None"/>
    <x v="0"/>
    <n v="0"/>
    <x v="0"/>
    <x v="2"/>
  </r>
  <r>
    <s v="0230-DICC"/>
    <x v="0"/>
    <x v="18"/>
    <x v="1"/>
    <x v="0"/>
    <s v="DE"/>
    <x v="0"/>
    <n v="31"/>
    <x v="1"/>
    <n v="3"/>
    <x v="2"/>
    <x v="0"/>
    <n v="9"/>
    <x v="0"/>
    <x v="0"/>
    <x v="388"/>
    <n v="8.2772581535985168"/>
    <n v="5"/>
    <s v="Medium"/>
    <x v="0"/>
    <n v="8.771929824561403E-2"/>
    <x v="0"/>
    <x v="0"/>
  </r>
  <r>
    <s v="8150-XUIO"/>
    <x v="0"/>
    <x v="26"/>
    <x v="1"/>
    <x v="0"/>
    <s v="AZ"/>
    <x v="1"/>
    <n v="46"/>
    <x v="1"/>
    <n v="2"/>
    <x v="0"/>
    <x v="0"/>
    <n v="10"/>
    <x v="0"/>
    <x v="0"/>
    <x v="791"/>
    <n v="10.32084534763816"/>
    <n v="3"/>
    <s v="Medium"/>
    <x v="0"/>
    <n v="0.14285714285714285"/>
    <x v="0"/>
    <x v="2"/>
  </r>
  <r>
    <s v="2136-LHZI"/>
    <x v="0"/>
    <x v="12"/>
    <x v="1"/>
    <x v="0"/>
    <s v="MD"/>
    <x v="1"/>
    <n v="34"/>
    <x v="0"/>
    <n v="0"/>
    <x v="0"/>
    <x v="3"/>
    <n v="13"/>
    <x v="0"/>
    <x v="0"/>
    <x v="14"/>
    <n v="15.482888299510289"/>
    <n v="6"/>
    <s v="High"/>
    <x v="0"/>
    <n v="6"/>
    <x v="0"/>
    <x v="0"/>
  </r>
  <r>
    <s v="5604-JBZP"/>
    <x v="1"/>
    <x v="38"/>
    <x v="0"/>
    <x v="1"/>
    <s v="OK"/>
    <x v="0"/>
    <n v="34"/>
    <x v="0"/>
    <n v="0"/>
    <x v="0"/>
    <x v="1"/>
    <n v="43"/>
    <x v="1"/>
    <x v="7"/>
    <x v="803"/>
    <n v="41.100805976250918"/>
    <n v="3"/>
    <s v="Medium"/>
    <x v="1"/>
    <n v="0.1875"/>
    <x v="0"/>
    <x v="0"/>
  </r>
  <r>
    <s v="8853-MDTK"/>
    <x v="0"/>
    <x v="56"/>
    <x v="1"/>
    <x v="0"/>
    <s v="KS"/>
    <x v="1"/>
    <n v="41"/>
    <x v="0"/>
    <n v="0"/>
    <x v="2"/>
    <x v="1"/>
    <n v="46"/>
    <x v="0"/>
    <x v="0"/>
    <x v="314"/>
    <n v="40.21931464890001"/>
    <n v="10"/>
    <s v="High"/>
    <x v="1"/>
    <n v="0.14705882352941177"/>
    <x v="0"/>
    <x v="1"/>
  </r>
  <r>
    <s v="7833-BSMJ"/>
    <x v="0"/>
    <x v="22"/>
    <x v="1"/>
    <x v="1"/>
    <s v="AL"/>
    <x v="0"/>
    <n v="72"/>
    <x v="0"/>
    <n v="0"/>
    <x v="1"/>
    <x v="1"/>
    <n v="29"/>
    <x v="0"/>
    <x v="0"/>
    <x v="100"/>
    <n v="27.82530176458042"/>
    <n v="1"/>
    <s v="Low"/>
    <x v="1"/>
    <n v="9.0909090909090912E-2"/>
    <x v="1"/>
    <x v="0"/>
  </r>
  <r>
    <s v="7261-AYXP"/>
    <x v="0"/>
    <x v="15"/>
    <x v="1"/>
    <x v="0"/>
    <s v="TN"/>
    <x v="1"/>
    <n v="48"/>
    <x v="0"/>
    <n v="0"/>
    <x v="0"/>
    <x v="1"/>
    <n v="9"/>
    <x v="0"/>
    <x v="0"/>
    <x v="485"/>
    <n v="9.6291382731603079"/>
    <n v="5"/>
    <s v="Medium"/>
    <x v="0"/>
    <n v="0.1388888888888889"/>
    <x v="0"/>
    <x v="0"/>
  </r>
  <r>
    <s v="7208-YLRW"/>
    <x v="1"/>
    <x v="36"/>
    <x v="4"/>
    <x v="1"/>
    <s v="ME"/>
    <x v="1"/>
    <n v="54"/>
    <x v="0"/>
    <n v="0"/>
    <x v="0"/>
    <x v="0"/>
    <n v="18"/>
    <x v="1"/>
    <x v="9"/>
    <x v="553"/>
    <n v="16.108955754634088"/>
    <n v="0"/>
    <s v="None"/>
    <x v="0"/>
    <n v="0"/>
    <x v="0"/>
    <x v="3"/>
  </r>
  <r>
    <s v="3422-CNZQ"/>
    <x v="1"/>
    <x v="12"/>
    <x v="5"/>
    <x v="1"/>
    <s v="TN"/>
    <x v="1"/>
    <n v="47"/>
    <x v="0"/>
    <n v="0"/>
    <x v="0"/>
    <x v="1"/>
    <n v="59"/>
    <x v="5"/>
    <x v="12"/>
    <x v="1308"/>
    <n v="67.811233472127427"/>
    <n v="8"/>
    <s v="High"/>
    <x v="2"/>
    <n v="8"/>
    <x v="0"/>
    <x v="0"/>
  </r>
  <r>
    <s v="5697-KWDE"/>
    <x v="0"/>
    <x v="18"/>
    <x v="1"/>
    <x v="1"/>
    <s v="VA"/>
    <x v="0"/>
    <n v="25"/>
    <x v="0"/>
    <n v="0"/>
    <x v="0"/>
    <x v="1"/>
    <n v="55"/>
    <x v="0"/>
    <x v="0"/>
    <x v="598"/>
    <n v="59.785342953314377"/>
    <n v="9"/>
    <s v="High"/>
    <x v="2"/>
    <n v="0.15789473684210525"/>
    <x v="2"/>
    <x v="0"/>
  </r>
  <r>
    <s v="7828-WTGC"/>
    <x v="0"/>
    <x v="32"/>
    <x v="1"/>
    <x v="1"/>
    <s v="ID"/>
    <x v="0"/>
    <n v="62"/>
    <x v="0"/>
    <n v="0"/>
    <x v="0"/>
    <x v="0"/>
    <n v="20"/>
    <x v="0"/>
    <x v="0"/>
    <x v="739"/>
    <n v="21.909897748966941"/>
    <n v="7"/>
    <s v="High"/>
    <x v="0"/>
    <n v="0.1891891891891892"/>
    <x v="0"/>
    <x v="2"/>
  </r>
  <r>
    <s v="6070-URPL"/>
    <x v="1"/>
    <x v="11"/>
    <x v="5"/>
    <x v="1"/>
    <s v="VA"/>
    <x v="1"/>
    <n v="71"/>
    <x v="0"/>
    <n v="0"/>
    <x v="0"/>
    <x v="1"/>
    <n v="36"/>
    <x v="3"/>
    <x v="8"/>
    <x v="814"/>
    <n v="37.757196055406098"/>
    <n v="10"/>
    <s v="High"/>
    <x v="1"/>
    <n v="2"/>
    <x v="1"/>
    <x v="0"/>
  </r>
  <r>
    <s v="0322-RXIS"/>
    <x v="0"/>
    <x v="64"/>
    <x v="3"/>
    <x v="0"/>
    <s v="NJ"/>
    <x v="1"/>
    <n v="27"/>
    <x v="1"/>
    <n v="4"/>
    <x v="1"/>
    <x v="0"/>
    <n v="35"/>
    <x v="0"/>
    <x v="0"/>
    <x v="423"/>
    <n v="35.425848260894"/>
    <n v="6"/>
    <s v="High"/>
    <x v="1"/>
    <n v="0.13043478260869565"/>
    <x v="2"/>
    <x v="3"/>
  </r>
  <r>
    <s v="4638-MOIL"/>
    <x v="0"/>
    <x v="34"/>
    <x v="1"/>
    <x v="0"/>
    <s v="LA"/>
    <x v="0"/>
    <n v="42"/>
    <x v="0"/>
    <n v="0"/>
    <x v="2"/>
    <x v="0"/>
    <n v="40"/>
    <x v="0"/>
    <x v="0"/>
    <x v="1332"/>
    <n v="39.26469662196881"/>
    <n v="7"/>
    <s v="High"/>
    <x v="1"/>
    <n v="0.10606060606060606"/>
    <x v="0"/>
    <x v="0"/>
  </r>
  <r>
    <s v="4451-MSWO"/>
    <x v="0"/>
    <x v="37"/>
    <x v="0"/>
    <x v="0"/>
    <s v="TN"/>
    <x v="1"/>
    <n v="40"/>
    <x v="0"/>
    <n v="0"/>
    <x v="1"/>
    <x v="3"/>
    <n v="16"/>
    <x v="0"/>
    <x v="0"/>
    <x v="1333"/>
    <n v="18.448733047074949"/>
    <n v="3"/>
    <s v="Medium"/>
    <x v="0"/>
    <n v="0.42857142857142855"/>
    <x v="0"/>
    <x v="0"/>
  </r>
  <r>
    <s v="8145-OYSE"/>
    <x v="1"/>
    <x v="37"/>
    <x v="0"/>
    <x v="1"/>
    <s v="MN"/>
    <x v="0"/>
    <n v="67"/>
    <x v="0"/>
    <n v="0"/>
    <x v="0"/>
    <x v="1"/>
    <n v="54"/>
    <x v="3"/>
    <x v="8"/>
    <x v="1244"/>
    <n v="60.210625692657203"/>
    <n v="8"/>
    <s v="High"/>
    <x v="2"/>
    <n v="1.1428571428571428"/>
    <x v="1"/>
    <x v="1"/>
  </r>
  <r>
    <s v="1323-VNPI"/>
    <x v="1"/>
    <x v="19"/>
    <x v="0"/>
    <x v="1"/>
    <s v="AL"/>
    <x v="1"/>
    <n v="75"/>
    <x v="0"/>
    <n v="0"/>
    <x v="0"/>
    <x v="1"/>
    <n v="33"/>
    <x v="2"/>
    <x v="3"/>
    <x v="1298"/>
    <n v="29.266603060971381"/>
    <n v="0"/>
    <s v="None"/>
    <x v="1"/>
    <n v="0"/>
    <x v="1"/>
    <x v="0"/>
  </r>
  <r>
    <s v="3628-CUCI"/>
    <x v="0"/>
    <x v="28"/>
    <x v="1"/>
    <x v="1"/>
    <s v="NV"/>
    <x v="1"/>
    <n v="46"/>
    <x v="0"/>
    <n v="0"/>
    <x v="0"/>
    <x v="1"/>
    <n v="36"/>
    <x v="0"/>
    <x v="0"/>
    <x v="878"/>
    <n v="35.889881431196407"/>
    <n v="6"/>
    <s v="High"/>
    <x v="1"/>
    <n v="0.35294117647058826"/>
    <x v="0"/>
    <x v="2"/>
  </r>
  <r>
    <s v="1912-TROG"/>
    <x v="0"/>
    <x v="9"/>
    <x v="1"/>
    <x v="0"/>
    <s v="KY"/>
    <x v="0"/>
    <n v="28"/>
    <x v="0"/>
    <n v="0"/>
    <x v="0"/>
    <x v="0"/>
    <n v="7"/>
    <x v="0"/>
    <x v="0"/>
    <x v="350"/>
    <n v="5.642635915879973"/>
    <n v="6"/>
    <s v="High"/>
    <x v="0"/>
    <n v="2"/>
    <x v="2"/>
    <x v="0"/>
  </r>
  <r>
    <s v="6351-GAJH"/>
    <x v="0"/>
    <x v="7"/>
    <x v="2"/>
    <x v="1"/>
    <s v="ME"/>
    <x v="0"/>
    <n v="42"/>
    <x v="0"/>
    <n v="0"/>
    <x v="1"/>
    <x v="0"/>
    <n v="43"/>
    <x v="0"/>
    <x v="0"/>
    <x v="1196"/>
    <n v="50.194475253127592"/>
    <n v="8"/>
    <s v="High"/>
    <x v="1"/>
    <n v="0.14814814814814814"/>
    <x v="0"/>
    <x v="3"/>
  </r>
  <r>
    <s v="9098-PGCY"/>
    <x v="0"/>
    <x v="23"/>
    <x v="0"/>
    <x v="0"/>
    <s v="NM"/>
    <x v="1"/>
    <n v="39"/>
    <x v="1"/>
    <n v="3"/>
    <x v="2"/>
    <x v="0"/>
    <n v="10"/>
    <x v="0"/>
    <x v="0"/>
    <x v="1334"/>
    <n v="8.5409311822235452"/>
    <n v="1"/>
    <s v="Low"/>
    <x v="0"/>
    <n v="2.3255813953488372E-2"/>
    <x v="0"/>
    <x v="2"/>
  </r>
  <r>
    <s v="1995-UAWD"/>
    <x v="0"/>
    <x v="50"/>
    <x v="1"/>
    <x v="1"/>
    <s v="GA"/>
    <x v="1"/>
    <n v="75"/>
    <x v="1"/>
    <n v="5"/>
    <x v="1"/>
    <x v="1"/>
    <n v="39"/>
    <x v="0"/>
    <x v="0"/>
    <x v="290"/>
    <n v="45.947534187567292"/>
    <n v="8"/>
    <s v="High"/>
    <x v="1"/>
    <n v="0.12903225806451613"/>
    <x v="1"/>
    <x v="0"/>
  </r>
  <r>
    <s v="2254-JNBD"/>
    <x v="0"/>
    <x v="39"/>
    <x v="1"/>
    <x v="0"/>
    <s v="CO"/>
    <x v="1"/>
    <n v="52"/>
    <x v="1"/>
    <n v="3"/>
    <x v="2"/>
    <x v="0"/>
    <n v="10"/>
    <x v="0"/>
    <x v="0"/>
    <x v="978"/>
    <n v="11.044112141763179"/>
    <n v="1"/>
    <s v="Low"/>
    <x v="0"/>
    <n v="1.4084507042253521E-2"/>
    <x v="0"/>
    <x v="2"/>
  </r>
  <r>
    <s v="6697-ISBM"/>
    <x v="1"/>
    <x v="51"/>
    <x v="3"/>
    <x v="0"/>
    <s v="LA"/>
    <x v="0"/>
    <n v="60"/>
    <x v="0"/>
    <n v="0"/>
    <x v="0"/>
    <x v="3"/>
    <n v="7"/>
    <x v="5"/>
    <x v="12"/>
    <x v="781"/>
    <n v="7.680240679969919"/>
    <n v="5"/>
    <s v="Medium"/>
    <x v="0"/>
    <n v="0.625"/>
    <x v="0"/>
    <x v="0"/>
  </r>
  <r>
    <s v="1521-TKTJ"/>
    <x v="1"/>
    <x v="12"/>
    <x v="5"/>
    <x v="1"/>
    <s v="KY"/>
    <x v="0"/>
    <n v="29"/>
    <x v="0"/>
    <n v="0"/>
    <x v="0"/>
    <x v="1"/>
    <n v="47"/>
    <x v="3"/>
    <x v="8"/>
    <x v="975"/>
    <n v="54.897301349277292"/>
    <n v="10"/>
    <s v="High"/>
    <x v="1"/>
    <n v="10"/>
    <x v="2"/>
    <x v="0"/>
  </r>
  <r>
    <s v="6525-VSWD"/>
    <x v="0"/>
    <x v="16"/>
    <x v="2"/>
    <x v="1"/>
    <s v="GA"/>
    <x v="0"/>
    <n v="34"/>
    <x v="0"/>
    <n v="0"/>
    <x v="2"/>
    <x v="1"/>
    <n v="57"/>
    <x v="0"/>
    <x v="0"/>
    <x v="79"/>
    <n v="55.658787293554937"/>
    <n v="10"/>
    <s v="High"/>
    <x v="2"/>
    <n v="0.1388888888888889"/>
    <x v="0"/>
    <x v="0"/>
  </r>
  <r>
    <s v="6394-JNBU"/>
    <x v="0"/>
    <x v="1"/>
    <x v="1"/>
    <x v="0"/>
    <s v="VA"/>
    <x v="0"/>
    <n v="25"/>
    <x v="1"/>
    <n v="4"/>
    <x v="2"/>
    <x v="0"/>
    <n v="30"/>
    <x v="0"/>
    <x v="0"/>
    <x v="1203"/>
    <n v="31.720050372599921"/>
    <n v="5"/>
    <s v="Medium"/>
    <x v="1"/>
    <n v="7.8125E-2"/>
    <x v="2"/>
    <x v="0"/>
  </r>
  <r>
    <s v="1001-EIBL"/>
    <x v="0"/>
    <x v="14"/>
    <x v="1"/>
    <x v="0"/>
    <s v="MS"/>
    <x v="0"/>
    <n v="23"/>
    <x v="0"/>
    <n v="0"/>
    <x v="1"/>
    <x v="0"/>
    <n v="8"/>
    <x v="0"/>
    <x v="0"/>
    <x v="1212"/>
    <n v="8.2786581749148436"/>
    <n v="2"/>
    <s v="Low"/>
    <x v="0"/>
    <n v="0.22222222222222221"/>
    <x v="2"/>
    <x v="0"/>
  </r>
  <r>
    <s v="4824-DZVT"/>
    <x v="0"/>
    <x v="16"/>
    <x v="1"/>
    <x v="1"/>
    <s v="NJ"/>
    <x v="0"/>
    <n v="58"/>
    <x v="0"/>
    <n v="0"/>
    <x v="2"/>
    <x v="1"/>
    <n v="29"/>
    <x v="0"/>
    <x v="0"/>
    <x v="719"/>
    <n v="28.906654647587729"/>
    <n v="7"/>
    <s v="High"/>
    <x v="1"/>
    <n v="9.7222222222222224E-2"/>
    <x v="0"/>
    <x v="3"/>
  </r>
  <r>
    <s v="9819-ZOUW"/>
    <x v="1"/>
    <x v="21"/>
    <x v="1"/>
    <x v="1"/>
    <s v="AL"/>
    <x v="0"/>
    <n v="54"/>
    <x v="0"/>
    <n v="0"/>
    <x v="0"/>
    <x v="3"/>
    <n v="27"/>
    <x v="1"/>
    <x v="9"/>
    <x v="649"/>
    <n v="26.543671078432499"/>
    <n v="3"/>
    <s v="Medium"/>
    <x v="1"/>
    <n v="0.5"/>
    <x v="0"/>
    <x v="0"/>
  </r>
  <r>
    <s v="0536-HHVP"/>
    <x v="1"/>
    <x v="28"/>
    <x v="1"/>
    <x v="1"/>
    <s v="HI"/>
    <x v="0"/>
    <n v="20"/>
    <x v="0"/>
    <n v="0"/>
    <x v="0"/>
    <x v="0"/>
    <n v="24"/>
    <x v="1"/>
    <x v="11"/>
    <x v="430"/>
    <n v="26.786136256928771"/>
    <n v="10"/>
    <s v="High"/>
    <x v="1"/>
    <n v="0.58823529411764708"/>
    <x v="2"/>
    <x v="2"/>
  </r>
  <r>
    <s v="8050-LCXA"/>
    <x v="0"/>
    <x v="47"/>
    <x v="3"/>
    <x v="0"/>
    <s v="MN"/>
    <x v="1"/>
    <n v="47"/>
    <x v="1"/>
    <n v="6"/>
    <x v="0"/>
    <x v="0"/>
    <n v="9"/>
    <x v="0"/>
    <x v="0"/>
    <x v="525"/>
    <n v="7.8321627105110601"/>
    <n v="9"/>
    <s v="High"/>
    <x v="0"/>
    <n v="0.29032258064516131"/>
    <x v="0"/>
    <x v="1"/>
  </r>
  <r>
    <s v="0170-DIHQ"/>
    <x v="0"/>
    <x v="71"/>
    <x v="0"/>
    <x v="1"/>
    <s v="MI"/>
    <x v="0"/>
    <n v="25"/>
    <x v="1"/>
    <n v="2"/>
    <x v="0"/>
    <x v="1"/>
    <n v="36"/>
    <x v="0"/>
    <x v="0"/>
    <x v="420"/>
    <n v="33.920197078207707"/>
    <n v="3"/>
    <s v="Medium"/>
    <x v="1"/>
    <n v="7.3170731707317069E-2"/>
    <x v="2"/>
    <x v="1"/>
  </r>
  <r>
    <s v="9143-XCNA"/>
    <x v="0"/>
    <x v="44"/>
    <x v="1"/>
    <x v="0"/>
    <s v="NM"/>
    <x v="1"/>
    <n v="57"/>
    <x v="1"/>
    <n v="3"/>
    <x v="2"/>
    <x v="3"/>
    <n v="9"/>
    <x v="0"/>
    <x v="0"/>
    <x v="1246"/>
    <n v="9.165215494109308"/>
    <n v="4"/>
    <s v="Medium"/>
    <x v="0"/>
    <n v="6.5573770491803282E-2"/>
    <x v="0"/>
    <x v="2"/>
  </r>
  <r>
    <s v="9360-JTTY"/>
    <x v="0"/>
    <x v="74"/>
    <x v="1"/>
    <x v="0"/>
    <s v="IA"/>
    <x v="1"/>
    <n v="42"/>
    <x v="1"/>
    <n v="4"/>
    <x v="1"/>
    <x v="0"/>
    <n v="10"/>
    <x v="0"/>
    <x v="0"/>
    <x v="688"/>
    <n v="11.98439606812264"/>
    <n v="8"/>
    <s v="High"/>
    <x v="0"/>
    <n v="0.15094339622641509"/>
    <x v="0"/>
    <x v="1"/>
  </r>
  <r>
    <s v="1185-OYLO"/>
    <x v="0"/>
    <x v="68"/>
    <x v="2"/>
    <x v="1"/>
    <s v="UT"/>
    <x v="1"/>
    <n v="22"/>
    <x v="0"/>
    <n v="0"/>
    <x v="2"/>
    <x v="0"/>
    <n v="26"/>
    <x v="0"/>
    <x v="0"/>
    <x v="1331"/>
    <n v="23.526637294980819"/>
    <n v="2"/>
    <s v="Low"/>
    <x v="1"/>
    <n v="4.0816326530612242E-2"/>
    <x v="2"/>
    <x v="2"/>
  </r>
  <r>
    <s v="8004-RCEL"/>
    <x v="0"/>
    <x v="18"/>
    <x v="2"/>
    <x v="1"/>
    <s v="HI"/>
    <x v="1"/>
    <n v="83"/>
    <x v="0"/>
    <n v="0"/>
    <x v="1"/>
    <x v="1"/>
    <n v="33"/>
    <x v="0"/>
    <x v="0"/>
    <x v="476"/>
    <n v="31.210996083494319"/>
    <n v="3"/>
    <s v="Medium"/>
    <x v="1"/>
    <n v="5.2631578947368418E-2"/>
    <x v="1"/>
    <x v="2"/>
  </r>
  <r>
    <s v="5640-PLIL"/>
    <x v="1"/>
    <x v="21"/>
    <x v="1"/>
    <x v="1"/>
    <s v="RI"/>
    <x v="0"/>
    <n v="55"/>
    <x v="0"/>
    <n v="0"/>
    <x v="0"/>
    <x v="0"/>
    <n v="30"/>
    <x v="3"/>
    <x v="8"/>
    <x v="665"/>
    <n v="27.288277920896309"/>
    <n v="6"/>
    <s v="High"/>
    <x v="1"/>
    <n v="1"/>
    <x v="0"/>
    <x v="3"/>
  </r>
  <r>
    <s v="9913-XCFO"/>
    <x v="0"/>
    <x v="32"/>
    <x v="2"/>
    <x v="1"/>
    <s v="RI"/>
    <x v="1"/>
    <n v="45"/>
    <x v="0"/>
    <n v="0"/>
    <x v="2"/>
    <x v="1"/>
    <n v="38"/>
    <x v="0"/>
    <x v="0"/>
    <x v="1066"/>
    <n v="41.519295831504877"/>
    <n v="2"/>
    <s v="Low"/>
    <x v="1"/>
    <n v="5.4054054054054057E-2"/>
    <x v="0"/>
    <x v="3"/>
  </r>
  <r>
    <s v="7234-DRIZ"/>
    <x v="0"/>
    <x v="22"/>
    <x v="0"/>
    <x v="1"/>
    <s v="VA"/>
    <x v="1"/>
    <n v="66"/>
    <x v="0"/>
    <n v="0"/>
    <x v="0"/>
    <x v="1"/>
    <n v="31"/>
    <x v="0"/>
    <x v="0"/>
    <x v="958"/>
    <n v="27.459080816428351"/>
    <n v="6"/>
    <s v="High"/>
    <x v="1"/>
    <n v="0.54545454545454541"/>
    <x v="1"/>
    <x v="0"/>
  </r>
  <r>
    <s v="3544-DJHS"/>
    <x v="0"/>
    <x v="12"/>
    <x v="1"/>
    <x v="0"/>
    <s v="DC"/>
    <x v="0"/>
    <n v="45"/>
    <x v="0"/>
    <n v="0"/>
    <x v="0"/>
    <x v="0"/>
    <n v="12"/>
    <x v="0"/>
    <x v="0"/>
    <x v="717"/>
    <n v="12.77744761842227"/>
    <n v="2"/>
    <s v="Low"/>
    <x v="0"/>
    <n v="2"/>
    <x v="0"/>
    <x v="0"/>
  </r>
  <r>
    <s v="4143-KEXW"/>
    <x v="0"/>
    <x v="12"/>
    <x v="1"/>
    <x v="1"/>
    <s v="ID"/>
    <x v="0"/>
    <n v="54"/>
    <x v="0"/>
    <n v="0"/>
    <x v="1"/>
    <x v="0"/>
    <n v="10"/>
    <x v="0"/>
    <x v="0"/>
    <x v="588"/>
    <n v="11.379570714906571"/>
    <n v="10"/>
    <s v="High"/>
    <x v="0"/>
    <n v="10"/>
    <x v="0"/>
    <x v="2"/>
  </r>
  <r>
    <s v="1274-ULMA"/>
    <x v="0"/>
    <x v="27"/>
    <x v="1"/>
    <x v="0"/>
    <s v="DC"/>
    <x v="0"/>
    <n v="46"/>
    <x v="0"/>
    <n v="0"/>
    <x v="0"/>
    <x v="1"/>
    <n v="25"/>
    <x v="0"/>
    <x v="0"/>
    <x v="394"/>
    <n v="20.82366540372448"/>
    <n v="5"/>
    <s v="Medium"/>
    <x v="1"/>
    <n v="0.14705882352941177"/>
    <x v="0"/>
    <x v="0"/>
  </r>
  <r>
    <s v="9280-YRDS"/>
    <x v="0"/>
    <x v="56"/>
    <x v="1"/>
    <x v="0"/>
    <s v="NY"/>
    <x v="1"/>
    <n v="32"/>
    <x v="1"/>
    <n v="3"/>
    <x v="2"/>
    <x v="1"/>
    <n v="8"/>
    <x v="0"/>
    <x v="0"/>
    <x v="1335"/>
    <n v="6.8188327770543564"/>
    <n v="2"/>
    <s v="Low"/>
    <x v="0"/>
    <n v="2.9411764705882353E-2"/>
    <x v="0"/>
    <x v="3"/>
  </r>
  <r>
    <s v="7340-EHPV"/>
    <x v="1"/>
    <x v="13"/>
    <x v="3"/>
    <x v="1"/>
    <s v="WY"/>
    <x v="0"/>
    <n v="29"/>
    <x v="0"/>
    <n v="0"/>
    <x v="0"/>
    <x v="1"/>
    <n v="41"/>
    <x v="1"/>
    <x v="9"/>
    <x v="821"/>
    <n v="35.269836730057889"/>
    <n v="1"/>
    <s v="Low"/>
    <x v="1"/>
    <n v="2.2222222222222223E-2"/>
    <x v="2"/>
    <x v="2"/>
  </r>
  <r>
    <s v="3179-CDWC"/>
    <x v="1"/>
    <x v="8"/>
    <x v="4"/>
    <x v="0"/>
    <s v="WV"/>
    <x v="1"/>
    <n v="40"/>
    <x v="0"/>
    <n v="0"/>
    <x v="0"/>
    <x v="0"/>
    <n v="12"/>
    <x v="3"/>
    <x v="8"/>
    <x v="1070"/>
    <n v="13.72107880541023"/>
    <n v="7"/>
    <s v="High"/>
    <x v="0"/>
    <n v="3.5"/>
    <x v="0"/>
    <x v="0"/>
  </r>
  <r>
    <s v="3232-MGKL"/>
    <x v="1"/>
    <x v="20"/>
    <x v="1"/>
    <x v="1"/>
    <s v="NV"/>
    <x v="1"/>
    <n v="65"/>
    <x v="0"/>
    <n v="0"/>
    <x v="0"/>
    <x v="1"/>
    <n v="37"/>
    <x v="2"/>
    <x v="16"/>
    <x v="793"/>
    <n v="30.278887358208539"/>
    <n v="1"/>
    <s v="Low"/>
    <x v="1"/>
    <n v="5.5555555555555552E-2"/>
    <x v="0"/>
    <x v="2"/>
  </r>
  <r>
    <s v="9710-EQQQ"/>
    <x v="0"/>
    <x v="41"/>
    <x v="1"/>
    <x v="0"/>
    <s v="TN"/>
    <x v="1"/>
    <n v="49"/>
    <x v="1"/>
    <n v="6"/>
    <x v="2"/>
    <x v="1"/>
    <n v="8"/>
    <x v="0"/>
    <x v="0"/>
    <x v="1206"/>
    <n v="7.9554835130260573"/>
    <n v="5"/>
    <s v="Medium"/>
    <x v="0"/>
    <n v="7.1428571428571425E-2"/>
    <x v="0"/>
    <x v="0"/>
  </r>
  <r>
    <s v="2033-MXCG"/>
    <x v="0"/>
    <x v="46"/>
    <x v="0"/>
    <x v="1"/>
    <s v="UT"/>
    <x v="0"/>
    <n v="29"/>
    <x v="0"/>
    <n v="0"/>
    <x v="2"/>
    <x v="1"/>
    <n v="54"/>
    <x v="0"/>
    <x v="0"/>
    <x v="364"/>
    <n v="47.7245714979097"/>
    <n v="0"/>
    <s v="None"/>
    <x v="2"/>
    <n v="0"/>
    <x v="2"/>
    <x v="2"/>
  </r>
  <r>
    <s v="8372-KBGX"/>
    <x v="0"/>
    <x v="17"/>
    <x v="2"/>
    <x v="1"/>
    <s v="WI"/>
    <x v="0"/>
    <n v="76"/>
    <x v="0"/>
    <n v="0"/>
    <x v="1"/>
    <x v="1"/>
    <n v="38"/>
    <x v="0"/>
    <x v="0"/>
    <x v="1008"/>
    <n v="45.449780156423977"/>
    <n v="4"/>
    <s v="Medium"/>
    <x v="1"/>
    <n v="7.6923076923076927E-2"/>
    <x v="1"/>
    <x v="1"/>
  </r>
  <r>
    <s v="4689-BAZS"/>
    <x v="0"/>
    <x v="43"/>
    <x v="2"/>
    <x v="1"/>
    <s v="SC"/>
    <x v="0"/>
    <n v="30"/>
    <x v="0"/>
    <n v="0"/>
    <x v="1"/>
    <x v="1"/>
    <n v="22"/>
    <x v="0"/>
    <x v="0"/>
    <x v="87"/>
    <n v="21.345487357426851"/>
    <n v="10"/>
    <s v="High"/>
    <x v="1"/>
    <n v="0.34482758620689657"/>
    <x v="0"/>
    <x v="0"/>
  </r>
  <r>
    <s v="7025-IOSR"/>
    <x v="0"/>
    <x v="9"/>
    <x v="2"/>
    <x v="0"/>
    <s v="WV"/>
    <x v="1"/>
    <n v="48"/>
    <x v="1"/>
    <n v="4"/>
    <x v="0"/>
    <x v="0"/>
    <n v="10"/>
    <x v="0"/>
    <x v="0"/>
    <x v="771"/>
    <n v="8.26920200626118"/>
    <n v="5"/>
    <s v="Medium"/>
    <x v="0"/>
    <n v="1.6666666666666667"/>
    <x v="0"/>
    <x v="0"/>
  </r>
  <r>
    <s v="9747-LBQN"/>
    <x v="0"/>
    <x v="8"/>
    <x v="1"/>
    <x v="0"/>
    <s v="SC"/>
    <x v="0"/>
    <n v="58"/>
    <x v="0"/>
    <n v="0"/>
    <x v="0"/>
    <x v="0"/>
    <n v="9"/>
    <x v="0"/>
    <x v="0"/>
    <x v="513"/>
    <n v="7.4897768728775453"/>
    <n v="6"/>
    <s v="High"/>
    <x v="0"/>
    <n v="3"/>
    <x v="0"/>
    <x v="0"/>
  </r>
  <r>
    <s v="4127-FOZI"/>
    <x v="1"/>
    <x v="63"/>
    <x v="2"/>
    <x v="1"/>
    <s v="WY"/>
    <x v="1"/>
    <n v="82"/>
    <x v="0"/>
    <n v="0"/>
    <x v="0"/>
    <x v="1"/>
    <n v="35"/>
    <x v="3"/>
    <x v="8"/>
    <x v="340"/>
    <n v="32.176289937642302"/>
    <n v="5"/>
    <s v="Medium"/>
    <x v="1"/>
    <n v="0.10638297872340426"/>
    <x v="1"/>
    <x v="2"/>
  </r>
  <r>
    <s v="7133-PQSG"/>
    <x v="0"/>
    <x v="3"/>
    <x v="1"/>
    <x v="0"/>
    <s v="MO"/>
    <x v="0"/>
    <n v="45"/>
    <x v="0"/>
    <n v="0"/>
    <x v="2"/>
    <x v="0"/>
    <n v="15"/>
    <x v="0"/>
    <x v="0"/>
    <x v="897"/>
    <n v="17.426893647066841"/>
    <n v="10"/>
    <s v="High"/>
    <x v="0"/>
    <n v="0.14492753623188406"/>
    <x v="0"/>
    <x v="1"/>
  </r>
  <r>
    <s v="7586-FDFY"/>
    <x v="1"/>
    <x v="36"/>
    <x v="5"/>
    <x v="1"/>
    <s v="OR"/>
    <x v="0"/>
    <n v="44"/>
    <x v="0"/>
    <n v="0"/>
    <x v="0"/>
    <x v="1"/>
    <n v="30"/>
    <x v="1"/>
    <x v="9"/>
    <x v="323"/>
    <n v="32.526621368554039"/>
    <n v="9"/>
    <s v="High"/>
    <x v="1"/>
    <n v="2.25"/>
    <x v="0"/>
    <x v="2"/>
  </r>
  <r>
    <s v="5785-QMAN"/>
    <x v="0"/>
    <x v="18"/>
    <x v="1"/>
    <x v="1"/>
    <s v="IN"/>
    <x v="1"/>
    <n v="41"/>
    <x v="1"/>
    <n v="2"/>
    <x v="2"/>
    <x v="0"/>
    <n v="35"/>
    <x v="0"/>
    <x v="0"/>
    <x v="99"/>
    <n v="31.560948791344138"/>
    <n v="9"/>
    <s v="High"/>
    <x v="1"/>
    <n v="0.15789473684210525"/>
    <x v="0"/>
    <x v="1"/>
  </r>
  <r>
    <s v="7459-KIHT"/>
    <x v="0"/>
    <x v="49"/>
    <x v="1"/>
    <x v="1"/>
    <s v="MT"/>
    <x v="1"/>
    <n v="51"/>
    <x v="0"/>
    <n v="0"/>
    <x v="2"/>
    <x v="1"/>
    <n v="41"/>
    <x v="0"/>
    <x v="0"/>
    <x v="1336"/>
    <n v="45.788472977531931"/>
    <n v="8"/>
    <s v="High"/>
    <x v="1"/>
    <n v="0.14285714285714285"/>
    <x v="0"/>
    <x v="2"/>
  </r>
  <r>
    <s v="9817-GPOW"/>
    <x v="0"/>
    <x v="14"/>
    <x v="1"/>
    <x v="1"/>
    <s v="MO"/>
    <x v="0"/>
    <n v="38"/>
    <x v="1"/>
    <n v="6"/>
    <x v="0"/>
    <x v="1"/>
    <n v="33"/>
    <x v="0"/>
    <x v="0"/>
    <x v="125"/>
    <n v="32.238707831548787"/>
    <n v="5"/>
    <s v="Medium"/>
    <x v="1"/>
    <n v="0.55555555555555558"/>
    <x v="0"/>
    <x v="1"/>
  </r>
  <r>
    <s v="8135-GIPE"/>
    <x v="0"/>
    <x v="19"/>
    <x v="3"/>
    <x v="0"/>
    <s v="NJ"/>
    <x v="0"/>
    <n v="43"/>
    <x v="1"/>
    <n v="5"/>
    <x v="0"/>
    <x v="0"/>
    <n v="16"/>
    <x v="0"/>
    <x v="0"/>
    <x v="1039"/>
    <n v="15.70326488295961"/>
    <n v="8"/>
    <s v="High"/>
    <x v="0"/>
    <n v="0.30769230769230771"/>
    <x v="0"/>
    <x v="3"/>
  </r>
  <r>
    <s v="2741-WWGC"/>
    <x v="1"/>
    <x v="35"/>
    <x v="0"/>
    <x v="1"/>
    <s v="AL"/>
    <x v="0"/>
    <n v="78"/>
    <x v="0"/>
    <n v="0"/>
    <x v="0"/>
    <x v="1"/>
    <n v="38"/>
    <x v="2"/>
    <x v="16"/>
    <x v="493"/>
    <n v="44.182166327753507"/>
    <n v="9"/>
    <s v="High"/>
    <x v="1"/>
    <n v="0.36"/>
    <x v="1"/>
    <x v="0"/>
  </r>
  <r>
    <s v="4037-ICOU"/>
    <x v="0"/>
    <x v="74"/>
    <x v="1"/>
    <x v="1"/>
    <s v="VT"/>
    <x v="1"/>
    <n v="44"/>
    <x v="0"/>
    <n v="0"/>
    <x v="1"/>
    <x v="1"/>
    <n v="47"/>
    <x v="0"/>
    <x v="0"/>
    <x v="162"/>
    <n v="55.984001321796811"/>
    <n v="8"/>
    <s v="High"/>
    <x v="1"/>
    <n v="0.15094339622641509"/>
    <x v="0"/>
    <x v="3"/>
  </r>
  <r>
    <s v="8388-NWSK"/>
    <x v="0"/>
    <x v="65"/>
    <x v="1"/>
    <x v="0"/>
    <s v="KS"/>
    <x v="1"/>
    <n v="64"/>
    <x v="1"/>
    <n v="5"/>
    <x v="2"/>
    <x v="0"/>
    <n v="12"/>
    <x v="0"/>
    <x v="0"/>
    <x v="607"/>
    <n v="9.6299482379972172"/>
    <n v="8"/>
    <s v="High"/>
    <x v="0"/>
    <n v="0.18181818181818182"/>
    <x v="0"/>
    <x v="1"/>
  </r>
  <r>
    <s v="7583-AUWV"/>
    <x v="0"/>
    <x v="29"/>
    <x v="1"/>
    <x v="0"/>
    <s v="VT"/>
    <x v="0"/>
    <n v="39"/>
    <x v="0"/>
    <n v="0"/>
    <x v="2"/>
    <x v="0"/>
    <n v="14"/>
    <x v="0"/>
    <x v="0"/>
    <x v="24"/>
    <n v="16.473421584444619"/>
    <n v="5"/>
    <s v="Medium"/>
    <x v="0"/>
    <n v="7.4626865671641784E-2"/>
    <x v="0"/>
    <x v="3"/>
  </r>
  <r>
    <s v="7752-PJOL"/>
    <x v="0"/>
    <x v="41"/>
    <x v="1"/>
    <x v="1"/>
    <s v="FL"/>
    <x v="0"/>
    <n v="58"/>
    <x v="0"/>
    <n v="0"/>
    <x v="2"/>
    <x v="0"/>
    <n v="38"/>
    <x v="0"/>
    <x v="0"/>
    <x v="219"/>
    <n v="37.606721822452769"/>
    <n v="2"/>
    <s v="Low"/>
    <x v="1"/>
    <n v="2.8571428571428571E-2"/>
    <x v="0"/>
    <x v="0"/>
  </r>
  <r>
    <s v="2620-MYPO"/>
    <x v="0"/>
    <x v="12"/>
    <x v="1"/>
    <x v="0"/>
    <s v="AL"/>
    <x v="1"/>
    <n v="40"/>
    <x v="1"/>
    <n v="4"/>
    <x v="0"/>
    <x v="0"/>
    <n v="10"/>
    <x v="0"/>
    <x v="0"/>
    <x v="1266"/>
    <n v="9.2964051949144579"/>
    <n v="8"/>
    <s v="High"/>
    <x v="0"/>
    <n v="8"/>
    <x v="0"/>
    <x v="0"/>
  </r>
  <r>
    <s v="0205-MYWW"/>
    <x v="0"/>
    <x v="12"/>
    <x v="1"/>
    <x v="1"/>
    <s v="MN"/>
    <x v="1"/>
    <n v="43"/>
    <x v="0"/>
    <n v="0"/>
    <x v="0"/>
    <x v="0"/>
    <n v="17"/>
    <x v="0"/>
    <x v="0"/>
    <x v="86"/>
    <n v="18.925918012101381"/>
    <n v="6"/>
    <s v="High"/>
    <x v="0"/>
    <n v="6"/>
    <x v="0"/>
    <x v="1"/>
  </r>
  <r>
    <s v="5332-YVYQ"/>
    <x v="0"/>
    <x v="18"/>
    <x v="2"/>
    <x v="1"/>
    <s v="CT"/>
    <x v="1"/>
    <n v="63"/>
    <x v="1"/>
    <n v="2"/>
    <x v="1"/>
    <x v="0"/>
    <n v="17"/>
    <x v="0"/>
    <x v="0"/>
    <x v="523"/>
    <n v="20.10832332985715"/>
    <n v="10"/>
    <s v="High"/>
    <x v="0"/>
    <n v="0.17543859649122806"/>
    <x v="0"/>
    <x v="3"/>
  </r>
  <r>
    <s v="3791-FJQR"/>
    <x v="0"/>
    <x v="45"/>
    <x v="0"/>
    <x v="1"/>
    <s v="NH"/>
    <x v="0"/>
    <n v="21"/>
    <x v="0"/>
    <n v="0"/>
    <x v="1"/>
    <x v="0"/>
    <n v="21"/>
    <x v="0"/>
    <x v="0"/>
    <x v="941"/>
    <n v="23.89298193327447"/>
    <n v="3"/>
    <s v="Medium"/>
    <x v="1"/>
    <n v="0.23076923076923078"/>
    <x v="2"/>
    <x v="3"/>
  </r>
  <r>
    <s v="2540-MHPP"/>
    <x v="1"/>
    <x v="9"/>
    <x v="4"/>
    <x v="1"/>
    <s v="ID"/>
    <x v="1"/>
    <n v="38"/>
    <x v="0"/>
    <n v="0"/>
    <x v="0"/>
    <x v="1"/>
    <n v="34"/>
    <x v="4"/>
    <x v="14"/>
    <x v="5"/>
    <n v="33.201850366169268"/>
    <n v="1"/>
    <s v="Low"/>
    <x v="1"/>
    <n v="0.33333333333333331"/>
    <x v="0"/>
    <x v="2"/>
  </r>
  <r>
    <s v="7242-CBRU"/>
    <x v="0"/>
    <x v="9"/>
    <x v="1"/>
    <x v="0"/>
    <s v="UT"/>
    <x v="0"/>
    <n v="22"/>
    <x v="0"/>
    <n v="0"/>
    <x v="0"/>
    <x v="0"/>
    <n v="8"/>
    <x v="0"/>
    <x v="0"/>
    <x v="1075"/>
    <n v="6.7189402622044794"/>
    <n v="1"/>
    <s v="Low"/>
    <x v="0"/>
    <n v="0.33333333333333331"/>
    <x v="2"/>
    <x v="2"/>
  </r>
  <r>
    <s v="3059-LZAD"/>
    <x v="0"/>
    <x v="51"/>
    <x v="1"/>
    <x v="0"/>
    <s v="NV"/>
    <x v="1"/>
    <n v="43"/>
    <x v="0"/>
    <n v="0"/>
    <x v="0"/>
    <x v="0"/>
    <n v="16"/>
    <x v="0"/>
    <x v="0"/>
    <x v="773"/>
    <n v="12.867948894730221"/>
    <n v="2"/>
    <s v="Low"/>
    <x v="0"/>
    <n v="0.25"/>
    <x v="0"/>
    <x v="2"/>
  </r>
  <r>
    <s v="7257-FOOI"/>
    <x v="0"/>
    <x v="0"/>
    <x v="1"/>
    <x v="1"/>
    <s v="WA"/>
    <x v="0"/>
    <n v="59"/>
    <x v="0"/>
    <n v="0"/>
    <x v="1"/>
    <x v="1"/>
    <n v="25"/>
    <x v="0"/>
    <x v="0"/>
    <x v="1081"/>
    <n v="29.927025763450541"/>
    <n v="4"/>
    <s v="Medium"/>
    <x v="1"/>
    <n v="0.16666666666666666"/>
    <x v="0"/>
    <x v="2"/>
  </r>
  <r>
    <s v="3348-SKKJ"/>
    <x v="0"/>
    <x v="45"/>
    <x v="1"/>
    <x v="1"/>
    <s v="KS"/>
    <x v="1"/>
    <n v="23"/>
    <x v="0"/>
    <n v="0"/>
    <x v="0"/>
    <x v="1"/>
    <n v="28"/>
    <x v="0"/>
    <x v="0"/>
    <x v="883"/>
    <n v="24.203349669745869"/>
    <n v="5"/>
    <s v="Medium"/>
    <x v="1"/>
    <n v="0.38461538461538464"/>
    <x v="2"/>
    <x v="1"/>
  </r>
  <r>
    <s v="4152-HCYK"/>
    <x v="0"/>
    <x v="46"/>
    <x v="1"/>
    <x v="0"/>
    <s v="KY"/>
    <x v="0"/>
    <n v="58"/>
    <x v="0"/>
    <n v="0"/>
    <x v="1"/>
    <x v="1"/>
    <n v="12"/>
    <x v="0"/>
    <x v="0"/>
    <x v="1312"/>
    <n v="10.67350473710388"/>
    <n v="10"/>
    <s v="High"/>
    <x v="0"/>
    <n v="0.17241379310344829"/>
    <x v="0"/>
    <x v="0"/>
  </r>
  <r>
    <s v="1039-GDDV"/>
    <x v="1"/>
    <x v="0"/>
    <x v="2"/>
    <x v="0"/>
    <s v="KY"/>
    <x v="1"/>
    <n v="61"/>
    <x v="0"/>
    <n v="0"/>
    <x v="1"/>
    <x v="1"/>
    <n v="54"/>
    <x v="1"/>
    <x v="9"/>
    <x v="1337"/>
    <n v="57.7923016477774"/>
    <n v="6"/>
    <s v="High"/>
    <x v="2"/>
    <n v="0.25"/>
    <x v="0"/>
    <x v="0"/>
  </r>
  <r>
    <s v="8251-EPLQ"/>
    <x v="0"/>
    <x v="22"/>
    <x v="1"/>
    <x v="1"/>
    <s v="NM"/>
    <x v="1"/>
    <n v="27"/>
    <x v="0"/>
    <n v="0"/>
    <x v="0"/>
    <x v="1"/>
    <n v="34"/>
    <x v="0"/>
    <x v="0"/>
    <x v="1225"/>
    <n v="36.897031967779881"/>
    <n v="3"/>
    <s v="Medium"/>
    <x v="1"/>
    <n v="0.27272727272727271"/>
    <x v="2"/>
    <x v="2"/>
  </r>
  <r>
    <s v="1637-NTTG"/>
    <x v="1"/>
    <x v="17"/>
    <x v="4"/>
    <x v="1"/>
    <s v="HI"/>
    <x v="1"/>
    <n v="21"/>
    <x v="0"/>
    <n v="0"/>
    <x v="1"/>
    <x v="1"/>
    <n v="54"/>
    <x v="5"/>
    <x v="5"/>
    <x v="40"/>
    <n v="52.098499520366538"/>
    <n v="9"/>
    <s v="High"/>
    <x v="2"/>
    <n v="0.17307692307692307"/>
    <x v="2"/>
    <x v="2"/>
  </r>
  <r>
    <s v="2553-FHLJ"/>
    <x v="0"/>
    <x v="49"/>
    <x v="0"/>
    <x v="1"/>
    <s v="SC"/>
    <x v="0"/>
    <n v="60"/>
    <x v="0"/>
    <n v="0"/>
    <x v="2"/>
    <x v="1"/>
    <n v="48"/>
    <x v="0"/>
    <x v="0"/>
    <x v="1338"/>
    <n v="45.838292436154248"/>
    <n v="3"/>
    <s v="Medium"/>
    <x v="1"/>
    <n v="5.3571428571428568E-2"/>
    <x v="0"/>
    <x v="0"/>
  </r>
  <r>
    <s v="5881-VGEL"/>
    <x v="0"/>
    <x v="0"/>
    <x v="1"/>
    <x v="1"/>
    <s v="NC"/>
    <x v="1"/>
    <n v="55"/>
    <x v="0"/>
    <n v="0"/>
    <x v="0"/>
    <x v="0"/>
    <n v="60"/>
    <x v="0"/>
    <x v="0"/>
    <x v="475"/>
    <n v="58.94181113636828"/>
    <n v="3"/>
    <s v="Medium"/>
    <x v="2"/>
    <n v="0.125"/>
    <x v="0"/>
    <x v="0"/>
  </r>
  <r>
    <s v="6390-YPYY"/>
    <x v="0"/>
    <x v="37"/>
    <x v="1"/>
    <x v="1"/>
    <s v="CO"/>
    <x v="1"/>
    <n v="46"/>
    <x v="1"/>
    <n v="2"/>
    <x v="0"/>
    <x v="0"/>
    <n v="30"/>
    <x v="0"/>
    <x v="0"/>
    <x v="453"/>
    <n v="25.350307752520411"/>
    <n v="4"/>
    <s v="Medium"/>
    <x v="1"/>
    <n v="0.5714285714285714"/>
    <x v="0"/>
    <x v="2"/>
  </r>
  <r>
    <s v="3872-SZGX"/>
    <x v="0"/>
    <x v="43"/>
    <x v="1"/>
    <x v="1"/>
    <s v="CT"/>
    <x v="1"/>
    <n v="54"/>
    <x v="1"/>
    <n v="2"/>
    <x v="0"/>
    <x v="1"/>
    <n v="26"/>
    <x v="0"/>
    <x v="0"/>
    <x v="299"/>
    <n v="30.224070662753931"/>
    <n v="2"/>
    <s v="Low"/>
    <x v="1"/>
    <n v="6.8965517241379309E-2"/>
    <x v="0"/>
    <x v="3"/>
  </r>
  <r>
    <s v="5768-KDUI"/>
    <x v="0"/>
    <x v="30"/>
    <x v="1"/>
    <x v="1"/>
    <s v="TX"/>
    <x v="1"/>
    <n v="32"/>
    <x v="0"/>
    <n v="0"/>
    <x v="1"/>
    <x v="1"/>
    <n v="42"/>
    <x v="0"/>
    <x v="0"/>
    <x v="1210"/>
    <n v="41.543481262243724"/>
    <n v="6"/>
    <s v="High"/>
    <x v="1"/>
    <n v="0.18181818181818182"/>
    <x v="0"/>
    <x v="0"/>
  </r>
  <r>
    <s v="6671-DGJI"/>
    <x v="1"/>
    <x v="28"/>
    <x v="5"/>
    <x v="1"/>
    <s v="IA"/>
    <x v="1"/>
    <n v="58"/>
    <x v="0"/>
    <n v="0"/>
    <x v="0"/>
    <x v="1"/>
    <n v="38"/>
    <x v="2"/>
    <x v="3"/>
    <x v="715"/>
    <n v="40.329830005579787"/>
    <n v="10"/>
    <s v="High"/>
    <x v="1"/>
    <n v="0.58823529411764708"/>
    <x v="0"/>
    <x v="1"/>
  </r>
  <r>
    <s v="9621-MCGM"/>
    <x v="1"/>
    <x v="6"/>
    <x v="3"/>
    <x v="0"/>
    <s v="AR"/>
    <x v="1"/>
    <n v="50"/>
    <x v="0"/>
    <n v="0"/>
    <x v="0"/>
    <x v="0"/>
    <n v="44"/>
    <x v="3"/>
    <x v="8"/>
    <x v="1162"/>
    <n v="35.634266953528297"/>
    <n v="9"/>
    <s v="High"/>
    <x v="1"/>
    <n v="0.47368421052631576"/>
    <x v="0"/>
    <x v="0"/>
  </r>
  <r>
    <s v="8418-BOIJ"/>
    <x v="1"/>
    <x v="62"/>
    <x v="4"/>
    <x v="1"/>
    <s v="AL"/>
    <x v="0"/>
    <n v="55"/>
    <x v="0"/>
    <n v="0"/>
    <x v="0"/>
    <x v="1"/>
    <n v="26"/>
    <x v="1"/>
    <x v="13"/>
    <x v="1257"/>
    <n v="24.840185825762319"/>
    <n v="9"/>
    <s v="High"/>
    <x v="1"/>
    <n v="0.6"/>
    <x v="0"/>
    <x v="0"/>
  </r>
  <r>
    <s v="7545-ZNIK"/>
    <x v="1"/>
    <x v="12"/>
    <x v="3"/>
    <x v="1"/>
    <s v="CT"/>
    <x v="0"/>
    <n v="50"/>
    <x v="0"/>
    <n v="0"/>
    <x v="0"/>
    <x v="0"/>
    <n v="26"/>
    <x v="5"/>
    <x v="5"/>
    <x v="1134"/>
    <n v="23.858552210942769"/>
    <n v="2"/>
    <s v="Low"/>
    <x v="1"/>
    <n v="2"/>
    <x v="0"/>
    <x v="3"/>
  </r>
  <r>
    <s v="4095-ELIP"/>
    <x v="0"/>
    <x v="67"/>
    <x v="1"/>
    <x v="0"/>
    <s v="WA"/>
    <x v="0"/>
    <n v="53"/>
    <x v="1"/>
    <n v="4"/>
    <x v="0"/>
    <x v="1"/>
    <n v="10"/>
    <x v="0"/>
    <x v="0"/>
    <x v="298"/>
    <n v="11.79861981744258"/>
    <n v="1"/>
    <s v="Low"/>
    <x v="0"/>
    <n v="2.8571428571428571E-2"/>
    <x v="0"/>
    <x v="2"/>
  </r>
  <r>
    <s v="5843-YZUY"/>
    <x v="1"/>
    <x v="0"/>
    <x v="2"/>
    <x v="1"/>
    <s v="WI"/>
    <x v="1"/>
    <n v="70"/>
    <x v="0"/>
    <n v="0"/>
    <x v="0"/>
    <x v="0"/>
    <n v="45"/>
    <x v="3"/>
    <x v="8"/>
    <x v="240"/>
    <n v="45.651759386282983"/>
    <n v="3"/>
    <s v="Medium"/>
    <x v="1"/>
    <n v="0.125"/>
    <x v="1"/>
    <x v="1"/>
  </r>
  <r>
    <s v="6119-SESO"/>
    <x v="0"/>
    <x v="59"/>
    <x v="1"/>
    <x v="1"/>
    <s v="TN"/>
    <x v="1"/>
    <n v="59"/>
    <x v="1"/>
    <n v="2"/>
    <x v="1"/>
    <x v="1"/>
    <n v="40"/>
    <x v="0"/>
    <x v="0"/>
    <x v="821"/>
    <n v="37.497782778670953"/>
    <n v="5"/>
    <s v="Medium"/>
    <x v="1"/>
    <n v="0.1"/>
    <x v="0"/>
    <x v="0"/>
  </r>
  <r>
    <s v="9403-UEGH"/>
    <x v="1"/>
    <x v="9"/>
    <x v="0"/>
    <x v="1"/>
    <s v="MN"/>
    <x v="0"/>
    <n v="72"/>
    <x v="0"/>
    <n v="0"/>
    <x v="0"/>
    <x v="3"/>
    <n v="57"/>
    <x v="3"/>
    <x v="8"/>
    <x v="999"/>
    <n v="61.586309471380282"/>
    <n v="4"/>
    <s v="Medium"/>
    <x v="2"/>
    <n v="1.3333333333333333"/>
    <x v="1"/>
    <x v="1"/>
  </r>
  <r>
    <s v="5756-VCHB"/>
    <x v="0"/>
    <x v="25"/>
    <x v="1"/>
    <x v="0"/>
    <s v="MD"/>
    <x v="0"/>
    <n v="34"/>
    <x v="1"/>
    <n v="3"/>
    <x v="2"/>
    <x v="1"/>
    <n v="10"/>
    <x v="0"/>
    <x v="0"/>
    <x v="712"/>
    <n v="10.94091660929683"/>
    <n v="9"/>
    <s v="High"/>
    <x v="0"/>
    <n v="0.13846153846153847"/>
    <x v="0"/>
    <x v="0"/>
  </r>
  <r>
    <s v="5210-JTGK"/>
    <x v="1"/>
    <x v="31"/>
    <x v="1"/>
    <x v="0"/>
    <s v="MT"/>
    <x v="1"/>
    <n v="69"/>
    <x v="0"/>
    <n v="0"/>
    <x v="0"/>
    <x v="1"/>
    <n v="62"/>
    <x v="1"/>
    <x v="9"/>
    <x v="149"/>
    <n v="69.785448953158053"/>
    <n v="4"/>
    <s v="Medium"/>
    <x v="2"/>
    <n v="0.18181818181818182"/>
    <x v="1"/>
    <x v="2"/>
  </r>
  <r>
    <s v="5776-LOAO"/>
    <x v="0"/>
    <x v="38"/>
    <x v="1"/>
    <x v="1"/>
    <s v="HI"/>
    <x v="0"/>
    <n v="29"/>
    <x v="1"/>
    <n v="4"/>
    <x v="0"/>
    <x v="0"/>
    <n v="38"/>
    <x v="0"/>
    <x v="0"/>
    <x v="958"/>
    <n v="34.787909828354557"/>
    <n v="8"/>
    <s v="High"/>
    <x v="1"/>
    <n v="0.5"/>
    <x v="2"/>
    <x v="2"/>
  </r>
  <r>
    <s v="5372-SAIN"/>
    <x v="0"/>
    <x v="6"/>
    <x v="1"/>
    <x v="1"/>
    <s v="TN"/>
    <x v="1"/>
    <n v="24"/>
    <x v="0"/>
    <n v="0"/>
    <x v="0"/>
    <x v="1"/>
    <n v="25"/>
    <x v="0"/>
    <x v="0"/>
    <x v="19"/>
    <n v="27.577667674428401"/>
    <n v="4"/>
    <s v="Medium"/>
    <x v="1"/>
    <n v="0.21052631578947367"/>
    <x v="2"/>
    <x v="0"/>
  </r>
  <r>
    <s v="3836-LEPS"/>
    <x v="0"/>
    <x v="30"/>
    <x v="1"/>
    <x v="0"/>
    <s v="CT"/>
    <x v="0"/>
    <n v="33"/>
    <x v="0"/>
    <n v="0"/>
    <x v="0"/>
    <x v="0"/>
    <n v="13"/>
    <x v="0"/>
    <x v="0"/>
    <x v="26"/>
    <n v="12.784372950007841"/>
    <n v="4"/>
    <s v="Medium"/>
    <x v="0"/>
    <n v="0.12121212121212122"/>
    <x v="0"/>
    <x v="3"/>
  </r>
  <r>
    <s v="2072-ZMOC"/>
    <x v="0"/>
    <x v="12"/>
    <x v="1"/>
    <x v="1"/>
    <s v="HI"/>
    <x v="0"/>
    <n v="21"/>
    <x v="0"/>
    <n v="0"/>
    <x v="0"/>
    <x v="1"/>
    <n v="26"/>
    <x v="0"/>
    <x v="0"/>
    <x v="205"/>
    <n v="29.103929922272719"/>
    <n v="3"/>
    <s v="Medium"/>
    <x v="1"/>
    <n v="3"/>
    <x v="2"/>
    <x v="2"/>
  </r>
  <r>
    <s v="2450-DVOF"/>
    <x v="0"/>
    <x v="44"/>
    <x v="1"/>
    <x v="0"/>
    <s v="MN"/>
    <x v="1"/>
    <n v="22"/>
    <x v="1"/>
    <n v="4"/>
    <x v="0"/>
    <x v="1"/>
    <n v="40"/>
    <x v="0"/>
    <x v="0"/>
    <x v="959"/>
    <n v="47.550573097259537"/>
    <n v="10"/>
    <s v="High"/>
    <x v="1"/>
    <n v="0.16393442622950818"/>
    <x v="2"/>
    <x v="1"/>
  </r>
  <r>
    <s v="4952-THCQ"/>
    <x v="1"/>
    <x v="11"/>
    <x v="4"/>
    <x v="1"/>
    <s v="AR"/>
    <x v="1"/>
    <n v="27"/>
    <x v="0"/>
    <n v="0"/>
    <x v="0"/>
    <x v="1"/>
    <n v="18"/>
    <x v="1"/>
    <x v="9"/>
    <x v="1339"/>
    <n v="21.037841405394381"/>
    <n v="9"/>
    <s v="High"/>
    <x v="0"/>
    <n v="1.8"/>
    <x v="2"/>
    <x v="0"/>
  </r>
  <r>
    <s v="1917-TYXP"/>
    <x v="0"/>
    <x v="49"/>
    <x v="1"/>
    <x v="0"/>
    <s v="WY"/>
    <x v="0"/>
    <n v="24"/>
    <x v="1"/>
    <n v="2"/>
    <x v="2"/>
    <x v="0"/>
    <n v="6"/>
    <x v="0"/>
    <x v="0"/>
    <x v="1340"/>
    <n v="6.3860032591291542"/>
    <n v="3"/>
    <s v="Medium"/>
    <x v="0"/>
    <n v="5.3571428571428568E-2"/>
    <x v="2"/>
    <x v="2"/>
  </r>
  <r>
    <s v="5846-GACF"/>
    <x v="0"/>
    <x v="4"/>
    <x v="2"/>
    <x v="1"/>
    <s v="MN"/>
    <x v="0"/>
    <n v="23"/>
    <x v="0"/>
    <n v="0"/>
    <x v="1"/>
    <x v="0"/>
    <n v="24"/>
    <x v="0"/>
    <x v="0"/>
    <x v="995"/>
    <n v="23.544911656800831"/>
    <n v="2"/>
    <s v="Low"/>
    <x v="1"/>
    <n v="5.2631578947368418E-2"/>
    <x v="2"/>
    <x v="1"/>
  </r>
  <r>
    <s v="9488-FZIX"/>
    <x v="0"/>
    <x v="52"/>
    <x v="1"/>
    <x v="0"/>
    <s v="CT"/>
    <x v="0"/>
    <n v="48"/>
    <x v="0"/>
    <n v="0"/>
    <x v="2"/>
    <x v="1"/>
    <n v="15"/>
    <x v="0"/>
    <x v="0"/>
    <x v="280"/>
    <n v="13.55040766065571"/>
    <n v="2"/>
    <s v="Low"/>
    <x v="0"/>
    <n v="3.3333333333333333E-2"/>
    <x v="0"/>
    <x v="3"/>
  </r>
  <r>
    <s v="3547-XVAK"/>
    <x v="0"/>
    <x v="32"/>
    <x v="1"/>
    <x v="1"/>
    <s v="MA"/>
    <x v="1"/>
    <n v="36"/>
    <x v="0"/>
    <n v="0"/>
    <x v="1"/>
    <x v="3"/>
    <n v="19"/>
    <x v="0"/>
    <x v="0"/>
    <x v="95"/>
    <n v="15.30575832092984"/>
    <n v="1"/>
    <s v="Low"/>
    <x v="0"/>
    <n v="2.7027027027027029E-2"/>
    <x v="0"/>
    <x v="3"/>
  </r>
  <r>
    <s v="5911-QWER"/>
    <x v="0"/>
    <x v="64"/>
    <x v="1"/>
    <x v="0"/>
    <s v="OH"/>
    <x v="0"/>
    <n v="54"/>
    <x v="1"/>
    <n v="3"/>
    <x v="2"/>
    <x v="0"/>
    <n v="28"/>
    <x v="0"/>
    <x v="0"/>
    <x v="1315"/>
    <n v="23.3691607521077"/>
    <n v="0"/>
    <s v="None"/>
    <x v="1"/>
    <n v="0"/>
    <x v="0"/>
    <x v="1"/>
  </r>
  <r>
    <s v="2270-DZUO"/>
    <x v="1"/>
    <x v="37"/>
    <x v="3"/>
    <x v="1"/>
    <s v="WA"/>
    <x v="1"/>
    <n v="57"/>
    <x v="0"/>
    <n v="0"/>
    <x v="0"/>
    <x v="1"/>
    <n v="34"/>
    <x v="2"/>
    <x v="3"/>
    <x v="1133"/>
    <n v="29.975266886349779"/>
    <n v="5"/>
    <s v="Medium"/>
    <x v="1"/>
    <n v="0.7142857142857143"/>
    <x v="0"/>
    <x v="2"/>
  </r>
  <r>
    <s v="9636-WJDY"/>
    <x v="0"/>
    <x v="65"/>
    <x v="1"/>
    <x v="1"/>
    <s v="MS"/>
    <x v="1"/>
    <n v="38"/>
    <x v="0"/>
    <n v="0"/>
    <x v="1"/>
    <x v="1"/>
    <n v="32"/>
    <x v="0"/>
    <x v="0"/>
    <x v="77"/>
    <n v="29.974884349306539"/>
    <n v="6"/>
    <s v="High"/>
    <x v="1"/>
    <n v="0.13636363636363635"/>
    <x v="0"/>
    <x v="0"/>
  </r>
  <r>
    <s v="3369-WQWB"/>
    <x v="0"/>
    <x v="65"/>
    <x v="1"/>
    <x v="1"/>
    <s v="KS"/>
    <x v="1"/>
    <n v="33"/>
    <x v="0"/>
    <n v="0"/>
    <x v="2"/>
    <x v="1"/>
    <n v="34"/>
    <x v="0"/>
    <x v="0"/>
    <x v="973"/>
    <n v="32.719890956156682"/>
    <n v="1"/>
    <s v="Low"/>
    <x v="1"/>
    <n v="2.2727272727272728E-2"/>
    <x v="0"/>
    <x v="1"/>
  </r>
  <r>
    <s v="0013-IXQX"/>
    <x v="0"/>
    <x v="62"/>
    <x v="1"/>
    <x v="1"/>
    <s v="MS"/>
    <x v="0"/>
    <n v="24"/>
    <x v="0"/>
    <n v="0"/>
    <x v="0"/>
    <x v="1"/>
    <n v="37"/>
    <x v="0"/>
    <x v="0"/>
    <x v="1088"/>
    <n v="30.895365987229169"/>
    <n v="2"/>
    <s v="Low"/>
    <x v="1"/>
    <n v="0.13333333333333333"/>
    <x v="2"/>
    <x v="0"/>
  </r>
  <r>
    <s v="3074-HNDN"/>
    <x v="0"/>
    <x v="58"/>
    <x v="1"/>
    <x v="0"/>
    <s v="IL"/>
    <x v="0"/>
    <n v="46"/>
    <x v="1"/>
    <n v="5"/>
    <x v="1"/>
    <x v="1"/>
    <n v="35"/>
    <x v="0"/>
    <x v="0"/>
    <x v="745"/>
    <n v="39.791723804526562"/>
    <n v="8"/>
    <s v="High"/>
    <x v="1"/>
    <n v="0.25"/>
    <x v="0"/>
    <x v="1"/>
  </r>
  <r>
    <s v="0666-PMDU"/>
    <x v="1"/>
    <x v="12"/>
    <x v="2"/>
    <x v="1"/>
    <s v="HI"/>
    <x v="0"/>
    <n v="21"/>
    <x v="0"/>
    <n v="0"/>
    <x v="0"/>
    <x v="1"/>
    <n v="34"/>
    <x v="2"/>
    <x v="16"/>
    <x v="771"/>
    <n v="29.949431028818331"/>
    <n v="7"/>
    <s v="High"/>
    <x v="1"/>
    <n v="7"/>
    <x v="2"/>
    <x v="2"/>
  </r>
  <r>
    <s v="0610-GPPF"/>
    <x v="0"/>
    <x v="51"/>
    <x v="2"/>
    <x v="1"/>
    <s v="MD"/>
    <x v="1"/>
    <n v="42"/>
    <x v="1"/>
    <n v="4"/>
    <x v="0"/>
    <x v="0"/>
    <n v="28"/>
    <x v="0"/>
    <x v="0"/>
    <x v="1226"/>
    <n v="28.50299329040762"/>
    <n v="9"/>
    <s v="High"/>
    <x v="1"/>
    <n v="1.125"/>
    <x v="0"/>
    <x v="0"/>
  </r>
  <r>
    <s v="1503-NKLB"/>
    <x v="0"/>
    <x v="27"/>
    <x v="1"/>
    <x v="1"/>
    <s v="IA"/>
    <x v="1"/>
    <n v="55"/>
    <x v="0"/>
    <n v="0"/>
    <x v="0"/>
    <x v="1"/>
    <n v="50"/>
    <x v="0"/>
    <x v="0"/>
    <x v="638"/>
    <n v="50.787113573506858"/>
    <n v="4"/>
    <s v="Medium"/>
    <x v="1"/>
    <n v="0.11764705882352941"/>
    <x v="0"/>
    <x v="1"/>
  </r>
  <r>
    <s v="6361-ZMWO"/>
    <x v="0"/>
    <x v="30"/>
    <x v="1"/>
    <x v="1"/>
    <s v="DE"/>
    <x v="1"/>
    <n v="76"/>
    <x v="0"/>
    <n v="0"/>
    <x v="0"/>
    <x v="1"/>
    <n v="53"/>
    <x v="0"/>
    <x v="0"/>
    <x v="1294"/>
    <n v="61.672679153171643"/>
    <n v="2"/>
    <s v="Low"/>
    <x v="2"/>
    <n v="6.0606060606060608E-2"/>
    <x v="1"/>
    <x v="0"/>
  </r>
  <r>
    <s v="6088-QQOA"/>
    <x v="1"/>
    <x v="71"/>
    <x v="1"/>
    <x v="1"/>
    <s v="ID"/>
    <x v="0"/>
    <n v="67"/>
    <x v="0"/>
    <n v="0"/>
    <x v="0"/>
    <x v="1"/>
    <n v="58"/>
    <x v="2"/>
    <x v="16"/>
    <x v="596"/>
    <n v="66.337893378978947"/>
    <n v="9"/>
    <s v="High"/>
    <x v="2"/>
    <n v="0.21951219512195122"/>
    <x v="1"/>
    <x v="2"/>
  </r>
  <r>
    <s v="2330-SQWN"/>
    <x v="1"/>
    <x v="12"/>
    <x v="4"/>
    <x v="1"/>
    <s v="NJ"/>
    <x v="1"/>
    <n v="48"/>
    <x v="0"/>
    <n v="0"/>
    <x v="0"/>
    <x v="3"/>
    <n v="31"/>
    <x v="1"/>
    <x v="9"/>
    <x v="149"/>
    <n v="32.596318918180181"/>
    <n v="10"/>
    <s v="High"/>
    <x v="1"/>
    <n v="10"/>
    <x v="0"/>
    <x v="3"/>
  </r>
  <r>
    <s v="2497-EDSN"/>
    <x v="0"/>
    <x v="74"/>
    <x v="1"/>
    <x v="1"/>
    <s v="WI"/>
    <x v="1"/>
    <n v="62"/>
    <x v="0"/>
    <n v="0"/>
    <x v="1"/>
    <x v="0"/>
    <n v="52"/>
    <x v="0"/>
    <x v="0"/>
    <x v="311"/>
    <n v="56.029099305823053"/>
    <n v="9"/>
    <s v="High"/>
    <x v="2"/>
    <n v="0.16981132075471697"/>
    <x v="0"/>
    <x v="1"/>
  </r>
  <r>
    <s v="6271-RLQY"/>
    <x v="0"/>
    <x v="33"/>
    <x v="1"/>
    <x v="1"/>
    <s v="VA"/>
    <x v="1"/>
    <n v="28"/>
    <x v="0"/>
    <n v="0"/>
    <x v="1"/>
    <x v="1"/>
    <n v="34"/>
    <x v="0"/>
    <x v="0"/>
    <x v="566"/>
    <n v="37.281836377114281"/>
    <n v="3"/>
    <s v="Medium"/>
    <x v="1"/>
    <n v="0.13043478260869565"/>
    <x v="2"/>
    <x v="0"/>
  </r>
  <r>
    <s v="4916-APQL"/>
    <x v="0"/>
    <x v="10"/>
    <x v="1"/>
    <x v="1"/>
    <s v="SC"/>
    <x v="1"/>
    <n v="63"/>
    <x v="0"/>
    <n v="0"/>
    <x v="2"/>
    <x v="1"/>
    <n v="26"/>
    <x v="0"/>
    <x v="0"/>
    <x v="471"/>
    <n v="27.942406293739062"/>
    <n v="1"/>
    <s v="Low"/>
    <x v="1"/>
    <n v="2.5000000000000001E-2"/>
    <x v="0"/>
    <x v="0"/>
  </r>
  <r>
    <s v="1056-ZSEU"/>
    <x v="0"/>
    <x v="62"/>
    <x v="1"/>
    <x v="1"/>
    <s v="CT"/>
    <x v="0"/>
    <n v="56"/>
    <x v="0"/>
    <n v="0"/>
    <x v="0"/>
    <x v="3"/>
    <n v="53"/>
    <x v="0"/>
    <x v="0"/>
    <x v="244"/>
    <n v="54.719076374232607"/>
    <n v="2"/>
    <s v="Low"/>
    <x v="2"/>
    <n v="0.13333333333333333"/>
    <x v="0"/>
    <x v="3"/>
  </r>
  <r>
    <s v="3196-JIPD"/>
    <x v="0"/>
    <x v="35"/>
    <x v="1"/>
    <x v="1"/>
    <s v="DC"/>
    <x v="1"/>
    <n v="21"/>
    <x v="0"/>
    <n v="0"/>
    <x v="2"/>
    <x v="1"/>
    <n v="40"/>
    <x v="0"/>
    <x v="0"/>
    <x v="1341"/>
    <n v="40.103585500025929"/>
    <n v="9"/>
    <s v="High"/>
    <x v="1"/>
    <n v="0.36"/>
    <x v="2"/>
    <x v="0"/>
  </r>
  <r>
    <s v="7804-WNUA"/>
    <x v="0"/>
    <x v="52"/>
    <x v="1"/>
    <x v="0"/>
    <s v="ND"/>
    <x v="0"/>
    <n v="36"/>
    <x v="1"/>
    <n v="6"/>
    <x v="2"/>
    <x v="1"/>
    <n v="6"/>
    <x v="0"/>
    <x v="0"/>
    <x v="218"/>
    <n v="6.0677839371134521"/>
    <n v="8"/>
    <s v="High"/>
    <x v="0"/>
    <n v="0.13333333333333333"/>
    <x v="0"/>
    <x v="1"/>
  </r>
  <r>
    <s v="9585-VLWP"/>
    <x v="0"/>
    <x v="21"/>
    <x v="0"/>
    <x v="1"/>
    <s v="NJ"/>
    <x v="1"/>
    <n v="58"/>
    <x v="0"/>
    <n v="0"/>
    <x v="0"/>
    <x v="1"/>
    <n v="39"/>
    <x v="0"/>
    <x v="0"/>
    <x v="233"/>
    <n v="32.778731754438198"/>
    <n v="8"/>
    <s v="High"/>
    <x v="1"/>
    <n v="1.3333333333333333"/>
    <x v="0"/>
    <x v="3"/>
  </r>
  <r>
    <s v="3106-PDGO"/>
    <x v="1"/>
    <x v="63"/>
    <x v="3"/>
    <x v="1"/>
    <s v="AZ"/>
    <x v="0"/>
    <n v="70"/>
    <x v="0"/>
    <n v="0"/>
    <x v="0"/>
    <x v="1"/>
    <n v="43"/>
    <x v="1"/>
    <x v="9"/>
    <x v="432"/>
    <n v="50.836438859269258"/>
    <n v="1"/>
    <s v="Low"/>
    <x v="1"/>
    <n v="2.1276595744680851E-2"/>
    <x v="1"/>
    <x v="2"/>
  </r>
  <r>
    <s v="9370-UKHS"/>
    <x v="1"/>
    <x v="12"/>
    <x v="3"/>
    <x v="1"/>
    <s v="VA"/>
    <x v="0"/>
    <n v="77"/>
    <x v="0"/>
    <n v="0"/>
    <x v="0"/>
    <x v="0"/>
    <n v="30"/>
    <x v="1"/>
    <x v="7"/>
    <x v="1140"/>
    <n v="25.166217924812909"/>
    <n v="5"/>
    <s v="Medium"/>
    <x v="1"/>
    <n v="5"/>
    <x v="1"/>
    <x v="0"/>
  </r>
  <r>
    <s v="8797-BNAG"/>
    <x v="0"/>
    <x v="70"/>
    <x v="2"/>
    <x v="1"/>
    <s v="NY"/>
    <x v="0"/>
    <n v="27"/>
    <x v="0"/>
    <n v="0"/>
    <x v="1"/>
    <x v="1"/>
    <n v="34"/>
    <x v="0"/>
    <x v="0"/>
    <x v="757"/>
    <n v="34.899087675241297"/>
    <n v="3"/>
    <s v="Medium"/>
    <x v="1"/>
    <n v="5.0847457627118647E-2"/>
    <x v="2"/>
    <x v="3"/>
  </r>
  <r>
    <s v="3705-HHNW"/>
    <x v="0"/>
    <x v="14"/>
    <x v="1"/>
    <x v="1"/>
    <s v="WA"/>
    <x v="1"/>
    <n v="50"/>
    <x v="0"/>
    <n v="0"/>
    <x v="0"/>
    <x v="1"/>
    <n v="41"/>
    <x v="0"/>
    <x v="0"/>
    <x v="1342"/>
    <n v="35.362646047232722"/>
    <n v="9"/>
    <s v="High"/>
    <x v="1"/>
    <n v="1"/>
    <x v="0"/>
    <x v="2"/>
  </r>
  <r>
    <s v="8752-SOTK"/>
    <x v="1"/>
    <x v="73"/>
    <x v="1"/>
    <x v="1"/>
    <s v="AL"/>
    <x v="0"/>
    <n v="29"/>
    <x v="0"/>
    <n v="0"/>
    <x v="1"/>
    <x v="1"/>
    <n v="45"/>
    <x v="3"/>
    <x v="2"/>
    <x v="795"/>
    <n v="48.817147854304807"/>
    <n v="8"/>
    <s v="High"/>
    <x v="1"/>
    <n v="0.20512820512820512"/>
    <x v="2"/>
    <x v="0"/>
  </r>
  <r>
    <s v="1953-OXHK"/>
    <x v="0"/>
    <x v="56"/>
    <x v="1"/>
    <x v="1"/>
    <s v="VA"/>
    <x v="1"/>
    <n v="43"/>
    <x v="1"/>
    <n v="3"/>
    <x v="1"/>
    <x v="1"/>
    <n v="41"/>
    <x v="0"/>
    <x v="0"/>
    <x v="1198"/>
    <n v="45.614933039385043"/>
    <n v="5"/>
    <s v="Medium"/>
    <x v="1"/>
    <n v="7.3529411764705885E-2"/>
    <x v="0"/>
    <x v="0"/>
  </r>
  <r>
    <s v="6636-ADIT"/>
    <x v="0"/>
    <x v="12"/>
    <x v="0"/>
    <x v="1"/>
    <s v="NV"/>
    <x v="1"/>
    <n v="34"/>
    <x v="0"/>
    <n v="0"/>
    <x v="0"/>
    <x v="0"/>
    <n v="23"/>
    <x v="0"/>
    <x v="0"/>
    <x v="235"/>
    <n v="24.70310604078594"/>
    <n v="5"/>
    <s v="Medium"/>
    <x v="1"/>
    <n v="5"/>
    <x v="0"/>
    <x v="2"/>
  </r>
  <r>
    <s v="3772-TDDC"/>
    <x v="1"/>
    <x v="38"/>
    <x v="3"/>
    <x v="0"/>
    <s v="NE"/>
    <x v="0"/>
    <n v="29"/>
    <x v="0"/>
    <n v="0"/>
    <x v="0"/>
    <x v="1"/>
    <n v="22"/>
    <x v="1"/>
    <x v="13"/>
    <x v="356"/>
    <n v="18.003608700437852"/>
    <n v="0"/>
    <s v="None"/>
    <x v="1"/>
    <n v="0"/>
    <x v="2"/>
    <x v="1"/>
  </r>
  <r>
    <s v="4788-QHYH"/>
    <x v="0"/>
    <x v="50"/>
    <x v="1"/>
    <x v="0"/>
    <s v="NJ"/>
    <x v="1"/>
    <n v="28"/>
    <x v="1"/>
    <n v="5"/>
    <x v="1"/>
    <x v="1"/>
    <n v="7"/>
    <x v="0"/>
    <x v="0"/>
    <x v="1219"/>
    <n v="8.1211174776387054"/>
    <n v="8"/>
    <s v="High"/>
    <x v="0"/>
    <n v="0.12903225806451613"/>
    <x v="2"/>
    <x v="3"/>
  </r>
  <r>
    <s v="5417-OTQN"/>
    <x v="1"/>
    <x v="11"/>
    <x v="3"/>
    <x v="1"/>
    <s v="TN"/>
    <x v="0"/>
    <n v="53"/>
    <x v="0"/>
    <n v="0"/>
    <x v="0"/>
    <x v="1"/>
    <n v="23"/>
    <x v="2"/>
    <x v="18"/>
    <x v="423"/>
    <n v="19.163003783614268"/>
    <n v="2"/>
    <s v="Low"/>
    <x v="1"/>
    <n v="0.4"/>
    <x v="0"/>
    <x v="0"/>
  </r>
  <r>
    <s v="9254-JOQK"/>
    <x v="0"/>
    <x v="39"/>
    <x v="0"/>
    <x v="0"/>
    <s v="AL"/>
    <x v="0"/>
    <n v="44"/>
    <x v="0"/>
    <n v="0"/>
    <x v="2"/>
    <x v="1"/>
    <n v="30"/>
    <x v="0"/>
    <x v="0"/>
    <x v="940"/>
    <n v="29.720914436144199"/>
    <n v="7"/>
    <s v="High"/>
    <x v="1"/>
    <n v="9.8591549295774641E-2"/>
    <x v="0"/>
    <x v="0"/>
  </r>
  <r>
    <s v="4603-VWTU"/>
    <x v="0"/>
    <x v="51"/>
    <x v="1"/>
    <x v="0"/>
    <s v="NC"/>
    <x v="0"/>
    <n v="30"/>
    <x v="0"/>
    <n v="0"/>
    <x v="2"/>
    <x v="0"/>
    <n v="9"/>
    <x v="0"/>
    <x v="0"/>
    <x v="329"/>
    <n v="9.7243868312513921"/>
    <n v="7"/>
    <s v="High"/>
    <x v="0"/>
    <n v="0.875"/>
    <x v="0"/>
    <x v="0"/>
  </r>
  <r>
    <s v="0949-NUGZ"/>
    <x v="0"/>
    <x v="20"/>
    <x v="1"/>
    <x v="1"/>
    <s v="OK"/>
    <x v="1"/>
    <n v="49"/>
    <x v="0"/>
    <n v="0"/>
    <x v="0"/>
    <x v="1"/>
    <n v="26"/>
    <x v="0"/>
    <x v="0"/>
    <x v="896"/>
    <n v="21.480438862865739"/>
    <n v="7"/>
    <s v="High"/>
    <x v="1"/>
    <n v="0.3888888888888889"/>
    <x v="0"/>
    <x v="0"/>
  </r>
  <r>
    <s v="7105-WYGT"/>
    <x v="0"/>
    <x v="56"/>
    <x v="1"/>
    <x v="1"/>
    <s v="DE"/>
    <x v="1"/>
    <n v="58"/>
    <x v="1"/>
    <n v="2"/>
    <x v="2"/>
    <x v="0"/>
    <n v="49"/>
    <x v="0"/>
    <x v="0"/>
    <x v="639"/>
    <n v="40.620872508072459"/>
    <n v="4"/>
    <s v="Medium"/>
    <x v="1"/>
    <n v="5.8823529411764705E-2"/>
    <x v="0"/>
    <x v="0"/>
  </r>
  <r>
    <s v="4578-CAXO"/>
    <x v="0"/>
    <x v="56"/>
    <x v="0"/>
    <x v="0"/>
    <s v="FL"/>
    <x v="0"/>
    <n v="67"/>
    <x v="0"/>
    <n v="0"/>
    <x v="1"/>
    <x v="0"/>
    <n v="50"/>
    <x v="0"/>
    <x v="0"/>
    <x v="101"/>
    <n v="56.009013047601911"/>
    <n v="7"/>
    <s v="High"/>
    <x v="1"/>
    <n v="0.10294117647058823"/>
    <x v="1"/>
    <x v="0"/>
  </r>
  <r>
    <s v="0141-HSXP"/>
    <x v="0"/>
    <x v="9"/>
    <x v="2"/>
    <x v="1"/>
    <s v="NJ"/>
    <x v="1"/>
    <n v="56"/>
    <x v="0"/>
    <n v="0"/>
    <x v="0"/>
    <x v="1"/>
    <n v="41"/>
    <x v="0"/>
    <x v="0"/>
    <x v="766"/>
    <n v="36.281346178879971"/>
    <n v="2"/>
    <s v="Low"/>
    <x v="1"/>
    <n v="0.66666666666666663"/>
    <x v="0"/>
    <x v="3"/>
  </r>
  <r>
    <s v="6427-RUJP"/>
    <x v="1"/>
    <x v="12"/>
    <x v="5"/>
    <x v="1"/>
    <s v="KS"/>
    <x v="1"/>
    <n v="50"/>
    <x v="0"/>
    <n v="0"/>
    <x v="0"/>
    <x v="0"/>
    <n v="21"/>
    <x v="3"/>
    <x v="8"/>
    <x v="1343"/>
    <n v="24.342300029751041"/>
    <n v="6"/>
    <s v="High"/>
    <x v="1"/>
    <n v="6"/>
    <x v="0"/>
    <x v="1"/>
  </r>
  <r>
    <s v="4016-FTVE"/>
    <x v="0"/>
    <x v="42"/>
    <x v="0"/>
    <x v="1"/>
    <s v="ME"/>
    <x v="0"/>
    <n v="67"/>
    <x v="0"/>
    <n v="0"/>
    <x v="2"/>
    <x v="1"/>
    <n v="43"/>
    <x v="0"/>
    <x v="0"/>
    <x v="786"/>
    <n v="40.199292901740122"/>
    <n v="7"/>
    <s v="High"/>
    <x v="1"/>
    <n v="0.14583333333333334"/>
    <x v="1"/>
    <x v="3"/>
  </r>
  <r>
    <s v="9873-HMMH"/>
    <x v="0"/>
    <x v="9"/>
    <x v="0"/>
    <x v="1"/>
    <s v="DE"/>
    <x v="0"/>
    <n v="21"/>
    <x v="0"/>
    <n v="0"/>
    <x v="0"/>
    <x v="1"/>
    <n v="32"/>
    <x v="0"/>
    <x v="0"/>
    <x v="493"/>
    <n v="37.20565944132769"/>
    <n v="8"/>
    <s v="High"/>
    <x v="1"/>
    <n v="2.6666666666666665"/>
    <x v="2"/>
    <x v="0"/>
  </r>
  <r>
    <s v="4505-OCXZ"/>
    <x v="0"/>
    <x v="44"/>
    <x v="1"/>
    <x v="1"/>
    <s v="NY"/>
    <x v="1"/>
    <n v="37"/>
    <x v="0"/>
    <n v="0"/>
    <x v="2"/>
    <x v="1"/>
    <n v="20"/>
    <x v="0"/>
    <x v="0"/>
    <x v="639"/>
    <n v="16.926382387295039"/>
    <n v="2"/>
    <s v="Low"/>
    <x v="0"/>
    <n v="3.2786885245901641E-2"/>
    <x v="0"/>
    <x v="3"/>
  </r>
  <r>
    <s v="7138-IQMP"/>
    <x v="0"/>
    <x v="63"/>
    <x v="2"/>
    <x v="1"/>
    <s v="MO"/>
    <x v="0"/>
    <n v="63"/>
    <x v="0"/>
    <n v="0"/>
    <x v="1"/>
    <x v="0"/>
    <n v="45"/>
    <x v="0"/>
    <x v="0"/>
    <x v="218"/>
    <n v="46.180091609395767"/>
    <n v="10"/>
    <s v="High"/>
    <x v="1"/>
    <n v="0.21276595744680851"/>
    <x v="0"/>
    <x v="1"/>
  </r>
  <r>
    <s v="1144-XNOE"/>
    <x v="0"/>
    <x v="29"/>
    <x v="0"/>
    <x v="1"/>
    <s v="ND"/>
    <x v="0"/>
    <n v="29"/>
    <x v="0"/>
    <n v="0"/>
    <x v="2"/>
    <x v="1"/>
    <n v="57"/>
    <x v="0"/>
    <x v="0"/>
    <x v="7"/>
    <n v="45.727061106378493"/>
    <n v="4"/>
    <s v="Medium"/>
    <x v="2"/>
    <n v="5.9701492537313432E-2"/>
    <x v="2"/>
    <x v="1"/>
  </r>
  <r>
    <s v="1759-KGJH"/>
    <x v="0"/>
    <x v="71"/>
    <x v="1"/>
    <x v="1"/>
    <s v="OR"/>
    <x v="1"/>
    <n v="19"/>
    <x v="1"/>
    <n v="2"/>
    <x v="1"/>
    <x v="0"/>
    <n v="25"/>
    <x v="0"/>
    <x v="0"/>
    <x v="1095"/>
    <n v="26.021452268826941"/>
    <n v="7"/>
    <s v="High"/>
    <x v="1"/>
    <n v="0.17073170731707318"/>
    <x v="2"/>
    <x v="2"/>
  </r>
  <r>
    <s v="9224-AJIY"/>
    <x v="1"/>
    <x v="49"/>
    <x v="3"/>
    <x v="1"/>
    <s v="FL"/>
    <x v="0"/>
    <n v="49"/>
    <x v="0"/>
    <n v="0"/>
    <x v="1"/>
    <x v="1"/>
    <n v="33"/>
    <x v="2"/>
    <x v="16"/>
    <x v="450"/>
    <n v="28.688479827669749"/>
    <n v="1"/>
    <s v="Low"/>
    <x v="1"/>
    <n v="1.7857142857142856E-2"/>
    <x v="0"/>
    <x v="0"/>
  </r>
  <r>
    <s v="3529-HFMY"/>
    <x v="0"/>
    <x v="43"/>
    <x v="1"/>
    <x v="1"/>
    <s v="CO"/>
    <x v="0"/>
    <n v="25"/>
    <x v="0"/>
    <n v="0"/>
    <x v="1"/>
    <x v="0"/>
    <n v="20"/>
    <x v="0"/>
    <x v="0"/>
    <x v="938"/>
    <n v="20.38690031264451"/>
    <n v="7"/>
    <s v="High"/>
    <x v="0"/>
    <n v="0.2413793103448276"/>
    <x v="2"/>
    <x v="2"/>
  </r>
  <r>
    <s v="5992-ZZKY"/>
    <x v="0"/>
    <x v="44"/>
    <x v="1"/>
    <x v="1"/>
    <s v="ID"/>
    <x v="0"/>
    <n v="39"/>
    <x v="0"/>
    <n v="0"/>
    <x v="2"/>
    <x v="0"/>
    <n v="52"/>
    <x v="0"/>
    <x v="0"/>
    <x v="1318"/>
    <n v="47.417845004878757"/>
    <n v="0"/>
    <s v="None"/>
    <x v="2"/>
    <n v="0"/>
    <x v="0"/>
    <x v="2"/>
  </r>
  <r>
    <s v="1789-BFVK"/>
    <x v="0"/>
    <x v="41"/>
    <x v="0"/>
    <x v="1"/>
    <s v="SD"/>
    <x v="1"/>
    <n v="24"/>
    <x v="0"/>
    <n v="0"/>
    <x v="2"/>
    <x v="0"/>
    <n v="30"/>
    <x v="0"/>
    <x v="0"/>
    <x v="1191"/>
    <n v="33.60638630892084"/>
    <n v="9"/>
    <s v="High"/>
    <x v="1"/>
    <n v="0.12857142857142856"/>
    <x v="2"/>
    <x v="1"/>
  </r>
  <r>
    <s v="9939-GLYU"/>
    <x v="0"/>
    <x v="11"/>
    <x v="1"/>
    <x v="0"/>
    <s v="MI"/>
    <x v="1"/>
    <n v="26"/>
    <x v="0"/>
    <n v="0"/>
    <x v="0"/>
    <x v="0"/>
    <n v="7"/>
    <x v="0"/>
    <x v="0"/>
    <x v="1009"/>
    <n v="5.8290843035870141"/>
    <n v="0"/>
    <s v="None"/>
    <x v="0"/>
    <n v="0"/>
    <x v="2"/>
    <x v="1"/>
  </r>
  <r>
    <s v="1086-PWUP"/>
    <x v="1"/>
    <x v="12"/>
    <x v="5"/>
    <x v="1"/>
    <s v="ID"/>
    <x v="0"/>
    <n v="75"/>
    <x v="0"/>
    <n v="0"/>
    <x v="0"/>
    <x v="1"/>
    <n v="43"/>
    <x v="3"/>
    <x v="2"/>
    <x v="1344"/>
    <n v="36.694818574487087"/>
    <n v="7"/>
    <s v="High"/>
    <x v="1"/>
    <n v="7"/>
    <x v="1"/>
    <x v="2"/>
  </r>
  <r>
    <s v="1364-KTKD"/>
    <x v="0"/>
    <x v="39"/>
    <x v="1"/>
    <x v="1"/>
    <s v="SD"/>
    <x v="1"/>
    <n v="37"/>
    <x v="0"/>
    <n v="0"/>
    <x v="2"/>
    <x v="1"/>
    <n v="41"/>
    <x v="0"/>
    <x v="0"/>
    <x v="1304"/>
    <n v="43.491907266556922"/>
    <n v="1"/>
    <s v="Low"/>
    <x v="1"/>
    <n v="1.4084507042253521E-2"/>
    <x v="0"/>
    <x v="1"/>
  </r>
  <r>
    <s v="0965-KMMB"/>
    <x v="0"/>
    <x v="25"/>
    <x v="1"/>
    <x v="1"/>
    <s v="NM"/>
    <x v="1"/>
    <n v="29"/>
    <x v="0"/>
    <n v="0"/>
    <x v="2"/>
    <x v="1"/>
    <n v="57"/>
    <x v="0"/>
    <x v="0"/>
    <x v="1345"/>
    <n v="66.29052693864169"/>
    <n v="9"/>
    <s v="High"/>
    <x v="2"/>
    <n v="0.13846153846153847"/>
    <x v="2"/>
    <x v="2"/>
  </r>
  <r>
    <s v="3780-RAVF"/>
    <x v="1"/>
    <x v="6"/>
    <x v="1"/>
    <x v="1"/>
    <s v="KS"/>
    <x v="1"/>
    <n v="32"/>
    <x v="0"/>
    <n v="0"/>
    <x v="1"/>
    <x v="1"/>
    <n v="39"/>
    <x v="5"/>
    <x v="19"/>
    <x v="1346"/>
    <n v="31.327646845419402"/>
    <n v="2"/>
    <s v="Low"/>
    <x v="1"/>
    <n v="0.10526315789473684"/>
    <x v="0"/>
    <x v="1"/>
  </r>
  <r>
    <s v="5874-SVDB"/>
    <x v="0"/>
    <x v="24"/>
    <x v="1"/>
    <x v="1"/>
    <s v="MO"/>
    <x v="1"/>
    <n v="20"/>
    <x v="0"/>
    <n v="0"/>
    <x v="0"/>
    <x v="1"/>
    <n v="42"/>
    <x v="0"/>
    <x v="0"/>
    <x v="586"/>
    <n v="44.266275074462577"/>
    <n v="1"/>
    <s v="Low"/>
    <x v="1"/>
    <n v="7.1428571428571425E-2"/>
    <x v="2"/>
    <x v="1"/>
  </r>
  <r>
    <s v="0004-CDJU"/>
    <x v="0"/>
    <x v="10"/>
    <x v="1"/>
    <x v="1"/>
    <s v="NC"/>
    <x v="0"/>
    <n v="40"/>
    <x v="0"/>
    <n v="0"/>
    <x v="1"/>
    <x v="1"/>
    <n v="15"/>
    <x v="0"/>
    <x v="0"/>
    <x v="964"/>
    <n v="15.765419282244389"/>
    <n v="2"/>
    <s v="Low"/>
    <x v="0"/>
    <n v="0.05"/>
    <x v="0"/>
    <x v="0"/>
  </r>
  <r>
    <s v="0802-KSMH"/>
    <x v="0"/>
    <x v="50"/>
    <x v="0"/>
    <x v="1"/>
    <s v="IL"/>
    <x v="0"/>
    <n v="48"/>
    <x v="0"/>
    <n v="0"/>
    <x v="2"/>
    <x v="3"/>
    <n v="31"/>
    <x v="0"/>
    <x v="0"/>
    <x v="795"/>
    <n v="30.22110882399523"/>
    <n v="4"/>
    <s v="Medium"/>
    <x v="1"/>
    <n v="6.4516129032258063E-2"/>
    <x v="0"/>
    <x v="1"/>
  </r>
  <r>
    <s v="9589-MEGD"/>
    <x v="0"/>
    <x v="8"/>
    <x v="1"/>
    <x v="1"/>
    <s v="WV"/>
    <x v="0"/>
    <n v="21"/>
    <x v="1"/>
    <n v="4"/>
    <x v="0"/>
    <x v="0"/>
    <n v="17"/>
    <x v="0"/>
    <x v="0"/>
    <x v="1342"/>
    <n v="16.96746868296049"/>
    <n v="5"/>
    <s v="Medium"/>
    <x v="0"/>
    <n v="2.5"/>
    <x v="2"/>
    <x v="0"/>
  </r>
  <r>
    <s v="5144-LTAL"/>
    <x v="0"/>
    <x v="52"/>
    <x v="1"/>
    <x v="1"/>
    <s v="NC"/>
    <x v="0"/>
    <n v="26"/>
    <x v="0"/>
    <n v="0"/>
    <x v="1"/>
    <x v="0"/>
    <n v="53"/>
    <x v="0"/>
    <x v="0"/>
    <x v="291"/>
    <n v="54.296631658375993"/>
    <n v="8"/>
    <s v="High"/>
    <x v="2"/>
    <n v="0.13333333333333333"/>
    <x v="2"/>
    <x v="0"/>
  </r>
  <r>
    <s v="0065-TBES"/>
    <x v="0"/>
    <x v="67"/>
    <x v="1"/>
    <x v="1"/>
    <s v="SC"/>
    <x v="1"/>
    <n v="23"/>
    <x v="1"/>
    <n v="5"/>
    <x v="1"/>
    <x v="0"/>
    <n v="23"/>
    <x v="0"/>
    <x v="0"/>
    <x v="1060"/>
    <n v="26.830981291108369"/>
    <n v="5"/>
    <s v="Medium"/>
    <x v="1"/>
    <n v="0.14285714285714285"/>
    <x v="2"/>
    <x v="0"/>
  </r>
  <r>
    <s v="7716-EDWR"/>
    <x v="1"/>
    <x v="12"/>
    <x v="3"/>
    <x v="1"/>
    <s v="RI"/>
    <x v="0"/>
    <n v="54"/>
    <x v="0"/>
    <n v="0"/>
    <x v="0"/>
    <x v="3"/>
    <n v="24"/>
    <x v="2"/>
    <x v="3"/>
    <x v="689"/>
    <n v="19.221601178401269"/>
    <n v="3"/>
    <s v="Medium"/>
    <x v="1"/>
    <n v="3"/>
    <x v="0"/>
    <x v="3"/>
  </r>
  <r>
    <s v="1665-JDFF"/>
    <x v="0"/>
    <x v="7"/>
    <x v="1"/>
    <x v="1"/>
    <s v="NJ"/>
    <x v="0"/>
    <n v="66"/>
    <x v="0"/>
    <n v="0"/>
    <x v="1"/>
    <x v="0"/>
    <n v="47"/>
    <x v="0"/>
    <x v="0"/>
    <x v="844"/>
    <n v="51.658200814320949"/>
    <n v="0"/>
    <s v="None"/>
    <x v="1"/>
    <n v="0"/>
    <x v="1"/>
    <x v="3"/>
  </r>
  <r>
    <s v="9136-PQQN"/>
    <x v="0"/>
    <x v="62"/>
    <x v="1"/>
    <x v="1"/>
    <s v="VT"/>
    <x v="0"/>
    <n v="61"/>
    <x v="1"/>
    <n v="2"/>
    <x v="0"/>
    <x v="1"/>
    <n v="38"/>
    <x v="0"/>
    <x v="0"/>
    <x v="402"/>
    <n v="36.238059597549928"/>
    <n v="10"/>
    <s v="High"/>
    <x v="1"/>
    <n v="0.66666666666666663"/>
    <x v="0"/>
    <x v="3"/>
  </r>
  <r>
    <s v="1236-AZJE"/>
    <x v="0"/>
    <x v="2"/>
    <x v="1"/>
    <x v="0"/>
    <s v="NE"/>
    <x v="1"/>
    <n v="24"/>
    <x v="1"/>
    <n v="4"/>
    <x v="2"/>
    <x v="1"/>
    <n v="11"/>
    <x v="0"/>
    <x v="0"/>
    <x v="931"/>
    <n v="11.98383122734265"/>
    <n v="2"/>
    <s v="Low"/>
    <x v="0"/>
    <n v="0.16666666666666666"/>
    <x v="2"/>
    <x v="1"/>
  </r>
  <r>
    <s v="4672-CQIQ"/>
    <x v="0"/>
    <x v="47"/>
    <x v="1"/>
    <x v="1"/>
    <s v="MO"/>
    <x v="0"/>
    <n v="26"/>
    <x v="0"/>
    <n v="0"/>
    <x v="1"/>
    <x v="3"/>
    <n v="32"/>
    <x v="0"/>
    <x v="0"/>
    <x v="1295"/>
    <n v="35.631412181852163"/>
    <n v="6"/>
    <s v="High"/>
    <x v="1"/>
    <n v="0.19354838709677419"/>
    <x v="2"/>
    <x v="1"/>
  </r>
  <r>
    <s v="7882-FLOH"/>
    <x v="1"/>
    <x v="9"/>
    <x v="0"/>
    <x v="0"/>
    <s v="NV"/>
    <x v="1"/>
    <n v="46"/>
    <x v="0"/>
    <n v="0"/>
    <x v="0"/>
    <x v="1"/>
    <n v="18"/>
    <x v="1"/>
    <x v="7"/>
    <x v="1347"/>
    <n v="19.593602207711399"/>
    <n v="1"/>
    <s v="Low"/>
    <x v="0"/>
    <n v="0.33333333333333331"/>
    <x v="0"/>
    <x v="2"/>
  </r>
  <r>
    <s v="5045-GYIY"/>
    <x v="1"/>
    <x v="22"/>
    <x v="3"/>
    <x v="0"/>
    <s v="NJ"/>
    <x v="0"/>
    <n v="60"/>
    <x v="1"/>
    <n v="5"/>
    <x v="0"/>
    <x v="0"/>
    <n v="6"/>
    <x v="3"/>
    <x v="8"/>
    <x v="615"/>
    <n v="6.8598390476859086"/>
    <n v="10"/>
    <s v="High"/>
    <x v="0"/>
    <n v="0.90909090909090906"/>
    <x v="0"/>
    <x v="3"/>
  </r>
  <r>
    <s v="4574-BXLQ"/>
    <x v="1"/>
    <x v="37"/>
    <x v="5"/>
    <x v="1"/>
    <s v="TX"/>
    <x v="0"/>
    <n v="43"/>
    <x v="0"/>
    <n v="0"/>
    <x v="0"/>
    <x v="1"/>
    <n v="25"/>
    <x v="3"/>
    <x v="8"/>
    <x v="1087"/>
    <n v="29.62783433740584"/>
    <n v="7"/>
    <s v="High"/>
    <x v="1"/>
    <n v="1"/>
    <x v="0"/>
    <x v="0"/>
  </r>
  <r>
    <s v="4223-RBLN"/>
    <x v="1"/>
    <x v="29"/>
    <x v="4"/>
    <x v="1"/>
    <s v="NM"/>
    <x v="1"/>
    <n v="27"/>
    <x v="0"/>
    <n v="0"/>
    <x v="2"/>
    <x v="0"/>
    <n v="73"/>
    <x v="5"/>
    <x v="5"/>
    <x v="899"/>
    <n v="83.615949599565198"/>
    <n v="8"/>
    <s v="High"/>
    <x v="2"/>
    <n v="0.11940298507462686"/>
    <x v="2"/>
    <x v="2"/>
  </r>
  <r>
    <s v="7394-TDLQ"/>
    <x v="0"/>
    <x v="48"/>
    <x v="2"/>
    <x v="0"/>
    <s v="WA"/>
    <x v="1"/>
    <n v="42"/>
    <x v="0"/>
    <n v="0"/>
    <x v="2"/>
    <x v="3"/>
    <n v="11"/>
    <x v="0"/>
    <x v="0"/>
    <x v="1255"/>
    <n v="12.475170765688921"/>
    <n v="3"/>
    <s v="Medium"/>
    <x v="0"/>
    <n v="0.15"/>
    <x v="0"/>
    <x v="2"/>
  </r>
  <r>
    <s v="7564-DUYZ"/>
    <x v="0"/>
    <x v="16"/>
    <x v="1"/>
    <x v="1"/>
    <s v="OR"/>
    <x v="0"/>
    <n v="71"/>
    <x v="0"/>
    <n v="0"/>
    <x v="2"/>
    <x v="1"/>
    <n v="45"/>
    <x v="0"/>
    <x v="0"/>
    <x v="788"/>
    <n v="40.928857138830423"/>
    <n v="2"/>
    <s v="Low"/>
    <x v="1"/>
    <n v="2.7777777777777776E-2"/>
    <x v="1"/>
    <x v="2"/>
  </r>
  <r>
    <s v="3882-TGRR"/>
    <x v="0"/>
    <x v="41"/>
    <x v="0"/>
    <x v="0"/>
    <s v="CT"/>
    <x v="1"/>
    <n v="84"/>
    <x v="0"/>
    <n v="0"/>
    <x v="2"/>
    <x v="0"/>
    <n v="29"/>
    <x v="0"/>
    <x v="0"/>
    <x v="240"/>
    <n v="31.784728908182661"/>
    <n v="6"/>
    <s v="High"/>
    <x v="1"/>
    <n v="8.5714285714285715E-2"/>
    <x v="1"/>
    <x v="3"/>
  </r>
  <r>
    <s v="7427-LWAR"/>
    <x v="0"/>
    <x v="60"/>
    <x v="1"/>
    <x v="1"/>
    <s v="ME"/>
    <x v="0"/>
    <n v="37"/>
    <x v="1"/>
    <n v="5"/>
    <x v="0"/>
    <x v="1"/>
    <n v="41"/>
    <x v="0"/>
    <x v="0"/>
    <x v="1319"/>
    <n v="47.315852816747963"/>
    <n v="0"/>
    <s v="None"/>
    <x v="1"/>
    <n v="0"/>
    <x v="0"/>
    <x v="3"/>
  </r>
  <r>
    <s v="7356-YHSS"/>
    <x v="0"/>
    <x v="14"/>
    <x v="1"/>
    <x v="0"/>
    <s v="LA"/>
    <x v="1"/>
    <n v="45"/>
    <x v="0"/>
    <n v="0"/>
    <x v="0"/>
    <x v="0"/>
    <n v="23"/>
    <x v="0"/>
    <x v="0"/>
    <x v="55"/>
    <n v="18.90363343977047"/>
    <n v="9"/>
    <s v="High"/>
    <x v="1"/>
    <n v="1"/>
    <x v="0"/>
    <x v="0"/>
  </r>
  <r>
    <s v="5682-KYOX"/>
    <x v="0"/>
    <x v="41"/>
    <x v="1"/>
    <x v="1"/>
    <s v="IN"/>
    <x v="1"/>
    <n v="26"/>
    <x v="0"/>
    <n v="0"/>
    <x v="2"/>
    <x v="1"/>
    <n v="48"/>
    <x v="0"/>
    <x v="0"/>
    <x v="1313"/>
    <n v="48.611400699095071"/>
    <n v="5"/>
    <s v="Medium"/>
    <x v="1"/>
    <n v="7.1428571428571425E-2"/>
    <x v="2"/>
    <x v="1"/>
  </r>
  <r>
    <s v="3494-DYGO"/>
    <x v="1"/>
    <x v="51"/>
    <x v="3"/>
    <x v="1"/>
    <s v="AZ"/>
    <x v="1"/>
    <n v="70"/>
    <x v="0"/>
    <n v="0"/>
    <x v="0"/>
    <x v="0"/>
    <n v="45"/>
    <x v="1"/>
    <x v="7"/>
    <x v="81"/>
    <n v="42.56908159083526"/>
    <n v="0"/>
    <s v="None"/>
    <x v="1"/>
    <n v="0"/>
    <x v="1"/>
    <x v="2"/>
  </r>
  <r>
    <s v="5130-MPZE"/>
    <x v="0"/>
    <x v="63"/>
    <x v="1"/>
    <x v="1"/>
    <s v="ID"/>
    <x v="0"/>
    <n v="33"/>
    <x v="0"/>
    <n v="0"/>
    <x v="0"/>
    <x v="1"/>
    <n v="48"/>
    <x v="0"/>
    <x v="0"/>
    <x v="671"/>
    <n v="50.084755782557188"/>
    <n v="9"/>
    <s v="High"/>
    <x v="1"/>
    <n v="0.19148936170212766"/>
    <x v="0"/>
    <x v="2"/>
  </r>
  <r>
    <s v="8542-QKNV"/>
    <x v="0"/>
    <x v="16"/>
    <x v="1"/>
    <x v="1"/>
    <s v="AZ"/>
    <x v="0"/>
    <n v="57"/>
    <x v="0"/>
    <n v="0"/>
    <x v="2"/>
    <x v="0"/>
    <n v="28"/>
    <x v="0"/>
    <x v="0"/>
    <x v="696"/>
    <n v="31.58390365808927"/>
    <n v="1"/>
    <s v="Low"/>
    <x v="1"/>
    <n v="1.3888888888888888E-2"/>
    <x v="0"/>
    <x v="2"/>
  </r>
  <r>
    <s v="0193-UCEP"/>
    <x v="0"/>
    <x v="12"/>
    <x v="0"/>
    <x v="1"/>
    <s v="MA"/>
    <x v="1"/>
    <n v="33"/>
    <x v="0"/>
    <n v="0"/>
    <x v="0"/>
    <x v="0"/>
    <n v="19"/>
    <x v="0"/>
    <x v="0"/>
    <x v="738"/>
    <n v="18.77787275792878"/>
    <n v="3"/>
    <s v="Medium"/>
    <x v="0"/>
    <n v="3"/>
    <x v="0"/>
    <x v="3"/>
  </r>
  <r>
    <s v="6778-AMGT"/>
    <x v="0"/>
    <x v="5"/>
    <x v="1"/>
    <x v="1"/>
    <s v="SD"/>
    <x v="0"/>
    <n v="77"/>
    <x v="0"/>
    <n v="0"/>
    <x v="2"/>
    <x v="1"/>
    <n v="41"/>
    <x v="0"/>
    <x v="0"/>
    <x v="168"/>
    <n v="47.00826097494155"/>
    <n v="8"/>
    <s v="High"/>
    <x v="1"/>
    <n v="0.26666666666666666"/>
    <x v="1"/>
    <x v="1"/>
  </r>
  <r>
    <s v="3581-KPFW"/>
    <x v="0"/>
    <x v="7"/>
    <x v="1"/>
    <x v="1"/>
    <s v="WA"/>
    <x v="0"/>
    <n v="66"/>
    <x v="0"/>
    <n v="0"/>
    <x v="1"/>
    <x v="1"/>
    <n v="35"/>
    <x v="0"/>
    <x v="0"/>
    <x v="157"/>
    <n v="39.981118115121888"/>
    <n v="4"/>
    <s v="Medium"/>
    <x v="1"/>
    <n v="7.407407407407407E-2"/>
    <x v="1"/>
    <x v="2"/>
  </r>
  <r>
    <s v="1282-HZBE"/>
    <x v="0"/>
    <x v="61"/>
    <x v="1"/>
    <x v="0"/>
    <s v="OR"/>
    <x v="0"/>
    <n v="35"/>
    <x v="1"/>
    <n v="2"/>
    <x v="2"/>
    <x v="0"/>
    <n v="6"/>
    <x v="0"/>
    <x v="0"/>
    <x v="498"/>
    <n v="7.0012793460264344"/>
    <n v="4"/>
    <s v="Medium"/>
    <x v="0"/>
    <n v="0.14285714285714285"/>
    <x v="0"/>
    <x v="2"/>
  </r>
  <r>
    <s v="7289-BUQV"/>
    <x v="1"/>
    <x v="36"/>
    <x v="4"/>
    <x v="1"/>
    <s v="WI"/>
    <x v="0"/>
    <n v="63"/>
    <x v="0"/>
    <n v="0"/>
    <x v="0"/>
    <x v="0"/>
    <n v="43"/>
    <x v="1"/>
    <x v="7"/>
    <x v="1348"/>
    <n v="44.537818811012428"/>
    <n v="6"/>
    <s v="High"/>
    <x v="1"/>
    <n v="1.5"/>
    <x v="0"/>
    <x v="1"/>
  </r>
  <r>
    <s v="6113-RIUH"/>
    <x v="0"/>
    <x v="41"/>
    <x v="1"/>
    <x v="0"/>
    <s v="OH"/>
    <x v="1"/>
    <n v="47"/>
    <x v="1"/>
    <n v="2"/>
    <x v="2"/>
    <x v="0"/>
    <n v="47"/>
    <x v="0"/>
    <x v="0"/>
    <x v="314"/>
    <n v="47.716965359914013"/>
    <n v="3"/>
    <s v="Medium"/>
    <x v="1"/>
    <n v="4.2857142857142858E-2"/>
    <x v="0"/>
    <x v="1"/>
  </r>
  <r>
    <s v="5961-MCHG"/>
    <x v="0"/>
    <x v="72"/>
    <x v="1"/>
    <x v="1"/>
    <s v="RI"/>
    <x v="0"/>
    <n v="48"/>
    <x v="0"/>
    <n v="0"/>
    <x v="2"/>
    <x v="1"/>
    <n v="26"/>
    <x v="0"/>
    <x v="0"/>
    <x v="684"/>
    <n v="28.71356547492023"/>
    <n v="1"/>
    <s v="Low"/>
    <x v="1"/>
    <n v="1.3513513513513514E-2"/>
    <x v="0"/>
    <x v="3"/>
  </r>
  <r>
    <s v="4545-IVDM"/>
    <x v="0"/>
    <x v="49"/>
    <x v="1"/>
    <x v="1"/>
    <s v="ID"/>
    <x v="0"/>
    <n v="65"/>
    <x v="0"/>
    <n v="0"/>
    <x v="2"/>
    <x v="0"/>
    <n v="42"/>
    <x v="0"/>
    <x v="0"/>
    <x v="85"/>
    <n v="41.442591600122732"/>
    <n v="4"/>
    <s v="Medium"/>
    <x v="1"/>
    <n v="7.1428571428571425E-2"/>
    <x v="0"/>
    <x v="2"/>
  </r>
  <r>
    <s v="3163-EBQM"/>
    <x v="0"/>
    <x v="61"/>
    <x v="1"/>
    <x v="0"/>
    <s v="MS"/>
    <x v="0"/>
    <n v="21"/>
    <x v="0"/>
    <n v="0"/>
    <x v="1"/>
    <x v="0"/>
    <n v="26"/>
    <x v="0"/>
    <x v="0"/>
    <x v="297"/>
    <n v="21.765549218601048"/>
    <n v="10"/>
    <s v="High"/>
    <x v="1"/>
    <n v="0.35714285714285715"/>
    <x v="2"/>
    <x v="0"/>
  </r>
  <r>
    <s v="3536-QCDH"/>
    <x v="1"/>
    <x v="56"/>
    <x v="0"/>
    <x v="1"/>
    <s v="PA"/>
    <x v="0"/>
    <n v="72"/>
    <x v="0"/>
    <n v="0"/>
    <x v="1"/>
    <x v="0"/>
    <n v="39"/>
    <x v="3"/>
    <x v="2"/>
    <x v="54"/>
    <n v="38.653359213005558"/>
    <n v="7"/>
    <s v="High"/>
    <x v="1"/>
    <n v="0.10294117647058823"/>
    <x v="1"/>
    <x v="3"/>
  </r>
  <r>
    <s v="4332-CCMW"/>
    <x v="0"/>
    <x v="52"/>
    <x v="1"/>
    <x v="0"/>
    <s v="MA"/>
    <x v="1"/>
    <n v="58"/>
    <x v="1"/>
    <n v="4"/>
    <x v="1"/>
    <x v="1"/>
    <n v="8"/>
    <x v="0"/>
    <x v="0"/>
    <x v="1195"/>
    <n v="7.4702509225278728"/>
    <n v="4"/>
    <s v="Medium"/>
    <x v="0"/>
    <n v="6.6666666666666666E-2"/>
    <x v="0"/>
    <x v="3"/>
  </r>
  <r>
    <s v="8087-WGSQ"/>
    <x v="0"/>
    <x v="25"/>
    <x v="0"/>
    <x v="0"/>
    <s v="NH"/>
    <x v="0"/>
    <n v="65"/>
    <x v="1"/>
    <n v="2"/>
    <x v="2"/>
    <x v="1"/>
    <n v="46"/>
    <x v="0"/>
    <x v="0"/>
    <x v="1242"/>
    <n v="40.769660769423197"/>
    <n v="1"/>
    <s v="Low"/>
    <x v="1"/>
    <n v="1.5384615384615385E-2"/>
    <x v="0"/>
    <x v="3"/>
  </r>
  <r>
    <s v="0257-HLPO"/>
    <x v="0"/>
    <x v="25"/>
    <x v="2"/>
    <x v="1"/>
    <s v="NM"/>
    <x v="0"/>
    <n v="22"/>
    <x v="0"/>
    <n v="0"/>
    <x v="2"/>
    <x v="0"/>
    <n v="36"/>
    <x v="0"/>
    <x v="0"/>
    <x v="887"/>
    <n v="36.806988791141379"/>
    <n v="3"/>
    <s v="Medium"/>
    <x v="1"/>
    <n v="4.6153846153846156E-2"/>
    <x v="2"/>
    <x v="2"/>
  </r>
  <r>
    <s v="6810-XSOO"/>
    <x v="0"/>
    <x v="7"/>
    <x v="1"/>
    <x v="0"/>
    <s v="MO"/>
    <x v="0"/>
    <n v="30"/>
    <x v="1"/>
    <n v="6"/>
    <x v="0"/>
    <x v="0"/>
    <n v="7"/>
    <x v="0"/>
    <x v="0"/>
    <x v="527"/>
    <n v="6.9767993496678891"/>
    <n v="0"/>
    <s v="None"/>
    <x v="0"/>
    <n v="0"/>
    <x v="0"/>
    <x v="1"/>
  </r>
  <r>
    <s v="1999-KGUT"/>
    <x v="1"/>
    <x v="8"/>
    <x v="1"/>
    <x v="1"/>
    <s v="NE"/>
    <x v="0"/>
    <n v="29"/>
    <x v="0"/>
    <n v="0"/>
    <x v="0"/>
    <x v="1"/>
    <n v="29"/>
    <x v="1"/>
    <x v="7"/>
    <x v="641"/>
    <n v="30.636060878299311"/>
    <n v="2"/>
    <s v="Low"/>
    <x v="1"/>
    <n v="1"/>
    <x v="2"/>
    <x v="1"/>
  </r>
  <r>
    <s v="9674-JWJJ"/>
    <x v="1"/>
    <x v="12"/>
    <x v="0"/>
    <x v="0"/>
    <s v="ID"/>
    <x v="1"/>
    <n v="54"/>
    <x v="0"/>
    <n v="0"/>
    <x v="0"/>
    <x v="0"/>
    <n v="8"/>
    <x v="4"/>
    <x v="14"/>
    <x v="1349"/>
    <n v="8.0499222521887823"/>
    <n v="0"/>
    <s v="None"/>
    <x v="0"/>
    <n v="0"/>
    <x v="0"/>
    <x v="2"/>
  </r>
  <r>
    <s v="3964-SLDG"/>
    <x v="0"/>
    <x v="14"/>
    <x v="1"/>
    <x v="1"/>
    <s v="SD"/>
    <x v="0"/>
    <n v="63"/>
    <x v="1"/>
    <n v="5"/>
    <x v="0"/>
    <x v="1"/>
    <n v="27"/>
    <x v="0"/>
    <x v="0"/>
    <x v="980"/>
    <n v="30.30361501552575"/>
    <n v="4"/>
    <s v="Medium"/>
    <x v="1"/>
    <n v="0.44444444444444442"/>
    <x v="0"/>
    <x v="1"/>
  </r>
  <r>
    <s v="0408-BVPM"/>
    <x v="1"/>
    <x v="74"/>
    <x v="5"/>
    <x v="0"/>
    <s v="CT"/>
    <x v="1"/>
    <n v="66"/>
    <x v="0"/>
    <n v="0"/>
    <x v="2"/>
    <x v="1"/>
    <n v="8"/>
    <x v="4"/>
    <x v="14"/>
    <x v="683"/>
    <n v="7.9255159760409049"/>
    <n v="1"/>
    <s v="Low"/>
    <x v="0"/>
    <n v="1.8867924528301886E-2"/>
    <x v="1"/>
    <x v="3"/>
  </r>
  <r>
    <s v="3210-SAZW"/>
    <x v="0"/>
    <x v="55"/>
    <x v="0"/>
    <x v="0"/>
    <s v="WV"/>
    <x v="1"/>
    <n v="59"/>
    <x v="0"/>
    <n v="0"/>
    <x v="2"/>
    <x v="1"/>
    <n v="9"/>
    <x v="0"/>
    <x v="0"/>
    <x v="456"/>
    <n v="10.74693105617221"/>
    <n v="4"/>
    <s v="Medium"/>
    <x v="0"/>
    <n v="7.8431372549019607E-2"/>
    <x v="0"/>
    <x v="0"/>
  </r>
  <r>
    <s v="9245-TECR"/>
    <x v="1"/>
    <x v="15"/>
    <x v="1"/>
    <x v="1"/>
    <s v="SC"/>
    <x v="1"/>
    <n v="68"/>
    <x v="0"/>
    <n v="0"/>
    <x v="0"/>
    <x v="1"/>
    <n v="45"/>
    <x v="1"/>
    <x v="9"/>
    <x v="1175"/>
    <n v="43.160395122946547"/>
    <n v="10"/>
    <s v="High"/>
    <x v="1"/>
    <n v="0.27777777777777779"/>
    <x v="1"/>
    <x v="0"/>
  </r>
  <r>
    <s v="3271-GTND"/>
    <x v="0"/>
    <x v="34"/>
    <x v="1"/>
    <x v="1"/>
    <s v="DE"/>
    <x v="1"/>
    <n v="55"/>
    <x v="0"/>
    <n v="0"/>
    <x v="2"/>
    <x v="1"/>
    <n v="61"/>
    <x v="0"/>
    <x v="0"/>
    <x v="1023"/>
    <n v="53.281467457610873"/>
    <n v="9"/>
    <s v="High"/>
    <x v="2"/>
    <n v="0.13636363636363635"/>
    <x v="0"/>
    <x v="0"/>
  </r>
  <r>
    <s v="2184-SAJV"/>
    <x v="0"/>
    <x v="38"/>
    <x v="1"/>
    <x v="1"/>
    <s v="KS"/>
    <x v="0"/>
    <n v="31"/>
    <x v="1"/>
    <n v="2"/>
    <x v="2"/>
    <x v="1"/>
    <n v="22"/>
    <x v="0"/>
    <x v="0"/>
    <x v="819"/>
    <n v="23.134858811097679"/>
    <n v="10"/>
    <s v="High"/>
    <x v="1"/>
    <n v="0.625"/>
    <x v="0"/>
    <x v="1"/>
  </r>
  <r>
    <s v="7602-SQEW"/>
    <x v="0"/>
    <x v="10"/>
    <x v="0"/>
    <x v="1"/>
    <s v="HI"/>
    <x v="0"/>
    <n v="63"/>
    <x v="1"/>
    <n v="4"/>
    <x v="0"/>
    <x v="0"/>
    <n v="20"/>
    <x v="0"/>
    <x v="0"/>
    <x v="741"/>
    <n v="19.562843810567561"/>
    <n v="10"/>
    <s v="High"/>
    <x v="0"/>
    <n v="0.25"/>
    <x v="0"/>
    <x v="2"/>
  </r>
  <r>
    <s v="2967-KJGT"/>
    <x v="0"/>
    <x v="24"/>
    <x v="0"/>
    <x v="1"/>
    <s v="KY"/>
    <x v="1"/>
    <n v="84"/>
    <x v="0"/>
    <n v="0"/>
    <x v="0"/>
    <x v="1"/>
    <n v="48"/>
    <x v="0"/>
    <x v="0"/>
    <x v="1275"/>
    <n v="53.073344733484568"/>
    <n v="6"/>
    <s v="High"/>
    <x v="1"/>
    <n v="0.42857142857142855"/>
    <x v="1"/>
    <x v="0"/>
  </r>
  <r>
    <s v="7730-PAUL"/>
    <x v="0"/>
    <x v="8"/>
    <x v="1"/>
    <x v="1"/>
    <s v="UT"/>
    <x v="0"/>
    <n v="33"/>
    <x v="0"/>
    <n v="0"/>
    <x v="0"/>
    <x v="0"/>
    <n v="23"/>
    <x v="0"/>
    <x v="0"/>
    <x v="1003"/>
    <n v="26.458466149407169"/>
    <n v="8"/>
    <s v="High"/>
    <x v="1"/>
    <n v="4"/>
    <x v="0"/>
    <x v="2"/>
  </r>
  <r>
    <s v="5630-LEZR"/>
    <x v="0"/>
    <x v="27"/>
    <x v="1"/>
    <x v="1"/>
    <s v="WA"/>
    <x v="0"/>
    <n v="30"/>
    <x v="0"/>
    <n v="0"/>
    <x v="1"/>
    <x v="0"/>
    <n v="24"/>
    <x v="0"/>
    <x v="0"/>
    <x v="637"/>
    <n v="25.714330701334529"/>
    <n v="6"/>
    <s v="High"/>
    <x v="1"/>
    <n v="0.17647058823529413"/>
    <x v="0"/>
    <x v="2"/>
  </r>
  <r>
    <s v="3171-LTFU"/>
    <x v="0"/>
    <x v="25"/>
    <x v="1"/>
    <x v="0"/>
    <s v="VT"/>
    <x v="0"/>
    <n v="48"/>
    <x v="0"/>
    <n v="0"/>
    <x v="2"/>
    <x v="1"/>
    <n v="28"/>
    <x v="0"/>
    <x v="0"/>
    <x v="277"/>
    <n v="29.76748648127467"/>
    <n v="10"/>
    <s v="High"/>
    <x v="1"/>
    <n v="0.15384615384615385"/>
    <x v="0"/>
    <x v="3"/>
  </r>
  <r>
    <s v="5140-LXGA"/>
    <x v="0"/>
    <x v="9"/>
    <x v="2"/>
    <x v="1"/>
    <s v="ID"/>
    <x v="0"/>
    <n v="60"/>
    <x v="0"/>
    <n v="0"/>
    <x v="0"/>
    <x v="1"/>
    <n v="25"/>
    <x v="0"/>
    <x v="0"/>
    <x v="1216"/>
    <n v="27.148345164226971"/>
    <n v="2"/>
    <s v="Low"/>
    <x v="1"/>
    <n v="0.66666666666666663"/>
    <x v="0"/>
    <x v="2"/>
  </r>
  <r>
    <s v="9344-MKXY"/>
    <x v="0"/>
    <x v="36"/>
    <x v="1"/>
    <x v="0"/>
    <s v="KS"/>
    <x v="1"/>
    <n v="32"/>
    <x v="0"/>
    <n v="0"/>
    <x v="1"/>
    <x v="0"/>
    <n v="7"/>
    <x v="0"/>
    <x v="0"/>
    <x v="87"/>
    <n v="5.7309499353034203"/>
    <n v="6"/>
    <s v="High"/>
    <x v="0"/>
    <n v="1.5"/>
    <x v="0"/>
    <x v="1"/>
  </r>
  <r>
    <s v="9755-EMCK"/>
    <x v="0"/>
    <x v="44"/>
    <x v="1"/>
    <x v="1"/>
    <s v="IL"/>
    <x v="1"/>
    <n v="24"/>
    <x v="0"/>
    <n v="0"/>
    <x v="1"/>
    <x v="1"/>
    <n v="39"/>
    <x v="0"/>
    <x v="0"/>
    <x v="717"/>
    <n v="35.157781935706709"/>
    <n v="0"/>
    <s v="None"/>
    <x v="1"/>
    <n v="0"/>
    <x v="2"/>
    <x v="1"/>
  </r>
  <r>
    <s v="7430-TAZT"/>
    <x v="0"/>
    <x v="51"/>
    <x v="1"/>
    <x v="1"/>
    <s v="MN"/>
    <x v="1"/>
    <n v="71"/>
    <x v="0"/>
    <n v="0"/>
    <x v="2"/>
    <x v="0"/>
    <n v="45"/>
    <x v="0"/>
    <x v="0"/>
    <x v="330"/>
    <n v="41.330919115401223"/>
    <n v="5"/>
    <s v="Medium"/>
    <x v="1"/>
    <n v="0.625"/>
    <x v="1"/>
    <x v="1"/>
  </r>
  <r>
    <s v="8290-GKLJ"/>
    <x v="0"/>
    <x v="16"/>
    <x v="1"/>
    <x v="1"/>
    <s v="MS"/>
    <x v="0"/>
    <n v="35"/>
    <x v="0"/>
    <n v="0"/>
    <x v="2"/>
    <x v="1"/>
    <n v="58"/>
    <x v="0"/>
    <x v="0"/>
    <x v="650"/>
    <n v="49.873975578647503"/>
    <n v="2"/>
    <s v="Low"/>
    <x v="2"/>
    <n v="2.7777777777777776E-2"/>
    <x v="0"/>
    <x v="0"/>
  </r>
  <r>
    <s v="1767-DYGM"/>
    <x v="0"/>
    <x v="26"/>
    <x v="1"/>
    <x v="1"/>
    <s v="KY"/>
    <x v="0"/>
    <n v="33"/>
    <x v="0"/>
    <n v="0"/>
    <x v="0"/>
    <x v="1"/>
    <n v="17"/>
    <x v="0"/>
    <x v="0"/>
    <x v="658"/>
    <n v="14.88215909606272"/>
    <n v="10"/>
    <s v="High"/>
    <x v="0"/>
    <n v="0.47619047619047616"/>
    <x v="0"/>
    <x v="0"/>
  </r>
  <r>
    <s v="5024-KNWY"/>
    <x v="0"/>
    <x v="22"/>
    <x v="2"/>
    <x v="0"/>
    <s v="DC"/>
    <x v="1"/>
    <n v="53"/>
    <x v="1"/>
    <n v="4"/>
    <x v="0"/>
    <x v="0"/>
    <n v="10"/>
    <x v="0"/>
    <x v="0"/>
    <x v="114"/>
    <n v="8.6423822108212214"/>
    <n v="6"/>
    <s v="High"/>
    <x v="0"/>
    <n v="0.54545454545454541"/>
    <x v="0"/>
    <x v="0"/>
  </r>
  <r>
    <s v="7101-GOVL"/>
    <x v="0"/>
    <x v="53"/>
    <x v="1"/>
    <x v="1"/>
    <s v="NJ"/>
    <x v="1"/>
    <n v="44"/>
    <x v="0"/>
    <n v="0"/>
    <x v="0"/>
    <x v="1"/>
    <n v="43"/>
    <x v="0"/>
    <x v="0"/>
    <x v="790"/>
    <n v="49.681529580441392"/>
    <n v="6"/>
    <s v="High"/>
    <x v="1"/>
    <n v="0.14285714285714285"/>
    <x v="0"/>
    <x v="3"/>
  </r>
  <r>
    <s v="6286-GGMJ"/>
    <x v="0"/>
    <x v="29"/>
    <x v="1"/>
    <x v="0"/>
    <s v="MN"/>
    <x v="1"/>
    <n v="43"/>
    <x v="0"/>
    <n v="0"/>
    <x v="1"/>
    <x v="1"/>
    <n v="10"/>
    <x v="0"/>
    <x v="0"/>
    <x v="583"/>
    <n v="8.4744314359158714"/>
    <n v="1"/>
    <s v="Low"/>
    <x v="0"/>
    <n v="1.4925373134328358E-2"/>
    <x v="0"/>
    <x v="1"/>
  </r>
  <r>
    <s v="8306-JLJH"/>
    <x v="0"/>
    <x v="56"/>
    <x v="1"/>
    <x v="0"/>
    <s v="WY"/>
    <x v="0"/>
    <n v="29"/>
    <x v="0"/>
    <n v="0"/>
    <x v="1"/>
    <x v="1"/>
    <n v="11"/>
    <x v="0"/>
    <x v="0"/>
    <x v="1264"/>
    <n v="9.7609527387129305"/>
    <n v="8"/>
    <s v="High"/>
    <x v="0"/>
    <n v="0.11764705882352941"/>
    <x v="2"/>
    <x v="2"/>
  </r>
  <r>
    <s v="3865-TCUQ"/>
    <x v="0"/>
    <x v="61"/>
    <x v="1"/>
    <x v="1"/>
    <s v="UT"/>
    <x v="1"/>
    <n v="60"/>
    <x v="0"/>
    <n v="0"/>
    <x v="0"/>
    <x v="0"/>
    <n v="62"/>
    <x v="0"/>
    <x v="0"/>
    <x v="886"/>
    <n v="53.457365134145149"/>
    <n v="1"/>
    <s v="Low"/>
    <x v="2"/>
    <n v="3.5714285714285712E-2"/>
    <x v="0"/>
    <x v="2"/>
  </r>
  <r>
    <s v="2188-DSJZ"/>
    <x v="0"/>
    <x v="11"/>
    <x v="0"/>
    <x v="1"/>
    <s v="SD"/>
    <x v="0"/>
    <n v="62"/>
    <x v="0"/>
    <n v="0"/>
    <x v="0"/>
    <x v="1"/>
    <n v="25"/>
    <x v="0"/>
    <x v="0"/>
    <x v="45"/>
    <n v="22.732905308202259"/>
    <n v="9"/>
    <s v="High"/>
    <x v="1"/>
    <n v="1.8"/>
    <x v="0"/>
    <x v="1"/>
  </r>
  <r>
    <s v="5891-DZKX"/>
    <x v="0"/>
    <x v="51"/>
    <x v="1"/>
    <x v="1"/>
    <s v="MS"/>
    <x v="0"/>
    <n v="45"/>
    <x v="0"/>
    <n v="0"/>
    <x v="0"/>
    <x v="1"/>
    <n v="16"/>
    <x v="0"/>
    <x v="0"/>
    <x v="115"/>
    <n v="14.00927526035745"/>
    <n v="9"/>
    <s v="High"/>
    <x v="0"/>
    <n v="1.125"/>
    <x v="0"/>
    <x v="0"/>
  </r>
  <r>
    <s v="0149-EZUH"/>
    <x v="1"/>
    <x v="22"/>
    <x v="5"/>
    <x v="0"/>
    <s v="ME"/>
    <x v="0"/>
    <n v="36"/>
    <x v="0"/>
    <n v="0"/>
    <x v="0"/>
    <x v="1"/>
    <n v="43"/>
    <x v="1"/>
    <x v="7"/>
    <x v="182"/>
    <n v="34.551709577066369"/>
    <n v="8"/>
    <s v="High"/>
    <x v="1"/>
    <n v="0.72727272727272729"/>
    <x v="0"/>
    <x v="3"/>
  </r>
  <r>
    <s v="7581-HOEB"/>
    <x v="1"/>
    <x v="12"/>
    <x v="0"/>
    <x v="1"/>
    <s v="DE"/>
    <x v="1"/>
    <n v="80"/>
    <x v="0"/>
    <n v="0"/>
    <x v="0"/>
    <x v="1"/>
    <n v="27"/>
    <x v="5"/>
    <x v="19"/>
    <x v="297"/>
    <n v="29.821228229712169"/>
    <n v="4"/>
    <s v="Medium"/>
    <x v="1"/>
    <n v="4"/>
    <x v="1"/>
    <x v="0"/>
  </r>
  <r>
    <s v="5791-LDPT"/>
    <x v="1"/>
    <x v="16"/>
    <x v="2"/>
    <x v="1"/>
    <s v="UT"/>
    <x v="1"/>
    <n v="84"/>
    <x v="0"/>
    <n v="0"/>
    <x v="1"/>
    <x v="1"/>
    <n v="22"/>
    <x v="3"/>
    <x v="2"/>
    <x v="1350"/>
    <n v="20.544013833019068"/>
    <n v="4"/>
    <s v="Medium"/>
    <x v="1"/>
    <n v="5.5555555555555552E-2"/>
    <x v="1"/>
    <x v="2"/>
  </r>
  <r>
    <s v="4867-FOMF"/>
    <x v="0"/>
    <x v="66"/>
    <x v="1"/>
    <x v="1"/>
    <s v="MI"/>
    <x v="1"/>
    <n v="37"/>
    <x v="1"/>
    <n v="5"/>
    <x v="1"/>
    <x v="0"/>
    <n v="28"/>
    <x v="0"/>
    <x v="0"/>
    <x v="452"/>
    <n v="29.278579790024398"/>
    <n v="2"/>
    <s v="Low"/>
    <x v="1"/>
    <n v="7.407407407407407E-2"/>
    <x v="0"/>
    <x v="1"/>
  </r>
  <r>
    <s v="5910-JXHX"/>
    <x v="0"/>
    <x v="0"/>
    <x v="1"/>
    <x v="0"/>
    <s v="MA"/>
    <x v="0"/>
    <n v="47"/>
    <x v="0"/>
    <n v="0"/>
    <x v="0"/>
    <x v="1"/>
    <n v="36"/>
    <x v="0"/>
    <x v="0"/>
    <x v="661"/>
    <n v="30.427825147048772"/>
    <n v="8"/>
    <s v="High"/>
    <x v="1"/>
    <n v="0.33333333333333331"/>
    <x v="0"/>
    <x v="3"/>
  </r>
  <r>
    <s v="2861-QIZK"/>
    <x v="0"/>
    <x v="40"/>
    <x v="1"/>
    <x v="0"/>
    <s v="MT"/>
    <x v="0"/>
    <n v="25"/>
    <x v="1"/>
    <n v="3"/>
    <x v="2"/>
    <x v="1"/>
    <n v="43"/>
    <x v="0"/>
    <x v="0"/>
    <x v="1092"/>
    <n v="47.379906530476397"/>
    <n v="9"/>
    <s v="High"/>
    <x v="1"/>
    <n v="0.14285714285714285"/>
    <x v="2"/>
    <x v="2"/>
  </r>
  <r>
    <s v="5613-RRII"/>
    <x v="0"/>
    <x v="67"/>
    <x v="1"/>
    <x v="0"/>
    <s v="DC"/>
    <x v="0"/>
    <n v="36"/>
    <x v="1"/>
    <n v="4"/>
    <x v="0"/>
    <x v="1"/>
    <n v="29"/>
    <x v="0"/>
    <x v="0"/>
    <x v="145"/>
    <n v="33.040521644345297"/>
    <n v="8"/>
    <s v="High"/>
    <x v="1"/>
    <n v="0.22857142857142856"/>
    <x v="0"/>
    <x v="0"/>
  </r>
  <r>
    <s v="8639-XYGP"/>
    <x v="0"/>
    <x v="36"/>
    <x v="1"/>
    <x v="1"/>
    <s v="AR"/>
    <x v="1"/>
    <n v="42"/>
    <x v="0"/>
    <n v="0"/>
    <x v="0"/>
    <x v="1"/>
    <n v="50"/>
    <x v="0"/>
    <x v="0"/>
    <x v="1009"/>
    <n v="54.174765186100672"/>
    <n v="5"/>
    <s v="Medium"/>
    <x v="1"/>
    <n v="1.25"/>
    <x v="0"/>
    <x v="0"/>
  </r>
  <r>
    <s v="1580-IHKH"/>
    <x v="0"/>
    <x v="38"/>
    <x v="1"/>
    <x v="0"/>
    <s v="DC"/>
    <x v="1"/>
    <n v="32"/>
    <x v="1"/>
    <n v="4"/>
    <x v="2"/>
    <x v="0"/>
    <n v="12"/>
    <x v="0"/>
    <x v="0"/>
    <x v="717"/>
    <n v="12.86307359562219"/>
    <n v="7"/>
    <s v="High"/>
    <x v="0"/>
    <n v="0.4375"/>
    <x v="0"/>
    <x v="0"/>
  </r>
  <r>
    <s v="9825-ZMBS"/>
    <x v="0"/>
    <x v="8"/>
    <x v="1"/>
    <x v="0"/>
    <s v="AR"/>
    <x v="0"/>
    <n v="42"/>
    <x v="0"/>
    <n v="0"/>
    <x v="0"/>
    <x v="0"/>
    <n v="10"/>
    <x v="0"/>
    <x v="0"/>
    <x v="567"/>
    <n v="11.860714570502561"/>
    <n v="10"/>
    <s v="High"/>
    <x v="0"/>
    <n v="5"/>
    <x v="0"/>
    <x v="0"/>
  </r>
  <r>
    <s v="4829-DRXX"/>
    <x v="0"/>
    <x v="39"/>
    <x v="1"/>
    <x v="1"/>
    <s v="NC"/>
    <x v="1"/>
    <n v="53"/>
    <x v="0"/>
    <n v="0"/>
    <x v="2"/>
    <x v="0"/>
    <n v="47"/>
    <x v="0"/>
    <x v="0"/>
    <x v="1237"/>
    <n v="44.989138492107358"/>
    <n v="5"/>
    <s v="Medium"/>
    <x v="1"/>
    <n v="7.0422535211267609E-2"/>
    <x v="0"/>
    <x v="0"/>
  </r>
  <r>
    <s v="0415-GLIG"/>
    <x v="0"/>
    <x v="20"/>
    <x v="1"/>
    <x v="0"/>
    <s v="GA"/>
    <x v="1"/>
    <n v="38"/>
    <x v="0"/>
    <n v="0"/>
    <x v="2"/>
    <x v="0"/>
    <n v="11"/>
    <x v="0"/>
    <x v="0"/>
    <x v="146"/>
    <n v="10.314728713431"/>
    <n v="4"/>
    <s v="Medium"/>
    <x v="0"/>
    <n v="0.22222222222222221"/>
    <x v="0"/>
    <x v="0"/>
  </r>
  <r>
    <s v="8532-ZEKQ"/>
    <x v="0"/>
    <x v="65"/>
    <x v="1"/>
    <x v="1"/>
    <s v="OH"/>
    <x v="1"/>
    <n v="51"/>
    <x v="0"/>
    <n v="0"/>
    <x v="1"/>
    <x v="1"/>
    <n v="23"/>
    <x v="0"/>
    <x v="0"/>
    <x v="38"/>
    <n v="18.915933543171882"/>
    <n v="4"/>
    <s v="Medium"/>
    <x v="1"/>
    <n v="9.0909090909090912E-2"/>
    <x v="0"/>
    <x v="1"/>
  </r>
  <r>
    <s v="7784-FBIC"/>
    <x v="0"/>
    <x v="39"/>
    <x v="2"/>
    <x v="1"/>
    <s v="NY"/>
    <x v="0"/>
    <n v="30"/>
    <x v="0"/>
    <n v="0"/>
    <x v="2"/>
    <x v="0"/>
    <n v="23"/>
    <x v="0"/>
    <x v="0"/>
    <x v="917"/>
    <n v="19.024476801195899"/>
    <n v="0"/>
    <s v="None"/>
    <x v="1"/>
    <n v="0"/>
    <x v="0"/>
    <x v="3"/>
  </r>
  <r>
    <s v="9548-CHJT"/>
    <x v="0"/>
    <x v="40"/>
    <x v="1"/>
    <x v="1"/>
    <s v="ID"/>
    <x v="0"/>
    <n v="53"/>
    <x v="0"/>
    <n v="0"/>
    <x v="2"/>
    <x v="0"/>
    <n v="47"/>
    <x v="0"/>
    <x v="0"/>
    <x v="585"/>
    <n v="40.220418477159598"/>
    <n v="9"/>
    <s v="High"/>
    <x v="1"/>
    <n v="0.14285714285714285"/>
    <x v="0"/>
    <x v="2"/>
  </r>
  <r>
    <s v="1293-TSAH"/>
    <x v="0"/>
    <x v="32"/>
    <x v="0"/>
    <x v="0"/>
    <s v="VA"/>
    <x v="1"/>
    <n v="24"/>
    <x v="0"/>
    <n v="0"/>
    <x v="1"/>
    <x v="1"/>
    <n v="13"/>
    <x v="0"/>
    <x v="0"/>
    <x v="264"/>
    <n v="11.35346103528088"/>
    <n v="7"/>
    <s v="High"/>
    <x v="0"/>
    <n v="0.1891891891891892"/>
    <x v="2"/>
    <x v="0"/>
  </r>
  <r>
    <s v="0903-PVLN"/>
    <x v="0"/>
    <x v="42"/>
    <x v="1"/>
    <x v="0"/>
    <s v="VT"/>
    <x v="1"/>
    <n v="76"/>
    <x v="0"/>
    <n v="0"/>
    <x v="1"/>
    <x v="0"/>
    <n v="9"/>
    <x v="0"/>
    <x v="0"/>
    <x v="853"/>
    <n v="10.05582951409332"/>
    <n v="6"/>
    <s v="High"/>
    <x v="0"/>
    <n v="0.125"/>
    <x v="1"/>
    <x v="3"/>
  </r>
  <r>
    <s v="6666-DFYS"/>
    <x v="0"/>
    <x v="12"/>
    <x v="1"/>
    <x v="1"/>
    <s v="OR"/>
    <x v="0"/>
    <n v="46"/>
    <x v="0"/>
    <n v="0"/>
    <x v="0"/>
    <x v="1"/>
    <n v="37"/>
    <x v="0"/>
    <x v="0"/>
    <x v="58"/>
    <n v="38.11191671221367"/>
    <n v="0"/>
    <s v="None"/>
    <x v="1"/>
    <n v="0"/>
    <x v="0"/>
    <x v="2"/>
  </r>
  <r>
    <s v="2882-KFQQ"/>
    <x v="1"/>
    <x v="74"/>
    <x v="3"/>
    <x v="0"/>
    <s v="OH"/>
    <x v="1"/>
    <n v="21"/>
    <x v="0"/>
    <n v="0"/>
    <x v="2"/>
    <x v="0"/>
    <n v="16"/>
    <x v="2"/>
    <x v="3"/>
    <x v="1065"/>
    <n v="15.21676577865475"/>
    <n v="10"/>
    <s v="High"/>
    <x v="0"/>
    <n v="0.18867924528301888"/>
    <x v="2"/>
    <x v="1"/>
  </r>
  <r>
    <s v="0072-ESRH"/>
    <x v="0"/>
    <x v="18"/>
    <x v="1"/>
    <x v="1"/>
    <s v="SC"/>
    <x v="1"/>
    <n v="44"/>
    <x v="0"/>
    <n v="0"/>
    <x v="1"/>
    <x v="1"/>
    <n v="36"/>
    <x v="0"/>
    <x v="0"/>
    <x v="954"/>
    <n v="41.895189070236839"/>
    <n v="4"/>
    <s v="Medium"/>
    <x v="1"/>
    <n v="7.0175438596491224E-2"/>
    <x v="0"/>
    <x v="0"/>
  </r>
  <r>
    <s v="1802-OYPZ"/>
    <x v="0"/>
    <x v="50"/>
    <x v="1"/>
    <x v="0"/>
    <s v="NC"/>
    <x v="1"/>
    <n v="44"/>
    <x v="0"/>
    <n v="0"/>
    <x v="2"/>
    <x v="1"/>
    <n v="12"/>
    <x v="0"/>
    <x v="0"/>
    <x v="1027"/>
    <n v="9.7899683406616056"/>
    <n v="5"/>
    <s v="Medium"/>
    <x v="0"/>
    <n v="8.0645161290322578E-2"/>
    <x v="0"/>
    <x v="0"/>
  </r>
  <r>
    <s v="5657-UNOF"/>
    <x v="1"/>
    <x v="68"/>
    <x v="5"/>
    <x v="1"/>
    <s v="RI"/>
    <x v="0"/>
    <n v="43"/>
    <x v="0"/>
    <n v="0"/>
    <x v="0"/>
    <x v="0"/>
    <n v="38"/>
    <x v="5"/>
    <x v="5"/>
    <x v="1236"/>
    <n v="35.077019175304819"/>
    <n v="7"/>
    <s v="High"/>
    <x v="1"/>
    <n v="0.14285714285714285"/>
    <x v="0"/>
    <x v="3"/>
  </r>
  <r>
    <s v="9627-DKGE"/>
    <x v="0"/>
    <x v="7"/>
    <x v="1"/>
    <x v="1"/>
    <s v="VT"/>
    <x v="0"/>
    <n v="36"/>
    <x v="0"/>
    <n v="0"/>
    <x v="1"/>
    <x v="1"/>
    <n v="56"/>
    <x v="0"/>
    <x v="0"/>
    <x v="707"/>
    <n v="58.936407370749599"/>
    <n v="2"/>
    <s v="Low"/>
    <x v="2"/>
    <n v="3.7037037037037035E-2"/>
    <x v="0"/>
    <x v="3"/>
  </r>
  <r>
    <s v="9021-LSVM"/>
    <x v="0"/>
    <x v="57"/>
    <x v="0"/>
    <x v="1"/>
    <s v="WA"/>
    <x v="0"/>
    <n v="55"/>
    <x v="1"/>
    <n v="6"/>
    <x v="2"/>
    <x v="1"/>
    <n v="52"/>
    <x v="0"/>
    <x v="0"/>
    <x v="124"/>
    <n v="44.303688642998402"/>
    <n v="9"/>
    <s v="High"/>
    <x v="2"/>
    <n v="0.12328767123287671"/>
    <x v="0"/>
    <x v="2"/>
  </r>
  <r>
    <s v="8039-DQMC"/>
    <x v="0"/>
    <x v="58"/>
    <x v="1"/>
    <x v="1"/>
    <s v="OR"/>
    <x v="1"/>
    <n v="43"/>
    <x v="1"/>
    <n v="2"/>
    <x v="2"/>
    <x v="0"/>
    <n v="30"/>
    <x v="0"/>
    <x v="0"/>
    <x v="793"/>
    <n v="29.767928513394949"/>
    <n v="3"/>
    <s v="Medium"/>
    <x v="1"/>
    <n v="9.375E-2"/>
    <x v="0"/>
    <x v="2"/>
  </r>
  <r>
    <s v="9627-SHBR"/>
    <x v="0"/>
    <x v="57"/>
    <x v="1"/>
    <x v="1"/>
    <s v="AR"/>
    <x v="0"/>
    <n v="75"/>
    <x v="0"/>
    <n v="0"/>
    <x v="2"/>
    <x v="1"/>
    <n v="37"/>
    <x v="0"/>
    <x v="0"/>
    <x v="322"/>
    <n v="32.137988175946838"/>
    <n v="1"/>
    <s v="Low"/>
    <x v="1"/>
    <n v="1.3698630136986301E-2"/>
    <x v="1"/>
    <x v="0"/>
  </r>
  <r>
    <s v="8667-ZPCR"/>
    <x v="0"/>
    <x v="24"/>
    <x v="1"/>
    <x v="1"/>
    <s v="MI"/>
    <x v="0"/>
    <n v="54"/>
    <x v="0"/>
    <n v="0"/>
    <x v="0"/>
    <x v="1"/>
    <n v="31"/>
    <x v="0"/>
    <x v="0"/>
    <x v="807"/>
    <n v="26.814056614841569"/>
    <n v="10"/>
    <s v="High"/>
    <x v="1"/>
    <n v="0.7142857142857143"/>
    <x v="0"/>
    <x v="1"/>
  </r>
  <r>
    <s v="5291-JIDG"/>
    <x v="0"/>
    <x v="63"/>
    <x v="1"/>
    <x v="1"/>
    <s v="CO"/>
    <x v="0"/>
    <n v="41"/>
    <x v="0"/>
    <n v="0"/>
    <x v="0"/>
    <x v="0"/>
    <n v="35"/>
    <x v="0"/>
    <x v="0"/>
    <x v="825"/>
    <n v="40.451284686920822"/>
    <n v="8"/>
    <s v="High"/>
    <x v="1"/>
    <n v="0.1702127659574468"/>
    <x v="0"/>
    <x v="2"/>
  </r>
  <r>
    <s v="4548-XBJX"/>
    <x v="0"/>
    <x v="37"/>
    <x v="1"/>
    <x v="0"/>
    <s v="ME"/>
    <x v="1"/>
    <n v="43"/>
    <x v="0"/>
    <n v="0"/>
    <x v="0"/>
    <x v="3"/>
    <n v="11"/>
    <x v="0"/>
    <x v="0"/>
    <x v="634"/>
    <n v="12.614626167220109"/>
    <n v="3"/>
    <s v="Medium"/>
    <x v="0"/>
    <n v="0.42857142857142855"/>
    <x v="0"/>
    <x v="3"/>
  </r>
  <r>
    <s v="4359-CSZO"/>
    <x v="0"/>
    <x v="59"/>
    <x v="0"/>
    <x v="1"/>
    <s v="WV"/>
    <x v="0"/>
    <n v="82"/>
    <x v="0"/>
    <n v="0"/>
    <x v="1"/>
    <x v="1"/>
    <n v="66"/>
    <x v="0"/>
    <x v="0"/>
    <x v="727"/>
    <n v="57.548854402213657"/>
    <n v="4"/>
    <s v="Medium"/>
    <x v="2"/>
    <n v="0.08"/>
    <x v="1"/>
    <x v="0"/>
  </r>
  <r>
    <s v="8002-KJGJ"/>
    <x v="1"/>
    <x v="20"/>
    <x v="5"/>
    <x v="1"/>
    <s v="NY"/>
    <x v="0"/>
    <n v="29"/>
    <x v="0"/>
    <n v="0"/>
    <x v="0"/>
    <x v="1"/>
    <n v="53"/>
    <x v="5"/>
    <x v="5"/>
    <x v="417"/>
    <n v="47.175025146578648"/>
    <n v="9"/>
    <s v="High"/>
    <x v="2"/>
    <n v="0.5"/>
    <x v="2"/>
    <x v="3"/>
  </r>
  <r>
    <s v="0586-CAVY"/>
    <x v="1"/>
    <x v="12"/>
    <x v="4"/>
    <x v="1"/>
    <s v="AR"/>
    <x v="2"/>
    <n v="29"/>
    <x v="0"/>
    <n v="0"/>
    <x v="0"/>
    <x v="3"/>
    <n v="16"/>
    <x v="5"/>
    <x v="5"/>
    <x v="681"/>
    <n v="13.424953924673019"/>
    <n v="8"/>
    <s v="High"/>
    <x v="0"/>
    <n v="8"/>
    <x v="2"/>
    <x v="0"/>
  </r>
  <r>
    <s v="4149-VRAB"/>
    <x v="0"/>
    <x v="53"/>
    <x v="1"/>
    <x v="1"/>
    <s v="MT"/>
    <x v="1"/>
    <n v="22"/>
    <x v="0"/>
    <n v="0"/>
    <x v="1"/>
    <x v="1"/>
    <n v="24"/>
    <x v="0"/>
    <x v="0"/>
    <x v="55"/>
    <n v="26.95142328805639"/>
    <n v="8"/>
    <s v="High"/>
    <x v="1"/>
    <n v="0.19047619047619047"/>
    <x v="2"/>
    <x v="2"/>
  </r>
  <r>
    <s v="2914-GHWU"/>
    <x v="0"/>
    <x v="52"/>
    <x v="2"/>
    <x v="1"/>
    <s v="DE"/>
    <x v="1"/>
    <n v="54"/>
    <x v="1"/>
    <n v="3"/>
    <x v="0"/>
    <x v="1"/>
    <n v="35"/>
    <x v="0"/>
    <x v="0"/>
    <x v="1199"/>
    <n v="33.599550140323778"/>
    <n v="2"/>
    <s v="Low"/>
    <x v="1"/>
    <n v="3.3333333333333333E-2"/>
    <x v="0"/>
    <x v="0"/>
  </r>
  <r>
    <s v="0046-UGXS"/>
    <x v="1"/>
    <x v="8"/>
    <x v="2"/>
    <x v="1"/>
    <s v="WV"/>
    <x v="1"/>
    <n v="19"/>
    <x v="0"/>
    <n v="0"/>
    <x v="0"/>
    <x v="1"/>
    <n v="48"/>
    <x v="1"/>
    <x v="7"/>
    <x v="1181"/>
    <n v="49.277371450388507"/>
    <n v="5"/>
    <s v="Medium"/>
    <x v="1"/>
    <n v="2.5"/>
    <x v="2"/>
    <x v="0"/>
  </r>
  <r>
    <s v="0816-QFNP"/>
    <x v="1"/>
    <x v="12"/>
    <x v="3"/>
    <x v="1"/>
    <s v="DE"/>
    <x v="1"/>
    <n v="66"/>
    <x v="0"/>
    <n v="0"/>
    <x v="0"/>
    <x v="0"/>
    <n v="21"/>
    <x v="2"/>
    <x v="6"/>
    <x v="202"/>
    <n v="20.572800343272821"/>
    <n v="9"/>
    <s v="High"/>
    <x v="1"/>
    <n v="9"/>
    <x v="1"/>
    <x v="0"/>
  </r>
  <r>
    <s v="0894-WUEE"/>
    <x v="1"/>
    <x v="12"/>
    <x v="2"/>
    <x v="0"/>
    <s v="KY"/>
    <x v="1"/>
    <n v="41"/>
    <x v="0"/>
    <n v="0"/>
    <x v="0"/>
    <x v="0"/>
    <n v="35"/>
    <x v="1"/>
    <x v="7"/>
    <x v="200"/>
    <n v="32.837913117778022"/>
    <n v="1"/>
    <s v="Low"/>
    <x v="1"/>
    <n v="1"/>
    <x v="0"/>
    <x v="0"/>
  </r>
  <r>
    <s v="4833-BDTE"/>
    <x v="1"/>
    <x v="49"/>
    <x v="4"/>
    <x v="1"/>
    <s v="MA"/>
    <x v="1"/>
    <n v="37"/>
    <x v="0"/>
    <n v="0"/>
    <x v="2"/>
    <x v="1"/>
    <n v="47"/>
    <x v="1"/>
    <x v="7"/>
    <x v="1351"/>
    <n v="38.789512557953259"/>
    <n v="2"/>
    <s v="Low"/>
    <x v="1"/>
    <n v="3.5714285714285712E-2"/>
    <x v="0"/>
    <x v="3"/>
  </r>
  <r>
    <s v="8456-TAUF"/>
    <x v="0"/>
    <x v="72"/>
    <x v="1"/>
    <x v="0"/>
    <s v="TN"/>
    <x v="0"/>
    <n v="53"/>
    <x v="0"/>
    <n v="0"/>
    <x v="2"/>
    <x v="1"/>
    <n v="8"/>
    <x v="0"/>
    <x v="0"/>
    <x v="1094"/>
    <n v="7.9535012136158372"/>
    <n v="5"/>
    <s v="Medium"/>
    <x v="0"/>
    <n v="6.7567567567567571E-2"/>
    <x v="0"/>
    <x v="0"/>
  </r>
  <r>
    <s v="5739-YBPF"/>
    <x v="1"/>
    <x v="38"/>
    <x v="3"/>
    <x v="1"/>
    <s v="UT"/>
    <x v="0"/>
    <n v="35"/>
    <x v="0"/>
    <n v="0"/>
    <x v="0"/>
    <x v="1"/>
    <n v="33"/>
    <x v="5"/>
    <x v="5"/>
    <x v="727"/>
    <n v="37.108336368343267"/>
    <n v="10"/>
    <s v="High"/>
    <x v="1"/>
    <n v="0.625"/>
    <x v="0"/>
    <x v="2"/>
  </r>
  <r>
    <s v="2915-ORMA"/>
    <x v="0"/>
    <x v="21"/>
    <x v="0"/>
    <x v="1"/>
    <s v="MD"/>
    <x v="0"/>
    <n v="42"/>
    <x v="0"/>
    <n v="0"/>
    <x v="0"/>
    <x v="0"/>
    <n v="32"/>
    <x v="0"/>
    <x v="0"/>
    <x v="1186"/>
    <n v="36.729301728443453"/>
    <n v="5"/>
    <s v="Medium"/>
    <x v="1"/>
    <n v="0.83333333333333337"/>
    <x v="0"/>
    <x v="0"/>
  </r>
  <r>
    <s v="4089-HGOC"/>
    <x v="0"/>
    <x v="70"/>
    <x v="1"/>
    <x v="1"/>
    <s v="MT"/>
    <x v="0"/>
    <n v="44"/>
    <x v="0"/>
    <n v="0"/>
    <x v="2"/>
    <x v="0"/>
    <n v="35"/>
    <x v="0"/>
    <x v="0"/>
    <x v="1145"/>
    <n v="36.432662721310876"/>
    <n v="8"/>
    <s v="High"/>
    <x v="1"/>
    <n v="0.13559322033898305"/>
    <x v="0"/>
    <x v="2"/>
  </r>
  <r>
    <s v="9848-BXBL"/>
    <x v="1"/>
    <x v="12"/>
    <x v="5"/>
    <x v="1"/>
    <s v="MT"/>
    <x v="0"/>
    <n v="20"/>
    <x v="0"/>
    <n v="0"/>
    <x v="0"/>
    <x v="1"/>
    <n v="27"/>
    <x v="1"/>
    <x v="9"/>
    <x v="577"/>
    <n v="30.789398203857171"/>
    <n v="7"/>
    <s v="High"/>
    <x v="1"/>
    <n v="7"/>
    <x v="2"/>
    <x v="2"/>
  </r>
  <r>
    <s v="9743-KIZM"/>
    <x v="0"/>
    <x v="16"/>
    <x v="0"/>
    <x v="1"/>
    <s v="NM"/>
    <x v="0"/>
    <n v="51"/>
    <x v="0"/>
    <n v="0"/>
    <x v="2"/>
    <x v="0"/>
    <n v="26"/>
    <x v="0"/>
    <x v="0"/>
    <x v="196"/>
    <n v="24.556583627559569"/>
    <n v="4"/>
    <s v="Medium"/>
    <x v="1"/>
    <n v="5.5555555555555552E-2"/>
    <x v="0"/>
    <x v="2"/>
  </r>
  <r>
    <s v="5660-KCQO"/>
    <x v="1"/>
    <x v="61"/>
    <x v="3"/>
    <x v="0"/>
    <s v="MT"/>
    <x v="0"/>
    <n v="65"/>
    <x v="0"/>
    <n v="0"/>
    <x v="2"/>
    <x v="0"/>
    <n v="16"/>
    <x v="1"/>
    <x v="9"/>
    <x v="470"/>
    <n v="13.12571363844043"/>
    <n v="10"/>
    <s v="High"/>
    <x v="0"/>
    <n v="0.35714285714285715"/>
    <x v="0"/>
    <x v="2"/>
  </r>
  <r>
    <s v="0817-YQFZ"/>
    <x v="0"/>
    <x v="8"/>
    <x v="1"/>
    <x v="0"/>
    <s v="MI"/>
    <x v="0"/>
    <n v="37"/>
    <x v="0"/>
    <n v="0"/>
    <x v="0"/>
    <x v="0"/>
    <n v="12"/>
    <x v="0"/>
    <x v="0"/>
    <x v="1079"/>
    <n v="13.37615462268039"/>
    <n v="7"/>
    <s v="High"/>
    <x v="0"/>
    <n v="3.5"/>
    <x v="0"/>
    <x v="1"/>
  </r>
  <r>
    <s v="0176-DIDZ"/>
    <x v="0"/>
    <x v="60"/>
    <x v="2"/>
    <x v="1"/>
    <s v="KY"/>
    <x v="1"/>
    <n v="72"/>
    <x v="0"/>
    <n v="0"/>
    <x v="2"/>
    <x v="1"/>
    <n v="34"/>
    <x v="0"/>
    <x v="0"/>
    <x v="1036"/>
    <n v="36.867139030158519"/>
    <n v="10"/>
    <s v="High"/>
    <x v="1"/>
    <n v="0.18181818181818182"/>
    <x v="1"/>
    <x v="0"/>
  </r>
  <r>
    <s v="5694-LJNV"/>
    <x v="0"/>
    <x v="10"/>
    <x v="1"/>
    <x v="1"/>
    <s v="WV"/>
    <x v="1"/>
    <n v="40"/>
    <x v="0"/>
    <n v="0"/>
    <x v="0"/>
    <x v="1"/>
    <n v="30"/>
    <x v="0"/>
    <x v="0"/>
    <x v="1076"/>
    <n v="24.71032563765182"/>
    <n v="2"/>
    <s v="Low"/>
    <x v="1"/>
    <n v="0.05"/>
    <x v="0"/>
    <x v="0"/>
  </r>
  <r>
    <s v="8526-LKSE"/>
    <x v="0"/>
    <x v="53"/>
    <x v="0"/>
    <x v="0"/>
    <s v="WI"/>
    <x v="0"/>
    <n v="39"/>
    <x v="0"/>
    <n v="0"/>
    <x v="2"/>
    <x v="0"/>
    <n v="11"/>
    <x v="0"/>
    <x v="0"/>
    <x v="0"/>
    <n v="8.9229288996351475"/>
    <n v="2"/>
    <s v="Low"/>
    <x v="0"/>
    <n v="4.7619047619047616E-2"/>
    <x v="0"/>
    <x v="1"/>
  </r>
  <r>
    <s v="3291-FOJB"/>
    <x v="0"/>
    <x v="66"/>
    <x v="1"/>
    <x v="0"/>
    <s v="TN"/>
    <x v="1"/>
    <n v="42"/>
    <x v="0"/>
    <n v="0"/>
    <x v="0"/>
    <x v="3"/>
    <n v="8"/>
    <x v="0"/>
    <x v="0"/>
    <x v="169"/>
    <n v="6.9351366389952123"/>
    <n v="8"/>
    <s v="High"/>
    <x v="0"/>
    <n v="0.29629629629629628"/>
    <x v="0"/>
    <x v="0"/>
  </r>
  <r>
    <s v="4124-TPIE"/>
    <x v="0"/>
    <x v="3"/>
    <x v="1"/>
    <x v="1"/>
    <s v="IL"/>
    <x v="1"/>
    <n v="68"/>
    <x v="0"/>
    <n v="0"/>
    <x v="2"/>
    <x v="1"/>
    <n v="51"/>
    <x v="0"/>
    <x v="0"/>
    <x v="241"/>
    <n v="46.143502304691538"/>
    <n v="4"/>
    <s v="Medium"/>
    <x v="2"/>
    <n v="5.7971014492753624E-2"/>
    <x v="1"/>
    <x v="1"/>
  </r>
  <r>
    <s v="6704-QSHP"/>
    <x v="0"/>
    <x v="12"/>
    <x v="2"/>
    <x v="0"/>
    <s v="WY"/>
    <x v="0"/>
    <n v="61"/>
    <x v="0"/>
    <n v="0"/>
    <x v="0"/>
    <x v="1"/>
    <n v="26"/>
    <x v="0"/>
    <x v="0"/>
    <x v="1251"/>
    <n v="29.776474088857999"/>
    <n v="0"/>
    <s v="None"/>
    <x v="1"/>
    <n v="0"/>
    <x v="0"/>
    <x v="2"/>
  </r>
  <r>
    <s v="1854-WFOV"/>
    <x v="0"/>
    <x v="16"/>
    <x v="1"/>
    <x v="1"/>
    <s v="AK"/>
    <x v="1"/>
    <n v="43"/>
    <x v="1"/>
    <n v="5"/>
    <x v="2"/>
    <x v="1"/>
    <n v="30"/>
    <x v="0"/>
    <x v="0"/>
    <x v="56"/>
    <n v="35.875697575904518"/>
    <n v="10"/>
    <s v="High"/>
    <x v="1"/>
    <n v="0.1388888888888889"/>
    <x v="0"/>
    <x v="2"/>
  </r>
  <r>
    <s v="6875-WMIO"/>
    <x v="1"/>
    <x v="12"/>
    <x v="4"/>
    <x v="0"/>
    <s v="GA"/>
    <x v="0"/>
    <n v="68"/>
    <x v="0"/>
    <n v="0"/>
    <x v="0"/>
    <x v="0"/>
    <n v="8"/>
    <x v="3"/>
    <x v="8"/>
    <x v="325"/>
    <n v="8.9708596172581352"/>
    <n v="6"/>
    <s v="High"/>
    <x v="0"/>
    <n v="6"/>
    <x v="1"/>
    <x v="0"/>
  </r>
  <r>
    <s v="2524-PJAB"/>
    <x v="1"/>
    <x v="14"/>
    <x v="0"/>
    <x v="0"/>
    <s v="AZ"/>
    <x v="1"/>
    <n v="40"/>
    <x v="0"/>
    <n v="0"/>
    <x v="0"/>
    <x v="0"/>
    <n v="10"/>
    <x v="3"/>
    <x v="8"/>
    <x v="1085"/>
    <n v="8.3665729207795927"/>
    <n v="4"/>
    <s v="Medium"/>
    <x v="0"/>
    <n v="0.44444444444444442"/>
    <x v="0"/>
    <x v="2"/>
  </r>
  <r>
    <s v="6564-OBAB"/>
    <x v="0"/>
    <x v="11"/>
    <x v="1"/>
    <x v="0"/>
    <s v="UT"/>
    <x v="0"/>
    <n v="60"/>
    <x v="0"/>
    <n v="0"/>
    <x v="0"/>
    <x v="1"/>
    <n v="31"/>
    <x v="0"/>
    <x v="0"/>
    <x v="386"/>
    <n v="34.370957119855717"/>
    <n v="3"/>
    <s v="Medium"/>
    <x v="1"/>
    <n v="0.6"/>
    <x v="0"/>
    <x v="2"/>
  </r>
  <r>
    <s v="6748-RLJQ"/>
    <x v="0"/>
    <x v="12"/>
    <x v="1"/>
    <x v="1"/>
    <s v="WY"/>
    <x v="1"/>
    <n v="19"/>
    <x v="1"/>
    <n v="5"/>
    <x v="0"/>
    <x v="1"/>
    <n v="40"/>
    <x v="0"/>
    <x v="0"/>
    <x v="1115"/>
    <n v="47.886270938399242"/>
    <n v="2"/>
    <s v="Low"/>
    <x v="1"/>
    <n v="2"/>
    <x v="2"/>
    <x v="2"/>
  </r>
  <r>
    <s v="5938-TGHY"/>
    <x v="0"/>
    <x v="62"/>
    <x v="1"/>
    <x v="0"/>
    <s v="WI"/>
    <x v="0"/>
    <n v="34"/>
    <x v="0"/>
    <n v="0"/>
    <x v="1"/>
    <x v="0"/>
    <n v="8"/>
    <x v="0"/>
    <x v="0"/>
    <x v="404"/>
    <n v="8.5015784521666813"/>
    <n v="3"/>
    <s v="Medium"/>
    <x v="0"/>
    <n v="0.2"/>
    <x v="0"/>
    <x v="1"/>
  </r>
  <r>
    <s v="0920-QRLP"/>
    <x v="0"/>
    <x v="9"/>
    <x v="1"/>
    <x v="1"/>
    <s v="AZ"/>
    <x v="1"/>
    <n v="47"/>
    <x v="1"/>
    <n v="5"/>
    <x v="0"/>
    <x v="0"/>
    <n v="36"/>
    <x v="0"/>
    <x v="0"/>
    <x v="1031"/>
    <n v="43.066972995410708"/>
    <n v="3"/>
    <s v="Medium"/>
    <x v="1"/>
    <n v="1"/>
    <x v="0"/>
    <x v="2"/>
  </r>
  <r>
    <s v="4089-RBEL"/>
    <x v="1"/>
    <x v="18"/>
    <x v="5"/>
    <x v="0"/>
    <s v="MO"/>
    <x v="1"/>
    <n v="55"/>
    <x v="0"/>
    <n v="0"/>
    <x v="2"/>
    <x v="0"/>
    <n v="11"/>
    <x v="4"/>
    <x v="4"/>
    <x v="215"/>
    <n v="11.14142955648429"/>
    <n v="7"/>
    <s v="High"/>
    <x v="0"/>
    <n v="0.12280701754385964"/>
    <x v="0"/>
    <x v="1"/>
  </r>
  <r>
    <s v="2699-GJMN"/>
    <x v="0"/>
    <x v="7"/>
    <x v="1"/>
    <x v="0"/>
    <s v="OR"/>
    <x v="0"/>
    <n v="35"/>
    <x v="1"/>
    <n v="2"/>
    <x v="2"/>
    <x v="0"/>
    <n v="10"/>
    <x v="0"/>
    <x v="0"/>
    <x v="1352"/>
    <n v="9.0664723162954282"/>
    <n v="9"/>
    <s v="High"/>
    <x v="0"/>
    <n v="0.16666666666666666"/>
    <x v="0"/>
    <x v="2"/>
  </r>
  <r>
    <s v="5250-QBXI"/>
    <x v="0"/>
    <x v="36"/>
    <x v="1"/>
    <x v="0"/>
    <s v="MT"/>
    <x v="1"/>
    <n v="58"/>
    <x v="0"/>
    <n v="0"/>
    <x v="0"/>
    <x v="1"/>
    <n v="21"/>
    <x v="0"/>
    <x v="0"/>
    <x v="458"/>
    <n v="19.28337292037774"/>
    <n v="8"/>
    <s v="High"/>
    <x v="1"/>
    <n v="2"/>
    <x v="0"/>
    <x v="2"/>
  </r>
  <r>
    <s v="6361-SQEB"/>
    <x v="0"/>
    <x v="36"/>
    <x v="1"/>
    <x v="1"/>
    <s v="MT"/>
    <x v="1"/>
    <n v="56"/>
    <x v="0"/>
    <n v="0"/>
    <x v="0"/>
    <x v="0"/>
    <n v="24"/>
    <x v="0"/>
    <x v="0"/>
    <x v="839"/>
    <n v="23.215309594941431"/>
    <n v="4"/>
    <s v="Medium"/>
    <x v="1"/>
    <n v="1"/>
    <x v="0"/>
    <x v="2"/>
  </r>
  <r>
    <s v="1468-DRGE"/>
    <x v="0"/>
    <x v="17"/>
    <x v="1"/>
    <x v="1"/>
    <s v="AZ"/>
    <x v="1"/>
    <n v="41"/>
    <x v="1"/>
    <n v="6"/>
    <x v="1"/>
    <x v="1"/>
    <n v="47"/>
    <x v="0"/>
    <x v="0"/>
    <x v="1353"/>
    <n v="56.255389834179518"/>
    <n v="8"/>
    <s v="High"/>
    <x v="1"/>
    <n v="0.15384615384615385"/>
    <x v="0"/>
    <x v="2"/>
  </r>
  <r>
    <s v="2238-NENF"/>
    <x v="1"/>
    <x v="36"/>
    <x v="4"/>
    <x v="1"/>
    <s v="MI"/>
    <x v="0"/>
    <n v="84"/>
    <x v="0"/>
    <n v="0"/>
    <x v="0"/>
    <x v="1"/>
    <n v="15"/>
    <x v="1"/>
    <x v="9"/>
    <x v="817"/>
    <n v="16.776599584054001"/>
    <n v="3"/>
    <s v="Medium"/>
    <x v="0"/>
    <n v="0.75"/>
    <x v="1"/>
    <x v="1"/>
  </r>
  <r>
    <s v="9347-JEXQ"/>
    <x v="0"/>
    <x v="11"/>
    <x v="1"/>
    <x v="1"/>
    <s v="MA"/>
    <x v="0"/>
    <n v="65"/>
    <x v="0"/>
    <n v="0"/>
    <x v="1"/>
    <x v="1"/>
    <n v="38"/>
    <x v="0"/>
    <x v="0"/>
    <x v="787"/>
    <n v="35.459790503325358"/>
    <n v="9"/>
    <s v="High"/>
    <x v="1"/>
    <n v="1.8"/>
    <x v="0"/>
    <x v="3"/>
  </r>
  <r>
    <s v="9854-XKXA"/>
    <x v="0"/>
    <x v="38"/>
    <x v="1"/>
    <x v="1"/>
    <s v="MI"/>
    <x v="1"/>
    <n v="51"/>
    <x v="1"/>
    <n v="2"/>
    <x v="0"/>
    <x v="3"/>
    <n v="22"/>
    <x v="0"/>
    <x v="0"/>
    <x v="224"/>
    <n v="21.069328306341919"/>
    <n v="0"/>
    <s v="None"/>
    <x v="1"/>
    <n v="0"/>
    <x v="0"/>
    <x v="1"/>
  </r>
  <r>
    <s v="3104-WNUS"/>
    <x v="0"/>
    <x v="18"/>
    <x v="1"/>
    <x v="1"/>
    <s v="WI"/>
    <x v="0"/>
    <n v="34"/>
    <x v="0"/>
    <n v="0"/>
    <x v="1"/>
    <x v="0"/>
    <n v="69"/>
    <x v="0"/>
    <x v="0"/>
    <x v="854"/>
    <n v="56.463123399313567"/>
    <n v="2"/>
    <s v="Low"/>
    <x v="2"/>
    <n v="3.5087719298245612E-2"/>
    <x v="0"/>
    <x v="1"/>
  </r>
  <r>
    <s v="4429-DMVA"/>
    <x v="0"/>
    <x v="74"/>
    <x v="1"/>
    <x v="1"/>
    <s v="MD"/>
    <x v="1"/>
    <n v="53"/>
    <x v="0"/>
    <n v="0"/>
    <x v="2"/>
    <x v="0"/>
    <n v="65"/>
    <x v="0"/>
    <x v="0"/>
    <x v="369"/>
    <n v="74.416351589217001"/>
    <n v="10"/>
    <s v="High"/>
    <x v="2"/>
    <n v="0.18867924528301888"/>
    <x v="0"/>
    <x v="0"/>
  </r>
  <r>
    <s v="8582-RUWH"/>
    <x v="0"/>
    <x v="39"/>
    <x v="1"/>
    <x v="1"/>
    <s v="MO"/>
    <x v="1"/>
    <n v="47"/>
    <x v="0"/>
    <n v="0"/>
    <x v="2"/>
    <x v="1"/>
    <n v="15"/>
    <x v="0"/>
    <x v="0"/>
    <x v="341"/>
    <n v="16.126772015892829"/>
    <n v="2"/>
    <s v="Low"/>
    <x v="0"/>
    <n v="2.8169014084507043E-2"/>
    <x v="0"/>
    <x v="1"/>
  </r>
  <r>
    <s v="7411-DIZF"/>
    <x v="0"/>
    <x v="16"/>
    <x v="1"/>
    <x v="0"/>
    <s v="ID"/>
    <x v="1"/>
    <n v="61"/>
    <x v="0"/>
    <n v="0"/>
    <x v="2"/>
    <x v="1"/>
    <n v="10"/>
    <x v="0"/>
    <x v="0"/>
    <x v="165"/>
    <n v="8.7131436043978283"/>
    <n v="10"/>
    <s v="High"/>
    <x v="0"/>
    <n v="0.1388888888888889"/>
    <x v="0"/>
    <x v="2"/>
  </r>
  <r>
    <s v="6831-UXIO"/>
    <x v="0"/>
    <x v="36"/>
    <x v="2"/>
    <x v="1"/>
    <s v="FL"/>
    <x v="1"/>
    <n v="51"/>
    <x v="0"/>
    <n v="0"/>
    <x v="0"/>
    <x v="1"/>
    <n v="40"/>
    <x v="0"/>
    <x v="0"/>
    <x v="361"/>
    <n v="33.491449399111801"/>
    <n v="9"/>
    <s v="High"/>
    <x v="1"/>
    <n v="2.25"/>
    <x v="0"/>
    <x v="0"/>
  </r>
  <r>
    <s v="4902-VHZL"/>
    <x v="0"/>
    <x v="44"/>
    <x v="0"/>
    <x v="0"/>
    <s v="WY"/>
    <x v="0"/>
    <n v="47"/>
    <x v="0"/>
    <n v="0"/>
    <x v="1"/>
    <x v="0"/>
    <n v="13"/>
    <x v="0"/>
    <x v="0"/>
    <x v="423"/>
    <n v="15.15261108497368"/>
    <n v="3"/>
    <s v="Medium"/>
    <x v="0"/>
    <n v="4.9180327868852458E-2"/>
    <x v="0"/>
    <x v="2"/>
  </r>
  <r>
    <s v="3643-XBLR"/>
    <x v="0"/>
    <x v="44"/>
    <x v="1"/>
    <x v="1"/>
    <s v="VA"/>
    <x v="0"/>
    <n v="41"/>
    <x v="0"/>
    <n v="0"/>
    <x v="1"/>
    <x v="1"/>
    <n v="46"/>
    <x v="0"/>
    <x v="0"/>
    <x v="330"/>
    <n v="49.940749090293608"/>
    <n v="0"/>
    <s v="None"/>
    <x v="1"/>
    <n v="0"/>
    <x v="0"/>
    <x v="0"/>
  </r>
  <r>
    <s v="3800-WUIT"/>
    <x v="1"/>
    <x v="26"/>
    <x v="4"/>
    <x v="1"/>
    <s v="NC"/>
    <x v="0"/>
    <n v="50"/>
    <x v="0"/>
    <n v="0"/>
    <x v="0"/>
    <x v="1"/>
    <n v="52"/>
    <x v="1"/>
    <x v="7"/>
    <x v="168"/>
    <n v="44.134404369614067"/>
    <n v="6"/>
    <s v="High"/>
    <x v="2"/>
    <n v="0.2857142857142857"/>
    <x v="0"/>
    <x v="0"/>
  </r>
  <r>
    <s v="4567-WZLN"/>
    <x v="0"/>
    <x v="65"/>
    <x v="0"/>
    <x v="0"/>
    <s v="UT"/>
    <x v="0"/>
    <n v="41"/>
    <x v="0"/>
    <n v="0"/>
    <x v="2"/>
    <x v="0"/>
    <n v="41"/>
    <x v="0"/>
    <x v="0"/>
    <x v="695"/>
    <n v="42.472477301466881"/>
    <n v="5"/>
    <s v="Medium"/>
    <x v="1"/>
    <n v="0.11363636363636363"/>
    <x v="0"/>
    <x v="2"/>
  </r>
  <r>
    <s v="9216-WIKL"/>
    <x v="1"/>
    <x v="68"/>
    <x v="2"/>
    <x v="1"/>
    <s v="TX"/>
    <x v="0"/>
    <n v="37"/>
    <x v="0"/>
    <n v="0"/>
    <x v="2"/>
    <x v="1"/>
    <n v="60"/>
    <x v="1"/>
    <x v="9"/>
    <x v="537"/>
    <n v="63.039950756328487"/>
    <n v="3"/>
    <s v="Medium"/>
    <x v="2"/>
    <n v="6.1224489795918366E-2"/>
    <x v="0"/>
    <x v="0"/>
  </r>
  <r>
    <s v="9472-TSCB"/>
    <x v="0"/>
    <x v="26"/>
    <x v="1"/>
    <x v="1"/>
    <s v="MI"/>
    <x v="0"/>
    <n v="34"/>
    <x v="0"/>
    <n v="0"/>
    <x v="0"/>
    <x v="1"/>
    <n v="29"/>
    <x v="0"/>
    <x v="0"/>
    <x v="899"/>
    <n v="25.407238064081291"/>
    <n v="1"/>
    <s v="Low"/>
    <x v="1"/>
    <n v="4.7619047619047616E-2"/>
    <x v="0"/>
    <x v="1"/>
  </r>
  <r>
    <s v="5203-LPYA"/>
    <x v="0"/>
    <x v="21"/>
    <x v="1"/>
    <x v="0"/>
    <s v="TX"/>
    <x v="0"/>
    <n v="33"/>
    <x v="0"/>
    <n v="0"/>
    <x v="0"/>
    <x v="0"/>
    <n v="13"/>
    <x v="0"/>
    <x v="0"/>
    <x v="645"/>
    <n v="14.18977144701782"/>
    <n v="3"/>
    <s v="Medium"/>
    <x v="0"/>
    <n v="0.5"/>
    <x v="0"/>
    <x v="0"/>
  </r>
  <r>
    <s v="7768-NOLR"/>
    <x v="1"/>
    <x v="38"/>
    <x v="1"/>
    <x v="1"/>
    <s v="MA"/>
    <x v="0"/>
    <n v="64"/>
    <x v="0"/>
    <n v="0"/>
    <x v="0"/>
    <x v="1"/>
    <n v="34"/>
    <x v="2"/>
    <x v="17"/>
    <x v="372"/>
    <n v="39.058002583762502"/>
    <n v="10"/>
    <s v="High"/>
    <x v="1"/>
    <n v="0.625"/>
    <x v="0"/>
    <x v="3"/>
  </r>
  <r>
    <s v="0418-EMPG"/>
    <x v="0"/>
    <x v="38"/>
    <x v="1"/>
    <x v="0"/>
    <s v="OK"/>
    <x v="1"/>
    <n v="38"/>
    <x v="0"/>
    <n v="0"/>
    <x v="0"/>
    <x v="0"/>
    <n v="10"/>
    <x v="0"/>
    <x v="0"/>
    <x v="213"/>
    <n v="9.5540249595689755"/>
    <n v="1"/>
    <s v="Low"/>
    <x v="0"/>
    <n v="6.25E-2"/>
    <x v="0"/>
    <x v="0"/>
  </r>
  <r>
    <s v="6105-BJZO"/>
    <x v="0"/>
    <x v="41"/>
    <x v="2"/>
    <x v="1"/>
    <s v="WY"/>
    <x v="0"/>
    <n v="37"/>
    <x v="0"/>
    <n v="0"/>
    <x v="2"/>
    <x v="0"/>
    <n v="48"/>
    <x v="0"/>
    <x v="0"/>
    <x v="1354"/>
    <n v="49.737449066705658"/>
    <n v="1"/>
    <s v="Low"/>
    <x v="1"/>
    <n v="1.4285714285714285E-2"/>
    <x v="0"/>
    <x v="2"/>
  </r>
  <r>
    <s v="0962-ASPG"/>
    <x v="0"/>
    <x v="66"/>
    <x v="1"/>
    <x v="1"/>
    <s v="IN"/>
    <x v="1"/>
    <n v="58"/>
    <x v="0"/>
    <n v="0"/>
    <x v="2"/>
    <x v="0"/>
    <n v="44"/>
    <x v="0"/>
    <x v="0"/>
    <x v="233"/>
    <n v="48.785261003265923"/>
    <n v="10"/>
    <s v="High"/>
    <x v="1"/>
    <n v="0.37037037037037035"/>
    <x v="0"/>
    <x v="1"/>
  </r>
  <r>
    <s v="1446-DSQR"/>
    <x v="0"/>
    <x v="39"/>
    <x v="1"/>
    <x v="1"/>
    <s v="WY"/>
    <x v="0"/>
    <n v="61"/>
    <x v="0"/>
    <n v="0"/>
    <x v="2"/>
    <x v="1"/>
    <n v="25"/>
    <x v="0"/>
    <x v="0"/>
    <x v="645"/>
    <n v="27.041657230878862"/>
    <n v="5"/>
    <s v="Medium"/>
    <x v="1"/>
    <n v="7.0422535211267609E-2"/>
    <x v="0"/>
    <x v="2"/>
  </r>
  <r>
    <s v="0354-JEXK"/>
    <x v="0"/>
    <x v="18"/>
    <x v="1"/>
    <x v="0"/>
    <s v="MO"/>
    <x v="0"/>
    <n v="57"/>
    <x v="0"/>
    <n v="0"/>
    <x v="2"/>
    <x v="1"/>
    <n v="8"/>
    <x v="0"/>
    <x v="0"/>
    <x v="568"/>
    <n v="9.5589320830890898"/>
    <n v="4"/>
    <s v="Medium"/>
    <x v="0"/>
    <n v="7.0175438596491224E-2"/>
    <x v="0"/>
    <x v="1"/>
  </r>
  <r>
    <s v="2894-ZYCG"/>
    <x v="1"/>
    <x v="37"/>
    <x v="1"/>
    <x v="1"/>
    <s v="VT"/>
    <x v="0"/>
    <n v="39"/>
    <x v="0"/>
    <n v="0"/>
    <x v="0"/>
    <x v="0"/>
    <n v="14"/>
    <x v="3"/>
    <x v="2"/>
    <x v="603"/>
    <n v="12.576782701288201"/>
    <n v="8"/>
    <s v="High"/>
    <x v="0"/>
    <n v="1.1428571428571428"/>
    <x v="0"/>
    <x v="3"/>
  </r>
  <r>
    <s v="5640-NVKO"/>
    <x v="0"/>
    <x v="64"/>
    <x v="1"/>
    <x v="1"/>
    <s v="NM"/>
    <x v="0"/>
    <n v="31"/>
    <x v="1"/>
    <n v="2"/>
    <x v="2"/>
    <x v="0"/>
    <n v="29"/>
    <x v="0"/>
    <x v="0"/>
    <x v="1178"/>
    <n v="27.45243049685379"/>
    <n v="6"/>
    <s v="High"/>
    <x v="1"/>
    <n v="0.13043478260869565"/>
    <x v="0"/>
    <x v="2"/>
  </r>
  <r>
    <s v="9712-UUEV"/>
    <x v="0"/>
    <x v="50"/>
    <x v="1"/>
    <x v="0"/>
    <s v="OK"/>
    <x v="1"/>
    <n v="36"/>
    <x v="0"/>
    <n v="0"/>
    <x v="2"/>
    <x v="0"/>
    <n v="7"/>
    <x v="0"/>
    <x v="0"/>
    <x v="526"/>
    <n v="6.5985874574774028"/>
    <n v="2"/>
    <s v="Low"/>
    <x v="0"/>
    <n v="3.2258064516129031E-2"/>
    <x v="0"/>
    <x v="0"/>
  </r>
  <r>
    <s v="8679-EQYW"/>
    <x v="0"/>
    <x v="66"/>
    <x v="1"/>
    <x v="0"/>
    <s v="MI"/>
    <x v="0"/>
    <n v="41"/>
    <x v="1"/>
    <n v="5"/>
    <x v="1"/>
    <x v="0"/>
    <n v="7"/>
    <x v="0"/>
    <x v="0"/>
    <x v="43"/>
    <n v="6.7206688166959827"/>
    <n v="1"/>
    <s v="Low"/>
    <x v="0"/>
    <n v="3.7037037037037035E-2"/>
    <x v="0"/>
    <x v="1"/>
  </r>
  <r>
    <s v="8320-OGAN"/>
    <x v="0"/>
    <x v="29"/>
    <x v="1"/>
    <x v="1"/>
    <s v="MO"/>
    <x v="0"/>
    <n v="56"/>
    <x v="0"/>
    <n v="0"/>
    <x v="2"/>
    <x v="1"/>
    <n v="35"/>
    <x v="0"/>
    <x v="0"/>
    <x v="1276"/>
    <n v="32.73538938328285"/>
    <n v="4"/>
    <s v="Medium"/>
    <x v="1"/>
    <n v="5.9701492537313432E-2"/>
    <x v="0"/>
    <x v="1"/>
  </r>
  <r>
    <s v="6451-WYTB"/>
    <x v="1"/>
    <x v="61"/>
    <x v="3"/>
    <x v="1"/>
    <s v="ID"/>
    <x v="1"/>
    <n v="39"/>
    <x v="0"/>
    <n v="0"/>
    <x v="0"/>
    <x v="1"/>
    <n v="39"/>
    <x v="4"/>
    <x v="4"/>
    <x v="977"/>
    <n v="39.317610797883823"/>
    <n v="4"/>
    <s v="Medium"/>
    <x v="1"/>
    <n v="0.14285714285714285"/>
    <x v="0"/>
    <x v="2"/>
  </r>
  <r>
    <s v="8368-ZEWA"/>
    <x v="0"/>
    <x v="49"/>
    <x v="1"/>
    <x v="1"/>
    <s v="WA"/>
    <x v="1"/>
    <n v="59"/>
    <x v="0"/>
    <n v="0"/>
    <x v="0"/>
    <x v="0"/>
    <n v="24"/>
    <x v="0"/>
    <x v="0"/>
    <x v="364"/>
    <n v="24.408852309746042"/>
    <n v="5"/>
    <s v="Medium"/>
    <x v="1"/>
    <n v="8.9285714285714288E-2"/>
    <x v="0"/>
    <x v="2"/>
  </r>
  <r>
    <s v="1258-UVLW"/>
    <x v="0"/>
    <x v="35"/>
    <x v="1"/>
    <x v="1"/>
    <s v="TX"/>
    <x v="0"/>
    <n v="45"/>
    <x v="0"/>
    <n v="0"/>
    <x v="0"/>
    <x v="1"/>
    <n v="45"/>
    <x v="0"/>
    <x v="0"/>
    <x v="1346"/>
    <n v="41.62346412971403"/>
    <n v="7"/>
    <s v="High"/>
    <x v="1"/>
    <n v="0.28000000000000003"/>
    <x v="0"/>
    <x v="0"/>
  </r>
  <r>
    <s v="2712-VYEF"/>
    <x v="0"/>
    <x v="62"/>
    <x v="1"/>
    <x v="0"/>
    <s v="VT"/>
    <x v="0"/>
    <n v="25"/>
    <x v="0"/>
    <n v="0"/>
    <x v="0"/>
    <x v="1"/>
    <n v="29"/>
    <x v="0"/>
    <x v="0"/>
    <x v="187"/>
    <n v="31.872961017020121"/>
    <n v="4"/>
    <s v="Medium"/>
    <x v="1"/>
    <n v="0.26666666666666666"/>
    <x v="2"/>
    <x v="3"/>
  </r>
  <r>
    <s v="7935-XKEG"/>
    <x v="0"/>
    <x v="53"/>
    <x v="1"/>
    <x v="1"/>
    <s v="TN"/>
    <x v="1"/>
    <n v="47"/>
    <x v="1"/>
    <n v="2"/>
    <x v="0"/>
    <x v="0"/>
    <n v="11"/>
    <x v="0"/>
    <x v="0"/>
    <x v="819"/>
    <n v="10.09735876664827"/>
    <n v="6"/>
    <s v="High"/>
    <x v="0"/>
    <n v="0.14285714285714285"/>
    <x v="0"/>
    <x v="0"/>
  </r>
  <r>
    <s v="5660-HDWR"/>
    <x v="0"/>
    <x v="71"/>
    <x v="1"/>
    <x v="1"/>
    <s v="ID"/>
    <x v="1"/>
    <n v="35"/>
    <x v="0"/>
    <n v="0"/>
    <x v="0"/>
    <x v="0"/>
    <n v="30"/>
    <x v="0"/>
    <x v="0"/>
    <x v="109"/>
    <n v="35.638081453393163"/>
    <n v="2"/>
    <s v="Low"/>
    <x v="1"/>
    <n v="4.878048780487805E-2"/>
    <x v="0"/>
    <x v="2"/>
  </r>
  <r>
    <s v="6577-IPYW"/>
    <x v="0"/>
    <x v="1"/>
    <x v="1"/>
    <x v="1"/>
    <s v="CT"/>
    <x v="1"/>
    <n v="26"/>
    <x v="0"/>
    <n v="0"/>
    <x v="1"/>
    <x v="0"/>
    <n v="36"/>
    <x v="0"/>
    <x v="0"/>
    <x v="390"/>
    <n v="38.03317625507124"/>
    <n v="5"/>
    <s v="Medium"/>
    <x v="1"/>
    <n v="7.8125E-2"/>
    <x v="2"/>
    <x v="3"/>
  </r>
  <r>
    <s v="3575-ATEB"/>
    <x v="0"/>
    <x v="4"/>
    <x v="1"/>
    <x v="1"/>
    <s v="MT"/>
    <x v="0"/>
    <n v="21"/>
    <x v="1"/>
    <n v="2"/>
    <x v="2"/>
    <x v="0"/>
    <n v="15"/>
    <x v="0"/>
    <x v="0"/>
    <x v="1166"/>
    <n v="16.762771831515789"/>
    <n v="1"/>
    <s v="Low"/>
    <x v="0"/>
    <n v="2.6315789473684209E-2"/>
    <x v="2"/>
    <x v="2"/>
  </r>
  <r>
    <s v="2833-YZAL"/>
    <x v="0"/>
    <x v="68"/>
    <x v="1"/>
    <x v="1"/>
    <s v="OK"/>
    <x v="0"/>
    <n v="25"/>
    <x v="1"/>
    <n v="5"/>
    <x v="1"/>
    <x v="0"/>
    <n v="21"/>
    <x v="0"/>
    <x v="0"/>
    <x v="875"/>
    <n v="23.53898591598292"/>
    <n v="4"/>
    <s v="Medium"/>
    <x v="1"/>
    <n v="8.1632653061224483E-2"/>
    <x v="2"/>
    <x v="0"/>
  </r>
  <r>
    <s v="1300-AYND"/>
    <x v="1"/>
    <x v="64"/>
    <x v="4"/>
    <x v="1"/>
    <s v="AZ"/>
    <x v="1"/>
    <n v="85"/>
    <x v="0"/>
    <n v="0"/>
    <x v="0"/>
    <x v="1"/>
    <n v="53"/>
    <x v="1"/>
    <x v="9"/>
    <x v="822"/>
    <n v="44.349017708525707"/>
    <n v="4"/>
    <s v="Medium"/>
    <x v="2"/>
    <n v="8.6956521739130432E-2"/>
    <x v="1"/>
    <x v="2"/>
  </r>
  <r>
    <s v="5879-XLWM"/>
    <x v="1"/>
    <x v="45"/>
    <x v="5"/>
    <x v="0"/>
    <s v="IL"/>
    <x v="1"/>
    <n v="66"/>
    <x v="0"/>
    <n v="0"/>
    <x v="0"/>
    <x v="1"/>
    <n v="44"/>
    <x v="1"/>
    <x v="7"/>
    <x v="183"/>
    <n v="41.864356202325162"/>
    <n v="5"/>
    <s v="Medium"/>
    <x v="1"/>
    <n v="0.38461538461538464"/>
    <x v="1"/>
    <x v="1"/>
  </r>
  <r>
    <s v="7391-HYHA"/>
    <x v="0"/>
    <x v="14"/>
    <x v="1"/>
    <x v="1"/>
    <s v="NC"/>
    <x v="1"/>
    <n v="48"/>
    <x v="1"/>
    <n v="2"/>
    <x v="0"/>
    <x v="1"/>
    <n v="28"/>
    <x v="0"/>
    <x v="0"/>
    <x v="715"/>
    <n v="29.349514199705691"/>
    <n v="6"/>
    <s v="High"/>
    <x v="1"/>
    <n v="0.66666666666666663"/>
    <x v="0"/>
    <x v="0"/>
  </r>
  <r>
    <s v="7413-YZGE"/>
    <x v="0"/>
    <x v="1"/>
    <x v="1"/>
    <x v="0"/>
    <s v="TX"/>
    <x v="0"/>
    <n v="61"/>
    <x v="0"/>
    <n v="0"/>
    <x v="1"/>
    <x v="1"/>
    <n v="7"/>
    <x v="0"/>
    <x v="0"/>
    <x v="357"/>
    <n v="6.523633288219389"/>
    <n v="6"/>
    <s v="High"/>
    <x v="0"/>
    <n v="9.375E-2"/>
    <x v="0"/>
    <x v="0"/>
  </r>
  <r>
    <s v="9447-DDHP"/>
    <x v="1"/>
    <x v="22"/>
    <x v="3"/>
    <x v="1"/>
    <s v="ID"/>
    <x v="1"/>
    <n v="39"/>
    <x v="0"/>
    <n v="0"/>
    <x v="0"/>
    <x v="1"/>
    <n v="26"/>
    <x v="2"/>
    <x v="21"/>
    <x v="216"/>
    <n v="26.041415566336369"/>
    <n v="10"/>
    <s v="High"/>
    <x v="1"/>
    <n v="0.90909090909090906"/>
    <x v="0"/>
    <x v="2"/>
  </r>
  <r>
    <s v="4740-LLBB"/>
    <x v="0"/>
    <x v="47"/>
    <x v="0"/>
    <x v="1"/>
    <s v="MS"/>
    <x v="1"/>
    <n v="59"/>
    <x v="0"/>
    <n v="0"/>
    <x v="1"/>
    <x v="1"/>
    <n v="30"/>
    <x v="0"/>
    <x v="0"/>
    <x v="419"/>
    <n v="25.742934418602331"/>
    <n v="6"/>
    <s v="High"/>
    <x v="1"/>
    <n v="0.19354838709677419"/>
    <x v="0"/>
    <x v="0"/>
  </r>
  <r>
    <s v="1231-RUXU"/>
    <x v="1"/>
    <x v="38"/>
    <x v="5"/>
    <x v="1"/>
    <s v="NH"/>
    <x v="1"/>
    <n v="45"/>
    <x v="0"/>
    <n v="0"/>
    <x v="0"/>
    <x v="1"/>
    <n v="44"/>
    <x v="5"/>
    <x v="12"/>
    <x v="996"/>
    <n v="49.83519842388413"/>
    <n v="4"/>
    <s v="Medium"/>
    <x v="1"/>
    <n v="0.25"/>
    <x v="0"/>
    <x v="3"/>
  </r>
  <r>
    <s v="6487-BTYP"/>
    <x v="1"/>
    <x v="12"/>
    <x v="1"/>
    <x v="0"/>
    <s v="WA"/>
    <x v="1"/>
    <n v="44"/>
    <x v="0"/>
    <n v="0"/>
    <x v="0"/>
    <x v="1"/>
    <n v="42"/>
    <x v="1"/>
    <x v="9"/>
    <x v="1000"/>
    <n v="45.501419623140308"/>
    <n v="4"/>
    <s v="Medium"/>
    <x v="1"/>
    <n v="4"/>
    <x v="0"/>
    <x v="2"/>
  </r>
  <r>
    <s v="5852-MJMQ"/>
    <x v="0"/>
    <x v="59"/>
    <x v="2"/>
    <x v="0"/>
    <s v="TN"/>
    <x v="1"/>
    <n v="29"/>
    <x v="0"/>
    <n v="0"/>
    <x v="0"/>
    <x v="1"/>
    <n v="34"/>
    <x v="0"/>
    <x v="0"/>
    <x v="1061"/>
    <n v="40.096689793249837"/>
    <n v="2"/>
    <s v="Low"/>
    <x v="1"/>
    <n v="0.04"/>
    <x v="2"/>
    <x v="0"/>
  </r>
  <r>
    <s v="8874-WYNR"/>
    <x v="0"/>
    <x v="16"/>
    <x v="1"/>
    <x v="1"/>
    <s v="MO"/>
    <x v="0"/>
    <n v="21"/>
    <x v="1"/>
    <n v="6"/>
    <x v="2"/>
    <x v="0"/>
    <n v="39"/>
    <x v="0"/>
    <x v="0"/>
    <x v="1126"/>
    <n v="46.651843345909583"/>
    <n v="3"/>
    <s v="Medium"/>
    <x v="1"/>
    <n v="4.1666666666666664E-2"/>
    <x v="2"/>
    <x v="1"/>
  </r>
  <r>
    <s v="4071-GCHK"/>
    <x v="0"/>
    <x v="15"/>
    <x v="1"/>
    <x v="0"/>
    <s v="MI"/>
    <x v="1"/>
    <n v="43"/>
    <x v="0"/>
    <n v="0"/>
    <x v="1"/>
    <x v="1"/>
    <n v="11"/>
    <x v="0"/>
    <x v="0"/>
    <x v="1248"/>
    <n v="9.0962657438566161"/>
    <n v="10"/>
    <s v="High"/>
    <x v="0"/>
    <n v="0.27777777777777779"/>
    <x v="0"/>
    <x v="1"/>
  </r>
  <r>
    <s v="8751-SWYJ"/>
    <x v="1"/>
    <x v="26"/>
    <x v="1"/>
    <x v="1"/>
    <s v="NM"/>
    <x v="1"/>
    <n v="23"/>
    <x v="0"/>
    <n v="0"/>
    <x v="0"/>
    <x v="1"/>
    <n v="51"/>
    <x v="1"/>
    <x v="11"/>
    <x v="851"/>
    <n v="43.075629258770057"/>
    <n v="1"/>
    <s v="Low"/>
    <x v="2"/>
    <n v="4.7619047619047616E-2"/>
    <x v="2"/>
    <x v="2"/>
  </r>
  <r>
    <s v="3538-LYLM"/>
    <x v="0"/>
    <x v="29"/>
    <x v="0"/>
    <x v="0"/>
    <s v="MN"/>
    <x v="1"/>
    <n v="32"/>
    <x v="0"/>
    <n v="0"/>
    <x v="2"/>
    <x v="1"/>
    <n v="33"/>
    <x v="0"/>
    <x v="0"/>
    <x v="543"/>
    <n v="34.179946170745659"/>
    <n v="9"/>
    <s v="High"/>
    <x v="1"/>
    <n v="0.13432835820895522"/>
    <x v="0"/>
    <x v="1"/>
  </r>
  <r>
    <s v="8077-GHOM"/>
    <x v="0"/>
    <x v="60"/>
    <x v="0"/>
    <x v="1"/>
    <s v="UT"/>
    <x v="1"/>
    <n v="69"/>
    <x v="0"/>
    <n v="0"/>
    <x v="2"/>
    <x v="1"/>
    <n v="44"/>
    <x v="0"/>
    <x v="0"/>
    <x v="1303"/>
    <n v="37.146308875591757"/>
    <n v="8"/>
    <s v="High"/>
    <x v="1"/>
    <n v="0.14545454545454545"/>
    <x v="1"/>
    <x v="2"/>
  </r>
  <r>
    <s v="8154-DHII"/>
    <x v="1"/>
    <x v="11"/>
    <x v="3"/>
    <x v="1"/>
    <s v="AZ"/>
    <x v="1"/>
    <n v="65"/>
    <x v="0"/>
    <n v="0"/>
    <x v="0"/>
    <x v="1"/>
    <n v="44"/>
    <x v="1"/>
    <x v="9"/>
    <x v="664"/>
    <n v="43.178035264470928"/>
    <n v="0"/>
    <s v="None"/>
    <x v="1"/>
    <n v="0"/>
    <x v="0"/>
    <x v="2"/>
  </r>
  <r>
    <s v="5450-TPGV"/>
    <x v="0"/>
    <x v="40"/>
    <x v="1"/>
    <x v="1"/>
    <s v="FL"/>
    <x v="0"/>
    <n v="68"/>
    <x v="0"/>
    <n v="0"/>
    <x v="1"/>
    <x v="1"/>
    <n v="29"/>
    <x v="0"/>
    <x v="0"/>
    <x v="1050"/>
    <n v="31.971231348472461"/>
    <n v="2"/>
    <s v="Low"/>
    <x v="1"/>
    <n v="3.1746031746031744E-2"/>
    <x v="1"/>
    <x v="0"/>
  </r>
  <r>
    <s v="8992-OIWB"/>
    <x v="0"/>
    <x v="62"/>
    <x v="1"/>
    <x v="1"/>
    <s v="WY"/>
    <x v="0"/>
    <n v="47"/>
    <x v="0"/>
    <n v="0"/>
    <x v="0"/>
    <x v="0"/>
    <n v="34"/>
    <x v="0"/>
    <x v="0"/>
    <x v="1223"/>
    <n v="29.305406495203759"/>
    <n v="2"/>
    <s v="Low"/>
    <x v="1"/>
    <n v="0.13333333333333333"/>
    <x v="0"/>
    <x v="2"/>
  </r>
  <r>
    <s v="0353-VDEC"/>
    <x v="0"/>
    <x v="76"/>
    <x v="1"/>
    <x v="0"/>
    <s v="NV"/>
    <x v="0"/>
    <n v="66"/>
    <x v="0"/>
    <n v="0"/>
    <x v="2"/>
    <x v="0"/>
    <n v="13"/>
    <x v="0"/>
    <x v="0"/>
    <x v="387"/>
    <n v="12.884810459168961"/>
    <n v="4"/>
    <s v="Medium"/>
    <x v="0"/>
    <n v="5.1948051948051951E-2"/>
    <x v="1"/>
    <x v="2"/>
  </r>
  <r>
    <s v="4001-OCZR"/>
    <x v="0"/>
    <x v="47"/>
    <x v="0"/>
    <x v="1"/>
    <s v="HI"/>
    <x v="0"/>
    <n v="72"/>
    <x v="0"/>
    <n v="0"/>
    <x v="2"/>
    <x v="1"/>
    <n v="50"/>
    <x v="0"/>
    <x v="0"/>
    <x v="221"/>
    <n v="54.094385801824252"/>
    <n v="10"/>
    <s v="High"/>
    <x v="1"/>
    <n v="0.32258064516129031"/>
    <x v="1"/>
    <x v="2"/>
  </r>
  <r>
    <s v="8703-PVLA"/>
    <x v="0"/>
    <x v="33"/>
    <x v="1"/>
    <x v="1"/>
    <s v="KY"/>
    <x v="1"/>
    <n v="24"/>
    <x v="0"/>
    <n v="0"/>
    <x v="1"/>
    <x v="1"/>
    <n v="20"/>
    <x v="0"/>
    <x v="0"/>
    <x v="839"/>
    <n v="21.191844244900711"/>
    <n v="9"/>
    <s v="High"/>
    <x v="0"/>
    <n v="0.39130434782608697"/>
    <x v="2"/>
    <x v="0"/>
  </r>
  <r>
    <s v="9778-EVSK"/>
    <x v="0"/>
    <x v="9"/>
    <x v="1"/>
    <x v="0"/>
    <s v="AR"/>
    <x v="0"/>
    <n v="51"/>
    <x v="1"/>
    <n v="3"/>
    <x v="0"/>
    <x v="0"/>
    <n v="5"/>
    <x v="0"/>
    <x v="0"/>
    <x v="991"/>
    <n v="4.2855748165300609"/>
    <n v="1"/>
    <s v="Low"/>
    <x v="0"/>
    <n v="0.33333333333333331"/>
    <x v="0"/>
    <x v="0"/>
  </r>
  <r>
    <s v="6614-ZGSC"/>
    <x v="0"/>
    <x v="17"/>
    <x v="0"/>
    <x v="1"/>
    <s v="KY"/>
    <x v="1"/>
    <n v="34"/>
    <x v="1"/>
    <n v="4"/>
    <x v="0"/>
    <x v="0"/>
    <n v="23"/>
    <x v="0"/>
    <x v="0"/>
    <x v="518"/>
    <n v="25.308901328854621"/>
    <n v="5"/>
    <s v="Medium"/>
    <x v="1"/>
    <n v="9.6153846153846159E-2"/>
    <x v="0"/>
    <x v="0"/>
  </r>
  <r>
    <s v="4795-WECG"/>
    <x v="1"/>
    <x v="24"/>
    <x v="1"/>
    <x v="0"/>
    <s v="CA"/>
    <x v="1"/>
    <n v="30"/>
    <x v="1"/>
    <n v="2"/>
    <x v="1"/>
    <x v="1"/>
    <n v="10"/>
    <x v="6"/>
    <x v="20"/>
    <x v="741"/>
    <n v="9.5544122331915311"/>
    <n v="8"/>
    <s v="High"/>
    <x v="0"/>
    <n v="0.5714285714285714"/>
    <x v="0"/>
    <x v="2"/>
  </r>
  <r>
    <s v="3506-VZGX"/>
    <x v="0"/>
    <x v="7"/>
    <x v="1"/>
    <x v="1"/>
    <s v="VA"/>
    <x v="0"/>
    <n v="29"/>
    <x v="0"/>
    <n v="0"/>
    <x v="2"/>
    <x v="0"/>
    <n v="39"/>
    <x v="0"/>
    <x v="0"/>
    <x v="611"/>
    <n v="46.321925221645479"/>
    <n v="2"/>
    <s v="Low"/>
    <x v="1"/>
    <n v="3.7037037037037035E-2"/>
    <x v="2"/>
    <x v="0"/>
  </r>
  <r>
    <s v="0138-KFWF"/>
    <x v="0"/>
    <x v="29"/>
    <x v="2"/>
    <x v="0"/>
    <s v="ME"/>
    <x v="0"/>
    <n v="49"/>
    <x v="0"/>
    <n v="0"/>
    <x v="2"/>
    <x v="0"/>
    <n v="16"/>
    <x v="0"/>
    <x v="0"/>
    <x v="1199"/>
    <n v="13.30398042411964"/>
    <n v="0"/>
    <s v="None"/>
    <x v="0"/>
    <n v="0"/>
    <x v="0"/>
    <x v="3"/>
  </r>
  <r>
    <s v="8934-OEGV"/>
    <x v="1"/>
    <x v="11"/>
    <x v="1"/>
    <x v="0"/>
    <s v="ME"/>
    <x v="0"/>
    <n v="65"/>
    <x v="0"/>
    <n v="0"/>
    <x v="0"/>
    <x v="0"/>
    <n v="45"/>
    <x v="1"/>
    <x v="9"/>
    <x v="417"/>
    <n v="39.150322267091212"/>
    <n v="2"/>
    <s v="Low"/>
    <x v="1"/>
    <n v="0.4"/>
    <x v="0"/>
    <x v="3"/>
  </r>
  <r>
    <s v="0471-LINO"/>
    <x v="1"/>
    <x v="56"/>
    <x v="0"/>
    <x v="1"/>
    <s v="NM"/>
    <x v="1"/>
    <n v="37"/>
    <x v="0"/>
    <n v="0"/>
    <x v="1"/>
    <x v="1"/>
    <n v="29"/>
    <x v="1"/>
    <x v="9"/>
    <x v="140"/>
    <n v="30.073472316614581"/>
    <n v="1"/>
    <s v="Low"/>
    <x v="1"/>
    <n v="1.4705882352941176E-2"/>
    <x v="0"/>
    <x v="2"/>
  </r>
  <r>
    <s v="1706-WHKP"/>
    <x v="0"/>
    <x v="64"/>
    <x v="2"/>
    <x v="1"/>
    <s v="VA"/>
    <x v="1"/>
    <n v="36"/>
    <x v="0"/>
    <n v="0"/>
    <x v="1"/>
    <x v="0"/>
    <n v="39"/>
    <x v="0"/>
    <x v="0"/>
    <x v="328"/>
    <n v="41.516971269801402"/>
    <n v="4"/>
    <s v="Medium"/>
    <x v="1"/>
    <n v="8.6956521739130432E-2"/>
    <x v="0"/>
    <x v="0"/>
  </r>
  <r>
    <s v="8672-DRXJ"/>
    <x v="1"/>
    <x v="36"/>
    <x v="5"/>
    <x v="0"/>
    <s v="DE"/>
    <x v="0"/>
    <n v="38"/>
    <x v="0"/>
    <n v="0"/>
    <x v="0"/>
    <x v="0"/>
    <n v="9"/>
    <x v="3"/>
    <x v="8"/>
    <x v="801"/>
    <n v="8.0247098293734318"/>
    <n v="8"/>
    <s v="High"/>
    <x v="0"/>
    <n v="2"/>
    <x v="0"/>
    <x v="0"/>
  </r>
  <r>
    <s v="6076-SJQG"/>
    <x v="0"/>
    <x v="27"/>
    <x v="1"/>
    <x v="0"/>
    <s v="MS"/>
    <x v="0"/>
    <n v="46"/>
    <x v="1"/>
    <n v="2"/>
    <x v="1"/>
    <x v="1"/>
    <n v="8"/>
    <x v="0"/>
    <x v="0"/>
    <x v="1240"/>
    <n v="8.6310005469303643"/>
    <n v="2"/>
    <s v="Low"/>
    <x v="0"/>
    <n v="5.8823529411764705E-2"/>
    <x v="0"/>
    <x v="0"/>
  </r>
  <r>
    <s v="0356-UCZR"/>
    <x v="0"/>
    <x v="74"/>
    <x v="2"/>
    <x v="0"/>
    <s v="TX"/>
    <x v="0"/>
    <n v="29"/>
    <x v="0"/>
    <n v="0"/>
    <x v="1"/>
    <x v="3"/>
    <n v="7"/>
    <x v="0"/>
    <x v="0"/>
    <x v="578"/>
    <n v="8.0209831725705456"/>
    <n v="8"/>
    <s v="High"/>
    <x v="0"/>
    <n v="0.15094339622641509"/>
    <x v="2"/>
    <x v="0"/>
  </r>
  <r>
    <s v="7568-OGVO"/>
    <x v="0"/>
    <x v="4"/>
    <x v="1"/>
    <x v="1"/>
    <s v="NC"/>
    <x v="0"/>
    <n v="34"/>
    <x v="1"/>
    <n v="3"/>
    <x v="0"/>
    <x v="0"/>
    <n v="50"/>
    <x v="0"/>
    <x v="0"/>
    <x v="1056"/>
    <n v="59.929564741301327"/>
    <n v="4"/>
    <s v="Medium"/>
    <x v="1"/>
    <n v="0.10526315789473684"/>
    <x v="0"/>
    <x v="0"/>
  </r>
  <r>
    <s v="6382-BXBK"/>
    <x v="0"/>
    <x v="33"/>
    <x v="0"/>
    <x v="1"/>
    <s v="NM"/>
    <x v="1"/>
    <n v="23"/>
    <x v="0"/>
    <n v="0"/>
    <x v="1"/>
    <x v="0"/>
    <n v="47"/>
    <x v="0"/>
    <x v="0"/>
    <x v="1248"/>
    <n v="48.536351210010757"/>
    <n v="4"/>
    <s v="Medium"/>
    <x v="1"/>
    <n v="0.17391304347826086"/>
    <x v="2"/>
    <x v="2"/>
  </r>
  <r>
    <s v="0601-VYRX"/>
    <x v="0"/>
    <x v="40"/>
    <x v="1"/>
    <x v="0"/>
    <s v="KS"/>
    <x v="1"/>
    <n v="74"/>
    <x v="1"/>
    <n v="5"/>
    <x v="2"/>
    <x v="1"/>
    <n v="8"/>
    <x v="0"/>
    <x v="0"/>
    <x v="1270"/>
    <n v="8.3107557002367525"/>
    <n v="6"/>
    <s v="High"/>
    <x v="0"/>
    <n v="9.5238095238095233E-2"/>
    <x v="1"/>
    <x v="1"/>
  </r>
  <r>
    <s v="4913-MEPW"/>
    <x v="1"/>
    <x v="37"/>
    <x v="3"/>
    <x v="0"/>
    <s v="NV"/>
    <x v="1"/>
    <n v="59"/>
    <x v="0"/>
    <n v="0"/>
    <x v="0"/>
    <x v="1"/>
    <n v="63"/>
    <x v="1"/>
    <x v="7"/>
    <x v="238"/>
    <n v="74.191543851653179"/>
    <n v="7"/>
    <s v="High"/>
    <x v="2"/>
    <n v="1"/>
    <x v="0"/>
    <x v="2"/>
  </r>
  <r>
    <s v="0412-YPJZ"/>
    <x v="0"/>
    <x v="9"/>
    <x v="2"/>
    <x v="0"/>
    <s v="KY"/>
    <x v="1"/>
    <n v="25"/>
    <x v="0"/>
    <n v="0"/>
    <x v="0"/>
    <x v="0"/>
    <n v="12"/>
    <x v="0"/>
    <x v="0"/>
    <x v="855"/>
    <n v="12.65973479299574"/>
    <n v="5"/>
    <s v="Medium"/>
    <x v="0"/>
    <n v="1.6666666666666667"/>
    <x v="2"/>
    <x v="0"/>
  </r>
  <r>
    <s v="3379-QCHB"/>
    <x v="0"/>
    <x v="14"/>
    <x v="0"/>
    <x v="1"/>
    <s v="WV"/>
    <x v="1"/>
    <n v="48"/>
    <x v="1"/>
    <n v="5"/>
    <x v="0"/>
    <x v="0"/>
    <n v="17"/>
    <x v="0"/>
    <x v="0"/>
    <x v="235"/>
    <n v="17.709018832737041"/>
    <n v="8"/>
    <s v="High"/>
    <x v="0"/>
    <n v="0.88888888888888884"/>
    <x v="0"/>
    <x v="0"/>
  </r>
  <r>
    <s v="8879-YNER"/>
    <x v="1"/>
    <x v="60"/>
    <x v="0"/>
    <x v="1"/>
    <s v="OH"/>
    <x v="1"/>
    <n v="23"/>
    <x v="0"/>
    <n v="0"/>
    <x v="1"/>
    <x v="1"/>
    <n v="63"/>
    <x v="1"/>
    <x v="7"/>
    <x v="793"/>
    <n v="69.916040946415364"/>
    <n v="5"/>
    <s v="Medium"/>
    <x v="2"/>
    <n v="9.0909090909090912E-2"/>
    <x v="2"/>
    <x v="1"/>
  </r>
  <r>
    <s v="1163-PJTM"/>
    <x v="0"/>
    <x v="19"/>
    <x v="2"/>
    <x v="1"/>
    <s v="AZ"/>
    <x v="0"/>
    <n v="25"/>
    <x v="0"/>
    <n v="0"/>
    <x v="0"/>
    <x v="0"/>
    <n v="43"/>
    <x v="0"/>
    <x v="0"/>
    <x v="1355"/>
    <n v="38.898513341210503"/>
    <n v="6"/>
    <s v="High"/>
    <x v="1"/>
    <n v="0.23076923076923078"/>
    <x v="2"/>
    <x v="2"/>
  </r>
  <r>
    <s v="3427-ESBK"/>
    <x v="0"/>
    <x v="20"/>
    <x v="1"/>
    <x v="1"/>
    <s v="AZ"/>
    <x v="0"/>
    <n v="84"/>
    <x v="0"/>
    <n v="0"/>
    <x v="1"/>
    <x v="0"/>
    <n v="48"/>
    <x v="0"/>
    <x v="0"/>
    <x v="1222"/>
    <n v="39.316523338132399"/>
    <n v="6"/>
    <s v="High"/>
    <x v="1"/>
    <n v="0.33333333333333331"/>
    <x v="1"/>
    <x v="2"/>
  </r>
  <r>
    <s v="7022-GQBI"/>
    <x v="0"/>
    <x v="27"/>
    <x v="1"/>
    <x v="0"/>
    <s v="NC"/>
    <x v="2"/>
    <n v="67"/>
    <x v="0"/>
    <n v="0"/>
    <x v="1"/>
    <x v="0"/>
    <n v="11"/>
    <x v="0"/>
    <x v="0"/>
    <x v="997"/>
    <n v="12.15969846399107"/>
    <n v="1"/>
    <s v="Low"/>
    <x v="0"/>
    <n v="2.9411764705882353E-2"/>
    <x v="1"/>
    <x v="0"/>
  </r>
  <r>
    <s v="1161-MUIH"/>
    <x v="1"/>
    <x v="66"/>
    <x v="3"/>
    <x v="1"/>
    <s v="UT"/>
    <x v="0"/>
    <n v="79"/>
    <x v="0"/>
    <n v="0"/>
    <x v="0"/>
    <x v="1"/>
    <n v="52"/>
    <x v="1"/>
    <x v="7"/>
    <x v="489"/>
    <n v="54.112679229812208"/>
    <n v="0"/>
    <s v="None"/>
    <x v="2"/>
    <n v="0"/>
    <x v="1"/>
    <x v="2"/>
  </r>
  <r>
    <s v="1422-CZKM"/>
    <x v="0"/>
    <x v="23"/>
    <x v="1"/>
    <x v="1"/>
    <s v="IN"/>
    <x v="0"/>
    <n v="37"/>
    <x v="0"/>
    <n v="0"/>
    <x v="1"/>
    <x v="0"/>
    <n v="31"/>
    <x v="0"/>
    <x v="0"/>
    <x v="575"/>
    <n v="34.710338518351719"/>
    <n v="3"/>
    <s v="Medium"/>
    <x v="1"/>
    <n v="6.9767441860465115E-2"/>
    <x v="0"/>
    <x v="1"/>
  </r>
  <r>
    <s v="2028-BWJV"/>
    <x v="0"/>
    <x v="1"/>
    <x v="1"/>
    <x v="1"/>
    <s v="NE"/>
    <x v="0"/>
    <n v="69"/>
    <x v="0"/>
    <n v="0"/>
    <x v="2"/>
    <x v="0"/>
    <n v="65"/>
    <x v="0"/>
    <x v="0"/>
    <x v="995"/>
    <n v="70.956991970403095"/>
    <n v="5"/>
    <s v="Medium"/>
    <x v="2"/>
    <n v="7.8125E-2"/>
    <x v="1"/>
    <x v="1"/>
  </r>
  <r>
    <s v="8238-JOYM"/>
    <x v="1"/>
    <x v="41"/>
    <x v="1"/>
    <x v="1"/>
    <s v="DE"/>
    <x v="1"/>
    <n v="29"/>
    <x v="0"/>
    <n v="0"/>
    <x v="2"/>
    <x v="1"/>
    <n v="71"/>
    <x v="1"/>
    <x v="7"/>
    <x v="1177"/>
    <n v="84.179249337074339"/>
    <n v="10"/>
    <s v="High"/>
    <x v="2"/>
    <n v="0.14285714285714285"/>
    <x v="2"/>
    <x v="0"/>
  </r>
  <r>
    <s v="6634-FVNB"/>
    <x v="0"/>
    <x v="67"/>
    <x v="1"/>
    <x v="0"/>
    <s v="SD"/>
    <x v="1"/>
    <n v="68"/>
    <x v="0"/>
    <n v="0"/>
    <x v="0"/>
    <x v="0"/>
    <n v="50"/>
    <x v="0"/>
    <x v="0"/>
    <x v="608"/>
    <n v="56.518696113774247"/>
    <n v="9"/>
    <s v="High"/>
    <x v="1"/>
    <n v="0.25714285714285712"/>
    <x v="1"/>
    <x v="1"/>
  </r>
  <r>
    <s v="3297-WAIS"/>
    <x v="0"/>
    <x v="70"/>
    <x v="0"/>
    <x v="1"/>
    <s v="OK"/>
    <x v="1"/>
    <n v="61"/>
    <x v="1"/>
    <n v="6"/>
    <x v="1"/>
    <x v="0"/>
    <n v="22"/>
    <x v="0"/>
    <x v="0"/>
    <x v="1356"/>
    <n v="21.530029785991509"/>
    <n v="7"/>
    <s v="High"/>
    <x v="1"/>
    <n v="0.11864406779661017"/>
    <x v="0"/>
    <x v="0"/>
  </r>
  <r>
    <s v="5947-IHMM"/>
    <x v="1"/>
    <x v="36"/>
    <x v="4"/>
    <x v="0"/>
    <s v="VA"/>
    <x v="0"/>
    <n v="33"/>
    <x v="0"/>
    <n v="0"/>
    <x v="0"/>
    <x v="0"/>
    <n v="11"/>
    <x v="4"/>
    <x v="14"/>
    <x v="1010"/>
    <n v="12.63621310776325"/>
    <n v="5"/>
    <s v="Medium"/>
    <x v="0"/>
    <n v="1.25"/>
    <x v="0"/>
    <x v="0"/>
  </r>
  <r>
    <s v="0254-BHJM"/>
    <x v="1"/>
    <x v="43"/>
    <x v="2"/>
    <x v="1"/>
    <s v="NE"/>
    <x v="0"/>
    <n v="40"/>
    <x v="0"/>
    <n v="0"/>
    <x v="1"/>
    <x v="1"/>
    <n v="30"/>
    <x v="5"/>
    <x v="19"/>
    <x v="970"/>
    <n v="30.371769813538521"/>
    <n v="8"/>
    <s v="High"/>
    <x v="1"/>
    <n v="0.27586206896551724"/>
    <x v="0"/>
    <x v="1"/>
  </r>
  <r>
    <s v="7685-UREJ"/>
    <x v="0"/>
    <x v="38"/>
    <x v="0"/>
    <x v="0"/>
    <s v="NC"/>
    <x v="0"/>
    <n v="51"/>
    <x v="1"/>
    <n v="4"/>
    <x v="0"/>
    <x v="0"/>
    <n v="11"/>
    <x v="0"/>
    <x v="0"/>
    <x v="293"/>
    <n v="12.031985104701191"/>
    <n v="10"/>
    <s v="High"/>
    <x v="0"/>
    <n v="0.625"/>
    <x v="0"/>
    <x v="0"/>
  </r>
  <r>
    <s v="2514-PDDI"/>
    <x v="0"/>
    <x v="56"/>
    <x v="1"/>
    <x v="1"/>
    <s v="ND"/>
    <x v="1"/>
    <n v="82"/>
    <x v="1"/>
    <n v="4"/>
    <x v="1"/>
    <x v="1"/>
    <n v="54"/>
    <x v="0"/>
    <x v="0"/>
    <x v="832"/>
    <n v="45.692814309244532"/>
    <n v="10"/>
    <s v="High"/>
    <x v="2"/>
    <n v="0.14705882352941177"/>
    <x v="1"/>
    <x v="1"/>
  </r>
  <r>
    <s v="3994-UIKI"/>
    <x v="0"/>
    <x v="25"/>
    <x v="1"/>
    <x v="1"/>
    <s v="AZ"/>
    <x v="0"/>
    <n v="35"/>
    <x v="1"/>
    <n v="2"/>
    <x v="2"/>
    <x v="1"/>
    <n v="35"/>
    <x v="0"/>
    <x v="0"/>
    <x v="50"/>
    <n v="41.192300436807272"/>
    <n v="7"/>
    <s v="High"/>
    <x v="1"/>
    <n v="0.1076923076923077"/>
    <x v="0"/>
    <x v="2"/>
  </r>
  <r>
    <s v="8749-FMVJ"/>
    <x v="1"/>
    <x v="71"/>
    <x v="0"/>
    <x v="1"/>
    <s v="OH"/>
    <x v="0"/>
    <n v="64"/>
    <x v="0"/>
    <n v="0"/>
    <x v="0"/>
    <x v="1"/>
    <n v="38"/>
    <x v="3"/>
    <x v="8"/>
    <x v="113"/>
    <n v="31.10314751970493"/>
    <n v="4"/>
    <s v="Medium"/>
    <x v="1"/>
    <n v="9.7560975609756101E-2"/>
    <x v="0"/>
    <x v="1"/>
  </r>
  <r>
    <s v="3071-PNST"/>
    <x v="0"/>
    <x v="26"/>
    <x v="0"/>
    <x v="0"/>
    <s v="WI"/>
    <x v="0"/>
    <n v="69"/>
    <x v="0"/>
    <n v="0"/>
    <x v="1"/>
    <x v="0"/>
    <n v="8"/>
    <x v="0"/>
    <x v="0"/>
    <x v="1287"/>
    <n v="7.237982564163409"/>
    <n v="10"/>
    <s v="High"/>
    <x v="0"/>
    <n v="0.47619047619047616"/>
    <x v="1"/>
    <x v="1"/>
  </r>
  <r>
    <s v="8333-MMGL"/>
    <x v="1"/>
    <x v="12"/>
    <x v="1"/>
    <x v="1"/>
    <s v="MD"/>
    <x v="1"/>
    <n v="29"/>
    <x v="0"/>
    <n v="0"/>
    <x v="0"/>
    <x v="1"/>
    <n v="25"/>
    <x v="3"/>
    <x v="2"/>
    <x v="964"/>
    <n v="24.28863643615076"/>
    <n v="6"/>
    <s v="High"/>
    <x v="1"/>
    <n v="6"/>
    <x v="2"/>
    <x v="0"/>
  </r>
  <r>
    <s v="1734-KKAA"/>
    <x v="0"/>
    <x v="41"/>
    <x v="1"/>
    <x v="1"/>
    <s v="MA"/>
    <x v="0"/>
    <n v="49"/>
    <x v="1"/>
    <n v="5"/>
    <x v="2"/>
    <x v="0"/>
    <n v="43"/>
    <x v="0"/>
    <x v="0"/>
    <x v="321"/>
    <n v="51.435074948738411"/>
    <n v="10"/>
    <s v="High"/>
    <x v="1"/>
    <n v="0.14285714285714285"/>
    <x v="0"/>
    <x v="3"/>
  </r>
  <r>
    <s v="1598-FUNK"/>
    <x v="0"/>
    <x v="18"/>
    <x v="1"/>
    <x v="1"/>
    <s v="AZ"/>
    <x v="0"/>
    <n v="46"/>
    <x v="0"/>
    <n v="0"/>
    <x v="0"/>
    <x v="1"/>
    <n v="34"/>
    <x v="0"/>
    <x v="0"/>
    <x v="875"/>
    <n v="30.719527069339801"/>
    <n v="4"/>
    <s v="Medium"/>
    <x v="1"/>
    <n v="7.0175438596491224E-2"/>
    <x v="0"/>
    <x v="2"/>
  </r>
  <r>
    <s v="0669-VISK"/>
    <x v="1"/>
    <x v="20"/>
    <x v="2"/>
    <x v="1"/>
    <s v="RI"/>
    <x v="1"/>
    <n v="57"/>
    <x v="0"/>
    <n v="0"/>
    <x v="0"/>
    <x v="3"/>
    <n v="22"/>
    <x v="1"/>
    <x v="7"/>
    <x v="273"/>
    <n v="21.89031221676569"/>
    <n v="10"/>
    <s v="High"/>
    <x v="1"/>
    <n v="0.55555555555555558"/>
    <x v="0"/>
    <x v="3"/>
  </r>
  <r>
    <s v="1292-RCDA"/>
    <x v="0"/>
    <x v="9"/>
    <x v="1"/>
    <x v="1"/>
    <s v="MO"/>
    <x v="1"/>
    <n v="58"/>
    <x v="0"/>
    <n v="0"/>
    <x v="0"/>
    <x v="1"/>
    <n v="50"/>
    <x v="0"/>
    <x v="0"/>
    <x v="184"/>
    <n v="40.02362756142314"/>
    <n v="3"/>
    <s v="Medium"/>
    <x v="1"/>
    <n v="1"/>
    <x v="0"/>
    <x v="1"/>
  </r>
  <r>
    <s v="0771-CLEI"/>
    <x v="1"/>
    <x v="12"/>
    <x v="2"/>
    <x v="1"/>
    <s v="RI"/>
    <x v="0"/>
    <n v="47"/>
    <x v="0"/>
    <n v="0"/>
    <x v="0"/>
    <x v="1"/>
    <n v="33"/>
    <x v="2"/>
    <x v="18"/>
    <x v="458"/>
    <n v="34.490044232272062"/>
    <n v="0"/>
    <s v="None"/>
    <x v="1"/>
    <n v="0"/>
    <x v="0"/>
    <x v="3"/>
  </r>
  <r>
    <s v="5031-ZBSA"/>
    <x v="1"/>
    <x v="24"/>
    <x v="2"/>
    <x v="1"/>
    <s v="IN"/>
    <x v="1"/>
    <n v="63"/>
    <x v="0"/>
    <n v="0"/>
    <x v="0"/>
    <x v="1"/>
    <n v="40"/>
    <x v="1"/>
    <x v="7"/>
    <x v="55"/>
    <n v="41.027952878123813"/>
    <n v="0"/>
    <s v="None"/>
    <x v="1"/>
    <n v="0"/>
    <x v="0"/>
    <x v="1"/>
  </r>
  <r>
    <s v="3395-ZZFY"/>
    <x v="0"/>
    <x v="61"/>
    <x v="1"/>
    <x v="1"/>
    <s v="TX"/>
    <x v="1"/>
    <n v="78"/>
    <x v="0"/>
    <n v="0"/>
    <x v="2"/>
    <x v="1"/>
    <n v="52"/>
    <x v="0"/>
    <x v="0"/>
    <x v="101"/>
    <n v="52.353365504150148"/>
    <n v="6"/>
    <s v="High"/>
    <x v="2"/>
    <n v="0.21428571428571427"/>
    <x v="1"/>
    <x v="0"/>
  </r>
  <r>
    <s v="3689-ZIMR"/>
    <x v="0"/>
    <x v="12"/>
    <x v="1"/>
    <x v="0"/>
    <s v="UT"/>
    <x v="1"/>
    <n v="59"/>
    <x v="1"/>
    <n v="2"/>
    <x v="1"/>
    <x v="0"/>
    <n v="8"/>
    <x v="0"/>
    <x v="0"/>
    <x v="137"/>
    <n v="8.4142168217797355"/>
    <n v="7"/>
    <s v="High"/>
    <x v="0"/>
    <n v="7"/>
    <x v="0"/>
    <x v="2"/>
  </r>
  <r>
    <s v="4097-BQQN"/>
    <x v="1"/>
    <x v="22"/>
    <x v="3"/>
    <x v="1"/>
    <s v="NV"/>
    <x v="0"/>
    <n v="66"/>
    <x v="1"/>
    <n v="5"/>
    <x v="0"/>
    <x v="1"/>
    <n v="38"/>
    <x v="4"/>
    <x v="4"/>
    <x v="1170"/>
    <n v="33.36701378904533"/>
    <n v="2"/>
    <s v="Low"/>
    <x v="1"/>
    <n v="0.18181818181818182"/>
    <x v="1"/>
    <x v="2"/>
  </r>
  <r>
    <s v="7212-QRTE"/>
    <x v="0"/>
    <x v="9"/>
    <x v="1"/>
    <x v="0"/>
    <s v="NV"/>
    <x v="0"/>
    <n v="29"/>
    <x v="1"/>
    <n v="2"/>
    <x v="0"/>
    <x v="0"/>
    <n v="8"/>
    <x v="0"/>
    <x v="0"/>
    <x v="481"/>
    <n v="6.5137289372047373"/>
    <n v="8"/>
    <s v="High"/>
    <x v="0"/>
    <n v="2.6666666666666665"/>
    <x v="2"/>
    <x v="2"/>
  </r>
  <r>
    <s v="8426-HADI"/>
    <x v="0"/>
    <x v="8"/>
    <x v="1"/>
    <x v="1"/>
    <s v="AL"/>
    <x v="0"/>
    <n v="67"/>
    <x v="0"/>
    <n v="0"/>
    <x v="0"/>
    <x v="1"/>
    <n v="30"/>
    <x v="0"/>
    <x v="0"/>
    <x v="110"/>
    <n v="30.819336808441651"/>
    <n v="5"/>
    <s v="Medium"/>
    <x v="1"/>
    <n v="2.5"/>
    <x v="1"/>
    <x v="0"/>
  </r>
  <r>
    <s v="8620-PZUY"/>
    <x v="0"/>
    <x v="5"/>
    <x v="1"/>
    <x v="0"/>
    <s v="UT"/>
    <x v="0"/>
    <n v="34"/>
    <x v="0"/>
    <n v="0"/>
    <x v="0"/>
    <x v="1"/>
    <n v="12"/>
    <x v="0"/>
    <x v="0"/>
    <x v="284"/>
    <n v="13.352176301741929"/>
    <n v="10"/>
    <s v="High"/>
    <x v="0"/>
    <n v="0.33333333333333331"/>
    <x v="0"/>
    <x v="2"/>
  </r>
  <r>
    <s v="9737-YYPQ"/>
    <x v="1"/>
    <x v="37"/>
    <x v="3"/>
    <x v="1"/>
    <s v="AL"/>
    <x v="0"/>
    <n v="30"/>
    <x v="0"/>
    <n v="0"/>
    <x v="0"/>
    <x v="1"/>
    <n v="52"/>
    <x v="3"/>
    <x v="8"/>
    <x v="915"/>
    <n v="61.5796439920381"/>
    <n v="8"/>
    <s v="High"/>
    <x v="2"/>
    <n v="1.1428571428571428"/>
    <x v="0"/>
    <x v="0"/>
  </r>
  <r>
    <s v="8840-GNVV"/>
    <x v="0"/>
    <x v="23"/>
    <x v="1"/>
    <x v="1"/>
    <s v="AL"/>
    <x v="0"/>
    <n v="35"/>
    <x v="0"/>
    <n v="0"/>
    <x v="0"/>
    <x v="1"/>
    <n v="57"/>
    <x v="0"/>
    <x v="0"/>
    <x v="94"/>
    <n v="56.800962568733517"/>
    <n v="6"/>
    <s v="High"/>
    <x v="2"/>
    <n v="0.13953488372093023"/>
    <x v="0"/>
    <x v="0"/>
  </r>
  <r>
    <s v="9004-ZRTZ"/>
    <x v="0"/>
    <x v="41"/>
    <x v="1"/>
    <x v="1"/>
    <s v="IN"/>
    <x v="1"/>
    <n v="47"/>
    <x v="0"/>
    <n v="0"/>
    <x v="1"/>
    <x v="0"/>
    <n v="29"/>
    <x v="0"/>
    <x v="0"/>
    <x v="827"/>
    <n v="32.344317663491132"/>
    <n v="1"/>
    <s v="Low"/>
    <x v="1"/>
    <n v="1.4285714285714285E-2"/>
    <x v="0"/>
    <x v="1"/>
  </r>
  <r>
    <s v="2964-QAIF"/>
    <x v="0"/>
    <x v="39"/>
    <x v="1"/>
    <x v="1"/>
    <s v="DC"/>
    <x v="0"/>
    <n v="37"/>
    <x v="1"/>
    <n v="2"/>
    <x v="2"/>
    <x v="1"/>
    <n v="29"/>
    <x v="0"/>
    <x v="0"/>
    <x v="1328"/>
    <n v="23.914215617359108"/>
    <n v="2"/>
    <s v="Low"/>
    <x v="1"/>
    <n v="2.8169014084507043E-2"/>
    <x v="0"/>
    <x v="0"/>
  </r>
  <r>
    <s v="7760-MYXE"/>
    <x v="0"/>
    <x v="73"/>
    <x v="1"/>
    <x v="1"/>
    <s v="VT"/>
    <x v="0"/>
    <n v="38"/>
    <x v="0"/>
    <n v="0"/>
    <x v="0"/>
    <x v="1"/>
    <n v="21"/>
    <x v="0"/>
    <x v="0"/>
    <x v="802"/>
    <n v="23.646626438964262"/>
    <n v="8"/>
    <s v="High"/>
    <x v="1"/>
    <n v="0.20512820512820512"/>
    <x v="0"/>
    <x v="3"/>
  </r>
  <r>
    <s v="4656-XOUR"/>
    <x v="0"/>
    <x v="25"/>
    <x v="1"/>
    <x v="1"/>
    <s v="RI"/>
    <x v="1"/>
    <n v="51"/>
    <x v="1"/>
    <n v="2"/>
    <x v="2"/>
    <x v="0"/>
    <n v="30"/>
    <x v="0"/>
    <x v="0"/>
    <x v="1354"/>
    <n v="24.135357697463679"/>
    <n v="3"/>
    <s v="Medium"/>
    <x v="1"/>
    <n v="4.6153846153846156E-2"/>
    <x v="0"/>
    <x v="3"/>
  </r>
  <r>
    <s v="4229-OXLB"/>
    <x v="1"/>
    <x v="51"/>
    <x v="0"/>
    <x v="1"/>
    <s v="MT"/>
    <x v="0"/>
    <n v="84"/>
    <x v="0"/>
    <n v="0"/>
    <x v="0"/>
    <x v="1"/>
    <n v="39"/>
    <x v="4"/>
    <x v="4"/>
    <x v="1353"/>
    <n v="31.768975209881528"/>
    <n v="7"/>
    <s v="High"/>
    <x v="1"/>
    <n v="0.875"/>
    <x v="1"/>
    <x v="2"/>
  </r>
  <r>
    <s v="4519-GZTR"/>
    <x v="0"/>
    <x v="74"/>
    <x v="1"/>
    <x v="1"/>
    <s v="ID"/>
    <x v="1"/>
    <n v="53"/>
    <x v="0"/>
    <n v="0"/>
    <x v="1"/>
    <x v="1"/>
    <n v="44"/>
    <x v="0"/>
    <x v="0"/>
    <x v="1357"/>
    <n v="51.766332270753367"/>
    <n v="10"/>
    <s v="High"/>
    <x v="1"/>
    <n v="0.18867924528301888"/>
    <x v="0"/>
    <x v="2"/>
  </r>
  <r>
    <s v="5101-LCMQ"/>
    <x v="1"/>
    <x v="12"/>
    <x v="0"/>
    <x v="1"/>
    <s v="VA"/>
    <x v="0"/>
    <n v="32"/>
    <x v="0"/>
    <n v="0"/>
    <x v="0"/>
    <x v="0"/>
    <n v="45"/>
    <x v="1"/>
    <x v="9"/>
    <x v="634"/>
    <n v="39.525785523406981"/>
    <n v="0"/>
    <s v="None"/>
    <x v="1"/>
    <n v="0"/>
    <x v="0"/>
    <x v="0"/>
  </r>
  <r>
    <s v="4023-ZNDW"/>
    <x v="1"/>
    <x v="7"/>
    <x v="0"/>
    <x v="1"/>
    <s v="MN"/>
    <x v="1"/>
    <n v="74"/>
    <x v="0"/>
    <n v="0"/>
    <x v="0"/>
    <x v="1"/>
    <n v="63"/>
    <x v="4"/>
    <x v="4"/>
    <x v="104"/>
    <n v="66.986903323094865"/>
    <n v="2"/>
    <s v="Low"/>
    <x v="2"/>
    <n v="3.7037037037037035E-2"/>
    <x v="1"/>
    <x v="1"/>
  </r>
  <r>
    <s v="3607-TFNM"/>
    <x v="0"/>
    <x v="30"/>
    <x v="1"/>
    <x v="0"/>
    <s v="CO"/>
    <x v="0"/>
    <n v="64"/>
    <x v="1"/>
    <n v="2"/>
    <x v="2"/>
    <x v="0"/>
    <n v="10"/>
    <x v="0"/>
    <x v="0"/>
    <x v="1358"/>
    <n v="11.70849082785783"/>
    <n v="10"/>
    <s v="High"/>
    <x v="0"/>
    <n v="0.30303030303030304"/>
    <x v="0"/>
    <x v="2"/>
  </r>
  <r>
    <s v="2899-ZYVI"/>
    <x v="0"/>
    <x v="26"/>
    <x v="0"/>
    <x v="1"/>
    <s v="SC"/>
    <x v="1"/>
    <n v="49"/>
    <x v="0"/>
    <n v="0"/>
    <x v="0"/>
    <x v="1"/>
    <n v="37"/>
    <x v="0"/>
    <x v="0"/>
    <x v="1029"/>
    <n v="33.432415107789502"/>
    <n v="2"/>
    <s v="Low"/>
    <x v="1"/>
    <n v="9.5238095238095233E-2"/>
    <x v="0"/>
    <x v="0"/>
  </r>
  <r>
    <s v="3094-HAWT"/>
    <x v="0"/>
    <x v="49"/>
    <x v="1"/>
    <x v="1"/>
    <s v="OR"/>
    <x v="0"/>
    <n v="50"/>
    <x v="1"/>
    <n v="2"/>
    <x v="2"/>
    <x v="0"/>
    <n v="31"/>
    <x v="0"/>
    <x v="0"/>
    <x v="1084"/>
    <n v="29.519275405438709"/>
    <n v="5"/>
    <s v="Medium"/>
    <x v="1"/>
    <n v="8.9285714285714288E-2"/>
    <x v="0"/>
    <x v="2"/>
  </r>
  <r>
    <s v="5348-NDMK"/>
    <x v="0"/>
    <x v="42"/>
    <x v="0"/>
    <x v="0"/>
    <s v="CT"/>
    <x v="0"/>
    <n v="39"/>
    <x v="1"/>
    <n v="2"/>
    <x v="2"/>
    <x v="0"/>
    <n v="6"/>
    <x v="0"/>
    <x v="0"/>
    <x v="384"/>
    <n v="5.2788097045898024"/>
    <n v="7"/>
    <s v="High"/>
    <x v="0"/>
    <n v="0.14583333333333334"/>
    <x v="0"/>
    <x v="3"/>
  </r>
  <r>
    <s v="5464-EZYX"/>
    <x v="1"/>
    <x v="51"/>
    <x v="5"/>
    <x v="1"/>
    <s v="WA"/>
    <x v="1"/>
    <n v="49"/>
    <x v="0"/>
    <n v="0"/>
    <x v="0"/>
    <x v="1"/>
    <n v="27"/>
    <x v="1"/>
    <x v="9"/>
    <x v="126"/>
    <n v="29.346861262751791"/>
    <n v="6"/>
    <s v="High"/>
    <x v="1"/>
    <n v="0.75"/>
    <x v="0"/>
    <x v="2"/>
  </r>
  <r>
    <s v="0642-HRPF"/>
    <x v="0"/>
    <x v="47"/>
    <x v="0"/>
    <x v="1"/>
    <s v="WI"/>
    <x v="1"/>
    <n v="23"/>
    <x v="0"/>
    <n v="0"/>
    <x v="1"/>
    <x v="1"/>
    <n v="14"/>
    <x v="0"/>
    <x v="0"/>
    <x v="855"/>
    <n v="16.201649813195981"/>
    <n v="5"/>
    <s v="Medium"/>
    <x v="0"/>
    <n v="0.16129032258064516"/>
    <x v="2"/>
    <x v="1"/>
  </r>
  <r>
    <s v="3574-XUIK"/>
    <x v="0"/>
    <x v="2"/>
    <x v="1"/>
    <x v="0"/>
    <s v="IL"/>
    <x v="1"/>
    <n v="70"/>
    <x v="0"/>
    <n v="0"/>
    <x v="1"/>
    <x v="0"/>
    <n v="10"/>
    <x v="0"/>
    <x v="0"/>
    <x v="624"/>
    <n v="11.138752667848699"/>
    <n v="0"/>
    <s v="None"/>
    <x v="0"/>
    <n v="0"/>
    <x v="1"/>
    <x v="1"/>
  </r>
  <r>
    <s v="1579-ZCUT"/>
    <x v="1"/>
    <x v="43"/>
    <x v="2"/>
    <x v="1"/>
    <s v="RI"/>
    <x v="1"/>
    <n v="40"/>
    <x v="0"/>
    <n v="0"/>
    <x v="0"/>
    <x v="1"/>
    <n v="35"/>
    <x v="2"/>
    <x v="18"/>
    <x v="343"/>
    <n v="38.584050863794602"/>
    <n v="9"/>
    <s v="High"/>
    <x v="1"/>
    <n v="0.31034482758620691"/>
    <x v="0"/>
    <x v="3"/>
  </r>
  <r>
    <s v="5175-QFBI"/>
    <x v="0"/>
    <x v="1"/>
    <x v="0"/>
    <x v="1"/>
    <s v="CA"/>
    <x v="1"/>
    <n v="43"/>
    <x v="1"/>
    <n v="2"/>
    <x v="2"/>
    <x v="1"/>
    <n v="49"/>
    <x v="0"/>
    <x v="0"/>
    <x v="1336"/>
    <n v="52.232050972781593"/>
    <n v="10"/>
    <s v="High"/>
    <x v="1"/>
    <n v="0.15625"/>
    <x v="0"/>
    <x v="2"/>
  </r>
  <r>
    <s v="3191-TYOU"/>
    <x v="1"/>
    <x v="36"/>
    <x v="3"/>
    <x v="0"/>
    <s v="OR"/>
    <x v="0"/>
    <n v="61"/>
    <x v="0"/>
    <n v="0"/>
    <x v="0"/>
    <x v="1"/>
    <n v="46"/>
    <x v="1"/>
    <x v="7"/>
    <x v="522"/>
    <n v="49.238505698115397"/>
    <n v="10"/>
    <s v="High"/>
    <x v="1"/>
    <n v="2.5"/>
    <x v="0"/>
    <x v="2"/>
  </r>
  <r>
    <s v="0183-NIFL"/>
    <x v="0"/>
    <x v="53"/>
    <x v="1"/>
    <x v="1"/>
    <s v="GA"/>
    <x v="0"/>
    <n v="57"/>
    <x v="0"/>
    <n v="0"/>
    <x v="0"/>
    <x v="1"/>
    <n v="24"/>
    <x v="0"/>
    <x v="0"/>
    <x v="419"/>
    <n v="20.05350198965262"/>
    <n v="3"/>
    <s v="Medium"/>
    <x v="1"/>
    <n v="7.1428571428571425E-2"/>
    <x v="0"/>
    <x v="0"/>
  </r>
  <r>
    <s v="0054-CBLL"/>
    <x v="0"/>
    <x v="39"/>
    <x v="1"/>
    <x v="0"/>
    <s v="WY"/>
    <x v="1"/>
    <n v="35"/>
    <x v="1"/>
    <n v="5"/>
    <x v="2"/>
    <x v="0"/>
    <n v="57"/>
    <x v="0"/>
    <x v="0"/>
    <x v="430"/>
    <n v="60.570674373878653"/>
    <n v="4"/>
    <s v="Medium"/>
    <x v="2"/>
    <n v="5.6338028169014086E-2"/>
    <x v="0"/>
    <x v="2"/>
  </r>
  <r>
    <s v="9713-QYDO"/>
    <x v="0"/>
    <x v="22"/>
    <x v="1"/>
    <x v="1"/>
    <s v="AZ"/>
    <x v="1"/>
    <n v="44"/>
    <x v="0"/>
    <n v="0"/>
    <x v="0"/>
    <x v="0"/>
    <n v="28"/>
    <x v="0"/>
    <x v="0"/>
    <x v="1287"/>
    <n v="33.27835380834609"/>
    <n v="9"/>
    <s v="High"/>
    <x v="1"/>
    <n v="0.81818181818181823"/>
    <x v="0"/>
    <x v="2"/>
  </r>
  <r>
    <s v="0296-VMZL"/>
    <x v="1"/>
    <x v="38"/>
    <x v="2"/>
    <x v="1"/>
    <s v="DE"/>
    <x v="0"/>
    <n v="42"/>
    <x v="0"/>
    <n v="0"/>
    <x v="0"/>
    <x v="0"/>
    <n v="48"/>
    <x v="3"/>
    <x v="2"/>
    <x v="550"/>
    <n v="43.921886876376433"/>
    <n v="8"/>
    <s v="High"/>
    <x v="1"/>
    <n v="0.5"/>
    <x v="0"/>
    <x v="0"/>
  </r>
  <r>
    <s v="3612-VZJO"/>
    <x v="0"/>
    <x v="49"/>
    <x v="1"/>
    <x v="0"/>
    <s v="VA"/>
    <x v="1"/>
    <n v="50"/>
    <x v="0"/>
    <n v="0"/>
    <x v="2"/>
    <x v="1"/>
    <n v="17"/>
    <x v="0"/>
    <x v="0"/>
    <x v="1127"/>
    <n v="15.630360905046549"/>
    <n v="6"/>
    <s v="High"/>
    <x v="0"/>
    <n v="0.10714285714285714"/>
    <x v="0"/>
    <x v="0"/>
  </r>
  <r>
    <s v="3424-AKZO"/>
    <x v="1"/>
    <x v="37"/>
    <x v="0"/>
    <x v="0"/>
    <s v="VT"/>
    <x v="0"/>
    <n v="66"/>
    <x v="0"/>
    <n v="0"/>
    <x v="0"/>
    <x v="1"/>
    <n v="29"/>
    <x v="1"/>
    <x v="11"/>
    <x v="759"/>
    <n v="27.793872596719599"/>
    <n v="6"/>
    <s v="High"/>
    <x v="1"/>
    <n v="0.8571428571428571"/>
    <x v="1"/>
    <x v="3"/>
  </r>
  <r>
    <s v="0400-SXPJ"/>
    <x v="1"/>
    <x v="58"/>
    <x v="0"/>
    <x v="1"/>
    <s v="IN"/>
    <x v="1"/>
    <n v="36"/>
    <x v="0"/>
    <n v="0"/>
    <x v="0"/>
    <x v="1"/>
    <n v="29"/>
    <x v="3"/>
    <x v="8"/>
    <x v="726"/>
    <n v="28.73813427038872"/>
    <n v="8"/>
    <s v="High"/>
    <x v="1"/>
    <n v="0.25"/>
    <x v="0"/>
    <x v="1"/>
  </r>
  <r>
    <s v="7403-MNCG"/>
    <x v="1"/>
    <x v="58"/>
    <x v="1"/>
    <x v="0"/>
    <s v="AZ"/>
    <x v="1"/>
    <n v="66"/>
    <x v="0"/>
    <n v="0"/>
    <x v="0"/>
    <x v="1"/>
    <n v="41"/>
    <x v="5"/>
    <x v="5"/>
    <x v="743"/>
    <n v="37.889406874371659"/>
    <n v="2"/>
    <s v="Low"/>
    <x v="1"/>
    <n v="6.25E-2"/>
    <x v="1"/>
    <x v="2"/>
  </r>
  <r>
    <s v="2032-VNWH"/>
    <x v="1"/>
    <x v="14"/>
    <x v="0"/>
    <x v="0"/>
    <s v="MT"/>
    <x v="1"/>
    <n v="72"/>
    <x v="0"/>
    <n v="0"/>
    <x v="0"/>
    <x v="1"/>
    <n v="45"/>
    <x v="3"/>
    <x v="2"/>
    <x v="247"/>
    <n v="49.212746075681267"/>
    <n v="8"/>
    <s v="High"/>
    <x v="1"/>
    <n v="0.88888888888888884"/>
    <x v="1"/>
    <x v="2"/>
  </r>
  <r>
    <s v="2509-HENA"/>
    <x v="1"/>
    <x v="12"/>
    <x v="2"/>
    <x v="1"/>
    <s v="VT"/>
    <x v="1"/>
    <n v="63"/>
    <x v="0"/>
    <n v="0"/>
    <x v="0"/>
    <x v="0"/>
    <n v="42"/>
    <x v="4"/>
    <x v="14"/>
    <x v="1021"/>
    <n v="35.541684358007259"/>
    <n v="1"/>
    <s v="Low"/>
    <x v="1"/>
    <n v="1"/>
    <x v="0"/>
    <x v="3"/>
  </r>
  <r>
    <s v="9210-SDQU"/>
    <x v="0"/>
    <x v="41"/>
    <x v="1"/>
    <x v="1"/>
    <s v="MS"/>
    <x v="1"/>
    <n v="29"/>
    <x v="0"/>
    <n v="0"/>
    <x v="2"/>
    <x v="0"/>
    <n v="44"/>
    <x v="0"/>
    <x v="0"/>
    <x v="205"/>
    <n v="44.787522332738448"/>
    <n v="8"/>
    <s v="High"/>
    <x v="1"/>
    <n v="0.11428571428571428"/>
    <x v="2"/>
    <x v="0"/>
  </r>
  <r>
    <s v="7331-YHBP"/>
    <x v="1"/>
    <x v="6"/>
    <x v="0"/>
    <x v="1"/>
    <s v="AZ"/>
    <x v="1"/>
    <n v="58"/>
    <x v="0"/>
    <n v="0"/>
    <x v="0"/>
    <x v="1"/>
    <n v="40"/>
    <x v="1"/>
    <x v="7"/>
    <x v="1129"/>
    <n v="45.438555209963589"/>
    <n v="5"/>
    <s v="Medium"/>
    <x v="1"/>
    <n v="0.26315789473684209"/>
    <x v="0"/>
    <x v="2"/>
  </r>
  <r>
    <s v="2875-NDQU"/>
    <x v="1"/>
    <x v="2"/>
    <x v="5"/>
    <x v="1"/>
    <s v="NC"/>
    <x v="0"/>
    <n v="55"/>
    <x v="0"/>
    <n v="0"/>
    <x v="1"/>
    <x v="0"/>
    <n v="36"/>
    <x v="5"/>
    <x v="5"/>
    <x v="738"/>
    <n v="30.630548223338121"/>
    <n v="6"/>
    <s v="High"/>
    <x v="1"/>
    <n v="0.5"/>
    <x v="0"/>
    <x v="0"/>
  </r>
  <r>
    <s v="2203-MPAQ"/>
    <x v="0"/>
    <x v="58"/>
    <x v="1"/>
    <x v="0"/>
    <s v="UT"/>
    <x v="1"/>
    <n v="20"/>
    <x v="1"/>
    <n v="6"/>
    <x v="0"/>
    <x v="3"/>
    <n v="10"/>
    <x v="0"/>
    <x v="0"/>
    <x v="1211"/>
    <n v="11.895700472946009"/>
    <n v="3"/>
    <s v="Medium"/>
    <x v="0"/>
    <n v="9.375E-2"/>
    <x v="2"/>
    <x v="2"/>
  </r>
  <r>
    <s v="3794-CSEF"/>
    <x v="0"/>
    <x v="39"/>
    <x v="1"/>
    <x v="0"/>
    <s v="ND"/>
    <x v="1"/>
    <n v="41"/>
    <x v="1"/>
    <n v="2"/>
    <x v="2"/>
    <x v="1"/>
    <n v="25"/>
    <x v="0"/>
    <x v="0"/>
    <x v="961"/>
    <n v="24.652596019048911"/>
    <n v="3"/>
    <s v="Medium"/>
    <x v="1"/>
    <n v="4.2253521126760563E-2"/>
    <x v="0"/>
    <x v="1"/>
  </r>
  <r>
    <s v="8716-KWIZ"/>
    <x v="1"/>
    <x v="45"/>
    <x v="0"/>
    <x v="1"/>
    <s v="AR"/>
    <x v="0"/>
    <n v="55"/>
    <x v="0"/>
    <n v="0"/>
    <x v="0"/>
    <x v="0"/>
    <n v="49"/>
    <x v="3"/>
    <x v="8"/>
    <x v="34"/>
    <n v="49.459637209136801"/>
    <n v="6"/>
    <s v="High"/>
    <x v="1"/>
    <n v="0.46153846153846156"/>
    <x v="0"/>
    <x v="0"/>
  </r>
  <r>
    <s v="1908-AOEO"/>
    <x v="1"/>
    <x v="45"/>
    <x v="5"/>
    <x v="1"/>
    <s v="MI"/>
    <x v="0"/>
    <n v="67"/>
    <x v="0"/>
    <n v="0"/>
    <x v="0"/>
    <x v="1"/>
    <n v="54"/>
    <x v="3"/>
    <x v="8"/>
    <x v="489"/>
    <n v="46.937330945227011"/>
    <n v="7"/>
    <s v="High"/>
    <x v="2"/>
    <n v="0.53846153846153844"/>
    <x v="1"/>
    <x v="1"/>
  </r>
  <r>
    <s v="3530-RNKM"/>
    <x v="0"/>
    <x v="54"/>
    <x v="1"/>
    <x v="1"/>
    <s v="DC"/>
    <x v="1"/>
    <n v="33"/>
    <x v="1"/>
    <n v="3"/>
    <x v="0"/>
    <x v="1"/>
    <n v="23"/>
    <x v="0"/>
    <x v="0"/>
    <x v="1105"/>
    <n v="19.534404606022161"/>
    <n v="7"/>
    <s v="High"/>
    <x v="1"/>
    <n v="0.7"/>
    <x v="0"/>
    <x v="0"/>
  </r>
  <r>
    <s v="0640-LNBK"/>
    <x v="0"/>
    <x v="12"/>
    <x v="1"/>
    <x v="1"/>
    <s v="OK"/>
    <x v="1"/>
    <n v="76"/>
    <x v="0"/>
    <n v="0"/>
    <x v="1"/>
    <x v="1"/>
    <n v="29"/>
    <x v="0"/>
    <x v="0"/>
    <x v="588"/>
    <n v="24.52560997104262"/>
    <n v="6"/>
    <s v="High"/>
    <x v="1"/>
    <n v="6"/>
    <x v="1"/>
    <x v="0"/>
  </r>
  <r>
    <s v="3900-UXRO"/>
    <x v="0"/>
    <x v="22"/>
    <x v="1"/>
    <x v="1"/>
    <s v="NE"/>
    <x v="1"/>
    <n v="83"/>
    <x v="0"/>
    <n v="0"/>
    <x v="2"/>
    <x v="0"/>
    <n v="37"/>
    <x v="0"/>
    <x v="0"/>
    <x v="1244"/>
    <n v="32.899354891428523"/>
    <n v="1"/>
    <s v="Low"/>
    <x v="1"/>
    <n v="9.0909090909090912E-2"/>
    <x v="1"/>
    <x v="1"/>
  </r>
  <r>
    <s v="8768-XIHT"/>
    <x v="0"/>
    <x v="49"/>
    <x v="1"/>
    <x v="0"/>
    <s v="OH"/>
    <x v="0"/>
    <n v="42"/>
    <x v="0"/>
    <n v="0"/>
    <x v="2"/>
    <x v="1"/>
    <n v="13"/>
    <x v="0"/>
    <x v="0"/>
    <x v="70"/>
    <n v="14.762766560478831"/>
    <n v="10"/>
    <s v="High"/>
    <x v="0"/>
    <n v="0.17857142857142858"/>
    <x v="0"/>
    <x v="1"/>
  </r>
  <r>
    <s v="2491-OLNY"/>
    <x v="0"/>
    <x v="25"/>
    <x v="1"/>
    <x v="1"/>
    <s v="WV"/>
    <x v="1"/>
    <n v="21"/>
    <x v="1"/>
    <n v="2"/>
    <x v="0"/>
    <x v="1"/>
    <n v="26"/>
    <x v="0"/>
    <x v="0"/>
    <x v="801"/>
    <n v="23.44743870673982"/>
    <n v="6"/>
    <s v="High"/>
    <x v="1"/>
    <n v="9.2307692307692313E-2"/>
    <x v="2"/>
    <x v="0"/>
  </r>
  <r>
    <s v="2445-OVKL"/>
    <x v="0"/>
    <x v="29"/>
    <x v="1"/>
    <x v="1"/>
    <s v="WV"/>
    <x v="1"/>
    <n v="44"/>
    <x v="0"/>
    <n v="0"/>
    <x v="2"/>
    <x v="1"/>
    <n v="46"/>
    <x v="0"/>
    <x v="0"/>
    <x v="1359"/>
    <n v="41.45826565380721"/>
    <n v="10"/>
    <s v="High"/>
    <x v="1"/>
    <n v="0.14925373134328357"/>
    <x v="0"/>
    <x v="0"/>
  </r>
  <r>
    <s v="1353-YRZS"/>
    <x v="0"/>
    <x v="34"/>
    <x v="3"/>
    <x v="1"/>
    <s v="NM"/>
    <x v="1"/>
    <n v="43"/>
    <x v="0"/>
    <n v="0"/>
    <x v="1"/>
    <x v="0"/>
    <n v="29"/>
    <x v="0"/>
    <x v="0"/>
    <x v="1360"/>
    <n v="25.15373747298656"/>
    <n v="9"/>
    <s v="High"/>
    <x v="1"/>
    <n v="0.13636363636363635"/>
    <x v="0"/>
    <x v="2"/>
  </r>
  <r>
    <s v="8628-WWJH"/>
    <x v="1"/>
    <x v="38"/>
    <x v="5"/>
    <x v="0"/>
    <s v="IA"/>
    <x v="0"/>
    <n v="39"/>
    <x v="0"/>
    <n v="0"/>
    <x v="0"/>
    <x v="1"/>
    <n v="54"/>
    <x v="2"/>
    <x v="6"/>
    <x v="83"/>
    <n v="64.644089016567449"/>
    <n v="5"/>
    <s v="Medium"/>
    <x v="2"/>
    <n v="0.3125"/>
    <x v="0"/>
    <x v="1"/>
  </r>
  <r>
    <s v="0182-NZEW"/>
    <x v="0"/>
    <x v="65"/>
    <x v="1"/>
    <x v="1"/>
    <s v="WA"/>
    <x v="1"/>
    <n v="67"/>
    <x v="0"/>
    <n v="0"/>
    <x v="2"/>
    <x v="1"/>
    <n v="35"/>
    <x v="0"/>
    <x v="0"/>
    <x v="1231"/>
    <n v="30.892722738284832"/>
    <n v="7"/>
    <s v="High"/>
    <x v="1"/>
    <n v="0.15909090909090909"/>
    <x v="1"/>
    <x v="2"/>
  </r>
  <r>
    <s v="8967-ZTRX"/>
    <x v="1"/>
    <x v="47"/>
    <x v="5"/>
    <x v="1"/>
    <s v="VT"/>
    <x v="1"/>
    <n v="73"/>
    <x v="0"/>
    <n v="0"/>
    <x v="0"/>
    <x v="1"/>
    <n v="48"/>
    <x v="3"/>
    <x v="8"/>
    <x v="504"/>
    <n v="44.099134402365848"/>
    <n v="6"/>
    <s v="High"/>
    <x v="1"/>
    <n v="0.19354838709677419"/>
    <x v="1"/>
    <x v="3"/>
  </r>
  <r>
    <s v="1068-ERNO"/>
    <x v="0"/>
    <x v="12"/>
    <x v="1"/>
    <x v="1"/>
    <s v="RI"/>
    <x v="0"/>
    <n v="44"/>
    <x v="0"/>
    <n v="0"/>
    <x v="0"/>
    <x v="1"/>
    <n v="36"/>
    <x v="0"/>
    <x v="0"/>
    <x v="817"/>
    <n v="42.685650462937708"/>
    <n v="5"/>
    <s v="Medium"/>
    <x v="1"/>
    <n v="5"/>
    <x v="0"/>
    <x v="3"/>
  </r>
  <r>
    <s v="6461-PUKX"/>
    <x v="0"/>
    <x v="62"/>
    <x v="2"/>
    <x v="1"/>
    <s v="WV"/>
    <x v="0"/>
    <n v="76"/>
    <x v="0"/>
    <n v="0"/>
    <x v="2"/>
    <x v="1"/>
    <n v="30"/>
    <x v="0"/>
    <x v="0"/>
    <x v="1323"/>
    <n v="26.51248526640487"/>
    <n v="0"/>
    <s v="None"/>
    <x v="1"/>
    <n v="0"/>
    <x v="1"/>
    <x v="0"/>
  </r>
  <r>
    <s v="5488-TQKO"/>
    <x v="1"/>
    <x v="12"/>
    <x v="2"/>
    <x v="1"/>
    <s v="NM"/>
    <x v="0"/>
    <n v="29"/>
    <x v="1"/>
    <n v="3"/>
    <x v="0"/>
    <x v="1"/>
    <n v="12"/>
    <x v="3"/>
    <x v="8"/>
    <x v="331"/>
    <n v="11.194518705940711"/>
    <n v="4"/>
    <s v="Medium"/>
    <x v="0"/>
    <n v="4"/>
    <x v="2"/>
    <x v="2"/>
  </r>
  <r>
    <s v="3673-MCWM"/>
    <x v="1"/>
    <x v="45"/>
    <x v="5"/>
    <x v="0"/>
    <s v="GA"/>
    <x v="0"/>
    <n v="82"/>
    <x v="0"/>
    <n v="0"/>
    <x v="0"/>
    <x v="1"/>
    <n v="42"/>
    <x v="5"/>
    <x v="19"/>
    <x v="93"/>
    <n v="47.797833362882272"/>
    <n v="10"/>
    <s v="High"/>
    <x v="1"/>
    <n v="0.76923076923076927"/>
    <x v="1"/>
    <x v="0"/>
  </r>
  <r>
    <s v="5725-EIGQ"/>
    <x v="1"/>
    <x v="28"/>
    <x v="5"/>
    <x v="1"/>
    <s v="WI"/>
    <x v="0"/>
    <n v="77"/>
    <x v="0"/>
    <n v="0"/>
    <x v="0"/>
    <x v="1"/>
    <n v="39"/>
    <x v="1"/>
    <x v="9"/>
    <x v="818"/>
    <n v="34.205289993558168"/>
    <n v="2"/>
    <s v="Low"/>
    <x v="1"/>
    <n v="0.11764705882352941"/>
    <x v="1"/>
    <x v="1"/>
  </r>
  <r>
    <s v="2905-EXND"/>
    <x v="0"/>
    <x v="33"/>
    <x v="1"/>
    <x v="1"/>
    <s v="ND"/>
    <x v="0"/>
    <n v="65"/>
    <x v="1"/>
    <n v="6"/>
    <x v="1"/>
    <x v="1"/>
    <n v="21"/>
    <x v="0"/>
    <x v="0"/>
    <x v="1301"/>
    <n v="18.87253657186525"/>
    <n v="1"/>
    <s v="Low"/>
    <x v="1"/>
    <n v="4.3478260869565216E-2"/>
    <x v="0"/>
    <x v="1"/>
  </r>
  <r>
    <s v="9096-ZWMC"/>
    <x v="0"/>
    <x v="13"/>
    <x v="1"/>
    <x v="1"/>
    <s v="PA"/>
    <x v="0"/>
    <n v="73"/>
    <x v="1"/>
    <n v="4"/>
    <x v="2"/>
    <x v="1"/>
    <n v="53"/>
    <x v="0"/>
    <x v="0"/>
    <x v="1276"/>
    <n v="43.04897061658103"/>
    <n v="9"/>
    <s v="High"/>
    <x v="2"/>
    <n v="0.2"/>
    <x v="1"/>
    <x v="3"/>
  </r>
  <r>
    <s v="6582-NRSQ"/>
    <x v="0"/>
    <x v="39"/>
    <x v="1"/>
    <x v="1"/>
    <s v="KS"/>
    <x v="0"/>
    <n v="38"/>
    <x v="1"/>
    <n v="3"/>
    <x v="2"/>
    <x v="1"/>
    <n v="38"/>
    <x v="0"/>
    <x v="0"/>
    <x v="734"/>
    <n v="44.61174179358575"/>
    <n v="5"/>
    <s v="Medium"/>
    <x v="1"/>
    <n v="7.0422535211267609E-2"/>
    <x v="0"/>
    <x v="1"/>
  </r>
  <r>
    <s v="1706-WBUH"/>
    <x v="0"/>
    <x v="54"/>
    <x v="1"/>
    <x v="0"/>
    <s v="RI"/>
    <x v="1"/>
    <n v="27"/>
    <x v="1"/>
    <n v="5"/>
    <x v="0"/>
    <x v="0"/>
    <n v="12"/>
    <x v="0"/>
    <x v="0"/>
    <x v="611"/>
    <n v="13.856695981046441"/>
    <n v="8"/>
    <s v="High"/>
    <x v="0"/>
    <n v="0.8"/>
    <x v="2"/>
    <x v="3"/>
  </r>
  <r>
    <s v="8703-VUUT"/>
    <x v="1"/>
    <x v="0"/>
    <x v="2"/>
    <x v="1"/>
    <s v="MS"/>
    <x v="1"/>
    <n v="47"/>
    <x v="0"/>
    <n v="0"/>
    <x v="0"/>
    <x v="1"/>
    <n v="47"/>
    <x v="4"/>
    <x v="10"/>
    <x v="180"/>
    <n v="44.824406918497139"/>
    <n v="9"/>
    <s v="High"/>
    <x v="1"/>
    <n v="0.375"/>
    <x v="0"/>
    <x v="0"/>
  </r>
  <r>
    <s v="6956-OICJ"/>
    <x v="0"/>
    <x v="61"/>
    <x v="1"/>
    <x v="0"/>
    <s v="KY"/>
    <x v="0"/>
    <n v="43"/>
    <x v="1"/>
    <n v="2"/>
    <x v="2"/>
    <x v="0"/>
    <n v="10"/>
    <x v="0"/>
    <x v="0"/>
    <x v="539"/>
    <n v="9.3040045021561379"/>
    <n v="8"/>
    <s v="High"/>
    <x v="0"/>
    <n v="0.2857142857142857"/>
    <x v="0"/>
    <x v="0"/>
  </r>
  <r>
    <s v="5935-NUKQ"/>
    <x v="0"/>
    <x v="16"/>
    <x v="1"/>
    <x v="1"/>
    <s v="MS"/>
    <x v="1"/>
    <n v="27"/>
    <x v="1"/>
    <n v="5"/>
    <x v="2"/>
    <x v="1"/>
    <n v="40"/>
    <x v="0"/>
    <x v="0"/>
    <x v="590"/>
    <n v="42.006573285011378"/>
    <n v="5"/>
    <s v="Medium"/>
    <x v="1"/>
    <n v="6.9444444444444448E-2"/>
    <x v="2"/>
    <x v="0"/>
  </r>
  <r>
    <s v="9776-JHCF"/>
    <x v="1"/>
    <x v="54"/>
    <x v="5"/>
    <x v="1"/>
    <s v="ND"/>
    <x v="0"/>
    <n v="38"/>
    <x v="0"/>
    <n v="0"/>
    <x v="0"/>
    <x v="1"/>
    <n v="59"/>
    <x v="3"/>
    <x v="8"/>
    <x v="136"/>
    <n v="66.28682297643293"/>
    <n v="6"/>
    <s v="High"/>
    <x v="2"/>
    <n v="0.6"/>
    <x v="0"/>
    <x v="1"/>
  </r>
  <r>
    <s v="0323-DAFB"/>
    <x v="1"/>
    <x v="56"/>
    <x v="2"/>
    <x v="1"/>
    <s v="UT"/>
    <x v="1"/>
    <n v="67"/>
    <x v="0"/>
    <n v="0"/>
    <x v="2"/>
    <x v="1"/>
    <n v="59"/>
    <x v="3"/>
    <x v="2"/>
    <x v="590"/>
    <n v="59.885900605376641"/>
    <n v="8"/>
    <s v="High"/>
    <x v="2"/>
    <n v="0.11764705882352941"/>
    <x v="1"/>
    <x v="2"/>
  </r>
  <r>
    <s v="0065-HPMG"/>
    <x v="0"/>
    <x v="41"/>
    <x v="1"/>
    <x v="1"/>
    <s v="MD"/>
    <x v="1"/>
    <n v="59"/>
    <x v="1"/>
    <n v="5"/>
    <x v="2"/>
    <x v="1"/>
    <n v="34"/>
    <x v="0"/>
    <x v="0"/>
    <x v="1271"/>
    <n v="35.007510897982392"/>
    <n v="1"/>
    <s v="Low"/>
    <x v="1"/>
    <n v="1.4285714285714285E-2"/>
    <x v="0"/>
    <x v="0"/>
  </r>
  <r>
    <s v="9579-UNHI"/>
    <x v="0"/>
    <x v="8"/>
    <x v="1"/>
    <x v="1"/>
    <s v="SD"/>
    <x v="1"/>
    <n v="43"/>
    <x v="1"/>
    <n v="2"/>
    <x v="0"/>
    <x v="1"/>
    <n v="34"/>
    <x v="0"/>
    <x v="0"/>
    <x v="1361"/>
    <n v="36.723422134718938"/>
    <n v="8"/>
    <s v="High"/>
    <x v="1"/>
    <n v="4"/>
    <x v="0"/>
    <x v="1"/>
  </r>
  <r>
    <s v="1896-NNMD"/>
    <x v="0"/>
    <x v="74"/>
    <x v="1"/>
    <x v="1"/>
    <s v="MD"/>
    <x v="0"/>
    <n v="26"/>
    <x v="0"/>
    <n v="0"/>
    <x v="2"/>
    <x v="1"/>
    <n v="51"/>
    <x v="0"/>
    <x v="0"/>
    <x v="1301"/>
    <n v="45.129147906648903"/>
    <n v="10"/>
    <s v="High"/>
    <x v="2"/>
    <n v="0.18867924528301888"/>
    <x v="2"/>
    <x v="0"/>
  </r>
  <r>
    <s v="4861-ORBX"/>
    <x v="0"/>
    <x v="18"/>
    <x v="0"/>
    <x v="0"/>
    <s v="AZ"/>
    <x v="0"/>
    <n v="38"/>
    <x v="1"/>
    <n v="2"/>
    <x v="2"/>
    <x v="0"/>
    <n v="7"/>
    <x v="0"/>
    <x v="0"/>
    <x v="842"/>
    <n v="6.4680667751718044"/>
    <n v="5"/>
    <s v="Medium"/>
    <x v="0"/>
    <n v="8.771929824561403E-2"/>
    <x v="0"/>
    <x v="2"/>
  </r>
  <r>
    <s v="2877-PZOH"/>
    <x v="1"/>
    <x v="43"/>
    <x v="4"/>
    <x v="1"/>
    <s v="IL"/>
    <x v="0"/>
    <n v="81"/>
    <x v="0"/>
    <n v="0"/>
    <x v="0"/>
    <x v="1"/>
    <n v="52"/>
    <x v="3"/>
    <x v="8"/>
    <x v="381"/>
    <n v="60.382175857406601"/>
    <n v="9"/>
    <s v="High"/>
    <x v="2"/>
    <n v="0.31034482758620691"/>
    <x v="1"/>
    <x v="1"/>
  </r>
  <r>
    <s v="2951-WPVK"/>
    <x v="0"/>
    <x v="41"/>
    <x v="2"/>
    <x v="0"/>
    <s v="DC"/>
    <x v="1"/>
    <n v="30"/>
    <x v="1"/>
    <n v="2"/>
    <x v="2"/>
    <x v="0"/>
    <n v="10"/>
    <x v="0"/>
    <x v="0"/>
    <x v="1148"/>
    <n v="10.095230818855439"/>
    <n v="5"/>
    <s v="Medium"/>
    <x v="0"/>
    <n v="7.1428571428571425E-2"/>
    <x v="0"/>
    <x v="0"/>
  </r>
  <r>
    <s v="5016-IDJZ"/>
    <x v="1"/>
    <x v="35"/>
    <x v="1"/>
    <x v="1"/>
    <s v="MS"/>
    <x v="1"/>
    <n v="72"/>
    <x v="0"/>
    <n v="0"/>
    <x v="0"/>
    <x v="1"/>
    <n v="26"/>
    <x v="1"/>
    <x v="7"/>
    <x v="1266"/>
    <n v="26.168060389564982"/>
    <n v="2"/>
    <s v="Low"/>
    <x v="1"/>
    <n v="0.08"/>
    <x v="1"/>
    <x v="0"/>
  </r>
  <r>
    <s v="6049-NPFD"/>
    <x v="0"/>
    <x v="41"/>
    <x v="1"/>
    <x v="1"/>
    <s v="WV"/>
    <x v="0"/>
    <n v="59"/>
    <x v="1"/>
    <n v="3"/>
    <x v="2"/>
    <x v="1"/>
    <n v="51"/>
    <x v="0"/>
    <x v="0"/>
    <x v="1362"/>
    <n v="43.414185950965667"/>
    <n v="0"/>
    <s v="None"/>
    <x v="2"/>
    <n v="0"/>
    <x v="0"/>
    <x v="0"/>
  </r>
  <r>
    <s v="4608-ZHQJ"/>
    <x v="0"/>
    <x v="54"/>
    <x v="1"/>
    <x v="1"/>
    <s v="ND"/>
    <x v="1"/>
    <n v="25"/>
    <x v="0"/>
    <n v="0"/>
    <x v="0"/>
    <x v="0"/>
    <n v="44"/>
    <x v="0"/>
    <x v="0"/>
    <x v="1299"/>
    <n v="43.332595770159791"/>
    <n v="6"/>
    <s v="High"/>
    <x v="1"/>
    <n v="0.6"/>
    <x v="2"/>
    <x v="1"/>
  </r>
  <r>
    <s v="9766-MMQY"/>
    <x v="1"/>
    <x v="38"/>
    <x v="4"/>
    <x v="1"/>
    <s v="NC"/>
    <x v="0"/>
    <n v="47"/>
    <x v="0"/>
    <n v="0"/>
    <x v="0"/>
    <x v="0"/>
    <n v="40"/>
    <x v="1"/>
    <x v="7"/>
    <x v="520"/>
    <n v="45.797251933870633"/>
    <n v="8"/>
    <s v="High"/>
    <x v="1"/>
    <n v="0.5"/>
    <x v="0"/>
    <x v="0"/>
  </r>
  <r>
    <s v="8196-PBDU"/>
    <x v="0"/>
    <x v="52"/>
    <x v="1"/>
    <x v="1"/>
    <s v="OH"/>
    <x v="1"/>
    <n v="59"/>
    <x v="0"/>
    <n v="0"/>
    <x v="2"/>
    <x v="1"/>
    <n v="25"/>
    <x v="0"/>
    <x v="0"/>
    <x v="780"/>
    <n v="23.545206286940491"/>
    <n v="6"/>
    <s v="High"/>
    <x v="1"/>
    <n v="0.1"/>
    <x v="0"/>
    <x v="1"/>
  </r>
  <r>
    <s v="7820-ZAOQ"/>
    <x v="0"/>
    <x v="50"/>
    <x v="1"/>
    <x v="1"/>
    <s v="KS"/>
    <x v="1"/>
    <n v="40"/>
    <x v="1"/>
    <n v="2"/>
    <x v="1"/>
    <x v="0"/>
    <n v="51"/>
    <x v="0"/>
    <x v="0"/>
    <x v="1363"/>
    <n v="41.525360098169863"/>
    <n v="6"/>
    <s v="High"/>
    <x v="2"/>
    <n v="9.6774193548387094E-2"/>
    <x v="0"/>
    <x v="1"/>
  </r>
  <r>
    <s v="3966-MSPM"/>
    <x v="0"/>
    <x v="31"/>
    <x v="1"/>
    <x v="0"/>
    <s v="TN"/>
    <x v="1"/>
    <n v="64"/>
    <x v="1"/>
    <n v="3"/>
    <x v="2"/>
    <x v="0"/>
    <n v="6"/>
    <x v="0"/>
    <x v="0"/>
    <x v="190"/>
    <n v="5.0232738881336134"/>
    <n v="9"/>
    <s v="High"/>
    <x v="0"/>
    <n v="0.40909090909090912"/>
    <x v="0"/>
    <x v="0"/>
  </r>
  <r>
    <s v="7990-ICSP"/>
    <x v="0"/>
    <x v="57"/>
    <x v="2"/>
    <x v="1"/>
    <s v="OR"/>
    <x v="0"/>
    <n v="24"/>
    <x v="0"/>
    <n v="0"/>
    <x v="2"/>
    <x v="0"/>
    <n v="38"/>
    <x v="0"/>
    <x v="0"/>
    <x v="991"/>
    <n v="36.764929792443468"/>
    <n v="3"/>
    <s v="Medium"/>
    <x v="1"/>
    <n v="4.1095890410958902E-2"/>
    <x v="2"/>
    <x v="2"/>
  </r>
  <r>
    <s v="5189-SKIW"/>
    <x v="0"/>
    <x v="52"/>
    <x v="0"/>
    <x v="1"/>
    <s v="SC"/>
    <x v="1"/>
    <n v="57"/>
    <x v="0"/>
    <n v="0"/>
    <x v="1"/>
    <x v="0"/>
    <n v="23"/>
    <x v="0"/>
    <x v="0"/>
    <x v="1239"/>
    <n v="26.59709799559711"/>
    <n v="9"/>
    <s v="High"/>
    <x v="1"/>
    <n v="0.15"/>
    <x v="0"/>
    <x v="0"/>
  </r>
  <r>
    <s v="1703-WYYX"/>
    <x v="0"/>
    <x v="3"/>
    <x v="2"/>
    <x v="1"/>
    <s v="RI"/>
    <x v="0"/>
    <n v="26"/>
    <x v="0"/>
    <n v="0"/>
    <x v="2"/>
    <x v="1"/>
    <n v="38"/>
    <x v="0"/>
    <x v="0"/>
    <x v="788"/>
    <n v="34.790779296799982"/>
    <n v="0"/>
    <s v="None"/>
    <x v="1"/>
    <n v="0"/>
    <x v="2"/>
    <x v="3"/>
  </r>
  <r>
    <s v="2179-ULXY"/>
    <x v="1"/>
    <x v="12"/>
    <x v="5"/>
    <x v="1"/>
    <s v="CT"/>
    <x v="0"/>
    <n v="81"/>
    <x v="0"/>
    <n v="0"/>
    <x v="0"/>
    <x v="3"/>
    <n v="37"/>
    <x v="3"/>
    <x v="8"/>
    <x v="824"/>
    <n v="37.440221757965027"/>
    <n v="3"/>
    <s v="Medium"/>
    <x v="1"/>
    <n v="3"/>
    <x v="1"/>
    <x v="3"/>
  </r>
  <r>
    <s v="7421-BIOB"/>
    <x v="0"/>
    <x v="38"/>
    <x v="1"/>
    <x v="0"/>
    <s v="AK"/>
    <x v="0"/>
    <n v="21"/>
    <x v="0"/>
    <n v="0"/>
    <x v="0"/>
    <x v="0"/>
    <n v="7"/>
    <x v="0"/>
    <x v="0"/>
    <x v="155"/>
    <n v="8.119886249900846"/>
    <n v="10"/>
    <s v="High"/>
    <x v="0"/>
    <n v="0.625"/>
    <x v="2"/>
    <x v="2"/>
  </r>
  <r>
    <s v="9066-LPPA"/>
    <x v="1"/>
    <x v="3"/>
    <x v="1"/>
    <x v="1"/>
    <s v="NJ"/>
    <x v="1"/>
    <n v="56"/>
    <x v="0"/>
    <n v="0"/>
    <x v="1"/>
    <x v="1"/>
    <n v="68"/>
    <x v="1"/>
    <x v="9"/>
    <x v="849"/>
    <n v="63.426262079904014"/>
    <n v="8"/>
    <s v="High"/>
    <x v="2"/>
    <n v="0.11594202898550725"/>
    <x v="0"/>
    <x v="3"/>
  </r>
  <r>
    <s v="0029-FTVA"/>
    <x v="0"/>
    <x v="66"/>
    <x v="2"/>
    <x v="1"/>
    <s v="CT"/>
    <x v="1"/>
    <n v="30"/>
    <x v="0"/>
    <n v="0"/>
    <x v="1"/>
    <x v="1"/>
    <n v="39"/>
    <x v="0"/>
    <x v="0"/>
    <x v="393"/>
    <n v="38.22618686827326"/>
    <n v="9"/>
    <s v="High"/>
    <x v="1"/>
    <n v="0.33333333333333331"/>
    <x v="0"/>
    <x v="3"/>
  </r>
  <r>
    <s v="2562-HWYM"/>
    <x v="0"/>
    <x v="72"/>
    <x v="1"/>
    <x v="1"/>
    <s v="AZ"/>
    <x v="1"/>
    <n v="56"/>
    <x v="0"/>
    <n v="0"/>
    <x v="2"/>
    <x v="1"/>
    <n v="44"/>
    <x v="0"/>
    <x v="0"/>
    <x v="219"/>
    <n v="42.039743323595168"/>
    <n v="9"/>
    <s v="High"/>
    <x v="1"/>
    <n v="0.12162162162162163"/>
    <x v="0"/>
    <x v="2"/>
  </r>
  <r>
    <s v="0148-PRYW"/>
    <x v="0"/>
    <x v="57"/>
    <x v="1"/>
    <x v="0"/>
    <s v="MO"/>
    <x v="0"/>
    <n v="26"/>
    <x v="1"/>
    <n v="2"/>
    <x v="2"/>
    <x v="0"/>
    <n v="8"/>
    <x v="0"/>
    <x v="0"/>
    <x v="638"/>
    <n v="8.1033937247438761"/>
    <n v="8"/>
    <s v="High"/>
    <x v="0"/>
    <n v="0.1095890410958904"/>
    <x v="2"/>
    <x v="1"/>
  </r>
  <r>
    <s v="9941-RAAJ"/>
    <x v="0"/>
    <x v="57"/>
    <x v="0"/>
    <x v="1"/>
    <s v="AL"/>
    <x v="1"/>
    <n v="54"/>
    <x v="1"/>
    <n v="5"/>
    <x v="2"/>
    <x v="0"/>
    <n v="52"/>
    <x v="0"/>
    <x v="0"/>
    <x v="919"/>
    <n v="57.914010434229311"/>
    <n v="7"/>
    <s v="High"/>
    <x v="2"/>
    <n v="9.5890410958904104E-2"/>
    <x v="0"/>
    <x v="0"/>
  </r>
  <r>
    <s v="0564-OHTU"/>
    <x v="0"/>
    <x v="63"/>
    <x v="1"/>
    <x v="0"/>
    <s v="WA"/>
    <x v="1"/>
    <n v="28"/>
    <x v="0"/>
    <n v="0"/>
    <x v="1"/>
    <x v="1"/>
    <n v="7"/>
    <x v="0"/>
    <x v="0"/>
    <x v="798"/>
    <n v="7.5502349842270089"/>
    <n v="9"/>
    <s v="High"/>
    <x v="0"/>
    <n v="0.19148936170212766"/>
    <x v="2"/>
    <x v="2"/>
  </r>
  <r>
    <s v="3423-IIWR"/>
    <x v="0"/>
    <x v="72"/>
    <x v="1"/>
    <x v="0"/>
    <s v="KS"/>
    <x v="1"/>
    <n v="53"/>
    <x v="0"/>
    <n v="0"/>
    <x v="1"/>
    <x v="1"/>
    <n v="8"/>
    <x v="0"/>
    <x v="0"/>
    <x v="1339"/>
    <n v="7.3331373524124661"/>
    <n v="7"/>
    <s v="High"/>
    <x v="0"/>
    <n v="9.45945945945946E-2"/>
    <x v="0"/>
    <x v="1"/>
  </r>
  <r>
    <s v="8924-QHIX"/>
    <x v="0"/>
    <x v="28"/>
    <x v="0"/>
    <x v="0"/>
    <s v="CO"/>
    <x v="0"/>
    <n v="29"/>
    <x v="0"/>
    <n v="0"/>
    <x v="0"/>
    <x v="0"/>
    <n v="10"/>
    <x v="0"/>
    <x v="0"/>
    <x v="1338"/>
    <n v="9.2423298830088019"/>
    <n v="3"/>
    <s v="Medium"/>
    <x v="0"/>
    <n v="0.17647058823529413"/>
    <x v="2"/>
    <x v="2"/>
  </r>
  <r>
    <s v="5764-RMWM"/>
    <x v="0"/>
    <x v="41"/>
    <x v="0"/>
    <x v="1"/>
    <s v="AL"/>
    <x v="0"/>
    <n v="61"/>
    <x v="0"/>
    <n v="0"/>
    <x v="2"/>
    <x v="0"/>
    <n v="74"/>
    <x v="0"/>
    <x v="0"/>
    <x v="1141"/>
    <n v="80.277773533587023"/>
    <n v="9"/>
    <s v="High"/>
    <x v="2"/>
    <n v="0.12857142857142856"/>
    <x v="0"/>
    <x v="0"/>
  </r>
  <r>
    <s v="6001-MYAZ"/>
    <x v="0"/>
    <x v="64"/>
    <x v="0"/>
    <x v="0"/>
    <s v="TX"/>
    <x v="0"/>
    <n v="54"/>
    <x v="0"/>
    <n v="0"/>
    <x v="1"/>
    <x v="0"/>
    <n v="8"/>
    <x v="0"/>
    <x v="0"/>
    <x v="1131"/>
    <n v="7.90521447594036"/>
    <n v="4"/>
    <s v="Medium"/>
    <x v="0"/>
    <n v="8.6956521739130432E-2"/>
    <x v="0"/>
    <x v="0"/>
  </r>
  <r>
    <s v="7190-PDYI"/>
    <x v="1"/>
    <x v="64"/>
    <x v="4"/>
    <x v="1"/>
    <s v="MA"/>
    <x v="1"/>
    <n v="55"/>
    <x v="0"/>
    <n v="0"/>
    <x v="0"/>
    <x v="1"/>
    <n v="15"/>
    <x v="2"/>
    <x v="3"/>
    <x v="838"/>
    <n v="15.286719489167259"/>
    <n v="7"/>
    <s v="High"/>
    <x v="0"/>
    <n v="0.15217391304347827"/>
    <x v="0"/>
    <x v="3"/>
  </r>
  <r>
    <s v="0939-DEVI"/>
    <x v="0"/>
    <x v="47"/>
    <x v="1"/>
    <x v="0"/>
    <s v="OK"/>
    <x v="1"/>
    <n v="21"/>
    <x v="0"/>
    <n v="0"/>
    <x v="1"/>
    <x v="0"/>
    <n v="11"/>
    <x v="0"/>
    <x v="0"/>
    <x v="635"/>
    <n v="10.294685063433199"/>
    <n v="1"/>
    <s v="Low"/>
    <x v="0"/>
    <n v="3.2258064516129031E-2"/>
    <x v="2"/>
    <x v="0"/>
  </r>
  <r>
    <s v="5438-ZPWP"/>
    <x v="0"/>
    <x v="48"/>
    <x v="1"/>
    <x v="0"/>
    <s v="NM"/>
    <x v="1"/>
    <n v="28"/>
    <x v="0"/>
    <n v="0"/>
    <x v="1"/>
    <x v="0"/>
    <n v="12"/>
    <x v="0"/>
    <x v="0"/>
    <x v="580"/>
    <n v="11.79388734803622"/>
    <n v="7"/>
    <s v="High"/>
    <x v="0"/>
    <n v="0.35"/>
    <x v="2"/>
    <x v="2"/>
  </r>
  <r>
    <s v="8462-GGSB"/>
    <x v="0"/>
    <x v="0"/>
    <x v="1"/>
    <x v="0"/>
    <s v="NC"/>
    <x v="1"/>
    <n v="33"/>
    <x v="1"/>
    <n v="2"/>
    <x v="2"/>
    <x v="0"/>
    <n v="6"/>
    <x v="0"/>
    <x v="0"/>
    <x v="113"/>
    <n v="6.4066258142248396"/>
    <n v="2"/>
    <s v="Low"/>
    <x v="0"/>
    <n v="8.3333333333333329E-2"/>
    <x v="0"/>
    <x v="0"/>
  </r>
  <r>
    <s v="6721-YPIJ"/>
    <x v="0"/>
    <x v="51"/>
    <x v="1"/>
    <x v="1"/>
    <s v="MI"/>
    <x v="0"/>
    <n v="50"/>
    <x v="0"/>
    <n v="0"/>
    <x v="0"/>
    <x v="1"/>
    <n v="22"/>
    <x v="0"/>
    <x v="0"/>
    <x v="260"/>
    <n v="21.630928016189738"/>
    <n v="4"/>
    <s v="Medium"/>
    <x v="1"/>
    <n v="0.5"/>
    <x v="0"/>
    <x v="1"/>
  </r>
  <r>
    <s v="5585-JBPG"/>
    <x v="0"/>
    <x v="1"/>
    <x v="1"/>
    <x v="1"/>
    <s v="VT"/>
    <x v="0"/>
    <n v="24"/>
    <x v="0"/>
    <n v="0"/>
    <x v="1"/>
    <x v="1"/>
    <n v="54"/>
    <x v="0"/>
    <x v="0"/>
    <x v="818"/>
    <n v="59.340280391176357"/>
    <n v="3"/>
    <s v="Medium"/>
    <x v="2"/>
    <n v="4.6875E-2"/>
    <x v="2"/>
    <x v="3"/>
  </r>
  <r>
    <s v="3132-ZCXO"/>
    <x v="0"/>
    <x v="24"/>
    <x v="1"/>
    <x v="1"/>
    <s v="DE"/>
    <x v="0"/>
    <n v="49"/>
    <x v="0"/>
    <n v="0"/>
    <x v="0"/>
    <x v="0"/>
    <n v="53"/>
    <x v="0"/>
    <x v="0"/>
    <x v="81"/>
    <n v="53.564065450744437"/>
    <n v="1"/>
    <s v="Low"/>
    <x v="2"/>
    <n v="7.1428571428571425E-2"/>
    <x v="0"/>
    <x v="0"/>
  </r>
  <r>
    <s v="8222-ALPF"/>
    <x v="0"/>
    <x v="0"/>
    <x v="1"/>
    <x v="1"/>
    <s v="WA"/>
    <x v="1"/>
    <n v="55"/>
    <x v="1"/>
    <n v="6"/>
    <x v="1"/>
    <x v="0"/>
    <n v="24"/>
    <x v="0"/>
    <x v="0"/>
    <x v="171"/>
    <n v="20.813534834537219"/>
    <n v="9"/>
    <s v="High"/>
    <x v="1"/>
    <n v="0.375"/>
    <x v="0"/>
    <x v="2"/>
  </r>
  <r>
    <s v="7301-JZSN"/>
    <x v="0"/>
    <x v="46"/>
    <x v="1"/>
    <x v="1"/>
    <s v="ND"/>
    <x v="0"/>
    <n v="28"/>
    <x v="1"/>
    <n v="2"/>
    <x v="2"/>
    <x v="0"/>
    <n v="21"/>
    <x v="0"/>
    <x v="0"/>
    <x v="833"/>
    <n v="21.672701817044349"/>
    <n v="10"/>
    <s v="High"/>
    <x v="1"/>
    <n v="0.17241379310344829"/>
    <x v="2"/>
    <x v="1"/>
  </r>
  <r>
    <s v="0931-AESW"/>
    <x v="0"/>
    <x v="61"/>
    <x v="1"/>
    <x v="1"/>
    <s v="OH"/>
    <x v="0"/>
    <n v="33"/>
    <x v="1"/>
    <n v="2"/>
    <x v="1"/>
    <x v="1"/>
    <n v="34"/>
    <x v="0"/>
    <x v="0"/>
    <x v="304"/>
    <n v="31.329182405655018"/>
    <n v="5"/>
    <s v="Medium"/>
    <x v="1"/>
    <n v="0.17857142857142858"/>
    <x v="0"/>
    <x v="1"/>
  </r>
  <r>
    <s v="3508-UFKV"/>
    <x v="0"/>
    <x v="21"/>
    <x v="3"/>
    <x v="0"/>
    <s v="AL"/>
    <x v="1"/>
    <n v="38"/>
    <x v="1"/>
    <n v="2"/>
    <x v="0"/>
    <x v="0"/>
    <n v="9"/>
    <x v="0"/>
    <x v="0"/>
    <x v="242"/>
    <n v="8.4749709794292354"/>
    <n v="0"/>
    <s v="None"/>
    <x v="0"/>
    <n v="0"/>
    <x v="0"/>
    <x v="0"/>
  </r>
  <r>
    <s v="9286-ZJAG"/>
    <x v="1"/>
    <x v="1"/>
    <x v="2"/>
    <x v="0"/>
    <s v="KY"/>
    <x v="1"/>
    <n v="67"/>
    <x v="0"/>
    <n v="0"/>
    <x v="1"/>
    <x v="1"/>
    <n v="45"/>
    <x v="4"/>
    <x v="4"/>
    <x v="455"/>
    <n v="49.616900125912707"/>
    <n v="6"/>
    <s v="High"/>
    <x v="1"/>
    <n v="9.375E-2"/>
    <x v="1"/>
    <x v="0"/>
  </r>
  <r>
    <s v="5110-WBOB"/>
    <x v="0"/>
    <x v="41"/>
    <x v="1"/>
    <x v="1"/>
    <s v="IL"/>
    <x v="1"/>
    <n v="23"/>
    <x v="1"/>
    <n v="5"/>
    <x v="1"/>
    <x v="1"/>
    <n v="52"/>
    <x v="0"/>
    <x v="0"/>
    <x v="1078"/>
    <n v="45.521110587800869"/>
    <n v="1"/>
    <s v="Low"/>
    <x v="2"/>
    <n v="1.4285714285714285E-2"/>
    <x v="2"/>
    <x v="1"/>
  </r>
  <r>
    <s v="4931-HCNY"/>
    <x v="0"/>
    <x v="61"/>
    <x v="1"/>
    <x v="1"/>
    <s v="GA"/>
    <x v="0"/>
    <n v="33"/>
    <x v="0"/>
    <n v="0"/>
    <x v="1"/>
    <x v="0"/>
    <n v="25"/>
    <x v="0"/>
    <x v="0"/>
    <x v="121"/>
    <n v="22.60729879583392"/>
    <n v="4"/>
    <s v="Medium"/>
    <x v="1"/>
    <n v="0.14285714285714285"/>
    <x v="0"/>
    <x v="0"/>
  </r>
  <r>
    <s v="6678-TWOK"/>
    <x v="0"/>
    <x v="34"/>
    <x v="1"/>
    <x v="1"/>
    <s v="OH"/>
    <x v="0"/>
    <n v="27"/>
    <x v="0"/>
    <n v="0"/>
    <x v="2"/>
    <x v="1"/>
    <n v="49"/>
    <x v="0"/>
    <x v="0"/>
    <x v="923"/>
    <n v="57.709849293319522"/>
    <n v="10"/>
    <s v="High"/>
    <x v="1"/>
    <n v="0.15151515151515152"/>
    <x v="2"/>
    <x v="1"/>
  </r>
  <r>
    <s v="2686-CAXC"/>
    <x v="0"/>
    <x v="11"/>
    <x v="0"/>
    <x v="0"/>
    <s v="WA"/>
    <x v="0"/>
    <n v="64"/>
    <x v="0"/>
    <n v="0"/>
    <x v="0"/>
    <x v="3"/>
    <n v="9"/>
    <x v="0"/>
    <x v="0"/>
    <x v="1364"/>
    <n v="7.9983235562812443"/>
    <n v="8"/>
    <s v="High"/>
    <x v="0"/>
    <n v="1.6"/>
    <x v="0"/>
    <x v="2"/>
  </r>
  <r>
    <s v="4445-PKRQ"/>
    <x v="0"/>
    <x v="29"/>
    <x v="1"/>
    <x v="1"/>
    <s v="VT"/>
    <x v="0"/>
    <n v="67"/>
    <x v="0"/>
    <n v="0"/>
    <x v="1"/>
    <x v="0"/>
    <n v="38"/>
    <x v="0"/>
    <x v="0"/>
    <x v="512"/>
    <n v="37.531115769865757"/>
    <n v="5"/>
    <s v="Medium"/>
    <x v="1"/>
    <n v="7.4626865671641784E-2"/>
    <x v="1"/>
    <x v="3"/>
  </r>
  <r>
    <s v="0325-BTNP"/>
    <x v="0"/>
    <x v="39"/>
    <x v="2"/>
    <x v="1"/>
    <s v="MS"/>
    <x v="0"/>
    <n v="28"/>
    <x v="1"/>
    <n v="6"/>
    <x v="2"/>
    <x v="1"/>
    <n v="50"/>
    <x v="0"/>
    <x v="0"/>
    <x v="291"/>
    <n v="52.172291615026388"/>
    <n v="7"/>
    <s v="High"/>
    <x v="1"/>
    <n v="9.8591549295774641E-2"/>
    <x v="2"/>
    <x v="0"/>
  </r>
  <r>
    <s v="5225-UFGJ"/>
    <x v="0"/>
    <x v="39"/>
    <x v="1"/>
    <x v="1"/>
    <s v="VA"/>
    <x v="0"/>
    <n v="44"/>
    <x v="1"/>
    <n v="4"/>
    <x v="2"/>
    <x v="1"/>
    <n v="35"/>
    <x v="0"/>
    <x v="0"/>
    <x v="377"/>
    <n v="34.906598284022259"/>
    <n v="5"/>
    <s v="Medium"/>
    <x v="1"/>
    <n v="7.0422535211267609E-2"/>
    <x v="0"/>
    <x v="0"/>
  </r>
  <r>
    <s v="5085-SHZM"/>
    <x v="0"/>
    <x v="52"/>
    <x v="1"/>
    <x v="1"/>
    <s v="AL"/>
    <x v="0"/>
    <n v="31"/>
    <x v="0"/>
    <n v="0"/>
    <x v="2"/>
    <x v="0"/>
    <n v="55"/>
    <x v="0"/>
    <x v="0"/>
    <x v="56"/>
    <n v="64.507802899830793"/>
    <n v="3"/>
    <s v="Medium"/>
    <x v="2"/>
    <n v="0.05"/>
    <x v="0"/>
    <x v="0"/>
  </r>
  <r>
    <s v="8070-BZST"/>
    <x v="1"/>
    <x v="38"/>
    <x v="1"/>
    <x v="0"/>
    <s v="AL"/>
    <x v="0"/>
    <n v="47"/>
    <x v="0"/>
    <n v="0"/>
    <x v="0"/>
    <x v="1"/>
    <n v="36"/>
    <x v="5"/>
    <x v="5"/>
    <x v="284"/>
    <n v="41.290203640548192"/>
    <n v="0"/>
    <s v="None"/>
    <x v="1"/>
    <n v="0"/>
    <x v="0"/>
    <x v="0"/>
  </r>
  <r>
    <s v="1182-CJZS"/>
    <x v="0"/>
    <x v="47"/>
    <x v="1"/>
    <x v="0"/>
    <s v="KY"/>
    <x v="1"/>
    <n v="58"/>
    <x v="1"/>
    <n v="3"/>
    <x v="2"/>
    <x v="0"/>
    <n v="8"/>
    <x v="0"/>
    <x v="0"/>
    <x v="615"/>
    <n v="7.4419672389614329"/>
    <n v="5"/>
    <s v="Medium"/>
    <x v="0"/>
    <n v="0.16129032258064516"/>
    <x v="0"/>
    <x v="0"/>
  </r>
  <r>
    <s v="7787-NLQX"/>
    <x v="0"/>
    <x v="73"/>
    <x v="1"/>
    <x v="0"/>
    <s v="RI"/>
    <x v="1"/>
    <n v="34"/>
    <x v="0"/>
    <n v="0"/>
    <x v="1"/>
    <x v="3"/>
    <n v="38"/>
    <x v="0"/>
    <x v="0"/>
    <x v="837"/>
    <n v="43.22872082629867"/>
    <n v="4"/>
    <s v="Medium"/>
    <x v="1"/>
    <n v="0.10256410256410256"/>
    <x v="0"/>
    <x v="3"/>
  </r>
  <r>
    <s v="8666-YDWO"/>
    <x v="0"/>
    <x v="35"/>
    <x v="2"/>
    <x v="0"/>
    <s v="CO"/>
    <x v="0"/>
    <n v="32"/>
    <x v="0"/>
    <n v="0"/>
    <x v="0"/>
    <x v="1"/>
    <n v="18"/>
    <x v="0"/>
    <x v="0"/>
    <x v="1312"/>
    <n v="18.249301568122441"/>
    <n v="10"/>
    <s v="High"/>
    <x v="0"/>
    <n v="0.4"/>
    <x v="0"/>
    <x v="2"/>
  </r>
  <r>
    <s v="6938-BCMB"/>
    <x v="0"/>
    <x v="31"/>
    <x v="2"/>
    <x v="1"/>
    <s v="NY"/>
    <x v="1"/>
    <n v="59"/>
    <x v="1"/>
    <n v="2"/>
    <x v="0"/>
    <x v="1"/>
    <n v="41"/>
    <x v="0"/>
    <x v="0"/>
    <x v="786"/>
    <n v="34.708570889214371"/>
    <n v="4"/>
    <s v="Medium"/>
    <x v="1"/>
    <n v="0.18181818181818182"/>
    <x v="0"/>
    <x v="3"/>
  </r>
  <r>
    <s v="4307-WWLR"/>
    <x v="0"/>
    <x v="19"/>
    <x v="1"/>
    <x v="0"/>
    <s v="IN"/>
    <x v="0"/>
    <n v="29"/>
    <x v="1"/>
    <n v="4"/>
    <x v="0"/>
    <x v="0"/>
    <n v="8"/>
    <x v="0"/>
    <x v="0"/>
    <x v="1081"/>
    <n v="7.679969237997919"/>
    <n v="0"/>
    <s v="None"/>
    <x v="0"/>
    <n v="0"/>
    <x v="2"/>
    <x v="1"/>
  </r>
  <r>
    <s v="5151-SEQP"/>
    <x v="1"/>
    <x v="38"/>
    <x v="0"/>
    <x v="1"/>
    <s v="RI"/>
    <x v="0"/>
    <n v="65"/>
    <x v="0"/>
    <n v="0"/>
    <x v="0"/>
    <x v="1"/>
    <n v="30"/>
    <x v="2"/>
    <x v="3"/>
    <x v="149"/>
    <n v="34.364848823496239"/>
    <n v="7"/>
    <s v="High"/>
    <x v="1"/>
    <n v="0.4375"/>
    <x v="0"/>
    <x v="3"/>
  </r>
  <r>
    <s v="2095-XLTB"/>
    <x v="0"/>
    <x v="65"/>
    <x v="1"/>
    <x v="1"/>
    <s v="CO"/>
    <x v="1"/>
    <n v="24"/>
    <x v="0"/>
    <n v="0"/>
    <x v="1"/>
    <x v="0"/>
    <n v="25"/>
    <x v="0"/>
    <x v="0"/>
    <x v="1079"/>
    <n v="21.548298511280141"/>
    <n v="10"/>
    <s v="High"/>
    <x v="1"/>
    <n v="0.22727272727272727"/>
    <x v="2"/>
    <x v="2"/>
  </r>
  <r>
    <s v="0960-QPOZ"/>
    <x v="0"/>
    <x v="5"/>
    <x v="1"/>
    <x v="1"/>
    <s v="SC"/>
    <x v="0"/>
    <n v="34"/>
    <x v="0"/>
    <n v="0"/>
    <x v="2"/>
    <x v="1"/>
    <n v="32"/>
    <x v="0"/>
    <x v="0"/>
    <x v="718"/>
    <n v="35.664485860792851"/>
    <n v="6"/>
    <s v="High"/>
    <x v="1"/>
    <n v="0.2"/>
    <x v="0"/>
    <x v="0"/>
  </r>
  <r>
    <s v="5704-BZLQ"/>
    <x v="0"/>
    <x v="11"/>
    <x v="1"/>
    <x v="1"/>
    <s v="NY"/>
    <x v="0"/>
    <n v="50"/>
    <x v="1"/>
    <n v="6"/>
    <x v="0"/>
    <x v="1"/>
    <n v="16"/>
    <x v="0"/>
    <x v="0"/>
    <x v="400"/>
    <n v="18.250581292504719"/>
    <n v="7"/>
    <s v="High"/>
    <x v="0"/>
    <n v="1.4"/>
    <x v="0"/>
    <x v="3"/>
  </r>
  <r>
    <s v="3735-RPTM"/>
    <x v="0"/>
    <x v="37"/>
    <x v="1"/>
    <x v="1"/>
    <s v="AL"/>
    <x v="1"/>
    <n v="55"/>
    <x v="0"/>
    <n v="0"/>
    <x v="0"/>
    <x v="3"/>
    <n v="36"/>
    <x v="0"/>
    <x v="0"/>
    <x v="1343"/>
    <n v="41.723096071186511"/>
    <n v="9"/>
    <s v="High"/>
    <x v="1"/>
    <n v="1.2857142857142858"/>
    <x v="0"/>
    <x v="0"/>
  </r>
  <r>
    <s v="7088-JFAS"/>
    <x v="0"/>
    <x v="51"/>
    <x v="1"/>
    <x v="0"/>
    <s v="PA"/>
    <x v="0"/>
    <n v="52"/>
    <x v="0"/>
    <n v="0"/>
    <x v="0"/>
    <x v="1"/>
    <n v="41"/>
    <x v="0"/>
    <x v="0"/>
    <x v="1239"/>
    <n v="37.203144769363433"/>
    <n v="1"/>
    <s v="Low"/>
    <x v="1"/>
    <n v="0.125"/>
    <x v="0"/>
    <x v="3"/>
  </r>
  <r>
    <s v="5928-MQLM"/>
    <x v="1"/>
    <x v="21"/>
    <x v="1"/>
    <x v="1"/>
    <s v="IA"/>
    <x v="1"/>
    <n v="36"/>
    <x v="0"/>
    <n v="0"/>
    <x v="0"/>
    <x v="1"/>
    <n v="44"/>
    <x v="2"/>
    <x v="6"/>
    <x v="1351"/>
    <n v="43.247420682775818"/>
    <n v="7"/>
    <s v="High"/>
    <x v="1"/>
    <n v="1.1666666666666667"/>
    <x v="0"/>
    <x v="1"/>
  </r>
  <r>
    <s v="6172-ARGW"/>
    <x v="1"/>
    <x v="15"/>
    <x v="0"/>
    <x v="1"/>
    <s v="TX"/>
    <x v="0"/>
    <n v="26"/>
    <x v="0"/>
    <n v="0"/>
    <x v="0"/>
    <x v="1"/>
    <n v="40"/>
    <x v="3"/>
    <x v="8"/>
    <x v="600"/>
    <n v="47.511706267204161"/>
    <n v="10"/>
    <s v="High"/>
    <x v="1"/>
    <n v="0.27777777777777779"/>
    <x v="2"/>
    <x v="0"/>
  </r>
  <r>
    <s v="3687-IHVM"/>
    <x v="0"/>
    <x v="43"/>
    <x v="2"/>
    <x v="1"/>
    <s v="MT"/>
    <x v="0"/>
    <n v="71"/>
    <x v="0"/>
    <n v="0"/>
    <x v="2"/>
    <x v="1"/>
    <n v="24"/>
    <x v="0"/>
    <x v="0"/>
    <x v="824"/>
    <n v="23.250827106912379"/>
    <n v="6"/>
    <s v="High"/>
    <x v="1"/>
    <n v="0.20689655172413793"/>
    <x v="1"/>
    <x v="2"/>
  </r>
  <r>
    <s v="5835-UWME"/>
    <x v="0"/>
    <x v="16"/>
    <x v="1"/>
    <x v="0"/>
    <s v="NC"/>
    <x v="0"/>
    <n v="27"/>
    <x v="1"/>
    <n v="3"/>
    <x v="2"/>
    <x v="0"/>
    <n v="43"/>
    <x v="0"/>
    <x v="0"/>
    <x v="23"/>
    <n v="40.504189588917939"/>
    <n v="3"/>
    <s v="Medium"/>
    <x v="1"/>
    <n v="4.1666666666666664E-2"/>
    <x v="2"/>
    <x v="0"/>
  </r>
  <r>
    <s v="3855-PVAX"/>
    <x v="0"/>
    <x v="8"/>
    <x v="1"/>
    <x v="1"/>
    <s v="WY"/>
    <x v="0"/>
    <n v="34"/>
    <x v="0"/>
    <n v="0"/>
    <x v="0"/>
    <x v="1"/>
    <n v="29"/>
    <x v="0"/>
    <x v="0"/>
    <x v="789"/>
    <n v="33.438444322168003"/>
    <n v="3"/>
    <s v="Medium"/>
    <x v="1"/>
    <n v="1.5"/>
    <x v="0"/>
    <x v="2"/>
  </r>
  <r>
    <s v="2419-DTDX"/>
    <x v="0"/>
    <x v="12"/>
    <x v="1"/>
    <x v="0"/>
    <s v="VT"/>
    <x v="0"/>
    <n v="23"/>
    <x v="0"/>
    <n v="0"/>
    <x v="0"/>
    <x v="0"/>
    <n v="11"/>
    <x v="0"/>
    <x v="0"/>
    <x v="130"/>
    <n v="10.765272807269151"/>
    <n v="6"/>
    <s v="High"/>
    <x v="0"/>
    <n v="6"/>
    <x v="2"/>
    <x v="3"/>
  </r>
  <r>
    <s v="8383-QQIE"/>
    <x v="1"/>
    <x v="36"/>
    <x v="1"/>
    <x v="1"/>
    <s v="AZ"/>
    <x v="1"/>
    <n v="27"/>
    <x v="0"/>
    <n v="0"/>
    <x v="0"/>
    <x v="1"/>
    <n v="13"/>
    <x v="2"/>
    <x v="21"/>
    <x v="925"/>
    <n v="13.10677578810864"/>
    <n v="3"/>
    <s v="Medium"/>
    <x v="0"/>
    <n v="0.75"/>
    <x v="2"/>
    <x v="2"/>
  </r>
  <r>
    <s v="5619-LVPO"/>
    <x v="0"/>
    <x v="29"/>
    <x v="1"/>
    <x v="1"/>
    <s v="AL"/>
    <x v="1"/>
    <n v="35"/>
    <x v="0"/>
    <n v="0"/>
    <x v="1"/>
    <x v="0"/>
    <n v="37"/>
    <x v="0"/>
    <x v="0"/>
    <x v="347"/>
    <n v="38.994296776866008"/>
    <n v="10"/>
    <s v="High"/>
    <x v="1"/>
    <n v="0.14925373134328357"/>
    <x v="0"/>
    <x v="0"/>
  </r>
  <r>
    <s v="6419-RTHG"/>
    <x v="0"/>
    <x v="22"/>
    <x v="1"/>
    <x v="0"/>
    <s v="AK"/>
    <x v="0"/>
    <n v="55"/>
    <x v="0"/>
    <n v="0"/>
    <x v="0"/>
    <x v="0"/>
    <n v="15"/>
    <x v="0"/>
    <x v="0"/>
    <x v="402"/>
    <n v="13.693564856368621"/>
    <n v="1"/>
    <s v="Low"/>
    <x v="0"/>
    <n v="9.0909090909090912E-2"/>
    <x v="0"/>
    <x v="2"/>
  </r>
  <r>
    <s v="0282-IPAS"/>
    <x v="0"/>
    <x v="56"/>
    <x v="1"/>
    <x v="1"/>
    <s v="LA"/>
    <x v="1"/>
    <n v="46"/>
    <x v="0"/>
    <n v="0"/>
    <x v="1"/>
    <x v="0"/>
    <n v="49"/>
    <x v="0"/>
    <x v="0"/>
    <x v="230"/>
    <n v="42.717588505164997"/>
    <n v="5"/>
    <s v="Medium"/>
    <x v="1"/>
    <n v="7.3529411764705885E-2"/>
    <x v="0"/>
    <x v="0"/>
  </r>
  <r>
    <s v="6691-OIBT"/>
    <x v="0"/>
    <x v="47"/>
    <x v="1"/>
    <x v="1"/>
    <s v="MN"/>
    <x v="0"/>
    <n v="40"/>
    <x v="0"/>
    <n v="0"/>
    <x v="0"/>
    <x v="0"/>
    <n v="32"/>
    <x v="0"/>
    <x v="0"/>
    <x v="1365"/>
    <n v="36.282368022056829"/>
    <n v="7"/>
    <s v="High"/>
    <x v="1"/>
    <n v="0.22580645161290322"/>
    <x v="0"/>
    <x v="1"/>
  </r>
  <r>
    <s v="0508-ETXY"/>
    <x v="0"/>
    <x v="65"/>
    <x v="1"/>
    <x v="1"/>
    <s v="WA"/>
    <x v="0"/>
    <n v="33"/>
    <x v="0"/>
    <n v="0"/>
    <x v="0"/>
    <x v="1"/>
    <n v="22"/>
    <x v="0"/>
    <x v="0"/>
    <x v="1366"/>
    <n v="21.672923505277488"/>
    <n v="5"/>
    <s v="Medium"/>
    <x v="1"/>
    <n v="0.11363636363636363"/>
    <x v="0"/>
    <x v="2"/>
  </r>
  <r>
    <s v="0873-FSAZ"/>
    <x v="0"/>
    <x v="71"/>
    <x v="1"/>
    <x v="0"/>
    <s v="AZ"/>
    <x v="0"/>
    <n v="29"/>
    <x v="1"/>
    <n v="3"/>
    <x v="2"/>
    <x v="0"/>
    <n v="9"/>
    <x v="0"/>
    <x v="0"/>
    <x v="171"/>
    <n v="9.437654928445415"/>
    <n v="10"/>
    <s v="High"/>
    <x v="0"/>
    <n v="0.24390243902439024"/>
    <x v="2"/>
    <x v="2"/>
  </r>
  <r>
    <s v="3423-EKEY"/>
    <x v="0"/>
    <x v="21"/>
    <x v="1"/>
    <x v="0"/>
    <s v="NC"/>
    <x v="0"/>
    <n v="37"/>
    <x v="1"/>
    <n v="4"/>
    <x v="1"/>
    <x v="0"/>
    <n v="6"/>
    <x v="0"/>
    <x v="0"/>
    <x v="994"/>
    <n v="5.593192571388089"/>
    <n v="2"/>
    <s v="Low"/>
    <x v="0"/>
    <n v="0.33333333333333331"/>
    <x v="0"/>
    <x v="0"/>
  </r>
  <r>
    <s v="6309-JVOD"/>
    <x v="0"/>
    <x v="41"/>
    <x v="1"/>
    <x v="1"/>
    <s v="ME"/>
    <x v="0"/>
    <n v="47"/>
    <x v="1"/>
    <n v="3"/>
    <x v="2"/>
    <x v="1"/>
    <n v="22"/>
    <x v="0"/>
    <x v="0"/>
    <x v="25"/>
    <n v="19.74924192126484"/>
    <n v="7"/>
    <s v="High"/>
    <x v="1"/>
    <n v="0.1"/>
    <x v="0"/>
    <x v="3"/>
  </r>
  <r>
    <s v="5323-FWYY"/>
    <x v="0"/>
    <x v="10"/>
    <x v="1"/>
    <x v="1"/>
    <s v="WV"/>
    <x v="1"/>
    <n v="41"/>
    <x v="0"/>
    <n v="0"/>
    <x v="1"/>
    <x v="0"/>
    <n v="24"/>
    <x v="0"/>
    <x v="0"/>
    <x v="217"/>
    <n v="20.95851937868137"/>
    <n v="4"/>
    <s v="Medium"/>
    <x v="1"/>
    <n v="0.1"/>
    <x v="0"/>
    <x v="0"/>
  </r>
  <r>
    <s v="7125-DGJC"/>
    <x v="1"/>
    <x v="63"/>
    <x v="3"/>
    <x v="0"/>
    <s v="CT"/>
    <x v="1"/>
    <n v="58"/>
    <x v="0"/>
    <n v="0"/>
    <x v="0"/>
    <x v="1"/>
    <n v="59"/>
    <x v="1"/>
    <x v="9"/>
    <x v="540"/>
    <n v="50.647532176962898"/>
    <n v="6"/>
    <s v="High"/>
    <x v="2"/>
    <n v="0.1276595744680851"/>
    <x v="0"/>
    <x v="3"/>
  </r>
  <r>
    <s v="2739-KIYS"/>
    <x v="0"/>
    <x v="22"/>
    <x v="1"/>
    <x v="0"/>
    <s v="DE"/>
    <x v="1"/>
    <n v="43"/>
    <x v="0"/>
    <n v="0"/>
    <x v="0"/>
    <x v="0"/>
    <n v="16"/>
    <x v="0"/>
    <x v="0"/>
    <x v="869"/>
    <n v="16.355746292942889"/>
    <n v="0"/>
    <s v="None"/>
    <x v="0"/>
    <n v="0"/>
    <x v="0"/>
    <x v="0"/>
  </r>
  <r>
    <s v="9536-LTUG"/>
    <x v="0"/>
    <x v="2"/>
    <x v="1"/>
    <x v="0"/>
    <s v="LA"/>
    <x v="1"/>
    <n v="46"/>
    <x v="1"/>
    <n v="6"/>
    <x v="0"/>
    <x v="1"/>
    <n v="8"/>
    <x v="0"/>
    <x v="0"/>
    <x v="1309"/>
    <n v="7.8692308978462231"/>
    <n v="6"/>
    <s v="High"/>
    <x v="0"/>
    <n v="0.5"/>
    <x v="0"/>
    <x v="0"/>
  </r>
  <r>
    <s v="5986-TPTS"/>
    <x v="0"/>
    <x v="9"/>
    <x v="1"/>
    <x v="0"/>
    <s v="NV"/>
    <x v="0"/>
    <n v="40"/>
    <x v="1"/>
    <n v="6"/>
    <x v="1"/>
    <x v="0"/>
    <n v="7"/>
    <x v="0"/>
    <x v="0"/>
    <x v="246"/>
    <n v="6.8031591249802883"/>
    <n v="8"/>
    <s v="High"/>
    <x v="0"/>
    <n v="2.6666666666666665"/>
    <x v="0"/>
    <x v="2"/>
  </r>
  <r>
    <s v="1897-DTRA"/>
    <x v="1"/>
    <x v="13"/>
    <x v="0"/>
    <x v="1"/>
    <s v="MN"/>
    <x v="0"/>
    <n v="44"/>
    <x v="0"/>
    <n v="0"/>
    <x v="0"/>
    <x v="0"/>
    <n v="36"/>
    <x v="2"/>
    <x v="19"/>
    <x v="107"/>
    <n v="39.292900665784778"/>
    <n v="1"/>
    <s v="Low"/>
    <x v="1"/>
    <n v="2.2222222222222223E-2"/>
    <x v="0"/>
    <x v="1"/>
  </r>
  <r>
    <s v="7682-LMTI"/>
    <x v="0"/>
    <x v="31"/>
    <x v="0"/>
    <x v="1"/>
    <s v="ND"/>
    <x v="1"/>
    <n v="48"/>
    <x v="1"/>
    <n v="6"/>
    <x v="0"/>
    <x v="1"/>
    <n v="12"/>
    <x v="0"/>
    <x v="0"/>
    <x v="1"/>
    <n v="14.144752364958631"/>
    <n v="4"/>
    <s v="Medium"/>
    <x v="0"/>
    <n v="0.18181818181818182"/>
    <x v="0"/>
    <x v="1"/>
  </r>
  <r>
    <s v="9255-ZILF"/>
    <x v="0"/>
    <x v="41"/>
    <x v="1"/>
    <x v="1"/>
    <s v="OK"/>
    <x v="0"/>
    <n v="74"/>
    <x v="0"/>
    <n v="0"/>
    <x v="2"/>
    <x v="1"/>
    <n v="65"/>
    <x v="0"/>
    <x v="0"/>
    <x v="401"/>
    <n v="69.858785129099999"/>
    <n v="3"/>
    <s v="Medium"/>
    <x v="2"/>
    <n v="4.2857142857142858E-2"/>
    <x v="1"/>
    <x v="0"/>
  </r>
  <r>
    <s v="7167-KRAP"/>
    <x v="1"/>
    <x v="9"/>
    <x v="1"/>
    <x v="1"/>
    <s v="MO"/>
    <x v="1"/>
    <n v="35"/>
    <x v="0"/>
    <n v="0"/>
    <x v="0"/>
    <x v="1"/>
    <n v="14"/>
    <x v="1"/>
    <x v="11"/>
    <x v="872"/>
    <n v="15.25433529547386"/>
    <n v="4"/>
    <s v="Medium"/>
    <x v="0"/>
    <n v="1.3333333333333333"/>
    <x v="0"/>
    <x v="1"/>
  </r>
  <r>
    <s v="1562-NIHI"/>
    <x v="0"/>
    <x v="59"/>
    <x v="1"/>
    <x v="1"/>
    <s v="ME"/>
    <x v="0"/>
    <n v="29"/>
    <x v="0"/>
    <n v="0"/>
    <x v="0"/>
    <x v="0"/>
    <n v="49"/>
    <x v="0"/>
    <x v="0"/>
    <x v="1367"/>
    <n v="48.213911855321122"/>
    <n v="7"/>
    <s v="High"/>
    <x v="1"/>
    <n v="0.14000000000000001"/>
    <x v="2"/>
    <x v="3"/>
  </r>
  <r>
    <s v="3052-SKTJ"/>
    <x v="0"/>
    <x v="18"/>
    <x v="0"/>
    <x v="0"/>
    <s v="MN"/>
    <x v="0"/>
    <n v="62"/>
    <x v="1"/>
    <n v="3"/>
    <x v="2"/>
    <x v="0"/>
    <n v="10"/>
    <x v="0"/>
    <x v="0"/>
    <x v="1134"/>
    <n v="8.9010540166239345"/>
    <n v="9"/>
    <s v="High"/>
    <x v="0"/>
    <n v="0.15789473684210525"/>
    <x v="0"/>
    <x v="1"/>
  </r>
  <r>
    <s v="2437-ACRF"/>
    <x v="1"/>
    <x v="30"/>
    <x v="1"/>
    <x v="1"/>
    <s v="AK"/>
    <x v="1"/>
    <n v="49"/>
    <x v="1"/>
    <n v="2"/>
    <x v="0"/>
    <x v="1"/>
    <n v="29"/>
    <x v="1"/>
    <x v="11"/>
    <x v="581"/>
    <n v="27.097718084065239"/>
    <n v="2"/>
    <s v="Low"/>
    <x v="1"/>
    <n v="6.0606060606060608E-2"/>
    <x v="0"/>
    <x v="2"/>
  </r>
  <r>
    <s v="0258-BKVP"/>
    <x v="0"/>
    <x v="7"/>
    <x v="1"/>
    <x v="1"/>
    <s v="NY"/>
    <x v="1"/>
    <n v="46"/>
    <x v="0"/>
    <n v="0"/>
    <x v="2"/>
    <x v="0"/>
    <n v="22"/>
    <x v="0"/>
    <x v="0"/>
    <x v="1033"/>
    <n v="21.103577509223829"/>
    <n v="10"/>
    <s v="High"/>
    <x v="1"/>
    <n v="0.18518518518518517"/>
    <x v="0"/>
    <x v="3"/>
  </r>
  <r>
    <s v="4102-UFML"/>
    <x v="0"/>
    <x v="0"/>
    <x v="2"/>
    <x v="0"/>
    <s v="CO"/>
    <x v="0"/>
    <n v="34"/>
    <x v="1"/>
    <n v="2"/>
    <x v="0"/>
    <x v="1"/>
    <n v="8"/>
    <x v="0"/>
    <x v="0"/>
    <x v="1253"/>
    <n v="9.0304428513415367"/>
    <n v="9"/>
    <s v="High"/>
    <x v="0"/>
    <n v="0.375"/>
    <x v="0"/>
    <x v="2"/>
  </r>
  <r>
    <s v="2114-DBRM"/>
    <x v="1"/>
    <x v="43"/>
    <x v="1"/>
    <x v="1"/>
    <s v="UT"/>
    <x v="0"/>
    <n v="51"/>
    <x v="0"/>
    <n v="0"/>
    <x v="0"/>
    <x v="3"/>
    <n v="39"/>
    <x v="1"/>
    <x v="9"/>
    <x v="602"/>
    <n v="41.436285020931066"/>
    <n v="3"/>
    <s v="Medium"/>
    <x v="1"/>
    <n v="0.10344827586206896"/>
    <x v="0"/>
    <x v="2"/>
  </r>
  <r>
    <s v="1094-SFGH"/>
    <x v="0"/>
    <x v="63"/>
    <x v="0"/>
    <x v="0"/>
    <s v="PA"/>
    <x v="1"/>
    <n v="54"/>
    <x v="0"/>
    <n v="0"/>
    <x v="1"/>
    <x v="1"/>
    <n v="12"/>
    <x v="0"/>
    <x v="0"/>
    <x v="1101"/>
    <n v="14.327647368724691"/>
    <n v="5"/>
    <s v="Medium"/>
    <x v="0"/>
    <n v="0.10638297872340426"/>
    <x v="0"/>
    <x v="3"/>
  </r>
  <r>
    <s v="5485-RHLA"/>
    <x v="0"/>
    <x v="41"/>
    <x v="1"/>
    <x v="1"/>
    <s v="SD"/>
    <x v="1"/>
    <n v="63"/>
    <x v="0"/>
    <n v="0"/>
    <x v="2"/>
    <x v="1"/>
    <n v="45"/>
    <x v="0"/>
    <x v="0"/>
    <x v="1000"/>
    <n v="42.386118902770058"/>
    <n v="4"/>
    <s v="Medium"/>
    <x v="1"/>
    <n v="5.7142857142857141E-2"/>
    <x v="0"/>
    <x v="1"/>
  </r>
  <r>
    <s v="0791-CDDW"/>
    <x v="1"/>
    <x v="24"/>
    <x v="2"/>
    <x v="1"/>
    <s v="VA"/>
    <x v="0"/>
    <n v="47"/>
    <x v="1"/>
    <n v="6"/>
    <x v="0"/>
    <x v="1"/>
    <n v="30"/>
    <x v="1"/>
    <x v="7"/>
    <x v="263"/>
    <n v="24.914091163650031"/>
    <n v="2"/>
    <s v="Low"/>
    <x v="1"/>
    <n v="0.14285714285714285"/>
    <x v="0"/>
    <x v="0"/>
  </r>
  <r>
    <s v="8022-IYTZ"/>
    <x v="1"/>
    <x v="12"/>
    <x v="0"/>
    <x v="1"/>
    <s v="CT"/>
    <x v="1"/>
    <n v="69"/>
    <x v="0"/>
    <n v="0"/>
    <x v="0"/>
    <x v="1"/>
    <n v="34"/>
    <x v="1"/>
    <x v="9"/>
    <x v="1351"/>
    <n v="35.450457303946862"/>
    <n v="10"/>
    <s v="High"/>
    <x v="1"/>
    <n v="10"/>
    <x v="1"/>
    <x v="3"/>
  </r>
  <r>
    <s v="4805-QQTQ"/>
    <x v="0"/>
    <x v="65"/>
    <x v="1"/>
    <x v="1"/>
    <s v="AR"/>
    <x v="1"/>
    <n v="19"/>
    <x v="1"/>
    <n v="5"/>
    <x v="2"/>
    <x v="0"/>
    <n v="19"/>
    <x v="0"/>
    <x v="0"/>
    <x v="1336"/>
    <n v="20.468099356736289"/>
    <n v="3"/>
    <s v="Medium"/>
    <x v="0"/>
    <n v="6.8181818181818177E-2"/>
    <x v="2"/>
    <x v="0"/>
  </r>
  <r>
    <s v="6768-OVHM"/>
    <x v="1"/>
    <x v="21"/>
    <x v="2"/>
    <x v="0"/>
    <s v="NM"/>
    <x v="1"/>
    <n v="51"/>
    <x v="0"/>
    <n v="0"/>
    <x v="0"/>
    <x v="3"/>
    <n v="61"/>
    <x v="2"/>
    <x v="16"/>
    <x v="991"/>
    <n v="49.424331112499871"/>
    <n v="5"/>
    <s v="Medium"/>
    <x v="2"/>
    <n v="0.83333333333333337"/>
    <x v="0"/>
    <x v="2"/>
  </r>
  <r>
    <s v="3310-EPNP"/>
    <x v="0"/>
    <x v="34"/>
    <x v="1"/>
    <x v="1"/>
    <s v="CO"/>
    <x v="1"/>
    <n v="42"/>
    <x v="0"/>
    <n v="0"/>
    <x v="1"/>
    <x v="1"/>
    <n v="47"/>
    <x v="0"/>
    <x v="0"/>
    <x v="766"/>
    <n v="48.107421034586487"/>
    <n v="2"/>
    <s v="Low"/>
    <x v="1"/>
    <n v="3.0303030303030304E-2"/>
    <x v="0"/>
    <x v="2"/>
  </r>
  <r>
    <s v="6961-VFFO"/>
    <x v="1"/>
    <x v="19"/>
    <x v="2"/>
    <x v="0"/>
    <s v="AZ"/>
    <x v="0"/>
    <n v="56"/>
    <x v="0"/>
    <n v="0"/>
    <x v="0"/>
    <x v="1"/>
    <n v="55"/>
    <x v="2"/>
    <x v="3"/>
    <x v="1163"/>
    <n v="53.769709221920237"/>
    <n v="7"/>
    <s v="High"/>
    <x v="2"/>
    <n v="0.26923076923076922"/>
    <x v="0"/>
    <x v="2"/>
  </r>
  <r>
    <s v="3326-XQTL"/>
    <x v="0"/>
    <x v="37"/>
    <x v="1"/>
    <x v="1"/>
    <s v="NV"/>
    <x v="0"/>
    <n v="41"/>
    <x v="0"/>
    <n v="0"/>
    <x v="0"/>
    <x v="1"/>
    <n v="21"/>
    <x v="0"/>
    <x v="0"/>
    <x v="673"/>
    <n v="17.66722287672993"/>
    <n v="1"/>
    <s v="Low"/>
    <x v="1"/>
    <n v="0.14285714285714285"/>
    <x v="0"/>
    <x v="2"/>
  </r>
  <r>
    <s v="9337-GEZP"/>
    <x v="0"/>
    <x v="8"/>
    <x v="1"/>
    <x v="0"/>
    <s v="IN"/>
    <x v="0"/>
    <n v="46"/>
    <x v="0"/>
    <n v="0"/>
    <x v="0"/>
    <x v="0"/>
    <n v="18"/>
    <x v="0"/>
    <x v="0"/>
    <x v="1080"/>
    <n v="21.10620725138136"/>
    <n v="7"/>
    <s v="High"/>
    <x v="0"/>
    <n v="3.5"/>
    <x v="0"/>
    <x v="1"/>
  </r>
  <r>
    <s v="0887-KZSZ"/>
    <x v="0"/>
    <x v="0"/>
    <x v="1"/>
    <x v="0"/>
    <s v="KS"/>
    <x v="1"/>
    <n v="50"/>
    <x v="0"/>
    <n v="0"/>
    <x v="1"/>
    <x v="1"/>
    <n v="7"/>
    <x v="0"/>
    <x v="0"/>
    <x v="144"/>
    <n v="8.1471858613148367"/>
    <n v="5"/>
    <s v="Medium"/>
    <x v="0"/>
    <n v="0.20833333333333334"/>
    <x v="0"/>
    <x v="1"/>
  </r>
  <r>
    <s v="7532-TKEZ"/>
    <x v="0"/>
    <x v="27"/>
    <x v="1"/>
    <x v="1"/>
    <s v="WY"/>
    <x v="0"/>
    <n v="59"/>
    <x v="0"/>
    <n v="0"/>
    <x v="0"/>
    <x v="1"/>
    <n v="25"/>
    <x v="0"/>
    <x v="0"/>
    <x v="998"/>
    <n v="26.681953711600311"/>
    <n v="10"/>
    <s v="High"/>
    <x v="1"/>
    <n v="0.29411764705882354"/>
    <x v="0"/>
    <x v="2"/>
  </r>
  <r>
    <s v="9286-VQEA"/>
    <x v="0"/>
    <x v="62"/>
    <x v="1"/>
    <x v="1"/>
    <s v="GA"/>
    <x v="1"/>
    <n v="64"/>
    <x v="0"/>
    <n v="0"/>
    <x v="2"/>
    <x v="1"/>
    <n v="26"/>
    <x v="0"/>
    <x v="0"/>
    <x v="942"/>
    <n v="26.977314157732518"/>
    <n v="2"/>
    <s v="Low"/>
    <x v="1"/>
    <n v="0.13333333333333333"/>
    <x v="0"/>
    <x v="0"/>
  </r>
  <r>
    <s v="7688-XTMR"/>
    <x v="0"/>
    <x v="1"/>
    <x v="1"/>
    <x v="1"/>
    <s v="TX"/>
    <x v="0"/>
    <n v="41"/>
    <x v="1"/>
    <n v="2"/>
    <x v="1"/>
    <x v="1"/>
    <n v="43"/>
    <x v="0"/>
    <x v="0"/>
    <x v="1368"/>
    <n v="50.293454692601443"/>
    <n v="5"/>
    <s v="Medium"/>
    <x v="1"/>
    <n v="7.8125E-2"/>
    <x v="0"/>
    <x v="0"/>
  </r>
  <r>
    <s v="4251-AMXB"/>
    <x v="0"/>
    <x v="12"/>
    <x v="2"/>
    <x v="0"/>
    <s v="ME"/>
    <x v="1"/>
    <n v="34"/>
    <x v="0"/>
    <n v="0"/>
    <x v="0"/>
    <x v="0"/>
    <n v="14"/>
    <x v="0"/>
    <x v="0"/>
    <x v="637"/>
    <n v="12.064592930508811"/>
    <n v="7"/>
    <s v="High"/>
    <x v="0"/>
    <n v="7"/>
    <x v="0"/>
    <x v="3"/>
  </r>
  <r>
    <s v="3946-PLZN"/>
    <x v="1"/>
    <x v="21"/>
    <x v="0"/>
    <x v="1"/>
    <s v="VA"/>
    <x v="1"/>
    <n v="59"/>
    <x v="0"/>
    <n v="0"/>
    <x v="0"/>
    <x v="1"/>
    <n v="54"/>
    <x v="1"/>
    <x v="9"/>
    <x v="1278"/>
    <n v="45.147453805732027"/>
    <n v="7"/>
    <s v="High"/>
    <x v="2"/>
    <n v="1.1666666666666667"/>
    <x v="0"/>
    <x v="0"/>
  </r>
  <r>
    <s v="9112-IFUN"/>
    <x v="1"/>
    <x v="1"/>
    <x v="5"/>
    <x v="1"/>
    <s v="NY"/>
    <x v="1"/>
    <n v="54"/>
    <x v="0"/>
    <n v="0"/>
    <x v="2"/>
    <x v="1"/>
    <n v="49"/>
    <x v="2"/>
    <x v="6"/>
    <x v="547"/>
    <n v="47.968390089658143"/>
    <n v="2"/>
    <s v="Low"/>
    <x v="1"/>
    <n v="3.125E-2"/>
    <x v="0"/>
    <x v="3"/>
  </r>
  <r>
    <s v="5102-IALR"/>
    <x v="0"/>
    <x v="18"/>
    <x v="1"/>
    <x v="1"/>
    <s v="MN"/>
    <x v="1"/>
    <n v="60"/>
    <x v="0"/>
    <n v="0"/>
    <x v="0"/>
    <x v="1"/>
    <n v="56"/>
    <x v="0"/>
    <x v="0"/>
    <x v="1206"/>
    <n v="55.00336782310066"/>
    <n v="1"/>
    <s v="Low"/>
    <x v="2"/>
    <n v="1.7543859649122806E-2"/>
    <x v="0"/>
    <x v="1"/>
  </r>
  <r>
    <s v="8403-FPXQ"/>
    <x v="0"/>
    <x v="3"/>
    <x v="1"/>
    <x v="1"/>
    <s v="CA"/>
    <x v="0"/>
    <n v="48"/>
    <x v="1"/>
    <n v="3"/>
    <x v="1"/>
    <x v="1"/>
    <n v="29"/>
    <x v="0"/>
    <x v="0"/>
    <x v="338"/>
    <n v="31.674890174490091"/>
    <n v="4"/>
    <s v="Medium"/>
    <x v="1"/>
    <n v="5.7971014492753624E-2"/>
    <x v="0"/>
    <x v="2"/>
  </r>
  <r>
    <s v="3736-CIXZ"/>
    <x v="0"/>
    <x v="23"/>
    <x v="1"/>
    <x v="0"/>
    <s v="NH"/>
    <x v="0"/>
    <n v="49"/>
    <x v="0"/>
    <n v="0"/>
    <x v="1"/>
    <x v="1"/>
    <n v="24"/>
    <x v="0"/>
    <x v="0"/>
    <x v="1369"/>
    <n v="28.473096966094989"/>
    <n v="2"/>
    <s v="Low"/>
    <x v="1"/>
    <n v="4.6511627906976744E-2"/>
    <x v="0"/>
    <x v="3"/>
  </r>
  <r>
    <s v="9353-UQZL"/>
    <x v="1"/>
    <x v="51"/>
    <x v="5"/>
    <x v="1"/>
    <s v="CT"/>
    <x v="0"/>
    <n v="65"/>
    <x v="0"/>
    <n v="0"/>
    <x v="0"/>
    <x v="0"/>
    <n v="30"/>
    <x v="3"/>
    <x v="8"/>
    <x v="264"/>
    <n v="24.66487674609154"/>
    <n v="4"/>
    <s v="Medium"/>
    <x v="1"/>
    <n v="0.5"/>
    <x v="0"/>
    <x v="3"/>
  </r>
  <r>
    <s v="2706-OCLE"/>
    <x v="0"/>
    <x v="4"/>
    <x v="1"/>
    <x v="1"/>
    <s v="NJ"/>
    <x v="0"/>
    <n v="61"/>
    <x v="1"/>
    <n v="2"/>
    <x v="0"/>
    <x v="0"/>
    <n v="29"/>
    <x v="0"/>
    <x v="0"/>
    <x v="1203"/>
    <n v="25.537953155037592"/>
    <n v="9"/>
    <s v="High"/>
    <x v="1"/>
    <n v="0.23684210526315788"/>
    <x v="0"/>
    <x v="3"/>
  </r>
  <r>
    <s v="2799-IZWN"/>
    <x v="1"/>
    <x v="14"/>
    <x v="5"/>
    <x v="1"/>
    <s v="KY"/>
    <x v="0"/>
    <n v="56"/>
    <x v="0"/>
    <n v="0"/>
    <x v="0"/>
    <x v="1"/>
    <n v="31"/>
    <x v="4"/>
    <x v="14"/>
    <x v="1252"/>
    <n v="29.882463748601221"/>
    <n v="5"/>
    <s v="Medium"/>
    <x v="1"/>
    <n v="0.55555555555555558"/>
    <x v="0"/>
    <x v="0"/>
  </r>
  <r>
    <s v="6567-NVEU"/>
    <x v="1"/>
    <x v="50"/>
    <x v="3"/>
    <x v="1"/>
    <s v="RI"/>
    <x v="1"/>
    <n v="56"/>
    <x v="0"/>
    <n v="0"/>
    <x v="1"/>
    <x v="1"/>
    <n v="41"/>
    <x v="1"/>
    <x v="11"/>
    <x v="842"/>
    <n v="39.856864528241452"/>
    <n v="4"/>
    <s v="Medium"/>
    <x v="1"/>
    <n v="6.4516129032258063E-2"/>
    <x v="0"/>
    <x v="3"/>
  </r>
  <r>
    <s v="9831-YZIK"/>
    <x v="0"/>
    <x v="12"/>
    <x v="0"/>
    <x v="0"/>
    <s v="OR"/>
    <x v="0"/>
    <n v="44"/>
    <x v="1"/>
    <n v="2"/>
    <x v="0"/>
    <x v="0"/>
    <n v="7"/>
    <x v="0"/>
    <x v="0"/>
    <x v="682"/>
    <n v="8.1671356908857309"/>
    <n v="8"/>
    <s v="High"/>
    <x v="0"/>
    <n v="8"/>
    <x v="0"/>
    <x v="2"/>
  </r>
  <r>
    <s v="6572-XQEP"/>
    <x v="0"/>
    <x v="32"/>
    <x v="1"/>
    <x v="1"/>
    <s v="NE"/>
    <x v="1"/>
    <n v="42"/>
    <x v="0"/>
    <n v="0"/>
    <x v="0"/>
    <x v="0"/>
    <n v="25"/>
    <x v="0"/>
    <x v="0"/>
    <x v="1176"/>
    <n v="23.20884364459236"/>
    <n v="1"/>
    <s v="Low"/>
    <x v="1"/>
    <n v="2.7027027027027029E-2"/>
    <x v="0"/>
    <x v="1"/>
  </r>
  <r>
    <s v="1316-CXZB"/>
    <x v="1"/>
    <x v="35"/>
    <x v="1"/>
    <x v="0"/>
    <s v="OH"/>
    <x v="1"/>
    <n v="56"/>
    <x v="0"/>
    <n v="0"/>
    <x v="0"/>
    <x v="0"/>
    <n v="39"/>
    <x v="2"/>
    <x v="6"/>
    <x v="421"/>
    <n v="36.628455403095771"/>
    <n v="5"/>
    <s v="Medium"/>
    <x v="1"/>
    <n v="0.2"/>
    <x v="0"/>
    <x v="1"/>
  </r>
  <r>
    <s v="4504-TAXX"/>
    <x v="1"/>
    <x v="12"/>
    <x v="4"/>
    <x v="1"/>
    <s v="MA"/>
    <x v="1"/>
    <n v="57"/>
    <x v="0"/>
    <n v="0"/>
    <x v="0"/>
    <x v="1"/>
    <n v="34"/>
    <x v="1"/>
    <x v="7"/>
    <x v="154"/>
    <n v="36.176799333044471"/>
    <n v="8"/>
    <s v="High"/>
    <x v="1"/>
    <n v="8"/>
    <x v="0"/>
    <x v="3"/>
  </r>
  <r>
    <s v="7249-GXRC"/>
    <x v="0"/>
    <x v="14"/>
    <x v="1"/>
    <x v="0"/>
    <s v="ME"/>
    <x v="1"/>
    <n v="59"/>
    <x v="1"/>
    <n v="5"/>
    <x v="0"/>
    <x v="0"/>
    <n v="9"/>
    <x v="0"/>
    <x v="0"/>
    <x v="271"/>
    <n v="7.7161785339915321"/>
    <n v="10"/>
    <s v="High"/>
    <x v="0"/>
    <n v="1.1111111111111112"/>
    <x v="0"/>
    <x v="3"/>
  </r>
  <r>
    <s v="3091-GAIR"/>
    <x v="0"/>
    <x v="29"/>
    <x v="1"/>
    <x v="1"/>
    <s v="MS"/>
    <x v="0"/>
    <n v="21"/>
    <x v="0"/>
    <n v="0"/>
    <x v="2"/>
    <x v="3"/>
    <n v="30"/>
    <x v="0"/>
    <x v="0"/>
    <x v="1352"/>
    <n v="26.877842517156861"/>
    <n v="0"/>
    <s v="None"/>
    <x v="1"/>
    <n v="0"/>
    <x v="2"/>
    <x v="0"/>
  </r>
  <r>
    <s v="5934-PHKI"/>
    <x v="1"/>
    <x v="9"/>
    <x v="2"/>
    <x v="0"/>
    <s v="OR"/>
    <x v="1"/>
    <n v="32"/>
    <x v="0"/>
    <n v="0"/>
    <x v="0"/>
    <x v="3"/>
    <n v="11"/>
    <x v="4"/>
    <x v="4"/>
    <x v="1026"/>
    <n v="10.20524469177313"/>
    <n v="2"/>
    <s v="Low"/>
    <x v="0"/>
    <n v="0.66666666666666663"/>
    <x v="0"/>
    <x v="2"/>
  </r>
  <r>
    <s v="6457-GCHG"/>
    <x v="0"/>
    <x v="39"/>
    <x v="1"/>
    <x v="1"/>
    <s v="AZ"/>
    <x v="0"/>
    <n v="21"/>
    <x v="0"/>
    <n v="0"/>
    <x v="1"/>
    <x v="0"/>
    <n v="43"/>
    <x v="0"/>
    <x v="0"/>
    <x v="1370"/>
    <n v="43.913568551567657"/>
    <n v="0"/>
    <s v="None"/>
    <x v="1"/>
    <n v="0"/>
    <x v="2"/>
    <x v="2"/>
  </r>
  <r>
    <s v="0689-NSNP"/>
    <x v="0"/>
    <x v="11"/>
    <x v="1"/>
    <x v="1"/>
    <s v="IA"/>
    <x v="0"/>
    <n v="39"/>
    <x v="1"/>
    <n v="6"/>
    <x v="0"/>
    <x v="0"/>
    <n v="8"/>
    <x v="0"/>
    <x v="0"/>
    <x v="778"/>
    <n v="8.5805128069428918"/>
    <n v="10"/>
    <s v="High"/>
    <x v="0"/>
    <n v="2"/>
    <x v="0"/>
    <x v="1"/>
  </r>
  <r>
    <s v="1158-OSJL"/>
    <x v="0"/>
    <x v="9"/>
    <x v="1"/>
    <x v="0"/>
    <s v="IA"/>
    <x v="0"/>
    <n v="56"/>
    <x v="0"/>
    <n v="0"/>
    <x v="0"/>
    <x v="1"/>
    <n v="10"/>
    <x v="0"/>
    <x v="0"/>
    <x v="1371"/>
    <n v="9.0272137289958643"/>
    <n v="3"/>
    <s v="Medium"/>
    <x v="0"/>
    <n v="1"/>
    <x v="0"/>
    <x v="1"/>
  </r>
  <r>
    <s v="9528-TBVZ"/>
    <x v="0"/>
    <x v="56"/>
    <x v="1"/>
    <x v="1"/>
    <s v="TN"/>
    <x v="1"/>
    <n v="25"/>
    <x v="0"/>
    <n v="0"/>
    <x v="0"/>
    <x v="1"/>
    <n v="43"/>
    <x v="0"/>
    <x v="0"/>
    <x v="1199"/>
    <n v="43.043388581010291"/>
    <n v="5"/>
    <s v="Medium"/>
    <x v="1"/>
    <n v="7.3529411764705885E-2"/>
    <x v="2"/>
    <x v="0"/>
  </r>
  <r>
    <s v="1265-VATB"/>
    <x v="0"/>
    <x v="65"/>
    <x v="1"/>
    <x v="1"/>
    <s v="ND"/>
    <x v="0"/>
    <n v="41"/>
    <x v="0"/>
    <n v="0"/>
    <x v="2"/>
    <x v="1"/>
    <n v="47"/>
    <x v="0"/>
    <x v="0"/>
    <x v="972"/>
    <n v="56.162950712540223"/>
    <n v="8"/>
    <s v="High"/>
    <x v="1"/>
    <n v="0.18181818181818182"/>
    <x v="0"/>
    <x v="1"/>
  </r>
  <r>
    <s v="3770-XFHM"/>
    <x v="0"/>
    <x v="23"/>
    <x v="1"/>
    <x v="0"/>
    <s v="AZ"/>
    <x v="0"/>
    <n v="26"/>
    <x v="1"/>
    <n v="6"/>
    <x v="2"/>
    <x v="3"/>
    <n v="10"/>
    <x v="0"/>
    <x v="0"/>
    <x v="664"/>
    <n v="10.39305620823836"/>
    <n v="8"/>
    <s v="High"/>
    <x v="0"/>
    <n v="0.18604651162790697"/>
    <x v="2"/>
    <x v="2"/>
  </r>
  <r>
    <s v="5003-CJOF"/>
    <x v="0"/>
    <x v="59"/>
    <x v="1"/>
    <x v="1"/>
    <s v="OR"/>
    <x v="0"/>
    <n v="69"/>
    <x v="0"/>
    <n v="0"/>
    <x v="1"/>
    <x v="1"/>
    <n v="33"/>
    <x v="0"/>
    <x v="0"/>
    <x v="1192"/>
    <n v="34.719831759872648"/>
    <n v="8"/>
    <s v="High"/>
    <x v="1"/>
    <n v="0.16"/>
    <x v="1"/>
    <x v="2"/>
  </r>
  <r>
    <s v="0421-SNKK"/>
    <x v="0"/>
    <x v="58"/>
    <x v="3"/>
    <x v="1"/>
    <s v="MN"/>
    <x v="0"/>
    <n v="64"/>
    <x v="1"/>
    <n v="6"/>
    <x v="1"/>
    <x v="0"/>
    <n v="43"/>
    <x v="0"/>
    <x v="0"/>
    <x v="1008"/>
    <n v="48.827615860118023"/>
    <n v="2"/>
    <s v="Low"/>
    <x v="1"/>
    <n v="6.25E-2"/>
    <x v="0"/>
    <x v="1"/>
  </r>
  <r>
    <s v="9808-BJGM"/>
    <x v="0"/>
    <x v="65"/>
    <x v="0"/>
    <x v="0"/>
    <s v="OH"/>
    <x v="0"/>
    <n v="64"/>
    <x v="0"/>
    <n v="0"/>
    <x v="1"/>
    <x v="0"/>
    <n v="22"/>
    <x v="0"/>
    <x v="0"/>
    <x v="708"/>
    <n v="24.84217522482114"/>
    <n v="7"/>
    <s v="High"/>
    <x v="1"/>
    <n v="0.15909090909090909"/>
    <x v="0"/>
    <x v="1"/>
  </r>
  <r>
    <s v="4070-QYTV"/>
    <x v="0"/>
    <x v="7"/>
    <x v="1"/>
    <x v="1"/>
    <s v="WY"/>
    <x v="0"/>
    <n v="72"/>
    <x v="0"/>
    <n v="0"/>
    <x v="0"/>
    <x v="0"/>
    <n v="29"/>
    <x v="0"/>
    <x v="0"/>
    <x v="1170"/>
    <n v="33.708643299527523"/>
    <n v="6"/>
    <s v="High"/>
    <x v="1"/>
    <n v="0.1111111111111111"/>
    <x v="1"/>
    <x v="2"/>
  </r>
  <r>
    <s v="1336-ZYEL"/>
    <x v="0"/>
    <x v="11"/>
    <x v="1"/>
    <x v="1"/>
    <s v="PA"/>
    <x v="0"/>
    <n v="32"/>
    <x v="0"/>
    <n v="0"/>
    <x v="0"/>
    <x v="1"/>
    <n v="50"/>
    <x v="0"/>
    <x v="0"/>
    <x v="65"/>
    <n v="58.332051891101457"/>
    <n v="2"/>
    <s v="Low"/>
    <x v="1"/>
    <n v="0.4"/>
    <x v="0"/>
    <x v="3"/>
  </r>
  <r>
    <s v="3349-QAWI"/>
    <x v="1"/>
    <x v="21"/>
    <x v="5"/>
    <x v="1"/>
    <s v="RI"/>
    <x v="1"/>
    <n v="67"/>
    <x v="0"/>
    <n v="0"/>
    <x v="0"/>
    <x v="1"/>
    <n v="39"/>
    <x v="1"/>
    <x v="9"/>
    <x v="1207"/>
    <n v="34.114668710089788"/>
    <n v="6"/>
    <s v="High"/>
    <x v="1"/>
    <n v="1"/>
    <x v="1"/>
    <x v="3"/>
  </r>
  <r>
    <s v="5964-XAYV"/>
    <x v="0"/>
    <x v="20"/>
    <x v="1"/>
    <x v="1"/>
    <s v="WV"/>
    <x v="0"/>
    <n v="45"/>
    <x v="0"/>
    <n v="0"/>
    <x v="0"/>
    <x v="0"/>
    <n v="19"/>
    <x v="0"/>
    <x v="0"/>
    <x v="953"/>
    <n v="19.662734454003139"/>
    <n v="8"/>
    <s v="High"/>
    <x v="0"/>
    <n v="0.44444444444444442"/>
    <x v="0"/>
    <x v="0"/>
  </r>
  <r>
    <s v="4650-VWAF"/>
    <x v="0"/>
    <x v="3"/>
    <x v="1"/>
    <x v="0"/>
    <s v="UT"/>
    <x v="0"/>
    <n v="54"/>
    <x v="0"/>
    <n v="0"/>
    <x v="2"/>
    <x v="1"/>
    <n v="59"/>
    <x v="0"/>
    <x v="0"/>
    <x v="282"/>
    <n v="66.787445138162056"/>
    <n v="9"/>
    <s v="High"/>
    <x v="2"/>
    <n v="0.13043478260869565"/>
    <x v="0"/>
    <x v="2"/>
  </r>
  <r>
    <s v="2448-ZGKK"/>
    <x v="0"/>
    <x v="16"/>
    <x v="1"/>
    <x v="1"/>
    <s v="KS"/>
    <x v="0"/>
    <n v="21"/>
    <x v="0"/>
    <n v="0"/>
    <x v="2"/>
    <x v="0"/>
    <n v="59"/>
    <x v="0"/>
    <x v="0"/>
    <x v="1245"/>
    <n v="69.730560511630699"/>
    <n v="0"/>
    <s v="None"/>
    <x v="2"/>
    <n v="0"/>
    <x v="2"/>
    <x v="1"/>
  </r>
  <r>
    <s v="6700-NBZE"/>
    <x v="1"/>
    <x v="22"/>
    <x v="4"/>
    <x v="1"/>
    <s v="NH"/>
    <x v="1"/>
    <n v="34"/>
    <x v="0"/>
    <n v="0"/>
    <x v="0"/>
    <x v="1"/>
    <n v="42"/>
    <x v="1"/>
    <x v="9"/>
    <x v="1372"/>
    <n v="35.186271255414297"/>
    <n v="6"/>
    <s v="High"/>
    <x v="1"/>
    <n v="0.54545454545454541"/>
    <x v="0"/>
    <x v="3"/>
  </r>
  <r>
    <s v="4640-NWXT"/>
    <x v="0"/>
    <x v="51"/>
    <x v="1"/>
    <x v="0"/>
    <s v="NY"/>
    <x v="0"/>
    <n v="60"/>
    <x v="0"/>
    <n v="0"/>
    <x v="0"/>
    <x v="1"/>
    <n v="7"/>
    <x v="0"/>
    <x v="0"/>
    <x v="352"/>
    <n v="6.0494209398210446"/>
    <n v="6"/>
    <s v="High"/>
    <x v="0"/>
    <n v="0.75"/>
    <x v="0"/>
    <x v="3"/>
  </r>
  <r>
    <s v="2842-RVHX"/>
    <x v="0"/>
    <x v="54"/>
    <x v="1"/>
    <x v="0"/>
    <s v="NE"/>
    <x v="0"/>
    <n v="54"/>
    <x v="0"/>
    <n v="0"/>
    <x v="1"/>
    <x v="1"/>
    <n v="15"/>
    <x v="0"/>
    <x v="0"/>
    <x v="457"/>
    <n v="14.78143174778049"/>
    <n v="1"/>
    <s v="Low"/>
    <x v="0"/>
    <n v="0.1"/>
    <x v="0"/>
    <x v="1"/>
  </r>
  <r>
    <s v="1805-VNCZ"/>
    <x v="1"/>
    <x v="53"/>
    <x v="4"/>
    <x v="0"/>
    <s v="RI"/>
    <x v="1"/>
    <n v="48"/>
    <x v="0"/>
    <n v="0"/>
    <x v="0"/>
    <x v="1"/>
    <n v="46"/>
    <x v="2"/>
    <x v="16"/>
    <x v="1174"/>
    <n v="44.67729916706125"/>
    <n v="5"/>
    <s v="Medium"/>
    <x v="1"/>
    <n v="0.11904761904761904"/>
    <x v="0"/>
    <x v="3"/>
  </r>
  <r>
    <s v="0232-URFQ"/>
    <x v="0"/>
    <x v="74"/>
    <x v="1"/>
    <x v="0"/>
    <s v="AZ"/>
    <x v="0"/>
    <n v="45"/>
    <x v="0"/>
    <n v="0"/>
    <x v="2"/>
    <x v="1"/>
    <n v="51"/>
    <x v="0"/>
    <x v="0"/>
    <x v="1066"/>
    <n v="52.850075262368762"/>
    <n v="5"/>
    <s v="Medium"/>
    <x v="2"/>
    <n v="9.4339622641509441E-2"/>
    <x v="0"/>
    <x v="2"/>
  </r>
  <r>
    <s v="9348-EHJG"/>
    <x v="0"/>
    <x v="67"/>
    <x v="1"/>
    <x v="0"/>
    <s v="NV"/>
    <x v="1"/>
    <n v="51"/>
    <x v="0"/>
    <n v="0"/>
    <x v="1"/>
    <x v="0"/>
    <n v="10"/>
    <x v="0"/>
    <x v="0"/>
    <x v="261"/>
    <n v="8.8950533429451522"/>
    <n v="9"/>
    <s v="High"/>
    <x v="0"/>
    <n v="0.25714285714285712"/>
    <x v="0"/>
    <x v="2"/>
  </r>
  <r>
    <s v="7670-PJDS"/>
    <x v="0"/>
    <x v="42"/>
    <x v="1"/>
    <x v="1"/>
    <s v="KS"/>
    <x v="0"/>
    <n v="60"/>
    <x v="0"/>
    <n v="0"/>
    <x v="0"/>
    <x v="3"/>
    <n v="36"/>
    <x v="0"/>
    <x v="0"/>
    <x v="759"/>
    <n v="36.358534690177081"/>
    <n v="9"/>
    <s v="High"/>
    <x v="1"/>
    <n v="0.1875"/>
    <x v="0"/>
    <x v="1"/>
  </r>
  <r>
    <s v="2729-STET"/>
    <x v="0"/>
    <x v="20"/>
    <x v="1"/>
    <x v="1"/>
    <s v="ND"/>
    <x v="1"/>
    <n v="20"/>
    <x v="1"/>
    <n v="5"/>
    <x v="1"/>
    <x v="0"/>
    <n v="14"/>
    <x v="0"/>
    <x v="0"/>
    <x v="954"/>
    <n v="13.650235904658439"/>
    <n v="8"/>
    <s v="High"/>
    <x v="0"/>
    <n v="0.44444444444444442"/>
    <x v="2"/>
    <x v="1"/>
  </r>
  <r>
    <s v="4425-UNOK"/>
    <x v="1"/>
    <x v="64"/>
    <x v="0"/>
    <x v="1"/>
    <s v="SC"/>
    <x v="0"/>
    <n v="26"/>
    <x v="0"/>
    <n v="0"/>
    <x v="2"/>
    <x v="1"/>
    <n v="65"/>
    <x v="1"/>
    <x v="9"/>
    <x v="1107"/>
    <n v="55.5836543625649"/>
    <n v="9"/>
    <s v="High"/>
    <x v="2"/>
    <n v="0.19565217391304349"/>
    <x v="2"/>
    <x v="0"/>
  </r>
  <r>
    <s v="3552-PIPI"/>
    <x v="0"/>
    <x v="13"/>
    <x v="1"/>
    <x v="1"/>
    <s v="MT"/>
    <x v="0"/>
    <n v="51"/>
    <x v="0"/>
    <n v="0"/>
    <x v="0"/>
    <x v="1"/>
    <n v="34"/>
    <x v="0"/>
    <x v="0"/>
    <x v="1020"/>
    <n v="40.48545317682305"/>
    <n v="10"/>
    <s v="High"/>
    <x v="1"/>
    <n v="0.22222222222222221"/>
    <x v="0"/>
    <x v="2"/>
  </r>
  <r>
    <s v="7269-LSUD"/>
    <x v="0"/>
    <x v="53"/>
    <x v="1"/>
    <x v="0"/>
    <s v="NY"/>
    <x v="1"/>
    <n v="30"/>
    <x v="0"/>
    <n v="0"/>
    <x v="2"/>
    <x v="0"/>
    <n v="12"/>
    <x v="0"/>
    <x v="0"/>
    <x v="814"/>
    <n v="10.56716775931622"/>
    <n v="0"/>
    <s v="None"/>
    <x v="0"/>
    <n v="0"/>
    <x v="0"/>
    <x v="3"/>
  </r>
  <r>
    <s v="6334-XSYH"/>
    <x v="0"/>
    <x v="46"/>
    <x v="0"/>
    <x v="0"/>
    <s v="ID"/>
    <x v="1"/>
    <n v="66"/>
    <x v="1"/>
    <n v="3"/>
    <x v="2"/>
    <x v="0"/>
    <n v="11"/>
    <x v="0"/>
    <x v="0"/>
    <x v="1346"/>
    <n v="10.45296606570083"/>
    <n v="1"/>
    <s v="Low"/>
    <x v="0"/>
    <n v="1.7241379310344827E-2"/>
    <x v="1"/>
    <x v="2"/>
  </r>
  <r>
    <s v="2929-OMGD"/>
    <x v="0"/>
    <x v="26"/>
    <x v="1"/>
    <x v="0"/>
    <s v="AZ"/>
    <x v="0"/>
    <n v="64"/>
    <x v="0"/>
    <n v="0"/>
    <x v="0"/>
    <x v="1"/>
    <n v="35"/>
    <x v="0"/>
    <x v="0"/>
    <x v="895"/>
    <n v="35.857236876296319"/>
    <n v="5"/>
    <s v="Medium"/>
    <x v="1"/>
    <n v="0.23809523809523808"/>
    <x v="0"/>
    <x v="2"/>
  </r>
  <r>
    <s v="6135-ZJVK"/>
    <x v="0"/>
    <x v="45"/>
    <x v="1"/>
    <x v="0"/>
    <s v="NJ"/>
    <x v="1"/>
    <n v="47"/>
    <x v="0"/>
    <n v="0"/>
    <x v="1"/>
    <x v="0"/>
    <n v="13"/>
    <x v="0"/>
    <x v="0"/>
    <x v="124"/>
    <n v="12.67338364784475"/>
    <n v="9"/>
    <s v="High"/>
    <x v="0"/>
    <n v="0.69230769230769229"/>
    <x v="0"/>
    <x v="3"/>
  </r>
  <r>
    <s v="9451-RTHK"/>
    <x v="0"/>
    <x v="23"/>
    <x v="0"/>
    <x v="1"/>
    <s v="AZ"/>
    <x v="1"/>
    <n v="25"/>
    <x v="0"/>
    <n v="0"/>
    <x v="1"/>
    <x v="1"/>
    <n v="48"/>
    <x v="0"/>
    <x v="0"/>
    <x v="1259"/>
    <n v="50.168977678868529"/>
    <n v="5"/>
    <s v="Medium"/>
    <x v="1"/>
    <n v="0.11627906976744186"/>
    <x v="2"/>
    <x v="2"/>
  </r>
  <r>
    <s v="8414-OZPY"/>
    <x v="0"/>
    <x v="57"/>
    <x v="1"/>
    <x v="0"/>
    <s v="IN"/>
    <x v="0"/>
    <n v="38"/>
    <x v="0"/>
    <n v="0"/>
    <x v="2"/>
    <x v="1"/>
    <n v="39"/>
    <x v="0"/>
    <x v="0"/>
    <x v="44"/>
    <n v="39.836990908810712"/>
    <n v="7"/>
    <s v="High"/>
    <x v="1"/>
    <n v="9.5890410958904104E-2"/>
    <x v="0"/>
    <x v="1"/>
  </r>
  <r>
    <s v="1820-KRHK"/>
    <x v="0"/>
    <x v="23"/>
    <x v="3"/>
    <x v="0"/>
    <s v="HI"/>
    <x v="0"/>
    <n v="50"/>
    <x v="1"/>
    <n v="2"/>
    <x v="1"/>
    <x v="0"/>
    <n v="46"/>
    <x v="0"/>
    <x v="0"/>
    <x v="340"/>
    <n v="53.100062358023727"/>
    <n v="9"/>
    <s v="High"/>
    <x v="1"/>
    <n v="0.20930232558139536"/>
    <x v="0"/>
    <x v="2"/>
  </r>
  <r>
    <s v="7933-PEJN"/>
    <x v="0"/>
    <x v="56"/>
    <x v="0"/>
    <x v="1"/>
    <s v="MN"/>
    <x v="1"/>
    <n v="69"/>
    <x v="0"/>
    <n v="0"/>
    <x v="2"/>
    <x v="1"/>
    <n v="64"/>
    <x v="0"/>
    <x v="0"/>
    <x v="453"/>
    <n v="66.551522341605406"/>
    <n v="1"/>
    <s v="Low"/>
    <x v="2"/>
    <n v="1.4705882352941176E-2"/>
    <x v="1"/>
    <x v="1"/>
  </r>
  <r>
    <s v="1684-QYEM"/>
    <x v="1"/>
    <x v="60"/>
    <x v="1"/>
    <x v="0"/>
    <s v="OR"/>
    <x v="1"/>
    <n v="33"/>
    <x v="0"/>
    <n v="0"/>
    <x v="0"/>
    <x v="1"/>
    <n v="25"/>
    <x v="3"/>
    <x v="2"/>
    <x v="1373"/>
    <n v="25.639177979830119"/>
    <n v="10"/>
    <s v="High"/>
    <x v="1"/>
    <n v="0.18181818181818182"/>
    <x v="0"/>
    <x v="2"/>
  </r>
  <r>
    <s v="8302-REXC"/>
    <x v="0"/>
    <x v="57"/>
    <x v="1"/>
    <x v="1"/>
    <s v="SC"/>
    <x v="1"/>
    <n v="46"/>
    <x v="0"/>
    <n v="0"/>
    <x v="2"/>
    <x v="0"/>
    <n v="39"/>
    <x v="0"/>
    <x v="0"/>
    <x v="275"/>
    <n v="40.969496373248283"/>
    <n v="1"/>
    <s v="Low"/>
    <x v="1"/>
    <n v="1.3698630136986301E-2"/>
    <x v="0"/>
    <x v="0"/>
  </r>
  <r>
    <s v="7198-KRZF"/>
    <x v="0"/>
    <x v="9"/>
    <x v="1"/>
    <x v="1"/>
    <s v="TN"/>
    <x v="1"/>
    <n v="34"/>
    <x v="0"/>
    <n v="0"/>
    <x v="0"/>
    <x v="0"/>
    <n v="17"/>
    <x v="0"/>
    <x v="0"/>
    <x v="1236"/>
    <n v="18.019646562447122"/>
    <n v="9"/>
    <s v="High"/>
    <x v="0"/>
    <n v="3"/>
    <x v="0"/>
    <x v="0"/>
  </r>
  <r>
    <s v="7905-GBYZ"/>
    <x v="0"/>
    <x v="64"/>
    <x v="1"/>
    <x v="1"/>
    <s v="MN"/>
    <x v="1"/>
    <n v="79"/>
    <x v="0"/>
    <n v="0"/>
    <x v="2"/>
    <x v="1"/>
    <n v="22"/>
    <x v="0"/>
    <x v="0"/>
    <x v="159"/>
    <n v="19.285101979722871"/>
    <n v="7"/>
    <s v="High"/>
    <x v="1"/>
    <n v="0.15217391304347827"/>
    <x v="1"/>
    <x v="1"/>
  </r>
  <r>
    <s v="1055-FKBI"/>
    <x v="0"/>
    <x v="63"/>
    <x v="1"/>
    <x v="1"/>
    <s v="WV"/>
    <x v="0"/>
    <n v="63"/>
    <x v="0"/>
    <n v="0"/>
    <x v="2"/>
    <x v="1"/>
    <n v="36"/>
    <x v="0"/>
    <x v="0"/>
    <x v="394"/>
    <n v="32.249148249959667"/>
    <n v="3"/>
    <s v="Medium"/>
    <x v="1"/>
    <n v="6.3829787234042548E-2"/>
    <x v="0"/>
    <x v="0"/>
  </r>
  <r>
    <s v="9391-QWXD"/>
    <x v="0"/>
    <x v="34"/>
    <x v="2"/>
    <x v="0"/>
    <s v="IL"/>
    <x v="0"/>
    <n v="38"/>
    <x v="0"/>
    <n v="0"/>
    <x v="0"/>
    <x v="1"/>
    <n v="56"/>
    <x v="0"/>
    <x v="0"/>
    <x v="1227"/>
    <n v="53.843339666890728"/>
    <n v="8"/>
    <s v="High"/>
    <x v="2"/>
    <n v="0.12121212121212122"/>
    <x v="0"/>
    <x v="1"/>
  </r>
  <r>
    <s v="9137-GKMA"/>
    <x v="0"/>
    <x v="57"/>
    <x v="1"/>
    <x v="1"/>
    <s v="WY"/>
    <x v="0"/>
    <n v="42"/>
    <x v="0"/>
    <n v="0"/>
    <x v="2"/>
    <x v="0"/>
    <n v="62"/>
    <x v="0"/>
    <x v="0"/>
    <x v="735"/>
    <n v="72.93558779494019"/>
    <n v="5"/>
    <s v="Medium"/>
    <x v="2"/>
    <n v="6.8493150684931503E-2"/>
    <x v="0"/>
    <x v="2"/>
  </r>
  <r>
    <s v="1058-FHDZ"/>
    <x v="0"/>
    <x v="14"/>
    <x v="1"/>
    <x v="1"/>
    <s v="OR"/>
    <x v="0"/>
    <n v="30"/>
    <x v="0"/>
    <n v="0"/>
    <x v="1"/>
    <x v="0"/>
    <n v="19"/>
    <x v="0"/>
    <x v="0"/>
    <x v="266"/>
    <n v="20.772546487593669"/>
    <n v="2"/>
    <s v="Low"/>
    <x v="0"/>
    <n v="0.22222222222222221"/>
    <x v="0"/>
    <x v="2"/>
  </r>
  <r>
    <s v="7337-DYGB"/>
    <x v="0"/>
    <x v="45"/>
    <x v="1"/>
    <x v="1"/>
    <s v="OK"/>
    <x v="1"/>
    <n v="81"/>
    <x v="0"/>
    <n v="0"/>
    <x v="0"/>
    <x v="1"/>
    <n v="36"/>
    <x v="0"/>
    <x v="0"/>
    <x v="1374"/>
    <n v="33.246221949229657"/>
    <n v="6"/>
    <s v="High"/>
    <x v="1"/>
    <n v="0.46153846153846156"/>
    <x v="1"/>
    <x v="0"/>
  </r>
  <r>
    <s v="4727-NNBU"/>
    <x v="1"/>
    <x v="12"/>
    <x v="4"/>
    <x v="0"/>
    <s v="NH"/>
    <x v="1"/>
    <n v="65"/>
    <x v="0"/>
    <n v="0"/>
    <x v="0"/>
    <x v="0"/>
    <n v="7"/>
    <x v="2"/>
    <x v="3"/>
    <x v="561"/>
    <n v="7.0490302941851164"/>
    <n v="2"/>
    <s v="Low"/>
    <x v="0"/>
    <n v="2"/>
    <x v="0"/>
    <x v="3"/>
  </r>
  <r>
    <s v="5442-ANVV"/>
    <x v="0"/>
    <x v="72"/>
    <x v="0"/>
    <x v="0"/>
    <s v="ME"/>
    <x v="1"/>
    <n v="53"/>
    <x v="0"/>
    <n v="0"/>
    <x v="2"/>
    <x v="0"/>
    <n v="36"/>
    <x v="0"/>
    <x v="0"/>
    <x v="1330"/>
    <n v="34.838021943936567"/>
    <n v="10"/>
    <s v="High"/>
    <x v="1"/>
    <n v="0.13513513513513514"/>
    <x v="0"/>
    <x v="3"/>
  </r>
  <r>
    <s v="4105-HDCB"/>
    <x v="1"/>
    <x v="61"/>
    <x v="4"/>
    <x v="1"/>
    <s v="VT"/>
    <x v="1"/>
    <n v="29"/>
    <x v="0"/>
    <n v="0"/>
    <x v="0"/>
    <x v="1"/>
    <n v="47"/>
    <x v="3"/>
    <x v="8"/>
    <x v="11"/>
    <n v="47.117555555497873"/>
    <n v="10"/>
    <s v="High"/>
    <x v="1"/>
    <n v="0.35714285714285715"/>
    <x v="2"/>
    <x v="3"/>
  </r>
  <r>
    <s v="1497-NJGC"/>
    <x v="0"/>
    <x v="70"/>
    <x v="1"/>
    <x v="1"/>
    <s v="TX"/>
    <x v="1"/>
    <n v="19"/>
    <x v="0"/>
    <n v="0"/>
    <x v="0"/>
    <x v="1"/>
    <n v="60"/>
    <x v="0"/>
    <x v="0"/>
    <x v="788"/>
    <n v="65.186613951667539"/>
    <n v="2"/>
    <s v="Low"/>
    <x v="2"/>
    <n v="3.3898305084745763E-2"/>
    <x v="2"/>
    <x v="0"/>
  </r>
  <r>
    <s v="6837-LGZB"/>
    <x v="0"/>
    <x v="47"/>
    <x v="1"/>
    <x v="0"/>
    <s v="ND"/>
    <x v="0"/>
    <n v="27"/>
    <x v="0"/>
    <n v="0"/>
    <x v="0"/>
    <x v="1"/>
    <n v="63"/>
    <x v="0"/>
    <x v="0"/>
    <x v="148"/>
    <n v="52.187951133737513"/>
    <n v="2"/>
    <s v="Low"/>
    <x v="2"/>
    <n v="6.4516129032258063E-2"/>
    <x v="2"/>
    <x v="1"/>
  </r>
  <r>
    <s v="5957-MTAG"/>
    <x v="0"/>
    <x v="9"/>
    <x v="1"/>
    <x v="1"/>
    <s v="WA"/>
    <x v="0"/>
    <n v="51"/>
    <x v="0"/>
    <n v="0"/>
    <x v="0"/>
    <x v="1"/>
    <n v="46"/>
    <x v="0"/>
    <x v="0"/>
    <x v="5"/>
    <n v="42.44247556988531"/>
    <n v="2"/>
    <s v="Low"/>
    <x v="1"/>
    <n v="0.66666666666666663"/>
    <x v="0"/>
    <x v="2"/>
  </r>
  <r>
    <s v="4870-QMKR"/>
    <x v="0"/>
    <x v="51"/>
    <x v="1"/>
    <x v="0"/>
    <s v="WA"/>
    <x v="1"/>
    <n v="28"/>
    <x v="0"/>
    <n v="0"/>
    <x v="1"/>
    <x v="0"/>
    <n v="7"/>
    <x v="0"/>
    <x v="0"/>
    <x v="1155"/>
    <n v="6.1267986544434798"/>
    <n v="0"/>
    <s v="None"/>
    <x v="0"/>
    <n v="0"/>
    <x v="2"/>
    <x v="2"/>
  </r>
  <r>
    <s v="4589-XYSY"/>
    <x v="0"/>
    <x v="11"/>
    <x v="1"/>
    <x v="0"/>
    <s v="NM"/>
    <x v="0"/>
    <n v="40"/>
    <x v="1"/>
    <n v="2"/>
    <x v="0"/>
    <x v="0"/>
    <n v="8"/>
    <x v="0"/>
    <x v="0"/>
    <x v="491"/>
    <n v="9.48824833769417"/>
    <n v="7"/>
    <s v="High"/>
    <x v="0"/>
    <n v="1.4"/>
    <x v="0"/>
    <x v="2"/>
  </r>
  <r>
    <s v="2733-ZPOH"/>
    <x v="0"/>
    <x v="21"/>
    <x v="2"/>
    <x v="0"/>
    <s v="NH"/>
    <x v="1"/>
    <n v="24"/>
    <x v="0"/>
    <n v="0"/>
    <x v="0"/>
    <x v="3"/>
    <n v="9"/>
    <x v="0"/>
    <x v="0"/>
    <x v="838"/>
    <n v="10.22200901258962"/>
    <n v="9"/>
    <s v="High"/>
    <x v="0"/>
    <n v="1.5"/>
    <x v="2"/>
    <x v="3"/>
  </r>
  <r>
    <s v="7322-ZMXN"/>
    <x v="0"/>
    <x v="17"/>
    <x v="1"/>
    <x v="1"/>
    <s v="UT"/>
    <x v="1"/>
    <n v="84"/>
    <x v="0"/>
    <n v="0"/>
    <x v="1"/>
    <x v="1"/>
    <n v="50"/>
    <x v="0"/>
    <x v="0"/>
    <x v="738"/>
    <n v="42.975623986667379"/>
    <n v="0"/>
    <s v="None"/>
    <x v="1"/>
    <n v="0"/>
    <x v="1"/>
    <x v="2"/>
  </r>
  <r>
    <s v="7888-XRMD"/>
    <x v="0"/>
    <x v="35"/>
    <x v="2"/>
    <x v="0"/>
    <s v="IA"/>
    <x v="1"/>
    <n v="56"/>
    <x v="1"/>
    <n v="2"/>
    <x v="2"/>
    <x v="0"/>
    <n v="11"/>
    <x v="0"/>
    <x v="0"/>
    <x v="400"/>
    <n v="9.3421761824715741"/>
    <n v="7"/>
    <s v="High"/>
    <x v="0"/>
    <n v="0.28000000000000003"/>
    <x v="0"/>
    <x v="1"/>
  </r>
  <r>
    <s v="5488-EYZA"/>
    <x v="0"/>
    <x v="25"/>
    <x v="1"/>
    <x v="1"/>
    <s v="CT"/>
    <x v="0"/>
    <n v="28"/>
    <x v="0"/>
    <n v="0"/>
    <x v="2"/>
    <x v="0"/>
    <n v="28"/>
    <x v="0"/>
    <x v="0"/>
    <x v="1359"/>
    <n v="28.496443217650789"/>
    <n v="10"/>
    <s v="High"/>
    <x v="1"/>
    <n v="0.15384615384615385"/>
    <x v="2"/>
    <x v="3"/>
  </r>
  <r>
    <s v="3792-YJAA"/>
    <x v="0"/>
    <x v="41"/>
    <x v="1"/>
    <x v="0"/>
    <s v="IL"/>
    <x v="1"/>
    <n v="74"/>
    <x v="1"/>
    <n v="3"/>
    <x v="2"/>
    <x v="0"/>
    <n v="7"/>
    <x v="0"/>
    <x v="0"/>
    <x v="784"/>
    <n v="6.95553014236779"/>
    <n v="6"/>
    <s v="High"/>
    <x v="0"/>
    <n v="8.5714285714285715E-2"/>
    <x v="1"/>
    <x v="1"/>
  </r>
  <r>
    <s v="0972-HPOX"/>
    <x v="0"/>
    <x v="42"/>
    <x v="1"/>
    <x v="1"/>
    <s v="OR"/>
    <x v="1"/>
    <n v="79"/>
    <x v="0"/>
    <n v="0"/>
    <x v="2"/>
    <x v="0"/>
    <n v="31"/>
    <x v="0"/>
    <x v="0"/>
    <x v="74"/>
    <n v="29.05501270672751"/>
    <n v="0"/>
    <s v="None"/>
    <x v="1"/>
    <n v="0"/>
    <x v="1"/>
    <x v="2"/>
  </r>
  <r>
    <s v="8591-QPMV"/>
    <x v="0"/>
    <x v="1"/>
    <x v="1"/>
    <x v="0"/>
    <s v="NM"/>
    <x v="1"/>
    <n v="50"/>
    <x v="0"/>
    <n v="0"/>
    <x v="2"/>
    <x v="0"/>
    <n v="50"/>
    <x v="0"/>
    <x v="0"/>
    <x v="412"/>
    <n v="51.086084481077208"/>
    <n v="8"/>
    <s v="High"/>
    <x v="1"/>
    <n v="0.125"/>
    <x v="0"/>
    <x v="2"/>
  </r>
  <r>
    <s v="7364-WNXN"/>
    <x v="0"/>
    <x v="38"/>
    <x v="2"/>
    <x v="0"/>
    <s v="CT"/>
    <x v="1"/>
    <n v="66"/>
    <x v="1"/>
    <n v="2"/>
    <x v="1"/>
    <x v="0"/>
    <n v="18"/>
    <x v="0"/>
    <x v="0"/>
    <x v="236"/>
    <n v="14.481243126786021"/>
    <n v="7"/>
    <s v="High"/>
    <x v="0"/>
    <n v="0.4375"/>
    <x v="1"/>
    <x v="3"/>
  </r>
  <r>
    <s v="2067-XRSL"/>
    <x v="1"/>
    <x v="28"/>
    <x v="1"/>
    <x v="1"/>
    <s v="CA"/>
    <x v="0"/>
    <n v="80"/>
    <x v="0"/>
    <n v="0"/>
    <x v="2"/>
    <x v="0"/>
    <n v="17"/>
    <x v="6"/>
    <x v="20"/>
    <x v="540"/>
    <n v="16.077408767226409"/>
    <n v="7"/>
    <s v="High"/>
    <x v="0"/>
    <n v="0.41176470588235292"/>
    <x v="1"/>
    <x v="2"/>
  </r>
  <r>
    <s v="7192-JDSP"/>
    <x v="0"/>
    <x v="8"/>
    <x v="1"/>
    <x v="1"/>
    <s v="SC"/>
    <x v="1"/>
    <n v="44"/>
    <x v="0"/>
    <n v="0"/>
    <x v="0"/>
    <x v="1"/>
    <n v="24"/>
    <x v="0"/>
    <x v="0"/>
    <x v="1375"/>
    <n v="23.989647574752802"/>
    <n v="2"/>
    <s v="Low"/>
    <x v="1"/>
    <n v="1"/>
    <x v="0"/>
    <x v="0"/>
  </r>
  <r>
    <s v="3267-RJSQ"/>
    <x v="0"/>
    <x v="57"/>
    <x v="0"/>
    <x v="1"/>
    <s v="FL"/>
    <x v="1"/>
    <n v="43"/>
    <x v="1"/>
    <n v="3"/>
    <x v="2"/>
    <x v="1"/>
    <n v="23"/>
    <x v="0"/>
    <x v="0"/>
    <x v="270"/>
    <n v="20.237120623369979"/>
    <n v="9"/>
    <s v="High"/>
    <x v="1"/>
    <n v="0.12328767123287671"/>
    <x v="0"/>
    <x v="0"/>
  </r>
  <r>
    <s v="6903-STLH"/>
    <x v="0"/>
    <x v="67"/>
    <x v="1"/>
    <x v="1"/>
    <s v="NE"/>
    <x v="1"/>
    <n v="30"/>
    <x v="1"/>
    <n v="5"/>
    <x v="0"/>
    <x v="1"/>
    <n v="39"/>
    <x v="0"/>
    <x v="0"/>
    <x v="992"/>
    <n v="35.276149945669509"/>
    <n v="6"/>
    <s v="High"/>
    <x v="1"/>
    <n v="0.17142857142857143"/>
    <x v="0"/>
    <x v="1"/>
  </r>
  <r>
    <s v="3976-QJSS"/>
    <x v="0"/>
    <x v="38"/>
    <x v="1"/>
    <x v="0"/>
    <s v="MT"/>
    <x v="1"/>
    <n v="43"/>
    <x v="1"/>
    <n v="6"/>
    <x v="0"/>
    <x v="1"/>
    <n v="7"/>
    <x v="0"/>
    <x v="0"/>
    <x v="353"/>
    <n v="5.8777810696394903"/>
    <n v="2"/>
    <s v="Low"/>
    <x v="0"/>
    <n v="0.125"/>
    <x v="0"/>
    <x v="2"/>
  </r>
  <r>
    <s v="6987-FGPN"/>
    <x v="0"/>
    <x v="13"/>
    <x v="2"/>
    <x v="1"/>
    <s v="WV"/>
    <x v="1"/>
    <n v="41"/>
    <x v="0"/>
    <n v="0"/>
    <x v="0"/>
    <x v="1"/>
    <n v="39"/>
    <x v="0"/>
    <x v="0"/>
    <x v="261"/>
    <n v="37.429699159664032"/>
    <n v="0"/>
    <s v="None"/>
    <x v="1"/>
    <n v="0"/>
    <x v="0"/>
    <x v="0"/>
  </r>
  <r>
    <s v="2951-FYJC"/>
    <x v="1"/>
    <x v="0"/>
    <x v="5"/>
    <x v="1"/>
    <s v="ME"/>
    <x v="0"/>
    <n v="38"/>
    <x v="0"/>
    <n v="0"/>
    <x v="0"/>
    <x v="1"/>
    <n v="47"/>
    <x v="1"/>
    <x v="13"/>
    <x v="755"/>
    <n v="51.313391790645589"/>
    <n v="5"/>
    <s v="Medium"/>
    <x v="1"/>
    <n v="0.20833333333333334"/>
    <x v="0"/>
    <x v="3"/>
  </r>
  <r>
    <s v="3932-EPJI"/>
    <x v="0"/>
    <x v="31"/>
    <x v="0"/>
    <x v="1"/>
    <s v="KY"/>
    <x v="0"/>
    <n v="53"/>
    <x v="0"/>
    <n v="0"/>
    <x v="1"/>
    <x v="1"/>
    <n v="31"/>
    <x v="0"/>
    <x v="0"/>
    <x v="821"/>
    <n v="33.900414320354969"/>
    <n v="4"/>
    <s v="Medium"/>
    <x v="1"/>
    <n v="0.18181818181818182"/>
    <x v="0"/>
    <x v="0"/>
  </r>
  <r>
    <s v="4426-WYZV"/>
    <x v="0"/>
    <x v="39"/>
    <x v="1"/>
    <x v="0"/>
    <s v="AL"/>
    <x v="0"/>
    <n v="44"/>
    <x v="0"/>
    <n v="0"/>
    <x v="2"/>
    <x v="1"/>
    <n v="9"/>
    <x v="0"/>
    <x v="0"/>
    <x v="1257"/>
    <n v="9.8320399051818335"/>
    <n v="3"/>
    <s v="Medium"/>
    <x v="0"/>
    <n v="4.2253521126760563E-2"/>
    <x v="0"/>
    <x v="0"/>
  </r>
  <r>
    <s v="8889-JYZU"/>
    <x v="1"/>
    <x v="8"/>
    <x v="0"/>
    <x v="1"/>
    <s v="NH"/>
    <x v="0"/>
    <n v="82"/>
    <x v="0"/>
    <n v="0"/>
    <x v="0"/>
    <x v="1"/>
    <n v="46"/>
    <x v="5"/>
    <x v="19"/>
    <x v="1376"/>
    <n v="45.011078161170531"/>
    <n v="7"/>
    <s v="High"/>
    <x v="1"/>
    <n v="3.5"/>
    <x v="1"/>
    <x v="3"/>
  </r>
  <r>
    <s v="5808-XBKI"/>
    <x v="0"/>
    <x v="12"/>
    <x v="1"/>
    <x v="0"/>
    <s v="IN"/>
    <x v="0"/>
    <n v="47"/>
    <x v="0"/>
    <n v="0"/>
    <x v="0"/>
    <x v="0"/>
    <n v="7"/>
    <x v="0"/>
    <x v="0"/>
    <x v="1033"/>
    <n v="8.3474215856247067"/>
    <n v="7"/>
    <s v="High"/>
    <x v="0"/>
    <n v="7"/>
    <x v="0"/>
    <x v="1"/>
  </r>
  <r>
    <s v="7842-AWBL"/>
    <x v="0"/>
    <x v="56"/>
    <x v="1"/>
    <x v="1"/>
    <s v="DC"/>
    <x v="0"/>
    <n v="82"/>
    <x v="0"/>
    <n v="0"/>
    <x v="2"/>
    <x v="1"/>
    <n v="69"/>
    <x v="0"/>
    <x v="0"/>
    <x v="1357"/>
    <n v="56.715473778689272"/>
    <n v="2"/>
    <s v="Low"/>
    <x v="2"/>
    <n v="2.9411764705882353E-2"/>
    <x v="1"/>
    <x v="0"/>
  </r>
  <r>
    <s v="2632-ZQMU"/>
    <x v="0"/>
    <x v="12"/>
    <x v="1"/>
    <x v="1"/>
    <s v="NH"/>
    <x v="0"/>
    <n v="61"/>
    <x v="1"/>
    <n v="4"/>
    <x v="0"/>
    <x v="1"/>
    <n v="23"/>
    <x v="0"/>
    <x v="0"/>
    <x v="1377"/>
    <n v="21.080148179522389"/>
    <n v="8"/>
    <s v="High"/>
    <x v="1"/>
    <n v="8"/>
    <x v="0"/>
    <x v="3"/>
  </r>
  <r>
    <s v="0735-ZHRJ"/>
    <x v="0"/>
    <x v="55"/>
    <x v="1"/>
    <x v="1"/>
    <s v="MA"/>
    <x v="0"/>
    <n v="21"/>
    <x v="1"/>
    <n v="2"/>
    <x v="1"/>
    <x v="1"/>
    <n v="39"/>
    <x v="0"/>
    <x v="0"/>
    <x v="884"/>
    <n v="31.668419172719499"/>
    <n v="8"/>
    <s v="High"/>
    <x v="1"/>
    <n v="0.15686274509803921"/>
    <x v="2"/>
    <x v="3"/>
  </r>
  <r>
    <s v="2811-IPGY"/>
    <x v="0"/>
    <x v="22"/>
    <x v="1"/>
    <x v="0"/>
    <s v="NE"/>
    <x v="1"/>
    <n v="72"/>
    <x v="0"/>
    <n v="0"/>
    <x v="2"/>
    <x v="1"/>
    <n v="62"/>
    <x v="0"/>
    <x v="0"/>
    <x v="1116"/>
    <n v="58.545590342096503"/>
    <n v="6"/>
    <s v="High"/>
    <x v="2"/>
    <n v="0.54545454545454541"/>
    <x v="1"/>
    <x v="1"/>
  </r>
  <r>
    <s v="6739-RZND"/>
    <x v="0"/>
    <x v="33"/>
    <x v="2"/>
    <x v="1"/>
    <s v="NH"/>
    <x v="0"/>
    <n v="64"/>
    <x v="0"/>
    <n v="0"/>
    <x v="2"/>
    <x v="0"/>
    <n v="41"/>
    <x v="0"/>
    <x v="0"/>
    <x v="302"/>
    <n v="44.57189799470072"/>
    <n v="7"/>
    <s v="High"/>
    <x v="1"/>
    <n v="0.30434782608695654"/>
    <x v="0"/>
    <x v="3"/>
  </r>
  <r>
    <s v="5055-JVSR"/>
    <x v="0"/>
    <x v="26"/>
    <x v="1"/>
    <x v="0"/>
    <s v="AK"/>
    <x v="0"/>
    <n v="25"/>
    <x v="0"/>
    <n v="0"/>
    <x v="2"/>
    <x v="0"/>
    <n v="43"/>
    <x v="0"/>
    <x v="0"/>
    <x v="629"/>
    <n v="39.014861504219382"/>
    <n v="2"/>
    <s v="Low"/>
    <x v="1"/>
    <n v="9.5238095238095233E-2"/>
    <x v="2"/>
    <x v="2"/>
  </r>
  <r>
    <s v="4626-ODSB"/>
    <x v="0"/>
    <x v="45"/>
    <x v="1"/>
    <x v="0"/>
    <s v="WI"/>
    <x v="1"/>
    <n v="37"/>
    <x v="0"/>
    <n v="0"/>
    <x v="0"/>
    <x v="0"/>
    <n v="10"/>
    <x v="0"/>
    <x v="0"/>
    <x v="280"/>
    <n v="11.28989807721493"/>
    <n v="3"/>
    <s v="Medium"/>
    <x v="0"/>
    <n v="0.23076923076923078"/>
    <x v="0"/>
    <x v="1"/>
  </r>
  <r>
    <s v="5789-PRTU"/>
    <x v="0"/>
    <x v="56"/>
    <x v="1"/>
    <x v="1"/>
    <s v="KY"/>
    <x v="1"/>
    <n v="44"/>
    <x v="1"/>
    <n v="4"/>
    <x v="2"/>
    <x v="1"/>
    <n v="36"/>
    <x v="0"/>
    <x v="0"/>
    <x v="919"/>
    <n v="30.518159537487161"/>
    <n v="9"/>
    <s v="High"/>
    <x v="1"/>
    <n v="0.13235294117647059"/>
    <x v="0"/>
    <x v="0"/>
  </r>
  <r>
    <s v="5046-RZRA"/>
    <x v="1"/>
    <x v="0"/>
    <x v="0"/>
    <x v="1"/>
    <s v="NE"/>
    <x v="1"/>
    <n v="68"/>
    <x v="0"/>
    <n v="0"/>
    <x v="0"/>
    <x v="1"/>
    <n v="51"/>
    <x v="4"/>
    <x v="15"/>
    <x v="196"/>
    <n v="40.998640419035787"/>
    <n v="9"/>
    <s v="High"/>
    <x v="2"/>
    <n v="0.375"/>
    <x v="1"/>
    <x v="1"/>
  </r>
  <r>
    <s v="5607-GNBZ"/>
    <x v="0"/>
    <x v="73"/>
    <x v="1"/>
    <x v="1"/>
    <s v="GA"/>
    <x v="0"/>
    <n v="35"/>
    <x v="0"/>
    <n v="0"/>
    <x v="0"/>
    <x v="0"/>
    <n v="31"/>
    <x v="0"/>
    <x v="0"/>
    <x v="1023"/>
    <n v="34.075805832477059"/>
    <n v="6"/>
    <s v="High"/>
    <x v="1"/>
    <n v="0.15384615384615385"/>
    <x v="0"/>
    <x v="0"/>
  </r>
  <r>
    <s v="9214-FPBB"/>
    <x v="0"/>
    <x v="58"/>
    <x v="1"/>
    <x v="0"/>
    <s v="MS"/>
    <x v="0"/>
    <n v="34"/>
    <x v="0"/>
    <n v="0"/>
    <x v="0"/>
    <x v="1"/>
    <n v="11"/>
    <x v="0"/>
    <x v="0"/>
    <x v="864"/>
    <n v="11.177327993991099"/>
    <n v="3"/>
    <s v="Medium"/>
    <x v="0"/>
    <n v="9.375E-2"/>
    <x v="0"/>
    <x v="0"/>
  </r>
  <r>
    <s v="8252-RABZ"/>
    <x v="0"/>
    <x v="34"/>
    <x v="1"/>
    <x v="0"/>
    <s v="NY"/>
    <x v="0"/>
    <n v="50"/>
    <x v="0"/>
    <n v="0"/>
    <x v="2"/>
    <x v="1"/>
    <n v="41"/>
    <x v="0"/>
    <x v="0"/>
    <x v="1190"/>
    <n v="42.616605806654903"/>
    <n v="5"/>
    <s v="Medium"/>
    <x v="1"/>
    <n v="7.575757575757576E-2"/>
    <x v="0"/>
    <x v="3"/>
  </r>
  <r>
    <s v="6602-JQYY"/>
    <x v="0"/>
    <x v="41"/>
    <x v="1"/>
    <x v="1"/>
    <s v="VT"/>
    <x v="1"/>
    <n v="38"/>
    <x v="0"/>
    <n v="0"/>
    <x v="2"/>
    <x v="0"/>
    <n v="28"/>
    <x v="0"/>
    <x v="0"/>
    <x v="1378"/>
    <n v="28.696893681300349"/>
    <n v="2"/>
    <s v="Low"/>
    <x v="1"/>
    <n v="2.8571428571428571E-2"/>
    <x v="0"/>
    <x v="3"/>
  </r>
  <r>
    <s v="5501-WDSK"/>
    <x v="0"/>
    <x v="60"/>
    <x v="1"/>
    <x v="1"/>
    <s v="MT"/>
    <x v="1"/>
    <n v="76"/>
    <x v="0"/>
    <n v="0"/>
    <x v="1"/>
    <x v="1"/>
    <n v="17"/>
    <x v="0"/>
    <x v="0"/>
    <x v="1171"/>
    <n v="18.14935694833785"/>
    <n v="0"/>
    <s v="None"/>
    <x v="0"/>
    <n v="0"/>
    <x v="1"/>
    <x v="2"/>
  </r>
  <r>
    <s v="1197-LVTA"/>
    <x v="0"/>
    <x v="57"/>
    <x v="1"/>
    <x v="1"/>
    <s v="AL"/>
    <x v="0"/>
    <n v="57"/>
    <x v="0"/>
    <n v="0"/>
    <x v="2"/>
    <x v="1"/>
    <n v="38"/>
    <x v="0"/>
    <x v="0"/>
    <x v="1038"/>
    <n v="37.168838678329593"/>
    <n v="10"/>
    <s v="High"/>
    <x v="1"/>
    <n v="0.13698630136986301"/>
    <x v="0"/>
    <x v="0"/>
  </r>
  <r>
    <s v="0996-ZHCZ"/>
    <x v="0"/>
    <x v="45"/>
    <x v="1"/>
    <x v="0"/>
    <s v="NV"/>
    <x v="0"/>
    <n v="55"/>
    <x v="0"/>
    <n v="0"/>
    <x v="1"/>
    <x v="0"/>
    <n v="7"/>
    <x v="0"/>
    <x v="0"/>
    <x v="287"/>
    <n v="5.9201660149280748"/>
    <n v="1"/>
    <s v="Low"/>
    <x v="0"/>
    <n v="7.6923076923076927E-2"/>
    <x v="0"/>
    <x v="2"/>
  </r>
  <r>
    <s v="7829-SIFI"/>
    <x v="0"/>
    <x v="34"/>
    <x v="1"/>
    <x v="0"/>
    <s v="VT"/>
    <x v="0"/>
    <n v="65"/>
    <x v="1"/>
    <n v="3"/>
    <x v="2"/>
    <x v="0"/>
    <n v="29"/>
    <x v="0"/>
    <x v="0"/>
    <x v="1367"/>
    <n v="26.593275949525339"/>
    <n v="6"/>
    <s v="High"/>
    <x v="1"/>
    <n v="9.0909090909090912E-2"/>
    <x v="0"/>
    <x v="3"/>
  </r>
  <r>
    <s v="1523-NLGD"/>
    <x v="0"/>
    <x v="23"/>
    <x v="1"/>
    <x v="1"/>
    <s v="WY"/>
    <x v="0"/>
    <n v="60"/>
    <x v="0"/>
    <n v="0"/>
    <x v="2"/>
    <x v="0"/>
    <n v="40"/>
    <x v="0"/>
    <x v="0"/>
    <x v="268"/>
    <n v="46.525075232310087"/>
    <n v="4"/>
    <s v="Medium"/>
    <x v="1"/>
    <n v="9.3023255813953487E-2"/>
    <x v="0"/>
    <x v="2"/>
  </r>
  <r>
    <s v="1260-HOAY"/>
    <x v="0"/>
    <x v="61"/>
    <x v="1"/>
    <x v="1"/>
    <s v="NE"/>
    <x v="0"/>
    <n v="27"/>
    <x v="0"/>
    <n v="0"/>
    <x v="0"/>
    <x v="1"/>
    <n v="22"/>
    <x v="0"/>
    <x v="0"/>
    <x v="1025"/>
    <n v="25.665282953199469"/>
    <n v="6"/>
    <s v="High"/>
    <x v="1"/>
    <n v="0.21428571428571427"/>
    <x v="2"/>
    <x v="1"/>
  </r>
  <r>
    <s v="5560-MPFR"/>
    <x v="0"/>
    <x v="56"/>
    <x v="2"/>
    <x v="1"/>
    <s v="ME"/>
    <x v="0"/>
    <n v="31"/>
    <x v="1"/>
    <n v="5"/>
    <x v="2"/>
    <x v="0"/>
    <n v="45"/>
    <x v="0"/>
    <x v="0"/>
    <x v="866"/>
    <n v="52.400851754162687"/>
    <n v="2"/>
    <s v="Low"/>
    <x v="1"/>
    <n v="2.9411764705882353E-2"/>
    <x v="0"/>
    <x v="3"/>
  </r>
  <r>
    <s v="6773-GWCW"/>
    <x v="1"/>
    <x v="15"/>
    <x v="4"/>
    <x v="1"/>
    <s v="IA"/>
    <x v="0"/>
    <n v="66"/>
    <x v="0"/>
    <n v="0"/>
    <x v="0"/>
    <x v="0"/>
    <n v="44"/>
    <x v="1"/>
    <x v="11"/>
    <x v="1379"/>
    <n v="37.379880916239387"/>
    <n v="6"/>
    <s v="High"/>
    <x v="1"/>
    <n v="0.16666666666666666"/>
    <x v="1"/>
    <x v="1"/>
  </r>
  <r>
    <s v="3817-HJXV"/>
    <x v="0"/>
    <x v="24"/>
    <x v="1"/>
    <x v="0"/>
    <s v="OR"/>
    <x v="1"/>
    <n v="49"/>
    <x v="0"/>
    <n v="0"/>
    <x v="1"/>
    <x v="0"/>
    <n v="13"/>
    <x v="0"/>
    <x v="0"/>
    <x v="547"/>
    <n v="11.43969549735033"/>
    <n v="1"/>
    <s v="Low"/>
    <x v="0"/>
    <n v="7.1428571428571425E-2"/>
    <x v="0"/>
    <x v="2"/>
  </r>
  <r>
    <s v="0245-WUZS"/>
    <x v="0"/>
    <x v="56"/>
    <x v="1"/>
    <x v="1"/>
    <s v="TX"/>
    <x v="1"/>
    <n v="51"/>
    <x v="1"/>
    <n v="2"/>
    <x v="2"/>
    <x v="0"/>
    <n v="28"/>
    <x v="0"/>
    <x v="0"/>
    <x v="954"/>
    <n v="31.326202381076531"/>
    <n v="6"/>
    <s v="High"/>
    <x v="1"/>
    <n v="8.8235294117647065E-2"/>
    <x v="0"/>
    <x v="0"/>
  </r>
  <r>
    <s v="7015-YUGO"/>
    <x v="0"/>
    <x v="66"/>
    <x v="1"/>
    <x v="0"/>
    <s v="IA"/>
    <x v="0"/>
    <n v="72"/>
    <x v="1"/>
    <n v="6"/>
    <x v="1"/>
    <x v="1"/>
    <n v="13"/>
    <x v="0"/>
    <x v="0"/>
    <x v="473"/>
    <n v="11.106659791347569"/>
    <n v="4"/>
    <s v="Medium"/>
    <x v="0"/>
    <n v="0.14814814814814814"/>
    <x v="1"/>
    <x v="1"/>
  </r>
  <r>
    <s v="6427-CNXM"/>
    <x v="1"/>
    <x v="35"/>
    <x v="0"/>
    <x v="0"/>
    <s v="WY"/>
    <x v="1"/>
    <n v="46"/>
    <x v="0"/>
    <n v="0"/>
    <x v="0"/>
    <x v="1"/>
    <n v="19"/>
    <x v="1"/>
    <x v="7"/>
    <x v="1344"/>
    <n v="18.007414762286309"/>
    <n v="2"/>
    <s v="Low"/>
    <x v="0"/>
    <n v="0.08"/>
    <x v="0"/>
    <x v="2"/>
  </r>
  <r>
    <s v="9422-EFCO"/>
    <x v="0"/>
    <x v="15"/>
    <x v="1"/>
    <x v="1"/>
    <s v="IN"/>
    <x v="0"/>
    <n v="40"/>
    <x v="0"/>
    <n v="0"/>
    <x v="0"/>
    <x v="1"/>
    <n v="20"/>
    <x v="0"/>
    <x v="0"/>
    <x v="786"/>
    <n v="23.956526655558459"/>
    <n v="4"/>
    <s v="Medium"/>
    <x v="0"/>
    <n v="0.1111111111111111"/>
    <x v="0"/>
    <x v="1"/>
  </r>
  <r>
    <s v="7967-MCTP"/>
    <x v="1"/>
    <x v="12"/>
    <x v="2"/>
    <x v="1"/>
    <s v="AZ"/>
    <x v="1"/>
    <n v="40"/>
    <x v="0"/>
    <n v="0"/>
    <x v="0"/>
    <x v="0"/>
    <n v="28"/>
    <x v="3"/>
    <x v="8"/>
    <x v="169"/>
    <n v="25.01865921151688"/>
    <n v="9"/>
    <s v="High"/>
    <x v="1"/>
    <n v="9"/>
    <x v="0"/>
    <x v="2"/>
  </r>
  <r>
    <s v="1517-FWOM"/>
    <x v="0"/>
    <x v="9"/>
    <x v="1"/>
    <x v="0"/>
    <s v="AL"/>
    <x v="0"/>
    <n v="41"/>
    <x v="0"/>
    <n v="0"/>
    <x v="0"/>
    <x v="3"/>
    <n v="8"/>
    <x v="0"/>
    <x v="0"/>
    <x v="511"/>
    <n v="7.9128728185242574"/>
    <n v="6"/>
    <s v="High"/>
    <x v="0"/>
    <n v="2"/>
    <x v="0"/>
    <x v="0"/>
  </r>
  <r>
    <s v="1951-MIVV"/>
    <x v="0"/>
    <x v="20"/>
    <x v="0"/>
    <x v="1"/>
    <s v="AZ"/>
    <x v="1"/>
    <n v="48"/>
    <x v="0"/>
    <n v="0"/>
    <x v="0"/>
    <x v="0"/>
    <n v="61"/>
    <x v="0"/>
    <x v="0"/>
    <x v="48"/>
    <n v="67.802164517399788"/>
    <n v="1"/>
    <s v="Low"/>
    <x v="2"/>
    <n v="5.5555555555555552E-2"/>
    <x v="0"/>
    <x v="2"/>
  </r>
  <r>
    <s v="3068-KMLT"/>
    <x v="0"/>
    <x v="44"/>
    <x v="1"/>
    <x v="1"/>
    <s v="WI"/>
    <x v="0"/>
    <n v="45"/>
    <x v="1"/>
    <n v="2"/>
    <x v="2"/>
    <x v="1"/>
    <n v="24"/>
    <x v="0"/>
    <x v="0"/>
    <x v="68"/>
    <n v="20.09000875077016"/>
    <n v="2"/>
    <s v="Low"/>
    <x v="1"/>
    <n v="3.2786885245901641E-2"/>
    <x v="0"/>
    <x v="1"/>
  </r>
  <r>
    <s v="0501-RQTP"/>
    <x v="1"/>
    <x v="12"/>
    <x v="5"/>
    <x v="0"/>
    <s v="WI"/>
    <x v="1"/>
    <n v="45"/>
    <x v="0"/>
    <n v="0"/>
    <x v="0"/>
    <x v="0"/>
    <n v="8"/>
    <x v="2"/>
    <x v="17"/>
    <x v="584"/>
    <n v="7.3636498061332816"/>
    <n v="4"/>
    <s v="Medium"/>
    <x v="0"/>
    <n v="4"/>
    <x v="0"/>
    <x v="1"/>
  </r>
  <r>
    <s v="2842-NGAN"/>
    <x v="0"/>
    <x v="40"/>
    <x v="2"/>
    <x v="1"/>
    <s v="MO"/>
    <x v="1"/>
    <n v="47"/>
    <x v="0"/>
    <n v="0"/>
    <x v="0"/>
    <x v="1"/>
    <n v="60"/>
    <x v="0"/>
    <x v="0"/>
    <x v="1380"/>
    <n v="70.545637276732336"/>
    <n v="2"/>
    <s v="Low"/>
    <x v="2"/>
    <n v="3.1746031746031744E-2"/>
    <x v="0"/>
    <x v="1"/>
  </r>
  <r>
    <s v="8980-NLTX"/>
    <x v="0"/>
    <x v="41"/>
    <x v="0"/>
    <x v="0"/>
    <s v="IN"/>
    <x v="0"/>
    <n v="26"/>
    <x v="1"/>
    <n v="2"/>
    <x v="2"/>
    <x v="1"/>
    <n v="33"/>
    <x v="0"/>
    <x v="0"/>
    <x v="406"/>
    <n v="26.934692736360962"/>
    <n v="9"/>
    <s v="High"/>
    <x v="1"/>
    <n v="0.12857142857142856"/>
    <x v="2"/>
    <x v="1"/>
  </r>
  <r>
    <s v="7601-NADC"/>
    <x v="1"/>
    <x v="6"/>
    <x v="4"/>
    <x v="1"/>
    <s v="IL"/>
    <x v="1"/>
    <n v="83"/>
    <x v="0"/>
    <n v="0"/>
    <x v="0"/>
    <x v="0"/>
    <n v="40"/>
    <x v="3"/>
    <x v="2"/>
    <x v="242"/>
    <n v="39.321444970998847"/>
    <n v="8"/>
    <s v="High"/>
    <x v="1"/>
    <n v="0.42105263157894735"/>
    <x v="1"/>
    <x v="1"/>
  </r>
  <r>
    <s v="5848-FSZX"/>
    <x v="0"/>
    <x v="35"/>
    <x v="2"/>
    <x v="1"/>
    <s v="LA"/>
    <x v="1"/>
    <n v="35"/>
    <x v="0"/>
    <n v="0"/>
    <x v="0"/>
    <x v="1"/>
    <n v="55"/>
    <x v="0"/>
    <x v="0"/>
    <x v="867"/>
    <n v="62.012331458287477"/>
    <n v="0"/>
    <s v="None"/>
    <x v="2"/>
    <n v="0"/>
    <x v="0"/>
    <x v="0"/>
  </r>
  <r>
    <s v="2004-JBFM"/>
    <x v="0"/>
    <x v="74"/>
    <x v="2"/>
    <x v="0"/>
    <s v="GA"/>
    <x v="1"/>
    <n v="24"/>
    <x v="0"/>
    <n v="0"/>
    <x v="1"/>
    <x v="0"/>
    <n v="28"/>
    <x v="0"/>
    <x v="0"/>
    <x v="494"/>
    <n v="32.578297867775262"/>
    <n v="10"/>
    <s v="High"/>
    <x v="1"/>
    <n v="0.18867924528301888"/>
    <x v="2"/>
    <x v="0"/>
  </r>
  <r>
    <s v="4488-IZKB"/>
    <x v="0"/>
    <x v="51"/>
    <x v="1"/>
    <x v="0"/>
    <s v="FL"/>
    <x v="0"/>
    <n v="45"/>
    <x v="0"/>
    <n v="0"/>
    <x v="0"/>
    <x v="0"/>
    <n v="11"/>
    <x v="0"/>
    <x v="0"/>
    <x v="394"/>
    <n v="9.8998544856150055"/>
    <n v="7"/>
    <s v="High"/>
    <x v="0"/>
    <n v="0.875"/>
    <x v="0"/>
    <x v="0"/>
  </r>
  <r>
    <s v="5292-MHAW"/>
    <x v="0"/>
    <x v="54"/>
    <x v="1"/>
    <x v="1"/>
    <s v="OH"/>
    <x v="1"/>
    <n v="34"/>
    <x v="0"/>
    <n v="0"/>
    <x v="0"/>
    <x v="1"/>
    <n v="32"/>
    <x v="0"/>
    <x v="0"/>
    <x v="978"/>
    <n v="29.815412181938161"/>
    <n v="2"/>
    <s v="Low"/>
    <x v="1"/>
    <n v="0.2"/>
    <x v="0"/>
    <x v="1"/>
  </r>
  <r>
    <s v="1225-WYVV"/>
    <x v="1"/>
    <x v="12"/>
    <x v="1"/>
    <x v="0"/>
    <s v="AK"/>
    <x v="0"/>
    <n v="41"/>
    <x v="0"/>
    <n v="0"/>
    <x v="0"/>
    <x v="3"/>
    <n v="7"/>
    <x v="3"/>
    <x v="8"/>
    <x v="612"/>
    <n v="5.659636498500495"/>
    <n v="6"/>
    <s v="High"/>
    <x v="0"/>
    <n v="6"/>
    <x v="0"/>
    <x v="2"/>
  </r>
  <r>
    <s v="2868-XYKV"/>
    <x v="0"/>
    <x v="40"/>
    <x v="2"/>
    <x v="1"/>
    <s v="MI"/>
    <x v="0"/>
    <n v="67"/>
    <x v="0"/>
    <n v="0"/>
    <x v="1"/>
    <x v="1"/>
    <n v="40"/>
    <x v="0"/>
    <x v="0"/>
    <x v="776"/>
    <n v="34.484614250358149"/>
    <n v="9"/>
    <s v="High"/>
    <x v="1"/>
    <n v="0.14285714285714285"/>
    <x v="1"/>
    <x v="1"/>
  </r>
  <r>
    <s v="3944-OIZE"/>
    <x v="0"/>
    <x v="45"/>
    <x v="2"/>
    <x v="0"/>
    <s v="ID"/>
    <x v="0"/>
    <n v="57"/>
    <x v="0"/>
    <n v="0"/>
    <x v="0"/>
    <x v="0"/>
    <n v="13"/>
    <x v="0"/>
    <x v="0"/>
    <x v="1126"/>
    <n v="11.415711980469171"/>
    <n v="0"/>
    <s v="None"/>
    <x v="0"/>
    <n v="0"/>
    <x v="0"/>
    <x v="2"/>
  </r>
  <r>
    <s v="6661-EIBV"/>
    <x v="0"/>
    <x v="1"/>
    <x v="1"/>
    <x v="1"/>
    <s v="TX"/>
    <x v="0"/>
    <n v="23"/>
    <x v="0"/>
    <n v="0"/>
    <x v="1"/>
    <x v="1"/>
    <n v="45"/>
    <x v="0"/>
    <x v="0"/>
    <x v="1153"/>
    <n v="53.661386314733093"/>
    <n v="10"/>
    <s v="High"/>
    <x v="1"/>
    <n v="0.15625"/>
    <x v="2"/>
    <x v="0"/>
  </r>
  <r>
    <s v="1669-XUJV"/>
    <x v="1"/>
    <x v="22"/>
    <x v="5"/>
    <x v="1"/>
    <s v="WI"/>
    <x v="0"/>
    <n v="38"/>
    <x v="0"/>
    <n v="0"/>
    <x v="0"/>
    <x v="1"/>
    <n v="38"/>
    <x v="5"/>
    <x v="5"/>
    <x v="1094"/>
    <n v="36.932446248095857"/>
    <n v="7"/>
    <s v="High"/>
    <x v="1"/>
    <n v="0.63636363636363635"/>
    <x v="0"/>
    <x v="1"/>
  </r>
  <r>
    <s v="8251-WNKS"/>
    <x v="1"/>
    <x v="33"/>
    <x v="1"/>
    <x v="1"/>
    <s v="NM"/>
    <x v="0"/>
    <n v="25"/>
    <x v="0"/>
    <n v="0"/>
    <x v="0"/>
    <x v="0"/>
    <n v="19"/>
    <x v="1"/>
    <x v="7"/>
    <x v="395"/>
    <n v="21.42853108608394"/>
    <n v="0"/>
    <s v="None"/>
    <x v="0"/>
    <n v="0"/>
    <x v="2"/>
    <x v="2"/>
  </r>
  <r>
    <s v="9803-BAKD"/>
    <x v="0"/>
    <x v="62"/>
    <x v="1"/>
    <x v="1"/>
    <s v="AR"/>
    <x v="0"/>
    <n v="19"/>
    <x v="1"/>
    <n v="3"/>
    <x v="0"/>
    <x v="1"/>
    <n v="31"/>
    <x v="0"/>
    <x v="0"/>
    <x v="420"/>
    <n v="35.042958330379328"/>
    <n v="8"/>
    <s v="High"/>
    <x v="1"/>
    <n v="0.53333333333333333"/>
    <x v="2"/>
    <x v="0"/>
  </r>
  <r>
    <s v="0972-PBXC"/>
    <x v="1"/>
    <x v="34"/>
    <x v="3"/>
    <x v="1"/>
    <s v="AZ"/>
    <x v="1"/>
    <n v="25"/>
    <x v="0"/>
    <n v="0"/>
    <x v="1"/>
    <x v="1"/>
    <n v="48"/>
    <x v="1"/>
    <x v="13"/>
    <x v="1228"/>
    <n v="52.637755854766773"/>
    <n v="7"/>
    <s v="High"/>
    <x v="1"/>
    <n v="0.10606060606060606"/>
    <x v="2"/>
    <x v="2"/>
  </r>
  <r>
    <s v="2023-ZGXQ"/>
    <x v="0"/>
    <x v="21"/>
    <x v="0"/>
    <x v="1"/>
    <s v="WV"/>
    <x v="1"/>
    <n v="66"/>
    <x v="0"/>
    <n v="0"/>
    <x v="0"/>
    <x v="1"/>
    <n v="45"/>
    <x v="0"/>
    <x v="0"/>
    <x v="1163"/>
    <n v="38.078640199097599"/>
    <n v="4"/>
    <s v="Medium"/>
    <x v="1"/>
    <n v="0.66666666666666663"/>
    <x v="1"/>
    <x v="0"/>
  </r>
  <r>
    <s v="9286-LSDG"/>
    <x v="1"/>
    <x v="11"/>
    <x v="1"/>
    <x v="1"/>
    <s v="MS"/>
    <x v="0"/>
    <n v="48"/>
    <x v="0"/>
    <n v="0"/>
    <x v="0"/>
    <x v="3"/>
    <n v="57"/>
    <x v="5"/>
    <x v="12"/>
    <x v="864"/>
    <n v="62.623386381980339"/>
    <n v="10"/>
    <s v="High"/>
    <x v="2"/>
    <n v="2"/>
    <x v="0"/>
    <x v="0"/>
  </r>
  <r>
    <s v="0155-ASZH"/>
    <x v="0"/>
    <x v="46"/>
    <x v="1"/>
    <x v="1"/>
    <s v="MO"/>
    <x v="1"/>
    <n v="34"/>
    <x v="0"/>
    <n v="0"/>
    <x v="2"/>
    <x v="0"/>
    <n v="34"/>
    <x v="0"/>
    <x v="0"/>
    <x v="834"/>
    <n v="32.353720467686117"/>
    <n v="7"/>
    <s v="High"/>
    <x v="1"/>
    <n v="0.1206896551724138"/>
    <x v="0"/>
    <x v="1"/>
  </r>
  <r>
    <s v="7223-IAZO"/>
    <x v="1"/>
    <x v="22"/>
    <x v="0"/>
    <x v="0"/>
    <s v="TX"/>
    <x v="0"/>
    <n v="32"/>
    <x v="1"/>
    <n v="6"/>
    <x v="0"/>
    <x v="1"/>
    <n v="22"/>
    <x v="4"/>
    <x v="15"/>
    <x v="293"/>
    <n v="25.41501189076682"/>
    <n v="5"/>
    <s v="Medium"/>
    <x v="1"/>
    <n v="0.45454545454545453"/>
    <x v="0"/>
    <x v="0"/>
  </r>
  <r>
    <s v="2134-VNEY"/>
    <x v="0"/>
    <x v="67"/>
    <x v="2"/>
    <x v="1"/>
    <s v="AZ"/>
    <x v="1"/>
    <n v="61"/>
    <x v="1"/>
    <n v="3"/>
    <x v="0"/>
    <x v="0"/>
    <n v="37"/>
    <x v="0"/>
    <x v="0"/>
    <x v="1171"/>
    <n v="37.603433377618693"/>
    <n v="4"/>
    <s v="Medium"/>
    <x v="1"/>
    <n v="0.11428571428571428"/>
    <x v="0"/>
    <x v="2"/>
  </r>
  <r>
    <s v="0143-MUHQ"/>
    <x v="1"/>
    <x v="9"/>
    <x v="2"/>
    <x v="0"/>
    <s v="OR"/>
    <x v="1"/>
    <n v="32"/>
    <x v="0"/>
    <n v="0"/>
    <x v="0"/>
    <x v="3"/>
    <n v="8"/>
    <x v="4"/>
    <x v="14"/>
    <x v="409"/>
    <n v="7.0194521820484672"/>
    <n v="3"/>
    <s v="Medium"/>
    <x v="0"/>
    <n v="1"/>
    <x v="0"/>
    <x v="2"/>
  </r>
  <r>
    <s v="2693-CZBD"/>
    <x v="0"/>
    <x v="23"/>
    <x v="1"/>
    <x v="1"/>
    <s v="RI"/>
    <x v="0"/>
    <n v="45"/>
    <x v="0"/>
    <n v="0"/>
    <x v="0"/>
    <x v="0"/>
    <n v="42"/>
    <x v="0"/>
    <x v="0"/>
    <x v="979"/>
    <n v="35.955417393926659"/>
    <n v="6"/>
    <s v="High"/>
    <x v="1"/>
    <n v="0.13953488372093023"/>
    <x v="0"/>
    <x v="3"/>
  </r>
  <r>
    <s v="5177-DCFD"/>
    <x v="0"/>
    <x v="9"/>
    <x v="1"/>
    <x v="0"/>
    <s v="AZ"/>
    <x v="0"/>
    <n v="62"/>
    <x v="0"/>
    <n v="0"/>
    <x v="1"/>
    <x v="1"/>
    <n v="43"/>
    <x v="0"/>
    <x v="0"/>
    <x v="71"/>
    <n v="48.911279823858088"/>
    <n v="9"/>
    <s v="High"/>
    <x v="1"/>
    <n v="3"/>
    <x v="0"/>
    <x v="2"/>
  </r>
  <r>
    <s v="6704-AGYM"/>
    <x v="1"/>
    <x v="1"/>
    <x v="0"/>
    <x v="0"/>
    <s v="TX"/>
    <x v="0"/>
    <n v="54"/>
    <x v="0"/>
    <n v="0"/>
    <x v="1"/>
    <x v="1"/>
    <n v="66"/>
    <x v="3"/>
    <x v="8"/>
    <x v="453"/>
    <n v="73.516890809497497"/>
    <n v="8"/>
    <s v="High"/>
    <x v="2"/>
    <n v="0.125"/>
    <x v="0"/>
    <x v="0"/>
  </r>
  <r>
    <s v="8627-ELIR"/>
    <x v="1"/>
    <x v="37"/>
    <x v="5"/>
    <x v="1"/>
    <s v="CO"/>
    <x v="1"/>
    <n v="25"/>
    <x v="0"/>
    <n v="0"/>
    <x v="0"/>
    <x v="1"/>
    <n v="34"/>
    <x v="2"/>
    <x v="19"/>
    <x v="1381"/>
    <n v="32.569201816089198"/>
    <n v="0"/>
    <s v="None"/>
    <x v="1"/>
    <n v="0"/>
    <x v="2"/>
    <x v="2"/>
  </r>
  <r>
    <s v="1543-KGDZ"/>
    <x v="0"/>
    <x v="37"/>
    <x v="1"/>
    <x v="1"/>
    <s v="CO"/>
    <x v="1"/>
    <n v="53"/>
    <x v="0"/>
    <n v="0"/>
    <x v="0"/>
    <x v="1"/>
    <n v="47"/>
    <x v="0"/>
    <x v="0"/>
    <x v="1185"/>
    <n v="47.083386502376037"/>
    <n v="10"/>
    <s v="High"/>
    <x v="1"/>
    <n v="1.4285714285714286"/>
    <x v="0"/>
    <x v="2"/>
  </r>
  <r>
    <s v="7892-VJYE"/>
    <x v="0"/>
    <x v="1"/>
    <x v="1"/>
    <x v="1"/>
    <s v="SD"/>
    <x v="1"/>
    <n v="34"/>
    <x v="1"/>
    <n v="2"/>
    <x v="2"/>
    <x v="0"/>
    <n v="48"/>
    <x v="0"/>
    <x v="0"/>
    <x v="1332"/>
    <n v="50.097824262483392"/>
    <n v="10"/>
    <s v="High"/>
    <x v="1"/>
    <n v="0.15625"/>
    <x v="0"/>
    <x v="1"/>
  </r>
  <r>
    <s v="9702-AOEB"/>
    <x v="1"/>
    <x v="9"/>
    <x v="0"/>
    <x v="1"/>
    <s v="MT"/>
    <x v="1"/>
    <n v="68"/>
    <x v="0"/>
    <n v="0"/>
    <x v="0"/>
    <x v="1"/>
    <n v="37"/>
    <x v="1"/>
    <x v="7"/>
    <x v="596"/>
    <n v="38.993610970285083"/>
    <n v="3"/>
    <s v="Medium"/>
    <x v="1"/>
    <n v="1"/>
    <x v="1"/>
    <x v="2"/>
  </r>
  <r>
    <s v="5624-XYGM"/>
    <x v="0"/>
    <x v="1"/>
    <x v="1"/>
    <x v="1"/>
    <s v="LA"/>
    <x v="0"/>
    <n v="40"/>
    <x v="1"/>
    <n v="3"/>
    <x v="2"/>
    <x v="1"/>
    <n v="22"/>
    <x v="0"/>
    <x v="0"/>
    <x v="561"/>
    <n v="25.176844786095739"/>
    <n v="7"/>
    <s v="High"/>
    <x v="1"/>
    <n v="0.109375"/>
    <x v="0"/>
    <x v="0"/>
  </r>
  <r>
    <s v="3024-GDZF"/>
    <x v="0"/>
    <x v="16"/>
    <x v="1"/>
    <x v="1"/>
    <s v="NC"/>
    <x v="0"/>
    <n v="71"/>
    <x v="0"/>
    <n v="0"/>
    <x v="2"/>
    <x v="1"/>
    <n v="43"/>
    <x v="0"/>
    <x v="0"/>
    <x v="1019"/>
    <n v="40.293388019881633"/>
    <n v="5"/>
    <s v="Medium"/>
    <x v="1"/>
    <n v="6.9444444444444448E-2"/>
    <x v="1"/>
    <x v="0"/>
  </r>
  <r>
    <s v="4261-NBER"/>
    <x v="0"/>
    <x v="54"/>
    <x v="1"/>
    <x v="1"/>
    <s v="MN"/>
    <x v="0"/>
    <n v="62"/>
    <x v="0"/>
    <n v="0"/>
    <x v="0"/>
    <x v="0"/>
    <n v="28"/>
    <x v="0"/>
    <x v="0"/>
    <x v="563"/>
    <n v="28.16806494642546"/>
    <n v="0"/>
    <s v="None"/>
    <x v="1"/>
    <n v="0"/>
    <x v="0"/>
    <x v="1"/>
  </r>
  <r>
    <s v="2653-DHIM"/>
    <x v="0"/>
    <x v="57"/>
    <x v="1"/>
    <x v="1"/>
    <s v="KY"/>
    <x v="0"/>
    <n v="65"/>
    <x v="1"/>
    <n v="6"/>
    <x v="2"/>
    <x v="0"/>
    <n v="24"/>
    <x v="0"/>
    <x v="0"/>
    <x v="566"/>
    <n v="27.54482664529824"/>
    <n v="1"/>
    <s v="Low"/>
    <x v="1"/>
    <n v="1.3698630136986301E-2"/>
    <x v="0"/>
    <x v="0"/>
  </r>
  <r>
    <s v="0861-TCWP"/>
    <x v="0"/>
    <x v="42"/>
    <x v="1"/>
    <x v="0"/>
    <s v="IA"/>
    <x v="0"/>
    <n v="53"/>
    <x v="0"/>
    <n v="0"/>
    <x v="1"/>
    <x v="1"/>
    <n v="28"/>
    <x v="0"/>
    <x v="0"/>
    <x v="611"/>
    <n v="33.031130952503752"/>
    <n v="1"/>
    <s v="Low"/>
    <x v="1"/>
    <n v="2.0833333333333332E-2"/>
    <x v="0"/>
    <x v="1"/>
  </r>
  <r>
    <s v="9602-CFYP"/>
    <x v="0"/>
    <x v="51"/>
    <x v="1"/>
    <x v="1"/>
    <s v="FL"/>
    <x v="1"/>
    <n v="50"/>
    <x v="1"/>
    <n v="2"/>
    <x v="0"/>
    <x v="0"/>
    <n v="14"/>
    <x v="0"/>
    <x v="0"/>
    <x v="131"/>
    <n v="13.4179880533136"/>
    <n v="7"/>
    <s v="High"/>
    <x v="0"/>
    <n v="0.875"/>
    <x v="0"/>
    <x v="0"/>
  </r>
  <r>
    <s v="5402-OLBW"/>
    <x v="0"/>
    <x v="27"/>
    <x v="1"/>
    <x v="1"/>
    <s v="IN"/>
    <x v="1"/>
    <n v="30"/>
    <x v="0"/>
    <n v="0"/>
    <x v="0"/>
    <x v="0"/>
    <n v="34"/>
    <x v="0"/>
    <x v="0"/>
    <x v="1350"/>
    <n v="33.753862035586579"/>
    <n v="1"/>
    <s v="Low"/>
    <x v="1"/>
    <n v="2.9411764705882353E-2"/>
    <x v="0"/>
    <x v="1"/>
  </r>
  <r>
    <s v="4432-MQDH"/>
    <x v="0"/>
    <x v="56"/>
    <x v="1"/>
    <x v="1"/>
    <s v="CO"/>
    <x v="1"/>
    <n v="55"/>
    <x v="0"/>
    <n v="0"/>
    <x v="1"/>
    <x v="0"/>
    <n v="68"/>
    <x v="0"/>
    <x v="0"/>
    <x v="18"/>
    <n v="71.487236174682735"/>
    <n v="7"/>
    <s v="High"/>
    <x v="2"/>
    <n v="0.10294117647058823"/>
    <x v="0"/>
    <x v="2"/>
  </r>
  <r>
    <s v="0793-XAHT"/>
    <x v="0"/>
    <x v="2"/>
    <x v="1"/>
    <x v="0"/>
    <s v="RI"/>
    <x v="1"/>
    <n v="28"/>
    <x v="0"/>
    <n v="0"/>
    <x v="0"/>
    <x v="3"/>
    <n v="9"/>
    <x v="0"/>
    <x v="0"/>
    <x v="1162"/>
    <n v="10.588310073646999"/>
    <n v="8"/>
    <s v="High"/>
    <x v="0"/>
    <n v="0.66666666666666663"/>
    <x v="2"/>
    <x v="3"/>
  </r>
  <r>
    <s v="2661-MZJA"/>
    <x v="0"/>
    <x v="18"/>
    <x v="1"/>
    <x v="1"/>
    <s v="ME"/>
    <x v="1"/>
    <n v="55"/>
    <x v="0"/>
    <n v="0"/>
    <x v="1"/>
    <x v="0"/>
    <n v="27"/>
    <x v="0"/>
    <x v="0"/>
    <x v="1278"/>
    <n v="27.500179985144101"/>
    <n v="7"/>
    <s v="High"/>
    <x v="1"/>
    <n v="0.12280701754385964"/>
    <x v="0"/>
    <x v="3"/>
  </r>
  <r>
    <s v="8570-DECH"/>
    <x v="1"/>
    <x v="12"/>
    <x v="1"/>
    <x v="1"/>
    <s v="SC"/>
    <x v="1"/>
    <n v="46"/>
    <x v="0"/>
    <n v="0"/>
    <x v="0"/>
    <x v="1"/>
    <n v="39"/>
    <x v="4"/>
    <x v="4"/>
    <x v="32"/>
    <n v="34.640184013028168"/>
    <n v="5"/>
    <s v="Medium"/>
    <x v="1"/>
    <n v="5"/>
    <x v="0"/>
    <x v="0"/>
  </r>
  <r>
    <s v="0330-JDHL"/>
    <x v="0"/>
    <x v="39"/>
    <x v="1"/>
    <x v="1"/>
    <s v="MS"/>
    <x v="0"/>
    <n v="77"/>
    <x v="0"/>
    <n v="0"/>
    <x v="2"/>
    <x v="1"/>
    <n v="30"/>
    <x v="0"/>
    <x v="0"/>
    <x v="422"/>
    <n v="31.32688550875412"/>
    <n v="9"/>
    <s v="High"/>
    <x v="1"/>
    <n v="0.12676056338028169"/>
    <x v="1"/>
    <x v="0"/>
  </r>
  <r>
    <s v="0685-UYIP"/>
    <x v="0"/>
    <x v="63"/>
    <x v="1"/>
    <x v="0"/>
    <s v="UT"/>
    <x v="0"/>
    <n v="65"/>
    <x v="0"/>
    <n v="0"/>
    <x v="1"/>
    <x v="1"/>
    <n v="14"/>
    <x v="0"/>
    <x v="0"/>
    <x v="750"/>
    <n v="12.089232442499441"/>
    <n v="5"/>
    <s v="Medium"/>
    <x v="0"/>
    <n v="0.10638297872340426"/>
    <x v="0"/>
    <x v="2"/>
  </r>
  <r>
    <s v="8407-LHGI"/>
    <x v="1"/>
    <x v="45"/>
    <x v="3"/>
    <x v="0"/>
    <s v="ND"/>
    <x v="1"/>
    <n v="72"/>
    <x v="0"/>
    <n v="0"/>
    <x v="0"/>
    <x v="1"/>
    <n v="58"/>
    <x v="1"/>
    <x v="7"/>
    <x v="829"/>
    <n v="69.397560046592645"/>
    <n v="7"/>
    <s v="High"/>
    <x v="2"/>
    <n v="0.53846153846153844"/>
    <x v="1"/>
    <x v="1"/>
  </r>
  <r>
    <s v="8026-UNPP"/>
    <x v="1"/>
    <x v="35"/>
    <x v="2"/>
    <x v="1"/>
    <s v="KS"/>
    <x v="1"/>
    <n v="60"/>
    <x v="0"/>
    <n v="0"/>
    <x v="0"/>
    <x v="1"/>
    <n v="29"/>
    <x v="1"/>
    <x v="11"/>
    <x v="1216"/>
    <n v="32.852036503910178"/>
    <n v="0"/>
    <s v="None"/>
    <x v="1"/>
    <n v="0"/>
    <x v="0"/>
    <x v="1"/>
  </r>
  <r>
    <s v="1041-YSZB"/>
    <x v="0"/>
    <x v="41"/>
    <x v="1"/>
    <x v="1"/>
    <s v="SD"/>
    <x v="1"/>
    <n v="36"/>
    <x v="1"/>
    <n v="6"/>
    <x v="1"/>
    <x v="1"/>
    <n v="43"/>
    <x v="0"/>
    <x v="0"/>
    <x v="817"/>
    <n v="47.122667483762427"/>
    <n v="8"/>
    <s v="High"/>
    <x v="1"/>
    <n v="0.11428571428571428"/>
    <x v="0"/>
    <x v="1"/>
  </r>
  <r>
    <s v="2363-FREF"/>
    <x v="0"/>
    <x v="39"/>
    <x v="1"/>
    <x v="1"/>
    <s v="RI"/>
    <x v="0"/>
    <n v="50"/>
    <x v="0"/>
    <n v="0"/>
    <x v="2"/>
    <x v="1"/>
    <n v="47"/>
    <x v="0"/>
    <x v="0"/>
    <x v="1137"/>
    <n v="54.141214248264177"/>
    <n v="6"/>
    <s v="High"/>
    <x v="1"/>
    <n v="8.4507042253521125E-2"/>
    <x v="0"/>
    <x v="3"/>
  </r>
  <r>
    <s v="1548-AFMK"/>
    <x v="0"/>
    <x v="34"/>
    <x v="1"/>
    <x v="0"/>
    <s v="AL"/>
    <x v="0"/>
    <n v="43"/>
    <x v="1"/>
    <n v="6"/>
    <x v="2"/>
    <x v="0"/>
    <n v="7"/>
    <x v="0"/>
    <x v="0"/>
    <x v="1210"/>
    <n v="6.33607906106048"/>
    <n v="9"/>
    <s v="High"/>
    <x v="0"/>
    <n v="0.13636363636363635"/>
    <x v="0"/>
    <x v="0"/>
  </r>
  <r>
    <s v="0936-LTQE"/>
    <x v="1"/>
    <x v="12"/>
    <x v="1"/>
    <x v="0"/>
    <s v="NV"/>
    <x v="0"/>
    <n v="85"/>
    <x v="0"/>
    <n v="0"/>
    <x v="0"/>
    <x v="1"/>
    <n v="45"/>
    <x v="2"/>
    <x v="16"/>
    <x v="222"/>
    <n v="47.8075239629649"/>
    <n v="4"/>
    <s v="Medium"/>
    <x v="1"/>
    <n v="4"/>
    <x v="1"/>
    <x v="2"/>
  </r>
  <r>
    <s v="6646-FIQB"/>
    <x v="0"/>
    <x v="17"/>
    <x v="2"/>
    <x v="1"/>
    <s v="VA"/>
    <x v="1"/>
    <n v="27"/>
    <x v="0"/>
    <n v="0"/>
    <x v="0"/>
    <x v="0"/>
    <n v="54"/>
    <x v="0"/>
    <x v="0"/>
    <x v="453"/>
    <n v="47.259238648019377"/>
    <n v="7"/>
    <s v="High"/>
    <x v="2"/>
    <n v="0.13461538461538461"/>
    <x v="2"/>
    <x v="0"/>
  </r>
  <r>
    <s v="7684-VWPY"/>
    <x v="0"/>
    <x v="14"/>
    <x v="1"/>
    <x v="0"/>
    <s v="DE"/>
    <x v="0"/>
    <n v="21"/>
    <x v="0"/>
    <n v="0"/>
    <x v="0"/>
    <x v="1"/>
    <n v="7"/>
    <x v="0"/>
    <x v="0"/>
    <x v="704"/>
    <n v="7.3938423919999368"/>
    <n v="8"/>
    <s v="High"/>
    <x v="0"/>
    <n v="0.88888888888888884"/>
    <x v="2"/>
    <x v="0"/>
  </r>
  <r>
    <s v="8309-WNEW"/>
    <x v="0"/>
    <x v="28"/>
    <x v="1"/>
    <x v="1"/>
    <s v="TN"/>
    <x v="1"/>
    <n v="35"/>
    <x v="0"/>
    <n v="0"/>
    <x v="0"/>
    <x v="3"/>
    <n v="15"/>
    <x v="0"/>
    <x v="0"/>
    <x v="672"/>
    <n v="13.85297249914901"/>
    <n v="2"/>
    <s v="Low"/>
    <x v="0"/>
    <n v="0.11764705882352941"/>
    <x v="0"/>
    <x v="0"/>
  </r>
  <r>
    <s v="6671-HBCN"/>
    <x v="1"/>
    <x v="5"/>
    <x v="5"/>
    <x v="1"/>
    <s v="KY"/>
    <x v="1"/>
    <n v="25"/>
    <x v="0"/>
    <n v="0"/>
    <x v="0"/>
    <x v="1"/>
    <n v="54"/>
    <x v="1"/>
    <x v="9"/>
    <x v="1127"/>
    <n v="49.214508363734232"/>
    <n v="7"/>
    <s v="High"/>
    <x v="2"/>
    <n v="0.23333333333333334"/>
    <x v="2"/>
    <x v="0"/>
  </r>
  <r>
    <s v="2070-FQNJ"/>
    <x v="0"/>
    <x v="56"/>
    <x v="1"/>
    <x v="1"/>
    <s v="OK"/>
    <x v="1"/>
    <n v="31"/>
    <x v="1"/>
    <n v="2"/>
    <x v="2"/>
    <x v="1"/>
    <n v="18"/>
    <x v="0"/>
    <x v="0"/>
    <x v="1382"/>
    <n v="16.012716334942731"/>
    <n v="8"/>
    <s v="High"/>
    <x v="0"/>
    <n v="0.11764705882352941"/>
    <x v="0"/>
    <x v="0"/>
  </r>
  <r>
    <s v="7231-XNDC"/>
    <x v="0"/>
    <x v="35"/>
    <x v="1"/>
    <x v="1"/>
    <s v="MI"/>
    <x v="0"/>
    <n v="34"/>
    <x v="0"/>
    <n v="0"/>
    <x v="1"/>
    <x v="1"/>
    <n v="32"/>
    <x v="0"/>
    <x v="0"/>
    <x v="942"/>
    <n v="27.77064949572986"/>
    <n v="6"/>
    <s v="High"/>
    <x v="1"/>
    <n v="0.24"/>
    <x v="0"/>
    <x v="1"/>
  </r>
  <r>
    <s v="7772-DBBT"/>
    <x v="0"/>
    <x v="23"/>
    <x v="1"/>
    <x v="1"/>
    <s v="AK"/>
    <x v="0"/>
    <n v="45"/>
    <x v="1"/>
    <n v="2"/>
    <x v="2"/>
    <x v="1"/>
    <n v="29"/>
    <x v="0"/>
    <x v="0"/>
    <x v="101"/>
    <n v="26.713960340210669"/>
    <n v="2"/>
    <s v="Low"/>
    <x v="1"/>
    <n v="4.6511627906976744E-2"/>
    <x v="0"/>
    <x v="2"/>
  </r>
  <r>
    <s v="3805-EVAM"/>
    <x v="0"/>
    <x v="39"/>
    <x v="1"/>
    <x v="0"/>
    <s v="SD"/>
    <x v="1"/>
    <n v="29"/>
    <x v="1"/>
    <n v="2"/>
    <x v="2"/>
    <x v="1"/>
    <n v="8"/>
    <x v="0"/>
    <x v="0"/>
    <x v="787"/>
    <n v="7.396558814634191"/>
    <n v="5"/>
    <s v="Medium"/>
    <x v="0"/>
    <n v="7.0422535211267609E-2"/>
    <x v="2"/>
    <x v="1"/>
  </r>
  <r>
    <s v="0629-UPUB"/>
    <x v="0"/>
    <x v="59"/>
    <x v="0"/>
    <x v="1"/>
    <s v="KS"/>
    <x v="1"/>
    <n v="48"/>
    <x v="1"/>
    <n v="6"/>
    <x v="0"/>
    <x v="1"/>
    <n v="39"/>
    <x v="0"/>
    <x v="0"/>
    <x v="289"/>
    <n v="46.575284058885067"/>
    <n v="5"/>
    <s v="Medium"/>
    <x v="1"/>
    <n v="0.1"/>
    <x v="0"/>
    <x v="1"/>
  </r>
  <r>
    <s v="3234-JLPD"/>
    <x v="0"/>
    <x v="28"/>
    <x v="1"/>
    <x v="1"/>
    <s v="WY"/>
    <x v="1"/>
    <n v="40"/>
    <x v="0"/>
    <n v="0"/>
    <x v="0"/>
    <x v="1"/>
    <n v="19"/>
    <x v="0"/>
    <x v="0"/>
    <x v="1020"/>
    <n v="16.804997657281088"/>
    <n v="0"/>
    <s v="None"/>
    <x v="0"/>
    <n v="0"/>
    <x v="0"/>
    <x v="2"/>
  </r>
  <r>
    <s v="7540-QEIP"/>
    <x v="0"/>
    <x v="60"/>
    <x v="1"/>
    <x v="1"/>
    <s v="FL"/>
    <x v="1"/>
    <n v="28"/>
    <x v="0"/>
    <n v="0"/>
    <x v="1"/>
    <x v="1"/>
    <n v="49"/>
    <x v="0"/>
    <x v="0"/>
    <x v="1383"/>
    <n v="46.093415340571923"/>
    <n v="9"/>
    <s v="High"/>
    <x v="1"/>
    <n v="0.16363636363636364"/>
    <x v="2"/>
    <x v="0"/>
  </r>
  <r>
    <s v="2705-ANAN"/>
    <x v="0"/>
    <x v="71"/>
    <x v="1"/>
    <x v="1"/>
    <s v="NV"/>
    <x v="0"/>
    <n v="55"/>
    <x v="0"/>
    <n v="0"/>
    <x v="1"/>
    <x v="1"/>
    <n v="40"/>
    <x v="0"/>
    <x v="0"/>
    <x v="296"/>
    <n v="32.89536758371591"/>
    <n v="2"/>
    <s v="Low"/>
    <x v="1"/>
    <n v="4.878048780487805E-2"/>
    <x v="0"/>
    <x v="2"/>
  </r>
  <r>
    <s v="8242-RTVK"/>
    <x v="1"/>
    <x v="26"/>
    <x v="3"/>
    <x v="1"/>
    <s v="MO"/>
    <x v="1"/>
    <n v="73"/>
    <x v="0"/>
    <n v="0"/>
    <x v="0"/>
    <x v="1"/>
    <n v="42"/>
    <x v="3"/>
    <x v="8"/>
    <x v="438"/>
    <n v="35.922667302194547"/>
    <n v="10"/>
    <s v="High"/>
    <x v="1"/>
    <n v="0.47619047619047616"/>
    <x v="1"/>
    <x v="1"/>
  </r>
  <r>
    <s v="2023-SSWZ"/>
    <x v="1"/>
    <x v="12"/>
    <x v="1"/>
    <x v="1"/>
    <s v="IL"/>
    <x v="1"/>
    <n v="37"/>
    <x v="0"/>
    <n v="0"/>
    <x v="0"/>
    <x v="1"/>
    <n v="39"/>
    <x v="1"/>
    <x v="7"/>
    <x v="1023"/>
    <n v="38.607329838292323"/>
    <n v="9"/>
    <s v="High"/>
    <x v="1"/>
    <n v="9"/>
    <x v="0"/>
    <x v="1"/>
  </r>
  <r>
    <s v="2807-MHAL"/>
    <x v="0"/>
    <x v="6"/>
    <x v="2"/>
    <x v="1"/>
    <s v="WV"/>
    <x v="1"/>
    <n v="48"/>
    <x v="0"/>
    <n v="0"/>
    <x v="0"/>
    <x v="0"/>
    <n v="46"/>
    <x v="0"/>
    <x v="0"/>
    <x v="1372"/>
    <n v="48.859076650062967"/>
    <n v="8"/>
    <s v="High"/>
    <x v="1"/>
    <n v="0.42105263157894735"/>
    <x v="0"/>
    <x v="0"/>
  </r>
  <r>
    <s v="1447-DWUK"/>
    <x v="0"/>
    <x v="38"/>
    <x v="1"/>
    <x v="1"/>
    <s v="DE"/>
    <x v="0"/>
    <n v="43"/>
    <x v="0"/>
    <n v="0"/>
    <x v="0"/>
    <x v="1"/>
    <n v="49"/>
    <x v="0"/>
    <x v="0"/>
    <x v="222"/>
    <n v="41.734009078944347"/>
    <n v="2"/>
    <s v="Low"/>
    <x v="1"/>
    <n v="0.125"/>
    <x v="0"/>
    <x v="0"/>
  </r>
  <r>
    <s v="9362-JRLW"/>
    <x v="0"/>
    <x v="44"/>
    <x v="0"/>
    <x v="1"/>
    <s v="SC"/>
    <x v="1"/>
    <n v="67"/>
    <x v="0"/>
    <n v="0"/>
    <x v="0"/>
    <x v="0"/>
    <n v="33"/>
    <x v="0"/>
    <x v="0"/>
    <x v="553"/>
    <n v="37.270777844201731"/>
    <n v="4"/>
    <s v="Medium"/>
    <x v="1"/>
    <n v="6.5573770491803282E-2"/>
    <x v="1"/>
    <x v="0"/>
  </r>
  <r>
    <s v="5334-UKQF"/>
    <x v="0"/>
    <x v="41"/>
    <x v="1"/>
    <x v="1"/>
    <s v="KS"/>
    <x v="0"/>
    <n v="25"/>
    <x v="0"/>
    <n v="0"/>
    <x v="1"/>
    <x v="1"/>
    <n v="35"/>
    <x v="0"/>
    <x v="0"/>
    <x v="973"/>
    <n v="35.650016171188952"/>
    <n v="9"/>
    <s v="High"/>
    <x v="1"/>
    <n v="0.12857142857142856"/>
    <x v="2"/>
    <x v="1"/>
  </r>
  <r>
    <s v="4496-PIDL"/>
    <x v="0"/>
    <x v="8"/>
    <x v="1"/>
    <x v="0"/>
    <s v="SD"/>
    <x v="0"/>
    <n v="37"/>
    <x v="0"/>
    <n v="0"/>
    <x v="0"/>
    <x v="1"/>
    <n v="12"/>
    <x v="0"/>
    <x v="0"/>
    <x v="90"/>
    <n v="9.6242469348762683"/>
    <n v="1"/>
    <s v="Low"/>
    <x v="0"/>
    <n v="0.5"/>
    <x v="0"/>
    <x v="1"/>
  </r>
  <r>
    <s v="2405-ETKO"/>
    <x v="0"/>
    <x v="43"/>
    <x v="1"/>
    <x v="1"/>
    <s v="MS"/>
    <x v="1"/>
    <n v="57"/>
    <x v="0"/>
    <n v="0"/>
    <x v="0"/>
    <x v="0"/>
    <n v="27"/>
    <x v="0"/>
    <x v="0"/>
    <x v="1384"/>
    <n v="22.573796257981439"/>
    <n v="10"/>
    <s v="High"/>
    <x v="1"/>
    <n v="0.34482758620689657"/>
    <x v="0"/>
    <x v="0"/>
  </r>
  <r>
    <s v="5357-BPCI"/>
    <x v="1"/>
    <x v="11"/>
    <x v="3"/>
    <x v="1"/>
    <s v="IL"/>
    <x v="1"/>
    <n v="62"/>
    <x v="0"/>
    <n v="0"/>
    <x v="0"/>
    <x v="1"/>
    <n v="46"/>
    <x v="1"/>
    <x v="9"/>
    <x v="780"/>
    <n v="43.004858145831307"/>
    <n v="3"/>
    <s v="Medium"/>
    <x v="1"/>
    <n v="0.6"/>
    <x v="0"/>
    <x v="1"/>
  </r>
  <r>
    <s v="3139-VEPE"/>
    <x v="0"/>
    <x v="12"/>
    <x v="0"/>
    <x v="0"/>
    <s v="WI"/>
    <x v="1"/>
    <n v="39"/>
    <x v="0"/>
    <n v="0"/>
    <x v="0"/>
    <x v="1"/>
    <n v="13"/>
    <x v="0"/>
    <x v="0"/>
    <x v="1002"/>
    <n v="15.534563157921591"/>
    <n v="0"/>
    <s v="None"/>
    <x v="0"/>
    <n v="0"/>
    <x v="0"/>
    <x v="1"/>
  </r>
  <r>
    <s v="8903-NYQW"/>
    <x v="0"/>
    <x v="3"/>
    <x v="1"/>
    <x v="1"/>
    <s v="WV"/>
    <x v="1"/>
    <n v="44"/>
    <x v="0"/>
    <n v="0"/>
    <x v="2"/>
    <x v="0"/>
    <n v="35"/>
    <x v="0"/>
    <x v="0"/>
    <x v="775"/>
    <n v="33.254490698240282"/>
    <n v="9"/>
    <s v="High"/>
    <x v="1"/>
    <n v="0.13043478260869565"/>
    <x v="0"/>
    <x v="0"/>
  </r>
  <r>
    <s v="2012-AQZP"/>
    <x v="1"/>
    <x v="21"/>
    <x v="4"/>
    <x v="1"/>
    <s v="TX"/>
    <x v="1"/>
    <n v="38"/>
    <x v="1"/>
    <n v="6"/>
    <x v="0"/>
    <x v="1"/>
    <n v="35"/>
    <x v="2"/>
    <x v="3"/>
    <x v="1235"/>
    <n v="38.837525785903033"/>
    <n v="3"/>
    <s v="Medium"/>
    <x v="1"/>
    <n v="0.5"/>
    <x v="0"/>
    <x v="0"/>
  </r>
  <r>
    <s v="6530-XTEP"/>
    <x v="1"/>
    <x v="12"/>
    <x v="4"/>
    <x v="1"/>
    <s v="SC"/>
    <x v="1"/>
    <n v="83"/>
    <x v="0"/>
    <n v="0"/>
    <x v="0"/>
    <x v="1"/>
    <n v="27"/>
    <x v="1"/>
    <x v="7"/>
    <x v="307"/>
    <n v="22.681293060755401"/>
    <n v="6"/>
    <s v="High"/>
    <x v="1"/>
    <n v="6"/>
    <x v="1"/>
    <x v="0"/>
  </r>
  <r>
    <s v="9435-KACC"/>
    <x v="0"/>
    <x v="3"/>
    <x v="1"/>
    <x v="0"/>
    <s v="RI"/>
    <x v="0"/>
    <n v="55"/>
    <x v="0"/>
    <n v="0"/>
    <x v="2"/>
    <x v="1"/>
    <n v="48"/>
    <x v="0"/>
    <x v="0"/>
    <x v="1372"/>
    <n v="49.369301319233983"/>
    <n v="2"/>
    <s v="Low"/>
    <x v="1"/>
    <n v="2.8985507246376812E-2"/>
    <x v="0"/>
    <x v="3"/>
  </r>
  <r>
    <s v="0699-PFJQ"/>
    <x v="0"/>
    <x v="31"/>
    <x v="1"/>
    <x v="1"/>
    <s v="OH"/>
    <x v="0"/>
    <n v="49"/>
    <x v="0"/>
    <n v="0"/>
    <x v="0"/>
    <x v="1"/>
    <n v="29"/>
    <x v="0"/>
    <x v="0"/>
    <x v="902"/>
    <n v="27.048118025063559"/>
    <n v="3"/>
    <s v="Medium"/>
    <x v="1"/>
    <n v="0.13636363636363635"/>
    <x v="0"/>
    <x v="1"/>
  </r>
  <r>
    <s v="6370-DYJS"/>
    <x v="1"/>
    <x v="12"/>
    <x v="2"/>
    <x v="1"/>
    <s v="MI"/>
    <x v="1"/>
    <n v="43"/>
    <x v="0"/>
    <n v="0"/>
    <x v="0"/>
    <x v="1"/>
    <n v="41"/>
    <x v="3"/>
    <x v="8"/>
    <x v="700"/>
    <n v="42.979744638336037"/>
    <n v="0"/>
    <s v="None"/>
    <x v="1"/>
    <n v="0"/>
    <x v="0"/>
    <x v="1"/>
  </r>
  <r>
    <s v="0219-CGAF"/>
    <x v="0"/>
    <x v="37"/>
    <x v="1"/>
    <x v="1"/>
    <s v="NY"/>
    <x v="0"/>
    <n v="27"/>
    <x v="0"/>
    <n v="0"/>
    <x v="0"/>
    <x v="0"/>
    <n v="35"/>
    <x v="0"/>
    <x v="0"/>
    <x v="32"/>
    <n v="38.096396020972662"/>
    <n v="1"/>
    <s v="Low"/>
    <x v="1"/>
    <n v="0.14285714285714285"/>
    <x v="2"/>
    <x v="3"/>
  </r>
  <r>
    <s v="2475-GPRQ"/>
    <x v="0"/>
    <x v="52"/>
    <x v="0"/>
    <x v="0"/>
    <s v="MS"/>
    <x v="0"/>
    <n v="41"/>
    <x v="0"/>
    <n v="0"/>
    <x v="1"/>
    <x v="0"/>
    <n v="30"/>
    <x v="0"/>
    <x v="0"/>
    <x v="723"/>
    <n v="31.762386957877609"/>
    <n v="8"/>
    <s v="High"/>
    <x v="1"/>
    <n v="0.13333333333333333"/>
    <x v="0"/>
    <x v="0"/>
  </r>
  <r>
    <s v="5066-TOHF"/>
    <x v="1"/>
    <x v="38"/>
    <x v="5"/>
    <x v="1"/>
    <s v="DE"/>
    <x v="0"/>
    <n v="70"/>
    <x v="0"/>
    <n v="0"/>
    <x v="0"/>
    <x v="0"/>
    <n v="32"/>
    <x v="2"/>
    <x v="21"/>
    <x v="864"/>
    <n v="31.239120021949851"/>
    <n v="2"/>
    <s v="Low"/>
    <x v="1"/>
    <n v="0.125"/>
    <x v="1"/>
    <x v="0"/>
  </r>
  <r>
    <s v="3043-HJLY"/>
    <x v="1"/>
    <x v="14"/>
    <x v="2"/>
    <x v="0"/>
    <s v="VA"/>
    <x v="0"/>
    <n v="67"/>
    <x v="0"/>
    <n v="0"/>
    <x v="0"/>
    <x v="1"/>
    <n v="35"/>
    <x v="2"/>
    <x v="3"/>
    <x v="1087"/>
    <n v="40.334339859032077"/>
    <n v="3"/>
    <s v="Medium"/>
    <x v="1"/>
    <n v="0.33333333333333331"/>
    <x v="1"/>
    <x v="0"/>
  </r>
  <r>
    <s v="5350-TTOS"/>
    <x v="0"/>
    <x v="45"/>
    <x v="0"/>
    <x v="1"/>
    <s v="RI"/>
    <x v="0"/>
    <n v="46"/>
    <x v="0"/>
    <n v="0"/>
    <x v="0"/>
    <x v="1"/>
    <n v="24"/>
    <x v="0"/>
    <x v="0"/>
    <x v="205"/>
    <n v="19.774464113558899"/>
    <n v="6"/>
    <s v="High"/>
    <x v="1"/>
    <n v="0.46153846153846156"/>
    <x v="0"/>
    <x v="3"/>
  </r>
  <r>
    <s v="1204-AQXW"/>
    <x v="1"/>
    <x v="37"/>
    <x v="2"/>
    <x v="1"/>
    <s v="MD"/>
    <x v="0"/>
    <n v="72"/>
    <x v="0"/>
    <n v="0"/>
    <x v="0"/>
    <x v="1"/>
    <n v="51"/>
    <x v="2"/>
    <x v="21"/>
    <x v="8"/>
    <n v="52.279175141946787"/>
    <n v="10"/>
    <s v="High"/>
    <x v="2"/>
    <n v="1.4285714285714286"/>
    <x v="1"/>
    <x v="0"/>
  </r>
  <r>
    <s v="1443-GZHV"/>
    <x v="0"/>
    <x v="27"/>
    <x v="0"/>
    <x v="1"/>
    <s v="WV"/>
    <x v="1"/>
    <n v="25"/>
    <x v="1"/>
    <n v="2"/>
    <x v="0"/>
    <x v="1"/>
    <n v="41"/>
    <x v="0"/>
    <x v="0"/>
    <x v="1027"/>
    <n v="42.87977765452284"/>
    <n v="3"/>
    <s v="Medium"/>
    <x v="1"/>
    <n v="8.8235294117647065E-2"/>
    <x v="2"/>
    <x v="0"/>
  </r>
  <r>
    <s v="0282-TNXW"/>
    <x v="0"/>
    <x v="29"/>
    <x v="1"/>
    <x v="0"/>
    <s v="IA"/>
    <x v="0"/>
    <n v="68"/>
    <x v="0"/>
    <n v="0"/>
    <x v="2"/>
    <x v="3"/>
    <n v="22"/>
    <x v="0"/>
    <x v="0"/>
    <x v="1385"/>
    <n v="24.90025054694831"/>
    <n v="0"/>
    <s v="None"/>
    <x v="1"/>
    <n v="0"/>
    <x v="1"/>
    <x v="1"/>
  </r>
  <r>
    <s v="8830-HFEO"/>
    <x v="0"/>
    <x v="13"/>
    <x v="1"/>
    <x v="1"/>
    <s v="GA"/>
    <x v="0"/>
    <n v="60"/>
    <x v="0"/>
    <n v="0"/>
    <x v="2"/>
    <x v="3"/>
    <n v="28"/>
    <x v="0"/>
    <x v="0"/>
    <x v="1344"/>
    <n v="26.920043100471769"/>
    <n v="8"/>
    <s v="High"/>
    <x v="1"/>
    <n v="0.17777777777777778"/>
    <x v="0"/>
    <x v="0"/>
  </r>
  <r>
    <s v="4852-YKDI"/>
    <x v="0"/>
    <x v="42"/>
    <x v="1"/>
    <x v="0"/>
    <s v="GA"/>
    <x v="0"/>
    <n v="70"/>
    <x v="0"/>
    <n v="0"/>
    <x v="0"/>
    <x v="1"/>
    <n v="42"/>
    <x v="0"/>
    <x v="0"/>
    <x v="286"/>
    <n v="40.456637209044018"/>
    <n v="9"/>
    <s v="High"/>
    <x v="1"/>
    <n v="0.1875"/>
    <x v="1"/>
    <x v="0"/>
  </r>
  <r>
    <s v="5733-ETKZ"/>
    <x v="0"/>
    <x v="20"/>
    <x v="1"/>
    <x v="1"/>
    <s v="AZ"/>
    <x v="1"/>
    <n v="27"/>
    <x v="0"/>
    <n v="0"/>
    <x v="0"/>
    <x v="1"/>
    <n v="46"/>
    <x v="0"/>
    <x v="0"/>
    <x v="718"/>
    <n v="51.55878802305611"/>
    <n v="1"/>
    <s v="Low"/>
    <x v="1"/>
    <n v="5.5555555555555552E-2"/>
    <x v="2"/>
    <x v="2"/>
  </r>
  <r>
    <s v="9047-UREN"/>
    <x v="0"/>
    <x v="74"/>
    <x v="2"/>
    <x v="1"/>
    <s v="KY"/>
    <x v="1"/>
    <n v="49"/>
    <x v="0"/>
    <n v="0"/>
    <x v="2"/>
    <x v="1"/>
    <n v="21"/>
    <x v="0"/>
    <x v="0"/>
    <x v="681"/>
    <n v="23.123860545221799"/>
    <n v="5"/>
    <s v="Medium"/>
    <x v="1"/>
    <n v="9.4339622641509441E-2"/>
    <x v="0"/>
    <x v="0"/>
  </r>
  <r>
    <s v="3423-EQRP"/>
    <x v="0"/>
    <x v="54"/>
    <x v="1"/>
    <x v="0"/>
    <s v="CO"/>
    <x v="1"/>
    <n v="44"/>
    <x v="0"/>
    <n v="0"/>
    <x v="1"/>
    <x v="1"/>
    <n v="13"/>
    <x v="0"/>
    <x v="0"/>
    <x v="1109"/>
    <n v="15.249804045662559"/>
    <n v="6"/>
    <s v="High"/>
    <x v="0"/>
    <n v="0.6"/>
    <x v="0"/>
    <x v="2"/>
  </r>
  <r>
    <s v="8581-DVLB"/>
    <x v="0"/>
    <x v="51"/>
    <x v="0"/>
    <x v="1"/>
    <s v="WI"/>
    <x v="1"/>
    <n v="26"/>
    <x v="0"/>
    <n v="0"/>
    <x v="0"/>
    <x v="1"/>
    <n v="24"/>
    <x v="0"/>
    <x v="0"/>
    <x v="1346"/>
    <n v="25.069603244564629"/>
    <n v="4"/>
    <s v="Medium"/>
    <x v="1"/>
    <n v="0.5"/>
    <x v="2"/>
    <x v="1"/>
  </r>
  <r>
    <s v="6235-AHCT"/>
    <x v="0"/>
    <x v="27"/>
    <x v="1"/>
    <x v="1"/>
    <s v="AL"/>
    <x v="0"/>
    <n v="79"/>
    <x v="0"/>
    <n v="0"/>
    <x v="2"/>
    <x v="1"/>
    <n v="31"/>
    <x v="0"/>
    <x v="0"/>
    <x v="461"/>
    <n v="34.505916953102329"/>
    <n v="10"/>
    <s v="High"/>
    <x v="1"/>
    <n v="0.29411764705882354"/>
    <x v="1"/>
    <x v="0"/>
  </r>
  <r>
    <s v="6562-DFTO"/>
    <x v="0"/>
    <x v="27"/>
    <x v="1"/>
    <x v="0"/>
    <s v="WV"/>
    <x v="0"/>
    <n v="33"/>
    <x v="0"/>
    <n v="0"/>
    <x v="1"/>
    <x v="0"/>
    <n v="8"/>
    <x v="0"/>
    <x v="0"/>
    <x v="1277"/>
    <n v="8.5610674839093903"/>
    <n v="7"/>
    <s v="High"/>
    <x v="0"/>
    <n v="0.20588235294117646"/>
    <x v="0"/>
    <x v="0"/>
  </r>
  <r>
    <s v="9660-TURB"/>
    <x v="1"/>
    <x v="9"/>
    <x v="5"/>
    <x v="1"/>
    <s v="IA"/>
    <x v="0"/>
    <n v="67"/>
    <x v="0"/>
    <n v="0"/>
    <x v="0"/>
    <x v="1"/>
    <n v="28"/>
    <x v="1"/>
    <x v="9"/>
    <x v="729"/>
    <n v="26.36564273833989"/>
    <n v="1"/>
    <s v="Low"/>
    <x v="1"/>
    <n v="0.33333333333333331"/>
    <x v="1"/>
    <x v="1"/>
  </r>
  <r>
    <s v="7185-IZQG"/>
    <x v="0"/>
    <x v="53"/>
    <x v="1"/>
    <x v="1"/>
    <s v="NJ"/>
    <x v="1"/>
    <n v="66"/>
    <x v="0"/>
    <n v="0"/>
    <x v="1"/>
    <x v="1"/>
    <n v="54"/>
    <x v="0"/>
    <x v="0"/>
    <x v="1279"/>
    <n v="46.960867141353667"/>
    <n v="1"/>
    <s v="Low"/>
    <x v="2"/>
    <n v="2.3809523809523808E-2"/>
    <x v="1"/>
    <x v="3"/>
  </r>
  <r>
    <s v="1127-YGZG"/>
    <x v="0"/>
    <x v="50"/>
    <x v="0"/>
    <x v="0"/>
    <s v="NH"/>
    <x v="0"/>
    <n v="31"/>
    <x v="1"/>
    <n v="4"/>
    <x v="2"/>
    <x v="1"/>
    <n v="15"/>
    <x v="0"/>
    <x v="0"/>
    <x v="185"/>
    <n v="16.49750489930102"/>
    <n v="10"/>
    <s v="High"/>
    <x v="0"/>
    <n v="0.16129032258064516"/>
    <x v="0"/>
    <x v="3"/>
  </r>
  <r>
    <s v="0777-WZPC"/>
    <x v="0"/>
    <x v="58"/>
    <x v="1"/>
    <x v="1"/>
    <s v="VT"/>
    <x v="0"/>
    <n v="77"/>
    <x v="0"/>
    <n v="0"/>
    <x v="2"/>
    <x v="1"/>
    <n v="49"/>
    <x v="0"/>
    <x v="0"/>
    <x v="365"/>
    <n v="56.869903018816338"/>
    <n v="9"/>
    <s v="High"/>
    <x v="1"/>
    <n v="0.28125"/>
    <x v="1"/>
    <x v="3"/>
  </r>
  <r>
    <s v="1176-LAIK"/>
    <x v="0"/>
    <x v="2"/>
    <x v="1"/>
    <x v="1"/>
    <s v="NY"/>
    <x v="1"/>
    <n v="62"/>
    <x v="0"/>
    <n v="0"/>
    <x v="0"/>
    <x v="1"/>
    <n v="19"/>
    <x v="0"/>
    <x v="0"/>
    <x v="362"/>
    <n v="18.80908654373237"/>
    <n v="0"/>
    <s v="None"/>
    <x v="0"/>
    <n v="0"/>
    <x v="0"/>
    <x v="3"/>
  </r>
  <r>
    <s v="2815-LILY"/>
    <x v="0"/>
    <x v="48"/>
    <x v="1"/>
    <x v="1"/>
    <s v="WY"/>
    <x v="1"/>
    <n v="37"/>
    <x v="0"/>
    <n v="0"/>
    <x v="0"/>
    <x v="0"/>
    <n v="35"/>
    <x v="0"/>
    <x v="0"/>
    <x v="362"/>
    <n v="37.29621363272291"/>
    <n v="7"/>
    <s v="High"/>
    <x v="1"/>
    <n v="0.35"/>
    <x v="0"/>
    <x v="2"/>
  </r>
  <r>
    <s v="4048-QJBR"/>
    <x v="0"/>
    <x v="50"/>
    <x v="1"/>
    <x v="1"/>
    <s v="WI"/>
    <x v="1"/>
    <n v="44"/>
    <x v="1"/>
    <n v="2"/>
    <x v="1"/>
    <x v="1"/>
    <n v="43"/>
    <x v="0"/>
    <x v="0"/>
    <x v="878"/>
    <n v="44.845873305049842"/>
    <n v="1"/>
    <s v="Low"/>
    <x v="1"/>
    <n v="1.6129032258064516E-2"/>
    <x v="0"/>
    <x v="1"/>
  </r>
  <r>
    <s v="2660-UXEB"/>
    <x v="0"/>
    <x v="36"/>
    <x v="1"/>
    <x v="0"/>
    <s v="NE"/>
    <x v="0"/>
    <n v="27"/>
    <x v="0"/>
    <n v="0"/>
    <x v="0"/>
    <x v="0"/>
    <n v="16"/>
    <x v="0"/>
    <x v="0"/>
    <x v="354"/>
    <n v="15.321518378664191"/>
    <n v="10"/>
    <s v="High"/>
    <x v="0"/>
    <n v="2.5"/>
    <x v="2"/>
    <x v="1"/>
  </r>
  <r>
    <s v="8235-ATDB"/>
    <x v="1"/>
    <x v="11"/>
    <x v="3"/>
    <x v="0"/>
    <s v="OH"/>
    <x v="1"/>
    <n v="38"/>
    <x v="0"/>
    <n v="0"/>
    <x v="1"/>
    <x v="0"/>
    <n v="24"/>
    <x v="1"/>
    <x v="7"/>
    <x v="1320"/>
    <n v="27.287212782690219"/>
    <n v="7"/>
    <s v="High"/>
    <x v="1"/>
    <n v="1.4"/>
    <x v="0"/>
    <x v="1"/>
  </r>
  <r>
    <s v="4308-ZUVQ"/>
    <x v="0"/>
    <x v="7"/>
    <x v="2"/>
    <x v="0"/>
    <s v="FL"/>
    <x v="1"/>
    <n v="29"/>
    <x v="0"/>
    <n v="0"/>
    <x v="2"/>
    <x v="0"/>
    <n v="12"/>
    <x v="0"/>
    <x v="0"/>
    <x v="423"/>
    <n v="14.004720416383339"/>
    <n v="3"/>
    <s v="Medium"/>
    <x v="0"/>
    <n v="5.5555555555555552E-2"/>
    <x v="2"/>
    <x v="0"/>
  </r>
  <r>
    <s v="9027-VUHW"/>
    <x v="0"/>
    <x v="12"/>
    <x v="1"/>
    <x v="1"/>
    <s v="NM"/>
    <x v="1"/>
    <n v="33"/>
    <x v="0"/>
    <n v="0"/>
    <x v="0"/>
    <x v="0"/>
    <n v="13"/>
    <x v="0"/>
    <x v="0"/>
    <x v="1386"/>
    <n v="13.39328906666368"/>
    <n v="8"/>
    <s v="High"/>
    <x v="0"/>
    <n v="8"/>
    <x v="0"/>
    <x v="2"/>
  </r>
  <r>
    <s v="7760-WVHJ"/>
    <x v="0"/>
    <x v="15"/>
    <x v="1"/>
    <x v="1"/>
    <s v="VT"/>
    <x v="1"/>
    <n v="26"/>
    <x v="0"/>
    <n v="0"/>
    <x v="1"/>
    <x v="0"/>
    <n v="41"/>
    <x v="0"/>
    <x v="0"/>
    <x v="61"/>
    <n v="36.337448142820129"/>
    <n v="4"/>
    <s v="Medium"/>
    <x v="1"/>
    <n v="0.1111111111111111"/>
    <x v="2"/>
    <x v="3"/>
  </r>
  <r>
    <s v="2016-GWFF"/>
    <x v="0"/>
    <x v="57"/>
    <x v="0"/>
    <x v="1"/>
    <s v="OK"/>
    <x v="0"/>
    <n v="29"/>
    <x v="0"/>
    <n v="0"/>
    <x v="2"/>
    <x v="0"/>
    <n v="46"/>
    <x v="0"/>
    <x v="0"/>
    <x v="277"/>
    <n v="39.611768182346388"/>
    <n v="4"/>
    <s v="Medium"/>
    <x v="1"/>
    <n v="5.4794520547945202E-2"/>
    <x v="2"/>
    <x v="0"/>
  </r>
  <r>
    <s v="5527-MMNM"/>
    <x v="0"/>
    <x v="12"/>
    <x v="1"/>
    <x v="0"/>
    <s v="NC"/>
    <x v="0"/>
    <n v="50"/>
    <x v="0"/>
    <n v="0"/>
    <x v="0"/>
    <x v="0"/>
    <n v="12"/>
    <x v="0"/>
    <x v="0"/>
    <x v="977"/>
    <n v="10.13001507184468"/>
    <n v="10"/>
    <s v="High"/>
    <x v="0"/>
    <n v="10"/>
    <x v="0"/>
    <x v="0"/>
  </r>
  <r>
    <s v="3320-PAOF"/>
    <x v="0"/>
    <x v="44"/>
    <x v="1"/>
    <x v="1"/>
    <s v="DC"/>
    <x v="0"/>
    <n v="41"/>
    <x v="1"/>
    <n v="4"/>
    <x v="2"/>
    <x v="0"/>
    <n v="36"/>
    <x v="0"/>
    <x v="0"/>
    <x v="1110"/>
    <n v="30.580610911820759"/>
    <n v="9"/>
    <s v="High"/>
    <x v="1"/>
    <n v="0.14754098360655737"/>
    <x v="0"/>
    <x v="0"/>
  </r>
  <r>
    <s v="9667-BGFY"/>
    <x v="1"/>
    <x v="24"/>
    <x v="4"/>
    <x v="1"/>
    <s v="IN"/>
    <x v="0"/>
    <n v="37"/>
    <x v="1"/>
    <n v="3"/>
    <x v="0"/>
    <x v="0"/>
    <n v="27"/>
    <x v="1"/>
    <x v="13"/>
    <x v="574"/>
    <n v="29.009566908486711"/>
    <n v="2"/>
    <s v="Low"/>
    <x v="1"/>
    <n v="0.14285714285714285"/>
    <x v="0"/>
    <x v="1"/>
  </r>
  <r>
    <s v="0037-VSHX"/>
    <x v="0"/>
    <x v="0"/>
    <x v="1"/>
    <x v="1"/>
    <s v="NC"/>
    <x v="1"/>
    <n v="26"/>
    <x v="0"/>
    <n v="0"/>
    <x v="0"/>
    <x v="1"/>
    <n v="63"/>
    <x v="0"/>
    <x v="0"/>
    <x v="1245"/>
    <n v="57.048752751178668"/>
    <n v="5"/>
    <s v="Medium"/>
    <x v="2"/>
    <n v="0.20833333333333334"/>
    <x v="2"/>
    <x v="0"/>
  </r>
  <r>
    <s v="3847-FACM"/>
    <x v="0"/>
    <x v="72"/>
    <x v="1"/>
    <x v="1"/>
    <s v="RI"/>
    <x v="1"/>
    <n v="37"/>
    <x v="1"/>
    <n v="2"/>
    <x v="2"/>
    <x v="0"/>
    <n v="36"/>
    <x v="0"/>
    <x v="0"/>
    <x v="1387"/>
    <n v="32.248024780482183"/>
    <n v="1"/>
    <s v="Low"/>
    <x v="1"/>
    <n v="1.3513513513513514E-2"/>
    <x v="0"/>
    <x v="3"/>
  </r>
  <r>
    <s v="5829-MBCR"/>
    <x v="0"/>
    <x v="27"/>
    <x v="1"/>
    <x v="1"/>
    <s v="PA"/>
    <x v="0"/>
    <n v="28"/>
    <x v="1"/>
    <n v="2"/>
    <x v="2"/>
    <x v="0"/>
    <n v="48"/>
    <x v="0"/>
    <x v="0"/>
    <x v="279"/>
    <n v="56.84868280863494"/>
    <n v="2"/>
    <s v="Low"/>
    <x v="1"/>
    <n v="5.8823529411764705E-2"/>
    <x v="2"/>
    <x v="3"/>
  </r>
  <r>
    <s v="3322-CGMZ"/>
    <x v="0"/>
    <x v="9"/>
    <x v="0"/>
    <x v="1"/>
    <s v="AZ"/>
    <x v="1"/>
    <n v="41"/>
    <x v="0"/>
    <n v="0"/>
    <x v="0"/>
    <x v="1"/>
    <n v="70"/>
    <x v="0"/>
    <x v="0"/>
    <x v="832"/>
    <n v="78.611736286202756"/>
    <n v="1"/>
    <s v="Low"/>
    <x v="2"/>
    <n v="0.33333333333333331"/>
    <x v="0"/>
    <x v="2"/>
  </r>
  <r>
    <s v="2821-GFNX"/>
    <x v="0"/>
    <x v="17"/>
    <x v="0"/>
    <x v="1"/>
    <s v="MD"/>
    <x v="1"/>
    <n v="63"/>
    <x v="0"/>
    <n v="0"/>
    <x v="1"/>
    <x v="1"/>
    <n v="49"/>
    <x v="0"/>
    <x v="0"/>
    <x v="252"/>
    <n v="51.958137723357758"/>
    <n v="6"/>
    <s v="High"/>
    <x v="1"/>
    <n v="0.11538461538461539"/>
    <x v="0"/>
    <x v="0"/>
  </r>
  <r>
    <s v="3382-KXJD"/>
    <x v="1"/>
    <x v="47"/>
    <x v="1"/>
    <x v="1"/>
    <s v="AL"/>
    <x v="0"/>
    <n v="27"/>
    <x v="0"/>
    <n v="0"/>
    <x v="0"/>
    <x v="1"/>
    <n v="35"/>
    <x v="5"/>
    <x v="5"/>
    <x v="385"/>
    <n v="36.433373443876917"/>
    <n v="4"/>
    <s v="Medium"/>
    <x v="1"/>
    <n v="0.12903225806451613"/>
    <x v="2"/>
    <x v="0"/>
  </r>
  <r>
    <s v="2357-LIDH"/>
    <x v="0"/>
    <x v="30"/>
    <x v="0"/>
    <x v="0"/>
    <s v="MI"/>
    <x v="1"/>
    <n v="67"/>
    <x v="1"/>
    <n v="2"/>
    <x v="1"/>
    <x v="1"/>
    <n v="7"/>
    <x v="0"/>
    <x v="0"/>
    <x v="926"/>
    <n v="8.1240721263407334"/>
    <n v="10"/>
    <s v="High"/>
    <x v="0"/>
    <n v="0.30303030303030304"/>
    <x v="1"/>
    <x v="1"/>
  </r>
  <r>
    <s v="0575-JMFF"/>
    <x v="0"/>
    <x v="1"/>
    <x v="1"/>
    <x v="0"/>
    <s v="HI"/>
    <x v="0"/>
    <n v="48"/>
    <x v="1"/>
    <n v="2"/>
    <x v="1"/>
    <x v="0"/>
    <n v="7"/>
    <x v="0"/>
    <x v="0"/>
    <x v="65"/>
    <n v="6.0518948200186804"/>
    <n v="5"/>
    <s v="Medium"/>
    <x v="0"/>
    <n v="7.8125E-2"/>
    <x v="0"/>
    <x v="2"/>
  </r>
  <r>
    <s v="9631-VWMP"/>
    <x v="0"/>
    <x v="28"/>
    <x v="1"/>
    <x v="0"/>
    <s v="VT"/>
    <x v="0"/>
    <n v="75"/>
    <x v="0"/>
    <n v="0"/>
    <x v="2"/>
    <x v="1"/>
    <n v="43"/>
    <x v="0"/>
    <x v="0"/>
    <x v="147"/>
    <n v="50.258446868247333"/>
    <n v="10"/>
    <s v="High"/>
    <x v="1"/>
    <n v="0.58823529411764708"/>
    <x v="1"/>
    <x v="3"/>
  </r>
  <r>
    <s v="4128-NYVV"/>
    <x v="0"/>
    <x v="20"/>
    <x v="1"/>
    <x v="1"/>
    <s v="MT"/>
    <x v="1"/>
    <n v="35"/>
    <x v="0"/>
    <n v="0"/>
    <x v="1"/>
    <x v="0"/>
    <n v="23"/>
    <x v="0"/>
    <x v="0"/>
    <x v="572"/>
    <n v="22.414445905813441"/>
    <n v="1"/>
    <s v="Low"/>
    <x v="1"/>
    <n v="5.5555555555555552E-2"/>
    <x v="0"/>
    <x v="2"/>
  </r>
  <r>
    <s v="5012-QGEB"/>
    <x v="0"/>
    <x v="33"/>
    <x v="2"/>
    <x v="1"/>
    <s v="MO"/>
    <x v="1"/>
    <n v="60"/>
    <x v="0"/>
    <n v="0"/>
    <x v="2"/>
    <x v="1"/>
    <n v="21"/>
    <x v="0"/>
    <x v="0"/>
    <x v="883"/>
    <n v="21.846595518511599"/>
    <n v="1"/>
    <s v="Low"/>
    <x v="1"/>
    <n v="4.3478260869565216E-2"/>
    <x v="0"/>
    <x v="1"/>
  </r>
  <r>
    <s v="3035-PIXU"/>
    <x v="0"/>
    <x v="7"/>
    <x v="1"/>
    <x v="0"/>
    <s v="AR"/>
    <x v="0"/>
    <n v="62"/>
    <x v="1"/>
    <n v="6"/>
    <x v="2"/>
    <x v="0"/>
    <n v="10"/>
    <x v="0"/>
    <x v="0"/>
    <x v="812"/>
    <n v="10.20724062890263"/>
    <n v="2"/>
    <s v="Low"/>
    <x v="0"/>
    <n v="3.7037037037037035E-2"/>
    <x v="0"/>
    <x v="0"/>
  </r>
  <r>
    <s v="3218-MOPK"/>
    <x v="1"/>
    <x v="22"/>
    <x v="5"/>
    <x v="1"/>
    <s v="RI"/>
    <x v="1"/>
    <n v="30"/>
    <x v="0"/>
    <n v="0"/>
    <x v="0"/>
    <x v="0"/>
    <n v="35"/>
    <x v="3"/>
    <x v="8"/>
    <x v="296"/>
    <n v="31.39941776294808"/>
    <n v="10"/>
    <s v="High"/>
    <x v="1"/>
    <n v="0.90909090909090906"/>
    <x v="0"/>
    <x v="3"/>
  </r>
  <r>
    <s v="6236-FNFH"/>
    <x v="1"/>
    <x v="8"/>
    <x v="1"/>
    <x v="1"/>
    <s v="NJ"/>
    <x v="0"/>
    <n v="46"/>
    <x v="0"/>
    <n v="0"/>
    <x v="0"/>
    <x v="1"/>
    <n v="39"/>
    <x v="2"/>
    <x v="16"/>
    <x v="1345"/>
    <n v="34.071834323388543"/>
    <n v="9"/>
    <s v="High"/>
    <x v="1"/>
    <n v="4.5"/>
    <x v="0"/>
    <x v="3"/>
  </r>
  <r>
    <s v="5644-CAZV"/>
    <x v="1"/>
    <x v="12"/>
    <x v="4"/>
    <x v="1"/>
    <s v="ID"/>
    <x v="0"/>
    <n v="44"/>
    <x v="0"/>
    <n v="0"/>
    <x v="0"/>
    <x v="1"/>
    <n v="56"/>
    <x v="1"/>
    <x v="11"/>
    <x v="573"/>
    <n v="53.331096482502929"/>
    <n v="1"/>
    <s v="Low"/>
    <x v="2"/>
    <n v="1"/>
    <x v="0"/>
    <x v="2"/>
  </r>
  <r>
    <s v="7543-ULUN"/>
    <x v="1"/>
    <x v="73"/>
    <x v="0"/>
    <x v="1"/>
    <s v="DC"/>
    <x v="0"/>
    <n v="63"/>
    <x v="0"/>
    <n v="0"/>
    <x v="0"/>
    <x v="0"/>
    <n v="55"/>
    <x v="1"/>
    <x v="7"/>
    <x v="425"/>
    <n v="58.278736426623972"/>
    <n v="5"/>
    <s v="Medium"/>
    <x v="2"/>
    <n v="0.12820512820512819"/>
    <x v="0"/>
    <x v="0"/>
  </r>
  <r>
    <s v="5440-UMGR"/>
    <x v="0"/>
    <x v="13"/>
    <x v="1"/>
    <x v="1"/>
    <s v="WA"/>
    <x v="0"/>
    <n v="54"/>
    <x v="0"/>
    <n v="0"/>
    <x v="0"/>
    <x v="1"/>
    <n v="28"/>
    <x v="0"/>
    <x v="0"/>
    <x v="725"/>
    <n v="30.756231528043109"/>
    <n v="5"/>
    <s v="Medium"/>
    <x v="1"/>
    <n v="0.1111111111111111"/>
    <x v="0"/>
    <x v="2"/>
  </r>
  <r>
    <s v="1035-PGWX"/>
    <x v="0"/>
    <x v="43"/>
    <x v="1"/>
    <x v="1"/>
    <s v="MD"/>
    <x v="0"/>
    <n v="36"/>
    <x v="0"/>
    <n v="0"/>
    <x v="0"/>
    <x v="1"/>
    <n v="56"/>
    <x v="0"/>
    <x v="0"/>
    <x v="484"/>
    <n v="63.481812179008152"/>
    <n v="3"/>
    <s v="Medium"/>
    <x v="2"/>
    <n v="0.10344827586206896"/>
    <x v="0"/>
    <x v="0"/>
  </r>
  <r>
    <s v="1557-JJJV"/>
    <x v="1"/>
    <x v="62"/>
    <x v="0"/>
    <x v="1"/>
    <s v="VA"/>
    <x v="0"/>
    <n v="85"/>
    <x v="0"/>
    <n v="0"/>
    <x v="0"/>
    <x v="1"/>
    <n v="55"/>
    <x v="2"/>
    <x v="6"/>
    <x v="28"/>
    <n v="50.514885849675153"/>
    <n v="4"/>
    <s v="Medium"/>
    <x v="2"/>
    <n v="0.26666666666666666"/>
    <x v="1"/>
    <x v="0"/>
  </r>
  <r>
    <s v="0833-FYWB"/>
    <x v="1"/>
    <x v="28"/>
    <x v="4"/>
    <x v="1"/>
    <s v="IN"/>
    <x v="0"/>
    <n v="55"/>
    <x v="0"/>
    <n v="0"/>
    <x v="0"/>
    <x v="1"/>
    <n v="45"/>
    <x v="1"/>
    <x v="13"/>
    <x v="1251"/>
    <n v="46.132495124458003"/>
    <n v="5"/>
    <s v="Medium"/>
    <x v="1"/>
    <n v="0.29411764705882354"/>
    <x v="0"/>
    <x v="1"/>
  </r>
  <r>
    <s v="3897-JWBZ"/>
    <x v="0"/>
    <x v="41"/>
    <x v="1"/>
    <x v="1"/>
    <s v="FL"/>
    <x v="0"/>
    <n v="78"/>
    <x v="0"/>
    <n v="0"/>
    <x v="2"/>
    <x v="0"/>
    <n v="45"/>
    <x v="0"/>
    <x v="0"/>
    <x v="1257"/>
    <n v="47.025256574247948"/>
    <n v="5"/>
    <s v="Medium"/>
    <x v="1"/>
    <n v="7.1428571428571425E-2"/>
    <x v="1"/>
    <x v="0"/>
  </r>
  <r>
    <s v="1075-PABP"/>
    <x v="0"/>
    <x v="44"/>
    <x v="1"/>
    <x v="1"/>
    <s v="CA"/>
    <x v="1"/>
    <n v="36"/>
    <x v="1"/>
    <n v="4"/>
    <x v="2"/>
    <x v="1"/>
    <n v="24"/>
    <x v="0"/>
    <x v="0"/>
    <x v="1388"/>
    <n v="24.11421170135187"/>
    <n v="6"/>
    <s v="High"/>
    <x v="1"/>
    <n v="9.8360655737704916E-2"/>
    <x v="0"/>
    <x v="2"/>
  </r>
  <r>
    <s v="9621-SSUW"/>
    <x v="0"/>
    <x v="46"/>
    <x v="2"/>
    <x v="0"/>
    <s v="MA"/>
    <x v="0"/>
    <n v="51"/>
    <x v="1"/>
    <n v="2"/>
    <x v="2"/>
    <x v="0"/>
    <n v="6"/>
    <x v="0"/>
    <x v="0"/>
    <x v="722"/>
    <n v="5.3537338279331994"/>
    <n v="9"/>
    <s v="High"/>
    <x v="0"/>
    <n v="0.15517241379310345"/>
    <x v="0"/>
    <x v="3"/>
  </r>
  <r>
    <s v="3795-BATD"/>
    <x v="1"/>
    <x v="6"/>
    <x v="2"/>
    <x v="1"/>
    <s v="DE"/>
    <x v="1"/>
    <n v="56"/>
    <x v="0"/>
    <n v="0"/>
    <x v="0"/>
    <x v="0"/>
    <n v="54"/>
    <x v="5"/>
    <x v="5"/>
    <x v="699"/>
    <n v="62.764512350286317"/>
    <n v="8"/>
    <s v="High"/>
    <x v="2"/>
    <n v="0.42105263157894735"/>
    <x v="0"/>
    <x v="0"/>
  </r>
  <r>
    <s v="4029-PZBQ"/>
    <x v="0"/>
    <x v="45"/>
    <x v="0"/>
    <x v="1"/>
    <s v="AL"/>
    <x v="0"/>
    <n v="57"/>
    <x v="0"/>
    <n v="0"/>
    <x v="0"/>
    <x v="1"/>
    <n v="15"/>
    <x v="0"/>
    <x v="0"/>
    <x v="336"/>
    <n v="12.259210923542639"/>
    <n v="0"/>
    <s v="None"/>
    <x v="0"/>
    <n v="0"/>
    <x v="0"/>
    <x v="0"/>
  </r>
  <r>
    <s v="3250-UEZC"/>
    <x v="0"/>
    <x v="2"/>
    <x v="1"/>
    <x v="0"/>
    <s v="OH"/>
    <x v="0"/>
    <n v="67"/>
    <x v="0"/>
    <n v="0"/>
    <x v="0"/>
    <x v="1"/>
    <n v="8"/>
    <x v="0"/>
    <x v="0"/>
    <x v="1315"/>
    <n v="7.4415822295392777"/>
    <n v="0"/>
    <s v="None"/>
    <x v="0"/>
    <n v="0"/>
    <x v="1"/>
    <x v="1"/>
  </r>
  <r>
    <s v="5180-GYOJ"/>
    <x v="0"/>
    <x v="34"/>
    <x v="1"/>
    <x v="1"/>
    <s v="LA"/>
    <x v="1"/>
    <n v="49"/>
    <x v="0"/>
    <n v="0"/>
    <x v="1"/>
    <x v="0"/>
    <n v="34"/>
    <x v="0"/>
    <x v="0"/>
    <x v="47"/>
    <n v="27.365835061579482"/>
    <n v="4"/>
    <s v="Medium"/>
    <x v="1"/>
    <n v="6.0606060606060608E-2"/>
    <x v="0"/>
    <x v="0"/>
  </r>
  <r>
    <s v="9198-EIJD"/>
    <x v="0"/>
    <x v="51"/>
    <x v="1"/>
    <x v="1"/>
    <s v="OR"/>
    <x v="1"/>
    <n v="29"/>
    <x v="0"/>
    <n v="0"/>
    <x v="0"/>
    <x v="1"/>
    <n v="38"/>
    <x v="0"/>
    <x v="0"/>
    <x v="985"/>
    <n v="43.353449080771973"/>
    <n v="0"/>
    <s v="None"/>
    <x v="1"/>
    <n v="0"/>
    <x v="2"/>
    <x v="2"/>
  </r>
  <r>
    <s v="7338-QSBA"/>
    <x v="0"/>
    <x v="36"/>
    <x v="0"/>
    <x v="1"/>
    <s v="WY"/>
    <x v="0"/>
    <n v="68"/>
    <x v="0"/>
    <n v="0"/>
    <x v="0"/>
    <x v="1"/>
    <n v="19"/>
    <x v="0"/>
    <x v="0"/>
    <x v="1379"/>
    <n v="22.164906815882709"/>
    <n v="10"/>
    <s v="High"/>
    <x v="0"/>
    <n v="2.5"/>
    <x v="1"/>
    <x v="2"/>
  </r>
  <r>
    <s v="8265-KAPL"/>
    <x v="1"/>
    <x v="31"/>
    <x v="0"/>
    <x v="1"/>
    <s v="NY"/>
    <x v="0"/>
    <n v="27"/>
    <x v="0"/>
    <n v="0"/>
    <x v="0"/>
    <x v="1"/>
    <n v="47"/>
    <x v="2"/>
    <x v="6"/>
    <x v="724"/>
    <n v="46.411457745596273"/>
    <n v="2"/>
    <s v="Low"/>
    <x v="1"/>
    <n v="9.0909090909090912E-2"/>
    <x v="2"/>
    <x v="3"/>
  </r>
  <r>
    <s v="0555-KKYX"/>
    <x v="0"/>
    <x v="7"/>
    <x v="1"/>
    <x v="0"/>
    <s v="MD"/>
    <x v="0"/>
    <n v="45"/>
    <x v="1"/>
    <n v="6"/>
    <x v="2"/>
    <x v="0"/>
    <n v="7"/>
    <x v="0"/>
    <x v="0"/>
    <x v="894"/>
    <n v="7.5190262050077408"/>
    <n v="1"/>
    <s v="Low"/>
    <x v="0"/>
    <n v="1.8518518518518517E-2"/>
    <x v="0"/>
    <x v="0"/>
  </r>
  <r>
    <s v="2465-SJUY"/>
    <x v="0"/>
    <x v="12"/>
    <x v="1"/>
    <x v="0"/>
    <s v="SC"/>
    <x v="1"/>
    <n v="32"/>
    <x v="0"/>
    <n v="0"/>
    <x v="0"/>
    <x v="0"/>
    <n v="12"/>
    <x v="0"/>
    <x v="0"/>
    <x v="846"/>
    <n v="11.03017029025137"/>
    <n v="9"/>
    <s v="High"/>
    <x v="0"/>
    <n v="9"/>
    <x v="0"/>
    <x v="0"/>
  </r>
  <r>
    <s v="3731-QVCD"/>
    <x v="0"/>
    <x v="73"/>
    <x v="1"/>
    <x v="0"/>
    <s v="ND"/>
    <x v="0"/>
    <n v="24"/>
    <x v="0"/>
    <n v="0"/>
    <x v="1"/>
    <x v="1"/>
    <n v="24"/>
    <x v="0"/>
    <x v="0"/>
    <x v="1032"/>
    <n v="19.477859243728791"/>
    <n v="1"/>
    <s v="Low"/>
    <x v="1"/>
    <n v="2.564102564102564E-2"/>
    <x v="2"/>
    <x v="1"/>
  </r>
  <r>
    <s v="3189-LNYV"/>
    <x v="0"/>
    <x v="53"/>
    <x v="1"/>
    <x v="1"/>
    <s v="OH"/>
    <x v="1"/>
    <n v="47"/>
    <x v="0"/>
    <n v="0"/>
    <x v="2"/>
    <x v="0"/>
    <n v="23"/>
    <x v="0"/>
    <x v="0"/>
    <x v="1270"/>
    <n v="20.68775712859021"/>
    <n v="8"/>
    <s v="High"/>
    <x v="1"/>
    <n v="0.19047619047619047"/>
    <x v="0"/>
    <x v="1"/>
  </r>
  <r>
    <s v="2274-MUMX"/>
    <x v="0"/>
    <x v="11"/>
    <x v="2"/>
    <x v="0"/>
    <s v="AL"/>
    <x v="0"/>
    <n v="34"/>
    <x v="0"/>
    <n v="0"/>
    <x v="0"/>
    <x v="1"/>
    <n v="9"/>
    <x v="0"/>
    <x v="0"/>
    <x v="946"/>
    <n v="8.8215771629725204"/>
    <n v="8"/>
    <s v="High"/>
    <x v="0"/>
    <n v="1.6"/>
    <x v="0"/>
    <x v="0"/>
  </r>
  <r>
    <s v="3284-AYVZ"/>
    <x v="0"/>
    <x v="24"/>
    <x v="2"/>
    <x v="1"/>
    <s v="AR"/>
    <x v="1"/>
    <n v="38"/>
    <x v="0"/>
    <n v="0"/>
    <x v="0"/>
    <x v="1"/>
    <n v="21"/>
    <x v="0"/>
    <x v="0"/>
    <x v="1347"/>
    <n v="21.771236458813519"/>
    <n v="2"/>
    <s v="Low"/>
    <x v="1"/>
    <n v="0.14285714285714285"/>
    <x v="0"/>
    <x v="0"/>
  </r>
  <r>
    <s v="1400-MRQW"/>
    <x v="0"/>
    <x v="10"/>
    <x v="2"/>
    <x v="0"/>
    <s v="OK"/>
    <x v="0"/>
    <n v="30"/>
    <x v="0"/>
    <n v="0"/>
    <x v="2"/>
    <x v="0"/>
    <n v="13"/>
    <x v="0"/>
    <x v="0"/>
    <x v="259"/>
    <n v="12.80674683010011"/>
    <n v="6"/>
    <s v="High"/>
    <x v="0"/>
    <n v="0.15"/>
    <x v="0"/>
    <x v="0"/>
  </r>
  <r>
    <s v="8339-YJMV"/>
    <x v="0"/>
    <x v="0"/>
    <x v="1"/>
    <x v="1"/>
    <s v="NY"/>
    <x v="1"/>
    <n v="33"/>
    <x v="1"/>
    <n v="2"/>
    <x v="0"/>
    <x v="1"/>
    <n v="18"/>
    <x v="0"/>
    <x v="0"/>
    <x v="295"/>
    <n v="21.143900991019091"/>
    <n v="2"/>
    <s v="Low"/>
    <x v="0"/>
    <n v="8.3333333333333329E-2"/>
    <x v="0"/>
    <x v="3"/>
  </r>
  <r>
    <s v="3295-FXDC"/>
    <x v="0"/>
    <x v="18"/>
    <x v="1"/>
    <x v="0"/>
    <s v="MN"/>
    <x v="0"/>
    <n v="22"/>
    <x v="1"/>
    <n v="2"/>
    <x v="2"/>
    <x v="0"/>
    <n v="9"/>
    <x v="0"/>
    <x v="0"/>
    <x v="206"/>
    <n v="9.308132580108591"/>
    <n v="2"/>
    <s v="Low"/>
    <x v="0"/>
    <n v="3.5087719298245612E-2"/>
    <x v="2"/>
    <x v="1"/>
  </r>
  <r>
    <s v="4632-UWHX"/>
    <x v="1"/>
    <x v="30"/>
    <x v="1"/>
    <x v="1"/>
    <s v="NY"/>
    <x v="0"/>
    <n v="73"/>
    <x v="0"/>
    <n v="0"/>
    <x v="0"/>
    <x v="1"/>
    <n v="38"/>
    <x v="1"/>
    <x v="13"/>
    <x v="1063"/>
    <n v="39.813971511679853"/>
    <n v="6"/>
    <s v="High"/>
    <x v="1"/>
    <n v="0.18181818181818182"/>
    <x v="1"/>
    <x v="3"/>
  </r>
  <r>
    <s v="0652-DTAQ"/>
    <x v="1"/>
    <x v="22"/>
    <x v="0"/>
    <x v="1"/>
    <s v="MO"/>
    <x v="1"/>
    <n v="58"/>
    <x v="0"/>
    <n v="0"/>
    <x v="0"/>
    <x v="1"/>
    <n v="28"/>
    <x v="1"/>
    <x v="9"/>
    <x v="546"/>
    <n v="27.805362310411631"/>
    <n v="5"/>
    <s v="Medium"/>
    <x v="1"/>
    <n v="0.45454545454545453"/>
    <x v="0"/>
    <x v="1"/>
  </r>
  <r>
    <s v="1120-OMJS"/>
    <x v="0"/>
    <x v="10"/>
    <x v="1"/>
    <x v="1"/>
    <s v="CT"/>
    <x v="1"/>
    <n v="63"/>
    <x v="0"/>
    <n v="0"/>
    <x v="1"/>
    <x v="1"/>
    <n v="42"/>
    <x v="0"/>
    <x v="0"/>
    <x v="418"/>
    <n v="44.662439005637879"/>
    <n v="5"/>
    <s v="Medium"/>
    <x v="1"/>
    <n v="0.125"/>
    <x v="0"/>
    <x v="3"/>
  </r>
  <r>
    <s v="0450-NPCA"/>
    <x v="0"/>
    <x v="6"/>
    <x v="1"/>
    <x v="0"/>
    <s v="KS"/>
    <x v="0"/>
    <n v="47"/>
    <x v="1"/>
    <n v="6"/>
    <x v="2"/>
    <x v="0"/>
    <n v="6"/>
    <x v="0"/>
    <x v="0"/>
    <x v="509"/>
    <n v="5.0894146325750391"/>
    <n v="4"/>
    <s v="Medium"/>
    <x v="0"/>
    <n v="0.21052631578947367"/>
    <x v="0"/>
    <x v="1"/>
  </r>
  <r>
    <s v="3110-PUWY"/>
    <x v="1"/>
    <x v="1"/>
    <x v="0"/>
    <x v="1"/>
    <s v="AK"/>
    <x v="1"/>
    <n v="59"/>
    <x v="0"/>
    <n v="0"/>
    <x v="0"/>
    <x v="1"/>
    <n v="63"/>
    <x v="1"/>
    <x v="9"/>
    <x v="1185"/>
    <n v="67.725936051634548"/>
    <n v="8"/>
    <s v="High"/>
    <x v="2"/>
    <n v="0.125"/>
    <x v="0"/>
    <x v="2"/>
  </r>
  <r>
    <s v="3612-QTGR"/>
    <x v="0"/>
    <x v="8"/>
    <x v="1"/>
    <x v="1"/>
    <s v="HI"/>
    <x v="0"/>
    <n v="70"/>
    <x v="0"/>
    <n v="0"/>
    <x v="2"/>
    <x v="0"/>
    <n v="45"/>
    <x v="0"/>
    <x v="0"/>
    <x v="1091"/>
    <n v="38.101250051081969"/>
    <n v="7"/>
    <s v="High"/>
    <x v="1"/>
    <n v="3.5"/>
    <x v="1"/>
    <x v="2"/>
  </r>
  <r>
    <s v="3681-BUFU"/>
    <x v="0"/>
    <x v="58"/>
    <x v="1"/>
    <x v="0"/>
    <s v="GA"/>
    <x v="0"/>
    <n v="45"/>
    <x v="0"/>
    <n v="0"/>
    <x v="1"/>
    <x v="1"/>
    <n v="7"/>
    <x v="0"/>
    <x v="0"/>
    <x v="777"/>
    <n v="6.9254920054839362"/>
    <n v="2"/>
    <s v="Low"/>
    <x v="0"/>
    <n v="6.25E-2"/>
    <x v="0"/>
    <x v="0"/>
  </r>
  <r>
    <s v="9543-RJPY"/>
    <x v="1"/>
    <x v="26"/>
    <x v="5"/>
    <x v="1"/>
    <s v="OR"/>
    <x v="0"/>
    <n v="22"/>
    <x v="0"/>
    <n v="0"/>
    <x v="0"/>
    <x v="1"/>
    <n v="59"/>
    <x v="3"/>
    <x v="8"/>
    <x v="1320"/>
    <n v="63.541397521325329"/>
    <n v="2"/>
    <s v="Low"/>
    <x v="2"/>
    <n v="9.5238095238095233E-2"/>
    <x v="2"/>
    <x v="2"/>
  </r>
  <r>
    <s v="6703-QXHC"/>
    <x v="0"/>
    <x v="52"/>
    <x v="1"/>
    <x v="0"/>
    <s v="AK"/>
    <x v="1"/>
    <n v="51"/>
    <x v="1"/>
    <n v="2"/>
    <x v="2"/>
    <x v="1"/>
    <n v="54"/>
    <x v="0"/>
    <x v="0"/>
    <x v="1244"/>
    <n v="52.274057058424297"/>
    <n v="2"/>
    <s v="Low"/>
    <x v="2"/>
    <n v="3.3333333333333333E-2"/>
    <x v="0"/>
    <x v="2"/>
  </r>
  <r>
    <s v="4865-EUVM"/>
    <x v="0"/>
    <x v="38"/>
    <x v="2"/>
    <x v="1"/>
    <s v="VT"/>
    <x v="1"/>
    <n v="57"/>
    <x v="1"/>
    <n v="2"/>
    <x v="0"/>
    <x v="1"/>
    <n v="15"/>
    <x v="0"/>
    <x v="0"/>
    <x v="951"/>
    <n v="14.4479241987957"/>
    <n v="9"/>
    <s v="High"/>
    <x v="0"/>
    <n v="0.5625"/>
    <x v="0"/>
    <x v="3"/>
  </r>
  <r>
    <s v="5930-RBRE"/>
    <x v="1"/>
    <x v="12"/>
    <x v="3"/>
    <x v="1"/>
    <s v="WA"/>
    <x v="0"/>
    <n v="69"/>
    <x v="0"/>
    <n v="0"/>
    <x v="0"/>
    <x v="1"/>
    <n v="37"/>
    <x v="1"/>
    <x v="13"/>
    <x v="1196"/>
    <n v="43.192562858582257"/>
    <n v="0"/>
    <s v="None"/>
    <x v="1"/>
    <n v="0"/>
    <x v="1"/>
    <x v="2"/>
  </r>
  <r>
    <s v="2940-QHVU"/>
    <x v="1"/>
    <x v="9"/>
    <x v="1"/>
    <x v="1"/>
    <s v="SC"/>
    <x v="0"/>
    <n v="42"/>
    <x v="1"/>
    <n v="2"/>
    <x v="0"/>
    <x v="3"/>
    <n v="19"/>
    <x v="1"/>
    <x v="11"/>
    <x v="613"/>
    <n v="18.930233501547409"/>
    <n v="8"/>
    <s v="High"/>
    <x v="0"/>
    <n v="2.6666666666666665"/>
    <x v="0"/>
    <x v="0"/>
  </r>
  <r>
    <s v="7134-HCPD"/>
    <x v="1"/>
    <x v="36"/>
    <x v="3"/>
    <x v="1"/>
    <s v="KY"/>
    <x v="0"/>
    <n v="47"/>
    <x v="0"/>
    <n v="0"/>
    <x v="0"/>
    <x v="1"/>
    <n v="42"/>
    <x v="1"/>
    <x v="9"/>
    <x v="646"/>
    <n v="49.982743102324108"/>
    <n v="3"/>
    <s v="Medium"/>
    <x v="1"/>
    <n v="0.75"/>
    <x v="0"/>
    <x v="0"/>
  </r>
  <r>
    <s v="2949-PSKF"/>
    <x v="0"/>
    <x v="8"/>
    <x v="1"/>
    <x v="1"/>
    <s v="WV"/>
    <x v="1"/>
    <n v="22"/>
    <x v="0"/>
    <n v="0"/>
    <x v="0"/>
    <x v="1"/>
    <n v="44"/>
    <x v="0"/>
    <x v="0"/>
    <x v="865"/>
    <n v="38.947710650325902"/>
    <n v="4"/>
    <s v="Medium"/>
    <x v="1"/>
    <n v="2"/>
    <x v="2"/>
    <x v="0"/>
  </r>
  <r>
    <s v="9591-UMDL"/>
    <x v="0"/>
    <x v="38"/>
    <x v="1"/>
    <x v="0"/>
    <s v="LA"/>
    <x v="1"/>
    <n v="58"/>
    <x v="0"/>
    <n v="0"/>
    <x v="0"/>
    <x v="1"/>
    <n v="40"/>
    <x v="0"/>
    <x v="0"/>
    <x v="569"/>
    <n v="44.483809382786703"/>
    <n v="6"/>
    <s v="High"/>
    <x v="1"/>
    <n v="0.375"/>
    <x v="0"/>
    <x v="0"/>
  </r>
  <r>
    <s v="3997-MZKH"/>
    <x v="0"/>
    <x v="29"/>
    <x v="1"/>
    <x v="0"/>
    <s v="CO"/>
    <x v="1"/>
    <n v="35"/>
    <x v="1"/>
    <n v="2"/>
    <x v="1"/>
    <x v="0"/>
    <n v="13"/>
    <x v="0"/>
    <x v="0"/>
    <x v="193"/>
    <n v="13.44198105712433"/>
    <n v="6"/>
    <s v="High"/>
    <x v="0"/>
    <n v="8.9552238805970144E-2"/>
    <x v="0"/>
    <x v="2"/>
  </r>
  <r>
    <s v="6423-BGCS"/>
    <x v="0"/>
    <x v="13"/>
    <x v="2"/>
    <x v="1"/>
    <s v="LA"/>
    <x v="1"/>
    <n v="77"/>
    <x v="0"/>
    <n v="0"/>
    <x v="2"/>
    <x v="1"/>
    <n v="40"/>
    <x v="0"/>
    <x v="0"/>
    <x v="1088"/>
    <n v="35.976456811311387"/>
    <n v="2"/>
    <s v="Low"/>
    <x v="1"/>
    <n v="4.4444444444444446E-2"/>
    <x v="1"/>
    <x v="0"/>
  </r>
  <r>
    <s v="5781-QVZZ"/>
    <x v="1"/>
    <x v="33"/>
    <x v="2"/>
    <x v="0"/>
    <s v="CO"/>
    <x v="0"/>
    <n v="21"/>
    <x v="1"/>
    <n v="5"/>
    <x v="0"/>
    <x v="0"/>
    <n v="28"/>
    <x v="2"/>
    <x v="3"/>
    <x v="972"/>
    <n v="31.11177721977122"/>
    <n v="0"/>
    <s v="None"/>
    <x v="1"/>
    <n v="0"/>
    <x v="2"/>
    <x v="2"/>
  </r>
  <r>
    <s v="6031-NIGT"/>
    <x v="0"/>
    <x v="8"/>
    <x v="1"/>
    <x v="0"/>
    <s v="MA"/>
    <x v="1"/>
    <n v="50"/>
    <x v="0"/>
    <n v="0"/>
    <x v="1"/>
    <x v="0"/>
    <n v="11"/>
    <x v="0"/>
    <x v="0"/>
    <x v="571"/>
    <n v="10.77417664329294"/>
    <n v="1"/>
    <s v="Low"/>
    <x v="0"/>
    <n v="0.5"/>
    <x v="0"/>
    <x v="3"/>
  </r>
  <r>
    <s v="2253-OYFD"/>
    <x v="0"/>
    <x v="16"/>
    <x v="0"/>
    <x v="0"/>
    <s v="MS"/>
    <x v="1"/>
    <n v="47"/>
    <x v="1"/>
    <n v="2"/>
    <x v="2"/>
    <x v="0"/>
    <n v="11"/>
    <x v="0"/>
    <x v="0"/>
    <x v="924"/>
    <n v="11.854896324682359"/>
    <n v="8"/>
    <s v="High"/>
    <x v="0"/>
    <n v="0.1111111111111111"/>
    <x v="0"/>
    <x v="0"/>
  </r>
  <r>
    <s v="4631-JYFV"/>
    <x v="0"/>
    <x v="44"/>
    <x v="1"/>
    <x v="1"/>
    <s v="MN"/>
    <x v="1"/>
    <n v="83"/>
    <x v="0"/>
    <n v="0"/>
    <x v="1"/>
    <x v="1"/>
    <n v="44"/>
    <x v="0"/>
    <x v="0"/>
    <x v="286"/>
    <n v="42.236378911604703"/>
    <n v="1"/>
    <s v="Low"/>
    <x v="1"/>
    <n v="1.6393442622950821E-2"/>
    <x v="1"/>
    <x v="1"/>
  </r>
  <r>
    <s v="5612-OAEV"/>
    <x v="0"/>
    <x v="20"/>
    <x v="1"/>
    <x v="1"/>
    <s v="NJ"/>
    <x v="1"/>
    <n v="66"/>
    <x v="0"/>
    <n v="0"/>
    <x v="0"/>
    <x v="0"/>
    <n v="27"/>
    <x v="0"/>
    <x v="0"/>
    <x v="315"/>
    <n v="22.264279578056058"/>
    <n v="5"/>
    <s v="Medium"/>
    <x v="1"/>
    <n v="0.27777777777777779"/>
    <x v="1"/>
    <x v="3"/>
  </r>
  <r>
    <s v="4291-MMES"/>
    <x v="0"/>
    <x v="34"/>
    <x v="1"/>
    <x v="0"/>
    <s v="UT"/>
    <x v="1"/>
    <n v="57"/>
    <x v="1"/>
    <n v="2"/>
    <x v="2"/>
    <x v="0"/>
    <n v="8"/>
    <x v="0"/>
    <x v="0"/>
    <x v="202"/>
    <n v="8.2735337022233697"/>
    <n v="2"/>
    <s v="Low"/>
    <x v="0"/>
    <n v="3.0303030303030304E-2"/>
    <x v="0"/>
    <x v="2"/>
  </r>
  <r>
    <s v="7105-NYLN"/>
    <x v="0"/>
    <x v="39"/>
    <x v="1"/>
    <x v="0"/>
    <s v="IA"/>
    <x v="1"/>
    <n v="19"/>
    <x v="1"/>
    <n v="4"/>
    <x v="2"/>
    <x v="1"/>
    <n v="11"/>
    <x v="0"/>
    <x v="0"/>
    <x v="1312"/>
    <n v="11.021080048269591"/>
    <n v="7"/>
    <s v="High"/>
    <x v="0"/>
    <n v="9.8591549295774641E-2"/>
    <x v="2"/>
    <x v="1"/>
  </r>
  <r>
    <s v="9021-BTPS"/>
    <x v="0"/>
    <x v="22"/>
    <x v="2"/>
    <x v="1"/>
    <s v="OR"/>
    <x v="0"/>
    <n v="82"/>
    <x v="1"/>
    <n v="4"/>
    <x v="0"/>
    <x v="0"/>
    <n v="29"/>
    <x v="0"/>
    <x v="0"/>
    <x v="1039"/>
    <n v="27.523192606468331"/>
    <n v="4"/>
    <s v="Medium"/>
    <x v="1"/>
    <n v="0.36363636363636365"/>
    <x v="1"/>
    <x v="2"/>
  </r>
  <r>
    <s v="6016-RZTJ"/>
    <x v="0"/>
    <x v="36"/>
    <x v="1"/>
    <x v="0"/>
    <s v="RI"/>
    <x v="0"/>
    <n v="21"/>
    <x v="0"/>
    <n v="0"/>
    <x v="0"/>
    <x v="3"/>
    <n v="17"/>
    <x v="0"/>
    <x v="0"/>
    <x v="1157"/>
    <n v="16.98929550801196"/>
    <n v="4"/>
    <s v="Medium"/>
    <x v="0"/>
    <n v="1"/>
    <x v="2"/>
    <x v="3"/>
  </r>
  <r>
    <s v="5506-VGHA"/>
    <x v="0"/>
    <x v="52"/>
    <x v="1"/>
    <x v="0"/>
    <s v="IL"/>
    <x v="1"/>
    <n v="48"/>
    <x v="1"/>
    <n v="3"/>
    <x v="2"/>
    <x v="0"/>
    <n v="7"/>
    <x v="0"/>
    <x v="0"/>
    <x v="630"/>
    <n v="8.1856623827217252"/>
    <n v="10"/>
    <s v="High"/>
    <x v="0"/>
    <n v="0.16666666666666666"/>
    <x v="0"/>
    <x v="1"/>
  </r>
  <r>
    <s v="2121-YRGC"/>
    <x v="0"/>
    <x v="19"/>
    <x v="1"/>
    <x v="1"/>
    <s v="TX"/>
    <x v="1"/>
    <n v="63"/>
    <x v="0"/>
    <n v="0"/>
    <x v="2"/>
    <x v="1"/>
    <n v="49"/>
    <x v="0"/>
    <x v="0"/>
    <x v="239"/>
    <n v="41.281881570099522"/>
    <n v="2"/>
    <s v="Low"/>
    <x v="1"/>
    <n v="7.6923076923076927E-2"/>
    <x v="0"/>
    <x v="0"/>
  </r>
  <r>
    <s v="7952-EPXB"/>
    <x v="1"/>
    <x v="19"/>
    <x v="3"/>
    <x v="1"/>
    <s v="VT"/>
    <x v="0"/>
    <n v="69"/>
    <x v="0"/>
    <n v="0"/>
    <x v="0"/>
    <x v="1"/>
    <n v="44"/>
    <x v="4"/>
    <x v="4"/>
    <x v="941"/>
    <n v="52.243954374768023"/>
    <n v="0"/>
    <s v="None"/>
    <x v="1"/>
    <n v="0"/>
    <x v="1"/>
    <x v="3"/>
  </r>
  <r>
    <s v="3518-KZSV"/>
    <x v="0"/>
    <x v="4"/>
    <x v="1"/>
    <x v="1"/>
    <s v="ND"/>
    <x v="0"/>
    <n v="60"/>
    <x v="0"/>
    <n v="0"/>
    <x v="0"/>
    <x v="0"/>
    <n v="32"/>
    <x v="0"/>
    <x v="0"/>
    <x v="892"/>
    <n v="33.921617606488823"/>
    <n v="3"/>
    <s v="Medium"/>
    <x v="1"/>
    <n v="7.8947368421052627E-2"/>
    <x v="0"/>
    <x v="1"/>
  </r>
  <r>
    <s v="8771-VADW"/>
    <x v="0"/>
    <x v="30"/>
    <x v="2"/>
    <x v="1"/>
    <s v="AL"/>
    <x v="0"/>
    <n v="71"/>
    <x v="0"/>
    <n v="0"/>
    <x v="1"/>
    <x v="1"/>
    <n v="28"/>
    <x v="0"/>
    <x v="0"/>
    <x v="40"/>
    <n v="31.89618469608321"/>
    <n v="3"/>
    <s v="Medium"/>
    <x v="1"/>
    <n v="9.0909090909090912E-2"/>
    <x v="1"/>
    <x v="0"/>
  </r>
  <r>
    <s v="5231-DAPZ"/>
    <x v="0"/>
    <x v="54"/>
    <x v="1"/>
    <x v="1"/>
    <s v="NE"/>
    <x v="1"/>
    <n v="85"/>
    <x v="0"/>
    <n v="0"/>
    <x v="2"/>
    <x v="1"/>
    <n v="46"/>
    <x v="0"/>
    <x v="0"/>
    <x v="814"/>
    <n v="47.106434240420278"/>
    <n v="5"/>
    <s v="Medium"/>
    <x v="1"/>
    <n v="0.5"/>
    <x v="1"/>
    <x v="1"/>
  </r>
  <r>
    <s v="5972-TBZR"/>
    <x v="0"/>
    <x v="45"/>
    <x v="1"/>
    <x v="1"/>
    <s v="VA"/>
    <x v="0"/>
    <n v="66"/>
    <x v="0"/>
    <n v="0"/>
    <x v="1"/>
    <x v="1"/>
    <n v="32"/>
    <x v="0"/>
    <x v="0"/>
    <x v="1286"/>
    <n v="28.900033093164929"/>
    <n v="3"/>
    <s v="Medium"/>
    <x v="1"/>
    <n v="0.23076923076923078"/>
    <x v="1"/>
    <x v="0"/>
  </r>
  <r>
    <s v="8294-BKYG"/>
    <x v="0"/>
    <x v="22"/>
    <x v="2"/>
    <x v="0"/>
    <s v="CT"/>
    <x v="1"/>
    <n v="72"/>
    <x v="0"/>
    <n v="0"/>
    <x v="2"/>
    <x v="1"/>
    <n v="22"/>
    <x v="0"/>
    <x v="0"/>
    <x v="1062"/>
    <n v="21.102311315583361"/>
    <n v="8"/>
    <s v="High"/>
    <x v="1"/>
    <n v="0.72727272727272729"/>
    <x v="1"/>
    <x v="3"/>
  </r>
  <r>
    <s v="8827-HLMC"/>
    <x v="0"/>
    <x v="21"/>
    <x v="1"/>
    <x v="0"/>
    <s v="SD"/>
    <x v="0"/>
    <n v="68"/>
    <x v="0"/>
    <n v="0"/>
    <x v="0"/>
    <x v="0"/>
    <n v="10"/>
    <x v="0"/>
    <x v="0"/>
    <x v="901"/>
    <n v="8.1035695191914634"/>
    <n v="2"/>
    <s v="Low"/>
    <x v="0"/>
    <n v="0.33333333333333331"/>
    <x v="1"/>
    <x v="1"/>
  </r>
  <r>
    <s v="9567-SPZD"/>
    <x v="0"/>
    <x v="19"/>
    <x v="1"/>
    <x v="0"/>
    <s v="RI"/>
    <x v="0"/>
    <n v="65"/>
    <x v="1"/>
    <n v="2"/>
    <x v="2"/>
    <x v="0"/>
    <n v="12"/>
    <x v="0"/>
    <x v="0"/>
    <x v="635"/>
    <n v="11.40355839935639"/>
    <n v="0"/>
    <s v="None"/>
    <x v="0"/>
    <n v="0"/>
    <x v="0"/>
    <x v="3"/>
  </r>
  <r>
    <s v="8189-BELD"/>
    <x v="0"/>
    <x v="54"/>
    <x v="1"/>
    <x v="1"/>
    <s v="UT"/>
    <x v="1"/>
    <n v="69"/>
    <x v="1"/>
    <n v="6"/>
    <x v="1"/>
    <x v="0"/>
    <n v="20"/>
    <x v="0"/>
    <x v="0"/>
    <x v="1384"/>
    <n v="17.05839644615169"/>
    <n v="10"/>
    <s v="High"/>
    <x v="0"/>
    <n v="1"/>
    <x v="1"/>
    <x v="2"/>
  </r>
  <r>
    <s v="9625-QNNY"/>
    <x v="0"/>
    <x v="11"/>
    <x v="1"/>
    <x v="1"/>
    <s v="IN"/>
    <x v="0"/>
    <n v="45"/>
    <x v="0"/>
    <n v="0"/>
    <x v="0"/>
    <x v="0"/>
    <n v="25"/>
    <x v="0"/>
    <x v="0"/>
    <x v="409"/>
    <n v="28.002118198956431"/>
    <n v="4"/>
    <s v="Medium"/>
    <x v="1"/>
    <n v="0.8"/>
    <x v="0"/>
    <x v="1"/>
  </r>
  <r>
    <s v="7530-VRIG"/>
    <x v="0"/>
    <x v="49"/>
    <x v="1"/>
    <x v="1"/>
    <s v="MT"/>
    <x v="0"/>
    <n v="52"/>
    <x v="0"/>
    <n v="0"/>
    <x v="1"/>
    <x v="1"/>
    <n v="41"/>
    <x v="0"/>
    <x v="0"/>
    <x v="631"/>
    <n v="46.145620277637562"/>
    <n v="3"/>
    <s v="Medium"/>
    <x v="1"/>
    <n v="5.3571428571428568E-2"/>
    <x v="0"/>
    <x v="2"/>
  </r>
  <r>
    <s v="4427-DAAE"/>
    <x v="1"/>
    <x v="10"/>
    <x v="1"/>
    <x v="1"/>
    <s v="WY"/>
    <x v="0"/>
    <n v="40"/>
    <x v="0"/>
    <n v="0"/>
    <x v="0"/>
    <x v="1"/>
    <n v="64"/>
    <x v="4"/>
    <x v="15"/>
    <x v="162"/>
    <n v="58.471477002635318"/>
    <n v="10"/>
    <s v="High"/>
    <x v="2"/>
    <n v="0.25"/>
    <x v="0"/>
    <x v="2"/>
  </r>
  <r>
    <s v="5793-CSKO"/>
    <x v="0"/>
    <x v="49"/>
    <x v="1"/>
    <x v="0"/>
    <s v="DE"/>
    <x v="1"/>
    <n v="58"/>
    <x v="0"/>
    <n v="0"/>
    <x v="2"/>
    <x v="1"/>
    <n v="11"/>
    <x v="0"/>
    <x v="0"/>
    <x v="654"/>
    <n v="8.9405829369218281"/>
    <n v="3"/>
    <s v="Medium"/>
    <x v="0"/>
    <n v="5.3571428571428568E-2"/>
    <x v="0"/>
    <x v="0"/>
  </r>
  <r>
    <s v="7847-UBTY"/>
    <x v="1"/>
    <x v="0"/>
    <x v="1"/>
    <x v="1"/>
    <s v="MS"/>
    <x v="1"/>
    <n v="48"/>
    <x v="0"/>
    <n v="0"/>
    <x v="0"/>
    <x v="0"/>
    <n v="62"/>
    <x v="1"/>
    <x v="7"/>
    <x v="184"/>
    <n v="67.424722287242759"/>
    <n v="3"/>
    <s v="Medium"/>
    <x v="2"/>
    <n v="0.125"/>
    <x v="0"/>
    <x v="0"/>
  </r>
  <r>
    <s v="4737-UVHS"/>
    <x v="0"/>
    <x v="30"/>
    <x v="1"/>
    <x v="1"/>
    <s v="WI"/>
    <x v="1"/>
    <n v="34"/>
    <x v="1"/>
    <n v="6"/>
    <x v="1"/>
    <x v="1"/>
    <n v="43"/>
    <x v="0"/>
    <x v="0"/>
    <x v="742"/>
    <n v="37.907079040932672"/>
    <n v="9"/>
    <s v="High"/>
    <x v="1"/>
    <n v="0.27272727272727271"/>
    <x v="0"/>
    <x v="1"/>
  </r>
  <r>
    <s v="6807-FTBO"/>
    <x v="0"/>
    <x v="30"/>
    <x v="1"/>
    <x v="1"/>
    <s v="WV"/>
    <x v="1"/>
    <n v="35"/>
    <x v="0"/>
    <n v="0"/>
    <x v="2"/>
    <x v="1"/>
    <n v="51"/>
    <x v="0"/>
    <x v="0"/>
    <x v="620"/>
    <n v="52.722124770435457"/>
    <n v="5"/>
    <s v="Medium"/>
    <x v="2"/>
    <n v="0.15151515151515152"/>
    <x v="0"/>
    <x v="0"/>
  </r>
  <r>
    <s v="9106-SZPH"/>
    <x v="0"/>
    <x v="2"/>
    <x v="1"/>
    <x v="1"/>
    <s v="FL"/>
    <x v="1"/>
    <n v="47"/>
    <x v="0"/>
    <n v="0"/>
    <x v="0"/>
    <x v="0"/>
    <n v="34"/>
    <x v="0"/>
    <x v="0"/>
    <x v="893"/>
    <n v="33.001412666148823"/>
    <n v="8"/>
    <s v="High"/>
    <x v="1"/>
    <n v="0.66666666666666663"/>
    <x v="0"/>
    <x v="0"/>
  </r>
  <r>
    <s v="0520-URXQ"/>
    <x v="0"/>
    <x v="55"/>
    <x v="1"/>
    <x v="0"/>
    <s v="MS"/>
    <x v="1"/>
    <n v="23"/>
    <x v="0"/>
    <n v="0"/>
    <x v="0"/>
    <x v="1"/>
    <n v="44"/>
    <x v="0"/>
    <x v="0"/>
    <x v="1389"/>
    <n v="46.26426543688882"/>
    <n v="7"/>
    <s v="High"/>
    <x v="1"/>
    <n v="0.13725490196078433"/>
    <x v="2"/>
    <x v="0"/>
  </r>
  <r>
    <s v="2251-CYWZ"/>
    <x v="0"/>
    <x v="40"/>
    <x v="1"/>
    <x v="1"/>
    <s v="MO"/>
    <x v="1"/>
    <n v="35"/>
    <x v="0"/>
    <n v="0"/>
    <x v="2"/>
    <x v="1"/>
    <n v="21"/>
    <x v="0"/>
    <x v="0"/>
    <x v="1350"/>
    <n v="22.289285550740459"/>
    <n v="2"/>
    <s v="Low"/>
    <x v="1"/>
    <n v="3.1746031746031744E-2"/>
    <x v="0"/>
    <x v="1"/>
  </r>
  <r>
    <s v="4923-PXAV"/>
    <x v="0"/>
    <x v="40"/>
    <x v="1"/>
    <x v="0"/>
    <s v="FL"/>
    <x v="0"/>
    <n v="23"/>
    <x v="0"/>
    <n v="0"/>
    <x v="2"/>
    <x v="0"/>
    <n v="9"/>
    <x v="0"/>
    <x v="0"/>
    <x v="293"/>
    <n v="9.2543259322089408"/>
    <n v="7"/>
    <s v="High"/>
    <x v="0"/>
    <n v="0.1111111111111111"/>
    <x v="2"/>
    <x v="0"/>
  </r>
  <r>
    <s v="5375-EBOI"/>
    <x v="1"/>
    <x v="1"/>
    <x v="2"/>
    <x v="1"/>
    <s v="OK"/>
    <x v="1"/>
    <n v="24"/>
    <x v="0"/>
    <n v="0"/>
    <x v="1"/>
    <x v="0"/>
    <n v="30"/>
    <x v="1"/>
    <x v="13"/>
    <x v="1049"/>
    <n v="31.997048263425881"/>
    <n v="2"/>
    <s v="Low"/>
    <x v="1"/>
    <n v="3.125E-2"/>
    <x v="2"/>
    <x v="0"/>
  </r>
  <r>
    <s v="2173-WCWE"/>
    <x v="0"/>
    <x v="29"/>
    <x v="2"/>
    <x v="1"/>
    <s v="NV"/>
    <x v="0"/>
    <n v="22"/>
    <x v="1"/>
    <n v="2"/>
    <x v="2"/>
    <x v="1"/>
    <n v="54"/>
    <x v="0"/>
    <x v="0"/>
    <x v="1251"/>
    <n v="58.192336071004469"/>
    <n v="4"/>
    <s v="Medium"/>
    <x v="2"/>
    <n v="5.9701492537313432E-2"/>
    <x v="2"/>
    <x v="2"/>
  </r>
  <r>
    <s v="7295-LQTE"/>
    <x v="0"/>
    <x v="0"/>
    <x v="1"/>
    <x v="1"/>
    <s v="WV"/>
    <x v="1"/>
    <n v="36"/>
    <x v="0"/>
    <n v="0"/>
    <x v="2"/>
    <x v="0"/>
    <n v="38"/>
    <x v="0"/>
    <x v="0"/>
    <x v="207"/>
    <n v="35.606823344333868"/>
    <n v="1"/>
    <s v="Low"/>
    <x v="1"/>
    <n v="4.1666666666666664E-2"/>
    <x v="0"/>
    <x v="0"/>
  </r>
  <r>
    <s v="6545-GGNX"/>
    <x v="0"/>
    <x v="66"/>
    <x v="1"/>
    <x v="0"/>
    <s v="LA"/>
    <x v="0"/>
    <n v="47"/>
    <x v="0"/>
    <n v="0"/>
    <x v="2"/>
    <x v="0"/>
    <n v="9"/>
    <x v="0"/>
    <x v="0"/>
    <x v="567"/>
    <n v="9.2533437459461236"/>
    <n v="5"/>
    <s v="Medium"/>
    <x v="0"/>
    <n v="0.18518518518518517"/>
    <x v="0"/>
    <x v="0"/>
  </r>
  <r>
    <s v="0424-BWKW"/>
    <x v="0"/>
    <x v="59"/>
    <x v="1"/>
    <x v="1"/>
    <s v="NC"/>
    <x v="0"/>
    <n v="70"/>
    <x v="0"/>
    <n v="0"/>
    <x v="1"/>
    <x v="1"/>
    <n v="69"/>
    <x v="0"/>
    <x v="0"/>
    <x v="1106"/>
    <n v="59.701546557661651"/>
    <n v="7"/>
    <s v="High"/>
    <x v="2"/>
    <n v="0.14000000000000001"/>
    <x v="1"/>
    <x v="0"/>
  </r>
  <r>
    <s v="8345-DRKP"/>
    <x v="0"/>
    <x v="30"/>
    <x v="1"/>
    <x v="1"/>
    <s v="MN"/>
    <x v="1"/>
    <n v="38"/>
    <x v="0"/>
    <n v="0"/>
    <x v="0"/>
    <x v="1"/>
    <n v="51"/>
    <x v="0"/>
    <x v="0"/>
    <x v="734"/>
    <n v="46.615120469759127"/>
    <n v="6"/>
    <s v="High"/>
    <x v="2"/>
    <n v="0.18181818181818182"/>
    <x v="0"/>
    <x v="1"/>
  </r>
  <r>
    <s v="9341-ULCR"/>
    <x v="1"/>
    <x v="22"/>
    <x v="4"/>
    <x v="1"/>
    <s v="LA"/>
    <x v="1"/>
    <n v="51"/>
    <x v="0"/>
    <n v="0"/>
    <x v="1"/>
    <x v="1"/>
    <n v="9"/>
    <x v="1"/>
    <x v="13"/>
    <x v="468"/>
    <n v="9.9651638121186981"/>
    <n v="7"/>
    <s v="High"/>
    <x v="0"/>
    <n v="0.63636363636363635"/>
    <x v="0"/>
    <x v="0"/>
  </r>
  <r>
    <s v="9549-UBVU"/>
    <x v="0"/>
    <x v="33"/>
    <x v="2"/>
    <x v="0"/>
    <s v="IL"/>
    <x v="0"/>
    <n v="36"/>
    <x v="0"/>
    <n v="0"/>
    <x v="1"/>
    <x v="0"/>
    <n v="13"/>
    <x v="0"/>
    <x v="0"/>
    <x v="638"/>
    <n v="12.82198277644587"/>
    <n v="5"/>
    <s v="Medium"/>
    <x v="0"/>
    <n v="0.21739130434782608"/>
    <x v="0"/>
    <x v="1"/>
  </r>
  <r>
    <s v="7653-WEKC"/>
    <x v="0"/>
    <x v="21"/>
    <x v="1"/>
    <x v="1"/>
    <s v="LA"/>
    <x v="0"/>
    <n v="29"/>
    <x v="0"/>
    <n v="0"/>
    <x v="0"/>
    <x v="1"/>
    <n v="29"/>
    <x v="0"/>
    <x v="0"/>
    <x v="987"/>
    <n v="33.173013700204471"/>
    <n v="8"/>
    <s v="High"/>
    <x v="1"/>
    <n v="1.3333333333333333"/>
    <x v="2"/>
    <x v="0"/>
  </r>
  <r>
    <s v="1703-PUPS"/>
    <x v="1"/>
    <x v="9"/>
    <x v="0"/>
    <x v="1"/>
    <s v="WA"/>
    <x v="0"/>
    <n v="68"/>
    <x v="0"/>
    <n v="0"/>
    <x v="0"/>
    <x v="1"/>
    <n v="30"/>
    <x v="5"/>
    <x v="5"/>
    <x v="1025"/>
    <n v="25.404849533280441"/>
    <n v="5"/>
    <s v="Medium"/>
    <x v="1"/>
    <n v="1.6666666666666667"/>
    <x v="1"/>
    <x v="2"/>
  </r>
  <r>
    <s v="8995-GCUW"/>
    <x v="0"/>
    <x v="14"/>
    <x v="1"/>
    <x v="1"/>
    <s v="NM"/>
    <x v="0"/>
    <n v="55"/>
    <x v="1"/>
    <n v="5"/>
    <x v="0"/>
    <x v="0"/>
    <n v="16"/>
    <x v="0"/>
    <x v="0"/>
    <x v="1080"/>
    <n v="18.335868778484361"/>
    <n v="6"/>
    <s v="High"/>
    <x v="0"/>
    <n v="0.66666666666666663"/>
    <x v="0"/>
    <x v="2"/>
  </r>
  <r>
    <s v="2607-EPFH"/>
    <x v="0"/>
    <x v="40"/>
    <x v="1"/>
    <x v="1"/>
    <s v="MD"/>
    <x v="1"/>
    <n v="49"/>
    <x v="0"/>
    <n v="0"/>
    <x v="2"/>
    <x v="1"/>
    <n v="51"/>
    <x v="0"/>
    <x v="0"/>
    <x v="1390"/>
    <n v="58.294379638962539"/>
    <n v="8"/>
    <s v="High"/>
    <x v="2"/>
    <n v="0.12698412698412698"/>
    <x v="0"/>
    <x v="0"/>
  </r>
  <r>
    <s v="0293-AIHG"/>
    <x v="1"/>
    <x v="12"/>
    <x v="0"/>
    <x v="1"/>
    <s v="IN"/>
    <x v="1"/>
    <n v="43"/>
    <x v="0"/>
    <n v="0"/>
    <x v="0"/>
    <x v="3"/>
    <n v="16"/>
    <x v="4"/>
    <x v="15"/>
    <x v="797"/>
    <n v="14.43185653319216"/>
    <n v="0"/>
    <s v="None"/>
    <x v="0"/>
    <n v="0"/>
    <x v="0"/>
    <x v="1"/>
  </r>
  <r>
    <s v="2815-CHSQ"/>
    <x v="0"/>
    <x v="11"/>
    <x v="1"/>
    <x v="1"/>
    <s v="VT"/>
    <x v="0"/>
    <n v="24"/>
    <x v="0"/>
    <n v="0"/>
    <x v="0"/>
    <x v="1"/>
    <n v="26"/>
    <x v="0"/>
    <x v="0"/>
    <x v="144"/>
    <n v="21.453432655808541"/>
    <n v="3"/>
    <s v="Medium"/>
    <x v="1"/>
    <n v="0.6"/>
    <x v="2"/>
    <x v="3"/>
  </r>
  <r>
    <s v="6483-BRNW"/>
    <x v="0"/>
    <x v="25"/>
    <x v="1"/>
    <x v="1"/>
    <s v="MN"/>
    <x v="0"/>
    <n v="43"/>
    <x v="0"/>
    <n v="0"/>
    <x v="1"/>
    <x v="1"/>
    <n v="62"/>
    <x v="0"/>
    <x v="0"/>
    <x v="1292"/>
    <n v="67.975689117706111"/>
    <n v="6"/>
    <s v="High"/>
    <x v="2"/>
    <n v="9.2307692307692313E-2"/>
    <x v="0"/>
    <x v="1"/>
  </r>
  <r>
    <s v="5530-AUZW"/>
    <x v="0"/>
    <x v="37"/>
    <x v="1"/>
    <x v="1"/>
    <s v="TX"/>
    <x v="1"/>
    <n v="22"/>
    <x v="0"/>
    <n v="0"/>
    <x v="0"/>
    <x v="1"/>
    <n v="16"/>
    <x v="0"/>
    <x v="0"/>
    <x v="1256"/>
    <n v="13.36366217551196"/>
    <n v="0"/>
    <s v="None"/>
    <x v="0"/>
    <n v="0"/>
    <x v="2"/>
    <x v="0"/>
  </r>
  <r>
    <s v="7907-UITL"/>
    <x v="0"/>
    <x v="12"/>
    <x v="1"/>
    <x v="1"/>
    <s v="NE"/>
    <x v="1"/>
    <n v="65"/>
    <x v="1"/>
    <n v="5"/>
    <x v="0"/>
    <x v="1"/>
    <n v="25"/>
    <x v="0"/>
    <x v="0"/>
    <x v="381"/>
    <n v="24.487919011628129"/>
    <n v="4"/>
    <s v="Medium"/>
    <x v="1"/>
    <n v="4"/>
    <x v="0"/>
    <x v="1"/>
  </r>
  <r>
    <s v="0085-WJPU"/>
    <x v="0"/>
    <x v="13"/>
    <x v="1"/>
    <x v="1"/>
    <s v="WI"/>
    <x v="1"/>
    <n v="31"/>
    <x v="0"/>
    <n v="0"/>
    <x v="1"/>
    <x v="0"/>
    <n v="23"/>
    <x v="0"/>
    <x v="0"/>
    <x v="50"/>
    <n v="25.379870321370209"/>
    <n v="1"/>
    <s v="Low"/>
    <x v="1"/>
    <n v="2.2222222222222223E-2"/>
    <x v="0"/>
    <x v="1"/>
  </r>
  <r>
    <s v="8331-LUEE"/>
    <x v="0"/>
    <x v="0"/>
    <x v="1"/>
    <x v="1"/>
    <s v="NJ"/>
    <x v="1"/>
    <n v="27"/>
    <x v="0"/>
    <n v="0"/>
    <x v="0"/>
    <x v="1"/>
    <n v="10"/>
    <x v="0"/>
    <x v="0"/>
    <x v="1220"/>
    <n v="8.5307405342309153"/>
    <n v="8"/>
    <s v="High"/>
    <x v="0"/>
    <n v="0.33333333333333331"/>
    <x v="2"/>
    <x v="3"/>
  </r>
  <r>
    <s v="8776-BPYE"/>
    <x v="0"/>
    <x v="45"/>
    <x v="1"/>
    <x v="0"/>
    <s v="IL"/>
    <x v="0"/>
    <n v="47"/>
    <x v="1"/>
    <n v="4"/>
    <x v="2"/>
    <x v="1"/>
    <n v="8"/>
    <x v="0"/>
    <x v="0"/>
    <x v="335"/>
    <n v="6.9269010504009287"/>
    <n v="6"/>
    <s v="High"/>
    <x v="0"/>
    <n v="0.46153846153846156"/>
    <x v="0"/>
    <x v="1"/>
  </r>
  <r>
    <s v="3426-RZDD"/>
    <x v="0"/>
    <x v="12"/>
    <x v="1"/>
    <x v="0"/>
    <s v="RI"/>
    <x v="1"/>
    <n v="27"/>
    <x v="1"/>
    <n v="5"/>
    <x v="0"/>
    <x v="1"/>
    <n v="6"/>
    <x v="0"/>
    <x v="0"/>
    <x v="516"/>
    <n v="6.9743866555970673"/>
    <n v="5"/>
    <s v="Medium"/>
    <x v="0"/>
    <n v="5"/>
    <x v="2"/>
    <x v="3"/>
  </r>
  <r>
    <s v="6802-HGOT"/>
    <x v="0"/>
    <x v="27"/>
    <x v="1"/>
    <x v="0"/>
    <s v="WY"/>
    <x v="1"/>
    <n v="55"/>
    <x v="1"/>
    <n v="6"/>
    <x v="1"/>
    <x v="0"/>
    <n v="9"/>
    <x v="0"/>
    <x v="0"/>
    <x v="119"/>
    <n v="7.4431670996018431"/>
    <n v="2"/>
    <s v="Low"/>
    <x v="0"/>
    <n v="5.8823529411764705E-2"/>
    <x v="0"/>
    <x v="2"/>
  </r>
  <r>
    <s v="9479-NYGO"/>
    <x v="1"/>
    <x v="14"/>
    <x v="1"/>
    <x v="1"/>
    <s v="CA"/>
    <x v="0"/>
    <n v="33"/>
    <x v="0"/>
    <n v="0"/>
    <x v="0"/>
    <x v="1"/>
    <n v="44"/>
    <x v="6"/>
    <x v="20"/>
    <x v="732"/>
    <n v="46.501161720656668"/>
    <n v="7"/>
    <s v="High"/>
    <x v="1"/>
    <n v="0.77777777777777779"/>
    <x v="0"/>
    <x v="2"/>
  </r>
  <r>
    <s v="0966-VXQW"/>
    <x v="1"/>
    <x v="12"/>
    <x v="0"/>
    <x v="0"/>
    <s v="IN"/>
    <x v="1"/>
    <n v="44"/>
    <x v="0"/>
    <n v="0"/>
    <x v="0"/>
    <x v="3"/>
    <n v="9"/>
    <x v="3"/>
    <x v="8"/>
    <x v="277"/>
    <n v="10.679002136557671"/>
    <n v="6"/>
    <s v="High"/>
    <x v="0"/>
    <n v="6"/>
    <x v="0"/>
    <x v="1"/>
  </r>
  <r>
    <s v="4391-PFJT"/>
    <x v="0"/>
    <x v="29"/>
    <x v="1"/>
    <x v="0"/>
    <s v="ME"/>
    <x v="1"/>
    <n v="63"/>
    <x v="0"/>
    <n v="0"/>
    <x v="1"/>
    <x v="1"/>
    <n v="11"/>
    <x v="0"/>
    <x v="0"/>
    <x v="39"/>
    <n v="13.049092487810359"/>
    <n v="9"/>
    <s v="High"/>
    <x v="0"/>
    <n v="0.13432835820895522"/>
    <x v="0"/>
    <x v="3"/>
  </r>
  <r>
    <s v="1238-VYMX"/>
    <x v="0"/>
    <x v="12"/>
    <x v="1"/>
    <x v="0"/>
    <s v="OR"/>
    <x v="1"/>
    <n v="48"/>
    <x v="0"/>
    <n v="0"/>
    <x v="0"/>
    <x v="1"/>
    <n v="9"/>
    <x v="0"/>
    <x v="0"/>
    <x v="86"/>
    <n v="7.6668860002736459"/>
    <n v="1"/>
    <s v="Low"/>
    <x v="0"/>
    <n v="1"/>
    <x v="0"/>
    <x v="2"/>
  </r>
  <r>
    <s v="9575-RJOI"/>
    <x v="0"/>
    <x v="39"/>
    <x v="0"/>
    <x v="1"/>
    <s v="IN"/>
    <x v="0"/>
    <n v="53"/>
    <x v="0"/>
    <n v="0"/>
    <x v="2"/>
    <x v="1"/>
    <n v="65"/>
    <x v="0"/>
    <x v="0"/>
    <x v="601"/>
    <n v="65.420466680465665"/>
    <n v="5"/>
    <s v="Medium"/>
    <x v="2"/>
    <n v="7.0422535211267609E-2"/>
    <x v="0"/>
    <x v="1"/>
  </r>
  <r>
    <s v="7768-OQJE"/>
    <x v="0"/>
    <x v="41"/>
    <x v="1"/>
    <x v="1"/>
    <s v="NY"/>
    <x v="0"/>
    <n v="47"/>
    <x v="0"/>
    <n v="0"/>
    <x v="2"/>
    <x v="0"/>
    <n v="52"/>
    <x v="0"/>
    <x v="0"/>
    <x v="1391"/>
    <n v="62.017786721500407"/>
    <n v="6"/>
    <s v="High"/>
    <x v="2"/>
    <n v="8.5714285714285715E-2"/>
    <x v="0"/>
    <x v="3"/>
  </r>
  <r>
    <s v="6928-OFZX"/>
    <x v="0"/>
    <x v="7"/>
    <x v="1"/>
    <x v="1"/>
    <s v="RI"/>
    <x v="0"/>
    <n v="37"/>
    <x v="1"/>
    <n v="2"/>
    <x v="1"/>
    <x v="0"/>
    <n v="31"/>
    <x v="0"/>
    <x v="0"/>
    <x v="285"/>
    <n v="26.006198177225681"/>
    <n v="1"/>
    <s v="Low"/>
    <x v="1"/>
    <n v="1.8518518518518517E-2"/>
    <x v="0"/>
    <x v="3"/>
  </r>
  <r>
    <s v="4297-GPDF"/>
    <x v="0"/>
    <x v="63"/>
    <x v="1"/>
    <x v="1"/>
    <s v="AZ"/>
    <x v="0"/>
    <n v="33"/>
    <x v="0"/>
    <n v="0"/>
    <x v="1"/>
    <x v="0"/>
    <n v="46"/>
    <x v="0"/>
    <x v="0"/>
    <x v="238"/>
    <n v="54.8884934482125"/>
    <n v="3"/>
    <s v="Medium"/>
    <x v="1"/>
    <n v="6.3829787234042548E-2"/>
    <x v="0"/>
    <x v="2"/>
  </r>
  <r>
    <s v="4525-NKWX"/>
    <x v="1"/>
    <x v="11"/>
    <x v="5"/>
    <x v="1"/>
    <s v="ND"/>
    <x v="0"/>
    <n v="68"/>
    <x v="0"/>
    <n v="0"/>
    <x v="0"/>
    <x v="0"/>
    <n v="37"/>
    <x v="1"/>
    <x v="9"/>
    <x v="1302"/>
    <n v="42.152613835709538"/>
    <n v="9"/>
    <s v="High"/>
    <x v="1"/>
    <n v="1.8"/>
    <x v="1"/>
    <x v="1"/>
  </r>
  <r>
    <s v="5770-GEAA"/>
    <x v="1"/>
    <x v="4"/>
    <x v="1"/>
    <x v="1"/>
    <s v="WI"/>
    <x v="1"/>
    <n v="32"/>
    <x v="0"/>
    <n v="0"/>
    <x v="0"/>
    <x v="0"/>
    <n v="49"/>
    <x v="1"/>
    <x v="7"/>
    <x v="759"/>
    <n v="46.328713450899983"/>
    <n v="3"/>
    <s v="Medium"/>
    <x v="1"/>
    <n v="7.8947368421052627E-2"/>
    <x v="0"/>
    <x v="1"/>
  </r>
  <r>
    <s v="2800-GMUN"/>
    <x v="0"/>
    <x v="63"/>
    <x v="1"/>
    <x v="1"/>
    <s v="WV"/>
    <x v="0"/>
    <n v="54"/>
    <x v="0"/>
    <n v="0"/>
    <x v="2"/>
    <x v="0"/>
    <n v="25"/>
    <x v="0"/>
    <x v="0"/>
    <x v="1000"/>
    <n v="29.109955415189411"/>
    <n v="10"/>
    <s v="High"/>
    <x v="1"/>
    <n v="0.21276595744680851"/>
    <x v="0"/>
    <x v="0"/>
  </r>
  <r>
    <s v="0443-JVDX"/>
    <x v="0"/>
    <x v="48"/>
    <x v="1"/>
    <x v="1"/>
    <s v="MD"/>
    <x v="0"/>
    <n v="31"/>
    <x v="0"/>
    <n v="0"/>
    <x v="0"/>
    <x v="1"/>
    <n v="49"/>
    <x v="0"/>
    <x v="0"/>
    <x v="1065"/>
    <n v="54.49061056203066"/>
    <n v="1"/>
    <s v="Low"/>
    <x v="1"/>
    <n v="0.05"/>
    <x v="0"/>
    <x v="0"/>
  </r>
  <r>
    <s v="6820-XDBO"/>
    <x v="1"/>
    <x v="8"/>
    <x v="1"/>
    <x v="1"/>
    <s v="NM"/>
    <x v="1"/>
    <n v="59"/>
    <x v="0"/>
    <n v="0"/>
    <x v="0"/>
    <x v="1"/>
    <n v="45"/>
    <x v="5"/>
    <x v="5"/>
    <x v="1072"/>
    <n v="49.395336752917977"/>
    <n v="3"/>
    <s v="Medium"/>
    <x v="1"/>
    <n v="1.5"/>
    <x v="0"/>
    <x v="2"/>
  </r>
  <r>
    <s v="7849-SXOF"/>
    <x v="0"/>
    <x v="41"/>
    <x v="0"/>
    <x v="1"/>
    <s v="VA"/>
    <x v="1"/>
    <n v="39"/>
    <x v="0"/>
    <n v="0"/>
    <x v="2"/>
    <x v="0"/>
    <n v="37"/>
    <x v="0"/>
    <x v="0"/>
    <x v="856"/>
    <n v="35.50034289339029"/>
    <n v="8"/>
    <s v="High"/>
    <x v="1"/>
    <n v="0.11428571428571428"/>
    <x v="0"/>
    <x v="0"/>
  </r>
  <r>
    <s v="1905-KPAG"/>
    <x v="0"/>
    <x v="40"/>
    <x v="1"/>
    <x v="1"/>
    <s v="NC"/>
    <x v="1"/>
    <n v="50"/>
    <x v="1"/>
    <n v="6"/>
    <x v="0"/>
    <x v="1"/>
    <n v="42"/>
    <x v="0"/>
    <x v="0"/>
    <x v="812"/>
    <n v="44.205922337508348"/>
    <n v="8"/>
    <s v="High"/>
    <x v="1"/>
    <n v="0.12698412698412698"/>
    <x v="0"/>
    <x v="0"/>
  </r>
  <r>
    <s v="0250-HALF"/>
    <x v="0"/>
    <x v="31"/>
    <x v="0"/>
    <x v="1"/>
    <s v="WY"/>
    <x v="0"/>
    <n v="49"/>
    <x v="0"/>
    <n v="0"/>
    <x v="0"/>
    <x v="1"/>
    <n v="28"/>
    <x v="0"/>
    <x v="0"/>
    <x v="344"/>
    <n v="27.352618235700159"/>
    <n v="4"/>
    <s v="Medium"/>
    <x v="1"/>
    <n v="0.18181818181818182"/>
    <x v="0"/>
    <x v="2"/>
  </r>
  <r>
    <s v="5639-ENKY"/>
    <x v="0"/>
    <x v="44"/>
    <x v="0"/>
    <x v="0"/>
    <s v="TN"/>
    <x v="1"/>
    <n v="54"/>
    <x v="0"/>
    <n v="0"/>
    <x v="2"/>
    <x v="0"/>
    <n v="9"/>
    <x v="0"/>
    <x v="0"/>
    <x v="1381"/>
    <n v="9.320040453963971"/>
    <n v="3"/>
    <s v="Medium"/>
    <x v="0"/>
    <n v="4.9180327868852458E-2"/>
    <x v="0"/>
    <x v="0"/>
  </r>
  <r>
    <s v="3193-TQXM"/>
    <x v="1"/>
    <x v="37"/>
    <x v="1"/>
    <x v="1"/>
    <s v="AL"/>
    <x v="0"/>
    <n v="38"/>
    <x v="0"/>
    <n v="0"/>
    <x v="0"/>
    <x v="1"/>
    <n v="38"/>
    <x v="1"/>
    <x v="13"/>
    <x v="322"/>
    <n v="40.050377962595988"/>
    <n v="9"/>
    <s v="High"/>
    <x v="1"/>
    <n v="1.2857142857142858"/>
    <x v="0"/>
    <x v="0"/>
  </r>
  <r>
    <s v="7981-RGVS"/>
    <x v="0"/>
    <x v="35"/>
    <x v="2"/>
    <x v="0"/>
    <s v="FL"/>
    <x v="1"/>
    <n v="48"/>
    <x v="1"/>
    <n v="4"/>
    <x v="0"/>
    <x v="0"/>
    <n v="7"/>
    <x v="0"/>
    <x v="0"/>
    <x v="453"/>
    <n v="7.7428240549065688"/>
    <n v="7"/>
    <s v="High"/>
    <x v="0"/>
    <n v="0.28000000000000003"/>
    <x v="0"/>
    <x v="0"/>
  </r>
  <r>
    <s v="6533-CQTO"/>
    <x v="1"/>
    <x v="5"/>
    <x v="5"/>
    <x v="0"/>
    <s v="OH"/>
    <x v="0"/>
    <n v="78"/>
    <x v="0"/>
    <n v="0"/>
    <x v="0"/>
    <x v="1"/>
    <n v="53"/>
    <x v="2"/>
    <x v="6"/>
    <x v="513"/>
    <n v="42.876148744674452"/>
    <n v="1"/>
    <s v="Low"/>
    <x v="2"/>
    <n v="3.3333333333333333E-2"/>
    <x v="1"/>
    <x v="1"/>
  </r>
  <r>
    <s v="7515-TOHI"/>
    <x v="0"/>
    <x v="46"/>
    <x v="1"/>
    <x v="1"/>
    <s v="NJ"/>
    <x v="0"/>
    <n v="42"/>
    <x v="0"/>
    <n v="0"/>
    <x v="2"/>
    <x v="1"/>
    <n v="34"/>
    <x v="0"/>
    <x v="0"/>
    <x v="924"/>
    <n v="39.889306212744557"/>
    <n v="5"/>
    <s v="Medium"/>
    <x v="1"/>
    <n v="8.6206896551724144E-2"/>
    <x v="0"/>
    <x v="3"/>
  </r>
  <r>
    <s v="0621-FMCQ"/>
    <x v="1"/>
    <x v="30"/>
    <x v="1"/>
    <x v="1"/>
    <s v="WA"/>
    <x v="0"/>
    <n v="34"/>
    <x v="0"/>
    <n v="0"/>
    <x v="0"/>
    <x v="1"/>
    <n v="55"/>
    <x v="5"/>
    <x v="5"/>
    <x v="48"/>
    <n v="47.186682377974762"/>
    <n v="10"/>
    <s v="High"/>
    <x v="2"/>
    <n v="0.30303030303030304"/>
    <x v="0"/>
    <x v="2"/>
  </r>
  <r>
    <s v="8637-MGQF"/>
    <x v="1"/>
    <x v="12"/>
    <x v="4"/>
    <x v="1"/>
    <s v="RI"/>
    <x v="0"/>
    <n v="38"/>
    <x v="0"/>
    <n v="0"/>
    <x v="0"/>
    <x v="1"/>
    <n v="47"/>
    <x v="3"/>
    <x v="8"/>
    <x v="802"/>
    <n v="40.655116067974127"/>
    <n v="8"/>
    <s v="High"/>
    <x v="1"/>
    <n v="8"/>
    <x v="0"/>
    <x v="3"/>
  </r>
  <r>
    <s v="6834-BNFM"/>
    <x v="0"/>
    <x v="29"/>
    <x v="1"/>
    <x v="1"/>
    <s v="NC"/>
    <x v="1"/>
    <n v="27"/>
    <x v="1"/>
    <n v="2"/>
    <x v="1"/>
    <x v="1"/>
    <n v="44"/>
    <x v="0"/>
    <x v="0"/>
    <x v="351"/>
    <n v="46.798147644289358"/>
    <n v="9"/>
    <s v="High"/>
    <x v="1"/>
    <n v="0.13432835820895522"/>
    <x v="2"/>
    <x v="0"/>
  </r>
  <r>
    <s v="6871-TWPP"/>
    <x v="1"/>
    <x v="4"/>
    <x v="5"/>
    <x v="1"/>
    <s v="MN"/>
    <x v="1"/>
    <n v="33"/>
    <x v="0"/>
    <n v="0"/>
    <x v="0"/>
    <x v="1"/>
    <n v="44"/>
    <x v="1"/>
    <x v="7"/>
    <x v="331"/>
    <n v="36.470301462660522"/>
    <n v="5"/>
    <s v="Medium"/>
    <x v="1"/>
    <n v="0.13157894736842105"/>
    <x v="0"/>
    <x v="1"/>
  </r>
  <r>
    <s v="7787-FWQN"/>
    <x v="0"/>
    <x v="55"/>
    <x v="1"/>
    <x v="1"/>
    <s v="MS"/>
    <x v="1"/>
    <n v="47"/>
    <x v="1"/>
    <n v="4"/>
    <x v="1"/>
    <x v="1"/>
    <n v="17"/>
    <x v="0"/>
    <x v="0"/>
    <x v="362"/>
    <n v="18.0301732056503"/>
    <n v="3"/>
    <s v="Medium"/>
    <x v="0"/>
    <n v="5.8823529411764705E-2"/>
    <x v="0"/>
    <x v="0"/>
  </r>
  <r>
    <s v="6539-ZOUO"/>
    <x v="0"/>
    <x v="33"/>
    <x v="1"/>
    <x v="1"/>
    <s v="DC"/>
    <x v="0"/>
    <n v="60"/>
    <x v="1"/>
    <n v="3"/>
    <x v="2"/>
    <x v="1"/>
    <n v="22"/>
    <x v="0"/>
    <x v="0"/>
    <x v="125"/>
    <n v="19.88831272544903"/>
    <n v="9"/>
    <s v="High"/>
    <x v="1"/>
    <n v="0.39130434782608697"/>
    <x v="0"/>
    <x v="0"/>
  </r>
  <r>
    <s v="9521-SKSV"/>
    <x v="0"/>
    <x v="37"/>
    <x v="2"/>
    <x v="0"/>
    <s v="NV"/>
    <x v="0"/>
    <n v="43"/>
    <x v="0"/>
    <n v="0"/>
    <x v="2"/>
    <x v="0"/>
    <n v="11"/>
    <x v="0"/>
    <x v="0"/>
    <x v="1029"/>
    <n v="10.002987071674159"/>
    <n v="4"/>
    <s v="Medium"/>
    <x v="0"/>
    <n v="0.5714285714285714"/>
    <x v="0"/>
    <x v="2"/>
  </r>
  <r>
    <s v="2176-OQUJ"/>
    <x v="0"/>
    <x v="26"/>
    <x v="2"/>
    <x v="0"/>
    <s v="DE"/>
    <x v="1"/>
    <n v="57"/>
    <x v="0"/>
    <n v="0"/>
    <x v="0"/>
    <x v="0"/>
    <n v="13"/>
    <x v="0"/>
    <x v="0"/>
    <x v="400"/>
    <n v="11.081894574246229"/>
    <n v="7"/>
    <s v="High"/>
    <x v="0"/>
    <n v="0.33333333333333331"/>
    <x v="0"/>
    <x v="0"/>
  </r>
  <r>
    <s v="0993-KTKY"/>
    <x v="1"/>
    <x v="12"/>
    <x v="4"/>
    <x v="0"/>
    <s v="KY"/>
    <x v="1"/>
    <n v="67"/>
    <x v="0"/>
    <n v="0"/>
    <x v="0"/>
    <x v="0"/>
    <n v="13"/>
    <x v="4"/>
    <x v="14"/>
    <x v="477"/>
    <n v="12.30647010515303"/>
    <n v="0"/>
    <s v="None"/>
    <x v="0"/>
    <n v="0"/>
    <x v="1"/>
    <x v="0"/>
  </r>
  <r>
    <s v="2416-RVPE"/>
    <x v="0"/>
    <x v="35"/>
    <x v="0"/>
    <x v="1"/>
    <s v="WV"/>
    <x v="1"/>
    <n v="48"/>
    <x v="0"/>
    <n v="0"/>
    <x v="0"/>
    <x v="0"/>
    <n v="18"/>
    <x v="0"/>
    <x v="0"/>
    <x v="31"/>
    <n v="19.289380291483361"/>
    <n v="9"/>
    <s v="High"/>
    <x v="0"/>
    <n v="0.36"/>
    <x v="0"/>
    <x v="0"/>
  </r>
  <r>
    <s v="4150-XBGD"/>
    <x v="0"/>
    <x v="29"/>
    <x v="1"/>
    <x v="1"/>
    <s v="WI"/>
    <x v="0"/>
    <n v="23"/>
    <x v="0"/>
    <n v="0"/>
    <x v="1"/>
    <x v="3"/>
    <n v="43"/>
    <x v="0"/>
    <x v="0"/>
    <x v="761"/>
    <n v="35.355493300705412"/>
    <n v="0"/>
    <s v="None"/>
    <x v="1"/>
    <n v="0"/>
    <x v="2"/>
    <x v="1"/>
  </r>
  <r>
    <s v="5616-TQRK"/>
    <x v="0"/>
    <x v="58"/>
    <x v="1"/>
    <x v="0"/>
    <s v="MD"/>
    <x v="0"/>
    <n v="43"/>
    <x v="1"/>
    <n v="3"/>
    <x v="1"/>
    <x v="0"/>
    <n v="9"/>
    <x v="0"/>
    <x v="0"/>
    <x v="201"/>
    <n v="7.8669355137498176"/>
    <n v="1"/>
    <s v="Low"/>
    <x v="0"/>
    <n v="3.125E-2"/>
    <x v="0"/>
    <x v="0"/>
  </r>
  <r>
    <s v="3802-NWJG"/>
    <x v="0"/>
    <x v="62"/>
    <x v="1"/>
    <x v="0"/>
    <s v="VT"/>
    <x v="0"/>
    <n v="62"/>
    <x v="0"/>
    <n v="0"/>
    <x v="1"/>
    <x v="0"/>
    <n v="12"/>
    <x v="0"/>
    <x v="0"/>
    <x v="16"/>
    <n v="13.96394791132122"/>
    <n v="5"/>
    <s v="Medium"/>
    <x v="0"/>
    <n v="0.33333333333333331"/>
    <x v="0"/>
    <x v="3"/>
  </r>
  <r>
    <s v="1653-DTWM"/>
    <x v="1"/>
    <x v="51"/>
    <x v="0"/>
    <x v="1"/>
    <s v="SC"/>
    <x v="1"/>
    <n v="72"/>
    <x v="0"/>
    <n v="0"/>
    <x v="0"/>
    <x v="1"/>
    <n v="42"/>
    <x v="2"/>
    <x v="16"/>
    <x v="876"/>
    <n v="41.683459421128738"/>
    <n v="8"/>
    <s v="High"/>
    <x v="1"/>
    <n v="1"/>
    <x v="1"/>
    <x v="0"/>
  </r>
  <r>
    <s v="1931-XFAM"/>
    <x v="0"/>
    <x v="71"/>
    <x v="1"/>
    <x v="0"/>
    <s v="CO"/>
    <x v="1"/>
    <n v="47"/>
    <x v="0"/>
    <n v="0"/>
    <x v="1"/>
    <x v="1"/>
    <n v="14"/>
    <x v="0"/>
    <x v="0"/>
    <x v="41"/>
    <n v="13.735400344008291"/>
    <n v="3"/>
    <s v="Medium"/>
    <x v="0"/>
    <n v="7.3170731707317069E-2"/>
    <x v="0"/>
    <x v="2"/>
  </r>
  <r>
    <s v="9795-TINF"/>
    <x v="0"/>
    <x v="55"/>
    <x v="1"/>
    <x v="0"/>
    <s v="IA"/>
    <x v="1"/>
    <n v="59"/>
    <x v="0"/>
    <n v="0"/>
    <x v="2"/>
    <x v="0"/>
    <n v="57"/>
    <x v="0"/>
    <x v="0"/>
    <x v="1373"/>
    <n v="53.533126322277063"/>
    <n v="4"/>
    <s v="Medium"/>
    <x v="2"/>
    <n v="7.8431372549019607E-2"/>
    <x v="0"/>
    <x v="1"/>
  </r>
  <r>
    <s v="0244-ESQJ"/>
    <x v="0"/>
    <x v="50"/>
    <x v="1"/>
    <x v="0"/>
    <s v="TN"/>
    <x v="0"/>
    <n v="38"/>
    <x v="1"/>
    <n v="5"/>
    <x v="1"/>
    <x v="3"/>
    <n v="26"/>
    <x v="0"/>
    <x v="0"/>
    <x v="1025"/>
    <n v="23.673331521623059"/>
    <n v="7"/>
    <s v="High"/>
    <x v="1"/>
    <n v="0.11290322580645161"/>
    <x v="0"/>
    <x v="0"/>
  </r>
  <r>
    <s v="2263-HCPL"/>
    <x v="0"/>
    <x v="31"/>
    <x v="1"/>
    <x v="1"/>
    <s v="NH"/>
    <x v="0"/>
    <n v="37"/>
    <x v="0"/>
    <n v="0"/>
    <x v="2"/>
    <x v="0"/>
    <n v="15"/>
    <x v="0"/>
    <x v="0"/>
    <x v="195"/>
    <n v="15.463557324186461"/>
    <n v="3"/>
    <s v="Medium"/>
    <x v="0"/>
    <n v="0.13636363636363635"/>
    <x v="0"/>
    <x v="3"/>
  </r>
  <r>
    <s v="0951-ZPCQ"/>
    <x v="0"/>
    <x v="64"/>
    <x v="1"/>
    <x v="1"/>
    <s v="NJ"/>
    <x v="0"/>
    <n v="56"/>
    <x v="0"/>
    <n v="0"/>
    <x v="1"/>
    <x v="1"/>
    <n v="21"/>
    <x v="0"/>
    <x v="0"/>
    <x v="1382"/>
    <n v="17.24930384154171"/>
    <n v="5"/>
    <s v="Medium"/>
    <x v="1"/>
    <n v="0.10869565217391304"/>
    <x v="0"/>
    <x v="3"/>
  </r>
  <r>
    <s v="6443-MUOM"/>
    <x v="0"/>
    <x v="7"/>
    <x v="1"/>
    <x v="1"/>
    <s v="NJ"/>
    <x v="1"/>
    <n v="29"/>
    <x v="1"/>
    <n v="2"/>
    <x v="2"/>
    <x v="0"/>
    <n v="33"/>
    <x v="0"/>
    <x v="0"/>
    <x v="96"/>
    <n v="37.399301917359359"/>
    <n v="8"/>
    <s v="High"/>
    <x v="1"/>
    <n v="0.14814814814814814"/>
    <x v="2"/>
    <x v="3"/>
  </r>
  <r>
    <s v="0876-HERE"/>
    <x v="0"/>
    <x v="61"/>
    <x v="2"/>
    <x v="1"/>
    <s v="AK"/>
    <x v="0"/>
    <n v="34"/>
    <x v="0"/>
    <n v="0"/>
    <x v="1"/>
    <x v="0"/>
    <n v="34"/>
    <x v="0"/>
    <x v="0"/>
    <x v="1015"/>
    <n v="38.019712551109293"/>
    <n v="4"/>
    <s v="Medium"/>
    <x v="1"/>
    <n v="0.14285714285714285"/>
    <x v="0"/>
    <x v="2"/>
  </r>
  <r>
    <s v="4275-PBVA"/>
    <x v="1"/>
    <x v="72"/>
    <x v="1"/>
    <x v="1"/>
    <s v="TX"/>
    <x v="0"/>
    <n v="55"/>
    <x v="0"/>
    <n v="0"/>
    <x v="1"/>
    <x v="1"/>
    <n v="45"/>
    <x v="1"/>
    <x v="7"/>
    <x v="1392"/>
    <n v="51.98006116648336"/>
    <n v="0"/>
    <s v="None"/>
    <x v="1"/>
    <n v="0"/>
    <x v="0"/>
    <x v="0"/>
  </r>
  <r>
    <s v="7102-GBMO"/>
    <x v="1"/>
    <x v="12"/>
    <x v="4"/>
    <x v="1"/>
    <s v="NY"/>
    <x v="0"/>
    <n v="66"/>
    <x v="0"/>
    <n v="0"/>
    <x v="0"/>
    <x v="1"/>
    <n v="41"/>
    <x v="1"/>
    <x v="7"/>
    <x v="52"/>
    <n v="44.158569808715541"/>
    <n v="0"/>
    <s v="None"/>
    <x v="1"/>
    <n v="0"/>
    <x v="1"/>
    <x v="3"/>
  </r>
  <r>
    <s v="7608-FAOY"/>
    <x v="0"/>
    <x v="38"/>
    <x v="2"/>
    <x v="1"/>
    <s v="WV"/>
    <x v="1"/>
    <n v="30"/>
    <x v="1"/>
    <n v="6"/>
    <x v="0"/>
    <x v="1"/>
    <n v="28"/>
    <x v="0"/>
    <x v="0"/>
    <x v="586"/>
    <n v="24.468079487174851"/>
    <n v="6"/>
    <s v="High"/>
    <x v="1"/>
    <n v="0.375"/>
    <x v="0"/>
    <x v="0"/>
  </r>
  <r>
    <s v="8846-TZFY"/>
    <x v="0"/>
    <x v="41"/>
    <x v="1"/>
    <x v="1"/>
    <s v="MD"/>
    <x v="1"/>
    <n v="45"/>
    <x v="0"/>
    <n v="0"/>
    <x v="2"/>
    <x v="1"/>
    <n v="35"/>
    <x v="0"/>
    <x v="0"/>
    <x v="61"/>
    <n v="30.088533318818499"/>
    <n v="6"/>
    <s v="High"/>
    <x v="1"/>
    <n v="8.5714285714285715E-2"/>
    <x v="0"/>
    <x v="0"/>
  </r>
  <r>
    <s v="1646-ECUA"/>
    <x v="0"/>
    <x v="31"/>
    <x v="1"/>
    <x v="0"/>
    <s v="HI"/>
    <x v="1"/>
    <n v="20"/>
    <x v="0"/>
    <n v="0"/>
    <x v="0"/>
    <x v="0"/>
    <n v="23"/>
    <x v="0"/>
    <x v="0"/>
    <x v="402"/>
    <n v="20.48320550816354"/>
    <n v="3"/>
    <s v="Medium"/>
    <x v="1"/>
    <n v="0.13636363636363635"/>
    <x v="2"/>
    <x v="2"/>
  </r>
  <r>
    <s v="0034-TMPR"/>
    <x v="1"/>
    <x v="24"/>
    <x v="3"/>
    <x v="1"/>
    <s v="CT"/>
    <x v="1"/>
    <n v="71"/>
    <x v="0"/>
    <n v="0"/>
    <x v="0"/>
    <x v="0"/>
    <n v="39"/>
    <x v="1"/>
    <x v="13"/>
    <x v="460"/>
    <n v="31.949918014373822"/>
    <n v="4"/>
    <s v="Medium"/>
    <x v="1"/>
    <n v="0.2857142857142857"/>
    <x v="1"/>
    <x v="3"/>
  </r>
  <r>
    <s v="9877-XPLE"/>
    <x v="0"/>
    <x v="55"/>
    <x v="2"/>
    <x v="1"/>
    <s v="ID"/>
    <x v="1"/>
    <n v="48"/>
    <x v="1"/>
    <n v="2"/>
    <x v="1"/>
    <x v="1"/>
    <n v="33"/>
    <x v="0"/>
    <x v="0"/>
    <x v="469"/>
    <n v="29.57843616575785"/>
    <n v="6"/>
    <s v="High"/>
    <x v="1"/>
    <n v="0.11764705882352941"/>
    <x v="0"/>
    <x v="2"/>
  </r>
  <r>
    <s v="8501-GVNJ"/>
    <x v="0"/>
    <x v="64"/>
    <x v="1"/>
    <x v="1"/>
    <s v="PA"/>
    <x v="1"/>
    <n v="23"/>
    <x v="0"/>
    <n v="0"/>
    <x v="2"/>
    <x v="0"/>
    <n v="43"/>
    <x v="0"/>
    <x v="0"/>
    <x v="309"/>
    <n v="46.520431077044613"/>
    <n v="1"/>
    <s v="Low"/>
    <x v="1"/>
    <n v="2.1739130434782608E-2"/>
    <x v="2"/>
    <x v="3"/>
  </r>
  <r>
    <s v="7076-OUBA"/>
    <x v="0"/>
    <x v="26"/>
    <x v="1"/>
    <x v="0"/>
    <s v="WY"/>
    <x v="1"/>
    <n v="37"/>
    <x v="0"/>
    <n v="0"/>
    <x v="0"/>
    <x v="0"/>
    <n v="8"/>
    <x v="0"/>
    <x v="0"/>
    <x v="1281"/>
    <n v="6.7242813226915992"/>
    <n v="9"/>
    <s v="High"/>
    <x v="0"/>
    <n v="0.42857142857142855"/>
    <x v="0"/>
    <x v="2"/>
  </r>
  <r>
    <s v="9409-AEJK"/>
    <x v="1"/>
    <x v="30"/>
    <x v="1"/>
    <x v="1"/>
    <s v="SC"/>
    <x v="0"/>
    <n v="43"/>
    <x v="0"/>
    <n v="0"/>
    <x v="1"/>
    <x v="1"/>
    <n v="28"/>
    <x v="5"/>
    <x v="12"/>
    <x v="171"/>
    <n v="22.793520072475111"/>
    <n v="2"/>
    <s v="Low"/>
    <x v="1"/>
    <n v="6.0606060606060608E-2"/>
    <x v="0"/>
    <x v="0"/>
  </r>
  <r>
    <s v="5809-JXBJ"/>
    <x v="0"/>
    <x v="59"/>
    <x v="1"/>
    <x v="0"/>
    <s v="TN"/>
    <x v="0"/>
    <n v="61"/>
    <x v="0"/>
    <n v="0"/>
    <x v="1"/>
    <x v="1"/>
    <n v="10"/>
    <x v="0"/>
    <x v="0"/>
    <x v="571"/>
    <n v="11.40997323773121"/>
    <n v="4"/>
    <s v="Medium"/>
    <x v="0"/>
    <n v="0.08"/>
    <x v="0"/>
    <x v="0"/>
  </r>
  <r>
    <s v="2153-FVWM"/>
    <x v="0"/>
    <x v="15"/>
    <x v="1"/>
    <x v="1"/>
    <s v="CO"/>
    <x v="0"/>
    <n v="41"/>
    <x v="0"/>
    <n v="0"/>
    <x v="1"/>
    <x v="1"/>
    <n v="37"/>
    <x v="0"/>
    <x v="0"/>
    <x v="188"/>
    <n v="44.376590765337149"/>
    <n v="0"/>
    <s v="None"/>
    <x v="1"/>
    <n v="0"/>
    <x v="0"/>
    <x v="2"/>
  </r>
  <r>
    <s v="6408-SJEW"/>
    <x v="1"/>
    <x v="12"/>
    <x v="2"/>
    <x v="1"/>
    <s v="IN"/>
    <x v="0"/>
    <n v="53"/>
    <x v="0"/>
    <n v="0"/>
    <x v="0"/>
    <x v="1"/>
    <n v="40"/>
    <x v="4"/>
    <x v="10"/>
    <x v="1348"/>
    <n v="38.890304880228513"/>
    <n v="9"/>
    <s v="High"/>
    <x v="1"/>
    <n v="9"/>
    <x v="0"/>
    <x v="1"/>
  </r>
  <r>
    <s v="6535-HEME"/>
    <x v="1"/>
    <x v="8"/>
    <x v="5"/>
    <x v="1"/>
    <s v="OR"/>
    <x v="0"/>
    <n v="28"/>
    <x v="0"/>
    <n v="0"/>
    <x v="0"/>
    <x v="0"/>
    <n v="21"/>
    <x v="2"/>
    <x v="16"/>
    <x v="488"/>
    <n v="23.269399211632741"/>
    <n v="0"/>
    <s v="None"/>
    <x v="1"/>
    <n v="0"/>
    <x v="2"/>
    <x v="2"/>
  </r>
  <r>
    <s v="3394-KRCV"/>
    <x v="0"/>
    <x v="53"/>
    <x v="0"/>
    <x v="1"/>
    <s v="TX"/>
    <x v="0"/>
    <n v="32"/>
    <x v="1"/>
    <n v="3"/>
    <x v="0"/>
    <x v="1"/>
    <n v="50"/>
    <x v="0"/>
    <x v="0"/>
    <x v="260"/>
    <n v="51.044180415981657"/>
    <n v="8"/>
    <s v="High"/>
    <x v="1"/>
    <n v="0.19047619047619047"/>
    <x v="0"/>
    <x v="0"/>
  </r>
  <r>
    <s v="8434-SEID"/>
    <x v="1"/>
    <x v="9"/>
    <x v="0"/>
    <x v="1"/>
    <s v="NH"/>
    <x v="0"/>
    <n v="53"/>
    <x v="0"/>
    <n v="0"/>
    <x v="0"/>
    <x v="1"/>
    <n v="53"/>
    <x v="3"/>
    <x v="8"/>
    <x v="1042"/>
    <n v="59.115265386207653"/>
    <n v="8"/>
    <s v="High"/>
    <x v="2"/>
    <n v="2.6666666666666665"/>
    <x v="0"/>
    <x v="3"/>
  </r>
  <r>
    <s v="1824-RNMX"/>
    <x v="0"/>
    <x v="9"/>
    <x v="1"/>
    <x v="0"/>
    <s v="UT"/>
    <x v="0"/>
    <n v="58"/>
    <x v="0"/>
    <n v="0"/>
    <x v="0"/>
    <x v="1"/>
    <n v="8"/>
    <x v="0"/>
    <x v="0"/>
    <x v="1161"/>
    <n v="8.02501568471612"/>
    <n v="7"/>
    <s v="High"/>
    <x v="0"/>
    <n v="2.3333333333333335"/>
    <x v="0"/>
    <x v="2"/>
  </r>
  <r>
    <s v="1549-JZFI"/>
    <x v="0"/>
    <x v="35"/>
    <x v="0"/>
    <x v="1"/>
    <s v="VT"/>
    <x v="1"/>
    <n v="23"/>
    <x v="0"/>
    <n v="0"/>
    <x v="0"/>
    <x v="0"/>
    <n v="38"/>
    <x v="0"/>
    <x v="0"/>
    <x v="692"/>
    <n v="37.015504403794132"/>
    <n v="7"/>
    <s v="High"/>
    <x v="1"/>
    <n v="0.28000000000000003"/>
    <x v="2"/>
    <x v="3"/>
  </r>
  <r>
    <s v="9394-VEMU"/>
    <x v="1"/>
    <x v="30"/>
    <x v="2"/>
    <x v="0"/>
    <s v="MI"/>
    <x v="0"/>
    <n v="55"/>
    <x v="0"/>
    <n v="0"/>
    <x v="0"/>
    <x v="1"/>
    <n v="47"/>
    <x v="4"/>
    <x v="4"/>
    <x v="1387"/>
    <n v="48.364398367427221"/>
    <n v="4"/>
    <s v="Medium"/>
    <x v="1"/>
    <n v="0.12121212121212122"/>
    <x v="0"/>
    <x v="1"/>
  </r>
  <r>
    <s v="3296-IGBF"/>
    <x v="1"/>
    <x v="28"/>
    <x v="3"/>
    <x v="0"/>
    <s v="MD"/>
    <x v="1"/>
    <n v="38"/>
    <x v="0"/>
    <n v="0"/>
    <x v="0"/>
    <x v="0"/>
    <n v="10"/>
    <x v="4"/>
    <x v="14"/>
    <x v="328"/>
    <n v="11.3524817990254"/>
    <n v="10"/>
    <s v="High"/>
    <x v="0"/>
    <n v="0.58823529411764708"/>
    <x v="0"/>
    <x v="0"/>
  </r>
  <r>
    <s v="7120-URPH"/>
    <x v="1"/>
    <x v="28"/>
    <x v="0"/>
    <x v="1"/>
    <s v="IL"/>
    <x v="0"/>
    <n v="55"/>
    <x v="0"/>
    <n v="0"/>
    <x v="0"/>
    <x v="1"/>
    <n v="39"/>
    <x v="5"/>
    <x v="12"/>
    <x v="398"/>
    <n v="36.693926321060353"/>
    <n v="0"/>
    <s v="None"/>
    <x v="1"/>
    <n v="0"/>
    <x v="0"/>
    <x v="1"/>
  </r>
  <r>
    <s v="5317-TKJY"/>
    <x v="1"/>
    <x v="42"/>
    <x v="4"/>
    <x v="1"/>
    <s v="AZ"/>
    <x v="1"/>
    <n v="53"/>
    <x v="0"/>
    <n v="0"/>
    <x v="0"/>
    <x v="1"/>
    <n v="44"/>
    <x v="4"/>
    <x v="4"/>
    <x v="1251"/>
    <n v="38.397556044825372"/>
    <n v="9"/>
    <s v="High"/>
    <x v="1"/>
    <n v="0.1875"/>
    <x v="0"/>
    <x v="2"/>
  </r>
  <r>
    <s v="4749-XRUZ"/>
    <x v="1"/>
    <x v="51"/>
    <x v="5"/>
    <x v="1"/>
    <s v="MI"/>
    <x v="0"/>
    <n v="67"/>
    <x v="0"/>
    <n v="0"/>
    <x v="0"/>
    <x v="1"/>
    <n v="33"/>
    <x v="1"/>
    <x v="7"/>
    <x v="507"/>
    <n v="29.402080755554799"/>
    <n v="7"/>
    <s v="High"/>
    <x v="1"/>
    <n v="0.875"/>
    <x v="1"/>
    <x v="1"/>
  </r>
  <r>
    <s v="1679-CATQ"/>
    <x v="0"/>
    <x v="16"/>
    <x v="1"/>
    <x v="0"/>
    <s v="WA"/>
    <x v="0"/>
    <n v="23"/>
    <x v="0"/>
    <n v="0"/>
    <x v="2"/>
    <x v="0"/>
    <n v="9"/>
    <x v="0"/>
    <x v="0"/>
    <x v="234"/>
    <n v="9.0183172256983983"/>
    <n v="1"/>
    <s v="Low"/>
    <x v="0"/>
    <n v="1.3888888888888888E-2"/>
    <x v="2"/>
    <x v="2"/>
  </r>
  <r>
    <s v="3702-KWIY"/>
    <x v="0"/>
    <x v="33"/>
    <x v="3"/>
    <x v="0"/>
    <s v="AL"/>
    <x v="0"/>
    <n v="52"/>
    <x v="0"/>
    <n v="0"/>
    <x v="1"/>
    <x v="1"/>
    <n v="38"/>
    <x v="0"/>
    <x v="0"/>
    <x v="428"/>
    <n v="43.948702440735303"/>
    <n v="10"/>
    <s v="High"/>
    <x v="1"/>
    <n v="0.43478260869565216"/>
    <x v="0"/>
    <x v="0"/>
  </r>
  <r>
    <s v="8041-NXWL"/>
    <x v="0"/>
    <x v="9"/>
    <x v="1"/>
    <x v="1"/>
    <s v="WV"/>
    <x v="1"/>
    <n v="46"/>
    <x v="0"/>
    <n v="0"/>
    <x v="0"/>
    <x v="0"/>
    <n v="39"/>
    <x v="0"/>
    <x v="0"/>
    <x v="548"/>
    <n v="42.50505498507632"/>
    <n v="0"/>
    <s v="None"/>
    <x v="1"/>
    <n v="0"/>
    <x v="0"/>
    <x v="0"/>
  </r>
  <r>
    <s v="7855-FTPN"/>
    <x v="0"/>
    <x v="45"/>
    <x v="2"/>
    <x v="1"/>
    <s v="MI"/>
    <x v="1"/>
    <n v="27"/>
    <x v="0"/>
    <n v="0"/>
    <x v="0"/>
    <x v="0"/>
    <n v="20"/>
    <x v="0"/>
    <x v="0"/>
    <x v="408"/>
    <n v="23.68380468285077"/>
    <n v="2"/>
    <s v="Low"/>
    <x v="0"/>
    <n v="0.15384615384615385"/>
    <x v="2"/>
    <x v="1"/>
  </r>
  <r>
    <s v="1776-TXNR"/>
    <x v="1"/>
    <x v="66"/>
    <x v="5"/>
    <x v="1"/>
    <s v="TX"/>
    <x v="1"/>
    <n v="35"/>
    <x v="0"/>
    <n v="0"/>
    <x v="0"/>
    <x v="1"/>
    <n v="37"/>
    <x v="1"/>
    <x v="11"/>
    <x v="77"/>
    <n v="41.101757996017888"/>
    <n v="6"/>
    <s v="High"/>
    <x v="1"/>
    <n v="0.22222222222222221"/>
    <x v="0"/>
    <x v="0"/>
  </r>
  <r>
    <s v="9658-MPKJ"/>
    <x v="0"/>
    <x v="8"/>
    <x v="1"/>
    <x v="0"/>
    <s v="VT"/>
    <x v="1"/>
    <n v="77"/>
    <x v="0"/>
    <n v="0"/>
    <x v="2"/>
    <x v="1"/>
    <n v="6"/>
    <x v="0"/>
    <x v="0"/>
    <x v="1046"/>
    <n v="4.8429506764184316"/>
    <n v="6"/>
    <s v="High"/>
    <x v="0"/>
    <n v="3"/>
    <x v="1"/>
    <x v="3"/>
  </r>
  <r>
    <s v="3110-MOTS"/>
    <x v="0"/>
    <x v="4"/>
    <x v="1"/>
    <x v="0"/>
    <s v="WY"/>
    <x v="0"/>
    <n v="79"/>
    <x v="0"/>
    <n v="0"/>
    <x v="1"/>
    <x v="0"/>
    <n v="37"/>
    <x v="0"/>
    <x v="0"/>
    <x v="960"/>
    <n v="38.058975744075489"/>
    <n v="4"/>
    <s v="Medium"/>
    <x v="1"/>
    <n v="0.10526315789473684"/>
    <x v="1"/>
    <x v="2"/>
  </r>
  <r>
    <s v="0308-ADEE"/>
    <x v="0"/>
    <x v="13"/>
    <x v="1"/>
    <x v="1"/>
    <s v="NV"/>
    <x v="1"/>
    <n v="56"/>
    <x v="1"/>
    <n v="3"/>
    <x v="1"/>
    <x v="0"/>
    <n v="21"/>
    <x v="0"/>
    <x v="0"/>
    <x v="995"/>
    <n v="17.962838052268811"/>
    <n v="6"/>
    <s v="High"/>
    <x v="1"/>
    <n v="0.13333333333333333"/>
    <x v="0"/>
    <x v="2"/>
  </r>
  <r>
    <s v="3723-SCRU"/>
    <x v="1"/>
    <x v="36"/>
    <x v="5"/>
    <x v="0"/>
    <s v="MA"/>
    <x v="1"/>
    <n v="75"/>
    <x v="0"/>
    <n v="0"/>
    <x v="0"/>
    <x v="1"/>
    <n v="27"/>
    <x v="1"/>
    <x v="13"/>
    <x v="1207"/>
    <n v="24.66353885805233"/>
    <n v="5"/>
    <s v="Medium"/>
    <x v="1"/>
    <n v="1.25"/>
    <x v="1"/>
    <x v="3"/>
  </r>
  <r>
    <s v="4972-HQJE"/>
    <x v="1"/>
    <x v="36"/>
    <x v="0"/>
    <x v="1"/>
    <s v="FL"/>
    <x v="0"/>
    <n v="69"/>
    <x v="0"/>
    <n v="0"/>
    <x v="0"/>
    <x v="1"/>
    <n v="26"/>
    <x v="5"/>
    <x v="12"/>
    <x v="573"/>
    <n v="23.93826573048505"/>
    <n v="5"/>
    <s v="Medium"/>
    <x v="1"/>
    <n v="1.25"/>
    <x v="1"/>
    <x v="0"/>
  </r>
  <r>
    <s v="7216-ZIIQ"/>
    <x v="1"/>
    <x v="12"/>
    <x v="0"/>
    <x v="1"/>
    <s v="VT"/>
    <x v="0"/>
    <n v="44"/>
    <x v="0"/>
    <n v="0"/>
    <x v="0"/>
    <x v="0"/>
    <n v="39"/>
    <x v="5"/>
    <x v="5"/>
    <x v="832"/>
    <n v="34.201170392705883"/>
    <n v="3"/>
    <s v="Medium"/>
    <x v="1"/>
    <n v="3"/>
    <x v="0"/>
    <x v="3"/>
  </r>
  <r>
    <s v="9137-WQCO"/>
    <x v="1"/>
    <x v="36"/>
    <x v="5"/>
    <x v="1"/>
    <s v="MD"/>
    <x v="0"/>
    <n v="33"/>
    <x v="0"/>
    <n v="0"/>
    <x v="0"/>
    <x v="1"/>
    <n v="49"/>
    <x v="1"/>
    <x v="9"/>
    <x v="896"/>
    <n v="42.014147248507378"/>
    <n v="7"/>
    <s v="High"/>
    <x v="1"/>
    <n v="1.75"/>
    <x v="0"/>
    <x v="0"/>
  </r>
  <r>
    <s v="1588-JEHL"/>
    <x v="1"/>
    <x v="8"/>
    <x v="2"/>
    <x v="1"/>
    <s v="CT"/>
    <x v="1"/>
    <n v="59"/>
    <x v="0"/>
    <n v="0"/>
    <x v="0"/>
    <x v="1"/>
    <n v="40"/>
    <x v="3"/>
    <x v="8"/>
    <x v="466"/>
    <n v="40.331980893003269"/>
    <n v="8"/>
    <s v="High"/>
    <x v="1"/>
    <n v="4"/>
    <x v="0"/>
    <x v="3"/>
  </r>
  <r>
    <s v="6076-RCCT"/>
    <x v="0"/>
    <x v="64"/>
    <x v="1"/>
    <x v="1"/>
    <s v="WY"/>
    <x v="1"/>
    <n v="35"/>
    <x v="0"/>
    <n v="0"/>
    <x v="1"/>
    <x v="1"/>
    <n v="50"/>
    <x v="0"/>
    <x v="0"/>
    <x v="1300"/>
    <n v="40.241195530573201"/>
    <n v="0"/>
    <s v="None"/>
    <x v="1"/>
    <n v="0"/>
    <x v="0"/>
    <x v="2"/>
  </r>
  <r>
    <s v="8363-PWIY"/>
    <x v="1"/>
    <x v="42"/>
    <x v="1"/>
    <x v="1"/>
    <s v="IA"/>
    <x v="0"/>
    <n v="50"/>
    <x v="0"/>
    <n v="0"/>
    <x v="2"/>
    <x v="0"/>
    <n v="36"/>
    <x v="1"/>
    <x v="9"/>
    <x v="160"/>
    <n v="33.297798213024222"/>
    <n v="4"/>
    <s v="Medium"/>
    <x v="1"/>
    <n v="8.3333333333333329E-2"/>
    <x v="0"/>
    <x v="1"/>
  </r>
  <r>
    <s v="7495-CLGQ"/>
    <x v="1"/>
    <x v="19"/>
    <x v="0"/>
    <x v="1"/>
    <s v="MT"/>
    <x v="1"/>
    <n v="59"/>
    <x v="0"/>
    <n v="0"/>
    <x v="0"/>
    <x v="1"/>
    <n v="46"/>
    <x v="1"/>
    <x v="7"/>
    <x v="196"/>
    <n v="42.212523593539458"/>
    <n v="7"/>
    <s v="High"/>
    <x v="1"/>
    <n v="0.26923076923076922"/>
    <x v="0"/>
    <x v="2"/>
  </r>
  <r>
    <s v="5868-DLPS"/>
    <x v="0"/>
    <x v="54"/>
    <x v="1"/>
    <x v="1"/>
    <s v="KS"/>
    <x v="1"/>
    <n v="32"/>
    <x v="0"/>
    <n v="0"/>
    <x v="0"/>
    <x v="0"/>
    <n v="28"/>
    <x v="0"/>
    <x v="0"/>
    <x v="274"/>
    <n v="26.637128845148691"/>
    <n v="8"/>
    <s v="High"/>
    <x v="1"/>
    <n v="0.8"/>
    <x v="0"/>
    <x v="1"/>
  </r>
  <r>
    <s v="5703-TZLW"/>
    <x v="0"/>
    <x v="0"/>
    <x v="1"/>
    <x v="1"/>
    <s v="WA"/>
    <x v="1"/>
    <n v="54"/>
    <x v="0"/>
    <n v="0"/>
    <x v="0"/>
    <x v="1"/>
    <n v="39"/>
    <x v="0"/>
    <x v="0"/>
    <x v="1023"/>
    <n v="31.84984232219108"/>
    <n v="8"/>
    <s v="High"/>
    <x v="1"/>
    <n v="0.33333333333333331"/>
    <x v="0"/>
    <x v="2"/>
  </r>
  <r>
    <s v="5695-BWVV"/>
    <x v="0"/>
    <x v="17"/>
    <x v="1"/>
    <x v="0"/>
    <s v="MT"/>
    <x v="0"/>
    <n v="48"/>
    <x v="1"/>
    <n v="2"/>
    <x v="1"/>
    <x v="1"/>
    <n v="7"/>
    <x v="0"/>
    <x v="0"/>
    <x v="372"/>
    <n v="6.3010928746803092"/>
    <n v="3"/>
    <s v="Medium"/>
    <x v="0"/>
    <n v="5.7692307692307696E-2"/>
    <x v="0"/>
    <x v="2"/>
  </r>
  <r>
    <s v="1452-WKIW"/>
    <x v="0"/>
    <x v="56"/>
    <x v="0"/>
    <x v="0"/>
    <s v="MO"/>
    <x v="1"/>
    <n v="39"/>
    <x v="1"/>
    <n v="2"/>
    <x v="2"/>
    <x v="0"/>
    <n v="11"/>
    <x v="0"/>
    <x v="0"/>
    <x v="528"/>
    <n v="11.32977106263764"/>
    <n v="5"/>
    <s v="Medium"/>
    <x v="0"/>
    <n v="7.3529411764705885E-2"/>
    <x v="0"/>
    <x v="1"/>
  </r>
  <r>
    <s v="2899-HEKO"/>
    <x v="0"/>
    <x v="28"/>
    <x v="2"/>
    <x v="0"/>
    <s v="SD"/>
    <x v="0"/>
    <n v="62"/>
    <x v="0"/>
    <n v="0"/>
    <x v="2"/>
    <x v="0"/>
    <n v="8"/>
    <x v="0"/>
    <x v="0"/>
    <x v="845"/>
    <n v="9.3521064078283338"/>
    <n v="0"/>
    <s v="None"/>
    <x v="0"/>
    <n v="0"/>
    <x v="0"/>
    <x v="1"/>
  </r>
  <r>
    <s v="3899-NYAP"/>
    <x v="0"/>
    <x v="15"/>
    <x v="2"/>
    <x v="1"/>
    <s v="RI"/>
    <x v="0"/>
    <n v="32"/>
    <x v="0"/>
    <n v="0"/>
    <x v="0"/>
    <x v="1"/>
    <n v="27"/>
    <x v="0"/>
    <x v="0"/>
    <x v="402"/>
    <n v="27.334492805542251"/>
    <n v="8"/>
    <s v="High"/>
    <x v="1"/>
    <n v="0.22222222222222221"/>
    <x v="0"/>
    <x v="3"/>
  </r>
  <r>
    <s v="0944-PIYZ"/>
    <x v="1"/>
    <x v="12"/>
    <x v="5"/>
    <x v="0"/>
    <s v="TX"/>
    <x v="1"/>
    <n v="50"/>
    <x v="0"/>
    <n v="0"/>
    <x v="0"/>
    <x v="0"/>
    <n v="7"/>
    <x v="1"/>
    <x v="9"/>
    <x v="1389"/>
    <n v="8.3858539236860601"/>
    <n v="4"/>
    <s v="Medium"/>
    <x v="0"/>
    <n v="4"/>
    <x v="0"/>
    <x v="0"/>
  </r>
  <r>
    <s v="0422-YMMQ"/>
    <x v="0"/>
    <x v="30"/>
    <x v="1"/>
    <x v="1"/>
    <s v="MA"/>
    <x v="1"/>
    <n v="21"/>
    <x v="0"/>
    <n v="0"/>
    <x v="2"/>
    <x v="0"/>
    <n v="32"/>
    <x v="0"/>
    <x v="0"/>
    <x v="1299"/>
    <n v="37.897757865989732"/>
    <n v="9"/>
    <s v="High"/>
    <x v="1"/>
    <n v="0.27272727272727271"/>
    <x v="2"/>
    <x v="3"/>
  </r>
  <r>
    <s v="1834-YVMF"/>
    <x v="0"/>
    <x v="33"/>
    <x v="0"/>
    <x v="1"/>
    <s v="OR"/>
    <x v="1"/>
    <n v="48"/>
    <x v="0"/>
    <n v="0"/>
    <x v="1"/>
    <x v="1"/>
    <n v="34"/>
    <x v="0"/>
    <x v="0"/>
    <x v="92"/>
    <n v="40.306214920460206"/>
    <n v="1"/>
    <s v="Low"/>
    <x v="1"/>
    <n v="4.3478260869565216E-2"/>
    <x v="0"/>
    <x v="2"/>
  </r>
  <r>
    <s v="9552-QCAO"/>
    <x v="0"/>
    <x v="61"/>
    <x v="1"/>
    <x v="1"/>
    <s v="LA"/>
    <x v="0"/>
    <n v="49"/>
    <x v="0"/>
    <n v="0"/>
    <x v="1"/>
    <x v="0"/>
    <n v="40"/>
    <x v="0"/>
    <x v="0"/>
    <x v="1100"/>
    <n v="38.623952431363357"/>
    <n v="3"/>
    <s v="Medium"/>
    <x v="1"/>
    <n v="0.10714285714285714"/>
    <x v="0"/>
    <x v="0"/>
  </r>
  <r>
    <s v="6337-REBM"/>
    <x v="0"/>
    <x v="35"/>
    <x v="1"/>
    <x v="0"/>
    <s v="OH"/>
    <x v="1"/>
    <n v="48"/>
    <x v="0"/>
    <n v="0"/>
    <x v="1"/>
    <x v="1"/>
    <n v="8"/>
    <x v="0"/>
    <x v="0"/>
    <x v="1170"/>
    <n v="9.0705605277822627"/>
    <n v="1"/>
    <s v="Low"/>
    <x v="0"/>
    <n v="0.04"/>
    <x v="0"/>
    <x v="1"/>
  </r>
  <r>
    <s v="3649-POHT"/>
    <x v="0"/>
    <x v="12"/>
    <x v="1"/>
    <x v="0"/>
    <s v="ND"/>
    <x v="1"/>
    <n v="29"/>
    <x v="0"/>
    <n v="0"/>
    <x v="0"/>
    <x v="0"/>
    <n v="10"/>
    <x v="0"/>
    <x v="0"/>
    <x v="112"/>
    <n v="9.9456205798605328"/>
    <n v="8"/>
    <s v="High"/>
    <x v="0"/>
    <n v="8"/>
    <x v="2"/>
    <x v="1"/>
  </r>
  <r>
    <s v="2317-FMMI"/>
    <x v="0"/>
    <x v="61"/>
    <x v="1"/>
    <x v="1"/>
    <s v="OH"/>
    <x v="0"/>
    <n v="62"/>
    <x v="0"/>
    <n v="0"/>
    <x v="1"/>
    <x v="1"/>
    <n v="40"/>
    <x v="0"/>
    <x v="0"/>
    <x v="531"/>
    <n v="37.874883618941809"/>
    <n v="10"/>
    <s v="High"/>
    <x v="1"/>
    <n v="0.35714285714285715"/>
    <x v="0"/>
    <x v="1"/>
  </r>
  <r>
    <s v="8760-ZAMR"/>
    <x v="0"/>
    <x v="12"/>
    <x v="1"/>
    <x v="0"/>
    <s v="WA"/>
    <x v="1"/>
    <n v="50"/>
    <x v="0"/>
    <n v="0"/>
    <x v="0"/>
    <x v="1"/>
    <n v="13"/>
    <x v="0"/>
    <x v="0"/>
    <x v="1151"/>
    <n v="12.85655842839247"/>
    <n v="1"/>
    <s v="Low"/>
    <x v="0"/>
    <n v="1"/>
    <x v="0"/>
    <x v="2"/>
  </r>
  <r>
    <s v="0626-JYYG"/>
    <x v="0"/>
    <x v="38"/>
    <x v="1"/>
    <x v="0"/>
    <s v="ID"/>
    <x v="0"/>
    <n v="20"/>
    <x v="1"/>
    <n v="2"/>
    <x v="2"/>
    <x v="0"/>
    <n v="9"/>
    <x v="0"/>
    <x v="0"/>
    <x v="645"/>
    <n v="9.1070346035676604"/>
    <n v="6"/>
    <s v="High"/>
    <x v="0"/>
    <n v="0.375"/>
    <x v="2"/>
    <x v="2"/>
  </r>
  <r>
    <s v="4806-JNCF"/>
    <x v="0"/>
    <x v="12"/>
    <x v="1"/>
    <x v="0"/>
    <s v="NH"/>
    <x v="0"/>
    <n v="45"/>
    <x v="0"/>
    <n v="0"/>
    <x v="0"/>
    <x v="0"/>
    <n v="13"/>
    <x v="0"/>
    <x v="0"/>
    <x v="1393"/>
    <n v="14.791201247366731"/>
    <n v="1"/>
    <s v="Low"/>
    <x v="0"/>
    <n v="1"/>
    <x v="0"/>
    <x v="3"/>
  </r>
  <r>
    <s v="7876-CMCE"/>
    <x v="1"/>
    <x v="41"/>
    <x v="1"/>
    <x v="1"/>
    <s v="MT"/>
    <x v="0"/>
    <n v="41"/>
    <x v="0"/>
    <n v="0"/>
    <x v="2"/>
    <x v="1"/>
    <n v="52"/>
    <x v="4"/>
    <x v="14"/>
    <x v="1358"/>
    <n v="55.46995458222856"/>
    <n v="10"/>
    <s v="High"/>
    <x v="2"/>
    <n v="0.14285714285714285"/>
    <x v="0"/>
    <x v="2"/>
  </r>
  <r>
    <s v="7150-BKLG"/>
    <x v="0"/>
    <x v="47"/>
    <x v="3"/>
    <x v="1"/>
    <s v="AZ"/>
    <x v="1"/>
    <n v="24"/>
    <x v="0"/>
    <n v="0"/>
    <x v="1"/>
    <x v="0"/>
    <n v="38"/>
    <x v="0"/>
    <x v="0"/>
    <x v="1277"/>
    <n v="33.36732414424624"/>
    <n v="6"/>
    <s v="High"/>
    <x v="1"/>
    <n v="0.19354838709677419"/>
    <x v="2"/>
    <x v="2"/>
  </r>
  <r>
    <s v="7422-TUIG"/>
    <x v="1"/>
    <x v="2"/>
    <x v="2"/>
    <x v="1"/>
    <s v="ID"/>
    <x v="1"/>
    <n v="59"/>
    <x v="0"/>
    <n v="0"/>
    <x v="0"/>
    <x v="1"/>
    <n v="37"/>
    <x v="2"/>
    <x v="3"/>
    <x v="201"/>
    <n v="41.070582632795073"/>
    <n v="6"/>
    <s v="High"/>
    <x v="1"/>
    <n v="0.5"/>
    <x v="0"/>
    <x v="2"/>
  </r>
  <r>
    <s v="8625-XGUJ"/>
    <x v="0"/>
    <x v="38"/>
    <x v="1"/>
    <x v="1"/>
    <s v="AR"/>
    <x v="1"/>
    <n v="62"/>
    <x v="0"/>
    <n v="0"/>
    <x v="0"/>
    <x v="0"/>
    <n v="33"/>
    <x v="0"/>
    <x v="0"/>
    <x v="1199"/>
    <n v="27.446392347788471"/>
    <n v="2"/>
    <s v="Low"/>
    <x v="1"/>
    <n v="0.125"/>
    <x v="0"/>
    <x v="0"/>
  </r>
  <r>
    <s v="3431-CBIS"/>
    <x v="1"/>
    <x v="58"/>
    <x v="1"/>
    <x v="1"/>
    <s v="CA"/>
    <x v="0"/>
    <n v="62"/>
    <x v="0"/>
    <n v="0"/>
    <x v="0"/>
    <x v="1"/>
    <n v="30"/>
    <x v="6"/>
    <x v="20"/>
    <x v="498"/>
    <n v="33.629700059568997"/>
    <n v="2"/>
    <s v="Low"/>
    <x v="1"/>
    <n v="6.25E-2"/>
    <x v="0"/>
    <x v="2"/>
  </r>
  <r>
    <s v="2876-WMZV"/>
    <x v="0"/>
    <x v="47"/>
    <x v="2"/>
    <x v="1"/>
    <s v="WV"/>
    <x v="1"/>
    <n v="50"/>
    <x v="0"/>
    <n v="0"/>
    <x v="1"/>
    <x v="0"/>
    <n v="38"/>
    <x v="0"/>
    <x v="0"/>
    <x v="340"/>
    <n v="40.614142764706351"/>
    <n v="2"/>
    <s v="Low"/>
    <x v="1"/>
    <n v="6.4516129032258063E-2"/>
    <x v="0"/>
    <x v="0"/>
  </r>
  <r>
    <s v="2878-IWXN"/>
    <x v="0"/>
    <x v="14"/>
    <x v="1"/>
    <x v="1"/>
    <s v="KY"/>
    <x v="1"/>
    <n v="59"/>
    <x v="0"/>
    <n v="0"/>
    <x v="1"/>
    <x v="3"/>
    <n v="18"/>
    <x v="0"/>
    <x v="0"/>
    <x v="25"/>
    <n v="18.241391420839449"/>
    <n v="10"/>
    <s v="High"/>
    <x v="0"/>
    <n v="1.1111111111111112"/>
    <x v="0"/>
    <x v="0"/>
  </r>
  <r>
    <s v="3337-RPFT"/>
    <x v="0"/>
    <x v="18"/>
    <x v="1"/>
    <x v="1"/>
    <s v="WY"/>
    <x v="0"/>
    <n v="32"/>
    <x v="1"/>
    <n v="3"/>
    <x v="1"/>
    <x v="1"/>
    <n v="19"/>
    <x v="0"/>
    <x v="0"/>
    <x v="485"/>
    <n v="16.024236817085541"/>
    <n v="2"/>
    <s v="Low"/>
    <x v="0"/>
    <n v="3.5087719298245612E-2"/>
    <x v="0"/>
    <x v="2"/>
  </r>
  <r>
    <s v="1149-CYZO"/>
    <x v="0"/>
    <x v="4"/>
    <x v="1"/>
    <x v="0"/>
    <s v="KY"/>
    <x v="1"/>
    <n v="55"/>
    <x v="0"/>
    <n v="0"/>
    <x v="0"/>
    <x v="1"/>
    <n v="31"/>
    <x v="0"/>
    <x v="0"/>
    <x v="456"/>
    <n v="34.109073074031294"/>
    <n v="6"/>
    <s v="High"/>
    <x v="1"/>
    <n v="0.15789473684210525"/>
    <x v="0"/>
    <x v="0"/>
  </r>
  <r>
    <s v="9516-PEXI"/>
    <x v="0"/>
    <x v="39"/>
    <x v="1"/>
    <x v="1"/>
    <s v="MN"/>
    <x v="1"/>
    <n v="21"/>
    <x v="1"/>
    <n v="6"/>
    <x v="1"/>
    <x v="0"/>
    <n v="33"/>
    <x v="0"/>
    <x v="0"/>
    <x v="349"/>
    <n v="30.34573000595363"/>
    <n v="2"/>
    <s v="Low"/>
    <x v="1"/>
    <n v="2.8169014084507043E-2"/>
    <x v="2"/>
    <x v="1"/>
  </r>
  <r>
    <s v="4427-AEZJ"/>
    <x v="0"/>
    <x v="32"/>
    <x v="1"/>
    <x v="1"/>
    <s v="DE"/>
    <x v="1"/>
    <n v="63"/>
    <x v="0"/>
    <n v="0"/>
    <x v="1"/>
    <x v="0"/>
    <n v="35"/>
    <x v="0"/>
    <x v="0"/>
    <x v="1265"/>
    <n v="38.243733178538683"/>
    <n v="1"/>
    <s v="Low"/>
    <x v="1"/>
    <n v="2.7027027027027029E-2"/>
    <x v="0"/>
    <x v="0"/>
  </r>
  <r>
    <s v="1347-KKTO"/>
    <x v="0"/>
    <x v="67"/>
    <x v="1"/>
    <x v="1"/>
    <s v="WI"/>
    <x v="0"/>
    <n v="24"/>
    <x v="0"/>
    <n v="0"/>
    <x v="2"/>
    <x v="0"/>
    <n v="29"/>
    <x v="0"/>
    <x v="0"/>
    <x v="752"/>
    <n v="34.620347186601762"/>
    <n v="8"/>
    <s v="High"/>
    <x v="1"/>
    <n v="0.22857142857142856"/>
    <x v="2"/>
    <x v="1"/>
  </r>
  <r>
    <s v="2593-RBZA"/>
    <x v="0"/>
    <x v="48"/>
    <x v="1"/>
    <x v="1"/>
    <s v="NY"/>
    <x v="1"/>
    <n v="44"/>
    <x v="0"/>
    <n v="0"/>
    <x v="0"/>
    <x v="0"/>
    <n v="34"/>
    <x v="0"/>
    <x v="0"/>
    <x v="948"/>
    <n v="30.7154210753122"/>
    <n v="7"/>
    <s v="High"/>
    <x v="1"/>
    <n v="0.35"/>
    <x v="0"/>
    <x v="3"/>
  </r>
  <r>
    <s v="6839-NOLX"/>
    <x v="0"/>
    <x v="64"/>
    <x v="1"/>
    <x v="0"/>
    <s v="NC"/>
    <x v="1"/>
    <n v="24"/>
    <x v="1"/>
    <n v="3"/>
    <x v="2"/>
    <x v="0"/>
    <n v="6"/>
    <x v="0"/>
    <x v="0"/>
    <x v="70"/>
    <n v="5.0427392524681016"/>
    <n v="3"/>
    <s v="Medium"/>
    <x v="0"/>
    <n v="6.5217391304347824E-2"/>
    <x v="2"/>
    <x v="0"/>
  </r>
  <r>
    <s v="4822-HGQI"/>
    <x v="0"/>
    <x v="53"/>
    <x v="1"/>
    <x v="1"/>
    <s v="CO"/>
    <x v="1"/>
    <n v="59"/>
    <x v="0"/>
    <n v="0"/>
    <x v="1"/>
    <x v="1"/>
    <n v="42"/>
    <x v="0"/>
    <x v="0"/>
    <x v="59"/>
    <n v="48.40899030441404"/>
    <n v="6"/>
    <s v="High"/>
    <x v="1"/>
    <n v="0.14285714285714285"/>
    <x v="0"/>
    <x v="2"/>
  </r>
  <r>
    <s v="9560-ASSB"/>
    <x v="0"/>
    <x v="24"/>
    <x v="1"/>
    <x v="0"/>
    <s v="ME"/>
    <x v="0"/>
    <n v="39"/>
    <x v="1"/>
    <n v="2"/>
    <x v="0"/>
    <x v="0"/>
    <n v="7"/>
    <x v="0"/>
    <x v="0"/>
    <x v="1040"/>
    <n v="8.2486361580454748"/>
    <n v="4"/>
    <s v="Medium"/>
    <x v="0"/>
    <n v="0.2857142857142857"/>
    <x v="0"/>
    <x v="3"/>
  </r>
  <r>
    <s v="9956-THPW"/>
    <x v="0"/>
    <x v="20"/>
    <x v="1"/>
    <x v="1"/>
    <s v="UT"/>
    <x v="0"/>
    <n v="29"/>
    <x v="0"/>
    <n v="0"/>
    <x v="0"/>
    <x v="1"/>
    <n v="28"/>
    <x v="0"/>
    <x v="0"/>
    <x v="363"/>
    <n v="29.05501405994443"/>
    <n v="5"/>
    <s v="Medium"/>
    <x v="1"/>
    <n v="0.27777777777777779"/>
    <x v="2"/>
    <x v="2"/>
  </r>
  <r>
    <s v="0275-CTJV"/>
    <x v="0"/>
    <x v="11"/>
    <x v="2"/>
    <x v="0"/>
    <s v="CO"/>
    <x v="1"/>
    <n v="30"/>
    <x v="0"/>
    <n v="0"/>
    <x v="0"/>
    <x v="0"/>
    <n v="11"/>
    <x v="0"/>
    <x v="0"/>
    <x v="1275"/>
    <n v="11.37819919247665"/>
    <n v="10"/>
    <s v="High"/>
    <x v="0"/>
    <n v="2"/>
    <x v="0"/>
    <x v="2"/>
  </r>
  <r>
    <s v="5372-YIZA"/>
    <x v="1"/>
    <x v="66"/>
    <x v="0"/>
    <x v="1"/>
    <s v="WV"/>
    <x v="1"/>
    <n v="38"/>
    <x v="0"/>
    <n v="0"/>
    <x v="0"/>
    <x v="1"/>
    <n v="33"/>
    <x v="4"/>
    <x v="10"/>
    <x v="1183"/>
    <n v="37.424124174213098"/>
    <n v="4"/>
    <s v="Medium"/>
    <x v="1"/>
    <n v="0.14814814814814814"/>
    <x v="0"/>
    <x v="0"/>
  </r>
  <r>
    <s v="9383-BBJS"/>
    <x v="0"/>
    <x v="22"/>
    <x v="1"/>
    <x v="1"/>
    <s v="OH"/>
    <x v="1"/>
    <n v="35"/>
    <x v="0"/>
    <n v="0"/>
    <x v="0"/>
    <x v="1"/>
    <n v="51"/>
    <x v="0"/>
    <x v="0"/>
    <x v="1262"/>
    <n v="53.637986691107898"/>
    <n v="8"/>
    <s v="High"/>
    <x v="2"/>
    <n v="0.72727272727272729"/>
    <x v="0"/>
    <x v="1"/>
  </r>
  <r>
    <s v="2740-EDRN"/>
    <x v="1"/>
    <x v="38"/>
    <x v="2"/>
    <x v="0"/>
    <s v="DC"/>
    <x v="1"/>
    <n v="29"/>
    <x v="0"/>
    <n v="0"/>
    <x v="0"/>
    <x v="1"/>
    <n v="42"/>
    <x v="1"/>
    <x v="11"/>
    <x v="310"/>
    <n v="35.565376164687102"/>
    <n v="9"/>
    <s v="High"/>
    <x v="1"/>
    <n v="0.5625"/>
    <x v="2"/>
    <x v="0"/>
  </r>
  <r>
    <s v="0993-JKUA"/>
    <x v="0"/>
    <x v="5"/>
    <x v="1"/>
    <x v="1"/>
    <s v="NJ"/>
    <x v="1"/>
    <n v="46"/>
    <x v="0"/>
    <n v="0"/>
    <x v="0"/>
    <x v="0"/>
    <n v="19"/>
    <x v="0"/>
    <x v="0"/>
    <x v="1279"/>
    <n v="19.204430515019752"/>
    <n v="6"/>
    <s v="High"/>
    <x v="0"/>
    <n v="0.2"/>
    <x v="0"/>
    <x v="3"/>
  </r>
  <r>
    <s v="0978-ZCUH"/>
    <x v="0"/>
    <x v="36"/>
    <x v="1"/>
    <x v="1"/>
    <s v="SC"/>
    <x v="1"/>
    <n v="77"/>
    <x v="0"/>
    <n v="0"/>
    <x v="2"/>
    <x v="1"/>
    <n v="60"/>
    <x v="0"/>
    <x v="0"/>
    <x v="277"/>
    <n v="54.118614629605389"/>
    <n v="6"/>
    <s v="High"/>
    <x v="2"/>
    <n v="1.5"/>
    <x v="1"/>
    <x v="0"/>
  </r>
  <r>
    <s v="8317-UKSH"/>
    <x v="0"/>
    <x v="8"/>
    <x v="1"/>
    <x v="1"/>
    <s v="OK"/>
    <x v="0"/>
    <n v="30"/>
    <x v="1"/>
    <n v="6"/>
    <x v="0"/>
    <x v="3"/>
    <n v="13"/>
    <x v="0"/>
    <x v="0"/>
    <x v="964"/>
    <n v="14.75680370499976"/>
    <n v="10"/>
    <s v="High"/>
    <x v="0"/>
    <n v="5"/>
    <x v="0"/>
    <x v="0"/>
  </r>
  <r>
    <s v="7317-SAYF"/>
    <x v="0"/>
    <x v="51"/>
    <x v="0"/>
    <x v="1"/>
    <s v="WI"/>
    <x v="0"/>
    <n v="67"/>
    <x v="0"/>
    <n v="0"/>
    <x v="2"/>
    <x v="1"/>
    <n v="55"/>
    <x v="0"/>
    <x v="0"/>
    <x v="1360"/>
    <n v="65.034511240763962"/>
    <n v="7"/>
    <s v="High"/>
    <x v="2"/>
    <n v="0.875"/>
    <x v="1"/>
    <x v="1"/>
  </r>
  <r>
    <s v="4399-SJLY"/>
    <x v="1"/>
    <x v="2"/>
    <x v="0"/>
    <x v="1"/>
    <s v="HI"/>
    <x v="0"/>
    <n v="56"/>
    <x v="0"/>
    <n v="0"/>
    <x v="0"/>
    <x v="3"/>
    <n v="22"/>
    <x v="1"/>
    <x v="11"/>
    <x v="51"/>
    <n v="26.251850135860391"/>
    <n v="1"/>
    <s v="Low"/>
    <x v="1"/>
    <n v="8.3333333333333329E-2"/>
    <x v="0"/>
    <x v="2"/>
  </r>
  <r>
    <s v="7402-LDPT"/>
    <x v="0"/>
    <x v="6"/>
    <x v="1"/>
    <x v="1"/>
    <s v="NC"/>
    <x v="1"/>
    <n v="40"/>
    <x v="0"/>
    <n v="0"/>
    <x v="0"/>
    <x v="1"/>
    <n v="15"/>
    <x v="0"/>
    <x v="0"/>
    <x v="1013"/>
    <n v="17.534817428050971"/>
    <n v="2"/>
    <s v="Low"/>
    <x v="0"/>
    <n v="0.10526315789473684"/>
    <x v="0"/>
    <x v="0"/>
  </r>
  <r>
    <s v="1520-TJUR"/>
    <x v="0"/>
    <x v="35"/>
    <x v="1"/>
    <x v="0"/>
    <s v="WV"/>
    <x v="0"/>
    <n v="21"/>
    <x v="0"/>
    <n v="0"/>
    <x v="1"/>
    <x v="0"/>
    <n v="10"/>
    <x v="0"/>
    <x v="0"/>
    <x v="735"/>
    <n v="11.030222550845981"/>
    <n v="9"/>
    <s v="High"/>
    <x v="0"/>
    <n v="0.36"/>
    <x v="2"/>
    <x v="0"/>
  </r>
  <r>
    <s v="6056-ZCUD"/>
    <x v="0"/>
    <x v="5"/>
    <x v="1"/>
    <x v="0"/>
    <s v="UT"/>
    <x v="0"/>
    <n v="28"/>
    <x v="0"/>
    <n v="0"/>
    <x v="1"/>
    <x v="3"/>
    <n v="13"/>
    <x v="0"/>
    <x v="0"/>
    <x v="486"/>
    <n v="15.09574320563709"/>
    <n v="7"/>
    <s v="High"/>
    <x v="0"/>
    <n v="0.23333333333333334"/>
    <x v="2"/>
    <x v="2"/>
  </r>
  <r>
    <s v="0401-XZVJ"/>
    <x v="1"/>
    <x v="59"/>
    <x v="2"/>
    <x v="1"/>
    <s v="NC"/>
    <x v="0"/>
    <n v="51"/>
    <x v="0"/>
    <n v="0"/>
    <x v="0"/>
    <x v="1"/>
    <n v="52"/>
    <x v="1"/>
    <x v="11"/>
    <x v="1147"/>
    <n v="42.489955321677449"/>
    <n v="2"/>
    <s v="Low"/>
    <x v="2"/>
    <n v="0.04"/>
    <x v="0"/>
    <x v="0"/>
  </r>
  <r>
    <s v="9260-JMVW"/>
    <x v="0"/>
    <x v="40"/>
    <x v="1"/>
    <x v="1"/>
    <s v="MO"/>
    <x v="1"/>
    <n v="45"/>
    <x v="0"/>
    <n v="0"/>
    <x v="2"/>
    <x v="0"/>
    <n v="60"/>
    <x v="0"/>
    <x v="0"/>
    <x v="496"/>
    <n v="59.570299444408342"/>
    <n v="1"/>
    <s v="Low"/>
    <x v="2"/>
    <n v="1.5873015873015872E-2"/>
    <x v="0"/>
    <x v="1"/>
  </r>
  <r>
    <s v="3115-ONXY"/>
    <x v="1"/>
    <x v="12"/>
    <x v="5"/>
    <x v="1"/>
    <s v="FL"/>
    <x v="0"/>
    <n v="20"/>
    <x v="0"/>
    <n v="0"/>
    <x v="0"/>
    <x v="1"/>
    <n v="59"/>
    <x v="3"/>
    <x v="2"/>
    <x v="1026"/>
    <n v="66.682407915342054"/>
    <n v="9"/>
    <s v="High"/>
    <x v="2"/>
    <n v="9"/>
    <x v="2"/>
    <x v="0"/>
  </r>
  <r>
    <s v="7430-ILYS"/>
    <x v="1"/>
    <x v="8"/>
    <x v="1"/>
    <x v="0"/>
    <s v="DE"/>
    <x v="0"/>
    <n v="31"/>
    <x v="1"/>
    <n v="4"/>
    <x v="0"/>
    <x v="1"/>
    <n v="23"/>
    <x v="1"/>
    <x v="7"/>
    <x v="817"/>
    <n v="25.289481392795071"/>
    <n v="1"/>
    <s v="Low"/>
    <x v="1"/>
    <n v="0.5"/>
    <x v="0"/>
    <x v="0"/>
  </r>
  <r>
    <s v="7993-LMHT"/>
    <x v="0"/>
    <x v="19"/>
    <x v="1"/>
    <x v="0"/>
    <s v="MI"/>
    <x v="0"/>
    <n v="57"/>
    <x v="1"/>
    <n v="2"/>
    <x v="0"/>
    <x v="0"/>
    <n v="22"/>
    <x v="0"/>
    <x v="0"/>
    <x v="691"/>
    <n v="20.8998232547785"/>
    <n v="10"/>
    <s v="High"/>
    <x v="1"/>
    <n v="0.38461538461538464"/>
    <x v="0"/>
    <x v="1"/>
  </r>
  <r>
    <s v="0531-YTUI"/>
    <x v="0"/>
    <x v="64"/>
    <x v="2"/>
    <x v="1"/>
    <s v="NM"/>
    <x v="0"/>
    <n v="50"/>
    <x v="0"/>
    <n v="0"/>
    <x v="0"/>
    <x v="1"/>
    <n v="26"/>
    <x v="0"/>
    <x v="0"/>
    <x v="1269"/>
    <n v="28.317913369094779"/>
    <n v="9"/>
    <s v="High"/>
    <x v="1"/>
    <n v="0.19565217391304349"/>
    <x v="0"/>
    <x v="2"/>
  </r>
  <r>
    <s v="2817-QXJA"/>
    <x v="0"/>
    <x v="24"/>
    <x v="1"/>
    <x v="0"/>
    <s v="NY"/>
    <x v="0"/>
    <n v="45"/>
    <x v="0"/>
    <n v="0"/>
    <x v="2"/>
    <x v="0"/>
    <n v="12"/>
    <x v="0"/>
    <x v="0"/>
    <x v="496"/>
    <n v="9.7380175960730462"/>
    <n v="1"/>
    <s v="Low"/>
    <x v="0"/>
    <n v="7.1428571428571425E-2"/>
    <x v="0"/>
    <x v="3"/>
  </r>
  <r>
    <s v="6059-EOIK"/>
    <x v="0"/>
    <x v="11"/>
    <x v="1"/>
    <x v="0"/>
    <s v="OH"/>
    <x v="0"/>
    <n v="60"/>
    <x v="1"/>
    <n v="6"/>
    <x v="1"/>
    <x v="0"/>
    <n v="6"/>
    <x v="0"/>
    <x v="0"/>
    <x v="935"/>
    <n v="4.9416671057942656"/>
    <n v="8"/>
    <s v="High"/>
    <x v="0"/>
    <n v="1.6"/>
    <x v="0"/>
    <x v="1"/>
  </r>
  <r>
    <s v="4583-CIEG"/>
    <x v="0"/>
    <x v="39"/>
    <x v="1"/>
    <x v="1"/>
    <s v="NJ"/>
    <x v="1"/>
    <n v="25"/>
    <x v="0"/>
    <n v="0"/>
    <x v="2"/>
    <x v="1"/>
    <n v="19"/>
    <x v="0"/>
    <x v="0"/>
    <x v="350"/>
    <n v="22.625156494309341"/>
    <n v="0"/>
    <s v="None"/>
    <x v="0"/>
    <n v="0"/>
    <x v="2"/>
    <x v="3"/>
  </r>
  <r>
    <s v="5067-VFPY"/>
    <x v="0"/>
    <x v="0"/>
    <x v="1"/>
    <x v="1"/>
    <s v="LA"/>
    <x v="1"/>
    <n v="38"/>
    <x v="0"/>
    <n v="0"/>
    <x v="0"/>
    <x v="1"/>
    <n v="56"/>
    <x v="0"/>
    <x v="0"/>
    <x v="159"/>
    <n v="58.160334491323908"/>
    <n v="5"/>
    <s v="Medium"/>
    <x v="2"/>
    <n v="0.20833333333333334"/>
    <x v="0"/>
    <x v="0"/>
  </r>
  <r>
    <s v="6416-UBHW"/>
    <x v="1"/>
    <x v="65"/>
    <x v="1"/>
    <x v="1"/>
    <s v="NC"/>
    <x v="0"/>
    <n v="79"/>
    <x v="0"/>
    <n v="0"/>
    <x v="1"/>
    <x v="0"/>
    <n v="51"/>
    <x v="2"/>
    <x v="21"/>
    <x v="309"/>
    <n v="59.517140747037189"/>
    <n v="10"/>
    <s v="High"/>
    <x v="2"/>
    <n v="0.22727272727272727"/>
    <x v="1"/>
    <x v="0"/>
  </r>
  <r>
    <s v="4589-VJEL"/>
    <x v="1"/>
    <x v="35"/>
    <x v="4"/>
    <x v="1"/>
    <s v="CO"/>
    <x v="0"/>
    <n v="21"/>
    <x v="0"/>
    <n v="0"/>
    <x v="0"/>
    <x v="1"/>
    <n v="21"/>
    <x v="1"/>
    <x v="7"/>
    <x v="563"/>
    <n v="20.764540851846839"/>
    <n v="7"/>
    <s v="High"/>
    <x v="1"/>
    <n v="0.28000000000000003"/>
    <x v="2"/>
    <x v="2"/>
  </r>
  <r>
    <s v="8022-GYIO"/>
    <x v="0"/>
    <x v="74"/>
    <x v="1"/>
    <x v="1"/>
    <s v="AR"/>
    <x v="0"/>
    <n v="61"/>
    <x v="0"/>
    <n v="0"/>
    <x v="1"/>
    <x v="0"/>
    <n v="41"/>
    <x v="0"/>
    <x v="0"/>
    <x v="1394"/>
    <n v="33.599938063465473"/>
    <n v="8"/>
    <s v="High"/>
    <x v="1"/>
    <n v="0.15094339622641509"/>
    <x v="0"/>
    <x v="0"/>
  </r>
  <r>
    <s v="5038-ERGW"/>
    <x v="1"/>
    <x v="45"/>
    <x v="3"/>
    <x v="1"/>
    <s v="MD"/>
    <x v="0"/>
    <n v="28"/>
    <x v="0"/>
    <n v="0"/>
    <x v="0"/>
    <x v="1"/>
    <n v="16"/>
    <x v="3"/>
    <x v="2"/>
    <x v="1201"/>
    <n v="16.98539383629447"/>
    <n v="0"/>
    <s v="None"/>
    <x v="0"/>
    <n v="0"/>
    <x v="2"/>
    <x v="0"/>
  </r>
  <r>
    <s v="2944-WVAO"/>
    <x v="1"/>
    <x v="44"/>
    <x v="5"/>
    <x v="0"/>
    <s v="NJ"/>
    <x v="0"/>
    <n v="72"/>
    <x v="0"/>
    <n v="0"/>
    <x v="1"/>
    <x v="1"/>
    <n v="54"/>
    <x v="4"/>
    <x v="14"/>
    <x v="1276"/>
    <n v="61.458736496895867"/>
    <n v="7"/>
    <s v="High"/>
    <x v="2"/>
    <n v="0.11475409836065574"/>
    <x v="1"/>
    <x v="3"/>
  </r>
  <r>
    <s v="5962-QOLX"/>
    <x v="1"/>
    <x v="36"/>
    <x v="5"/>
    <x v="0"/>
    <s v="AL"/>
    <x v="1"/>
    <n v="47"/>
    <x v="0"/>
    <n v="0"/>
    <x v="0"/>
    <x v="1"/>
    <n v="20"/>
    <x v="3"/>
    <x v="2"/>
    <x v="982"/>
    <n v="16.34096099493993"/>
    <n v="1"/>
    <s v="Low"/>
    <x v="0"/>
    <n v="0.25"/>
    <x v="0"/>
    <x v="0"/>
  </r>
  <r>
    <s v="7831-UIDS"/>
    <x v="0"/>
    <x v="39"/>
    <x v="1"/>
    <x v="1"/>
    <s v="WI"/>
    <x v="1"/>
    <n v="34"/>
    <x v="1"/>
    <n v="2"/>
    <x v="2"/>
    <x v="1"/>
    <n v="40"/>
    <x v="0"/>
    <x v="0"/>
    <x v="1273"/>
    <n v="38.583397540131259"/>
    <n v="0"/>
    <s v="None"/>
    <x v="1"/>
    <n v="0"/>
    <x v="0"/>
    <x v="1"/>
  </r>
  <r>
    <s v="3078-XLNP"/>
    <x v="0"/>
    <x v="10"/>
    <x v="0"/>
    <x v="1"/>
    <s v="DE"/>
    <x v="0"/>
    <n v="23"/>
    <x v="0"/>
    <n v="0"/>
    <x v="1"/>
    <x v="1"/>
    <n v="31"/>
    <x v="0"/>
    <x v="0"/>
    <x v="1267"/>
    <n v="27.71688632072653"/>
    <n v="7"/>
    <s v="High"/>
    <x v="1"/>
    <n v="0.17499999999999999"/>
    <x v="2"/>
    <x v="0"/>
  </r>
  <r>
    <s v="2375-FNVX"/>
    <x v="0"/>
    <x v="16"/>
    <x v="1"/>
    <x v="1"/>
    <s v="MI"/>
    <x v="0"/>
    <n v="45"/>
    <x v="0"/>
    <n v="0"/>
    <x v="2"/>
    <x v="1"/>
    <n v="56"/>
    <x v="0"/>
    <x v="0"/>
    <x v="926"/>
    <n v="62.241602538189667"/>
    <n v="1"/>
    <s v="Low"/>
    <x v="2"/>
    <n v="1.3888888888888888E-2"/>
    <x v="0"/>
    <x v="1"/>
  </r>
  <r>
    <s v="8448-IDEU"/>
    <x v="0"/>
    <x v="39"/>
    <x v="0"/>
    <x v="0"/>
    <s v="IN"/>
    <x v="1"/>
    <n v="74"/>
    <x v="0"/>
    <n v="0"/>
    <x v="2"/>
    <x v="0"/>
    <n v="53"/>
    <x v="0"/>
    <x v="0"/>
    <x v="1038"/>
    <n v="48.648241671063751"/>
    <n v="0"/>
    <s v="None"/>
    <x v="2"/>
    <n v="0"/>
    <x v="1"/>
    <x v="1"/>
  </r>
  <r>
    <s v="2728-ESKY"/>
    <x v="1"/>
    <x v="34"/>
    <x v="1"/>
    <x v="1"/>
    <s v="CA"/>
    <x v="0"/>
    <n v="34"/>
    <x v="0"/>
    <n v="0"/>
    <x v="2"/>
    <x v="0"/>
    <n v="43"/>
    <x v="6"/>
    <x v="20"/>
    <x v="1099"/>
    <n v="44.487247509617433"/>
    <n v="0"/>
    <s v="None"/>
    <x v="1"/>
    <n v="0"/>
    <x v="0"/>
    <x v="2"/>
  </r>
  <r>
    <s v="0771-KIOZ"/>
    <x v="0"/>
    <x v="38"/>
    <x v="2"/>
    <x v="1"/>
    <s v="WI"/>
    <x v="1"/>
    <n v="25"/>
    <x v="0"/>
    <n v="0"/>
    <x v="0"/>
    <x v="1"/>
    <n v="37"/>
    <x v="0"/>
    <x v="0"/>
    <x v="1383"/>
    <n v="40.291704672804563"/>
    <n v="9"/>
    <s v="High"/>
    <x v="1"/>
    <n v="0.5625"/>
    <x v="2"/>
    <x v="1"/>
  </r>
  <r>
    <s v="0964-UIHD"/>
    <x v="0"/>
    <x v="72"/>
    <x v="1"/>
    <x v="0"/>
    <s v="CO"/>
    <x v="0"/>
    <n v="60"/>
    <x v="0"/>
    <n v="0"/>
    <x v="2"/>
    <x v="0"/>
    <n v="11"/>
    <x v="0"/>
    <x v="0"/>
    <x v="1000"/>
    <n v="9.430241930049176"/>
    <n v="10"/>
    <s v="High"/>
    <x v="0"/>
    <n v="0.13513513513513514"/>
    <x v="0"/>
    <x v="2"/>
  </r>
  <r>
    <s v="6823-ZNUQ"/>
    <x v="0"/>
    <x v="51"/>
    <x v="1"/>
    <x v="1"/>
    <s v="HI"/>
    <x v="1"/>
    <n v="19"/>
    <x v="0"/>
    <n v="0"/>
    <x v="0"/>
    <x v="0"/>
    <n v="22"/>
    <x v="0"/>
    <x v="0"/>
    <x v="701"/>
    <n v="24.12698721197491"/>
    <n v="0"/>
    <s v="None"/>
    <x v="1"/>
    <n v="0"/>
    <x v="2"/>
    <x v="2"/>
  </r>
  <r>
    <s v="2507-XUKK"/>
    <x v="1"/>
    <x v="70"/>
    <x v="0"/>
    <x v="1"/>
    <s v="NE"/>
    <x v="1"/>
    <n v="65"/>
    <x v="0"/>
    <n v="0"/>
    <x v="0"/>
    <x v="1"/>
    <n v="54"/>
    <x v="1"/>
    <x v="7"/>
    <x v="1171"/>
    <n v="48.642842961138228"/>
    <n v="8"/>
    <s v="High"/>
    <x v="2"/>
    <n v="0.13559322033898305"/>
    <x v="0"/>
    <x v="1"/>
  </r>
  <r>
    <s v="0545-AFAG"/>
    <x v="0"/>
    <x v="35"/>
    <x v="1"/>
    <x v="1"/>
    <s v="IN"/>
    <x v="1"/>
    <n v="30"/>
    <x v="0"/>
    <n v="0"/>
    <x v="1"/>
    <x v="3"/>
    <n v="29"/>
    <x v="0"/>
    <x v="0"/>
    <x v="1266"/>
    <n v="29.132908267918179"/>
    <n v="8"/>
    <s v="High"/>
    <x v="1"/>
    <n v="0.32"/>
    <x v="0"/>
    <x v="1"/>
  </r>
  <r>
    <s v="6422-MAFN"/>
    <x v="1"/>
    <x v="11"/>
    <x v="2"/>
    <x v="0"/>
    <s v="NC"/>
    <x v="1"/>
    <n v="33"/>
    <x v="1"/>
    <n v="5"/>
    <x v="0"/>
    <x v="1"/>
    <n v="11"/>
    <x v="5"/>
    <x v="12"/>
    <x v="1325"/>
    <n v="8.9314361688258348"/>
    <n v="9"/>
    <s v="High"/>
    <x v="0"/>
    <n v="1.8"/>
    <x v="0"/>
    <x v="0"/>
  </r>
  <r>
    <s v="1211-EUIY"/>
    <x v="0"/>
    <x v="54"/>
    <x v="0"/>
    <x v="0"/>
    <s v="TX"/>
    <x v="1"/>
    <n v="26"/>
    <x v="0"/>
    <n v="0"/>
    <x v="2"/>
    <x v="0"/>
    <n v="10"/>
    <x v="0"/>
    <x v="0"/>
    <x v="415"/>
    <n v="8.6261330902037479"/>
    <n v="2"/>
    <s v="Low"/>
    <x v="0"/>
    <n v="0.2"/>
    <x v="2"/>
    <x v="0"/>
  </r>
  <r>
    <s v="7647-GERJ"/>
    <x v="1"/>
    <x v="8"/>
    <x v="3"/>
    <x v="1"/>
    <s v="SC"/>
    <x v="1"/>
    <n v="74"/>
    <x v="0"/>
    <n v="0"/>
    <x v="0"/>
    <x v="1"/>
    <n v="31"/>
    <x v="1"/>
    <x v="9"/>
    <x v="1031"/>
    <n v="27.180628811725992"/>
    <n v="10"/>
    <s v="High"/>
    <x v="1"/>
    <n v="5"/>
    <x v="1"/>
    <x v="0"/>
  </r>
  <r>
    <s v="0413-CVBC"/>
    <x v="0"/>
    <x v="64"/>
    <x v="1"/>
    <x v="0"/>
    <s v="CT"/>
    <x v="0"/>
    <n v="60"/>
    <x v="0"/>
    <n v="0"/>
    <x v="1"/>
    <x v="1"/>
    <n v="7"/>
    <x v="0"/>
    <x v="0"/>
    <x v="1069"/>
    <n v="8.1695541777481449"/>
    <n v="9"/>
    <s v="High"/>
    <x v="0"/>
    <n v="0.19565217391304349"/>
    <x v="0"/>
    <x v="3"/>
  </r>
  <r>
    <s v="9486-KGPC"/>
    <x v="0"/>
    <x v="51"/>
    <x v="1"/>
    <x v="1"/>
    <s v="MS"/>
    <x v="1"/>
    <n v="45"/>
    <x v="0"/>
    <n v="0"/>
    <x v="2"/>
    <x v="3"/>
    <n v="19"/>
    <x v="0"/>
    <x v="0"/>
    <x v="1279"/>
    <n v="20.86166673090823"/>
    <n v="3"/>
    <s v="Medium"/>
    <x v="0"/>
    <n v="0.375"/>
    <x v="0"/>
    <x v="0"/>
  </r>
  <r>
    <s v="1849-KPXX"/>
    <x v="1"/>
    <x v="40"/>
    <x v="4"/>
    <x v="1"/>
    <s v="NE"/>
    <x v="0"/>
    <n v="31"/>
    <x v="0"/>
    <n v="0"/>
    <x v="0"/>
    <x v="1"/>
    <n v="60"/>
    <x v="1"/>
    <x v="7"/>
    <x v="972"/>
    <n v="52.025242588564247"/>
    <n v="3"/>
    <s v="Medium"/>
    <x v="2"/>
    <n v="4.7619047619047616E-2"/>
    <x v="0"/>
    <x v="1"/>
  </r>
  <r>
    <s v="8757-TXEL"/>
    <x v="0"/>
    <x v="34"/>
    <x v="1"/>
    <x v="0"/>
    <s v="AZ"/>
    <x v="1"/>
    <n v="64"/>
    <x v="1"/>
    <n v="3"/>
    <x v="2"/>
    <x v="1"/>
    <n v="9"/>
    <x v="0"/>
    <x v="0"/>
    <x v="1177"/>
    <n v="9.805713172579436"/>
    <n v="0"/>
    <s v="None"/>
    <x v="0"/>
    <n v="0"/>
    <x v="0"/>
    <x v="2"/>
  </r>
  <r>
    <s v="3501-GSCQ"/>
    <x v="0"/>
    <x v="55"/>
    <x v="1"/>
    <x v="1"/>
    <s v="OH"/>
    <x v="1"/>
    <n v="62"/>
    <x v="0"/>
    <n v="0"/>
    <x v="0"/>
    <x v="0"/>
    <n v="53"/>
    <x v="0"/>
    <x v="0"/>
    <x v="1147"/>
    <n v="61.014101872352377"/>
    <n v="2"/>
    <s v="Low"/>
    <x v="2"/>
    <n v="3.9215686274509803E-2"/>
    <x v="0"/>
    <x v="1"/>
  </r>
  <r>
    <s v="8993-CRGO"/>
    <x v="0"/>
    <x v="37"/>
    <x v="2"/>
    <x v="1"/>
    <s v="MT"/>
    <x v="1"/>
    <n v="45"/>
    <x v="1"/>
    <n v="4"/>
    <x v="0"/>
    <x v="1"/>
    <n v="16"/>
    <x v="0"/>
    <x v="0"/>
    <x v="133"/>
    <n v="17.768751621622201"/>
    <n v="3"/>
    <s v="Medium"/>
    <x v="0"/>
    <n v="0.42857142857142855"/>
    <x v="0"/>
    <x v="2"/>
  </r>
  <r>
    <s v="9461-EHPK"/>
    <x v="0"/>
    <x v="9"/>
    <x v="1"/>
    <x v="0"/>
    <s v="MA"/>
    <x v="1"/>
    <n v="29"/>
    <x v="0"/>
    <n v="0"/>
    <x v="0"/>
    <x v="0"/>
    <n v="10"/>
    <x v="0"/>
    <x v="0"/>
    <x v="754"/>
    <n v="11.407769900672379"/>
    <n v="2"/>
    <s v="Low"/>
    <x v="0"/>
    <n v="0.66666666666666663"/>
    <x v="2"/>
    <x v="3"/>
  </r>
  <r>
    <s v="6431-HEGR"/>
    <x v="0"/>
    <x v="13"/>
    <x v="1"/>
    <x v="1"/>
    <s v="WI"/>
    <x v="1"/>
    <n v="54"/>
    <x v="0"/>
    <n v="0"/>
    <x v="0"/>
    <x v="0"/>
    <n v="35"/>
    <x v="0"/>
    <x v="0"/>
    <x v="147"/>
    <n v="35.377856147492338"/>
    <n v="6"/>
    <s v="High"/>
    <x v="1"/>
    <n v="0.13333333333333333"/>
    <x v="0"/>
    <x v="1"/>
  </r>
  <r>
    <s v="3540-LTKZ"/>
    <x v="0"/>
    <x v="57"/>
    <x v="0"/>
    <x v="1"/>
    <s v="ND"/>
    <x v="1"/>
    <n v="37"/>
    <x v="0"/>
    <n v="0"/>
    <x v="2"/>
    <x v="0"/>
    <n v="51"/>
    <x v="0"/>
    <x v="0"/>
    <x v="1376"/>
    <n v="54.330000275901313"/>
    <n v="5"/>
    <s v="Medium"/>
    <x v="2"/>
    <n v="6.8493150684931503E-2"/>
    <x v="0"/>
    <x v="1"/>
  </r>
  <r>
    <s v="4801-XCMX"/>
    <x v="0"/>
    <x v="11"/>
    <x v="1"/>
    <x v="1"/>
    <s v="NY"/>
    <x v="1"/>
    <n v="55"/>
    <x v="1"/>
    <n v="2"/>
    <x v="0"/>
    <x v="1"/>
    <n v="15"/>
    <x v="0"/>
    <x v="0"/>
    <x v="975"/>
    <n v="13.966138706767429"/>
    <n v="1"/>
    <s v="Low"/>
    <x v="0"/>
    <n v="0.2"/>
    <x v="0"/>
    <x v="3"/>
  </r>
  <r>
    <s v="9024-AUGN"/>
    <x v="0"/>
    <x v="15"/>
    <x v="0"/>
    <x v="1"/>
    <s v="FL"/>
    <x v="0"/>
    <n v="23"/>
    <x v="1"/>
    <n v="3"/>
    <x v="2"/>
    <x v="0"/>
    <n v="43"/>
    <x v="0"/>
    <x v="0"/>
    <x v="633"/>
    <n v="39.588072487602368"/>
    <n v="0"/>
    <s v="None"/>
    <x v="1"/>
    <n v="0"/>
    <x v="2"/>
    <x v="0"/>
  </r>
  <r>
    <s v="4571-PDPQ"/>
    <x v="0"/>
    <x v="74"/>
    <x v="1"/>
    <x v="1"/>
    <s v="CT"/>
    <x v="0"/>
    <n v="39"/>
    <x v="0"/>
    <n v="0"/>
    <x v="1"/>
    <x v="3"/>
    <n v="35"/>
    <x v="0"/>
    <x v="0"/>
    <x v="973"/>
    <n v="34.542546108542872"/>
    <n v="2"/>
    <s v="Low"/>
    <x v="1"/>
    <n v="3.7735849056603772E-2"/>
    <x v="0"/>
    <x v="3"/>
  </r>
  <r>
    <s v="2641-WBMT"/>
    <x v="0"/>
    <x v="49"/>
    <x v="0"/>
    <x v="0"/>
    <s v="NJ"/>
    <x v="1"/>
    <n v="43"/>
    <x v="1"/>
    <n v="2"/>
    <x v="2"/>
    <x v="0"/>
    <n v="8"/>
    <x v="0"/>
    <x v="0"/>
    <x v="747"/>
    <n v="7.0732016545943761"/>
    <n v="0"/>
    <s v="None"/>
    <x v="0"/>
    <n v="0"/>
    <x v="0"/>
    <x v="3"/>
  </r>
  <r>
    <s v="2885-MWWP"/>
    <x v="0"/>
    <x v="51"/>
    <x v="1"/>
    <x v="1"/>
    <s v="WY"/>
    <x v="1"/>
    <n v="21"/>
    <x v="1"/>
    <n v="3"/>
    <x v="0"/>
    <x v="0"/>
    <n v="28"/>
    <x v="0"/>
    <x v="0"/>
    <x v="607"/>
    <n v="25.445037454439181"/>
    <n v="0"/>
    <s v="None"/>
    <x v="1"/>
    <n v="0"/>
    <x v="2"/>
    <x v="2"/>
  </r>
  <r>
    <s v="1640-QVSG"/>
    <x v="1"/>
    <x v="43"/>
    <x v="1"/>
    <x v="1"/>
    <s v="LA"/>
    <x v="0"/>
    <n v="25"/>
    <x v="1"/>
    <n v="2"/>
    <x v="0"/>
    <x v="1"/>
    <n v="49"/>
    <x v="5"/>
    <x v="12"/>
    <x v="3"/>
    <n v="57.469531980879239"/>
    <n v="3"/>
    <s v="Medium"/>
    <x v="1"/>
    <n v="0.10344827586206896"/>
    <x v="2"/>
    <x v="0"/>
  </r>
  <r>
    <s v="6511-MYZT"/>
    <x v="1"/>
    <x v="62"/>
    <x v="4"/>
    <x v="0"/>
    <s v="LA"/>
    <x v="0"/>
    <n v="69"/>
    <x v="0"/>
    <n v="0"/>
    <x v="0"/>
    <x v="1"/>
    <n v="47"/>
    <x v="1"/>
    <x v="9"/>
    <x v="1354"/>
    <n v="44.871322847471149"/>
    <n v="9"/>
    <s v="High"/>
    <x v="1"/>
    <n v="0.6"/>
    <x v="1"/>
    <x v="0"/>
  </r>
  <r>
    <s v="7797-ZXLP"/>
    <x v="0"/>
    <x v="51"/>
    <x v="1"/>
    <x v="1"/>
    <s v="PA"/>
    <x v="0"/>
    <n v="77"/>
    <x v="0"/>
    <n v="0"/>
    <x v="0"/>
    <x v="1"/>
    <n v="45"/>
    <x v="0"/>
    <x v="0"/>
    <x v="42"/>
    <n v="37.725970432748653"/>
    <n v="1"/>
    <s v="Low"/>
    <x v="1"/>
    <n v="0.125"/>
    <x v="1"/>
    <x v="3"/>
  </r>
  <r>
    <s v="3580-VKIJ"/>
    <x v="0"/>
    <x v="24"/>
    <x v="1"/>
    <x v="0"/>
    <s v="ID"/>
    <x v="1"/>
    <n v="38"/>
    <x v="0"/>
    <n v="0"/>
    <x v="1"/>
    <x v="3"/>
    <n v="9"/>
    <x v="0"/>
    <x v="0"/>
    <x v="1227"/>
    <n v="8.5043553971135548"/>
    <n v="4"/>
    <s v="Medium"/>
    <x v="0"/>
    <n v="0.2857142857142857"/>
    <x v="0"/>
    <x v="2"/>
  </r>
  <r>
    <s v="0333-RSML"/>
    <x v="0"/>
    <x v="54"/>
    <x v="1"/>
    <x v="1"/>
    <s v="AK"/>
    <x v="0"/>
    <n v="70"/>
    <x v="0"/>
    <n v="0"/>
    <x v="2"/>
    <x v="1"/>
    <n v="28"/>
    <x v="0"/>
    <x v="0"/>
    <x v="848"/>
    <n v="23.9991302570606"/>
    <n v="9"/>
    <s v="High"/>
    <x v="1"/>
    <n v="0.9"/>
    <x v="1"/>
    <x v="2"/>
  </r>
  <r>
    <s v="5127-EYJS"/>
    <x v="1"/>
    <x v="72"/>
    <x v="2"/>
    <x v="1"/>
    <s v="FL"/>
    <x v="1"/>
    <n v="30"/>
    <x v="0"/>
    <n v="0"/>
    <x v="1"/>
    <x v="1"/>
    <n v="70"/>
    <x v="1"/>
    <x v="11"/>
    <x v="201"/>
    <n v="62.77884351279782"/>
    <n v="7"/>
    <s v="High"/>
    <x v="2"/>
    <n v="9.45945945945946E-2"/>
    <x v="0"/>
    <x v="0"/>
  </r>
  <r>
    <s v="9772-PYWT"/>
    <x v="0"/>
    <x v="39"/>
    <x v="0"/>
    <x v="1"/>
    <s v="NY"/>
    <x v="1"/>
    <n v="44"/>
    <x v="1"/>
    <n v="3"/>
    <x v="2"/>
    <x v="0"/>
    <n v="24"/>
    <x v="0"/>
    <x v="0"/>
    <x v="982"/>
    <n v="24.891047578477551"/>
    <n v="8"/>
    <s v="High"/>
    <x v="1"/>
    <n v="0.11267605633802817"/>
    <x v="0"/>
    <x v="3"/>
  </r>
  <r>
    <s v="2570-DEXX"/>
    <x v="0"/>
    <x v="15"/>
    <x v="1"/>
    <x v="0"/>
    <s v="MT"/>
    <x v="0"/>
    <n v="57"/>
    <x v="0"/>
    <n v="0"/>
    <x v="2"/>
    <x v="0"/>
    <n v="17"/>
    <x v="0"/>
    <x v="0"/>
    <x v="527"/>
    <n v="16.896556036146869"/>
    <n v="2"/>
    <s v="Low"/>
    <x v="0"/>
    <n v="5.5555555555555552E-2"/>
    <x v="0"/>
    <x v="2"/>
  </r>
  <r>
    <s v="2829-FQVC"/>
    <x v="0"/>
    <x v="56"/>
    <x v="2"/>
    <x v="1"/>
    <s v="HI"/>
    <x v="1"/>
    <n v="60"/>
    <x v="0"/>
    <n v="0"/>
    <x v="2"/>
    <x v="1"/>
    <n v="37"/>
    <x v="0"/>
    <x v="0"/>
    <x v="274"/>
    <n v="37.66308934217524"/>
    <n v="7"/>
    <s v="High"/>
    <x v="1"/>
    <n v="0.10294117647058823"/>
    <x v="0"/>
    <x v="2"/>
  </r>
  <r>
    <s v="0073-KSVJ"/>
    <x v="0"/>
    <x v="37"/>
    <x v="2"/>
    <x v="1"/>
    <s v="VT"/>
    <x v="1"/>
    <n v="77"/>
    <x v="0"/>
    <n v="0"/>
    <x v="0"/>
    <x v="1"/>
    <n v="29"/>
    <x v="0"/>
    <x v="0"/>
    <x v="983"/>
    <n v="29.00547774947054"/>
    <n v="10"/>
    <s v="High"/>
    <x v="1"/>
    <n v="1.4285714285714286"/>
    <x v="1"/>
    <x v="3"/>
  </r>
  <r>
    <s v="3113-DBEI"/>
    <x v="1"/>
    <x v="14"/>
    <x v="3"/>
    <x v="0"/>
    <s v="WI"/>
    <x v="1"/>
    <n v="52"/>
    <x v="0"/>
    <n v="0"/>
    <x v="0"/>
    <x v="1"/>
    <n v="25"/>
    <x v="1"/>
    <x v="7"/>
    <x v="1370"/>
    <n v="28.146173081673389"/>
    <n v="9"/>
    <s v="High"/>
    <x v="1"/>
    <n v="1"/>
    <x v="0"/>
    <x v="1"/>
  </r>
  <r>
    <s v="2435-RGKS"/>
    <x v="0"/>
    <x v="36"/>
    <x v="1"/>
    <x v="1"/>
    <s v="OR"/>
    <x v="1"/>
    <n v="39"/>
    <x v="1"/>
    <n v="2"/>
    <x v="0"/>
    <x v="1"/>
    <n v="21"/>
    <x v="0"/>
    <x v="0"/>
    <x v="1172"/>
    <n v="17.150367236014262"/>
    <n v="9"/>
    <s v="High"/>
    <x v="1"/>
    <n v="2.25"/>
    <x v="0"/>
    <x v="2"/>
  </r>
  <r>
    <s v="3173-YFAE"/>
    <x v="1"/>
    <x v="62"/>
    <x v="5"/>
    <x v="1"/>
    <s v="OH"/>
    <x v="1"/>
    <n v="79"/>
    <x v="0"/>
    <n v="0"/>
    <x v="0"/>
    <x v="0"/>
    <n v="32"/>
    <x v="1"/>
    <x v="7"/>
    <x v="1326"/>
    <n v="32.80965514179799"/>
    <n v="0"/>
    <s v="None"/>
    <x v="1"/>
    <n v="0"/>
    <x v="1"/>
    <x v="1"/>
  </r>
  <r>
    <s v="6596-DDLZ"/>
    <x v="0"/>
    <x v="57"/>
    <x v="1"/>
    <x v="0"/>
    <s v="OK"/>
    <x v="0"/>
    <n v="38"/>
    <x v="1"/>
    <n v="2"/>
    <x v="2"/>
    <x v="1"/>
    <n v="6"/>
    <x v="0"/>
    <x v="0"/>
    <x v="451"/>
    <n v="6.0650514635824244"/>
    <n v="6"/>
    <s v="High"/>
    <x v="0"/>
    <n v="8.2191780821917804E-2"/>
    <x v="0"/>
    <x v="0"/>
  </r>
  <r>
    <s v="6236-QDAN"/>
    <x v="0"/>
    <x v="53"/>
    <x v="2"/>
    <x v="1"/>
    <s v="KS"/>
    <x v="1"/>
    <n v="70"/>
    <x v="0"/>
    <n v="0"/>
    <x v="1"/>
    <x v="1"/>
    <n v="48"/>
    <x v="0"/>
    <x v="0"/>
    <x v="309"/>
    <n v="38.599487169500442"/>
    <n v="4"/>
    <s v="Medium"/>
    <x v="1"/>
    <n v="9.5238095238095233E-2"/>
    <x v="1"/>
    <x v="1"/>
  </r>
  <r>
    <s v="7986-KJMA"/>
    <x v="1"/>
    <x v="12"/>
    <x v="4"/>
    <x v="0"/>
    <s v="KS"/>
    <x v="0"/>
    <n v="19"/>
    <x v="0"/>
    <n v="0"/>
    <x v="0"/>
    <x v="0"/>
    <n v="12"/>
    <x v="4"/>
    <x v="14"/>
    <x v="1188"/>
    <n v="13.919914617425439"/>
    <n v="9"/>
    <s v="High"/>
    <x v="0"/>
    <n v="9"/>
    <x v="2"/>
    <x v="1"/>
  </r>
  <r>
    <s v="9948-QZEE"/>
    <x v="1"/>
    <x v="9"/>
    <x v="0"/>
    <x v="1"/>
    <s v="MD"/>
    <x v="0"/>
    <n v="78"/>
    <x v="0"/>
    <n v="0"/>
    <x v="0"/>
    <x v="1"/>
    <n v="11"/>
    <x v="3"/>
    <x v="8"/>
    <x v="115"/>
    <n v="10.8491088786157"/>
    <n v="2"/>
    <s v="Low"/>
    <x v="0"/>
    <n v="0.66666666666666663"/>
    <x v="1"/>
    <x v="0"/>
  </r>
  <r>
    <s v="1813-LPFJ"/>
    <x v="0"/>
    <x v="4"/>
    <x v="0"/>
    <x v="0"/>
    <s v="WA"/>
    <x v="0"/>
    <n v="50"/>
    <x v="0"/>
    <n v="0"/>
    <x v="0"/>
    <x v="1"/>
    <n v="9"/>
    <x v="0"/>
    <x v="0"/>
    <x v="1011"/>
    <n v="8.061528648822387"/>
    <n v="4"/>
    <s v="Medium"/>
    <x v="0"/>
    <n v="0.10526315789473684"/>
    <x v="0"/>
    <x v="2"/>
  </r>
  <r>
    <s v="9314-HLWC"/>
    <x v="0"/>
    <x v="20"/>
    <x v="1"/>
    <x v="1"/>
    <s v="SD"/>
    <x v="0"/>
    <n v="46"/>
    <x v="0"/>
    <n v="0"/>
    <x v="1"/>
    <x v="0"/>
    <n v="19"/>
    <x v="0"/>
    <x v="0"/>
    <x v="1147"/>
    <n v="18.806816330340698"/>
    <n v="6"/>
    <s v="High"/>
    <x v="0"/>
    <n v="0.33333333333333331"/>
    <x v="0"/>
    <x v="1"/>
  </r>
  <r>
    <s v="8567-TQRL"/>
    <x v="1"/>
    <x v="7"/>
    <x v="1"/>
    <x v="1"/>
    <s v="HI"/>
    <x v="1"/>
    <n v="34"/>
    <x v="0"/>
    <n v="0"/>
    <x v="1"/>
    <x v="0"/>
    <n v="48"/>
    <x v="2"/>
    <x v="6"/>
    <x v="130"/>
    <n v="48.321401945889093"/>
    <n v="8"/>
    <s v="High"/>
    <x v="1"/>
    <n v="0.14814814814814814"/>
    <x v="0"/>
    <x v="2"/>
  </r>
  <r>
    <s v="0473-XRIZ"/>
    <x v="0"/>
    <x v="13"/>
    <x v="1"/>
    <x v="1"/>
    <s v="OR"/>
    <x v="0"/>
    <n v="52"/>
    <x v="0"/>
    <n v="0"/>
    <x v="2"/>
    <x v="0"/>
    <n v="17"/>
    <x v="0"/>
    <x v="0"/>
    <x v="30"/>
    <n v="15.59736073958231"/>
    <n v="5"/>
    <s v="Medium"/>
    <x v="0"/>
    <n v="0.1111111111111111"/>
    <x v="0"/>
    <x v="2"/>
  </r>
  <r>
    <s v="0436-YDAR"/>
    <x v="0"/>
    <x v="20"/>
    <x v="1"/>
    <x v="1"/>
    <s v="VT"/>
    <x v="0"/>
    <n v="46"/>
    <x v="0"/>
    <n v="0"/>
    <x v="0"/>
    <x v="1"/>
    <n v="47"/>
    <x v="0"/>
    <x v="0"/>
    <x v="480"/>
    <n v="52.042118968164942"/>
    <n v="8"/>
    <s v="High"/>
    <x v="1"/>
    <n v="0.44444444444444442"/>
    <x v="0"/>
    <x v="3"/>
  </r>
  <r>
    <s v="7313-FYDY"/>
    <x v="0"/>
    <x v="30"/>
    <x v="1"/>
    <x v="1"/>
    <s v="UT"/>
    <x v="0"/>
    <n v="24"/>
    <x v="0"/>
    <n v="0"/>
    <x v="1"/>
    <x v="0"/>
    <n v="31"/>
    <x v="0"/>
    <x v="0"/>
    <x v="123"/>
    <n v="25.74675378962845"/>
    <n v="5"/>
    <s v="Medium"/>
    <x v="1"/>
    <n v="0.15151515151515152"/>
    <x v="2"/>
    <x v="2"/>
  </r>
  <r>
    <s v="2251-KUYD"/>
    <x v="1"/>
    <x v="37"/>
    <x v="2"/>
    <x v="1"/>
    <s v="ND"/>
    <x v="0"/>
    <n v="61"/>
    <x v="0"/>
    <n v="0"/>
    <x v="0"/>
    <x v="1"/>
    <n v="30"/>
    <x v="3"/>
    <x v="8"/>
    <x v="1354"/>
    <n v="27.07912513448797"/>
    <n v="3"/>
    <s v="Medium"/>
    <x v="1"/>
    <n v="0.42857142857142855"/>
    <x v="0"/>
    <x v="1"/>
  </r>
  <r>
    <s v="8693-QYUE"/>
    <x v="0"/>
    <x v="12"/>
    <x v="1"/>
    <x v="0"/>
    <s v="CT"/>
    <x v="1"/>
    <n v="26"/>
    <x v="0"/>
    <n v="0"/>
    <x v="0"/>
    <x v="0"/>
    <n v="10"/>
    <x v="0"/>
    <x v="0"/>
    <x v="180"/>
    <n v="11.66414730438629"/>
    <n v="4"/>
    <s v="Medium"/>
    <x v="0"/>
    <n v="4"/>
    <x v="2"/>
    <x v="3"/>
  </r>
  <r>
    <s v="8668-ENLD"/>
    <x v="0"/>
    <x v="66"/>
    <x v="2"/>
    <x v="1"/>
    <s v="PA"/>
    <x v="0"/>
    <n v="36"/>
    <x v="0"/>
    <n v="0"/>
    <x v="0"/>
    <x v="1"/>
    <n v="51"/>
    <x v="0"/>
    <x v="0"/>
    <x v="1227"/>
    <n v="43.39685930821696"/>
    <n v="1"/>
    <s v="Low"/>
    <x v="2"/>
    <n v="3.7037037037037035E-2"/>
    <x v="0"/>
    <x v="3"/>
  </r>
  <r>
    <s v="6405-MYGN"/>
    <x v="0"/>
    <x v="30"/>
    <x v="1"/>
    <x v="1"/>
    <s v="IN"/>
    <x v="0"/>
    <n v="47"/>
    <x v="0"/>
    <n v="0"/>
    <x v="0"/>
    <x v="1"/>
    <n v="53"/>
    <x v="0"/>
    <x v="0"/>
    <x v="1147"/>
    <n v="61.792373361333127"/>
    <n v="1"/>
    <s v="Low"/>
    <x v="2"/>
    <n v="3.0303030303030304E-2"/>
    <x v="0"/>
    <x v="1"/>
  </r>
  <r>
    <s v="3367-ERGM"/>
    <x v="1"/>
    <x v="13"/>
    <x v="0"/>
    <x v="1"/>
    <s v="VA"/>
    <x v="0"/>
    <n v="61"/>
    <x v="0"/>
    <n v="0"/>
    <x v="0"/>
    <x v="1"/>
    <n v="27"/>
    <x v="5"/>
    <x v="5"/>
    <x v="603"/>
    <n v="27.7764900811381"/>
    <n v="4"/>
    <s v="Medium"/>
    <x v="1"/>
    <n v="8.8888888888888892E-2"/>
    <x v="0"/>
    <x v="0"/>
  </r>
  <r>
    <s v="5088-FSCE"/>
    <x v="0"/>
    <x v="30"/>
    <x v="1"/>
    <x v="1"/>
    <s v="ND"/>
    <x v="1"/>
    <n v="68"/>
    <x v="1"/>
    <n v="4"/>
    <x v="1"/>
    <x v="0"/>
    <n v="16"/>
    <x v="0"/>
    <x v="0"/>
    <x v="219"/>
    <n v="15.351322338601159"/>
    <n v="3"/>
    <s v="Medium"/>
    <x v="0"/>
    <n v="9.0909090909090912E-2"/>
    <x v="1"/>
    <x v="1"/>
  </r>
  <r>
    <s v="4632-CGSN"/>
    <x v="0"/>
    <x v="60"/>
    <x v="1"/>
    <x v="1"/>
    <s v="NM"/>
    <x v="1"/>
    <n v="84"/>
    <x v="0"/>
    <n v="0"/>
    <x v="1"/>
    <x v="1"/>
    <n v="56"/>
    <x v="0"/>
    <x v="0"/>
    <x v="614"/>
    <n v="60.985776087584782"/>
    <n v="0"/>
    <s v="None"/>
    <x v="2"/>
    <n v="0"/>
    <x v="1"/>
    <x v="2"/>
  </r>
  <r>
    <s v="0028-IZYZ"/>
    <x v="0"/>
    <x v="42"/>
    <x v="1"/>
    <x v="1"/>
    <s v="KY"/>
    <x v="1"/>
    <n v="44"/>
    <x v="0"/>
    <n v="0"/>
    <x v="1"/>
    <x v="0"/>
    <n v="45"/>
    <x v="0"/>
    <x v="0"/>
    <x v="681"/>
    <n v="53.684557462933483"/>
    <n v="9"/>
    <s v="High"/>
    <x v="1"/>
    <n v="0.1875"/>
    <x v="0"/>
    <x v="0"/>
  </r>
  <r>
    <s v="2539-CJAB"/>
    <x v="0"/>
    <x v="39"/>
    <x v="1"/>
    <x v="1"/>
    <s v="TN"/>
    <x v="0"/>
    <n v="29"/>
    <x v="1"/>
    <n v="5"/>
    <x v="2"/>
    <x v="1"/>
    <n v="27"/>
    <x v="0"/>
    <x v="0"/>
    <x v="643"/>
    <n v="31.130067122778961"/>
    <n v="9"/>
    <s v="High"/>
    <x v="1"/>
    <n v="0.12676056338028169"/>
    <x v="2"/>
    <x v="0"/>
  </r>
  <r>
    <s v="7546-BIRY"/>
    <x v="0"/>
    <x v="66"/>
    <x v="1"/>
    <x v="0"/>
    <s v="ND"/>
    <x v="1"/>
    <n v="57"/>
    <x v="0"/>
    <n v="0"/>
    <x v="2"/>
    <x v="1"/>
    <n v="9"/>
    <x v="0"/>
    <x v="0"/>
    <x v="1188"/>
    <n v="9.4868826289989325"/>
    <n v="3"/>
    <s v="Medium"/>
    <x v="0"/>
    <n v="0.1111111111111111"/>
    <x v="0"/>
    <x v="1"/>
  </r>
  <r>
    <s v="8462-DEUQ"/>
    <x v="0"/>
    <x v="28"/>
    <x v="1"/>
    <x v="1"/>
    <s v="NM"/>
    <x v="1"/>
    <n v="67"/>
    <x v="0"/>
    <n v="0"/>
    <x v="2"/>
    <x v="1"/>
    <n v="38"/>
    <x v="0"/>
    <x v="0"/>
    <x v="152"/>
    <n v="31.728727770788499"/>
    <n v="8"/>
    <s v="High"/>
    <x v="1"/>
    <n v="0.47058823529411764"/>
    <x v="1"/>
    <x v="2"/>
  </r>
  <r>
    <s v="0006-TDMK"/>
    <x v="0"/>
    <x v="6"/>
    <x v="1"/>
    <x v="1"/>
    <s v="WI"/>
    <x v="0"/>
    <n v="22"/>
    <x v="0"/>
    <n v="0"/>
    <x v="0"/>
    <x v="0"/>
    <n v="26"/>
    <x v="0"/>
    <x v="0"/>
    <x v="145"/>
    <n v="21.994205139002158"/>
    <n v="10"/>
    <s v="High"/>
    <x v="1"/>
    <n v="0.52631578947368418"/>
    <x v="2"/>
    <x v="1"/>
  </r>
  <r>
    <s v="1234-RYYB"/>
    <x v="1"/>
    <x v="12"/>
    <x v="3"/>
    <x v="1"/>
    <s v="KS"/>
    <x v="1"/>
    <n v="47"/>
    <x v="0"/>
    <n v="0"/>
    <x v="0"/>
    <x v="1"/>
    <n v="50"/>
    <x v="1"/>
    <x v="7"/>
    <x v="380"/>
    <n v="59.295239789944418"/>
    <n v="7"/>
    <s v="High"/>
    <x v="1"/>
    <n v="7"/>
    <x v="0"/>
    <x v="1"/>
  </r>
  <r>
    <s v="1712-CELM"/>
    <x v="0"/>
    <x v="45"/>
    <x v="1"/>
    <x v="1"/>
    <s v="DE"/>
    <x v="1"/>
    <n v="78"/>
    <x v="0"/>
    <n v="0"/>
    <x v="2"/>
    <x v="1"/>
    <n v="49"/>
    <x v="0"/>
    <x v="0"/>
    <x v="301"/>
    <n v="43.297973076586331"/>
    <n v="2"/>
    <s v="Low"/>
    <x v="1"/>
    <n v="0.15384615384615385"/>
    <x v="1"/>
    <x v="0"/>
  </r>
  <r>
    <s v="1731-WBDE"/>
    <x v="0"/>
    <x v="54"/>
    <x v="1"/>
    <x v="1"/>
    <s v="UT"/>
    <x v="1"/>
    <n v="33"/>
    <x v="0"/>
    <n v="0"/>
    <x v="0"/>
    <x v="0"/>
    <n v="17"/>
    <x v="0"/>
    <x v="0"/>
    <x v="618"/>
    <n v="15.554812258158091"/>
    <n v="0"/>
    <s v="None"/>
    <x v="0"/>
    <n v="0"/>
    <x v="0"/>
    <x v="2"/>
  </r>
  <r>
    <s v="8927-LCEK"/>
    <x v="0"/>
    <x v="10"/>
    <x v="1"/>
    <x v="1"/>
    <s v="MO"/>
    <x v="0"/>
    <n v="26"/>
    <x v="0"/>
    <n v="0"/>
    <x v="1"/>
    <x v="1"/>
    <n v="59"/>
    <x v="0"/>
    <x v="0"/>
    <x v="637"/>
    <n v="54.998767338719631"/>
    <n v="10"/>
    <s v="High"/>
    <x v="2"/>
    <n v="0.25"/>
    <x v="2"/>
    <x v="1"/>
  </r>
  <r>
    <s v="6172-AXRU"/>
    <x v="0"/>
    <x v="16"/>
    <x v="1"/>
    <x v="1"/>
    <s v="MD"/>
    <x v="1"/>
    <n v="28"/>
    <x v="1"/>
    <n v="2"/>
    <x v="2"/>
    <x v="0"/>
    <n v="52"/>
    <x v="0"/>
    <x v="0"/>
    <x v="1210"/>
    <n v="47.041349146410063"/>
    <n v="0"/>
    <s v="None"/>
    <x v="2"/>
    <n v="0"/>
    <x v="2"/>
    <x v="0"/>
  </r>
  <r>
    <s v="4086-ONYS"/>
    <x v="0"/>
    <x v="30"/>
    <x v="2"/>
    <x v="1"/>
    <s v="DC"/>
    <x v="1"/>
    <n v="47"/>
    <x v="1"/>
    <n v="5"/>
    <x v="0"/>
    <x v="0"/>
    <n v="15"/>
    <x v="0"/>
    <x v="0"/>
    <x v="934"/>
    <n v="15.34376673710628"/>
    <n v="5"/>
    <s v="Medium"/>
    <x v="0"/>
    <n v="0.15151515151515152"/>
    <x v="0"/>
    <x v="0"/>
  </r>
  <r>
    <s v="3522-PCZO"/>
    <x v="0"/>
    <x v="58"/>
    <x v="1"/>
    <x v="1"/>
    <s v="OK"/>
    <x v="0"/>
    <n v="25"/>
    <x v="1"/>
    <n v="4"/>
    <x v="0"/>
    <x v="1"/>
    <n v="30"/>
    <x v="0"/>
    <x v="0"/>
    <x v="129"/>
    <n v="24.053875010912051"/>
    <n v="4"/>
    <s v="Medium"/>
    <x v="1"/>
    <n v="0.125"/>
    <x v="2"/>
    <x v="0"/>
  </r>
  <r>
    <s v="0194-UGAI"/>
    <x v="0"/>
    <x v="67"/>
    <x v="1"/>
    <x v="1"/>
    <s v="WI"/>
    <x v="1"/>
    <n v="34"/>
    <x v="0"/>
    <n v="0"/>
    <x v="2"/>
    <x v="1"/>
    <n v="37"/>
    <x v="0"/>
    <x v="0"/>
    <x v="1286"/>
    <n v="34.584941653155212"/>
    <n v="3"/>
    <s v="Medium"/>
    <x v="1"/>
    <n v="8.5714285714285715E-2"/>
    <x v="0"/>
    <x v="1"/>
  </r>
  <r>
    <s v="1628-NBSX"/>
    <x v="0"/>
    <x v="51"/>
    <x v="1"/>
    <x v="1"/>
    <s v="KY"/>
    <x v="1"/>
    <n v="43"/>
    <x v="0"/>
    <n v="0"/>
    <x v="0"/>
    <x v="1"/>
    <n v="27"/>
    <x v="0"/>
    <x v="0"/>
    <x v="80"/>
    <n v="27.063496811037751"/>
    <n v="1"/>
    <s v="Low"/>
    <x v="1"/>
    <n v="0.125"/>
    <x v="0"/>
    <x v="0"/>
  </r>
  <r>
    <s v="9611-SQOP"/>
    <x v="0"/>
    <x v="12"/>
    <x v="1"/>
    <x v="0"/>
    <s v="NC"/>
    <x v="0"/>
    <n v="53"/>
    <x v="0"/>
    <n v="0"/>
    <x v="0"/>
    <x v="0"/>
    <n v="13"/>
    <x v="0"/>
    <x v="0"/>
    <x v="128"/>
    <n v="11.34447819360285"/>
    <n v="3"/>
    <s v="Medium"/>
    <x v="0"/>
    <n v="3"/>
    <x v="0"/>
    <x v="0"/>
  </r>
  <r>
    <s v="0964-SHEN"/>
    <x v="1"/>
    <x v="9"/>
    <x v="4"/>
    <x v="0"/>
    <s v="WI"/>
    <x v="0"/>
    <n v="21"/>
    <x v="0"/>
    <n v="0"/>
    <x v="0"/>
    <x v="1"/>
    <n v="34"/>
    <x v="1"/>
    <x v="9"/>
    <x v="691"/>
    <n v="35.409041041937122"/>
    <n v="6"/>
    <s v="High"/>
    <x v="1"/>
    <n v="2"/>
    <x v="2"/>
    <x v="1"/>
  </r>
  <r>
    <s v="7836-HNMB"/>
    <x v="0"/>
    <x v="58"/>
    <x v="0"/>
    <x v="0"/>
    <s v="WY"/>
    <x v="1"/>
    <n v="53"/>
    <x v="0"/>
    <n v="0"/>
    <x v="0"/>
    <x v="1"/>
    <n v="56"/>
    <x v="0"/>
    <x v="0"/>
    <x v="1166"/>
    <n v="54.183368046759981"/>
    <n v="2"/>
    <s v="Low"/>
    <x v="2"/>
    <n v="6.25E-2"/>
    <x v="0"/>
    <x v="2"/>
  </r>
  <r>
    <s v="6752-VVVP"/>
    <x v="1"/>
    <x v="2"/>
    <x v="1"/>
    <x v="1"/>
    <s v="UT"/>
    <x v="0"/>
    <n v="40"/>
    <x v="0"/>
    <n v="0"/>
    <x v="0"/>
    <x v="1"/>
    <n v="41"/>
    <x v="1"/>
    <x v="7"/>
    <x v="598"/>
    <n v="47.363357390041571"/>
    <n v="0"/>
    <s v="None"/>
    <x v="1"/>
    <n v="0"/>
    <x v="0"/>
    <x v="2"/>
  </r>
  <r>
    <s v="8737-CDBU"/>
    <x v="0"/>
    <x v="33"/>
    <x v="1"/>
    <x v="1"/>
    <s v="FL"/>
    <x v="1"/>
    <n v="64"/>
    <x v="0"/>
    <n v="0"/>
    <x v="1"/>
    <x v="1"/>
    <n v="37"/>
    <x v="0"/>
    <x v="0"/>
    <x v="63"/>
    <n v="37.064951130482001"/>
    <n v="0"/>
    <s v="None"/>
    <x v="1"/>
    <n v="0"/>
    <x v="0"/>
    <x v="0"/>
  </r>
  <r>
    <s v="2292-DAWI"/>
    <x v="0"/>
    <x v="47"/>
    <x v="1"/>
    <x v="1"/>
    <s v="ID"/>
    <x v="0"/>
    <n v="23"/>
    <x v="0"/>
    <n v="0"/>
    <x v="0"/>
    <x v="1"/>
    <n v="49"/>
    <x v="0"/>
    <x v="0"/>
    <x v="1177"/>
    <n v="39.967445525467802"/>
    <n v="5"/>
    <s v="Medium"/>
    <x v="1"/>
    <n v="0.16129032258064516"/>
    <x v="2"/>
    <x v="2"/>
  </r>
  <r>
    <s v="8848-EHAP"/>
    <x v="0"/>
    <x v="25"/>
    <x v="1"/>
    <x v="1"/>
    <s v="AR"/>
    <x v="0"/>
    <n v="73"/>
    <x v="0"/>
    <n v="0"/>
    <x v="2"/>
    <x v="1"/>
    <n v="58"/>
    <x v="0"/>
    <x v="0"/>
    <x v="467"/>
    <n v="48.164170327929583"/>
    <n v="3"/>
    <s v="Medium"/>
    <x v="2"/>
    <n v="4.6153846153846156E-2"/>
    <x v="1"/>
    <x v="0"/>
  </r>
  <r>
    <s v="4621-PJSZ"/>
    <x v="0"/>
    <x v="33"/>
    <x v="0"/>
    <x v="1"/>
    <s v="WV"/>
    <x v="0"/>
    <n v="21"/>
    <x v="0"/>
    <n v="0"/>
    <x v="0"/>
    <x v="1"/>
    <n v="46"/>
    <x v="0"/>
    <x v="0"/>
    <x v="588"/>
    <n v="45.301253654657287"/>
    <n v="5"/>
    <s v="Medium"/>
    <x v="1"/>
    <n v="0.21739130434782608"/>
    <x v="2"/>
    <x v="0"/>
  </r>
  <r>
    <s v="5060-SCJP"/>
    <x v="0"/>
    <x v="34"/>
    <x v="0"/>
    <x v="0"/>
    <s v="GA"/>
    <x v="0"/>
    <n v="35"/>
    <x v="0"/>
    <n v="0"/>
    <x v="1"/>
    <x v="1"/>
    <n v="14"/>
    <x v="0"/>
    <x v="0"/>
    <x v="868"/>
    <n v="16.43133644395132"/>
    <n v="0"/>
    <s v="None"/>
    <x v="0"/>
    <n v="0"/>
    <x v="0"/>
    <x v="0"/>
  </r>
  <r>
    <s v="4084-VRUO"/>
    <x v="0"/>
    <x v="52"/>
    <x v="1"/>
    <x v="1"/>
    <s v="TX"/>
    <x v="0"/>
    <n v="51"/>
    <x v="0"/>
    <n v="0"/>
    <x v="0"/>
    <x v="1"/>
    <n v="46"/>
    <x v="0"/>
    <x v="0"/>
    <x v="950"/>
    <n v="41.4032841940002"/>
    <n v="7"/>
    <s v="High"/>
    <x v="1"/>
    <n v="0.11666666666666667"/>
    <x v="0"/>
    <x v="0"/>
  </r>
  <r>
    <s v="4286-YTDD"/>
    <x v="0"/>
    <x v="5"/>
    <x v="1"/>
    <x v="1"/>
    <s v="AZ"/>
    <x v="1"/>
    <n v="54"/>
    <x v="0"/>
    <n v="0"/>
    <x v="0"/>
    <x v="0"/>
    <n v="24"/>
    <x v="0"/>
    <x v="0"/>
    <x v="874"/>
    <n v="22.803518885869629"/>
    <n v="5"/>
    <s v="Medium"/>
    <x v="1"/>
    <n v="0.16666666666666666"/>
    <x v="0"/>
    <x v="2"/>
  </r>
  <r>
    <s v="4503-QYOB"/>
    <x v="1"/>
    <x v="12"/>
    <x v="2"/>
    <x v="1"/>
    <s v="IA"/>
    <x v="1"/>
    <n v="77"/>
    <x v="0"/>
    <n v="0"/>
    <x v="0"/>
    <x v="1"/>
    <n v="44"/>
    <x v="3"/>
    <x v="8"/>
    <x v="738"/>
    <n v="49.052425828546539"/>
    <n v="9"/>
    <s v="High"/>
    <x v="1"/>
    <n v="9"/>
    <x v="1"/>
    <x v="1"/>
  </r>
  <r>
    <s v="1243-IBKL"/>
    <x v="0"/>
    <x v="59"/>
    <x v="1"/>
    <x v="1"/>
    <s v="NC"/>
    <x v="0"/>
    <n v="22"/>
    <x v="0"/>
    <n v="0"/>
    <x v="2"/>
    <x v="0"/>
    <n v="37"/>
    <x v="0"/>
    <x v="0"/>
    <x v="212"/>
    <n v="42.095310823725598"/>
    <n v="6"/>
    <s v="High"/>
    <x v="1"/>
    <n v="0.12"/>
    <x v="2"/>
    <x v="0"/>
  </r>
  <r>
    <s v="6552-YPRJ"/>
    <x v="0"/>
    <x v="29"/>
    <x v="1"/>
    <x v="1"/>
    <s v="GA"/>
    <x v="1"/>
    <n v="49"/>
    <x v="0"/>
    <n v="0"/>
    <x v="2"/>
    <x v="1"/>
    <n v="70"/>
    <x v="0"/>
    <x v="0"/>
    <x v="610"/>
    <n v="75.317641549409714"/>
    <n v="0"/>
    <s v="None"/>
    <x v="2"/>
    <n v="0"/>
    <x v="0"/>
    <x v="0"/>
  </r>
  <r>
    <s v="8477-AANG"/>
    <x v="0"/>
    <x v="39"/>
    <x v="1"/>
    <x v="1"/>
    <s v="MN"/>
    <x v="1"/>
    <n v="43"/>
    <x v="1"/>
    <n v="5"/>
    <x v="0"/>
    <x v="1"/>
    <n v="42"/>
    <x v="0"/>
    <x v="0"/>
    <x v="4"/>
    <n v="40.291655601322752"/>
    <n v="5"/>
    <s v="Medium"/>
    <x v="1"/>
    <n v="7.0422535211267609E-2"/>
    <x v="0"/>
    <x v="1"/>
  </r>
  <r>
    <s v="7529-FNNU"/>
    <x v="0"/>
    <x v="12"/>
    <x v="1"/>
    <x v="1"/>
    <s v="AK"/>
    <x v="0"/>
    <n v="25"/>
    <x v="0"/>
    <n v="0"/>
    <x v="0"/>
    <x v="0"/>
    <n v="22"/>
    <x v="0"/>
    <x v="0"/>
    <x v="667"/>
    <n v="21.544245081331368"/>
    <n v="2"/>
    <s v="Low"/>
    <x v="1"/>
    <n v="2"/>
    <x v="2"/>
    <x v="2"/>
  </r>
  <r>
    <s v="8411-LLFB"/>
    <x v="0"/>
    <x v="30"/>
    <x v="1"/>
    <x v="1"/>
    <s v="SD"/>
    <x v="1"/>
    <n v="62"/>
    <x v="0"/>
    <n v="0"/>
    <x v="1"/>
    <x v="1"/>
    <n v="40"/>
    <x v="0"/>
    <x v="0"/>
    <x v="807"/>
    <n v="41.965211943229697"/>
    <n v="4"/>
    <s v="Medium"/>
    <x v="1"/>
    <n v="0.12121212121212122"/>
    <x v="0"/>
    <x v="1"/>
  </r>
  <r>
    <s v="9094-UTHL"/>
    <x v="0"/>
    <x v="66"/>
    <x v="1"/>
    <x v="1"/>
    <s v="UT"/>
    <x v="0"/>
    <n v="67"/>
    <x v="0"/>
    <n v="0"/>
    <x v="1"/>
    <x v="1"/>
    <n v="25"/>
    <x v="0"/>
    <x v="0"/>
    <x v="94"/>
    <n v="21.47163115941586"/>
    <n v="6"/>
    <s v="High"/>
    <x v="1"/>
    <n v="0.22222222222222221"/>
    <x v="1"/>
    <x v="2"/>
  </r>
  <r>
    <s v="2313-HTBV"/>
    <x v="0"/>
    <x v="41"/>
    <x v="1"/>
    <x v="1"/>
    <s v="IL"/>
    <x v="1"/>
    <n v="35"/>
    <x v="0"/>
    <n v="0"/>
    <x v="2"/>
    <x v="1"/>
    <n v="37"/>
    <x v="0"/>
    <x v="0"/>
    <x v="698"/>
    <n v="40.45924664935287"/>
    <n v="9"/>
    <s v="High"/>
    <x v="1"/>
    <n v="0.12857142857142856"/>
    <x v="0"/>
    <x v="1"/>
  </r>
  <r>
    <s v="0399-BYLE"/>
    <x v="0"/>
    <x v="40"/>
    <x v="0"/>
    <x v="1"/>
    <s v="NC"/>
    <x v="1"/>
    <n v="54"/>
    <x v="0"/>
    <n v="0"/>
    <x v="1"/>
    <x v="0"/>
    <n v="46"/>
    <x v="0"/>
    <x v="0"/>
    <x v="508"/>
    <n v="41.857877386326827"/>
    <n v="1"/>
    <s v="Low"/>
    <x v="1"/>
    <n v="1.5873015873015872E-2"/>
    <x v="0"/>
    <x v="0"/>
  </r>
  <r>
    <s v="9622-WWNR"/>
    <x v="0"/>
    <x v="16"/>
    <x v="1"/>
    <x v="0"/>
    <s v="SD"/>
    <x v="1"/>
    <n v="77"/>
    <x v="0"/>
    <n v="0"/>
    <x v="2"/>
    <x v="1"/>
    <n v="44"/>
    <x v="0"/>
    <x v="0"/>
    <x v="1119"/>
    <n v="36.972364836019793"/>
    <n v="10"/>
    <s v="High"/>
    <x v="1"/>
    <n v="0.1388888888888889"/>
    <x v="1"/>
    <x v="1"/>
  </r>
  <r>
    <s v="1114-YGUX"/>
    <x v="0"/>
    <x v="26"/>
    <x v="1"/>
    <x v="1"/>
    <s v="TN"/>
    <x v="0"/>
    <n v="47"/>
    <x v="0"/>
    <n v="0"/>
    <x v="0"/>
    <x v="1"/>
    <n v="31"/>
    <x v="0"/>
    <x v="0"/>
    <x v="13"/>
    <n v="25.43077525253252"/>
    <n v="6"/>
    <s v="High"/>
    <x v="1"/>
    <n v="0.2857142857142857"/>
    <x v="0"/>
    <x v="0"/>
  </r>
  <r>
    <s v="4740-EYIQ"/>
    <x v="0"/>
    <x v="30"/>
    <x v="2"/>
    <x v="1"/>
    <s v="MN"/>
    <x v="0"/>
    <n v="50"/>
    <x v="1"/>
    <n v="2"/>
    <x v="1"/>
    <x v="0"/>
    <n v="23"/>
    <x v="0"/>
    <x v="0"/>
    <x v="913"/>
    <n v="23.643389291986502"/>
    <n v="8"/>
    <s v="High"/>
    <x v="1"/>
    <n v="0.24242424242424243"/>
    <x v="0"/>
    <x v="1"/>
  </r>
  <r>
    <s v="6818-RGMC"/>
    <x v="0"/>
    <x v="58"/>
    <x v="2"/>
    <x v="0"/>
    <s v="FL"/>
    <x v="1"/>
    <n v="51"/>
    <x v="0"/>
    <n v="0"/>
    <x v="0"/>
    <x v="1"/>
    <n v="34"/>
    <x v="0"/>
    <x v="0"/>
    <x v="722"/>
    <n v="29.59971519163658"/>
    <n v="10"/>
    <s v="High"/>
    <x v="1"/>
    <n v="0.3125"/>
    <x v="0"/>
    <x v="0"/>
  </r>
  <r>
    <s v="8412-WZYF"/>
    <x v="0"/>
    <x v="12"/>
    <x v="3"/>
    <x v="1"/>
    <s v="FL"/>
    <x v="1"/>
    <n v="50"/>
    <x v="0"/>
    <n v="0"/>
    <x v="0"/>
    <x v="1"/>
    <n v="24"/>
    <x v="0"/>
    <x v="0"/>
    <x v="1333"/>
    <n v="27.292404554281671"/>
    <n v="10"/>
    <s v="High"/>
    <x v="1"/>
    <n v="10"/>
    <x v="0"/>
    <x v="0"/>
  </r>
  <r>
    <s v="4848-CZZK"/>
    <x v="0"/>
    <x v="12"/>
    <x v="1"/>
    <x v="1"/>
    <s v="NY"/>
    <x v="0"/>
    <n v="57"/>
    <x v="0"/>
    <n v="0"/>
    <x v="0"/>
    <x v="1"/>
    <n v="27"/>
    <x v="0"/>
    <x v="0"/>
    <x v="695"/>
    <n v="27.114818321688301"/>
    <n v="0"/>
    <s v="None"/>
    <x v="1"/>
    <n v="0"/>
    <x v="0"/>
    <x v="3"/>
  </r>
  <r>
    <s v="0463-UZTO"/>
    <x v="0"/>
    <x v="56"/>
    <x v="1"/>
    <x v="0"/>
    <s v="MO"/>
    <x v="0"/>
    <n v="22"/>
    <x v="0"/>
    <n v="0"/>
    <x v="2"/>
    <x v="0"/>
    <n v="8"/>
    <x v="0"/>
    <x v="0"/>
    <x v="1395"/>
    <n v="7.006098106061037"/>
    <n v="8"/>
    <s v="High"/>
    <x v="0"/>
    <n v="0.11764705882352941"/>
    <x v="2"/>
    <x v="1"/>
  </r>
  <r>
    <s v="2516-ULXH"/>
    <x v="0"/>
    <x v="46"/>
    <x v="2"/>
    <x v="0"/>
    <s v="TX"/>
    <x v="1"/>
    <n v="37"/>
    <x v="0"/>
    <n v="0"/>
    <x v="1"/>
    <x v="3"/>
    <n v="12"/>
    <x v="0"/>
    <x v="0"/>
    <x v="811"/>
    <n v="12.50891961976809"/>
    <n v="1"/>
    <s v="Low"/>
    <x v="0"/>
    <n v="1.7241379310344827E-2"/>
    <x v="0"/>
    <x v="0"/>
  </r>
  <r>
    <s v="7986-ZPAI"/>
    <x v="1"/>
    <x v="37"/>
    <x v="0"/>
    <x v="0"/>
    <s v="RI"/>
    <x v="0"/>
    <n v="58"/>
    <x v="0"/>
    <n v="0"/>
    <x v="0"/>
    <x v="1"/>
    <n v="35"/>
    <x v="1"/>
    <x v="7"/>
    <x v="1128"/>
    <n v="39.090222380118938"/>
    <n v="5"/>
    <s v="Medium"/>
    <x v="1"/>
    <n v="0.7142857142857143"/>
    <x v="0"/>
    <x v="3"/>
  </r>
  <r>
    <s v="7255-RKAK"/>
    <x v="0"/>
    <x v="24"/>
    <x v="1"/>
    <x v="1"/>
    <s v="MO"/>
    <x v="0"/>
    <n v="45"/>
    <x v="1"/>
    <n v="2"/>
    <x v="0"/>
    <x v="1"/>
    <n v="23"/>
    <x v="0"/>
    <x v="0"/>
    <x v="769"/>
    <n v="24.739436652200059"/>
    <n v="3"/>
    <s v="Medium"/>
    <x v="1"/>
    <n v="0.21428571428571427"/>
    <x v="0"/>
    <x v="1"/>
  </r>
  <r>
    <s v="6082-MYFG"/>
    <x v="1"/>
    <x v="8"/>
    <x v="3"/>
    <x v="0"/>
    <s v="PA"/>
    <x v="1"/>
    <n v="60"/>
    <x v="0"/>
    <n v="0"/>
    <x v="0"/>
    <x v="3"/>
    <n v="10"/>
    <x v="3"/>
    <x v="8"/>
    <x v="754"/>
    <n v="9.0553930136914129"/>
    <n v="5"/>
    <s v="Medium"/>
    <x v="0"/>
    <n v="2.5"/>
    <x v="0"/>
    <x v="3"/>
  </r>
  <r>
    <s v="5816-MYCF"/>
    <x v="0"/>
    <x v="33"/>
    <x v="1"/>
    <x v="0"/>
    <s v="NC"/>
    <x v="1"/>
    <n v="27"/>
    <x v="0"/>
    <n v="0"/>
    <x v="0"/>
    <x v="1"/>
    <n v="22"/>
    <x v="0"/>
    <x v="0"/>
    <x v="1087"/>
    <n v="18.612017040709571"/>
    <n v="5"/>
    <s v="Medium"/>
    <x v="1"/>
    <n v="0.21739130434782608"/>
    <x v="2"/>
    <x v="0"/>
  </r>
  <r>
    <s v="4962-MMQZ"/>
    <x v="0"/>
    <x v="30"/>
    <x v="1"/>
    <x v="0"/>
    <s v="SD"/>
    <x v="1"/>
    <n v="51"/>
    <x v="0"/>
    <n v="0"/>
    <x v="1"/>
    <x v="0"/>
    <n v="8"/>
    <x v="0"/>
    <x v="0"/>
    <x v="348"/>
    <n v="9.5587314637809069"/>
    <n v="1"/>
    <s v="Low"/>
    <x v="0"/>
    <n v="3.0303030303030304E-2"/>
    <x v="0"/>
    <x v="1"/>
  </r>
  <r>
    <s v="9095-FZBA"/>
    <x v="1"/>
    <x v="12"/>
    <x v="2"/>
    <x v="0"/>
    <s v="OK"/>
    <x v="0"/>
    <n v="48"/>
    <x v="0"/>
    <n v="0"/>
    <x v="0"/>
    <x v="3"/>
    <n v="8"/>
    <x v="1"/>
    <x v="9"/>
    <x v="1209"/>
    <n v="8.7615998818671592"/>
    <n v="10"/>
    <s v="High"/>
    <x v="0"/>
    <n v="10"/>
    <x v="0"/>
    <x v="0"/>
  </r>
  <r>
    <s v="1253-BECX"/>
    <x v="0"/>
    <x v="43"/>
    <x v="0"/>
    <x v="0"/>
    <s v="ME"/>
    <x v="1"/>
    <n v="50"/>
    <x v="0"/>
    <n v="0"/>
    <x v="0"/>
    <x v="0"/>
    <n v="37"/>
    <x v="0"/>
    <x v="0"/>
    <x v="637"/>
    <n v="43.792025215137251"/>
    <n v="4"/>
    <s v="Medium"/>
    <x v="1"/>
    <n v="0.13793103448275862"/>
    <x v="0"/>
    <x v="3"/>
  </r>
  <r>
    <s v="5308-TTWS"/>
    <x v="1"/>
    <x v="19"/>
    <x v="5"/>
    <x v="1"/>
    <s v="ID"/>
    <x v="0"/>
    <n v="83"/>
    <x v="1"/>
    <n v="2"/>
    <x v="0"/>
    <x v="1"/>
    <n v="44"/>
    <x v="2"/>
    <x v="21"/>
    <x v="328"/>
    <n v="44.227915254773173"/>
    <n v="2"/>
    <s v="Low"/>
    <x v="1"/>
    <n v="7.6923076923076927E-2"/>
    <x v="1"/>
    <x v="2"/>
  </r>
  <r>
    <s v="5980-EPXI"/>
    <x v="0"/>
    <x v="48"/>
    <x v="0"/>
    <x v="0"/>
    <s v="NV"/>
    <x v="1"/>
    <n v="60"/>
    <x v="0"/>
    <n v="0"/>
    <x v="1"/>
    <x v="0"/>
    <n v="13"/>
    <x v="0"/>
    <x v="0"/>
    <x v="1117"/>
    <n v="10.930849702211839"/>
    <n v="10"/>
    <s v="High"/>
    <x v="0"/>
    <n v="0.5"/>
    <x v="0"/>
    <x v="2"/>
  </r>
  <r>
    <s v="7049-RXQV"/>
    <x v="0"/>
    <x v="25"/>
    <x v="1"/>
    <x v="1"/>
    <s v="IN"/>
    <x v="1"/>
    <n v="56"/>
    <x v="0"/>
    <n v="0"/>
    <x v="2"/>
    <x v="1"/>
    <n v="46"/>
    <x v="0"/>
    <x v="0"/>
    <x v="114"/>
    <n v="51.652931768849939"/>
    <n v="9"/>
    <s v="High"/>
    <x v="1"/>
    <n v="0.13846153846153847"/>
    <x v="0"/>
    <x v="1"/>
  </r>
  <r>
    <s v="6501-RRWS"/>
    <x v="1"/>
    <x v="45"/>
    <x v="1"/>
    <x v="1"/>
    <s v="AK"/>
    <x v="0"/>
    <n v="27"/>
    <x v="0"/>
    <n v="0"/>
    <x v="0"/>
    <x v="3"/>
    <n v="35"/>
    <x v="1"/>
    <x v="11"/>
    <x v="1396"/>
    <n v="41.674589199257433"/>
    <n v="8"/>
    <s v="High"/>
    <x v="1"/>
    <n v="0.61538461538461542"/>
    <x v="2"/>
    <x v="2"/>
  </r>
  <r>
    <s v="6676-VJRE"/>
    <x v="0"/>
    <x v="57"/>
    <x v="1"/>
    <x v="1"/>
    <s v="CO"/>
    <x v="1"/>
    <n v="27"/>
    <x v="0"/>
    <n v="0"/>
    <x v="2"/>
    <x v="0"/>
    <n v="42"/>
    <x v="0"/>
    <x v="0"/>
    <x v="1397"/>
    <n v="47.984462469110163"/>
    <n v="3"/>
    <s v="Medium"/>
    <x v="1"/>
    <n v="4.1095890410958902E-2"/>
    <x v="2"/>
    <x v="2"/>
  </r>
  <r>
    <s v="0160-DASG"/>
    <x v="0"/>
    <x v="64"/>
    <x v="1"/>
    <x v="1"/>
    <s v="AZ"/>
    <x v="1"/>
    <n v="23"/>
    <x v="1"/>
    <n v="4"/>
    <x v="1"/>
    <x v="1"/>
    <n v="47"/>
    <x v="0"/>
    <x v="0"/>
    <x v="1010"/>
    <n v="46.074819537663338"/>
    <n v="2"/>
    <s v="Low"/>
    <x v="1"/>
    <n v="4.3478260869565216E-2"/>
    <x v="2"/>
    <x v="2"/>
  </r>
  <r>
    <s v="5534-SNQL"/>
    <x v="0"/>
    <x v="63"/>
    <x v="0"/>
    <x v="0"/>
    <s v="NJ"/>
    <x v="1"/>
    <n v="23"/>
    <x v="1"/>
    <n v="2"/>
    <x v="1"/>
    <x v="0"/>
    <n v="10"/>
    <x v="0"/>
    <x v="0"/>
    <x v="1203"/>
    <n v="9.5320213104585729"/>
    <n v="2"/>
    <s v="Low"/>
    <x v="0"/>
    <n v="4.2553191489361701E-2"/>
    <x v="2"/>
    <x v="3"/>
  </r>
  <r>
    <s v="4790-WGIY"/>
    <x v="1"/>
    <x v="48"/>
    <x v="4"/>
    <x v="1"/>
    <s v="NE"/>
    <x v="0"/>
    <n v="27"/>
    <x v="0"/>
    <n v="0"/>
    <x v="1"/>
    <x v="0"/>
    <n v="25"/>
    <x v="1"/>
    <x v="11"/>
    <x v="1192"/>
    <n v="29.8491406373874"/>
    <n v="8"/>
    <s v="High"/>
    <x v="1"/>
    <n v="0.4"/>
    <x v="2"/>
    <x v="1"/>
  </r>
  <r>
    <s v="8980-MABK"/>
    <x v="0"/>
    <x v="67"/>
    <x v="2"/>
    <x v="0"/>
    <s v="MN"/>
    <x v="1"/>
    <n v="20"/>
    <x v="0"/>
    <n v="0"/>
    <x v="1"/>
    <x v="0"/>
    <n v="11"/>
    <x v="0"/>
    <x v="0"/>
    <x v="59"/>
    <n v="10.36002258163623"/>
    <n v="0"/>
    <s v="None"/>
    <x v="0"/>
    <n v="0"/>
    <x v="2"/>
    <x v="1"/>
  </r>
  <r>
    <s v="0932-RUVI"/>
    <x v="1"/>
    <x v="12"/>
    <x v="5"/>
    <x v="1"/>
    <s v="CT"/>
    <x v="0"/>
    <n v="34"/>
    <x v="0"/>
    <n v="0"/>
    <x v="0"/>
    <x v="1"/>
    <n v="16"/>
    <x v="1"/>
    <x v="9"/>
    <x v="332"/>
    <n v="17.73146227627748"/>
    <n v="10"/>
    <s v="High"/>
    <x v="0"/>
    <n v="10"/>
    <x v="0"/>
    <x v="3"/>
  </r>
  <r>
    <s v="1696-JSRN"/>
    <x v="0"/>
    <x v="52"/>
    <x v="1"/>
    <x v="0"/>
    <s v="OH"/>
    <x v="1"/>
    <n v="51"/>
    <x v="0"/>
    <n v="0"/>
    <x v="2"/>
    <x v="1"/>
    <n v="12"/>
    <x v="0"/>
    <x v="0"/>
    <x v="1115"/>
    <n v="10.236016244490759"/>
    <n v="1"/>
    <s v="Low"/>
    <x v="0"/>
    <n v="1.6666666666666666E-2"/>
    <x v="0"/>
    <x v="1"/>
  </r>
  <r>
    <s v="3597-ATBO"/>
    <x v="0"/>
    <x v="9"/>
    <x v="1"/>
    <x v="1"/>
    <s v="AL"/>
    <x v="0"/>
    <n v="48"/>
    <x v="1"/>
    <n v="2"/>
    <x v="0"/>
    <x v="1"/>
    <n v="28"/>
    <x v="0"/>
    <x v="0"/>
    <x v="651"/>
    <n v="33.005405604169589"/>
    <n v="0"/>
    <s v="None"/>
    <x v="1"/>
    <n v="0"/>
    <x v="0"/>
    <x v="0"/>
  </r>
  <r>
    <s v="7407-KMDX"/>
    <x v="1"/>
    <x v="62"/>
    <x v="5"/>
    <x v="1"/>
    <s v="CT"/>
    <x v="0"/>
    <n v="59"/>
    <x v="0"/>
    <n v="0"/>
    <x v="0"/>
    <x v="1"/>
    <n v="45"/>
    <x v="1"/>
    <x v="7"/>
    <x v="1212"/>
    <n v="36.709531916903423"/>
    <n v="9"/>
    <s v="High"/>
    <x v="1"/>
    <n v="0.6"/>
    <x v="0"/>
    <x v="3"/>
  </r>
  <r>
    <s v="8856-XDIV"/>
    <x v="1"/>
    <x v="4"/>
    <x v="3"/>
    <x v="1"/>
    <s v="AK"/>
    <x v="1"/>
    <n v="62"/>
    <x v="0"/>
    <n v="0"/>
    <x v="0"/>
    <x v="1"/>
    <n v="39"/>
    <x v="1"/>
    <x v="13"/>
    <x v="1299"/>
    <n v="31.269390660755398"/>
    <n v="10"/>
    <s v="High"/>
    <x v="1"/>
    <n v="0.26315789473684209"/>
    <x v="0"/>
    <x v="2"/>
  </r>
  <r>
    <s v="8407-JIEL"/>
    <x v="1"/>
    <x v="24"/>
    <x v="5"/>
    <x v="1"/>
    <s v="DC"/>
    <x v="0"/>
    <n v="45"/>
    <x v="0"/>
    <n v="0"/>
    <x v="0"/>
    <x v="1"/>
    <n v="43"/>
    <x v="2"/>
    <x v="21"/>
    <x v="252"/>
    <n v="39.96812338419349"/>
    <n v="1"/>
    <s v="Low"/>
    <x v="1"/>
    <n v="7.1428571428571425E-2"/>
    <x v="0"/>
    <x v="0"/>
  </r>
  <r>
    <s v="1610-MCGD"/>
    <x v="0"/>
    <x v="70"/>
    <x v="1"/>
    <x v="1"/>
    <s v="WI"/>
    <x v="0"/>
    <n v="64"/>
    <x v="0"/>
    <n v="0"/>
    <x v="0"/>
    <x v="1"/>
    <n v="51"/>
    <x v="0"/>
    <x v="0"/>
    <x v="812"/>
    <n v="45.647416802747777"/>
    <n v="4"/>
    <s v="Medium"/>
    <x v="2"/>
    <n v="6.7796610169491525E-2"/>
    <x v="0"/>
    <x v="1"/>
  </r>
  <r>
    <s v="4364-REQG"/>
    <x v="0"/>
    <x v="72"/>
    <x v="1"/>
    <x v="0"/>
    <s v="TX"/>
    <x v="0"/>
    <n v="36"/>
    <x v="0"/>
    <n v="0"/>
    <x v="2"/>
    <x v="0"/>
    <n v="10"/>
    <x v="0"/>
    <x v="0"/>
    <x v="899"/>
    <n v="8.1073666313708674"/>
    <n v="0"/>
    <s v="None"/>
    <x v="0"/>
    <n v="0"/>
    <x v="0"/>
    <x v="0"/>
  </r>
  <r>
    <s v="5111-XWWF"/>
    <x v="1"/>
    <x v="12"/>
    <x v="3"/>
    <x v="1"/>
    <s v="HI"/>
    <x v="1"/>
    <n v="78"/>
    <x v="0"/>
    <n v="0"/>
    <x v="0"/>
    <x v="1"/>
    <n v="41"/>
    <x v="4"/>
    <x v="14"/>
    <x v="199"/>
    <n v="43.635067618346241"/>
    <n v="8"/>
    <s v="High"/>
    <x v="1"/>
    <n v="8"/>
    <x v="1"/>
    <x v="2"/>
  </r>
  <r>
    <s v="5740-GTZK"/>
    <x v="0"/>
    <x v="49"/>
    <x v="1"/>
    <x v="1"/>
    <s v="IA"/>
    <x v="0"/>
    <n v="67"/>
    <x v="0"/>
    <n v="0"/>
    <x v="2"/>
    <x v="3"/>
    <n v="34"/>
    <x v="0"/>
    <x v="0"/>
    <x v="1398"/>
    <n v="33.462094341581711"/>
    <n v="2"/>
    <s v="Low"/>
    <x v="1"/>
    <n v="3.5714285714285712E-2"/>
    <x v="1"/>
    <x v="1"/>
  </r>
  <r>
    <s v="6055-SMGJ"/>
    <x v="0"/>
    <x v="31"/>
    <x v="1"/>
    <x v="1"/>
    <s v="WV"/>
    <x v="1"/>
    <n v="75"/>
    <x v="0"/>
    <n v="0"/>
    <x v="0"/>
    <x v="1"/>
    <n v="59"/>
    <x v="0"/>
    <x v="0"/>
    <x v="91"/>
    <n v="68.207882679969302"/>
    <n v="6"/>
    <s v="High"/>
    <x v="2"/>
    <n v="0.27272727272727271"/>
    <x v="1"/>
    <x v="0"/>
  </r>
  <r>
    <s v="3182-LTNL"/>
    <x v="1"/>
    <x v="74"/>
    <x v="5"/>
    <x v="1"/>
    <s v="NC"/>
    <x v="1"/>
    <n v="65"/>
    <x v="0"/>
    <n v="0"/>
    <x v="1"/>
    <x v="1"/>
    <n v="31"/>
    <x v="4"/>
    <x v="10"/>
    <x v="726"/>
    <n v="33.69923434813802"/>
    <n v="6"/>
    <s v="High"/>
    <x v="1"/>
    <n v="0.11320754716981132"/>
    <x v="0"/>
    <x v="0"/>
  </r>
  <r>
    <s v="6676-SGCD"/>
    <x v="0"/>
    <x v="11"/>
    <x v="1"/>
    <x v="1"/>
    <s v="WA"/>
    <x v="0"/>
    <n v="46"/>
    <x v="1"/>
    <n v="4"/>
    <x v="0"/>
    <x v="0"/>
    <n v="28"/>
    <x v="0"/>
    <x v="0"/>
    <x v="835"/>
    <n v="29.922686172750911"/>
    <n v="5"/>
    <s v="Medium"/>
    <x v="1"/>
    <n v="1"/>
    <x v="0"/>
    <x v="2"/>
  </r>
  <r>
    <s v="1467-WBXC"/>
    <x v="0"/>
    <x v="51"/>
    <x v="2"/>
    <x v="1"/>
    <s v="ME"/>
    <x v="1"/>
    <n v="67"/>
    <x v="0"/>
    <n v="0"/>
    <x v="0"/>
    <x v="0"/>
    <n v="24"/>
    <x v="0"/>
    <x v="0"/>
    <x v="898"/>
    <n v="26.598667026796381"/>
    <n v="8"/>
    <s v="High"/>
    <x v="1"/>
    <n v="1"/>
    <x v="1"/>
    <x v="3"/>
  </r>
  <r>
    <s v="8796-CWBN"/>
    <x v="0"/>
    <x v="0"/>
    <x v="2"/>
    <x v="1"/>
    <s v="OK"/>
    <x v="0"/>
    <n v="23"/>
    <x v="0"/>
    <n v="0"/>
    <x v="0"/>
    <x v="0"/>
    <n v="35"/>
    <x v="0"/>
    <x v="0"/>
    <x v="807"/>
    <n v="32.571680959208237"/>
    <n v="6"/>
    <s v="High"/>
    <x v="1"/>
    <n v="0.25"/>
    <x v="2"/>
    <x v="0"/>
  </r>
  <r>
    <s v="5687-GTJG"/>
    <x v="1"/>
    <x v="54"/>
    <x v="0"/>
    <x v="1"/>
    <s v="CA"/>
    <x v="0"/>
    <n v="34"/>
    <x v="0"/>
    <n v="0"/>
    <x v="0"/>
    <x v="0"/>
    <n v="65"/>
    <x v="1"/>
    <x v="11"/>
    <x v="915"/>
    <n v="72.683604168215538"/>
    <n v="7"/>
    <s v="High"/>
    <x v="2"/>
    <n v="0.7"/>
    <x v="0"/>
    <x v="2"/>
  </r>
  <r>
    <s v="4985-OVYB"/>
    <x v="0"/>
    <x v="36"/>
    <x v="1"/>
    <x v="0"/>
    <s v="AL"/>
    <x v="1"/>
    <n v="23"/>
    <x v="1"/>
    <n v="4"/>
    <x v="0"/>
    <x v="0"/>
    <n v="8"/>
    <x v="0"/>
    <x v="0"/>
    <x v="170"/>
    <n v="8.256379192589824"/>
    <n v="3"/>
    <s v="Medium"/>
    <x v="0"/>
    <n v="0.75"/>
    <x v="2"/>
    <x v="0"/>
  </r>
  <r>
    <s v="1713-WJJK"/>
    <x v="1"/>
    <x v="12"/>
    <x v="4"/>
    <x v="0"/>
    <s v="AK"/>
    <x v="1"/>
    <n v="32"/>
    <x v="0"/>
    <n v="0"/>
    <x v="0"/>
    <x v="0"/>
    <n v="9"/>
    <x v="1"/>
    <x v="9"/>
    <x v="1292"/>
    <n v="9.5957323725697847"/>
    <n v="8"/>
    <s v="High"/>
    <x v="0"/>
    <n v="8"/>
    <x v="0"/>
    <x v="2"/>
  </r>
  <r>
    <s v="4074-XJUC"/>
    <x v="0"/>
    <x v="8"/>
    <x v="0"/>
    <x v="1"/>
    <s v="MO"/>
    <x v="0"/>
    <n v="41"/>
    <x v="0"/>
    <n v="0"/>
    <x v="0"/>
    <x v="0"/>
    <n v="31"/>
    <x v="0"/>
    <x v="0"/>
    <x v="1343"/>
    <n v="32.997558800110362"/>
    <n v="2"/>
    <s v="Low"/>
    <x v="1"/>
    <n v="1"/>
    <x v="0"/>
    <x v="1"/>
  </r>
  <r>
    <s v="4791-USBM"/>
    <x v="0"/>
    <x v="42"/>
    <x v="2"/>
    <x v="1"/>
    <s v="NE"/>
    <x v="0"/>
    <n v="54"/>
    <x v="1"/>
    <n v="2"/>
    <x v="0"/>
    <x v="1"/>
    <n v="31"/>
    <x v="0"/>
    <x v="0"/>
    <x v="1334"/>
    <n v="29.663553168494079"/>
    <n v="2"/>
    <s v="Low"/>
    <x v="1"/>
    <n v="4.1666666666666664E-2"/>
    <x v="0"/>
    <x v="1"/>
  </r>
  <r>
    <s v="1113-HDJO"/>
    <x v="1"/>
    <x v="18"/>
    <x v="5"/>
    <x v="1"/>
    <s v="WY"/>
    <x v="1"/>
    <n v="67"/>
    <x v="0"/>
    <n v="0"/>
    <x v="0"/>
    <x v="1"/>
    <n v="26"/>
    <x v="3"/>
    <x v="8"/>
    <x v="519"/>
    <n v="29.597462293432351"/>
    <n v="3"/>
    <s v="Medium"/>
    <x v="1"/>
    <n v="5.2631578947368418E-2"/>
    <x v="1"/>
    <x v="2"/>
  </r>
  <r>
    <s v="4406-ZCIJ"/>
    <x v="0"/>
    <x v="33"/>
    <x v="1"/>
    <x v="1"/>
    <s v="MT"/>
    <x v="0"/>
    <n v="67"/>
    <x v="1"/>
    <n v="2"/>
    <x v="2"/>
    <x v="1"/>
    <n v="40"/>
    <x v="0"/>
    <x v="0"/>
    <x v="617"/>
    <n v="44.21823540523075"/>
    <n v="3"/>
    <s v="Medium"/>
    <x v="1"/>
    <n v="0.13043478260869565"/>
    <x v="1"/>
    <x v="2"/>
  </r>
  <r>
    <s v="7155-SRUS"/>
    <x v="0"/>
    <x v="39"/>
    <x v="1"/>
    <x v="0"/>
    <s v="IL"/>
    <x v="1"/>
    <n v="30"/>
    <x v="1"/>
    <n v="2"/>
    <x v="2"/>
    <x v="0"/>
    <n v="11"/>
    <x v="0"/>
    <x v="0"/>
    <x v="1303"/>
    <n v="10.853840656340569"/>
    <n v="8"/>
    <s v="High"/>
    <x v="0"/>
    <n v="0.11267605633802817"/>
    <x v="0"/>
    <x v="1"/>
  </r>
  <r>
    <s v="1292-NDAR"/>
    <x v="0"/>
    <x v="64"/>
    <x v="1"/>
    <x v="0"/>
    <s v="FL"/>
    <x v="0"/>
    <n v="48"/>
    <x v="0"/>
    <n v="0"/>
    <x v="1"/>
    <x v="0"/>
    <n v="32"/>
    <x v="0"/>
    <x v="0"/>
    <x v="7"/>
    <n v="27.176498304083459"/>
    <n v="6"/>
    <s v="High"/>
    <x v="1"/>
    <n v="0.13043478260869565"/>
    <x v="0"/>
    <x v="0"/>
  </r>
  <r>
    <s v="2544-JENS"/>
    <x v="0"/>
    <x v="19"/>
    <x v="1"/>
    <x v="1"/>
    <s v="MA"/>
    <x v="0"/>
    <n v="48"/>
    <x v="0"/>
    <n v="0"/>
    <x v="0"/>
    <x v="0"/>
    <n v="40"/>
    <x v="0"/>
    <x v="0"/>
    <x v="433"/>
    <n v="46.965988431724973"/>
    <n v="7"/>
    <s v="High"/>
    <x v="1"/>
    <n v="0.26923076923076922"/>
    <x v="0"/>
    <x v="3"/>
  </r>
  <r>
    <s v="5250-ZNZV"/>
    <x v="0"/>
    <x v="2"/>
    <x v="1"/>
    <x v="1"/>
    <s v="WI"/>
    <x v="1"/>
    <n v="30"/>
    <x v="0"/>
    <n v="0"/>
    <x v="0"/>
    <x v="0"/>
    <n v="19"/>
    <x v="0"/>
    <x v="0"/>
    <x v="152"/>
    <n v="22.79149634022826"/>
    <n v="6"/>
    <s v="High"/>
    <x v="0"/>
    <n v="0.5"/>
    <x v="0"/>
    <x v="1"/>
  </r>
  <r>
    <s v="5276-ZSJF"/>
    <x v="0"/>
    <x v="60"/>
    <x v="1"/>
    <x v="0"/>
    <s v="UT"/>
    <x v="0"/>
    <n v="48"/>
    <x v="0"/>
    <n v="0"/>
    <x v="1"/>
    <x v="1"/>
    <n v="48"/>
    <x v="0"/>
    <x v="0"/>
    <x v="95"/>
    <n v="49.943427403908338"/>
    <n v="8"/>
    <s v="High"/>
    <x v="1"/>
    <n v="0.14545454545454545"/>
    <x v="0"/>
    <x v="2"/>
  </r>
  <r>
    <s v="3157-EHBT"/>
    <x v="1"/>
    <x v="12"/>
    <x v="3"/>
    <x v="1"/>
    <s v="VT"/>
    <x v="0"/>
    <n v="75"/>
    <x v="0"/>
    <n v="0"/>
    <x v="0"/>
    <x v="1"/>
    <n v="49"/>
    <x v="4"/>
    <x v="4"/>
    <x v="1084"/>
    <n v="52.846499686042307"/>
    <n v="3"/>
    <s v="Medium"/>
    <x v="1"/>
    <n v="3"/>
    <x v="1"/>
    <x v="3"/>
  </r>
  <r>
    <s v="4937-AWGZ"/>
    <x v="1"/>
    <x v="11"/>
    <x v="5"/>
    <x v="1"/>
    <s v="MA"/>
    <x v="0"/>
    <n v="36"/>
    <x v="0"/>
    <n v="0"/>
    <x v="0"/>
    <x v="3"/>
    <n v="45"/>
    <x v="1"/>
    <x v="11"/>
    <x v="925"/>
    <n v="49.276915731470233"/>
    <n v="2"/>
    <s v="Low"/>
    <x v="1"/>
    <n v="0.4"/>
    <x v="0"/>
    <x v="3"/>
  </r>
  <r>
    <s v="4412-WZWF"/>
    <x v="1"/>
    <x v="4"/>
    <x v="4"/>
    <x v="0"/>
    <s v="GA"/>
    <x v="0"/>
    <n v="77"/>
    <x v="0"/>
    <n v="0"/>
    <x v="0"/>
    <x v="1"/>
    <n v="30"/>
    <x v="3"/>
    <x v="8"/>
    <x v="515"/>
    <n v="29.69422647289862"/>
    <n v="1"/>
    <s v="Low"/>
    <x v="1"/>
    <n v="2.6315789473684209E-2"/>
    <x v="1"/>
    <x v="0"/>
  </r>
  <r>
    <s v="4140-JQIZ"/>
    <x v="0"/>
    <x v="16"/>
    <x v="1"/>
    <x v="1"/>
    <s v="ID"/>
    <x v="0"/>
    <n v="29"/>
    <x v="0"/>
    <n v="0"/>
    <x v="2"/>
    <x v="0"/>
    <n v="54"/>
    <x v="0"/>
    <x v="0"/>
    <x v="990"/>
    <n v="57.472272367689058"/>
    <n v="6"/>
    <s v="High"/>
    <x v="2"/>
    <n v="8.3333333333333329E-2"/>
    <x v="2"/>
    <x v="2"/>
  </r>
  <r>
    <s v="5311-QILV"/>
    <x v="0"/>
    <x v="18"/>
    <x v="2"/>
    <x v="1"/>
    <s v="NM"/>
    <x v="1"/>
    <n v="24"/>
    <x v="0"/>
    <n v="0"/>
    <x v="1"/>
    <x v="1"/>
    <n v="29"/>
    <x v="0"/>
    <x v="0"/>
    <x v="371"/>
    <n v="27.666191609586761"/>
    <n v="7"/>
    <s v="High"/>
    <x v="1"/>
    <n v="0.12280701754385964"/>
    <x v="2"/>
    <x v="2"/>
  </r>
  <r>
    <s v="7649-WLSM"/>
    <x v="0"/>
    <x v="62"/>
    <x v="1"/>
    <x v="1"/>
    <s v="WV"/>
    <x v="0"/>
    <n v="19"/>
    <x v="0"/>
    <n v="0"/>
    <x v="0"/>
    <x v="1"/>
    <n v="53"/>
    <x v="0"/>
    <x v="0"/>
    <x v="737"/>
    <n v="60.552779156745373"/>
    <n v="3"/>
    <s v="Medium"/>
    <x v="2"/>
    <n v="0.2"/>
    <x v="2"/>
    <x v="0"/>
  </r>
  <r>
    <s v="8773-OAYK"/>
    <x v="0"/>
    <x v="12"/>
    <x v="3"/>
    <x v="0"/>
    <s v="OR"/>
    <x v="0"/>
    <n v="28"/>
    <x v="0"/>
    <n v="0"/>
    <x v="0"/>
    <x v="3"/>
    <n v="13"/>
    <x v="0"/>
    <x v="0"/>
    <x v="837"/>
    <n v="13.21962622627788"/>
    <n v="0"/>
    <s v="None"/>
    <x v="0"/>
    <n v="0"/>
    <x v="2"/>
    <x v="2"/>
  </r>
  <r>
    <s v="1736-DGPC"/>
    <x v="0"/>
    <x v="16"/>
    <x v="1"/>
    <x v="1"/>
    <s v="ID"/>
    <x v="1"/>
    <n v="50"/>
    <x v="0"/>
    <n v="0"/>
    <x v="2"/>
    <x v="1"/>
    <n v="49"/>
    <x v="0"/>
    <x v="0"/>
    <x v="725"/>
    <n v="42.693400488087491"/>
    <n v="0"/>
    <s v="None"/>
    <x v="1"/>
    <n v="0"/>
    <x v="0"/>
    <x v="2"/>
  </r>
  <r>
    <s v="0402-YQUW"/>
    <x v="0"/>
    <x v="2"/>
    <x v="0"/>
    <x v="1"/>
    <s v="MO"/>
    <x v="0"/>
    <n v="30"/>
    <x v="0"/>
    <n v="0"/>
    <x v="0"/>
    <x v="1"/>
    <n v="48"/>
    <x v="0"/>
    <x v="0"/>
    <x v="1094"/>
    <n v="45.587675681929738"/>
    <n v="2"/>
    <s v="Low"/>
    <x v="1"/>
    <n v="0.16666666666666666"/>
    <x v="0"/>
    <x v="1"/>
  </r>
  <r>
    <s v="2723-OOHS"/>
    <x v="0"/>
    <x v="24"/>
    <x v="1"/>
    <x v="0"/>
    <s v="AL"/>
    <x v="1"/>
    <n v="43"/>
    <x v="0"/>
    <n v="0"/>
    <x v="2"/>
    <x v="3"/>
    <n v="7"/>
    <x v="0"/>
    <x v="0"/>
    <x v="792"/>
    <n v="6.5127627665396508"/>
    <n v="2"/>
    <s v="Low"/>
    <x v="0"/>
    <n v="0.14285714285714285"/>
    <x v="0"/>
    <x v="0"/>
  </r>
  <r>
    <s v="7336-ASTP"/>
    <x v="0"/>
    <x v="68"/>
    <x v="1"/>
    <x v="1"/>
    <s v="SC"/>
    <x v="1"/>
    <n v="49"/>
    <x v="0"/>
    <n v="0"/>
    <x v="1"/>
    <x v="0"/>
    <n v="57"/>
    <x v="0"/>
    <x v="0"/>
    <x v="354"/>
    <n v="56.348276899297169"/>
    <n v="1"/>
    <s v="Low"/>
    <x v="2"/>
    <n v="2.0408163265306121E-2"/>
    <x v="0"/>
    <x v="0"/>
  </r>
  <r>
    <s v="6677-UAIY"/>
    <x v="0"/>
    <x v="57"/>
    <x v="1"/>
    <x v="1"/>
    <s v="OH"/>
    <x v="0"/>
    <n v="29"/>
    <x v="0"/>
    <n v="0"/>
    <x v="1"/>
    <x v="0"/>
    <n v="36"/>
    <x v="0"/>
    <x v="0"/>
    <x v="934"/>
    <n v="31.46605475234389"/>
    <n v="2"/>
    <s v="Low"/>
    <x v="1"/>
    <n v="2.7397260273972601E-2"/>
    <x v="2"/>
    <x v="1"/>
  </r>
  <r>
    <s v="2947-FZRI"/>
    <x v="0"/>
    <x v="23"/>
    <x v="1"/>
    <x v="1"/>
    <s v="CT"/>
    <x v="0"/>
    <n v="40"/>
    <x v="1"/>
    <n v="2"/>
    <x v="0"/>
    <x v="3"/>
    <n v="15"/>
    <x v="0"/>
    <x v="0"/>
    <x v="646"/>
    <n v="17.194879527456379"/>
    <n v="2"/>
    <s v="Low"/>
    <x v="0"/>
    <n v="4.6511627906976744E-2"/>
    <x v="0"/>
    <x v="3"/>
  </r>
  <r>
    <s v="4273-VKWW"/>
    <x v="1"/>
    <x v="63"/>
    <x v="5"/>
    <x v="0"/>
    <s v="NV"/>
    <x v="0"/>
    <n v="30"/>
    <x v="0"/>
    <n v="0"/>
    <x v="0"/>
    <x v="1"/>
    <n v="17"/>
    <x v="4"/>
    <x v="4"/>
    <x v="1300"/>
    <n v="19.133974870303678"/>
    <n v="10"/>
    <s v="High"/>
    <x v="0"/>
    <n v="0.21276595744680851"/>
    <x v="0"/>
    <x v="2"/>
  </r>
  <r>
    <s v="4569-LYNP"/>
    <x v="0"/>
    <x v="16"/>
    <x v="0"/>
    <x v="1"/>
    <s v="IA"/>
    <x v="1"/>
    <n v="25"/>
    <x v="0"/>
    <n v="0"/>
    <x v="2"/>
    <x v="0"/>
    <n v="28"/>
    <x v="0"/>
    <x v="0"/>
    <x v="13"/>
    <n v="31.35576219410914"/>
    <n v="5"/>
    <s v="Medium"/>
    <x v="1"/>
    <n v="6.9444444444444448E-2"/>
    <x v="2"/>
    <x v="1"/>
  </r>
  <r>
    <s v="2407-TFBP"/>
    <x v="0"/>
    <x v="47"/>
    <x v="1"/>
    <x v="0"/>
    <s v="DC"/>
    <x v="1"/>
    <n v="57"/>
    <x v="0"/>
    <n v="0"/>
    <x v="2"/>
    <x v="0"/>
    <n v="11"/>
    <x v="0"/>
    <x v="0"/>
    <x v="1254"/>
    <n v="11.827946946229851"/>
    <n v="8"/>
    <s v="High"/>
    <x v="0"/>
    <n v="0.25806451612903225"/>
    <x v="0"/>
    <x v="0"/>
  </r>
  <r>
    <s v="0483-OVZR"/>
    <x v="0"/>
    <x v="17"/>
    <x v="1"/>
    <x v="0"/>
    <s v="RI"/>
    <x v="0"/>
    <n v="61"/>
    <x v="0"/>
    <n v="0"/>
    <x v="2"/>
    <x v="0"/>
    <n v="8"/>
    <x v="0"/>
    <x v="0"/>
    <x v="790"/>
    <n v="8.026917959935334"/>
    <n v="8"/>
    <s v="High"/>
    <x v="0"/>
    <n v="0.15384615384615385"/>
    <x v="0"/>
    <x v="3"/>
  </r>
  <r>
    <s v="7200-VGEU"/>
    <x v="0"/>
    <x v="3"/>
    <x v="1"/>
    <x v="1"/>
    <s v="ME"/>
    <x v="1"/>
    <n v="47"/>
    <x v="1"/>
    <n v="5"/>
    <x v="2"/>
    <x v="1"/>
    <n v="36"/>
    <x v="0"/>
    <x v="0"/>
    <x v="443"/>
    <n v="34.989110738601688"/>
    <n v="8"/>
    <s v="High"/>
    <x v="1"/>
    <n v="0.11594202898550725"/>
    <x v="0"/>
    <x v="3"/>
  </r>
  <r>
    <s v="6282-TJED"/>
    <x v="1"/>
    <x v="12"/>
    <x v="3"/>
    <x v="0"/>
    <s v="IL"/>
    <x v="1"/>
    <n v="23"/>
    <x v="0"/>
    <n v="0"/>
    <x v="0"/>
    <x v="3"/>
    <n v="10"/>
    <x v="4"/>
    <x v="4"/>
    <x v="748"/>
    <n v="11.56873247507952"/>
    <n v="1"/>
    <s v="Low"/>
    <x v="0"/>
    <n v="1"/>
    <x v="2"/>
    <x v="1"/>
  </r>
  <r>
    <s v="0051-CPHP"/>
    <x v="0"/>
    <x v="63"/>
    <x v="1"/>
    <x v="0"/>
    <s v="MN"/>
    <x v="0"/>
    <n v="25"/>
    <x v="0"/>
    <n v="0"/>
    <x v="1"/>
    <x v="1"/>
    <n v="12"/>
    <x v="0"/>
    <x v="0"/>
    <x v="774"/>
    <n v="13.44491423528884"/>
    <n v="3"/>
    <s v="Medium"/>
    <x v="0"/>
    <n v="6.3829787234042548E-2"/>
    <x v="2"/>
    <x v="1"/>
  </r>
  <r>
    <s v="1872-KSLW"/>
    <x v="1"/>
    <x v="54"/>
    <x v="5"/>
    <x v="1"/>
    <s v="NY"/>
    <x v="1"/>
    <n v="61"/>
    <x v="0"/>
    <n v="0"/>
    <x v="0"/>
    <x v="1"/>
    <n v="53"/>
    <x v="1"/>
    <x v="13"/>
    <x v="1109"/>
    <n v="54.749259412729558"/>
    <n v="1"/>
    <s v="Low"/>
    <x v="2"/>
    <n v="0.1"/>
    <x v="0"/>
    <x v="3"/>
  </r>
  <r>
    <s v="3898-ZSGA"/>
    <x v="1"/>
    <x v="0"/>
    <x v="0"/>
    <x v="1"/>
    <s v="TX"/>
    <x v="1"/>
    <n v="67"/>
    <x v="1"/>
    <n v="2"/>
    <x v="0"/>
    <x v="1"/>
    <n v="24"/>
    <x v="3"/>
    <x v="8"/>
    <x v="21"/>
    <n v="24.170934561580498"/>
    <n v="8"/>
    <s v="High"/>
    <x v="1"/>
    <n v="0.33333333333333331"/>
    <x v="1"/>
    <x v="0"/>
  </r>
  <r>
    <s v="9485-LDKN"/>
    <x v="0"/>
    <x v="8"/>
    <x v="0"/>
    <x v="1"/>
    <s v="ID"/>
    <x v="0"/>
    <n v="47"/>
    <x v="0"/>
    <n v="0"/>
    <x v="0"/>
    <x v="0"/>
    <n v="19"/>
    <x v="0"/>
    <x v="0"/>
    <x v="1264"/>
    <n v="16.13472704704391"/>
    <n v="5"/>
    <s v="Medium"/>
    <x v="0"/>
    <n v="2.5"/>
    <x v="0"/>
    <x v="2"/>
  </r>
  <r>
    <s v="8044-UXPB"/>
    <x v="0"/>
    <x v="57"/>
    <x v="1"/>
    <x v="1"/>
    <s v="NJ"/>
    <x v="0"/>
    <n v="40"/>
    <x v="0"/>
    <n v="0"/>
    <x v="2"/>
    <x v="0"/>
    <n v="74"/>
    <x v="0"/>
    <x v="0"/>
    <x v="735"/>
    <n v="64.280691733595859"/>
    <n v="3"/>
    <s v="Medium"/>
    <x v="2"/>
    <n v="4.1095890410958902E-2"/>
    <x v="0"/>
    <x v="3"/>
  </r>
  <r>
    <s v="8187-ETUC"/>
    <x v="0"/>
    <x v="35"/>
    <x v="2"/>
    <x v="0"/>
    <s v="TX"/>
    <x v="0"/>
    <n v="24"/>
    <x v="0"/>
    <n v="0"/>
    <x v="0"/>
    <x v="1"/>
    <n v="63"/>
    <x v="0"/>
    <x v="0"/>
    <x v="402"/>
    <n v="66.407368843480654"/>
    <n v="0"/>
    <s v="None"/>
    <x v="2"/>
    <n v="0"/>
    <x v="2"/>
    <x v="0"/>
  </r>
  <r>
    <s v="5805-JAWC"/>
    <x v="0"/>
    <x v="68"/>
    <x v="1"/>
    <x v="1"/>
    <s v="NV"/>
    <x v="1"/>
    <n v="44"/>
    <x v="0"/>
    <n v="0"/>
    <x v="1"/>
    <x v="0"/>
    <n v="14"/>
    <x v="0"/>
    <x v="0"/>
    <x v="448"/>
    <n v="16.021333715375949"/>
    <n v="5"/>
    <s v="Medium"/>
    <x v="0"/>
    <n v="0.10204081632653061"/>
    <x v="0"/>
    <x v="2"/>
  </r>
  <r>
    <s v="9076-TOUJ"/>
    <x v="0"/>
    <x v="18"/>
    <x v="2"/>
    <x v="1"/>
    <s v="ID"/>
    <x v="1"/>
    <n v="37"/>
    <x v="1"/>
    <n v="4"/>
    <x v="2"/>
    <x v="1"/>
    <n v="43"/>
    <x v="0"/>
    <x v="0"/>
    <x v="373"/>
    <n v="40.273258261411769"/>
    <n v="10"/>
    <s v="High"/>
    <x v="1"/>
    <n v="0.17543859649122806"/>
    <x v="0"/>
    <x v="2"/>
  </r>
  <r>
    <s v="5072-BYXS"/>
    <x v="0"/>
    <x v="13"/>
    <x v="0"/>
    <x v="1"/>
    <s v="MI"/>
    <x v="1"/>
    <n v="55"/>
    <x v="0"/>
    <n v="0"/>
    <x v="2"/>
    <x v="1"/>
    <n v="64"/>
    <x v="0"/>
    <x v="0"/>
    <x v="438"/>
    <n v="72.199560711501874"/>
    <n v="0"/>
    <s v="None"/>
    <x v="2"/>
    <n v="0"/>
    <x v="0"/>
    <x v="1"/>
  </r>
  <r>
    <s v="1461-STWS"/>
    <x v="0"/>
    <x v="3"/>
    <x v="1"/>
    <x v="1"/>
    <s v="NC"/>
    <x v="1"/>
    <n v="38"/>
    <x v="0"/>
    <n v="0"/>
    <x v="1"/>
    <x v="0"/>
    <n v="50"/>
    <x v="0"/>
    <x v="0"/>
    <x v="541"/>
    <n v="55.910508402425641"/>
    <n v="3"/>
    <s v="Medium"/>
    <x v="1"/>
    <n v="4.3478260869565216E-2"/>
    <x v="0"/>
    <x v="0"/>
  </r>
  <r>
    <s v="4948-DKXY"/>
    <x v="0"/>
    <x v="22"/>
    <x v="1"/>
    <x v="0"/>
    <s v="RI"/>
    <x v="0"/>
    <n v="56"/>
    <x v="0"/>
    <n v="0"/>
    <x v="0"/>
    <x v="1"/>
    <n v="8"/>
    <x v="0"/>
    <x v="0"/>
    <x v="1015"/>
    <n v="9.5728877995759127"/>
    <n v="7"/>
    <s v="High"/>
    <x v="0"/>
    <n v="0.63636363636363635"/>
    <x v="0"/>
    <x v="3"/>
  </r>
  <r>
    <s v="4581-URTT"/>
    <x v="0"/>
    <x v="36"/>
    <x v="1"/>
    <x v="0"/>
    <s v="CO"/>
    <x v="1"/>
    <n v="57"/>
    <x v="1"/>
    <n v="3"/>
    <x v="0"/>
    <x v="0"/>
    <n v="9"/>
    <x v="0"/>
    <x v="0"/>
    <x v="851"/>
    <n v="9.1475510091258165"/>
    <n v="1"/>
    <s v="Low"/>
    <x v="0"/>
    <n v="0.25"/>
    <x v="0"/>
    <x v="2"/>
  </r>
  <r>
    <s v="1029-HGSO"/>
    <x v="1"/>
    <x v="12"/>
    <x v="2"/>
    <x v="1"/>
    <s v="AK"/>
    <x v="0"/>
    <n v="62"/>
    <x v="0"/>
    <n v="0"/>
    <x v="0"/>
    <x v="1"/>
    <n v="26"/>
    <x v="1"/>
    <x v="11"/>
    <x v="300"/>
    <n v="23.330369241087961"/>
    <n v="8"/>
    <s v="High"/>
    <x v="1"/>
    <n v="8"/>
    <x v="0"/>
    <x v="2"/>
  </r>
  <r>
    <s v="7806-AIAD"/>
    <x v="0"/>
    <x v="56"/>
    <x v="1"/>
    <x v="1"/>
    <s v="UT"/>
    <x v="0"/>
    <n v="56"/>
    <x v="0"/>
    <n v="0"/>
    <x v="1"/>
    <x v="1"/>
    <n v="25"/>
    <x v="0"/>
    <x v="0"/>
    <x v="76"/>
    <n v="29.444945437531651"/>
    <n v="6"/>
    <s v="High"/>
    <x v="1"/>
    <n v="8.8235294117647065E-2"/>
    <x v="0"/>
    <x v="2"/>
  </r>
  <r>
    <s v="7013-MIFW"/>
    <x v="1"/>
    <x v="48"/>
    <x v="0"/>
    <x v="1"/>
    <s v="WI"/>
    <x v="0"/>
    <n v="43"/>
    <x v="0"/>
    <n v="0"/>
    <x v="0"/>
    <x v="1"/>
    <n v="13"/>
    <x v="5"/>
    <x v="5"/>
    <x v="443"/>
    <n v="14.59717090657478"/>
    <n v="1"/>
    <s v="Low"/>
    <x v="0"/>
    <n v="0.05"/>
    <x v="0"/>
    <x v="1"/>
  </r>
  <r>
    <s v="0815-COLE"/>
    <x v="0"/>
    <x v="3"/>
    <x v="1"/>
    <x v="1"/>
    <s v="FL"/>
    <x v="1"/>
    <n v="45"/>
    <x v="0"/>
    <n v="0"/>
    <x v="2"/>
    <x v="0"/>
    <n v="19"/>
    <x v="0"/>
    <x v="0"/>
    <x v="439"/>
    <n v="22.30240253459883"/>
    <n v="4"/>
    <s v="Medium"/>
    <x v="0"/>
    <n v="5.7971014492753624E-2"/>
    <x v="0"/>
    <x v="0"/>
  </r>
  <r>
    <s v="4315-OTHE"/>
    <x v="1"/>
    <x v="51"/>
    <x v="0"/>
    <x v="1"/>
    <s v="NY"/>
    <x v="1"/>
    <n v="55"/>
    <x v="1"/>
    <n v="2"/>
    <x v="0"/>
    <x v="1"/>
    <n v="36"/>
    <x v="4"/>
    <x v="15"/>
    <x v="566"/>
    <n v="37.826286286264512"/>
    <n v="5"/>
    <s v="Medium"/>
    <x v="1"/>
    <n v="0.625"/>
    <x v="0"/>
    <x v="3"/>
  </r>
  <r>
    <s v="1794-BFUL"/>
    <x v="0"/>
    <x v="55"/>
    <x v="1"/>
    <x v="1"/>
    <s v="KY"/>
    <x v="0"/>
    <n v="23"/>
    <x v="0"/>
    <n v="0"/>
    <x v="0"/>
    <x v="1"/>
    <n v="25"/>
    <x v="0"/>
    <x v="0"/>
    <x v="656"/>
    <n v="25.577404829421571"/>
    <n v="8"/>
    <s v="High"/>
    <x v="1"/>
    <n v="0.15686274509803921"/>
    <x v="2"/>
    <x v="0"/>
  </r>
  <r>
    <s v="2313-EPKJ"/>
    <x v="0"/>
    <x v="16"/>
    <x v="1"/>
    <x v="1"/>
    <s v="HI"/>
    <x v="1"/>
    <n v="82"/>
    <x v="0"/>
    <n v="0"/>
    <x v="2"/>
    <x v="0"/>
    <n v="40"/>
    <x v="0"/>
    <x v="0"/>
    <x v="183"/>
    <n v="46.661276386833293"/>
    <n v="3"/>
    <s v="Medium"/>
    <x v="1"/>
    <n v="4.1666666666666664E-2"/>
    <x v="1"/>
    <x v="2"/>
  </r>
  <r>
    <s v="2645-BTAL"/>
    <x v="1"/>
    <x v="9"/>
    <x v="1"/>
    <x v="1"/>
    <s v="NY"/>
    <x v="1"/>
    <n v="66"/>
    <x v="0"/>
    <n v="0"/>
    <x v="0"/>
    <x v="1"/>
    <n v="50"/>
    <x v="3"/>
    <x v="8"/>
    <x v="1379"/>
    <n v="58.597380934461697"/>
    <n v="3"/>
    <s v="Medium"/>
    <x v="1"/>
    <n v="1"/>
    <x v="1"/>
    <x v="3"/>
  </r>
  <r>
    <s v="8314-DVLG"/>
    <x v="0"/>
    <x v="65"/>
    <x v="1"/>
    <x v="1"/>
    <s v="SC"/>
    <x v="1"/>
    <n v="41"/>
    <x v="0"/>
    <n v="0"/>
    <x v="0"/>
    <x v="1"/>
    <n v="41"/>
    <x v="0"/>
    <x v="0"/>
    <x v="918"/>
    <n v="39.374127432739748"/>
    <n v="9"/>
    <s v="High"/>
    <x v="1"/>
    <n v="0.20454545454545456"/>
    <x v="0"/>
    <x v="0"/>
  </r>
  <r>
    <s v="6533-HFKY"/>
    <x v="0"/>
    <x v="50"/>
    <x v="1"/>
    <x v="0"/>
    <s v="HI"/>
    <x v="1"/>
    <n v="21"/>
    <x v="1"/>
    <n v="3"/>
    <x v="2"/>
    <x v="0"/>
    <n v="11"/>
    <x v="0"/>
    <x v="0"/>
    <x v="218"/>
    <n v="11.740716576983599"/>
    <n v="1"/>
    <s v="Low"/>
    <x v="0"/>
    <n v="1.6129032258064516E-2"/>
    <x v="2"/>
    <x v="2"/>
  </r>
  <r>
    <s v="4649-OJQT"/>
    <x v="0"/>
    <x v="3"/>
    <x v="1"/>
    <x v="1"/>
    <s v="OK"/>
    <x v="0"/>
    <n v="34"/>
    <x v="0"/>
    <n v="0"/>
    <x v="2"/>
    <x v="0"/>
    <n v="51"/>
    <x v="0"/>
    <x v="0"/>
    <x v="1399"/>
    <n v="59.745434381353341"/>
    <n v="8"/>
    <s v="High"/>
    <x v="2"/>
    <n v="0.11594202898550725"/>
    <x v="0"/>
    <x v="0"/>
  </r>
  <r>
    <s v="8914-ITGG"/>
    <x v="0"/>
    <x v="57"/>
    <x v="0"/>
    <x v="0"/>
    <s v="NC"/>
    <x v="1"/>
    <n v="54"/>
    <x v="0"/>
    <n v="0"/>
    <x v="2"/>
    <x v="1"/>
    <n v="42"/>
    <x v="0"/>
    <x v="0"/>
    <x v="317"/>
    <n v="41.441667455576201"/>
    <n v="0"/>
    <s v="None"/>
    <x v="1"/>
    <n v="0"/>
    <x v="0"/>
    <x v="0"/>
  </r>
  <r>
    <s v="2202-ZURT"/>
    <x v="0"/>
    <x v="70"/>
    <x v="1"/>
    <x v="1"/>
    <s v="ID"/>
    <x v="1"/>
    <n v="48"/>
    <x v="1"/>
    <n v="2"/>
    <x v="2"/>
    <x v="0"/>
    <n v="28"/>
    <x v="0"/>
    <x v="0"/>
    <x v="261"/>
    <n v="31.931388598487452"/>
    <n v="2"/>
    <s v="Low"/>
    <x v="1"/>
    <n v="3.3898305084745763E-2"/>
    <x v="0"/>
    <x v="2"/>
  </r>
  <r>
    <s v="8161-PLGM"/>
    <x v="1"/>
    <x v="12"/>
    <x v="2"/>
    <x v="1"/>
    <s v="KS"/>
    <x v="1"/>
    <n v="33"/>
    <x v="0"/>
    <n v="0"/>
    <x v="0"/>
    <x v="1"/>
    <n v="34"/>
    <x v="1"/>
    <x v="9"/>
    <x v="1238"/>
    <n v="36.82371845004559"/>
    <n v="2"/>
    <s v="Low"/>
    <x v="1"/>
    <n v="2"/>
    <x v="0"/>
    <x v="1"/>
  </r>
  <r>
    <s v="0882-ZCSU"/>
    <x v="0"/>
    <x v="12"/>
    <x v="1"/>
    <x v="0"/>
    <s v="AZ"/>
    <x v="0"/>
    <n v="20"/>
    <x v="0"/>
    <n v="0"/>
    <x v="0"/>
    <x v="1"/>
    <n v="24"/>
    <x v="0"/>
    <x v="0"/>
    <x v="379"/>
    <n v="24.181208630019"/>
    <n v="7"/>
    <s v="High"/>
    <x v="1"/>
    <n v="7"/>
    <x v="2"/>
    <x v="2"/>
  </r>
  <r>
    <s v="4436-DJML"/>
    <x v="0"/>
    <x v="16"/>
    <x v="1"/>
    <x v="1"/>
    <s v="DE"/>
    <x v="0"/>
    <n v="83"/>
    <x v="0"/>
    <n v="0"/>
    <x v="1"/>
    <x v="0"/>
    <n v="37"/>
    <x v="0"/>
    <x v="0"/>
    <x v="240"/>
    <n v="41.321185684093777"/>
    <n v="9"/>
    <s v="High"/>
    <x v="1"/>
    <n v="0.125"/>
    <x v="1"/>
    <x v="0"/>
  </r>
  <r>
    <s v="1218-ANZM"/>
    <x v="0"/>
    <x v="22"/>
    <x v="1"/>
    <x v="0"/>
    <s v="VA"/>
    <x v="0"/>
    <n v="58"/>
    <x v="1"/>
    <n v="2"/>
    <x v="1"/>
    <x v="0"/>
    <n v="14"/>
    <x v="0"/>
    <x v="0"/>
    <x v="1342"/>
    <n v="13.38546712274071"/>
    <n v="1"/>
    <s v="Low"/>
    <x v="0"/>
    <n v="9.0909090909090912E-2"/>
    <x v="0"/>
    <x v="0"/>
  </r>
  <r>
    <s v="8563-QJAJ"/>
    <x v="0"/>
    <x v="36"/>
    <x v="1"/>
    <x v="1"/>
    <s v="MO"/>
    <x v="1"/>
    <n v="33"/>
    <x v="0"/>
    <n v="0"/>
    <x v="0"/>
    <x v="3"/>
    <n v="20"/>
    <x v="0"/>
    <x v="0"/>
    <x v="325"/>
    <n v="19.797518230418049"/>
    <n v="10"/>
    <s v="High"/>
    <x v="0"/>
    <n v="2.5"/>
    <x v="0"/>
    <x v="1"/>
  </r>
  <r>
    <s v="1128-YZJX"/>
    <x v="0"/>
    <x v="59"/>
    <x v="0"/>
    <x v="0"/>
    <s v="VT"/>
    <x v="1"/>
    <n v="52"/>
    <x v="0"/>
    <n v="0"/>
    <x v="0"/>
    <x v="1"/>
    <n v="39"/>
    <x v="0"/>
    <x v="0"/>
    <x v="924"/>
    <n v="38.629449379173479"/>
    <n v="0"/>
    <s v="None"/>
    <x v="1"/>
    <n v="0"/>
    <x v="0"/>
    <x v="3"/>
  </r>
  <r>
    <s v="2071-ZGIR"/>
    <x v="1"/>
    <x v="8"/>
    <x v="2"/>
    <x v="1"/>
    <s v="VA"/>
    <x v="1"/>
    <n v="21"/>
    <x v="0"/>
    <n v="0"/>
    <x v="0"/>
    <x v="1"/>
    <n v="20"/>
    <x v="2"/>
    <x v="21"/>
    <x v="227"/>
    <n v="17.604297311389111"/>
    <n v="2"/>
    <s v="Low"/>
    <x v="0"/>
    <n v="1"/>
    <x v="2"/>
    <x v="0"/>
  </r>
  <r>
    <s v="5083-GHZQ"/>
    <x v="0"/>
    <x v="54"/>
    <x v="1"/>
    <x v="0"/>
    <s v="AL"/>
    <x v="1"/>
    <n v="42"/>
    <x v="0"/>
    <n v="0"/>
    <x v="0"/>
    <x v="1"/>
    <n v="31"/>
    <x v="0"/>
    <x v="0"/>
    <x v="814"/>
    <n v="32.063178230413179"/>
    <n v="8"/>
    <s v="High"/>
    <x v="1"/>
    <n v="0.8"/>
    <x v="0"/>
    <x v="0"/>
  </r>
  <r>
    <s v="8613-QCML"/>
    <x v="0"/>
    <x v="43"/>
    <x v="1"/>
    <x v="1"/>
    <s v="MA"/>
    <x v="1"/>
    <n v="74"/>
    <x v="0"/>
    <n v="0"/>
    <x v="2"/>
    <x v="1"/>
    <n v="27"/>
    <x v="0"/>
    <x v="0"/>
    <x v="1258"/>
    <n v="30.0653621016796"/>
    <n v="0"/>
    <s v="None"/>
    <x v="1"/>
    <n v="0"/>
    <x v="1"/>
    <x v="3"/>
  </r>
  <r>
    <s v="0272-LOFL"/>
    <x v="0"/>
    <x v="42"/>
    <x v="1"/>
    <x v="1"/>
    <s v="MS"/>
    <x v="0"/>
    <n v="62"/>
    <x v="0"/>
    <n v="0"/>
    <x v="0"/>
    <x v="0"/>
    <n v="65"/>
    <x v="0"/>
    <x v="0"/>
    <x v="383"/>
    <n v="64.963823182292103"/>
    <n v="5"/>
    <s v="Medium"/>
    <x v="2"/>
    <n v="0.10416666666666667"/>
    <x v="0"/>
    <x v="0"/>
  </r>
  <r>
    <s v="2090-LCCO"/>
    <x v="1"/>
    <x v="11"/>
    <x v="1"/>
    <x v="1"/>
    <s v="ME"/>
    <x v="0"/>
    <n v="74"/>
    <x v="0"/>
    <n v="0"/>
    <x v="0"/>
    <x v="1"/>
    <n v="15"/>
    <x v="2"/>
    <x v="21"/>
    <x v="620"/>
    <n v="16.376959212644088"/>
    <n v="2"/>
    <s v="Low"/>
    <x v="0"/>
    <n v="0.4"/>
    <x v="1"/>
    <x v="3"/>
  </r>
  <r>
    <s v="4058-REIE"/>
    <x v="1"/>
    <x v="48"/>
    <x v="3"/>
    <x v="1"/>
    <s v="MS"/>
    <x v="0"/>
    <n v="82"/>
    <x v="0"/>
    <n v="0"/>
    <x v="0"/>
    <x v="1"/>
    <n v="18"/>
    <x v="1"/>
    <x v="9"/>
    <x v="1396"/>
    <n v="16.888634101418429"/>
    <n v="0"/>
    <s v="None"/>
    <x v="0"/>
    <n v="0"/>
    <x v="1"/>
    <x v="0"/>
  </r>
  <r>
    <s v="0730-HCOL"/>
    <x v="0"/>
    <x v="45"/>
    <x v="1"/>
    <x v="1"/>
    <s v="AK"/>
    <x v="0"/>
    <n v="65"/>
    <x v="0"/>
    <n v="0"/>
    <x v="0"/>
    <x v="1"/>
    <n v="28"/>
    <x v="0"/>
    <x v="0"/>
    <x v="644"/>
    <n v="24.50649362131178"/>
    <n v="2"/>
    <s v="Low"/>
    <x v="1"/>
    <n v="0.15384615384615385"/>
    <x v="0"/>
    <x v="2"/>
  </r>
  <r>
    <s v="0794-ADSL"/>
    <x v="1"/>
    <x v="54"/>
    <x v="5"/>
    <x v="1"/>
    <s v="IN"/>
    <x v="1"/>
    <n v="57"/>
    <x v="0"/>
    <n v="0"/>
    <x v="0"/>
    <x v="0"/>
    <n v="25"/>
    <x v="5"/>
    <x v="5"/>
    <x v="1349"/>
    <n v="22.68311704500233"/>
    <n v="4"/>
    <s v="Medium"/>
    <x v="1"/>
    <n v="0.4"/>
    <x v="0"/>
    <x v="1"/>
  </r>
  <r>
    <s v="7783-AHRI"/>
    <x v="0"/>
    <x v="39"/>
    <x v="0"/>
    <x v="1"/>
    <s v="NH"/>
    <x v="1"/>
    <n v="51"/>
    <x v="0"/>
    <n v="0"/>
    <x v="2"/>
    <x v="0"/>
    <n v="56"/>
    <x v="0"/>
    <x v="0"/>
    <x v="320"/>
    <n v="55.300337480873708"/>
    <n v="3"/>
    <s v="Medium"/>
    <x v="2"/>
    <n v="4.2253521126760563E-2"/>
    <x v="0"/>
    <x v="3"/>
  </r>
  <r>
    <s v="9961-JNUE"/>
    <x v="1"/>
    <x v="4"/>
    <x v="5"/>
    <x v="0"/>
    <s v="RI"/>
    <x v="1"/>
    <n v="47"/>
    <x v="0"/>
    <n v="0"/>
    <x v="0"/>
    <x v="1"/>
    <n v="46"/>
    <x v="1"/>
    <x v="13"/>
    <x v="33"/>
    <n v="38.636414270709643"/>
    <n v="1"/>
    <s v="Low"/>
    <x v="1"/>
    <n v="2.6315789473684209E-2"/>
    <x v="0"/>
    <x v="3"/>
  </r>
  <r>
    <s v="5284-ODAL"/>
    <x v="0"/>
    <x v="13"/>
    <x v="1"/>
    <x v="1"/>
    <s v="WV"/>
    <x v="0"/>
    <n v="76"/>
    <x v="0"/>
    <n v="0"/>
    <x v="2"/>
    <x v="1"/>
    <n v="49"/>
    <x v="0"/>
    <x v="0"/>
    <x v="521"/>
    <n v="43.931981772964697"/>
    <n v="6"/>
    <s v="High"/>
    <x v="1"/>
    <n v="0.13333333333333333"/>
    <x v="1"/>
    <x v="0"/>
  </r>
  <r>
    <s v="7905-WITA"/>
    <x v="1"/>
    <x v="11"/>
    <x v="1"/>
    <x v="0"/>
    <s v="OK"/>
    <x v="0"/>
    <n v="72"/>
    <x v="0"/>
    <n v="0"/>
    <x v="0"/>
    <x v="1"/>
    <n v="33"/>
    <x v="1"/>
    <x v="9"/>
    <x v="1204"/>
    <n v="35.369266542758361"/>
    <n v="2"/>
    <s v="Low"/>
    <x v="1"/>
    <n v="0.4"/>
    <x v="1"/>
    <x v="0"/>
  </r>
  <r>
    <s v="3163-BOSK"/>
    <x v="0"/>
    <x v="7"/>
    <x v="1"/>
    <x v="1"/>
    <s v="MI"/>
    <x v="1"/>
    <n v="38"/>
    <x v="0"/>
    <n v="0"/>
    <x v="2"/>
    <x v="1"/>
    <n v="43"/>
    <x v="0"/>
    <x v="0"/>
    <x v="1062"/>
    <n v="48.198547541448711"/>
    <n v="2"/>
    <s v="Low"/>
    <x v="1"/>
    <n v="3.7037037037037035E-2"/>
    <x v="0"/>
    <x v="1"/>
  </r>
  <r>
    <s v="2331-CLBV"/>
    <x v="1"/>
    <x v="6"/>
    <x v="5"/>
    <x v="1"/>
    <s v="ID"/>
    <x v="1"/>
    <n v="37"/>
    <x v="0"/>
    <n v="0"/>
    <x v="0"/>
    <x v="1"/>
    <n v="50"/>
    <x v="4"/>
    <x v="10"/>
    <x v="264"/>
    <n v="52.162220233062158"/>
    <n v="6"/>
    <s v="High"/>
    <x v="1"/>
    <n v="0.31578947368421051"/>
    <x v="0"/>
    <x v="2"/>
  </r>
  <r>
    <s v="2398-DVJK"/>
    <x v="0"/>
    <x v="10"/>
    <x v="0"/>
    <x v="1"/>
    <s v="NH"/>
    <x v="0"/>
    <n v="22"/>
    <x v="1"/>
    <n v="3"/>
    <x v="2"/>
    <x v="1"/>
    <n v="27"/>
    <x v="0"/>
    <x v="0"/>
    <x v="1208"/>
    <n v="28.99120929497121"/>
    <n v="7"/>
    <s v="High"/>
    <x v="1"/>
    <n v="0.17499999999999999"/>
    <x v="2"/>
    <x v="3"/>
  </r>
  <r>
    <s v="8305-HRMP"/>
    <x v="1"/>
    <x v="51"/>
    <x v="1"/>
    <x v="0"/>
    <s v="CA"/>
    <x v="0"/>
    <n v="71"/>
    <x v="0"/>
    <n v="0"/>
    <x v="0"/>
    <x v="1"/>
    <n v="13"/>
    <x v="3"/>
    <x v="8"/>
    <x v="817"/>
    <n v="10.83983762739537"/>
    <n v="2"/>
    <s v="Low"/>
    <x v="0"/>
    <n v="0.25"/>
    <x v="1"/>
    <x v="2"/>
  </r>
  <r>
    <s v="0482-OSJD"/>
    <x v="0"/>
    <x v="9"/>
    <x v="2"/>
    <x v="1"/>
    <s v="TX"/>
    <x v="1"/>
    <n v="49"/>
    <x v="0"/>
    <n v="0"/>
    <x v="0"/>
    <x v="0"/>
    <n v="12"/>
    <x v="0"/>
    <x v="0"/>
    <x v="307"/>
    <n v="11.371504997521059"/>
    <n v="0"/>
    <s v="None"/>
    <x v="0"/>
    <n v="0"/>
    <x v="0"/>
    <x v="0"/>
  </r>
  <r>
    <s v="3674-HXHY"/>
    <x v="1"/>
    <x v="12"/>
    <x v="4"/>
    <x v="1"/>
    <s v="RI"/>
    <x v="0"/>
    <n v="40"/>
    <x v="0"/>
    <n v="0"/>
    <x v="0"/>
    <x v="1"/>
    <n v="36"/>
    <x v="1"/>
    <x v="7"/>
    <x v="528"/>
    <n v="33.218496137358528"/>
    <n v="7"/>
    <s v="High"/>
    <x v="1"/>
    <n v="7"/>
    <x v="0"/>
    <x v="3"/>
  </r>
  <r>
    <s v="3616-FCDP"/>
    <x v="0"/>
    <x v="16"/>
    <x v="1"/>
    <x v="1"/>
    <s v="AL"/>
    <x v="0"/>
    <n v="75"/>
    <x v="0"/>
    <n v="0"/>
    <x v="2"/>
    <x v="0"/>
    <n v="49"/>
    <x v="0"/>
    <x v="0"/>
    <x v="961"/>
    <n v="55.012172186759649"/>
    <n v="2"/>
    <s v="Low"/>
    <x v="1"/>
    <n v="2.7777777777777776E-2"/>
    <x v="1"/>
    <x v="0"/>
  </r>
  <r>
    <s v="0334-QKJY"/>
    <x v="0"/>
    <x v="17"/>
    <x v="1"/>
    <x v="1"/>
    <s v="MA"/>
    <x v="0"/>
    <n v="38"/>
    <x v="0"/>
    <n v="0"/>
    <x v="1"/>
    <x v="0"/>
    <n v="37"/>
    <x v="0"/>
    <x v="0"/>
    <x v="407"/>
    <n v="38.95838073377832"/>
    <n v="6"/>
    <s v="High"/>
    <x v="1"/>
    <n v="0.11538461538461539"/>
    <x v="0"/>
    <x v="3"/>
  </r>
  <r>
    <s v="5538-VZYF"/>
    <x v="0"/>
    <x v="62"/>
    <x v="1"/>
    <x v="1"/>
    <s v="ME"/>
    <x v="1"/>
    <n v="72"/>
    <x v="0"/>
    <n v="0"/>
    <x v="0"/>
    <x v="1"/>
    <n v="33"/>
    <x v="0"/>
    <x v="0"/>
    <x v="1054"/>
    <n v="27.066314238703381"/>
    <n v="5"/>
    <s v="Medium"/>
    <x v="1"/>
    <n v="0.33333333333333331"/>
    <x v="1"/>
    <x v="3"/>
  </r>
  <r>
    <s v="9577-JVYN"/>
    <x v="0"/>
    <x v="18"/>
    <x v="1"/>
    <x v="1"/>
    <s v="MN"/>
    <x v="0"/>
    <n v="56"/>
    <x v="0"/>
    <n v="0"/>
    <x v="0"/>
    <x v="0"/>
    <n v="20"/>
    <x v="0"/>
    <x v="0"/>
    <x v="539"/>
    <n v="17.530031301521959"/>
    <n v="6"/>
    <s v="High"/>
    <x v="0"/>
    <n v="0.10526315789473684"/>
    <x v="0"/>
    <x v="1"/>
  </r>
  <r>
    <s v="4308-SBTS"/>
    <x v="0"/>
    <x v="24"/>
    <x v="0"/>
    <x v="1"/>
    <s v="AK"/>
    <x v="1"/>
    <n v="50"/>
    <x v="0"/>
    <n v="0"/>
    <x v="0"/>
    <x v="1"/>
    <n v="57"/>
    <x v="0"/>
    <x v="0"/>
    <x v="854"/>
    <n v="57.247379858299666"/>
    <n v="10"/>
    <s v="High"/>
    <x v="2"/>
    <n v="0.7142857142857143"/>
    <x v="0"/>
    <x v="2"/>
  </r>
  <r>
    <s v="1060-OOFO"/>
    <x v="0"/>
    <x v="39"/>
    <x v="1"/>
    <x v="0"/>
    <s v="AK"/>
    <x v="0"/>
    <n v="26"/>
    <x v="1"/>
    <n v="2"/>
    <x v="1"/>
    <x v="0"/>
    <n v="8"/>
    <x v="0"/>
    <x v="0"/>
    <x v="339"/>
    <n v="7.23016965544989"/>
    <n v="2"/>
    <s v="Low"/>
    <x v="0"/>
    <n v="2.8169014084507043E-2"/>
    <x v="2"/>
    <x v="2"/>
  </r>
  <r>
    <s v="1601-SGVQ"/>
    <x v="0"/>
    <x v="9"/>
    <x v="1"/>
    <x v="1"/>
    <s v="MT"/>
    <x v="1"/>
    <n v="36"/>
    <x v="0"/>
    <n v="0"/>
    <x v="0"/>
    <x v="0"/>
    <n v="22"/>
    <x v="0"/>
    <x v="0"/>
    <x v="1301"/>
    <n v="20.547406214791209"/>
    <n v="2"/>
    <s v="Low"/>
    <x v="1"/>
    <n v="0.66666666666666663"/>
    <x v="0"/>
    <x v="2"/>
  </r>
  <r>
    <s v="1744-DOKR"/>
    <x v="0"/>
    <x v="52"/>
    <x v="1"/>
    <x v="0"/>
    <s v="ID"/>
    <x v="0"/>
    <n v="60"/>
    <x v="1"/>
    <n v="6"/>
    <x v="2"/>
    <x v="0"/>
    <n v="13"/>
    <x v="0"/>
    <x v="0"/>
    <x v="540"/>
    <n v="11.577404115156449"/>
    <n v="2"/>
    <s v="Low"/>
    <x v="0"/>
    <n v="3.3333333333333333E-2"/>
    <x v="0"/>
    <x v="2"/>
  </r>
  <r>
    <s v="6520-AEYH"/>
    <x v="0"/>
    <x v="16"/>
    <x v="1"/>
    <x v="0"/>
    <s v="WA"/>
    <x v="1"/>
    <n v="72"/>
    <x v="0"/>
    <n v="0"/>
    <x v="0"/>
    <x v="1"/>
    <n v="52"/>
    <x v="0"/>
    <x v="0"/>
    <x v="1337"/>
    <n v="42.164220049615068"/>
    <n v="7"/>
    <s v="High"/>
    <x v="2"/>
    <n v="9.7222222222222224E-2"/>
    <x v="1"/>
    <x v="2"/>
  </r>
  <r>
    <s v="6100-RWDE"/>
    <x v="0"/>
    <x v="31"/>
    <x v="0"/>
    <x v="0"/>
    <s v="KS"/>
    <x v="0"/>
    <n v="35"/>
    <x v="0"/>
    <n v="0"/>
    <x v="1"/>
    <x v="0"/>
    <n v="9"/>
    <x v="0"/>
    <x v="0"/>
    <x v="1400"/>
    <n v="8.3056955599441267"/>
    <n v="4"/>
    <s v="Medium"/>
    <x v="0"/>
    <n v="0.18181818181818182"/>
    <x v="0"/>
    <x v="1"/>
  </r>
  <r>
    <s v="7149-BIMN"/>
    <x v="0"/>
    <x v="8"/>
    <x v="1"/>
    <x v="0"/>
    <s v="MI"/>
    <x v="0"/>
    <n v="61"/>
    <x v="1"/>
    <n v="6"/>
    <x v="1"/>
    <x v="0"/>
    <n v="6"/>
    <x v="0"/>
    <x v="0"/>
    <x v="916"/>
    <n v="4.8240308412702273"/>
    <n v="1"/>
    <s v="Low"/>
    <x v="0"/>
    <n v="0.5"/>
    <x v="0"/>
    <x v="1"/>
  </r>
  <r>
    <s v="1451-HDAE"/>
    <x v="0"/>
    <x v="36"/>
    <x v="1"/>
    <x v="0"/>
    <s v="NH"/>
    <x v="1"/>
    <n v="35"/>
    <x v="0"/>
    <n v="0"/>
    <x v="0"/>
    <x v="0"/>
    <n v="9"/>
    <x v="0"/>
    <x v="0"/>
    <x v="79"/>
    <n v="9.1067556510755434"/>
    <n v="1"/>
    <s v="Low"/>
    <x v="0"/>
    <n v="0.25"/>
    <x v="0"/>
    <x v="3"/>
  </r>
  <r>
    <s v="8726-LCML"/>
    <x v="1"/>
    <x v="45"/>
    <x v="0"/>
    <x v="1"/>
    <s v="AL"/>
    <x v="1"/>
    <n v="27"/>
    <x v="0"/>
    <n v="0"/>
    <x v="1"/>
    <x v="0"/>
    <n v="33"/>
    <x v="1"/>
    <x v="7"/>
    <x v="841"/>
    <n v="37.093667780786809"/>
    <n v="6"/>
    <s v="High"/>
    <x v="1"/>
    <n v="0.46153846153846156"/>
    <x v="2"/>
    <x v="0"/>
  </r>
  <r>
    <s v="9897-TKNG"/>
    <x v="0"/>
    <x v="8"/>
    <x v="1"/>
    <x v="1"/>
    <s v="ND"/>
    <x v="0"/>
    <n v="55"/>
    <x v="1"/>
    <n v="6"/>
    <x v="0"/>
    <x v="1"/>
    <n v="9"/>
    <x v="0"/>
    <x v="0"/>
    <x v="1385"/>
    <n v="9.6195383599988116"/>
    <n v="1"/>
    <s v="Low"/>
    <x v="0"/>
    <n v="0.5"/>
    <x v="0"/>
    <x v="1"/>
  </r>
  <r>
    <s v="9961-TWLO"/>
    <x v="0"/>
    <x v="20"/>
    <x v="1"/>
    <x v="0"/>
    <s v="MN"/>
    <x v="1"/>
    <n v="65"/>
    <x v="0"/>
    <n v="0"/>
    <x v="0"/>
    <x v="0"/>
    <n v="10"/>
    <x v="0"/>
    <x v="0"/>
    <x v="1300"/>
    <n v="11.36717377815776"/>
    <n v="0"/>
    <s v="None"/>
    <x v="0"/>
    <n v="0"/>
    <x v="0"/>
    <x v="1"/>
  </r>
  <r>
    <s v="7505-ZBYI"/>
    <x v="0"/>
    <x v="25"/>
    <x v="1"/>
    <x v="1"/>
    <s v="NY"/>
    <x v="0"/>
    <n v="30"/>
    <x v="0"/>
    <n v="0"/>
    <x v="1"/>
    <x v="0"/>
    <n v="38"/>
    <x v="0"/>
    <x v="0"/>
    <x v="760"/>
    <n v="45.55854262761023"/>
    <n v="5"/>
    <s v="Medium"/>
    <x v="1"/>
    <n v="7.6923076923076927E-2"/>
    <x v="0"/>
    <x v="3"/>
  </r>
  <r>
    <s v="0698-BHEF"/>
    <x v="1"/>
    <x v="21"/>
    <x v="3"/>
    <x v="1"/>
    <s v="MO"/>
    <x v="1"/>
    <n v="78"/>
    <x v="0"/>
    <n v="0"/>
    <x v="0"/>
    <x v="1"/>
    <n v="34"/>
    <x v="3"/>
    <x v="2"/>
    <x v="579"/>
    <n v="37.987705127686631"/>
    <n v="5"/>
    <s v="Medium"/>
    <x v="1"/>
    <n v="0.83333333333333337"/>
    <x v="1"/>
    <x v="1"/>
  </r>
  <r>
    <s v="0538-RIUV"/>
    <x v="0"/>
    <x v="51"/>
    <x v="1"/>
    <x v="0"/>
    <s v="NY"/>
    <x v="0"/>
    <n v="20"/>
    <x v="0"/>
    <n v="0"/>
    <x v="1"/>
    <x v="1"/>
    <n v="13"/>
    <x v="0"/>
    <x v="0"/>
    <x v="1103"/>
    <n v="15.003840055433439"/>
    <n v="5"/>
    <s v="Medium"/>
    <x v="0"/>
    <n v="0.625"/>
    <x v="2"/>
    <x v="3"/>
  </r>
  <r>
    <s v="8071-VCBN"/>
    <x v="1"/>
    <x v="12"/>
    <x v="3"/>
    <x v="1"/>
    <s v="ME"/>
    <x v="1"/>
    <n v="72"/>
    <x v="0"/>
    <n v="0"/>
    <x v="0"/>
    <x v="1"/>
    <n v="25"/>
    <x v="4"/>
    <x v="4"/>
    <x v="746"/>
    <n v="22.519644465673391"/>
    <n v="5"/>
    <s v="Medium"/>
    <x v="1"/>
    <n v="5"/>
    <x v="1"/>
    <x v="3"/>
  </r>
  <r>
    <s v="7931-KIQS"/>
    <x v="0"/>
    <x v="36"/>
    <x v="1"/>
    <x v="0"/>
    <s v="LA"/>
    <x v="1"/>
    <n v="20"/>
    <x v="0"/>
    <n v="0"/>
    <x v="0"/>
    <x v="0"/>
    <n v="8"/>
    <x v="0"/>
    <x v="0"/>
    <x v="507"/>
    <n v="6.8446625177344629"/>
    <n v="6"/>
    <s v="High"/>
    <x v="0"/>
    <n v="1.5"/>
    <x v="2"/>
    <x v="0"/>
  </r>
  <r>
    <s v="2775-NJRV"/>
    <x v="0"/>
    <x v="44"/>
    <x v="0"/>
    <x v="1"/>
    <s v="WV"/>
    <x v="0"/>
    <n v="25"/>
    <x v="1"/>
    <n v="3"/>
    <x v="2"/>
    <x v="0"/>
    <n v="20"/>
    <x v="0"/>
    <x v="0"/>
    <x v="594"/>
    <n v="23.276561698631252"/>
    <n v="1"/>
    <s v="Low"/>
    <x v="0"/>
    <n v="1.6393442622950821E-2"/>
    <x v="2"/>
    <x v="0"/>
  </r>
  <r>
    <s v="2558-VRJL"/>
    <x v="0"/>
    <x v="74"/>
    <x v="1"/>
    <x v="1"/>
    <s v="FL"/>
    <x v="0"/>
    <n v="35"/>
    <x v="0"/>
    <n v="0"/>
    <x v="1"/>
    <x v="0"/>
    <n v="67"/>
    <x v="0"/>
    <x v="0"/>
    <x v="1089"/>
    <n v="67.35402692277782"/>
    <n v="5"/>
    <s v="Medium"/>
    <x v="2"/>
    <n v="9.4339622641509441E-2"/>
    <x v="0"/>
    <x v="0"/>
  </r>
  <r>
    <s v="2686-CENF"/>
    <x v="0"/>
    <x v="57"/>
    <x v="1"/>
    <x v="1"/>
    <s v="AL"/>
    <x v="0"/>
    <n v="46"/>
    <x v="1"/>
    <n v="4"/>
    <x v="2"/>
    <x v="1"/>
    <n v="45"/>
    <x v="0"/>
    <x v="0"/>
    <x v="1211"/>
    <n v="37.539083246948607"/>
    <n v="6"/>
    <s v="High"/>
    <x v="1"/>
    <n v="8.2191780821917804E-2"/>
    <x v="0"/>
    <x v="0"/>
  </r>
  <r>
    <s v="4625-SGCJ"/>
    <x v="0"/>
    <x v="21"/>
    <x v="1"/>
    <x v="0"/>
    <s v="NM"/>
    <x v="0"/>
    <n v="25"/>
    <x v="0"/>
    <n v="0"/>
    <x v="0"/>
    <x v="1"/>
    <n v="44"/>
    <x v="0"/>
    <x v="0"/>
    <x v="702"/>
    <n v="48.89193584220196"/>
    <n v="9"/>
    <s v="High"/>
    <x v="1"/>
    <n v="1.5"/>
    <x v="2"/>
    <x v="2"/>
  </r>
  <r>
    <s v="3459-YSNV"/>
    <x v="0"/>
    <x v="66"/>
    <x v="1"/>
    <x v="0"/>
    <s v="IN"/>
    <x v="0"/>
    <n v="60"/>
    <x v="0"/>
    <n v="0"/>
    <x v="1"/>
    <x v="0"/>
    <n v="12"/>
    <x v="0"/>
    <x v="0"/>
    <x v="1283"/>
    <n v="13.107733681434491"/>
    <n v="8"/>
    <s v="High"/>
    <x v="0"/>
    <n v="0.29629629629629628"/>
    <x v="0"/>
    <x v="1"/>
  </r>
  <r>
    <s v="0884-SRXL"/>
    <x v="1"/>
    <x v="47"/>
    <x v="5"/>
    <x v="1"/>
    <s v="GA"/>
    <x v="1"/>
    <n v="65"/>
    <x v="0"/>
    <n v="0"/>
    <x v="0"/>
    <x v="0"/>
    <n v="34"/>
    <x v="4"/>
    <x v="4"/>
    <x v="843"/>
    <n v="39.311966137058619"/>
    <n v="8"/>
    <s v="High"/>
    <x v="1"/>
    <n v="0.25806451612903225"/>
    <x v="0"/>
    <x v="0"/>
  </r>
  <r>
    <s v="7383-CPZC"/>
    <x v="1"/>
    <x v="7"/>
    <x v="1"/>
    <x v="1"/>
    <s v="WA"/>
    <x v="1"/>
    <n v="23"/>
    <x v="0"/>
    <n v="0"/>
    <x v="0"/>
    <x v="1"/>
    <n v="47"/>
    <x v="3"/>
    <x v="8"/>
    <x v="991"/>
    <n v="44.470301257975919"/>
    <n v="0"/>
    <s v="None"/>
    <x v="1"/>
    <n v="0"/>
    <x v="2"/>
    <x v="2"/>
  </r>
  <r>
    <s v="5105-VSLF"/>
    <x v="1"/>
    <x v="62"/>
    <x v="4"/>
    <x v="1"/>
    <s v="NH"/>
    <x v="1"/>
    <n v="75"/>
    <x v="0"/>
    <n v="0"/>
    <x v="0"/>
    <x v="1"/>
    <n v="27"/>
    <x v="3"/>
    <x v="8"/>
    <x v="47"/>
    <n v="24.82170260139587"/>
    <n v="3"/>
    <s v="Medium"/>
    <x v="1"/>
    <n v="0.2"/>
    <x v="1"/>
    <x v="3"/>
  </r>
  <r>
    <s v="9252-GPAB"/>
    <x v="0"/>
    <x v="61"/>
    <x v="1"/>
    <x v="0"/>
    <s v="NJ"/>
    <x v="0"/>
    <n v="27"/>
    <x v="1"/>
    <n v="3"/>
    <x v="0"/>
    <x v="1"/>
    <n v="5"/>
    <x v="0"/>
    <x v="0"/>
    <x v="122"/>
    <n v="4.4147667471859764"/>
    <n v="4"/>
    <s v="Medium"/>
    <x v="0"/>
    <n v="0.14285714285714285"/>
    <x v="2"/>
    <x v="3"/>
  </r>
  <r>
    <s v="8508-RBAQ"/>
    <x v="0"/>
    <x v="12"/>
    <x v="1"/>
    <x v="0"/>
    <s v="IL"/>
    <x v="1"/>
    <n v="49"/>
    <x v="1"/>
    <n v="2"/>
    <x v="0"/>
    <x v="0"/>
    <n v="10"/>
    <x v="0"/>
    <x v="0"/>
    <x v="532"/>
    <n v="8.4392805207195831"/>
    <n v="10"/>
    <s v="High"/>
    <x v="0"/>
    <n v="10"/>
    <x v="0"/>
    <x v="1"/>
  </r>
  <r>
    <s v="9152-DEPY"/>
    <x v="0"/>
    <x v="28"/>
    <x v="1"/>
    <x v="0"/>
    <s v="RI"/>
    <x v="1"/>
    <n v="23"/>
    <x v="0"/>
    <n v="0"/>
    <x v="2"/>
    <x v="0"/>
    <n v="9"/>
    <x v="0"/>
    <x v="0"/>
    <x v="73"/>
    <n v="7.795745201940159"/>
    <n v="3"/>
    <s v="Medium"/>
    <x v="0"/>
    <n v="0.17647058823529413"/>
    <x v="2"/>
    <x v="3"/>
  </r>
  <r>
    <s v="6950-RZDQ"/>
    <x v="0"/>
    <x v="26"/>
    <x v="1"/>
    <x v="0"/>
    <s v="NY"/>
    <x v="0"/>
    <n v="20"/>
    <x v="0"/>
    <n v="0"/>
    <x v="0"/>
    <x v="0"/>
    <n v="51"/>
    <x v="0"/>
    <x v="0"/>
    <x v="621"/>
    <n v="48.554856327363638"/>
    <n v="10"/>
    <s v="High"/>
    <x v="2"/>
    <n v="0.47619047619047616"/>
    <x v="2"/>
    <x v="3"/>
  </r>
  <r>
    <s v="5980-OMJP"/>
    <x v="0"/>
    <x v="62"/>
    <x v="2"/>
    <x v="1"/>
    <s v="FL"/>
    <x v="0"/>
    <n v="64"/>
    <x v="1"/>
    <n v="6"/>
    <x v="0"/>
    <x v="1"/>
    <n v="24"/>
    <x v="0"/>
    <x v="0"/>
    <x v="250"/>
    <n v="23.742951431646851"/>
    <n v="10"/>
    <s v="High"/>
    <x v="1"/>
    <n v="0.66666666666666663"/>
    <x v="0"/>
    <x v="0"/>
  </r>
  <r>
    <s v="6652-BAVP"/>
    <x v="0"/>
    <x v="35"/>
    <x v="1"/>
    <x v="1"/>
    <s v="NC"/>
    <x v="1"/>
    <n v="50"/>
    <x v="0"/>
    <n v="0"/>
    <x v="1"/>
    <x v="0"/>
    <n v="35"/>
    <x v="0"/>
    <x v="0"/>
    <x v="542"/>
    <n v="28.952341370192819"/>
    <n v="3"/>
    <s v="Medium"/>
    <x v="1"/>
    <n v="0.12"/>
    <x v="0"/>
    <x v="0"/>
  </r>
  <r>
    <s v="1126-YMHU"/>
    <x v="0"/>
    <x v="39"/>
    <x v="1"/>
    <x v="1"/>
    <s v="OK"/>
    <x v="1"/>
    <n v="84"/>
    <x v="0"/>
    <n v="0"/>
    <x v="2"/>
    <x v="1"/>
    <n v="20"/>
    <x v="0"/>
    <x v="0"/>
    <x v="176"/>
    <n v="18.256041904230241"/>
    <n v="7"/>
    <s v="High"/>
    <x v="0"/>
    <n v="9.8591549295774641E-2"/>
    <x v="1"/>
    <x v="0"/>
  </r>
  <r>
    <s v="0103-ROMR"/>
    <x v="1"/>
    <x v="61"/>
    <x v="3"/>
    <x v="1"/>
    <s v="IA"/>
    <x v="0"/>
    <n v="84"/>
    <x v="0"/>
    <n v="0"/>
    <x v="0"/>
    <x v="1"/>
    <n v="40"/>
    <x v="1"/>
    <x v="9"/>
    <x v="1234"/>
    <n v="47.728621129544493"/>
    <n v="6"/>
    <s v="High"/>
    <x v="1"/>
    <n v="0.21428571428571427"/>
    <x v="1"/>
    <x v="1"/>
  </r>
  <r>
    <s v="7340-DAUU"/>
    <x v="0"/>
    <x v="36"/>
    <x v="1"/>
    <x v="1"/>
    <s v="OK"/>
    <x v="1"/>
    <n v="75"/>
    <x v="0"/>
    <n v="0"/>
    <x v="2"/>
    <x v="1"/>
    <n v="17"/>
    <x v="0"/>
    <x v="0"/>
    <x v="180"/>
    <n v="13.91030346785012"/>
    <n v="1"/>
    <s v="Low"/>
    <x v="0"/>
    <n v="0.25"/>
    <x v="1"/>
    <x v="0"/>
  </r>
  <r>
    <s v="7254-CYCO"/>
    <x v="0"/>
    <x v="21"/>
    <x v="1"/>
    <x v="0"/>
    <s v="OK"/>
    <x v="0"/>
    <n v="32"/>
    <x v="1"/>
    <n v="4"/>
    <x v="0"/>
    <x v="0"/>
    <n v="10"/>
    <x v="0"/>
    <x v="0"/>
    <x v="630"/>
    <n v="8.6291447838748105"/>
    <n v="7"/>
    <s v="High"/>
    <x v="0"/>
    <n v="1.1666666666666667"/>
    <x v="0"/>
    <x v="0"/>
  </r>
  <r>
    <s v="4113-HFIV"/>
    <x v="1"/>
    <x v="12"/>
    <x v="2"/>
    <x v="1"/>
    <s v="NM"/>
    <x v="0"/>
    <n v="32"/>
    <x v="0"/>
    <n v="0"/>
    <x v="0"/>
    <x v="1"/>
    <n v="14"/>
    <x v="2"/>
    <x v="6"/>
    <x v="716"/>
    <n v="16.22960966812915"/>
    <n v="2"/>
    <s v="Low"/>
    <x v="0"/>
    <n v="2"/>
    <x v="0"/>
    <x v="2"/>
  </r>
  <r>
    <s v="4140-AKPB"/>
    <x v="1"/>
    <x v="24"/>
    <x v="1"/>
    <x v="1"/>
    <s v="NV"/>
    <x v="0"/>
    <n v="32"/>
    <x v="0"/>
    <n v="0"/>
    <x v="0"/>
    <x v="1"/>
    <n v="21"/>
    <x v="1"/>
    <x v="7"/>
    <x v="1401"/>
    <n v="22.884771519487369"/>
    <n v="6"/>
    <s v="High"/>
    <x v="1"/>
    <n v="0.42857142857142855"/>
    <x v="0"/>
    <x v="2"/>
  </r>
  <r>
    <s v="9006-FVIT"/>
    <x v="0"/>
    <x v="44"/>
    <x v="1"/>
    <x v="1"/>
    <s v="NM"/>
    <x v="1"/>
    <n v="21"/>
    <x v="1"/>
    <n v="4"/>
    <x v="1"/>
    <x v="0"/>
    <n v="38"/>
    <x v="0"/>
    <x v="0"/>
    <x v="354"/>
    <n v="38.541066158596642"/>
    <n v="8"/>
    <s v="High"/>
    <x v="1"/>
    <n v="0.13114754098360656"/>
    <x v="2"/>
    <x v="2"/>
  </r>
  <r>
    <s v="4003-ZMZN"/>
    <x v="0"/>
    <x v="58"/>
    <x v="1"/>
    <x v="1"/>
    <s v="UT"/>
    <x v="1"/>
    <n v="60"/>
    <x v="0"/>
    <n v="0"/>
    <x v="0"/>
    <x v="1"/>
    <n v="41"/>
    <x v="0"/>
    <x v="0"/>
    <x v="399"/>
    <n v="44.514790902369519"/>
    <n v="1"/>
    <s v="Low"/>
    <x v="1"/>
    <n v="3.125E-2"/>
    <x v="0"/>
    <x v="2"/>
  </r>
  <r>
    <s v="9878-JFUH"/>
    <x v="0"/>
    <x v="31"/>
    <x v="0"/>
    <x v="1"/>
    <s v="LA"/>
    <x v="0"/>
    <n v="22"/>
    <x v="0"/>
    <n v="0"/>
    <x v="1"/>
    <x v="1"/>
    <n v="28"/>
    <x v="0"/>
    <x v="0"/>
    <x v="1173"/>
    <n v="28.997369946412"/>
    <n v="6"/>
    <s v="High"/>
    <x v="1"/>
    <n v="0.27272727272727271"/>
    <x v="2"/>
    <x v="0"/>
  </r>
  <r>
    <s v="8373-JPEL"/>
    <x v="0"/>
    <x v="3"/>
    <x v="1"/>
    <x v="1"/>
    <s v="ID"/>
    <x v="0"/>
    <n v="19"/>
    <x v="0"/>
    <n v="0"/>
    <x v="2"/>
    <x v="1"/>
    <n v="40"/>
    <x v="0"/>
    <x v="0"/>
    <x v="685"/>
    <n v="41.303062190269742"/>
    <n v="6"/>
    <s v="High"/>
    <x v="1"/>
    <n v="8.6956521739130432E-2"/>
    <x v="2"/>
    <x v="2"/>
  </r>
  <r>
    <s v="0603-QZRV"/>
    <x v="0"/>
    <x v="38"/>
    <x v="1"/>
    <x v="1"/>
    <s v="MO"/>
    <x v="1"/>
    <n v="41"/>
    <x v="0"/>
    <n v="0"/>
    <x v="2"/>
    <x v="0"/>
    <n v="24"/>
    <x v="0"/>
    <x v="0"/>
    <x v="529"/>
    <n v="27.400650548751219"/>
    <n v="10"/>
    <s v="High"/>
    <x v="1"/>
    <n v="0.625"/>
    <x v="0"/>
    <x v="1"/>
  </r>
  <r>
    <s v="8097-HPYI"/>
    <x v="0"/>
    <x v="66"/>
    <x v="1"/>
    <x v="1"/>
    <s v="OK"/>
    <x v="1"/>
    <n v="41"/>
    <x v="1"/>
    <n v="4"/>
    <x v="1"/>
    <x v="0"/>
    <n v="17"/>
    <x v="0"/>
    <x v="0"/>
    <x v="865"/>
    <n v="18.46693236921848"/>
    <n v="7"/>
    <s v="High"/>
    <x v="0"/>
    <n v="0.25925925925925924"/>
    <x v="0"/>
    <x v="0"/>
  </r>
  <r>
    <s v="5054-WBDK"/>
    <x v="0"/>
    <x v="40"/>
    <x v="0"/>
    <x v="1"/>
    <s v="WV"/>
    <x v="0"/>
    <n v="44"/>
    <x v="0"/>
    <n v="0"/>
    <x v="0"/>
    <x v="1"/>
    <n v="45"/>
    <x v="0"/>
    <x v="0"/>
    <x v="160"/>
    <n v="39.213289647806867"/>
    <n v="1"/>
    <s v="Low"/>
    <x v="1"/>
    <n v="1.5873015873015872E-2"/>
    <x v="0"/>
    <x v="0"/>
  </r>
  <r>
    <s v="1753-LLGC"/>
    <x v="1"/>
    <x v="36"/>
    <x v="4"/>
    <x v="1"/>
    <s v="FL"/>
    <x v="0"/>
    <n v="79"/>
    <x v="0"/>
    <n v="0"/>
    <x v="0"/>
    <x v="1"/>
    <n v="53"/>
    <x v="1"/>
    <x v="9"/>
    <x v="1213"/>
    <n v="47.788446649718807"/>
    <n v="2"/>
    <s v="Low"/>
    <x v="2"/>
    <n v="0.5"/>
    <x v="1"/>
    <x v="0"/>
  </r>
  <r>
    <s v="6978-RZEW"/>
    <x v="0"/>
    <x v="59"/>
    <x v="1"/>
    <x v="1"/>
    <s v="NJ"/>
    <x v="1"/>
    <n v="68"/>
    <x v="0"/>
    <n v="0"/>
    <x v="0"/>
    <x v="0"/>
    <n v="15"/>
    <x v="0"/>
    <x v="0"/>
    <x v="1057"/>
    <n v="14.53667605589086"/>
    <n v="0"/>
    <s v="None"/>
    <x v="0"/>
    <n v="0"/>
    <x v="1"/>
    <x v="3"/>
  </r>
  <r>
    <s v="1576-YIDE"/>
    <x v="0"/>
    <x v="48"/>
    <x v="0"/>
    <x v="1"/>
    <s v="NC"/>
    <x v="0"/>
    <n v="30"/>
    <x v="1"/>
    <n v="2"/>
    <x v="0"/>
    <x v="1"/>
    <n v="30"/>
    <x v="0"/>
    <x v="0"/>
    <x v="1234"/>
    <n v="31.783939332836521"/>
    <n v="3"/>
    <s v="Medium"/>
    <x v="1"/>
    <n v="0.15"/>
    <x v="0"/>
    <x v="0"/>
  </r>
  <r>
    <s v="0727-AWQD"/>
    <x v="1"/>
    <x v="28"/>
    <x v="2"/>
    <x v="1"/>
    <s v="MT"/>
    <x v="1"/>
    <n v="39"/>
    <x v="0"/>
    <n v="0"/>
    <x v="1"/>
    <x v="0"/>
    <n v="35"/>
    <x v="2"/>
    <x v="6"/>
    <x v="1356"/>
    <n v="31.112367483904741"/>
    <n v="6"/>
    <s v="High"/>
    <x v="1"/>
    <n v="0.35294117647058826"/>
    <x v="0"/>
    <x v="2"/>
  </r>
  <r>
    <s v="2241-GCGQ"/>
    <x v="0"/>
    <x v="0"/>
    <x v="1"/>
    <x v="1"/>
    <s v="NE"/>
    <x v="1"/>
    <n v="54"/>
    <x v="1"/>
    <n v="3"/>
    <x v="1"/>
    <x v="0"/>
    <n v="16"/>
    <x v="0"/>
    <x v="0"/>
    <x v="618"/>
    <n v="18.70696039091359"/>
    <n v="9"/>
    <s v="High"/>
    <x v="0"/>
    <n v="0.375"/>
    <x v="0"/>
    <x v="1"/>
  </r>
  <r>
    <s v="1941-VCPD"/>
    <x v="1"/>
    <x v="7"/>
    <x v="2"/>
    <x v="0"/>
    <s v="WY"/>
    <x v="1"/>
    <n v="68"/>
    <x v="0"/>
    <n v="0"/>
    <x v="1"/>
    <x v="1"/>
    <n v="23"/>
    <x v="5"/>
    <x v="12"/>
    <x v="824"/>
    <n v="22.653312767962241"/>
    <n v="2"/>
    <s v="Low"/>
    <x v="1"/>
    <n v="3.7037037037037035E-2"/>
    <x v="1"/>
    <x v="2"/>
  </r>
  <r>
    <s v="4423-HLPN"/>
    <x v="1"/>
    <x v="8"/>
    <x v="4"/>
    <x v="1"/>
    <s v="MO"/>
    <x v="0"/>
    <n v="61"/>
    <x v="0"/>
    <n v="0"/>
    <x v="0"/>
    <x v="1"/>
    <n v="26"/>
    <x v="1"/>
    <x v="11"/>
    <x v="1402"/>
    <n v="25.1582020681827"/>
    <n v="9"/>
    <s v="High"/>
    <x v="1"/>
    <n v="4.5"/>
    <x v="0"/>
    <x v="1"/>
  </r>
  <r>
    <s v="6336-VIND"/>
    <x v="0"/>
    <x v="12"/>
    <x v="2"/>
    <x v="0"/>
    <s v="NC"/>
    <x v="1"/>
    <n v="36"/>
    <x v="0"/>
    <n v="0"/>
    <x v="0"/>
    <x v="0"/>
    <n v="7"/>
    <x v="0"/>
    <x v="0"/>
    <x v="669"/>
    <n v="8.1247910378184862"/>
    <n v="1"/>
    <s v="Low"/>
    <x v="0"/>
    <n v="1"/>
    <x v="0"/>
    <x v="0"/>
  </r>
  <r>
    <s v="4170-RSAN"/>
    <x v="0"/>
    <x v="59"/>
    <x v="0"/>
    <x v="1"/>
    <s v="ND"/>
    <x v="1"/>
    <n v="66"/>
    <x v="1"/>
    <n v="5"/>
    <x v="0"/>
    <x v="0"/>
    <n v="45"/>
    <x v="0"/>
    <x v="0"/>
    <x v="1403"/>
    <n v="52.199836565140238"/>
    <n v="2"/>
    <s v="Low"/>
    <x v="1"/>
    <n v="0.04"/>
    <x v="1"/>
    <x v="1"/>
  </r>
  <r>
    <s v="8079-UPTX"/>
    <x v="1"/>
    <x v="14"/>
    <x v="0"/>
    <x v="1"/>
    <s v="CA"/>
    <x v="1"/>
    <n v="31"/>
    <x v="0"/>
    <n v="0"/>
    <x v="0"/>
    <x v="0"/>
    <n v="60"/>
    <x v="6"/>
    <x v="20"/>
    <x v="1260"/>
    <n v="63.753044185626273"/>
    <n v="3"/>
    <s v="Medium"/>
    <x v="2"/>
    <n v="0.33333333333333331"/>
    <x v="0"/>
    <x v="2"/>
  </r>
  <r>
    <s v="2854-CTPM"/>
    <x v="1"/>
    <x v="12"/>
    <x v="0"/>
    <x v="1"/>
    <s v="SD"/>
    <x v="0"/>
    <n v="74"/>
    <x v="0"/>
    <n v="0"/>
    <x v="0"/>
    <x v="1"/>
    <n v="13"/>
    <x v="4"/>
    <x v="4"/>
    <x v="981"/>
    <n v="11.612183811233971"/>
    <n v="1"/>
    <s v="Low"/>
    <x v="0"/>
    <n v="1"/>
    <x v="1"/>
    <x v="1"/>
  </r>
  <r>
    <s v="7899-HFSN"/>
    <x v="0"/>
    <x v="7"/>
    <x v="2"/>
    <x v="0"/>
    <s v="OK"/>
    <x v="1"/>
    <n v="48"/>
    <x v="0"/>
    <n v="0"/>
    <x v="2"/>
    <x v="1"/>
    <n v="11"/>
    <x v="0"/>
    <x v="0"/>
    <x v="1267"/>
    <n v="9.1129698091430811"/>
    <n v="9"/>
    <s v="High"/>
    <x v="0"/>
    <n v="0.16666666666666666"/>
    <x v="0"/>
    <x v="0"/>
  </r>
  <r>
    <s v="8454-JZLB"/>
    <x v="1"/>
    <x v="8"/>
    <x v="0"/>
    <x v="0"/>
    <s v="MS"/>
    <x v="1"/>
    <n v="45"/>
    <x v="0"/>
    <n v="0"/>
    <x v="0"/>
    <x v="3"/>
    <n v="22"/>
    <x v="1"/>
    <x v="9"/>
    <x v="1060"/>
    <n v="18.091345925695009"/>
    <n v="2"/>
    <s v="Low"/>
    <x v="1"/>
    <n v="1"/>
    <x v="0"/>
    <x v="0"/>
  </r>
  <r>
    <s v="7797-OEQZ"/>
    <x v="0"/>
    <x v="49"/>
    <x v="1"/>
    <x v="1"/>
    <s v="ID"/>
    <x v="1"/>
    <n v="32"/>
    <x v="1"/>
    <n v="6"/>
    <x v="2"/>
    <x v="0"/>
    <n v="23"/>
    <x v="0"/>
    <x v="0"/>
    <x v="1139"/>
    <n v="24.613992715084031"/>
    <n v="2"/>
    <s v="Low"/>
    <x v="1"/>
    <n v="3.5714285714285712E-2"/>
    <x v="0"/>
    <x v="2"/>
  </r>
  <r>
    <s v="9362-UMZO"/>
    <x v="0"/>
    <x v="59"/>
    <x v="1"/>
    <x v="0"/>
    <s v="IN"/>
    <x v="1"/>
    <n v="38"/>
    <x v="1"/>
    <n v="2"/>
    <x v="2"/>
    <x v="0"/>
    <n v="10"/>
    <x v="0"/>
    <x v="0"/>
    <x v="159"/>
    <n v="10.25439239855752"/>
    <n v="5"/>
    <s v="Medium"/>
    <x v="0"/>
    <n v="0.1"/>
    <x v="0"/>
    <x v="1"/>
  </r>
  <r>
    <s v="5859-GNBY"/>
    <x v="0"/>
    <x v="62"/>
    <x v="2"/>
    <x v="1"/>
    <s v="AZ"/>
    <x v="1"/>
    <n v="55"/>
    <x v="0"/>
    <n v="0"/>
    <x v="1"/>
    <x v="0"/>
    <n v="31"/>
    <x v="0"/>
    <x v="0"/>
    <x v="428"/>
    <n v="29.872697178092071"/>
    <n v="4"/>
    <s v="Medium"/>
    <x v="1"/>
    <n v="0.26666666666666666"/>
    <x v="0"/>
    <x v="2"/>
  </r>
  <r>
    <s v="3944-ATLI"/>
    <x v="0"/>
    <x v="65"/>
    <x v="2"/>
    <x v="0"/>
    <s v="CO"/>
    <x v="1"/>
    <n v="79"/>
    <x v="0"/>
    <n v="0"/>
    <x v="2"/>
    <x v="0"/>
    <n v="7"/>
    <x v="0"/>
    <x v="0"/>
    <x v="674"/>
    <n v="7.2682495646699694"/>
    <n v="3"/>
    <s v="Medium"/>
    <x v="0"/>
    <n v="6.8181818181818177E-2"/>
    <x v="1"/>
    <x v="2"/>
  </r>
  <r>
    <s v="0614-ZMIQ"/>
    <x v="0"/>
    <x v="4"/>
    <x v="1"/>
    <x v="1"/>
    <s v="CO"/>
    <x v="0"/>
    <n v="62"/>
    <x v="1"/>
    <n v="4"/>
    <x v="0"/>
    <x v="1"/>
    <n v="31"/>
    <x v="0"/>
    <x v="0"/>
    <x v="709"/>
    <n v="33.376557949380199"/>
    <n v="6"/>
    <s v="High"/>
    <x v="1"/>
    <n v="0.15789473684210525"/>
    <x v="0"/>
    <x v="2"/>
  </r>
  <r>
    <s v="5010-HQIA"/>
    <x v="0"/>
    <x v="55"/>
    <x v="1"/>
    <x v="0"/>
    <s v="WI"/>
    <x v="1"/>
    <n v="30"/>
    <x v="0"/>
    <n v="0"/>
    <x v="1"/>
    <x v="1"/>
    <n v="45"/>
    <x v="0"/>
    <x v="0"/>
    <x v="234"/>
    <n v="44.788080775169547"/>
    <n v="5"/>
    <s v="Medium"/>
    <x v="1"/>
    <n v="9.8039215686274508E-2"/>
    <x v="0"/>
    <x v="1"/>
  </r>
  <r>
    <s v="6201-LWDY"/>
    <x v="0"/>
    <x v="17"/>
    <x v="0"/>
    <x v="0"/>
    <s v="KY"/>
    <x v="0"/>
    <n v="44"/>
    <x v="0"/>
    <n v="0"/>
    <x v="1"/>
    <x v="0"/>
    <n v="9"/>
    <x v="0"/>
    <x v="0"/>
    <x v="345"/>
    <n v="7.9229993770667617"/>
    <n v="6"/>
    <s v="High"/>
    <x v="0"/>
    <n v="0.11538461538461539"/>
    <x v="0"/>
    <x v="0"/>
  </r>
  <r>
    <s v="4922-UJON"/>
    <x v="1"/>
    <x v="57"/>
    <x v="2"/>
    <x v="1"/>
    <s v="MI"/>
    <x v="0"/>
    <n v="61"/>
    <x v="0"/>
    <n v="0"/>
    <x v="2"/>
    <x v="0"/>
    <n v="28"/>
    <x v="2"/>
    <x v="6"/>
    <x v="1404"/>
    <n v="32.90863868669328"/>
    <n v="10"/>
    <s v="High"/>
    <x v="1"/>
    <n v="0.13698630136986301"/>
    <x v="0"/>
    <x v="1"/>
  </r>
  <r>
    <s v="1593-TUZR"/>
    <x v="0"/>
    <x v="24"/>
    <x v="1"/>
    <x v="0"/>
    <s v="ME"/>
    <x v="0"/>
    <n v="54"/>
    <x v="0"/>
    <n v="0"/>
    <x v="0"/>
    <x v="0"/>
    <n v="10"/>
    <x v="0"/>
    <x v="0"/>
    <x v="901"/>
    <n v="9.9349635471690885"/>
    <n v="3"/>
    <s v="Medium"/>
    <x v="0"/>
    <n v="0.21428571428571427"/>
    <x v="0"/>
    <x v="3"/>
  </r>
  <r>
    <s v="7611-POSB"/>
    <x v="0"/>
    <x v="38"/>
    <x v="1"/>
    <x v="0"/>
    <s v="IN"/>
    <x v="0"/>
    <n v="23"/>
    <x v="0"/>
    <n v="0"/>
    <x v="1"/>
    <x v="1"/>
    <n v="11"/>
    <x v="0"/>
    <x v="0"/>
    <x v="482"/>
    <n v="9.7519479710926227"/>
    <n v="10"/>
    <s v="High"/>
    <x v="0"/>
    <n v="0.625"/>
    <x v="2"/>
    <x v="1"/>
  </r>
  <r>
    <s v="2444-MMZU"/>
    <x v="1"/>
    <x v="12"/>
    <x v="5"/>
    <x v="1"/>
    <s v="PA"/>
    <x v="1"/>
    <n v="64"/>
    <x v="0"/>
    <n v="0"/>
    <x v="0"/>
    <x v="1"/>
    <n v="30"/>
    <x v="1"/>
    <x v="7"/>
    <x v="671"/>
    <n v="29.056362026642411"/>
    <n v="5"/>
    <s v="Medium"/>
    <x v="1"/>
    <n v="5"/>
    <x v="0"/>
    <x v="3"/>
  </r>
  <r>
    <s v="4844-FCSB"/>
    <x v="0"/>
    <x v="35"/>
    <x v="1"/>
    <x v="1"/>
    <s v="ND"/>
    <x v="1"/>
    <n v="30"/>
    <x v="0"/>
    <n v="0"/>
    <x v="0"/>
    <x v="1"/>
    <n v="20"/>
    <x v="0"/>
    <x v="0"/>
    <x v="778"/>
    <n v="18.965007886448131"/>
    <n v="2"/>
    <s v="Low"/>
    <x v="0"/>
    <n v="0.08"/>
    <x v="0"/>
    <x v="1"/>
  </r>
  <r>
    <s v="5531-FXZN"/>
    <x v="1"/>
    <x v="37"/>
    <x v="2"/>
    <x v="1"/>
    <s v="HI"/>
    <x v="0"/>
    <n v="58"/>
    <x v="0"/>
    <n v="0"/>
    <x v="0"/>
    <x v="0"/>
    <n v="37"/>
    <x v="5"/>
    <x v="12"/>
    <x v="540"/>
    <n v="40.184372378543927"/>
    <n v="5"/>
    <s v="Medium"/>
    <x v="1"/>
    <n v="0.7142857142857143"/>
    <x v="0"/>
    <x v="2"/>
  </r>
  <r>
    <s v="5683-DTIG"/>
    <x v="1"/>
    <x v="17"/>
    <x v="0"/>
    <x v="1"/>
    <s v="CA"/>
    <x v="1"/>
    <n v="55"/>
    <x v="0"/>
    <n v="0"/>
    <x v="2"/>
    <x v="0"/>
    <n v="37"/>
    <x v="6"/>
    <x v="20"/>
    <x v="1354"/>
    <n v="43.098627067042351"/>
    <n v="6"/>
    <s v="High"/>
    <x v="1"/>
    <n v="0.11538461538461539"/>
    <x v="0"/>
    <x v="2"/>
  </r>
  <r>
    <s v="6910-OXCA"/>
    <x v="0"/>
    <x v="7"/>
    <x v="1"/>
    <x v="1"/>
    <s v="OH"/>
    <x v="0"/>
    <n v="74"/>
    <x v="0"/>
    <n v="0"/>
    <x v="2"/>
    <x v="1"/>
    <n v="45"/>
    <x v="0"/>
    <x v="0"/>
    <x v="563"/>
    <n v="41.419215796208142"/>
    <n v="9"/>
    <s v="High"/>
    <x v="1"/>
    <n v="0.16666666666666666"/>
    <x v="1"/>
    <x v="1"/>
  </r>
  <r>
    <s v="3314-XRFV"/>
    <x v="1"/>
    <x v="45"/>
    <x v="5"/>
    <x v="1"/>
    <s v="NM"/>
    <x v="1"/>
    <n v="73"/>
    <x v="0"/>
    <n v="0"/>
    <x v="0"/>
    <x v="1"/>
    <n v="49"/>
    <x v="1"/>
    <x v="9"/>
    <x v="86"/>
    <n v="54.856740140389462"/>
    <n v="4"/>
    <s v="Medium"/>
    <x v="1"/>
    <n v="0.30769230769230771"/>
    <x v="1"/>
    <x v="2"/>
  </r>
  <r>
    <s v="8635-QPRO"/>
    <x v="0"/>
    <x v="37"/>
    <x v="1"/>
    <x v="1"/>
    <s v="GA"/>
    <x v="1"/>
    <n v="30"/>
    <x v="0"/>
    <n v="0"/>
    <x v="1"/>
    <x v="0"/>
    <n v="18"/>
    <x v="0"/>
    <x v="0"/>
    <x v="737"/>
    <n v="14.849747795264109"/>
    <n v="10"/>
    <s v="High"/>
    <x v="0"/>
    <n v="1.4285714285714286"/>
    <x v="0"/>
    <x v="0"/>
  </r>
  <r>
    <s v="2994-ZQSE"/>
    <x v="0"/>
    <x v="28"/>
    <x v="0"/>
    <x v="1"/>
    <s v="WI"/>
    <x v="0"/>
    <n v="57"/>
    <x v="0"/>
    <n v="0"/>
    <x v="0"/>
    <x v="1"/>
    <n v="36"/>
    <x v="0"/>
    <x v="0"/>
    <x v="588"/>
    <n v="41.493050080091002"/>
    <n v="6"/>
    <s v="High"/>
    <x v="1"/>
    <n v="0.35294117647058826"/>
    <x v="0"/>
    <x v="1"/>
  </r>
  <r>
    <s v="0952-DZHO"/>
    <x v="1"/>
    <x v="21"/>
    <x v="3"/>
    <x v="1"/>
    <s v="IN"/>
    <x v="0"/>
    <n v="23"/>
    <x v="0"/>
    <n v="0"/>
    <x v="0"/>
    <x v="1"/>
    <n v="34"/>
    <x v="2"/>
    <x v="16"/>
    <x v="479"/>
    <n v="39.941776941337338"/>
    <n v="7"/>
    <s v="High"/>
    <x v="1"/>
    <n v="1.1666666666666667"/>
    <x v="2"/>
    <x v="1"/>
  </r>
  <r>
    <s v="5763-AFJN"/>
    <x v="1"/>
    <x v="5"/>
    <x v="2"/>
    <x v="1"/>
    <s v="OH"/>
    <x v="1"/>
    <n v="76"/>
    <x v="0"/>
    <n v="0"/>
    <x v="0"/>
    <x v="1"/>
    <n v="20"/>
    <x v="3"/>
    <x v="8"/>
    <x v="530"/>
    <n v="20.096429550717499"/>
    <n v="4"/>
    <s v="Medium"/>
    <x v="0"/>
    <n v="0.13333333333333333"/>
    <x v="1"/>
    <x v="1"/>
  </r>
  <r>
    <s v="1476-PGUY"/>
    <x v="0"/>
    <x v="3"/>
    <x v="0"/>
    <x v="1"/>
    <s v="NJ"/>
    <x v="0"/>
    <n v="37"/>
    <x v="0"/>
    <n v="0"/>
    <x v="2"/>
    <x v="1"/>
    <n v="38"/>
    <x v="0"/>
    <x v="0"/>
    <x v="1111"/>
    <n v="35.401796643022351"/>
    <n v="1"/>
    <s v="Low"/>
    <x v="1"/>
    <n v="1.4492753623188406E-2"/>
    <x v="0"/>
    <x v="3"/>
  </r>
  <r>
    <s v="5356-VJDK"/>
    <x v="0"/>
    <x v="40"/>
    <x v="2"/>
    <x v="1"/>
    <s v="DC"/>
    <x v="0"/>
    <n v="27"/>
    <x v="0"/>
    <n v="0"/>
    <x v="1"/>
    <x v="1"/>
    <n v="50"/>
    <x v="0"/>
    <x v="0"/>
    <x v="1405"/>
    <n v="41.937218209809501"/>
    <n v="3"/>
    <s v="Medium"/>
    <x v="1"/>
    <n v="4.7619047619047616E-2"/>
    <x v="2"/>
    <x v="0"/>
  </r>
  <r>
    <s v="5676-PTZX"/>
    <x v="0"/>
    <x v="30"/>
    <x v="1"/>
    <x v="1"/>
    <s v="OH"/>
    <x v="1"/>
    <n v="49"/>
    <x v="0"/>
    <n v="0"/>
    <x v="1"/>
    <x v="3"/>
    <n v="21"/>
    <x v="0"/>
    <x v="0"/>
    <x v="499"/>
    <n v="19.470250760832801"/>
    <n v="3"/>
    <s v="Medium"/>
    <x v="1"/>
    <n v="9.0909090909090912E-2"/>
    <x v="0"/>
    <x v="1"/>
  </r>
  <r>
    <s v="4093-JQCQ"/>
    <x v="0"/>
    <x v="73"/>
    <x v="1"/>
    <x v="0"/>
    <s v="AL"/>
    <x v="1"/>
    <n v="64"/>
    <x v="1"/>
    <n v="5"/>
    <x v="1"/>
    <x v="1"/>
    <n v="24"/>
    <x v="0"/>
    <x v="0"/>
    <x v="237"/>
    <n v="27.374084255876319"/>
    <n v="6"/>
    <s v="High"/>
    <x v="1"/>
    <n v="0.15384615384615385"/>
    <x v="0"/>
    <x v="0"/>
  </r>
  <r>
    <s v="6563-YQWO"/>
    <x v="1"/>
    <x v="9"/>
    <x v="0"/>
    <x v="1"/>
    <s v="OR"/>
    <x v="1"/>
    <n v="82"/>
    <x v="0"/>
    <n v="0"/>
    <x v="0"/>
    <x v="1"/>
    <n v="49"/>
    <x v="1"/>
    <x v="9"/>
    <x v="700"/>
    <n v="39.657078351673249"/>
    <n v="2"/>
    <s v="Low"/>
    <x v="1"/>
    <n v="0.66666666666666663"/>
    <x v="1"/>
    <x v="2"/>
  </r>
  <r>
    <s v="2653-JCQM"/>
    <x v="1"/>
    <x v="12"/>
    <x v="3"/>
    <x v="0"/>
    <s v="CA"/>
    <x v="0"/>
    <n v="83"/>
    <x v="0"/>
    <n v="0"/>
    <x v="0"/>
    <x v="1"/>
    <n v="33"/>
    <x v="1"/>
    <x v="9"/>
    <x v="374"/>
    <n v="36.735269444834493"/>
    <n v="9"/>
    <s v="High"/>
    <x v="1"/>
    <n v="9"/>
    <x v="1"/>
    <x v="2"/>
  </r>
  <r>
    <s v="4471-GWGP"/>
    <x v="1"/>
    <x v="12"/>
    <x v="2"/>
    <x v="1"/>
    <s v="SD"/>
    <x v="0"/>
    <n v="46"/>
    <x v="1"/>
    <n v="4"/>
    <x v="0"/>
    <x v="3"/>
    <n v="22"/>
    <x v="1"/>
    <x v="9"/>
    <x v="722"/>
    <n v="24.160933200827252"/>
    <n v="8"/>
    <s v="High"/>
    <x v="1"/>
    <n v="8"/>
    <x v="0"/>
    <x v="1"/>
  </r>
  <r>
    <s v="4380-QWPQ"/>
    <x v="0"/>
    <x v="54"/>
    <x v="2"/>
    <x v="1"/>
    <s v="VA"/>
    <x v="0"/>
    <n v="36"/>
    <x v="0"/>
    <n v="0"/>
    <x v="0"/>
    <x v="1"/>
    <n v="16"/>
    <x v="0"/>
    <x v="0"/>
    <x v="880"/>
    <n v="16.827066165149951"/>
    <n v="9"/>
    <s v="High"/>
    <x v="0"/>
    <n v="0.9"/>
    <x v="0"/>
    <x v="0"/>
  </r>
  <r>
    <s v="4163-YTGH"/>
    <x v="0"/>
    <x v="41"/>
    <x v="1"/>
    <x v="0"/>
    <s v="DC"/>
    <x v="0"/>
    <n v="29"/>
    <x v="0"/>
    <n v="0"/>
    <x v="2"/>
    <x v="1"/>
    <n v="12"/>
    <x v="0"/>
    <x v="0"/>
    <x v="1238"/>
    <n v="9.6734298879752458"/>
    <n v="3"/>
    <s v="Medium"/>
    <x v="0"/>
    <n v="4.2857142857142858E-2"/>
    <x v="2"/>
    <x v="0"/>
  </r>
  <r>
    <s v="5330-DBKT"/>
    <x v="1"/>
    <x v="8"/>
    <x v="4"/>
    <x v="1"/>
    <s v="SC"/>
    <x v="0"/>
    <n v="61"/>
    <x v="0"/>
    <n v="0"/>
    <x v="0"/>
    <x v="1"/>
    <n v="40"/>
    <x v="1"/>
    <x v="13"/>
    <x v="636"/>
    <n v="44.769487960141213"/>
    <n v="0"/>
    <s v="None"/>
    <x v="1"/>
    <n v="0"/>
    <x v="0"/>
    <x v="0"/>
  </r>
  <r>
    <s v="0660-BDIH"/>
    <x v="0"/>
    <x v="14"/>
    <x v="1"/>
    <x v="0"/>
    <s v="SD"/>
    <x v="0"/>
    <n v="45"/>
    <x v="0"/>
    <n v="0"/>
    <x v="0"/>
    <x v="0"/>
    <n v="18"/>
    <x v="0"/>
    <x v="0"/>
    <x v="1000"/>
    <n v="19.75679362978391"/>
    <n v="0"/>
    <s v="None"/>
    <x v="0"/>
    <n v="0"/>
    <x v="0"/>
    <x v="1"/>
  </r>
  <r>
    <s v="0941-DZOC"/>
    <x v="1"/>
    <x v="12"/>
    <x v="1"/>
    <x v="1"/>
    <s v="UT"/>
    <x v="1"/>
    <n v="67"/>
    <x v="0"/>
    <n v="0"/>
    <x v="0"/>
    <x v="1"/>
    <n v="29"/>
    <x v="1"/>
    <x v="7"/>
    <x v="129"/>
    <n v="33.962089418565967"/>
    <n v="9"/>
    <s v="High"/>
    <x v="1"/>
    <n v="9"/>
    <x v="1"/>
    <x v="2"/>
  </r>
  <r>
    <s v="2046-ETQV"/>
    <x v="0"/>
    <x v="40"/>
    <x v="1"/>
    <x v="0"/>
    <s v="FL"/>
    <x v="0"/>
    <n v="25"/>
    <x v="0"/>
    <n v="0"/>
    <x v="2"/>
    <x v="0"/>
    <n v="11"/>
    <x v="0"/>
    <x v="0"/>
    <x v="124"/>
    <n v="9.1776622420507135"/>
    <n v="4"/>
    <s v="Medium"/>
    <x v="0"/>
    <n v="6.3492063492063489E-2"/>
    <x v="2"/>
    <x v="0"/>
  </r>
  <r>
    <s v="3126-JQSI"/>
    <x v="0"/>
    <x v="60"/>
    <x v="1"/>
    <x v="1"/>
    <s v="HI"/>
    <x v="0"/>
    <n v="40"/>
    <x v="0"/>
    <n v="0"/>
    <x v="0"/>
    <x v="1"/>
    <n v="43"/>
    <x v="0"/>
    <x v="0"/>
    <x v="633"/>
    <n v="40.48595574970512"/>
    <n v="2"/>
    <s v="Low"/>
    <x v="1"/>
    <n v="3.6363636363636362E-2"/>
    <x v="0"/>
    <x v="2"/>
  </r>
  <r>
    <s v="0793-LAHL"/>
    <x v="0"/>
    <x v="16"/>
    <x v="2"/>
    <x v="0"/>
    <s v="NV"/>
    <x v="0"/>
    <n v="22"/>
    <x v="1"/>
    <n v="4"/>
    <x v="2"/>
    <x v="0"/>
    <n v="10"/>
    <x v="0"/>
    <x v="0"/>
    <x v="661"/>
    <n v="9.8913202768833504"/>
    <n v="0"/>
    <s v="None"/>
    <x v="0"/>
    <n v="0"/>
    <x v="2"/>
    <x v="2"/>
  </r>
  <r>
    <s v="3667-WHDM"/>
    <x v="0"/>
    <x v="35"/>
    <x v="1"/>
    <x v="0"/>
    <s v="CT"/>
    <x v="0"/>
    <n v="42"/>
    <x v="1"/>
    <n v="2"/>
    <x v="2"/>
    <x v="0"/>
    <n v="9"/>
    <x v="0"/>
    <x v="0"/>
    <x v="967"/>
    <n v="9.9204174778448575"/>
    <n v="7"/>
    <s v="High"/>
    <x v="0"/>
    <n v="0.28000000000000003"/>
    <x v="0"/>
    <x v="3"/>
  </r>
  <r>
    <s v="3823-WDFX"/>
    <x v="0"/>
    <x v="31"/>
    <x v="2"/>
    <x v="0"/>
    <s v="WA"/>
    <x v="0"/>
    <n v="51"/>
    <x v="1"/>
    <n v="5"/>
    <x v="0"/>
    <x v="1"/>
    <n v="13"/>
    <x v="0"/>
    <x v="0"/>
    <x v="121"/>
    <n v="12.81561871895345"/>
    <n v="2"/>
    <s v="Low"/>
    <x v="0"/>
    <n v="9.0909090909090912E-2"/>
    <x v="0"/>
    <x v="2"/>
  </r>
  <r>
    <s v="9912-LNHW"/>
    <x v="1"/>
    <x v="51"/>
    <x v="0"/>
    <x v="1"/>
    <s v="ME"/>
    <x v="0"/>
    <n v="64"/>
    <x v="0"/>
    <n v="0"/>
    <x v="0"/>
    <x v="0"/>
    <n v="34"/>
    <x v="1"/>
    <x v="7"/>
    <x v="379"/>
    <n v="29.98813572842991"/>
    <n v="0"/>
    <s v="None"/>
    <x v="1"/>
    <n v="0"/>
    <x v="0"/>
    <x v="3"/>
  </r>
  <r>
    <s v="4137-OBZV"/>
    <x v="0"/>
    <x v="55"/>
    <x v="1"/>
    <x v="1"/>
    <s v="OR"/>
    <x v="0"/>
    <n v="39"/>
    <x v="1"/>
    <n v="6"/>
    <x v="0"/>
    <x v="1"/>
    <n v="26"/>
    <x v="0"/>
    <x v="0"/>
    <x v="690"/>
    <n v="29.31151110507804"/>
    <n v="0"/>
    <s v="None"/>
    <x v="1"/>
    <n v="0"/>
    <x v="0"/>
    <x v="2"/>
  </r>
  <r>
    <s v="1099-VZGA"/>
    <x v="1"/>
    <x v="9"/>
    <x v="5"/>
    <x v="0"/>
    <s v="OH"/>
    <x v="0"/>
    <n v="32"/>
    <x v="0"/>
    <n v="0"/>
    <x v="0"/>
    <x v="0"/>
    <n v="41"/>
    <x v="1"/>
    <x v="11"/>
    <x v="481"/>
    <n v="44.152606444634188"/>
    <n v="2"/>
    <s v="Low"/>
    <x v="1"/>
    <n v="0.66666666666666663"/>
    <x v="0"/>
    <x v="1"/>
  </r>
  <r>
    <s v="4952-ZPCW"/>
    <x v="0"/>
    <x v="37"/>
    <x v="1"/>
    <x v="0"/>
    <s v="RI"/>
    <x v="0"/>
    <n v="65"/>
    <x v="0"/>
    <n v="0"/>
    <x v="0"/>
    <x v="0"/>
    <n v="23"/>
    <x v="0"/>
    <x v="0"/>
    <x v="177"/>
    <n v="21.889761507077811"/>
    <n v="0"/>
    <s v="None"/>
    <x v="1"/>
    <n v="0"/>
    <x v="0"/>
    <x v="3"/>
  </r>
  <r>
    <s v="5494-DMWB"/>
    <x v="1"/>
    <x v="21"/>
    <x v="3"/>
    <x v="1"/>
    <s v="KS"/>
    <x v="0"/>
    <n v="62"/>
    <x v="0"/>
    <n v="0"/>
    <x v="0"/>
    <x v="1"/>
    <n v="34"/>
    <x v="4"/>
    <x v="4"/>
    <x v="874"/>
    <n v="38.465582174532763"/>
    <n v="9"/>
    <s v="High"/>
    <x v="1"/>
    <n v="1.5"/>
    <x v="0"/>
    <x v="1"/>
  </r>
  <r>
    <s v="0830-KXOJ"/>
    <x v="0"/>
    <x v="42"/>
    <x v="0"/>
    <x v="1"/>
    <s v="IN"/>
    <x v="0"/>
    <n v="40"/>
    <x v="1"/>
    <n v="5"/>
    <x v="0"/>
    <x v="1"/>
    <n v="28"/>
    <x v="0"/>
    <x v="0"/>
    <x v="343"/>
    <n v="28.14196970963048"/>
    <n v="7"/>
    <s v="High"/>
    <x v="1"/>
    <n v="0.14583333333333334"/>
    <x v="0"/>
    <x v="1"/>
  </r>
  <r>
    <s v="6859-DKXU"/>
    <x v="1"/>
    <x v="22"/>
    <x v="3"/>
    <x v="1"/>
    <s v="WI"/>
    <x v="1"/>
    <n v="61"/>
    <x v="0"/>
    <n v="0"/>
    <x v="0"/>
    <x v="1"/>
    <n v="35"/>
    <x v="1"/>
    <x v="13"/>
    <x v="781"/>
    <n v="35.880254503373642"/>
    <n v="10"/>
    <s v="High"/>
    <x v="1"/>
    <n v="0.90909090909090906"/>
    <x v="0"/>
    <x v="1"/>
  </r>
  <r>
    <s v="0006-WNVG"/>
    <x v="0"/>
    <x v="11"/>
    <x v="1"/>
    <x v="0"/>
    <s v="CT"/>
    <x v="1"/>
    <n v="28"/>
    <x v="0"/>
    <n v="0"/>
    <x v="0"/>
    <x v="0"/>
    <n v="13"/>
    <x v="0"/>
    <x v="0"/>
    <x v="72"/>
    <n v="13.52876318648245"/>
    <n v="7"/>
    <s v="High"/>
    <x v="0"/>
    <n v="1.4"/>
    <x v="2"/>
    <x v="3"/>
  </r>
  <r>
    <s v="0614-FTGS"/>
    <x v="0"/>
    <x v="12"/>
    <x v="1"/>
    <x v="0"/>
    <s v="MA"/>
    <x v="0"/>
    <n v="41"/>
    <x v="1"/>
    <n v="6"/>
    <x v="0"/>
    <x v="1"/>
    <n v="7"/>
    <x v="0"/>
    <x v="0"/>
    <x v="827"/>
    <n v="6.5566020445555484"/>
    <n v="7"/>
    <s v="High"/>
    <x v="0"/>
    <n v="7"/>
    <x v="0"/>
    <x v="3"/>
  </r>
  <r>
    <s v="8445-XEFP"/>
    <x v="0"/>
    <x v="21"/>
    <x v="0"/>
    <x v="1"/>
    <s v="IA"/>
    <x v="0"/>
    <n v="38"/>
    <x v="1"/>
    <n v="3"/>
    <x v="0"/>
    <x v="0"/>
    <n v="30"/>
    <x v="0"/>
    <x v="0"/>
    <x v="571"/>
    <n v="33.121948211415187"/>
    <n v="8"/>
    <s v="High"/>
    <x v="1"/>
    <n v="1.3333333333333333"/>
    <x v="0"/>
    <x v="1"/>
  </r>
  <r>
    <s v="4222-GZTM"/>
    <x v="1"/>
    <x v="12"/>
    <x v="5"/>
    <x v="1"/>
    <s v="AL"/>
    <x v="1"/>
    <n v="23"/>
    <x v="0"/>
    <n v="0"/>
    <x v="0"/>
    <x v="1"/>
    <n v="45"/>
    <x v="2"/>
    <x v="16"/>
    <x v="1147"/>
    <n v="37.280476187831702"/>
    <n v="8"/>
    <s v="High"/>
    <x v="1"/>
    <n v="8"/>
    <x v="2"/>
    <x v="0"/>
  </r>
  <r>
    <s v="4316-UMYA"/>
    <x v="0"/>
    <x v="14"/>
    <x v="1"/>
    <x v="0"/>
    <s v="OR"/>
    <x v="1"/>
    <n v="37"/>
    <x v="1"/>
    <n v="3"/>
    <x v="0"/>
    <x v="0"/>
    <n v="10"/>
    <x v="0"/>
    <x v="0"/>
    <x v="306"/>
    <n v="11.664562223103321"/>
    <n v="7"/>
    <s v="High"/>
    <x v="0"/>
    <n v="0.77777777777777779"/>
    <x v="0"/>
    <x v="2"/>
  </r>
  <r>
    <s v="8371-SUDB"/>
    <x v="0"/>
    <x v="16"/>
    <x v="0"/>
    <x v="1"/>
    <s v="MT"/>
    <x v="0"/>
    <n v="38"/>
    <x v="1"/>
    <n v="4"/>
    <x v="2"/>
    <x v="1"/>
    <n v="29"/>
    <x v="0"/>
    <x v="0"/>
    <x v="946"/>
    <n v="23.976094042720579"/>
    <n v="5"/>
    <s v="Medium"/>
    <x v="1"/>
    <n v="6.9444444444444448E-2"/>
    <x v="0"/>
    <x v="2"/>
  </r>
  <r>
    <s v="9740-GBQN"/>
    <x v="0"/>
    <x v="0"/>
    <x v="0"/>
    <x v="0"/>
    <s v="NM"/>
    <x v="1"/>
    <n v="54"/>
    <x v="0"/>
    <n v="0"/>
    <x v="1"/>
    <x v="0"/>
    <n v="11"/>
    <x v="0"/>
    <x v="0"/>
    <x v="1126"/>
    <n v="9.8611023517037832"/>
    <n v="7"/>
    <s v="High"/>
    <x v="0"/>
    <n v="0.29166666666666669"/>
    <x v="0"/>
    <x v="2"/>
  </r>
  <r>
    <s v="8389-RTBE"/>
    <x v="1"/>
    <x v="14"/>
    <x v="0"/>
    <x v="0"/>
    <s v="VT"/>
    <x v="0"/>
    <n v="37"/>
    <x v="0"/>
    <n v="0"/>
    <x v="0"/>
    <x v="1"/>
    <n v="62"/>
    <x v="1"/>
    <x v="13"/>
    <x v="316"/>
    <n v="54.595126776220162"/>
    <n v="2"/>
    <s v="Low"/>
    <x v="2"/>
    <n v="0.22222222222222221"/>
    <x v="0"/>
    <x v="3"/>
  </r>
  <r>
    <s v="0684-GPKD"/>
    <x v="1"/>
    <x v="65"/>
    <x v="4"/>
    <x v="1"/>
    <s v="MN"/>
    <x v="1"/>
    <n v="51"/>
    <x v="0"/>
    <n v="0"/>
    <x v="0"/>
    <x v="1"/>
    <n v="57"/>
    <x v="4"/>
    <x v="15"/>
    <x v="980"/>
    <n v="54.838462751215651"/>
    <n v="3"/>
    <s v="Medium"/>
    <x v="2"/>
    <n v="6.8181818181818177E-2"/>
    <x v="0"/>
    <x v="1"/>
  </r>
  <r>
    <s v="4570-EEKV"/>
    <x v="0"/>
    <x v="52"/>
    <x v="1"/>
    <x v="1"/>
    <s v="VA"/>
    <x v="0"/>
    <n v="50"/>
    <x v="0"/>
    <n v="0"/>
    <x v="1"/>
    <x v="0"/>
    <n v="38"/>
    <x v="0"/>
    <x v="0"/>
    <x v="1319"/>
    <n v="44.08517480368949"/>
    <n v="1"/>
    <s v="Low"/>
    <x v="1"/>
    <n v="1.6666666666666666E-2"/>
    <x v="0"/>
    <x v="0"/>
  </r>
  <r>
    <s v="5091-MWSX"/>
    <x v="0"/>
    <x v="35"/>
    <x v="0"/>
    <x v="0"/>
    <s v="WY"/>
    <x v="0"/>
    <n v="61"/>
    <x v="1"/>
    <n v="6"/>
    <x v="2"/>
    <x v="3"/>
    <n v="9"/>
    <x v="0"/>
    <x v="0"/>
    <x v="389"/>
    <n v="9.854157603987808"/>
    <n v="8"/>
    <s v="High"/>
    <x v="0"/>
    <n v="0.32"/>
    <x v="0"/>
    <x v="2"/>
  </r>
  <r>
    <s v="7406-JKMN"/>
    <x v="0"/>
    <x v="7"/>
    <x v="1"/>
    <x v="0"/>
    <s v="NJ"/>
    <x v="0"/>
    <n v="60"/>
    <x v="0"/>
    <n v="0"/>
    <x v="2"/>
    <x v="3"/>
    <n v="8"/>
    <x v="0"/>
    <x v="0"/>
    <x v="499"/>
    <n v="7.5149339009369749"/>
    <n v="5"/>
    <s v="Medium"/>
    <x v="0"/>
    <n v="9.2592592592592587E-2"/>
    <x v="0"/>
    <x v="3"/>
  </r>
  <r>
    <s v="0885-HFED"/>
    <x v="0"/>
    <x v="11"/>
    <x v="1"/>
    <x v="0"/>
    <s v="AL"/>
    <x v="0"/>
    <n v="26"/>
    <x v="0"/>
    <n v="0"/>
    <x v="2"/>
    <x v="0"/>
    <n v="9"/>
    <x v="0"/>
    <x v="0"/>
    <x v="427"/>
    <n v="9.6029048479949921"/>
    <n v="0"/>
    <s v="None"/>
    <x v="0"/>
    <n v="0"/>
    <x v="2"/>
    <x v="0"/>
  </r>
  <r>
    <s v="2144-GJXU"/>
    <x v="1"/>
    <x v="38"/>
    <x v="3"/>
    <x v="1"/>
    <s v="PA"/>
    <x v="0"/>
    <n v="66"/>
    <x v="0"/>
    <n v="0"/>
    <x v="0"/>
    <x v="1"/>
    <n v="50"/>
    <x v="1"/>
    <x v="7"/>
    <x v="1329"/>
    <n v="49.33450815186751"/>
    <n v="4"/>
    <s v="Medium"/>
    <x v="1"/>
    <n v="0.25"/>
    <x v="1"/>
    <x v="3"/>
  </r>
  <r>
    <s v="1653-NMAM"/>
    <x v="0"/>
    <x v="1"/>
    <x v="1"/>
    <x v="1"/>
    <s v="WI"/>
    <x v="1"/>
    <n v="76"/>
    <x v="0"/>
    <n v="0"/>
    <x v="2"/>
    <x v="0"/>
    <n v="37"/>
    <x v="0"/>
    <x v="0"/>
    <x v="617"/>
    <n v="30.322626305023071"/>
    <n v="7"/>
    <s v="High"/>
    <x v="1"/>
    <n v="0.109375"/>
    <x v="1"/>
    <x v="1"/>
  </r>
  <r>
    <s v="5321-VLWM"/>
    <x v="1"/>
    <x v="8"/>
    <x v="4"/>
    <x v="1"/>
    <s v="AL"/>
    <x v="0"/>
    <n v="83"/>
    <x v="0"/>
    <n v="0"/>
    <x v="0"/>
    <x v="1"/>
    <n v="40"/>
    <x v="2"/>
    <x v="16"/>
    <x v="1006"/>
    <n v="42.537641883664897"/>
    <n v="10"/>
    <s v="High"/>
    <x v="1"/>
    <n v="5"/>
    <x v="1"/>
    <x v="0"/>
  </r>
  <r>
    <s v="9413-CTHP"/>
    <x v="0"/>
    <x v="34"/>
    <x v="1"/>
    <x v="1"/>
    <s v="KY"/>
    <x v="0"/>
    <n v="69"/>
    <x v="0"/>
    <n v="0"/>
    <x v="1"/>
    <x v="1"/>
    <n v="26"/>
    <x v="0"/>
    <x v="0"/>
    <x v="934"/>
    <n v="24.53307987777697"/>
    <n v="7"/>
    <s v="High"/>
    <x v="1"/>
    <n v="0.10606060606060606"/>
    <x v="1"/>
    <x v="0"/>
  </r>
  <r>
    <s v="0781-HZDQ"/>
    <x v="0"/>
    <x v="45"/>
    <x v="1"/>
    <x v="1"/>
    <s v="NC"/>
    <x v="1"/>
    <n v="36"/>
    <x v="0"/>
    <n v="0"/>
    <x v="0"/>
    <x v="1"/>
    <n v="16"/>
    <x v="0"/>
    <x v="0"/>
    <x v="1208"/>
    <n v="14.577761247901799"/>
    <n v="5"/>
    <s v="Medium"/>
    <x v="0"/>
    <n v="0.38461538461538464"/>
    <x v="0"/>
    <x v="0"/>
  </r>
  <r>
    <s v="8384-PQLU"/>
    <x v="0"/>
    <x v="26"/>
    <x v="1"/>
    <x v="0"/>
    <s v="NM"/>
    <x v="0"/>
    <n v="48"/>
    <x v="0"/>
    <n v="0"/>
    <x v="1"/>
    <x v="0"/>
    <n v="11"/>
    <x v="0"/>
    <x v="0"/>
    <x v="370"/>
    <n v="11.059206467671521"/>
    <n v="0"/>
    <s v="None"/>
    <x v="0"/>
    <n v="0"/>
    <x v="0"/>
    <x v="2"/>
  </r>
  <r>
    <s v="9610-MKZV"/>
    <x v="0"/>
    <x v="43"/>
    <x v="1"/>
    <x v="1"/>
    <s v="NM"/>
    <x v="1"/>
    <n v="67"/>
    <x v="1"/>
    <n v="5"/>
    <x v="0"/>
    <x v="1"/>
    <n v="51"/>
    <x v="0"/>
    <x v="0"/>
    <x v="969"/>
    <n v="42.293853168049168"/>
    <n v="1"/>
    <s v="Low"/>
    <x v="2"/>
    <n v="3.4482758620689655E-2"/>
    <x v="1"/>
    <x v="2"/>
  </r>
  <r>
    <s v="7832-QJJY"/>
    <x v="0"/>
    <x v="26"/>
    <x v="2"/>
    <x v="1"/>
    <s v="WY"/>
    <x v="0"/>
    <n v="48"/>
    <x v="0"/>
    <n v="0"/>
    <x v="0"/>
    <x v="3"/>
    <n v="41"/>
    <x v="0"/>
    <x v="0"/>
    <x v="836"/>
    <n v="41.597818078317552"/>
    <n v="4"/>
    <s v="Medium"/>
    <x v="1"/>
    <n v="0.19047619047619047"/>
    <x v="0"/>
    <x v="2"/>
  </r>
  <r>
    <s v="6961-ALKT"/>
    <x v="1"/>
    <x v="33"/>
    <x v="0"/>
    <x v="1"/>
    <s v="AR"/>
    <x v="1"/>
    <n v="50"/>
    <x v="0"/>
    <n v="0"/>
    <x v="0"/>
    <x v="1"/>
    <n v="27"/>
    <x v="1"/>
    <x v="7"/>
    <x v="530"/>
    <n v="28.354261580322881"/>
    <n v="0"/>
    <s v="None"/>
    <x v="1"/>
    <n v="0"/>
    <x v="0"/>
    <x v="0"/>
  </r>
  <r>
    <s v="7846-VOLB"/>
    <x v="0"/>
    <x v="6"/>
    <x v="1"/>
    <x v="1"/>
    <s v="OH"/>
    <x v="0"/>
    <n v="61"/>
    <x v="0"/>
    <n v="0"/>
    <x v="0"/>
    <x v="1"/>
    <n v="36"/>
    <x v="0"/>
    <x v="0"/>
    <x v="453"/>
    <n v="36.834957276047739"/>
    <n v="8"/>
    <s v="High"/>
    <x v="1"/>
    <n v="0.42105263157894735"/>
    <x v="0"/>
    <x v="1"/>
  </r>
  <r>
    <s v="6182-QLCX"/>
    <x v="1"/>
    <x v="24"/>
    <x v="4"/>
    <x v="0"/>
    <s v="IN"/>
    <x v="1"/>
    <n v="57"/>
    <x v="1"/>
    <n v="3"/>
    <x v="0"/>
    <x v="1"/>
    <n v="10"/>
    <x v="1"/>
    <x v="9"/>
    <x v="84"/>
    <n v="8.4412199400200638"/>
    <n v="1"/>
    <s v="Low"/>
    <x v="0"/>
    <n v="7.1428571428571425E-2"/>
    <x v="0"/>
    <x v="1"/>
  </r>
  <r>
    <s v="2313-FFNH"/>
    <x v="0"/>
    <x v="35"/>
    <x v="1"/>
    <x v="1"/>
    <s v="TN"/>
    <x v="0"/>
    <n v="25"/>
    <x v="1"/>
    <n v="6"/>
    <x v="0"/>
    <x v="1"/>
    <n v="28"/>
    <x v="0"/>
    <x v="0"/>
    <x v="248"/>
    <n v="27.5475922196472"/>
    <n v="0"/>
    <s v="None"/>
    <x v="1"/>
    <n v="0"/>
    <x v="2"/>
    <x v="0"/>
  </r>
  <r>
    <s v="1871-TBWX"/>
    <x v="1"/>
    <x v="21"/>
    <x v="0"/>
    <x v="0"/>
    <s v="NJ"/>
    <x v="1"/>
    <n v="51"/>
    <x v="0"/>
    <n v="0"/>
    <x v="0"/>
    <x v="1"/>
    <n v="7"/>
    <x v="3"/>
    <x v="8"/>
    <x v="1094"/>
    <n v="8.0785701391864144"/>
    <n v="8"/>
    <s v="High"/>
    <x v="0"/>
    <n v="1.3333333333333333"/>
    <x v="0"/>
    <x v="3"/>
  </r>
  <r>
    <s v="2491-UVYW"/>
    <x v="1"/>
    <x v="48"/>
    <x v="4"/>
    <x v="0"/>
    <s v="GA"/>
    <x v="0"/>
    <n v="20"/>
    <x v="0"/>
    <n v="0"/>
    <x v="0"/>
    <x v="0"/>
    <n v="58"/>
    <x v="3"/>
    <x v="8"/>
    <x v="800"/>
    <n v="67.549350630153157"/>
    <n v="3"/>
    <s v="Medium"/>
    <x v="2"/>
    <n v="0.15"/>
    <x v="2"/>
    <x v="0"/>
  </r>
  <r>
    <s v="5491-CURT"/>
    <x v="0"/>
    <x v="19"/>
    <x v="1"/>
    <x v="1"/>
    <s v="WI"/>
    <x v="1"/>
    <n v="65"/>
    <x v="0"/>
    <n v="0"/>
    <x v="0"/>
    <x v="3"/>
    <n v="25"/>
    <x v="0"/>
    <x v="0"/>
    <x v="373"/>
    <n v="21.528889135220911"/>
    <n v="0"/>
    <s v="None"/>
    <x v="1"/>
    <n v="0"/>
    <x v="0"/>
    <x v="1"/>
  </r>
  <r>
    <s v="7723-CFHN"/>
    <x v="0"/>
    <x v="21"/>
    <x v="1"/>
    <x v="1"/>
    <s v="MS"/>
    <x v="1"/>
    <n v="62"/>
    <x v="0"/>
    <n v="0"/>
    <x v="0"/>
    <x v="1"/>
    <n v="30"/>
    <x v="0"/>
    <x v="0"/>
    <x v="1305"/>
    <n v="33.692830408034098"/>
    <n v="9"/>
    <s v="High"/>
    <x v="1"/>
    <n v="1.5"/>
    <x v="0"/>
    <x v="0"/>
  </r>
  <r>
    <s v="2677-EMML"/>
    <x v="0"/>
    <x v="54"/>
    <x v="1"/>
    <x v="0"/>
    <s v="RI"/>
    <x v="0"/>
    <n v="50"/>
    <x v="0"/>
    <n v="0"/>
    <x v="0"/>
    <x v="0"/>
    <n v="35"/>
    <x v="0"/>
    <x v="0"/>
    <x v="359"/>
    <n v="35.772494978464039"/>
    <n v="8"/>
    <s v="High"/>
    <x v="1"/>
    <n v="0.8"/>
    <x v="0"/>
    <x v="3"/>
  </r>
  <r>
    <s v="5066-VNJW"/>
    <x v="1"/>
    <x v="50"/>
    <x v="5"/>
    <x v="1"/>
    <s v="VT"/>
    <x v="1"/>
    <n v="74"/>
    <x v="0"/>
    <n v="0"/>
    <x v="1"/>
    <x v="1"/>
    <n v="56"/>
    <x v="1"/>
    <x v="7"/>
    <x v="978"/>
    <n v="62.869208328952922"/>
    <n v="3"/>
    <s v="Medium"/>
    <x v="2"/>
    <n v="4.8387096774193547E-2"/>
    <x v="1"/>
    <x v="3"/>
  </r>
  <r>
    <s v="6518-EUTS"/>
    <x v="1"/>
    <x v="21"/>
    <x v="2"/>
    <x v="1"/>
    <s v="OR"/>
    <x v="1"/>
    <n v="59"/>
    <x v="1"/>
    <n v="3"/>
    <x v="0"/>
    <x v="1"/>
    <n v="24"/>
    <x v="4"/>
    <x v="15"/>
    <x v="77"/>
    <n v="20.49558212807958"/>
    <n v="2"/>
    <s v="Low"/>
    <x v="1"/>
    <n v="0.33333333333333331"/>
    <x v="0"/>
    <x v="2"/>
  </r>
  <r>
    <s v="8205-IEGL"/>
    <x v="1"/>
    <x v="5"/>
    <x v="5"/>
    <x v="1"/>
    <s v="AR"/>
    <x v="0"/>
    <n v="61"/>
    <x v="1"/>
    <n v="5"/>
    <x v="0"/>
    <x v="0"/>
    <n v="18"/>
    <x v="2"/>
    <x v="16"/>
    <x v="256"/>
    <n v="21.261927498126621"/>
    <n v="3"/>
    <s v="Medium"/>
    <x v="0"/>
    <n v="0.1"/>
    <x v="0"/>
    <x v="0"/>
  </r>
  <r>
    <s v="6478-RBXH"/>
    <x v="0"/>
    <x v="1"/>
    <x v="1"/>
    <x v="1"/>
    <s v="MN"/>
    <x v="0"/>
    <n v="34"/>
    <x v="0"/>
    <n v="0"/>
    <x v="2"/>
    <x v="1"/>
    <n v="52"/>
    <x v="0"/>
    <x v="0"/>
    <x v="1253"/>
    <n v="48.08686412257687"/>
    <n v="6"/>
    <s v="High"/>
    <x v="2"/>
    <n v="9.375E-2"/>
    <x v="0"/>
    <x v="1"/>
  </r>
  <r>
    <s v="2626-EKLI"/>
    <x v="1"/>
    <x v="48"/>
    <x v="3"/>
    <x v="1"/>
    <s v="IL"/>
    <x v="0"/>
    <n v="65"/>
    <x v="0"/>
    <n v="0"/>
    <x v="0"/>
    <x v="0"/>
    <n v="42"/>
    <x v="4"/>
    <x v="4"/>
    <x v="90"/>
    <n v="35.726980467118203"/>
    <n v="9"/>
    <s v="High"/>
    <x v="1"/>
    <n v="0.45"/>
    <x v="0"/>
    <x v="1"/>
  </r>
  <r>
    <s v="4286-CXQJ"/>
    <x v="0"/>
    <x v="33"/>
    <x v="0"/>
    <x v="1"/>
    <s v="PA"/>
    <x v="1"/>
    <n v="59"/>
    <x v="0"/>
    <n v="0"/>
    <x v="1"/>
    <x v="1"/>
    <n v="34"/>
    <x v="0"/>
    <x v="0"/>
    <x v="308"/>
    <n v="34.274540908625887"/>
    <n v="4"/>
    <s v="Medium"/>
    <x v="1"/>
    <n v="0.17391304347826086"/>
    <x v="0"/>
    <x v="3"/>
  </r>
  <r>
    <s v="5116-LBXE"/>
    <x v="1"/>
    <x v="45"/>
    <x v="2"/>
    <x v="1"/>
    <s v="MT"/>
    <x v="1"/>
    <n v="41"/>
    <x v="0"/>
    <n v="0"/>
    <x v="0"/>
    <x v="1"/>
    <n v="42"/>
    <x v="3"/>
    <x v="8"/>
    <x v="44"/>
    <n v="45.637376115177261"/>
    <n v="3"/>
    <s v="Medium"/>
    <x v="1"/>
    <n v="0.23076923076923078"/>
    <x v="0"/>
    <x v="2"/>
  </r>
  <r>
    <s v="8057-UIQT"/>
    <x v="0"/>
    <x v="19"/>
    <x v="1"/>
    <x v="0"/>
    <s v="RI"/>
    <x v="0"/>
    <n v="35"/>
    <x v="0"/>
    <n v="0"/>
    <x v="1"/>
    <x v="0"/>
    <n v="10"/>
    <x v="0"/>
    <x v="0"/>
    <x v="807"/>
    <n v="11.226935441309591"/>
    <n v="5"/>
    <s v="Medium"/>
    <x v="0"/>
    <n v="0.19230769230769232"/>
    <x v="0"/>
    <x v="3"/>
  </r>
  <r>
    <s v="1045-WRUE"/>
    <x v="0"/>
    <x v="42"/>
    <x v="2"/>
    <x v="1"/>
    <s v="MT"/>
    <x v="1"/>
    <n v="24"/>
    <x v="0"/>
    <n v="0"/>
    <x v="0"/>
    <x v="1"/>
    <n v="16"/>
    <x v="0"/>
    <x v="0"/>
    <x v="586"/>
    <n v="13.230672902646219"/>
    <n v="8"/>
    <s v="High"/>
    <x v="0"/>
    <n v="0.16666666666666666"/>
    <x v="2"/>
    <x v="2"/>
  </r>
  <r>
    <s v="1462-ROGN"/>
    <x v="0"/>
    <x v="36"/>
    <x v="2"/>
    <x v="1"/>
    <s v="TN"/>
    <x v="0"/>
    <n v="53"/>
    <x v="0"/>
    <n v="0"/>
    <x v="0"/>
    <x v="1"/>
    <n v="14"/>
    <x v="0"/>
    <x v="0"/>
    <x v="33"/>
    <n v="15.563877993066599"/>
    <n v="1"/>
    <s v="Low"/>
    <x v="0"/>
    <n v="0.25"/>
    <x v="0"/>
    <x v="0"/>
  </r>
  <r>
    <s v="5598-YIKV"/>
    <x v="1"/>
    <x v="12"/>
    <x v="0"/>
    <x v="1"/>
    <s v="MN"/>
    <x v="0"/>
    <n v="21"/>
    <x v="0"/>
    <n v="0"/>
    <x v="0"/>
    <x v="0"/>
    <n v="26"/>
    <x v="1"/>
    <x v="9"/>
    <x v="1197"/>
    <n v="22.130112965737919"/>
    <n v="5"/>
    <s v="Medium"/>
    <x v="1"/>
    <n v="5"/>
    <x v="2"/>
    <x v="1"/>
  </r>
  <r>
    <s v="7825-ULNT"/>
    <x v="0"/>
    <x v="7"/>
    <x v="1"/>
    <x v="1"/>
    <s v="SD"/>
    <x v="1"/>
    <n v="69"/>
    <x v="0"/>
    <n v="0"/>
    <x v="1"/>
    <x v="1"/>
    <n v="36"/>
    <x v="0"/>
    <x v="0"/>
    <x v="1067"/>
    <n v="29.776638316663359"/>
    <n v="3"/>
    <s v="Medium"/>
    <x v="1"/>
    <n v="5.5555555555555552E-2"/>
    <x v="1"/>
    <x v="1"/>
  </r>
  <r>
    <s v="2477-RAWZ"/>
    <x v="0"/>
    <x v="13"/>
    <x v="1"/>
    <x v="1"/>
    <s v="NH"/>
    <x v="0"/>
    <n v="45"/>
    <x v="0"/>
    <n v="0"/>
    <x v="0"/>
    <x v="0"/>
    <n v="36"/>
    <x v="0"/>
    <x v="0"/>
    <x v="26"/>
    <n v="38.058813999974412"/>
    <n v="10"/>
    <s v="High"/>
    <x v="1"/>
    <n v="0.22222222222222221"/>
    <x v="0"/>
    <x v="3"/>
  </r>
  <r>
    <s v="2556-LRZV"/>
    <x v="0"/>
    <x v="40"/>
    <x v="1"/>
    <x v="1"/>
    <s v="RI"/>
    <x v="1"/>
    <n v="47"/>
    <x v="1"/>
    <n v="3"/>
    <x v="2"/>
    <x v="1"/>
    <n v="39"/>
    <x v="0"/>
    <x v="0"/>
    <x v="640"/>
    <n v="34.065243095277523"/>
    <n v="1"/>
    <s v="Low"/>
    <x v="1"/>
    <n v="1.5873015873015872E-2"/>
    <x v="0"/>
    <x v="3"/>
  </r>
  <r>
    <s v="3711-JDRO"/>
    <x v="0"/>
    <x v="57"/>
    <x v="2"/>
    <x v="0"/>
    <s v="WA"/>
    <x v="0"/>
    <n v="58"/>
    <x v="1"/>
    <n v="2"/>
    <x v="2"/>
    <x v="1"/>
    <n v="11"/>
    <x v="0"/>
    <x v="0"/>
    <x v="551"/>
    <n v="9.9357241784675949"/>
    <n v="5"/>
    <s v="Medium"/>
    <x v="0"/>
    <n v="6.8493150684931503E-2"/>
    <x v="0"/>
    <x v="2"/>
  </r>
  <r>
    <s v="3638-RPUG"/>
    <x v="0"/>
    <x v="61"/>
    <x v="1"/>
    <x v="1"/>
    <s v="MI"/>
    <x v="0"/>
    <n v="66"/>
    <x v="0"/>
    <n v="0"/>
    <x v="0"/>
    <x v="1"/>
    <n v="51"/>
    <x v="0"/>
    <x v="0"/>
    <x v="165"/>
    <n v="60.195976358441982"/>
    <n v="8"/>
    <s v="High"/>
    <x v="2"/>
    <n v="0.2857142857142857"/>
    <x v="1"/>
    <x v="1"/>
  </r>
  <r>
    <s v="0764-RZWI"/>
    <x v="0"/>
    <x v="2"/>
    <x v="0"/>
    <x v="1"/>
    <s v="GA"/>
    <x v="0"/>
    <n v="37"/>
    <x v="0"/>
    <n v="0"/>
    <x v="0"/>
    <x v="1"/>
    <n v="46"/>
    <x v="0"/>
    <x v="0"/>
    <x v="784"/>
    <n v="53.496750593864071"/>
    <n v="3"/>
    <s v="Medium"/>
    <x v="1"/>
    <n v="0.25"/>
    <x v="0"/>
    <x v="0"/>
  </r>
  <r>
    <s v="3657-PWFJ"/>
    <x v="0"/>
    <x v="6"/>
    <x v="1"/>
    <x v="1"/>
    <s v="KS"/>
    <x v="1"/>
    <n v="59"/>
    <x v="0"/>
    <n v="0"/>
    <x v="0"/>
    <x v="1"/>
    <n v="37"/>
    <x v="0"/>
    <x v="0"/>
    <x v="1370"/>
    <n v="30.522230999793319"/>
    <n v="2"/>
    <s v="Low"/>
    <x v="1"/>
    <n v="0.10526315789473684"/>
    <x v="0"/>
    <x v="1"/>
  </r>
  <r>
    <s v="5177-BZZF"/>
    <x v="0"/>
    <x v="39"/>
    <x v="1"/>
    <x v="1"/>
    <s v="ID"/>
    <x v="1"/>
    <n v="81"/>
    <x v="1"/>
    <n v="2"/>
    <x v="1"/>
    <x v="1"/>
    <n v="24"/>
    <x v="0"/>
    <x v="0"/>
    <x v="297"/>
    <n v="22.122614118464409"/>
    <n v="9"/>
    <s v="High"/>
    <x v="1"/>
    <n v="0.12676056338028169"/>
    <x v="1"/>
    <x v="2"/>
  </r>
  <r>
    <s v="3062-MDGL"/>
    <x v="0"/>
    <x v="22"/>
    <x v="0"/>
    <x v="1"/>
    <s v="AL"/>
    <x v="0"/>
    <n v="58"/>
    <x v="0"/>
    <n v="0"/>
    <x v="0"/>
    <x v="1"/>
    <n v="57"/>
    <x v="0"/>
    <x v="0"/>
    <x v="423"/>
    <n v="59.607971541809682"/>
    <n v="3"/>
    <s v="Medium"/>
    <x v="2"/>
    <n v="0.27272727272727271"/>
    <x v="0"/>
    <x v="0"/>
  </r>
  <r>
    <s v="2208-PXKF"/>
    <x v="1"/>
    <x v="52"/>
    <x v="4"/>
    <x v="1"/>
    <s v="MA"/>
    <x v="0"/>
    <n v="62"/>
    <x v="0"/>
    <n v="0"/>
    <x v="0"/>
    <x v="1"/>
    <n v="21"/>
    <x v="1"/>
    <x v="13"/>
    <x v="1269"/>
    <n v="21.651957366325892"/>
    <n v="9"/>
    <s v="High"/>
    <x v="1"/>
    <n v="0.15"/>
    <x v="0"/>
    <x v="3"/>
  </r>
  <r>
    <s v="7786-BGST"/>
    <x v="0"/>
    <x v="42"/>
    <x v="0"/>
    <x v="1"/>
    <s v="MI"/>
    <x v="1"/>
    <n v="76"/>
    <x v="0"/>
    <n v="0"/>
    <x v="1"/>
    <x v="1"/>
    <n v="64"/>
    <x v="0"/>
    <x v="0"/>
    <x v="1180"/>
    <n v="74.937069731622401"/>
    <n v="9"/>
    <s v="High"/>
    <x v="2"/>
    <n v="0.1875"/>
    <x v="1"/>
    <x v="1"/>
  </r>
  <r>
    <s v="6094-EFGY"/>
    <x v="1"/>
    <x v="9"/>
    <x v="5"/>
    <x v="1"/>
    <s v="MD"/>
    <x v="0"/>
    <n v="43"/>
    <x v="0"/>
    <n v="0"/>
    <x v="0"/>
    <x v="1"/>
    <n v="38"/>
    <x v="1"/>
    <x v="9"/>
    <x v="667"/>
    <n v="37.925948288411142"/>
    <n v="2"/>
    <s v="Low"/>
    <x v="1"/>
    <n v="0.66666666666666663"/>
    <x v="0"/>
    <x v="0"/>
  </r>
  <r>
    <s v="8135-GCNM"/>
    <x v="0"/>
    <x v="0"/>
    <x v="1"/>
    <x v="1"/>
    <s v="GA"/>
    <x v="0"/>
    <n v="35"/>
    <x v="1"/>
    <n v="5"/>
    <x v="2"/>
    <x v="1"/>
    <n v="12"/>
    <x v="0"/>
    <x v="0"/>
    <x v="388"/>
    <n v="11.54859920067322"/>
    <n v="10"/>
    <s v="High"/>
    <x v="0"/>
    <n v="0.41666666666666669"/>
    <x v="0"/>
    <x v="0"/>
  </r>
  <r>
    <s v="4384-YVTB"/>
    <x v="0"/>
    <x v="48"/>
    <x v="1"/>
    <x v="1"/>
    <s v="TX"/>
    <x v="0"/>
    <n v="57"/>
    <x v="1"/>
    <n v="3"/>
    <x v="0"/>
    <x v="0"/>
    <n v="24"/>
    <x v="0"/>
    <x v="0"/>
    <x v="765"/>
    <n v="24.64678785933484"/>
    <n v="7"/>
    <s v="High"/>
    <x v="1"/>
    <n v="0.35"/>
    <x v="0"/>
    <x v="0"/>
  </r>
  <r>
    <s v="9810-SIUJ"/>
    <x v="1"/>
    <x v="45"/>
    <x v="4"/>
    <x v="1"/>
    <s v="AZ"/>
    <x v="0"/>
    <n v="29"/>
    <x v="0"/>
    <n v="0"/>
    <x v="0"/>
    <x v="1"/>
    <n v="11"/>
    <x v="2"/>
    <x v="21"/>
    <x v="4"/>
    <n v="12.485890084483859"/>
    <n v="8"/>
    <s v="High"/>
    <x v="0"/>
    <n v="0.61538461538461542"/>
    <x v="2"/>
    <x v="2"/>
  </r>
  <r>
    <s v="2752-QWQN"/>
    <x v="1"/>
    <x v="5"/>
    <x v="1"/>
    <x v="1"/>
    <s v="MT"/>
    <x v="0"/>
    <n v="72"/>
    <x v="0"/>
    <n v="0"/>
    <x v="0"/>
    <x v="1"/>
    <n v="41"/>
    <x v="1"/>
    <x v="13"/>
    <x v="1352"/>
    <n v="48.415497509287867"/>
    <n v="1"/>
    <s v="Low"/>
    <x v="1"/>
    <n v="3.3333333333333333E-2"/>
    <x v="1"/>
    <x v="2"/>
  </r>
  <r>
    <s v="5612-QHIR"/>
    <x v="1"/>
    <x v="38"/>
    <x v="1"/>
    <x v="1"/>
    <s v="DE"/>
    <x v="0"/>
    <n v="81"/>
    <x v="0"/>
    <n v="0"/>
    <x v="0"/>
    <x v="1"/>
    <n v="47"/>
    <x v="3"/>
    <x v="8"/>
    <x v="501"/>
    <n v="47.883341763733782"/>
    <n v="8"/>
    <s v="High"/>
    <x v="1"/>
    <n v="0.5"/>
    <x v="1"/>
    <x v="0"/>
  </r>
  <r>
    <s v="3252-VGPS"/>
    <x v="0"/>
    <x v="47"/>
    <x v="2"/>
    <x v="0"/>
    <s v="MO"/>
    <x v="0"/>
    <n v="41"/>
    <x v="0"/>
    <n v="0"/>
    <x v="1"/>
    <x v="0"/>
    <n v="11"/>
    <x v="0"/>
    <x v="0"/>
    <x v="537"/>
    <n v="12.700581604813999"/>
    <n v="8"/>
    <s v="High"/>
    <x v="0"/>
    <n v="0.25806451612903225"/>
    <x v="0"/>
    <x v="1"/>
  </r>
  <r>
    <s v="0348-MTNB"/>
    <x v="0"/>
    <x v="11"/>
    <x v="0"/>
    <x v="1"/>
    <s v="MT"/>
    <x v="0"/>
    <n v="45"/>
    <x v="0"/>
    <n v="0"/>
    <x v="0"/>
    <x v="0"/>
    <n v="29"/>
    <x v="0"/>
    <x v="0"/>
    <x v="69"/>
    <n v="33.609957739769378"/>
    <n v="1"/>
    <s v="Low"/>
    <x v="1"/>
    <n v="0.2"/>
    <x v="0"/>
    <x v="2"/>
  </r>
  <r>
    <s v="5964-ZVCK"/>
    <x v="0"/>
    <x v="12"/>
    <x v="1"/>
    <x v="0"/>
    <s v="MN"/>
    <x v="1"/>
    <n v="33"/>
    <x v="0"/>
    <n v="0"/>
    <x v="0"/>
    <x v="0"/>
    <n v="8"/>
    <x v="0"/>
    <x v="0"/>
    <x v="338"/>
    <n v="7.0907970912547844"/>
    <n v="3"/>
    <s v="Medium"/>
    <x v="0"/>
    <n v="3"/>
    <x v="0"/>
    <x v="1"/>
  </r>
  <r>
    <s v="5537-XDIG"/>
    <x v="1"/>
    <x v="12"/>
    <x v="4"/>
    <x v="1"/>
    <s v="IL"/>
    <x v="0"/>
    <n v="44"/>
    <x v="0"/>
    <n v="0"/>
    <x v="0"/>
    <x v="1"/>
    <n v="26"/>
    <x v="2"/>
    <x v="6"/>
    <x v="1094"/>
    <n v="23.08456393699414"/>
    <n v="8"/>
    <s v="High"/>
    <x v="1"/>
    <n v="8"/>
    <x v="0"/>
    <x v="1"/>
  </r>
  <r>
    <s v="1945-QOKN"/>
    <x v="0"/>
    <x v="27"/>
    <x v="2"/>
    <x v="1"/>
    <s v="FL"/>
    <x v="1"/>
    <n v="57"/>
    <x v="0"/>
    <n v="0"/>
    <x v="0"/>
    <x v="1"/>
    <n v="11"/>
    <x v="0"/>
    <x v="0"/>
    <x v="1066"/>
    <n v="12.16776512499238"/>
    <n v="1"/>
    <s v="Low"/>
    <x v="0"/>
    <n v="2.9411764705882353E-2"/>
    <x v="0"/>
    <x v="0"/>
  </r>
  <r>
    <s v="6517-SEJA"/>
    <x v="0"/>
    <x v="43"/>
    <x v="1"/>
    <x v="0"/>
    <s v="CT"/>
    <x v="1"/>
    <n v="56"/>
    <x v="0"/>
    <n v="0"/>
    <x v="1"/>
    <x v="0"/>
    <n v="10"/>
    <x v="0"/>
    <x v="0"/>
    <x v="119"/>
    <n v="9.855321767378264"/>
    <n v="6"/>
    <s v="High"/>
    <x v="0"/>
    <n v="0.20689655172413793"/>
    <x v="0"/>
    <x v="3"/>
  </r>
  <r>
    <s v="5779-SECK"/>
    <x v="0"/>
    <x v="37"/>
    <x v="1"/>
    <x v="0"/>
    <s v="FL"/>
    <x v="1"/>
    <n v="23"/>
    <x v="1"/>
    <n v="5"/>
    <x v="0"/>
    <x v="0"/>
    <n v="12"/>
    <x v="0"/>
    <x v="0"/>
    <x v="125"/>
    <n v="12.351417328384059"/>
    <n v="5"/>
    <s v="Medium"/>
    <x v="0"/>
    <n v="0.7142857142857143"/>
    <x v="2"/>
    <x v="0"/>
  </r>
  <r>
    <s v="1723-BADW"/>
    <x v="0"/>
    <x v="44"/>
    <x v="1"/>
    <x v="0"/>
    <s v="KS"/>
    <x v="1"/>
    <n v="24"/>
    <x v="0"/>
    <n v="0"/>
    <x v="1"/>
    <x v="0"/>
    <n v="9"/>
    <x v="0"/>
    <x v="0"/>
    <x v="886"/>
    <n v="9.0354671975193135"/>
    <n v="6"/>
    <s v="High"/>
    <x v="0"/>
    <n v="9.8360655737704916E-2"/>
    <x v="2"/>
    <x v="1"/>
  </r>
  <r>
    <s v="8416-HMPC"/>
    <x v="0"/>
    <x v="8"/>
    <x v="0"/>
    <x v="1"/>
    <s v="ID"/>
    <x v="1"/>
    <n v="22"/>
    <x v="1"/>
    <n v="4"/>
    <x v="0"/>
    <x v="1"/>
    <n v="22"/>
    <x v="0"/>
    <x v="0"/>
    <x v="520"/>
    <n v="26.093085195212559"/>
    <n v="1"/>
    <s v="Low"/>
    <x v="1"/>
    <n v="0.5"/>
    <x v="2"/>
    <x v="2"/>
  </r>
  <r>
    <s v="3343-ULTF"/>
    <x v="1"/>
    <x v="8"/>
    <x v="0"/>
    <x v="1"/>
    <s v="MN"/>
    <x v="0"/>
    <n v="45"/>
    <x v="0"/>
    <n v="0"/>
    <x v="0"/>
    <x v="1"/>
    <n v="43"/>
    <x v="1"/>
    <x v="7"/>
    <x v="235"/>
    <n v="34.746826858993607"/>
    <n v="4"/>
    <s v="Medium"/>
    <x v="1"/>
    <n v="2"/>
    <x v="0"/>
    <x v="1"/>
  </r>
  <r>
    <s v="1778-RPDP"/>
    <x v="0"/>
    <x v="31"/>
    <x v="1"/>
    <x v="1"/>
    <s v="IA"/>
    <x v="0"/>
    <n v="33"/>
    <x v="1"/>
    <n v="2"/>
    <x v="0"/>
    <x v="1"/>
    <n v="43"/>
    <x v="0"/>
    <x v="0"/>
    <x v="309"/>
    <n v="39.437184873509928"/>
    <n v="3"/>
    <s v="Medium"/>
    <x v="1"/>
    <n v="0.13636363636363635"/>
    <x v="0"/>
    <x v="1"/>
  </r>
  <r>
    <s v="8521-FRTG"/>
    <x v="1"/>
    <x v="73"/>
    <x v="0"/>
    <x v="0"/>
    <s v="OR"/>
    <x v="1"/>
    <n v="84"/>
    <x v="0"/>
    <n v="0"/>
    <x v="0"/>
    <x v="1"/>
    <n v="35"/>
    <x v="5"/>
    <x v="5"/>
    <x v="1392"/>
    <n v="32.871706436250143"/>
    <n v="3"/>
    <s v="Medium"/>
    <x v="1"/>
    <n v="7.6923076923076927E-2"/>
    <x v="1"/>
    <x v="2"/>
  </r>
  <r>
    <s v="8057-TANK"/>
    <x v="0"/>
    <x v="43"/>
    <x v="1"/>
    <x v="1"/>
    <s v="GA"/>
    <x v="0"/>
    <n v="77"/>
    <x v="1"/>
    <n v="4"/>
    <x v="2"/>
    <x v="1"/>
    <n v="36"/>
    <x v="0"/>
    <x v="0"/>
    <x v="812"/>
    <n v="41.173891171689171"/>
    <n v="7"/>
    <s v="High"/>
    <x v="1"/>
    <n v="0.2413793103448276"/>
    <x v="1"/>
    <x v="0"/>
  </r>
  <r>
    <s v="5544-HOKD"/>
    <x v="0"/>
    <x v="39"/>
    <x v="1"/>
    <x v="1"/>
    <s v="NM"/>
    <x v="0"/>
    <n v="21"/>
    <x v="0"/>
    <n v="0"/>
    <x v="1"/>
    <x v="0"/>
    <n v="51"/>
    <x v="0"/>
    <x v="0"/>
    <x v="783"/>
    <n v="52.274482097076977"/>
    <n v="2"/>
    <s v="Low"/>
    <x v="2"/>
    <n v="2.8169014084507043E-2"/>
    <x v="2"/>
    <x v="2"/>
  </r>
  <r>
    <s v="3295-QHUA"/>
    <x v="1"/>
    <x v="55"/>
    <x v="1"/>
    <x v="1"/>
    <s v="NM"/>
    <x v="1"/>
    <n v="22"/>
    <x v="0"/>
    <n v="0"/>
    <x v="1"/>
    <x v="1"/>
    <n v="47"/>
    <x v="1"/>
    <x v="9"/>
    <x v="1106"/>
    <n v="40.937148843268837"/>
    <n v="10"/>
    <s v="High"/>
    <x v="1"/>
    <n v="0.19607843137254902"/>
    <x v="2"/>
    <x v="2"/>
  </r>
  <r>
    <s v="4268-VPGG"/>
    <x v="0"/>
    <x v="26"/>
    <x v="2"/>
    <x v="1"/>
    <s v="AR"/>
    <x v="1"/>
    <n v="60"/>
    <x v="0"/>
    <n v="0"/>
    <x v="0"/>
    <x v="1"/>
    <n v="45"/>
    <x v="0"/>
    <x v="0"/>
    <x v="1255"/>
    <n v="37.244906204544797"/>
    <n v="7"/>
    <s v="High"/>
    <x v="1"/>
    <n v="0.33333333333333331"/>
    <x v="0"/>
    <x v="0"/>
  </r>
  <r>
    <s v="9382-SFTS"/>
    <x v="0"/>
    <x v="16"/>
    <x v="0"/>
    <x v="1"/>
    <s v="TX"/>
    <x v="1"/>
    <n v="60"/>
    <x v="0"/>
    <n v="0"/>
    <x v="2"/>
    <x v="1"/>
    <n v="32"/>
    <x v="0"/>
    <x v="0"/>
    <x v="655"/>
    <n v="35.860825728612639"/>
    <n v="4"/>
    <s v="Medium"/>
    <x v="1"/>
    <n v="5.5555555555555552E-2"/>
    <x v="0"/>
    <x v="0"/>
  </r>
  <r>
    <s v="8655-RRML"/>
    <x v="0"/>
    <x v="66"/>
    <x v="1"/>
    <x v="0"/>
    <s v="VT"/>
    <x v="0"/>
    <n v="54"/>
    <x v="0"/>
    <n v="0"/>
    <x v="1"/>
    <x v="0"/>
    <n v="12"/>
    <x v="0"/>
    <x v="0"/>
    <x v="531"/>
    <n v="10.437330519169871"/>
    <n v="10"/>
    <s v="High"/>
    <x v="0"/>
    <n v="0.37037037037037035"/>
    <x v="0"/>
    <x v="3"/>
  </r>
  <r>
    <s v="2804-ELFZ"/>
    <x v="0"/>
    <x v="7"/>
    <x v="2"/>
    <x v="1"/>
    <s v="NV"/>
    <x v="0"/>
    <n v="60"/>
    <x v="1"/>
    <n v="2"/>
    <x v="0"/>
    <x v="1"/>
    <n v="50"/>
    <x v="0"/>
    <x v="0"/>
    <x v="326"/>
    <n v="45.413266479837361"/>
    <n v="7"/>
    <s v="High"/>
    <x v="1"/>
    <n v="0.12962962962962962"/>
    <x v="0"/>
    <x v="2"/>
  </r>
  <r>
    <s v="7627-FIFP"/>
    <x v="1"/>
    <x v="19"/>
    <x v="3"/>
    <x v="0"/>
    <s v="MT"/>
    <x v="0"/>
    <n v="71"/>
    <x v="0"/>
    <n v="0"/>
    <x v="0"/>
    <x v="1"/>
    <n v="55"/>
    <x v="4"/>
    <x v="4"/>
    <x v="366"/>
    <n v="56.306779767582803"/>
    <n v="7"/>
    <s v="High"/>
    <x v="2"/>
    <n v="0.26923076923076922"/>
    <x v="1"/>
    <x v="2"/>
  </r>
  <r>
    <s v="3675-TPGD"/>
    <x v="1"/>
    <x v="42"/>
    <x v="1"/>
    <x v="1"/>
    <s v="OK"/>
    <x v="1"/>
    <n v="46"/>
    <x v="0"/>
    <n v="0"/>
    <x v="0"/>
    <x v="1"/>
    <n v="55"/>
    <x v="3"/>
    <x v="8"/>
    <x v="66"/>
    <n v="55.042878595590771"/>
    <n v="4"/>
    <s v="Medium"/>
    <x v="2"/>
    <n v="8.3333333333333329E-2"/>
    <x v="0"/>
    <x v="0"/>
  </r>
  <r>
    <s v="8596-UHPD"/>
    <x v="0"/>
    <x v="16"/>
    <x v="2"/>
    <x v="0"/>
    <s v="WY"/>
    <x v="1"/>
    <n v="82"/>
    <x v="0"/>
    <n v="0"/>
    <x v="2"/>
    <x v="1"/>
    <n v="15"/>
    <x v="0"/>
    <x v="0"/>
    <x v="238"/>
    <n v="17.658791208991921"/>
    <n v="0"/>
    <s v="None"/>
    <x v="0"/>
    <n v="0"/>
    <x v="1"/>
    <x v="2"/>
  </r>
  <r>
    <s v="2582-ZYIL"/>
    <x v="1"/>
    <x v="41"/>
    <x v="0"/>
    <x v="0"/>
    <s v="KY"/>
    <x v="1"/>
    <n v="61"/>
    <x v="0"/>
    <n v="0"/>
    <x v="1"/>
    <x v="1"/>
    <n v="26"/>
    <x v="1"/>
    <x v="9"/>
    <x v="565"/>
    <n v="24.050675330605781"/>
    <n v="8"/>
    <s v="High"/>
    <x v="1"/>
    <n v="0.11428571428571428"/>
    <x v="0"/>
    <x v="0"/>
  </r>
  <r>
    <s v="3365-LANW"/>
    <x v="1"/>
    <x v="54"/>
    <x v="4"/>
    <x v="1"/>
    <s v="AR"/>
    <x v="1"/>
    <n v="36"/>
    <x v="0"/>
    <n v="0"/>
    <x v="0"/>
    <x v="1"/>
    <n v="54"/>
    <x v="1"/>
    <x v="9"/>
    <x v="444"/>
    <n v="46.968866185549892"/>
    <n v="4"/>
    <s v="Medium"/>
    <x v="2"/>
    <n v="0.4"/>
    <x v="0"/>
    <x v="0"/>
  </r>
  <r>
    <s v="7774-PMJS"/>
    <x v="0"/>
    <x v="12"/>
    <x v="1"/>
    <x v="0"/>
    <s v="CT"/>
    <x v="0"/>
    <n v="65"/>
    <x v="1"/>
    <n v="2"/>
    <x v="0"/>
    <x v="0"/>
    <n v="8"/>
    <x v="0"/>
    <x v="0"/>
    <x v="256"/>
    <n v="7.4329072650741734"/>
    <n v="4"/>
    <s v="Medium"/>
    <x v="0"/>
    <n v="4"/>
    <x v="0"/>
    <x v="3"/>
  </r>
  <r>
    <s v="1703-COAG"/>
    <x v="0"/>
    <x v="74"/>
    <x v="0"/>
    <x v="0"/>
    <s v="NM"/>
    <x v="0"/>
    <n v="41"/>
    <x v="0"/>
    <n v="0"/>
    <x v="2"/>
    <x v="1"/>
    <n v="7"/>
    <x v="0"/>
    <x v="0"/>
    <x v="1186"/>
    <n v="7.0518188149232746"/>
    <n v="8"/>
    <s v="High"/>
    <x v="0"/>
    <n v="0.15094339622641509"/>
    <x v="0"/>
    <x v="2"/>
  </r>
  <r>
    <s v="6311-YMOL"/>
    <x v="0"/>
    <x v="9"/>
    <x v="0"/>
    <x v="1"/>
    <s v="NV"/>
    <x v="1"/>
    <n v="38"/>
    <x v="0"/>
    <n v="0"/>
    <x v="0"/>
    <x v="0"/>
    <n v="19"/>
    <x v="0"/>
    <x v="0"/>
    <x v="430"/>
    <n v="15.91160670624785"/>
    <n v="1"/>
    <s v="Low"/>
    <x v="0"/>
    <n v="0.33333333333333331"/>
    <x v="0"/>
    <x v="2"/>
  </r>
  <r>
    <s v="5550-IQNY"/>
    <x v="0"/>
    <x v="64"/>
    <x v="1"/>
    <x v="1"/>
    <s v="MO"/>
    <x v="1"/>
    <n v="19"/>
    <x v="0"/>
    <n v="0"/>
    <x v="1"/>
    <x v="1"/>
    <n v="32"/>
    <x v="0"/>
    <x v="0"/>
    <x v="222"/>
    <n v="26.818785124853409"/>
    <n v="1"/>
    <s v="Low"/>
    <x v="1"/>
    <n v="2.1739130434782608E-2"/>
    <x v="2"/>
    <x v="1"/>
  </r>
  <r>
    <s v="7539-ZTZT"/>
    <x v="0"/>
    <x v="61"/>
    <x v="1"/>
    <x v="0"/>
    <s v="WI"/>
    <x v="1"/>
    <n v="28"/>
    <x v="1"/>
    <n v="5"/>
    <x v="1"/>
    <x v="1"/>
    <n v="21"/>
    <x v="0"/>
    <x v="0"/>
    <x v="1137"/>
    <n v="21.504476733346511"/>
    <n v="8"/>
    <s v="High"/>
    <x v="1"/>
    <n v="0.2857142857142857"/>
    <x v="2"/>
    <x v="1"/>
  </r>
  <r>
    <s v="9398-HRMV"/>
    <x v="1"/>
    <x v="12"/>
    <x v="3"/>
    <x v="1"/>
    <s v="IL"/>
    <x v="1"/>
    <n v="58"/>
    <x v="0"/>
    <n v="0"/>
    <x v="0"/>
    <x v="1"/>
    <n v="47"/>
    <x v="1"/>
    <x v="7"/>
    <x v="379"/>
    <n v="49.818643933112938"/>
    <n v="4"/>
    <s v="Medium"/>
    <x v="1"/>
    <n v="4"/>
    <x v="0"/>
    <x v="1"/>
  </r>
  <r>
    <s v="5717-LMTD"/>
    <x v="0"/>
    <x v="55"/>
    <x v="1"/>
    <x v="1"/>
    <s v="UT"/>
    <x v="1"/>
    <n v="47"/>
    <x v="1"/>
    <n v="4"/>
    <x v="0"/>
    <x v="0"/>
    <n v="21"/>
    <x v="0"/>
    <x v="0"/>
    <x v="723"/>
    <n v="18.901092276156639"/>
    <n v="4"/>
    <s v="Medium"/>
    <x v="1"/>
    <n v="7.8431372549019607E-2"/>
    <x v="0"/>
    <x v="2"/>
  </r>
  <r>
    <s v="6075-JUPN"/>
    <x v="0"/>
    <x v="70"/>
    <x v="1"/>
    <x v="1"/>
    <s v="MO"/>
    <x v="0"/>
    <n v="35"/>
    <x v="0"/>
    <n v="0"/>
    <x v="2"/>
    <x v="0"/>
    <n v="37"/>
    <x v="0"/>
    <x v="0"/>
    <x v="251"/>
    <n v="32.857547049508888"/>
    <n v="6"/>
    <s v="High"/>
    <x v="1"/>
    <n v="0.10169491525423729"/>
    <x v="0"/>
    <x v="1"/>
  </r>
  <r>
    <s v="9985-KBVP"/>
    <x v="0"/>
    <x v="41"/>
    <x v="2"/>
    <x v="0"/>
    <s v="NC"/>
    <x v="1"/>
    <n v="36"/>
    <x v="0"/>
    <n v="0"/>
    <x v="1"/>
    <x v="1"/>
    <n v="21"/>
    <x v="0"/>
    <x v="0"/>
    <x v="1191"/>
    <n v="20.03123211918064"/>
    <n v="10"/>
    <s v="High"/>
    <x v="1"/>
    <n v="0.14285714285714285"/>
    <x v="0"/>
    <x v="0"/>
  </r>
  <r>
    <s v="6027-JVEN"/>
    <x v="0"/>
    <x v="26"/>
    <x v="2"/>
    <x v="0"/>
    <s v="MI"/>
    <x v="1"/>
    <n v="75"/>
    <x v="0"/>
    <n v="0"/>
    <x v="2"/>
    <x v="1"/>
    <n v="53"/>
    <x v="0"/>
    <x v="0"/>
    <x v="176"/>
    <n v="55.784163672361323"/>
    <n v="4"/>
    <s v="Medium"/>
    <x v="2"/>
    <n v="0.19047619047619047"/>
    <x v="1"/>
    <x v="1"/>
  </r>
  <r>
    <s v="2093-YEMR"/>
    <x v="0"/>
    <x v="42"/>
    <x v="1"/>
    <x v="0"/>
    <s v="KY"/>
    <x v="0"/>
    <n v="22"/>
    <x v="0"/>
    <n v="0"/>
    <x v="2"/>
    <x v="0"/>
    <n v="31"/>
    <x v="0"/>
    <x v="0"/>
    <x v="875"/>
    <n v="32.020581627927143"/>
    <n v="5"/>
    <s v="Medium"/>
    <x v="1"/>
    <n v="0.10416666666666667"/>
    <x v="2"/>
    <x v="0"/>
  </r>
  <r>
    <s v="1603-HMZA"/>
    <x v="1"/>
    <x v="20"/>
    <x v="0"/>
    <x v="1"/>
    <s v="AZ"/>
    <x v="0"/>
    <n v="77"/>
    <x v="0"/>
    <n v="0"/>
    <x v="0"/>
    <x v="1"/>
    <n v="45"/>
    <x v="1"/>
    <x v="13"/>
    <x v="481"/>
    <n v="47.855642249725861"/>
    <n v="9"/>
    <s v="High"/>
    <x v="1"/>
    <n v="0.5"/>
    <x v="1"/>
    <x v="2"/>
  </r>
  <r>
    <s v="1553-IEKV"/>
    <x v="0"/>
    <x v="55"/>
    <x v="1"/>
    <x v="1"/>
    <s v="IA"/>
    <x v="0"/>
    <n v="63"/>
    <x v="1"/>
    <n v="6"/>
    <x v="1"/>
    <x v="1"/>
    <n v="17"/>
    <x v="0"/>
    <x v="0"/>
    <x v="236"/>
    <n v="18.575208697050869"/>
    <n v="2"/>
    <s v="Low"/>
    <x v="0"/>
    <n v="3.9215686274509803E-2"/>
    <x v="0"/>
    <x v="1"/>
  </r>
  <r>
    <s v="0051-DWVS"/>
    <x v="1"/>
    <x v="62"/>
    <x v="5"/>
    <x v="1"/>
    <s v="VA"/>
    <x v="1"/>
    <n v="73"/>
    <x v="0"/>
    <n v="0"/>
    <x v="0"/>
    <x v="1"/>
    <n v="36"/>
    <x v="2"/>
    <x v="16"/>
    <x v="680"/>
    <n v="42.027832777334389"/>
    <n v="10"/>
    <s v="High"/>
    <x v="1"/>
    <n v="0.66666666666666663"/>
    <x v="1"/>
    <x v="0"/>
  </r>
  <r>
    <s v="5342-MYQO"/>
    <x v="0"/>
    <x v="7"/>
    <x v="1"/>
    <x v="1"/>
    <s v="SC"/>
    <x v="1"/>
    <n v="34"/>
    <x v="1"/>
    <n v="5"/>
    <x v="1"/>
    <x v="1"/>
    <n v="30"/>
    <x v="0"/>
    <x v="0"/>
    <x v="737"/>
    <n v="33.741496187114777"/>
    <n v="9"/>
    <s v="High"/>
    <x v="1"/>
    <n v="0.16666666666666666"/>
    <x v="0"/>
    <x v="0"/>
  </r>
  <r>
    <s v="7323-EMQR"/>
    <x v="0"/>
    <x v="54"/>
    <x v="1"/>
    <x v="1"/>
    <s v="SC"/>
    <x v="1"/>
    <n v="50"/>
    <x v="0"/>
    <n v="0"/>
    <x v="0"/>
    <x v="1"/>
    <n v="28"/>
    <x v="0"/>
    <x v="0"/>
    <x v="629"/>
    <n v="29.053538292647708"/>
    <n v="9"/>
    <s v="High"/>
    <x v="1"/>
    <n v="0.9"/>
    <x v="0"/>
    <x v="0"/>
  </r>
  <r>
    <s v="2183-WUTZ"/>
    <x v="0"/>
    <x v="9"/>
    <x v="1"/>
    <x v="1"/>
    <s v="MT"/>
    <x v="1"/>
    <n v="46"/>
    <x v="0"/>
    <n v="0"/>
    <x v="0"/>
    <x v="0"/>
    <n v="46"/>
    <x v="0"/>
    <x v="0"/>
    <x v="835"/>
    <n v="52.338483144269453"/>
    <n v="1"/>
    <s v="Low"/>
    <x v="1"/>
    <n v="0.33333333333333331"/>
    <x v="0"/>
    <x v="2"/>
  </r>
  <r>
    <s v="5922-OCEG"/>
    <x v="1"/>
    <x v="8"/>
    <x v="2"/>
    <x v="0"/>
    <s v="PA"/>
    <x v="0"/>
    <n v="45"/>
    <x v="0"/>
    <n v="0"/>
    <x v="0"/>
    <x v="0"/>
    <n v="25"/>
    <x v="1"/>
    <x v="7"/>
    <x v="1311"/>
    <n v="25.793774667954711"/>
    <n v="6"/>
    <s v="High"/>
    <x v="1"/>
    <n v="3"/>
    <x v="0"/>
    <x v="3"/>
  </r>
  <r>
    <s v="8666-JGLU"/>
    <x v="1"/>
    <x v="47"/>
    <x v="1"/>
    <x v="0"/>
    <s v="OH"/>
    <x v="1"/>
    <n v="58"/>
    <x v="0"/>
    <n v="0"/>
    <x v="0"/>
    <x v="1"/>
    <n v="25"/>
    <x v="3"/>
    <x v="8"/>
    <x v="407"/>
    <n v="23.81400623225003"/>
    <n v="3"/>
    <s v="Medium"/>
    <x v="1"/>
    <n v="9.6774193548387094E-2"/>
    <x v="0"/>
    <x v="1"/>
  </r>
  <r>
    <s v="1189-YCPM"/>
    <x v="1"/>
    <x v="12"/>
    <x v="2"/>
    <x v="0"/>
    <s v="SD"/>
    <x v="0"/>
    <n v="26"/>
    <x v="0"/>
    <n v="0"/>
    <x v="0"/>
    <x v="0"/>
    <n v="8"/>
    <x v="4"/>
    <x v="4"/>
    <x v="1406"/>
    <n v="8.4863809174317915"/>
    <n v="3"/>
    <s v="Medium"/>
    <x v="0"/>
    <n v="3"/>
    <x v="2"/>
    <x v="1"/>
  </r>
  <r>
    <s v="2356-RAMA"/>
    <x v="1"/>
    <x v="2"/>
    <x v="3"/>
    <x v="1"/>
    <s v="ID"/>
    <x v="1"/>
    <n v="45"/>
    <x v="0"/>
    <n v="0"/>
    <x v="0"/>
    <x v="0"/>
    <n v="19"/>
    <x v="4"/>
    <x v="15"/>
    <x v="1388"/>
    <n v="19.780263756416801"/>
    <n v="7"/>
    <s v="High"/>
    <x v="0"/>
    <n v="0.58333333333333337"/>
    <x v="0"/>
    <x v="2"/>
  </r>
  <r>
    <s v="4712-JDAZ"/>
    <x v="0"/>
    <x v="17"/>
    <x v="1"/>
    <x v="1"/>
    <s v="NC"/>
    <x v="0"/>
    <n v="39"/>
    <x v="0"/>
    <n v="0"/>
    <x v="1"/>
    <x v="1"/>
    <n v="56"/>
    <x v="0"/>
    <x v="0"/>
    <x v="798"/>
    <n v="47.14271381693991"/>
    <n v="9"/>
    <s v="High"/>
    <x v="2"/>
    <n v="0.17307692307692307"/>
    <x v="0"/>
    <x v="0"/>
  </r>
  <r>
    <s v="8678-NKUB"/>
    <x v="0"/>
    <x v="37"/>
    <x v="1"/>
    <x v="0"/>
    <s v="MS"/>
    <x v="1"/>
    <n v="52"/>
    <x v="1"/>
    <n v="5"/>
    <x v="0"/>
    <x v="0"/>
    <n v="8"/>
    <x v="0"/>
    <x v="0"/>
    <x v="1382"/>
    <n v="6.7129269392285131"/>
    <n v="0"/>
    <s v="None"/>
    <x v="0"/>
    <n v="0"/>
    <x v="0"/>
    <x v="0"/>
  </r>
  <r>
    <s v="1260-SRKC"/>
    <x v="0"/>
    <x v="57"/>
    <x v="1"/>
    <x v="0"/>
    <s v="OK"/>
    <x v="0"/>
    <n v="43"/>
    <x v="0"/>
    <n v="0"/>
    <x v="2"/>
    <x v="0"/>
    <n v="37"/>
    <x v="0"/>
    <x v="0"/>
    <x v="739"/>
    <n v="30.799086862225401"/>
    <n v="4"/>
    <s v="Medium"/>
    <x v="1"/>
    <n v="5.4794520547945202E-2"/>
    <x v="0"/>
    <x v="0"/>
  </r>
  <r>
    <s v="7901-AVPH"/>
    <x v="1"/>
    <x v="28"/>
    <x v="3"/>
    <x v="1"/>
    <s v="MA"/>
    <x v="0"/>
    <n v="32"/>
    <x v="0"/>
    <n v="0"/>
    <x v="0"/>
    <x v="1"/>
    <n v="53"/>
    <x v="3"/>
    <x v="8"/>
    <x v="510"/>
    <n v="51.480559470257397"/>
    <n v="7"/>
    <s v="High"/>
    <x v="2"/>
    <n v="0.41176470588235292"/>
    <x v="0"/>
    <x v="3"/>
  </r>
  <r>
    <s v="1644-YNVV"/>
    <x v="1"/>
    <x v="67"/>
    <x v="5"/>
    <x v="1"/>
    <s v="AL"/>
    <x v="1"/>
    <n v="51"/>
    <x v="0"/>
    <n v="0"/>
    <x v="0"/>
    <x v="0"/>
    <n v="26"/>
    <x v="5"/>
    <x v="19"/>
    <x v="918"/>
    <n v="23.483313190884331"/>
    <n v="10"/>
    <s v="High"/>
    <x v="1"/>
    <n v="0.2857142857142857"/>
    <x v="0"/>
    <x v="0"/>
  </r>
  <r>
    <s v="6041-TPOJ"/>
    <x v="0"/>
    <x v="4"/>
    <x v="2"/>
    <x v="0"/>
    <s v="ID"/>
    <x v="1"/>
    <n v="58"/>
    <x v="0"/>
    <n v="0"/>
    <x v="2"/>
    <x v="1"/>
    <n v="16"/>
    <x v="0"/>
    <x v="0"/>
    <x v="1348"/>
    <n v="16.192418656097431"/>
    <n v="5"/>
    <s v="Medium"/>
    <x v="0"/>
    <n v="0.13157894736842105"/>
    <x v="0"/>
    <x v="2"/>
  </r>
  <r>
    <s v="3732-CZQS"/>
    <x v="0"/>
    <x v="4"/>
    <x v="1"/>
    <x v="0"/>
    <s v="NY"/>
    <x v="0"/>
    <n v="46"/>
    <x v="0"/>
    <n v="0"/>
    <x v="0"/>
    <x v="0"/>
    <n v="46"/>
    <x v="0"/>
    <x v="0"/>
    <x v="1146"/>
    <n v="47.356872101548639"/>
    <n v="9"/>
    <s v="High"/>
    <x v="1"/>
    <n v="0.23684210526315788"/>
    <x v="0"/>
    <x v="3"/>
  </r>
  <r>
    <s v="4706-WRAV"/>
    <x v="1"/>
    <x v="4"/>
    <x v="1"/>
    <x v="0"/>
    <s v="LA"/>
    <x v="0"/>
    <n v="54"/>
    <x v="1"/>
    <n v="2"/>
    <x v="0"/>
    <x v="0"/>
    <n v="13"/>
    <x v="2"/>
    <x v="16"/>
    <x v="546"/>
    <n v="12.04438297256802"/>
    <n v="0"/>
    <s v="None"/>
    <x v="0"/>
    <n v="0"/>
    <x v="0"/>
    <x v="0"/>
  </r>
  <r>
    <s v="7519-MVTD"/>
    <x v="0"/>
    <x v="72"/>
    <x v="1"/>
    <x v="0"/>
    <s v="NY"/>
    <x v="0"/>
    <n v="53"/>
    <x v="0"/>
    <n v="0"/>
    <x v="2"/>
    <x v="0"/>
    <n v="14"/>
    <x v="0"/>
    <x v="0"/>
    <x v="587"/>
    <n v="11.4696177202943"/>
    <n v="3"/>
    <s v="Medium"/>
    <x v="0"/>
    <n v="4.0540540540540543E-2"/>
    <x v="0"/>
    <x v="3"/>
  </r>
  <r>
    <s v="6452-ZPVQ"/>
    <x v="1"/>
    <x v="47"/>
    <x v="3"/>
    <x v="1"/>
    <s v="MO"/>
    <x v="0"/>
    <n v="83"/>
    <x v="0"/>
    <n v="0"/>
    <x v="0"/>
    <x v="0"/>
    <n v="40"/>
    <x v="4"/>
    <x v="15"/>
    <x v="580"/>
    <n v="43.858621126711121"/>
    <n v="2"/>
    <s v="Low"/>
    <x v="1"/>
    <n v="6.4516129032258063E-2"/>
    <x v="1"/>
    <x v="1"/>
  </r>
  <r>
    <s v="5554-UYCP"/>
    <x v="0"/>
    <x v="26"/>
    <x v="1"/>
    <x v="0"/>
    <s v="WI"/>
    <x v="0"/>
    <n v="78"/>
    <x v="0"/>
    <n v="0"/>
    <x v="1"/>
    <x v="1"/>
    <n v="32"/>
    <x v="0"/>
    <x v="0"/>
    <x v="620"/>
    <n v="34.619769517648052"/>
    <n v="2"/>
    <s v="Low"/>
    <x v="1"/>
    <n v="9.5238095238095233E-2"/>
    <x v="1"/>
    <x v="1"/>
  </r>
  <r>
    <s v="0950-GVCD"/>
    <x v="0"/>
    <x v="39"/>
    <x v="1"/>
    <x v="0"/>
    <s v="OR"/>
    <x v="1"/>
    <n v="43"/>
    <x v="0"/>
    <n v="0"/>
    <x v="2"/>
    <x v="0"/>
    <n v="14"/>
    <x v="0"/>
    <x v="0"/>
    <x v="64"/>
    <n v="13.96387782608485"/>
    <n v="6"/>
    <s v="High"/>
    <x v="0"/>
    <n v="8.4507042253521125E-2"/>
    <x v="0"/>
    <x v="2"/>
  </r>
  <r>
    <s v="7489-ZSEV"/>
    <x v="0"/>
    <x v="41"/>
    <x v="0"/>
    <x v="1"/>
    <s v="AL"/>
    <x v="1"/>
    <n v="72"/>
    <x v="0"/>
    <n v="0"/>
    <x v="2"/>
    <x v="0"/>
    <n v="34"/>
    <x v="0"/>
    <x v="0"/>
    <x v="266"/>
    <n v="36.873196189086983"/>
    <n v="9"/>
    <s v="High"/>
    <x v="1"/>
    <n v="0.12857142857142856"/>
    <x v="1"/>
    <x v="0"/>
  </r>
  <r>
    <s v="8101-NBJN"/>
    <x v="0"/>
    <x v="25"/>
    <x v="1"/>
    <x v="0"/>
    <s v="MA"/>
    <x v="1"/>
    <n v="39"/>
    <x v="1"/>
    <n v="3"/>
    <x v="2"/>
    <x v="3"/>
    <n v="9"/>
    <x v="0"/>
    <x v="0"/>
    <x v="672"/>
    <n v="9.9892244843659324"/>
    <n v="1"/>
    <s v="Low"/>
    <x v="0"/>
    <n v="1.5384615384615385E-2"/>
    <x v="0"/>
    <x v="3"/>
  </r>
  <r>
    <s v="6491-BISP"/>
    <x v="0"/>
    <x v="34"/>
    <x v="1"/>
    <x v="1"/>
    <s v="MD"/>
    <x v="1"/>
    <n v="75"/>
    <x v="1"/>
    <n v="2"/>
    <x v="2"/>
    <x v="1"/>
    <n v="37"/>
    <x v="0"/>
    <x v="0"/>
    <x v="988"/>
    <n v="31.75407115704548"/>
    <n v="0"/>
    <s v="None"/>
    <x v="1"/>
    <n v="0"/>
    <x v="1"/>
    <x v="0"/>
  </r>
  <r>
    <s v="2132-JBIW"/>
    <x v="1"/>
    <x v="9"/>
    <x v="4"/>
    <x v="0"/>
    <s v="DC"/>
    <x v="0"/>
    <n v="32"/>
    <x v="0"/>
    <n v="0"/>
    <x v="0"/>
    <x v="0"/>
    <n v="49"/>
    <x v="1"/>
    <x v="11"/>
    <x v="515"/>
    <n v="44.558704840715137"/>
    <n v="7"/>
    <s v="High"/>
    <x v="1"/>
    <n v="2.3333333333333335"/>
    <x v="0"/>
    <x v="0"/>
  </r>
  <r>
    <s v="6344-ZFMK"/>
    <x v="1"/>
    <x v="37"/>
    <x v="1"/>
    <x v="1"/>
    <s v="SD"/>
    <x v="1"/>
    <n v="65"/>
    <x v="0"/>
    <n v="0"/>
    <x v="0"/>
    <x v="1"/>
    <n v="18"/>
    <x v="5"/>
    <x v="5"/>
    <x v="1241"/>
    <n v="15.88925487509505"/>
    <n v="0"/>
    <s v="None"/>
    <x v="0"/>
    <n v="0"/>
    <x v="0"/>
    <x v="1"/>
  </r>
  <r>
    <s v="6470-AMDU"/>
    <x v="0"/>
    <x v="1"/>
    <x v="1"/>
    <x v="0"/>
    <s v="WI"/>
    <x v="1"/>
    <n v="45"/>
    <x v="0"/>
    <n v="0"/>
    <x v="1"/>
    <x v="1"/>
    <n v="36"/>
    <x v="0"/>
    <x v="0"/>
    <x v="1190"/>
    <n v="31.771966958525091"/>
    <n v="3"/>
    <s v="Medium"/>
    <x v="1"/>
    <n v="4.6875E-2"/>
    <x v="0"/>
    <x v="1"/>
  </r>
  <r>
    <s v="8381-BKDL"/>
    <x v="0"/>
    <x v="32"/>
    <x v="1"/>
    <x v="1"/>
    <s v="CT"/>
    <x v="1"/>
    <n v="59"/>
    <x v="1"/>
    <n v="5"/>
    <x v="0"/>
    <x v="1"/>
    <n v="47"/>
    <x v="0"/>
    <x v="0"/>
    <x v="583"/>
    <n v="39.858087152426073"/>
    <n v="4"/>
    <s v="Medium"/>
    <x v="1"/>
    <n v="0.10810810810810811"/>
    <x v="0"/>
    <x v="3"/>
  </r>
  <r>
    <s v="1367-DPPL"/>
    <x v="0"/>
    <x v="71"/>
    <x v="1"/>
    <x v="1"/>
    <s v="ME"/>
    <x v="1"/>
    <n v="63"/>
    <x v="0"/>
    <n v="0"/>
    <x v="2"/>
    <x v="1"/>
    <n v="25"/>
    <x v="0"/>
    <x v="0"/>
    <x v="883"/>
    <n v="28.21098000343278"/>
    <n v="2"/>
    <s v="Low"/>
    <x v="1"/>
    <n v="4.878048780487805E-2"/>
    <x v="0"/>
    <x v="3"/>
  </r>
  <r>
    <s v="6869-NTDN"/>
    <x v="1"/>
    <x v="48"/>
    <x v="4"/>
    <x v="1"/>
    <s v="VT"/>
    <x v="1"/>
    <n v="22"/>
    <x v="0"/>
    <n v="0"/>
    <x v="0"/>
    <x v="1"/>
    <n v="50"/>
    <x v="5"/>
    <x v="5"/>
    <x v="1290"/>
    <n v="51.399345239847968"/>
    <n v="7"/>
    <s v="High"/>
    <x v="1"/>
    <n v="0.35"/>
    <x v="2"/>
    <x v="3"/>
  </r>
  <r>
    <s v="7508-HUNG"/>
    <x v="0"/>
    <x v="63"/>
    <x v="2"/>
    <x v="1"/>
    <s v="GA"/>
    <x v="0"/>
    <n v="76"/>
    <x v="0"/>
    <n v="0"/>
    <x v="1"/>
    <x v="1"/>
    <n v="59"/>
    <x v="0"/>
    <x v="0"/>
    <x v="9"/>
    <n v="56.606717781466379"/>
    <n v="4"/>
    <s v="Medium"/>
    <x v="2"/>
    <n v="8.5106382978723402E-2"/>
    <x v="1"/>
    <x v="0"/>
  </r>
  <r>
    <s v="1116-ZSHJ"/>
    <x v="0"/>
    <x v="31"/>
    <x v="1"/>
    <x v="1"/>
    <s v="GA"/>
    <x v="1"/>
    <n v="75"/>
    <x v="0"/>
    <n v="0"/>
    <x v="0"/>
    <x v="1"/>
    <n v="18"/>
    <x v="0"/>
    <x v="0"/>
    <x v="769"/>
    <n v="18.273310458576919"/>
    <n v="1"/>
    <s v="Low"/>
    <x v="0"/>
    <n v="4.5454545454545456E-2"/>
    <x v="1"/>
    <x v="0"/>
  </r>
  <r>
    <s v="7314-PRDD"/>
    <x v="1"/>
    <x v="14"/>
    <x v="1"/>
    <x v="1"/>
    <s v="TX"/>
    <x v="1"/>
    <n v="65"/>
    <x v="0"/>
    <n v="0"/>
    <x v="0"/>
    <x v="0"/>
    <n v="55"/>
    <x v="1"/>
    <x v="7"/>
    <x v="160"/>
    <n v="54.022257659418877"/>
    <n v="5"/>
    <s v="Medium"/>
    <x v="2"/>
    <n v="0.55555555555555558"/>
    <x v="0"/>
    <x v="0"/>
  </r>
  <r>
    <s v="8675-JIQT"/>
    <x v="0"/>
    <x v="56"/>
    <x v="1"/>
    <x v="1"/>
    <s v="VA"/>
    <x v="0"/>
    <n v="43"/>
    <x v="1"/>
    <n v="5"/>
    <x v="1"/>
    <x v="0"/>
    <n v="25"/>
    <x v="0"/>
    <x v="0"/>
    <x v="282"/>
    <n v="23.44222068360369"/>
    <n v="7"/>
    <s v="High"/>
    <x v="1"/>
    <n v="0.10294117647058823"/>
    <x v="0"/>
    <x v="0"/>
  </r>
  <r>
    <s v="7869-KHHM"/>
    <x v="0"/>
    <x v="28"/>
    <x v="1"/>
    <x v="1"/>
    <s v="MN"/>
    <x v="1"/>
    <n v="44"/>
    <x v="0"/>
    <n v="0"/>
    <x v="2"/>
    <x v="0"/>
    <n v="24"/>
    <x v="0"/>
    <x v="0"/>
    <x v="464"/>
    <n v="21.750660206815279"/>
    <n v="5"/>
    <s v="Medium"/>
    <x v="1"/>
    <n v="0.29411764705882354"/>
    <x v="0"/>
    <x v="1"/>
  </r>
  <r>
    <s v="3812-IAWJ"/>
    <x v="0"/>
    <x v="28"/>
    <x v="1"/>
    <x v="1"/>
    <s v="HI"/>
    <x v="0"/>
    <n v="27"/>
    <x v="1"/>
    <n v="6"/>
    <x v="0"/>
    <x v="0"/>
    <n v="27"/>
    <x v="0"/>
    <x v="0"/>
    <x v="972"/>
    <n v="24.759106796808201"/>
    <n v="0"/>
    <s v="None"/>
    <x v="1"/>
    <n v="0"/>
    <x v="2"/>
    <x v="2"/>
  </r>
  <r>
    <s v="7002-UXWX"/>
    <x v="0"/>
    <x v="53"/>
    <x v="0"/>
    <x v="1"/>
    <s v="WA"/>
    <x v="0"/>
    <n v="43"/>
    <x v="0"/>
    <n v="0"/>
    <x v="0"/>
    <x v="1"/>
    <n v="31"/>
    <x v="0"/>
    <x v="0"/>
    <x v="44"/>
    <n v="26.99254616935961"/>
    <n v="10"/>
    <s v="High"/>
    <x v="1"/>
    <n v="0.23809523809523808"/>
    <x v="0"/>
    <x v="2"/>
  </r>
  <r>
    <s v="3237-RFQK"/>
    <x v="1"/>
    <x v="8"/>
    <x v="5"/>
    <x v="1"/>
    <s v="ND"/>
    <x v="1"/>
    <n v="67"/>
    <x v="0"/>
    <n v="0"/>
    <x v="0"/>
    <x v="1"/>
    <n v="18"/>
    <x v="1"/>
    <x v="7"/>
    <x v="791"/>
    <n v="18.88126122577042"/>
    <n v="0"/>
    <s v="None"/>
    <x v="0"/>
    <n v="0"/>
    <x v="1"/>
    <x v="1"/>
  </r>
  <r>
    <s v="2038-AVBZ"/>
    <x v="0"/>
    <x v="13"/>
    <x v="1"/>
    <x v="1"/>
    <s v="CO"/>
    <x v="1"/>
    <n v="27"/>
    <x v="1"/>
    <n v="4"/>
    <x v="1"/>
    <x v="1"/>
    <n v="13"/>
    <x v="0"/>
    <x v="0"/>
    <x v="1356"/>
    <n v="13.97165709950127"/>
    <n v="3"/>
    <s v="Medium"/>
    <x v="0"/>
    <n v="6.6666666666666666E-2"/>
    <x v="2"/>
    <x v="2"/>
  </r>
  <r>
    <s v="1063-RGTK"/>
    <x v="0"/>
    <x v="7"/>
    <x v="1"/>
    <x v="1"/>
    <s v="WA"/>
    <x v="0"/>
    <n v="35"/>
    <x v="1"/>
    <n v="2"/>
    <x v="0"/>
    <x v="0"/>
    <n v="45"/>
    <x v="0"/>
    <x v="0"/>
    <x v="364"/>
    <n v="42.35876448985848"/>
    <n v="0"/>
    <s v="None"/>
    <x v="1"/>
    <n v="0"/>
    <x v="0"/>
    <x v="2"/>
  </r>
  <r>
    <s v="8840-HRUV"/>
    <x v="1"/>
    <x v="3"/>
    <x v="5"/>
    <x v="0"/>
    <s v="ID"/>
    <x v="1"/>
    <n v="55"/>
    <x v="0"/>
    <n v="0"/>
    <x v="1"/>
    <x v="0"/>
    <n v="41"/>
    <x v="2"/>
    <x v="6"/>
    <x v="1139"/>
    <n v="38.705093020168917"/>
    <n v="8"/>
    <s v="High"/>
    <x v="1"/>
    <n v="0.11594202898550725"/>
    <x v="0"/>
    <x v="2"/>
  </r>
  <r>
    <s v="2401-IEXK"/>
    <x v="0"/>
    <x v="66"/>
    <x v="1"/>
    <x v="1"/>
    <s v="GA"/>
    <x v="0"/>
    <n v="40"/>
    <x v="1"/>
    <n v="6"/>
    <x v="0"/>
    <x v="0"/>
    <n v="20"/>
    <x v="0"/>
    <x v="0"/>
    <x v="60"/>
    <n v="18.009437654676219"/>
    <n v="0"/>
    <s v="None"/>
    <x v="0"/>
    <n v="0"/>
    <x v="0"/>
    <x v="0"/>
  </r>
  <r>
    <s v="9740-OETE"/>
    <x v="0"/>
    <x v="24"/>
    <x v="1"/>
    <x v="1"/>
    <s v="WV"/>
    <x v="1"/>
    <n v="61"/>
    <x v="0"/>
    <n v="0"/>
    <x v="1"/>
    <x v="1"/>
    <n v="20"/>
    <x v="0"/>
    <x v="0"/>
    <x v="1210"/>
    <n v="20.005814329013191"/>
    <n v="2"/>
    <s v="Low"/>
    <x v="0"/>
    <n v="0.14285714285714285"/>
    <x v="0"/>
    <x v="0"/>
  </r>
  <r>
    <s v="6103-KXHN"/>
    <x v="1"/>
    <x v="74"/>
    <x v="3"/>
    <x v="1"/>
    <s v="SD"/>
    <x v="0"/>
    <n v="72"/>
    <x v="0"/>
    <n v="0"/>
    <x v="1"/>
    <x v="0"/>
    <n v="49"/>
    <x v="4"/>
    <x v="10"/>
    <x v="558"/>
    <n v="49.263279662802923"/>
    <n v="4"/>
    <s v="Medium"/>
    <x v="1"/>
    <n v="7.5471698113207544E-2"/>
    <x v="1"/>
    <x v="1"/>
  </r>
  <r>
    <s v="7268-QSYK"/>
    <x v="1"/>
    <x v="12"/>
    <x v="4"/>
    <x v="0"/>
    <s v="WV"/>
    <x v="0"/>
    <n v="43"/>
    <x v="0"/>
    <n v="0"/>
    <x v="0"/>
    <x v="3"/>
    <n v="8"/>
    <x v="4"/>
    <x v="14"/>
    <x v="652"/>
    <n v="6.6220319038789137"/>
    <n v="4"/>
    <s v="Medium"/>
    <x v="0"/>
    <n v="4"/>
    <x v="0"/>
    <x v="0"/>
  </r>
  <r>
    <s v="1501-UIMO"/>
    <x v="0"/>
    <x v="57"/>
    <x v="1"/>
    <x v="0"/>
    <s v="VT"/>
    <x v="1"/>
    <n v="70"/>
    <x v="0"/>
    <n v="0"/>
    <x v="2"/>
    <x v="1"/>
    <n v="8"/>
    <x v="0"/>
    <x v="0"/>
    <x v="909"/>
    <n v="8.8790579744048621"/>
    <n v="0"/>
    <s v="None"/>
    <x v="0"/>
    <n v="0"/>
    <x v="1"/>
    <x v="3"/>
  </r>
  <r>
    <s v="3111-MAXA"/>
    <x v="0"/>
    <x v="57"/>
    <x v="1"/>
    <x v="1"/>
    <s v="MI"/>
    <x v="0"/>
    <n v="39"/>
    <x v="0"/>
    <n v="0"/>
    <x v="2"/>
    <x v="0"/>
    <n v="41"/>
    <x v="0"/>
    <x v="0"/>
    <x v="820"/>
    <n v="38.026331932701538"/>
    <n v="10"/>
    <s v="High"/>
    <x v="1"/>
    <n v="0.13698630136986301"/>
    <x v="0"/>
    <x v="1"/>
  </r>
  <r>
    <s v="7650-WQWA"/>
    <x v="0"/>
    <x v="41"/>
    <x v="1"/>
    <x v="1"/>
    <s v="IL"/>
    <x v="0"/>
    <n v="74"/>
    <x v="0"/>
    <n v="0"/>
    <x v="2"/>
    <x v="0"/>
    <n v="52"/>
    <x v="0"/>
    <x v="0"/>
    <x v="904"/>
    <n v="53.95109758950808"/>
    <n v="7"/>
    <s v="High"/>
    <x v="2"/>
    <n v="0.1"/>
    <x v="1"/>
    <x v="1"/>
  </r>
  <r>
    <s v="3977-ZMPQ"/>
    <x v="1"/>
    <x v="33"/>
    <x v="1"/>
    <x v="1"/>
    <s v="VA"/>
    <x v="1"/>
    <n v="71"/>
    <x v="0"/>
    <n v="0"/>
    <x v="0"/>
    <x v="1"/>
    <n v="37"/>
    <x v="2"/>
    <x v="6"/>
    <x v="973"/>
    <n v="30.068169550078899"/>
    <n v="1"/>
    <s v="Low"/>
    <x v="1"/>
    <n v="4.3478260869565216E-2"/>
    <x v="1"/>
    <x v="0"/>
  </r>
  <r>
    <s v="8826-JIMM"/>
    <x v="0"/>
    <x v="39"/>
    <x v="1"/>
    <x v="1"/>
    <s v="IN"/>
    <x v="1"/>
    <n v="64"/>
    <x v="1"/>
    <n v="5"/>
    <x v="2"/>
    <x v="1"/>
    <n v="35"/>
    <x v="0"/>
    <x v="0"/>
    <x v="1407"/>
    <n v="35.663385239904898"/>
    <n v="1"/>
    <s v="Low"/>
    <x v="1"/>
    <n v="1.4084507042253521E-2"/>
    <x v="0"/>
    <x v="1"/>
  </r>
  <r>
    <s v="1404-GOCD"/>
    <x v="0"/>
    <x v="36"/>
    <x v="1"/>
    <x v="1"/>
    <s v="WA"/>
    <x v="0"/>
    <n v="27"/>
    <x v="0"/>
    <n v="0"/>
    <x v="0"/>
    <x v="1"/>
    <n v="50"/>
    <x v="0"/>
    <x v="0"/>
    <x v="64"/>
    <n v="58.423025017430341"/>
    <n v="4"/>
    <s v="Medium"/>
    <x v="1"/>
    <n v="1"/>
    <x v="2"/>
    <x v="2"/>
  </r>
  <r>
    <s v="7778-FQHS"/>
    <x v="0"/>
    <x v="54"/>
    <x v="1"/>
    <x v="1"/>
    <s v="OK"/>
    <x v="0"/>
    <n v="27"/>
    <x v="1"/>
    <n v="6"/>
    <x v="2"/>
    <x v="0"/>
    <n v="33"/>
    <x v="0"/>
    <x v="0"/>
    <x v="27"/>
    <n v="28.300467465054211"/>
    <n v="2"/>
    <s v="Low"/>
    <x v="1"/>
    <n v="0.2"/>
    <x v="2"/>
    <x v="0"/>
  </r>
  <r>
    <s v="6054-VNSD"/>
    <x v="0"/>
    <x v="12"/>
    <x v="2"/>
    <x v="1"/>
    <s v="CO"/>
    <x v="0"/>
    <n v="32"/>
    <x v="0"/>
    <n v="0"/>
    <x v="0"/>
    <x v="1"/>
    <n v="26"/>
    <x v="0"/>
    <x v="0"/>
    <x v="1285"/>
    <n v="28.12915662320232"/>
    <n v="3"/>
    <s v="Medium"/>
    <x v="1"/>
    <n v="3"/>
    <x v="0"/>
    <x v="2"/>
  </r>
  <r>
    <s v="1893-WXSM"/>
    <x v="0"/>
    <x v="9"/>
    <x v="1"/>
    <x v="0"/>
    <s v="WY"/>
    <x v="1"/>
    <n v="65"/>
    <x v="0"/>
    <n v="0"/>
    <x v="0"/>
    <x v="0"/>
    <n v="35"/>
    <x v="0"/>
    <x v="0"/>
    <x v="1145"/>
    <n v="33.181804154085121"/>
    <n v="1"/>
    <s v="Low"/>
    <x v="1"/>
    <n v="0.33333333333333331"/>
    <x v="0"/>
    <x v="2"/>
  </r>
  <r>
    <s v="0570-EMPC"/>
    <x v="0"/>
    <x v="61"/>
    <x v="1"/>
    <x v="1"/>
    <s v="CT"/>
    <x v="1"/>
    <n v="73"/>
    <x v="0"/>
    <n v="0"/>
    <x v="1"/>
    <x v="1"/>
    <n v="49"/>
    <x v="0"/>
    <x v="0"/>
    <x v="157"/>
    <n v="51.45285626064625"/>
    <n v="7"/>
    <s v="High"/>
    <x v="1"/>
    <n v="0.25"/>
    <x v="1"/>
    <x v="3"/>
  </r>
  <r>
    <s v="5929-KKBD"/>
    <x v="0"/>
    <x v="64"/>
    <x v="1"/>
    <x v="1"/>
    <s v="WV"/>
    <x v="0"/>
    <n v="79"/>
    <x v="0"/>
    <n v="0"/>
    <x v="1"/>
    <x v="1"/>
    <n v="36"/>
    <x v="0"/>
    <x v="0"/>
    <x v="246"/>
    <n v="42.4624799778247"/>
    <n v="10"/>
    <s v="High"/>
    <x v="1"/>
    <n v="0.21739130434782608"/>
    <x v="1"/>
    <x v="0"/>
  </r>
  <r>
    <s v="7933-TBKR"/>
    <x v="0"/>
    <x v="54"/>
    <x v="0"/>
    <x v="1"/>
    <s v="HI"/>
    <x v="1"/>
    <n v="35"/>
    <x v="0"/>
    <n v="0"/>
    <x v="0"/>
    <x v="1"/>
    <n v="31"/>
    <x v="0"/>
    <x v="0"/>
    <x v="217"/>
    <n v="35.42162116874006"/>
    <n v="1"/>
    <s v="Low"/>
    <x v="1"/>
    <n v="0.1"/>
    <x v="0"/>
    <x v="2"/>
  </r>
  <r>
    <s v="1139-JTEX"/>
    <x v="1"/>
    <x v="13"/>
    <x v="5"/>
    <x v="1"/>
    <s v="AK"/>
    <x v="1"/>
    <n v="42"/>
    <x v="0"/>
    <n v="0"/>
    <x v="0"/>
    <x v="1"/>
    <n v="44"/>
    <x v="1"/>
    <x v="9"/>
    <x v="590"/>
    <n v="49.989374383847363"/>
    <n v="7"/>
    <s v="High"/>
    <x v="1"/>
    <n v="0.15555555555555556"/>
    <x v="0"/>
    <x v="2"/>
  </r>
  <r>
    <s v="4262-CYFW"/>
    <x v="1"/>
    <x v="61"/>
    <x v="1"/>
    <x v="1"/>
    <s v="KY"/>
    <x v="0"/>
    <n v="77"/>
    <x v="0"/>
    <n v="0"/>
    <x v="0"/>
    <x v="0"/>
    <n v="53"/>
    <x v="5"/>
    <x v="5"/>
    <x v="568"/>
    <n v="62.202557664166093"/>
    <n v="4"/>
    <s v="Medium"/>
    <x v="2"/>
    <n v="0.14285714285714285"/>
    <x v="1"/>
    <x v="0"/>
  </r>
  <r>
    <s v="5095-HRAY"/>
    <x v="0"/>
    <x v="36"/>
    <x v="0"/>
    <x v="1"/>
    <s v="CT"/>
    <x v="0"/>
    <n v="73"/>
    <x v="0"/>
    <n v="0"/>
    <x v="2"/>
    <x v="1"/>
    <n v="43"/>
    <x v="0"/>
    <x v="0"/>
    <x v="876"/>
    <n v="41.765753391971849"/>
    <n v="1"/>
    <s v="Low"/>
    <x v="1"/>
    <n v="0.25"/>
    <x v="1"/>
    <x v="3"/>
  </r>
  <r>
    <s v="2217-WASO"/>
    <x v="0"/>
    <x v="60"/>
    <x v="1"/>
    <x v="0"/>
    <s v="UT"/>
    <x v="0"/>
    <n v="61"/>
    <x v="0"/>
    <n v="0"/>
    <x v="2"/>
    <x v="1"/>
    <n v="12"/>
    <x v="0"/>
    <x v="0"/>
    <x v="1354"/>
    <n v="9.8329083386135956"/>
    <n v="8"/>
    <s v="High"/>
    <x v="0"/>
    <n v="0.14545454545454545"/>
    <x v="0"/>
    <x v="2"/>
  </r>
  <r>
    <s v="3233-ASSV"/>
    <x v="0"/>
    <x v="16"/>
    <x v="1"/>
    <x v="1"/>
    <s v="WV"/>
    <x v="1"/>
    <n v="63"/>
    <x v="0"/>
    <n v="0"/>
    <x v="2"/>
    <x v="0"/>
    <n v="59"/>
    <x v="0"/>
    <x v="0"/>
    <x v="345"/>
    <n v="50.028971365749591"/>
    <n v="10"/>
    <s v="High"/>
    <x v="2"/>
    <n v="0.1388888888888889"/>
    <x v="0"/>
    <x v="0"/>
  </r>
  <r>
    <s v="8316-LFXC"/>
    <x v="0"/>
    <x v="54"/>
    <x v="1"/>
    <x v="0"/>
    <s v="TX"/>
    <x v="1"/>
    <n v="29"/>
    <x v="0"/>
    <n v="0"/>
    <x v="0"/>
    <x v="0"/>
    <n v="10"/>
    <x v="0"/>
    <x v="0"/>
    <x v="669"/>
    <n v="10.702932662736661"/>
    <n v="10"/>
    <s v="High"/>
    <x v="0"/>
    <n v="1"/>
    <x v="2"/>
    <x v="0"/>
  </r>
  <r>
    <s v="6820-PZJK"/>
    <x v="0"/>
    <x v="17"/>
    <x v="1"/>
    <x v="1"/>
    <s v="MA"/>
    <x v="1"/>
    <n v="25"/>
    <x v="0"/>
    <n v="0"/>
    <x v="1"/>
    <x v="0"/>
    <n v="39"/>
    <x v="0"/>
    <x v="0"/>
    <x v="1044"/>
    <n v="31.99803649861013"/>
    <n v="3"/>
    <s v="Medium"/>
    <x v="1"/>
    <n v="5.7692307692307696E-2"/>
    <x v="2"/>
    <x v="3"/>
  </r>
  <r>
    <s v="5056-IRYY"/>
    <x v="1"/>
    <x v="17"/>
    <x v="5"/>
    <x v="0"/>
    <s v="HI"/>
    <x v="1"/>
    <n v="67"/>
    <x v="0"/>
    <n v="0"/>
    <x v="2"/>
    <x v="1"/>
    <n v="57"/>
    <x v="1"/>
    <x v="9"/>
    <x v="1261"/>
    <n v="54.741374595147271"/>
    <n v="3"/>
    <s v="Medium"/>
    <x v="2"/>
    <n v="5.7692307692307696E-2"/>
    <x v="1"/>
    <x v="2"/>
  </r>
  <r>
    <s v="1948-CYMZ"/>
    <x v="0"/>
    <x v="15"/>
    <x v="0"/>
    <x v="1"/>
    <s v="CO"/>
    <x v="0"/>
    <n v="85"/>
    <x v="0"/>
    <n v="0"/>
    <x v="2"/>
    <x v="1"/>
    <n v="43"/>
    <x v="0"/>
    <x v="0"/>
    <x v="536"/>
    <n v="42.16820592592876"/>
    <n v="5"/>
    <s v="Medium"/>
    <x v="1"/>
    <n v="0.1388888888888889"/>
    <x v="1"/>
    <x v="2"/>
  </r>
  <r>
    <s v="4817-JGDL"/>
    <x v="1"/>
    <x v="12"/>
    <x v="4"/>
    <x v="1"/>
    <s v="LA"/>
    <x v="1"/>
    <n v="68"/>
    <x v="0"/>
    <n v="0"/>
    <x v="0"/>
    <x v="1"/>
    <n v="27"/>
    <x v="4"/>
    <x v="14"/>
    <x v="283"/>
    <n v="22.561126649309919"/>
    <n v="0"/>
    <s v="None"/>
    <x v="1"/>
    <n v="0"/>
    <x v="1"/>
    <x v="0"/>
  </r>
  <r>
    <s v="8145-YKRS"/>
    <x v="0"/>
    <x v="75"/>
    <x v="1"/>
    <x v="1"/>
    <s v="MI"/>
    <x v="0"/>
    <n v="66"/>
    <x v="0"/>
    <n v="0"/>
    <x v="2"/>
    <x v="1"/>
    <n v="50"/>
    <x v="0"/>
    <x v="0"/>
    <x v="420"/>
    <n v="53.290579591908177"/>
    <n v="9"/>
    <s v="High"/>
    <x v="1"/>
    <n v="0.12"/>
    <x v="1"/>
    <x v="1"/>
  </r>
  <r>
    <s v="7550-EEEH"/>
    <x v="1"/>
    <x v="12"/>
    <x v="3"/>
    <x v="0"/>
    <s v="NV"/>
    <x v="0"/>
    <n v="41"/>
    <x v="1"/>
    <n v="6"/>
    <x v="0"/>
    <x v="1"/>
    <n v="11"/>
    <x v="3"/>
    <x v="8"/>
    <x v="740"/>
    <n v="12.567280122782099"/>
    <n v="6"/>
    <s v="High"/>
    <x v="0"/>
    <n v="6"/>
    <x v="0"/>
    <x v="2"/>
  </r>
  <r>
    <s v="4724-EZGP"/>
    <x v="0"/>
    <x v="50"/>
    <x v="2"/>
    <x v="1"/>
    <s v="MO"/>
    <x v="1"/>
    <n v="57"/>
    <x v="1"/>
    <n v="3"/>
    <x v="2"/>
    <x v="1"/>
    <n v="43"/>
    <x v="0"/>
    <x v="0"/>
    <x v="1174"/>
    <n v="51.275078031226492"/>
    <n v="0"/>
    <s v="None"/>
    <x v="1"/>
    <n v="0"/>
    <x v="0"/>
    <x v="1"/>
  </r>
  <r>
    <s v="2339-BWAB"/>
    <x v="0"/>
    <x v="53"/>
    <x v="1"/>
    <x v="1"/>
    <s v="CA"/>
    <x v="0"/>
    <n v="52"/>
    <x v="0"/>
    <n v="0"/>
    <x v="2"/>
    <x v="0"/>
    <n v="45"/>
    <x v="0"/>
    <x v="0"/>
    <x v="896"/>
    <n v="50.890794086360913"/>
    <n v="5"/>
    <s v="Medium"/>
    <x v="1"/>
    <n v="0.11904761904761904"/>
    <x v="0"/>
    <x v="2"/>
  </r>
  <r>
    <s v="0937-OVGK"/>
    <x v="0"/>
    <x v="19"/>
    <x v="0"/>
    <x v="1"/>
    <s v="NE"/>
    <x v="1"/>
    <n v="38"/>
    <x v="0"/>
    <n v="0"/>
    <x v="0"/>
    <x v="1"/>
    <n v="22"/>
    <x v="0"/>
    <x v="0"/>
    <x v="154"/>
    <n v="20.94358739622211"/>
    <n v="5"/>
    <s v="Medium"/>
    <x v="1"/>
    <n v="0.19230769230769232"/>
    <x v="0"/>
    <x v="1"/>
  </r>
  <r>
    <s v="2796-LQVD"/>
    <x v="1"/>
    <x v="9"/>
    <x v="2"/>
    <x v="0"/>
    <s v="MA"/>
    <x v="0"/>
    <n v="73"/>
    <x v="0"/>
    <n v="0"/>
    <x v="0"/>
    <x v="1"/>
    <n v="24"/>
    <x v="1"/>
    <x v="9"/>
    <x v="156"/>
    <n v="25.188397582994181"/>
    <n v="5"/>
    <s v="Medium"/>
    <x v="1"/>
    <n v="1.6666666666666667"/>
    <x v="1"/>
    <x v="3"/>
  </r>
  <r>
    <s v="0610-WHAT"/>
    <x v="0"/>
    <x v="9"/>
    <x v="0"/>
    <x v="1"/>
    <s v="SC"/>
    <x v="0"/>
    <n v="49"/>
    <x v="0"/>
    <n v="0"/>
    <x v="0"/>
    <x v="1"/>
    <n v="59"/>
    <x v="0"/>
    <x v="0"/>
    <x v="466"/>
    <n v="69.711224590713513"/>
    <n v="4"/>
    <s v="Medium"/>
    <x v="2"/>
    <n v="1.3333333333333333"/>
    <x v="0"/>
    <x v="0"/>
  </r>
  <r>
    <s v="9946-STKH"/>
    <x v="0"/>
    <x v="14"/>
    <x v="1"/>
    <x v="0"/>
    <s v="TN"/>
    <x v="0"/>
    <n v="27"/>
    <x v="1"/>
    <n v="2"/>
    <x v="2"/>
    <x v="0"/>
    <n v="13"/>
    <x v="0"/>
    <x v="0"/>
    <x v="81"/>
    <n v="13.433409141794311"/>
    <n v="10"/>
    <s v="High"/>
    <x v="0"/>
    <n v="1.1111111111111112"/>
    <x v="2"/>
    <x v="0"/>
  </r>
  <r>
    <s v="1861-AZFB"/>
    <x v="1"/>
    <x v="5"/>
    <x v="4"/>
    <x v="0"/>
    <s v="KS"/>
    <x v="1"/>
    <n v="72"/>
    <x v="0"/>
    <n v="0"/>
    <x v="0"/>
    <x v="1"/>
    <n v="39"/>
    <x v="3"/>
    <x v="2"/>
    <x v="560"/>
    <n v="34.427450003147477"/>
    <n v="1"/>
    <s v="Low"/>
    <x v="1"/>
    <n v="3.3333333333333333E-2"/>
    <x v="1"/>
    <x v="1"/>
  </r>
  <r>
    <s v="5746-IXSU"/>
    <x v="1"/>
    <x v="24"/>
    <x v="2"/>
    <x v="1"/>
    <s v="NC"/>
    <x v="1"/>
    <n v="22"/>
    <x v="0"/>
    <n v="0"/>
    <x v="0"/>
    <x v="1"/>
    <n v="42"/>
    <x v="1"/>
    <x v="7"/>
    <x v="1174"/>
    <n v="47.76258017633986"/>
    <n v="4"/>
    <s v="Medium"/>
    <x v="1"/>
    <n v="0.2857142857142857"/>
    <x v="2"/>
    <x v="0"/>
  </r>
  <r>
    <s v="1352-KNGO"/>
    <x v="0"/>
    <x v="20"/>
    <x v="1"/>
    <x v="1"/>
    <s v="MN"/>
    <x v="1"/>
    <n v="19"/>
    <x v="0"/>
    <n v="0"/>
    <x v="0"/>
    <x v="1"/>
    <n v="34"/>
    <x v="0"/>
    <x v="0"/>
    <x v="535"/>
    <n v="34.474026211925008"/>
    <n v="6"/>
    <s v="High"/>
    <x v="1"/>
    <n v="0.33333333333333331"/>
    <x v="2"/>
    <x v="1"/>
  </r>
  <r>
    <s v="4481-HRDH"/>
    <x v="0"/>
    <x v="53"/>
    <x v="1"/>
    <x v="1"/>
    <s v="NV"/>
    <x v="1"/>
    <n v="51"/>
    <x v="0"/>
    <n v="0"/>
    <x v="0"/>
    <x v="1"/>
    <n v="65"/>
    <x v="0"/>
    <x v="0"/>
    <x v="1408"/>
    <n v="60.954880817772853"/>
    <n v="1"/>
    <s v="Low"/>
    <x v="2"/>
    <n v="2.3809523809523808E-2"/>
    <x v="0"/>
    <x v="2"/>
  </r>
  <r>
    <s v="4547-HEOK"/>
    <x v="1"/>
    <x v="73"/>
    <x v="3"/>
    <x v="1"/>
    <s v="VT"/>
    <x v="0"/>
    <n v="38"/>
    <x v="0"/>
    <n v="0"/>
    <x v="1"/>
    <x v="0"/>
    <n v="46"/>
    <x v="1"/>
    <x v="9"/>
    <x v="881"/>
    <n v="43.277686718276321"/>
    <n v="1"/>
    <s v="Low"/>
    <x v="1"/>
    <n v="2.564102564102564E-2"/>
    <x v="0"/>
    <x v="3"/>
  </r>
  <r>
    <s v="8533-HYUN"/>
    <x v="0"/>
    <x v="8"/>
    <x v="1"/>
    <x v="0"/>
    <s v="SC"/>
    <x v="0"/>
    <n v="39"/>
    <x v="0"/>
    <n v="0"/>
    <x v="0"/>
    <x v="3"/>
    <n v="9"/>
    <x v="0"/>
    <x v="0"/>
    <x v="1276"/>
    <n v="9.5019633215770405"/>
    <n v="6"/>
    <s v="High"/>
    <x v="0"/>
    <n v="3"/>
    <x v="0"/>
    <x v="0"/>
  </r>
  <r>
    <s v="2370-SYYX"/>
    <x v="0"/>
    <x v="12"/>
    <x v="1"/>
    <x v="1"/>
    <s v="RI"/>
    <x v="1"/>
    <n v="53"/>
    <x v="0"/>
    <n v="0"/>
    <x v="0"/>
    <x v="0"/>
    <n v="33"/>
    <x v="0"/>
    <x v="0"/>
    <x v="89"/>
    <n v="31.224708462443349"/>
    <n v="2"/>
    <s v="Low"/>
    <x v="1"/>
    <n v="2"/>
    <x v="0"/>
    <x v="3"/>
  </r>
  <r>
    <s v="8105-MGCV"/>
    <x v="0"/>
    <x v="64"/>
    <x v="1"/>
    <x v="0"/>
    <s v="WI"/>
    <x v="0"/>
    <n v="26"/>
    <x v="1"/>
    <n v="2"/>
    <x v="2"/>
    <x v="1"/>
    <n v="7"/>
    <x v="0"/>
    <x v="0"/>
    <x v="480"/>
    <n v="6.0992253761778414"/>
    <n v="5"/>
    <s v="Medium"/>
    <x v="0"/>
    <n v="0.10869565217391304"/>
    <x v="2"/>
    <x v="1"/>
  </r>
  <r>
    <s v="2095-NQQJ"/>
    <x v="0"/>
    <x v="47"/>
    <x v="0"/>
    <x v="1"/>
    <s v="MI"/>
    <x v="1"/>
    <n v="20"/>
    <x v="0"/>
    <n v="0"/>
    <x v="0"/>
    <x v="1"/>
    <n v="35"/>
    <x v="0"/>
    <x v="0"/>
    <x v="759"/>
    <n v="33.668702289245623"/>
    <n v="2"/>
    <s v="Low"/>
    <x v="1"/>
    <n v="6.4516129032258063E-2"/>
    <x v="2"/>
    <x v="1"/>
  </r>
  <r>
    <s v="3965-GONM"/>
    <x v="1"/>
    <x v="20"/>
    <x v="3"/>
    <x v="1"/>
    <s v="CO"/>
    <x v="1"/>
    <n v="30"/>
    <x v="0"/>
    <n v="0"/>
    <x v="0"/>
    <x v="1"/>
    <n v="32"/>
    <x v="5"/>
    <x v="22"/>
    <x v="690"/>
    <n v="33.175909061145191"/>
    <n v="4"/>
    <s v="Medium"/>
    <x v="1"/>
    <n v="0.22222222222222221"/>
    <x v="0"/>
    <x v="2"/>
  </r>
  <r>
    <s v="3478-XDKQ"/>
    <x v="0"/>
    <x v="7"/>
    <x v="1"/>
    <x v="1"/>
    <s v="UT"/>
    <x v="0"/>
    <n v="72"/>
    <x v="0"/>
    <n v="0"/>
    <x v="1"/>
    <x v="1"/>
    <n v="42"/>
    <x v="0"/>
    <x v="0"/>
    <x v="1409"/>
    <n v="45.27569263718739"/>
    <n v="1"/>
    <s v="Low"/>
    <x v="1"/>
    <n v="1.8518518518518517E-2"/>
    <x v="1"/>
    <x v="2"/>
  </r>
  <r>
    <s v="9092-WAGO"/>
    <x v="0"/>
    <x v="3"/>
    <x v="1"/>
    <x v="1"/>
    <s v="CT"/>
    <x v="1"/>
    <n v="46"/>
    <x v="0"/>
    <n v="0"/>
    <x v="2"/>
    <x v="0"/>
    <n v="18"/>
    <x v="0"/>
    <x v="0"/>
    <x v="462"/>
    <n v="14.58679045921434"/>
    <n v="0"/>
    <s v="None"/>
    <x v="0"/>
    <n v="0"/>
    <x v="0"/>
    <x v="3"/>
  </r>
  <r>
    <s v="7453-WQIV"/>
    <x v="0"/>
    <x v="74"/>
    <x v="1"/>
    <x v="1"/>
    <s v="DE"/>
    <x v="0"/>
    <n v="62"/>
    <x v="1"/>
    <n v="6"/>
    <x v="2"/>
    <x v="1"/>
    <n v="53"/>
    <x v="0"/>
    <x v="0"/>
    <x v="220"/>
    <n v="55.652961403745827"/>
    <n v="8"/>
    <s v="High"/>
    <x v="2"/>
    <n v="0.15094339622641509"/>
    <x v="0"/>
    <x v="0"/>
  </r>
  <r>
    <s v="6889-IUOP"/>
    <x v="0"/>
    <x v="11"/>
    <x v="2"/>
    <x v="0"/>
    <s v="NM"/>
    <x v="0"/>
    <n v="58"/>
    <x v="0"/>
    <n v="0"/>
    <x v="1"/>
    <x v="1"/>
    <n v="10"/>
    <x v="0"/>
    <x v="0"/>
    <x v="251"/>
    <n v="9.5294714080649996"/>
    <n v="4"/>
    <s v="Medium"/>
    <x v="0"/>
    <n v="0.8"/>
    <x v="0"/>
    <x v="2"/>
  </r>
  <r>
    <s v="6597-QPHI"/>
    <x v="0"/>
    <x v="32"/>
    <x v="1"/>
    <x v="0"/>
    <s v="AK"/>
    <x v="1"/>
    <n v="44"/>
    <x v="1"/>
    <n v="5"/>
    <x v="2"/>
    <x v="0"/>
    <n v="25"/>
    <x v="0"/>
    <x v="0"/>
    <x v="1230"/>
    <n v="20.77374154388157"/>
    <n v="7"/>
    <s v="High"/>
    <x v="1"/>
    <n v="0.1891891891891892"/>
    <x v="0"/>
    <x v="2"/>
  </r>
  <r>
    <s v="8506-PCBB"/>
    <x v="0"/>
    <x v="64"/>
    <x v="0"/>
    <x v="1"/>
    <s v="OR"/>
    <x v="0"/>
    <n v="58"/>
    <x v="1"/>
    <n v="5"/>
    <x v="0"/>
    <x v="1"/>
    <n v="17"/>
    <x v="0"/>
    <x v="0"/>
    <x v="617"/>
    <n v="18.94201272673444"/>
    <n v="6"/>
    <s v="High"/>
    <x v="0"/>
    <n v="0.13043478260869565"/>
    <x v="0"/>
    <x v="2"/>
  </r>
  <r>
    <s v="5158-VBGE"/>
    <x v="0"/>
    <x v="45"/>
    <x v="1"/>
    <x v="1"/>
    <s v="NM"/>
    <x v="1"/>
    <n v="37"/>
    <x v="0"/>
    <n v="0"/>
    <x v="0"/>
    <x v="0"/>
    <n v="48"/>
    <x v="0"/>
    <x v="0"/>
    <x v="1229"/>
    <n v="55.95755938834985"/>
    <n v="5"/>
    <s v="Medium"/>
    <x v="1"/>
    <n v="0.38461538461538464"/>
    <x v="0"/>
    <x v="2"/>
  </r>
  <r>
    <s v="5754-NTYY"/>
    <x v="0"/>
    <x v="39"/>
    <x v="1"/>
    <x v="1"/>
    <s v="WV"/>
    <x v="0"/>
    <n v="35"/>
    <x v="1"/>
    <n v="5"/>
    <x v="2"/>
    <x v="0"/>
    <n v="24"/>
    <x v="0"/>
    <x v="0"/>
    <x v="688"/>
    <n v="25.522026240619461"/>
    <n v="3"/>
    <s v="Medium"/>
    <x v="1"/>
    <n v="4.2253521126760563E-2"/>
    <x v="0"/>
    <x v="0"/>
  </r>
  <r>
    <s v="9479-LZNE"/>
    <x v="0"/>
    <x v="36"/>
    <x v="0"/>
    <x v="0"/>
    <s v="NY"/>
    <x v="1"/>
    <n v="30"/>
    <x v="0"/>
    <n v="0"/>
    <x v="0"/>
    <x v="1"/>
    <n v="11"/>
    <x v="0"/>
    <x v="0"/>
    <x v="50"/>
    <n v="11.91404929531269"/>
    <n v="10"/>
    <s v="High"/>
    <x v="0"/>
    <n v="2.5"/>
    <x v="0"/>
    <x v="3"/>
  </r>
  <r>
    <s v="0892-ANDH"/>
    <x v="0"/>
    <x v="16"/>
    <x v="0"/>
    <x v="1"/>
    <s v="PA"/>
    <x v="1"/>
    <n v="22"/>
    <x v="1"/>
    <n v="6"/>
    <x v="1"/>
    <x v="0"/>
    <n v="38"/>
    <x v="0"/>
    <x v="0"/>
    <x v="621"/>
    <n v="32.776143879693961"/>
    <n v="7"/>
    <s v="High"/>
    <x v="1"/>
    <n v="9.7222222222222224E-2"/>
    <x v="2"/>
    <x v="3"/>
  </r>
  <r>
    <s v="8332-FIIB"/>
    <x v="0"/>
    <x v="75"/>
    <x v="1"/>
    <x v="1"/>
    <s v="WA"/>
    <x v="1"/>
    <n v="37"/>
    <x v="0"/>
    <n v="0"/>
    <x v="2"/>
    <x v="1"/>
    <n v="38"/>
    <x v="0"/>
    <x v="0"/>
    <x v="1216"/>
    <n v="43.743494107319002"/>
    <n v="5"/>
    <s v="Medium"/>
    <x v="1"/>
    <n v="6.6666666666666666E-2"/>
    <x v="0"/>
    <x v="2"/>
  </r>
  <r>
    <s v="2942-IHPJ"/>
    <x v="0"/>
    <x v="57"/>
    <x v="1"/>
    <x v="1"/>
    <s v="NE"/>
    <x v="0"/>
    <n v="54"/>
    <x v="0"/>
    <n v="0"/>
    <x v="2"/>
    <x v="0"/>
    <n v="36"/>
    <x v="0"/>
    <x v="0"/>
    <x v="1233"/>
    <n v="39.914211754196707"/>
    <n v="1"/>
    <s v="Low"/>
    <x v="1"/>
    <n v="1.3698630136986301E-2"/>
    <x v="0"/>
    <x v="1"/>
  </r>
  <r>
    <s v="0269-JEIZ"/>
    <x v="0"/>
    <x v="40"/>
    <x v="1"/>
    <x v="1"/>
    <s v="DE"/>
    <x v="0"/>
    <n v="53"/>
    <x v="1"/>
    <n v="6"/>
    <x v="1"/>
    <x v="1"/>
    <n v="28"/>
    <x v="0"/>
    <x v="0"/>
    <x v="1225"/>
    <n v="24.005412668670299"/>
    <n v="10"/>
    <s v="High"/>
    <x v="1"/>
    <n v="0.15873015873015872"/>
    <x v="0"/>
    <x v="0"/>
  </r>
  <r>
    <s v="9992-FVIE"/>
    <x v="1"/>
    <x v="45"/>
    <x v="1"/>
    <x v="1"/>
    <s v="VA"/>
    <x v="1"/>
    <n v="39"/>
    <x v="0"/>
    <n v="0"/>
    <x v="0"/>
    <x v="1"/>
    <n v="38"/>
    <x v="5"/>
    <x v="12"/>
    <x v="1165"/>
    <n v="42.381693122760844"/>
    <n v="6"/>
    <s v="High"/>
    <x v="1"/>
    <n v="0.46153846153846156"/>
    <x v="0"/>
    <x v="0"/>
  </r>
  <r>
    <s v="7972-OLGE"/>
    <x v="1"/>
    <x v="68"/>
    <x v="0"/>
    <x v="1"/>
    <s v="NH"/>
    <x v="1"/>
    <n v="77"/>
    <x v="0"/>
    <n v="0"/>
    <x v="0"/>
    <x v="1"/>
    <n v="47"/>
    <x v="1"/>
    <x v="13"/>
    <x v="423"/>
    <n v="54.606881573669597"/>
    <n v="9"/>
    <s v="High"/>
    <x v="1"/>
    <n v="0.18367346938775511"/>
    <x v="1"/>
    <x v="3"/>
  </r>
  <r>
    <s v="8713-IDFY"/>
    <x v="1"/>
    <x v="8"/>
    <x v="4"/>
    <x v="1"/>
    <s v="IN"/>
    <x v="0"/>
    <n v="21"/>
    <x v="0"/>
    <n v="0"/>
    <x v="0"/>
    <x v="1"/>
    <n v="15"/>
    <x v="1"/>
    <x v="9"/>
    <x v="617"/>
    <n v="17.534304695917871"/>
    <n v="5"/>
    <s v="Medium"/>
    <x v="0"/>
    <n v="2.5"/>
    <x v="2"/>
    <x v="1"/>
  </r>
  <r>
    <s v="8708-NXSF"/>
    <x v="1"/>
    <x v="12"/>
    <x v="2"/>
    <x v="1"/>
    <s v="WV"/>
    <x v="1"/>
    <n v="76"/>
    <x v="1"/>
    <n v="5"/>
    <x v="0"/>
    <x v="0"/>
    <n v="14"/>
    <x v="2"/>
    <x v="3"/>
    <x v="343"/>
    <n v="12.282849514793"/>
    <n v="10"/>
    <s v="High"/>
    <x v="0"/>
    <n v="10"/>
    <x v="1"/>
    <x v="0"/>
  </r>
  <r>
    <s v="6174-ALHW"/>
    <x v="0"/>
    <x v="12"/>
    <x v="1"/>
    <x v="0"/>
    <s v="IN"/>
    <x v="0"/>
    <n v="29"/>
    <x v="0"/>
    <n v="0"/>
    <x v="0"/>
    <x v="0"/>
    <n v="13"/>
    <x v="0"/>
    <x v="0"/>
    <x v="120"/>
    <n v="10.9693240066279"/>
    <n v="6"/>
    <s v="High"/>
    <x v="0"/>
    <n v="6"/>
    <x v="2"/>
    <x v="1"/>
  </r>
  <r>
    <s v="9200-YNDX"/>
    <x v="1"/>
    <x v="53"/>
    <x v="0"/>
    <x v="1"/>
    <s v="MI"/>
    <x v="0"/>
    <n v="62"/>
    <x v="0"/>
    <n v="0"/>
    <x v="0"/>
    <x v="1"/>
    <n v="23"/>
    <x v="1"/>
    <x v="13"/>
    <x v="19"/>
    <n v="21.545541426814339"/>
    <n v="1"/>
    <s v="Low"/>
    <x v="1"/>
    <n v="2.3809523809523808E-2"/>
    <x v="0"/>
    <x v="1"/>
  </r>
  <r>
    <s v="5441-MHBB"/>
    <x v="1"/>
    <x v="30"/>
    <x v="5"/>
    <x v="1"/>
    <s v="WV"/>
    <x v="0"/>
    <n v="25"/>
    <x v="0"/>
    <n v="0"/>
    <x v="0"/>
    <x v="0"/>
    <n v="49"/>
    <x v="1"/>
    <x v="9"/>
    <x v="428"/>
    <n v="56.264782701873273"/>
    <n v="7"/>
    <s v="High"/>
    <x v="1"/>
    <n v="0.21212121212121213"/>
    <x v="2"/>
    <x v="0"/>
  </r>
  <r>
    <s v="4804-GUFN"/>
    <x v="0"/>
    <x v="24"/>
    <x v="1"/>
    <x v="1"/>
    <s v="SD"/>
    <x v="1"/>
    <n v="50"/>
    <x v="1"/>
    <n v="2"/>
    <x v="0"/>
    <x v="0"/>
    <n v="29"/>
    <x v="0"/>
    <x v="0"/>
    <x v="902"/>
    <n v="33.906642222558183"/>
    <n v="6"/>
    <s v="High"/>
    <x v="1"/>
    <n v="0.42857142857142855"/>
    <x v="0"/>
    <x v="1"/>
  </r>
  <r>
    <s v="0449-HFDG"/>
    <x v="0"/>
    <x v="16"/>
    <x v="2"/>
    <x v="1"/>
    <s v="NV"/>
    <x v="0"/>
    <n v="26"/>
    <x v="0"/>
    <n v="0"/>
    <x v="2"/>
    <x v="1"/>
    <n v="62"/>
    <x v="0"/>
    <x v="0"/>
    <x v="1179"/>
    <n v="72.48974012221602"/>
    <n v="0"/>
    <s v="None"/>
    <x v="2"/>
    <n v="0"/>
    <x v="2"/>
    <x v="2"/>
  </r>
  <r>
    <s v="8658-JVSG"/>
    <x v="0"/>
    <x v="28"/>
    <x v="0"/>
    <x v="0"/>
    <s v="OH"/>
    <x v="1"/>
    <n v="29"/>
    <x v="1"/>
    <n v="5"/>
    <x v="0"/>
    <x v="1"/>
    <n v="8"/>
    <x v="0"/>
    <x v="0"/>
    <x v="1269"/>
    <n v="8.8028688225755758"/>
    <n v="0"/>
    <s v="None"/>
    <x v="0"/>
    <n v="0"/>
    <x v="2"/>
    <x v="1"/>
  </r>
  <r>
    <s v="0249-QWNS"/>
    <x v="0"/>
    <x v="14"/>
    <x v="1"/>
    <x v="1"/>
    <s v="MI"/>
    <x v="1"/>
    <n v="50"/>
    <x v="0"/>
    <n v="0"/>
    <x v="0"/>
    <x v="3"/>
    <n v="40"/>
    <x v="0"/>
    <x v="0"/>
    <x v="121"/>
    <n v="40.905125315353317"/>
    <n v="0"/>
    <s v="None"/>
    <x v="1"/>
    <n v="0"/>
    <x v="0"/>
    <x v="1"/>
  </r>
  <r>
    <s v="1860-IUJX"/>
    <x v="0"/>
    <x v="40"/>
    <x v="1"/>
    <x v="1"/>
    <s v="AL"/>
    <x v="0"/>
    <n v="48"/>
    <x v="1"/>
    <n v="5"/>
    <x v="2"/>
    <x v="1"/>
    <n v="36"/>
    <x v="0"/>
    <x v="0"/>
    <x v="1078"/>
    <n v="29.270775480605369"/>
    <n v="7"/>
    <s v="High"/>
    <x v="1"/>
    <n v="0.1111111111111111"/>
    <x v="0"/>
    <x v="0"/>
  </r>
  <r>
    <s v="6673-HRHK"/>
    <x v="0"/>
    <x v="52"/>
    <x v="1"/>
    <x v="1"/>
    <s v="MI"/>
    <x v="0"/>
    <n v="24"/>
    <x v="0"/>
    <n v="0"/>
    <x v="0"/>
    <x v="1"/>
    <n v="51"/>
    <x v="0"/>
    <x v="0"/>
    <x v="529"/>
    <n v="59.093893762587072"/>
    <n v="1"/>
    <s v="Low"/>
    <x v="2"/>
    <n v="1.6666666666666666E-2"/>
    <x v="2"/>
    <x v="1"/>
  </r>
  <r>
    <s v="4339-UOVC"/>
    <x v="0"/>
    <x v="4"/>
    <x v="0"/>
    <x v="0"/>
    <s v="FL"/>
    <x v="1"/>
    <n v="38"/>
    <x v="0"/>
    <n v="0"/>
    <x v="2"/>
    <x v="0"/>
    <n v="16"/>
    <x v="0"/>
    <x v="0"/>
    <x v="40"/>
    <n v="18.986973819259418"/>
    <n v="1"/>
    <s v="Low"/>
    <x v="0"/>
    <n v="2.6315789473684209E-2"/>
    <x v="0"/>
    <x v="0"/>
  </r>
  <r>
    <s v="8968-NLOZ"/>
    <x v="1"/>
    <x v="26"/>
    <x v="3"/>
    <x v="1"/>
    <s v="KS"/>
    <x v="1"/>
    <n v="29"/>
    <x v="0"/>
    <n v="0"/>
    <x v="0"/>
    <x v="1"/>
    <n v="60"/>
    <x v="4"/>
    <x v="14"/>
    <x v="500"/>
    <n v="58.215740390170119"/>
    <n v="4"/>
    <s v="Medium"/>
    <x v="2"/>
    <n v="0.19047619047619047"/>
    <x v="2"/>
    <x v="1"/>
  </r>
  <r>
    <s v="7588-UPVA"/>
    <x v="0"/>
    <x v="56"/>
    <x v="1"/>
    <x v="1"/>
    <s v="NJ"/>
    <x v="1"/>
    <n v="76"/>
    <x v="0"/>
    <n v="0"/>
    <x v="1"/>
    <x v="1"/>
    <n v="21"/>
    <x v="0"/>
    <x v="0"/>
    <x v="1277"/>
    <n v="20.125331780169741"/>
    <n v="4"/>
    <s v="Medium"/>
    <x v="1"/>
    <n v="5.8823529411764705E-2"/>
    <x v="1"/>
    <x v="3"/>
  </r>
  <r>
    <s v="4501-CUTW"/>
    <x v="1"/>
    <x v="45"/>
    <x v="1"/>
    <x v="1"/>
    <s v="WY"/>
    <x v="1"/>
    <n v="43"/>
    <x v="0"/>
    <n v="0"/>
    <x v="0"/>
    <x v="1"/>
    <n v="56"/>
    <x v="3"/>
    <x v="8"/>
    <x v="381"/>
    <n v="48.222892430223027"/>
    <n v="6"/>
    <s v="High"/>
    <x v="2"/>
    <n v="0.46153846153846156"/>
    <x v="0"/>
    <x v="2"/>
  </r>
  <r>
    <s v="2638-AJWN"/>
    <x v="0"/>
    <x v="41"/>
    <x v="2"/>
    <x v="1"/>
    <s v="SC"/>
    <x v="0"/>
    <n v="49"/>
    <x v="0"/>
    <n v="0"/>
    <x v="1"/>
    <x v="0"/>
    <n v="40"/>
    <x v="0"/>
    <x v="0"/>
    <x v="244"/>
    <n v="43.204178742454197"/>
    <n v="6"/>
    <s v="High"/>
    <x v="1"/>
    <n v="8.5714285714285715E-2"/>
    <x v="0"/>
    <x v="0"/>
  </r>
  <r>
    <s v="2287-QQND"/>
    <x v="1"/>
    <x v="51"/>
    <x v="3"/>
    <x v="1"/>
    <s v="GA"/>
    <x v="0"/>
    <n v="31"/>
    <x v="0"/>
    <n v="0"/>
    <x v="0"/>
    <x v="1"/>
    <n v="55"/>
    <x v="2"/>
    <x v="6"/>
    <x v="981"/>
    <n v="52.69018003995977"/>
    <n v="4"/>
    <s v="Medium"/>
    <x v="2"/>
    <n v="0.5"/>
    <x v="0"/>
    <x v="0"/>
  </r>
  <r>
    <s v="6914-AVUI"/>
    <x v="0"/>
    <x v="64"/>
    <x v="1"/>
    <x v="1"/>
    <s v="NY"/>
    <x v="0"/>
    <n v="51"/>
    <x v="0"/>
    <n v="0"/>
    <x v="0"/>
    <x v="1"/>
    <n v="30"/>
    <x v="0"/>
    <x v="0"/>
    <x v="593"/>
    <n v="25.234333784325589"/>
    <n v="0"/>
    <s v="None"/>
    <x v="1"/>
    <n v="0"/>
    <x v="0"/>
    <x v="3"/>
  </r>
  <r>
    <s v="7719-ILKR"/>
    <x v="0"/>
    <x v="11"/>
    <x v="2"/>
    <x v="0"/>
    <s v="CO"/>
    <x v="1"/>
    <n v="35"/>
    <x v="0"/>
    <n v="0"/>
    <x v="0"/>
    <x v="0"/>
    <n v="47"/>
    <x v="0"/>
    <x v="0"/>
    <x v="45"/>
    <n v="39.944682447882784"/>
    <n v="1"/>
    <s v="Low"/>
    <x v="1"/>
    <n v="0.2"/>
    <x v="0"/>
    <x v="2"/>
  </r>
  <r>
    <s v="3440-FOHR"/>
    <x v="0"/>
    <x v="36"/>
    <x v="1"/>
    <x v="1"/>
    <s v="VT"/>
    <x v="1"/>
    <n v="41"/>
    <x v="1"/>
    <n v="3"/>
    <x v="0"/>
    <x v="0"/>
    <n v="25"/>
    <x v="0"/>
    <x v="0"/>
    <x v="629"/>
    <n v="22.55201495660998"/>
    <n v="4"/>
    <s v="Medium"/>
    <x v="1"/>
    <n v="1"/>
    <x v="0"/>
    <x v="3"/>
  </r>
  <r>
    <s v="3554-BINB"/>
    <x v="0"/>
    <x v="45"/>
    <x v="2"/>
    <x v="1"/>
    <s v="AL"/>
    <x v="1"/>
    <n v="38"/>
    <x v="0"/>
    <n v="0"/>
    <x v="0"/>
    <x v="0"/>
    <n v="20"/>
    <x v="0"/>
    <x v="0"/>
    <x v="1009"/>
    <n v="20.83496168450041"/>
    <n v="7"/>
    <s v="High"/>
    <x v="0"/>
    <n v="0.53846153846153844"/>
    <x v="0"/>
    <x v="0"/>
  </r>
  <r>
    <s v="9566-JATU"/>
    <x v="0"/>
    <x v="68"/>
    <x v="1"/>
    <x v="1"/>
    <s v="KS"/>
    <x v="0"/>
    <n v="25"/>
    <x v="1"/>
    <n v="5"/>
    <x v="1"/>
    <x v="0"/>
    <n v="30"/>
    <x v="0"/>
    <x v="0"/>
    <x v="827"/>
    <n v="25.910097598792941"/>
    <n v="3"/>
    <s v="Medium"/>
    <x v="1"/>
    <n v="6.1224489795918366E-2"/>
    <x v="2"/>
    <x v="1"/>
  </r>
  <r>
    <s v="6029-WFLF"/>
    <x v="0"/>
    <x v="29"/>
    <x v="1"/>
    <x v="1"/>
    <s v="RI"/>
    <x v="1"/>
    <n v="63"/>
    <x v="1"/>
    <n v="3"/>
    <x v="1"/>
    <x v="1"/>
    <n v="40"/>
    <x v="0"/>
    <x v="0"/>
    <x v="1369"/>
    <n v="42.257555434445358"/>
    <n v="8"/>
    <s v="High"/>
    <x v="1"/>
    <n v="0.11940298507462686"/>
    <x v="0"/>
    <x v="3"/>
  </r>
  <r>
    <s v="3011-XSEU"/>
    <x v="1"/>
    <x v="12"/>
    <x v="1"/>
    <x v="1"/>
    <s v="GA"/>
    <x v="1"/>
    <n v="25"/>
    <x v="0"/>
    <n v="0"/>
    <x v="0"/>
    <x v="0"/>
    <n v="30"/>
    <x v="1"/>
    <x v="7"/>
    <x v="515"/>
    <n v="29.71004148198066"/>
    <n v="2"/>
    <s v="Low"/>
    <x v="1"/>
    <n v="2"/>
    <x v="2"/>
    <x v="0"/>
  </r>
  <r>
    <s v="5800-AHUY"/>
    <x v="0"/>
    <x v="19"/>
    <x v="1"/>
    <x v="1"/>
    <s v="NH"/>
    <x v="0"/>
    <n v="32"/>
    <x v="0"/>
    <n v="0"/>
    <x v="0"/>
    <x v="3"/>
    <n v="33"/>
    <x v="0"/>
    <x v="0"/>
    <x v="1227"/>
    <n v="37.813273476548183"/>
    <n v="2"/>
    <s v="Low"/>
    <x v="1"/>
    <n v="7.6923076923076927E-2"/>
    <x v="0"/>
    <x v="3"/>
  </r>
  <r>
    <s v="1106-XAJP"/>
    <x v="1"/>
    <x v="51"/>
    <x v="1"/>
    <x v="1"/>
    <s v="VT"/>
    <x v="0"/>
    <n v="46"/>
    <x v="0"/>
    <n v="0"/>
    <x v="0"/>
    <x v="1"/>
    <n v="66"/>
    <x v="1"/>
    <x v="9"/>
    <x v="571"/>
    <n v="68.674729839426888"/>
    <n v="4"/>
    <s v="Medium"/>
    <x v="2"/>
    <n v="0.5"/>
    <x v="0"/>
    <x v="3"/>
  </r>
  <r>
    <s v="6168-MOWG"/>
    <x v="1"/>
    <x v="52"/>
    <x v="5"/>
    <x v="1"/>
    <s v="DE"/>
    <x v="0"/>
    <n v="42"/>
    <x v="0"/>
    <n v="0"/>
    <x v="2"/>
    <x v="1"/>
    <n v="47"/>
    <x v="1"/>
    <x v="13"/>
    <x v="90"/>
    <n v="40.52873942216403"/>
    <n v="0"/>
    <s v="None"/>
    <x v="1"/>
    <n v="0"/>
    <x v="0"/>
    <x v="0"/>
  </r>
  <r>
    <s v="0207-RYLJ"/>
    <x v="0"/>
    <x v="63"/>
    <x v="1"/>
    <x v="0"/>
    <s v="VA"/>
    <x v="1"/>
    <n v="57"/>
    <x v="1"/>
    <n v="2"/>
    <x v="2"/>
    <x v="1"/>
    <n v="7"/>
    <x v="0"/>
    <x v="0"/>
    <x v="1314"/>
    <n v="8.339197692494654"/>
    <n v="10"/>
    <s v="High"/>
    <x v="0"/>
    <n v="0.21276595744680851"/>
    <x v="0"/>
    <x v="0"/>
  </r>
  <r>
    <s v="8624-CHNO"/>
    <x v="1"/>
    <x v="37"/>
    <x v="2"/>
    <x v="0"/>
    <s v="ND"/>
    <x v="0"/>
    <n v="51"/>
    <x v="0"/>
    <n v="0"/>
    <x v="0"/>
    <x v="1"/>
    <n v="19"/>
    <x v="1"/>
    <x v="11"/>
    <x v="577"/>
    <n v="18.062751858017119"/>
    <n v="1"/>
    <s v="Low"/>
    <x v="0"/>
    <n v="0.14285714285714285"/>
    <x v="0"/>
    <x v="1"/>
  </r>
  <r>
    <s v="9757-JQHE"/>
    <x v="1"/>
    <x v="32"/>
    <x v="5"/>
    <x v="1"/>
    <s v="DE"/>
    <x v="0"/>
    <n v="77"/>
    <x v="1"/>
    <n v="2"/>
    <x v="0"/>
    <x v="1"/>
    <n v="23"/>
    <x v="4"/>
    <x v="15"/>
    <x v="33"/>
    <n v="24.777023282001121"/>
    <n v="2"/>
    <s v="Low"/>
    <x v="1"/>
    <n v="5.4054054054054057E-2"/>
    <x v="1"/>
    <x v="0"/>
  </r>
  <r>
    <s v="2010-GZSF"/>
    <x v="1"/>
    <x v="3"/>
    <x v="1"/>
    <x v="1"/>
    <s v="VA"/>
    <x v="1"/>
    <n v="37"/>
    <x v="0"/>
    <n v="0"/>
    <x v="1"/>
    <x v="1"/>
    <n v="54"/>
    <x v="4"/>
    <x v="14"/>
    <x v="591"/>
    <n v="64.686676318618723"/>
    <n v="1"/>
    <s v="Low"/>
    <x v="2"/>
    <n v="1.4492753623188406E-2"/>
    <x v="0"/>
    <x v="0"/>
  </r>
  <r>
    <s v="1866-UGKJ"/>
    <x v="0"/>
    <x v="49"/>
    <x v="1"/>
    <x v="1"/>
    <s v="TX"/>
    <x v="0"/>
    <n v="48"/>
    <x v="1"/>
    <n v="3"/>
    <x v="0"/>
    <x v="1"/>
    <n v="20"/>
    <x v="0"/>
    <x v="0"/>
    <x v="707"/>
    <n v="21.233206669576919"/>
    <n v="10"/>
    <s v="High"/>
    <x v="0"/>
    <n v="0.17857142857142858"/>
    <x v="0"/>
    <x v="0"/>
  </r>
  <r>
    <s v="9351-ELBM"/>
    <x v="0"/>
    <x v="55"/>
    <x v="1"/>
    <x v="0"/>
    <s v="WV"/>
    <x v="0"/>
    <n v="24"/>
    <x v="0"/>
    <n v="0"/>
    <x v="2"/>
    <x v="1"/>
    <n v="12"/>
    <x v="0"/>
    <x v="0"/>
    <x v="1106"/>
    <n v="9.8563633294512343"/>
    <n v="9"/>
    <s v="High"/>
    <x v="0"/>
    <n v="0.17647058823529413"/>
    <x v="2"/>
    <x v="0"/>
  </r>
  <r>
    <s v="2585-YSHA"/>
    <x v="0"/>
    <x v="32"/>
    <x v="1"/>
    <x v="0"/>
    <s v="NY"/>
    <x v="0"/>
    <n v="56"/>
    <x v="0"/>
    <n v="0"/>
    <x v="0"/>
    <x v="1"/>
    <n v="60"/>
    <x v="0"/>
    <x v="0"/>
    <x v="1410"/>
    <n v="53.709982600421512"/>
    <n v="7"/>
    <s v="High"/>
    <x v="2"/>
    <n v="0.1891891891891892"/>
    <x v="0"/>
    <x v="3"/>
  </r>
  <r>
    <s v="1766-RWFR"/>
    <x v="1"/>
    <x v="53"/>
    <x v="5"/>
    <x v="1"/>
    <s v="NE"/>
    <x v="0"/>
    <n v="67"/>
    <x v="0"/>
    <n v="0"/>
    <x v="0"/>
    <x v="0"/>
    <n v="31"/>
    <x v="1"/>
    <x v="7"/>
    <x v="604"/>
    <n v="35.249065256084513"/>
    <n v="9"/>
    <s v="High"/>
    <x v="1"/>
    <n v="0.21428571428571427"/>
    <x v="1"/>
    <x v="1"/>
  </r>
  <r>
    <s v="2528-NTIE"/>
    <x v="1"/>
    <x v="9"/>
    <x v="5"/>
    <x v="1"/>
    <s v="WI"/>
    <x v="0"/>
    <n v="22"/>
    <x v="0"/>
    <n v="0"/>
    <x v="0"/>
    <x v="0"/>
    <n v="13"/>
    <x v="1"/>
    <x v="7"/>
    <x v="8"/>
    <n v="12.23509154601345"/>
    <n v="1"/>
    <s v="Low"/>
    <x v="0"/>
    <n v="0.33333333333333331"/>
    <x v="2"/>
    <x v="1"/>
  </r>
  <r>
    <s v="5793-CHUS"/>
    <x v="0"/>
    <x v="53"/>
    <x v="1"/>
    <x v="1"/>
    <s v="ME"/>
    <x v="0"/>
    <n v="25"/>
    <x v="0"/>
    <n v="0"/>
    <x v="2"/>
    <x v="0"/>
    <n v="38"/>
    <x v="0"/>
    <x v="0"/>
    <x v="1001"/>
    <n v="38.720832961303337"/>
    <n v="0"/>
    <s v="None"/>
    <x v="1"/>
    <n v="0"/>
    <x v="2"/>
    <x v="3"/>
  </r>
  <r>
    <s v="7669-QUUH"/>
    <x v="1"/>
    <x v="8"/>
    <x v="1"/>
    <x v="1"/>
    <s v="OK"/>
    <x v="0"/>
    <n v="21"/>
    <x v="1"/>
    <n v="5"/>
    <x v="0"/>
    <x v="1"/>
    <n v="27"/>
    <x v="5"/>
    <x v="12"/>
    <x v="1397"/>
    <n v="28.21837949551913"/>
    <n v="8"/>
    <s v="High"/>
    <x v="1"/>
    <n v="4"/>
    <x v="2"/>
    <x v="0"/>
  </r>
  <r>
    <s v="9920-VGNW"/>
    <x v="0"/>
    <x v="41"/>
    <x v="1"/>
    <x v="1"/>
    <s v="NV"/>
    <x v="1"/>
    <n v="25"/>
    <x v="0"/>
    <n v="0"/>
    <x v="2"/>
    <x v="3"/>
    <n v="17"/>
    <x v="0"/>
    <x v="0"/>
    <x v="570"/>
    <n v="14.241067213360161"/>
    <n v="8"/>
    <s v="High"/>
    <x v="0"/>
    <n v="0.11428571428571428"/>
    <x v="2"/>
    <x v="2"/>
  </r>
  <r>
    <s v="4905-NDDL"/>
    <x v="1"/>
    <x v="12"/>
    <x v="2"/>
    <x v="0"/>
    <s v="VT"/>
    <x v="1"/>
    <n v="31"/>
    <x v="0"/>
    <n v="0"/>
    <x v="0"/>
    <x v="1"/>
    <n v="10"/>
    <x v="3"/>
    <x v="8"/>
    <x v="387"/>
    <n v="8.1737346923697238"/>
    <n v="7"/>
    <s v="High"/>
    <x v="0"/>
    <n v="7"/>
    <x v="0"/>
    <x v="3"/>
  </r>
  <r>
    <s v="0328-GAGF"/>
    <x v="0"/>
    <x v="2"/>
    <x v="1"/>
    <x v="0"/>
    <s v="AK"/>
    <x v="0"/>
    <n v="43"/>
    <x v="0"/>
    <n v="0"/>
    <x v="0"/>
    <x v="1"/>
    <n v="11"/>
    <x v="0"/>
    <x v="0"/>
    <x v="142"/>
    <n v="12.18672151565411"/>
    <n v="9"/>
    <s v="High"/>
    <x v="0"/>
    <n v="0.75"/>
    <x v="0"/>
    <x v="2"/>
  </r>
  <r>
    <s v="7390-PPJX"/>
    <x v="0"/>
    <x v="14"/>
    <x v="1"/>
    <x v="0"/>
    <s v="IL"/>
    <x v="1"/>
    <n v="35"/>
    <x v="0"/>
    <n v="0"/>
    <x v="0"/>
    <x v="0"/>
    <n v="9"/>
    <x v="0"/>
    <x v="0"/>
    <x v="1110"/>
    <n v="7.8252733039402322"/>
    <n v="6"/>
    <s v="High"/>
    <x v="0"/>
    <n v="0.66666666666666663"/>
    <x v="0"/>
    <x v="1"/>
  </r>
  <r>
    <s v="3398-ULZD"/>
    <x v="0"/>
    <x v="37"/>
    <x v="1"/>
    <x v="1"/>
    <s v="MS"/>
    <x v="0"/>
    <n v="21"/>
    <x v="0"/>
    <n v="0"/>
    <x v="0"/>
    <x v="0"/>
    <n v="25"/>
    <x v="0"/>
    <x v="0"/>
    <x v="1411"/>
    <n v="21.26324252516843"/>
    <n v="10"/>
    <s v="High"/>
    <x v="1"/>
    <n v="1.4285714285714286"/>
    <x v="2"/>
    <x v="0"/>
  </r>
  <r>
    <s v="7885-ILNQ"/>
    <x v="1"/>
    <x v="45"/>
    <x v="1"/>
    <x v="1"/>
    <s v="OR"/>
    <x v="0"/>
    <n v="30"/>
    <x v="0"/>
    <n v="0"/>
    <x v="0"/>
    <x v="1"/>
    <n v="57"/>
    <x v="1"/>
    <x v="9"/>
    <x v="803"/>
    <n v="51.555018064403093"/>
    <n v="0"/>
    <s v="None"/>
    <x v="2"/>
    <n v="0"/>
    <x v="0"/>
    <x v="2"/>
  </r>
  <r>
    <s v="7080-QIHQ"/>
    <x v="1"/>
    <x v="11"/>
    <x v="0"/>
    <x v="0"/>
    <s v="TN"/>
    <x v="0"/>
    <n v="61"/>
    <x v="0"/>
    <n v="0"/>
    <x v="0"/>
    <x v="0"/>
    <n v="8"/>
    <x v="4"/>
    <x v="14"/>
    <x v="580"/>
    <n v="8.9663103123654082"/>
    <n v="0"/>
    <s v="None"/>
    <x v="0"/>
    <n v="0"/>
    <x v="0"/>
    <x v="0"/>
  </r>
  <r>
    <s v="4850-NLHX"/>
    <x v="0"/>
    <x v="6"/>
    <x v="1"/>
    <x v="0"/>
    <s v="WY"/>
    <x v="0"/>
    <n v="22"/>
    <x v="1"/>
    <n v="2"/>
    <x v="2"/>
    <x v="0"/>
    <n v="9"/>
    <x v="0"/>
    <x v="0"/>
    <x v="81"/>
    <n v="9.5318024361286007"/>
    <n v="7"/>
    <s v="High"/>
    <x v="0"/>
    <n v="0.36842105263157893"/>
    <x v="2"/>
    <x v="2"/>
  </r>
  <r>
    <s v="4497-LCDD"/>
    <x v="0"/>
    <x v="70"/>
    <x v="1"/>
    <x v="1"/>
    <s v="IN"/>
    <x v="1"/>
    <n v="38"/>
    <x v="1"/>
    <n v="3"/>
    <x v="2"/>
    <x v="1"/>
    <n v="31"/>
    <x v="0"/>
    <x v="0"/>
    <x v="579"/>
    <n v="35.652956705324193"/>
    <n v="0"/>
    <s v="None"/>
    <x v="1"/>
    <n v="0"/>
    <x v="0"/>
    <x v="1"/>
  </r>
  <r>
    <s v="6131-MJRE"/>
    <x v="1"/>
    <x v="60"/>
    <x v="2"/>
    <x v="0"/>
    <s v="VT"/>
    <x v="0"/>
    <n v="70"/>
    <x v="0"/>
    <n v="0"/>
    <x v="1"/>
    <x v="1"/>
    <n v="59"/>
    <x v="1"/>
    <x v="11"/>
    <x v="1043"/>
    <n v="57.355308059405068"/>
    <n v="6"/>
    <s v="High"/>
    <x v="2"/>
    <n v="0.10909090909090909"/>
    <x v="1"/>
    <x v="3"/>
  </r>
  <r>
    <s v="1451-SRGP"/>
    <x v="0"/>
    <x v="50"/>
    <x v="1"/>
    <x v="1"/>
    <s v="TX"/>
    <x v="0"/>
    <n v="58"/>
    <x v="0"/>
    <n v="0"/>
    <x v="0"/>
    <x v="1"/>
    <n v="36"/>
    <x v="0"/>
    <x v="0"/>
    <x v="693"/>
    <n v="33.213046940159558"/>
    <n v="9"/>
    <s v="High"/>
    <x v="1"/>
    <n v="0.14516129032258066"/>
    <x v="0"/>
    <x v="0"/>
  </r>
  <r>
    <s v="0559-FGIX"/>
    <x v="0"/>
    <x v="37"/>
    <x v="1"/>
    <x v="1"/>
    <s v="NJ"/>
    <x v="1"/>
    <n v="26"/>
    <x v="0"/>
    <n v="0"/>
    <x v="2"/>
    <x v="0"/>
    <n v="24"/>
    <x v="0"/>
    <x v="0"/>
    <x v="42"/>
    <n v="21.53150124666152"/>
    <n v="7"/>
    <s v="High"/>
    <x v="1"/>
    <n v="1"/>
    <x v="2"/>
    <x v="3"/>
  </r>
  <r>
    <s v="2989-ISRV"/>
    <x v="0"/>
    <x v="9"/>
    <x v="1"/>
    <x v="0"/>
    <s v="HI"/>
    <x v="0"/>
    <n v="55"/>
    <x v="1"/>
    <n v="4"/>
    <x v="0"/>
    <x v="1"/>
    <n v="31"/>
    <x v="0"/>
    <x v="0"/>
    <x v="1363"/>
    <n v="30.80972543329591"/>
    <n v="5"/>
    <s v="Medium"/>
    <x v="1"/>
    <n v="1.6666666666666667"/>
    <x v="0"/>
    <x v="2"/>
  </r>
  <r>
    <s v="8169-PXWT"/>
    <x v="0"/>
    <x v="23"/>
    <x v="1"/>
    <x v="1"/>
    <s v="VT"/>
    <x v="0"/>
    <n v="80"/>
    <x v="0"/>
    <n v="0"/>
    <x v="2"/>
    <x v="1"/>
    <n v="69"/>
    <x v="0"/>
    <x v="0"/>
    <x v="1314"/>
    <n v="79.965955189927826"/>
    <n v="9"/>
    <s v="High"/>
    <x v="2"/>
    <n v="0.20930232558139536"/>
    <x v="1"/>
    <x v="3"/>
  </r>
  <r>
    <s v="0544-MLUY"/>
    <x v="0"/>
    <x v="7"/>
    <x v="1"/>
    <x v="1"/>
    <s v="WA"/>
    <x v="0"/>
    <n v="21"/>
    <x v="0"/>
    <n v="0"/>
    <x v="1"/>
    <x v="0"/>
    <n v="50"/>
    <x v="0"/>
    <x v="0"/>
    <x v="1272"/>
    <n v="50.313861692890377"/>
    <n v="8"/>
    <s v="High"/>
    <x v="1"/>
    <n v="0.14814814814814814"/>
    <x v="2"/>
    <x v="2"/>
  </r>
  <r>
    <s v="8002-AYDG"/>
    <x v="1"/>
    <x v="29"/>
    <x v="4"/>
    <x v="1"/>
    <s v="NH"/>
    <x v="0"/>
    <n v="44"/>
    <x v="0"/>
    <n v="0"/>
    <x v="1"/>
    <x v="0"/>
    <n v="32"/>
    <x v="4"/>
    <x v="14"/>
    <x v="453"/>
    <n v="31.367219847247199"/>
    <n v="7"/>
    <s v="High"/>
    <x v="1"/>
    <n v="0.1044776119402985"/>
    <x v="0"/>
    <x v="3"/>
  </r>
  <r>
    <s v="5460-EDDE"/>
    <x v="0"/>
    <x v="65"/>
    <x v="1"/>
    <x v="1"/>
    <s v="VT"/>
    <x v="0"/>
    <n v="73"/>
    <x v="0"/>
    <n v="0"/>
    <x v="0"/>
    <x v="1"/>
    <n v="51"/>
    <x v="0"/>
    <x v="0"/>
    <x v="95"/>
    <n v="51.863858840442212"/>
    <n v="3"/>
    <s v="Medium"/>
    <x v="2"/>
    <n v="6.8181818181818177E-2"/>
    <x v="1"/>
    <x v="3"/>
  </r>
  <r>
    <s v="3851-APKW"/>
    <x v="0"/>
    <x v="19"/>
    <x v="1"/>
    <x v="1"/>
    <s v="MA"/>
    <x v="0"/>
    <n v="28"/>
    <x v="0"/>
    <n v="0"/>
    <x v="0"/>
    <x v="0"/>
    <n v="38"/>
    <x v="0"/>
    <x v="0"/>
    <x v="1412"/>
    <n v="37.709877948241513"/>
    <n v="0"/>
    <s v="None"/>
    <x v="1"/>
    <n v="0"/>
    <x v="2"/>
    <x v="3"/>
  </r>
  <r>
    <s v="5737-AKXQ"/>
    <x v="1"/>
    <x v="21"/>
    <x v="1"/>
    <x v="1"/>
    <s v="MS"/>
    <x v="0"/>
    <n v="57"/>
    <x v="0"/>
    <n v="0"/>
    <x v="0"/>
    <x v="1"/>
    <n v="20"/>
    <x v="1"/>
    <x v="7"/>
    <x v="812"/>
    <n v="17.795486184166251"/>
    <n v="9"/>
    <s v="High"/>
    <x v="0"/>
    <n v="1.5"/>
    <x v="0"/>
    <x v="0"/>
  </r>
  <r>
    <s v="5998-IVQQ"/>
    <x v="0"/>
    <x v="65"/>
    <x v="1"/>
    <x v="0"/>
    <s v="LA"/>
    <x v="1"/>
    <n v="42"/>
    <x v="0"/>
    <n v="0"/>
    <x v="2"/>
    <x v="0"/>
    <n v="10"/>
    <x v="0"/>
    <x v="0"/>
    <x v="307"/>
    <n v="11.2501450375798"/>
    <n v="8"/>
    <s v="High"/>
    <x v="0"/>
    <n v="0.18181818181818182"/>
    <x v="0"/>
    <x v="0"/>
  </r>
  <r>
    <s v="4632-PUWD"/>
    <x v="0"/>
    <x v="73"/>
    <x v="1"/>
    <x v="0"/>
    <s v="MO"/>
    <x v="1"/>
    <n v="68"/>
    <x v="1"/>
    <n v="3"/>
    <x v="2"/>
    <x v="0"/>
    <n v="7"/>
    <x v="0"/>
    <x v="0"/>
    <x v="302"/>
    <n v="6.4144086475261286"/>
    <n v="10"/>
    <s v="High"/>
    <x v="0"/>
    <n v="0.25641025641025639"/>
    <x v="1"/>
    <x v="1"/>
  </r>
  <r>
    <s v="3393-WWSI"/>
    <x v="1"/>
    <x v="26"/>
    <x v="1"/>
    <x v="1"/>
    <s v="GA"/>
    <x v="1"/>
    <n v="76"/>
    <x v="0"/>
    <n v="0"/>
    <x v="0"/>
    <x v="1"/>
    <n v="47"/>
    <x v="5"/>
    <x v="5"/>
    <x v="1110"/>
    <n v="47.491547228323867"/>
    <n v="7"/>
    <s v="High"/>
    <x v="1"/>
    <n v="0.33333333333333331"/>
    <x v="1"/>
    <x v="0"/>
  </r>
  <r>
    <s v="3548-OHEG"/>
    <x v="1"/>
    <x v="36"/>
    <x v="1"/>
    <x v="0"/>
    <s v="NY"/>
    <x v="1"/>
    <n v="51"/>
    <x v="0"/>
    <n v="0"/>
    <x v="0"/>
    <x v="1"/>
    <n v="44"/>
    <x v="5"/>
    <x v="5"/>
    <x v="772"/>
    <n v="50.429957473538281"/>
    <n v="4"/>
    <s v="Medium"/>
    <x v="1"/>
    <n v="1"/>
    <x v="0"/>
    <x v="3"/>
  </r>
  <r>
    <s v="7080-JMCD"/>
    <x v="0"/>
    <x v="48"/>
    <x v="1"/>
    <x v="0"/>
    <s v="TX"/>
    <x v="1"/>
    <n v="44"/>
    <x v="1"/>
    <n v="5"/>
    <x v="2"/>
    <x v="0"/>
    <n v="6"/>
    <x v="0"/>
    <x v="0"/>
    <x v="276"/>
    <n v="6.018634413949659"/>
    <n v="5"/>
    <s v="Medium"/>
    <x v="0"/>
    <n v="0.25"/>
    <x v="0"/>
    <x v="0"/>
  </r>
  <r>
    <s v="6749-CQFW"/>
    <x v="1"/>
    <x v="51"/>
    <x v="5"/>
    <x v="1"/>
    <s v="IN"/>
    <x v="1"/>
    <n v="59"/>
    <x v="1"/>
    <n v="5"/>
    <x v="0"/>
    <x v="1"/>
    <n v="13"/>
    <x v="2"/>
    <x v="3"/>
    <x v="485"/>
    <n v="14.82259844439425"/>
    <n v="1"/>
    <s v="Low"/>
    <x v="0"/>
    <n v="0.125"/>
    <x v="0"/>
    <x v="1"/>
  </r>
  <r>
    <s v="7011-JQSS"/>
    <x v="0"/>
    <x v="30"/>
    <x v="1"/>
    <x v="1"/>
    <s v="RI"/>
    <x v="1"/>
    <n v="29"/>
    <x v="1"/>
    <n v="4"/>
    <x v="1"/>
    <x v="1"/>
    <n v="28"/>
    <x v="0"/>
    <x v="0"/>
    <x v="729"/>
    <n v="22.756232079607361"/>
    <n v="8"/>
    <s v="High"/>
    <x v="1"/>
    <n v="0.24242424242424243"/>
    <x v="2"/>
    <x v="3"/>
  </r>
  <r>
    <s v="9532-MGCX"/>
    <x v="0"/>
    <x v="15"/>
    <x v="2"/>
    <x v="1"/>
    <s v="MI"/>
    <x v="1"/>
    <n v="48"/>
    <x v="0"/>
    <n v="0"/>
    <x v="0"/>
    <x v="1"/>
    <n v="47"/>
    <x v="0"/>
    <x v="0"/>
    <x v="1283"/>
    <n v="42.143622659855289"/>
    <n v="9"/>
    <s v="High"/>
    <x v="1"/>
    <n v="0.25"/>
    <x v="0"/>
    <x v="1"/>
  </r>
  <r>
    <s v="1799-DPSK"/>
    <x v="1"/>
    <x v="9"/>
    <x v="2"/>
    <x v="0"/>
    <s v="MI"/>
    <x v="0"/>
    <n v="40"/>
    <x v="0"/>
    <n v="0"/>
    <x v="0"/>
    <x v="1"/>
    <n v="10"/>
    <x v="3"/>
    <x v="8"/>
    <x v="821"/>
    <n v="8.6196159939161365"/>
    <n v="6"/>
    <s v="High"/>
    <x v="0"/>
    <n v="2"/>
    <x v="0"/>
    <x v="1"/>
  </r>
  <r>
    <s v="3148-KXLB"/>
    <x v="0"/>
    <x v="2"/>
    <x v="1"/>
    <x v="1"/>
    <s v="FL"/>
    <x v="0"/>
    <n v="37"/>
    <x v="0"/>
    <n v="0"/>
    <x v="0"/>
    <x v="0"/>
    <n v="24"/>
    <x v="0"/>
    <x v="0"/>
    <x v="928"/>
    <n v="22.321521525557721"/>
    <n v="9"/>
    <s v="High"/>
    <x v="1"/>
    <n v="0.75"/>
    <x v="0"/>
    <x v="0"/>
  </r>
  <r>
    <s v="0847-DDSN"/>
    <x v="1"/>
    <x v="36"/>
    <x v="0"/>
    <x v="1"/>
    <s v="OR"/>
    <x v="1"/>
    <n v="43"/>
    <x v="1"/>
    <n v="2"/>
    <x v="0"/>
    <x v="1"/>
    <n v="25"/>
    <x v="2"/>
    <x v="18"/>
    <x v="206"/>
    <n v="23.87670915496593"/>
    <n v="0"/>
    <s v="None"/>
    <x v="1"/>
    <n v="0"/>
    <x v="0"/>
    <x v="2"/>
  </r>
  <r>
    <s v="1706-VZOX"/>
    <x v="0"/>
    <x v="24"/>
    <x v="0"/>
    <x v="0"/>
    <s v="DC"/>
    <x v="0"/>
    <n v="62"/>
    <x v="1"/>
    <n v="3"/>
    <x v="1"/>
    <x v="0"/>
    <n v="9"/>
    <x v="0"/>
    <x v="0"/>
    <x v="870"/>
    <n v="7.9319937964048988"/>
    <n v="7"/>
    <s v="High"/>
    <x v="0"/>
    <n v="0.5"/>
    <x v="0"/>
    <x v="0"/>
  </r>
  <r>
    <s v="6433-MFDI"/>
    <x v="0"/>
    <x v="60"/>
    <x v="0"/>
    <x v="1"/>
    <s v="WY"/>
    <x v="0"/>
    <n v="21"/>
    <x v="0"/>
    <n v="0"/>
    <x v="2"/>
    <x v="1"/>
    <n v="34"/>
    <x v="0"/>
    <x v="0"/>
    <x v="250"/>
    <n v="33.198290827775303"/>
    <n v="9"/>
    <s v="High"/>
    <x v="1"/>
    <n v="0.16363636363636364"/>
    <x v="2"/>
    <x v="2"/>
  </r>
  <r>
    <s v="9415-HNDU"/>
    <x v="0"/>
    <x v="0"/>
    <x v="1"/>
    <x v="1"/>
    <s v="MN"/>
    <x v="0"/>
    <n v="26"/>
    <x v="0"/>
    <n v="0"/>
    <x v="0"/>
    <x v="0"/>
    <n v="40"/>
    <x v="0"/>
    <x v="0"/>
    <x v="184"/>
    <n v="46.915221797040573"/>
    <n v="3"/>
    <s v="Medium"/>
    <x v="1"/>
    <n v="0.125"/>
    <x v="2"/>
    <x v="1"/>
  </r>
  <r>
    <s v="1706-YXKF"/>
    <x v="0"/>
    <x v="10"/>
    <x v="2"/>
    <x v="1"/>
    <s v="ND"/>
    <x v="0"/>
    <n v="71"/>
    <x v="0"/>
    <n v="0"/>
    <x v="1"/>
    <x v="0"/>
    <n v="67"/>
    <x v="0"/>
    <x v="0"/>
    <x v="2"/>
    <n v="67.131204633055972"/>
    <n v="9"/>
    <s v="High"/>
    <x v="2"/>
    <n v="0.22500000000000001"/>
    <x v="1"/>
    <x v="1"/>
  </r>
  <r>
    <s v="3185-TLJL"/>
    <x v="1"/>
    <x v="58"/>
    <x v="2"/>
    <x v="1"/>
    <s v="IL"/>
    <x v="1"/>
    <n v="83"/>
    <x v="0"/>
    <n v="0"/>
    <x v="0"/>
    <x v="0"/>
    <n v="29"/>
    <x v="1"/>
    <x v="9"/>
    <x v="1246"/>
    <n v="27.00114661669086"/>
    <n v="10"/>
    <s v="High"/>
    <x v="1"/>
    <n v="0.3125"/>
    <x v="1"/>
    <x v="1"/>
  </r>
  <r>
    <s v="2683-PZCB"/>
    <x v="0"/>
    <x v="55"/>
    <x v="2"/>
    <x v="1"/>
    <s v="FL"/>
    <x v="0"/>
    <n v="47"/>
    <x v="0"/>
    <n v="0"/>
    <x v="1"/>
    <x v="1"/>
    <n v="29"/>
    <x v="0"/>
    <x v="0"/>
    <x v="230"/>
    <n v="26.745351157523139"/>
    <n v="3"/>
    <s v="Medium"/>
    <x v="1"/>
    <n v="5.8823529411764705E-2"/>
    <x v="0"/>
    <x v="0"/>
  </r>
  <r>
    <s v="5062-EXPM"/>
    <x v="1"/>
    <x v="14"/>
    <x v="1"/>
    <x v="1"/>
    <s v="SC"/>
    <x v="1"/>
    <n v="45"/>
    <x v="0"/>
    <n v="0"/>
    <x v="0"/>
    <x v="1"/>
    <n v="35"/>
    <x v="2"/>
    <x v="16"/>
    <x v="794"/>
    <n v="37.641071749920719"/>
    <n v="3"/>
    <s v="Medium"/>
    <x v="1"/>
    <n v="0.33333333333333331"/>
    <x v="0"/>
    <x v="0"/>
  </r>
  <r>
    <s v="6660-OJEU"/>
    <x v="1"/>
    <x v="12"/>
    <x v="2"/>
    <x v="1"/>
    <s v="IL"/>
    <x v="1"/>
    <n v="74"/>
    <x v="0"/>
    <n v="0"/>
    <x v="0"/>
    <x v="1"/>
    <n v="26"/>
    <x v="1"/>
    <x v="7"/>
    <x v="176"/>
    <n v="27.69815531815361"/>
    <n v="2"/>
    <s v="Low"/>
    <x v="1"/>
    <n v="2"/>
    <x v="1"/>
    <x v="1"/>
  </r>
  <r>
    <s v="7426-SLFM"/>
    <x v="0"/>
    <x v="44"/>
    <x v="1"/>
    <x v="1"/>
    <s v="VT"/>
    <x v="1"/>
    <n v="60"/>
    <x v="0"/>
    <n v="0"/>
    <x v="2"/>
    <x v="0"/>
    <n v="21"/>
    <x v="0"/>
    <x v="0"/>
    <x v="47"/>
    <n v="22.518144211163779"/>
    <n v="8"/>
    <s v="High"/>
    <x v="1"/>
    <n v="0.13114754098360656"/>
    <x v="0"/>
    <x v="3"/>
  </r>
  <r>
    <s v="1423-TRNH"/>
    <x v="0"/>
    <x v="3"/>
    <x v="1"/>
    <x v="1"/>
    <s v="AK"/>
    <x v="1"/>
    <n v="21"/>
    <x v="0"/>
    <n v="0"/>
    <x v="2"/>
    <x v="1"/>
    <n v="23"/>
    <x v="0"/>
    <x v="0"/>
    <x v="1211"/>
    <n v="21.88834690020688"/>
    <n v="6"/>
    <s v="High"/>
    <x v="1"/>
    <n v="8.6956521739130432E-2"/>
    <x v="2"/>
    <x v="2"/>
  </r>
  <r>
    <s v="6990-OBOA"/>
    <x v="0"/>
    <x v="34"/>
    <x v="1"/>
    <x v="1"/>
    <s v="TN"/>
    <x v="0"/>
    <n v="59"/>
    <x v="0"/>
    <n v="0"/>
    <x v="2"/>
    <x v="0"/>
    <n v="57"/>
    <x v="0"/>
    <x v="0"/>
    <x v="419"/>
    <n v="57.809676509311572"/>
    <n v="10"/>
    <s v="High"/>
    <x v="2"/>
    <n v="0.15151515151515152"/>
    <x v="0"/>
    <x v="0"/>
  </r>
  <r>
    <s v="9125-FBTQ"/>
    <x v="0"/>
    <x v="12"/>
    <x v="2"/>
    <x v="1"/>
    <s v="NC"/>
    <x v="1"/>
    <n v="33"/>
    <x v="0"/>
    <n v="0"/>
    <x v="0"/>
    <x v="1"/>
    <n v="26"/>
    <x v="0"/>
    <x v="0"/>
    <x v="929"/>
    <n v="21.52616118055035"/>
    <n v="6"/>
    <s v="High"/>
    <x v="1"/>
    <n v="6"/>
    <x v="0"/>
    <x v="0"/>
  </r>
  <r>
    <s v="0318-NISS"/>
    <x v="1"/>
    <x v="18"/>
    <x v="5"/>
    <x v="0"/>
    <s v="ND"/>
    <x v="0"/>
    <n v="66"/>
    <x v="0"/>
    <n v="0"/>
    <x v="0"/>
    <x v="1"/>
    <n v="62"/>
    <x v="3"/>
    <x v="8"/>
    <x v="1077"/>
    <n v="66.074153146897501"/>
    <n v="6"/>
    <s v="High"/>
    <x v="2"/>
    <n v="0.10526315789473684"/>
    <x v="1"/>
    <x v="1"/>
  </r>
  <r>
    <s v="0201-HCPH"/>
    <x v="0"/>
    <x v="62"/>
    <x v="1"/>
    <x v="1"/>
    <s v="WA"/>
    <x v="1"/>
    <n v="20"/>
    <x v="1"/>
    <n v="5"/>
    <x v="0"/>
    <x v="0"/>
    <n v="18"/>
    <x v="0"/>
    <x v="0"/>
    <x v="189"/>
    <n v="16.89566566434527"/>
    <n v="9"/>
    <s v="High"/>
    <x v="0"/>
    <n v="0.6"/>
    <x v="2"/>
    <x v="2"/>
  </r>
  <r>
    <s v="0223-FVOH"/>
    <x v="1"/>
    <x v="30"/>
    <x v="1"/>
    <x v="1"/>
    <s v="ND"/>
    <x v="0"/>
    <n v="51"/>
    <x v="0"/>
    <n v="0"/>
    <x v="1"/>
    <x v="1"/>
    <n v="48"/>
    <x v="3"/>
    <x v="8"/>
    <x v="196"/>
    <n v="50.107959752494743"/>
    <n v="5"/>
    <s v="Medium"/>
    <x v="1"/>
    <n v="0.15151515151515152"/>
    <x v="0"/>
    <x v="1"/>
  </r>
  <r>
    <s v="1505-RGNO"/>
    <x v="1"/>
    <x v="9"/>
    <x v="4"/>
    <x v="1"/>
    <s v="NV"/>
    <x v="0"/>
    <n v="72"/>
    <x v="0"/>
    <n v="0"/>
    <x v="0"/>
    <x v="1"/>
    <n v="52"/>
    <x v="2"/>
    <x v="6"/>
    <x v="1246"/>
    <n v="52.139712318341097"/>
    <n v="4"/>
    <s v="Medium"/>
    <x v="2"/>
    <n v="1.3333333333333333"/>
    <x v="1"/>
    <x v="2"/>
  </r>
  <r>
    <s v="1178-QNMT"/>
    <x v="0"/>
    <x v="36"/>
    <x v="1"/>
    <x v="0"/>
    <s v="MN"/>
    <x v="1"/>
    <n v="57"/>
    <x v="1"/>
    <n v="4"/>
    <x v="2"/>
    <x v="0"/>
    <n v="6"/>
    <x v="0"/>
    <x v="0"/>
    <x v="243"/>
    <n v="5.8566957392799903"/>
    <n v="0"/>
    <s v="None"/>
    <x v="0"/>
    <n v="0"/>
    <x v="0"/>
    <x v="1"/>
  </r>
  <r>
    <s v="9614-KSUD"/>
    <x v="0"/>
    <x v="25"/>
    <x v="1"/>
    <x v="1"/>
    <s v="KS"/>
    <x v="0"/>
    <n v="36"/>
    <x v="1"/>
    <n v="2"/>
    <x v="2"/>
    <x v="0"/>
    <n v="21"/>
    <x v="0"/>
    <x v="0"/>
    <x v="1213"/>
    <n v="18.772067782894819"/>
    <n v="10"/>
    <s v="High"/>
    <x v="1"/>
    <n v="0.15384615384615385"/>
    <x v="0"/>
    <x v="1"/>
  </r>
  <r>
    <s v="3062-LMKL"/>
    <x v="1"/>
    <x v="22"/>
    <x v="2"/>
    <x v="1"/>
    <s v="ND"/>
    <x v="0"/>
    <n v="60"/>
    <x v="0"/>
    <n v="0"/>
    <x v="0"/>
    <x v="1"/>
    <n v="38"/>
    <x v="1"/>
    <x v="7"/>
    <x v="145"/>
    <n v="36.476006011760852"/>
    <n v="9"/>
    <s v="High"/>
    <x v="1"/>
    <n v="0.81818181818181823"/>
    <x v="0"/>
    <x v="1"/>
  </r>
  <r>
    <s v="1209-XNJA"/>
    <x v="0"/>
    <x v="38"/>
    <x v="1"/>
    <x v="1"/>
    <s v="TX"/>
    <x v="0"/>
    <n v="51"/>
    <x v="0"/>
    <n v="0"/>
    <x v="0"/>
    <x v="0"/>
    <n v="35"/>
    <x v="0"/>
    <x v="0"/>
    <x v="655"/>
    <n v="39.939678912791891"/>
    <n v="5"/>
    <s v="Medium"/>
    <x v="1"/>
    <n v="0.3125"/>
    <x v="0"/>
    <x v="0"/>
  </r>
  <r>
    <s v="4324-QAMD"/>
    <x v="0"/>
    <x v="10"/>
    <x v="1"/>
    <x v="1"/>
    <s v="TX"/>
    <x v="0"/>
    <n v="22"/>
    <x v="0"/>
    <n v="0"/>
    <x v="0"/>
    <x v="1"/>
    <n v="61"/>
    <x v="0"/>
    <x v="0"/>
    <x v="26"/>
    <n v="71.007897821450896"/>
    <n v="5"/>
    <s v="Medium"/>
    <x v="2"/>
    <n v="0.125"/>
    <x v="2"/>
    <x v="0"/>
  </r>
  <r>
    <s v="1129-KZFF"/>
    <x v="1"/>
    <x v="12"/>
    <x v="0"/>
    <x v="1"/>
    <s v="VA"/>
    <x v="1"/>
    <n v="28"/>
    <x v="0"/>
    <n v="0"/>
    <x v="0"/>
    <x v="3"/>
    <n v="26"/>
    <x v="5"/>
    <x v="5"/>
    <x v="201"/>
    <n v="29.0476235743138"/>
    <n v="0"/>
    <s v="None"/>
    <x v="1"/>
    <n v="0"/>
    <x v="2"/>
    <x v="0"/>
  </r>
  <r>
    <s v="1645-DXMN"/>
    <x v="0"/>
    <x v="36"/>
    <x v="2"/>
    <x v="1"/>
    <s v="MI"/>
    <x v="1"/>
    <n v="27"/>
    <x v="0"/>
    <n v="0"/>
    <x v="0"/>
    <x v="0"/>
    <n v="45"/>
    <x v="0"/>
    <x v="0"/>
    <x v="842"/>
    <n v="42.028159110177903"/>
    <n v="1"/>
    <s v="Low"/>
    <x v="1"/>
    <n v="0.25"/>
    <x v="2"/>
    <x v="1"/>
  </r>
  <r>
    <s v="6366-ZWTM"/>
    <x v="0"/>
    <x v="33"/>
    <x v="1"/>
    <x v="1"/>
    <s v="CT"/>
    <x v="1"/>
    <n v="70"/>
    <x v="1"/>
    <n v="2"/>
    <x v="2"/>
    <x v="1"/>
    <n v="26"/>
    <x v="0"/>
    <x v="0"/>
    <x v="676"/>
    <n v="21.172341429521111"/>
    <n v="2"/>
    <s v="Low"/>
    <x v="1"/>
    <n v="8.6956521739130432E-2"/>
    <x v="1"/>
    <x v="3"/>
  </r>
  <r>
    <s v="4319-BWGF"/>
    <x v="0"/>
    <x v="29"/>
    <x v="0"/>
    <x v="0"/>
    <s v="WV"/>
    <x v="0"/>
    <n v="37"/>
    <x v="0"/>
    <n v="0"/>
    <x v="2"/>
    <x v="0"/>
    <n v="8"/>
    <x v="0"/>
    <x v="0"/>
    <x v="921"/>
    <n v="6.6378611606256754"/>
    <n v="10"/>
    <s v="High"/>
    <x v="0"/>
    <n v="0.14925373134328357"/>
    <x v="0"/>
    <x v="0"/>
  </r>
  <r>
    <s v="5469-QTTA"/>
    <x v="1"/>
    <x v="8"/>
    <x v="2"/>
    <x v="1"/>
    <s v="MO"/>
    <x v="0"/>
    <n v="72"/>
    <x v="0"/>
    <n v="0"/>
    <x v="0"/>
    <x v="0"/>
    <n v="26"/>
    <x v="1"/>
    <x v="7"/>
    <x v="359"/>
    <n v="23.455938736184031"/>
    <n v="5"/>
    <s v="Medium"/>
    <x v="1"/>
    <n v="2.5"/>
    <x v="1"/>
    <x v="1"/>
  </r>
  <r>
    <s v="8707-WRHL"/>
    <x v="0"/>
    <x v="41"/>
    <x v="1"/>
    <x v="1"/>
    <s v="ME"/>
    <x v="1"/>
    <n v="19"/>
    <x v="0"/>
    <n v="0"/>
    <x v="2"/>
    <x v="0"/>
    <n v="45"/>
    <x v="0"/>
    <x v="0"/>
    <x v="1242"/>
    <n v="37.735627101081278"/>
    <n v="0"/>
    <s v="None"/>
    <x v="1"/>
    <n v="0"/>
    <x v="2"/>
    <x v="3"/>
  </r>
  <r>
    <s v="7901-TJOP"/>
    <x v="0"/>
    <x v="41"/>
    <x v="1"/>
    <x v="1"/>
    <s v="PA"/>
    <x v="0"/>
    <n v="23"/>
    <x v="0"/>
    <n v="0"/>
    <x v="2"/>
    <x v="1"/>
    <n v="54"/>
    <x v="0"/>
    <x v="0"/>
    <x v="1304"/>
    <n v="46.42786275779185"/>
    <n v="2"/>
    <s v="Low"/>
    <x v="2"/>
    <n v="2.8571428571428571E-2"/>
    <x v="2"/>
    <x v="3"/>
  </r>
  <r>
    <s v="5688-NXDU"/>
    <x v="1"/>
    <x v="68"/>
    <x v="0"/>
    <x v="1"/>
    <s v="AR"/>
    <x v="1"/>
    <n v="66"/>
    <x v="0"/>
    <n v="0"/>
    <x v="0"/>
    <x v="1"/>
    <n v="56"/>
    <x v="3"/>
    <x v="8"/>
    <x v="1225"/>
    <n v="60.141270744585547"/>
    <n v="0"/>
    <s v="None"/>
    <x v="2"/>
    <n v="0"/>
    <x v="1"/>
    <x v="0"/>
  </r>
  <r>
    <s v="6754-LGJJ"/>
    <x v="0"/>
    <x v="25"/>
    <x v="1"/>
    <x v="1"/>
    <s v="OK"/>
    <x v="0"/>
    <n v="51"/>
    <x v="1"/>
    <n v="2"/>
    <x v="1"/>
    <x v="1"/>
    <n v="45"/>
    <x v="0"/>
    <x v="0"/>
    <x v="1358"/>
    <n v="53.095465296610897"/>
    <n v="9"/>
    <s v="High"/>
    <x v="1"/>
    <n v="0.13846153846153847"/>
    <x v="0"/>
    <x v="0"/>
  </r>
  <r>
    <s v="5341-UWGY"/>
    <x v="0"/>
    <x v="3"/>
    <x v="1"/>
    <x v="0"/>
    <s v="DE"/>
    <x v="1"/>
    <n v="43"/>
    <x v="0"/>
    <n v="0"/>
    <x v="2"/>
    <x v="0"/>
    <n v="10"/>
    <x v="0"/>
    <x v="0"/>
    <x v="1159"/>
    <n v="11.042037095912621"/>
    <n v="10"/>
    <s v="High"/>
    <x v="0"/>
    <n v="0.14492753623188406"/>
    <x v="0"/>
    <x v="0"/>
  </r>
  <r>
    <s v="4278-EQVK"/>
    <x v="0"/>
    <x v="47"/>
    <x v="2"/>
    <x v="1"/>
    <s v="MT"/>
    <x v="1"/>
    <n v="62"/>
    <x v="1"/>
    <n v="4"/>
    <x v="1"/>
    <x v="1"/>
    <n v="25"/>
    <x v="0"/>
    <x v="0"/>
    <x v="724"/>
    <n v="22.725175839963029"/>
    <n v="2"/>
    <s v="Low"/>
    <x v="1"/>
    <n v="6.4516129032258063E-2"/>
    <x v="0"/>
    <x v="2"/>
  </r>
  <r>
    <s v="8648-LTTP"/>
    <x v="0"/>
    <x v="74"/>
    <x v="0"/>
    <x v="1"/>
    <s v="AL"/>
    <x v="0"/>
    <n v="60"/>
    <x v="0"/>
    <n v="0"/>
    <x v="1"/>
    <x v="1"/>
    <n v="63"/>
    <x v="0"/>
    <x v="0"/>
    <x v="462"/>
    <n v="55.5723191717886"/>
    <n v="2"/>
    <s v="Low"/>
    <x v="2"/>
    <n v="3.7735849056603772E-2"/>
    <x v="0"/>
    <x v="0"/>
  </r>
  <r>
    <s v="3874-WIUP"/>
    <x v="1"/>
    <x v="12"/>
    <x v="5"/>
    <x v="0"/>
    <s v="IL"/>
    <x v="1"/>
    <n v="80"/>
    <x v="0"/>
    <n v="0"/>
    <x v="0"/>
    <x v="1"/>
    <n v="40"/>
    <x v="4"/>
    <x v="4"/>
    <x v="623"/>
    <n v="47.520326001685632"/>
    <n v="3"/>
    <s v="Medium"/>
    <x v="1"/>
    <n v="3"/>
    <x v="1"/>
    <x v="1"/>
  </r>
  <r>
    <s v="5748-FJDO"/>
    <x v="0"/>
    <x v="27"/>
    <x v="1"/>
    <x v="1"/>
    <s v="AZ"/>
    <x v="1"/>
    <n v="77"/>
    <x v="0"/>
    <n v="0"/>
    <x v="2"/>
    <x v="0"/>
    <n v="35"/>
    <x v="0"/>
    <x v="0"/>
    <x v="1246"/>
    <n v="33.698444574186951"/>
    <n v="7"/>
    <s v="High"/>
    <x v="1"/>
    <n v="0.20588235294117646"/>
    <x v="1"/>
    <x v="2"/>
  </r>
  <r>
    <s v="5263-NMZY"/>
    <x v="0"/>
    <x v="17"/>
    <x v="0"/>
    <x v="1"/>
    <s v="ND"/>
    <x v="0"/>
    <n v="74"/>
    <x v="0"/>
    <n v="0"/>
    <x v="1"/>
    <x v="0"/>
    <n v="38"/>
    <x v="0"/>
    <x v="0"/>
    <x v="500"/>
    <n v="33.894021596293399"/>
    <n v="5"/>
    <s v="Medium"/>
    <x v="1"/>
    <n v="9.6153846153846159E-2"/>
    <x v="1"/>
    <x v="1"/>
  </r>
  <r>
    <s v="5992-GOSD"/>
    <x v="0"/>
    <x v="12"/>
    <x v="1"/>
    <x v="0"/>
    <s v="ME"/>
    <x v="1"/>
    <n v="66"/>
    <x v="0"/>
    <n v="0"/>
    <x v="0"/>
    <x v="1"/>
    <n v="11"/>
    <x v="0"/>
    <x v="0"/>
    <x v="898"/>
    <n v="8.8091692914270965"/>
    <n v="7"/>
    <s v="High"/>
    <x v="0"/>
    <n v="7"/>
    <x v="1"/>
    <x v="3"/>
  </r>
  <r>
    <s v="3526-EPGZ"/>
    <x v="0"/>
    <x v="9"/>
    <x v="1"/>
    <x v="0"/>
    <s v="ME"/>
    <x v="0"/>
    <n v="38"/>
    <x v="0"/>
    <n v="0"/>
    <x v="0"/>
    <x v="0"/>
    <n v="13"/>
    <x v="0"/>
    <x v="0"/>
    <x v="835"/>
    <n v="13.774041110662139"/>
    <n v="2"/>
    <s v="Low"/>
    <x v="0"/>
    <n v="0.66666666666666663"/>
    <x v="0"/>
    <x v="3"/>
  </r>
  <r>
    <s v="0684-OGXF"/>
    <x v="1"/>
    <x v="8"/>
    <x v="3"/>
    <x v="1"/>
    <s v="OH"/>
    <x v="0"/>
    <n v="66"/>
    <x v="0"/>
    <n v="0"/>
    <x v="0"/>
    <x v="3"/>
    <n v="35"/>
    <x v="3"/>
    <x v="2"/>
    <x v="1391"/>
    <n v="36.570912490190537"/>
    <n v="1"/>
    <s v="Low"/>
    <x v="1"/>
    <n v="0.5"/>
    <x v="1"/>
    <x v="1"/>
  </r>
  <r>
    <s v="4312-VBMD"/>
    <x v="0"/>
    <x v="51"/>
    <x v="0"/>
    <x v="0"/>
    <s v="HI"/>
    <x v="0"/>
    <n v="55"/>
    <x v="0"/>
    <n v="0"/>
    <x v="0"/>
    <x v="0"/>
    <n v="12"/>
    <x v="0"/>
    <x v="0"/>
    <x v="1264"/>
    <n v="13.90746667398659"/>
    <n v="1"/>
    <s v="Low"/>
    <x v="0"/>
    <n v="0.125"/>
    <x v="0"/>
    <x v="2"/>
  </r>
  <r>
    <s v="1604-THQC"/>
    <x v="0"/>
    <x v="38"/>
    <x v="0"/>
    <x v="0"/>
    <s v="VA"/>
    <x v="1"/>
    <n v="39"/>
    <x v="0"/>
    <n v="0"/>
    <x v="0"/>
    <x v="0"/>
    <n v="12"/>
    <x v="0"/>
    <x v="0"/>
    <x v="993"/>
    <n v="13.4095883954979"/>
    <n v="3"/>
    <s v="Medium"/>
    <x v="0"/>
    <n v="0.1875"/>
    <x v="0"/>
    <x v="0"/>
  </r>
  <r>
    <s v="1003-PQRJ"/>
    <x v="0"/>
    <x v="51"/>
    <x v="1"/>
    <x v="1"/>
    <s v="KS"/>
    <x v="0"/>
    <n v="66"/>
    <x v="1"/>
    <n v="6"/>
    <x v="0"/>
    <x v="1"/>
    <n v="16"/>
    <x v="0"/>
    <x v="0"/>
    <x v="1345"/>
    <n v="16.833290725772461"/>
    <n v="0"/>
    <s v="None"/>
    <x v="0"/>
    <n v="0"/>
    <x v="1"/>
    <x v="1"/>
  </r>
  <r>
    <s v="9196-BNAN"/>
    <x v="0"/>
    <x v="12"/>
    <x v="0"/>
    <x v="0"/>
    <s v="KS"/>
    <x v="1"/>
    <n v="47"/>
    <x v="0"/>
    <n v="0"/>
    <x v="0"/>
    <x v="1"/>
    <n v="8"/>
    <x v="0"/>
    <x v="0"/>
    <x v="435"/>
    <n v="9.099879090398094"/>
    <n v="6"/>
    <s v="High"/>
    <x v="0"/>
    <n v="6"/>
    <x v="0"/>
    <x v="1"/>
  </r>
  <r>
    <s v="0614-UYAE"/>
    <x v="1"/>
    <x v="52"/>
    <x v="1"/>
    <x v="1"/>
    <s v="UT"/>
    <x v="1"/>
    <n v="25"/>
    <x v="0"/>
    <n v="0"/>
    <x v="0"/>
    <x v="1"/>
    <n v="27"/>
    <x v="1"/>
    <x v="11"/>
    <x v="568"/>
    <n v="22.835954171847021"/>
    <n v="3"/>
    <s v="Medium"/>
    <x v="1"/>
    <n v="0.05"/>
    <x v="2"/>
    <x v="2"/>
  </r>
  <r>
    <s v="6605-XLCY"/>
    <x v="0"/>
    <x v="53"/>
    <x v="1"/>
    <x v="1"/>
    <s v="CO"/>
    <x v="0"/>
    <n v="44"/>
    <x v="0"/>
    <n v="0"/>
    <x v="0"/>
    <x v="1"/>
    <n v="46"/>
    <x v="0"/>
    <x v="0"/>
    <x v="353"/>
    <n v="53.84420727043458"/>
    <n v="9"/>
    <s v="High"/>
    <x v="1"/>
    <n v="0.21428571428571427"/>
    <x v="0"/>
    <x v="2"/>
  </r>
  <r>
    <s v="5874-HQIO"/>
    <x v="0"/>
    <x v="31"/>
    <x v="1"/>
    <x v="1"/>
    <s v="ND"/>
    <x v="0"/>
    <n v="20"/>
    <x v="0"/>
    <n v="0"/>
    <x v="0"/>
    <x v="1"/>
    <n v="14"/>
    <x v="0"/>
    <x v="0"/>
    <x v="1199"/>
    <n v="16.61988972642602"/>
    <n v="2"/>
    <s v="Low"/>
    <x v="0"/>
    <n v="9.0909090909090912E-2"/>
    <x v="2"/>
    <x v="1"/>
  </r>
  <r>
    <s v="1676-ZEGU"/>
    <x v="0"/>
    <x v="10"/>
    <x v="1"/>
    <x v="0"/>
    <s v="WI"/>
    <x v="0"/>
    <n v="30"/>
    <x v="1"/>
    <n v="3"/>
    <x v="1"/>
    <x v="1"/>
    <n v="7"/>
    <x v="0"/>
    <x v="0"/>
    <x v="1245"/>
    <n v="6.7232048967772373"/>
    <n v="0"/>
    <s v="None"/>
    <x v="0"/>
    <n v="0"/>
    <x v="0"/>
    <x v="1"/>
  </r>
  <r>
    <s v="7351-BFIO"/>
    <x v="0"/>
    <x v="37"/>
    <x v="0"/>
    <x v="1"/>
    <s v="RI"/>
    <x v="0"/>
    <n v="37"/>
    <x v="0"/>
    <n v="0"/>
    <x v="0"/>
    <x v="1"/>
    <n v="27"/>
    <x v="0"/>
    <x v="0"/>
    <x v="1016"/>
    <n v="31.717889837916861"/>
    <n v="9"/>
    <s v="High"/>
    <x v="1"/>
    <n v="1.2857142857142858"/>
    <x v="0"/>
    <x v="3"/>
  </r>
  <r>
    <s v="7040-WWVS"/>
    <x v="0"/>
    <x v="29"/>
    <x v="1"/>
    <x v="1"/>
    <s v="WV"/>
    <x v="1"/>
    <n v="42"/>
    <x v="1"/>
    <n v="2"/>
    <x v="1"/>
    <x v="0"/>
    <n v="30"/>
    <x v="0"/>
    <x v="0"/>
    <x v="1413"/>
    <n v="25.53022082302018"/>
    <n v="1"/>
    <s v="Low"/>
    <x v="1"/>
    <n v="1.4925373134328358E-2"/>
    <x v="0"/>
    <x v="0"/>
  </r>
  <r>
    <s v="0765-XJTN"/>
    <x v="0"/>
    <x v="44"/>
    <x v="1"/>
    <x v="1"/>
    <s v="UT"/>
    <x v="1"/>
    <n v="48"/>
    <x v="0"/>
    <n v="0"/>
    <x v="2"/>
    <x v="0"/>
    <n v="31"/>
    <x v="0"/>
    <x v="0"/>
    <x v="390"/>
    <n v="30.9176397124163"/>
    <n v="9"/>
    <s v="High"/>
    <x v="1"/>
    <n v="0.14754098360655737"/>
    <x v="0"/>
    <x v="2"/>
  </r>
  <r>
    <s v="8088-RZOZ"/>
    <x v="1"/>
    <x v="5"/>
    <x v="4"/>
    <x v="0"/>
    <s v="NH"/>
    <x v="0"/>
    <n v="23"/>
    <x v="0"/>
    <n v="0"/>
    <x v="2"/>
    <x v="0"/>
    <n v="11"/>
    <x v="4"/>
    <x v="14"/>
    <x v="668"/>
    <n v="11.333855759135609"/>
    <n v="3"/>
    <s v="Medium"/>
    <x v="0"/>
    <n v="0.1"/>
    <x v="2"/>
    <x v="3"/>
  </r>
  <r>
    <s v="1649-ATFA"/>
    <x v="0"/>
    <x v="71"/>
    <x v="1"/>
    <x v="1"/>
    <s v="WV"/>
    <x v="1"/>
    <n v="32"/>
    <x v="1"/>
    <n v="4"/>
    <x v="2"/>
    <x v="1"/>
    <n v="42"/>
    <x v="0"/>
    <x v="0"/>
    <x v="532"/>
    <n v="44.968084073321108"/>
    <n v="6"/>
    <s v="High"/>
    <x v="1"/>
    <n v="0.14634146341463414"/>
    <x v="0"/>
    <x v="0"/>
  </r>
  <r>
    <s v="6194-FLEI"/>
    <x v="0"/>
    <x v="29"/>
    <x v="0"/>
    <x v="1"/>
    <s v="NH"/>
    <x v="0"/>
    <n v="29"/>
    <x v="1"/>
    <n v="3"/>
    <x v="2"/>
    <x v="1"/>
    <n v="23"/>
    <x v="0"/>
    <x v="0"/>
    <x v="75"/>
    <n v="21.058075264595701"/>
    <n v="10"/>
    <s v="High"/>
    <x v="1"/>
    <n v="0.14925373134328357"/>
    <x v="2"/>
    <x v="3"/>
  </r>
  <r>
    <s v="1161-HFXK"/>
    <x v="0"/>
    <x v="5"/>
    <x v="1"/>
    <x v="1"/>
    <s v="KS"/>
    <x v="1"/>
    <n v="54"/>
    <x v="0"/>
    <n v="0"/>
    <x v="0"/>
    <x v="1"/>
    <n v="50"/>
    <x v="0"/>
    <x v="0"/>
    <x v="178"/>
    <n v="45.550700051566182"/>
    <n v="8"/>
    <s v="High"/>
    <x v="1"/>
    <n v="0.26666666666666666"/>
    <x v="0"/>
    <x v="1"/>
  </r>
  <r>
    <s v="4377-WZGR"/>
    <x v="0"/>
    <x v="5"/>
    <x v="1"/>
    <x v="1"/>
    <s v="MD"/>
    <x v="1"/>
    <n v="34"/>
    <x v="0"/>
    <n v="0"/>
    <x v="2"/>
    <x v="3"/>
    <n v="23"/>
    <x v="0"/>
    <x v="0"/>
    <x v="398"/>
    <n v="27.317870817311459"/>
    <n v="9"/>
    <s v="High"/>
    <x v="1"/>
    <n v="0.3"/>
    <x v="0"/>
    <x v="0"/>
  </r>
  <r>
    <s v="2441-ZWUP"/>
    <x v="0"/>
    <x v="18"/>
    <x v="1"/>
    <x v="1"/>
    <s v="UT"/>
    <x v="0"/>
    <n v="77"/>
    <x v="0"/>
    <n v="0"/>
    <x v="2"/>
    <x v="0"/>
    <n v="46"/>
    <x v="0"/>
    <x v="0"/>
    <x v="894"/>
    <n v="40.633245562823483"/>
    <n v="5"/>
    <s v="Medium"/>
    <x v="1"/>
    <n v="8.771929824561403E-2"/>
    <x v="1"/>
    <x v="2"/>
  </r>
  <r>
    <s v="2598-LWCC"/>
    <x v="0"/>
    <x v="60"/>
    <x v="1"/>
    <x v="1"/>
    <s v="AZ"/>
    <x v="1"/>
    <n v="30"/>
    <x v="0"/>
    <n v="0"/>
    <x v="0"/>
    <x v="0"/>
    <n v="55"/>
    <x v="0"/>
    <x v="0"/>
    <x v="439"/>
    <n v="51.737146197374003"/>
    <n v="9"/>
    <s v="High"/>
    <x v="2"/>
    <n v="0.16363636363636364"/>
    <x v="0"/>
    <x v="2"/>
  </r>
  <r>
    <s v="6305-WPUK"/>
    <x v="0"/>
    <x v="37"/>
    <x v="1"/>
    <x v="1"/>
    <s v="ME"/>
    <x v="1"/>
    <n v="53"/>
    <x v="0"/>
    <n v="0"/>
    <x v="0"/>
    <x v="1"/>
    <n v="45"/>
    <x v="0"/>
    <x v="0"/>
    <x v="240"/>
    <n v="49.6552276807884"/>
    <n v="1"/>
    <s v="Low"/>
    <x v="1"/>
    <n v="0.14285714285714285"/>
    <x v="0"/>
    <x v="3"/>
  </r>
  <r>
    <s v="8142-LWBP"/>
    <x v="0"/>
    <x v="29"/>
    <x v="2"/>
    <x v="1"/>
    <s v="ND"/>
    <x v="1"/>
    <n v="64"/>
    <x v="1"/>
    <n v="2"/>
    <x v="1"/>
    <x v="1"/>
    <n v="27"/>
    <x v="0"/>
    <x v="0"/>
    <x v="1414"/>
    <n v="24.227712603229691"/>
    <n v="9"/>
    <s v="High"/>
    <x v="1"/>
    <n v="0.13432835820895522"/>
    <x v="0"/>
    <x v="1"/>
  </r>
  <r>
    <s v="5815-VHDP"/>
    <x v="0"/>
    <x v="62"/>
    <x v="0"/>
    <x v="0"/>
    <s v="FL"/>
    <x v="0"/>
    <n v="46"/>
    <x v="1"/>
    <n v="6"/>
    <x v="0"/>
    <x v="0"/>
    <n v="9"/>
    <x v="0"/>
    <x v="0"/>
    <x v="721"/>
    <n v="8.7702149017371518"/>
    <n v="6"/>
    <s v="High"/>
    <x v="0"/>
    <n v="0.4"/>
    <x v="0"/>
    <x v="0"/>
  </r>
  <r>
    <s v="6989-QOLF"/>
    <x v="1"/>
    <x v="45"/>
    <x v="3"/>
    <x v="1"/>
    <s v="WI"/>
    <x v="1"/>
    <n v="20"/>
    <x v="0"/>
    <n v="0"/>
    <x v="1"/>
    <x v="0"/>
    <n v="27"/>
    <x v="2"/>
    <x v="16"/>
    <x v="1335"/>
    <n v="30.812617076589401"/>
    <n v="1"/>
    <s v="Low"/>
    <x v="1"/>
    <n v="7.6923076923076927E-2"/>
    <x v="2"/>
    <x v="1"/>
  </r>
  <r>
    <s v="3607-ZWYJ"/>
    <x v="0"/>
    <x v="46"/>
    <x v="1"/>
    <x v="1"/>
    <s v="TX"/>
    <x v="0"/>
    <n v="34"/>
    <x v="0"/>
    <n v="0"/>
    <x v="1"/>
    <x v="1"/>
    <n v="23"/>
    <x v="0"/>
    <x v="0"/>
    <x v="1058"/>
    <n v="18.886303938198431"/>
    <n v="4"/>
    <s v="Medium"/>
    <x v="1"/>
    <n v="6.8965517241379309E-2"/>
    <x v="0"/>
    <x v="0"/>
  </r>
  <r>
    <s v="9728-NKFJ"/>
    <x v="1"/>
    <x v="12"/>
    <x v="2"/>
    <x v="1"/>
    <s v="KS"/>
    <x v="0"/>
    <n v="79"/>
    <x v="0"/>
    <n v="0"/>
    <x v="0"/>
    <x v="1"/>
    <n v="15"/>
    <x v="1"/>
    <x v="9"/>
    <x v="890"/>
    <n v="14.451737125406391"/>
    <n v="10"/>
    <s v="High"/>
    <x v="0"/>
    <n v="10"/>
    <x v="1"/>
    <x v="1"/>
  </r>
  <r>
    <s v="2273-IYUB"/>
    <x v="0"/>
    <x v="59"/>
    <x v="0"/>
    <x v="0"/>
    <s v="KS"/>
    <x v="1"/>
    <n v="67"/>
    <x v="0"/>
    <n v="0"/>
    <x v="2"/>
    <x v="0"/>
    <n v="7"/>
    <x v="0"/>
    <x v="0"/>
    <x v="1381"/>
    <n v="7.1775828758204732"/>
    <n v="10"/>
    <s v="High"/>
    <x v="0"/>
    <n v="0.2"/>
    <x v="1"/>
    <x v="1"/>
  </r>
  <r>
    <s v="2998-DARA"/>
    <x v="1"/>
    <x v="5"/>
    <x v="5"/>
    <x v="1"/>
    <s v="FL"/>
    <x v="0"/>
    <n v="48"/>
    <x v="0"/>
    <n v="0"/>
    <x v="0"/>
    <x v="0"/>
    <n v="44"/>
    <x v="1"/>
    <x v="7"/>
    <x v="1266"/>
    <n v="43.39411599313614"/>
    <n v="9"/>
    <s v="High"/>
    <x v="1"/>
    <n v="0.3"/>
    <x v="0"/>
    <x v="0"/>
  </r>
  <r>
    <s v="7091-XAKX"/>
    <x v="0"/>
    <x v="50"/>
    <x v="2"/>
    <x v="1"/>
    <s v="AZ"/>
    <x v="1"/>
    <n v="20"/>
    <x v="0"/>
    <n v="0"/>
    <x v="2"/>
    <x v="1"/>
    <n v="36"/>
    <x v="0"/>
    <x v="0"/>
    <x v="266"/>
    <n v="39.539212893645903"/>
    <n v="6"/>
    <s v="High"/>
    <x v="1"/>
    <n v="9.6774193548387094E-2"/>
    <x v="2"/>
    <x v="2"/>
  </r>
  <r>
    <s v="4842-FWCS"/>
    <x v="0"/>
    <x v="57"/>
    <x v="1"/>
    <x v="1"/>
    <s v="NH"/>
    <x v="0"/>
    <n v="65"/>
    <x v="1"/>
    <n v="2"/>
    <x v="2"/>
    <x v="0"/>
    <n v="58"/>
    <x v="0"/>
    <x v="0"/>
    <x v="938"/>
    <n v="54.544802224994719"/>
    <n v="8"/>
    <s v="High"/>
    <x v="2"/>
    <n v="0.1095890410958904"/>
    <x v="0"/>
    <x v="3"/>
  </r>
  <r>
    <s v="9344-FPNE"/>
    <x v="0"/>
    <x v="18"/>
    <x v="2"/>
    <x v="0"/>
    <s v="LA"/>
    <x v="0"/>
    <n v="22"/>
    <x v="0"/>
    <n v="0"/>
    <x v="1"/>
    <x v="0"/>
    <n v="63"/>
    <x v="0"/>
    <x v="0"/>
    <x v="911"/>
    <n v="61.100191507804183"/>
    <n v="0"/>
    <s v="None"/>
    <x v="2"/>
    <n v="0"/>
    <x v="2"/>
    <x v="0"/>
  </r>
  <r>
    <s v="0534-HKWQ"/>
    <x v="1"/>
    <x v="64"/>
    <x v="4"/>
    <x v="0"/>
    <s v="SC"/>
    <x v="0"/>
    <n v="55"/>
    <x v="0"/>
    <n v="0"/>
    <x v="0"/>
    <x v="1"/>
    <n v="32"/>
    <x v="4"/>
    <x v="15"/>
    <x v="1192"/>
    <n v="36.590886340203973"/>
    <n v="6"/>
    <s v="High"/>
    <x v="1"/>
    <n v="0.13043478260869565"/>
    <x v="0"/>
    <x v="0"/>
  </r>
  <r>
    <s v="0218-VNWX"/>
    <x v="0"/>
    <x v="1"/>
    <x v="1"/>
    <x v="1"/>
    <s v="KY"/>
    <x v="0"/>
    <n v="55"/>
    <x v="0"/>
    <n v="0"/>
    <x v="2"/>
    <x v="0"/>
    <n v="28"/>
    <x v="0"/>
    <x v="0"/>
    <x v="14"/>
    <n v="30.979920149478811"/>
    <n v="1"/>
    <s v="Low"/>
    <x v="1"/>
    <n v="1.5625E-2"/>
    <x v="0"/>
    <x v="0"/>
  </r>
  <r>
    <s v="0323-STHP"/>
    <x v="0"/>
    <x v="39"/>
    <x v="2"/>
    <x v="1"/>
    <s v="AL"/>
    <x v="1"/>
    <n v="61"/>
    <x v="0"/>
    <n v="0"/>
    <x v="2"/>
    <x v="0"/>
    <n v="42"/>
    <x v="0"/>
    <x v="0"/>
    <x v="622"/>
    <n v="34.691548814896997"/>
    <n v="7"/>
    <s v="High"/>
    <x v="1"/>
    <n v="9.8591549295774641E-2"/>
    <x v="0"/>
    <x v="0"/>
  </r>
  <r>
    <s v="0356-VNNH"/>
    <x v="1"/>
    <x v="12"/>
    <x v="2"/>
    <x v="1"/>
    <s v="VA"/>
    <x v="0"/>
    <n v="43"/>
    <x v="1"/>
    <n v="3"/>
    <x v="0"/>
    <x v="1"/>
    <n v="19"/>
    <x v="2"/>
    <x v="3"/>
    <x v="631"/>
    <n v="18.925598678940279"/>
    <n v="5"/>
    <s v="Medium"/>
    <x v="0"/>
    <n v="5"/>
    <x v="0"/>
    <x v="0"/>
  </r>
  <r>
    <s v="0391-ZUPB"/>
    <x v="0"/>
    <x v="26"/>
    <x v="1"/>
    <x v="0"/>
    <s v="WV"/>
    <x v="0"/>
    <n v="21"/>
    <x v="1"/>
    <n v="4"/>
    <x v="0"/>
    <x v="1"/>
    <n v="8"/>
    <x v="0"/>
    <x v="0"/>
    <x v="1081"/>
    <n v="9.0952485442269939"/>
    <n v="1"/>
    <s v="Low"/>
    <x v="0"/>
    <n v="4.7619047619047616E-2"/>
    <x v="2"/>
    <x v="0"/>
  </r>
  <r>
    <s v="4348-HBUG"/>
    <x v="1"/>
    <x v="12"/>
    <x v="3"/>
    <x v="1"/>
    <s v="WV"/>
    <x v="0"/>
    <n v="52"/>
    <x v="0"/>
    <n v="0"/>
    <x v="0"/>
    <x v="1"/>
    <n v="19"/>
    <x v="1"/>
    <x v="7"/>
    <x v="601"/>
    <n v="17.064689832888401"/>
    <n v="2"/>
    <s v="Low"/>
    <x v="0"/>
    <n v="2"/>
    <x v="0"/>
    <x v="0"/>
  </r>
  <r>
    <s v="2446-HPDR"/>
    <x v="0"/>
    <x v="4"/>
    <x v="1"/>
    <x v="1"/>
    <s v="MA"/>
    <x v="0"/>
    <n v="42"/>
    <x v="0"/>
    <n v="0"/>
    <x v="0"/>
    <x v="1"/>
    <n v="31"/>
    <x v="0"/>
    <x v="0"/>
    <x v="25"/>
    <n v="30.749232144518651"/>
    <n v="9"/>
    <s v="High"/>
    <x v="1"/>
    <n v="0.23684210526315788"/>
    <x v="0"/>
    <x v="3"/>
  </r>
  <r>
    <s v="1068-MARP"/>
    <x v="0"/>
    <x v="19"/>
    <x v="1"/>
    <x v="1"/>
    <s v="WV"/>
    <x v="0"/>
    <n v="58"/>
    <x v="0"/>
    <n v="0"/>
    <x v="0"/>
    <x v="1"/>
    <n v="24"/>
    <x v="0"/>
    <x v="0"/>
    <x v="1156"/>
    <n v="20.488282659249069"/>
    <n v="3"/>
    <s v="Medium"/>
    <x v="1"/>
    <n v="0.11538461538461539"/>
    <x v="0"/>
    <x v="0"/>
  </r>
  <r>
    <s v="5849-ECMG"/>
    <x v="1"/>
    <x v="74"/>
    <x v="4"/>
    <x v="0"/>
    <s v="NH"/>
    <x v="1"/>
    <n v="30"/>
    <x v="0"/>
    <n v="0"/>
    <x v="2"/>
    <x v="1"/>
    <n v="34"/>
    <x v="1"/>
    <x v="13"/>
    <x v="218"/>
    <n v="40.407821660494733"/>
    <n v="9"/>
    <s v="High"/>
    <x v="1"/>
    <n v="0.16981132075471697"/>
    <x v="0"/>
    <x v="3"/>
  </r>
  <r>
    <s v="7731-PXEK"/>
    <x v="0"/>
    <x v="46"/>
    <x v="1"/>
    <x v="1"/>
    <s v="AL"/>
    <x v="0"/>
    <n v="50"/>
    <x v="0"/>
    <n v="0"/>
    <x v="1"/>
    <x v="1"/>
    <n v="39"/>
    <x v="0"/>
    <x v="0"/>
    <x v="230"/>
    <n v="40.719197612740238"/>
    <n v="1"/>
    <s v="Low"/>
    <x v="1"/>
    <n v="1.7241379310344827E-2"/>
    <x v="0"/>
    <x v="0"/>
  </r>
  <r>
    <s v="7760-JREO"/>
    <x v="0"/>
    <x v="18"/>
    <x v="1"/>
    <x v="1"/>
    <s v="OK"/>
    <x v="0"/>
    <n v="71"/>
    <x v="0"/>
    <n v="0"/>
    <x v="2"/>
    <x v="1"/>
    <n v="29"/>
    <x v="0"/>
    <x v="0"/>
    <x v="685"/>
    <n v="24.08796979675429"/>
    <n v="9"/>
    <s v="High"/>
    <x v="1"/>
    <n v="0.15789473684210525"/>
    <x v="1"/>
    <x v="0"/>
  </r>
  <r>
    <s v="6599-MMRU"/>
    <x v="1"/>
    <x v="74"/>
    <x v="3"/>
    <x v="1"/>
    <s v="AK"/>
    <x v="0"/>
    <n v="48"/>
    <x v="0"/>
    <n v="0"/>
    <x v="1"/>
    <x v="0"/>
    <n v="23"/>
    <x v="2"/>
    <x v="16"/>
    <x v="973"/>
    <n v="19.630785929903649"/>
    <n v="1"/>
    <s v="Low"/>
    <x v="1"/>
    <n v="1.8867924528301886E-2"/>
    <x v="0"/>
    <x v="2"/>
  </r>
  <r>
    <s v="5807-XIED"/>
    <x v="0"/>
    <x v="11"/>
    <x v="1"/>
    <x v="1"/>
    <s v="AR"/>
    <x v="0"/>
    <n v="66"/>
    <x v="0"/>
    <n v="0"/>
    <x v="0"/>
    <x v="0"/>
    <n v="43"/>
    <x v="0"/>
    <x v="0"/>
    <x v="1219"/>
    <n v="45.635002070253208"/>
    <n v="6"/>
    <s v="High"/>
    <x v="1"/>
    <n v="1.2"/>
    <x v="1"/>
    <x v="0"/>
  </r>
  <r>
    <s v="9671-NWDE"/>
    <x v="1"/>
    <x v="21"/>
    <x v="1"/>
    <x v="1"/>
    <s v="AZ"/>
    <x v="0"/>
    <n v="57"/>
    <x v="0"/>
    <n v="0"/>
    <x v="0"/>
    <x v="1"/>
    <n v="60"/>
    <x v="1"/>
    <x v="9"/>
    <x v="918"/>
    <n v="53.486790005654832"/>
    <n v="6"/>
    <s v="High"/>
    <x v="2"/>
    <n v="1"/>
    <x v="0"/>
    <x v="2"/>
  </r>
  <r>
    <s v="4333-TGIT"/>
    <x v="0"/>
    <x v="16"/>
    <x v="0"/>
    <x v="1"/>
    <s v="NC"/>
    <x v="0"/>
    <n v="32"/>
    <x v="0"/>
    <n v="0"/>
    <x v="2"/>
    <x v="1"/>
    <n v="71"/>
    <x v="0"/>
    <x v="0"/>
    <x v="103"/>
    <n v="71.370055724348646"/>
    <n v="3"/>
    <s v="Medium"/>
    <x v="2"/>
    <n v="4.1666666666666664E-2"/>
    <x v="0"/>
    <x v="0"/>
  </r>
  <r>
    <s v="4859-BCUF"/>
    <x v="0"/>
    <x v="65"/>
    <x v="0"/>
    <x v="1"/>
    <s v="WI"/>
    <x v="0"/>
    <n v="26"/>
    <x v="1"/>
    <n v="4"/>
    <x v="0"/>
    <x v="1"/>
    <n v="39"/>
    <x v="0"/>
    <x v="0"/>
    <x v="297"/>
    <n v="39.077048659650828"/>
    <n v="4"/>
    <s v="Medium"/>
    <x v="1"/>
    <n v="9.0909090909090912E-2"/>
    <x v="2"/>
    <x v="1"/>
  </r>
  <r>
    <s v="1784-NCMM"/>
    <x v="0"/>
    <x v="2"/>
    <x v="1"/>
    <x v="0"/>
    <s v="MT"/>
    <x v="0"/>
    <n v="42"/>
    <x v="1"/>
    <n v="3"/>
    <x v="0"/>
    <x v="0"/>
    <n v="8"/>
    <x v="0"/>
    <x v="0"/>
    <x v="842"/>
    <n v="8.0078320646173271"/>
    <n v="5"/>
    <s v="Medium"/>
    <x v="0"/>
    <n v="0.41666666666666669"/>
    <x v="0"/>
    <x v="2"/>
  </r>
  <r>
    <s v="9759-ZYHB"/>
    <x v="0"/>
    <x v="1"/>
    <x v="1"/>
    <x v="1"/>
    <s v="MS"/>
    <x v="1"/>
    <n v="33"/>
    <x v="0"/>
    <n v="0"/>
    <x v="1"/>
    <x v="1"/>
    <n v="41"/>
    <x v="0"/>
    <x v="0"/>
    <x v="38"/>
    <n v="46.168013300409072"/>
    <n v="2"/>
    <s v="Low"/>
    <x v="1"/>
    <n v="3.125E-2"/>
    <x v="0"/>
    <x v="0"/>
  </r>
  <r>
    <s v="4160-GODN"/>
    <x v="0"/>
    <x v="0"/>
    <x v="1"/>
    <x v="0"/>
    <s v="NY"/>
    <x v="1"/>
    <n v="54"/>
    <x v="1"/>
    <n v="3"/>
    <x v="1"/>
    <x v="0"/>
    <n v="7"/>
    <x v="0"/>
    <x v="0"/>
    <x v="1415"/>
    <n v="6.5766286894543562"/>
    <n v="2"/>
    <s v="Low"/>
    <x v="0"/>
    <n v="8.3333333333333329E-2"/>
    <x v="0"/>
    <x v="3"/>
  </r>
  <r>
    <s v="4202-YQUD"/>
    <x v="0"/>
    <x v="17"/>
    <x v="1"/>
    <x v="0"/>
    <s v="MN"/>
    <x v="0"/>
    <n v="54"/>
    <x v="0"/>
    <n v="0"/>
    <x v="1"/>
    <x v="0"/>
    <n v="8"/>
    <x v="0"/>
    <x v="0"/>
    <x v="615"/>
    <n v="7.9045725795740784"/>
    <n v="5"/>
    <s v="Medium"/>
    <x v="0"/>
    <n v="9.6153846153846159E-2"/>
    <x v="0"/>
    <x v="1"/>
  </r>
  <r>
    <s v="4278-FLRA"/>
    <x v="1"/>
    <x v="10"/>
    <x v="1"/>
    <x v="1"/>
    <s v="NY"/>
    <x v="0"/>
    <n v="25"/>
    <x v="0"/>
    <n v="0"/>
    <x v="0"/>
    <x v="1"/>
    <n v="70"/>
    <x v="1"/>
    <x v="9"/>
    <x v="927"/>
    <n v="57.214978193273751"/>
    <n v="7"/>
    <s v="High"/>
    <x v="2"/>
    <n v="0.17499999999999999"/>
    <x v="2"/>
    <x v="3"/>
  </r>
  <r>
    <s v="1820-UIWZ"/>
    <x v="1"/>
    <x v="53"/>
    <x v="4"/>
    <x v="1"/>
    <s v="GA"/>
    <x v="1"/>
    <n v="68"/>
    <x v="0"/>
    <n v="0"/>
    <x v="0"/>
    <x v="1"/>
    <n v="60"/>
    <x v="5"/>
    <x v="5"/>
    <x v="1410"/>
    <n v="58.704923448287069"/>
    <n v="3"/>
    <s v="Medium"/>
    <x v="2"/>
    <n v="7.1428571428571425E-2"/>
    <x v="1"/>
    <x v="0"/>
  </r>
  <r>
    <s v="3369-WWNM"/>
    <x v="1"/>
    <x v="0"/>
    <x v="0"/>
    <x v="1"/>
    <s v="MO"/>
    <x v="1"/>
    <n v="63"/>
    <x v="0"/>
    <n v="0"/>
    <x v="0"/>
    <x v="1"/>
    <n v="38"/>
    <x v="3"/>
    <x v="8"/>
    <x v="18"/>
    <n v="39.139340279921363"/>
    <n v="7"/>
    <s v="High"/>
    <x v="1"/>
    <n v="0.29166666666666669"/>
    <x v="0"/>
    <x v="1"/>
  </r>
  <r>
    <s v="5538-LZEO"/>
    <x v="0"/>
    <x v="13"/>
    <x v="2"/>
    <x v="0"/>
    <s v="NM"/>
    <x v="0"/>
    <n v="56"/>
    <x v="1"/>
    <n v="2"/>
    <x v="2"/>
    <x v="0"/>
    <n v="7"/>
    <x v="0"/>
    <x v="0"/>
    <x v="1293"/>
    <n v="7.1083804666950119"/>
    <n v="8"/>
    <s v="High"/>
    <x v="0"/>
    <n v="0.17777777777777778"/>
    <x v="0"/>
    <x v="2"/>
  </r>
  <r>
    <s v="4455-EHTG"/>
    <x v="0"/>
    <x v="21"/>
    <x v="2"/>
    <x v="1"/>
    <s v="AK"/>
    <x v="0"/>
    <n v="69"/>
    <x v="0"/>
    <n v="0"/>
    <x v="2"/>
    <x v="1"/>
    <n v="25"/>
    <x v="0"/>
    <x v="0"/>
    <x v="669"/>
    <n v="23.78177238337376"/>
    <n v="4"/>
    <s v="Medium"/>
    <x v="1"/>
    <n v="0.66666666666666663"/>
    <x v="1"/>
    <x v="2"/>
  </r>
  <r>
    <s v="0995-LODK"/>
    <x v="0"/>
    <x v="56"/>
    <x v="5"/>
    <x v="1"/>
    <s v="MO"/>
    <x v="1"/>
    <n v="65"/>
    <x v="1"/>
    <n v="2"/>
    <x v="2"/>
    <x v="1"/>
    <n v="31"/>
    <x v="0"/>
    <x v="0"/>
    <x v="74"/>
    <n v="35.666567184297719"/>
    <n v="2"/>
    <s v="Low"/>
    <x v="1"/>
    <n v="2.9411764705882353E-2"/>
    <x v="0"/>
    <x v="1"/>
  </r>
  <r>
    <s v="8566-PGMF"/>
    <x v="1"/>
    <x v="10"/>
    <x v="5"/>
    <x v="1"/>
    <s v="PA"/>
    <x v="0"/>
    <n v="38"/>
    <x v="0"/>
    <n v="0"/>
    <x v="0"/>
    <x v="1"/>
    <n v="33"/>
    <x v="3"/>
    <x v="8"/>
    <x v="836"/>
    <n v="36.116362870240927"/>
    <n v="9"/>
    <s v="High"/>
    <x v="1"/>
    <n v="0.22500000000000001"/>
    <x v="0"/>
    <x v="3"/>
  </r>
  <r>
    <s v="1144-DCSJ"/>
    <x v="0"/>
    <x v="75"/>
    <x v="1"/>
    <x v="0"/>
    <s v="MD"/>
    <x v="0"/>
    <n v="62"/>
    <x v="1"/>
    <n v="2"/>
    <x v="2"/>
    <x v="1"/>
    <n v="9"/>
    <x v="0"/>
    <x v="0"/>
    <x v="22"/>
    <n v="8.843863518803774"/>
    <n v="5"/>
    <s v="Medium"/>
    <x v="0"/>
    <n v="6.6666666666666666E-2"/>
    <x v="0"/>
    <x v="0"/>
  </r>
  <r>
    <s v="1811-NHHY"/>
    <x v="1"/>
    <x v="63"/>
    <x v="4"/>
    <x v="1"/>
    <s v="MN"/>
    <x v="0"/>
    <n v="83"/>
    <x v="0"/>
    <n v="0"/>
    <x v="0"/>
    <x v="1"/>
    <n v="49"/>
    <x v="1"/>
    <x v="11"/>
    <x v="1405"/>
    <n v="58.305859419981473"/>
    <n v="7"/>
    <s v="High"/>
    <x v="1"/>
    <n v="0.14893617021276595"/>
    <x v="1"/>
    <x v="1"/>
  </r>
  <r>
    <s v="7523-NVOJ"/>
    <x v="1"/>
    <x v="28"/>
    <x v="5"/>
    <x v="0"/>
    <s v="MD"/>
    <x v="0"/>
    <n v="34"/>
    <x v="1"/>
    <n v="6"/>
    <x v="0"/>
    <x v="0"/>
    <n v="13"/>
    <x v="4"/>
    <x v="14"/>
    <x v="681"/>
    <n v="11.53879592242566"/>
    <n v="2"/>
    <s v="Low"/>
    <x v="0"/>
    <n v="0.11764705882352941"/>
    <x v="0"/>
    <x v="0"/>
  </r>
  <r>
    <s v="4009-PKQF"/>
    <x v="0"/>
    <x v="71"/>
    <x v="1"/>
    <x v="1"/>
    <s v="RI"/>
    <x v="0"/>
    <n v="28"/>
    <x v="0"/>
    <n v="0"/>
    <x v="1"/>
    <x v="0"/>
    <n v="36"/>
    <x v="0"/>
    <x v="0"/>
    <x v="1017"/>
    <n v="40.205987344809543"/>
    <n v="2"/>
    <s v="Low"/>
    <x v="1"/>
    <n v="4.878048780487805E-2"/>
    <x v="2"/>
    <x v="3"/>
  </r>
  <r>
    <s v="4079-WPMQ"/>
    <x v="0"/>
    <x v="59"/>
    <x v="1"/>
    <x v="0"/>
    <s v="GA"/>
    <x v="0"/>
    <n v="58"/>
    <x v="1"/>
    <n v="2"/>
    <x v="2"/>
    <x v="0"/>
    <n v="8"/>
    <x v="0"/>
    <x v="0"/>
    <x v="290"/>
    <n v="8.9511211215476862"/>
    <n v="8"/>
    <s v="High"/>
    <x v="0"/>
    <n v="0.16"/>
    <x v="0"/>
    <x v="0"/>
  </r>
  <r>
    <s v="5667-MTUB"/>
    <x v="0"/>
    <x v="9"/>
    <x v="0"/>
    <x v="1"/>
    <s v="WV"/>
    <x v="0"/>
    <n v="79"/>
    <x v="0"/>
    <n v="0"/>
    <x v="2"/>
    <x v="1"/>
    <n v="40"/>
    <x v="0"/>
    <x v="0"/>
    <x v="380"/>
    <n v="37.14085249458153"/>
    <n v="3"/>
    <s v="Medium"/>
    <x v="1"/>
    <n v="1"/>
    <x v="1"/>
    <x v="0"/>
  </r>
  <r>
    <s v="5731-BGMG"/>
    <x v="0"/>
    <x v="25"/>
    <x v="1"/>
    <x v="1"/>
    <s v="RI"/>
    <x v="1"/>
    <n v="22"/>
    <x v="0"/>
    <n v="0"/>
    <x v="1"/>
    <x v="0"/>
    <n v="61"/>
    <x v="0"/>
    <x v="0"/>
    <x v="819"/>
    <n v="70.79304195208978"/>
    <n v="9"/>
    <s v="High"/>
    <x v="2"/>
    <n v="0.13846153846153847"/>
    <x v="2"/>
    <x v="3"/>
  </r>
  <r>
    <s v="3769-ECEB"/>
    <x v="0"/>
    <x v="12"/>
    <x v="1"/>
    <x v="0"/>
    <s v="AL"/>
    <x v="1"/>
    <n v="45"/>
    <x v="1"/>
    <n v="5"/>
    <x v="0"/>
    <x v="0"/>
    <n v="6"/>
    <x v="0"/>
    <x v="0"/>
    <x v="130"/>
    <n v="6.0996917301764064"/>
    <n v="1"/>
    <s v="Low"/>
    <x v="0"/>
    <n v="1"/>
    <x v="0"/>
    <x v="0"/>
  </r>
  <r>
    <s v="2235-GDCC"/>
    <x v="0"/>
    <x v="61"/>
    <x v="1"/>
    <x v="1"/>
    <s v="MS"/>
    <x v="0"/>
    <n v="43"/>
    <x v="1"/>
    <n v="6"/>
    <x v="1"/>
    <x v="1"/>
    <n v="29"/>
    <x v="0"/>
    <x v="0"/>
    <x v="1366"/>
    <n v="25.56784083734108"/>
    <n v="0"/>
    <s v="None"/>
    <x v="1"/>
    <n v="0"/>
    <x v="0"/>
    <x v="0"/>
  </r>
  <r>
    <s v="2666-YLZW"/>
    <x v="0"/>
    <x v="26"/>
    <x v="2"/>
    <x v="1"/>
    <s v="NM"/>
    <x v="1"/>
    <n v="68"/>
    <x v="1"/>
    <n v="3"/>
    <x v="1"/>
    <x v="0"/>
    <n v="27"/>
    <x v="0"/>
    <x v="0"/>
    <x v="1283"/>
    <n v="23.048197387726791"/>
    <n v="6"/>
    <s v="High"/>
    <x v="1"/>
    <n v="0.2857142857142857"/>
    <x v="1"/>
    <x v="2"/>
  </r>
  <r>
    <s v="5893-YMPS"/>
    <x v="0"/>
    <x v="48"/>
    <x v="1"/>
    <x v="0"/>
    <s v="SC"/>
    <x v="0"/>
    <n v="37"/>
    <x v="0"/>
    <n v="0"/>
    <x v="1"/>
    <x v="3"/>
    <n v="9"/>
    <x v="0"/>
    <x v="0"/>
    <x v="241"/>
    <n v="8.1648307740256705"/>
    <n v="4"/>
    <s v="Medium"/>
    <x v="0"/>
    <n v="0.2"/>
    <x v="0"/>
    <x v="0"/>
  </r>
  <r>
    <s v="0894-CTMY"/>
    <x v="0"/>
    <x v="40"/>
    <x v="2"/>
    <x v="1"/>
    <s v="DE"/>
    <x v="0"/>
    <n v="32"/>
    <x v="0"/>
    <n v="0"/>
    <x v="2"/>
    <x v="3"/>
    <n v="28"/>
    <x v="0"/>
    <x v="0"/>
    <x v="972"/>
    <n v="29.478169513069648"/>
    <n v="1"/>
    <s v="Low"/>
    <x v="1"/>
    <n v="1.5873015873015872E-2"/>
    <x v="0"/>
    <x v="0"/>
  </r>
  <r>
    <s v="1510-YTGK"/>
    <x v="0"/>
    <x v="41"/>
    <x v="1"/>
    <x v="1"/>
    <s v="HI"/>
    <x v="1"/>
    <n v="50"/>
    <x v="1"/>
    <n v="2"/>
    <x v="2"/>
    <x v="1"/>
    <n v="32"/>
    <x v="0"/>
    <x v="0"/>
    <x v="1265"/>
    <n v="31.090096295745759"/>
    <n v="2"/>
    <s v="Low"/>
    <x v="1"/>
    <n v="2.8571428571428571E-2"/>
    <x v="0"/>
    <x v="2"/>
  </r>
  <r>
    <s v="5696-GKII"/>
    <x v="0"/>
    <x v="52"/>
    <x v="1"/>
    <x v="0"/>
    <s v="WY"/>
    <x v="0"/>
    <n v="43"/>
    <x v="1"/>
    <n v="3"/>
    <x v="2"/>
    <x v="0"/>
    <n v="9"/>
    <x v="0"/>
    <x v="0"/>
    <x v="1416"/>
    <n v="7.8573548360845642"/>
    <n v="3"/>
    <s v="Medium"/>
    <x v="0"/>
    <n v="0.05"/>
    <x v="0"/>
    <x v="2"/>
  </r>
  <r>
    <s v="3057-PKIE"/>
    <x v="0"/>
    <x v="40"/>
    <x v="2"/>
    <x v="1"/>
    <s v="OR"/>
    <x v="1"/>
    <n v="69"/>
    <x v="0"/>
    <n v="0"/>
    <x v="0"/>
    <x v="1"/>
    <n v="59"/>
    <x v="0"/>
    <x v="0"/>
    <x v="590"/>
    <n v="54.510976067367316"/>
    <n v="6"/>
    <s v="High"/>
    <x v="2"/>
    <n v="9.5238095238095233E-2"/>
    <x v="1"/>
    <x v="2"/>
  </r>
  <r>
    <s v="3318-CMKZ"/>
    <x v="0"/>
    <x v="16"/>
    <x v="1"/>
    <x v="1"/>
    <s v="FL"/>
    <x v="1"/>
    <n v="23"/>
    <x v="0"/>
    <n v="0"/>
    <x v="2"/>
    <x v="1"/>
    <n v="39"/>
    <x v="0"/>
    <x v="0"/>
    <x v="1063"/>
    <n v="35.244484044315953"/>
    <n v="8"/>
    <s v="High"/>
    <x v="1"/>
    <n v="0.1111111111111111"/>
    <x v="2"/>
    <x v="0"/>
  </r>
  <r>
    <s v="3842-ICOT"/>
    <x v="0"/>
    <x v="11"/>
    <x v="1"/>
    <x v="1"/>
    <s v="OK"/>
    <x v="1"/>
    <n v="54"/>
    <x v="0"/>
    <n v="0"/>
    <x v="0"/>
    <x v="0"/>
    <n v="47"/>
    <x v="0"/>
    <x v="0"/>
    <x v="1343"/>
    <n v="55.283479701564538"/>
    <n v="0"/>
    <s v="None"/>
    <x v="1"/>
    <n v="0"/>
    <x v="0"/>
    <x v="0"/>
  </r>
  <r>
    <s v="9944-LAXU"/>
    <x v="0"/>
    <x v="61"/>
    <x v="1"/>
    <x v="0"/>
    <s v="ID"/>
    <x v="0"/>
    <n v="46"/>
    <x v="0"/>
    <n v="0"/>
    <x v="0"/>
    <x v="1"/>
    <n v="14"/>
    <x v="0"/>
    <x v="0"/>
    <x v="1283"/>
    <n v="15.54478522344832"/>
    <n v="0"/>
    <s v="None"/>
    <x v="0"/>
    <n v="0"/>
    <x v="0"/>
    <x v="2"/>
  </r>
  <r>
    <s v="2571-BVOM"/>
    <x v="0"/>
    <x v="3"/>
    <x v="1"/>
    <x v="1"/>
    <s v="OH"/>
    <x v="1"/>
    <n v="70"/>
    <x v="0"/>
    <n v="0"/>
    <x v="1"/>
    <x v="3"/>
    <n v="42"/>
    <x v="0"/>
    <x v="0"/>
    <x v="639"/>
    <n v="46.561728252152157"/>
    <n v="5"/>
    <s v="Medium"/>
    <x v="1"/>
    <n v="7.2463768115942032E-2"/>
    <x v="1"/>
    <x v="1"/>
  </r>
  <r>
    <s v="9958-MWNB"/>
    <x v="1"/>
    <x v="29"/>
    <x v="5"/>
    <x v="1"/>
    <s v="MS"/>
    <x v="1"/>
    <n v="62"/>
    <x v="0"/>
    <n v="0"/>
    <x v="1"/>
    <x v="1"/>
    <n v="52"/>
    <x v="3"/>
    <x v="8"/>
    <x v="1362"/>
    <n v="42.197453102430359"/>
    <n v="4"/>
    <s v="Medium"/>
    <x v="2"/>
    <n v="5.9701492537313432E-2"/>
    <x v="0"/>
    <x v="0"/>
  </r>
  <r>
    <s v="6349-GQOU"/>
    <x v="1"/>
    <x v="59"/>
    <x v="5"/>
    <x v="1"/>
    <s v="UT"/>
    <x v="0"/>
    <n v="81"/>
    <x v="0"/>
    <n v="0"/>
    <x v="0"/>
    <x v="0"/>
    <n v="36"/>
    <x v="3"/>
    <x v="8"/>
    <x v="89"/>
    <n v="32.212838373440768"/>
    <n v="2"/>
    <s v="Low"/>
    <x v="1"/>
    <n v="0.04"/>
    <x v="1"/>
    <x v="2"/>
  </r>
  <r>
    <s v="7062-FUCZ"/>
    <x v="1"/>
    <x v="12"/>
    <x v="0"/>
    <x v="1"/>
    <s v="VA"/>
    <x v="1"/>
    <n v="59"/>
    <x v="0"/>
    <n v="0"/>
    <x v="0"/>
    <x v="1"/>
    <n v="10"/>
    <x v="4"/>
    <x v="4"/>
    <x v="801"/>
    <n v="9.6495689274888736"/>
    <n v="5"/>
    <s v="Medium"/>
    <x v="0"/>
    <n v="5"/>
    <x v="0"/>
    <x v="0"/>
  </r>
  <r>
    <s v="9135-TDKH"/>
    <x v="0"/>
    <x v="2"/>
    <x v="1"/>
    <x v="0"/>
    <s v="CT"/>
    <x v="1"/>
    <n v="52"/>
    <x v="0"/>
    <n v="0"/>
    <x v="1"/>
    <x v="3"/>
    <n v="11"/>
    <x v="0"/>
    <x v="0"/>
    <x v="533"/>
    <n v="8.9578275654959185"/>
    <n v="3"/>
    <s v="Medium"/>
    <x v="0"/>
    <n v="0.25"/>
    <x v="0"/>
    <x v="3"/>
  </r>
  <r>
    <s v="9670-QQNK"/>
    <x v="0"/>
    <x v="19"/>
    <x v="2"/>
    <x v="0"/>
    <s v="GA"/>
    <x v="1"/>
    <n v="69"/>
    <x v="0"/>
    <n v="0"/>
    <x v="1"/>
    <x v="0"/>
    <n v="9"/>
    <x v="0"/>
    <x v="0"/>
    <x v="462"/>
    <n v="9.0830043054619747"/>
    <n v="6"/>
    <s v="High"/>
    <x v="0"/>
    <n v="0.23076923076923078"/>
    <x v="1"/>
    <x v="0"/>
  </r>
  <r>
    <s v="1296-YTID"/>
    <x v="0"/>
    <x v="57"/>
    <x v="1"/>
    <x v="1"/>
    <s v="DC"/>
    <x v="1"/>
    <n v="45"/>
    <x v="0"/>
    <n v="0"/>
    <x v="2"/>
    <x v="1"/>
    <n v="57"/>
    <x v="0"/>
    <x v="0"/>
    <x v="1031"/>
    <n v="51.931451272149097"/>
    <n v="7"/>
    <s v="High"/>
    <x v="2"/>
    <n v="9.5890410958904104E-2"/>
    <x v="0"/>
    <x v="0"/>
  </r>
  <r>
    <s v="2550-ZAGH"/>
    <x v="0"/>
    <x v="43"/>
    <x v="1"/>
    <x v="1"/>
    <s v="OK"/>
    <x v="1"/>
    <n v="62"/>
    <x v="0"/>
    <n v="0"/>
    <x v="0"/>
    <x v="3"/>
    <n v="39"/>
    <x v="0"/>
    <x v="0"/>
    <x v="821"/>
    <n v="36.156864038105361"/>
    <n v="8"/>
    <s v="High"/>
    <x v="1"/>
    <n v="0.27586206896551724"/>
    <x v="0"/>
    <x v="0"/>
  </r>
  <r>
    <s v="2980-WFLV"/>
    <x v="0"/>
    <x v="39"/>
    <x v="1"/>
    <x v="1"/>
    <s v="FL"/>
    <x v="1"/>
    <n v="57"/>
    <x v="0"/>
    <n v="0"/>
    <x v="2"/>
    <x v="0"/>
    <n v="43"/>
    <x v="0"/>
    <x v="0"/>
    <x v="853"/>
    <n v="37.903840362369927"/>
    <n v="2"/>
    <s v="Low"/>
    <x v="1"/>
    <n v="2.8169014084507043E-2"/>
    <x v="0"/>
    <x v="0"/>
  </r>
  <r>
    <s v="7408-LZVV"/>
    <x v="0"/>
    <x v="7"/>
    <x v="1"/>
    <x v="1"/>
    <s v="ME"/>
    <x v="1"/>
    <n v="20"/>
    <x v="1"/>
    <n v="3"/>
    <x v="1"/>
    <x v="0"/>
    <n v="22"/>
    <x v="0"/>
    <x v="0"/>
    <x v="741"/>
    <n v="24.614817448333511"/>
    <n v="9"/>
    <s v="High"/>
    <x v="1"/>
    <n v="0.16666666666666666"/>
    <x v="2"/>
    <x v="3"/>
  </r>
  <r>
    <s v="7622-JCDI"/>
    <x v="0"/>
    <x v="41"/>
    <x v="1"/>
    <x v="1"/>
    <s v="AR"/>
    <x v="0"/>
    <n v="51"/>
    <x v="0"/>
    <n v="0"/>
    <x v="2"/>
    <x v="1"/>
    <n v="52"/>
    <x v="0"/>
    <x v="0"/>
    <x v="419"/>
    <n v="57.632236746334669"/>
    <n v="6"/>
    <s v="High"/>
    <x v="2"/>
    <n v="8.5714285714285715E-2"/>
    <x v="0"/>
    <x v="0"/>
  </r>
  <r>
    <s v="6646-DYMO"/>
    <x v="1"/>
    <x v="8"/>
    <x v="2"/>
    <x v="0"/>
    <s v="NY"/>
    <x v="0"/>
    <n v="71"/>
    <x v="0"/>
    <n v="0"/>
    <x v="0"/>
    <x v="1"/>
    <n v="38"/>
    <x v="4"/>
    <x v="15"/>
    <x v="558"/>
    <n v="44.978681409244949"/>
    <n v="0"/>
    <s v="None"/>
    <x v="1"/>
    <n v="0"/>
    <x v="1"/>
    <x v="3"/>
  </r>
  <r>
    <s v="0996-BUAT"/>
    <x v="0"/>
    <x v="7"/>
    <x v="1"/>
    <x v="0"/>
    <s v="UT"/>
    <x v="1"/>
    <n v="58"/>
    <x v="0"/>
    <n v="0"/>
    <x v="2"/>
    <x v="1"/>
    <n v="52"/>
    <x v="0"/>
    <x v="0"/>
    <x v="1154"/>
    <n v="59.372032489815609"/>
    <n v="0"/>
    <s v="None"/>
    <x v="2"/>
    <n v="0"/>
    <x v="0"/>
    <x v="2"/>
  </r>
  <r>
    <s v="9462-HMVN"/>
    <x v="0"/>
    <x v="31"/>
    <x v="1"/>
    <x v="0"/>
    <s v="OH"/>
    <x v="0"/>
    <n v="25"/>
    <x v="0"/>
    <n v="0"/>
    <x v="0"/>
    <x v="1"/>
    <n v="43"/>
    <x v="0"/>
    <x v="0"/>
    <x v="569"/>
    <n v="47.269179200342947"/>
    <n v="4"/>
    <s v="Medium"/>
    <x v="1"/>
    <n v="0.18181818181818182"/>
    <x v="2"/>
    <x v="1"/>
  </r>
  <r>
    <s v="7825-PSGR"/>
    <x v="0"/>
    <x v="22"/>
    <x v="1"/>
    <x v="0"/>
    <s v="FL"/>
    <x v="1"/>
    <n v="44"/>
    <x v="0"/>
    <n v="0"/>
    <x v="2"/>
    <x v="0"/>
    <n v="7"/>
    <x v="0"/>
    <x v="0"/>
    <x v="205"/>
    <n v="6.9554283368081293"/>
    <n v="1"/>
    <s v="Low"/>
    <x v="0"/>
    <n v="9.0909090909090912E-2"/>
    <x v="0"/>
    <x v="0"/>
  </r>
  <r>
    <s v="9775-JVWG"/>
    <x v="0"/>
    <x v="30"/>
    <x v="2"/>
    <x v="1"/>
    <s v="LA"/>
    <x v="0"/>
    <n v="40"/>
    <x v="0"/>
    <n v="0"/>
    <x v="1"/>
    <x v="1"/>
    <n v="26"/>
    <x v="0"/>
    <x v="0"/>
    <x v="617"/>
    <n v="29.1636915056113"/>
    <n v="0"/>
    <s v="None"/>
    <x v="1"/>
    <n v="0"/>
    <x v="0"/>
    <x v="0"/>
  </r>
  <r>
    <s v="3902-FSYZ"/>
    <x v="0"/>
    <x v="46"/>
    <x v="1"/>
    <x v="1"/>
    <s v="ID"/>
    <x v="1"/>
    <n v="33"/>
    <x v="0"/>
    <n v="0"/>
    <x v="2"/>
    <x v="1"/>
    <n v="33"/>
    <x v="0"/>
    <x v="0"/>
    <x v="1209"/>
    <n v="30.975466359164301"/>
    <n v="0"/>
    <s v="None"/>
    <x v="1"/>
    <n v="0"/>
    <x v="0"/>
    <x v="2"/>
  </r>
  <r>
    <s v="8557-LNQX"/>
    <x v="1"/>
    <x v="32"/>
    <x v="3"/>
    <x v="1"/>
    <s v="OR"/>
    <x v="1"/>
    <n v="38"/>
    <x v="0"/>
    <n v="0"/>
    <x v="1"/>
    <x v="1"/>
    <n v="41"/>
    <x v="4"/>
    <x v="10"/>
    <x v="1146"/>
    <n v="35.220806345821593"/>
    <n v="10"/>
    <s v="High"/>
    <x v="1"/>
    <n v="0.27027027027027029"/>
    <x v="0"/>
    <x v="2"/>
  </r>
  <r>
    <s v="5011-RZDB"/>
    <x v="0"/>
    <x v="51"/>
    <x v="1"/>
    <x v="0"/>
    <s v="AR"/>
    <x v="1"/>
    <n v="30"/>
    <x v="1"/>
    <n v="4"/>
    <x v="0"/>
    <x v="1"/>
    <n v="6"/>
    <x v="0"/>
    <x v="0"/>
    <x v="409"/>
    <n v="4.867823976611561"/>
    <n v="1"/>
    <s v="Low"/>
    <x v="0"/>
    <n v="0.125"/>
    <x v="0"/>
    <x v="0"/>
  </r>
  <r>
    <s v="8741-JQRS"/>
    <x v="0"/>
    <x v="58"/>
    <x v="1"/>
    <x v="1"/>
    <s v="MD"/>
    <x v="1"/>
    <n v="22"/>
    <x v="0"/>
    <n v="0"/>
    <x v="0"/>
    <x v="0"/>
    <n v="44"/>
    <x v="0"/>
    <x v="0"/>
    <x v="730"/>
    <n v="47.759209079711809"/>
    <n v="5"/>
    <s v="Medium"/>
    <x v="1"/>
    <n v="0.15625"/>
    <x v="2"/>
    <x v="0"/>
  </r>
  <r>
    <s v="0494-IFPL"/>
    <x v="0"/>
    <x v="40"/>
    <x v="1"/>
    <x v="0"/>
    <s v="AL"/>
    <x v="1"/>
    <n v="26"/>
    <x v="1"/>
    <n v="6"/>
    <x v="0"/>
    <x v="1"/>
    <n v="12"/>
    <x v="0"/>
    <x v="0"/>
    <x v="758"/>
    <n v="11.786599526695911"/>
    <n v="3"/>
    <s v="Medium"/>
    <x v="0"/>
    <n v="4.7619047619047616E-2"/>
    <x v="2"/>
    <x v="0"/>
  </r>
  <r>
    <s v="1354-EURY"/>
    <x v="1"/>
    <x v="12"/>
    <x v="1"/>
    <x v="0"/>
    <s v="FL"/>
    <x v="0"/>
    <n v="62"/>
    <x v="1"/>
    <n v="4"/>
    <x v="0"/>
    <x v="1"/>
    <n v="20"/>
    <x v="3"/>
    <x v="2"/>
    <x v="194"/>
    <n v="21.75735949597194"/>
    <n v="9"/>
    <s v="High"/>
    <x v="0"/>
    <n v="9"/>
    <x v="0"/>
    <x v="0"/>
  </r>
  <r>
    <s v="2662-APPY"/>
    <x v="0"/>
    <x v="15"/>
    <x v="1"/>
    <x v="1"/>
    <s v="CT"/>
    <x v="1"/>
    <n v="72"/>
    <x v="0"/>
    <n v="0"/>
    <x v="2"/>
    <x v="1"/>
    <n v="25"/>
    <x v="0"/>
    <x v="0"/>
    <x v="1179"/>
    <n v="29.422265267746511"/>
    <n v="4"/>
    <s v="Medium"/>
    <x v="1"/>
    <n v="0.1111111111111111"/>
    <x v="1"/>
    <x v="3"/>
  </r>
  <r>
    <s v="1125-TMZD"/>
    <x v="0"/>
    <x v="73"/>
    <x v="1"/>
    <x v="0"/>
    <s v="NH"/>
    <x v="1"/>
    <n v="25"/>
    <x v="0"/>
    <n v="0"/>
    <x v="0"/>
    <x v="1"/>
    <n v="11"/>
    <x v="0"/>
    <x v="0"/>
    <x v="204"/>
    <n v="13.02005867635658"/>
    <n v="7"/>
    <s v="High"/>
    <x v="0"/>
    <n v="0.17948717948717949"/>
    <x v="2"/>
    <x v="3"/>
  </r>
  <r>
    <s v="3551-RDJO"/>
    <x v="0"/>
    <x v="9"/>
    <x v="1"/>
    <x v="1"/>
    <s v="ME"/>
    <x v="1"/>
    <n v="37"/>
    <x v="1"/>
    <n v="2"/>
    <x v="0"/>
    <x v="1"/>
    <n v="35"/>
    <x v="0"/>
    <x v="0"/>
    <x v="957"/>
    <n v="38.878001596168147"/>
    <n v="4"/>
    <s v="Medium"/>
    <x v="1"/>
    <n v="1.3333333333333333"/>
    <x v="0"/>
    <x v="3"/>
  </r>
  <r>
    <s v="0429-YBDF"/>
    <x v="0"/>
    <x v="56"/>
    <x v="1"/>
    <x v="0"/>
    <s v="NH"/>
    <x v="0"/>
    <n v="50"/>
    <x v="0"/>
    <n v="0"/>
    <x v="1"/>
    <x v="1"/>
    <n v="8"/>
    <x v="0"/>
    <x v="0"/>
    <x v="1015"/>
    <n v="6.9568414473453277"/>
    <n v="6"/>
    <s v="High"/>
    <x v="0"/>
    <n v="8.8235294117647065E-2"/>
    <x v="0"/>
    <x v="3"/>
  </r>
  <r>
    <s v="4190-OQWW"/>
    <x v="0"/>
    <x v="11"/>
    <x v="1"/>
    <x v="0"/>
    <s v="TX"/>
    <x v="0"/>
    <n v="34"/>
    <x v="0"/>
    <n v="0"/>
    <x v="0"/>
    <x v="0"/>
    <n v="10"/>
    <x v="0"/>
    <x v="0"/>
    <x v="1305"/>
    <n v="9.5984963092360118"/>
    <n v="3"/>
    <s v="Medium"/>
    <x v="0"/>
    <n v="0.6"/>
    <x v="0"/>
    <x v="0"/>
  </r>
  <r>
    <s v="2664-BICT"/>
    <x v="0"/>
    <x v="2"/>
    <x v="1"/>
    <x v="0"/>
    <s v="NY"/>
    <x v="0"/>
    <n v="29"/>
    <x v="0"/>
    <n v="0"/>
    <x v="0"/>
    <x v="0"/>
    <n v="11"/>
    <x v="0"/>
    <x v="0"/>
    <x v="1241"/>
    <n v="11.057739870920919"/>
    <n v="1"/>
    <s v="Low"/>
    <x v="0"/>
    <n v="8.3333333333333329E-2"/>
    <x v="2"/>
    <x v="3"/>
  </r>
  <r>
    <s v="6615-ZYUQ"/>
    <x v="1"/>
    <x v="73"/>
    <x v="1"/>
    <x v="1"/>
    <s v="CO"/>
    <x v="0"/>
    <n v="65"/>
    <x v="0"/>
    <n v="0"/>
    <x v="0"/>
    <x v="0"/>
    <n v="35"/>
    <x v="3"/>
    <x v="8"/>
    <x v="1012"/>
    <n v="37.112284243078207"/>
    <n v="2"/>
    <s v="Low"/>
    <x v="1"/>
    <n v="5.128205128205128E-2"/>
    <x v="0"/>
    <x v="2"/>
  </r>
  <r>
    <s v="0544-HTAB"/>
    <x v="0"/>
    <x v="1"/>
    <x v="1"/>
    <x v="1"/>
    <s v="NM"/>
    <x v="1"/>
    <n v="76"/>
    <x v="0"/>
    <n v="0"/>
    <x v="2"/>
    <x v="1"/>
    <n v="60"/>
    <x v="0"/>
    <x v="0"/>
    <x v="644"/>
    <n v="57.071118894951333"/>
    <n v="5"/>
    <s v="Medium"/>
    <x v="2"/>
    <n v="7.8125E-2"/>
    <x v="1"/>
    <x v="2"/>
  </r>
  <r>
    <s v="4648-TQKW"/>
    <x v="0"/>
    <x v="21"/>
    <x v="1"/>
    <x v="0"/>
    <s v="CO"/>
    <x v="0"/>
    <n v="39"/>
    <x v="1"/>
    <n v="2"/>
    <x v="0"/>
    <x v="0"/>
    <n v="10"/>
    <x v="0"/>
    <x v="0"/>
    <x v="632"/>
    <n v="10.66378745178732"/>
    <n v="0"/>
    <s v="None"/>
    <x v="0"/>
    <n v="0"/>
    <x v="0"/>
    <x v="2"/>
  </r>
  <r>
    <s v="7360-FLBD"/>
    <x v="1"/>
    <x v="12"/>
    <x v="1"/>
    <x v="0"/>
    <s v="NC"/>
    <x v="0"/>
    <n v="24"/>
    <x v="0"/>
    <n v="0"/>
    <x v="0"/>
    <x v="0"/>
    <n v="13"/>
    <x v="4"/>
    <x v="14"/>
    <x v="388"/>
    <n v="14.790009315356841"/>
    <n v="0"/>
    <s v="None"/>
    <x v="0"/>
    <n v="0"/>
    <x v="2"/>
    <x v="0"/>
  </r>
  <r>
    <s v="0070-ZOSH"/>
    <x v="1"/>
    <x v="36"/>
    <x v="0"/>
    <x v="1"/>
    <s v="WV"/>
    <x v="0"/>
    <n v="49"/>
    <x v="0"/>
    <n v="0"/>
    <x v="0"/>
    <x v="1"/>
    <n v="42"/>
    <x v="5"/>
    <x v="19"/>
    <x v="373"/>
    <n v="49.405979886262962"/>
    <n v="4"/>
    <s v="Medium"/>
    <x v="1"/>
    <n v="1"/>
    <x v="0"/>
    <x v="0"/>
  </r>
  <r>
    <s v="9728-OZMT"/>
    <x v="1"/>
    <x v="7"/>
    <x v="5"/>
    <x v="1"/>
    <s v="TX"/>
    <x v="0"/>
    <n v="22"/>
    <x v="0"/>
    <n v="0"/>
    <x v="1"/>
    <x v="1"/>
    <n v="49"/>
    <x v="1"/>
    <x v="9"/>
    <x v="597"/>
    <n v="48.595770276007968"/>
    <n v="8"/>
    <s v="High"/>
    <x v="1"/>
    <n v="0.14814814814814814"/>
    <x v="2"/>
    <x v="0"/>
  </r>
  <r>
    <s v="8558-CHCE"/>
    <x v="0"/>
    <x v="6"/>
    <x v="1"/>
    <x v="0"/>
    <s v="KY"/>
    <x v="0"/>
    <n v="29"/>
    <x v="1"/>
    <n v="3"/>
    <x v="2"/>
    <x v="0"/>
    <n v="8"/>
    <x v="0"/>
    <x v="0"/>
    <x v="507"/>
    <n v="6.5280517614753446"/>
    <n v="8"/>
    <s v="High"/>
    <x v="0"/>
    <n v="0.42105263157894735"/>
    <x v="2"/>
    <x v="0"/>
  </r>
  <r>
    <s v="9526-YQIR"/>
    <x v="1"/>
    <x v="8"/>
    <x v="5"/>
    <x v="1"/>
    <s v="ME"/>
    <x v="1"/>
    <n v="63"/>
    <x v="0"/>
    <n v="0"/>
    <x v="0"/>
    <x v="1"/>
    <n v="59"/>
    <x v="5"/>
    <x v="5"/>
    <x v="892"/>
    <n v="57.771692439878912"/>
    <n v="3"/>
    <s v="Medium"/>
    <x v="2"/>
    <n v="1.5"/>
    <x v="0"/>
    <x v="3"/>
  </r>
  <r>
    <s v="8750-IUYM"/>
    <x v="0"/>
    <x v="29"/>
    <x v="1"/>
    <x v="0"/>
    <s v="SD"/>
    <x v="1"/>
    <n v="59"/>
    <x v="0"/>
    <n v="0"/>
    <x v="2"/>
    <x v="0"/>
    <n v="16"/>
    <x v="0"/>
    <x v="0"/>
    <x v="794"/>
    <n v="12.95723209738539"/>
    <n v="4"/>
    <s v="Medium"/>
    <x v="0"/>
    <n v="5.9701492537313432E-2"/>
    <x v="0"/>
    <x v="1"/>
  </r>
  <r>
    <s v="4692-HHGA"/>
    <x v="0"/>
    <x v="49"/>
    <x v="2"/>
    <x v="0"/>
    <s v="WY"/>
    <x v="1"/>
    <n v="34"/>
    <x v="0"/>
    <n v="0"/>
    <x v="2"/>
    <x v="0"/>
    <n v="7"/>
    <x v="0"/>
    <x v="0"/>
    <x v="877"/>
    <n v="8.1389361936419444"/>
    <n v="2"/>
    <s v="Low"/>
    <x v="0"/>
    <n v="3.5714285714285712E-2"/>
    <x v="0"/>
    <x v="2"/>
  </r>
  <r>
    <s v="6081-BQFC"/>
    <x v="0"/>
    <x v="51"/>
    <x v="1"/>
    <x v="1"/>
    <s v="NM"/>
    <x v="1"/>
    <n v="59"/>
    <x v="0"/>
    <n v="0"/>
    <x v="0"/>
    <x v="1"/>
    <n v="16"/>
    <x v="0"/>
    <x v="0"/>
    <x v="1393"/>
    <n v="16.037202504129809"/>
    <n v="2"/>
    <s v="Low"/>
    <x v="0"/>
    <n v="0.25"/>
    <x v="0"/>
    <x v="2"/>
  </r>
  <r>
    <s v="4351-MMHO"/>
    <x v="0"/>
    <x v="1"/>
    <x v="2"/>
    <x v="1"/>
    <s v="NH"/>
    <x v="0"/>
    <n v="47"/>
    <x v="1"/>
    <n v="3"/>
    <x v="2"/>
    <x v="3"/>
    <n v="40"/>
    <x v="0"/>
    <x v="0"/>
    <x v="1179"/>
    <n v="34.154205869621137"/>
    <n v="8"/>
    <s v="High"/>
    <x v="1"/>
    <n v="0.125"/>
    <x v="0"/>
    <x v="3"/>
  </r>
  <r>
    <s v="0649-CTXP"/>
    <x v="0"/>
    <x v="12"/>
    <x v="1"/>
    <x v="0"/>
    <s v="DE"/>
    <x v="0"/>
    <n v="21"/>
    <x v="0"/>
    <n v="0"/>
    <x v="0"/>
    <x v="0"/>
    <n v="13"/>
    <x v="0"/>
    <x v="0"/>
    <x v="756"/>
    <n v="13.923739665145749"/>
    <n v="4"/>
    <s v="Medium"/>
    <x v="0"/>
    <n v="4"/>
    <x v="2"/>
    <x v="0"/>
  </r>
  <r>
    <s v="7885-XCPM"/>
    <x v="1"/>
    <x v="24"/>
    <x v="3"/>
    <x v="0"/>
    <s v="VA"/>
    <x v="1"/>
    <n v="37"/>
    <x v="0"/>
    <n v="0"/>
    <x v="0"/>
    <x v="1"/>
    <n v="29"/>
    <x v="1"/>
    <x v="7"/>
    <x v="1417"/>
    <n v="33.332173638017423"/>
    <n v="3"/>
    <s v="Medium"/>
    <x v="1"/>
    <n v="0.21428571428571427"/>
    <x v="0"/>
    <x v="0"/>
  </r>
  <r>
    <s v="5809-RKJT"/>
    <x v="0"/>
    <x v="20"/>
    <x v="1"/>
    <x v="1"/>
    <s v="MI"/>
    <x v="1"/>
    <n v="62"/>
    <x v="1"/>
    <n v="6"/>
    <x v="1"/>
    <x v="0"/>
    <n v="29"/>
    <x v="0"/>
    <x v="0"/>
    <x v="1418"/>
    <n v="28.36233208246972"/>
    <n v="7"/>
    <s v="High"/>
    <x v="1"/>
    <n v="0.3888888888888889"/>
    <x v="0"/>
    <x v="1"/>
  </r>
  <r>
    <s v="9627-UVZB"/>
    <x v="0"/>
    <x v="67"/>
    <x v="1"/>
    <x v="1"/>
    <s v="KS"/>
    <x v="0"/>
    <n v="38"/>
    <x v="1"/>
    <n v="2"/>
    <x v="0"/>
    <x v="0"/>
    <n v="45"/>
    <x v="0"/>
    <x v="0"/>
    <x v="1224"/>
    <n v="46.065902376016389"/>
    <n v="7"/>
    <s v="High"/>
    <x v="1"/>
    <n v="0.2"/>
    <x v="0"/>
    <x v="1"/>
  </r>
  <r>
    <s v="1374-SPCR"/>
    <x v="1"/>
    <x v="45"/>
    <x v="0"/>
    <x v="0"/>
    <s v="ID"/>
    <x v="0"/>
    <n v="55"/>
    <x v="0"/>
    <n v="0"/>
    <x v="0"/>
    <x v="0"/>
    <n v="37"/>
    <x v="1"/>
    <x v="7"/>
    <x v="969"/>
    <n v="37.866978569590358"/>
    <n v="4"/>
    <s v="Medium"/>
    <x v="1"/>
    <n v="0.30769230769230771"/>
    <x v="0"/>
    <x v="2"/>
  </r>
  <r>
    <s v="5126-FVXO"/>
    <x v="1"/>
    <x v="12"/>
    <x v="3"/>
    <x v="1"/>
    <s v="NE"/>
    <x v="0"/>
    <n v="33"/>
    <x v="0"/>
    <n v="0"/>
    <x v="0"/>
    <x v="1"/>
    <n v="32"/>
    <x v="5"/>
    <x v="12"/>
    <x v="1290"/>
    <n v="25.910455252718169"/>
    <n v="0"/>
    <s v="None"/>
    <x v="1"/>
    <n v="0"/>
    <x v="0"/>
    <x v="1"/>
  </r>
  <r>
    <s v="2668-ECFC"/>
    <x v="1"/>
    <x v="68"/>
    <x v="1"/>
    <x v="1"/>
    <s v="AR"/>
    <x v="0"/>
    <n v="74"/>
    <x v="0"/>
    <n v="0"/>
    <x v="0"/>
    <x v="1"/>
    <n v="45"/>
    <x v="1"/>
    <x v="13"/>
    <x v="527"/>
    <n v="39.774631994031289"/>
    <n v="9"/>
    <s v="High"/>
    <x v="1"/>
    <n v="0.18367346938775511"/>
    <x v="1"/>
    <x v="0"/>
  </r>
  <r>
    <s v="3495-BJFE"/>
    <x v="0"/>
    <x v="21"/>
    <x v="2"/>
    <x v="1"/>
    <s v="CA"/>
    <x v="0"/>
    <n v="38"/>
    <x v="1"/>
    <n v="2"/>
    <x v="0"/>
    <x v="0"/>
    <n v="26"/>
    <x v="0"/>
    <x v="0"/>
    <x v="969"/>
    <n v="28.85653266271461"/>
    <n v="3"/>
    <s v="Medium"/>
    <x v="1"/>
    <n v="0.5"/>
    <x v="0"/>
    <x v="2"/>
  </r>
  <r>
    <s v="2284-JUVE"/>
    <x v="0"/>
    <x v="16"/>
    <x v="1"/>
    <x v="1"/>
    <s v="OK"/>
    <x v="0"/>
    <n v="41"/>
    <x v="0"/>
    <n v="0"/>
    <x v="2"/>
    <x v="1"/>
    <n v="68"/>
    <x v="0"/>
    <x v="0"/>
    <x v="377"/>
    <n v="68.244351488482693"/>
    <n v="5"/>
    <s v="Medium"/>
    <x v="2"/>
    <n v="6.9444444444444448E-2"/>
    <x v="0"/>
    <x v="0"/>
  </r>
  <r>
    <s v="0549-WOLQ"/>
    <x v="0"/>
    <x v="72"/>
    <x v="1"/>
    <x v="0"/>
    <s v="ND"/>
    <x v="1"/>
    <n v="46"/>
    <x v="0"/>
    <n v="0"/>
    <x v="2"/>
    <x v="1"/>
    <n v="11"/>
    <x v="0"/>
    <x v="0"/>
    <x v="473"/>
    <n v="10.64687936417535"/>
    <n v="8"/>
    <s v="High"/>
    <x v="0"/>
    <n v="0.10810810810810811"/>
    <x v="0"/>
    <x v="1"/>
  </r>
  <r>
    <s v="6634-XHVG"/>
    <x v="0"/>
    <x v="8"/>
    <x v="1"/>
    <x v="1"/>
    <s v="HI"/>
    <x v="0"/>
    <n v="81"/>
    <x v="0"/>
    <n v="0"/>
    <x v="2"/>
    <x v="1"/>
    <n v="34"/>
    <x v="0"/>
    <x v="0"/>
    <x v="931"/>
    <n v="29.731596851401751"/>
    <n v="9"/>
    <s v="High"/>
    <x v="1"/>
    <n v="4.5"/>
    <x v="1"/>
    <x v="2"/>
  </r>
  <r>
    <s v="8638-LASD"/>
    <x v="0"/>
    <x v="10"/>
    <x v="1"/>
    <x v="1"/>
    <s v="MS"/>
    <x v="1"/>
    <n v="39"/>
    <x v="0"/>
    <n v="0"/>
    <x v="1"/>
    <x v="1"/>
    <n v="25"/>
    <x v="0"/>
    <x v="0"/>
    <x v="649"/>
    <n v="28.081352248484869"/>
    <n v="10"/>
    <s v="High"/>
    <x v="1"/>
    <n v="0.25"/>
    <x v="0"/>
    <x v="0"/>
  </r>
  <r>
    <s v="4007-HINY"/>
    <x v="0"/>
    <x v="67"/>
    <x v="1"/>
    <x v="0"/>
    <s v="MN"/>
    <x v="0"/>
    <n v="47"/>
    <x v="0"/>
    <n v="0"/>
    <x v="1"/>
    <x v="1"/>
    <n v="9"/>
    <x v="0"/>
    <x v="0"/>
    <x v="978"/>
    <n v="10.281199903181699"/>
    <n v="2"/>
    <s v="Low"/>
    <x v="0"/>
    <n v="5.7142857142857141E-2"/>
    <x v="0"/>
    <x v="1"/>
  </r>
  <r>
    <s v="6172-SZVQ"/>
    <x v="0"/>
    <x v="73"/>
    <x v="0"/>
    <x v="0"/>
    <s v="FL"/>
    <x v="0"/>
    <n v="51"/>
    <x v="0"/>
    <n v="0"/>
    <x v="1"/>
    <x v="3"/>
    <n v="9"/>
    <x v="0"/>
    <x v="0"/>
    <x v="1392"/>
    <n v="9.459446230090002"/>
    <n v="10"/>
    <s v="High"/>
    <x v="0"/>
    <n v="0.25641025641025639"/>
    <x v="0"/>
    <x v="0"/>
  </r>
  <r>
    <s v="7590-HQZY"/>
    <x v="0"/>
    <x v="5"/>
    <x v="1"/>
    <x v="1"/>
    <s v="WV"/>
    <x v="0"/>
    <n v="35"/>
    <x v="1"/>
    <n v="2"/>
    <x v="0"/>
    <x v="0"/>
    <n v="30"/>
    <x v="0"/>
    <x v="0"/>
    <x v="1037"/>
    <n v="31.12213561071184"/>
    <n v="7"/>
    <s v="High"/>
    <x v="1"/>
    <n v="0.23333333333333334"/>
    <x v="0"/>
    <x v="0"/>
  </r>
  <r>
    <s v="5743-HQQM"/>
    <x v="0"/>
    <x v="16"/>
    <x v="0"/>
    <x v="0"/>
    <s v="WY"/>
    <x v="1"/>
    <n v="70"/>
    <x v="0"/>
    <n v="0"/>
    <x v="2"/>
    <x v="1"/>
    <n v="61"/>
    <x v="0"/>
    <x v="0"/>
    <x v="159"/>
    <n v="51.717084479946081"/>
    <n v="8"/>
    <s v="High"/>
    <x v="2"/>
    <n v="0.1111111111111111"/>
    <x v="1"/>
    <x v="2"/>
  </r>
  <r>
    <s v="2810-TNLZ"/>
    <x v="0"/>
    <x v="39"/>
    <x v="2"/>
    <x v="1"/>
    <s v="IL"/>
    <x v="1"/>
    <n v="56"/>
    <x v="1"/>
    <n v="4"/>
    <x v="2"/>
    <x v="1"/>
    <n v="29"/>
    <x v="0"/>
    <x v="0"/>
    <x v="445"/>
    <n v="27.5729435723993"/>
    <n v="7"/>
    <s v="High"/>
    <x v="1"/>
    <n v="9.8591549295774641E-2"/>
    <x v="0"/>
    <x v="1"/>
  </r>
  <r>
    <s v="7990-UVSL"/>
    <x v="0"/>
    <x v="23"/>
    <x v="1"/>
    <x v="1"/>
    <s v="NY"/>
    <x v="1"/>
    <n v="74"/>
    <x v="0"/>
    <n v="0"/>
    <x v="1"/>
    <x v="1"/>
    <n v="36"/>
    <x v="0"/>
    <x v="0"/>
    <x v="556"/>
    <n v="37.691438876129553"/>
    <n v="2"/>
    <s v="Low"/>
    <x v="1"/>
    <n v="4.6511627906976744E-2"/>
    <x v="1"/>
    <x v="3"/>
  </r>
  <r>
    <s v="7130-XDMQ"/>
    <x v="0"/>
    <x v="17"/>
    <x v="1"/>
    <x v="1"/>
    <s v="OK"/>
    <x v="1"/>
    <n v="33"/>
    <x v="0"/>
    <n v="0"/>
    <x v="2"/>
    <x v="0"/>
    <n v="55"/>
    <x v="0"/>
    <x v="0"/>
    <x v="696"/>
    <n v="44.734023230556133"/>
    <n v="8"/>
    <s v="High"/>
    <x v="2"/>
    <n v="0.15384615384615385"/>
    <x v="0"/>
    <x v="0"/>
  </r>
  <r>
    <s v="3845-KEVP"/>
    <x v="1"/>
    <x v="73"/>
    <x v="0"/>
    <x v="1"/>
    <s v="AR"/>
    <x v="0"/>
    <n v="26"/>
    <x v="0"/>
    <n v="0"/>
    <x v="0"/>
    <x v="0"/>
    <n v="29"/>
    <x v="3"/>
    <x v="8"/>
    <x v="325"/>
    <n v="33.400478872636519"/>
    <n v="5"/>
    <s v="Medium"/>
    <x v="1"/>
    <n v="0.12820512820512819"/>
    <x v="2"/>
    <x v="0"/>
  </r>
  <r>
    <s v="7674-IIBA"/>
    <x v="0"/>
    <x v="39"/>
    <x v="2"/>
    <x v="1"/>
    <s v="CO"/>
    <x v="0"/>
    <n v="43"/>
    <x v="0"/>
    <n v="0"/>
    <x v="2"/>
    <x v="0"/>
    <n v="29"/>
    <x v="0"/>
    <x v="0"/>
    <x v="1381"/>
    <n v="34.133057039807568"/>
    <n v="3"/>
    <s v="Medium"/>
    <x v="1"/>
    <n v="4.2253521126760563E-2"/>
    <x v="0"/>
    <x v="2"/>
  </r>
  <r>
    <s v="0675-DWEB"/>
    <x v="0"/>
    <x v="22"/>
    <x v="2"/>
    <x v="1"/>
    <s v="NJ"/>
    <x v="0"/>
    <n v="63"/>
    <x v="0"/>
    <n v="0"/>
    <x v="0"/>
    <x v="0"/>
    <n v="27"/>
    <x v="0"/>
    <x v="0"/>
    <x v="883"/>
    <n v="30.602314657421481"/>
    <n v="4"/>
    <s v="Medium"/>
    <x v="1"/>
    <n v="0.36363636363636365"/>
    <x v="0"/>
    <x v="3"/>
  </r>
  <r>
    <s v="5057-FKHC"/>
    <x v="0"/>
    <x v="37"/>
    <x v="0"/>
    <x v="1"/>
    <s v="CO"/>
    <x v="0"/>
    <n v="42"/>
    <x v="1"/>
    <n v="4"/>
    <x v="1"/>
    <x v="1"/>
    <n v="24"/>
    <x v="0"/>
    <x v="0"/>
    <x v="572"/>
    <n v="24.465328186494961"/>
    <n v="9"/>
    <s v="High"/>
    <x v="1"/>
    <n v="1.2857142857142858"/>
    <x v="0"/>
    <x v="2"/>
  </r>
  <r>
    <s v="3681-KHKM"/>
    <x v="0"/>
    <x v="28"/>
    <x v="1"/>
    <x v="1"/>
    <s v="WI"/>
    <x v="1"/>
    <n v="29"/>
    <x v="1"/>
    <n v="3"/>
    <x v="0"/>
    <x v="0"/>
    <n v="23"/>
    <x v="0"/>
    <x v="0"/>
    <x v="241"/>
    <n v="21.262585432222799"/>
    <n v="3"/>
    <s v="Medium"/>
    <x v="1"/>
    <n v="0.17647058823529413"/>
    <x v="2"/>
    <x v="1"/>
  </r>
  <r>
    <s v="8115-BNWE"/>
    <x v="0"/>
    <x v="20"/>
    <x v="1"/>
    <x v="1"/>
    <s v="WV"/>
    <x v="0"/>
    <n v="47"/>
    <x v="0"/>
    <n v="0"/>
    <x v="0"/>
    <x v="0"/>
    <n v="13"/>
    <x v="0"/>
    <x v="0"/>
    <x v="545"/>
    <n v="11.680149977051331"/>
    <n v="10"/>
    <s v="High"/>
    <x v="0"/>
    <n v="0.55555555555555558"/>
    <x v="0"/>
    <x v="0"/>
  </r>
  <r>
    <s v="1933-NRKM"/>
    <x v="0"/>
    <x v="14"/>
    <x v="0"/>
    <x v="0"/>
    <s v="IN"/>
    <x v="0"/>
    <n v="67"/>
    <x v="0"/>
    <n v="0"/>
    <x v="0"/>
    <x v="3"/>
    <n v="13"/>
    <x v="0"/>
    <x v="0"/>
    <x v="1173"/>
    <n v="12.47694255714935"/>
    <n v="5"/>
    <s v="Medium"/>
    <x v="0"/>
    <n v="0.55555555555555558"/>
    <x v="1"/>
    <x v="1"/>
  </r>
  <r>
    <s v="4322-NPES"/>
    <x v="1"/>
    <x v="12"/>
    <x v="3"/>
    <x v="1"/>
    <s v="NC"/>
    <x v="1"/>
    <n v="44"/>
    <x v="0"/>
    <n v="0"/>
    <x v="0"/>
    <x v="3"/>
    <n v="24"/>
    <x v="1"/>
    <x v="7"/>
    <x v="340"/>
    <n v="26.73708348237864"/>
    <n v="8"/>
    <s v="High"/>
    <x v="1"/>
    <n v="8"/>
    <x v="0"/>
    <x v="0"/>
  </r>
  <r>
    <s v="8128-DUDD"/>
    <x v="1"/>
    <x v="36"/>
    <x v="5"/>
    <x v="1"/>
    <s v="UT"/>
    <x v="0"/>
    <n v="48"/>
    <x v="0"/>
    <n v="0"/>
    <x v="0"/>
    <x v="1"/>
    <n v="33"/>
    <x v="2"/>
    <x v="6"/>
    <x v="1372"/>
    <n v="35.387131023702217"/>
    <n v="10"/>
    <s v="High"/>
    <x v="1"/>
    <n v="2.5"/>
    <x v="0"/>
    <x v="2"/>
  </r>
  <r>
    <s v="7548-BKAR"/>
    <x v="0"/>
    <x v="56"/>
    <x v="1"/>
    <x v="1"/>
    <s v="MO"/>
    <x v="1"/>
    <n v="37"/>
    <x v="1"/>
    <n v="6"/>
    <x v="2"/>
    <x v="0"/>
    <n v="33"/>
    <x v="0"/>
    <x v="0"/>
    <x v="1118"/>
    <n v="36.164722739815247"/>
    <n v="2"/>
    <s v="Low"/>
    <x v="1"/>
    <n v="2.9411764705882353E-2"/>
    <x v="0"/>
    <x v="1"/>
  </r>
  <r>
    <s v="4949-ZDSK"/>
    <x v="0"/>
    <x v="16"/>
    <x v="1"/>
    <x v="1"/>
    <s v="WY"/>
    <x v="1"/>
    <n v="53"/>
    <x v="0"/>
    <n v="0"/>
    <x v="2"/>
    <x v="1"/>
    <n v="31"/>
    <x v="0"/>
    <x v="0"/>
    <x v="1270"/>
    <n v="31.529429941702819"/>
    <n v="0"/>
    <s v="None"/>
    <x v="1"/>
    <n v="0"/>
    <x v="0"/>
    <x v="2"/>
  </r>
  <r>
    <s v="9342-NHRS"/>
    <x v="0"/>
    <x v="60"/>
    <x v="3"/>
    <x v="1"/>
    <s v="MO"/>
    <x v="0"/>
    <n v="85"/>
    <x v="0"/>
    <n v="0"/>
    <x v="2"/>
    <x v="1"/>
    <n v="39"/>
    <x v="0"/>
    <x v="0"/>
    <x v="985"/>
    <n v="38.259667343260517"/>
    <n v="1"/>
    <s v="Low"/>
    <x v="1"/>
    <n v="1.8181818181818181E-2"/>
    <x v="1"/>
    <x v="1"/>
  </r>
  <r>
    <s v="5788-IDPZ"/>
    <x v="0"/>
    <x v="15"/>
    <x v="1"/>
    <x v="1"/>
    <s v="TN"/>
    <x v="1"/>
    <n v="58"/>
    <x v="0"/>
    <n v="0"/>
    <x v="2"/>
    <x v="0"/>
    <n v="24"/>
    <x v="0"/>
    <x v="0"/>
    <x v="622"/>
    <n v="24.255381927081029"/>
    <n v="6"/>
    <s v="High"/>
    <x v="1"/>
    <n v="0.16666666666666666"/>
    <x v="0"/>
    <x v="0"/>
  </r>
  <r>
    <s v="9411-QIIF"/>
    <x v="0"/>
    <x v="11"/>
    <x v="1"/>
    <x v="1"/>
    <s v="PA"/>
    <x v="1"/>
    <n v="47"/>
    <x v="1"/>
    <n v="2"/>
    <x v="0"/>
    <x v="1"/>
    <n v="24"/>
    <x v="0"/>
    <x v="0"/>
    <x v="819"/>
    <n v="26.825187781230181"/>
    <n v="6"/>
    <s v="High"/>
    <x v="1"/>
    <n v="1.2"/>
    <x v="0"/>
    <x v="3"/>
  </r>
  <r>
    <s v="0726-XQCW"/>
    <x v="0"/>
    <x v="57"/>
    <x v="2"/>
    <x v="1"/>
    <s v="WY"/>
    <x v="0"/>
    <n v="59"/>
    <x v="1"/>
    <n v="2"/>
    <x v="2"/>
    <x v="1"/>
    <n v="33"/>
    <x v="0"/>
    <x v="0"/>
    <x v="582"/>
    <n v="35.113050294227698"/>
    <n v="1"/>
    <s v="Low"/>
    <x v="1"/>
    <n v="1.3698630136986301E-2"/>
    <x v="0"/>
    <x v="2"/>
  </r>
  <r>
    <s v="6014-KDYR"/>
    <x v="1"/>
    <x v="22"/>
    <x v="1"/>
    <x v="1"/>
    <s v="PA"/>
    <x v="0"/>
    <n v="45"/>
    <x v="0"/>
    <n v="0"/>
    <x v="0"/>
    <x v="1"/>
    <n v="31"/>
    <x v="1"/>
    <x v="7"/>
    <x v="113"/>
    <n v="36.537996398957283"/>
    <n v="4"/>
    <s v="Medium"/>
    <x v="1"/>
    <n v="0.36363636363636365"/>
    <x v="0"/>
    <x v="3"/>
  </r>
  <r>
    <s v="4405-LFCK"/>
    <x v="0"/>
    <x v="54"/>
    <x v="1"/>
    <x v="0"/>
    <s v="CT"/>
    <x v="1"/>
    <n v="54"/>
    <x v="1"/>
    <n v="2"/>
    <x v="2"/>
    <x v="0"/>
    <n v="9"/>
    <x v="0"/>
    <x v="0"/>
    <x v="24"/>
    <n v="9.2025140321971719"/>
    <n v="6"/>
    <s v="High"/>
    <x v="0"/>
    <n v="0.6"/>
    <x v="0"/>
    <x v="3"/>
  </r>
  <r>
    <s v="4004-RYDT"/>
    <x v="0"/>
    <x v="59"/>
    <x v="1"/>
    <x v="1"/>
    <s v="MN"/>
    <x v="1"/>
    <n v="29"/>
    <x v="0"/>
    <n v="0"/>
    <x v="1"/>
    <x v="1"/>
    <n v="59"/>
    <x v="0"/>
    <x v="0"/>
    <x v="545"/>
    <n v="68.561965240225035"/>
    <n v="9"/>
    <s v="High"/>
    <x v="2"/>
    <n v="0.18"/>
    <x v="2"/>
    <x v="1"/>
  </r>
  <r>
    <s v="9146-EXLV"/>
    <x v="0"/>
    <x v="72"/>
    <x v="1"/>
    <x v="1"/>
    <s v="WI"/>
    <x v="1"/>
    <n v="25"/>
    <x v="0"/>
    <n v="0"/>
    <x v="2"/>
    <x v="1"/>
    <n v="32"/>
    <x v="0"/>
    <x v="0"/>
    <x v="485"/>
    <n v="30.380021008548368"/>
    <n v="0"/>
    <s v="None"/>
    <x v="1"/>
    <n v="0"/>
    <x v="2"/>
    <x v="1"/>
  </r>
  <r>
    <s v="1758-IESD"/>
    <x v="0"/>
    <x v="47"/>
    <x v="1"/>
    <x v="1"/>
    <s v="FL"/>
    <x v="1"/>
    <n v="29"/>
    <x v="1"/>
    <n v="2"/>
    <x v="1"/>
    <x v="1"/>
    <n v="40"/>
    <x v="0"/>
    <x v="0"/>
    <x v="325"/>
    <n v="35.554252262702953"/>
    <n v="6"/>
    <s v="High"/>
    <x v="1"/>
    <n v="0.19354838709677419"/>
    <x v="2"/>
    <x v="0"/>
  </r>
  <r>
    <s v="2659-LNEG"/>
    <x v="0"/>
    <x v="24"/>
    <x v="1"/>
    <x v="0"/>
    <s v="SD"/>
    <x v="0"/>
    <n v="39"/>
    <x v="0"/>
    <n v="0"/>
    <x v="1"/>
    <x v="0"/>
    <n v="11"/>
    <x v="0"/>
    <x v="0"/>
    <x v="1012"/>
    <n v="12.973326287851499"/>
    <n v="0"/>
    <s v="None"/>
    <x v="0"/>
    <n v="0"/>
    <x v="0"/>
    <x v="1"/>
  </r>
  <r>
    <s v="1856-APFD"/>
    <x v="0"/>
    <x v="44"/>
    <x v="1"/>
    <x v="1"/>
    <s v="FL"/>
    <x v="0"/>
    <n v="71"/>
    <x v="1"/>
    <n v="4"/>
    <x v="1"/>
    <x v="1"/>
    <n v="32"/>
    <x v="0"/>
    <x v="0"/>
    <x v="982"/>
    <n v="32.638741764115963"/>
    <n v="0"/>
    <s v="None"/>
    <x v="1"/>
    <n v="0"/>
    <x v="1"/>
    <x v="0"/>
  </r>
  <r>
    <s v="7927-AHKH"/>
    <x v="0"/>
    <x v="64"/>
    <x v="1"/>
    <x v="1"/>
    <s v="NY"/>
    <x v="0"/>
    <n v="64"/>
    <x v="0"/>
    <n v="0"/>
    <x v="2"/>
    <x v="0"/>
    <n v="46"/>
    <x v="0"/>
    <x v="0"/>
    <x v="101"/>
    <n v="46.097580583822449"/>
    <n v="9"/>
    <s v="High"/>
    <x v="1"/>
    <n v="0.19565217391304349"/>
    <x v="0"/>
    <x v="3"/>
  </r>
  <r>
    <s v="6069-OAFB"/>
    <x v="1"/>
    <x v="11"/>
    <x v="5"/>
    <x v="1"/>
    <s v="VA"/>
    <x v="0"/>
    <n v="77"/>
    <x v="0"/>
    <n v="0"/>
    <x v="0"/>
    <x v="1"/>
    <n v="44"/>
    <x v="2"/>
    <x v="6"/>
    <x v="104"/>
    <n v="47.069166247943201"/>
    <n v="3"/>
    <s v="Medium"/>
    <x v="1"/>
    <n v="0.6"/>
    <x v="1"/>
    <x v="0"/>
  </r>
  <r>
    <s v="9971-EIKM"/>
    <x v="0"/>
    <x v="39"/>
    <x v="1"/>
    <x v="1"/>
    <s v="CO"/>
    <x v="0"/>
    <n v="54"/>
    <x v="0"/>
    <n v="0"/>
    <x v="2"/>
    <x v="0"/>
    <n v="68"/>
    <x v="0"/>
    <x v="0"/>
    <x v="651"/>
    <n v="80.694007470529073"/>
    <n v="2"/>
    <s v="Low"/>
    <x v="2"/>
    <n v="2.8169014084507043E-2"/>
    <x v="0"/>
    <x v="2"/>
  </r>
  <r>
    <s v="3033-TMYG"/>
    <x v="1"/>
    <x v="12"/>
    <x v="4"/>
    <x v="1"/>
    <s v="KY"/>
    <x v="1"/>
    <n v="24"/>
    <x v="1"/>
    <n v="3"/>
    <x v="0"/>
    <x v="1"/>
    <n v="20"/>
    <x v="1"/>
    <x v="11"/>
    <x v="1102"/>
    <n v="21.250128656062621"/>
    <n v="1"/>
    <s v="Low"/>
    <x v="0"/>
    <n v="1"/>
    <x v="2"/>
    <x v="0"/>
  </r>
  <r>
    <s v="4665-FOTL"/>
    <x v="0"/>
    <x v="34"/>
    <x v="1"/>
    <x v="1"/>
    <s v="VT"/>
    <x v="0"/>
    <n v="75"/>
    <x v="0"/>
    <n v="0"/>
    <x v="1"/>
    <x v="1"/>
    <n v="33"/>
    <x v="0"/>
    <x v="0"/>
    <x v="1419"/>
    <n v="38.942743960214017"/>
    <n v="2"/>
    <s v="Low"/>
    <x v="1"/>
    <n v="3.0303030303030304E-2"/>
    <x v="1"/>
    <x v="3"/>
  </r>
  <r>
    <s v="9552-RQZR"/>
    <x v="0"/>
    <x v="57"/>
    <x v="0"/>
    <x v="0"/>
    <s v="KS"/>
    <x v="0"/>
    <n v="38"/>
    <x v="0"/>
    <n v="0"/>
    <x v="2"/>
    <x v="0"/>
    <n v="9"/>
    <x v="0"/>
    <x v="0"/>
    <x v="434"/>
    <n v="8.5590373794666199"/>
    <n v="5"/>
    <s v="Medium"/>
    <x v="0"/>
    <n v="6.8493150684931503E-2"/>
    <x v="0"/>
    <x v="1"/>
  </r>
  <r>
    <s v="0365-DJZO"/>
    <x v="0"/>
    <x v="20"/>
    <x v="1"/>
    <x v="1"/>
    <s v="WV"/>
    <x v="0"/>
    <n v="76"/>
    <x v="0"/>
    <n v="0"/>
    <x v="2"/>
    <x v="1"/>
    <n v="27"/>
    <x v="0"/>
    <x v="0"/>
    <x v="1340"/>
    <n v="30.427706093709649"/>
    <n v="1"/>
    <s v="Low"/>
    <x v="1"/>
    <n v="5.5555555555555552E-2"/>
    <x v="1"/>
    <x v="0"/>
  </r>
  <r>
    <s v="9100-JXEL"/>
    <x v="0"/>
    <x v="51"/>
    <x v="1"/>
    <x v="0"/>
    <s v="WY"/>
    <x v="1"/>
    <n v="60"/>
    <x v="0"/>
    <n v="0"/>
    <x v="0"/>
    <x v="1"/>
    <n v="38"/>
    <x v="0"/>
    <x v="0"/>
    <x v="26"/>
    <n v="32.30434290519861"/>
    <n v="1"/>
    <s v="Low"/>
    <x v="1"/>
    <n v="0.125"/>
    <x v="0"/>
    <x v="2"/>
  </r>
  <r>
    <s v="3490-UHAR"/>
    <x v="0"/>
    <x v="29"/>
    <x v="1"/>
    <x v="1"/>
    <s v="TN"/>
    <x v="0"/>
    <n v="78"/>
    <x v="0"/>
    <n v="0"/>
    <x v="1"/>
    <x v="1"/>
    <n v="44"/>
    <x v="0"/>
    <x v="0"/>
    <x v="753"/>
    <n v="39.371666745114872"/>
    <n v="5"/>
    <s v="Medium"/>
    <x v="1"/>
    <n v="7.4626865671641784E-2"/>
    <x v="1"/>
    <x v="0"/>
  </r>
  <r>
    <s v="2291-SBUJ"/>
    <x v="0"/>
    <x v="36"/>
    <x v="1"/>
    <x v="1"/>
    <s v="WV"/>
    <x v="1"/>
    <n v="74"/>
    <x v="0"/>
    <n v="0"/>
    <x v="0"/>
    <x v="1"/>
    <n v="40"/>
    <x v="0"/>
    <x v="0"/>
    <x v="65"/>
    <n v="45.02907153453183"/>
    <n v="2"/>
    <s v="Low"/>
    <x v="1"/>
    <n v="0.5"/>
    <x v="1"/>
    <x v="0"/>
  </r>
  <r>
    <s v="8289-PKJH"/>
    <x v="1"/>
    <x v="35"/>
    <x v="1"/>
    <x v="1"/>
    <s v="FL"/>
    <x v="1"/>
    <n v="68"/>
    <x v="0"/>
    <n v="0"/>
    <x v="0"/>
    <x v="1"/>
    <n v="33"/>
    <x v="1"/>
    <x v="7"/>
    <x v="296"/>
    <n v="35.849419885183373"/>
    <n v="7"/>
    <s v="High"/>
    <x v="1"/>
    <n v="0.28000000000000003"/>
    <x v="1"/>
    <x v="0"/>
  </r>
  <r>
    <s v="8273-MSZT"/>
    <x v="0"/>
    <x v="12"/>
    <x v="1"/>
    <x v="1"/>
    <s v="KY"/>
    <x v="1"/>
    <n v="26"/>
    <x v="0"/>
    <n v="0"/>
    <x v="0"/>
    <x v="1"/>
    <n v="27"/>
    <x v="0"/>
    <x v="0"/>
    <x v="1208"/>
    <n v="27.938604792433122"/>
    <n v="9"/>
    <s v="High"/>
    <x v="1"/>
    <n v="9"/>
    <x v="2"/>
    <x v="0"/>
  </r>
  <r>
    <s v="4195-GZTI"/>
    <x v="0"/>
    <x v="59"/>
    <x v="1"/>
    <x v="1"/>
    <s v="MO"/>
    <x v="1"/>
    <n v="33"/>
    <x v="1"/>
    <n v="3"/>
    <x v="1"/>
    <x v="1"/>
    <n v="56"/>
    <x v="0"/>
    <x v="0"/>
    <x v="258"/>
    <n v="46.407234803407967"/>
    <n v="1"/>
    <s v="Low"/>
    <x v="2"/>
    <n v="0.02"/>
    <x v="0"/>
    <x v="1"/>
  </r>
  <r>
    <s v="3938-QCBR"/>
    <x v="1"/>
    <x v="37"/>
    <x v="0"/>
    <x v="1"/>
    <s v="OH"/>
    <x v="1"/>
    <n v="46"/>
    <x v="0"/>
    <n v="0"/>
    <x v="0"/>
    <x v="0"/>
    <n v="20"/>
    <x v="1"/>
    <x v="7"/>
    <x v="991"/>
    <n v="22.782551376883731"/>
    <n v="3"/>
    <s v="Medium"/>
    <x v="0"/>
    <n v="0.42857142857142855"/>
    <x v="0"/>
    <x v="1"/>
  </r>
  <r>
    <s v="7912-TRXF"/>
    <x v="1"/>
    <x v="8"/>
    <x v="1"/>
    <x v="1"/>
    <s v="WI"/>
    <x v="0"/>
    <n v="50"/>
    <x v="0"/>
    <n v="0"/>
    <x v="0"/>
    <x v="1"/>
    <n v="58"/>
    <x v="5"/>
    <x v="5"/>
    <x v="917"/>
    <n v="53.134819585689108"/>
    <n v="0"/>
    <s v="None"/>
    <x v="2"/>
    <n v="0"/>
    <x v="0"/>
    <x v="1"/>
  </r>
  <r>
    <s v="4024-KGZL"/>
    <x v="1"/>
    <x v="74"/>
    <x v="4"/>
    <x v="1"/>
    <s v="NV"/>
    <x v="1"/>
    <n v="41"/>
    <x v="0"/>
    <n v="0"/>
    <x v="0"/>
    <x v="1"/>
    <n v="33"/>
    <x v="5"/>
    <x v="5"/>
    <x v="1089"/>
    <n v="36.253031395904223"/>
    <n v="5"/>
    <s v="Medium"/>
    <x v="1"/>
    <n v="9.4339622641509441E-2"/>
    <x v="0"/>
    <x v="2"/>
  </r>
  <r>
    <s v="2968-YTIE"/>
    <x v="0"/>
    <x v="9"/>
    <x v="1"/>
    <x v="1"/>
    <s v="FL"/>
    <x v="0"/>
    <n v="37"/>
    <x v="0"/>
    <n v="0"/>
    <x v="0"/>
    <x v="0"/>
    <n v="15"/>
    <x v="0"/>
    <x v="0"/>
    <x v="57"/>
    <n v="16.449800133768679"/>
    <n v="7"/>
    <s v="High"/>
    <x v="0"/>
    <n v="2.3333333333333335"/>
    <x v="0"/>
    <x v="0"/>
  </r>
  <r>
    <s v="6885-UVOX"/>
    <x v="1"/>
    <x v="37"/>
    <x v="3"/>
    <x v="1"/>
    <s v="AZ"/>
    <x v="0"/>
    <n v="27"/>
    <x v="0"/>
    <n v="0"/>
    <x v="0"/>
    <x v="1"/>
    <n v="36"/>
    <x v="3"/>
    <x v="2"/>
    <x v="551"/>
    <n v="31.220881141103629"/>
    <n v="6"/>
    <s v="High"/>
    <x v="1"/>
    <n v="0.8571428571428571"/>
    <x v="2"/>
    <x v="2"/>
  </r>
  <r>
    <s v="9647-GHCY"/>
    <x v="0"/>
    <x v="54"/>
    <x v="2"/>
    <x v="0"/>
    <s v="OK"/>
    <x v="0"/>
    <n v="60"/>
    <x v="0"/>
    <n v="0"/>
    <x v="0"/>
    <x v="0"/>
    <n v="8"/>
    <x v="0"/>
    <x v="0"/>
    <x v="873"/>
    <n v="9.1901970318484061"/>
    <n v="6"/>
    <s v="High"/>
    <x v="0"/>
    <n v="0.6"/>
    <x v="0"/>
    <x v="0"/>
  </r>
  <r>
    <s v="5805-SKYM"/>
    <x v="1"/>
    <x v="12"/>
    <x v="2"/>
    <x v="1"/>
    <s v="KY"/>
    <x v="0"/>
    <n v="84"/>
    <x v="0"/>
    <n v="0"/>
    <x v="0"/>
    <x v="1"/>
    <n v="24"/>
    <x v="2"/>
    <x v="3"/>
    <x v="219"/>
    <n v="27.33921745035196"/>
    <n v="0"/>
    <s v="None"/>
    <x v="1"/>
    <n v="0"/>
    <x v="1"/>
    <x v="0"/>
  </r>
  <r>
    <s v="6826-TUEE"/>
    <x v="0"/>
    <x v="9"/>
    <x v="1"/>
    <x v="0"/>
    <s v="WV"/>
    <x v="0"/>
    <n v="56"/>
    <x v="0"/>
    <n v="0"/>
    <x v="0"/>
    <x v="0"/>
    <n v="12"/>
    <x v="0"/>
    <x v="0"/>
    <x v="82"/>
    <n v="13.73298728063374"/>
    <n v="6"/>
    <s v="High"/>
    <x v="0"/>
    <n v="2"/>
    <x v="0"/>
    <x v="0"/>
  </r>
  <r>
    <s v="0447-IUAA"/>
    <x v="0"/>
    <x v="8"/>
    <x v="1"/>
    <x v="0"/>
    <s v="OH"/>
    <x v="1"/>
    <n v="21"/>
    <x v="0"/>
    <n v="0"/>
    <x v="0"/>
    <x v="0"/>
    <n v="9"/>
    <x v="0"/>
    <x v="0"/>
    <x v="1040"/>
    <n v="9.81056325280659"/>
    <n v="10"/>
    <s v="High"/>
    <x v="0"/>
    <n v="5"/>
    <x v="2"/>
    <x v="1"/>
  </r>
  <r>
    <s v="0862-LBSM"/>
    <x v="0"/>
    <x v="22"/>
    <x v="1"/>
    <x v="1"/>
    <s v="MA"/>
    <x v="0"/>
    <n v="65"/>
    <x v="0"/>
    <n v="0"/>
    <x v="1"/>
    <x v="0"/>
    <n v="30"/>
    <x v="0"/>
    <x v="0"/>
    <x v="146"/>
    <n v="35.961888941673593"/>
    <n v="0"/>
    <s v="None"/>
    <x v="1"/>
    <n v="0"/>
    <x v="0"/>
    <x v="3"/>
  </r>
  <r>
    <s v="5765-SMSP"/>
    <x v="0"/>
    <x v="12"/>
    <x v="2"/>
    <x v="1"/>
    <s v="AL"/>
    <x v="1"/>
    <n v="53"/>
    <x v="0"/>
    <n v="0"/>
    <x v="0"/>
    <x v="0"/>
    <n v="32"/>
    <x v="0"/>
    <x v="0"/>
    <x v="741"/>
    <n v="36.633529178223156"/>
    <n v="7"/>
    <s v="High"/>
    <x v="1"/>
    <n v="7"/>
    <x v="0"/>
    <x v="0"/>
  </r>
  <r>
    <s v="1357-UAXK"/>
    <x v="0"/>
    <x v="57"/>
    <x v="1"/>
    <x v="1"/>
    <s v="OK"/>
    <x v="0"/>
    <n v="22"/>
    <x v="1"/>
    <n v="5"/>
    <x v="2"/>
    <x v="0"/>
    <n v="43"/>
    <x v="0"/>
    <x v="0"/>
    <x v="216"/>
    <n v="39.072615732718589"/>
    <n v="7"/>
    <s v="High"/>
    <x v="1"/>
    <n v="9.5890410958904104E-2"/>
    <x v="2"/>
    <x v="0"/>
  </r>
  <r>
    <s v="4810-KXKF"/>
    <x v="0"/>
    <x v="39"/>
    <x v="1"/>
    <x v="1"/>
    <s v="OR"/>
    <x v="0"/>
    <n v="44"/>
    <x v="1"/>
    <n v="5"/>
    <x v="2"/>
    <x v="1"/>
    <n v="46"/>
    <x v="0"/>
    <x v="0"/>
    <x v="1247"/>
    <n v="45.330387539789911"/>
    <n v="4"/>
    <s v="Medium"/>
    <x v="1"/>
    <n v="5.6338028169014086E-2"/>
    <x v="0"/>
    <x v="2"/>
  </r>
  <r>
    <s v="8710-BSFN"/>
    <x v="1"/>
    <x v="8"/>
    <x v="5"/>
    <x v="1"/>
    <s v="ME"/>
    <x v="0"/>
    <n v="28"/>
    <x v="0"/>
    <n v="0"/>
    <x v="0"/>
    <x v="1"/>
    <n v="43"/>
    <x v="3"/>
    <x v="8"/>
    <x v="1225"/>
    <n v="37.33053352152988"/>
    <n v="4"/>
    <s v="Medium"/>
    <x v="1"/>
    <n v="2"/>
    <x v="2"/>
    <x v="3"/>
  </r>
  <r>
    <s v="3047-XYBO"/>
    <x v="0"/>
    <x v="41"/>
    <x v="1"/>
    <x v="1"/>
    <s v="MI"/>
    <x v="0"/>
    <n v="48"/>
    <x v="0"/>
    <n v="0"/>
    <x v="1"/>
    <x v="1"/>
    <n v="41"/>
    <x v="0"/>
    <x v="0"/>
    <x v="805"/>
    <n v="41.612935395068682"/>
    <n v="8"/>
    <s v="High"/>
    <x v="1"/>
    <n v="0.11428571428571428"/>
    <x v="0"/>
    <x v="1"/>
  </r>
  <r>
    <s v="3389-CMVK"/>
    <x v="0"/>
    <x v="5"/>
    <x v="0"/>
    <x v="1"/>
    <s v="ME"/>
    <x v="1"/>
    <n v="33"/>
    <x v="0"/>
    <n v="0"/>
    <x v="1"/>
    <x v="1"/>
    <n v="43"/>
    <x v="0"/>
    <x v="0"/>
    <x v="1032"/>
    <n v="37.184609595098749"/>
    <n v="9"/>
    <s v="High"/>
    <x v="1"/>
    <n v="0.3"/>
    <x v="0"/>
    <x v="3"/>
  </r>
  <r>
    <s v="0023-JOAG"/>
    <x v="1"/>
    <x v="45"/>
    <x v="5"/>
    <x v="1"/>
    <s v="TN"/>
    <x v="1"/>
    <n v="75"/>
    <x v="0"/>
    <n v="0"/>
    <x v="0"/>
    <x v="1"/>
    <n v="51"/>
    <x v="2"/>
    <x v="6"/>
    <x v="1420"/>
    <n v="59.337094692410012"/>
    <n v="0"/>
    <s v="None"/>
    <x v="2"/>
    <n v="0"/>
    <x v="1"/>
    <x v="0"/>
  </r>
  <r>
    <s v="8180-BAHI"/>
    <x v="0"/>
    <x v="49"/>
    <x v="1"/>
    <x v="1"/>
    <s v="ME"/>
    <x v="0"/>
    <n v="43"/>
    <x v="0"/>
    <n v="0"/>
    <x v="0"/>
    <x v="1"/>
    <n v="20"/>
    <x v="0"/>
    <x v="0"/>
    <x v="1188"/>
    <n v="17.07585513634821"/>
    <n v="4"/>
    <s v="Medium"/>
    <x v="0"/>
    <n v="7.1428571428571425E-2"/>
    <x v="0"/>
    <x v="3"/>
  </r>
  <r>
    <s v="2473-PMJM"/>
    <x v="1"/>
    <x v="36"/>
    <x v="1"/>
    <x v="1"/>
    <s v="MO"/>
    <x v="0"/>
    <n v="57"/>
    <x v="0"/>
    <n v="0"/>
    <x v="0"/>
    <x v="1"/>
    <n v="63"/>
    <x v="1"/>
    <x v="7"/>
    <x v="1407"/>
    <n v="69.448749164153739"/>
    <n v="0"/>
    <s v="None"/>
    <x v="2"/>
    <n v="0"/>
    <x v="0"/>
    <x v="1"/>
  </r>
  <r>
    <s v="4913-UDOI"/>
    <x v="0"/>
    <x v="56"/>
    <x v="1"/>
    <x v="1"/>
    <s v="CT"/>
    <x v="0"/>
    <n v="72"/>
    <x v="0"/>
    <n v="0"/>
    <x v="0"/>
    <x v="1"/>
    <n v="20"/>
    <x v="0"/>
    <x v="0"/>
    <x v="1318"/>
    <n v="23.510966410521949"/>
    <n v="4"/>
    <s v="Medium"/>
    <x v="0"/>
    <n v="5.8823529411764705E-2"/>
    <x v="1"/>
    <x v="3"/>
  </r>
  <r>
    <s v="7879-YFUU"/>
    <x v="1"/>
    <x v="68"/>
    <x v="1"/>
    <x v="1"/>
    <s v="FL"/>
    <x v="0"/>
    <n v="24"/>
    <x v="0"/>
    <n v="0"/>
    <x v="1"/>
    <x v="0"/>
    <n v="64"/>
    <x v="3"/>
    <x v="2"/>
    <x v="189"/>
    <n v="64.203521158765724"/>
    <n v="7"/>
    <s v="High"/>
    <x v="2"/>
    <n v="0.14285714285714285"/>
    <x v="2"/>
    <x v="0"/>
  </r>
  <r>
    <s v="7206-EOID"/>
    <x v="1"/>
    <x v="36"/>
    <x v="3"/>
    <x v="1"/>
    <s v="IA"/>
    <x v="0"/>
    <n v="45"/>
    <x v="0"/>
    <n v="0"/>
    <x v="0"/>
    <x v="0"/>
    <n v="26"/>
    <x v="1"/>
    <x v="7"/>
    <x v="1400"/>
    <n v="25.986166687659061"/>
    <n v="0"/>
    <s v="None"/>
    <x v="1"/>
    <n v="0"/>
    <x v="0"/>
    <x v="1"/>
  </r>
  <r>
    <s v="1890-VWNQ"/>
    <x v="0"/>
    <x v="16"/>
    <x v="1"/>
    <x v="0"/>
    <s v="OK"/>
    <x v="0"/>
    <n v="75"/>
    <x v="0"/>
    <n v="0"/>
    <x v="1"/>
    <x v="0"/>
    <n v="57"/>
    <x v="0"/>
    <x v="0"/>
    <x v="746"/>
    <n v="65.961793200162063"/>
    <n v="2"/>
    <s v="Low"/>
    <x v="2"/>
    <n v="2.7777777777777776E-2"/>
    <x v="1"/>
    <x v="0"/>
  </r>
  <r>
    <s v="3710-CKXY"/>
    <x v="0"/>
    <x v="32"/>
    <x v="1"/>
    <x v="0"/>
    <s v="MD"/>
    <x v="1"/>
    <n v="47"/>
    <x v="1"/>
    <n v="4"/>
    <x v="2"/>
    <x v="0"/>
    <n v="10"/>
    <x v="0"/>
    <x v="0"/>
    <x v="737"/>
    <n v="11.02097775781173"/>
    <n v="5"/>
    <s v="Medium"/>
    <x v="0"/>
    <n v="0.13513513513513514"/>
    <x v="0"/>
    <x v="0"/>
  </r>
  <r>
    <s v="9273-SLLE"/>
    <x v="1"/>
    <x v="36"/>
    <x v="3"/>
    <x v="1"/>
    <s v="AR"/>
    <x v="1"/>
    <n v="42"/>
    <x v="0"/>
    <n v="0"/>
    <x v="0"/>
    <x v="0"/>
    <n v="18"/>
    <x v="1"/>
    <x v="7"/>
    <x v="924"/>
    <n v="19.39801701985801"/>
    <n v="4"/>
    <s v="Medium"/>
    <x v="0"/>
    <n v="1"/>
    <x v="0"/>
    <x v="0"/>
  </r>
  <r>
    <s v="0114-WIND"/>
    <x v="0"/>
    <x v="15"/>
    <x v="1"/>
    <x v="1"/>
    <s v="MT"/>
    <x v="1"/>
    <n v="65"/>
    <x v="0"/>
    <n v="0"/>
    <x v="1"/>
    <x v="1"/>
    <n v="35"/>
    <x v="0"/>
    <x v="0"/>
    <x v="1291"/>
    <n v="36.302953528234347"/>
    <n v="3"/>
    <s v="Medium"/>
    <x v="1"/>
    <n v="8.3333333333333329E-2"/>
    <x v="0"/>
    <x v="2"/>
  </r>
  <r>
    <s v="5708-KVWR"/>
    <x v="0"/>
    <x v="23"/>
    <x v="1"/>
    <x v="1"/>
    <s v="IA"/>
    <x v="0"/>
    <n v="69"/>
    <x v="0"/>
    <n v="0"/>
    <x v="1"/>
    <x v="1"/>
    <n v="41"/>
    <x v="0"/>
    <x v="0"/>
    <x v="1367"/>
    <n v="34.221372352368583"/>
    <n v="8"/>
    <s v="High"/>
    <x v="1"/>
    <n v="0.18604651162790697"/>
    <x v="1"/>
    <x v="1"/>
  </r>
  <r>
    <s v="0778-TZXY"/>
    <x v="1"/>
    <x v="36"/>
    <x v="4"/>
    <x v="1"/>
    <s v="OH"/>
    <x v="1"/>
    <n v="19"/>
    <x v="0"/>
    <n v="0"/>
    <x v="0"/>
    <x v="1"/>
    <n v="56"/>
    <x v="2"/>
    <x v="21"/>
    <x v="948"/>
    <n v="64.451358677310481"/>
    <n v="2"/>
    <s v="Low"/>
    <x v="2"/>
    <n v="0.5"/>
    <x v="2"/>
    <x v="1"/>
  </r>
  <r>
    <s v="0200-SLDQ"/>
    <x v="0"/>
    <x v="22"/>
    <x v="1"/>
    <x v="1"/>
    <s v="MS"/>
    <x v="0"/>
    <n v="25"/>
    <x v="0"/>
    <n v="0"/>
    <x v="1"/>
    <x v="0"/>
    <n v="46"/>
    <x v="0"/>
    <x v="0"/>
    <x v="646"/>
    <n v="44.118095155992123"/>
    <n v="6"/>
    <s v="High"/>
    <x v="1"/>
    <n v="0.54545454545454541"/>
    <x v="2"/>
    <x v="0"/>
  </r>
  <r>
    <s v="4788-MBAV"/>
    <x v="0"/>
    <x v="5"/>
    <x v="1"/>
    <x v="1"/>
    <s v="OK"/>
    <x v="0"/>
    <n v="41"/>
    <x v="0"/>
    <n v="0"/>
    <x v="1"/>
    <x v="0"/>
    <n v="37"/>
    <x v="0"/>
    <x v="0"/>
    <x v="789"/>
    <n v="43.562620022549012"/>
    <n v="1"/>
    <s v="Low"/>
    <x v="1"/>
    <n v="3.3333333333333333E-2"/>
    <x v="0"/>
    <x v="0"/>
  </r>
  <r>
    <s v="3198-AVWW"/>
    <x v="0"/>
    <x v="8"/>
    <x v="1"/>
    <x v="1"/>
    <s v="AK"/>
    <x v="1"/>
    <n v="22"/>
    <x v="0"/>
    <n v="0"/>
    <x v="0"/>
    <x v="0"/>
    <n v="25"/>
    <x v="0"/>
    <x v="0"/>
    <x v="328"/>
    <n v="26.392420499231861"/>
    <n v="1"/>
    <s v="Low"/>
    <x v="1"/>
    <n v="0.5"/>
    <x v="2"/>
    <x v="2"/>
  </r>
  <r>
    <s v="9770-VPWI"/>
    <x v="1"/>
    <x v="11"/>
    <x v="4"/>
    <x v="0"/>
    <s v="AZ"/>
    <x v="1"/>
    <n v="29"/>
    <x v="0"/>
    <n v="0"/>
    <x v="0"/>
    <x v="0"/>
    <n v="8"/>
    <x v="3"/>
    <x v="8"/>
    <x v="804"/>
    <n v="7.8563673511185046"/>
    <n v="6"/>
    <s v="High"/>
    <x v="0"/>
    <n v="1.2"/>
    <x v="2"/>
    <x v="2"/>
  </r>
  <r>
    <s v="6776-WWYB"/>
    <x v="0"/>
    <x v="12"/>
    <x v="1"/>
    <x v="0"/>
    <s v="MN"/>
    <x v="0"/>
    <n v="37"/>
    <x v="0"/>
    <n v="0"/>
    <x v="0"/>
    <x v="1"/>
    <n v="11"/>
    <x v="0"/>
    <x v="0"/>
    <x v="686"/>
    <n v="10.677995788899951"/>
    <n v="6"/>
    <s v="High"/>
    <x v="0"/>
    <n v="6"/>
    <x v="0"/>
    <x v="1"/>
  </r>
  <r>
    <s v="0915-YHYO"/>
    <x v="0"/>
    <x v="70"/>
    <x v="1"/>
    <x v="0"/>
    <s v="MS"/>
    <x v="0"/>
    <n v="67"/>
    <x v="0"/>
    <n v="0"/>
    <x v="2"/>
    <x v="0"/>
    <n v="25"/>
    <x v="0"/>
    <x v="0"/>
    <x v="804"/>
    <n v="21.482633672218789"/>
    <n v="10"/>
    <s v="High"/>
    <x v="1"/>
    <n v="0.16949152542372881"/>
    <x v="1"/>
    <x v="0"/>
  </r>
  <r>
    <s v="1022-MXDZ"/>
    <x v="0"/>
    <x v="58"/>
    <x v="1"/>
    <x v="0"/>
    <s v="LA"/>
    <x v="0"/>
    <n v="59"/>
    <x v="0"/>
    <n v="0"/>
    <x v="1"/>
    <x v="1"/>
    <n v="12"/>
    <x v="0"/>
    <x v="0"/>
    <x v="995"/>
    <n v="11.304103254206449"/>
    <n v="9"/>
    <s v="High"/>
    <x v="0"/>
    <n v="0.28125"/>
    <x v="0"/>
    <x v="0"/>
  </r>
  <r>
    <s v="7577-EYLJ"/>
    <x v="1"/>
    <x v="31"/>
    <x v="1"/>
    <x v="1"/>
    <s v="WA"/>
    <x v="0"/>
    <n v="67"/>
    <x v="0"/>
    <n v="0"/>
    <x v="0"/>
    <x v="1"/>
    <n v="50"/>
    <x v="5"/>
    <x v="12"/>
    <x v="114"/>
    <n v="59.356436991613592"/>
    <n v="1"/>
    <s v="Low"/>
    <x v="1"/>
    <n v="4.5454545454545456E-2"/>
    <x v="1"/>
    <x v="2"/>
  </r>
  <r>
    <s v="9345-IZSK"/>
    <x v="0"/>
    <x v="0"/>
    <x v="2"/>
    <x v="1"/>
    <s v="SD"/>
    <x v="1"/>
    <n v="33"/>
    <x v="1"/>
    <n v="4"/>
    <x v="0"/>
    <x v="0"/>
    <n v="31"/>
    <x v="0"/>
    <x v="0"/>
    <x v="330"/>
    <n v="33.706979433347378"/>
    <n v="8"/>
    <s v="High"/>
    <x v="1"/>
    <n v="0.33333333333333331"/>
    <x v="0"/>
    <x v="1"/>
  </r>
  <r>
    <s v="3068-EWHA"/>
    <x v="0"/>
    <x v="56"/>
    <x v="1"/>
    <x v="0"/>
    <s v="MA"/>
    <x v="0"/>
    <n v="58"/>
    <x v="0"/>
    <n v="0"/>
    <x v="2"/>
    <x v="0"/>
    <n v="16"/>
    <x v="0"/>
    <x v="0"/>
    <x v="737"/>
    <n v="17.150522694660239"/>
    <n v="5"/>
    <s v="Medium"/>
    <x v="0"/>
    <n v="7.3529411764705885E-2"/>
    <x v="0"/>
    <x v="3"/>
  </r>
  <r>
    <s v="2875-PAMY"/>
    <x v="1"/>
    <x v="11"/>
    <x v="5"/>
    <x v="1"/>
    <s v="LA"/>
    <x v="0"/>
    <n v="23"/>
    <x v="0"/>
    <n v="0"/>
    <x v="0"/>
    <x v="1"/>
    <n v="39"/>
    <x v="1"/>
    <x v="13"/>
    <x v="484"/>
    <n v="44.514772337528477"/>
    <n v="2"/>
    <s v="Low"/>
    <x v="1"/>
    <n v="0.4"/>
    <x v="2"/>
    <x v="0"/>
  </r>
  <r>
    <s v="1629-PDTQ"/>
    <x v="0"/>
    <x v="12"/>
    <x v="1"/>
    <x v="1"/>
    <s v="LA"/>
    <x v="1"/>
    <n v="76"/>
    <x v="0"/>
    <n v="0"/>
    <x v="1"/>
    <x v="1"/>
    <n v="42"/>
    <x v="0"/>
    <x v="0"/>
    <x v="816"/>
    <n v="39.946611165794991"/>
    <n v="1"/>
    <s v="Low"/>
    <x v="1"/>
    <n v="1"/>
    <x v="1"/>
    <x v="0"/>
  </r>
  <r>
    <s v="4727-JGGF"/>
    <x v="0"/>
    <x v="43"/>
    <x v="1"/>
    <x v="0"/>
    <s v="AR"/>
    <x v="1"/>
    <n v="61"/>
    <x v="1"/>
    <n v="6"/>
    <x v="0"/>
    <x v="1"/>
    <n v="43"/>
    <x v="0"/>
    <x v="0"/>
    <x v="62"/>
    <n v="38.787071977812133"/>
    <n v="7"/>
    <s v="High"/>
    <x v="1"/>
    <n v="0.2413793103448276"/>
    <x v="0"/>
    <x v="0"/>
  </r>
  <r>
    <s v="5120-VZYL"/>
    <x v="0"/>
    <x v="21"/>
    <x v="1"/>
    <x v="1"/>
    <s v="VA"/>
    <x v="0"/>
    <n v="44"/>
    <x v="1"/>
    <n v="2"/>
    <x v="0"/>
    <x v="0"/>
    <n v="23"/>
    <x v="0"/>
    <x v="0"/>
    <x v="1073"/>
    <n v="26.29291319224188"/>
    <n v="3"/>
    <s v="Medium"/>
    <x v="1"/>
    <n v="0.5"/>
    <x v="0"/>
    <x v="0"/>
  </r>
  <r>
    <s v="7177-EXXC"/>
    <x v="1"/>
    <x v="0"/>
    <x v="0"/>
    <x v="1"/>
    <s v="WI"/>
    <x v="0"/>
    <n v="51"/>
    <x v="0"/>
    <n v="0"/>
    <x v="0"/>
    <x v="1"/>
    <n v="45"/>
    <x v="5"/>
    <x v="5"/>
    <x v="992"/>
    <n v="52.264888974549372"/>
    <n v="9"/>
    <s v="High"/>
    <x v="1"/>
    <n v="0.375"/>
    <x v="0"/>
    <x v="1"/>
  </r>
  <r>
    <s v="2709-ZVUN"/>
    <x v="0"/>
    <x v="63"/>
    <x v="0"/>
    <x v="0"/>
    <s v="ME"/>
    <x v="0"/>
    <n v="47"/>
    <x v="0"/>
    <n v="0"/>
    <x v="1"/>
    <x v="0"/>
    <n v="15"/>
    <x v="0"/>
    <x v="0"/>
    <x v="1301"/>
    <n v="12.987690930914169"/>
    <n v="5"/>
    <s v="Medium"/>
    <x v="0"/>
    <n v="0.10638297872340426"/>
    <x v="0"/>
    <x v="3"/>
  </r>
  <r>
    <s v="4585-KPSG"/>
    <x v="1"/>
    <x v="12"/>
    <x v="4"/>
    <x v="1"/>
    <s v="AZ"/>
    <x v="1"/>
    <n v="34"/>
    <x v="0"/>
    <n v="0"/>
    <x v="0"/>
    <x v="1"/>
    <n v="25"/>
    <x v="1"/>
    <x v="9"/>
    <x v="425"/>
    <n v="20.456183315929731"/>
    <n v="2"/>
    <s v="Low"/>
    <x v="1"/>
    <n v="2"/>
    <x v="0"/>
    <x v="2"/>
  </r>
  <r>
    <s v="2247-XWFH"/>
    <x v="1"/>
    <x v="12"/>
    <x v="5"/>
    <x v="1"/>
    <s v="ID"/>
    <x v="0"/>
    <n v="30"/>
    <x v="0"/>
    <n v="0"/>
    <x v="0"/>
    <x v="3"/>
    <n v="28"/>
    <x v="1"/>
    <x v="9"/>
    <x v="1106"/>
    <n v="23.36569319057288"/>
    <n v="10"/>
    <s v="High"/>
    <x v="1"/>
    <n v="10"/>
    <x v="0"/>
    <x v="2"/>
  </r>
  <r>
    <s v="5085-HANG"/>
    <x v="0"/>
    <x v="0"/>
    <x v="1"/>
    <x v="0"/>
    <s v="WV"/>
    <x v="0"/>
    <n v="47"/>
    <x v="0"/>
    <n v="0"/>
    <x v="1"/>
    <x v="0"/>
    <n v="10"/>
    <x v="0"/>
    <x v="0"/>
    <x v="320"/>
    <n v="8.6564672254824089"/>
    <n v="0"/>
    <s v="None"/>
    <x v="0"/>
    <n v="0"/>
    <x v="0"/>
    <x v="0"/>
  </r>
  <r>
    <s v="4303-LPJG"/>
    <x v="0"/>
    <x v="68"/>
    <x v="1"/>
    <x v="0"/>
    <s v="PA"/>
    <x v="0"/>
    <n v="45"/>
    <x v="0"/>
    <n v="0"/>
    <x v="0"/>
    <x v="1"/>
    <n v="39"/>
    <x v="0"/>
    <x v="0"/>
    <x v="1290"/>
    <n v="37.863885553551697"/>
    <n v="4"/>
    <s v="Medium"/>
    <x v="1"/>
    <n v="8.1632653061224483E-2"/>
    <x v="0"/>
    <x v="3"/>
  </r>
  <r>
    <s v="6581-GJPT"/>
    <x v="0"/>
    <x v="17"/>
    <x v="2"/>
    <x v="1"/>
    <s v="LA"/>
    <x v="0"/>
    <n v="41"/>
    <x v="1"/>
    <n v="4"/>
    <x v="1"/>
    <x v="1"/>
    <n v="18"/>
    <x v="0"/>
    <x v="0"/>
    <x v="407"/>
    <n v="16.382618740116332"/>
    <n v="0"/>
    <s v="None"/>
    <x v="0"/>
    <n v="0"/>
    <x v="0"/>
    <x v="0"/>
  </r>
  <r>
    <s v="6154-ANYU"/>
    <x v="0"/>
    <x v="37"/>
    <x v="1"/>
    <x v="1"/>
    <s v="OK"/>
    <x v="0"/>
    <n v="61"/>
    <x v="0"/>
    <n v="0"/>
    <x v="0"/>
    <x v="1"/>
    <n v="44"/>
    <x v="0"/>
    <x v="0"/>
    <x v="319"/>
    <n v="37.208910107086552"/>
    <n v="3"/>
    <s v="Medium"/>
    <x v="1"/>
    <n v="0.42857142857142855"/>
    <x v="0"/>
    <x v="0"/>
  </r>
  <r>
    <s v="1564-AAIM"/>
    <x v="0"/>
    <x v="74"/>
    <x v="1"/>
    <x v="1"/>
    <s v="ID"/>
    <x v="1"/>
    <n v="25"/>
    <x v="0"/>
    <n v="0"/>
    <x v="2"/>
    <x v="0"/>
    <n v="51"/>
    <x v="0"/>
    <x v="0"/>
    <x v="1336"/>
    <n v="59.30778825874475"/>
    <n v="10"/>
    <s v="High"/>
    <x v="2"/>
    <n v="0.18867924528301888"/>
    <x v="2"/>
    <x v="2"/>
  </r>
  <r>
    <s v="0639-BWRD"/>
    <x v="0"/>
    <x v="45"/>
    <x v="1"/>
    <x v="1"/>
    <s v="ND"/>
    <x v="0"/>
    <n v="58"/>
    <x v="0"/>
    <n v="0"/>
    <x v="1"/>
    <x v="0"/>
    <n v="15"/>
    <x v="0"/>
    <x v="0"/>
    <x v="449"/>
    <n v="13.57825539699985"/>
    <n v="3"/>
    <s v="Medium"/>
    <x v="0"/>
    <n v="0.23076923076923078"/>
    <x v="0"/>
    <x v="1"/>
  </r>
  <r>
    <s v="1970-DKWU"/>
    <x v="0"/>
    <x v="19"/>
    <x v="1"/>
    <x v="1"/>
    <s v="MN"/>
    <x v="0"/>
    <n v="20"/>
    <x v="0"/>
    <n v="0"/>
    <x v="2"/>
    <x v="1"/>
    <n v="61"/>
    <x v="0"/>
    <x v="0"/>
    <x v="120"/>
    <n v="67.937312656094136"/>
    <n v="3"/>
    <s v="Medium"/>
    <x v="2"/>
    <n v="0.11538461538461539"/>
    <x v="2"/>
    <x v="1"/>
  </r>
  <r>
    <s v="1351-ERSV"/>
    <x v="1"/>
    <x v="12"/>
    <x v="3"/>
    <x v="1"/>
    <s v="ND"/>
    <x v="1"/>
    <n v="23"/>
    <x v="0"/>
    <n v="0"/>
    <x v="0"/>
    <x v="1"/>
    <n v="54"/>
    <x v="5"/>
    <x v="5"/>
    <x v="1253"/>
    <n v="47.674639486170179"/>
    <n v="1"/>
    <s v="Low"/>
    <x v="2"/>
    <n v="1"/>
    <x v="2"/>
    <x v="1"/>
  </r>
  <r>
    <s v="7522-HONA"/>
    <x v="1"/>
    <x v="51"/>
    <x v="4"/>
    <x v="1"/>
    <s v="LA"/>
    <x v="1"/>
    <n v="50"/>
    <x v="0"/>
    <n v="0"/>
    <x v="0"/>
    <x v="1"/>
    <n v="34"/>
    <x v="3"/>
    <x v="2"/>
    <x v="219"/>
    <n v="35.628896747155594"/>
    <n v="0"/>
    <s v="None"/>
    <x v="1"/>
    <n v="0"/>
    <x v="0"/>
    <x v="0"/>
  </r>
  <r>
    <s v="8449-OKKE"/>
    <x v="0"/>
    <x v="16"/>
    <x v="1"/>
    <x v="1"/>
    <s v="HI"/>
    <x v="0"/>
    <n v="41"/>
    <x v="0"/>
    <n v="0"/>
    <x v="2"/>
    <x v="0"/>
    <n v="45"/>
    <x v="0"/>
    <x v="0"/>
    <x v="538"/>
    <n v="37.622716716942087"/>
    <n v="10"/>
    <s v="High"/>
    <x v="1"/>
    <n v="0.1388888888888889"/>
    <x v="0"/>
    <x v="2"/>
  </r>
  <r>
    <s v="6693-FIOE"/>
    <x v="1"/>
    <x v="21"/>
    <x v="2"/>
    <x v="0"/>
    <s v="ID"/>
    <x v="1"/>
    <n v="72"/>
    <x v="0"/>
    <n v="0"/>
    <x v="0"/>
    <x v="1"/>
    <n v="43"/>
    <x v="1"/>
    <x v="9"/>
    <x v="769"/>
    <n v="41.825068127925"/>
    <n v="10"/>
    <s v="High"/>
    <x v="1"/>
    <n v="1.6666666666666667"/>
    <x v="1"/>
    <x v="2"/>
  </r>
  <r>
    <s v="6754-TEIK"/>
    <x v="0"/>
    <x v="10"/>
    <x v="1"/>
    <x v="1"/>
    <s v="ME"/>
    <x v="1"/>
    <n v="31"/>
    <x v="1"/>
    <n v="3"/>
    <x v="0"/>
    <x v="1"/>
    <n v="39"/>
    <x v="0"/>
    <x v="0"/>
    <x v="1360"/>
    <n v="39.402544972179783"/>
    <n v="0"/>
    <s v="None"/>
    <x v="1"/>
    <n v="0"/>
    <x v="0"/>
    <x v="3"/>
  </r>
  <r>
    <s v="4561-QWIY"/>
    <x v="1"/>
    <x v="5"/>
    <x v="2"/>
    <x v="1"/>
    <s v="GA"/>
    <x v="1"/>
    <n v="74"/>
    <x v="0"/>
    <n v="0"/>
    <x v="0"/>
    <x v="0"/>
    <n v="34"/>
    <x v="3"/>
    <x v="8"/>
    <x v="20"/>
    <n v="30.38928396105425"/>
    <n v="4"/>
    <s v="Medium"/>
    <x v="1"/>
    <n v="0.13333333333333333"/>
    <x v="1"/>
    <x v="0"/>
  </r>
  <r>
    <s v="7783-SMHU"/>
    <x v="0"/>
    <x v="28"/>
    <x v="1"/>
    <x v="1"/>
    <s v="CT"/>
    <x v="0"/>
    <n v="74"/>
    <x v="0"/>
    <n v="0"/>
    <x v="0"/>
    <x v="1"/>
    <n v="33"/>
    <x v="0"/>
    <x v="0"/>
    <x v="1417"/>
    <n v="33.43444148328944"/>
    <n v="3"/>
    <s v="Medium"/>
    <x v="1"/>
    <n v="0.17647058823529413"/>
    <x v="1"/>
    <x v="3"/>
  </r>
  <r>
    <s v="1077-ZWUU"/>
    <x v="0"/>
    <x v="33"/>
    <x v="1"/>
    <x v="1"/>
    <s v="SD"/>
    <x v="1"/>
    <n v="25"/>
    <x v="0"/>
    <n v="0"/>
    <x v="0"/>
    <x v="0"/>
    <n v="31"/>
    <x v="0"/>
    <x v="0"/>
    <x v="774"/>
    <n v="29.91858629145516"/>
    <n v="8"/>
    <s v="High"/>
    <x v="1"/>
    <n v="0.34782608695652173"/>
    <x v="2"/>
    <x v="1"/>
  </r>
  <r>
    <s v="4377-ZSVZ"/>
    <x v="1"/>
    <x v="12"/>
    <x v="4"/>
    <x v="1"/>
    <s v="WA"/>
    <x v="0"/>
    <n v="63"/>
    <x v="0"/>
    <n v="0"/>
    <x v="0"/>
    <x v="1"/>
    <n v="43"/>
    <x v="1"/>
    <x v="9"/>
    <x v="672"/>
    <n v="40.940376361355248"/>
    <n v="0"/>
    <s v="None"/>
    <x v="1"/>
    <n v="0"/>
    <x v="0"/>
    <x v="2"/>
  </r>
  <r>
    <s v="2280-ALIV"/>
    <x v="0"/>
    <x v="28"/>
    <x v="1"/>
    <x v="0"/>
    <s v="LA"/>
    <x v="1"/>
    <n v="54"/>
    <x v="1"/>
    <n v="2"/>
    <x v="1"/>
    <x v="1"/>
    <n v="6"/>
    <x v="0"/>
    <x v="0"/>
    <x v="1294"/>
    <n v="5.4987483403052124"/>
    <n v="9"/>
    <s v="High"/>
    <x v="0"/>
    <n v="0.52941176470588236"/>
    <x v="0"/>
    <x v="0"/>
  </r>
  <r>
    <s v="6556-OEBO"/>
    <x v="0"/>
    <x v="36"/>
    <x v="2"/>
    <x v="0"/>
    <s v="VA"/>
    <x v="0"/>
    <n v="50"/>
    <x v="0"/>
    <n v="0"/>
    <x v="1"/>
    <x v="1"/>
    <n v="13"/>
    <x v="0"/>
    <x v="0"/>
    <x v="1335"/>
    <n v="14.860648725204911"/>
    <n v="9"/>
    <s v="High"/>
    <x v="0"/>
    <n v="2.25"/>
    <x v="0"/>
    <x v="0"/>
  </r>
  <r>
    <s v="9835-YAHX"/>
    <x v="0"/>
    <x v="6"/>
    <x v="2"/>
    <x v="1"/>
    <s v="WA"/>
    <x v="1"/>
    <n v="32"/>
    <x v="1"/>
    <n v="2"/>
    <x v="0"/>
    <x v="1"/>
    <n v="27"/>
    <x v="0"/>
    <x v="0"/>
    <x v="1392"/>
    <n v="30.485427518566201"/>
    <n v="10"/>
    <s v="High"/>
    <x v="1"/>
    <n v="0.52631578947368418"/>
    <x v="0"/>
    <x v="2"/>
  </r>
  <r>
    <s v="6452-HZDH"/>
    <x v="0"/>
    <x v="9"/>
    <x v="1"/>
    <x v="0"/>
    <s v="NH"/>
    <x v="1"/>
    <n v="29"/>
    <x v="0"/>
    <n v="0"/>
    <x v="0"/>
    <x v="0"/>
    <n v="45"/>
    <x v="0"/>
    <x v="0"/>
    <x v="919"/>
    <n v="51.515486599329208"/>
    <n v="10"/>
    <s v="High"/>
    <x v="1"/>
    <n v="3.3333333333333335"/>
    <x v="2"/>
    <x v="3"/>
  </r>
  <r>
    <s v="2071-LGKA"/>
    <x v="0"/>
    <x v="8"/>
    <x v="1"/>
    <x v="0"/>
    <s v="DE"/>
    <x v="1"/>
    <n v="41"/>
    <x v="0"/>
    <n v="0"/>
    <x v="0"/>
    <x v="0"/>
    <n v="28"/>
    <x v="0"/>
    <x v="0"/>
    <x v="1231"/>
    <n v="22.520895361322189"/>
    <n v="6"/>
    <s v="High"/>
    <x v="1"/>
    <n v="3"/>
    <x v="0"/>
    <x v="0"/>
  </r>
  <r>
    <s v="9096-QAZD"/>
    <x v="0"/>
    <x v="16"/>
    <x v="1"/>
    <x v="1"/>
    <s v="NV"/>
    <x v="0"/>
    <n v="77"/>
    <x v="1"/>
    <n v="2"/>
    <x v="1"/>
    <x v="1"/>
    <n v="19"/>
    <x v="0"/>
    <x v="0"/>
    <x v="857"/>
    <n v="16.677013423709859"/>
    <n v="9"/>
    <s v="High"/>
    <x v="0"/>
    <n v="0.125"/>
    <x v="1"/>
    <x v="2"/>
  </r>
  <r>
    <s v="7179-NCVF"/>
    <x v="0"/>
    <x v="66"/>
    <x v="1"/>
    <x v="1"/>
    <s v="NY"/>
    <x v="1"/>
    <n v="66"/>
    <x v="0"/>
    <n v="0"/>
    <x v="0"/>
    <x v="0"/>
    <n v="55"/>
    <x v="0"/>
    <x v="0"/>
    <x v="1323"/>
    <n v="55.674688363804187"/>
    <n v="4"/>
    <s v="Medium"/>
    <x v="2"/>
    <n v="0.14814814814814814"/>
    <x v="1"/>
    <x v="3"/>
  </r>
  <r>
    <s v="1172-PSYO"/>
    <x v="1"/>
    <x v="12"/>
    <x v="4"/>
    <x v="0"/>
    <s v="NH"/>
    <x v="1"/>
    <n v="61"/>
    <x v="0"/>
    <n v="0"/>
    <x v="0"/>
    <x v="1"/>
    <n v="11"/>
    <x v="3"/>
    <x v="8"/>
    <x v="598"/>
    <n v="10.448457659514011"/>
    <n v="9"/>
    <s v="High"/>
    <x v="0"/>
    <n v="9"/>
    <x v="0"/>
    <x v="3"/>
  </r>
  <r>
    <s v="1868-GJWK"/>
    <x v="0"/>
    <x v="39"/>
    <x v="1"/>
    <x v="1"/>
    <s v="AK"/>
    <x v="1"/>
    <n v="62"/>
    <x v="0"/>
    <n v="0"/>
    <x v="2"/>
    <x v="1"/>
    <n v="40"/>
    <x v="0"/>
    <x v="0"/>
    <x v="918"/>
    <n v="34.315862117632641"/>
    <n v="10"/>
    <s v="High"/>
    <x v="1"/>
    <n v="0.14084507042253522"/>
    <x v="0"/>
    <x v="2"/>
  </r>
  <r>
    <s v="0607-ZPQC"/>
    <x v="0"/>
    <x v="6"/>
    <x v="1"/>
    <x v="1"/>
    <s v="NC"/>
    <x v="0"/>
    <n v="27"/>
    <x v="0"/>
    <n v="0"/>
    <x v="0"/>
    <x v="1"/>
    <n v="34"/>
    <x v="0"/>
    <x v="0"/>
    <x v="591"/>
    <n v="39.886755897061583"/>
    <n v="1"/>
    <s v="Low"/>
    <x v="1"/>
    <n v="5.2631578947368418E-2"/>
    <x v="2"/>
    <x v="0"/>
  </r>
  <r>
    <s v="3559-UGUG"/>
    <x v="0"/>
    <x v="8"/>
    <x v="1"/>
    <x v="1"/>
    <s v="NY"/>
    <x v="0"/>
    <n v="66"/>
    <x v="0"/>
    <n v="0"/>
    <x v="0"/>
    <x v="0"/>
    <n v="29"/>
    <x v="0"/>
    <x v="0"/>
    <x v="305"/>
    <n v="26.958311961081421"/>
    <n v="10"/>
    <s v="High"/>
    <x v="1"/>
    <n v="5"/>
    <x v="1"/>
    <x v="3"/>
  </r>
  <r>
    <s v="3200-EJLM"/>
    <x v="0"/>
    <x v="63"/>
    <x v="2"/>
    <x v="0"/>
    <s v="VA"/>
    <x v="1"/>
    <n v="21"/>
    <x v="1"/>
    <n v="3"/>
    <x v="2"/>
    <x v="1"/>
    <n v="9"/>
    <x v="0"/>
    <x v="0"/>
    <x v="191"/>
    <n v="9.6043034769105091"/>
    <n v="8"/>
    <s v="High"/>
    <x v="0"/>
    <n v="0.1702127659574468"/>
    <x v="2"/>
    <x v="0"/>
  </r>
  <r>
    <s v="9465-KYXE"/>
    <x v="0"/>
    <x v="3"/>
    <x v="2"/>
    <x v="1"/>
    <s v="DE"/>
    <x v="1"/>
    <n v="36"/>
    <x v="0"/>
    <n v="0"/>
    <x v="2"/>
    <x v="0"/>
    <n v="40"/>
    <x v="0"/>
    <x v="0"/>
    <x v="295"/>
    <n v="45.386468483675998"/>
    <n v="9"/>
    <s v="High"/>
    <x v="1"/>
    <n v="0.13043478260869565"/>
    <x v="0"/>
    <x v="0"/>
  </r>
  <r>
    <s v="9484-NQCR"/>
    <x v="0"/>
    <x v="14"/>
    <x v="1"/>
    <x v="1"/>
    <s v="VT"/>
    <x v="1"/>
    <n v="29"/>
    <x v="0"/>
    <n v="0"/>
    <x v="0"/>
    <x v="0"/>
    <n v="47"/>
    <x v="0"/>
    <x v="0"/>
    <x v="924"/>
    <n v="43.745712117203411"/>
    <n v="1"/>
    <s v="Low"/>
    <x v="1"/>
    <n v="0.1111111111111111"/>
    <x v="2"/>
    <x v="3"/>
  </r>
  <r>
    <s v="0366-LFNX"/>
    <x v="0"/>
    <x v="9"/>
    <x v="1"/>
    <x v="1"/>
    <s v="NE"/>
    <x v="1"/>
    <n v="40"/>
    <x v="0"/>
    <n v="0"/>
    <x v="0"/>
    <x v="0"/>
    <n v="24"/>
    <x v="0"/>
    <x v="0"/>
    <x v="361"/>
    <n v="24.063975539191329"/>
    <n v="4"/>
    <s v="Medium"/>
    <x v="1"/>
    <n v="1.3333333333333333"/>
    <x v="0"/>
    <x v="1"/>
  </r>
  <r>
    <s v="3868-VFRU"/>
    <x v="1"/>
    <x v="8"/>
    <x v="4"/>
    <x v="1"/>
    <s v="MO"/>
    <x v="1"/>
    <n v="53"/>
    <x v="0"/>
    <n v="0"/>
    <x v="0"/>
    <x v="1"/>
    <n v="53"/>
    <x v="5"/>
    <x v="5"/>
    <x v="52"/>
    <n v="54.884786790262588"/>
    <n v="10"/>
    <s v="High"/>
    <x v="2"/>
    <n v="5"/>
    <x v="0"/>
    <x v="1"/>
  </r>
  <r>
    <s v="5685-CXLT"/>
    <x v="1"/>
    <x v="6"/>
    <x v="3"/>
    <x v="1"/>
    <s v="VA"/>
    <x v="1"/>
    <n v="63"/>
    <x v="0"/>
    <n v="0"/>
    <x v="0"/>
    <x v="0"/>
    <n v="33"/>
    <x v="1"/>
    <x v="7"/>
    <x v="362"/>
    <n v="26.433675041178279"/>
    <n v="10"/>
    <s v="High"/>
    <x v="1"/>
    <n v="0.52631578947368418"/>
    <x v="0"/>
    <x v="0"/>
  </r>
  <r>
    <s v="6487-IBKM"/>
    <x v="0"/>
    <x v="41"/>
    <x v="1"/>
    <x v="1"/>
    <s v="NC"/>
    <x v="0"/>
    <n v="48"/>
    <x v="0"/>
    <n v="0"/>
    <x v="2"/>
    <x v="1"/>
    <n v="43"/>
    <x v="0"/>
    <x v="0"/>
    <x v="913"/>
    <n v="34.732054438629852"/>
    <n v="8"/>
    <s v="High"/>
    <x v="1"/>
    <n v="0.11428571428571428"/>
    <x v="0"/>
    <x v="0"/>
  </r>
  <r>
    <s v="3016-QWSM"/>
    <x v="0"/>
    <x v="33"/>
    <x v="2"/>
    <x v="1"/>
    <s v="PA"/>
    <x v="1"/>
    <n v="66"/>
    <x v="0"/>
    <n v="0"/>
    <x v="0"/>
    <x v="3"/>
    <n v="30"/>
    <x v="0"/>
    <x v="0"/>
    <x v="1276"/>
    <n v="31.988012838981209"/>
    <n v="6"/>
    <s v="High"/>
    <x v="1"/>
    <n v="0.2608695652173913"/>
    <x v="1"/>
    <x v="3"/>
  </r>
  <r>
    <s v="4305-TQVT"/>
    <x v="0"/>
    <x v="17"/>
    <x v="1"/>
    <x v="1"/>
    <s v="VA"/>
    <x v="1"/>
    <n v="67"/>
    <x v="0"/>
    <n v="0"/>
    <x v="2"/>
    <x v="0"/>
    <n v="21"/>
    <x v="0"/>
    <x v="0"/>
    <x v="1235"/>
    <n v="20.212998330983929"/>
    <n v="0"/>
    <s v="None"/>
    <x v="1"/>
    <n v="0"/>
    <x v="1"/>
    <x v="0"/>
  </r>
  <r>
    <s v="6498-RQDN"/>
    <x v="1"/>
    <x v="58"/>
    <x v="3"/>
    <x v="0"/>
    <s v="OR"/>
    <x v="1"/>
    <n v="26"/>
    <x v="0"/>
    <n v="0"/>
    <x v="1"/>
    <x v="1"/>
    <n v="63"/>
    <x v="1"/>
    <x v="9"/>
    <x v="619"/>
    <n v="72.071546137239707"/>
    <n v="5"/>
    <s v="Medium"/>
    <x v="2"/>
    <n v="0.15625"/>
    <x v="2"/>
    <x v="2"/>
  </r>
  <r>
    <s v="0517-VWLR"/>
    <x v="0"/>
    <x v="40"/>
    <x v="1"/>
    <x v="0"/>
    <s v="MA"/>
    <x v="1"/>
    <n v="45"/>
    <x v="0"/>
    <n v="0"/>
    <x v="2"/>
    <x v="0"/>
    <n v="9"/>
    <x v="0"/>
    <x v="0"/>
    <x v="1148"/>
    <n v="9.372232884993581"/>
    <n v="9"/>
    <s v="High"/>
    <x v="0"/>
    <n v="0.14285714285714285"/>
    <x v="0"/>
    <x v="3"/>
  </r>
  <r>
    <s v="4632-EFZO"/>
    <x v="1"/>
    <x v="28"/>
    <x v="2"/>
    <x v="1"/>
    <s v="WY"/>
    <x v="1"/>
    <n v="44"/>
    <x v="0"/>
    <n v="0"/>
    <x v="0"/>
    <x v="1"/>
    <n v="46"/>
    <x v="1"/>
    <x v="7"/>
    <x v="1044"/>
    <n v="48.685614684287273"/>
    <n v="0"/>
    <s v="None"/>
    <x v="1"/>
    <n v="0"/>
    <x v="0"/>
    <x v="2"/>
  </r>
  <r>
    <s v="6785-IEUJ"/>
    <x v="0"/>
    <x v="76"/>
    <x v="1"/>
    <x v="0"/>
    <s v="AZ"/>
    <x v="0"/>
    <n v="28"/>
    <x v="0"/>
    <n v="0"/>
    <x v="2"/>
    <x v="1"/>
    <n v="7"/>
    <x v="0"/>
    <x v="0"/>
    <x v="1253"/>
    <n v="7.6271608969158473"/>
    <n v="3"/>
    <s v="Medium"/>
    <x v="0"/>
    <n v="3.896103896103896E-2"/>
    <x v="2"/>
    <x v="2"/>
  </r>
  <r>
    <s v="5053-TIAA"/>
    <x v="1"/>
    <x v="12"/>
    <x v="1"/>
    <x v="1"/>
    <s v="MT"/>
    <x v="1"/>
    <n v="29"/>
    <x v="0"/>
    <n v="0"/>
    <x v="0"/>
    <x v="1"/>
    <n v="15"/>
    <x v="1"/>
    <x v="7"/>
    <x v="449"/>
    <n v="15.57235607081342"/>
    <n v="9"/>
    <s v="High"/>
    <x v="0"/>
    <n v="9"/>
    <x v="2"/>
    <x v="2"/>
  </r>
  <r>
    <s v="7652-MWGQ"/>
    <x v="0"/>
    <x v="4"/>
    <x v="1"/>
    <x v="1"/>
    <s v="VT"/>
    <x v="1"/>
    <n v="33"/>
    <x v="0"/>
    <n v="0"/>
    <x v="1"/>
    <x v="1"/>
    <n v="63"/>
    <x v="0"/>
    <x v="0"/>
    <x v="1230"/>
    <n v="72.770291889693468"/>
    <n v="8"/>
    <s v="High"/>
    <x v="2"/>
    <n v="0.21052631578947367"/>
    <x v="0"/>
    <x v="3"/>
  </r>
  <r>
    <s v="7064-DKIN"/>
    <x v="0"/>
    <x v="53"/>
    <x v="1"/>
    <x v="1"/>
    <s v="DC"/>
    <x v="0"/>
    <n v="32"/>
    <x v="0"/>
    <n v="0"/>
    <x v="2"/>
    <x v="0"/>
    <n v="33"/>
    <x v="0"/>
    <x v="0"/>
    <x v="1047"/>
    <n v="32.044816156090732"/>
    <n v="8"/>
    <s v="High"/>
    <x v="1"/>
    <n v="0.19047619047619047"/>
    <x v="0"/>
    <x v="0"/>
  </r>
  <r>
    <s v="3125-XOSI"/>
    <x v="0"/>
    <x v="70"/>
    <x v="3"/>
    <x v="1"/>
    <s v="CT"/>
    <x v="0"/>
    <n v="44"/>
    <x v="1"/>
    <n v="3"/>
    <x v="2"/>
    <x v="0"/>
    <n v="59"/>
    <x v="0"/>
    <x v="0"/>
    <x v="431"/>
    <n v="69.914172491181134"/>
    <n v="9"/>
    <s v="High"/>
    <x v="2"/>
    <n v="0.15254237288135594"/>
    <x v="0"/>
    <x v="3"/>
  </r>
  <r>
    <s v="7216-XVEJ"/>
    <x v="1"/>
    <x v="9"/>
    <x v="1"/>
    <x v="1"/>
    <s v="RI"/>
    <x v="1"/>
    <n v="30"/>
    <x v="0"/>
    <n v="0"/>
    <x v="0"/>
    <x v="1"/>
    <n v="51"/>
    <x v="3"/>
    <x v="2"/>
    <x v="1143"/>
    <n v="53.294926446029073"/>
    <n v="2"/>
    <s v="Low"/>
    <x v="2"/>
    <n v="0.66666666666666663"/>
    <x v="0"/>
    <x v="3"/>
  </r>
  <r>
    <s v="5832-XBYN"/>
    <x v="0"/>
    <x v="27"/>
    <x v="1"/>
    <x v="1"/>
    <s v="SD"/>
    <x v="1"/>
    <n v="62"/>
    <x v="0"/>
    <n v="0"/>
    <x v="1"/>
    <x v="0"/>
    <n v="49"/>
    <x v="0"/>
    <x v="0"/>
    <x v="55"/>
    <n v="39.374717492558737"/>
    <n v="9"/>
    <s v="High"/>
    <x v="1"/>
    <n v="0.26470588235294118"/>
    <x v="0"/>
    <x v="1"/>
  </r>
  <r>
    <s v="8016-WBZB"/>
    <x v="0"/>
    <x v="66"/>
    <x v="0"/>
    <x v="1"/>
    <s v="OR"/>
    <x v="0"/>
    <n v="36"/>
    <x v="0"/>
    <n v="0"/>
    <x v="0"/>
    <x v="0"/>
    <n v="28"/>
    <x v="0"/>
    <x v="0"/>
    <x v="1366"/>
    <n v="23.128300460022039"/>
    <n v="5"/>
    <s v="Medium"/>
    <x v="1"/>
    <n v="0.18518518518518517"/>
    <x v="0"/>
    <x v="2"/>
  </r>
  <r>
    <s v="1604-LVPT"/>
    <x v="0"/>
    <x v="22"/>
    <x v="1"/>
    <x v="0"/>
    <s v="TN"/>
    <x v="0"/>
    <n v="55"/>
    <x v="1"/>
    <n v="4"/>
    <x v="2"/>
    <x v="0"/>
    <n v="9"/>
    <x v="0"/>
    <x v="0"/>
    <x v="234"/>
    <n v="8.3942619284866691"/>
    <n v="1"/>
    <s v="Low"/>
    <x v="0"/>
    <n v="9.0909090909090912E-2"/>
    <x v="0"/>
    <x v="0"/>
  </r>
  <r>
    <s v="4810-IOCH"/>
    <x v="0"/>
    <x v="24"/>
    <x v="1"/>
    <x v="0"/>
    <s v="WA"/>
    <x v="0"/>
    <n v="53"/>
    <x v="1"/>
    <n v="2"/>
    <x v="0"/>
    <x v="3"/>
    <n v="7"/>
    <x v="0"/>
    <x v="0"/>
    <x v="1157"/>
    <n v="7.9551190180731082"/>
    <n v="10"/>
    <s v="High"/>
    <x v="0"/>
    <n v="0.7142857142857143"/>
    <x v="0"/>
    <x v="2"/>
  </r>
  <r>
    <s v="8805-CFXT"/>
    <x v="1"/>
    <x v="12"/>
    <x v="2"/>
    <x v="1"/>
    <s v="SC"/>
    <x v="0"/>
    <n v="67"/>
    <x v="0"/>
    <n v="0"/>
    <x v="0"/>
    <x v="3"/>
    <n v="16"/>
    <x v="3"/>
    <x v="2"/>
    <x v="641"/>
    <n v="13.605893670262221"/>
    <n v="10"/>
    <s v="High"/>
    <x v="0"/>
    <n v="10"/>
    <x v="1"/>
    <x v="0"/>
  </r>
  <r>
    <s v="4989-PYQI"/>
    <x v="0"/>
    <x v="75"/>
    <x v="1"/>
    <x v="0"/>
    <s v="MD"/>
    <x v="1"/>
    <n v="52"/>
    <x v="0"/>
    <n v="0"/>
    <x v="2"/>
    <x v="1"/>
    <n v="12"/>
    <x v="0"/>
    <x v="0"/>
    <x v="96"/>
    <n v="11.487764617370139"/>
    <n v="3"/>
    <s v="Medium"/>
    <x v="0"/>
    <n v="0.04"/>
    <x v="0"/>
    <x v="0"/>
  </r>
  <r>
    <s v="7422-MPJW"/>
    <x v="1"/>
    <x v="36"/>
    <x v="3"/>
    <x v="1"/>
    <s v="AL"/>
    <x v="1"/>
    <n v="61"/>
    <x v="0"/>
    <n v="0"/>
    <x v="0"/>
    <x v="1"/>
    <n v="41"/>
    <x v="2"/>
    <x v="3"/>
    <x v="453"/>
    <n v="37.340131645888228"/>
    <n v="7"/>
    <s v="High"/>
    <x v="1"/>
    <n v="1.75"/>
    <x v="0"/>
    <x v="0"/>
  </r>
  <r>
    <s v="3540-TKDP"/>
    <x v="0"/>
    <x v="39"/>
    <x v="1"/>
    <x v="1"/>
    <s v="NC"/>
    <x v="0"/>
    <n v="51"/>
    <x v="0"/>
    <n v="0"/>
    <x v="2"/>
    <x v="0"/>
    <n v="42"/>
    <x v="0"/>
    <x v="0"/>
    <x v="490"/>
    <n v="36.500059847594841"/>
    <n v="7"/>
    <s v="High"/>
    <x v="1"/>
    <n v="9.8591549295774641E-2"/>
    <x v="0"/>
    <x v="0"/>
  </r>
  <r>
    <s v="0713-PJUU"/>
    <x v="1"/>
    <x v="29"/>
    <x v="1"/>
    <x v="1"/>
    <s v="MD"/>
    <x v="1"/>
    <n v="74"/>
    <x v="0"/>
    <n v="0"/>
    <x v="1"/>
    <x v="0"/>
    <n v="62"/>
    <x v="3"/>
    <x v="2"/>
    <x v="693"/>
    <n v="55.329619347525707"/>
    <n v="5"/>
    <s v="Medium"/>
    <x v="2"/>
    <n v="7.4626865671641784E-2"/>
    <x v="1"/>
    <x v="0"/>
  </r>
  <r>
    <s v="4844-EUBM"/>
    <x v="0"/>
    <x v="43"/>
    <x v="2"/>
    <x v="0"/>
    <s v="MN"/>
    <x v="1"/>
    <n v="65"/>
    <x v="1"/>
    <n v="6"/>
    <x v="1"/>
    <x v="1"/>
    <n v="8"/>
    <x v="0"/>
    <x v="0"/>
    <x v="1188"/>
    <n v="9.1531545993520034"/>
    <n v="0"/>
    <s v="None"/>
    <x v="0"/>
    <n v="0"/>
    <x v="0"/>
    <x v="1"/>
  </r>
  <r>
    <s v="9114-XONH"/>
    <x v="1"/>
    <x v="41"/>
    <x v="0"/>
    <x v="0"/>
    <s v="CT"/>
    <x v="0"/>
    <n v="23"/>
    <x v="0"/>
    <n v="0"/>
    <x v="1"/>
    <x v="1"/>
    <n v="41"/>
    <x v="3"/>
    <x v="2"/>
    <x v="1194"/>
    <n v="40.284037813753841"/>
    <n v="6"/>
    <s v="High"/>
    <x v="1"/>
    <n v="8.5714285714285715E-2"/>
    <x v="2"/>
    <x v="3"/>
  </r>
  <r>
    <s v="4549-UHYE"/>
    <x v="0"/>
    <x v="8"/>
    <x v="1"/>
    <x v="1"/>
    <s v="IA"/>
    <x v="0"/>
    <n v="52"/>
    <x v="0"/>
    <n v="0"/>
    <x v="0"/>
    <x v="1"/>
    <n v="35"/>
    <x v="0"/>
    <x v="0"/>
    <x v="912"/>
    <n v="40.064978226883191"/>
    <n v="5"/>
    <s v="Medium"/>
    <x v="1"/>
    <n v="2.5"/>
    <x v="0"/>
    <x v="1"/>
  </r>
  <r>
    <s v="5556-YFNL"/>
    <x v="0"/>
    <x v="60"/>
    <x v="1"/>
    <x v="0"/>
    <s v="OK"/>
    <x v="0"/>
    <n v="43"/>
    <x v="1"/>
    <n v="6"/>
    <x v="1"/>
    <x v="0"/>
    <n v="19"/>
    <x v="0"/>
    <x v="0"/>
    <x v="1186"/>
    <n v="17.304399245352322"/>
    <n v="3"/>
    <s v="Medium"/>
    <x v="0"/>
    <n v="5.4545454545454543E-2"/>
    <x v="0"/>
    <x v="0"/>
  </r>
  <r>
    <s v="1801-BZIL"/>
    <x v="0"/>
    <x v="73"/>
    <x v="1"/>
    <x v="1"/>
    <s v="IN"/>
    <x v="1"/>
    <n v="72"/>
    <x v="0"/>
    <n v="0"/>
    <x v="2"/>
    <x v="1"/>
    <n v="50"/>
    <x v="0"/>
    <x v="0"/>
    <x v="584"/>
    <n v="50.536134673260221"/>
    <n v="5"/>
    <s v="Medium"/>
    <x v="1"/>
    <n v="0.12820512820512819"/>
    <x v="1"/>
    <x v="1"/>
  </r>
  <r>
    <s v="1614-YAMF"/>
    <x v="0"/>
    <x v="55"/>
    <x v="1"/>
    <x v="0"/>
    <s v="MS"/>
    <x v="0"/>
    <n v="76"/>
    <x v="0"/>
    <n v="0"/>
    <x v="2"/>
    <x v="0"/>
    <n v="9"/>
    <x v="0"/>
    <x v="0"/>
    <x v="239"/>
    <n v="9.433610434438112"/>
    <n v="2"/>
    <s v="Low"/>
    <x v="0"/>
    <n v="3.9215686274509803E-2"/>
    <x v="1"/>
    <x v="0"/>
  </r>
  <r>
    <s v="9741-RQWA"/>
    <x v="0"/>
    <x v="42"/>
    <x v="0"/>
    <x v="1"/>
    <s v="WA"/>
    <x v="1"/>
    <n v="45"/>
    <x v="0"/>
    <n v="0"/>
    <x v="1"/>
    <x v="1"/>
    <n v="31"/>
    <x v="0"/>
    <x v="0"/>
    <x v="1166"/>
    <n v="28.12516661685018"/>
    <n v="3"/>
    <s v="Medium"/>
    <x v="1"/>
    <n v="6.25E-2"/>
    <x v="0"/>
    <x v="2"/>
  </r>
  <r>
    <s v="8380-IPGN"/>
    <x v="1"/>
    <x v="61"/>
    <x v="5"/>
    <x v="1"/>
    <s v="NE"/>
    <x v="0"/>
    <n v="65"/>
    <x v="0"/>
    <n v="0"/>
    <x v="0"/>
    <x v="0"/>
    <n v="59"/>
    <x v="1"/>
    <x v="9"/>
    <x v="230"/>
    <n v="48.783725062088173"/>
    <n v="6"/>
    <s v="High"/>
    <x v="2"/>
    <n v="0.21428571428571427"/>
    <x v="0"/>
    <x v="1"/>
  </r>
  <r>
    <s v="3270-OVYD"/>
    <x v="0"/>
    <x v="54"/>
    <x v="1"/>
    <x v="1"/>
    <s v="WY"/>
    <x v="0"/>
    <n v="31"/>
    <x v="1"/>
    <n v="2"/>
    <x v="1"/>
    <x v="0"/>
    <n v="23"/>
    <x v="0"/>
    <x v="0"/>
    <x v="1391"/>
    <n v="24.932944610854769"/>
    <n v="6"/>
    <s v="High"/>
    <x v="1"/>
    <n v="0.6"/>
    <x v="0"/>
    <x v="2"/>
  </r>
  <r>
    <s v="0536-OEAH"/>
    <x v="0"/>
    <x v="7"/>
    <x v="1"/>
    <x v="1"/>
    <s v="NY"/>
    <x v="1"/>
    <n v="27"/>
    <x v="1"/>
    <n v="5"/>
    <x v="2"/>
    <x v="0"/>
    <n v="19"/>
    <x v="0"/>
    <x v="0"/>
    <x v="498"/>
    <n v="15.752569087926741"/>
    <n v="4"/>
    <s v="Medium"/>
    <x v="0"/>
    <n v="7.407407407407407E-2"/>
    <x v="2"/>
    <x v="3"/>
  </r>
  <r>
    <s v="5858-GSUF"/>
    <x v="0"/>
    <x v="14"/>
    <x v="1"/>
    <x v="1"/>
    <s v="MI"/>
    <x v="0"/>
    <n v="28"/>
    <x v="0"/>
    <n v="0"/>
    <x v="0"/>
    <x v="1"/>
    <n v="26"/>
    <x v="0"/>
    <x v="0"/>
    <x v="11"/>
    <n v="23.999201194515521"/>
    <n v="2"/>
    <s v="Low"/>
    <x v="1"/>
    <n v="0.22222222222222221"/>
    <x v="2"/>
    <x v="1"/>
  </r>
  <r>
    <s v="6518-FZOJ"/>
    <x v="0"/>
    <x v="67"/>
    <x v="1"/>
    <x v="0"/>
    <s v="OK"/>
    <x v="0"/>
    <n v="57"/>
    <x v="0"/>
    <n v="0"/>
    <x v="0"/>
    <x v="0"/>
    <n v="20"/>
    <x v="0"/>
    <x v="0"/>
    <x v="496"/>
    <n v="23.152595478096671"/>
    <n v="3"/>
    <s v="Medium"/>
    <x v="0"/>
    <n v="8.5714285714285715E-2"/>
    <x v="0"/>
    <x v="0"/>
  </r>
  <r>
    <s v="7918-MIMI"/>
    <x v="0"/>
    <x v="40"/>
    <x v="1"/>
    <x v="1"/>
    <s v="IN"/>
    <x v="1"/>
    <n v="41"/>
    <x v="1"/>
    <n v="2"/>
    <x v="2"/>
    <x v="1"/>
    <n v="39"/>
    <x v="0"/>
    <x v="0"/>
    <x v="85"/>
    <n v="34.44446414698151"/>
    <n v="3"/>
    <s v="Medium"/>
    <x v="1"/>
    <n v="4.7619047619047616E-2"/>
    <x v="0"/>
    <x v="1"/>
  </r>
  <r>
    <s v="2282-MQUD"/>
    <x v="1"/>
    <x v="12"/>
    <x v="5"/>
    <x v="1"/>
    <s v="OH"/>
    <x v="1"/>
    <n v="63"/>
    <x v="0"/>
    <n v="0"/>
    <x v="0"/>
    <x v="1"/>
    <n v="38"/>
    <x v="5"/>
    <x v="12"/>
    <x v="795"/>
    <n v="45.378278206904753"/>
    <n v="3"/>
    <s v="Medium"/>
    <x v="1"/>
    <n v="3"/>
    <x v="0"/>
    <x v="1"/>
  </r>
  <r>
    <s v="7681-FTTS"/>
    <x v="0"/>
    <x v="39"/>
    <x v="1"/>
    <x v="0"/>
    <s v="CO"/>
    <x v="0"/>
    <n v="47"/>
    <x v="0"/>
    <n v="0"/>
    <x v="2"/>
    <x v="1"/>
    <n v="12"/>
    <x v="0"/>
    <x v="0"/>
    <x v="547"/>
    <n v="13.71916390105825"/>
    <n v="5"/>
    <s v="Medium"/>
    <x v="0"/>
    <n v="7.0422535211267609E-2"/>
    <x v="0"/>
    <x v="2"/>
  </r>
  <r>
    <s v="5430-HKRJ"/>
    <x v="0"/>
    <x v="74"/>
    <x v="1"/>
    <x v="0"/>
    <s v="UT"/>
    <x v="1"/>
    <n v="32"/>
    <x v="1"/>
    <n v="3"/>
    <x v="1"/>
    <x v="1"/>
    <n v="30"/>
    <x v="0"/>
    <x v="0"/>
    <x v="87"/>
    <n v="26.020578316594829"/>
    <n v="8"/>
    <s v="High"/>
    <x v="1"/>
    <n v="0.15094339622641509"/>
    <x v="0"/>
    <x v="2"/>
  </r>
  <r>
    <s v="1962-YKMW"/>
    <x v="1"/>
    <x v="21"/>
    <x v="3"/>
    <x v="1"/>
    <s v="MI"/>
    <x v="1"/>
    <n v="27"/>
    <x v="0"/>
    <n v="0"/>
    <x v="0"/>
    <x v="0"/>
    <n v="16"/>
    <x v="1"/>
    <x v="7"/>
    <x v="146"/>
    <n v="15.676365493459221"/>
    <n v="0"/>
    <s v="None"/>
    <x v="0"/>
    <n v="0"/>
    <x v="2"/>
    <x v="1"/>
  </r>
  <r>
    <s v="8634-ZWQD"/>
    <x v="1"/>
    <x v="5"/>
    <x v="4"/>
    <x v="1"/>
    <s v="AK"/>
    <x v="1"/>
    <n v="40"/>
    <x v="1"/>
    <n v="2"/>
    <x v="0"/>
    <x v="1"/>
    <n v="18"/>
    <x v="3"/>
    <x v="2"/>
    <x v="867"/>
    <n v="20.176410833292181"/>
    <n v="0"/>
    <s v="None"/>
    <x v="0"/>
    <n v="0"/>
    <x v="0"/>
    <x v="2"/>
  </r>
  <r>
    <s v="1934-WBUH"/>
    <x v="0"/>
    <x v="56"/>
    <x v="1"/>
    <x v="0"/>
    <s v="CT"/>
    <x v="1"/>
    <n v="51"/>
    <x v="1"/>
    <n v="5"/>
    <x v="2"/>
    <x v="1"/>
    <n v="8"/>
    <x v="0"/>
    <x v="0"/>
    <x v="1393"/>
    <n v="7.5684833947827759"/>
    <n v="4"/>
    <s v="Medium"/>
    <x v="0"/>
    <n v="5.8823529411764705E-2"/>
    <x v="0"/>
    <x v="3"/>
  </r>
  <r>
    <s v="7595-RFTU"/>
    <x v="0"/>
    <x v="11"/>
    <x v="1"/>
    <x v="1"/>
    <s v="KS"/>
    <x v="1"/>
    <n v="83"/>
    <x v="0"/>
    <n v="0"/>
    <x v="2"/>
    <x v="0"/>
    <n v="34"/>
    <x v="0"/>
    <x v="0"/>
    <x v="788"/>
    <n v="30.179568292629469"/>
    <n v="9"/>
    <s v="High"/>
    <x v="1"/>
    <n v="1.8"/>
    <x v="1"/>
    <x v="1"/>
  </r>
  <r>
    <s v="2358-PDPV"/>
    <x v="0"/>
    <x v="10"/>
    <x v="1"/>
    <x v="1"/>
    <s v="OK"/>
    <x v="1"/>
    <n v="41"/>
    <x v="0"/>
    <n v="0"/>
    <x v="0"/>
    <x v="0"/>
    <n v="68"/>
    <x v="0"/>
    <x v="0"/>
    <x v="182"/>
    <n v="69.862330756729406"/>
    <n v="8"/>
    <s v="High"/>
    <x v="2"/>
    <n v="0.2"/>
    <x v="0"/>
    <x v="0"/>
  </r>
  <r>
    <s v="4881-JTZT"/>
    <x v="1"/>
    <x v="38"/>
    <x v="3"/>
    <x v="1"/>
    <s v="MO"/>
    <x v="0"/>
    <n v="44"/>
    <x v="0"/>
    <n v="0"/>
    <x v="0"/>
    <x v="0"/>
    <n v="43"/>
    <x v="3"/>
    <x v="8"/>
    <x v="389"/>
    <n v="35.828518474664392"/>
    <n v="5"/>
    <s v="Medium"/>
    <x v="1"/>
    <n v="0.3125"/>
    <x v="0"/>
    <x v="1"/>
  </r>
  <r>
    <s v="6818-KHQP"/>
    <x v="0"/>
    <x v="36"/>
    <x v="1"/>
    <x v="1"/>
    <s v="VT"/>
    <x v="0"/>
    <n v="26"/>
    <x v="0"/>
    <n v="0"/>
    <x v="0"/>
    <x v="0"/>
    <n v="31"/>
    <x v="0"/>
    <x v="0"/>
    <x v="1060"/>
    <n v="36.201414759535773"/>
    <n v="5"/>
    <s v="Medium"/>
    <x v="1"/>
    <n v="1.25"/>
    <x v="2"/>
    <x v="3"/>
  </r>
  <r>
    <s v="3321-SIGE"/>
    <x v="1"/>
    <x v="38"/>
    <x v="2"/>
    <x v="1"/>
    <s v="VT"/>
    <x v="1"/>
    <n v="74"/>
    <x v="0"/>
    <n v="0"/>
    <x v="0"/>
    <x v="1"/>
    <n v="53"/>
    <x v="3"/>
    <x v="8"/>
    <x v="1330"/>
    <n v="44.174774916183154"/>
    <n v="7"/>
    <s v="High"/>
    <x v="2"/>
    <n v="0.4375"/>
    <x v="1"/>
    <x v="3"/>
  </r>
  <r>
    <s v="3417-BFXE"/>
    <x v="0"/>
    <x v="9"/>
    <x v="1"/>
    <x v="1"/>
    <s v="ND"/>
    <x v="1"/>
    <n v="22"/>
    <x v="0"/>
    <n v="0"/>
    <x v="0"/>
    <x v="0"/>
    <n v="18"/>
    <x v="0"/>
    <x v="0"/>
    <x v="99"/>
    <n v="17.304925733506721"/>
    <n v="8"/>
    <s v="High"/>
    <x v="0"/>
    <n v="2.6666666666666665"/>
    <x v="2"/>
    <x v="1"/>
  </r>
  <r>
    <s v="4190-IHTR"/>
    <x v="0"/>
    <x v="51"/>
    <x v="1"/>
    <x v="1"/>
    <s v="IA"/>
    <x v="0"/>
    <n v="63"/>
    <x v="0"/>
    <n v="0"/>
    <x v="0"/>
    <x v="0"/>
    <n v="29"/>
    <x v="0"/>
    <x v="0"/>
    <x v="71"/>
    <n v="31.54393144363949"/>
    <n v="6"/>
    <s v="High"/>
    <x v="1"/>
    <n v="0.75"/>
    <x v="0"/>
    <x v="1"/>
  </r>
  <r>
    <s v="9153-XEDT"/>
    <x v="0"/>
    <x v="36"/>
    <x v="2"/>
    <x v="0"/>
    <s v="NC"/>
    <x v="0"/>
    <n v="34"/>
    <x v="0"/>
    <n v="0"/>
    <x v="0"/>
    <x v="0"/>
    <n v="11"/>
    <x v="0"/>
    <x v="0"/>
    <x v="422"/>
    <n v="10.739471625151101"/>
    <n v="5"/>
    <s v="Medium"/>
    <x v="0"/>
    <n v="1.25"/>
    <x v="0"/>
    <x v="0"/>
  </r>
  <r>
    <s v="2881-SFUM"/>
    <x v="0"/>
    <x v="68"/>
    <x v="0"/>
    <x v="1"/>
    <s v="ME"/>
    <x v="1"/>
    <n v="25"/>
    <x v="0"/>
    <n v="0"/>
    <x v="1"/>
    <x v="1"/>
    <n v="32"/>
    <x v="0"/>
    <x v="0"/>
    <x v="885"/>
    <n v="31.889511841000111"/>
    <n v="9"/>
    <s v="High"/>
    <x v="1"/>
    <n v="0.18367346938775511"/>
    <x v="2"/>
    <x v="3"/>
  </r>
  <r>
    <s v="3908-VOTS"/>
    <x v="0"/>
    <x v="67"/>
    <x v="1"/>
    <x v="0"/>
    <s v="NM"/>
    <x v="1"/>
    <n v="26"/>
    <x v="0"/>
    <n v="0"/>
    <x v="1"/>
    <x v="1"/>
    <n v="13"/>
    <x v="0"/>
    <x v="0"/>
    <x v="1134"/>
    <n v="12.22309798149746"/>
    <n v="9"/>
    <s v="High"/>
    <x v="0"/>
    <n v="0.25714285714285712"/>
    <x v="2"/>
    <x v="2"/>
  </r>
  <r>
    <s v="5187-PZYV"/>
    <x v="0"/>
    <x v="38"/>
    <x v="1"/>
    <x v="0"/>
    <s v="OR"/>
    <x v="0"/>
    <n v="32"/>
    <x v="0"/>
    <n v="0"/>
    <x v="1"/>
    <x v="3"/>
    <n v="8"/>
    <x v="0"/>
    <x v="0"/>
    <x v="550"/>
    <n v="6.5790870916383364"/>
    <n v="6"/>
    <s v="High"/>
    <x v="0"/>
    <n v="0.375"/>
    <x v="0"/>
    <x v="2"/>
  </r>
  <r>
    <s v="7964-EPFF"/>
    <x v="1"/>
    <x v="71"/>
    <x v="4"/>
    <x v="1"/>
    <s v="OH"/>
    <x v="1"/>
    <n v="58"/>
    <x v="0"/>
    <n v="0"/>
    <x v="0"/>
    <x v="1"/>
    <n v="37"/>
    <x v="1"/>
    <x v="7"/>
    <x v="448"/>
    <n v="32.29123756095678"/>
    <n v="7"/>
    <s v="High"/>
    <x v="1"/>
    <n v="0.17073170731707318"/>
    <x v="0"/>
    <x v="1"/>
  </r>
  <r>
    <s v="6016-XPPD"/>
    <x v="0"/>
    <x v="68"/>
    <x v="2"/>
    <x v="1"/>
    <s v="TX"/>
    <x v="1"/>
    <n v="49"/>
    <x v="0"/>
    <n v="0"/>
    <x v="1"/>
    <x v="1"/>
    <n v="63"/>
    <x v="0"/>
    <x v="0"/>
    <x v="153"/>
    <n v="72.43995904999008"/>
    <n v="0"/>
    <s v="None"/>
    <x v="2"/>
    <n v="0"/>
    <x v="0"/>
    <x v="0"/>
  </r>
  <r>
    <s v="4288-DYBU"/>
    <x v="1"/>
    <x v="68"/>
    <x v="0"/>
    <x v="0"/>
    <s v="ND"/>
    <x v="1"/>
    <n v="60"/>
    <x v="0"/>
    <n v="0"/>
    <x v="0"/>
    <x v="0"/>
    <n v="33"/>
    <x v="4"/>
    <x v="15"/>
    <x v="494"/>
    <n v="33.184915659546903"/>
    <n v="4"/>
    <s v="Medium"/>
    <x v="1"/>
    <n v="8.1632653061224483E-2"/>
    <x v="0"/>
    <x v="1"/>
  </r>
  <r>
    <s v="4117-VVFX"/>
    <x v="0"/>
    <x v="16"/>
    <x v="1"/>
    <x v="0"/>
    <s v="MA"/>
    <x v="0"/>
    <n v="28"/>
    <x v="0"/>
    <n v="0"/>
    <x v="2"/>
    <x v="0"/>
    <n v="10"/>
    <x v="0"/>
    <x v="0"/>
    <x v="560"/>
    <n v="11.896885377607351"/>
    <n v="2"/>
    <s v="Low"/>
    <x v="0"/>
    <n v="2.7777777777777776E-2"/>
    <x v="2"/>
    <x v="3"/>
  </r>
  <r>
    <s v="9779-ZNGR"/>
    <x v="0"/>
    <x v="16"/>
    <x v="1"/>
    <x v="1"/>
    <s v="MT"/>
    <x v="1"/>
    <n v="30"/>
    <x v="0"/>
    <n v="0"/>
    <x v="2"/>
    <x v="0"/>
    <n v="67"/>
    <x v="0"/>
    <x v="0"/>
    <x v="486"/>
    <n v="59.16973166921192"/>
    <n v="1"/>
    <s v="Low"/>
    <x v="2"/>
    <n v="1.3888888888888888E-2"/>
    <x v="0"/>
    <x v="2"/>
  </r>
  <r>
    <s v="9718-WGCV"/>
    <x v="0"/>
    <x v="3"/>
    <x v="1"/>
    <x v="0"/>
    <s v="IL"/>
    <x v="1"/>
    <n v="64"/>
    <x v="1"/>
    <n v="5"/>
    <x v="2"/>
    <x v="1"/>
    <n v="9"/>
    <x v="0"/>
    <x v="0"/>
    <x v="697"/>
    <n v="7.4205856215346806"/>
    <n v="4"/>
    <s v="Medium"/>
    <x v="0"/>
    <n v="5.7971014492753624E-2"/>
    <x v="0"/>
    <x v="1"/>
  </r>
  <r>
    <s v="7740-RDPH"/>
    <x v="0"/>
    <x v="30"/>
    <x v="0"/>
    <x v="0"/>
    <s v="IL"/>
    <x v="0"/>
    <n v="24"/>
    <x v="1"/>
    <n v="4"/>
    <x v="1"/>
    <x v="0"/>
    <n v="7"/>
    <x v="0"/>
    <x v="0"/>
    <x v="1061"/>
    <n v="6.8811378142399926"/>
    <n v="8"/>
    <s v="High"/>
    <x v="0"/>
    <n v="0.24242424242424243"/>
    <x v="2"/>
    <x v="1"/>
  </r>
  <r>
    <s v="5625-XDWY"/>
    <x v="0"/>
    <x v="20"/>
    <x v="1"/>
    <x v="1"/>
    <s v="OH"/>
    <x v="1"/>
    <n v="65"/>
    <x v="0"/>
    <n v="0"/>
    <x v="0"/>
    <x v="0"/>
    <n v="44"/>
    <x v="0"/>
    <x v="0"/>
    <x v="797"/>
    <n v="38.035143753770953"/>
    <n v="4"/>
    <s v="Medium"/>
    <x v="1"/>
    <n v="0.22222222222222221"/>
    <x v="0"/>
    <x v="1"/>
  </r>
  <r>
    <s v="5342-MXLJ"/>
    <x v="0"/>
    <x v="35"/>
    <x v="0"/>
    <x v="0"/>
    <s v="MO"/>
    <x v="1"/>
    <n v="79"/>
    <x v="0"/>
    <n v="0"/>
    <x v="1"/>
    <x v="0"/>
    <n v="28"/>
    <x v="0"/>
    <x v="0"/>
    <x v="1373"/>
    <n v="30.153803994283429"/>
    <n v="8"/>
    <s v="High"/>
    <x v="1"/>
    <n v="0.32"/>
    <x v="1"/>
    <x v="1"/>
  </r>
  <r>
    <s v="4323-BSDT"/>
    <x v="1"/>
    <x v="32"/>
    <x v="3"/>
    <x v="1"/>
    <s v="OR"/>
    <x v="0"/>
    <n v="64"/>
    <x v="0"/>
    <n v="0"/>
    <x v="0"/>
    <x v="1"/>
    <n v="48"/>
    <x v="3"/>
    <x v="2"/>
    <x v="797"/>
    <n v="57.217232579520783"/>
    <n v="8"/>
    <s v="High"/>
    <x v="1"/>
    <n v="0.21621621621621623"/>
    <x v="0"/>
    <x v="2"/>
  </r>
  <r>
    <s v="6068-CARH"/>
    <x v="0"/>
    <x v="49"/>
    <x v="1"/>
    <x v="1"/>
    <s v="RI"/>
    <x v="0"/>
    <n v="21"/>
    <x v="0"/>
    <n v="0"/>
    <x v="2"/>
    <x v="3"/>
    <n v="27"/>
    <x v="0"/>
    <x v="0"/>
    <x v="135"/>
    <n v="23.818444746099129"/>
    <n v="3"/>
    <s v="Medium"/>
    <x v="1"/>
    <n v="5.3571428571428568E-2"/>
    <x v="2"/>
    <x v="3"/>
  </r>
  <r>
    <s v="5254-BIIO"/>
    <x v="0"/>
    <x v="32"/>
    <x v="1"/>
    <x v="1"/>
    <s v="WI"/>
    <x v="0"/>
    <n v="57"/>
    <x v="0"/>
    <n v="0"/>
    <x v="0"/>
    <x v="1"/>
    <n v="51"/>
    <x v="0"/>
    <x v="0"/>
    <x v="728"/>
    <n v="60.709568353385322"/>
    <n v="2"/>
    <s v="Low"/>
    <x v="2"/>
    <n v="5.4054054054054057E-2"/>
    <x v="0"/>
    <x v="1"/>
  </r>
  <r>
    <s v="7121-CZBF"/>
    <x v="1"/>
    <x v="36"/>
    <x v="1"/>
    <x v="1"/>
    <s v="NJ"/>
    <x v="1"/>
    <n v="66"/>
    <x v="0"/>
    <n v="0"/>
    <x v="0"/>
    <x v="1"/>
    <n v="43"/>
    <x v="4"/>
    <x v="14"/>
    <x v="159"/>
    <n v="46.122432245450142"/>
    <n v="8"/>
    <s v="High"/>
    <x v="1"/>
    <n v="2"/>
    <x v="1"/>
    <x v="3"/>
  </r>
  <r>
    <s v="8684-BVFD"/>
    <x v="1"/>
    <x v="12"/>
    <x v="4"/>
    <x v="1"/>
    <s v="MS"/>
    <x v="0"/>
    <n v="77"/>
    <x v="0"/>
    <n v="0"/>
    <x v="0"/>
    <x v="1"/>
    <n v="43"/>
    <x v="1"/>
    <x v="9"/>
    <x v="90"/>
    <n v="48.535592410897763"/>
    <n v="10"/>
    <s v="High"/>
    <x v="1"/>
    <n v="10"/>
    <x v="1"/>
    <x v="0"/>
  </r>
  <r>
    <s v="7584-KNBY"/>
    <x v="0"/>
    <x v="54"/>
    <x v="2"/>
    <x v="1"/>
    <s v="AL"/>
    <x v="1"/>
    <n v="58"/>
    <x v="0"/>
    <n v="0"/>
    <x v="0"/>
    <x v="1"/>
    <n v="47"/>
    <x v="0"/>
    <x v="0"/>
    <x v="381"/>
    <n v="43.225863605194043"/>
    <n v="1"/>
    <s v="Low"/>
    <x v="1"/>
    <n v="0.1"/>
    <x v="0"/>
    <x v="0"/>
  </r>
  <r>
    <s v="4935-ASLK"/>
    <x v="0"/>
    <x v="8"/>
    <x v="1"/>
    <x v="0"/>
    <s v="AZ"/>
    <x v="1"/>
    <n v="36"/>
    <x v="1"/>
    <n v="5"/>
    <x v="0"/>
    <x v="0"/>
    <n v="10"/>
    <x v="0"/>
    <x v="0"/>
    <x v="979"/>
    <n v="10.004523164789511"/>
    <n v="0"/>
    <s v="None"/>
    <x v="0"/>
    <n v="0"/>
    <x v="0"/>
    <x v="2"/>
  </r>
  <r>
    <s v="3613-SOGD"/>
    <x v="0"/>
    <x v="73"/>
    <x v="1"/>
    <x v="0"/>
    <s v="NY"/>
    <x v="0"/>
    <n v="41"/>
    <x v="0"/>
    <n v="0"/>
    <x v="1"/>
    <x v="3"/>
    <n v="12"/>
    <x v="0"/>
    <x v="0"/>
    <x v="761"/>
    <n v="11.945180155205851"/>
    <n v="4"/>
    <s v="Medium"/>
    <x v="0"/>
    <n v="0.10256410256410256"/>
    <x v="0"/>
    <x v="3"/>
  </r>
  <r>
    <s v="5458-ZIBQ"/>
    <x v="0"/>
    <x v="15"/>
    <x v="1"/>
    <x v="0"/>
    <s v="WV"/>
    <x v="0"/>
    <n v="53"/>
    <x v="0"/>
    <n v="0"/>
    <x v="1"/>
    <x v="0"/>
    <n v="27"/>
    <x v="0"/>
    <x v="0"/>
    <x v="147"/>
    <n v="23.385453166045622"/>
    <n v="3"/>
    <s v="Medium"/>
    <x v="1"/>
    <n v="8.3333333333333329E-2"/>
    <x v="0"/>
    <x v="0"/>
  </r>
  <r>
    <s v="8423-ADMS"/>
    <x v="0"/>
    <x v="0"/>
    <x v="2"/>
    <x v="0"/>
    <s v="WY"/>
    <x v="0"/>
    <n v="44"/>
    <x v="1"/>
    <n v="6"/>
    <x v="0"/>
    <x v="0"/>
    <n v="9"/>
    <x v="0"/>
    <x v="0"/>
    <x v="1125"/>
    <n v="9.6142435374027642"/>
    <n v="6"/>
    <s v="High"/>
    <x v="0"/>
    <n v="0.25"/>
    <x v="0"/>
    <x v="2"/>
  </r>
  <r>
    <s v="5078-SHSO"/>
    <x v="0"/>
    <x v="61"/>
    <x v="1"/>
    <x v="1"/>
    <s v="IN"/>
    <x v="1"/>
    <n v="50"/>
    <x v="1"/>
    <n v="2"/>
    <x v="0"/>
    <x v="1"/>
    <n v="18"/>
    <x v="0"/>
    <x v="0"/>
    <x v="439"/>
    <n v="20.991529084334289"/>
    <n v="7"/>
    <s v="High"/>
    <x v="0"/>
    <n v="0.25"/>
    <x v="0"/>
    <x v="1"/>
  </r>
  <r>
    <s v="3924-FSUH"/>
    <x v="0"/>
    <x v="8"/>
    <x v="2"/>
    <x v="1"/>
    <s v="CO"/>
    <x v="1"/>
    <n v="19"/>
    <x v="0"/>
    <n v="0"/>
    <x v="0"/>
    <x v="1"/>
    <n v="50"/>
    <x v="0"/>
    <x v="0"/>
    <x v="166"/>
    <n v="47.164388076546253"/>
    <n v="4"/>
    <s v="Medium"/>
    <x v="1"/>
    <n v="2"/>
    <x v="2"/>
    <x v="2"/>
  </r>
  <r>
    <s v="6172-LGXF"/>
    <x v="1"/>
    <x v="49"/>
    <x v="4"/>
    <x v="1"/>
    <s v="MT"/>
    <x v="1"/>
    <n v="46"/>
    <x v="1"/>
    <n v="3"/>
    <x v="0"/>
    <x v="0"/>
    <n v="29"/>
    <x v="5"/>
    <x v="5"/>
    <x v="50"/>
    <n v="31.647457291353241"/>
    <n v="1"/>
    <s v="Low"/>
    <x v="1"/>
    <n v="1.7857142857142856E-2"/>
    <x v="0"/>
    <x v="2"/>
  </r>
  <r>
    <s v="9775-QPRK"/>
    <x v="0"/>
    <x v="30"/>
    <x v="1"/>
    <x v="1"/>
    <s v="NH"/>
    <x v="1"/>
    <n v="66"/>
    <x v="0"/>
    <n v="0"/>
    <x v="1"/>
    <x v="1"/>
    <n v="24"/>
    <x v="0"/>
    <x v="0"/>
    <x v="662"/>
    <n v="27.576901955748109"/>
    <n v="2"/>
    <s v="Low"/>
    <x v="1"/>
    <n v="6.0606060606060608E-2"/>
    <x v="1"/>
    <x v="3"/>
  </r>
  <r>
    <s v="9569-HZIO"/>
    <x v="1"/>
    <x v="9"/>
    <x v="2"/>
    <x v="1"/>
    <s v="KY"/>
    <x v="1"/>
    <n v="71"/>
    <x v="0"/>
    <n v="0"/>
    <x v="0"/>
    <x v="0"/>
    <n v="15"/>
    <x v="1"/>
    <x v="7"/>
    <x v="1226"/>
    <n v="16.39172698954005"/>
    <n v="1"/>
    <s v="Low"/>
    <x v="0"/>
    <n v="0.33333333333333331"/>
    <x v="1"/>
    <x v="0"/>
  </r>
  <r>
    <s v="8695-OQXK"/>
    <x v="0"/>
    <x v="73"/>
    <x v="1"/>
    <x v="1"/>
    <s v="MA"/>
    <x v="1"/>
    <n v="46"/>
    <x v="0"/>
    <n v="0"/>
    <x v="1"/>
    <x v="1"/>
    <n v="37"/>
    <x v="0"/>
    <x v="0"/>
    <x v="1097"/>
    <n v="42.378868455534963"/>
    <n v="8"/>
    <s v="High"/>
    <x v="1"/>
    <n v="0.20512820512820512"/>
    <x v="0"/>
    <x v="3"/>
  </r>
  <r>
    <s v="1545-RYOD"/>
    <x v="0"/>
    <x v="32"/>
    <x v="1"/>
    <x v="0"/>
    <s v="NE"/>
    <x v="1"/>
    <n v="32"/>
    <x v="0"/>
    <n v="0"/>
    <x v="0"/>
    <x v="1"/>
    <n v="55"/>
    <x v="0"/>
    <x v="0"/>
    <x v="766"/>
    <n v="62.887419534598671"/>
    <n v="8"/>
    <s v="High"/>
    <x v="2"/>
    <n v="0.21621621621621623"/>
    <x v="0"/>
    <x v="1"/>
  </r>
  <r>
    <s v="0188-BAPT"/>
    <x v="0"/>
    <x v="57"/>
    <x v="2"/>
    <x v="1"/>
    <s v="AL"/>
    <x v="1"/>
    <n v="56"/>
    <x v="0"/>
    <n v="0"/>
    <x v="2"/>
    <x v="0"/>
    <n v="27"/>
    <x v="0"/>
    <x v="0"/>
    <x v="273"/>
    <n v="23.849064358075619"/>
    <n v="10"/>
    <s v="High"/>
    <x v="1"/>
    <n v="0.13698630136986301"/>
    <x v="0"/>
    <x v="0"/>
  </r>
  <r>
    <s v="3922-LMUX"/>
    <x v="0"/>
    <x v="50"/>
    <x v="1"/>
    <x v="1"/>
    <s v="OH"/>
    <x v="1"/>
    <n v="50"/>
    <x v="0"/>
    <n v="0"/>
    <x v="2"/>
    <x v="1"/>
    <n v="68"/>
    <x v="0"/>
    <x v="0"/>
    <x v="333"/>
    <n v="74.390256851946262"/>
    <n v="10"/>
    <s v="High"/>
    <x v="2"/>
    <n v="0.16129032258064516"/>
    <x v="0"/>
    <x v="1"/>
  </r>
  <r>
    <s v="2237-XHKZ"/>
    <x v="1"/>
    <x v="26"/>
    <x v="4"/>
    <x v="1"/>
    <s v="VA"/>
    <x v="1"/>
    <n v="44"/>
    <x v="0"/>
    <n v="0"/>
    <x v="0"/>
    <x v="1"/>
    <n v="36"/>
    <x v="3"/>
    <x v="8"/>
    <x v="1061"/>
    <n v="38.950094754415701"/>
    <n v="2"/>
    <s v="Low"/>
    <x v="1"/>
    <n v="9.5238095238095233E-2"/>
    <x v="0"/>
    <x v="0"/>
  </r>
  <r>
    <s v="3783-FSYK"/>
    <x v="0"/>
    <x v="6"/>
    <x v="1"/>
    <x v="1"/>
    <s v="WY"/>
    <x v="1"/>
    <n v="35"/>
    <x v="0"/>
    <n v="0"/>
    <x v="0"/>
    <x v="0"/>
    <n v="15"/>
    <x v="0"/>
    <x v="0"/>
    <x v="22"/>
    <n v="16.93746506639328"/>
    <n v="1"/>
    <s v="Low"/>
    <x v="0"/>
    <n v="5.2631578947368418E-2"/>
    <x v="0"/>
    <x v="2"/>
  </r>
  <r>
    <s v="9709-JHEK"/>
    <x v="0"/>
    <x v="14"/>
    <x v="1"/>
    <x v="0"/>
    <s v="MN"/>
    <x v="1"/>
    <n v="62"/>
    <x v="1"/>
    <n v="4"/>
    <x v="0"/>
    <x v="0"/>
    <n v="10"/>
    <x v="0"/>
    <x v="0"/>
    <x v="674"/>
    <n v="9.598529144520402"/>
    <n v="8"/>
    <s v="High"/>
    <x v="0"/>
    <n v="0.88888888888888884"/>
    <x v="0"/>
    <x v="1"/>
  </r>
  <r>
    <s v="8552-VPRY"/>
    <x v="0"/>
    <x v="27"/>
    <x v="1"/>
    <x v="1"/>
    <s v="DC"/>
    <x v="0"/>
    <n v="40"/>
    <x v="1"/>
    <n v="2"/>
    <x v="2"/>
    <x v="0"/>
    <n v="24"/>
    <x v="0"/>
    <x v="0"/>
    <x v="134"/>
    <n v="26.31080091770642"/>
    <n v="3"/>
    <s v="Medium"/>
    <x v="1"/>
    <n v="8.8235294117647065E-2"/>
    <x v="0"/>
    <x v="0"/>
  </r>
  <r>
    <s v="0598-UJPL"/>
    <x v="0"/>
    <x v="7"/>
    <x v="1"/>
    <x v="0"/>
    <s v="ND"/>
    <x v="0"/>
    <n v="54"/>
    <x v="0"/>
    <n v="0"/>
    <x v="0"/>
    <x v="1"/>
    <n v="38"/>
    <x v="0"/>
    <x v="0"/>
    <x v="800"/>
    <n v="38.358894532135437"/>
    <n v="3"/>
    <s v="Medium"/>
    <x v="1"/>
    <n v="5.5555555555555552E-2"/>
    <x v="0"/>
    <x v="1"/>
  </r>
  <r>
    <s v="5571-SUVC"/>
    <x v="1"/>
    <x v="24"/>
    <x v="5"/>
    <x v="1"/>
    <s v="UT"/>
    <x v="1"/>
    <n v="45"/>
    <x v="1"/>
    <n v="5"/>
    <x v="0"/>
    <x v="1"/>
    <n v="34"/>
    <x v="1"/>
    <x v="7"/>
    <x v="1308"/>
    <n v="29.817623054348982"/>
    <n v="2"/>
    <s v="Low"/>
    <x v="1"/>
    <n v="0.14285714285714285"/>
    <x v="0"/>
    <x v="2"/>
  </r>
  <r>
    <s v="0817-LDOA"/>
    <x v="1"/>
    <x v="21"/>
    <x v="0"/>
    <x v="1"/>
    <s v="MI"/>
    <x v="0"/>
    <n v="84"/>
    <x v="0"/>
    <n v="0"/>
    <x v="0"/>
    <x v="1"/>
    <n v="59"/>
    <x v="3"/>
    <x v="8"/>
    <x v="990"/>
    <n v="50.773533407703297"/>
    <n v="8"/>
    <s v="High"/>
    <x v="2"/>
    <n v="1.3333333333333333"/>
    <x v="1"/>
    <x v="1"/>
  </r>
  <r>
    <s v="4876-LSUC"/>
    <x v="1"/>
    <x v="12"/>
    <x v="0"/>
    <x v="1"/>
    <s v="MO"/>
    <x v="0"/>
    <n v="42"/>
    <x v="0"/>
    <n v="0"/>
    <x v="0"/>
    <x v="1"/>
    <n v="8"/>
    <x v="4"/>
    <x v="4"/>
    <x v="1420"/>
    <n v="6.4299465967260154"/>
    <n v="2"/>
    <s v="Low"/>
    <x v="0"/>
    <n v="2"/>
    <x v="0"/>
    <x v="1"/>
  </r>
  <r>
    <s v="8955-MQUS"/>
    <x v="0"/>
    <x v="63"/>
    <x v="1"/>
    <x v="1"/>
    <s v="DE"/>
    <x v="1"/>
    <n v="28"/>
    <x v="0"/>
    <n v="0"/>
    <x v="0"/>
    <x v="1"/>
    <n v="42"/>
    <x v="0"/>
    <x v="0"/>
    <x v="1421"/>
    <n v="36.881552850208493"/>
    <n v="5"/>
    <s v="Medium"/>
    <x v="1"/>
    <n v="0.10638297872340426"/>
    <x v="2"/>
    <x v="0"/>
  </r>
  <r>
    <s v="5225-AOLI"/>
    <x v="0"/>
    <x v="41"/>
    <x v="2"/>
    <x v="0"/>
    <s v="NY"/>
    <x v="1"/>
    <n v="26"/>
    <x v="0"/>
    <n v="0"/>
    <x v="2"/>
    <x v="1"/>
    <n v="13"/>
    <x v="0"/>
    <x v="0"/>
    <x v="888"/>
    <n v="13.554848098117199"/>
    <n v="1"/>
    <s v="Low"/>
    <x v="0"/>
    <n v="1.4285714285714285E-2"/>
    <x v="2"/>
    <x v="3"/>
  </r>
  <r>
    <s v="9135-ZXKZ"/>
    <x v="0"/>
    <x v="50"/>
    <x v="1"/>
    <x v="1"/>
    <s v="NM"/>
    <x v="0"/>
    <n v="56"/>
    <x v="0"/>
    <n v="0"/>
    <x v="2"/>
    <x v="0"/>
    <n v="26"/>
    <x v="0"/>
    <x v="0"/>
    <x v="1055"/>
    <n v="29.361785980648222"/>
    <n v="7"/>
    <s v="High"/>
    <x v="1"/>
    <n v="0.11290322580645161"/>
    <x v="0"/>
    <x v="2"/>
  </r>
  <r>
    <s v="2325-JKUT"/>
    <x v="1"/>
    <x v="30"/>
    <x v="0"/>
    <x v="1"/>
    <s v="KS"/>
    <x v="1"/>
    <n v="39"/>
    <x v="0"/>
    <n v="0"/>
    <x v="0"/>
    <x v="1"/>
    <n v="39"/>
    <x v="5"/>
    <x v="5"/>
    <x v="405"/>
    <n v="33.559089592089649"/>
    <n v="8"/>
    <s v="High"/>
    <x v="1"/>
    <n v="0.24242424242424243"/>
    <x v="0"/>
    <x v="1"/>
  </r>
  <r>
    <s v="4945-EETR"/>
    <x v="1"/>
    <x v="12"/>
    <x v="5"/>
    <x v="1"/>
    <s v="KY"/>
    <x v="0"/>
    <n v="66"/>
    <x v="0"/>
    <n v="0"/>
    <x v="0"/>
    <x v="3"/>
    <n v="21"/>
    <x v="1"/>
    <x v="11"/>
    <x v="221"/>
    <n v="24.082247712651419"/>
    <n v="2"/>
    <s v="Low"/>
    <x v="1"/>
    <n v="2"/>
    <x v="1"/>
    <x v="0"/>
  </r>
  <r>
    <s v="6586-IJLJ"/>
    <x v="0"/>
    <x v="39"/>
    <x v="1"/>
    <x v="1"/>
    <s v="NY"/>
    <x v="1"/>
    <n v="22"/>
    <x v="0"/>
    <n v="0"/>
    <x v="2"/>
    <x v="0"/>
    <n v="51"/>
    <x v="0"/>
    <x v="0"/>
    <x v="540"/>
    <n v="48.787292664676428"/>
    <n v="8"/>
    <s v="High"/>
    <x v="2"/>
    <n v="0.11267605633802817"/>
    <x v="2"/>
    <x v="3"/>
  </r>
  <r>
    <s v="5685-NZBI"/>
    <x v="0"/>
    <x v="40"/>
    <x v="1"/>
    <x v="1"/>
    <s v="GA"/>
    <x v="0"/>
    <n v="23"/>
    <x v="0"/>
    <n v="0"/>
    <x v="2"/>
    <x v="0"/>
    <n v="49"/>
    <x v="0"/>
    <x v="0"/>
    <x v="777"/>
    <n v="45.279199620586787"/>
    <n v="6"/>
    <s v="High"/>
    <x v="1"/>
    <n v="9.5238095238095233E-2"/>
    <x v="2"/>
    <x v="0"/>
  </r>
  <r>
    <s v="5313-TUSE"/>
    <x v="0"/>
    <x v="37"/>
    <x v="1"/>
    <x v="1"/>
    <s v="PA"/>
    <x v="0"/>
    <n v="21"/>
    <x v="0"/>
    <n v="0"/>
    <x v="0"/>
    <x v="1"/>
    <n v="31"/>
    <x v="0"/>
    <x v="0"/>
    <x v="588"/>
    <n v="26.926070495427219"/>
    <n v="8"/>
    <s v="High"/>
    <x v="1"/>
    <n v="1.1428571428571428"/>
    <x v="2"/>
    <x v="3"/>
  </r>
  <r>
    <s v="2996-GGQA"/>
    <x v="0"/>
    <x v="10"/>
    <x v="2"/>
    <x v="0"/>
    <s v="WI"/>
    <x v="1"/>
    <n v="41"/>
    <x v="0"/>
    <n v="0"/>
    <x v="1"/>
    <x v="1"/>
    <n v="7"/>
    <x v="0"/>
    <x v="0"/>
    <x v="30"/>
    <n v="6.1340232588404584"/>
    <n v="10"/>
    <s v="High"/>
    <x v="0"/>
    <n v="0.25"/>
    <x v="0"/>
    <x v="1"/>
  </r>
  <r>
    <s v="1302-ZJFA"/>
    <x v="1"/>
    <x v="32"/>
    <x v="4"/>
    <x v="1"/>
    <s v="WV"/>
    <x v="1"/>
    <n v="80"/>
    <x v="0"/>
    <n v="0"/>
    <x v="0"/>
    <x v="1"/>
    <n v="42"/>
    <x v="1"/>
    <x v="11"/>
    <x v="670"/>
    <n v="33.900818015545902"/>
    <n v="6"/>
    <s v="High"/>
    <x v="1"/>
    <n v="0.16216216216216217"/>
    <x v="1"/>
    <x v="0"/>
  </r>
  <r>
    <s v="7598-PWCQ"/>
    <x v="1"/>
    <x v="62"/>
    <x v="5"/>
    <x v="0"/>
    <s v="VA"/>
    <x v="0"/>
    <n v="35"/>
    <x v="0"/>
    <n v="0"/>
    <x v="0"/>
    <x v="0"/>
    <n v="35"/>
    <x v="5"/>
    <x v="5"/>
    <x v="365"/>
    <n v="30.285992615587759"/>
    <n v="1"/>
    <s v="Low"/>
    <x v="1"/>
    <n v="6.6666666666666666E-2"/>
    <x v="0"/>
    <x v="0"/>
  </r>
  <r>
    <s v="1169-QVKE"/>
    <x v="0"/>
    <x v="39"/>
    <x v="1"/>
    <x v="1"/>
    <s v="TN"/>
    <x v="0"/>
    <n v="42"/>
    <x v="0"/>
    <n v="0"/>
    <x v="2"/>
    <x v="0"/>
    <n v="55"/>
    <x v="0"/>
    <x v="0"/>
    <x v="165"/>
    <n v="55.549147608610099"/>
    <n v="10"/>
    <s v="High"/>
    <x v="2"/>
    <n v="0.14084507042253522"/>
    <x v="0"/>
    <x v="0"/>
  </r>
  <r>
    <s v="2173-YECW"/>
    <x v="0"/>
    <x v="24"/>
    <x v="1"/>
    <x v="1"/>
    <s v="CA"/>
    <x v="0"/>
    <n v="36"/>
    <x v="0"/>
    <n v="0"/>
    <x v="1"/>
    <x v="3"/>
    <n v="26"/>
    <x v="0"/>
    <x v="0"/>
    <x v="479"/>
    <n v="21.42033478313683"/>
    <n v="5"/>
    <s v="Medium"/>
    <x v="1"/>
    <n v="0.35714285714285715"/>
    <x v="0"/>
    <x v="2"/>
  </r>
  <r>
    <s v="7778-IHAY"/>
    <x v="0"/>
    <x v="18"/>
    <x v="2"/>
    <x v="0"/>
    <s v="HI"/>
    <x v="1"/>
    <n v="51"/>
    <x v="1"/>
    <n v="5"/>
    <x v="2"/>
    <x v="0"/>
    <n v="12"/>
    <x v="0"/>
    <x v="0"/>
    <x v="165"/>
    <n v="9.6586095914605359"/>
    <n v="4"/>
    <s v="Medium"/>
    <x v="0"/>
    <n v="7.0175438596491224E-2"/>
    <x v="0"/>
    <x v="2"/>
  </r>
  <r>
    <s v="7175-OISN"/>
    <x v="1"/>
    <x v="73"/>
    <x v="4"/>
    <x v="1"/>
    <s v="MS"/>
    <x v="0"/>
    <n v="48"/>
    <x v="0"/>
    <n v="0"/>
    <x v="0"/>
    <x v="1"/>
    <n v="31"/>
    <x v="2"/>
    <x v="18"/>
    <x v="686"/>
    <n v="34.423450932325643"/>
    <n v="9"/>
    <s v="High"/>
    <x v="1"/>
    <n v="0.23076923076923078"/>
    <x v="0"/>
    <x v="0"/>
  </r>
  <r>
    <s v="1343-HRIN"/>
    <x v="0"/>
    <x v="44"/>
    <x v="1"/>
    <x v="1"/>
    <s v="MS"/>
    <x v="0"/>
    <n v="62"/>
    <x v="0"/>
    <n v="0"/>
    <x v="1"/>
    <x v="0"/>
    <n v="51"/>
    <x v="0"/>
    <x v="0"/>
    <x v="1350"/>
    <n v="51.894384128411502"/>
    <n v="8"/>
    <s v="High"/>
    <x v="2"/>
    <n v="0.13114754098360656"/>
    <x v="0"/>
    <x v="0"/>
  </r>
  <r>
    <s v="0085-VXEM"/>
    <x v="0"/>
    <x v="42"/>
    <x v="1"/>
    <x v="1"/>
    <s v="DE"/>
    <x v="1"/>
    <n v="44"/>
    <x v="0"/>
    <n v="0"/>
    <x v="2"/>
    <x v="0"/>
    <n v="52"/>
    <x v="0"/>
    <x v="0"/>
    <x v="565"/>
    <n v="41.965096168871597"/>
    <n v="10"/>
    <s v="High"/>
    <x v="2"/>
    <n v="0.20833333333333334"/>
    <x v="0"/>
    <x v="0"/>
  </r>
  <r>
    <s v="5113-EBYV"/>
    <x v="0"/>
    <x v="40"/>
    <x v="1"/>
    <x v="1"/>
    <s v="AZ"/>
    <x v="1"/>
    <n v="60"/>
    <x v="1"/>
    <n v="6"/>
    <x v="1"/>
    <x v="1"/>
    <n v="29"/>
    <x v="0"/>
    <x v="0"/>
    <x v="790"/>
    <n v="25.343062845387902"/>
    <n v="0"/>
    <s v="None"/>
    <x v="1"/>
    <n v="0"/>
    <x v="0"/>
    <x v="2"/>
  </r>
  <r>
    <s v="2110-KWXL"/>
    <x v="1"/>
    <x v="22"/>
    <x v="0"/>
    <x v="1"/>
    <s v="WV"/>
    <x v="0"/>
    <n v="71"/>
    <x v="0"/>
    <n v="0"/>
    <x v="0"/>
    <x v="1"/>
    <n v="33"/>
    <x v="2"/>
    <x v="3"/>
    <x v="190"/>
    <n v="27.942042407272059"/>
    <n v="0"/>
    <s v="None"/>
    <x v="1"/>
    <n v="0"/>
    <x v="1"/>
    <x v="0"/>
  </r>
  <r>
    <s v="6531-PNNV"/>
    <x v="0"/>
    <x v="16"/>
    <x v="1"/>
    <x v="0"/>
    <s v="MT"/>
    <x v="1"/>
    <n v="56"/>
    <x v="0"/>
    <n v="0"/>
    <x v="2"/>
    <x v="1"/>
    <n v="12"/>
    <x v="0"/>
    <x v="0"/>
    <x v="1422"/>
    <n v="13.88595600123103"/>
    <n v="7"/>
    <s v="High"/>
    <x v="0"/>
    <n v="9.7222222222222224E-2"/>
    <x v="0"/>
    <x v="2"/>
  </r>
  <r>
    <s v="6929-WPNS"/>
    <x v="0"/>
    <x v="41"/>
    <x v="2"/>
    <x v="1"/>
    <s v="AK"/>
    <x v="1"/>
    <n v="80"/>
    <x v="0"/>
    <n v="0"/>
    <x v="1"/>
    <x v="0"/>
    <n v="27"/>
    <x v="0"/>
    <x v="0"/>
    <x v="874"/>
    <n v="23.160577592346911"/>
    <n v="1"/>
    <s v="Low"/>
    <x v="1"/>
    <n v="1.4285714285714285E-2"/>
    <x v="1"/>
    <x v="2"/>
  </r>
  <r>
    <s v="9113-GTPQ"/>
    <x v="0"/>
    <x v="8"/>
    <x v="1"/>
    <x v="1"/>
    <s v="MT"/>
    <x v="0"/>
    <n v="67"/>
    <x v="0"/>
    <n v="0"/>
    <x v="2"/>
    <x v="1"/>
    <n v="55"/>
    <x v="0"/>
    <x v="0"/>
    <x v="648"/>
    <n v="59.184416740664432"/>
    <n v="5"/>
    <s v="Medium"/>
    <x v="2"/>
    <n v="2.5"/>
    <x v="1"/>
    <x v="2"/>
  </r>
  <r>
    <s v="8259-ZVPS"/>
    <x v="0"/>
    <x v="52"/>
    <x v="1"/>
    <x v="1"/>
    <s v="AL"/>
    <x v="1"/>
    <n v="29"/>
    <x v="0"/>
    <n v="0"/>
    <x v="2"/>
    <x v="0"/>
    <n v="37"/>
    <x v="0"/>
    <x v="0"/>
    <x v="533"/>
    <n v="41.670238638531593"/>
    <n v="1"/>
    <s v="Low"/>
    <x v="1"/>
    <n v="1.6666666666666666E-2"/>
    <x v="2"/>
    <x v="0"/>
  </r>
  <r>
    <s v="5183-NVRI"/>
    <x v="0"/>
    <x v="38"/>
    <x v="1"/>
    <x v="1"/>
    <s v="NJ"/>
    <x v="0"/>
    <n v="24"/>
    <x v="1"/>
    <n v="2"/>
    <x v="0"/>
    <x v="0"/>
    <n v="25"/>
    <x v="0"/>
    <x v="0"/>
    <x v="269"/>
    <n v="29.56862893647121"/>
    <n v="3"/>
    <s v="Medium"/>
    <x v="1"/>
    <n v="0.1875"/>
    <x v="2"/>
    <x v="3"/>
  </r>
  <r>
    <s v="5346-BDUD"/>
    <x v="0"/>
    <x v="41"/>
    <x v="1"/>
    <x v="1"/>
    <s v="MO"/>
    <x v="1"/>
    <n v="21"/>
    <x v="0"/>
    <n v="0"/>
    <x v="2"/>
    <x v="0"/>
    <n v="36"/>
    <x v="0"/>
    <x v="0"/>
    <x v="1185"/>
    <n v="33.858744197411923"/>
    <n v="1"/>
    <s v="Low"/>
    <x v="1"/>
    <n v="1.4285714285714285E-2"/>
    <x v="2"/>
    <x v="1"/>
  </r>
  <r>
    <s v="2490-BOPG"/>
    <x v="0"/>
    <x v="51"/>
    <x v="1"/>
    <x v="1"/>
    <s v="MT"/>
    <x v="1"/>
    <n v="26"/>
    <x v="0"/>
    <n v="0"/>
    <x v="0"/>
    <x v="3"/>
    <n v="8"/>
    <x v="0"/>
    <x v="0"/>
    <x v="533"/>
    <n v="8.3910382464131157"/>
    <n v="6"/>
    <s v="High"/>
    <x v="0"/>
    <n v="0.75"/>
    <x v="2"/>
    <x v="2"/>
  </r>
  <r>
    <s v="2746-TIPH"/>
    <x v="1"/>
    <x v="15"/>
    <x v="1"/>
    <x v="1"/>
    <s v="SD"/>
    <x v="1"/>
    <n v="45"/>
    <x v="0"/>
    <n v="0"/>
    <x v="0"/>
    <x v="1"/>
    <n v="39"/>
    <x v="3"/>
    <x v="2"/>
    <x v="1114"/>
    <n v="46.679595783614737"/>
    <n v="6"/>
    <s v="High"/>
    <x v="1"/>
    <n v="0.16666666666666666"/>
    <x v="0"/>
    <x v="1"/>
  </r>
  <r>
    <s v="7912-GVVL"/>
    <x v="1"/>
    <x v="67"/>
    <x v="4"/>
    <x v="1"/>
    <s v="DC"/>
    <x v="0"/>
    <n v="45"/>
    <x v="0"/>
    <n v="0"/>
    <x v="0"/>
    <x v="1"/>
    <n v="41"/>
    <x v="1"/>
    <x v="7"/>
    <x v="1423"/>
    <n v="35.175521720415198"/>
    <n v="1"/>
    <s v="Low"/>
    <x v="1"/>
    <n v="2.8571428571428571E-2"/>
    <x v="0"/>
    <x v="0"/>
  </r>
  <r>
    <s v="7889-MGGO"/>
    <x v="0"/>
    <x v="14"/>
    <x v="1"/>
    <x v="0"/>
    <s v="HI"/>
    <x v="1"/>
    <n v="84"/>
    <x v="0"/>
    <n v="0"/>
    <x v="1"/>
    <x v="0"/>
    <n v="9"/>
    <x v="0"/>
    <x v="0"/>
    <x v="1346"/>
    <n v="8.4648624948365985"/>
    <n v="7"/>
    <s v="High"/>
    <x v="0"/>
    <n v="0.77777777777777779"/>
    <x v="1"/>
    <x v="2"/>
  </r>
  <r>
    <s v="0216-WMKM"/>
    <x v="0"/>
    <x v="12"/>
    <x v="1"/>
    <x v="0"/>
    <s v="HI"/>
    <x v="1"/>
    <n v="61"/>
    <x v="0"/>
    <n v="0"/>
    <x v="0"/>
    <x v="1"/>
    <n v="43"/>
    <x v="0"/>
    <x v="0"/>
    <x v="759"/>
    <n v="40.029779493296793"/>
    <n v="6"/>
    <s v="High"/>
    <x v="1"/>
    <n v="6"/>
    <x v="0"/>
    <x v="2"/>
  </r>
  <r>
    <s v="6197-CWOB"/>
    <x v="0"/>
    <x v="60"/>
    <x v="1"/>
    <x v="1"/>
    <s v="CT"/>
    <x v="1"/>
    <n v="75"/>
    <x v="0"/>
    <n v="0"/>
    <x v="0"/>
    <x v="1"/>
    <n v="57"/>
    <x v="0"/>
    <x v="0"/>
    <x v="1281"/>
    <n v="62.622382215273781"/>
    <n v="7"/>
    <s v="High"/>
    <x v="2"/>
    <n v="0.12727272727272726"/>
    <x v="1"/>
    <x v="3"/>
  </r>
  <r>
    <s v="4726-TWWK"/>
    <x v="0"/>
    <x v="20"/>
    <x v="1"/>
    <x v="1"/>
    <s v="DE"/>
    <x v="0"/>
    <n v="53"/>
    <x v="1"/>
    <n v="2"/>
    <x v="0"/>
    <x v="0"/>
    <n v="33"/>
    <x v="0"/>
    <x v="0"/>
    <x v="254"/>
    <n v="28.133725052201981"/>
    <n v="2"/>
    <s v="Low"/>
    <x v="1"/>
    <n v="0.1111111111111111"/>
    <x v="0"/>
    <x v="0"/>
  </r>
  <r>
    <s v="8295-HECF"/>
    <x v="1"/>
    <x v="30"/>
    <x v="0"/>
    <x v="0"/>
    <s v="VA"/>
    <x v="0"/>
    <n v="41"/>
    <x v="0"/>
    <n v="0"/>
    <x v="0"/>
    <x v="1"/>
    <n v="7"/>
    <x v="3"/>
    <x v="8"/>
    <x v="1170"/>
    <n v="8.214513033818422"/>
    <n v="1"/>
    <s v="Low"/>
    <x v="0"/>
    <n v="3.0303030303030304E-2"/>
    <x v="0"/>
    <x v="0"/>
  </r>
  <r>
    <s v="7890-TAAG"/>
    <x v="1"/>
    <x v="54"/>
    <x v="1"/>
    <x v="1"/>
    <s v="NJ"/>
    <x v="0"/>
    <n v="45"/>
    <x v="0"/>
    <n v="0"/>
    <x v="0"/>
    <x v="0"/>
    <n v="34"/>
    <x v="3"/>
    <x v="8"/>
    <x v="18"/>
    <n v="35.481595077788882"/>
    <n v="8"/>
    <s v="High"/>
    <x v="1"/>
    <n v="0.8"/>
    <x v="0"/>
    <x v="3"/>
  </r>
  <r>
    <s v="5451-FEHO"/>
    <x v="0"/>
    <x v="24"/>
    <x v="1"/>
    <x v="1"/>
    <s v="MD"/>
    <x v="1"/>
    <n v="60"/>
    <x v="0"/>
    <n v="0"/>
    <x v="0"/>
    <x v="1"/>
    <n v="35"/>
    <x v="0"/>
    <x v="0"/>
    <x v="845"/>
    <n v="38.355493881951162"/>
    <n v="6"/>
    <s v="High"/>
    <x v="1"/>
    <n v="0.42857142857142855"/>
    <x v="0"/>
    <x v="0"/>
  </r>
  <r>
    <s v="9784-CMQR"/>
    <x v="0"/>
    <x v="54"/>
    <x v="1"/>
    <x v="0"/>
    <s v="NH"/>
    <x v="0"/>
    <n v="31"/>
    <x v="1"/>
    <n v="6"/>
    <x v="2"/>
    <x v="0"/>
    <n v="7"/>
    <x v="0"/>
    <x v="0"/>
    <x v="609"/>
    <n v="6.2578379654646579"/>
    <n v="8"/>
    <s v="High"/>
    <x v="0"/>
    <n v="0.8"/>
    <x v="0"/>
    <x v="3"/>
  </r>
  <r>
    <s v="3896-BZGR"/>
    <x v="0"/>
    <x v="8"/>
    <x v="1"/>
    <x v="1"/>
    <s v="ME"/>
    <x v="1"/>
    <n v="51"/>
    <x v="1"/>
    <n v="2"/>
    <x v="0"/>
    <x v="0"/>
    <n v="21"/>
    <x v="0"/>
    <x v="0"/>
    <x v="836"/>
    <n v="18.538158253858729"/>
    <n v="6"/>
    <s v="High"/>
    <x v="1"/>
    <n v="3"/>
    <x v="0"/>
    <x v="3"/>
  </r>
  <r>
    <s v="0707-HJDC"/>
    <x v="0"/>
    <x v="2"/>
    <x v="1"/>
    <x v="1"/>
    <s v="AL"/>
    <x v="0"/>
    <n v="51"/>
    <x v="1"/>
    <n v="2"/>
    <x v="1"/>
    <x v="0"/>
    <n v="12"/>
    <x v="0"/>
    <x v="0"/>
    <x v="1290"/>
    <n v="12.82230418847535"/>
    <n v="2"/>
    <s v="Low"/>
    <x v="0"/>
    <n v="0.16666666666666666"/>
    <x v="0"/>
    <x v="0"/>
  </r>
  <r>
    <s v="0316-PBDQ"/>
    <x v="0"/>
    <x v="6"/>
    <x v="1"/>
    <x v="0"/>
    <s v="MT"/>
    <x v="1"/>
    <n v="35"/>
    <x v="1"/>
    <n v="6"/>
    <x v="2"/>
    <x v="0"/>
    <n v="10"/>
    <x v="0"/>
    <x v="0"/>
    <x v="197"/>
    <n v="11.03860917663623"/>
    <n v="7"/>
    <s v="High"/>
    <x v="0"/>
    <n v="0.36842105263157893"/>
    <x v="0"/>
    <x v="2"/>
  </r>
  <r>
    <s v="6291-RVVM"/>
    <x v="1"/>
    <x v="12"/>
    <x v="2"/>
    <x v="1"/>
    <s v="KY"/>
    <x v="1"/>
    <n v="55"/>
    <x v="0"/>
    <n v="0"/>
    <x v="0"/>
    <x v="1"/>
    <n v="46"/>
    <x v="1"/>
    <x v="11"/>
    <x v="1007"/>
    <n v="39.135626337297488"/>
    <n v="10"/>
    <s v="High"/>
    <x v="1"/>
    <n v="10"/>
    <x v="0"/>
    <x v="0"/>
  </r>
  <r>
    <s v="2115-POJL"/>
    <x v="0"/>
    <x v="29"/>
    <x v="1"/>
    <x v="1"/>
    <s v="NM"/>
    <x v="1"/>
    <n v="73"/>
    <x v="0"/>
    <n v="0"/>
    <x v="2"/>
    <x v="0"/>
    <n v="64"/>
    <x v="0"/>
    <x v="0"/>
    <x v="689"/>
    <n v="62.487432798236611"/>
    <n v="5"/>
    <s v="Medium"/>
    <x v="2"/>
    <n v="7.4626865671641784E-2"/>
    <x v="1"/>
    <x v="2"/>
  </r>
  <r>
    <s v="8830-VTES"/>
    <x v="0"/>
    <x v="60"/>
    <x v="1"/>
    <x v="1"/>
    <s v="IA"/>
    <x v="1"/>
    <n v="67"/>
    <x v="0"/>
    <n v="0"/>
    <x v="2"/>
    <x v="1"/>
    <n v="52"/>
    <x v="0"/>
    <x v="0"/>
    <x v="1159"/>
    <n v="46.539521853020538"/>
    <n v="7"/>
    <s v="High"/>
    <x v="2"/>
    <n v="0.12727272727272726"/>
    <x v="1"/>
    <x v="1"/>
  </r>
  <r>
    <s v="3056-FUKO"/>
    <x v="1"/>
    <x v="62"/>
    <x v="5"/>
    <x v="1"/>
    <s v="LA"/>
    <x v="0"/>
    <n v="40"/>
    <x v="0"/>
    <n v="0"/>
    <x v="0"/>
    <x v="1"/>
    <n v="47"/>
    <x v="5"/>
    <x v="5"/>
    <x v="454"/>
    <n v="42.414520488918747"/>
    <n v="4"/>
    <s v="Medium"/>
    <x v="1"/>
    <n v="0.26666666666666666"/>
    <x v="0"/>
    <x v="0"/>
  </r>
  <r>
    <s v="0253-RQZB"/>
    <x v="0"/>
    <x v="7"/>
    <x v="1"/>
    <x v="1"/>
    <s v="CO"/>
    <x v="0"/>
    <n v="50"/>
    <x v="0"/>
    <n v="0"/>
    <x v="1"/>
    <x v="1"/>
    <n v="21"/>
    <x v="0"/>
    <x v="0"/>
    <x v="1321"/>
    <n v="22.75680935705287"/>
    <n v="9"/>
    <s v="High"/>
    <x v="1"/>
    <n v="0.16666666666666666"/>
    <x v="0"/>
    <x v="2"/>
  </r>
  <r>
    <s v="0547-XPJE"/>
    <x v="1"/>
    <x v="58"/>
    <x v="1"/>
    <x v="1"/>
    <s v="KS"/>
    <x v="0"/>
    <n v="57"/>
    <x v="0"/>
    <n v="0"/>
    <x v="1"/>
    <x v="3"/>
    <n v="26"/>
    <x v="3"/>
    <x v="8"/>
    <x v="562"/>
    <n v="27.740196471323859"/>
    <n v="1"/>
    <s v="Low"/>
    <x v="1"/>
    <n v="3.125E-2"/>
    <x v="0"/>
    <x v="1"/>
  </r>
  <r>
    <s v="8187-ZGRX"/>
    <x v="0"/>
    <x v="53"/>
    <x v="1"/>
    <x v="1"/>
    <s v="VA"/>
    <x v="0"/>
    <n v="59"/>
    <x v="0"/>
    <n v="0"/>
    <x v="1"/>
    <x v="1"/>
    <n v="27"/>
    <x v="0"/>
    <x v="0"/>
    <x v="1378"/>
    <n v="29.566014805006851"/>
    <n v="0"/>
    <s v="None"/>
    <x v="1"/>
    <n v="0"/>
    <x v="0"/>
    <x v="0"/>
  </r>
  <r>
    <s v="1671-JJTM"/>
    <x v="1"/>
    <x v="22"/>
    <x v="3"/>
    <x v="1"/>
    <s v="NM"/>
    <x v="1"/>
    <n v="40"/>
    <x v="0"/>
    <n v="0"/>
    <x v="0"/>
    <x v="1"/>
    <n v="33"/>
    <x v="3"/>
    <x v="8"/>
    <x v="963"/>
    <n v="31.76951551591981"/>
    <n v="10"/>
    <s v="High"/>
    <x v="1"/>
    <n v="0.90909090909090906"/>
    <x v="0"/>
    <x v="2"/>
  </r>
  <r>
    <s v="8592-HRAO"/>
    <x v="0"/>
    <x v="9"/>
    <x v="1"/>
    <x v="1"/>
    <s v="MN"/>
    <x v="1"/>
    <n v="49"/>
    <x v="0"/>
    <n v="0"/>
    <x v="0"/>
    <x v="1"/>
    <n v="48"/>
    <x v="0"/>
    <x v="0"/>
    <x v="731"/>
    <n v="47.099089293200286"/>
    <n v="4"/>
    <s v="Medium"/>
    <x v="1"/>
    <n v="1.3333333333333333"/>
    <x v="0"/>
    <x v="1"/>
  </r>
  <r>
    <s v="9742-LQQI"/>
    <x v="1"/>
    <x v="26"/>
    <x v="4"/>
    <x v="1"/>
    <s v="OH"/>
    <x v="0"/>
    <n v="48"/>
    <x v="0"/>
    <n v="0"/>
    <x v="0"/>
    <x v="1"/>
    <n v="37"/>
    <x v="1"/>
    <x v="13"/>
    <x v="857"/>
    <n v="31.515172316277749"/>
    <n v="6"/>
    <s v="High"/>
    <x v="1"/>
    <n v="0.2857142857142857"/>
    <x v="0"/>
    <x v="1"/>
  </r>
  <r>
    <s v="6562-ATLI"/>
    <x v="0"/>
    <x v="0"/>
    <x v="2"/>
    <x v="0"/>
    <s v="IN"/>
    <x v="0"/>
    <n v="48"/>
    <x v="0"/>
    <n v="0"/>
    <x v="0"/>
    <x v="3"/>
    <n v="9"/>
    <x v="0"/>
    <x v="0"/>
    <x v="866"/>
    <n v="10.671045339128341"/>
    <n v="9"/>
    <s v="High"/>
    <x v="0"/>
    <n v="0.375"/>
    <x v="0"/>
    <x v="1"/>
  </r>
  <r>
    <s v="0007-LJFM"/>
    <x v="0"/>
    <x v="44"/>
    <x v="1"/>
    <x v="1"/>
    <s v="FL"/>
    <x v="1"/>
    <n v="25"/>
    <x v="1"/>
    <n v="3"/>
    <x v="2"/>
    <x v="1"/>
    <n v="32"/>
    <x v="0"/>
    <x v="0"/>
    <x v="276"/>
    <n v="37.846341283956789"/>
    <n v="0"/>
    <s v="None"/>
    <x v="1"/>
    <n v="0"/>
    <x v="2"/>
    <x v="0"/>
  </r>
  <r>
    <s v="5041-BYLN"/>
    <x v="0"/>
    <x v="32"/>
    <x v="0"/>
    <x v="0"/>
    <s v="ME"/>
    <x v="0"/>
    <n v="82"/>
    <x v="0"/>
    <n v="0"/>
    <x v="1"/>
    <x v="3"/>
    <n v="12"/>
    <x v="0"/>
    <x v="0"/>
    <x v="1236"/>
    <n v="14.047407711998231"/>
    <n v="7"/>
    <s v="High"/>
    <x v="0"/>
    <n v="0.1891891891891892"/>
    <x v="1"/>
    <x v="3"/>
  </r>
  <r>
    <s v="6796-UOCA"/>
    <x v="1"/>
    <x v="70"/>
    <x v="1"/>
    <x v="0"/>
    <s v="CT"/>
    <x v="1"/>
    <n v="46"/>
    <x v="0"/>
    <n v="0"/>
    <x v="0"/>
    <x v="1"/>
    <n v="70"/>
    <x v="1"/>
    <x v="9"/>
    <x v="533"/>
    <n v="76.389926782804451"/>
    <n v="5"/>
    <s v="Medium"/>
    <x v="2"/>
    <n v="8.4745762711864403E-2"/>
    <x v="0"/>
    <x v="3"/>
  </r>
  <r>
    <s v="2731-LXMY"/>
    <x v="0"/>
    <x v="15"/>
    <x v="2"/>
    <x v="1"/>
    <s v="WY"/>
    <x v="0"/>
    <n v="35"/>
    <x v="1"/>
    <n v="4"/>
    <x v="0"/>
    <x v="0"/>
    <n v="15"/>
    <x v="0"/>
    <x v="0"/>
    <x v="1405"/>
    <n v="12.06732258603893"/>
    <n v="5"/>
    <s v="Medium"/>
    <x v="0"/>
    <n v="0.1388888888888889"/>
    <x v="0"/>
    <x v="2"/>
  </r>
  <r>
    <s v="1729-NLQF"/>
    <x v="0"/>
    <x v="23"/>
    <x v="1"/>
    <x v="1"/>
    <s v="NY"/>
    <x v="1"/>
    <n v="71"/>
    <x v="0"/>
    <n v="0"/>
    <x v="2"/>
    <x v="1"/>
    <n v="55"/>
    <x v="0"/>
    <x v="0"/>
    <x v="148"/>
    <n v="45.660684215447837"/>
    <n v="0"/>
    <s v="None"/>
    <x v="2"/>
    <n v="0"/>
    <x v="1"/>
    <x v="3"/>
  </r>
  <r>
    <s v="8242-FLFQ"/>
    <x v="0"/>
    <x v="66"/>
    <x v="1"/>
    <x v="1"/>
    <s v="VA"/>
    <x v="0"/>
    <n v="46"/>
    <x v="0"/>
    <n v="0"/>
    <x v="1"/>
    <x v="0"/>
    <n v="22"/>
    <x v="0"/>
    <x v="0"/>
    <x v="673"/>
    <n v="18.795725066257329"/>
    <n v="10"/>
    <s v="High"/>
    <x v="1"/>
    <n v="0.37037037037037035"/>
    <x v="0"/>
    <x v="0"/>
  </r>
  <r>
    <s v="1433-GJWF"/>
    <x v="1"/>
    <x v="12"/>
    <x v="2"/>
    <x v="0"/>
    <s v="DC"/>
    <x v="0"/>
    <n v="19"/>
    <x v="0"/>
    <n v="0"/>
    <x v="0"/>
    <x v="1"/>
    <n v="39"/>
    <x v="3"/>
    <x v="8"/>
    <x v="859"/>
    <n v="33.81778715014152"/>
    <n v="2"/>
    <s v="Low"/>
    <x v="1"/>
    <n v="2"/>
    <x v="2"/>
    <x v="0"/>
  </r>
  <r>
    <s v="7896-GYFN"/>
    <x v="0"/>
    <x v="28"/>
    <x v="1"/>
    <x v="1"/>
    <s v="IL"/>
    <x v="1"/>
    <n v="29"/>
    <x v="0"/>
    <n v="0"/>
    <x v="0"/>
    <x v="0"/>
    <n v="33"/>
    <x v="0"/>
    <x v="0"/>
    <x v="680"/>
    <n v="33.129470406106627"/>
    <n v="8"/>
    <s v="High"/>
    <x v="1"/>
    <n v="0.47058823529411764"/>
    <x v="2"/>
    <x v="1"/>
  </r>
  <r>
    <s v="2570-EZAU"/>
    <x v="0"/>
    <x v="52"/>
    <x v="0"/>
    <x v="1"/>
    <s v="OH"/>
    <x v="1"/>
    <n v="40"/>
    <x v="0"/>
    <n v="0"/>
    <x v="2"/>
    <x v="0"/>
    <n v="37"/>
    <x v="0"/>
    <x v="0"/>
    <x v="1424"/>
    <n v="43.574566145842013"/>
    <n v="6"/>
    <s v="High"/>
    <x v="1"/>
    <n v="0.1"/>
    <x v="0"/>
    <x v="1"/>
  </r>
  <r>
    <s v="8295-KVRS"/>
    <x v="0"/>
    <x v="39"/>
    <x v="1"/>
    <x v="1"/>
    <s v="TN"/>
    <x v="0"/>
    <n v="38"/>
    <x v="1"/>
    <n v="5"/>
    <x v="2"/>
    <x v="1"/>
    <n v="26"/>
    <x v="0"/>
    <x v="0"/>
    <x v="243"/>
    <n v="27.514087597053869"/>
    <n v="5"/>
    <s v="Medium"/>
    <x v="1"/>
    <n v="7.0422535211267609E-2"/>
    <x v="0"/>
    <x v="0"/>
  </r>
  <r>
    <s v="4589-QBTU"/>
    <x v="1"/>
    <x v="67"/>
    <x v="4"/>
    <x v="1"/>
    <s v="IL"/>
    <x v="0"/>
    <n v="59"/>
    <x v="0"/>
    <n v="0"/>
    <x v="0"/>
    <x v="0"/>
    <n v="27"/>
    <x v="1"/>
    <x v="13"/>
    <x v="1323"/>
    <n v="26.24973481916053"/>
    <n v="3"/>
    <s v="Medium"/>
    <x v="1"/>
    <n v="8.5714285714285715E-2"/>
    <x v="0"/>
    <x v="1"/>
  </r>
  <r>
    <s v="8784-MLFU"/>
    <x v="1"/>
    <x v="12"/>
    <x v="0"/>
    <x v="1"/>
    <s v="TN"/>
    <x v="1"/>
    <n v="48"/>
    <x v="0"/>
    <n v="0"/>
    <x v="0"/>
    <x v="1"/>
    <n v="35"/>
    <x v="4"/>
    <x v="15"/>
    <x v="776"/>
    <n v="28.03754378342693"/>
    <n v="0"/>
    <s v="None"/>
    <x v="1"/>
    <n v="0"/>
    <x v="0"/>
    <x v="0"/>
  </r>
  <r>
    <s v="1305-IFUS"/>
    <x v="0"/>
    <x v="24"/>
    <x v="1"/>
    <x v="1"/>
    <s v="MT"/>
    <x v="1"/>
    <n v="64"/>
    <x v="1"/>
    <n v="3"/>
    <x v="0"/>
    <x v="1"/>
    <n v="42"/>
    <x v="0"/>
    <x v="0"/>
    <x v="94"/>
    <n v="37.8657435260656"/>
    <n v="1"/>
    <s v="Low"/>
    <x v="1"/>
    <n v="7.1428571428571425E-2"/>
    <x v="0"/>
    <x v="2"/>
  </r>
  <r>
    <s v="3531-DHSJ"/>
    <x v="0"/>
    <x v="54"/>
    <x v="0"/>
    <x v="0"/>
    <s v="TN"/>
    <x v="1"/>
    <n v="67"/>
    <x v="0"/>
    <n v="0"/>
    <x v="1"/>
    <x v="0"/>
    <n v="9"/>
    <x v="0"/>
    <x v="0"/>
    <x v="1002"/>
    <n v="9.0674376875921556"/>
    <n v="6"/>
    <s v="High"/>
    <x v="0"/>
    <n v="0.6"/>
    <x v="1"/>
    <x v="0"/>
  </r>
  <r>
    <s v="4691-LYZT"/>
    <x v="0"/>
    <x v="26"/>
    <x v="1"/>
    <x v="0"/>
    <s v="AZ"/>
    <x v="0"/>
    <n v="21"/>
    <x v="0"/>
    <n v="0"/>
    <x v="1"/>
    <x v="0"/>
    <n v="13"/>
    <x v="0"/>
    <x v="0"/>
    <x v="1002"/>
    <n v="12.796692874650409"/>
    <n v="0"/>
    <s v="None"/>
    <x v="0"/>
    <n v="0"/>
    <x v="2"/>
    <x v="2"/>
  </r>
  <r>
    <s v="5684-GYOW"/>
    <x v="1"/>
    <x v="22"/>
    <x v="2"/>
    <x v="1"/>
    <s v="KY"/>
    <x v="1"/>
    <n v="38"/>
    <x v="0"/>
    <n v="0"/>
    <x v="0"/>
    <x v="1"/>
    <n v="35"/>
    <x v="1"/>
    <x v="9"/>
    <x v="1176"/>
    <n v="29.493684766111251"/>
    <n v="10"/>
    <s v="High"/>
    <x v="1"/>
    <n v="0.90909090909090906"/>
    <x v="0"/>
    <x v="0"/>
  </r>
  <r>
    <s v="6614-NAJG"/>
    <x v="1"/>
    <x v="9"/>
    <x v="0"/>
    <x v="1"/>
    <s v="MN"/>
    <x v="0"/>
    <n v="45"/>
    <x v="1"/>
    <n v="5"/>
    <x v="0"/>
    <x v="0"/>
    <n v="15"/>
    <x v="3"/>
    <x v="8"/>
    <x v="508"/>
    <n v="13.650046304624659"/>
    <n v="7"/>
    <s v="High"/>
    <x v="0"/>
    <n v="2.3333333333333335"/>
    <x v="0"/>
    <x v="1"/>
  </r>
  <r>
    <s v="0445-ZMJP"/>
    <x v="0"/>
    <x v="58"/>
    <x v="1"/>
    <x v="0"/>
    <s v="ME"/>
    <x v="1"/>
    <n v="66"/>
    <x v="0"/>
    <n v="0"/>
    <x v="1"/>
    <x v="3"/>
    <n v="9"/>
    <x v="0"/>
    <x v="0"/>
    <x v="651"/>
    <n v="8.0233401988669719"/>
    <n v="6"/>
    <s v="High"/>
    <x v="0"/>
    <n v="0.1875"/>
    <x v="1"/>
    <x v="3"/>
  </r>
  <r>
    <s v="2789-AHLR"/>
    <x v="0"/>
    <x v="39"/>
    <x v="1"/>
    <x v="0"/>
    <s v="IA"/>
    <x v="0"/>
    <n v="63"/>
    <x v="1"/>
    <n v="3"/>
    <x v="2"/>
    <x v="1"/>
    <n v="8"/>
    <x v="0"/>
    <x v="0"/>
    <x v="931"/>
    <n v="8.4611523082184164"/>
    <n v="9"/>
    <s v="High"/>
    <x v="0"/>
    <n v="0.12676056338028169"/>
    <x v="0"/>
    <x v="1"/>
  </r>
  <r>
    <s v="3885-XBRQ"/>
    <x v="1"/>
    <x v="14"/>
    <x v="0"/>
    <x v="0"/>
    <s v="UT"/>
    <x v="0"/>
    <n v="55"/>
    <x v="0"/>
    <n v="0"/>
    <x v="0"/>
    <x v="1"/>
    <n v="31"/>
    <x v="4"/>
    <x v="10"/>
    <x v="850"/>
    <n v="25.497692841539831"/>
    <n v="6"/>
    <s v="High"/>
    <x v="1"/>
    <n v="0.66666666666666663"/>
    <x v="0"/>
    <x v="2"/>
  </r>
  <r>
    <s v="5569-ETPJ"/>
    <x v="1"/>
    <x v="12"/>
    <x v="4"/>
    <x v="1"/>
    <s v="NY"/>
    <x v="0"/>
    <n v="63"/>
    <x v="0"/>
    <n v="0"/>
    <x v="0"/>
    <x v="1"/>
    <n v="50"/>
    <x v="2"/>
    <x v="6"/>
    <x v="303"/>
    <n v="57.055182272755758"/>
    <n v="0"/>
    <s v="None"/>
    <x v="1"/>
    <n v="0"/>
    <x v="0"/>
    <x v="3"/>
  </r>
  <r>
    <s v="5500-YGFU"/>
    <x v="0"/>
    <x v="22"/>
    <x v="1"/>
    <x v="0"/>
    <s v="PA"/>
    <x v="1"/>
    <n v="59"/>
    <x v="0"/>
    <n v="0"/>
    <x v="1"/>
    <x v="0"/>
    <n v="15"/>
    <x v="0"/>
    <x v="0"/>
    <x v="1229"/>
    <n v="12.75097873202323"/>
    <n v="10"/>
    <s v="High"/>
    <x v="0"/>
    <n v="0.90909090909090906"/>
    <x v="0"/>
    <x v="3"/>
  </r>
  <r>
    <s v="6579-DQJK"/>
    <x v="0"/>
    <x v="30"/>
    <x v="1"/>
    <x v="0"/>
    <s v="NE"/>
    <x v="1"/>
    <n v="75"/>
    <x v="1"/>
    <n v="2"/>
    <x v="0"/>
    <x v="1"/>
    <n v="57"/>
    <x v="0"/>
    <x v="0"/>
    <x v="755"/>
    <n v="51.576983431509539"/>
    <n v="0"/>
    <s v="None"/>
    <x v="2"/>
    <n v="0"/>
    <x v="1"/>
    <x v="1"/>
  </r>
  <r>
    <s v="1806-AFHQ"/>
    <x v="0"/>
    <x v="45"/>
    <x v="1"/>
    <x v="1"/>
    <s v="NY"/>
    <x v="0"/>
    <n v="32"/>
    <x v="1"/>
    <n v="2"/>
    <x v="0"/>
    <x v="1"/>
    <n v="30"/>
    <x v="0"/>
    <x v="0"/>
    <x v="58"/>
    <n v="32.323866103082317"/>
    <n v="10"/>
    <s v="High"/>
    <x v="1"/>
    <n v="0.76923076923076927"/>
    <x v="0"/>
    <x v="3"/>
  </r>
  <r>
    <s v="9228-ELZU"/>
    <x v="1"/>
    <x v="37"/>
    <x v="4"/>
    <x v="0"/>
    <s v="ME"/>
    <x v="1"/>
    <n v="38"/>
    <x v="0"/>
    <n v="0"/>
    <x v="0"/>
    <x v="0"/>
    <n v="53"/>
    <x v="4"/>
    <x v="4"/>
    <x v="1188"/>
    <n v="42.698505162004317"/>
    <n v="4"/>
    <s v="Medium"/>
    <x v="2"/>
    <n v="0.5714285714285714"/>
    <x v="0"/>
    <x v="3"/>
  </r>
  <r>
    <s v="6230-OMKZ"/>
    <x v="1"/>
    <x v="12"/>
    <x v="2"/>
    <x v="1"/>
    <s v="TX"/>
    <x v="0"/>
    <n v="35"/>
    <x v="0"/>
    <n v="0"/>
    <x v="0"/>
    <x v="1"/>
    <n v="19"/>
    <x v="2"/>
    <x v="6"/>
    <x v="967"/>
    <n v="16.48078372717389"/>
    <n v="3"/>
    <s v="Medium"/>
    <x v="0"/>
    <n v="3"/>
    <x v="0"/>
    <x v="0"/>
  </r>
  <r>
    <s v="4744-IIWQ"/>
    <x v="1"/>
    <x v="36"/>
    <x v="0"/>
    <x v="1"/>
    <s v="KS"/>
    <x v="1"/>
    <n v="40"/>
    <x v="0"/>
    <n v="0"/>
    <x v="0"/>
    <x v="1"/>
    <n v="14"/>
    <x v="1"/>
    <x v="7"/>
    <x v="90"/>
    <n v="14.800212545553901"/>
    <n v="2"/>
    <s v="Low"/>
    <x v="0"/>
    <n v="0.5"/>
    <x v="0"/>
    <x v="1"/>
  </r>
  <r>
    <s v="6605-SXZC"/>
    <x v="1"/>
    <x v="12"/>
    <x v="3"/>
    <x v="1"/>
    <s v="NY"/>
    <x v="0"/>
    <n v="55"/>
    <x v="0"/>
    <n v="0"/>
    <x v="0"/>
    <x v="1"/>
    <n v="30"/>
    <x v="2"/>
    <x v="16"/>
    <x v="729"/>
    <n v="29.244129727944451"/>
    <n v="8"/>
    <s v="High"/>
    <x v="1"/>
    <n v="8"/>
    <x v="0"/>
    <x v="3"/>
  </r>
  <r>
    <s v="2184-QPSK"/>
    <x v="1"/>
    <x v="52"/>
    <x v="5"/>
    <x v="1"/>
    <s v="KY"/>
    <x v="1"/>
    <n v="57"/>
    <x v="0"/>
    <n v="0"/>
    <x v="0"/>
    <x v="1"/>
    <n v="63"/>
    <x v="2"/>
    <x v="3"/>
    <x v="1425"/>
    <n v="56.402882060468201"/>
    <n v="9"/>
    <s v="High"/>
    <x v="2"/>
    <n v="0.15"/>
    <x v="0"/>
    <x v="0"/>
  </r>
  <r>
    <s v="7983-XVUQ"/>
    <x v="1"/>
    <x v="33"/>
    <x v="1"/>
    <x v="1"/>
    <s v="CA"/>
    <x v="1"/>
    <n v="42"/>
    <x v="0"/>
    <n v="0"/>
    <x v="0"/>
    <x v="1"/>
    <n v="37"/>
    <x v="6"/>
    <x v="20"/>
    <x v="574"/>
    <n v="30.053576738287301"/>
    <n v="9"/>
    <s v="High"/>
    <x v="1"/>
    <n v="0.39130434782608697"/>
    <x v="0"/>
    <x v="2"/>
  </r>
  <r>
    <s v="2482-ZGQN"/>
    <x v="0"/>
    <x v="37"/>
    <x v="1"/>
    <x v="0"/>
    <s v="TX"/>
    <x v="0"/>
    <n v="33"/>
    <x v="1"/>
    <n v="2"/>
    <x v="0"/>
    <x v="0"/>
    <n v="7"/>
    <x v="0"/>
    <x v="0"/>
    <x v="330"/>
    <n v="5.846110429646874"/>
    <n v="6"/>
    <s v="High"/>
    <x v="0"/>
    <n v="0.8571428571428571"/>
    <x v="0"/>
    <x v="0"/>
  </r>
  <r>
    <s v="7977-KQLY"/>
    <x v="1"/>
    <x v="31"/>
    <x v="2"/>
    <x v="1"/>
    <s v="TN"/>
    <x v="1"/>
    <n v="32"/>
    <x v="0"/>
    <n v="0"/>
    <x v="0"/>
    <x v="1"/>
    <n v="64"/>
    <x v="2"/>
    <x v="3"/>
    <x v="1081"/>
    <n v="75.004764572488654"/>
    <n v="3"/>
    <s v="Medium"/>
    <x v="2"/>
    <n v="0.13636363636363635"/>
    <x v="0"/>
    <x v="0"/>
  </r>
  <r>
    <s v="4779-SFPP"/>
    <x v="0"/>
    <x v="2"/>
    <x v="1"/>
    <x v="1"/>
    <s v="RI"/>
    <x v="0"/>
    <n v="32"/>
    <x v="0"/>
    <n v="0"/>
    <x v="0"/>
    <x v="1"/>
    <n v="13"/>
    <x v="0"/>
    <x v="0"/>
    <x v="1178"/>
    <n v="14.60175839441764"/>
    <n v="3"/>
    <s v="Medium"/>
    <x v="0"/>
    <n v="0.25"/>
    <x v="0"/>
    <x v="3"/>
  </r>
  <r>
    <s v="1799-PHFR"/>
    <x v="1"/>
    <x v="53"/>
    <x v="3"/>
    <x v="0"/>
    <s v="OH"/>
    <x v="0"/>
    <n v="61"/>
    <x v="0"/>
    <n v="0"/>
    <x v="0"/>
    <x v="1"/>
    <n v="64"/>
    <x v="4"/>
    <x v="4"/>
    <x v="696"/>
    <n v="67.234200483747159"/>
    <n v="3"/>
    <s v="Medium"/>
    <x v="2"/>
    <n v="7.1428571428571425E-2"/>
    <x v="0"/>
    <x v="1"/>
  </r>
  <r>
    <s v="1606-RDWM"/>
    <x v="0"/>
    <x v="28"/>
    <x v="1"/>
    <x v="1"/>
    <s v="NC"/>
    <x v="1"/>
    <n v="70"/>
    <x v="0"/>
    <n v="0"/>
    <x v="2"/>
    <x v="0"/>
    <n v="36"/>
    <x v="0"/>
    <x v="0"/>
    <x v="251"/>
    <n v="39.654291783354218"/>
    <n v="0"/>
    <s v="None"/>
    <x v="1"/>
    <n v="0"/>
    <x v="1"/>
    <x v="0"/>
  </r>
  <r>
    <s v="6305-RVMY"/>
    <x v="0"/>
    <x v="25"/>
    <x v="1"/>
    <x v="0"/>
    <s v="UT"/>
    <x v="1"/>
    <n v="46"/>
    <x v="1"/>
    <n v="2"/>
    <x v="2"/>
    <x v="1"/>
    <n v="10"/>
    <x v="0"/>
    <x v="0"/>
    <x v="1177"/>
    <n v="10.516707329293141"/>
    <n v="8"/>
    <s v="High"/>
    <x v="0"/>
    <n v="0.12307692307692308"/>
    <x v="0"/>
    <x v="2"/>
  </r>
  <r>
    <s v="3409-TXEO"/>
    <x v="0"/>
    <x v="23"/>
    <x v="0"/>
    <x v="0"/>
    <s v="FL"/>
    <x v="1"/>
    <n v="36"/>
    <x v="0"/>
    <n v="0"/>
    <x v="2"/>
    <x v="0"/>
    <n v="27"/>
    <x v="0"/>
    <x v="0"/>
    <x v="684"/>
    <n v="22.217910489947769"/>
    <n v="9"/>
    <s v="High"/>
    <x v="1"/>
    <n v="0.20930232558139536"/>
    <x v="0"/>
    <x v="0"/>
  </r>
  <r>
    <s v="0981-VUVJ"/>
    <x v="0"/>
    <x v="44"/>
    <x v="2"/>
    <x v="1"/>
    <s v="TN"/>
    <x v="1"/>
    <n v="74"/>
    <x v="0"/>
    <n v="0"/>
    <x v="2"/>
    <x v="0"/>
    <n v="32"/>
    <x v="0"/>
    <x v="0"/>
    <x v="1334"/>
    <n v="31.127398818495561"/>
    <n v="3"/>
    <s v="Medium"/>
    <x v="1"/>
    <n v="4.9180327868852458E-2"/>
    <x v="1"/>
    <x v="0"/>
  </r>
  <r>
    <s v="3879-YPYI"/>
    <x v="0"/>
    <x v="34"/>
    <x v="1"/>
    <x v="0"/>
    <s v="MO"/>
    <x v="1"/>
    <n v="68"/>
    <x v="1"/>
    <n v="5"/>
    <x v="2"/>
    <x v="0"/>
    <n v="9"/>
    <x v="0"/>
    <x v="0"/>
    <x v="536"/>
    <n v="8.3829483791523156"/>
    <n v="3"/>
    <s v="Medium"/>
    <x v="0"/>
    <n v="4.5454545454545456E-2"/>
    <x v="1"/>
    <x v="1"/>
  </r>
  <r>
    <s v="4020-NPHO"/>
    <x v="0"/>
    <x v="31"/>
    <x v="1"/>
    <x v="1"/>
    <s v="MA"/>
    <x v="1"/>
    <n v="45"/>
    <x v="1"/>
    <n v="3"/>
    <x v="0"/>
    <x v="0"/>
    <n v="28"/>
    <x v="0"/>
    <x v="0"/>
    <x v="403"/>
    <n v="28.86505786835944"/>
    <n v="9"/>
    <s v="High"/>
    <x v="1"/>
    <n v="0.40909090909090912"/>
    <x v="0"/>
    <x v="3"/>
  </r>
  <r>
    <s v="5700-NGCZ"/>
    <x v="1"/>
    <x v="5"/>
    <x v="0"/>
    <x v="1"/>
    <s v="IA"/>
    <x v="1"/>
    <n v="36"/>
    <x v="0"/>
    <n v="0"/>
    <x v="0"/>
    <x v="0"/>
    <n v="34"/>
    <x v="3"/>
    <x v="8"/>
    <x v="627"/>
    <n v="36.217809821711327"/>
    <n v="5"/>
    <s v="Medium"/>
    <x v="1"/>
    <n v="0.16666666666666666"/>
    <x v="0"/>
    <x v="1"/>
  </r>
  <r>
    <s v="1241-KOAE"/>
    <x v="0"/>
    <x v="22"/>
    <x v="1"/>
    <x v="0"/>
    <s v="WI"/>
    <x v="0"/>
    <n v="42"/>
    <x v="0"/>
    <n v="0"/>
    <x v="0"/>
    <x v="0"/>
    <n v="10"/>
    <x v="0"/>
    <x v="0"/>
    <x v="1120"/>
    <n v="9.1802694116643799"/>
    <n v="6"/>
    <s v="High"/>
    <x v="0"/>
    <n v="0.54545454545454541"/>
    <x v="0"/>
    <x v="1"/>
  </r>
  <r>
    <s v="0253-EAQU"/>
    <x v="1"/>
    <x v="9"/>
    <x v="2"/>
    <x v="1"/>
    <s v="NH"/>
    <x v="0"/>
    <n v="36"/>
    <x v="0"/>
    <n v="0"/>
    <x v="0"/>
    <x v="1"/>
    <n v="50"/>
    <x v="1"/>
    <x v="11"/>
    <x v="1078"/>
    <n v="55.614052594993481"/>
    <n v="9"/>
    <s v="High"/>
    <x v="1"/>
    <n v="3"/>
    <x v="0"/>
    <x v="3"/>
  </r>
  <r>
    <s v="8710-NJLX"/>
    <x v="0"/>
    <x v="35"/>
    <x v="1"/>
    <x v="1"/>
    <s v="ME"/>
    <x v="0"/>
    <n v="67"/>
    <x v="0"/>
    <n v="0"/>
    <x v="0"/>
    <x v="1"/>
    <n v="50"/>
    <x v="0"/>
    <x v="0"/>
    <x v="138"/>
    <n v="56.788291373194063"/>
    <n v="0"/>
    <s v="None"/>
    <x v="1"/>
    <n v="0"/>
    <x v="1"/>
    <x v="3"/>
  </r>
  <r>
    <s v="6015-ZYYT"/>
    <x v="1"/>
    <x v="12"/>
    <x v="2"/>
    <x v="1"/>
    <s v="KS"/>
    <x v="0"/>
    <n v="74"/>
    <x v="0"/>
    <n v="0"/>
    <x v="0"/>
    <x v="1"/>
    <n v="40"/>
    <x v="5"/>
    <x v="5"/>
    <x v="1377"/>
    <n v="42.110204993814577"/>
    <n v="0"/>
    <s v="None"/>
    <x v="1"/>
    <n v="0"/>
    <x v="1"/>
    <x v="1"/>
  </r>
  <r>
    <s v="1476-HJCV"/>
    <x v="1"/>
    <x v="8"/>
    <x v="5"/>
    <x v="1"/>
    <s v="NC"/>
    <x v="0"/>
    <n v="25"/>
    <x v="0"/>
    <n v="0"/>
    <x v="0"/>
    <x v="1"/>
    <n v="50"/>
    <x v="1"/>
    <x v="7"/>
    <x v="608"/>
    <n v="43.750132054800332"/>
    <n v="0"/>
    <s v="None"/>
    <x v="1"/>
    <n v="0"/>
    <x v="2"/>
    <x v="0"/>
  </r>
  <r>
    <s v="9151-WSHC"/>
    <x v="0"/>
    <x v="37"/>
    <x v="2"/>
    <x v="1"/>
    <s v="AR"/>
    <x v="1"/>
    <n v="77"/>
    <x v="0"/>
    <n v="0"/>
    <x v="1"/>
    <x v="1"/>
    <n v="16"/>
    <x v="0"/>
    <x v="0"/>
    <x v="488"/>
    <n v="16.22901611304459"/>
    <n v="8"/>
    <s v="High"/>
    <x v="0"/>
    <n v="1.1428571428571428"/>
    <x v="1"/>
    <x v="0"/>
  </r>
  <r>
    <s v="2997-LVEY"/>
    <x v="0"/>
    <x v="7"/>
    <x v="1"/>
    <x v="0"/>
    <s v="IA"/>
    <x v="1"/>
    <n v="58"/>
    <x v="1"/>
    <n v="2"/>
    <x v="2"/>
    <x v="0"/>
    <n v="9"/>
    <x v="0"/>
    <x v="0"/>
    <x v="1111"/>
    <n v="9.2878568456500936"/>
    <n v="3"/>
    <s v="Medium"/>
    <x v="0"/>
    <n v="5.5555555555555552E-2"/>
    <x v="0"/>
    <x v="1"/>
  </r>
  <r>
    <s v="9449-EGMU"/>
    <x v="1"/>
    <x v="56"/>
    <x v="4"/>
    <x v="1"/>
    <s v="WI"/>
    <x v="1"/>
    <n v="49"/>
    <x v="0"/>
    <n v="0"/>
    <x v="1"/>
    <x v="0"/>
    <n v="49"/>
    <x v="1"/>
    <x v="9"/>
    <x v="287"/>
    <n v="44.663198095316091"/>
    <n v="4"/>
    <s v="Medium"/>
    <x v="1"/>
    <n v="5.8823529411764705E-2"/>
    <x v="0"/>
    <x v="1"/>
  </r>
  <r>
    <s v="3399-AZDC"/>
    <x v="1"/>
    <x v="54"/>
    <x v="5"/>
    <x v="1"/>
    <s v="NC"/>
    <x v="1"/>
    <n v="36"/>
    <x v="0"/>
    <n v="0"/>
    <x v="0"/>
    <x v="1"/>
    <n v="40"/>
    <x v="5"/>
    <x v="5"/>
    <x v="1364"/>
    <n v="32.710778672331116"/>
    <n v="8"/>
    <s v="High"/>
    <x v="1"/>
    <n v="0.8"/>
    <x v="0"/>
    <x v="0"/>
  </r>
  <r>
    <s v="2942-INEK"/>
    <x v="0"/>
    <x v="52"/>
    <x v="3"/>
    <x v="1"/>
    <s v="SD"/>
    <x v="0"/>
    <n v="75"/>
    <x v="0"/>
    <n v="0"/>
    <x v="2"/>
    <x v="1"/>
    <n v="60"/>
    <x v="0"/>
    <x v="0"/>
    <x v="1103"/>
    <n v="71.880773026897515"/>
    <n v="0"/>
    <s v="None"/>
    <x v="2"/>
    <n v="0"/>
    <x v="1"/>
    <x v="1"/>
  </r>
  <r>
    <s v="5415-USBU"/>
    <x v="0"/>
    <x v="47"/>
    <x v="1"/>
    <x v="1"/>
    <s v="ID"/>
    <x v="0"/>
    <n v="69"/>
    <x v="0"/>
    <n v="0"/>
    <x v="1"/>
    <x v="0"/>
    <n v="26"/>
    <x v="0"/>
    <x v="0"/>
    <x v="233"/>
    <n v="27.364506865269629"/>
    <n v="2"/>
    <s v="Low"/>
    <x v="1"/>
    <n v="6.4516129032258063E-2"/>
    <x v="1"/>
    <x v="2"/>
  </r>
  <r>
    <s v="5769-DXMH"/>
    <x v="0"/>
    <x v="7"/>
    <x v="2"/>
    <x v="0"/>
    <s v="MD"/>
    <x v="1"/>
    <n v="37"/>
    <x v="1"/>
    <n v="6"/>
    <x v="2"/>
    <x v="0"/>
    <n v="7"/>
    <x v="0"/>
    <x v="0"/>
    <x v="941"/>
    <n v="8.0668865195330746"/>
    <n v="5"/>
    <s v="Medium"/>
    <x v="0"/>
    <n v="9.2592592592592587E-2"/>
    <x v="0"/>
    <x v="0"/>
  </r>
  <r>
    <s v="5914-BWMP"/>
    <x v="1"/>
    <x v="38"/>
    <x v="5"/>
    <x v="1"/>
    <s v="FL"/>
    <x v="1"/>
    <n v="29"/>
    <x v="0"/>
    <n v="0"/>
    <x v="0"/>
    <x v="0"/>
    <n v="23"/>
    <x v="2"/>
    <x v="3"/>
    <x v="708"/>
    <n v="27.021379116618402"/>
    <n v="8"/>
    <s v="High"/>
    <x v="1"/>
    <n v="0.5"/>
    <x v="2"/>
    <x v="0"/>
  </r>
  <r>
    <s v="5105-HHJZ"/>
    <x v="0"/>
    <x v="29"/>
    <x v="1"/>
    <x v="0"/>
    <s v="CT"/>
    <x v="1"/>
    <n v="59"/>
    <x v="0"/>
    <n v="0"/>
    <x v="0"/>
    <x v="0"/>
    <n v="48"/>
    <x v="0"/>
    <x v="0"/>
    <x v="556"/>
    <n v="54.490184804288383"/>
    <n v="10"/>
    <s v="High"/>
    <x v="1"/>
    <n v="0.14925373134328357"/>
    <x v="0"/>
    <x v="3"/>
  </r>
  <r>
    <s v="4705-CTMQ"/>
    <x v="0"/>
    <x v="12"/>
    <x v="1"/>
    <x v="1"/>
    <s v="CT"/>
    <x v="0"/>
    <n v="19"/>
    <x v="0"/>
    <n v="0"/>
    <x v="0"/>
    <x v="0"/>
    <n v="26"/>
    <x v="0"/>
    <x v="0"/>
    <x v="546"/>
    <n v="27.796511095350802"/>
    <n v="1"/>
    <s v="Low"/>
    <x v="1"/>
    <n v="1"/>
    <x v="2"/>
    <x v="3"/>
  </r>
  <r>
    <s v="4120-LSAS"/>
    <x v="1"/>
    <x v="12"/>
    <x v="1"/>
    <x v="0"/>
    <s v="NV"/>
    <x v="0"/>
    <n v="73"/>
    <x v="0"/>
    <n v="0"/>
    <x v="0"/>
    <x v="3"/>
    <n v="10"/>
    <x v="1"/>
    <x v="7"/>
    <x v="238"/>
    <n v="8.4094073318035463"/>
    <n v="6"/>
    <s v="High"/>
    <x v="0"/>
    <n v="6"/>
    <x v="1"/>
    <x v="2"/>
  </r>
  <r>
    <s v="9630-SPHV"/>
    <x v="0"/>
    <x v="2"/>
    <x v="0"/>
    <x v="0"/>
    <s v="MO"/>
    <x v="0"/>
    <n v="63"/>
    <x v="0"/>
    <n v="0"/>
    <x v="0"/>
    <x v="1"/>
    <n v="27"/>
    <x v="0"/>
    <x v="0"/>
    <x v="431"/>
    <n v="27.02261119899757"/>
    <n v="7"/>
    <s v="High"/>
    <x v="1"/>
    <n v="0.58333333333333337"/>
    <x v="0"/>
    <x v="1"/>
  </r>
  <r>
    <s v="0155-SVGB"/>
    <x v="0"/>
    <x v="54"/>
    <x v="1"/>
    <x v="1"/>
    <s v="NE"/>
    <x v="0"/>
    <n v="43"/>
    <x v="0"/>
    <n v="0"/>
    <x v="2"/>
    <x v="3"/>
    <n v="38"/>
    <x v="0"/>
    <x v="0"/>
    <x v="527"/>
    <n v="37.068431757547629"/>
    <n v="9"/>
    <s v="High"/>
    <x v="1"/>
    <n v="0.9"/>
    <x v="0"/>
    <x v="1"/>
  </r>
  <r>
    <s v="6110-AHBV"/>
    <x v="1"/>
    <x v="12"/>
    <x v="0"/>
    <x v="0"/>
    <s v="UT"/>
    <x v="0"/>
    <n v="58"/>
    <x v="1"/>
    <n v="2"/>
    <x v="0"/>
    <x v="3"/>
    <n v="10"/>
    <x v="1"/>
    <x v="9"/>
    <x v="974"/>
    <n v="11.740260994078289"/>
    <n v="6"/>
    <s v="High"/>
    <x v="0"/>
    <n v="6"/>
    <x v="0"/>
    <x v="2"/>
  </r>
  <r>
    <s v="2706-XWVZ"/>
    <x v="1"/>
    <x v="51"/>
    <x v="4"/>
    <x v="0"/>
    <s v="WV"/>
    <x v="1"/>
    <n v="47"/>
    <x v="0"/>
    <n v="0"/>
    <x v="0"/>
    <x v="1"/>
    <n v="39"/>
    <x v="1"/>
    <x v="13"/>
    <x v="400"/>
    <n v="40.470627917620583"/>
    <n v="6"/>
    <s v="High"/>
    <x v="1"/>
    <n v="0.75"/>
    <x v="0"/>
    <x v="0"/>
  </r>
  <r>
    <s v="3243-RJCF"/>
    <x v="1"/>
    <x v="47"/>
    <x v="3"/>
    <x v="1"/>
    <s v="MN"/>
    <x v="1"/>
    <n v="67"/>
    <x v="0"/>
    <n v="0"/>
    <x v="0"/>
    <x v="1"/>
    <n v="30"/>
    <x v="3"/>
    <x v="8"/>
    <x v="421"/>
    <n v="34.519013041084598"/>
    <n v="10"/>
    <s v="High"/>
    <x v="1"/>
    <n v="0.32258064516129031"/>
    <x v="1"/>
    <x v="1"/>
  </r>
  <r>
    <s v="4136-QNAW"/>
    <x v="1"/>
    <x v="11"/>
    <x v="1"/>
    <x v="0"/>
    <s v="LA"/>
    <x v="0"/>
    <n v="33"/>
    <x v="0"/>
    <n v="0"/>
    <x v="0"/>
    <x v="0"/>
    <n v="35"/>
    <x v="1"/>
    <x v="11"/>
    <x v="91"/>
    <n v="30.248766389667271"/>
    <n v="5"/>
    <s v="Medium"/>
    <x v="1"/>
    <n v="1"/>
    <x v="0"/>
    <x v="0"/>
  </r>
  <r>
    <s v="3877-IZTZ"/>
    <x v="0"/>
    <x v="75"/>
    <x v="1"/>
    <x v="1"/>
    <s v="IN"/>
    <x v="1"/>
    <n v="33"/>
    <x v="0"/>
    <n v="0"/>
    <x v="2"/>
    <x v="0"/>
    <n v="29"/>
    <x v="0"/>
    <x v="0"/>
    <x v="132"/>
    <n v="32.476892234988227"/>
    <n v="2"/>
    <s v="Low"/>
    <x v="1"/>
    <n v="2.6666666666666668E-2"/>
    <x v="0"/>
    <x v="1"/>
  </r>
  <r>
    <s v="7010-IUAL"/>
    <x v="0"/>
    <x v="61"/>
    <x v="0"/>
    <x v="0"/>
    <s v="NJ"/>
    <x v="0"/>
    <n v="36"/>
    <x v="0"/>
    <n v="0"/>
    <x v="1"/>
    <x v="0"/>
    <n v="10"/>
    <x v="0"/>
    <x v="0"/>
    <x v="1093"/>
    <n v="8.9922938071546419"/>
    <n v="0"/>
    <s v="None"/>
    <x v="0"/>
    <n v="0"/>
    <x v="0"/>
    <x v="3"/>
  </r>
  <r>
    <s v="1264-ZCYP"/>
    <x v="0"/>
    <x v="64"/>
    <x v="1"/>
    <x v="1"/>
    <s v="PA"/>
    <x v="1"/>
    <n v="58"/>
    <x v="1"/>
    <n v="2"/>
    <x v="0"/>
    <x v="1"/>
    <n v="33"/>
    <x v="0"/>
    <x v="0"/>
    <x v="718"/>
    <n v="33.004764303007192"/>
    <n v="2"/>
    <s v="Low"/>
    <x v="1"/>
    <n v="4.3478260869565216E-2"/>
    <x v="0"/>
    <x v="3"/>
  </r>
  <r>
    <s v="4665-CRND"/>
    <x v="0"/>
    <x v="29"/>
    <x v="2"/>
    <x v="1"/>
    <s v="IA"/>
    <x v="1"/>
    <n v="75"/>
    <x v="1"/>
    <n v="2"/>
    <x v="2"/>
    <x v="1"/>
    <n v="34"/>
    <x v="0"/>
    <x v="0"/>
    <x v="797"/>
    <n v="40.10124480794159"/>
    <n v="0"/>
    <s v="None"/>
    <x v="1"/>
    <n v="0"/>
    <x v="1"/>
    <x v="1"/>
  </r>
  <r>
    <s v="5833-YRWQ"/>
    <x v="0"/>
    <x v="14"/>
    <x v="0"/>
    <x v="0"/>
    <s v="WY"/>
    <x v="1"/>
    <n v="22"/>
    <x v="1"/>
    <n v="6"/>
    <x v="0"/>
    <x v="1"/>
    <n v="9"/>
    <x v="0"/>
    <x v="0"/>
    <x v="1145"/>
    <n v="9.4876962186042277"/>
    <n v="8"/>
    <s v="High"/>
    <x v="0"/>
    <n v="0.88888888888888884"/>
    <x v="2"/>
    <x v="2"/>
  </r>
  <r>
    <s v="1389-BGRB"/>
    <x v="0"/>
    <x v="70"/>
    <x v="1"/>
    <x v="1"/>
    <s v="DE"/>
    <x v="0"/>
    <n v="65"/>
    <x v="1"/>
    <n v="6"/>
    <x v="1"/>
    <x v="0"/>
    <n v="36"/>
    <x v="0"/>
    <x v="0"/>
    <x v="707"/>
    <n v="34.087715181559908"/>
    <n v="0"/>
    <s v="None"/>
    <x v="1"/>
    <n v="0"/>
    <x v="0"/>
    <x v="0"/>
  </r>
  <r>
    <s v="1849-FYHY"/>
    <x v="0"/>
    <x v="74"/>
    <x v="1"/>
    <x v="1"/>
    <s v="NJ"/>
    <x v="1"/>
    <n v="29"/>
    <x v="0"/>
    <n v="0"/>
    <x v="0"/>
    <x v="0"/>
    <n v="51"/>
    <x v="0"/>
    <x v="0"/>
    <x v="591"/>
    <n v="58.561675191492071"/>
    <n v="6"/>
    <s v="High"/>
    <x v="2"/>
    <n v="0.11320754716981132"/>
    <x v="2"/>
    <x v="3"/>
  </r>
  <r>
    <s v="0437-TTLF"/>
    <x v="0"/>
    <x v="11"/>
    <x v="1"/>
    <x v="0"/>
    <s v="DE"/>
    <x v="1"/>
    <n v="32"/>
    <x v="0"/>
    <n v="0"/>
    <x v="0"/>
    <x v="0"/>
    <n v="9"/>
    <x v="0"/>
    <x v="0"/>
    <x v="1135"/>
    <n v="9.2295335008565029"/>
    <n v="8"/>
    <s v="High"/>
    <x v="0"/>
    <n v="1.6"/>
    <x v="0"/>
    <x v="0"/>
  </r>
  <r>
    <s v="0231-AWDK"/>
    <x v="0"/>
    <x v="30"/>
    <x v="0"/>
    <x v="1"/>
    <s v="TX"/>
    <x v="0"/>
    <n v="23"/>
    <x v="1"/>
    <n v="2"/>
    <x v="0"/>
    <x v="0"/>
    <n v="31"/>
    <x v="0"/>
    <x v="0"/>
    <x v="808"/>
    <n v="28.11553173558919"/>
    <n v="8"/>
    <s v="High"/>
    <x v="1"/>
    <n v="0.24242424242424243"/>
    <x v="2"/>
    <x v="0"/>
  </r>
  <r>
    <s v="8488-JTOK"/>
    <x v="0"/>
    <x v="30"/>
    <x v="1"/>
    <x v="1"/>
    <s v="GA"/>
    <x v="0"/>
    <n v="32"/>
    <x v="0"/>
    <n v="0"/>
    <x v="0"/>
    <x v="1"/>
    <n v="65"/>
    <x v="0"/>
    <x v="0"/>
    <x v="1278"/>
    <n v="65.532585486923352"/>
    <n v="9"/>
    <s v="High"/>
    <x v="2"/>
    <n v="0.27272727272727271"/>
    <x v="0"/>
    <x v="0"/>
  </r>
  <r>
    <s v="9846-NNFC"/>
    <x v="0"/>
    <x v="40"/>
    <x v="1"/>
    <x v="0"/>
    <s v="NE"/>
    <x v="0"/>
    <n v="71"/>
    <x v="1"/>
    <n v="2"/>
    <x v="2"/>
    <x v="0"/>
    <n v="33"/>
    <x v="0"/>
    <x v="0"/>
    <x v="145"/>
    <n v="36.209623822083373"/>
    <n v="0"/>
    <s v="None"/>
    <x v="1"/>
    <n v="0"/>
    <x v="1"/>
    <x v="1"/>
  </r>
  <r>
    <s v="4970-ETWJ"/>
    <x v="0"/>
    <x v="12"/>
    <x v="1"/>
    <x v="0"/>
    <s v="SC"/>
    <x v="1"/>
    <n v="67"/>
    <x v="1"/>
    <n v="6"/>
    <x v="0"/>
    <x v="0"/>
    <n v="9"/>
    <x v="0"/>
    <x v="0"/>
    <x v="1250"/>
    <n v="8.5627187108320673"/>
    <n v="6"/>
    <s v="High"/>
    <x v="0"/>
    <n v="6"/>
    <x v="1"/>
    <x v="0"/>
  </r>
  <r>
    <s v="1674-OIAR"/>
    <x v="0"/>
    <x v="10"/>
    <x v="0"/>
    <x v="1"/>
    <s v="PA"/>
    <x v="0"/>
    <n v="54"/>
    <x v="0"/>
    <n v="0"/>
    <x v="0"/>
    <x v="0"/>
    <n v="41"/>
    <x v="0"/>
    <x v="0"/>
    <x v="287"/>
    <n v="45.706301533398403"/>
    <n v="3"/>
    <s v="Medium"/>
    <x v="1"/>
    <n v="7.4999999999999997E-2"/>
    <x v="0"/>
    <x v="3"/>
  </r>
  <r>
    <s v="8584-QMUP"/>
    <x v="0"/>
    <x v="29"/>
    <x v="1"/>
    <x v="1"/>
    <s v="MS"/>
    <x v="0"/>
    <n v="19"/>
    <x v="1"/>
    <n v="4"/>
    <x v="2"/>
    <x v="0"/>
    <n v="23"/>
    <x v="0"/>
    <x v="0"/>
    <x v="459"/>
    <n v="19.450939405506041"/>
    <n v="3"/>
    <s v="Medium"/>
    <x v="1"/>
    <n v="4.4776119402985072E-2"/>
    <x v="2"/>
    <x v="0"/>
  </r>
  <r>
    <s v="9594-HPYK"/>
    <x v="0"/>
    <x v="72"/>
    <x v="1"/>
    <x v="1"/>
    <s v="MS"/>
    <x v="0"/>
    <n v="54"/>
    <x v="0"/>
    <n v="0"/>
    <x v="2"/>
    <x v="1"/>
    <n v="66"/>
    <x v="0"/>
    <x v="0"/>
    <x v="1170"/>
    <n v="61.827581599255453"/>
    <n v="6"/>
    <s v="High"/>
    <x v="2"/>
    <n v="8.1081081081081086E-2"/>
    <x v="0"/>
    <x v="0"/>
  </r>
  <r>
    <s v="3352-BPIN"/>
    <x v="0"/>
    <x v="9"/>
    <x v="0"/>
    <x v="0"/>
    <s v="DC"/>
    <x v="1"/>
    <n v="22"/>
    <x v="0"/>
    <n v="0"/>
    <x v="0"/>
    <x v="0"/>
    <n v="8"/>
    <x v="0"/>
    <x v="0"/>
    <x v="1216"/>
    <n v="8.8317308304234796"/>
    <n v="4"/>
    <s v="Medium"/>
    <x v="0"/>
    <n v="1.3333333333333333"/>
    <x v="2"/>
    <x v="0"/>
  </r>
  <r>
    <s v="0094-THDR"/>
    <x v="0"/>
    <x v="39"/>
    <x v="1"/>
    <x v="0"/>
    <s v="WV"/>
    <x v="0"/>
    <n v="49"/>
    <x v="1"/>
    <n v="3"/>
    <x v="2"/>
    <x v="1"/>
    <n v="55"/>
    <x v="0"/>
    <x v="0"/>
    <x v="356"/>
    <n v="51.564097377598713"/>
    <n v="8"/>
    <s v="High"/>
    <x v="2"/>
    <n v="0.11267605633802817"/>
    <x v="0"/>
    <x v="0"/>
  </r>
  <r>
    <s v="3858-MZHX"/>
    <x v="0"/>
    <x v="39"/>
    <x v="2"/>
    <x v="0"/>
    <s v="AL"/>
    <x v="1"/>
    <n v="22"/>
    <x v="1"/>
    <n v="2"/>
    <x v="2"/>
    <x v="1"/>
    <n v="49"/>
    <x v="0"/>
    <x v="0"/>
    <x v="391"/>
    <n v="43.169928471991888"/>
    <n v="6"/>
    <s v="High"/>
    <x v="1"/>
    <n v="8.4507042253521125E-2"/>
    <x v="2"/>
    <x v="0"/>
  </r>
  <r>
    <s v="8111-MEMX"/>
    <x v="0"/>
    <x v="25"/>
    <x v="2"/>
    <x v="1"/>
    <s v="SC"/>
    <x v="1"/>
    <n v="47"/>
    <x v="0"/>
    <n v="0"/>
    <x v="0"/>
    <x v="1"/>
    <n v="48"/>
    <x v="0"/>
    <x v="0"/>
    <x v="478"/>
    <n v="43.482503015886401"/>
    <n v="10"/>
    <s v="High"/>
    <x v="1"/>
    <n v="0.15384615384615385"/>
    <x v="0"/>
    <x v="0"/>
  </r>
  <r>
    <s v="5632-LKUE"/>
    <x v="0"/>
    <x v="33"/>
    <x v="1"/>
    <x v="1"/>
    <s v="KY"/>
    <x v="1"/>
    <n v="36"/>
    <x v="0"/>
    <n v="0"/>
    <x v="0"/>
    <x v="1"/>
    <n v="44"/>
    <x v="0"/>
    <x v="0"/>
    <x v="1079"/>
    <n v="49.526823421703313"/>
    <n v="7"/>
    <s v="High"/>
    <x v="1"/>
    <n v="0.30434782608695654"/>
    <x v="0"/>
    <x v="0"/>
  </r>
  <r>
    <s v="7938-KPIX"/>
    <x v="1"/>
    <x v="51"/>
    <x v="4"/>
    <x v="1"/>
    <s v="SC"/>
    <x v="1"/>
    <n v="69"/>
    <x v="0"/>
    <n v="0"/>
    <x v="0"/>
    <x v="1"/>
    <n v="19"/>
    <x v="1"/>
    <x v="7"/>
    <x v="745"/>
    <n v="15.821646658595959"/>
    <n v="1"/>
    <s v="Low"/>
    <x v="0"/>
    <n v="0.125"/>
    <x v="1"/>
    <x v="0"/>
  </r>
  <r>
    <s v="2812-THVW"/>
    <x v="0"/>
    <x v="1"/>
    <x v="0"/>
    <x v="1"/>
    <s v="LA"/>
    <x v="0"/>
    <n v="28"/>
    <x v="1"/>
    <n v="2"/>
    <x v="2"/>
    <x v="1"/>
    <n v="21"/>
    <x v="0"/>
    <x v="0"/>
    <x v="858"/>
    <n v="24.04089035098638"/>
    <n v="8"/>
    <s v="High"/>
    <x v="1"/>
    <n v="0.125"/>
    <x v="2"/>
    <x v="0"/>
  </r>
  <r>
    <s v="1933-XPTN"/>
    <x v="0"/>
    <x v="20"/>
    <x v="1"/>
    <x v="1"/>
    <s v="IL"/>
    <x v="1"/>
    <n v="28"/>
    <x v="1"/>
    <n v="6"/>
    <x v="0"/>
    <x v="0"/>
    <n v="11"/>
    <x v="0"/>
    <x v="0"/>
    <x v="1244"/>
    <n v="10.34246562953688"/>
    <n v="2"/>
    <s v="Low"/>
    <x v="0"/>
    <n v="0.1111111111111111"/>
    <x v="2"/>
    <x v="1"/>
  </r>
  <r>
    <s v="1502-XJCB"/>
    <x v="0"/>
    <x v="12"/>
    <x v="0"/>
    <x v="0"/>
    <s v="OR"/>
    <x v="1"/>
    <n v="27"/>
    <x v="1"/>
    <n v="5"/>
    <x v="1"/>
    <x v="0"/>
    <n v="8"/>
    <x v="0"/>
    <x v="0"/>
    <x v="861"/>
    <n v="7.9121149896876153"/>
    <n v="3"/>
    <s v="Medium"/>
    <x v="0"/>
    <n v="3"/>
    <x v="2"/>
    <x v="2"/>
  </r>
  <r>
    <s v="9801-FIDS"/>
    <x v="1"/>
    <x v="12"/>
    <x v="2"/>
    <x v="0"/>
    <s v="WI"/>
    <x v="1"/>
    <n v="67"/>
    <x v="0"/>
    <n v="0"/>
    <x v="0"/>
    <x v="0"/>
    <n v="13"/>
    <x v="4"/>
    <x v="14"/>
    <x v="1017"/>
    <n v="13.858736184660099"/>
    <n v="2"/>
    <s v="Low"/>
    <x v="0"/>
    <n v="2"/>
    <x v="1"/>
    <x v="1"/>
  </r>
  <r>
    <s v="3900-RDNM"/>
    <x v="0"/>
    <x v="3"/>
    <x v="1"/>
    <x v="1"/>
    <s v="AK"/>
    <x v="0"/>
    <n v="61"/>
    <x v="0"/>
    <n v="0"/>
    <x v="1"/>
    <x v="1"/>
    <n v="34"/>
    <x v="0"/>
    <x v="0"/>
    <x v="1192"/>
    <n v="29.621634234830012"/>
    <n v="4"/>
    <s v="Medium"/>
    <x v="1"/>
    <n v="5.7971014492753624E-2"/>
    <x v="0"/>
    <x v="2"/>
  </r>
  <r>
    <s v="8548-ALPB"/>
    <x v="0"/>
    <x v="3"/>
    <x v="1"/>
    <x v="1"/>
    <s v="CO"/>
    <x v="0"/>
    <n v="76"/>
    <x v="0"/>
    <n v="0"/>
    <x v="2"/>
    <x v="1"/>
    <n v="46"/>
    <x v="0"/>
    <x v="0"/>
    <x v="1379"/>
    <n v="40.778525539284509"/>
    <n v="6"/>
    <s v="High"/>
    <x v="1"/>
    <n v="8.6956521739130432E-2"/>
    <x v="1"/>
    <x v="2"/>
  </r>
  <r>
    <s v="2710-PLIY"/>
    <x v="0"/>
    <x v="47"/>
    <x v="1"/>
    <x v="0"/>
    <s v="IL"/>
    <x v="1"/>
    <n v="59"/>
    <x v="0"/>
    <n v="0"/>
    <x v="1"/>
    <x v="0"/>
    <n v="11"/>
    <x v="0"/>
    <x v="0"/>
    <x v="530"/>
    <n v="11.03569080194041"/>
    <n v="9"/>
    <s v="High"/>
    <x v="0"/>
    <n v="0.29032258064516131"/>
    <x v="0"/>
    <x v="1"/>
  </r>
  <r>
    <s v="2776-WWNH"/>
    <x v="0"/>
    <x v="48"/>
    <x v="1"/>
    <x v="0"/>
    <s v="MD"/>
    <x v="0"/>
    <n v="53"/>
    <x v="0"/>
    <n v="0"/>
    <x v="0"/>
    <x v="0"/>
    <n v="10"/>
    <x v="0"/>
    <x v="0"/>
    <x v="689"/>
    <n v="8.3135807814911562"/>
    <n v="1"/>
    <s v="Low"/>
    <x v="0"/>
    <n v="0.05"/>
    <x v="0"/>
    <x v="0"/>
  </r>
  <r>
    <s v="8241-PNIV"/>
    <x v="0"/>
    <x v="50"/>
    <x v="1"/>
    <x v="1"/>
    <s v="AR"/>
    <x v="1"/>
    <n v="23"/>
    <x v="1"/>
    <n v="6"/>
    <x v="1"/>
    <x v="1"/>
    <n v="41"/>
    <x v="0"/>
    <x v="0"/>
    <x v="335"/>
    <n v="34.871198544037419"/>
    <n v="5"/>
    <s v="Medium"/>
    <x v="1"/>
    <n v="8.0645161290322578E-2"/>
    <x v="2"/>
    <x v="0"/>
  </r>
  <r>
    <s v="8148-PVEM"/>
    <x v="1"/>
    <x v="5"/>
    <x v="0"/>
    <x v="1"/>
    <s v="DE"/>
    <x v="0"/>
    <n v="56"/>
    <x v="0"/>
    <n v="0"/>
    <x v="0"/>
    <x v="0"/>
    <n v="47"/>
    <x v="2"/>
    <x v="18"/>
    <x v="825"/>
    <n v="41.740793607105182"/>
    <n v="7"/>
    <s v="High"/>
    <x v="1"/>
    <n v="0.23333333333333334"/>
    <x v="0"/>
    <x v="0"/>
  </r>
  <r>
    <s v="8699-JOPA"/>
    <x v="0"/>
    <x v="42"/>
    <x v="1"/>
    <x v="1"/>
    <s v="WA"/>
    <x v="0"/>
    <n v="84"/>
    <x v="1"/>
    <n v="3"/>
    <x v="2"/>
    <x v="1"/>
    <n v="46"/>
    <x v="0"/>
    <x v="0"/>
    <x v="890"/>
    <n v="48.238721184637527"/>
    <n v="2"/>
    <s v="Low"/>
    <x v="1"/>
    <n v="4.1666666666666664E-2"/>
    <x v="1"/>
    <x v="2"/>
  </r>
  <r>
    <s v="0362-PRFR"/>
    <x v="0"/>
    <x v="36"/>
    <x v="1"/>
    <x v="1"/>
    <s v="MN"/>
    <x v="1"/>
    <n v="74"/>
    <x v="0"/>
    <n v="0"/>
    <x v="2"/>
    <x v="1"/>
    <n v="37"/>
    <x v="0"/>
    <x v="0"/>
    <x v="682"/>
    <n v="40.703503257077621"/>
    <n v="1"/>
    <s v="Low"/>
    <x v="1"/>
    <n v="0.25"/>
    <x v="1"/>
    <x v="1"/>
  </r>
  <r>
    <s v="1229-SYLY"/>
    <x v="1"/>
    <x v="12"/>
    <x v="0"/>
    <x v="1"/>
    <s v="MS"/>
    <x v="0"/>
    <n v="38"/>
    <x v="0"/>
    <n v="0"/>
    <x v="0"/>
    <x v="3"/>
    <n v="16"/>
    <x v="1"/>
    <x v="7"/>
    <x v="39"/>
    <n v="14.34010762622167"/>
    <n v="7"/>
    <s v="High"/>
    <x v="0"/>
    <n v="7"/>
    <x v="0"/>
    <x v="0"/>
  </r>
  <r>
    <s v="6356-MBQW"/>
    <x v="0"/>
    <x v="41"/>
    <x v="0"/>
    <x v="0"/>
    <s v="WY"/>
    <x v="0"/>
    <n v="57"/>
    <x v="0"/>
    <n v="0"/>
    <x v="2"/>
    <x v="1"/>
    <n v="56"/>
    <x v="0"/>
    <x v="0"/>
    <x v="706"/>
    <n v="58.653092953385048"/>
    <n v="5"/>
    <s v="Medium"/>
    <x v="2"/>
    <n v="7.1428571428571425E-2"/>
    <x v="0"/>
    <x v="2"/>
  </r>
  <r>
    <s v="4083-WVZP"/>
    <x v="0"/>
    <x v="12"/>
    <x v="1"/>
    <x v="1"/>
    <s v="NY"/>
    <x v="0"/>
    <n v="41"/>
    <x v="1"/>
    <n v="3"/>
    <x v="0"/>
    <x v="1"/>
    <n v="40"/>
    <x v="0"/>
    <x v="0"/>
    <x v="607"/>
    <n v="44.250582006407583"/>
    <n v="4"/>
    <s v="Medium"/>
    <x v="1"/>
    <n v="4"/>
    <x v="0"/>
    <x v="3"/>
  </r>
  <r>
    <s v="2727-ZPCO"/>
    <x v="1"/>
    <x v="12"/>
    <x v="2"/>
    <x v="1"/>
    <s v="NM"/>
    <x v="1"/>
    <n v="48"/>
    <x v="0"/>
    <n v="0"/>
    <x v="0"/>
    <x v="1"/>
    <n v="25"/>
    <x v="3"/>
    <x v="8"/>
    <x v="279"/>
    <n v="24.47095776733288"/>
    <n v="7"/>
    <s v="High"/>
    <x v="1"/>
    <n v="7"/>
    <x v="0"/>
    <x v="2"/>
  </r>
  <r>
    <s v="7094-TSGG"/>
    <x v="0"/>
    <x v="39"/>
    <x v="2"/>
    <x v="1"/>
    <s v="WA"/>
    <x v="0"/>
    <n v="74"/>
    <x v="0"/>
    <n v="0"/>
    <x v="2"/>
    <x v="0"/>
    <n v="69"/>
    <x v="0"/>
    <x v="0"/>
    <x v="929"/>
    <n v="57.05973197247414"/>
    <n v="9"/>
    <s v="High"/>
    <x v="2"/>
    <n v="0.12676056338028169"/>
    <x v="1"/>
    <x v="2"/>
  </r>
  <r>
    <s v="4927-XZUB"/>
    <x v="0"/>
    <x v="2"/>
    <x v="2"/>
    <x v="1"/>
    <s v="IN"/>
    <x v="0"/>
    <n v="30"/>
    <x v="0"/>
    <n v="0"/>
    <x v="0"/>
    <x v="1"/>
    <n v="47"/>
    <x v="0"/>
    <x v="0"/>
    <x v="113"/>
    <n v="51.4375534739792"/>
    <n v="2"/>
    <s v="Low"/>
    <x v="1"/>
    <n v="0.16666666666666666"/>
    <x v="0"/>
    <x v="1"/>
  </r>
  <r>
    <s v="2346-FUIP"/>
    <x v="1"/>
    <x v="8"/>
    <x v="2"/>
    <x v="1"/>
    <s v="NH"/>
    <x v="0"/>
    <n v="51"/>
    <x v="0"/>
    <n v="0"/>
    <x v="0"/>
    <x v="1"/>
    <n v="16"/>
    <x v="2"/>
    <x v="16"/>
    <x v="39"/>
    <n v="14.786393503914139"/>
    <n v="2"/>
    <s v="Low"/>
    <x v="0"/>
    <n v="1"/>
    <x v="0"/>
    <x v="3"/>
  </r>
  <r>
    <s v="4567-JCHC"/>
    <x v="1"/>
    <x v="11"/>
    <x v="4"/>
    <x v="1"/>
    <s v="MA"/>
    <x v="0"/>
    <n v="52"/>
    <x v="0"/>
    <n v="0"/>
    <x v="0"/>
    <x v="1"/>
    <n v="62"/>
    <x v="1"/>
    <x v="9"/>
    <x v="1291"/>
    <n v="58.107670515615581"/>
    <n v="4"/>
    <s v="Medium"/>
    <x v="2"/>
    <n v="0.8"/>
    <x v="0"/>
    <x v="3"/>
  </r>
  <r>
    <s v="7536-LYUW"/>
    <x v="1"/>
    <x v="25"/>
    <x v="1"/>
    <x v="0"/>
    <s v="TX"/>
    <x v="1"/>
    <n v="68"/>
    <x v="0"/>
    <n v="0"/>
    <x v="2"/>
    <x v="0"/>
    <n v="34"/>
    <x v="1"/>
    <x v="11"/>
    <x v="589"/>
    <n v="31.895988612610498"/>
    <n v="3"/>
    <s v="Medium"/>
    <x v="1"/>
    <n v="4.6153846153846156E-2"/>
    <x v="1"/>
    <x v="0"/>
  </r>
  <r>
    <s v="1171-PRRZ"/>
    <x v="0"/>
    <x v="11"/>
    <x v="0"/>
    <x v="1"/>
    <s v="FL"/>
    <x v="1"/>
    <n v="62"/>
    <x v="0"/>
    <n v="0"/>
    <x v="0"/>
    <x v="1"/>
    <n v="47"/>
    <x v="0"/>
    <x v="0"/>
    <x v="1102"/>
    <n v="44.741403145796532"/>
    <n v="10"/>
    <s v="High"/>
    <x v="1"/>
    <n v="2"/>
    <x v="0"/>
    <x v="0"/>
  </r>
  <r>
    <s v="3285-BECI"/>
    <x v="1"/>
    <x v="9"/>
    <x v="2"/>
    <x v="1"/>
    <s v="NJ"/>
    <x v="1"/>
    <n v="23"/>
    <x v="0"/>
    <n v="0"/>
    <x v="0"/>
    <x v="3"/>
    <n v="22"/>
    <x v="1"/>
    <x v="7"/>
    <x v="473"/>
    <n v="21.736289912681929"/>
    <n v="8"/>
    <s v="High"/>
    <x v="1"/>
    <n v="2.6666666666666665"/>
    <x v="2"/>
    <x v="3"/>
  </r>
  <r>
    <s v="7621-EUDU"/>
    <x v="0"/>
    <x v="66"/>
    <x v="1"/>
    <x v="1"/>
    <s v="CT"/>
    <x v="1"/>
    <n v="30"/>
    <x v="0"/>
    <n v="0"/>
    <x v="0"/>
    <x v="1"/>
    <n v="18"/>
    <x v="0"/>
    <x v="0"/>
    <x v="101"/>
    <n v="20.032448081346921"/>
    <n v="8"/>
    <s v="High"/>
    <x v="0"/>
    <n v="0.29629629629629628"/>
    <x v="0"/>
    <x v="3"/>
  </r>
  <r>
    <s v="8736-TUIA"/>
    <x v="0"/>
    <x v="55"/>
    <x v="1"/>
    <x v="0"/>
    <s v="MD"/>
    <x v="1"/>
    <n v="36"/>
    <x v="1"/>
    <n v="2"/>
    <x v="2"/>
    <x v="0"/>
    <n v="13"/>
    <x v="0"/>
    <x v="0"/>
    <x v="332"/>
    <n v="11.240984907956911"/>
    <n v="3"/>
    <s v="Medium"/>
    <x v="0"/>
    <n v="5.8823529411764705E-2"/>
    <x v="0"/>
    <x v="0"/>
  </r>
  <r>
    <s v="3868-UINY"/>
    <x v="0"/>
    <x v="16"/>
    <x v="0"/>
    <x v="1"/>
    <s v="CT"/>
    <x v="1"/>
    <n v="42"/>
    <x v="0"/>
    <n v="0"/>
    <x v="2"/>
    <x v="1"/>
    <n v="52"/>
    <x v="0"/>
    <x v="0"/>
    <x v="1233"/>
    <n v="46.812420054689028"/>
    <n v="3"/>
    <s v="Medium"/>
    <x v="2"/>
    <n v="4.1666666666666664E-2"/>
    <x v="0"/>
    <x v="3"/>
  </r>
  <r>
    <s v="6143-VBRQ"/>
    <x v="0"/>
    <x v="28"/>
    <x v="1"/>
    <x v="0"/>
    <s v="WY"/>
    <x v="1"/>
    <n v="46"/>
    <x v="0"/>
    <n v="0"/>
    <x v="0"/>
    <x v="0"/>
    <n v="37"/>
    <x v="0"/>
    <x v="0"/>
    <x v="1350"/>
    <n v="33.968801459508867"/>
    <n v="10"/>
    <s v="High"/>
    <x v="1"/>
    <n v="0.58823529411764708"/>
    <x v="0"/>
    <x v="2"/>
  </r>
  <r>
    <s v="4011-FESI"/>
    <x v="1"/>
    <x v="12"/>
    <x v="4"/>
    <x v="1"/>
    <s v="MO"/>
    <x v="1"/>
    <n v="76"/>
    <x v="0"/>
    <n v="0"/>
    <x v="0"/>
    <x v="1"/>
    <n v="24"/>
    <x v="3"/>
    <x v="8"/>
    <x v="1244"/>
    <n v="21.805898993675171"/>
    <n v="2"/>
    <s v="Low"/>
    <x v="1"/>
    <n v="2"/>
    <x v="1"/>
    <x v="1"/>
  </r>
  <r>
    <s v="8354-ZVGW"/>
    <x v="1"/>
    <x v="45"/>
    <x v="4"/>
    <x v="1"/>
    <s v="FL"/>
    <x v="1"/>
    <n v="29"/>
    <x v="0"/>
    <n v="0"/>
    <x v="0"/>
    <x v="1"/>
    <n v="56"/>
    <x v="2"/>
    <x v="17"/>
    <x v="1192"/>
    <n v="64.520261855573935"/>
    <n v="1"/>
    <s v="Low"/>
    <x v="2"/>
    <n v="7.6923076923076927E-2"/>
    <x v="2"/>
    <x v="0"/>
  </r>
  <r>
    <s v="1056-IEQH"/>
    <x v="0"/>
    <x v="27"/>
    <x v="0"/>
    <x v="1"/>
    <s v="MA"/>
    <x v="0"/>
    <n v="41"/>
    <x v="0"/>
    <n v="0"/>
    <x v="1"/>
    <x v="0"/>
    <n v="26"/>
    <x v="0"/>
    <x v="0"/>
    <x v="927"/>
    <n v="23.847456195648569"/>
    <n v="0"/>
    <s v="None"/>
    <x v="1"/>
    <n v="0"/>
    <x v="0"/>
    <x v="3"/>
  </r>
  <r>
    <s v="4320-ISSC"/>
    <x v="1"/>
    <x v="8"/>
    <x v="4"/>
    <x v="1"/>
    <s v="WY"/>
    <x v="0"/>
    <n v="62"/>
    <x v="0"/>
    <n v="0"/>
    <x v="0"/>
    <x v="1"/>
    <n v="32"/>
    <x v="3"/>
    <x v="8"/>
    <x v="153"/>
    <n v="31.381294284961651"/>
    <n v="10"/>
    <s v="High"/>
    <x v="1"/>
    <n v="5"/>
    <x v="0"/>
    <x v="2"/>
  </r>
  <r>
    <s v="9571-ODTJ"/>
    <x v="0"/>
    <x v="38"/>
    <x v="2"/>
    <x v="0"/>
    <s v="AZ"/>
    <x v="0"/>
    <n v="41"/>
    <x v="0"/>
    <n v="0"/>
    <x v="1"/>
    <x v="1"/>
    <n v="10"/>
    <x v="0"/>
    <x v="0"/>
    <x v="954"/>
    <n v="9.6452995106017809"/>
    <n v="1"/>
    <s v="Low"/>
    <x v="0"/>
    <n v="6.25E-2"/>
    <x v="0"/>
    <x v="2"/>
  </r>
  <r>
    <s v="0554-OCTQ"/>
    <x v="1"/>
    <x v="20"/>
    <x v="4"/>
    <x v="1"/>
    <s v="IN"/>
    <x v="1"/>
    <n v="76"/>
    <x v="1"/>
    <n v="2"/>
    <x v="0"/>
    <x v="1"/>
    <n v="43"/>
    <x v="1"/>
    <x v="9"/>
    <x v="445"/>
    <n v="37.07999421849356"/>
    <n v="7"/>
    <s v="High"/>
    <x v="1"/>
    <n v="0.3888888888888889"/>
    <x v="1"/>
    <x v="1"/>
  </r>
  <r>
    <s v="5145-LGKL"/>
    <x v="1"/>
    <x v="8"/>
    <x v="0"/>
    <x v="1"/>
    <s v="NJ"/>
    <x v="1"/>
    <n v="71"/>
    <x v="0"/>
    <n v="0"/>
    <x v="0"/>
    <x v="1"/>
    <n v="27"/>
    <x v="1"/>
    <x v="9"/>
    <x v="541"/>
    <n v="29.053763217510291"/>
    <n v="5"/>
    <s v="Medium"/>
    <x v="1"/>
    <n v="2.5"/>
    <x v="1"/>
    <x v="3"/>
  </r>
  <r>
    <s v="4447-HLIS"/>
    <x v="0"/>
    <x v="45"/>
    <x v="1"/>
    <x v="1"/>
    <s v="VA"/>
    <x v="0"/>
    <n v="53"/>
    <x v="1"/>
    <n v="2"/>
    <x v="0"/>
    <x v="1"/>
    <n v="8"/>
    <x v="0"/>
    <x v="0"/>
    <x v="1072"/>
    <n v="7.6476828245926693"/>
    <n v="0"/>
    <s v="None"/>
    <x v="0"/>
    <n v="0"/>
    <x v="0"/>
    <x v="0"/>
  </r>
  <r>
    <s v="3413-RPBS"/>
    <x v="0"/>
    <x v="17"/>
    <x v="1"/>
    <x v="1"/>
    <s v="NM"/>
    <x v="1"/>
    <n v="28"/>
    <x v="0"/>
    <n v="0"/>
    <x v="2"/>
    <x v="1"/>
    <n v="41"/>
    <x v="0"/>
    <x v="0"/>
    <x v="1247"/>
    <n v="35.467691735538047"/>
    <n v="8"/>
    <s v="High"/>
    <x v="1"/>
    <n v="0.15384615384615385"/>
    <x v="2"/>
    <x v="2"/>
  </r>
  <r>
    <s v="7712-ECBS"/>
    <x v="1"/>
    <x v="8"/>
    <x v="2"/>
    <x v="1"/>
    <s v="WY"/>
    <x v="0"/>
    <n v="42"/>
    <x v="0"/>
    <n v="0"/>
    <x v="0"/>
    <x v="1"/>
    <n v="29"/>
    <x v="3"/>
    <x v="2"/>
    <x v="820"/>
    <n v="24.16740006521874"/>
    <n v="9"/>
    <s v="High"/>
    <x v="1"/>
    <n v="4.5"/>
    <x v="0"/>
    <x v="2"/>
  </r>
  <r>
    <s v="7112-PVAD"/>
    <x v="0"/>
    <x v="18"/>
    <x v="0"/>
    <x v="0"/>
    <s v="MA"/>
    <x v="1"/>
    <n v="41"/>
    <x v="0"/>
    <n v="0"/>
    <x v="2"/>
    <x v="1"/>
    <n v="52"/>
    <x v="0"/>
    <x v="0"/>
    <x v="144"/>
    <n v="60.320635540146839"/>
    <n v="1"/>
    <s v="Low"/>
    <x v="2"/>
    <n v="1.7543859649122806E-2"/>
    <x v="0"/>
    <x v="3"/>
  </r>
  <r>
    <s v="9180-DAAW"/>
    <x v="0"/>
    <x v="21"/>
    <x v="1"/>
    <x v="1"/>
    <s v="CO"/>
    <x v="1"/>
    <n v="23"/>
    <x v="0"/>
    <n v="0"/>
    <x v="1"/>
    <x v="0"/>
    <n v="15"/>
    <x v="0"/>
    <x v="0"/>
    <x v="1052"/>
    <n v="17.05817044479549"/>
    <n v="7"/>
    <s v="High"/>
    <x v="0"/>
    <n v="1.1666666666666667"/>
    <x v="2"/>
    <x v="2"/>
  </r>
  <r>
    <s v="6696-TRAG"/>
    <x v="0"/>
    <x v="37"/>
    <x v="1"/>
    <x v="1"/>
    <s v="NE"/>
    <x v="0"/>
    <n v="29"/>
    <x v="0"/>
    <n v="0"/>
    <x v="0"/>
    <x v="0"/>
    <n v="18"/>
    <x v="0"/>
    <x v="0"/>
    <x v="142"/>
    <n v="21.470344265843501"/>
    <n v="8"/>
    <s v="High"/>
    <x v="0"/>
    <n v="1.1428571428571428"/>
    <x v="2"/>
    <x v="1"/>
  </r>
  <r>
    <s v="2583-BLKS"/>
    <x v="1"/>
    <x v="36"/>
    <x v="1"/>
    <x v="1"/>
    <s v="OR"/>
    <x v="0"/>
    <n v="26"/>
    <x v="0"/>
    <n v="0"/>
    <x v="0"/>
    <x v="3"/>
    <n v="16"/>
    <x v="1"/>
    <x v="11"/>
    <x v="873"/>
    <n v="13.284478317248331"/>
    <n v="6"/>
    <s v="High"/>
    <x v="0"/>
    <n v="1.5"/>
    <x v="2"/>
    <x v="2"/>
  </r>
  <r>
    <s v="6273-XHIK"/>
    <x v="1"/>
    <x v="46"/>
    <x v="4"/>
    <x v="1"/>
    <s v="AZ"/>
    <x v="1"/>
    <n v="75"/>
    <x v="0"/>
    <n v="0"/>
    <x v="1"/>
    <x v="1"/>
    <n v="65"/>
    <x v="1"/>
    <x v="9"/>
    <x v="190"/>
    <n v="71.302523340261843"/>
    <n v="7"/>
    <s v="High"/>
    <x v="2"/>
    <n v="0.1206896551724138"/>
    <x v="1"/>
    <x v="2"/>
  </r>
  <r>
    <s v="4742-GFYC"/>
    <x v="0"/>
    <x v="15"/>
    <x v="1"/>
    <x v="1"/>
    <s v="OH"/>
    <x v="0"/>
    <n v="74"/>
    <x v="0"/>
    <n v="0"/>
    <x v="2"/>
    <x v="1"/>
    <n v="18"/>
    <x v="0"/>
    <x v="0"/>
    <x v="633"/>
    <n v="20.625819539957469"/>
    <n v="10"/>
    <s v="High"/>
    <x v="0"/>
    <n v="0.27777777777777779"/>
    <x v="1"/>
    <x v="1"/>
  </r>
  <r>
    <s v="9622-BKWV"/>
    <x v="0"/>
    <x v="57"/>
    <x v="1"/>
    <x v="1"/>
    <s v="KY"/>
    <x v="0"/>
    <n v="27"/>
    <x v="0"/>
    <n v="0"/>
    <x v="2"/>
    <x v="1"/>
    <n v="52"/>
    <x v="0"/>
    <x v="0"/>
    <x v="1378"/>
    <n v="42.565283772538358"/>
    <n v="2"/>
    <s v="Low"/>
    <x v="2"/>
    <n v="2.7397260273972601E-2"/>
    <x v="2"/>
    <x v="0"/>
  </r>
  <r>
    <s v="8385-TROC"/>
    <x v="1"/>
    <x v="12"/>
    <x v="0"/>
    <x v="1"/>
    <s v="AL"/>
    <x v="0"/>
    <n v="57"/>
    <x v="0"/>
    <n v="0"/>
    <x v="0"/>
    <x v="1"/>
    <n v="45"/>
    <x v="1"/>
    <x v="9"/>
    <x v="798"/>
    <n v="48.742115173893758"/>
    <n v="5"/>
    <s v="Medium"/>
    <x v="1"/>
    <n v="5"/>
    <x v="0"/>
    <x v="0"/>
  </r>
  <r>
    <s v="4464-JEDN"/>
    <x v="0"/>
    <x v="8"/>
    <x v="1"/>
    <x v="1"/>
    <s v="NC"/>
    <x v="0"/>
    <n v="53"/>
    <x v="0"/>
    <n v="0"/>
    <x v="0"/>
    <x v="1"/>
    <n v="38"/>
    <x v="0"/>
    <x v="0"/>
    <x v="645"/>
    <n v="43.854406351677717"/>
    <n v="2"/>
    <s v="Low"/>
    <x v="1"/>
    <n v="1"/>
    <x v="0"/>
    <x v="0"/>
  </r>
  <r>
    <s v="1703-UQFL"/>
    <x v="0"/>
    <x v="45"/>
    <x v="1"/>
    <x v="1"/>
    <s v="LA"/>
    <x v="0"/>
    <n v="33"/>
    <x v="0"/>
    <n v="0"/>
    <x v="2"/>
    <x v="0"/>
    <n v="32"/>
    <x v="0"/>
    <x v="0"/>
    <x v="1084"/>
    <n v="36.160485462221743"/>
    <n v="0"/>
    <s v="None"/>
    <x v="1"/>
    <n v="0"/>
    <x v="0"/>
    <x v="0"/>
  </r>
  <r>
    <s v="0682-MMME"/>
    <x v="0"/>
    <x v="35"/>
    <x v="0"/>
    <x v="1"/>
    <s v="MA"/>
    <x v="1"/>
    <n v="47"/>
    <x v="0"/>
    <n v="0"/>
    <x v="0"/>
    <x v="1"/>
    <n v="51"/>
    <x v="0"/>
    <x v="0"/>
    <x v="848"/>
    <n v="57.911471226307427"/>
    <n v="3"/>
    <s v="Medium"/>
    <x v="2"/>
    <n v="0.12"/>
    <x v="0"/>
    <x v="3"/>
  </r>
  <r>
    <s v="4349-LCZV"/>
    <x v="0"/>
    <x v="46"/>
    <x v="2"/>
    <x v="1"/>
    <s v="KY"/>
    <x v="0"/>
    <n v="80"/>
    <x v="1"/>
    <n v="2"/>
    <x v="0"/>
    <x v="0"/>
    <n v="43"/>
    <x v="0"/>
    <x v="0"/>
    <x v="1262"/>
    <n v="36.34927880461823"/>
    <n v="7"/>
    <s v="High"/>
    <x v="1"/>
    <n v="0.1206896551724138"/>
    <x v="1"/>
    <x v="0"/>
  </r>
  <r>
    <s v="5577-MSNZ"/>
    <x v="0"/>
    <x v="27"/>
    <x v="1"/>
    <x v="1"/>
    <s v="KY"/>
    <x v="0"/>
    <n v="67"/>
    <x v="0"/>
    <n v="0"/>
    <x v="2"/>
    <x v="1"/>
    <n v="65"/>
    <x v="0"/>
    <x v="0"/>
    <x v="423"/>
    <n v="58.074957793478809"/>
    <n v="2"/>
    <s v="Low"/>
    <x v="2"/>
    <n v="5.8823529411764705E-2"/>
    <x v="1"/>
    <x v="0"/>
  </r>
  <r>
    <s v="2462-GVZL"/>
    <x v="1"/>
    <x v="60"/>
    <x v="3"/>
    <x v="1"/>
    <s v="DE"/>
    <x v="1"/>
    <n v="43"/>
    <x v="0"/>
    <n v="0"/>
    <x v="0"/>
    <x v="1"/>
    <n v="41"/>
    <x v="1"/>
    <x v="13"/>
    <x v="887"/>
    <n v="34.155675426649282"/>
    <n v="6"/>
    <s v="High"/>
    <x v="1"/>
    <n v="0.10909090909090909"/>
    <x v="0"/>
    <x v="0"/>
  </r>
  <r>
    <s v="3904-DGGF"/>
    <x v="1"/>
    <x v="54"/>
    <x v="4"/>
    <x v="1"/>
    <s v="WI"/>
    <x v="0"/>
    <n v="58"/>
    <x v="0"/>
    <n v="0"/>
    <x v="0"/>
    <x v="1"/>
    <n v="43"/>
    <x v="1"/>
    <x v="11"/>
    <x v="1247"/>
    <n v="43.564009441863128"/>
    <n v="3"/>
    <s v="Medium"/>
    <x v="1"/>
    <n v="0.3"/>
    <x v="0"/>
    <x v="1"/>
  </r>
  <r>
    <s v="2300-WEKK"/>
    <x v="0"/>
    <x v="55"/>
    <x v="1"/>
    <x v="0"/>
    <s v="KY"/>
    <x v="0"/>
    <n v="20"/>
    <x v="0"/>
    <n v="0"/>
    <x v="0"/>
    <x v="1"/>
    <n v="53"/>
    <x v="0"/>
    <x v="0"/>
    <x v="1371"/>
    <n v="50.486332171680843"/>
    <n v="6"/>
    <s v="High"/>
    <x v="2"/>
    <n v="0.11764705882352941"/>
    <x v="2"/>
    <x v="0"/>
  </r>
  <r>
    <s v="1309-IYZD"/>
    <x v="0"/>
    <x v="35"/>
    <x v="1"/>
    <x v="1"/>
    <s v="WA"/>
    <x v="1"/>
    <n v="67"/>
    <x v="1"/>
    <n v="2"/>
    <x v="1"/>
    <x v="0"/>
    <n v="21"/>
    <x v="0"/>
    <x v="0"/>
    <x v="1319"/>
    <n v="21.772980937699611"/>
    <n v="2"/>
    <s v="Low"/>
    <x v="1"/>
    <n v="0.08"/>
    <x v="1"/>
    <x v="2"/>
  </r>
  <r>
    <s v="7577-BBUO"/>
    <x v="1"/>
    <x v="11"/>
    <x v="0"/>
    <x v="1"/>
    <s v="MN"/>
    <x v="0"/>
    <n v="66"/>
    <x v="0"/>
    <n v="0"/>
    <x v="0"/>
    <x v="1"/>
    <n v="38"/>
    <x v="1"/>
    <x v="9"/>
    <x v="599"/>
    <n v="41.470524935150777"/>
    <n v="2"/>
    <s v="Low"/>
    <x v="1"/>
    <n v="0.4"/>
    <x v="1"/>
    <x v="1"/>
  </r>
  <r>
    <s v="8424-LVVR"/>
    <x v="1"/>
    <x v="8"/>
    <x v="2"/>
    <x v="1"/>
    <s v="KS"/>
    <x v="1"/>
    <n v="61"/>
    <x v="0"/>
    <n v="0"/>
    <x v="0"/>
    <x v="1"/>
    <n v="45"/>
    <x v="1"/>
    <x v="7"/>
    <x v="52"/>
    <n v="48.234117416935263"/>
    <n v="1"/>
    <s v="Low"/>
    <x v="1"/>
    <n v="0.5"/>
    <x v="0"/>
    <x v="1"/>
  </r>
  <r>
    <s v="7271-LTDY"/>
    <x v="0"/>
    <x v="11"/>
    <x v="1"/>
    <x v="0"/>
    <s v="MA"/>
    <x v="1"/>
    <n v="21"/>
    <x v="1"/>
    <n v="2"/>
    <x v="2"/>
    <x v="0"/>
    <n v="10"/>
    <x v="0"/>
    <x v="0"/>
    <x v="1230"/>
    <n v="10.48696899502891"/>
    <n v="4"/>
    <s v="Medium"/>
    <x v="0"/>
    <n v="0.8"/>
    <x v="2"/>
    <x v="3"/>
  </r>
  <r>
    <s v="1658-SKWT"/>
    <x v="0"/>
    <x v="16"/>
    <x v="1"/>
    <x v="0"/>
    <s v="UT"/>
    <x v="0"/>
    <n v="67"/>
    <x v="0"/>
    <n v="0"/>
    <x v="1"/>
    <x v="1"/>
    <n v="43"/>
    <x v="0"/>
    <x v="0"/>
    <x v="1066"/>
    <n v="42.914476121313243"/>
    <n v="2"/>
    <s v="Low"/>
    <x v="1"/>
    <n v="2.7777777777777776E-2"/>
    <x v="1"/>
    <x v="2"/>
  </r>
  <r>
    <s v="3161-HBYM"/>
    <x v="0"/>
    <x v="34"/>
    <x v="0"/>
    <x v="0"/>
    <s v="MD"/>
    <x v="1"/>
    <n v="30"/>
    <x v="0"/>
    <n v="0"/>
    <x v="2"/>
    <x v="0"/>
    <n v="11"/>
    <x v="0"/>
    <x v="0"/>
    <x v="1025"/>
    <n v="11.477913124245241"/>
    <n v="0"/>
    <s v="None"/>
    <x v="0"/>
    <n v="0"/>
    <x v="0"/>
    <x v="0"/>
  </r>
  <r>
    <s v="2895-BXVL"/>
    <x v="0"/>
    <x v="21"/>
    <x v="2"/>
    <x v="0"/>
    <s v="IN"/>
    <x v="1"/>
    <n v="36"/>
    <x v="0"/>
    <n v="0"/>
    <x v="1"/>
    <x v="0"/>
    <n v="10"/>
    <x v="0"/>
    <x v="0"/>
    <x v="436"/>
    <n v="8.8809183788224519"/>
    <n v="10"/>
    <s v="High"/>
    <x v="0"/>
    <n v="1.6666666666666667"/>
    <x v="0"/>
    <x v="1"/>
  </r>
  <r>
    <s v="8061-WGFW"/>
    <x v="0"/>
    <x v="63"/>
    <x v="1"/>
    <x v="1"/>
    <s v="MN"/>
    <x v="0"/>
    <n v="62"/>
    <x v="0"/>
    <n v="0"/>
    <x v="2"/>
    <x v="0"/>
    <n v="28"/>
    <x v="0"/>
    <x v="0"/>
    <x v="142"/>
    <n v="26.80789160691705"/>
    <n v="1"/>
    <s v="Low"/>
    <x v="1"/>
    <n v="2.1276595744680851E-2"/>
    <x v="0"/>
    <x v="1"/>
  </r>
  <r>
    <s v="9858-DDVK"/>
    <x v="1"/>
    <x v="0"/>
    <x v="1"/>
    <x v="1"/>
    <s v="VA"/>
    <x v="0"/>
    <n v="77"/>
    <x v="0"/>
    <n v="0"/>
    <x v="0"/>
    <x v="1"/>
    <n v="37"/>
    <x v="2"/>
    <x v="19"/>
    <x v="414"/>
    <n v="31.74728305800522"/>
    <n v="7"/>
    <s v="High"/>
    <x v="1"/>
    <n v="0.29166666666666669"/>
    <x v="1"/>
    <x v="0"/>
  </r>
  <r>
    <s v="6107-RQUC"/>
    <x v="0"/>
    <x v="33"/>
    <x v="1"/>
    <x v="0"/>
    <s v="NY"/>
    <x v="0"/>
    <n v="49"/>
    <x v="1"/>
    <n v="6"/>
    <x v="2"/>
    <x v="0"/>
    <n v="7"/>
    <x v="0"/>
    <x v="0"/>
    <x v="791"/>
    <n v="6.9774784593188262"/>
    <n v="5"/>
    <s v="Medium"/>
    <x v="0"/>
    <n v="0.21739130434782608"/>
    <x v="0"/>
    <x v="3"/>
  </r>
  <r>
    <s v="2829-FKYR"/>
    <x v="1"/>
    <x v="28"/>
    <x v="0"/>
    <x v="1"/>
    <s v="WY"/>
    <x v="0"/>
    <n v="43"/>
    <x v="0"/>
    <n v="0"/>
    <x v="0"/>
    <x v="0"/>
    <n v="49"/>
    <x v="1"/>
    <x v="9"/>
    <x v="488"/>
    <n v="52.736742135482203"/>
    <n v="0"/>
    <s v="None"/>
    <x v="1"/>
    <n v="0"/>
    <x v="0"/>
    <x v="2"/>
  </r>
  <r>
    <s v="8265-UXNA"/>
    <x v="0"/>
    <x v="20"/>
    <x v="2"/>
    <x v="1"/>
    <s v="LA"/>
    <x v="1"/>
    <n v="41"/>
    <x v="0"/>
    <n v="0"/>
    <x v="0"/>
    <x v="1"/>
    <n v="45"/>
    <x v="0"/>
    <x v="0"/>
    <x v="757"/>
    <n v="51.498117337136883"/>
    <n v="7"/>
    <s v="High"/>
    <x v="1"/>
    <n v="0.3888888888888889"/>
    <x v="0"/>
    <x v="0"/>
  </r>
  <r>
    <s v="5242-PWRI"/>
    <x v="0"/>
    <x v="34"/>
    <x v="0"/>
    <x v="1"/>
    <s v="DC"/>
    <x v="1"/>
    <n v="69"/>
    <x v="0"/>
    <n v="0"/>
    <x v="1"/>
    <x v="1"/>
    <n v="48"/>
    <x v="0"/>
    <x v="0"/>
    <x v="544"/>
    <n v="46.579182612186173"/>
    <n v="8"/>
    <s v="High"/>
    <x v="1"/>
    <n v="0.12121212121212122"/>
    <x v="1"/>
    <x v="0"/>
  </r>
  <r>
    <s v="7117-TZPS"/>
    <x v="0"/>
    <x v="1"/>
    <x v="1"/>
    <x v="0"/>
    <s v="OH"/>
    <x v="1"/>
    <n v="36"/>
    <x v="0"/>
    <n v="0"/>
    <x v="1"/>
    <x v="0"/>
    <n v="58"/>
    <x v="0"/>
    <x v="0"/>
    <x v="211"/>
    <n v="52.664274842269357"/>
    <n v="6"/>
    <s v="High"/>
    <x v="2"/>
    <n v="9.375E-2"/>
    <x v="0"/>
    <x v="1"/>
  </r>
  <r>
    <s v="6730-BVSP"/>
    <x v="1"/>
    <x v="25"/>
    <x v="0"/>
    <x v="1"/>
    <s v="AL"/>
    <x v="1"/>
    <n v="33"/>
    <x v="0"/>
    <n v="0"/>
    <x v="1"/>
    <x v="0"/>
    <n v="55"/>
    <x v="5"/>
    <x v="5"/>
    <x v="601"/>
    <n v="54.236541002393359"/>
    <n v="2"/>
    <s v="Low"/>
    <x v="2"/>
    <n v="3.0769230769230771E-2"/>
    <x v="0"/>
    <x v="0"/>
  </r>
  <r>
    <s v="0324-GHHJ"/>
    <x v="0"/>
    <x v="17"/>
    <x v="2"/>
    <x v="1"/>
    <s v="AL"/>
    <x v="0"/>
    <n v="23"/>
    <x v="1"/>
    <n v="4"/>
    <x v="2"/>
    <x v="1"/>
    <n v="14"/>
    <x v="0"/>
    <x v="0"/>
    <x v="1390"/>
    <n v="11.50108476610958"/>
    <n v="8"/>
    <s v="High"/>
    <x v="0"/>
    <n v="0.15384615384615385"/>
    <x v="2"/>
    <x v="0"/>
  </r>
  <r>
    <s v="2849-MIYU"/>
    <x v="0"/>
    <x v="34"/>
    <x v="1"/>
    <x v="1"/>
    <s v="WA"/>
    <x v="0"/>
    <n v="69"/>
    <x v="1"/>
    <n v="4"/>
    <x v="1"/>
    <x v="1"/>
    <n v="31"/>
    <x v="0"/>
    <x v="0"/>
    <x v="414"/>
    <n v="26.49430427055951"/>
    <n v="8"/>
    <s v="High"/>
    <x v="1"/>
    <n v="0.12121212121212122"/>
    <x v="1"/>
    <x v="2"/>
  </r>
  <r>
    <s v="5396-GHBJ"/>
    <x v="0"/>
    <x v="45"/>
    <x v="2"/>
    <x v="0"/>
    <s v="WY"/>
    <x v="0"/>
    <n v="29"/>
    <x v="1"/>
    <n v="2"/>
    <x v="0"/>
    <x v="0"/>
    <n v="8"/>
    <x v="0"/>
    <x v="0"/>
    <x v="53"/>
    <n v="9.0306976455727419"/>
    <n v="2"/>
    <s v="Low"/>
    <x v="0"/>
    <n v="0.15384615384615385"/>
    <x v="2"/>
    <x v="2"/>
  </r>
  <r>
    <s v="3907-MYYM"/>
    <x v="1"/>
    <x v="26"/>
    <x v="3"/>
    <x v="0"/>
    <s v="NM"/>
    <x v="1"/>
    <n v="24"/>
    <x v="0"/>
    <n v="0"/>
    <x v="0"/>
    <x v="1"/>
    <n v="61"/>
    <x v="3"/>
    <x v="2"/>
    <x v="1054"/>
    <n v="54.481826921319623"/>
    <n v="3"/>
    <s v="Medium"/>
    <x v="2"/>
    <n v="0.14285714285714285"/>
    <x v="2"/>
    <x v="2"/>
  </r>
  <r>
    <s v="0242-MCGY"/>
    <x v="0"/>
    <x v="12"/>
    <x v="1"/>
    <x v="0"/>
    <s v="ID"/>
    <x v="1"/>
    <n v="59"/>
    <x v="0"/>
    <n v="0"/>
    <x v="0"/>
    <x v="0"/>
    <n v="12"/>
    <x v="0"/>
    <x v="0"/>
    <x v="66"/>
    <n v="10.39212277777288"/>
    <n v="10"/>
    <s v="High"/>
    <x v="0"/>
    <n v="10"/>
    <x v="0"/>
    <x v="2"/>
  </r>
  <r>
    <s v="5527-RIAL"/>
    <x v="1"/>
    <x v="50"/>
    <x v="1"/>
    <x v="0"/>
    <s v="MN"/>
    <x v="0"/>
    <n v="51"/>
    <x v="0"/>
    <n v="0"/>
    <x v="0"/>
    <x v="1"/>
    <n v="54"/>
    <x v="4"/>
    <x v="4"/>
    <x v="1211"/>
    <n v="48.969906653708577"/>
    <n v="1"/>
    <s v="Low"/>
    <x v="2"/>
    <n v="1.6129032258064516E-2"/>
    <x v="0"/>
    <x v="1"/>
  </r>
  <r>
    <s v="7419-ANTT"/>
    <x v="0"/>
    <x v="53"/>
    <x v="1"/>
    <x v="1"/>
    <s v="IN"/>
    <x v="0"/>
    <n v="43"/>
    <x v="0"/>
    <n v="0"/>
    <x v="1"/>
    <x v="0"/>
    <n v="20"/>
    <x v="0"/>
    <x v="0"/>
    <x v="927"/>
    <n v="19.849324392227089"/>
    <n v="1"/>
    <s v="Low"/>
    <x v="0"/>
    <n v="2.3809523809523808E-2"/>
    <x v="0"/>
    <x v="1"/>
  </r>
  <r>
    <s v="7208-MGSK"/>
    <x v="0"/>
    <x v="10"/>
    <x v="1"/>
    <x v="0"/>
    <s v="OR"/>
    <x v="1"/>
    <n v="63"/>
    <x v="1"/>
    <n v="5"/>
    <x v="2"/>
    <x v="3"/>
    <n v="11"/>
    <x v="0"/>
    <x v="0"/>
    <x v="1395"/>
    <n v="9.9509180219128393"/>
    <n v="6"/>
    <s v="High"/>
    <x v="0"/>
    <n v="0.15"/>
    <x v="0"/>
    <x v="2"/>
  </r>
  <r>
    <s v="3047-DWKQ"/>
    <x v="1"/>
    <x v="51"/>
    <x v="5"/>
    <x v="1"/>
    <s v="MS"/>
    <x v="1"/>
    <n v="53"/>
    <x v="0"/>
    <n v="0"/>
    <x v="0"/>
    <x v="1"/>
    <n v="34"/>
    <x v="2"/>
    <x v="19"/>
    <x v="1140"/>
    <n v="27.680656921097999"/>
    <n v="6"/>
    <s v="High"/>
    <x v="1"/>
    <n v="0.75"/>
    <x v="0"/>
    <x v="0"/>
  </r>
  <r>
    <s v="2233-JFVD"/>
    <x v="1"/>
    <x v="11"/>
    <x v="2"/>
    <x v="0"/>
    <s v="KS"/>
    <x v="0"/>
    <n v="26"/>
    <x v="0"/>
    <n v="0"/>
    <x v="0"/>
    <x v="1"/>
    <n v="40"/>
    <x v="1"/>
    <x v="9"/>
    <x v="198"/>
    <n v="47.068049312007332"/>
    <n v="5"/>
    <s v="Medium"/>
    <x v="1"/>
    <n v="1"/>
    <x v="2"/>
    <x v="1"/>
  </r>
  <r>
    <s v="2161-HMDR"/>
    <x v="1"/>
    <x v="12"/>
    <x v="3"/>
    <x v="0"/>
    <s v="GA"/>
    <x v="0"/>
    <n v="52"/>
    <x v="0"/>
    <n v="0"/>
    <x v="0"/>
    <x v="0"/>
    <n v="11"/>
    <x v="2"/>
    <x v="21"/>
    <x v="135"/>
    <n v="9.8118909813762762"/>
    <n v="7"/>
    <s v="High"/>
    <x v="0"/>
    <n v="7"/>
    <x v="0"/>
    <x v="0"/>
  </r>
  <r>
    <s v="0594-QJXT"/>
    <x v="0"/>
    <x v="26"/>
    <x v="1"/>
    <x v="0"/>
    <s v="OR"/>
    <x v="1"/>
    <n v="30"/>
    <x v="0"/>
    <n v="0"/>
    <x v="1"/>
    <x v="0"/>
    <n v="12"/>
    <x v="0"/>
    <x v="0"/>
    <x v="578"/>
    <n v="11.845658453404781"/>
    <n v="8"/>
    <s v="High"/>
    <x v="0"/>
    <n v="0.38095238095238093"/>
    <x v="0"/>
    <x v="2"/>
  </r>
  <r>
    <s v="6776-RQHY"/>
    <x v="1"/>
    <x v="51"/>
    <x v="1"/>
    <x v="1"/>
    <s v="UT"/>
    <x v="0"/>
    <n v="71"/>
    <x v="1"/>
    <n v="2"/>
    <x v="0"/>
    <x v="0"/>
    <n v="22"/>
    <x v="1"/>
    <x v="9"/>
    <x v="604"/>
    <n v="25.85329549905174"/>
    <n v="9"/>
    <s v="High"/>
    <x v="1"/>
    <n v="1.125"/>
    <x v="1"/>
    <x v="2"/>
  </r>
  <r>
    <s v="9710-SHMV"/>
    <x v="0"/>
    <x v="1"/>
    <x v="1"/>
    <x v="1"/>
    <s v="MO"/>
    <x v="1"/>
    <n v="73"/>
    <x v="0"/>
    <n v="0"/>
    <x v="1"/>
    <x v="1"/>
    <n v="46"/>
    <x v="0"/>
    <x v="0"/>
    <x v="906"/>
    <n v="53.799209299743303"/>
    <n v="9"/>
    <s v="High"/>
    <x v="1"/>
    <n v="0.140625"/>
    <x v="1"/>
    <x v="1"/>
  </r>
  <r>
    <s v="9345-ODZG"/>
    <x v="0"/>
    <x v="25"/>
    <x v="1"/>
    <x v="0"/>
    <s v="ID"/>
    <x v="1"/>
    <n v="58"/>
    <x v="0"/>
    <n v="0"/>
    <x v="2"/>
    <x v="1"/>
    <n v="25"/>
    <x v="0"/>
    <x v="0"/>
    <x v="1128"/>
    <n v="22.701813540525841"/>
    <n v="2"/>
    <s v="Low"/>
    <x v="1"/>
    <n v="3.0769230769230771E-2"/>
    <x v="0"/>
    <x v="2"/>
  </r>
  <r>
    <s v="4967-KUGV"/>
    <x v="0"/>
    <x v="5"/>
    <x v="2"/>
    <x v="1"/>
    <s v="VT"/>
    <x v="1"/>
    <n v="66"/>
    <x v="0"/>
    <n v="0"/>
    <x v="2"/>
    <x v="1"/>
    <n v="60"/>
    <x v="0"/>
    <x v="0"/>
    <x v="436"/>
    <n v="55.981700562581963"/>
    <n v="6"/>
    <s v="High"/>
    <x v="2"/>
    <n v="0.2"/>
    <x v="1"/>
    <x v="3"/>
  </r>
  <r>
    <s v="8714-ORVN"/>
    <x v="0"/>
    <x v="23"/>
    <x v="2"/>
    <x v="1"/>
    <s v="MT"/>
    <x v="1"/>
    <n v="21"/>
    <x v="0"/>
    <n v="0"/>
    <x v="1"/>
    <x v="0"/>
    <n v="31"/>
    <x v="0"/>
    <x v="0"/>
    <x v="835"/>
    <n v="25.452839127777029"/>
    <n v="8"/>
    <s v="High"/>
    <x v="1"/>
    <n v="0.18604651162790697"/>
    <x v="2"/>
    <x v="2"/>
  </r>
  <r>
    <s v="3419-WASD"/>
    <x v="1"/>
    <x v="21"/>
    <x v="2"/>
    <x v="1"/>
    <s v="MT"/>
    <x v="1"/>
    <n v="59"/>
    <x v="0"/>
    <n v="0"/>
    <x v="0"/>
    <x v="1"/>
    <n v="52"/>
    <x v="3"/>
    <x v="2"/>
    <x v="847"/>
    <n v="54.074334360680993"/>
    <n v="9"/>
    <s v="High"/>
    <x v="2"/>
    <n v="1.5"/>
    <x v="0"/>
    <x v="2"/>
  </r>
  <r>
    <s v="5286-AOUA"/>
    <x v="0"/>
    <x v="35"/>
    <x v="1"/>
    <x v="0"/>
    <s v="ID"/>
    <x v="1"/>
    <n v="34"/>
    <x v="0"/>
    <n v="0"/>
    <x v="0"/>
    <x v="0"/>
    <n v="10"/>
    <x v="0"/>
    <x v="0"/>
    <x v="843"/>
    <n v="8.254645369878773"/>
    <n v="6"/>
    <s v="High"/>
    <x v="0"/>
    <n v="0.24"/>
    <x v="0"/>
    <x v="2"/>
  </r>
  <r>
    <s v="7597-KGXY"/>
    <x v="0"/>
    <x v="41"/>
    <x v="2"/>
    <x v="1"/>
    <s v="CO"/>
    <x v="0"/>
    <n v="45"/>
    <x v="0"/>
    <n v="0"/>
    <x v="2"/>
    <x v="0"/>
    <n v="25"/>
    <x v="0"/>
    <x v="0"/>
    <x v="1142"/>
    <n v="26.884291551882601"/>
    <n v="4"/>
    <s v="Medium"/>
    <x v="1"/>
    <n v="5.7142857142857141E-2"/>
    <x v="0"/>
    <x v="2"/>
  </r>
  <r>
    <s v="4114-DZYG"/>
    <x v="1"/>
    <x v="64"/>
    <x v="5"/>
    <x v="1"/>
    <s v="SC"/>
    <x v="0"/>
    <n v="34"/>
    <x v="0"/>
    <n v="0"/>
    <x v="1"/>
    <x v="3"/>
    <n v="22"/>
    <x v="2"/>
    <x v="6"/>
    <x v="1426"/>
    <n v="21.34693705816159"/>
    <n v="6"/>
    <s v="High"/>
    <x v="1"/>
    <n v="0.13043478260869565"/>
    <x v="0"/>
    <x v="0"/>
  </r>
  <r>
    <s v="3148-KSPG"/>
    <x v="0"/>
    <x v="28"/>
    <x v="1"/>
    <x v="0"/>
    <s v="AL"/>
    <x v="1"/>
    <n v="38"/>
    <x v="1"/>
    <n v="2"/>
    <x v="1"/>
    <x v="1"/>
    <n v="6"/>
    <x v="0"/>
    <x v="0"/>
    <x v="1180"/>
    <n v="4.90927280452558"/>
    <n v="3"/>
    <s v="Medium"/>
    <x v="0"/>
    <n v="0.17647058823529413"/>
    <x v="0"/>
    <x v="0"/>
  </r>
  <r>
    <s v="7537-KYUQ"/>
    <x v="0"/>
    <x v="60"/>
    <x v="2"/>
    <x v="1"/>
    <s v="TX"/>
    <x v="1"/>
    <n v="34"/>
    <x v="0"/>
    <n v="0"/>
    <x v="2"/>
    <x v="1"/>
    <n v="69"/>
    <x v="0"/>
    <x v="0"/>
    <x v="1251"/>
    <n v="58.386863964156248"/>
    <n v="8"/>
    <s v="High"/>
    <x v="2"/>
    <n v="0.14545454545454545"/>
    <x v="0"/>
    <x v="0"/>
  </r>
  <r>
    <s v="7719-ILTW"/>
    <x v="0"/>
    <x v="12"/>
    <x v="2"/>
    <x v="1"/>
    <s v="RI"/>
    <x v="1"/>
    <n v="32"/>
    <x v="1"/>
    <n v="3"/>
    <x v="0"/>
    <x v="1"/>
    <n v="25"/>
    <x v="0"/>
    <x v="0"/>
    <x v="117"/>
    <n v="20.009731900912669"/>
    <n v="6"/>
    <s v="High"/>
    <x v="1"/>
    <n v="6"/>
    <x v="0"/>
    <x v="3"/>
  </r>
  <r>
    <s v="2531-DYCG"/>
    <x v="0"/>
    <x v="68"/>
    <x v="0"/>
    <x v="1"/>
    <s v="NC"/>
    <x v="1"/>
    <n v="51"/>
    <x v="0"/>
    <n v="0"/>
    <x v="1"/>
    <x v="0"/>
    <n v="30"/>
    <x v="0"/>
    <x v="0"/>
    <x v="315"/>
    <n v="25.744485745392609"/>
    <n v="8"/>
    <s v="High"/>
    <x v="1"/>
    <n v="0.16326530612244897"/>
    <x v="0"/>
    <x v="0"/>
  </r>
  <r>
    <s v="7314-SGEH"/>
    <x v="1"/>
    <x v="12"/>
    <x v="5"/>
    <x v="1"/>
    <s v="AK"/>
    <x v="0"/>
    <n v="48"/>
    <x v="0"/>
    <n v="0"/>
    <x v="0"/>
    <x v="0"/>
    <n v="35"/>
    <x v="5"/>
    <x v="12"/>
    <x v="1225"/>
    <n v="39.548850286013057"/>
    <n v="7"/>
    <s v="High"/>
    <x v="1"/>
    <n v="7"/>
    <x v="0"/>
    <x v="2"/>
  </r>
  <r>
    <s v="4648-EIPX"/>
    <x v="0"/>
    <x v="49"/>
    <x v="1"/>
    <x v="1"/>
    <s v="NY"/>
    <x v="0"/>
    <n v="48"/>
    <x v="0"/>
    <n v="0"/>
    <x v="1"/>
    <x v="0"/>
    <n v="39"/>
    <x v="0"/>
    <x v="0"/>
    <x v="93"/>
    <n v="36.795075466425899"/>
    <n v="4"/>
    <s v="Medium"/>
    <x v="1"/>
    <n v="7.1428571428571425E-2"/>
    <x v="0"/>
    <x v="3"/>
  </r>
  <r>
    <s v="6045-UZKF"/>
    <x v="1"/>
    <x v="12"/>
    <x v="5"/>
    <x v="1"/>
    <s v="SC"/>
    <x v="0"/>
    <n v="66"/>
    <x v="0"/>
    <n v="0"/>
    <x v="0"/>
    <x v="1"/>
    <n v="35"/>
    <x v="4"/>
    <x v="4"/>
    <x v="195"/>
    <n v="40.819729378669123"/>
    <n v="9"/>
    <s v="High"/>
    <x v="1"/>
    <n v="9"/>
    <x v="1"/>
    <x v="0"/>
  </r>
  <r>
    <s v="0830-FLCM"/>
    <x v="0"/>
    <x v="51"/>
    <x v="0"/>
    <x v="1"/>
    <s v="NY"/>
    <x v="0"/>
    <n v="36"/>
    <x v="0"/>
    <n v="0"/>
    <x v="1"/>
    <x v="1"/>
    <n v="25"/>
    <x v="0"/>
    <x v="0"/>
    <x v="867"/>
    <n v="28.2293530727922"/>
    <n v="3"/>
    <s v="Medium"/>
    <x v="1"/>
    <n v="0.375"/>
    <x v="0"/>
    <x v="3"/>
  </r>
  <r>
    <s v="5935-USEP"/>
    <x v="1"/>
    <x v="22"/>
    <x v="0"/>
    <x v="1"/>
    <s v="MT"/>
    <x v="0"/>
    <n v="45"/>
    <x v="0"/>
    <n v="0"/>
    <x v="0"/>
    <x v="3"/>
    <n v="12"/>
    <x v="1"/>
    <x v="9"/>
    <x v="1360"/>
    <n v="11.526294515730889"/>
    <n v="10"/>
    <s v="High"/>
    <x v="0"/>
    <n v="0.90909090909090906"/>
    <x v="0"/>
    <x v="2"/>
  </r>
  <r>
    <s v="8394-MSFG"/>
    <x v="0"/>
    <x v="3"/>
    <x v="2"/>
    <x v="1"/>
    <s v="TN"/>
    <x v="0"/>
    <n v="45"/>
    <x v="0"/>
    <n v="0"/>
    <x v="2"/>
    <x v="0"/>
    <n v="55"/>
    <x v="0"/>
    <x v="0"/>
    <x v="646"/>
    <n v="58.948096283040549"/>
    <n v="8"/>
    <s v="High"/>
    <x v="2"/>
    <n v="0.11594202898550725"/>
    <x v="0"/>
    <x v="0"/>
  </r>
  <r>
    <s v="6247-SLKX"/>
    <x v="0"/>
    <x v="10"/>
    <x v="1"/>
    <x v="0"/>
    <s v="MN"/>
    <x v="0"/>
    <n v="36"/>
    <x v="0"/>
    <n v="0"/>
    <x v="2"/>
    <x v="3"/>
    <n v="12"/>
    <x v="0"/>
    <x v="0"/>
    <x v="1427"/>
    <n v="10.3933918195884"/>
    <n v="0"/>
    <s v="None"/>
    <x v="0"/>
    <n v="0"/>
    <x v="0"/>
    <x v="1"/>
  </r>
  <r>
    <s v="0508-ZWNY"/>
    <x v="1"/>
    <x v="47"/>
    <x v="3"/>
    <x v="1"/>
    <s v="OH"/>
    <x v="1"/>
    <n v="66"/>
    <x v="0"/>
    <n v="0"/>
    <x v="0"/>
    <x v="1"/>
    <n v="32"/>
    <x v="1"/>
    <x v="9"/>
    <x v="1091"/>
    <n v="32.740260188329863"/>
    <n v="10"/>
    <s v="High"/>
    <x v="1"/>
    <n v="0.32258064516129031"/>
    <x v="1"/>
    <x v="1"/>
  </r>
  <r>
    <s v="3633-VDPN"/>
    <x v="0"/>
    <x v="44"/>
    <x v="1"/>
    <x v="1"/>
    <s v="LA"/>
    <x v="1"/>
    <n v="25"/>
    <x v="1"/>
    <n v="3"/>
    <x v="2"/>
    <x v="0"/>
    <n v="40"/>
    <x v="0"/>
    <x v="0"/>
    <x v="509"/>
    <n v="42.30147831501705"/>
    <n v="6"/>
    <s v="High"/>
    <x v="1"/>
    <n v="9.8360655737704916E-2"/>
    <x v="2"/>
    <x v="0"/>
  </r>
  <r>
    <s v="5571-DJVG"/>
    <x v="0"/>
    <x v="23"/>
    <x v="1"/>
    <x v="0"/>
    <s v="KS"/>
    <x v="1"/>
    <n v="53"/>
    <x v="0"/>
    <n v="0"/>
    <x v="1"/>
    <x v="1"/>
    <n v="8"/>
    <x v="0"/>
    <x v="0"/>
    <x v="1117"/>
    <n v="9.1722634330100767"/>
    <n v="8"/>
    <s v="High"/>
    <x v="0"/>
    <n v="0.18604651162790697"/>
    <x v="0"/>
    <x v="1"/>
  </r>
  <r>
    <s v="9848-XWWY"/>
    <x v="0"/>
    <x v="1"/>
    <x v="1"/>
    <x v="0"/>
    <s v="MA"/>
    <x v="1"/>
    <n v="51"/>
    <x v="1"/>
    <n v="2"/>
    <x v="2"/>
    <x v="3"/>
    <n v="10"/>
    <x v="0"/>
    <x v="0"/>
    <x v="138"/>
    <n v="10.68450197244996"/>
    <n v="2"/>
    <s v="Low"/>
    <x v="0"/>
    <n v="3.125E-2"/>
    <x v="0"/>
    <x v="3"/>
  </r>
  <r>
    <s v="0652-SJLU"/>
    <x v="0"/>
    <x v="16"/>
    <x v="1"/>
    <x v="1"/>
    <s v="SD"/>
    <x v="1"/>
    <n v="39"/>
    <x v="0"/>
    <n v="0"/>
    <x v="2"/>
    <x v="1"/>
    <n v="19"/>
    <x v="0"/>
    <x v="0"/>
    <x v="135"/>
    <n v="20.958007675771391"/>
    <n v="6"/>
    <s v="High"/>
    <x v="0"/>
    <n v="8.3333333333333329E-2"/>
    <x v="0"/>
    <x v="1"/>
  </r>
  <r>
    <s v="1073-GKTJ"/>
    <x v="0"/>
    <x v="41"/>
    <x v="1"/>
    <x v="1"/>
    <s v="VA"/>
    <x v="1"/>
    <n v="66"/>
    <x v="0"/>
    <n v="0"/>
    <x v="2"/>
    <x v="1"/>
    <n v="33"/>
    <x v="0"/>
    <x v="0"/>
    <x v="815"/>
    <n v="29.756972961669881"/>
    <n v="4"/>
    <s v="Medium"/>
    <x v="1"/>
    <n v="5.7142857142857141E-2"/>
    <x v="1"/>
    <x v="0"/>
  </r>
  <r>
    <s v="8563-HTZO"/>
    <x v="0"/>
    <x v="54"/>
    <x v="0"/>
    <x v="0"/>
    <s v="SD"/>
    <x v="1"/>
    <n v="38"/>
    <x v="1"/>
    <n v="4"/>
    <x v="2"/>
    <x v="0"/>
    <n v="9"/>
    <x v="0"/>
    <x v="0"/>
    <x v="1421"/>
    <n v="10.544814983830291"/>
    <n v="3"/>
    <s v="Medium"/>
    <x v="0"/>
    <n v="0.3"/>
    <x v="0"/>
    <x v="1"/>
  </r>
  <r>
    <s v="6503-DIMV"/>
    <x v="0"/>
    <x v="13"/>
    <x v="0"/>
    <x v="0"/>
    <s v="MN"/>
    <x v="1"/>
    <n v="67"/>
    <x v="1"/>
    <n v="2"/>
    <x v="2"/>
    <x v="3"/>
    <n v="10"/>
    <x v="0"/>
    <x v="0"/>
    <x v="268"/>
    <n v="9.5829874654472711"/>
    <n v="7"/>
    <s v="High"/>
    <x v="0"/>
    <n v="0.15555555555555556"/>
    <x v="1"/>
    <x v="1"/>
  </r>
  <r>
    <s v="4409-TQYA"/>
    <x v="0"/>
    <x v="8"/>
    <x v="1"/>
    <x v="1"/>
    <s v="HI"/>
    <x v="1"/>
    <n v="68"/>
    <x v="0"/>
    <n v="0"/>
    <x v="2"/>
    <x v="3"/>
    <n v="29"/>
    <x v="0"/>
    <x v="0"/>
    <x v="1181"/>
    <n v="29.438676188673181"/>
    <n v="10"/>
    <s v="High"/>
    <x v="1"/>
    <n v="5"/>
    <x v="1"/>
    <x v="2"/>
  </r>
  <r>
    <s v="8659-QVCN"/>
    <x v="0"/>
    <x v="70"/>
    <x v="1"/>
    <x v="0"/>
    <s v="DC"/>
    <x v="0"/>
    <n v="53"/>
    <x v="0"/>
    <n v="0"/>
    <x v="1"/>
    <x v="1"/>
    <n v="61"/>
    <x v="0"/>
    <x v="0"/>
    <x v="180"/>
    <n v="52.971174798398373"/>
    <n v="6"/>
    <s v="High"/>
    <x v="2"/>
    <n v="0.10169491525423729"/>
    <x v="0"/>
    <x v="0"/>
  </r>
  <r>
    <s v="5330-NFDE"/>
    <x v="0"/>
    <x v="16"/>
    <x v="1"/>
    <x v="1"/>
    <s v="LA"/>
    <x v="0"/>
    <n v="62"/>
    <x v="1"/>
    <n v="4"/>
    <x v="2"/>
    <x v="0"/>
    <n v="35"/>
    <x v="0"/>
    <x v="0"/>
    <x v="701"/>
    <n v="39.297082020681493"/>
    <n v="6"/>
    <s v="High"/>
    <x v="1"/>
    <n v="8.3333333333333329E-2"/>
    <x v="0"/>
    <x v="0"/>
  </r>
  <r>
    <s v="8115-PQOF"/>
    <x v="1"/>
    <x v="12"/>
    <x v="2"/>
    <x v="1"/>
    <s v="RI"/>
    <x v="1"/>
    <n v="43"/>
    <x v="0"/>
    <n v="0"/>
    <x v="0"/>
    <x v="3"/>
    <n v="57"/>
    <x v="1"/>
    <x v="7"/>
    <x v="413"/>
    <n v="65.08666497265888"/>
    <n v="4"/>
    <s v="Medium"/>
    <x v="2"/>
    <n v="4"/>
    <x v="0"/>
    <x v="3"/>
  </r>
  <r>
    <s v="2684-SMQV"/>
    <x v="0"/>
    <x v="70"/>
    <x v="1"/>
    <x v="0"/>
    <s v="SD"/>
    <x v="1"/>
    <n v="26"/>
    <x v="0"/>
    <n v="0"/>
    <x v="2"/>
    <x v="0"/>
    <n v="38"/>
    <x v="0"/>
    <x v="0"/>
    <x v="475"/>
    <n v="35.088964317510388"/>
    <n v="5"/>
    <s v="Medium"/>
    <x v="1"/>
    <n v="8.4745762711864403E-2"/>
    <x v="2"/>
    <x v="1"/>
  </r>
  <r>
    <s v="3560-VZCZ"/>
    <x v="1"/>
    <x v="33"/>
    <x v="0"/>
    <x v="1"/>
    <s v="WV"/>
    <x v="0"/>
    <n v="71"/>
    <x v="0"/>
    <n v="0"/>
    <x v="0"/>
    <x v="0"/>
    <n v="18"/>
    <x v="2"/>
    <x v="21"/>
    <x v="325"/>
    <n v="18.561531269737198"/>
    <n v="8"/>
    <s v="High"/>
    <x v="0"/>
    <n v="0.34782608695652173"/>
    <x v="1"/>
    <x v="0"/>
  </r>
  <r>
    <s v="8951-HHTR"/>
    <x v="1"/>
    <x v="54"/>
    <x v="5"/>
    <x v="1"/>
    <s v="RI"/>
    <x v="0"/>
    <n v="55"/>
    <x v="0"/>
    <n v="0"/>
    <x v="0"/>
    <x v="1"/>
    <n v="43"/>
    <x v="1"/>
    <x v="9"/>
    <x v="331"/>
    <n v="46.32566905047846"/>
    <n v="2"/>
    <s v="Low"/>
    <x v="1"/>
    <n v="0.2"/>
    <x v="0"/>
    <x v="3"/>
  </r>
  <r>
    <s v="7413-RYFR"/>
    <x v="1"/>
    <x v="36"/>
    <x v="2"/>
    <x v="0"/>
    <s v="GA"/>
    <x v="1"/>
    <n v="45"/>
    <x v="0"/>
    <n v="0"/>
    <x v="0"/>
    <x v="1"/>
    <n v="50"/>
    <x v="1"/>
    <x v="13"/>
    <x v="1019"/>
    <n v="44.896659272519592"/>
    <n v="1"/>
    <s v="Low"/>
    <x v="1"/>
    <n v="0.25"/>
    <x v="0"/>
    <x v="0"/>
  </r>
  <r>
    <s v="6378-IANI"/>
    <x v="1"/>
    <x v="64"/>
    <x v="3"/>
    <x v="1"/>
    <s v="DC"/>
    <x v="0"/>
    <n v="81"/>
    <x v="0"/>
    <n v="0"/>
    <x v="0"/>
    <x v="1"/>
    <n v="39"/>
    <x v="1"/>
    <x v="13"/>
    <x v="701"/>
    <n v="45.768676348850377"/>
    <n v="2"/>
    <s v="Low"/>
    <x v="1"/>
    <n v="4.3478260869565216E-2"/>
    <x v="1"/>
    <x v="0"/>
  </r>
  <r>
    <s v="6535-WVBI"/>
    <x v="0"/>
    <x v="53"/>
    <x v="1"/>
    <x v="1"/>
    <s v="HI"/>
    <x v="0"/>
    <n v="32"/>
    <x v="1"/>
    <n v="6"/>
    <x v="0"/>
    <x v="1"/>
    <n v="39"/>
    <x v="0"/>
    <x v="0"/>
    <x v="1377"/>
    <n v="44.63917060990228"/>
    <n v="5"/>
    <s v="Medium"/>
    <x v="1"/>
    <n v="0.11904761904761904"/>
    <x v="0"/>
    <x v="2"/>
  </r>
  <r>
    <s v="1958-SDSO"/>
    <x v="0"/>
    <x v="18"/>
    <x v="1"/>
    <x v="1"/>
    <s v="IA"/>
    <x v="1"/>
    <n v="38"/>
    <x v="0"/>
    <n v="0"/>
    <x v="1"/>
    <x v="0"/>
    <n v="47"/>
    <x v="0"/>
    <x v="0"/>
    <x v="1062"/>
    <n v="40.815644112268622"/>
    <n v="5"/>
    <s v="Medium"/>
    <x v="1"/>
    <n v="8.771929824561403E-2"/>
    <x v="0"/>
    <x v="1"/>
  </r>
  <r>
    <s v="8410-FIPN"/>
    <x v="0"/>
    <x v="45"/>
    <x v="1"/>
    <x v="0"/>
    <s v="NJ"/>
    <x v="1"/>
    <n v="36"/>
    <x v="0"/>
    <n v="0"/>
    <x v="0"/>
    <x v="1"/>
    <n v="16"/>
    <x v="0"/>
    <x v="0"/>
    <x v="1088"/>
    <n v="16.69397269258733"/>
    <n v="5"/>
    <s v="Medium"/>
    <x v="0"/>
    <n v="0.38461538461538464"/>
    <x v="0"/>
    <x v="3"/>
  </r>
  <r>
    <s v="4331-ZHVQ"/>
    <x v="1"/>
    <x v="12"/>
    <x v="4"/>
    <x v="1"/>
    <s v="AL"/>
    <x v="0"/>
    <n v="51"/>
    <x v="1"/>
    <n v="2"/>
    <x v="0"/>
    <x v="0"/>
    <n v="12"/>
    <x v="2"/>
    <x v="18"/>
    <x v="227"/>
    <n v="12.67988399172488"/>
    <n v="0"/>
    <s v="None"/>
    <x v="0"/>
    <n v="0"/>
    <x v="0"/>
    <x v="0"/>
  </r>
  <r>
    <s v="6591-AGBL"/>
    <x v="0"/>
    <x v="16"/>
    <x v="1"/>
    <x v="0"/>
    <s v="TX"/>
    <x v="1"/>
    <n v="27"/>
    <x v="0"/>
    <n v="0"/>
    <x v="2"/>
    <x v="1"/>
    <n v="10"/>
    <x v="0"/>
    <x v="0"/>
    <x v="423"/>
    <n v="9.4078481225173416"/>
    <n v="7"/>
    <s v="High"/>
    <x v="0"/>
    <n v="9.7222222222222224E-2"/>
    <x v="2"/>
    <x v="0"/>
  </r>
  <r>
    <s v="3046-MPSU"/>
    <x v="0"/>
    <x v="20"/>
    <x v="1"/>
    <x v="1"/>
    <s v="HI"/>
    <x v="0"/>
    <n v="33"/>
    <x v="0"/>
    <n v="0"/>
    <x v="0"/>
    <x v="1"/>
    <n v="37"/>
    <x v="0"/>
    <x v="0"/>
    <x v="933"/>
    <n v="42.25247226530071"/>
    <n v="9"/>
    <s v="High"/>
    <x v="1"/>
    <n v="0.5"/>
    <x v="0"/>
    <x v="2"/>
  </r>
  <r>
    <s v="5285-OUTD"/>
    <x v="0"/>
    <x v="35"/>
    <x v="0"/>
    <x v="1"/>
    <s v="KY"/>
    <x v="0"/>
    <n v="23"/>
    <x v="0"/>
    <n v="0"/>
    <x v="0"/>
    <x v="0"/>
    <n v="56"/>
    <x v="0"/>
    <x v="0"/>
    <x v="891"/>
    <n v="60.903734392436789"/>
    <n v="10"/>
    <s v="High"/>
    <x v="2"/>
    <n v="0.4"/>
    <x v="2"/>
    <x v="0"/>
  </r>
  <r>
    <s v="3771-BCZH"/>
    <x v="0"/>
    <x v="62"/>
    <x v="0"/>
    <x v="0"/>
    <s v="MT"/>
    <x v="0"/>
    <n v="47"/>
    <x v="0"/>
    <n v="0"/>
    <x v="0"/>
    <x v="0"/>
    <n v="8"/>
    <x v="0"/>
    <x v="0"/>
    <x v="1142"/>
    <n v="8.5785722398085902"/>
    <n v="4"/>
    <s v="Medium"/>
    <x v="0"/>
    <n v="0.26666666666666666"/>
    <x v="0"/>
    <x v="2"/>
  </r>
  <r>
    <s v="4681-MTBB"/>
    <x v="1"/>
    <x v="51"/>
    <x v="0"/>
    <x v="0"/>
    <s v="PA"/>
    <x v="1"/>
    <n v="35"/>
    <x v="0"/>
    <n v="0"/>
    <x v="0"/>
    <x v="1"/>
    <n v="18"/>
    <x v="1"/>
    <x v="13"/>
    <x v="214"/>
    <n v="19.70626997397801"/>
    <n v="6"/>
    <s v="High"/>
    <x v="0"/>
    <n v="0.75"/>
    <x v="0"/>
    <x v="3"/>
  </r>
  <r>
    <s v="8589-RJYM"/>
    <x v="0"/>
    <x v="36"/>
    <x v="1"/>
    <x v="1"/>
    <s v="LA"/>
    <x v="0"/>
    <n v="24"/>
    <x v="0"/>
    <n v="0"/>
    <x v="0"/>
    <x v="1"/>
    <n v="23"/>
    <x v="0"/>
    <x v="0"/>
    <x v="119"/>
    <n v="25.968840914655061"/>
    <n v="8"/>
    <s v="High"/>
    <x v="1"/>
    <n v="2"/>
    <x v="2"/>
    <x v="0"/>
  </r>
  <r>
    <s v="9438-XVBQ"/>
    <x v="1"/>
    <x v="70"/>
    <x v="2"/>
    <x v="0"/>
    <s v="WV"/>
    <x v="1"/>
    <n v="37"/>
    <x v="0"/>
    <n v="0"/>
    <x v="1"/>
    <x v="1"/>
    <n v="48"/>
    <x v="2"/>
    <x v="3"/>
    <x v="1175"/>
    <n v="45.435831484114367"/>
    <n v="2"/>
    <s v="Low"/>
    <x v="1"/>
    <n v="3.3898305084745763E-2"/>
    <x v="0"/>
    <x v="0"/>
  </r>
  <r>
    <s v="1380-RAHW"/>
    <x v="1"/>
    <x v="9"/>
    <x v="0"/>
    <x v="1"/>
    <s v="MO"/>
    <x v="0"/>
    <n v="59"/>
    <x v="0"/>
    <n v="0"/>
    <x v="0"/>
    <x v="1"/>
    <n v="31"/>
    <x v="1"/>
    <x v="13"/>
    <x v="551"/>
    <n v="25.301476136200058"/>
    <n v="3"/>
    <s v="Medium"/>
    <x v="1"/>
    <n v="1"/>
    <x v="0"/>
    <x v="1"/>
  </r>
  <r>
    <s v="7188-GBLM"/>
    <x v="0"/>
    <x v="23"/>
    <x v="1"/>
    <x v="0"/>
    <s v="WY"/>
    <x v="1"/>
    <n v="27"/>
    <x v="1"/>
    <n v="5"/>
    <x v="1"/>
    <x v="1"/>
    <n v="15"/>
    <x v="0"/>
    <x v="0"/>
    <x v="1307"/>
    <n v="12.42449840835987"/>
    <n v="5"/>
    <s v="Medium"/>
    <x v="0"/>
    <n v="0.11627906976744186"/>
    <x v="2"/>
    <x v="2"/>
  </r>
  <r>
    <s v="2743-PPPU"/>
    <x v="0"/>
    <x v="64"/>
    <x v="1"/>
    <x v="1"/>
    <s v="IN"/>
    <x v="1"/>
    <n v="55"/>
    <x v="1"/>
    <n v="4"/>
    <x v="0"/>
    <x v="1"/>
    <n v="30"/>
    <x v="0"/>
    <x v="0"/>
    <x v="618"/>
    <n v="25.6954089974063"/>
    <n v="6"/>
    <s v="High"/>
    <x v="1"/>
    <n v="0.13043478260869565"/>
    <x v="0"/>
    <x v="1"/>
  </r>
  <r>
    <s v="7815-JKXQ"/>
    <x v="0"/>
    <x v="32"/>
    <x v="1"/>
    <x v="1"/>
    <s v="NY"/>
    <x v="1"/>
    <n v="57"/>
    <x v="0"/>
    <n v="0"/>
    <x v="1"/>
    <x v="0"/>
    <n v="34"/>
    <x v="0"/>
    <x v="0"/>
    <x v="978"/>
    <n v="31.396900847185449"/>
    <n v="1"/>
    <s v="Low"/>
    <x v="1"/>
    <n v="2.7027027027027029E-2"/>
    <x v="0"/>
    <x v="3"/>
  </r>
  <r>
    <s v="0977-BTBY"/>
    <x v="0"/>
    <x v="3"/>
    <x v="1"/>
    <x v="1"/>
    <s v="IA"/>
    <x v="1"/>
    <n v="58"/>
    <x v="0"/>
    <n v="0"/>
    <x v="2"/>
    <x v="1"/>
    <n v="64"/>
    <x v="0"/>
    <x v="0"/>
    <x v="1389"/>
    <n v="71.110013101277332"/>
    <n v="9"/>
    <s v="High"/>
    <x v="2"/>
    <n v="0.13043478260869565"/>
    <x v="0"/>
    <x v="1"/>
  </r>
  <r>
    <s v="3935-MYBE"/>
    <x v="0"/>
    <x v="60"/>
    <x v="1"/>
    <x v="1"/>
    <s v="KS"/>
    <x v="0"/>
    <n v="35"/>
    <x v="0"/>
    <n v="0"/>
    <x v="0"/>
    <x v="1"/>
    <n v="35"/>
    <x v="0"/>
    <x v="0"/>
    <x v="1172"/>
    <n v="35.013839178676548"/>
    <n v="1"/>
    <s v="Low"/>
    <x v="1"/>
    <n v="1.8181818181818181E-2"/>
    <x v="0"/>
    <x v="1"/>
  </r>
  <r>
    <s v="7556-GBMD"/>
    <x v="1"/>
    <x v="9"/>
    <x v="1"/>
    <x v="1"/>
    <s v="NE"/>
    <x v="0"/>
    <n v="42"/>
    <x v="0"/>
    <n v="0"/>
    <x v="0"/>
    <x v="0"/>
    <n v="40"/>
    <x v="1"/>
    <x v="7"/>
    <x v="632"/>
    <n v="40.024216350868983"/>
    <n v="10"/>
    <s v="High"/>
    <x v="1"/>
    <n v="3.3333333333333335"/>
    <x v="0"/>
    <x v="1"/>
  </r>
  <r>
    <s v="6835-ZKWW"/>
    <x v="0"/>
    <x v="58"/>
    <x v="1"/>
    <x v="1"/>
    <s v="MI"/>
    <x v="1"/>
    <n v="50"/>
    <x v="0"/>
    <n v="0"/>
    <x v="0"/>
    <x v="0"/>
    <n v="46"/>
    <x v="0"/>
    <x v="0"/>
    <x v="1303"/>
    <n v="49.111333652560759"/>
    <n v="2"/>
    <s v="Low"/>
    <x v="1"/>
    <n v="6.25E-2"/>
    <x v="0"/>
    <x v="1"/>
  </r>
  <r>
    <s v="5319-MIEK"/>
    <x v="0"/>
    <x v="9"/>
    <x v="1"/>
    <x v="1"/>
    <s v="SD"/>
    <x v="1"/>
    <n v="33"/>
    <x v="0"/>
    <n v="0"/>
    <x v="0"/>
    <x v="3"/>
    <n v="35"/>
    <x v="0"/>
    <x v="0"/>
    <x v="1218"/>
    <n v="39.032030337743713"/>
    <n v="4"/>
    <s v="Medium"/>
    <x v="1"/>
    <n v="1.3333333333333333"/>
    <x v="0"/>
    <x v="1"/>
  </r>
  <r>
    <s v="2738-LIKF"/>
    <x v="1"/>
    <x v="12"/>
    <x v="4"/>
    <x v="1"/>
    <s v="TX"/>
    <x v="1"/>
    <n v="41"/>
    <x v="0"/>
    <n v="0"/>
    <x v="0"/>
    <x v="1"/>
    <n v="25"/>
    <x v="3"/>
    <x v="8"/>
    <x v="561"/>
    <n v="20.223736309701209"/>
    <n v="9"/>
    <s v="High"/>
    <x v="1"/>
    <n v="9"/>
    <x v="0"/>
    <x v="0"/>
  </r>
  <r>
    <s v="1630-EAJH"/>
    <x v="0"/>
    <x v="12"/>
    <x v="0"/>
    <x v="1"/>
    <s v="TN"/>
    <x v="0"/>
    <n v="64"/>
    <x v="0"/>
    <n v="0"/>
    <x v="0"/>
    <x v="0"/>
    <n v="16"/>
    <x v="0"/>
    <x v="0"/>
    <x v="1428"/>
    <n v="19.059636911254071"/>
    <n v="6"/>
    <s v="High"/>
    <x v="0"/>
    <n v="6"/>
    <x v="0"/>
    <x v="0"/>
  </r>
  <r>
    <s v="4043-UQSV"/>
    <x v="0"/>
    <x v="25"/>
    <x v="1"/>
    <x v="0"/>
    <s v="IA"/>
    <x v="1"/>
    <n v="46"/>
    <x v="1"/>
    <n v="2"/>
    <x v="2"/>
    <x v="0"/>
    <n v="7"/>
    <x v="0"/>
    <x v="0"/>
    <x v="771"/>
    <n v="7.7439954513163656"/>
    <n v="6"/>
    <s v="High"/>
    <x v="0"/>
    <n v="9.2307692307692313E-2"/>
    <x v="0"/>
    <x v="1"/>
  </r>
  <r>
    <s v="3284-GESM"/>
    <x v="0"/>
    <x v="45"/>
    <x v="1"/>
    <x v="1"/>
    <s v="CT"/>
    <x v="1"/>
    <n v="69"/>
    <x v="0"/>
    <n v="0"/>
    <x v="0"/>
    <x v="1"/>
    <n v="51"/>
    <x v="0"/>
    <x v="0"/>
    <x v="659"/>
    <n v="50.379669343342833"/>
    <n v="8"/>
    <s v="High"/>
    <x v="2"/>
    <n v="0.61538461538461542"/>
    <x v="1"/>
    <x v="3"/>
  </r>
  <r>
    <s v="8146-GDHD"/>
    <x v="0"/>
    <x v="51"/>
    <x v="1"/>
    <x v="0"/>
    <s v="MT"/>
    <x v="0"/>
    <n v="34"/>
    <x v="0"/>
    <n v="0"/>
    <x v="1"/>
    <x v="0"/>
    <n v="10"/>
    <x v="0"/>
    <x v="0"/>
    <x v="41"/>
    <n v="11.436436752562161"/>
    <n v="9"/>
    <s v="High"/>
    <x v="0"/>
    <n v="1.125"/>
    <x v="0"/>
    <x v="2"/>
  </r>
  <r>
    <s v="0714-OCZW"/>
    <x v="1"/>
    <x v="66"/>
    <x v="0"/>
    <x v="0"/>
    <s v="CT"/>
    <x v="1"/>
    <n v="66"/>
    <x v="0"/>
    <n v="0"/>
    <x v="1"/>
    <x v="1"/>
    <n v="15"/>
    <x v="4"/>
    <x v="14"/>
    <x v="1252"/>
    <n v="13.25119870269336"/>
    <n v="9"/>
    <s v="High"/>
    <x v="0"/>
    <n v="0.33333333333333331"/>
    <x v="1"/>
    <x v="3"/>
  </r>
  <r>
    <s v="3244-RHRY"/>
    <x v="0"/>
    <x v="74"/>
    <x v="1"/>
    <x v="1"/>
    <s v="ME"/>
    <x v="0"/>
    <n v="42"/>
    <x v="0"/>
    <n v="0"/>
    <x v="2"/>
    <x v="1"/>
    <n v="59"/>
    <x v="0"/>
    <x v="0"/>
    <x v="1373"/>
    <n v="58.661657407766562"/>
    <n v="9"/>
    <s v="High"/>
    <x v="2"/>
    <n v="0.16981132075471697"/>
    <x v="0"/>
    <x v="3"/>
  </r>
  <r>
    <s v="6768-NXSX"/>
    <x v="0"/>
    <x v="49"/>
    <x v="1"/>
    <x v="0"/>
    <s v="MN"/>
    <x v="1"/>
    <n v="56"/>
    <x v="0"/>
    <n v="0"/>
    <x v="2"/>
    <x v="0"/>
    <n v="11"/>
    <x v="0"/>
    <x v="0"/>
    <x v="768"/>
    <n v="9.3848745700761604"/>
    <n v="5"/>
    <s v="Medium"/>
    <x v="0"/>
    <n v="8.9285714285714288E-2"/>
    <x v="0"/>
    <x v="1"/>
  </r>
  <r>
    <s v="8235-FHPP"/>
    <x v="1"/>
    <x v="9"/>
    <x v="3"/>
    <x v="1"/>
    <s v="NM"/>
    <x v="1"/>
    <n v="79"/>
    <x v="0"/>
    <n v="0"/>
    <x v="0"/>
    <x v="1"/>
    <n v="45"/>
    <x v="1"/>
    <x v="7"/>
    <x v="517"/>
    <n v="46.987168347741722"/>
    <n v="2"/>
    <s v="Low"/>
    <x v="1"/>
    <n v="0.66666666666666663"/>
    <x v="1"/>
    <x v="2"/>
  </r>
  <r>
    <s v="7013-RSPJ"/>
    <x v="1"/>
    <x v="45"/>
    <x v="4"/>
    <x v="1"/>
    <s v="NJ"/>
    <x v="1"/>
    <n v="40"/>
    <x v="0"/>
    <n v="0"/>
    <x v="0"/>
    <x v="1"/>
    <n v="34"/>
    <x v="2"/>
    <x v="21"/>
    <x v="880"/>
    <n v="29.281680054382111"/>
    <n v="6"/>
    <s v="High"/>
    <x v="1"/>
    <n v="0.46153846153846156"/>
    <x v="0"/>
    <x v="3"/>
  </r>
  <r>
    <s v="0449-SBMJ"/>
    <x v="0"/>
    <x v="69"/>
    <x v="3"/>
    <x v="0"/>
    <s v="IN"/>
    <x v="1"/>
    <n v="37"/>
    <x v="0"/>
    <n v="0"/>
    <x v="2"/>
    <x v="0"/>
    <n v="17"/>
    <x v="0"/>
    <x v="0"/>
    <x v="405"/>
    <n v="17.466924306081271"/>
    <n v="8"/>
    <s v="High"/>
    <x v="0"/>
    <n v="0.10526315789473684"/>
    <x v="0"/>
    <x v="1"/>
  </r>
  <r>
    <s v="8182-OTEO"/>
    <x v="0"/>
    <x v="1"/>
    <x v="1"/>
    <x v="1"/>
    <s v="CT"/>
    <x v="1"/>
    <n v="76"/>
    <x v="0"/>
    <n v="0"/>
    <x v="2"/>
    <x v="0"/>
    <n v="42"/>
    <x v="0"/>
    <x v="0"/>
    <x v="242"/>
    <n v="40.715084439525498"/>
    <n v="5"/>
    <s v="Medium"/>
    <x v="1"/>
    <n v="7.8125E-2"/>
    <x v="1"/>
    <x v="3"/>
  </r>
  <r>
    <s v="1101-MJKS"/>
    <x v="0"/>
    <x v="50"/>
    <x v="1"/>
    <x v="1"/>
    <s v="AL"/>
    <x v="0"/>
    <n v="38"/>
    <x v="1"/>
    <n v="3"/>
    <x v="1"/>
    <x v="1"/>
    <n v="46"/>
    <x v="0"/>
    <x v="0"/>
    <x v="142"/>
    <n v="49.256027048294783"/>
    <n v="6"/>
    <s v="High"/>
    <x v="1"/>
    <n v="9.6774193548387094E-2"/>
    <x v="0"/>
    <x v="0"/>
  </r>
  <r>
    <s v="8984-ZODM"/>
    <x v="0"/>
    <x v="17"/>
    <x v="1"/>
    <x v="1"/>
    <s v="RI"/>
    <x v="0"/>
    <n v="30"/>
    <x v="0"/>
    <n v="0"/>
    <x v="1"/>
    <x v="0"/>
    <n v="47"/>
    <x v="0"/>
    <x v="0"/>
    <x v="1170"/>
    <n v="39.047761046718023"/>
    <n v="2"/>
    <s v="Low"/>
    <x v="1"/>
    <n v="3.8461538461538464E-2"/>
    <x v="0"/>
    <x v="3"/>
  </r>
  <r>
    <s v="7499-KOXG"/>
    <x v="0"/>
    <x v="47"/>
    <x v="1"/>
    <x v="1"/>
    <s v="NV"/>
    <x v="0"/>
    <n v="29"/>
    <x v="0"/>
    <n v="0"/>
    <x v="0"/>
    <x v="0"/>
    <n v="41"/>
    <x v="0"/>
    <x v="0"/>
    <x v="1320"/>
    <n v="35.329425077942588"/>
    <n v="2"/>
    <s v="Low"/>
    <x v="1"/>
    <n v="6.4516129032258063E-2"/>
    <x v="2"/>
    <x v="2"/>
  </r>
  <r>
    <s v="1142-ULSQ"/>
    <x v="0"/>
    <x v="33"/>
    <x v="1"/>
    <x v="0"/>
    <s v="VT"/>
    <x v="1"/>
    <n v="39"/>
    <x v="0"/>
    <n v="0"/>
    <x v="2"/>
    <x v="0"/>
    <n v="9"/>
    <x v="0"/>
    <x v="0"/>
    <x v="994"/>
    <n v="9.1649862342272019"/>
    <n v="10"/>
    <s v="High"/>
    <x v="0"/>
    <n v="0.43478260869565216"/>
    <x v="0"/>
    <x v="3"/>
  </r>
  <r>
    <s v="0388-OJLL"/>
    <x v="0"/>
    <x v="63"/>
    <x v="2"/>
    <x v="1"/>
    <s v="ME"/>
    <x v="1"/>
    <n v="38"/>
    <x v="1"/>
    <n v="2"/>
    <x v="1"/>
    <x v="1"/>
    <n v="28"/>
    <x v="0"/>
    <x v="0"/>
    <x v="1425"/>
    <n v="28.26688863823076"/>
    <n v="4"/>
    <s v="Medium"/>
    <x v="1"/>
    <n v="8.5106382978723402E-2"/>
    <x v="0"/>
    <x v="3"/>
  </r>
  <r>
    <s v="3853-YTYX"/>
    <x v="0"/>
    <x v="59"/>
    <x v="1"/>
    <x v="1"/>
    <s v="AL"/>
    <x v="1"/>
    <n v="47"/>
    <x v="0"/>
    <n v="0"/>
    <x v="0"/>
    <x v="0"/>
    <n v="53"/>
    <x v="0"/>
    <x v="0"/>
    <x v="1165"/>
    <n v="55.057909980262941"/>
    <n v="2"/>
    <s v="Low"/>
    <x v="2"/>
    <n v="0.04"/>
    <x v="0"/>
    <x v="0"/>
  </r>
  <r>
    <s v="4082-EQZY"/>
    <x v="1"/>
    <x v="46"/>
    <x v="1"/>
    <x v="1"/>
    <s v="SC"/>
    <x v="0"/>
    <n v="40"/>
    <x v="0"/>
    <n v="0"/>
    <x v="0"/>
    <x v="1"/>
    <n v="47"/>
    <x v="5"/>
    <x v="5"/>
    <x v="88"/>
    <n v="54.351092331380457"/>
    <n v="6"/>
    <s v="High"/>
    <x v="1"/>
    <n v="0.10344827586206896"/>
    <x v="0"/>
    <x v="0"/>
  </r>
  <r>
    <s v="9063-JCRW"/>
    <x v="0"/>
    <x v="67"/>
    <x v="1"/>
    <x v="1"/>
    <s v="MD"/>
    <x v="0"/>
    <n v="28"/>
    <x v="0"/>
    <n v="0"/>
    <x v="0"/>
    <x v="0"/>
    <n v="63"/>
    <x v="0"/>
    <x v="0"/>
    <x v="377"/>
    <n v="59.173003681120868"/>
    <n v="10"/>
    <s v="High"/>
    <x v="2"/>
    <n v="0.2857142857142857"/>
    <x v="2"/>
    <x v="0"/>
  </r>
  <r>
    <s v="5224-FNDF"/>
    <x v="0"/>
    <x v="60"/>
    <x v="1"/>
    <x v="1"/>
    <s v="HI"/>
    <x v="0"/>
    <n v="47"/>
    <x v="0"/>
    <n v="0"/>
    <x v="1"/>
    <x v="1"/>
    <n v="21"/>
    <x v="0"/>
    <x v="0"/>
    <x v="721"/>
    <n v="24.902394019175439"/>
    <n v="6"/>
    <s v="High"/>
    <x v="1"/>
    <n v="0.10909090909090909"/>
    <x v="0"/>
    <x v="2"/>
  </r>
  <r>
    <s v="7150-XGZA"/>
    <x v="0"/>
    <x v="60"/>
    <x v="2"/>
    <x v="1"/>
    <s v="NE"/>
    <x v="0"/>
    <n v="40"/>
    <x v="1"/>
    <n v="6"/>
    <x v="2"/>
    <x v="1"/>
    <n v="42"/>
    <x v="0"/>
    <x v="0"/>
    <x v="1055"/>
    <n v="42.438241444482451"/>
    <n v="0"/>
    <s v="None"/>
    <x v="1"/>
    <n v="0"/>
    <x v="0"/>
    <x v="1"/>
  </r>
  <r>
    <s v="8291-NXZR"/>
    <x v="0"/>
    <x v="64"/>
    <x v="1"/>
    <x v="1"/>
    <s v="WY"/>
    <x v="0"/>
    <n v="29"/>
    <x v="1"/>
    <n v="3"/>
    <x v="0"/>
    <x v="1"/>
    <n v="17"/>
    <x v="0"/>
    <x v="0"/>
    <x v="659"/>
    <n v="17.757297493075669"/>
    <n v="6"/>
    <s v="High"/>
    <x v="0"/>
    <n v="0.13043478260869565"/>
    <x v="2"/>
    <x v="2"/>
  </r>
  <r>
    <s v="0962-IFOM"/>
    <x v="0"/>
    <x v="73"/>
    <x v="1"/>
    <x v="0"/>
    <s v="ID"/>
    <x v="1"/>
    <n v="28"/>
    <x v="1"/>
    <n v="6"/>
    <x v="2"/>
    <x v="0"/>
    <n v="8"/>
    <x v="0"/>
    <x v="0"/>
    <x v="596"/>
    <n v="7.1619149562336153"/>
    <n v="6"/>
    <s v="High"/>
    <x v="0"/>
    <n v="0.15384615384615385"/>
    <x v="2"/>
    <x v="2"/>
  </r>
  <r>
    <s v="3158-AYMK"/>
    <x v="0"/>
    <x v="69"/>
    <x v="1"/>
    <x v="0"/>
    <s v="ME"/>
    <x v="0"/>
    <n v="36"/>
    <x v="1"/>
    <n v="6"/>
    <x v="2"/>
    <x v="1"/>
    <n v="11"/>
    <x v="0"/>
    <x v="0"/>
    <x v="1316"/>
    <n v="11.271846558698"/>
    <n v="8"/>
    <s v="High"/>
    <x v="0"/>
    <n v="0.10526315789473684"/>
    <x v="0"/>
    <x v="3"/>
  </r>
  <r>
    <s v="7647-HQMB"/>
    <x v="0"/>
    <x v="68"/>
    <x v="2"/>
    <x v="1"/>
    <s v="DC"/>
    <x v="0"/>
    <n v="57"/>
    <x v="0"/>
    <n v="0"/>
    <x v="1"/>
    <x v="0"/>
    <n v="51"/>
    <x v="0"/>
    <x v="0"/>
    <x v="978"/>
    <n v="57.036301871385767"/>
    <n v="10"/>
    <s v="High"/>
    <x v="2"/>
    <n v="0.20408163265306123"/>
    <x v="0"/>
    <x v="0"/>
  </r>
  <r>
    <s v="8375-IPXQ"/>
    <x v="0"/>
    <x v="26"/>
    <x v="1"/>
    <x v="0"/>
    <s v="NJ"/>
    <x v="1"/>
    <n v="85"/>
    <x v="0"/>
    <n v="0"/>
    <x v="0"/>
    <x v="1"/>
    <n v="36"/>
    <x v="0"/>
    <x v="0"/>
    <x v="888"/>
    <n v="28.92878945016923"/>
    <n v="6"/>
    <s v="High"/>
    <x v="1"/>
    <n v="0.2857142857142857"/>
    <x v="1"/>
    <x v="3"/>
  </r>
  <r>
    <s v="1580-TRJG"/>
    <x v="0"/>
    <x v="46"/>
    <x v="1"/>
    <x v="0"/>
    <s v="CO"/>
    <x v="1"/>
    <n v="36"/>
    <x v="0"/>
    <n v="0"/>
    <x v="2"/>
    <x v="0"/>
    <n v="26"/>
    <x v="0"/>
    <x v="0"/>
    <x v="619"/>
    <n v="24.907020072675341"/>
    <n v="3"/>
    <s v="Medium"/>
    <x v="1"/>
    <n v="5.1724137931034482E-2"/>
    <x v="0"/>
    <x v="2"/>
  </r>
  <r>
    <s v="8519-JSVY"/>
    <x v="1"/>
    <x v="45"/>
    <x v="3"/>
    <x v="1"/>
    <s v="NC"/>
    <x v="1"/>
    <n v="39"/>
    <x v="0"/>
    <n v="0"/>
    <x v="0"/>
    <x v="0"/>
    <n v="42"/>
    <x v="1"/>
    <x v="7"/>
    <x v="1375"/>
    <n v="41.527373609933271"/>
    <n v="4"/>
    <s v="Medium"/>
    <x v="1"/>
    <n v="0.30769230769230771"/>
    <x v="0"/>
    <x v="0"/>
  </r>
  <r>
    <s v="3221-VDTM"/>
    <x v="0"/>
    <x v="22"/>
    <x v="1"/>
    <x v="1"/>
    <s v="MT"/>
    <x v="0"/>
    <n v="49"/>
    <x v="0"/>
    <n v="0"/>
    <x v="1"/>
    <x v="1"/>
    <n v="41"/>
    <x v="0"/>
    <x v="0"/>
    <x v="306"/>
    <n v="48.414559273398247"/>
    <n v="4"/>
    <s v="Medium"/>
    <x v="1"/>
    <n v="0.36363636363636365"/>
    <x v="0"/>
    <x v="2"/>
  </r>
  <r>
    <s v="5202-CFGH"/>
    <x v="1"/>
    <x v="12"/>
    <x v="3"/>
    <x v="1"/>
    <s v="SC"/>
    <x v="1"/>
    <n v="35"/>
    <x v="0"/>
    <n v="0"/>
    <x v="0"/>
    <x v="1"/>
    <n v="41"/>
    <x v="4"/>
    <x v="15"/>
    <x v="132"/>
    <n v="48.62158419395341"/>
    <n v="9"/>
    <s v="High"/>
    <x v="1"/>
    <n v="9"/>
    <x v="0"/>
    <x v="0"/>
  </r>
  <r>
    <s v="4542-UWAU"/>
    <x v="0"/>
    <x v="39"/>
    <x v="1"/>
    <x v="1"/>
    <s v="SD"/>
    <x v="0"/>
    <n v="71"/>
    <x v="0"/>
    <n v="0"/>
    <x v="2"/>
    <x v="0"/>
    <n v="61"/>
    <x v="0"/>
    <x v="0"/>
    <x v="1162"/>
    <n v="52.437030155867873"/>
    <n v="2"/>
    <s v="Low"/>
    <x v="2"/>
    <n v="2.8169014084507043E-2"/>
    <x v="1"/>
    <x v="1"/>
  </r>
  <r>
    <s v="4816-RABA"/>
    <x v="0"/>
    <x v="20"/>
    <x v="1"/>
    <x v="0"/>
    <s v="LA"/>
    <x v="1"/>
    <n v="25"/>
    <x v="0"/>
    <n v="0"/>
    <x v="2"/>
    <x v="0"/>
    <n v="12"/>
    <x v="0"/>
    <x v="0"/>
    <x v="770"/>
    <n v="13.59021970865412"/>
    <n v="8"/>
    <s v="High"/>
    <x v="0"/>
    <n v="0.44444444444444442"/>
    <x v="2"/>
    <x v="0"/>
  </r>
  <r>
    <s v="4445-AYKN"/>
    <x v="0"/>
    <x v="10"/>
    <x v="2"/>
    <x v="0"/>
    <s v="SC"/>
    <x v="0"/>
    <n v="33"/>
    <x v="1"/>
    <n v="2"/>
    <x v="2"/>
    <x v="1"/>
    <n v="6"/>
    <x v="0"/>
    <x v="0"/>
    <x v="1429"/>
    <n v="5.5782352158259174"/>
    <n v="0"/>
    <s v="None"/>
    <x v="0"/>
    <n v="0"/>
    <x v="0"/>
    <x v="0"/>
  </r>
  <r>
    <s v="4855-HNFM"/>
    <x v="1"/>
    <x v="51"/>
    <x v="3"/>
    <x v="0"/>
    <s v="FL"/>
    <x v="1"/>
    <n v="29"/>
    <x v="0"/>
    <n v="0"/>
    <x v="0"/>
    <x v="1"/>
    <n v="48"/>
    <x v="2"/>
    <x v="16"/>
    <x v="595"/>
    <n v="47.234808814652787"/>
    <n v="2"/>
    <s v="Low"/>
    <x v="1"/>
    <n v="0.25"/>
    <x v="2"/>
    <x v="0"/>
  </r>
  <r>
    <s v="4908-VKCZ"/>
    <x v="0"/>
    <x v="68"/>
    <x v="2"/>
    <x v="1"/>
    <s v="CT"/>
    <x v="0"/>
    <n v="47"/>
    <x v="0"/>
    <n v="0"/>
    <x v="2"/>
    <x v="0"/>
    <n v="18"/>
    <x v="0"/>
    <x v="0"/>
    <x v="1247"/>
    <n v="18.016334212110088"/>
    <n v="0"/>
    <s v="None"/>
    <x v="0"/>
    <n v="0"/>
    <x v="0"/>
    <x v="3"/>
  </r>
  <r>
    <s v="2980-GOMK"/>
    <x v="0"/>
    <x v="6"/>
    <x v="1"/>
    <x v="0"/>
    <s v="OK"/>
    <x v="0"/>
    <n v="54"/>
    <x v="1"/>
    <n v="2"/>
    <x v="2"/>
    <x v="0"/>
    <n v="7"/>
    <x v="0"/>
    <x v="0"/>
    <x v="243"/>
    <n v="6.284567015400115"/>
    <n v="5"/>
    <s v="Medium"/>
    <x v="0"/>
    <n v="0.26315789473684209"/>
    <x v="0"/>
    <x v="0"/>
  </r>
  <r>
    <s v="4757-XIQH"/>
    <x v="0"/>
    <x v="36"/>
    <x v="1"/>
    <x v="1"/>
    <s v="ND"/>
    <x v="1"/>
    <n v="69"/>
    <x v="0"/>
    <n v="0"/>
    <x v="2"/>
    <x v="1"/>
    <n v="59"/>
    <x v="0"/>
    <x v="0"/>
    <x v="1422"/>
    <n v="48.96844132484037"/>
    <n v="7"/>
    <s v="High"/>
    <x v="2"/>
    <n v="1.75"/>
    <x v="1"/>
    <x v="1"/>
  </r>
  <r>
    <s v="2363-PLZW"/>
    <x v="1"/>
    <x v="36"/>
    <x v="1"/>
    <x v="1"/>
    <s v="TN"/>
    <x v="1"/>
    <n v="31"/>
    <x v="0"/>
    <n v="0"/>
    <x v="0"/>
    <x v="1"/>
    <n v="55"/>
    <x v="5"/>
    <x v="5"/>
    <x v="528"/>
    <n v="62.636935645057861"/>
    <n v="5"/>
    <s v="Medium"/>
    <x v="2"/>
    <n v="1.25"/>
    <x v="0"/>
    <x v="0"/>
  </r>
  <r>
    <s v="7622-UXJR"/>
    <x v="0"/>
    <x v="66"/>
    <x v="0"/>
    <x v="1"/>
    <s v="VA"/>
    <x v="0"/>
    <n v="30"/>
    <x v="0"/>
    <n v="0"/>
    <x v="0"/>
    <x v="1"/>
    <n v="31"/>
    <x v="0"/>
    <x v="0"/>
    <x v="41"/>
    <n v="36.143833384320693"/>
    <n v="8"/>
    <s v="High"/>
    <x v="1"/>
    <n v="0.29629629629629628"/>
    <x v="0"/>
    <x v="0"/>
  </r>
  <r>
    <s v="6693-PCSP"/>
    <x v="0"/>
    <x v="16"/>
    <x v="1"/>
    <x v="1"/>
    <s v="FL"/>
    <x v="1"/>
    <n v="78"/>
    <x v="0"/>
    <n v="0"/>
    <x v="2"/>
    <x v="1"/>
    <n v="55"/>
    <x v="0"/>
    <x v="0"/>
    <x v="569"/>
    <n v="55.261195174806133"/>
    <n v="8"/>
    <s v="High"/>
    <x v="2"/>
    <n v="0.1111111111111111"/>
    <x v="1"/>
    <x v="0"/>
  </r>
  <r>
    <s v="0072-IMHO"/>
    <x v="0"/>
    <x v="14"/>
    <x v="1"/>
    <x v="1"/>
    <s v="IN"/>
    <x v="1"/>
    <n v="26"/>
    <x v="0"/>
    <n v="0"/>
    <x v="0"/>
    <x v="0"/>
    <n v="41"/>
    <x v="0"/>
    <x v="0"/>
    <x v="1288"/>
    <n v="34.161737727591827"/>
    <n v="7"/>
    <s v="High"/>
    <x v="1"/>
    <n v="0.77777777777777779"/>
    <x v="2"/>
    <x v="1"/>
  </r>
  <r>
    <s v="2271-LSMR"/>
    <x v="0"/>
    <x v="43"/>
    <x v="1"/>
    <x v="1"/>
    <s v="IN"/>
    <x v="1"/>
    <n v="50"/>
    <x v="0"/>
    <n v="0"/>
    <x v="1"/>
    <x v="1"/>
    <n v="29"/>
    <x v="0"/>
    <x v="0"/>
    <x v="890"/>
    <n v="26.387625509856459"/>
    <n v="8"/>
    <s v="High"/>
    <x v="1"/>
    <n v="0.27586206896551724"/>
    <x v="0"/>
    <x v="1"/>
  </r>
  <r>
    <s v="0936-ABLQ"/>
    <x v="0"/>
    <x v="66"/>
    <x v="1"/>
    <x v="0"/>
    <s v="WA"/>
    <x v="0"/>
    <n v="34"/>
    <x v="0"/>
    <n v="0"/>
    <x v="0"/>
    <x v="1"/>
    <n v="37"/>
    <x v="0"/>
    <x v="0"/>
    <x v="237"/>
    <n v="41.38256397313711"/>
    <n v="1"/>
    <s v="Low"/>
    <x v="1"/>
    <n v="3.7037037037037035E-2"/>
    <x v="0"/>
    <x v="2"/>
  </r>
  <r>
    <s v="7642-PHFN"/>
    <x v="0"/>
    <x v="4"/>
    <x v="1"/>
    <x v="1"/>
    <s v="AZ"/>
    <x v="1"/>
    <n v="43"/>
    <x v="1"/>
    <n v="5"/>
    <x v="0"/>
    <x v="0"/>
    <n v="33"/>
    <x v="0"/>
    <x v="0"/>
    <x v="1344"/>
    <n v="39.138238764586752"/>
    <n v="2"/>
    <s v="Low"/>
    <x v="1"/>
    <n v="5.2631578947368418E-2"/>
    <x v="0"/>
    <x v="2"/>
  </r>
  <r>
    <s v="6473-YBGF"/>
    <x v="0"/>
    <x v="24"/>
    <x v="0"/>
    <x v="0"/>
    <s v="VA"/>
    <x v="1"/>
    <n v="51"/>
    <x v="0"/>
    <n v="0"/>
    <x v="0"/>
    <x v="1"/>
    <n v="9"/>
    <x v="0"/>
    <x v="0"/>
    <x v="876"/>
    <n v="9.1712795029767751"/>
    <n v="6"/>
    <s v="High"/>
    <x v="0"/>
    <n v="0.42857142857142855"/>
    <x v="0"/>
    <x v="0"/>
  </r>
  <r>
    <s v="0634-OFBL"/>
    <x v="0"/>
    <x v="12"/>
    <x v="1"/>
    <x v="0"/>
    <s v="CO"/>
    <x v="1"/>
    <n v="52"/>
    <x v="0"/>
    <n v="0"/>
    <x v="0"/>
    <x v="1"/>
    <n v="32"/>
    <x v="0"/>
    <x v="0"/>
    <x v="442"/>
    <n v="26.108685636711211"/>
    <n v="1"/>
    <s v="Low"/>
    <x v="1"/>
    <n v="1"/>
    <x v="0"/>
    <x v="2"/>
  </r>
  <r>
    <s v="9560-BLYN"/>
    <x v="0"/>
    <x v="14"/>
    <x v="1"/>
    <x v="1"/>
    <s v="WI"/>
    <x v="1"/>
    <n v="47"/>
    <x v="0"/>
    <n v="0"/>
    <x v="0"/>
    <x v="1"/>
    <n v="26"/>
    <x v="0"/>
    <x v="0"/>
    <x v="1118"/>
    <n v="25.48635275020413"/>
    <n v="1"/>
    <s v="Low"/>
    <x v="1"/>
    <n v="0.1111111111111111"/>
    <x v="0"/>
    <x v="1"/>
  </r>
  <r>
    <s v="0911-GXNO"/>
    <x v="0"/>
    <x v="48"/>
    <x v="1"/>
    <x v="1"/>
    <s v="MN"/>
    <x v="0"/>
    <n v="24"/>
    <x v="0"/>
    <n v="0"/>
    <x v="0"/>
    <x v="1"/>
    <n v="59"/>
    <x v="0"/>
    <x v="0"/>
    <x v="782"/>
    <n v="61.469664569781749"/>
    <n v="8"/>
    <s v="High"/>
    <x v="2"/>
    <n v="0.4"/>
    <x v="2"/>
    <x v="1"/>
  </r>
  <r>
    <s v="5800-GJCS"/>
    <x v="0"/>
    <x v="29"/>
    <x v="3"/>
    <x v="1"/>
    <s v="NY"/>
    <x v="0"/>
    <n v="57"/>
    <x v="1"/>
    <n v="4"/>
    <x v="1"/>
    <x v="1"/>
    <n v="41"/>
    <x v="0"/>
    <x v="0"/>
    <x v="416"/>
    <n v="36.837883389845217"/>
    <n v="6"/>
    <s v="High"/>
    <x v="1"/>
    <n v="8.9552238805970144E-2"/>
    <x v="0"/>
    <x v="3"/>
  </r>
  <r>
    <s v="4905-BAJQ"/>
    <x v="0"/>
    <x v="26"/>
    <x v="1"/>
    <x v="1"/>
    <s v="MA"/>
    <x v="0"/>
    <n v="32"/>
    <x v="0"/>
    <n v="0"/>
    <x v="0"/>
    <x v="0"/>
    <n v="21"/>
    <x v="0"/>
    <x v="0"/>
    <x v="595"/>
    <n v="24.147690516141921"/>
    <n v="10"/>
    <s v="High"/>
    <x v="1"/>
    <n v="0.47619047619047616"/>
    <x v="0"/>
    <x v="3"/>
  </r>
  <r>
    <s v="4211-YHAV"/>
    <x v="0"/>
    <x v="11"/>
    <x v="1"/>
    <x v="0"/>
    <s v="DC"/>
    <x v="0"/>
    <n v="60"/>
    <x v="0"/>
    <n v="0"/>
    <x v="0"/>
    <x v="0"/>
    <n v="8"/>
    <x v="0"/>
    <x v="0"/>
    <x v="1132"/>
    <n v="7.0289234450264217"/>
    <n v="0"/>
    <s v="None"/>
    <x v="0"/>
    <n v="0"/>
    <x v="0"/>
    <x v="0"/>
  </r>
  <r>
    <s v="3281-EOGN"/>
    <x v="0"/>
    <x v="28"/>
    <x v="2"/>
    <x v="1"/>
    <s v="WA"/>
    <x v="0"/>
    <n v="27"/>
    <x v="1"/>
    <n v="2"/>
    <x v="0"/>
    <x v="0"/>
    <n v="22"/>
    <x v="0"/>
    <x v="0"/>
    <x v="1065"/>
    <n v="19.512580867012041"/>
    <n v="2"/>
    <s v="Low"/>
    <x v="1"/>
    <n v="0.11764705882352941"/>
    <x v="2"/>
    <x v="2"/>
  </r>
  <r>
    <s v="1351-UORS"/>
    <x v="0"/>
    <x v="72"/>
    <x v="1"/>
    <x v="1"/>
    <s v="AR"/>
    <x v="1"/>
    <n v="21"/>
    <x v="0"/>
    <n v="0"/>
    <x v="2"/>
    <x v="1"/>
    <n v="50"/>
    <x v="0"/>
    <x v="0"/>
    <x v="312"/>
    <n v="54.734838735831516"/>
    <n v="7"/>
    <s v="High"/>
    <x v="1"/>
    <n v="9.45945945945946E-2"/>
    <x v="2"/>
    <x v="0"/>
  </r>
  <r>
    <s v="9223-UEGC"/>
    <x v="0"/>
    <x v="37"/>
    <x v="2"/>
    <x v="1"/>
    <s v="NV"/>
    <x v="1"/>
    <n v="52"/>
    <x v="0"/>
    <n v="0"/>
    <x v="0"/>
    <x v="1"/>
    <n v="43"/>
    <x v="0"/>
    <x v="0"/>
    <x v="668"/>
    <n v="42.387336618621141"/>
    <n v="4"/>
    <s v="Medium"/>
    <x v="1"/>
    <n v="0.5714285714285714"/>
    <x v="0"/>
    <x v="2"/>
  </r>
  <r>
    <s v="0514-PBSW"/>
    <x v="0"/>
    <x v="67"/>
    <x v="1"/>
    <x v="1"/>
    <s v="MD"/>
    <x v="1"/>
    <n v="48"/>
    <x v="1"/>
    <n v="4"/>
    <x v="1"/>
    <x v="1"/>
    <n v="41"/>
    <x v="0"/>
    <x v="0"/>
    <x v="118"/>
    <n v="42.822311888423428"/>
    <n v="0"/>
    <s v="None"/>
    <x v="1"/>
    <n v="0"/>
    <x v="0"/>
    <x v="0"/>
  </r>
  <r>
    <s v="7358-XAHS"/>
    <x v="0"/>
    <x v="21"/>
    <x v="1"/>
    <x v="0"/>
    <s v="TN"/>
    <x v="0"/>
    <n v="22"/>
    <x v="0"/>
    <n v="0"/>
    <x v="1"/>
    <x v="3"/>
    <n v="13"/>
    <x v="0"/>
    <x v="0"/>
    <x v="729"/>
    <n v="12.999018219970351"/>
    <n v="4"/>
    <s v="Medium"/>
    <x v="0"/>
    <n v="0.66666666666666663"/>
    <x v="2"/>
    <x v="0"/>
  </r>
  <r>
    <s v="2410-JVZX"/>
    <x v="1"/>
    <x v="36"/>
    <x v="5"/>
    <x v="1"/>
    <s v="MS"/>
    <x v="1"/>
    <n v="28"/>
    <x v="0"/>
    <n v="0"/>
    <x v="0"/>
    <x v="1"/>
    <n v="40"/>
    <x v="1"/>
    <x v="9"/>
    <x v="1430"/>
    <n v="32.045273427533893"/>
    <n v="10"/>
    <s v="High"/>
    <x v="1"/>
    <n v="2.5"/>
    <x v="2"/>
    <x v="0"/>
  </r>
  <r>
    <s v="3041-YOMX"/>
    <x v="0"/>
    <x v="36"/>
    <x v="1"/>
    <x v="0"/>
    <s v="IA"/>
    <x v="0"/>
    <n v="70"/>
    <x v="0"/>
    <n v="0"/>
    <x v="1"/>
    <x v="1"/>
    <n v="28"/>
    <x v="0"/>
    <x v="0"/>
    <x v="1391"/>
    <n v="26.90579834294984"/>
    <n v="9"/>
    <s v="High"/>
    <x v="1"/>
    <n v="2.25"/>
    <x v="1"/>
    <x v="1"/>
  </r>
  <r>
    <s v="0343-ZTCA"/>
    <x v="0"/>
    <x v="36"/>
    <x v="0"/>
    <x v="1"/>
    <s v="KS"/>
    <x v="1"/>
    <n v="61"/>
    <x v="0"/>
    <n v="0"/>
    <x v="0"/>
    <x v="1"/>
    <n v="52"/>
    <x v="0"/>
    <x v="0"/>
    <x v="1431"/>
    <n v="53.746913274655363"/>
    <n v="7"/>
    <s v="High"/>
    <x v="2"/>
    <n v="1.75"/>
    <x v="0"/>
    <x v="1"/>
  </r>
  <r>
    <s v="6022-CXWB"/>
    <x v="0"/>
    <x v="17"/>
    <x v="1"/>
    <x v="1"/>
    <s v="IN"/>
    <x v="0"/>
    <n v="32"/>
    <x v="0"/>
    <n v="0"/>
    <x v="1"/>
    <x v="1"/>
    <n v="59"/>
    <x v="0"/>
    <x v="0"/>
    <x v="368"/>
    <n v="51.209433219699633"/>
    <n v="4"/>
    <s v="Medium"/>
    <x v="2"/>
    <n v="7.6923076923076927E-2"/>
    <x v="0"/>
    <x v="1"/>
  </r>
  <r>
    <s v="2380-AAAF"/>
    <x v="0"/>
    <x v="59"/>
    <x v="0"/>
    <x v="1"/>
    <s v="WV"/>
    <x v="0"/>
    <n v="38"/>
    <x v="0"/>
    <n v="0"/>
    <x v="1"/>
    <x v="0"/>
    <n v="32"/>
    <x v="0"/>
    <x v="0"/>
    <x v="363"/>
    <n v="34.955985328358651"/>
    <n v="2"/>
    <s v="Low"/>
    <x v="1"/>
    <n v="0.04"/>
    <x v="0"/>
    <x v="0"/>
  </r>
  <r>
    <s v="8778-PUWK"/>
    <x v="0"/>
    <x v="1"/>
    <x v="1"/>
    <x v="1"/>
    <s v="FL"/>
    <x v="1"/>
    <n v="70"/>
    <x v="0"/>
    <n v="0"/>
    <x v="2"/>
    <x v="1"/>
    <n v="39"/>
    <x v="0"/>
    <x v="0"/>
    <x v="310"/>
    <n v="43.243347496522183"/>
    <n v="8"/>
    <s v="High"/>
    <x v="1"/>
    <n v="0.125"/>
    <x v="1"/>
    <x v="0"/>
  </r>
  <r>
    <s v="8434-TWML"/>
    <x v="0"/>
    <x v="66"/>
    <x v="1"/>
    <x v="1"/>
    <s v="NJ"/>
    <x v="0"/>
    <n v="27"/>
    <x v="0"/>
    <n v="0"/>
    <x v="0"/>
    <x v="1"/>
    <n v="34"/>
    <x v="0"/>
    <x v="0"/>
    <x v="1003"/>
    <n v="39.312894348429523"/>
    <n v="1"/>
    <s v="Low"/>
    <x v="1"/>
    <n v="3.7037037037037035E-2"/>
    <x v="2"/>
    <x v="3"/>
  </r>
  <r>
    <s v="0535-VGOQ"/>
    <x v="1"/>
    <x v="54"/>
    <x v="3"/>
    <x v="1"/>
    <s v="TN"/>
    <x v="0"/>
    <n v="71"/>
    <x v="0"/>
    <n v="0"/>
    <x v="0"/>
    <x v="1"/>
    <n v="14"/>
    <x v="5"/>
    <x v="22"/>
    <x v="1273"/>
    <n v="14.94100863239192"/>
    <n v="0"/>
    <s v="None"/>
    <x v="0"/>
    <n v="0"/>
    <x v="1"/>
    <x v="0"/>
  </r>
  <r>
    <s v="4247-EZUM"/>
    <x v="1"/>
    <x v="12"/>
    <x v="4"/>
    <x v="1"/>
    <s v="MD"/>
    <x v="1"/>
    <n v="25"/>
    <x v="0"/>
    <n v="0"/>
    <x v="0"/>
    <x v="1"/>
    <n v="31"/>
    <x v="1"/>
    <x v="11"/>
    <x v="284"/>
    <n v="36.626570225982377"/>
    <n v="3"/>
    <s v="Medium"/>
    <x v="1"/>
    <n v="3"/>
    <x v="2"/>
    <x v="0"/>
  </r>
  <r>
    <s v="9419-XPZS"/>
    <x v="0"/>
    <x v="37"/>
    <x v="1"/>
    <x v="1"/>
    <s v="CA"/>
    <x v="0"/>
    <n v="37"/>
    <x v="0"/>
    <n v="0"/>
    <x v="0"/>
    <x v="1"/>
    <n v="40"/>
    <x v="0"/>
    <x v="0"/>
    <x v="1252"/>
    <n v="39.43085317403154"/>
    <n v="9"/>
    <s v="High"/>
    <x v="1"/>
    <n v="1.2857142857142858"/>
    <x v="0"/>
    <x v="2"/>
  </r>
  <r>
    <s v="1889-RKYP"/>
    <x v="0"/>
    <x v="26"/>
    <x v="1"/>
    <x v="1"/>
    <s v="MO"/>
    <x v="1"/>
    <n v="36"/>
    <x v="1"/>
    <n v="6"/>
    <x v="2"/>
    <x v="0"/>
    <n v="20"/>
    <x v="0"/>
    <x v="0"/>
    <x v="531"/>
    <n v="22.105810442168391"/>
    <n v="4"/>
    <s v="Medium"/>
    <x v="0"/>
    <n v="0.19047619047619047"/>
    <x v="0"/>
    <x v="1"/>
  </r>
  <r>
    <s v="6346-XHLB"/>
    <x v="0"/>
    <x v="14"/>
    <x v="1"/>
    <x v="1"/>
    <s v="RI"/>
    <x v="0"/>
    <n v="51"/>
    <x v="0"/>
    <n v="0"/>
    <x v="0"/>
    <x v="1"/>
    <n v="17"/>
    <x v="0"/>
    <x v="0"/>
    <x v="609"/>
    <n v="20.319439923365049"/>
    <n v="10"/>
    <s v="High"/>
    <x v="0"/>
    <n v="1.1111111111111112"/>
    <x v="0"/>
    <x v="3"/>
  </r>
  <r>
    <s v="4952-NMOL"/>
    <x v="0"/>
    <x v="17"/>
    <x v="1"/>
    <x v="1"/>
    <s v="MI"/>
    <x v="1"/>
    <n v="36"/>
    <x v="0"/>
    <n v="0"/>
    <x v="0"/>
    <x v="1"/>
    <n v="42"/>
    <x v="0"/>
    <x v="0"/>
    <x v="1372"/>
    <n v="45.941210718298812"/>
    <n v="4"/>
    <s v="Medium"/>
    <x v="1"/>
    <n v="7.6923076923076927E-2"/>
    <x v="0"/>
    <x v="1"/>
  </r>
  <r>
    <s v="7743-FHMR"/>
    <x v="0"/>
    <x v="29"/>
    <x v="0"/>
    <x v="0"/>
    <s v="ME"/>
    <x v="1"/>
    <n v="70"/>
    <x v="0"/>
    <n v="0"/>
    <x v="2"/>
    <x v="0"/>
    <n v="10"/>
    <x v="0"/>
    <x v="0"/>
    <x v="496"/>
    <n v="10.47499470650089"/>
    <n v="8"/>
    <s v="High"/>
    <x v="0"/>
    <n v="0.11940298507462686"/>
    <x v="1"/>
    <x v="3"/>
  </r>
  <r>
    <s v="0412-SCMW"/>
    <x v="0"/>
    <x v="18"/>
    <x v="2"/>
    <x v="1"/>
    <s v="TN"/>
    <x v="0"/>
    <n v="77"/>
    <x v="0"/>
    <n v="0"/>
    <x v="0"/>
    <x v="1"/>
    <n v="44"/>
    <x v="0"/>
    <x v="0"/>
    <x v="985"/>
    <n v="43.745607037899987"/>
    <n v="4"/>
    <s v="Medium"/>
    <x v="1"/>
    <n v="7.0175438596491224E-2"/>
    <x v="1"/>
    <x v="0"/>
  </r>
  <r>
    <s v="7512-UNUP"/>
    <x v="0"/>
    <x v="20"/>
    <x v="2"/>
    <x v="1"/>
    <s v="NM"/>
    <x v="1"/>
    <n v="27"/>
    <x v="1"/>
    <n v="2"/>
    <x v="1"/>
    <x v="0"/>
    <n v="20"/>
    <x v="0"/>
    <x v="0"/>
    <x v="1432"/>
    <n v="23.334798503149511"/>
    <n v="4"/>
    <s v="Medium"/>
    <x v="0"/>
    <n v="0.22222222222222221"/>
    <x v="2"/>
    <x v="2"/>
  </r>
  <r>
    <s v="3947-UATP"/>
    <x v="0"/>
    <x v="34"/>
    <x v="0"/>
    <x v="1"/>
    <s v="LA"/>
    <x v="1"/>
    <n v="77"/>
    <x v="0"/>
    <n v="0"/>
    <x v="2"/>
    <x v="1"/>
    <n v="40"/>
    <x v="0"/>
    <x v="0"/>
    <x v="174"/>
    <n v="39.682625853112761"/>
    <n v="1"/>
    <s v="Low"/>
    <x v="1"/>
    <n v="1.5151515151515152E-2"/>
    <x v="1"/>
    <x v="0"/>
  </r>
  <r>
    <s v="6654-VJTW"/>
    <x v="1"/>
    <x v="7"/>
    <x v="5"/>
    <x v="1"/>
    <s v="HI"/>
    <x v="0"/>
    <n v="20"/>
    <x v="0"/>
    <n v="0"/>
    <x v="0"/>
    <x v="1"/>
    <n v="62"/>
    <x v="5"/>
    <x v="5"/>
    <x v="757"/>
    <n v="61.084015286889183"/>
    <n v="7"/>
    <s v="High"/>
    <x v="2"/>
    <n v="0.12962962962962962"/>
    <x v="2"/>
    <x v="2"/>
  </r>
  <r>
    <s v="4891-QYOO"/>
    <x v="0"/>
    <x v="9"/>
    <x v="2"/>
    <x v="1"/>
    <s v="NY"/>
    <x v="0"/>
    <n v="54"/>
    <x v="0"/>
    <n v="0"/>
    <x v="0"/>
    <x v="1"/>
    <n v="37"/>
    <x v="0"/>
    <x v="0"/>
    <x v="388"/>
    <n v="41.922309095564017"/>
    <n v="8"/>
    <s v="High"/>
    <x v="1"/>
    <n v="2.6666666666666665"/>
    <x v="0"/>
    <x v="3"/>
  </r>
  <r>
    <s v="1083-GSFY"/>
    <x v="0"/>
    <x v="16"/>
    <x v="1"/>
    <x v="0"/>
    <s v="AZ"/>
    <x v="0"/>
    <n v="45"/>
    <x v="0"/>
    <n v="0"/>
    <x v="2"/>
    <x v="0"/>
    <n v="13"/>
    <x v="0"/>
    <x v="0"/>
    <x v="1415"/>
    <n v="14.1777539383844"/>
    <n v="0"/>
    <s v="None"/>
    <x v="0"/>
    <n v="0"/>
    <x v="0"/>
    <x v="2"/>
  </r>
  <r>
    <s v="5445-UARX"/>
    <x v="0"/>
    <x v="7"/>
    <x v="1"/>
    <x v="1"/>
    <s v="MN"/>
    <x v="0"/>
    <n v="69"/>
    <x v="0"/>
    <n v="0"/>
    <x v="1"/>
    <x v="0"/>
    <n v="41"/>
    <x v="0"/>
    <x v="0"/>
    <x v="276"/>
    <n v="34.058049843625987"/>
    <n v="10"/>
    <s v="High"/>
    <x v="1"/>
    <n v="0.18518518518518517"/>
    <x v="1"/>
    <x v="1"/>
  </r>
  <r>
    <s v="8822-KJPV"/>
    <x v="0"/>
    <x v="12"/>
    <x v="1"/>
    <x v="1"/>
    <s v="NJ"/>
    <x v="1"/>
    <n v="42"/>
    <x v="0"/>
    <n v="0"/>
    <x v="0"/>
    <x v="0"/>
    <n v="27"/>
    <x v="0"/>
    <x v="0"/>
    <x v="483"/>
    <n v="27.141226904309949"/>
    <n v="7"/>
    <s v="High"/>
    <x v="1"/>
    <n v="7"/>
    <x v="0"/>
    <x v="3"/>
  </r>
  <r>
    <s v="6522-TECI"/>
    <x v="0"/>
    <x v="51"/>
    <x v="1"/>
    <x v="1"/>
    <s v="LA"/>
    <x v="1"/>
    <n v="22"/>
    <x v="1"/>
    <n v="4"/>
    <x v="1"/>
    <x v="1"/>
    <n v="39"/>
    <x v="0"/>
    <x v="0"/>
    <x v="788"/>
    <n v="41.497812733621288"/>
    <n v="4"/>
    <s v="Medium"/>
    <x v="1"/>
    <n v="0.5"/>
    <x v="2"/>
    <x v="0"/>
  </r>
  <r>
    <s v="0908-DEWH"/>
    <x v="1"/>
    <x v="47"/>
    <x v="0"/>
    <x v="1"/>
    <s v="AZ"/>
    <x v="0"/>
    <n v="57"/>
    <x v="0"/>
    <n v="0"/>
    <x v="0"/>
    <x v="1"/>
    <n v="40"/>
    <x v="2"/>
    <x v="21"/>
    <x v="327"/>
    <n v="44.392568752074332"/>
    <n v="10"/>
    <s v="High"/>
    <x v="1"/>
    <n v="0.32258064516129031"/>
    <x v="0"/>
    <x v="2"/>
  </r>
  <r>
    <s v="4608-XPMP"/>
    <x v="1"/>
    <x v="47"/>
    <x v="3"/>
    <x v="1"/>
    <s v="UT"/>
    <x v="0"/>
    <n v="52"/>
    <x v="0"/>
    <n v="0"/>
    <x v="0"/>
    <x v="1"/>
    <n v="50"/>
    <x v="2"/>
    <x v="3"/>
    <x v="777"/>
    <n v="48.777071974819258"/>
    <n v="6"/>
    <s v="High"/>
    <x v="1"/>
    <n v="0.19354838709677419"/>
    <x v="0"/>
    <x v="2"/>
  </r>
  <r>
    <s v="7539-OMZT"/>
    <x v="0"/>
    <x v="41"/>
    <x v="2"/>
    <x v="0"/>
    <s v="MO"/>
    <x v="0"/>
    <n v="31"/>
    <x v="0"/>
    <n v="0"/>
    <x v="2"/>
    <x v="0"/>
    <n v="10"/>
    <x v="0"/>
    <x v="0"/>
    <x v="518"/>
    <n v="9.5448140246993969"/>
    <n v="7"/>
    <s v="High"/>
    <x v="0"/>
    <n v="0.1"/>
    <x v="0"/>
    <x v="1"/>
  </r>
  <r>
    <s v="3718-RMCS"/>
    <x v="1"/>
    <x v="11"/>
    <x v="5"/>
    <x v="1"/>
    <s v="SC"/>
    <x v="0"/>
    <n v="66"/>
    <x v="0"/>
    <n v="0"/>
    <x v="0"/>
    <x v="0"/>
    <n v="49"/>
    <x v="4"/>
    <x v="14"/>
    <x v="638"/>
    <n v="47.590143132358229"/>
    <n v="1"/>
    <s v="Low"/>
    <x v="1"/>
    <n v="0.2"/>
    <x v="1"/>
    <x v="0"/>
  </r>
  <r>
    <s v="8131-GJQY"/>
    <x v="0"/>
    <x v="60"/>
    <x v="2"/>
    <x v="1"/>
    <s v="NJ"/>
    <x v="1"/>
    <n v="34"/>
    <x v="1"/>
    <n v="6"/>
    <x v="2"/>
    <x v="1"/>
    <n v="31"/>
    <x v="0"/>
    <x v="0"/>
    <x v="287"/>
    <n v="32.103347176878998"/>
    <n v="4"/>
    <s v="Medium"/>
    <x v="1"/>
    <n v="7.2727272727272724E-2"/>
    <x v="0"/>
    <x v="3"/>
  </r>
  <r>
    <s v="8995-MKVE"/>
    <x v="0"/>
    <x v="34"/>
    <x v="1"/>
    <x v="0"/>
    <s v="WY"/>
    <x v="0"/>
    <n v="62"/>
    <x v="0"/>
    <n v="0"/>
    <x v="2"/>
    <x v="0"/>
    <n v="35"/>
    <x v="0"/>
    <x v="0"/>
    <x v="120"/>
    <n v="36.939940965145169"/>
    <n v="9"/>
    <s v="High"/>
    <x v="1"/>
    <n v="0.13636363636363635"/>
    <x v="0"/>
    <x v="2"/>
  </r>
  <r>
    <s v="9906-YMIE"/>
    <x v="0"/>
    <x v="16"/>
    <x v="1"/>
    <x v="1"/>
    <s v="WY"/>
    <x v="1"/>
    <n v="30"/>
    <x v="1"/>
    <n v="4"/>
    <x v="2"/>
    <x v="1"/>
    <n v="31"/>
    <x v="0"/>
    <x v="0"/>
    <x v="532"/>
    <n v="27.824793483195599"/>
    <n v="5"/>
    <s v="Medium"/>
    <x v="1"/>
    <n v="6.9444444444444448E-2"/>
    <x v="0"/>
    <x v="2"/>
  </r>
  <r>
    <s v="6064-BNHE"/>
    <x v="0"/>
    <x v="54"/>
    <x v="1"/>
    <x v="1"/>
    <s v="MO"/>
    <x v="1"/>
    <n v="22"/>
    <x v="0"/>
    <n v="0"/>
    <x v="0"/>
    <x v="1"/>
    <n v="39"/>
    <x v="0"/>
    <x v="0"/>
    <x v="1196"/>
    <n v="35.229328986851883"/>
    <n v="10"/>
    <s v="High"/>
    <x v="1"/>
    <n v="1"/>
    <x v="2"/>
    <x v="1"/>
  </r>
  <r>
    <s v="1140-JYXJ"/>
    <x v="0"/>
    <x v="14"/>
    <x v="1"/>
    <x v="1"/>
    <s v="GA"/>
    <x v="1"/>
    <n v="45"/>
    <x v="0"/>
    <n v="0"/>
    <x v="0"/>
    <x v="0"/>
    <n v="42"/>
    <x v="0"/>
    <x v="0"/>
    <x v="434"/>
    <n v="43.806346989076417"/>
    <n v="1"/>
    <s v="Low"/>
    <x v="1"/>
    <n v="0.1111111111111111"/>
    <x v="0"/>
    <x v="0"/>
  </r>
  <r>
    <s v="7810-KSAO"/>
    <x v="0"/>
    <x v="16"/>
    <x v="1"/>
    <x v="1"/>
    <s v="ID"/>
    <x v="0"/>
    <n v="63"/>
    <x v="0"/>
    <n v="0"/>
    <x v="2"/>
    <x v="1"/>
    <n v="46"/>
    <x v="0"/>
    <x v="0"/>
    <x v="559"/>
    <n v="53.131103232152192"/>
    <n v="2"/>
    <s v="Low"/>
    <x v="1"/>
    <n v="2.7777777777777776E-2"/>
    <x v="0"/>
    <x v="2"/>
  </r>
  <r>
    <s v="9526-YJQP"/>
    <x v="0"/>
    <x v="44"/>
    <x v="1"/>
    <x v="0"/>
    <s v="ME"/>
    <x v="1"/>
    <n v="26"/>
    <x v="0"/>
    <n v="0"/>
    <x v="1"/>
    <x v="0"/>
    <n v="12"/>
    <x v="0"/>
    <x v="0"/>
    <x v="919"/>
    <n v="13.21066040651046"/>
    <n v="10"/>
    <s v="High"/>
    <x v="0"/>
    <n v="0.16393442622950818"/>
    <x v="2"/>
    <x v="3"/>
  </r>
  <r>
    <s v="0456-YCYY"/>
    <x v="1"/>
    <x v="9"/>
    <x v="0"/>
    <x v="1"/>
    <s v="MN"/>
    <x v="1"/>
    <n v="71"/>
    <x v="0"/>
    <n v="0"/>
    <x v="0"/>
    <x v="1"/>
    <n v="25"/>
    <x v="4"/>
    <x v="14"/>
    <x v="1221"/>
    <n v="21.32990151118895"/>
    <n v="0"/>
    <s v="None"/>
    <x v="1"/>
    <n v="0"/>
    <x v="1"/>
    <x v="1"/>
  </r>
  <r>
    <s v="6526-EOUY"/>
    <x v="0"/>
    <x v="59"/>
    <x v="1"/>
    <x v="1"/>
    <s v="FL"/>
    <x v="0"/>
    <n v="81"/>
    <x v="0"/>
    <n v="0"/>
    <x v="1"/>
    <x v="0"/>
    <n v="45"/>
    <x v="0"/>
    <x v="0"/>
    <x v="982"/>
    <n v="43.531188435622383"/>
    <n v="7"/>
    <s v="High"/>
    <x v="1"/>
    <n v="0.14000000000000001"/>
    <x v="1"/>
    <x v="0"/>
  </r>
  <r>
    <s v="3590-QGRJ"/>
    <x v="1"/>
    <x v="8"/>
    <x v="3"/>
    <x v="1"/>
    <s v="TN"/>
    <x v="1"/>
    <n v="47"/>
    <x v="0"/>
    <n v="0"/>
    <x v="0"/>
    <x v="1"/>
    <n v="30"/>
    <x v="1"/>
    <x v="9"/>
    <x v="528"/>
    <n v="34.707324659684637"/>
    <n v="9"/>
    <s v="High"/>
    <x v="1"/>
    <n v="4.5"/>
    <x v="0"/>
    <x v="0"/>
  </r>
  <r>
    <s v="5951-QYBK"/>
    <x v="0"/>
    <x v="21"/>
    <x v="1"/>
    <x v="1"/>
    <s v="NC"/>
    <x v="0"/>
    <n v="50"/>
    <x v="0"/>
    <n v="0"/>
    <x v="0"/>
    <x v="0"/>
    <n v="36"/>
    <x v="0"/>
    <x v="0"/>
    <x v="383"/>
    <n v="38.756624082976117"/>
    <n v="0"/>
    <s v="None"/>
    <x v="1"/>
    <n v="0"/>
    <x v="0"/>
    <x v="0"/>
  </r>
  <r>
    <s v="5253-URDR"/>
    <x v="0"/>
    <x v="36"/>
    <x v="0"/>
    <x v="0"/>
    <s v="NH"/>
    <x v="1"/>
    <n v="28"/>
    <x v="0"/>
    <n v="0"/>
    <x v="1"/>
    <x v="0"/>
    <n v="13"/>
    <x v="0"/>
    <x v="0"/>
    <x v="1291"/>
    <n v="15.159740985579321"/>
    <n v="7"/>
    <s v="High"/>
    <x v="0"/>
    <n v="1.75"/>
    <x v="2"/>
    <x v="3"/>
  </r>
  <r>
    <s v="4006-UYVO"/>
    <x v="0"/>
    <x v="16"/>
    <x v="1"/>
    <x v="1"/>
    <s v="UT"/>
    <x v="0"/>
    <n v="27"/>
    <x v="0"/>
    <n v="0"/>
    <x v="2"/>
    <x v="1"/>
    <n v="51"/>
    <x v="0"/>
    <x v="0"/>
    <x v="1406"/>
    <n v="42.9460801499147"/>
    <n v="3"/>
    <s v="Medium"/>
    <x v="2"/>
    <n v="4.1666666666666664E-2"/>
    <x v="2"/>
    <x v="2"/>
  </r>
  <r>
    <s v="8055-AWUS"/>
    <x v="0"/>
    <x v="40"/>
    <x v="0"/>
    <x v="0"/>
    <s v="WV"/>
    <x v="0"/>
    <n v="55"/>
    <x v="0"/>
    <n v="0"/>
    <x v="2"/>
    <x v="1"/>
    <n v="32"/>
    <x v="0"/>
    <x v="0"/>
    <x v="265"/>
    <n v="31.797253163891671"/>
    <n v="7"/>
    <s v="High"/>
    <x v="1"/>
    <n v="0.1111111111111111"/>
    <x v="0"/>
    <x v="0"/>
  </r>
  <r>
    <s v="4789-FIUS"/>
    <x v="0"/>
    <x v="10"/>
    <x v="1"/>
    <x v="1"/>
    <s v="ME"/>
    <x v="0"/>
    <n v="74"/>
    <x v="0"/>
    <n v="0"/>
    <x v="1"/>
    <x v="1"/>
    <n v="55"/>
    <x v="0"/>
    <x v="0"/>
    <x v="1255"/>
    <n v="50.922498650220369"/>
    <n v="3"/>
    <s v="Medium"/>
    <x v="2"/>
    <n v="7.4999999999999997E-2"/>
    <x v="1"/>
    <x v="3"/>
  </r>
  <r>
    <s v="6212-PZCV"/>
    <x v="0"/>
    <x v="26"/>
    <x v="1"/>
    <x v="1"/>
    <s v="ID"/>
    <x v="1"/>
    <n v="57"/>
    <x v="0"/>
    <n v="0"/>
    <x v="0"/>
    <x v="1"/>
    <n v="46"/>
    <x v="0"/>
    <x v="0"/>
    <x v="619"/>
    <n v="42.627358780117412"/>
    <n v="4"/>
    <s v="Medium"/>
    <x v="1"/>
    <n v="0.19047619047619047"/>
    <x v="0"/>
    <x v="2"/>
  </r>
  <r>
    <s v="3510-ESKS"/>
    <x v="0"/>
    <x v="39"/>
    <x v="1"/>
    <x v="0"/>
    <s v="OR"/>
    <x v="1"/>
    <n v="70"/>
    <x v="0"/>
    <n v="0"/>
    <x v="2"/>
    <x v="0"/>
    <n v="12"/>
    <x v="0"/>
    <x v="0"/>
    <x v="220"/>
    <n v="13.43280062132877"/>
    <n v="3"/>
    <s v="Medium"/>
    <x v="0"/>
    <n v="4.2253521126760563E-2"/>
    <x v="1"/>
    <x v="2"/>
  </r>
  <r>
    <s v="8964-DWNV"/>
    <x v="0"/>
    <x v="8"/>
    <x v="1"/>
    <x v="1"/>
    <s v="UT"/>
    <x v="0"/>
    <n v="54"/>
    <x v="1"/>
    <n v="2"/>
    <x v="0"/>
    <x v="0"/>
    <n v="35"/>
    <x v="0"/>
    <x v="0"/>
    <x v="1121"/>
    <n v="32.520985128209972"/>
    <n v="5"/>
    <s v="Medium"/>
    <x v="1"/>
    <n v="2.5"/>
    <x v="0"/>
    <x v="2"/>
  </r>
  <r>
    <s v="0249-EAZM"/>
    <x v="0"/>
    <x v="66"/>
    <x v="1"/>
    <x v="1"/>
    <s v="MA"/>
    <x v="1"/>
    <n v="74"/>
    <x v="0"/>
    <n v="0"/>
    <x v="1"/>
    <x v="1"/>
    <n v="44"/>
    <x v="0"/>
    <x v="0"/>
    <x v="1185"/>
    <n v="48.684575243690283"/>
    <n v="3"/>
    <s v="Medium"/>
    <x v="1"/>
    <n v="0.1111111111111111"/>
    <x v="1"/>
    <x v="3"/>
  </r>
  <r>
    <s v="4876-VURV"/>
    <x v="0"/>
    <x v="41"/>
    <x v="1"/>
    <x v="1"/>
    <s v="MI"/>
    <x v="0"/>
    <n v="23"/>
    <x v="0"/>
    <n v="0"/>
    <x v="2"/>
    <x v="0"/>
    <n v="24"/>
    <x v="0"/>
    <x v="0"/>
    <x v="400"/>
    <n v="22.2794898814136"/>
    <n v="3"/>
    <s v="Medium"/>
    <x v="1"/>
    <n v="4.2857142857142858E-2"/>
    <x v="2"/>
    <x v="1"/>
  </r>
  <r>
    <s v="6691-USGH"/>
    <x v="0"/>
    <x v="40"/>
    <x v="1"/>
    <x v="1"/>
    <s v="NJ"/>
    <x v="0"/>
    <n v="49"/>
    <x v="0"/>
    <n v="0"/>
    <x v="0"/>
    <x v="0"/>
    <n v="55"/>
    <x v="0"/>
    <x v="0"/>
    <x v="1127"/>
    <n v="49.62959050074187"/>
    <n v="2"/>
    <s v="Low"/>
    <x v="2"/>
    <n v="3.1746031746031744E-2"/>
    <x v="0"/>
    <x v="3"/>
  </r>
  <r>
    <s v="9333-QHOO"/>
    <x v="0"/>
    <x v="39"/>
    <x v="1"/>
    <x v="0"/>
    <s v="VA"/>
    <x v="0"/>
    <n v="50"/>
    <x v="1"/>
    <n v="4"/>
    <x v="2"/>
    <x v="1"/>
    <n v="6"/>
    <x v="0"/>
    <x v="0"/>
    <x v="721"/>
    <n v="6.2090550327599203"/>
    <n v="10"/>
    <s v="High"/>
    <x v="0"/>
    <n v="0.14084507042253522"/>
    <x v="0"/>
    <x v="0"/>
  </r>
  <r>
    <s v="3206-IEJD"/>
    <x v="0"/>
    <x v="16"/>
    <x v="1"/>
    <x v="1"/>
    <s v="RI"/>
    <x v="0"/>
    <n v="47"/>
    <x v="1"/>
    <n v="2"/>
    <x v="2"/>
    <x v="1"/>
    <n v="31"/>
    <x v="0"/>
    <x v="0"/>
    <x v="584"/>
    <n v="29.28005460065107"/>
    <n v="4"/>
    <s v="Medium"/>
    <x v="1"/>
    <n v="5.5555555555555552E-2"/>
    <x v="0"/>
    <x v="3"/>
  </r>
  <r>
    <s v="0690-ZRHW"/>
    <x v="1"/>
    <x v="3"/>
    <x v="1"/>
    <x v="1"/>
    <s v="CO"/>
    <x v="1"/>
    <n v="84"/>
    <x v="0"/>
    <n v="0"/>
    <x v="0"/>
    <x v="0"/>
    <n v="47"/>
    <x v="1"/>
    <x v="7"/>
    <x v="927"/>
    <n v="49.238937717820107"/>
    <n v="5"/>
    <s v="Medium"/>
    <x v="1"/>
    <n v="7.2463768115942032E-2"/>
    <x v="1"/>
    <x v="2"/>
  </r>
  <r>
    <s v="9356-SUEF"/>
    <x v="0"/>
    <x v="41"/>
    <x v="0"/>
    <x v="1"/>
    <s v="AK"/>
    <x v="0"/>
    <n v="28"/>
    <x v="0"/>
    <n v="0"/>
    <x v="2"/>
    <x v="0"/>
    <n v="49"/>
    <x v="0"/>
    <x v="0"/>
    <x v="694"/>
    <n v="46.414369523473233"/>
    <n v="1"/>
    <s v="Low"/>
    <x v="1"/>
    <n v="1.4285714285714285E-2"/>
    <x v="2"/>
    <x v="2"/>
  </r>
  <r>
    <s v="9150-UVBS"/>
    <x v="1"/>
    <x v="35"/>
    <x v="1"/>
    <x v="1"/>
    <s v="ND"/>
    <x v="1"/>
    <n v="70"/>
    <x v="0"/>
    <n v="0"/>
    <x v="0"/>
    <x v="0"/>
    <n v="61"/>
    <x v="4"/>
    <x v="4"/>
    <x v="1350"/>
    <n v="62.497310326890762"/>
    <n v="4"/>
    <s v="Medium"/>
    <x v="2"/>
    <n v="0.16"/>
    <x v="1"/>
    <x v="1"/>
  </r>
  <r>
    <s v="7778-EERZ"/>
    <x v="0"/>
    <x v="66"/>
    <x v="1"/>
    <x v="1"/>
    <s v="WV"/>
    <x v="0"/>
    <n v="53"/>
    <x v="0"/>
    <n v="0"/>
    <x v="0"/>
    <x v="1"/>
    <n v="55"/>
    <x v="0"/>
    <x v="0"/>
    <x v="245"/>
    <n v="47.198664604983342"/>
    <n v="9"/>
    <s v="High"/>
    <x v="2"/>
    <n v="0.33333333333333331"/>
    <x v="0"/>
    <x v="0"/>
  </r>
  <r>
    <s v="8403-QPGQ"/>
    <x v="0"/>
    <x v="34"/>
    <x v="0"/>
    <x v="0"/>
    <s v="OK"/>
    <x v="1"/>
    <n v="21"/>
    <x v="0"/>
    <n v="0"/>
    <x v="2"/>
    <x v="0"/>
    <n v="11"/>
    <x v="0"/>
    <x v="0"/>
    <x v="946"/>
    <n v="9.6639588185227936"/>
    <n v="6"/>
    <s v="High"/>
    <x v="0"/>
    <n v="9.0909090909090912E-2"/>
    <x v="2"/>
    <x v="0"/>
  </r>
  <r>
    <s v="3746-MAXW"/>
    <x v="1"/>
    <x v="14"/>
    <x v="1"/>
    <x v="1"/>
    <s v="WV"/>
    <x v="0"/>
    <n v="34"/>
    <x v="0"/>
    <n v="0"/>
    <x v="0"/>
    <x v="1"/>
    <n v="37"/>
    <x v="1"/>
    <x v="9"/>
    <x v="157"/>
    <n v="35.77334848266306"/>
    <n v="6"/>
    <s v="High"/>
    <x v="1"/>
    <n v="0.66666666666666663"/>
    <x v="0"/>
    <x v="0"/>
  </r>
  <r>
    <s v="2565-PFRF"/>
    <x v="0"/>
    <x v="16"/>
    <x v="0"/>
    <x v="1"/>
    <s v="NJ"/>
    <x v="0"/>
    <n v="41"/>
    <x v="0"/>
    <n v="0"/>
    <x v="2"/>
    <x v="0"/>
    <n v="33"/>
    <x v="0"/>
    <x v="0"/>
    <x v="1373"/>
    <n v="26.574350518719172"/>
    <n v="7"/>
    <s v="High"/>
    <x v="1"/>
    <n v="9.7222222222222224E-2"/>
    <x v="0"/>
    <x v="3"/>
  </r>
  <r>
    <s v="4872-DQYI"/>
    <x v="0"/>
    <x v="12"/>
    <x v="2"/>
    <x v="0"/>
    <s v="ME"/>
    <x v="1"/>
    <n v="43"/>
    <x v="0"/>
    <n v="0"/>
    <x v="0"/>
    <x v="0"/>
    <n v="12"/>
    <x v="0"/>
    <x v="0"/>
    <x v="284"/>
    <n v="14.072349830338061"/>
    <n v="0"/>
    <s v="None"/>
    <x v="0"/>
    <n v="0"/>
    <x v="0"/>
    <x v="3"/>
  </r>
  <r>
    <s v="5800-OPUS"/>
    <x v="1"/>
    <x v="74"/>
    <x v="0"/>
    <x v="1"/>
    <s v="SD"/>
    <x v="1"/>
    <n v="74"/>
    <x v="0"/>
    <n v="0"/>
    <x v="0"/>
    <x v="1"/>
    <n v="48"/>
    <x v="1"/>
    <x v="11"/>
    <x v="1288"/>
    <n v="41.344056889817168"/>
    <n v="9"/>
    <s v="High"/>
    <x v="1"/>
    <n v="0.16981132075471697"/>
    <x v="1"/>
    <x v="1"/>
  </r>
  <r>
    <s v="4986-MTJF"/>
    <x v="1"/>
    <x v="24"/>
    <x v="0"/>
    <x v="1"/>
    <s v="IL"/>
    <x v="0"/>
    <n v="46"/>
    <x v="0"/>
    <n v="0"/>
    <x v="0"/>
    <x v="1"/>
    <n v="37"/>
    <x v="2"/>
    <x v="18"/>
    <x v="616"/>
    <n v="37.488570042607464"/>
    <n v="6"/>
    <s v="High"/>
    <x v="1"/>
    <n v="0.42857142857142855"/>
    <x v="0"/>
    <x v="1"/>
  </r>
  <r>
    <s v="6578-HKVT"/>
    <x v="0"/>
    <x v="26"/>
    <x v="1"/>
    <x v="1"/>
    <s v="TX"/>
    <x v="0"/>
    <n v="39"/>
    <x v="0"/>
    <n v="0"/>
    <x v="0"/>
    <x v="1"/>
    <n v="53"/>
    <x v="0"/>
    <x v="0"/>
    <x v="920"/>
    <n v="48.264489501601851"/>
    <n v="7"/>
    <s v="High"/>
    <x v="2"/>
    <n v="0.33333333333333331"/>
    <x v="0"/>
    <x v="0"/>
  </r>
  <r>
    <s v="0820-KUUD"/>
    <x v="1"/>
    <x v="12"/>
    <x v="0"/>
    <x v="1"/>
    <s v="WI"/>
    <x v="0"/>
    <n v="57"/>
    <x v="0"/>
    <n v="0"/>
    <x v="0"/>
    <x v="3"/>
    <n v="50"/>
    <x v="1"/>
    <x v="9"/>
    <x v="294"/>
    <n v="54.446173073710959"/>
    <n v="0"/>
    <s v="None"/>
    <x v="1"/>
    <n v="0"/>
    <x v="0"/>
    <x v="1"/>
  </r>
  <r>
    <s v="3718-FKZL"/>
    <x v="0"/>
    <x v="57"/>
    <x v="1"/>
    <x v="1"/>
    <s v="NH"/>
    <x v="0"/>
    <n v="34"/>
    <x v="1"/>
    <n v="2"/>
    <x v="2"/>
    <x v="1"/>
    <n v="38"/>
    <x v="0"/>
    <x v="0"/>
    <x v="1282"/>
    <n v="31.644429423734959"/>
    <n v="6"/>
    <s v="High"/>
    <x v="1"/>
    <n v="8.2191780821917804E-2"/>
    <x v="0"/>
    <x v="3"/>
  </r>
  <r>
    <s v="0619-DRLS"/>
    <x v="1"/>
    <x v="12"/>
    <x v="5"/>
    <x v="1"/>
    <s v="MO"/>
    <x v="1"/>
    <n v="80"/>
    <x v="0"/>
    <n v="0"/>
    <x v="0"/>
    <x v="1"/>
    <n v="34"/>
    <x v="4"/>
    <x v="4"/>
    <x v="1433"/>
    <n v="32.61859701072413"/>
    <n v="1"/>
    <s v="Low"/>
    <x v="1"/>
    <n v="1"/>
    <x v="1"/>
    <x v="1"/>
  </r>
  <r>
    <s v="7839-TVTB"/>
    <x v="0"/>
    <x v="29"/>
    <x v="0"/>
    <x v="1"/>
    <s v="MD"/>
    <x v="0"/>
    <n v="48"/>
    <x v="0"/>
    <n v="0"/>
    <x v="1"/>
    <x v="0"/>
    <n v="67"/>
    <x v="0"/>
    <x v="0"/>
    <x v="1418"/>
    <n v="76.605262275370706"/>
    <n v="0"/>
    <s v="None"/>
    <x v="2"/>
    <n v="0"/>
    <x v="0"/>
    <x v="0"/>
  </r>
  <r>
    <s v="5285-JMXH"/>
    <x v="0"/>
    <x v="68"/>
    <x v="0"/>
    <x v="1"/>
    <s v="IL"/>
    <x v="1"/>
    <n v="57"/>
    <x v="1"/>
    <n v="2"/>
    <x v="2"/>
    <x v="0"/>
    <n v="27"/>
    <x v="0"/>
    <x v="0"/>
    <x v="456"/>
    <n v="29.406323376241119"/>
    <n v="8"/>
    <s v="High"/>
    <x v="1"/>
    <n v="0.16326530612244897"/>
    <x v="0"/>
    <x v="1"/>
  </r>
  <r>
    <s v="3520-AHSM"/>
    <x v="0"/>
    <x v="57"/>
    <x v="1"/>
    <x v="1"/>
    <s v="NY"/>
    <x v="0"/>
    <n v="60"/>
    <x v="1"/>
    <n v="4"/>
    <x v="2"/>
    <x v="1"/>
    <n v="33"/>
    <x v="0"/>
    <x v="0"/>
    <x v="47"/>
    <n v="30.85696119341603"/>
    <n v="6"/>
    <s v="High"/>
    <x v="1"/>
    <n v="8.2191780821917804E-2"/>
    <x v="0"/>
    <x v="3"/>
  </r>
  <r>
    <s v="6125-EDRV"/>
    <x v="1"/>
    <x v="36"/>
    <x v="3"/>
    <x v="1"/>
    <s v="ID"/>
    <x v="1"/>
    <n v="38"/>
    <x v="0"/>
    <n v="0"/>
    <x v="0"/>
    <x v="1"/>
    <n v="33"/>
    <x v="3"/>
    <x v="8"/>
    <x v="25"/>
    <n v="29.358623127692361"/>
    <n v="5"/>
    <s v="Medium"/>
    <x v="1"/>
    <n v="1.25"/>
    <x v="0"/>
    <x v="2"/>
  </r>
  <r>
    <s v="2533-HQWP"/>
    <x v="0"/>
    <x v="45"/>
    <x v="1"/>
    <x v="0"/>
    <s v="WV"/>
    <x v="0"/>
    <n v="58"/>
    <x v="0"/>
    <n v="0"/>
    <x v="2"/>
    <x v="1"/>
    <n v="13"/>
    <x v="0"/>
    <x v="0"/>
    <x v="353"/>
    <n v="13.597015515113601"/>
    <n v="2"/>
    <s v="Low"/>
    <x v="0"/>
    <n v="0.15384615384615385"/>
    <x v="0"/>
    <x v="0"/>
  </r>
  <r>
    <s v="8084-AAKT"/>
    <x v="0"/>
    <x v="0"/>
    <x v="1"/>
    <x v="1"/>
    <s v="UT"/>
    <x v="0"/>
    <n v="26"/>
    <x v="0"/>
    <n v="0"/>
    <x v="0"/>
    <x v="1"/>
    <n v="28"/>
    <x v="0"/>
    <x v="0"/>
    <x v="1204"/>
    <n v="30.246283071877521"/>
    <n v="7"/>
    <s v="High"/>
    <x v="1"/>
    <n v="0.29166666666666669"/>
    <x v="2"/>
    <x v="2"/>
  </r>
  <r>
    <s v="3766-JHGI"/>
    <x v="0"/>
    <x v="20"/>
    <x v="1"/>
    <x v="0"/>
    <s v="TX"/>
    <x v="0"/>
    <n v="44"/>
    <x v="1"/>
    <n v="6"/>
    <x v="2"/>
    <x v="0"/>
    <n v="10"/>
    <x v="0"/>
    <x v="0"/>
    <x v="620"/>
    <n v="11.82199688642288"/>
    <n v="1"/>
    <s v="Low"/>
    <x v="0"/>
    <n v="5.5555555555555552E-2"/>
    <x v="0"/>
    <x v="0"/>
  </r>
  <r>
    <s v="3281-THQZ"/>
    <x v="0"/>
    <x v="39"/>
    <x v="1"/>
    <x v="1"/>
    <s v="OR"/>
    <x v="0"/>
    <n v="35"/>
    <x v="0"/>
    <n v="0"/>
    <x v="1"/>
    <x v="0"/>
    <n v="60"/>
    <x v="0"/>
    <x v="0"/>
    <x v="1193"/>
    <n v="48.552410288524669"/>
    <n v="10"/>
    <s v="High"/>
    <x v="2"/>
    <n v="0.14084507042253522"/>
    <x v="0"/>
    <x v="2"/>
  </r>
  <r>
    <s v="0551-MXQY"/>
    <x v="0"/>
    <x v="41"/>
    <x v="0"/>
    <x v="1"/>
    <s v="ME"/>
    <x v="1"/>
    <n v="57"/>
    <x v="0"/>
    <n v="0"/>
    <x v="2"/>
    <x v="1"/>
    <n v="41"/>
    <x v="0"/>
    <x v="0"/>
    <x v="864"/>
    <n v="33.095834611505353"/>
    <n v="0"/>
    <s v="None"/>
    <x v="1"/>
    <n v="0"/>
    <x v="0"/>
    <x v="3"/>
  </r>
  <r>
    <s v="7151-LUOD"/>
    <x v="0"/>
    <x v="8"/>
    <x v="0"/>
    <x v="0"/>
    <s v="MN"/>
    <x v="1"/>
    <n v="60"/>
    <x v="0"/>
    <n v="0"/>
    <x v="0"/>
    <x v="0"/>
    <n v="9"/>
    <x v="0"/>
    <x v="0"/>
    <x v="1434"/>
    <n v="9.320430153395229"/>
    <n v="9"/>
    <s v="High"/>
    <x v="0"/>
    <n v="4.5"/>
    <x v="0"/>
    <x v="1"/>
  </r>
  <r>
    <s v="0888-WEAB"/>
    <x v="0"/>
    <x v="1"/>
    <x v="1"/>
    <x v="0"/>
    <s v="MT"/>
    <x v="1"/>
    <n v="23"/>
    <x v="1"/>
    <n v="5"/>
    <x v="2"/>
    <x v="0"/>
    <n v="11"/>
    <x v="0"/>
    <x v="0"/>
    <x v="880"/>
    <n v="9.6525285717013691"/>
    <n v="3"/>
    <s v="Medium"/>
    <x v="0"/>
    <n v="4.6875E-2"/>
    <x v="2"/>
    <x v="2"/>
  </r>
  <r>
    <s v="3611-IEZC"/>
    <x v="0"/>
    <x v="51"/>
    <x v="1"/>
    <x v="1"/>
    <s v="TN"/>
    <x v="0"/>
    <n v="54"/>
    <x v="0"/>
    <n v="0"/>
    <x v="0"/>
    <x v="0"/>
    <n v="21"/>
    <x v="0"/>
    <x v="0"/>
    <x v="23"/>
    <n v="22.724221061558978"/>
    <n v="5"/>
    <s v="Medium"/>
    <x v="1"/>
    <n v="0.625"/>
    <x v="0"/>
    <x v="0"/>
  </r>
  <r>
    <s v="1960-WCAF"/>
    <x v="0"/>
    <x v="66"/>
    <x v="1"/>
    <x v="1"/>
    <s v="IN"/>
    <x v="1"/>
    <n v="50"/>
    <x v="1"/>
    <n v="2"/>
    <x v="1"/>
    <x v="0"/>
    <n v="42"/>
    <x v="0"/>
    <x v="0"/>
    <x v="843"/>
    <n v="45.662047139883477"/>
    <n v="2"/>
    <s v="Low"/>
    <x v="1"/>
    <n v="7.407407407407407E-2"/>
    <x v="0"/>
    <x v="1"/>
  </r>
  <r>
    <s v="0002-UBRG"/>
    <x v="0"/>
    <x v="62"/>
    <x v="1"/>
    <x v="1"/>
    <s v="NY"/>
    <x v="0"/>
    <n v="77"/>
    <x v="0"/>
    <n v="0"/>
    <x v="2"/>
    <x v="1"/>
    <n v="40"/>
    <x v="0"/>
    <x v="0"/>
    <x v="308"/>
    <n v="37.459203045632172"/>
    <n v="3"/>
    <s v="Medium"/>
    <x v="1"/>
    <n v="0.2"/>
    <x v="1"/>
    <x v="3"/>
  </r>
  <r>
    <s v="6887-MJMM"/>
    <x v="0"/>
    <x v="39"/>
    <x v="1"/>
    <x v="1"/>
    <s v="ND"/>
    <x v="0"/>
    <n v="31"/>
    <x v="0"/>
    <n v="0"/>
    <x v="2"/>
    <x v="1"/>
    <n v="64"/>
    <x v="0"/>
    <x v="0"/>
    <x v="936"/>
    <n v="69.792524344888434"/>
    <n v="3"/>
    <s v="Medium"/>
    <x v="2"/>
    <n v="4.2253521126760563E-2"/>
    <x v="0"/>
    <x v="1"/>
  </r>
  <r>
    <s v="1755-HEVX"/>
    <x v="0"/>
    <x v="18"/>
    <x v="1"/>
    <x v="1"/>
    <s v="NM"/>
    <x v="0"/>
    <n v="38"/>
    <x v="1"/>
    <n v="3"/>
    <x v="0"/>
    <x v="1"/>
    <n v="30"/>
    <x v="0"/>
    <x v="0"/>
    <x v="1163"/>
    <n v="28.679914284636769"/>
    <n v="8"/>
    <s v="High"/>
    <x v="1"/>
    <n v="0.14035087719298245"/>
    <x v="0"/>
    <x v="2"/>
  </r>
  <r>
    <s v="5244-FAAQ"/>
    <x v="0"/>
    <x v="16"/>
    <x v="0"/>
    <x v="1"/>
    <s v="CO"/>
    <x v="0"/>
    <n v="61"/>
    <x v="1"/>
    <n v="4"/>
    <x v="2"/>
    <x v="0"/>
    <n v="34"/>
    <x v="0"/>
    <x v="0"/>
    <x v="289"/>
    <n v="27.395652681061051"/>
    <n v="10"/>
    <s v="High"/>
    <x v="1"/>
    <n v="0.1388888888888889"/>
    <x v="0"/>
    <x v="2"/>
  </r>
  <r>
    <s v="1695-AYVA"/>
    <x v="1"/>
    <x v="26"/>
    <x v="2"/>
    <x v="1"/>
    <s v="VT"/>
    <x v="1"/>
    <n v="47"/>
    <x v="0"/>
    <n v="0"/>
    <x v="0"/>
    <x v="1"/>
    <n v="22"/>
    <x v="3"/>
    <x v="2"/>
    <x v="1385"/>
    <n v="18.452420001006178"/>
    <n v="7"/>
    <s v="High"/>
    <x v="1"/>
    <n v="0.33333333333333331"/>
    <x v="0"/>
    <x v="3"/>
  </r>
  <r>
    <s v="4078-ZXCF"/>
    <x v="0"/>
    <x v="12"/>
    <x v="1"/>
    <x v="0"/>
    <s v="ID"/>
    <x v="1"/>
    <n v="22"/>
    <x v="0"/>
    <n v="0"/>
    <x v="0"/>
    <x v="1"/>
    <n v="10"/>
    <x v="0"/>
    <x v="0"/>
    <x v="1159"/>
    <n v="11.494561930496211"/>
    <n v="10"/>
    <s v="High"/>
    <x v="0"/>
    <n v="10"/>
    <x v="2"/>
    <x v="2"/>
  </r>
  <r>
    <s v="8137-OXUW"/>
    <x v="1"/>
    <x v="9"/>
    <x v="0"/>
    <x v="1"/>
    <s v="SD"/>
    <x v="0"/>
    <n v="19"/>
    <x v="0"/>
    <n v="0"/>
    <x v="0"/>
    <x v="0"/>
    <n v="18"/>
    <x v="4"/>
    <x v="15"/>
    <x v="594"/>
    <n v="14.598027871187179"/>
    <n v="1"/>
    <s v="Low"/>
    <x v="0"/>
    <n v="0.33333333333333331"/>
    <x v="2"/>
    <x v="1"/>
  </r>
  <r>
    <s v="2632-ENNR"/>
    <x v="0"/>
    <x v="44"/>
    <x v="1"/>
    <x v="1"/>
    <s v="GA"/>
    <x v="1"/>
    <n v="59"/>
    <x v="0"/>
    <n v="0"/>
    <x v="2"/>
    <x v="1"/>
    <n v="43"/>
    <x v="0"/>
    <x v="0"/>
    <x v="176"/>
    <n v="46.806514320695371"/>
    <n v="6"/>
    <s v="High"/>
    <x v="1"/>
    <n v="9.8360655737704916E-2"/>
    <x v="0"/>
    <x v="0"/>
  </r>
  <r>
    <s v="0454-FERN"/>
    <x v="1"/>
    <x v="35"/>
    <x v="0"/>
    <x v="1"/>
    <s v="KS"/>
    <x v="1"/>
    <n v="43"/>
    <x v="0"/>
    <n v="0"/>
    <x v="0"/>
    <x v="0"/>
    <n v="42"/>
    <x v="5"/>
    <x v="5"/>
    <x v="639"/>
    <n v="47.401249521835183"/>
    <n v="8"/>
    <s v="High"/>
    <x v="1"/>
    <n v="0.32"/>
    <x v="0"/>
    <x v="1"/>
  </r>
  <r>
    <s v="2761-GDXR"/>
    <x v="1"/>
    <x v="21"/>
    <x v="0"/>
    <x v="1"/>
    <s v="MO"/>
    <x v="1"/>
    <n v="46"/>
    <x v="0"/>
    <n v="0"/>
    <x v="0"/>
    <x v="0"/>
    <n v="53"/>
    <x v="2"/>
    <x v="6"/>
    <x v="74"/>
    <n v="56.963602966992497"/>
    <n v="8"/>
    <s v="High"/>
    <x v="2"/>
    <n v="1.3333333333333333"/>
    <x v="0"/>
    <x v="1"/>
  </r>
  <r>
    <s v="9338-LAGF"/>
    <x v="1"/>
    <x v="35"/>
    <x v="3"/>
    <x v="1"/>
    <s v="HI"/>
    <x v="0"/>
    <n v="52"/>
    <x v="0"/>
    <n v="0"/>
    <x v="0"/>
    <x v="1"/>
    <n v="27"/>
    <x v="1"/>
    <x v="9"/>
    <x v="99"/>
    <n v="23.996867300440329"/>
    <n v="2"/>
    <s v="Low"/>
    <x v="1"/>
    <n v="0.08"/>
    <x v="0"/>
    <x v="2"/>
  </r>
  <r>
    <s v="4076-DKSL"/>
    <x v="0"/>
    <x v="51"/>
    <x v="1"/>
    <x v="1"/>
    <s v="WA"/>
    <x v="0"/>
    <n v="25"/>
    <x v="1"/>
    <n v="5"/>
    <x v="0"/>
    <x v="0"/>
    <n v="30"/>
    <x v="0"/>
    <x v="0"/>
    <x v="692"/>
    <n v="31.515430567493048"/>
    <n v="5"/>
    <s v="Medium"/>
    <x v="1"/>
    <n v="0.625"/>
    <x v="2"/>
    <x v="2"/>
  </r>
  <r>
    <s v="4044-NTXM"/>
    <x v="1"/>
    <x v="14"/>
    <x v="0"/>
    <x v="1"/>
    <s v="CT"/>
    <x v="0"/>
    <n v="29"/>
    <x v="0"/>
    <n v="0"/>
    <x v="0"/>
    <x v="0"/>
    <n v="50"/>
    <x v="4"/>
    <x v="4"/>
    <x v="521"/>
    <n v="42.994499627746791"/>
    <n v="3"/>
    <s v="Medium"/>
    <x v="1"/>
    <n v="0.33333333333333331"/>
    <x v="2"/>
    <x v="3"/>
  </r>
  <r>
    <s v="0894-JCYZ"/>
    <x v="0"/>
    <x v="35"/>
    <x v="1"/>
    <x v="1"/>
    <s v="LA"/>
    <x v="1"/>
    <n v="64"/>
    <x v="1"/>
    <n v="5"/>
    <x v="0"/>
    <x v="1"/>
    <n v="34"/>
    <x v="0"/>
    <x v="0"/>
    <x v="1435"/>
    <n v="33.448947892444068"/>
    <n v="5"/>
    <s v="Medium"/>
    <x v="1"/>
    <n v="0.2"/>
    <x v="0"/>
    <x v="0"/>
  </r>
  <r>
    <s v="1877-QGZE"/>
    <x v="1"/>
    <x v="31"/>
    <x v="4"/>
    <x v="0"/>
    <s v="CT"/>
    <x v="1"/>
    <n v="50"/>
    <x v="0"/>
    <n v="0"/>
    <x v="0"/>
    <x v="0"/>
    <n v="42"/>
    <x v="1"/>
    <x v="11"/>
    <x v="422"/>
    <n v="36.754824111223257"/>
    <n v="8"/>
    <s v="High"/>
    <x v="1"/>
    <n v="0.36363636363636365"/>
    <x v="0"/>
    <x v="3"/>
  </r>
  <r>
    <s v="7458-JLKQ"/>
    <x v="0"/>
    <x v="57"/>
    <x v="1"/>
    <x v="1"/>
    <s v="IL"/>
    <x v="0"/>
    <n v="38"/>
    <x v="1"/>
    <n v="6"/>
    <x v="2"/>
    <x v="1"/>
    <n v="28"/>
    <x v="0"/>
    <x v="0"/>
    <x v="1030"/>
    <n v="22.413037735675019"/>
    <n v="8"/>
    <s v="High"/>
    <x v="1"/>
    <n v="0.1095890410958904"/>
    <x v="0"/>
    <x v="1"/>
  </r>
  <r>
    <s v="0047-VZAS"/>
    <x v="1"/>
    <x v="17"/>
    <x v="0"/>
    <x v="1"/>
    <s v="LA"/>
    <x v="1"/>
    <n v="39"/>
    <x v="0"/>
    <n v="0"/>
    <x v="0"/>
    <x v="1"/>
    <n v="55"/>
    <x v="1"/>
    <x v="7"/>
    <x v="399"/>
    <n v="58.105292395265543"/>
    <n v="2"/>
    <s v="Low"/>
    <x v="2"/>
    <n v="3.8461538461538464E-2"/>
    <x v="0"/>
    <x v="0"/>
  </r>
  <r>
    <s v="8875-NPDU"/>
    <x v="1"/>
    <x v="12"/>
    <x v="3"/>
    <x v="1"/>
    <s v="VT"/>
    <x v="1"/>
    <n v="47"/>
    <x v="0"/>
    <n v="0"/>
    <x v="0"/>
    <x v="0"/>
    <n v="22"/>
    <x v="5"/>
    <x v="5"/>
    <x v="217"/>
    <n v="18.395797738970781"/>
    <n v="4"/>
    <s v="Medium"/>
    <x v="1"/>
    <n v="4"/>
    <x v="0"/>
    <x v="3"/>
  </r>
  <r>
    <s v="8067-GPHE"/>
    <x v="1"/>
    <x v="12"/>
    <x v="4"/>
    <x v="1"/>
    <s v="NV"/>
    <x v="1"/>
    <n v="25"/>
    <x v="0"/>
    <n v="0"/>
    <x v="0"/>
    <x v="1"/>
    <n v="25"/>
    <x v="1"/>
    <x v="7"/>
    <x v="1217"/>
    <n v="26.392682804692999"/>
    <n v="9"/>
    <s v="High"/>
    <x v="1"/>
    <n v="9"/>
    <x v="2"/>
    <x v="2"/>
  </r>
  <r>
    <s v="1730-EDDE"/>
    <x v="1"/>
    <x v="34"/>
    <x v="5"/>
    <x v="1"/>
    <s v="MI"/>
    <x v="1"/>
    <n v="29"/>
    <x v="0"/>
    <n v="0"/>
    <x v="2"/>
    <x v="0"/>
    <n v="41"/>
    <x v="2"/>
    <x v="6"/>
    <x v="640"/>
    <n v="39.701448069317117"/>
    <n v="0"/>
    <s v="None"/>
    <x v="1"/>
    <n v="0"/>
    <x v="2"/>
    <x v="1"/>
  </r>
  <r>
    <s v="6322-QQSN"/>
    <x v="0"/>
    <x v="41"/>
    <x v="0"/>
    <x v="1"/>
    <s v="DC"/>
    <x v="1"/>
    <n v="42"/>
    <x v="0"/>
    <n v="0"/>
    <x v="2"/>
    <x v="1"/>
    <n v="48"/>
    <x v="0"/>
    <x v="0"/>
    <x v="562"/>
    <n v="50.830253264619458"/>
    <n v="9"/>
    <s v="High"/>
    <x v="1"/>
    <n v="0.12857142857142856"/>
    <x v="0"/>
    <x v="0"/>
  </r>
  <r>
    <s v="6778-TWEG"/>
    <x v="0"/>
    <x v="45"/>
    <x v="2"/>
    <x v="0"/>
    <s v="IL"/>
    <x v="0"/>
    <n v="43"/>
    <x v="1"/>
    <n v="6"/>
    <x v="2"/>
    <x v="0"/>
    <n v="10"/>
    <x v="0"/>
    <x v="0"/>
    <x v="177"/>
    <n v="11.182640035369911"/>
    <n v="6"/>
    <s v="High"/>
    <x v="0"/>
    <n v="0.46153846153846156"/>
    <x v="0"/>
    <x v="1"/>
  </r>
  <r>
    <s v="6594-VGIQ"/>
    <x v="1"/>
    <x v="62"/>
    <x v="5"/>
    <x v="0"/>
    <s v="WI"/>
    <x v="0"/>
    <n v="52"/>
    <x v="0"/>
    <n v="0"/>
    <x v="0"/>
    <x v="1"/>
    <n v="12"/>
    <x v="5"/>
    <x v="12"/>
    <x v="709"/>
    <n v="12.27571084175861"/>
    <n v="0"/>
    <s v="None"/>
    <x v="0"/>
    <n v="0"/>
    <x v="0"/>
    <x v="1"/>
  </r>
  <r>
    <s v="6199-RZCG"/>
    <x v="1"/>
    <x v="9"/>
    <x v="5"/>
    <x v="1"/>
    <s v="MD"/>
    <x v="1"/>
    <n v="21"/>
    <x v="1"/>
    <n v="2"/>
    <x v="0"/>
    <x v="1"/>
    <n v="33"/>
    <x v="2"/>
    <x v="6"/>
    <x v="1041"/>
    <n v="39.51343338191311"/>
    <n v="7"/>
    <s v="High"/>
    <x v="1"/>
    <n v="2.3333333333333335"/>
    <x v="2"/>
    <x v="0"/>
  </r>
  <r>
    <s v="0298-PICD"/>
    <x v="1"/>
    <x v="2"/>
    <x v="2"/>
    <x v="1"/>
    <s v="ID"/>
    <x v="0"/>
    <n v="59"/>
    <x v="0"/>
    <n v="0"/>
    <x v="1"/>
    <x v="3"/>
    <n v="45"/>
    <x v="1"/>
    <x v="9"/>
    <x v="973"/>
    <n v="44.139406224634357"/>
    <n v="0"/>
    <s v="None"/>
    <x v="1"/>
    <n v="0"/>
    <x v="0"/>
    <x v="2"/>
  </r>
  <r>
    <s v="5446-SSME"/>
    <x v="0"/>
    <x v="13"/>
    <x v="3"/>
    <x v="1"/>
    <s v="OK"/>
    <x v="0"/>
    <n v="75"/>
    <x v="0"/>
    <n v="0"/>
    <x v="1"/>
    <x v="0"/>
    <n v="46"/>
    <x v="0"/>
    <x v="0"/>
    <x v="1002"/>
    <n v="46.696191764282041"/>
    <n v="1"/>
    <s v="Low"/>
    <x v="1"/>
    <n v="2.2222222222222223E-2"/>
    <x v="1"/>
    <x v="0"/>
  </r>
  <r>
    <s v="0957-PFRL"/>
    <x v="1"/>
    <x v="12"/>
    <x v="4"/>
    <x v="1"/>
    <s v="ME"/>
    <x v="0"/>
    <n v="72"/>
    <x v="0"/>
    <n v="0"/>
    <x v="0"/>
    <x v="1"/>
    <n v="51"/>
    <x v="1"/>
    <x v="7"/>
    <x v="225"/>
    <n v="50.87676855432553"/>
    <n v="3"/>
    <s v="Medium"/>
    <x v="2"/>
    <n v="3"/>
    <x v="1"/>
    <x v="3"/>
  </r>
  <r>
    <s v="9384-QYPC"/>
    <x v="1"/>
    <x v="2"/>
    <x v="0"/>
    <x v="1"/>
    <s v="WV"/>
    <x v="0"/>
    <n v="53"/>
    <x v="0"/>
    <n v="0"/>
    <x v="0"/>
    <x v="1"/>
    <n v="64"/>
    <x v="4"/>
    <x v="10"/>
    <x v="41"/>
    <n v="55.456070630401427"/>
    <n v="7"/>
    <s v="High"/>
    <x v="2"/>
    <n v="0.58333333333333337"/>
    <x v="0"/>
    <x v="0"/>
  </r>
  <r>
    <s v="2824-MUSA"/>
    <x v="1"/>
    <x v="12"/>
    <x v="1"/>
    <x v="0"/>
    <s v="NC"/>
    <x v="0"/>
    <n v="59"/>
    <x v="1"/>
    <n v="3"/>
    <x v="0"/>
    <x v="0"/>
    <n v="8"/>
    <x v="4"/>
    <x v="14"/>
    <x v="529"/>
    <n v="8.2413726094891899"/>
    <n v="3"/>
    <s v="Medium"/>
    <x v="0"/>
    <n v="3"/>
    <x v="0"/>
    <x v="0"/>
  </r>
  <r>
    <s v="7029-XDVM"/>
    <x v="1"/>
    <x v="21"/>
    <x v="5"/>
    <x v="1"/>
    <s v="NE"/>
    <x v="1"/>
    <n v="48"/>
    <x v="1"/>
    <n v="6"/>
    <x v="0"/>
    <x v="3"/>
    <n v="18"/>
    <x v="1"/>
    <x v="9"/>
    <x v="1418"/>
    <n v="21.163057941610621"/>
    <n v="8"/>
    <s v="High"/>
    <x v="0"/>
    <n v="1.3333333333333333"/>
    <x v="0"/>
    <x v="1"/>
  </r>
  <r>
    <s v="3356-CDIH"/>
    <x v="0"/>
    <x v="41"/>
    <x v="1"/>
    <x v="1"/>
    <s v="FL"/>
    <x v="1"/>
    <n v="69"/>
    <x v="0"/>
    <n v="0"/>
    <x v="2"/>
    <x v="0"/>
    <n v="59"/>
    <x v="0"/>
    <x v="0"/>
    <x v="20"/>
    <n v="55.804030095145222"/>
    <n v="4"/>
    <s v="Medium"/>
    <x v="2"/>
    <n v="5.7142857142857141E-2"/>
    <x v="1"/>
    <x v="0"/>
  </r>
  <r>
    <s v="4484-CLOS"/>
    <x v="1"/>
    <x v="8"/>
    <x v="5"/>
    <x v="1"/>
    <s v="OK"/>
    <x v="0"/>
    <n v="36"/>
    <x v="0"/>
    <n v="0"/>
    <x v="0"/>
    <x v="0"/>
    <n v="26"/>
    <x v="4"/>
    <x v="14"/>
    <x v="138"/>
    <n v="27.302332497329211"/>
    <n v="1"/>
    <s v="Low"/>
    <x v="1"/>
    <n v="0.5"/>
    <x v="0"/>
    <x v="0"/>
  </r>
  <r>
    <s v="7738-XKDW"/>
    <x v="1"/>
    <x v="59"/>
    <x v="0"/>
    <x v="1"/>
    <s v="RI"/>
    <x v="1"/>
    <n v="67"/>
    <x v="0"/>
    <n v="0"/>
    <x v="0"/>
    <x v="1"/>
    <n v="64"/>
    <x v="4"/>
    <x v="14"/>
    <x v="96"/>
    <n v="58.67499106342234"/>
    <n v="9"/>
    <s v="High"/>
    <x v="2"/>
    <n v="0.18"/>
    <x v="1"/>
    <x v="3"/>
  </r>
  <r>
    <s v="5916-VJEW"/>
    <x v="0"/>
    <x v="59"/>
    <x v="2"/>
    <x v="0"/>
    <s v="NC"/>
    <x v="1"/>
    <n v="60"/>
    <x v="0"/>
    <n v="0"/>
    <x v="2"/>
    <x v="1"/>
    <n v="11"/>
    <x v="0"/>
    <x v="0"/>
    <x v="490"/>
    <n v="11.863794937804419"/>
    <n v="6"/>
    <s v="High"/>
    <x v="0"/>
    <n v="0.12"/>
    <x v="0"/>
    <x v="0"/>
  </r>
  <r>
    <s v="0233-CBDF"/>
    <x v="1"/>
    <x v="28"/>
    <x v="2"/>
    <x v="1"/>
    <s v="FL"/>
    <x v="1"/>
    <n v="39"/>
    <x v="0"/>
    <n v="0"/>
    <x v="0"/>
    <x v="3"/>
    <n v="17"/>
    <x v="2"/>
    <x v="18"/>
    <x v="1150"/>
    <n v="15.568955129292171"/>
    <n v="1"/>
    <s v="Low"/>
    <x v="0"/>
    <n v="5.8823529411764705E-2"/>
    <x v="0"/>
    <x v="0"/>
  </r>
  <r>
    <s v="0558-OTEQ"/>
    <x v="1"/>
    <x v="12"/>
    <x v="5"/>
    <x v="1"/>
    <s v="AL"/>
    <x v="1"/>
    <n v="62"/>
    <x v="0"/>
    <n v="0"/>
    <x v="0"/>
    <x v="0"/>
    <n v="51"/>
    <x v="1"/>
    <x v="7"/>
    <x v="781"/>
    <n v="58.837526815887053"/>
    <n v="7"/>
    <s v="High"/>
    <x v="2"/>
    <n v="7"/>
    <x v="0"/>
    <x v="0"/>
  </r>
  <r>
    <s v="1307-ZLPZ"/>
    <x v="0"/>
    <x v="52"/>
    <x v="1"/>
    <x v="1"/>
    <s v="SD"/>
    <x v="1"/>
    <n v="35"/>
    <x v="0"/>
    <n v="0"/>
    <x v="0"/>
    <x v="1"/>
    <n v="70"/>
    <x v="0"/>
    <x v="0"/>
    <x v="59"/>
    <n v="71.707464070931451"/>
    <n v="5"/>
    <s v="Medium"/>
    <x v="2"/>
    <n v="8.3333333333333329E-2"/>
    <x v="0"/>
    <x v="1"/>
  </r>
  <r>
    <s v="8440-ZQEC"/>
    <x v="0"/>
    <x v="16"/>
    <x v="1"/>
    <x v="1"/>
    <s v="VA"/>
    <x v="0"/>
    <n v="60"/>
    <x v="0"/>
    <n v="0"/>
    <x v="2"/>
    <x v="1"/>
    <n v="46"/>
    <x v="0"/>
    <x v="0"/>
    <x v="33"/>
    <n v="51.476162816814202"/>
    <n v="0"/>
    <s v="None"/>
    <x v="1"/>
    <n v="0"/>
    <x v="0"/>
    <x v="0"/>
  </r>
  <r>
    <s v="6947-PDQI"/>
    <x v="0"/>
    <x v="11"/>
    <x v="1"/>
    <x v="1"/>
    <s v="MA"/>
    <x v="0"/>
    <n v="69"/>
    <x v="0"/>
    <n v="0"/>
    <x v="0"/>
    <x v="1"/>
    <n v="32"/>
    <x v="0"/>
    <x v="0"/>
    <x v="49"/>
    <n v="31.790037122243739"/>
    <n v="5"/>
    <s v="Medium"/>
    <x v="1"/>
    <n v="1"/>
    <x v="1"/>
    <x v="3"/>
  </r>
  <r>
    <s v="9841-UBFG"/>
    <x v="0"/>
    <x v="55"/>
    <x v="1"/>
    <x v="1"/>
    <s v="AL"/>
    <x v="1"/>
    <n v="41"/>
    <x v="1"/>
    <n v="3"/>
    <x v="1"/>
    <x v="1"/>
    <n v="33"/>
    <x v="0"/>
    <x v="0"/>
    <x v="1292"/>
    <n v="28.785770859819898"/>
    <n v="2"/>
    <s v="Low"/>
    <x v="1"/>
    <n v="3.9215686274509803E-2"/>
    <x v="0"/>
    <x v="0"/>
  </r>
  <r>
    <s v="7472-TNYK"/>
    <x v="1"/>
    <x v="14"/>
    <x v="0"/>
    <x v="0"/>
    <s v="NJ"/>
    <x v="0"/>
    <n v="27"/>
    <x v="0"/>
    <n v="0"/>
    <x v="0"/>
    <x v="3"/>
    <n v="26"/>
    <x v="2"/>
    <x v="16"/>
    <x v="134"/>
    <n v="23.25122044900904"/>
    <n v="10"/>
    <s v="High"/>
    <x v="1"/>
    <n v="1.1111111111111112"/>
    <x v="2"/>
    <x v="3"/>
  </r>
  <r>
    <s v="5956-HJOF"/>
    <x v="0"/>
    <x v="57"/>
    <x v="1"/>
    <x v="1"/>
    <s v="NJ"/>
    <x v="0"/>
    <n v="36"/>
    <x v="0"/>
    <n v="0"/>
    <x v="2"/>
    <x v="1"/>
    <n v="54"/>
    <x v="0"/>
    <x v="0"/>
    <x v="1370"/>
    <n v="43.687224849308201"/>
    <n v="6"/>
    <s v="High"/>
    <x v="2"/>
    <n v="8.2191780821917804E-2"/>
    <x v="0"/>
    <x v="3"/>
  </r>
  <r>
    <s v="4390-JIZZ"/>
    <x v="1"/>
    <x v="12"/>
    <x v="1"/>
    <x v="1"/>
    <s v="TX"/>
    <x v="0"/>
    <n v="51"/>
    <x v="0"/>
    <n v="0"/>
    <x v="0"/>
    <x v="1"/>
    <n v="25"/>
    <x v="1"/>
    <x v="7"/>
    <x v="348"/>
    <n v="26.820909267372741"/>
    <n v="4"/>
    <s v="Medium"/>
    <x v="1"/>
    <n v="4"/>
    <x v="0"/>
    <x v="0"/>
  </r>
  <r>
    <s v="7803-OPVZ"/>
    <x v="0"/>
    <x v="42"/>
    <x v="1"/>
    <x v="1"/>
    <s v="CT"/>
    <x v="1"/>
    <n v="63"/>
    <x v="0"/>
    <n v="0"/>
    <x v="2"/>
    <x v="0"/>
    <n v="52"/>
    <x v="0"/>
    <x v="0"/>
    <x v="856"/>
    <n v="60.88345264700579"/>
    <n v="0"/>
    <s v="None"/>
    <x v="2"/>
    <n v="0"/>
    <x v="0"/>
    <x v="3"/>
  </r>
  <r>
    <s v="0338-URWA"/>
    <x v="1"/>
    <x v="36"/>
    <x v="3"/>
    <x v="1"/>
    <s v="NE"/>
    <x v="0"/>
    <n v="68"/>
    <x v="0"/>
    <n v="0"/>
    <x v="0"/>
    <x v="0"/>
    <n v="32"/>
    <x v="1"/>
    <x v="7"/>
    <x v="1099"/>
    <n v="28.402324442403199"/>
    <n v="0"/>
    <s v="None"/>
    <x v="1"/>
    <n v="0"/>
    <x v="1"/>
    <x v="1"/>
  </r>
  <r>
    <s v="2572-PMNM"/>
    <x v="0"/>
    <x v="46"/>
    <x v="1"/>
    <x v="0"/>
    <s v="MA"/>
    <x v="0"/>
    <n v="56"/>
    <x v="1"/>
    <n v="4"/>
    <x v="2"/>
    <x v="0"/>
    <n v="8"/>
    <x v="0"/>
    <x v="0"/>
    <x v="282"/>
    <n v="8.5465953673205863"/>
    <n v="4"/>
    <s v="Medium"/>
    <x v="0"/>
    <n v="6.8965517241379309E-2"/>
    <x v="0"/>
    <x v="3"/>
  </r>
  <r>
    <s v="8924-KKGL"/>
    <x v="1"/>
    <x v="2"/>
    <x v="2"/>
    <x v="0"/>
    <s v="IN"/>
    <x v="0"/>
    <n v="51"/>
    <x v="0"/>
    <n v="0"/>
    <x v="0"/>
    <x v="0"/>
    <n v="8"/>
    <x v="1"/>
    <x v="9"/>
    <x v="16"/>
    <n v="7.796445001612093"/>
    <n v="10"/>
    <s v="High"/>
    <x v="0"/>
    <n v="0.83333333333333337"/>
    <x v="0"/>
    <x v="1"/>
  </r>
  <r>
    <s v="8029-TXBH"/>
    <x v="0"/>
    <x v="3"/>
    <x v="1"/>
    <x v="1"/>
    <s v="WY"/>
    <x v="1"/>
    <n v="45"/>
    <x v="0"/>
    <n v="0"/>
    <x v="2"/>
    <x v="0"/>
    <n v="29"/>
    <x v="0"/>
    <x v="0"/>
    <x v="1023"/>
    <n v="31.543405927426679"/>
    <n v="9"/>
    <s v="High"/>
    <x v="1"/>
    <n v="0.13043478260869565"/>
    <x v="0"/>
    <x v="2"/>
  </r>
  <r>
    <s v="7367-IQUN"/>
    <x v="0"/>
    <x v="5"/>
    <x v="1"/>
    <x v="1"/>
    <s v="UT"/>
    <x v="0"/>
    <n v="21"/>
    <x v="0"/>
    <n v="0"/>
    <x v="1"/>
    <x v="0"/>
    <n v="40"/>
    <x v="0"/>
    <x v="0"/>
    <x v="1283"/>
    <n v="39.244263990951787"/>
    <n v="2"/>
    <s v="Low"/>
    <x v="1"/>
    <n v="6.6666666666666666E-2"/>
    <x v="2"/>
    <x v="2"/>
  </r>
  <r>
    <s v="4154-UJFU"/>
    <x v="0"/>
    <x v="63"/>
    <x v="1"/>
    <x v="0"/>
    <s v="GA"/>
    <x v="0"/>
    <n v="42"/>
    <x v="0"/>
    <n v="0"/>
    <x v="1"/>
    <x v="0"/>
    <n v="15"/>
    <x v="0"/>
    <x v="0"/>
    <x v="674"/>
    <n v="13.97435733020342"/>
    <n v="10"/>
    <s v="High"/>
    <x v="0"/>
    <n v="0.21276595744680851"/>
    <x v="0"/>
    <x v="0"/>
  </r>
  <r>
    <s v="2945-UCWR"/>
    <x v="1"/>
    <x v="73"/>
    <x v="0"/>
    <x v="1"/>
    <s v="MT"/>
    <x v="0"/>
    <n v="26"/>
    <x v="0"/>
    <n v="0"/>
    <x v="0"/>
    <x v="0"/>
    <n v="37"/>
    <x v="1"/>
    <x v="11"/>
    <x v="209"/>
    <n v="41.979880472752633"/>
    <n v="7"/>
    <s v="High"/>
    <x v="1"/>
    <n v="0.17948717948717949"/>
    <x v="2"/>
    <x v="2"/>
  </r>
  <r>
    <s v="4888-NXTI"/>
    <x v="0"/>
    <x v="13"/>
    <x v="1"/>
    <x v="0"/>
    <s v="IN"/>
    <x v="1"/>
    <n v="36"/>
    <x v="1"/>
    <n v="4"/>
    <x v="1"/>
    <x v="1"/>
    <n v="10"/>
    <x v="0"/>
    <x v="0"/>
    <x v="451"/>
    <n v="10.319921699303579"/>
    <n v="10"/>
    <s v="High"/>
    <x v="0"/>
    <n v="0.22222222222222221"/>
    <x v="0"/>
    <x v="1"/>
  </r>
  <r>
    <s v="7678-JONZ"/>
    <x v="0"/>
    <x v="13"/>
    <x v="2"/>
    <x v="0"/>
    <s v="GA"/>
    <x v="1"/>
    <n v="49"/>
    <x v="0"/>
    <n v="0"/>
    <x v="2"/>
    <x v="1"/>
    <n v="9"/>
    <x v="0"/>
    <x v="0"/>
    <x v="1406"/>
    <n v="10.079601780766099"/>
    <n v="10"/>
    <s v="High"/>
    <x v="0"/>
    <n v="0.22222222222222221"/>
    <x v="0"/>
    <x v="0"/>
  </r>
  <r>
    <s v="0961-FZVL"/>
    <x v="1"/>
    <x v="31"/>
    <x v="3"/>
    <x v="1"/>
    <s v="SD"/>
    <x v="0"/>
    <n v="23"/>
    <x v="0"/>
    <n v="0"/>
    <x v="0"/>
    <x v="1"/>
    <n v="47"/>
    <x v="1"/>
    <x v="7"/>
    <x v="1363"/>
    <n v="50.658048196893382"/>
    <n v="6"/>
    <s v="High"/>
    <x v="1"/>
    <n v="0.27272727272727271"/>
    <x v="2"/>
    <x v="1"/>
  </r>
  <r>
    <s v="1339-UVPB"/>
    <x v="0"/>
    <x v="19"/>
    <x v="0"/>
    <x v="0"/>
    <s v="MS"/>
    <x v="0"/>
    <n v="24"/>
    <x v="0"/>
    <n v="0"/>
    <x v="1"/>
    <x v="3"/>
    <n v="10"/>
    <x v="0"/>
    <x v="0"/>
    <x v="1352"/>
    <n v="10.25774543116755"/>
    <n v="10"/>
    <s v="High"/>
    <x v="0"/>
    <n v="0.38461538461538464"/>
    <x v="2"/>
    <x v="0"/>
  </r>
  <r>
    <s v="6796-NKTW"/>
    <x v="0"/>
    <x v="56"/>
    <x v="1"/>
    <x v="0"/>
    <s v="GA"/>
    <x v="1"/>
    <n v="48"/>
    <x v="0"/>
    <n v="0"/>
    <x v="2"/>
    <x v="0"/>
    <n v="12"/>
    <x v="0"/>
    <x v="0"/>
    <x v="1376"/>
    <n v="13.31029410900482"/>
    <n v="4"/>
    <s v="Medium"/>
    <x v="0"/>
    <n v="5.8823529411764705E-2"/>
    <x v="0"/>
    <x v="0"/>
  </r>
  <r>
    <s v="2686-SFLO"/>
    <x v="0"/>
    <x v="74"/>
    <x v="1"/>
    <x v="0"/>
    <s v="ME"/>
    <x v="0"/>
    <n v="47"/>
    <x v="1"/>
    <n v="5"/>
    <x v="2"/>
    <x v="0"/>
    <n v="8"/>
    <x v="0"/>
    <x v="0"/>
    <x v="1162"/>
    <n v="8.046136274121702"/>
    <n v="6"/>
    <s v="High"/>
    <x v="0"/>
    <n v="0.11320754716981132"/>
    <x v="0"/>
    <x v="3"/>
  </r>
  <r>
    <s v="1574-HBQS"/>
    <x v="0"/>
    <x v="38"/>
    <x v="2"/>
    <x v="1"/>
    <s v="OH"/>
    <x v="0"/>
    <n v="43"/>
    <x v="0"/>
    <n v="0"/>
    <x v="0"/>
    <x v="1"/>
    <n v="40"/>
    <x v="0"/>
    <x v="0"/>
    <x v="526"/>
    <n v="35.836487494192959"/>
    <n v="5"/>
    <s v="Medium"/>
    <x v="1"/>
    <n v="0.3125"/>
    <x v="0"/>
    <x v="1"/>
  </r>
  <r>
    <s v="9412-STFS"/>
    <x v="0"/>
    <x v="11"/>
    <x v="1"/>
    <x v="1"/>
    <s v="NM"/>
    <x v="0"/>
    <n v="22"/>
    <x v="1"/>
    <n v="6"/>
    <x v="0"/>
    <x v="1"/>
    <n v="8"/>
    <x v="0"/>
    <x v="0"/>
    <x v="237"/>
    <n v="9.1154522901066599"/>
    <n v="2"/>
    <s v="Low"/>
    <x v="0"/>
    <n v="0.4"/>
    <x v="2"/>
    <x v="2"/>
  </r>
  <r>
    <s v="3591-OWQP"/>
    <x v="0"/>
    <x v="31"/>
    <x v="2"/>
    <x v="1"/>
    <s v="OH"/>
    <x v="0"/>
    <n v="78"/>
    <x v="0"/>
    <n v="0"/>
    <x v="2"/>
    <x v="0"/>
    <n v="39"/>
    <x v="0"/>
    <x v="0"/>
    <x v="1409"/>
    <n v="39.247588058427027"/>
    <n v="2"/>
    <s v="Low"/>
    <x v="1"/>
    <n v="9.0909090909090912E-2"/>
    <x v="1"/>
    <x v="1"/>
  </r>
  <r>
    <s v="5515-YTMC"/>
    <x v="0"/>
    <x v="42"/>
    <x v="1"/>
    <x v="0"/>
    <s v="RI"/>
    <x v="1"/>
    <n v="68"/>
    <x v="0"/>
    <n v="0"/>
    <x v="2"/>
    <x v="1"/>
    <n v="15"/>
    <x v="0"/>
    <x v="0"/>
    <x v="559"/>
    <n v="14.88868857703393"/>
    <n v="0"/>
    <s v="None"/>
    <x v="0"/>
    <n v="0"/>
    <x v="1"/>
    <x v="3"/>
  </r>
  <r>
    <s v="6254-LMFV"/>
    <x v="0"/>
    <x v="62"/>
    <x v="1"/>
    <x v="1"/>
    <s v="AR"/>
    <x v="1"/>
    <n v="29"/>
    <x v="0"/>
    <n v="0"/>
    <x v="1"/>
    <x v="0"/>
    <n v="22"/>
    <x v="0"/>
    <x v="0"/>
    <x v="274"/>
    <n v="22.977066856087049"/>
    <n v="0"/>
    <s v="None"/>
    <x v="1"/>
    <n v="0"/>
    <x v="2"/>
    <x v="0"/>
  </r>
  <r>
    <s v="2710-QCYT"/>
    <x v="0"/>
    <x v="22"/>
    <x v="1"/>
    <x v="1"/>
    <s v="OR"/>
    <x v="1"/>
    <n v="76"/>
    <x v="0"/>
    <n v="0"/>
    <x v="2"/>
    <x v="1"/>
    <n v="33"/>
    <x v="0"/>
    <x v="0"/>
    <x v="216"/>
    <n v="38.329672674026298"/>
    <n v="3"/>
    <s v="Medium"/>
    <x v="1"/>
    <n v="0.27272727272727271"/>
    <x v="1"/>
    <x v="2"/>
  </r>
  <r>
    <s v="2102-USZN"/>
    <x v="0"/>
    <x v="36"/>
    <x v="1"/>
    <x v="1"/>
    <s v="OR"/>
    <x v="0"/>
    <n v="30"/>
    <x v="1"/>
    <n v="6"/>
    <x v="0"/>
    <x v="0"/>
    <n v="30"/>
    <x v="0"/>
    <x v="0"/>
    <x v="387"/>
    <n v="26.473541875233611"/>
    <n v="2"/>
    <s v="Low"/>
    <x v="1"/>
    <n v="0.5"/>
    <x v="0"/>
    <x v="2"/>
  </r>
  <r>
    <s v="9797-ZHGT"/>
    <x v="0"/>
    <x v="5"/>
    <x v="1"/>
    <x v="1"/>
    <s v="DE"/>
    <x v="1"/>
    <n v="68"/>
    <x v="1"/>
    <n v="2"/>
    <x v="1"/>
    <x v="3"/>
    <n v="31"/>
    <x v="0"/>
    <x v="0"/>
    <x v="887"/>
    <n v="25.799497584344401"/>
    <n v="3"/>
    <s v="Medium"/>
    <x v="1"/>
    <n v="0.1"/>
    <x v="1"/>
    <x v="0"/>
  </r>
  <r>
    <s v="0134-OPOO"/>
    <x v="0"/>
    <x v="16"/>
    <x v="1"/>
    <x v="1"/>
    <s v="NH"/>
    <x v="1"/>
    <n v="71"/>
    <x v="0"/>
    <n v="0"/>
    <x v="2"/>
    <x v="1"/>
    <n v="47"/>
    <x v="0"/>
    <x v="0"/>
    <x v="1144"/>
    <n v="44.099400616486442"/>
    <n v="0"/>
    <s v="None"/>
    <x v="1"/>
    <n v="0"/>
    <x v="1"/>
    <x v="3"/>
  </r>
  <r>
    <s v="3235-WIGL"/>
    <x v="0"/>
    <x v="52"/>
    <x v="1"/>
    <x v="1"/>
    <s v="NC"/>
    <x v="0"/>
    <n v="67"/>
    <x v="0"/>
    <n v="0"/>
    <x v="1"/>
    <x v="1"/>
    <n v="52"/>
    <x v="0"/>
    <x v="0"/>
    <x v="954"/>
    <n v="57.449372689002828"/>
    <n v="3"/>
    <s v="Medium"/>
    <x v="2"/>
    <n v="0.05"/>
    <x v="1"/>
    <x v="0"/>
  </r>
  <r>
    <s v="6491-OOYZ"/>
    <x v="0"/>
    <x v="13"/>
    <x v="1"/>
    <x v="0"/>
    <s v="FL"/>
    <x v="0"/>
    <n v="22"/>
    <x v="1"/>
    <n v="6"/>
    <x v="2"/>
    <x v="0"/>
    <n v="8"/>
    <x v="0"/>
    <x v="0"/>
    <x v="1158"/>
    <n v="6.4265070778777291"/>
    <n v="2"/>
    <s v="Low"/>
    <x v="0"/>
    <n v="4.4444444444444446E-2"/>
    <x v="2"/>
    <x v="0"/>
  </r>
  <r>
    <s v="3281-NVWA"/>
    <x v="0"/>
    <x v="11"/>
    <x v="1"/>
    <x v="1"/>
    <s v="MI"/>
    <x v="1"/>
    <n v="37"/>
    <x v="0"/>
    <n v="0"/>
    <x v="0"/>
    <x v="1"/>
    <n v="39"/>
    <x v="0"/>
    <x v="0"/>
    <x v="1147"/>
    <n v="40.853141796054153"/>
    <n v="2"/>
    <s v="Low"/>
    <x v="1"/>
    <n v="0.4"/>
    <x v="0"/>
    <x v="1"/>
  </r>
  <r>
    <s v="2953-OSWU"/>
    <x v="1"/>
    <x v="22"/>
    <x v="1"/>
    <x v="1"/>
    <s v="MN"/>
    <x v="1"/>
    <n v="25"/>
    <x v="0"/>
    <n v="0"/>
    <x v="0"/>
    <x v="1"/>
    <n v="56"/>
    <x v="1"/>
    <x v="7"/>
    <x v="408"/>
    <n v="58.399590806711508"/>
    <n v="4"/>
    <s v="Medium"/>
    <x v="2"/>
    <n v="0.36363636363636365"/>
    <x v="2"/>
    <x v="1"/>
  </r>
  <r>
    <s v="0314-QPER"/>
    <x v="0"/>
    <x v="41"/>
    <x v="1"/>
    <x v="0"/>
    <s v="PA"/>
    <x v="0"/>
    <n v="51"/>
    <x v="1"/>
    <n v="6"/>
    <x v="2"/>
    <x v="0"/>
    <n v="6"/>
    <x v="0"/>
    <x v="0"/>
    <x v="330"/>
    <n v="7.062401577809414"/>
    <n v="2"/>
    <s v="Low"/>
    <x v="0"/>
    <n v="2.8571428571428571E-2"/>
    <x v="0"/>
    <x v="3"/>
  </r>
  <r>
    <s v="7797-XQNB"/>
    <x v="0"/>
    <x v="16"/>
    <x v="1"/>
    <x v="0"/>
    <s v="NM"/>
    <x v="0"/>
    <n v="27"/>
    <x v="0"/>
    <n v="0"/>
    <x v="2"/>
    <x v="1"/>
    <n v="29"/>
    <x v="0"/>
    <x v="0"/>
    <x v="967"/>
    <n v="27.904584525209511"/>
    <n v="5"/>
    <s v="Medium"/>
    <x v="1"/>
    <n v="6.9444444444444448E-2"/>
    <x v="2"/>
    <x v="2"/>
  </r>
  <r>
    <s v="8058-VADB"/>
    <x v="0"/>
    <x v="57"/>
    <x v="1"/>
    <x v="1"/>
    <s v="MD"/>
    <x v="1"/>
    <n v="31"/>
    <x v="0"/>
    <n v="0"/>
    <x v="1"/>
    <x v="1"/>
    <n v="31"/>
    <x v="0"/>
    <x v="0"/>
    <x v="111"/>
    <n v="31.92758609278712"/>
    <n v="5"/>
    <s v="Medium"/>
    <x v="1"/>
    <n v="6.8493150684931503E-2"/>
    <x v="0"/>
    <x v="0"/>
  </r>
  <r>
    <s v="2244-IKCK"/>
    <x v="0"/>
    <x v="22"/>
    <x v="0"/>
    <x v="0"/>
    <s v="NJ"/>
    <x v="0"/>
    <n v="21"/>
    <x v="0"/>
    <n v="0"/>
    <x v="0"/>
    <x v="1"/>
    <n v="22"/>
    <x v="0"/>
    <x v="0"/>
    <x v="1367"/>
    <n v="23.984849759964138"/>
    <n v="4"/>
    <s v="Medium"/>
    <x v="1"/>
    <n v="0.36363636363636365"/>
    <x v="2"/>
    <x v="3"/>
  </r>
  <r>
    <s v="3703-PBJP"/>
    <x v="0"/>
    <x v="52"/>
    <x v="1"/>
    <x v="1"/>
    <s v="IL"/>
    <x v="1"/>
    <n v="53"/>
    <x v="0"/>
    <n v="0"/>
    <x v="0"/>
    <x v="1"/>
    <n v="50"/>
    <x v="0"/>
    <x v="0"/>
    <x v="320"/>
    <n v="42.782283081911423"/>
    <n v="4"/>
    <s v="Medium"/>
    <x v="1"/>
    <n v="6.6666666666666666E-2"/>
    <x v="0"/>
    <x v="1"/>
  </r>
  <r>
    <s v="7232-MRQS"/>
    <x v="0"/>
    <x v="12"/>
    <x v="1"/>
    <x v="0"/>
    <s v="TX"/>
    <x v="1"/>
    <n v="44"/>
    <x v="0"/>
    <n v="0"/>
    <x v="0"/>
    <x v="0"/>
    <n v="13"/>
    <x v="0"/>
    <x v="0"/>
    <x v="767"/>
    <n v="15.42898785349229"/>
    <n v="10"/>
    <s v="High"/>
    <x v="0"/>
    <n v="10"/>
    <x v="0"/>
    <x v="0"/>
  </r>
  <r>
    <s v="7854-GSCL"/>
    <x v="0"/>
    <x v="8"/>
    <x v="2"/>
    <x v="0"/>
    <s v="ME"/>
    <x v="1"/>
    <n v="45"/>
    <x v="1"/>
    <n v="3"/>
    <x v="0"/>
    <x v="3"/>
    <n v="8"/>
    <x v="0"/>
    <x v="0"/>
    <x v="1212"/>
    <n v="7.9671621272824433"/>
    <n v="1"/>
    <s v="Low"/>
    <x v="0"/>
    <n v="0.5"/>
    <x v="0"/>
    <x v="3"/>
  </r>
  <r>
    <s v="0224-QHDV"/>
    <x v="0"/>
    <x v="0"/>
    <x v="1"/>
    <x v="0"/>
    <s v="VT"/>
    <x v="0"/>
    <n v="45"/>
    <x v="0"/>
    <n v="0"/>
    <x v="2"/>
    <x v="0"/>
    <n v="9"/>
    <x v="0"/>
    <x v="0"/>
    <x v="1197"/>
    <n v="9.2020889808783686"/>
    <n v="2"/>
    <s v="Low"/>
    <x v="0"/>
    <n v="8.3333333333333329E-2"/>
    <x v="0"/>
    <x v="3"/>
  </r>
  <r>
    <s v="8663-KNUO"/>
    <x v="1"/>
    <x v="59"/>
    <x v="3"/>
    <x v="1"/>
    <s v="GA"/>
    <x v="1"/>
    <n v="72"/>
    <x v="0"/>
    <n v="0"/>
    <x v="0"/>
    <x v="0"/>
    <n v="34"/>
    <x v="1"/>
    <x v="9"/>
    <x v="284"/>
    <n v="40.095190064438711"/>
    <n v="2"/>
    <s v="Low"/>
    <x v="1"/>
    <n v="0.04"/>
    <x v="1"/>
    <x v="0"/>
  </r>
  <r>
    <s v="1105-PRAB"/>
    <x v="1"/>
    <x v="11"/>
    <x v="1"/>
    <x v="1"/>
    <s v="TN"/>
    <x v="0"/>
    <n v="28"/>
    <x v="0"/>
    <n v="0"/>
    <x v="0"/>
    <x v="3"/>
    <n v="55"/>
    <x v="1"/>
    <x v="11"/>
    <x v="18"/>
    <n v="52.972592549935442"/>
    <n v="0"/>
    <s v="None"/>
    <x v="2"/>
    <n v="0"/>
    <x v="2"/>
    <x v="0"/>
  </r>
  <r>
    <s v="7489-BIXX"/>
    <x v="0"/>
    <x v="21"/>
    <x v="1"/>
    <x v="0"/>
    <s v="KY"/>
    <x v="1"/>
    <n v="24"/>
    <x v="0"/>
    <n v="0"/>
    <x v="1"/>
    <x v="0"/>
    <n v="8"/>
    <x v="0"/>
    <x v="0"/>
    <x v="740"/>
    <n v="9.16332368581865"/>
    <n v="0"/>
    <s v="None"/>
    <x v="0"/>
    <n v="0"/>
    <x v="2"/>
    <x v="0"/>
  </r>
  <r>
    <s v="2897-EGQE"/>
    <x v="1"/>
    <x v="44"/>
    <x v="4"/>
    <x v="1"/>
    <s v="NH"/>
    <x v="0"/>
    <n v="82"/>
    <x v="0"/>
    <n v="0"/>
    <x v="1"/>
    <x v="0"/>
    <n v="54"/>
    <x v="1"/>
    <x v="7"/>
    <x v="684"/>
    <n v="43.928353809074039"/>
    <n v="7"/>
    <s v="High"/>
    <x v="2"/>
    <n v="0.11475409836065574"/>
    <x v="1"/>
    <x v="3"/>
  </r>
  <r>
    <s v="4124-WCIS"/>
    <x v="0"/>
    <x v="70"/>
    <x v="2"/>
    <x v="0"/>
    <s v="ID"/>
    <x v="1"/>
    <n v="36"/>
    <x v="1"/>
    <n v="6"/>
    <x v="1"/>
    <x v="0"/>
    <n v="31"/>
    <x v="0"/>
    <x v="0"/>
    <x v="817"/>
    <n v="36.259110749457221"/>
    <n v="2"/>
    <s v="Low"/>
    <x v="1"/>
    <n v="3.3898305084745763E-2"/>
    <x v="0"/>
    <x v="2"/>
  </r>
  <r>
    <s v="8329-FWCZ"/>
    <x v="1"/>
    <x v="19"/>
    <x v="4"/>
    <x v="1"/>
    <s v="NM"/>
    <x v="0"/>
    <n v="85"/>
    <x v="0"/>
    <n v="0"/>
    <x v="0"/>
    <x v="1"/>
    <n v="27"/>
    <x v="3"/>
    <x v="8"/>
    <x v="950"/>
    <n v="31.931760378827729"/>
    <n v="7"/>
    <s v="High"/>
    <x v="1"/>
    <n v="0.26923076923076922"/>
    <x v="1"/>
    <x v="2"/>
  </r>
  <r>
    <s v="5520-NTOX"/>
    <x v="0"/>
    <x v="21"/>
    <x v="1"/>
    <x v="1"/>
    <s v="LA"/>
    <x v="0"/>
    <n v="22"/>
    <x v="1"/>
    <n v="6"/>
    <x v="0"/>
    <x v="1"/>
    <n v="12"/>
    <x v="0"/>
    <x v="0"/>
    <x v="1159"/>
    <n v="11.747648422943019"/>
    <n v="3"/>
    <s v="Medium"/>
    <x v="0"/>
    <n v="0.5"/>
    <x v="2"/>
    <x v="0"/>
  </r>
  <r>
    <s v="4861-BHHD"/>
    <x v="1"/>
    <x v="11"/>
    <x v="1"/>
    <x v="1"/>
    <s v="AR"/>
    <x v="0"/>
    <n v="37"/>
    <x v="0"/>
    <n v="0"/>
    <x v="0"/>
    <x v="1"/>
    <n v="38"/>
    <x v="3"/>
    <x v="8"/>
    <x v="228"/>
    <n v="37.841330933497808"/>
    <n v="10"/>
    <s v="High"/>
    <x v="1"/>
    <n v="2"/>
    <x v="0"/>
    <x v="0"/>
  </r>
  <r>
    <s v="2085-IHHT"/>
    <x v="1"/>
    <x v="37"/>
    <x v="0"/>
    <x v="1"/>
    <s v="MD"/>
    <x v="0"/>
    <n v="66"/>
    <x v="0"/>
    <n v="0"/>
    <x v="0"/>
    <x v="1"/>
    <n v="43"/>
    <x v="1"/>
    <x v="7"/>
    <x v="512"/>
    <n v="37.409072711343413"/>
    <n v="1"/>
    <s v="Low"/>
    <x v="1"/>
    <n v="0.14285714285714285"/>
    <x v="1"/>
    <x v="0"/>
  </r>
  <r>
    <s v="8389-VJDF"/>
    <x v="0"/>
    <x v="31"/>
    <x v="1"/>
    <x v="1"/>
    <s v="NJ"/>
    <x v="1"/>
    <n v="19"/>
    <x v="1"/>
    <n v="6"/>
    <x v="0"/>
    <x v="0"/>
    <n v="13"/>
    <x v="0"/>
    <x v="0"/>
    <x v="176"/>
    <n v="12.99773003854607"/>
    <n v="1"/>
    <s v="Low"/>
    <x v="0"/>
    <n v="4.5454545454545456E-2"/>
    <x v="2"/>
    <x v="3"/>
  </r>
  <r>
    <s v="8165-NTWA"/>
    <x v="0"/>
    <x v="9"/>
    <x v="0"/>
    <x v="1"/>
    <s v="UT"/>
    <x v="0"/>
    <n v="20"/>
    <x v="0"/>
    <n v="0"/>
    <x v="0"/>
    <x v="1"/>
    <n v="32"/>
    <x v="0"/>
    <x v="0"/>
    <x v="1273"/>
    <n v="27.9268850285148"/>
    <n v="9"/>
    <s v="High"/>
    <x v="1"/>
    <n v="3"/>
    <x v="2"/>
    <x v="2"/>
  </r>
  <r>
    <s v="4313-VUMB"/>
    <x v="0"/>
    <x v="9"/>
    <x v="1"/>
    <x v="0"/>
    <s v="NY"/>
    <x v="0"/>
    <n v="77"/>
    <x v="0"/>
    <n v="0"/>
    <x v="0"/>
    <x v="1"/>
    <n v="31"/>
    <x v="0"/>
    <x v="0"/>
    <x v="1434"/>
    <n v="25.416116615322629"/>
    <n v="2"/>
    <s v="Low"/>
    <x v="1"/>
    <n v="0.66666666666666663"/>
    <x v="1"/>
    <x v="3"/>
  </r>
  <r>
    <s v="2435-XSYR"/>
    <x v="1"/>
    <x v="74"/>
    <x v="3"/>
    <x v="1"/>
    <s v="UT"/>
    <x v="1"/>
    <n v="79"/>
    <x v="0"/>
    <n v="0"/>
    <x v="0"/>
    <x v="1"/>
    <n v="65"/>
    <x v="1"/>
    <x v="7"/>
    <x v="483"/>
    <n v="77.71303507925964"/>
    <n v="10"/>
    <s v="High"/>
    <x v="2"/>
    <n v="0.18867924528301888"/>
    <x v="1"/>
    <x v="2"/>
  </r>
  <r>
    <s v="5786-RNMU"/>
    <x v="0"/>
    <x v="8"/>
    <x v="1"/>
    <x v="1"/>
    <s v="MT"/>
    <x v="0"/>
    <n v="37"/>
    <x v="0"/>
    <n v="0"/>
    <x v="0"/>
    <x v="1"/>
    <n v="24"/>
    <x v="0"/>
    <x v="0"/>
    <x v="318"/>
    <n v="25.465316796878788"/>
    <n v="8"/>
    <s v="High"/>
    <x v="1"/>
    <n v="4"/>
    <x v="0"/>
    <x v="2"/>
  </r>
  <r>
    <s v="4891-TDDC"/>
    <x v="1"/>
    <x v="20"/>
    <x v="1"/>
    <x v="0"/>
    <s v="CO"/>
    <x v="1"/>
    <n v="63"/>
    <x v="0"/>
    <n v="0"/>
    <x v="0"/>
    <x v="1"/>
    <n v="48"/>
    <x v="1"/>
    <x v="9"/>
    <x v="1244"/>
    <n v="51.399087779887353"/>
    <n v="2"/>
    <s v="Low"/>
    <x v="1"/>
    <n v="0.1111111111111111"/>
    <x v="0"/>
    <x v="2"/>
  </r>
  <r>
    <s v="4095-IEMQ"/>
    <x v="0"/>
    <x v="0"/>
    <x v="1"/>
    <x v="1"/>
    <s v="TX"/>
    <x v="0"/>
    <n v="71"/>
    <x v="0"/>
    <n v="0"/>
    <x v="1"/>
    <x v="1"/>
    <n v="38"/>
    <x v="0"/>
    <x v="0"/>
    <x v="976"/>
    <n v="40.229670880929667"/>
    <n v="3"/>
    <s v="Medium"/>
    <x v="1"/>
    <n v="0.125"/>
    <x v="1"/>
    <x v="0"/>
  </r>
  <r>
    <s v="1073-KFIL"/>
    <x v="0"/>
    <x v="57"/>
    <x v="1"/>
    <x v="0"/>
    <s v="WY"/>
    <x v="1"/>
    <n v="57"/>
    <x v="1"/>
    <n v="4"/>
    <x v="2"/>
    <x v="0"/>
    <n v="13"/>
    <x v="0"/>
    <x v="0"/>
    <x v="399"/>
    <n v="11.28662572250864"/>
    <n v="6"/>
    <s v="High"/>
    <x v="0"/>
    <n v="8.2191780821917804E-2"/>
    <x v="0"/>
    <x v="2"/>
  </r>
  <r>
    <s v="9292-BEQN"/>
    <x v="0"/>
    <x v="70"/>
    <x v="2"/>
    <x v="1"/>
    <s v="NJ"/>
    <x v="1"/>
    <n v="49"/>
    <x v="0"/>
    <n v="0"/>
    <x v="1"/>
    <x v="1"/>
    <n v="24"/>
    <x v="0"/>
    <x v="0"/>
    <x v="1198"/>
    <n v="19.436717988540359"/>
    <n v="6"/>
    <s v="High"/>
    <x v="1"/>
    <n v="0.10169491525423729"/>
    <x v="0"/>
    <x v="3"/>
  </r>
  <r>
    <s v="1704-BTCH"/>
    <x v="0"/>
    <x v="9"/>
    <x v="1"/>
    <x v="0"/>
    <s v="AR"/>
    <x v="0"/>
    <n v="47"/>
    <x v="0"/>
    <n v="0"/>
    <x v="0"/>
    <x v="0"/>
    <n v="8"/>
    <x v="0"/>
    <x v="0"/>
    <x v="175"/>
    <n v="9.5968879536387171"/>
    <n v="4"/>
    <s v="Medium"/>
    <x v="0"/>
    <n v="1.3333333333333333"/>
    <x v="0"/>
    <x v="0"/>
  </r>
  <r>
    <s v="7833-QIAE"/>
    <x v="0"/>
    <x v="56"/>
    <x v="1"/>
    <x v="1"/>
    <s v="AZ"/>
    <x v="0"/>
    <n v="63"/>
    <x v="0"/>
    <n v="0"/>
    <x v="1"/>
    <x v="0"/>
    <n v="68"/>
    <x v="0"/>
    <x v="0"/>
    <x v="307"/>
    <n v="58.863449871553378"/>
    <n v="7"/>
    <s v="High"/>
    <x v="2"/>
    <n v="0.10294117647058823"/>
    <x v="0"/>
    <x v="2"/>
  </r>
  <r>
    <s v="7488-PVPJ"/>
    <x v="0"/>
    <x v="39"/>
    <x v="1"/>
    <x v="1"/>
    <s v="NY"/>
    <x v="1"/>
    <n v="62"/>
    <x v="0"/>
    <n v="0"/>
    <x v="2"/>
    <x v="0"/>
    <n v="46"/>
    <x v="0"/>
    <x v="0"/>
    <x v="530"/>
    <n v="51.061502573870797"/>
    <n v="5"/>
    <s v="Medium"/>
    <x v="1"/>
    <n v="7.0422535211267609E-2"/>
    <x v="0"/>
    <x v="3"/>
  </r>
  <r>
    <s v="6445-MGCP"/>
    <x v="1"/>
    <x v="15"/>
    <x v="5"/>
    <x v="1"/>
    <s v="ND"/>
    <x v="0"/>
    <n v="42"/>
    <x v="0"/>
    <n v="0"/>
    <x v="0"/>
    <x v="1"/>
    <n v="34"/>
    <x v="2"/>
    <x v="21"/>
    <x v="707"/>
    <n v="30.9767810569607"/>
    <n v="5"/>
    <s v="Medium"/>
    <x v="1"/>
    <n v="0.1388888888888889"/>
    <x v="0"/>
    <x v="1"/>
  </r>
  <r>
    <s v="6975-XJQZ"/>
    <x v="0"/>
    <x v="44"/>
    <x v="1"/>
    <x v="1"/>
    <s v="TX"/>
    <x v="0"/>
    <n v="71"/>
    <x v="0"/>
    <n v="0"/>
    <x v="1"/>
    <x v="1"/>
    <n v="46"/>
    <x v="0"/>
    <x v="0"/>
    <x v="774"/>
    <n v="43.603017470449217"/>
    <n v="3"/>
    <s v="Medium"/>
    <x v="1"/>
    <n v="4.9180327868852458E-2"/>
    <x v="1"/>
    <x v="0"/>
  </r>
  <r>
    <s v="7522-OHZJ"/>
    <x v="0"/>
    <x v="16"/>
    <x v="1"/>
    <x v="1"/>
    <s v="NC"/>
    <x v="0"/>
    <n v="20"/>
    <x v="0"/>
    <n v="0"/>
    <x v="2"/>
    <x v="0"/>
    <n v="38"/>
    <x v="0"/>
    <x v="0"/>
    <x v="867"/>
    <n v="31.444474953927909"/>
    <n v="0"/>
    <s v="None"/>
    <x v="1"/>
    <n v="0"/>
    <x v="2"/>
    <x v="0"/>
  </r>
  <r>
    <s v="9831-OJWU"/>
    <x v="0"/>
    <x v="64"/>
    <x v="1"/>
    <x v="0"/>
    <s v="CO"/>
    <x v="1"/>
    <n v="62"/>
    <x v="1"/>
    <n v="2"/>
    <x v="0"/>
    <x v="1"/>
    <n v="18"/>
    <x v="0"/>
    <x v="0"/>
    <x v="380"/>
    <n v="14.94329769799428"/>
    <n v="2"/>
    <s v="Low"/>
    <x v="0"/>
    <n v="4.3478260869565216E-2"/>
    <x v="0"/>
    <x v="2"/>
  </r>
  <r>
    <s v="5303-RXUX"/>
    <x v="0"/>
    <x v="12"/>
    <x v="1"/>
    <x v="0"/>
    <s v="MD"/>
    <x v="0"/>
    <n v="34"/>
    <x v="0"/>
    <n v="0"/>
    <x v="0"/>
    <x v="0"/>
    <n v="12"/>
    <x v="0"/>
    <x v="0"/>
    <x v="1185"/>
    <n v="10.39215898909773"/>
    <n v="2"/>
    <s v="Low"/>
    <x v="0"/>
    <n v="2"/>
    <x v="0"/>
    <x v="0"/>
  </r>
  <r>
    <s v="5976-ELQZ"/>
    <x v="0"/>
    <x v="4"/>
    <x v="2"/>
    <x v="1"/>
    <s v="IN"/>
    <x v="0"/>
    <n v="32"/>
    <x v="1"/>
    <n v="6"/>
    <x v="0"/>
    <x v="1"/>
    <n v="38"/>
    <x v="0"/>
    <x v="0"/>
    <x v="452"/>
    <n v="38.769159747170001"/>
    <n v="6"/>
    <s v="High"/>
    <x v="1"/>
    <n v="0.15789473684210525"/>
    <x v="0"/>
    <x v="1"/>
  </r>
  <r>
    <s v="2335-GYIU"/>
    <x v="0"/>
    <x v="38"/>
    <x v="1"/>
    <x v="1"/>
    <s v="MN"/>
    <x v="1"/>
    <n v="32"/>
    <x v="0"/>
    <n v="0"/>
    <x v="0"/>
    <x v="1"/>
    <n v="44"/>
    <x v="0"/>
    <x v="0"/>
    <x v="610"/>
    <n v="42.105412822873902"/>
    <n v="1"/>
    <s v="Low"/>
    <x v="1"/>
    <n v="6.25E-2"/>
    <x v="0"/>
    <x v="1"/>
  </r>
  <r>
    <s v="1091-MVOJ"/>
    <x v="0"/>
    <x v="12"/>
    <x v="1"/>
    <x v="0"/>
    <s v="WV"/>
    <x v="1"/>
    <n v="54"/>
    <x v="0"/>
    <n v="0"/>
    <x v="0"/>
    <x v="0"/>
    <n v="7"/>
    <x v="0"/>
    <x v="0"/>
    <x v="1063"/>
    <n v="5.9235299091774696"/>
    <n v="9"/>
    <s v="High"/>
    <x v="0"/>
    <n v="9"/>
    <x v="0"/>
    <x v="0"/>
  </r>
  <r>
    <s v="7110-MRLZ"/>
    <x v="0"/>
    <x v="13"/>
    <x v="0"/>
    <x v="1"/>
    <s v="AR"/>
    <x v="0"/>
    <n v="65"/>
    <x v="0"/>
    <n v="0"/>
    <x v="1"/>
    <x v="1"/>
    <n v="31"/>
    <x v="0"/>
    <x v="0"/>
    <x v="948"/>
    <n v="32.848983990995237"/>
    <n v="0"/>
    <s v="None"/>
    <x v="1"/>
    <n v="0"/>
    <x v="0"/>
    <x v="0"/>
  </r>
  <r>
    <s v="5683-QHKG"/>
    <x v="0"/>
    <x v="61"/>
    <x v="1"/>
    <x v="0"/>
    <s v="NV"/>
    <x v="0"/>
    <n v="45"/>
    <x v="0"/>
    <n v="0"/>
    <x v="0"/>
    <x v="0"/>
    <n v="12"/>
    <x v="0"/>
    <x v="0"/>
    <x v="1260"/>
    <n v="14.035489271668681"/>
    <n v="2"/>
    <s v="Low"/>
    <x v="0"/>
    <n v="7.1428571428571425E-2"/>
    <x v="0"/>
    <x v="2"/>
  </r>
  <r>
    <s v="4642-PQIO"/>
    <x v="0"/>
    <x v="34"/>
    <x v="0"/>
    <x v="1"/>
    <s v="WV"/>
    <x v="1"/>
    <n v="33"/>
    <x v="0"/>
    <n v="0"/>
    <x v="2"/>
    <x v="1"/>
    <n v="24"/>
    <x v="0"/>
    <x v="0"/>
    <x v="222"/>
    <n v="20.057554250172618"/>
    <n v="6"/>
    <s v="High"/>
    <x v="1"/>
    <n v="9.0909090909090912E-2"/>
    <x v="0"/>
    <x v="0"/>
  </r>
  <r>
    <s v="3230-VGHO"/>
    <x v="0"/>
    <x v="60"/>
    <x v="1"/>
    <x v="1"/>
    <s v="KY"/>
    <x v="1"/>
    <n v="46"/>
    <x v="0"/>
    <n v="0"/>
    <x v="0"/>
    <x v="0"/>
    <n v="32"/>
    <x v="0"/>
    <x v="0"/>
    <x v="323"/>
    <n v="26.12013401486044"/>
    <n v="1"/>
    <s v="Low"/>
    <x v="1"/>
    <n v="1.8181818181818181E-2"/>
    <x v="0"/>
    <x v="0"/>
  </r>
  <r>
    <s v="6136-ZKQA"/>
    <x v="0"/>
    <x v="63"/>
    <x v="1"/>
    <x v="0"/>
    <s v="MN"/>
    <x v="1"/>
    <n v="30"/>
    <x v="1"/>
    <n v="4"/>
    <x v="1"/>
    <x v="0"/>
    <n v="7"/>
    <x v="0"/>
    <x v="0"/>
    <x v="992"/>
    <n v="7.0581052114985097"/>
    <n v="3"/>
    <s v="Medium"/>
    <x v="0"/>
    <n v="6.3829787234042548E-2"/>
    <x v="0"/>
    <x v="1"/>
  </r>
  <r>
    <s v="5835-TPQD"/>
    <x v="0"/>
    <x v="56"/>
    <x v="1"/>
    <x v="0"/>
    <s v="NM"/>
    <x v="1"/>
    <n v="66"/>
    <x v="1"/>
    <n v="4"/>
    <x v="2"/>
    <x v="0"/>
    <n v="9"/>
    <x v="0"/>
    <x v="0"/>
    <x v="1305"/>
    <n v="7.5855291163639338"/>
    <n v="7"/>
    <s v="High"/>
    <x v="0"/>
    <n v="0.10294117647058823"/>
    <x v="1"/>
    <x v="2"/>
  </r>
  <r>
    <s v="8367-IFLE"/>
    <x v="0"/>
    <x v="20"/>
    <x v="1"/>
    <x v="0"/>
    <s v="PA"/>
    <x v="0"/>
    <n v="46"/>
    <x v="0"/>
    <n v="0"/>
    <x v="0"/>
    <x v="0"/>
    <n v="7"/>
    <x v="0"/>
    <x v="0"/>
    <x v="504"/>
    <n v="6.8711082572611843"/>
    <n v="2"/>
    <s v="Low"/>
    <x v="0"/>
    <n v="0.1111111111111111"/>
    <x v="0"/>
    <x v="3"/>
  </r>
  <r>
    <s v="8956-VAKU"/>
    <x v="0"/>
    <x v="63"/>
    <x v="2"/>
    <x v="0"/>
    <s v="MO"/>
    <x v="1"/>
    <n v="48"/>
    <x v="0"/>
    <n v="0"/>
    <x v="2"/>
    <x v="0"/>
    <n v="11"/>
    <x v="0"/>
    <x v="0"/>
    <x v="929"/>
    <n v="12.97963450243342"/>
    <n v="6"/>
    <s v="High"/>
    <x v="0"/>
    <n v="0.1276595744680851"/>
    <x v="0"/>
    <x v="1"/>
  </r>
  <r>
    <s v="1668-SSTO"/>
    <x v="0"/>
    <x v="29"/>
    <x v="1"/>
    <x v="1"/>
    <s v="WV"/>
    <x v="0"/>
    <n v="59"/>
    <x v="0"/>
    <n v="0"/>
    <x v="0"/>
    <x v="0"/>
    <n v="22"/>
    <x v="0"/>
    <x v="0"/>
    <x v="147"/>
    <n v="20.426201366760811"/>
    <n v="3"/>
    <s v="Medium"/>
    <x v="1"/>
    <n v="4.4776119402985072E-2"/>
    <x v="0"/>
    <x v="0"/>
  </r>
  <r>
    <s v="2174-FPET"/>
    <x v="0"/>
    <x v="28"/>
    <x v="1"/>
    <x v="1"/>
    <s v="MN"/>
    <x v="1"/>
    <n v="24"/>
    <x v="0"/>
    <n v="0"/>
    <x v="0"/>
    <x v="1"/>
    <n v="38"/>
    <x v="0"/>
    <x v="0"/>
    <x v="419"/>
    <n v="42.027856250086757"/>
    <n v="0"/>
    <s v="None"/>
    <x v="1"/>
    <n v="0"/>
    <x v="2"/>
    <x v="1"/>
  </r>
  <r>
    <s v="4878-YNAM"/>
    <x v="0"/>
    <x v="55"/>
    <x v="1"/>
    <x v="1"/>
    <s v="FL"/>
    <x v="1"/>
    <n v="35"/>
    <x v="0"/>
    <n v="0"/>
    <x v="2"/>
    <x v="0"/>
    <n v="49"/>
    <x v="0"/>
    <x v="0"/>
    <x v="766"/>
    <n v="52.930689701331403"/>
    <n v="10"/>
    <s v="High"/>
    <x v="1"/>
    <n v="0.19607843137254902"/>
    <x v="0"/>
    <x v="0"/>
  </r>
  <r>
    <s v="2581-VNRV"/>
    <x v="0"/>
    <x v="12"/>
    <x v="2"/>
    <x v="1"/>
    <s v="WV"/>
    <x v="1"/>
    <n v="39"/>
    <x v="0"/>
    <n v="0"/>
    <x v="0"/>
    <x v="0"/>
    <n v="27"/>
    <x v="0"/>
    <x v="0"/>
    <x v="484"/>
    <n v="31.837677118507091"/>
    <n v="5"/>
    <s v="Medium"/>
    <x v="1"/>
    <n v="5"/>
    <x v="0"/>
    <x v="0"/>
  </r>
  <r>
    <s v="3077-TARR"/>
    <x v="0"/>
    <x v="1"/>
    <x v="1"/>
    <x v="1"/>
    <s v="MD"/>
    <x v="0"/>
    <n v="55"/>
    <x v="0"/>
    <n v="0"/>
    <x v="2"/>
    <x v="1"/>
    <n v="44"/>
    <x v="0"/>
    <x v="0"/>
    <x v="683"/>
    <n v="45.619423562161501"/>
    <n v="10"/>
    <s v="High"/>
    <x v="1"/>
    <n v="0.15625"/>
    <x v="0"/>
    <x v="0"/>
  </r>
  <r>
    <s v="1104-SEKF"/>
    <x v="0"/>
    <x v="68"/>
    <x v="1"/>
    <x v="1"/>
    <s v="TX"/>
    <x v="0"/>
    <n v="69"/>
    <x v="0"/>
    <n v="0"/>
    <x v="0"/>
    <x v="1"/>
    <n v="44"/>
    <x v="0"/>
    <x v="0"/>
    <x v="402"/>
    <n v="43.727776533772278"/>
    <n v="0"/>
    <s v="None"/>
    <x v="1"/>
    <n v="0"/>
    <x v="1"/>
    <x v="0"/>
  </r>
  <r>
    <s v="1476-JLHH"/>
    <x v="0"/>
    <x v="54"/>
    <x v="1"/>
    <x v="0"/>
    <s v="FL"/>
    <x v="1"/>
    <n v="43"/>
    <x v="0"/>
    <n v="0"/>
    <x v="2"/>
    <x v="1"/>
    <n v="15"/>
    <x v="0"/>
    <x v="0"/>
    <x v="1364"/>
    <n v="14.25091941063914"/>
    <n v="1"/>
    <s v="Low"/>
    <x v="0"/>
    <n v="0.1"/>
    <x v="0"/>
    <x v="0"/>
  </r>
  <r>
    <s v="8201-GPPD"/>
    <x v="1"/>
    <x v="9"/>
    <x v="2"/>
    <x v="0"/>
    <s v="NH"/>
    <x v="1"/>
    <n v="36"/>
    <x v="0"/>
    <n v="0"/>
    <x v="0"/>
    <x v="1"/>
    <n v="47"/>
    <x v="1"/>
    <x v="11"/>
    <x v="1414"/>
    <n v="53.698761819660987"/>
    <n v="10"/>
    <s v="High"/>
    <x v="1"/>
    <n v="3.3333333333333335"/>
    <x v="0"/>
    <x v="3"/>
  </r>
  <r>
    <s v="7264-PHFK"/>
    <x v="0"/>
    <x v="72"/>
    <x v="1"/>
    <x v="1"/>
    <s v="AZ"/>
    <x v="1"/>
    <n v="46"/>
    <x v="0"/>
    <n v="0"/>
    <x v="2"/>
    <x v="1"/>
    <n v="50"/>
    <x v="0"/>
    <x v="0"/>
    <x v="1308"/>
    <n v="49.753117391149438"/>
    <n v="3"/>
    <s v="Medium"/>
    <x v="1"/>
    <n v="4.0540540540540543E-2"/>
    <x v="0"/>
    <x v="2"/>
  </r>
  <r>
    <s v="0594-WZZH"/>
    <x v="1"/>
    <x v="36"/>
    <x v="4"/>
    <x v="1"/>
    <s v="DC"/>
    <x v="1"/>
    <n v="58"/>
    <x v="0"/>
    <n v="0"/>
    <x v="0"/>
    <x v="0"/>
    <n v="17"/>
    <x v="1"/>
    <x v="7"/>
    <x v="280"/>
    <n v="17.40904177417244"/>
    <n v="10"/>
    <s v="High"/>
    <x v="0"/>
    <n v="2.5"/>
    <x v="0"/>
    <x v="0"/>
  </r>
  <r>
    <s v="5354-NCQC"/>
    <x v="1"/>
    <x v="12"/>
    <x v="1"/>
    <x v="0"/>
    <s v="ME"/>
    <x v="1"/>
    <n v="54"/>
    <x v="0"/>
    <n v="0"/>
    <x v="0"/>
    <x v="1"/>
    <n v="39"/>
    <x v="2"/>
    <x v="16"/>
    <x v="213"/>
    <n v="40.515099501175939"/>
    <n v="0"/>
    <s v="None"/>
    <x v="1"/>
    <n v="0"/>
    <x v="0"/>
    <x v="3"/>
  </r>
  <r>
    <s v="7652-IZJG"/>
    <x v="1"/>
    <x v="11"/>
    <x v="5"/>
    <x v="0"/>
    <s v="OK"/>
    <x v="1"/>
    <n v="59"/>
    <x v="0"/>
    <n v="0"/>
    <x v="0"/>
    <x v="1"/>
    <n v="34"/>
    <x v="5"/>
    <x v="5"/>
    <x v="994"/>
    <n v="31.609098978054799"/>
    <n v="3"/>
    <s v="Medium"/>
    <x v="1"/>
    <n v="0.6"/>
    <x v="0"/>
    <x v="0"/>
  </r>
  <r>
    <s v="1825-GJYJ"/>
    <x v="0"/>
    <x v="52"/>
    <x v="1"/>
    <x v="1"/>
    <s v="OK"/>
    <x v="1"/>
    <n v="21"/>
    <x v="0"/>
    <n v="0"/>
    <x v="2"/>
    <x v="1"/>
    <n v="16"/>
    <x v="0"/>
    <x v="0"/>
    <x v="380"/>
    <n v="16.009989602399351"/>
    <n v="3"/>
    <s v="Medium"/>
    <x v="0"/>
    <n v="0.05"/>
    <x v="2"/>
    <x v="0"/>
  </r>
  <r>
    <s v="0141-QCKJ"/>
    <x v="0"/>
    <x v="39"/>
    <x v="1"/>
    <x v="1"/>
    <s v="MS"/>
    <x v="0"/>
    <n v="25"/>
    <x v="0"/>
    <n v="0"/>
    <x v="2"/>
    <x v="0"/>
    <n v="62"/>
    <x v="0"/>
    <x v="0"/>
    <x v="153"/>
    <n v="73.619417307509366"/>
    <n v="9"/>
    <s v="High"/>
    <x v="2"/>
    <n v="0.12676056338028169"/>
    <x v="2"/>
    <x v="0"/>
  </r>
  <r>
    <s v="6210-ZVCF"/>
    <x v="1"/>
    <x v="39"/>
    <x v="5"/>
    <x v="1"/>
    <s v="PA"/>
    <x v="1"/>
    <n v="50"/>
    <x v="0"/>
    <n v="0"/>
    <x v="2"/>
    <x v="1"/>
    <n v="39"/>
    <x v="4"/>
    <x v="10"/>
    <x v="101"/>
    <n v="32.874089504704919"/>
    <n v="0"/>
    <s v="None"/>
    <x v="1"/>
    <n v="0"/>
    <x v="0"/>
    <x v="3"/>
  </r>
  <r>
    <s v="6508-GTGF"/>
    <x v="0"/>
    <x v="2"/>
    <x v="2"/>
    <x v="0"/>
    <s v="OK"/>
    <x v="0"/>
    <n v="63"/>
    <x v="1"/>
    <n v="3"/>
    <x v="0"/>
    <x v="0"/>
    <n v="10"/>
    <x v="0"/>
    <x v="0"/>
    <x v="159"/>
    <n v="11.09363922378194"/>
    <n v="2"/>
    <s v="Low"/>
    <x v="0"/>
    <n v="0.16666666666666666"/>
    <x v="0"/>
    <x v="0"/>
  </r>
  <r>
    <s v="0364-HCWW"/>
    <x v="0"/>
    <x v="28"/>
    <x v="1"/>
    <x v="0"/>
    <s v="WV"/>
    <x v="0"/>
    <n v="42"/>
    <x v="1"/>
    <n v="2"/>
    <x v="0"/>
    <x v="0"/>
    <n v="10"/>
    <x v="0"/>
    <x v="0"/>
    <x v="480"/>
    <n v="11.3040169904714"/>
    <n v="0"/>
    <s v="None"/>
    <x v="0"/>
    <n v="0"/>
    <x v="0"/>
    <x v="0"/>
  </r>
  <r>
    <s v="7882-NBXR"/>
    <x v="0"/>
    <x v="39"/>
    <x v="1"/>
    <x v="0"/>
    <s v="NY"/>
    <x v="0"/>
    <n v="28"/>
    <x v="1"/>
    <n v="2"/>
    <x v="2"/>
    <x v="1"/>
    <n v="42"/>
    <x v="0"/>
    <x v="0"/>
    <x v="7"/>
    <n v="44.180953049478887"/>
    <n v="8"/>
    <s v="High"/>
    <x v="1"/>
    <n v="0.11267605633802817"/>
    <x v="2"/>
    <x v="3"/>
  </r>
  <r>
    <s v="7260-NIVE"/>
    <x v="0"/>
    <x v="9"/>
    <x v="1"/>
    <x v="1"/>
    <s v="NM"/>
    <x v="0"/>
    <n v="47"/>
    <x v="1"/>
    <n v="2"/>
    <x v="0"/>
    <x v="3"/>
    <n v="15"/>
    <x v="0"/>
    <x v="0"/>
    <x v="201"/>
    <n v="17.429005993613661"/>
    <n v="2"/>
    <s v="Low"/>
    <x v="0"/>
    <n v="0.66666666666666663"/>
    <x v="0"/>
    <x v="2"/>
  </r>
  <r>
    <s v="9904-EVDV"/>
    <x v="0"/>
    <x v="4"/>
    <x v="1"/>
    <x v="1"/>
    <s v="OR"/>
    <x v="0"/>
    <n v="20"/>
    <x v="0"/>
    <n v="0"/>
    <x v="0"/>
    <x v="0"/>
    <n v="47"/>
    <x v="0"/>
    <x v="0"/>
    <x v="324"/>
    <n v="53.540032007344607"/>
    <n v="0"/>
    <s v="None"/>
    <x v="1"/>
    <n v="0"/>
    <x v="2"/>
    <x v="2"/>
  </r>
  <r>
    <s v="6804-EGLY"/>
    <x v="0"/>
    <x v="33"/>
    <x v="1"/>
    <x v="0"/>
    <s v="MT"/>
    <x v="1"/>
    <n v="60"/>
    <x v="0"/>
    <n v="0"/>
    <x v="1"/>
    <x v="0"/>
    <n v="35"/>
    <x v="0"/>
    <x v="0"/>
    <x v="93"/>
    <n v="39.201841697901962"/>
    <n v="6"/>
    <s v="High"/>
    <x v="1"/>
    <n v="0.2608695652173913"/>
    <x v="0"/>
    <x v="2"/>
  </r>
  <r>
    <s v="2689-UYBB"/>
    <x v="0"/>
    <x v="42"/>
    <x v="1"/>
    <x v="0"/>
    <s v="NJ"/>
    <x v="1"/>
    <n v="44"/>
    <x v="0"/>
    <n v="0"/>
    <x v="1"/>
    <x v="1"/>
    <n v="43"/>
    <x v="0"/>
    <x v="0"/>
    <x v="136"/>
    <n v="36.331877200277837"/>
    <n v="7"/>
    <s v="High"/>
    <x v="1"/>
    <n v="0.14583333333333334"/>
    <x v="0"/>
    <x v="3"/>
  </r>
  <r>
    <s v="6698-HFRX"/>
    <x v="1"/>
    <x v="12"/>
    <x v="0"/>
    <x v="1"/>
    <s v="ID"/>
    <x v="1"/>
    <n v="62"/>
    <x v="0"/>
    <n v="0"/>
    <x v="0"/>
    <x v="3"/>
    <n v="18"/>
    <x v="1"/>
    <x v="9"/>
    <x v="777"/>
    <n v="20.143497481886701"/>
    <n v="2"/>
    <s v="Low"/>
    <x v="0"/>
    <n v="2"/>
    <x v="0"/>
    <x v="2"/>
  </r>
  <r>
    <s v="3672-QCGV"/>
    <x v="0"/>
    <x v="31"/>
    <x v="1"/>
    <x v="1"/>
    <s v="UT"/>
    <x v="1"/>
    <n v="38"/>
    <x v="0"/>
    <n v="0"/>
    <x v="0"/>
    <x v="0"/>
    <n v="23"/>
    <x v="0"/>
    <x v="0"/>
    <x v="977"/>
    <n v="18.729080163076631"/>
    <n v="7"/>
    <s v="High"/>
    <x v="1"/>
    <n v="0.31818181818181818"/>
    <x v="0"/>
    <x v="2"/>
  </r>
  <r>
    <s v="2575-TTIN"/>
    <x v="0"/>
    <x v="10"/>
    <x v="1"/>
    <x v="0"/>
    <s v="NY"/>
    <x v="0"/>
    <n v="47"/>
    <x v="0"/>
    <n v="0"/>
    <x v="2"/>
    <x v="1"/>
    <n v="8"/>
    <x v="0"/>
    <x v="0"/>
    <x v="823"/>
    <n v="6.9254623396308084"/>
    <n v="9"/>
    <s v="High"/>
    <x v="0"/>
    <n v="0.22500000000000001"/>
    <x v="0"/>
    <x v="3"/>
  </r>
  <r>
    <s v="2684-LULY"/>
    <x v="0"/>
    <x v="61"/>
    <x v="1"/>
    <x v="1"/>
    <s v="DE"/>
    <x v="1"/>
    <n v="56"/>
    <x v="1"/>
    <n v="3"/>
    <x v="1"/>
    <x v="0"/>
    <n v="26"/>
    <x v="0"/>
    <x v="0"/>
    <x v="400"/>
    <n v="23.236739867540951"/>
    <n v="5"/>
    <s v="Medium"/>
    <x v="1"/>
    <n v="0.17857142857142858"/>
    <x v="0"/>
    <x v="0"/>
  </r>
  <r>
    <s v="5339-RIAE"/>
    <x v="0"/>
    <x v="72"/>
    <x v="1"/>
    <x v="0"/>
    <s v="AR"/>
    <x v="0"/>
    <n v="47"/>
    <x v="0"/>
    <n v="0"/>
    <x v="2"/>
    <x v="0"/>
    <n v="17"/>
    <x v="0"/>
    <x v="0"/>
    <x v="630"/>
    <n v="19.136100565378399"/>
    <n v="2"/>
    <s v="Low"/>
    <x v="0"/>
    <n v="2.7027027027027029E-2"/>
    <x v="0"/>
    <x v="0"/>
  </r>
  <r>
    <s v="5368-EJNI"/>
    <x v="0"/>
    <x v="34"/>
    <x v="1"/>
    <x v="1"/>
    <s v="VA"/>
    <x v="0"/>
    <n v="70"/>
    <x v="0"/>
    <n v="0"/>
    <x v="1"/>
    <x v="0"/>
    <n v="70"/>
    <x v="0"/>
    <x v="0"/>
    <x v="477"/>
    <n v="79.016603543753746"/>
    <n v="2"/>
    <s v="Low"/>
    <x v="2"/>
    <n v="3.0303030303030304E-2"/>
    <x v="1"/>
    <x v="0"/>
  </r>
  <r>
    <s v="4584-BISY"/>
    <x v="0"/>
    <x v="60"/>
    <x v="1"/>
    <x v="1"/>
    <s v="NC"/>
    <x v="1"/>
    <n v="59"/>
    <x v="0"/>
    <n v="0"/>
    <x v="2"/>
    <x v="0"/>
    <n v="40"/>
    <x v="0"/>
    <x v="0"/>
    <x v="611"/>
    <n v="44.05475519446334"/>
    <n v="7"/>
    <s v="High"/>
    <x v="1"/>
    <n v="0.12727272727272726"/>
    <x v="0"/>
    <x v="0"/>
  </r>
  <r>
    <s v="5973-RUUT"/>
    <x v="0"/>
    <x v="8"/>
    <x v="1"/>
    <x v="1"/>
    <s v="WV"/>
    <x v="0"/>
    <n v="57"/>
    <x v="0"/>
    <n v="0"/>
    <x v="0"/>
    <x v="3"/>
    <n v="39"/>
    <x v="0"/>
    <x v="0"/>
    <x v="484"/>
    <n v="37.703400600316307"/>
    <n v="2"/>
    <s v="Low"/>
    <x v="1"/>
    <n v="1"/>
    <x v="0"/>
    <x v="0"/>
  </r>
  <r>
    <s v="9289-DDTV"/>
    <x v="0"/>
    <x v="50"/>
    <x v="0"/>
    <x v="1"/>
    <s v="FL"/>
    <x v="1"/>
    <n v="34"/>
    <x v="1"/>
    <n v="5"/>
    <x v="0"/>
    <x v="0"/>
    <n v="27"/>
    <x v="0"/>
    <x v="0"/>
    <x v="1209"/>
    <n v="32.214941917782348"/>
    <n v="0"/>
    <s v="None"/>
    <x v="1"/>
    <n v="0"/>
    <x v="0"/>
    <x v="0"/>
  </r>
  <r>
    <s v="1515-ZRSN"/>
    <x v="0"/>
    <x v="40"/>
    <x v="0"/>
    <x v="0"/>
    <s v="CO"/>
    <x v="0"/>
    <n v="21"/>
    <x v="0"/>
    <n v="0"/>
    <x v="2"/>
    <x v="3"/>
    <n v="34"/>
    <x v="0"/>
    <x v="0"/>
    <x v="3"/>
    <n v="31.225197077670089"/>
    <n v="8"/>
    <s v="High"/>
    <x v="1"/>
    <n v="0.12698412698412698"/>
    <x v="2"/>
    <x v="2"/>
  </r>
  <r>
    <s v="7880-HEZC"/>
    <x v="0"/>
    <x v="70"/>
    <x v="2"/>
    <x v="1"/>
    <s v="PA"/>
    <x v="0"/>
    <n v="29"/>
    <x v="0"/>
    <n v="0"/>
    <x v="0"/>
    <x v="1"/>
    <n v="39"/>
    <x v="0"/>
    <x v="0"/>
    <x v="668"/>
    <n v="31.494532418305099"/>
    <n v="10"/>
    <s v="High"/>
    <x v="1"/>
    <n v="0.16949152542372881"/>
    <x v="2"/>
    <x v="3"/>
  </r>
  <r>
    <s v="8511-QDHS"/>
    <x v="0"/>
    <x v="33"/>
    <x v="1"/>
    <x v="1"/>
    <s v="CT"/>
    <x v="1"/>
    <n v="27"/>
    <x v="1"/>
    <n v="4"/>
    <x v="0"/>
    <x v="1"/>
    <n v="29"/>
    <x v="0"/>
    <x v="0"/>
    <x v="807"/>
    <n v="23.609691836058399"/>
    <n v="9"/>
    <s v="High"/>
    <x v="1"/>
    <n v="0.39130434782608697"/>
    <x v="2"/>
    <x v="3"/>
  </r>
  <r>
    <s v="9455-FXLN"/>
    <x v="0"/>
    <x v="68"/>
    <x v="0"/>
    <x v="1"/>
    <s v="DE"/>
    <x v="1"/>
    <n v="48"/>
    <x v="1"/>
    <n v="4"/>
    <x v="2"/>
    <x v="0"/>
    <n v="36"/>
    <x v="0"/>
    <x v="0"/>
    <x v="721"/>
    <n v="39.318262252002938"/>
    <n v="8"/>
    <s v="High"/>
    <x v="1"/>
    <n v="0.16326530612244897"/>
    <x v="0"/>
    <x v="0"/>
  </r>
  <r>
    <s v="4115-JHUK"/>
    <x v="1"/>
    <x v="12"/>
    <x v="4"/>
    <x v="1"/>
    <s v="ND"/>
    <x v="0"/>
    <n v="61"/>
    <x v="0"/>
    <n v="0"/>
    <x v="0"/>
    <x v="1"/>
    <n v="31"/>
    <x v="3"/>
    <x v="8"/>
    <x v="603"/>
    <n v="25.288271783313359"/>
    <n v="8"/>
    <s v="High"/>
    <x v="1"/>
    <n v="8"/>
    <x v="0"/>
    <x v="1"/>
  </r>
  <r>
    <s v="7345-RANV"/>
    <x v="1"/>
    <x v="8"/>
    <x v="0"/>
    <x v="1"/>
    <s v="MD"/>
    <x v="0"/>
    <n v="85"/>
    <x v="0"/>
    <n v="0"/>
    <x v="0"/>
    <x v="1"/>
    <n v="28"/>
    <x v="4"/>
    <x v="14"/>
    <x v="932"/>
    <n v="23.299439758643469"/>
    <n v="2"/>
    <s v="Low"/>
    <x v="1"/>
    <n v="1"/>
    <x v="1"/>
    <x v="0"/>
  </r>
  <r>
    <s v="5899-QASO"/>
    <x v="0"/>
    <x v="61"/>
    <x v="1"/>
    <x v="0"/>
    <s v="NC"/>
    <x v="1"/>
    <n v="41"/>
    <x v="1"/>
    <n v="5"/>
    <x v="2"/>
    <x v="0"/>
    <n v="11"/>
    <x v="0"/>
    <x v="0"/>
    <x v="300"/>
    <n v="11.822068616111819"/>
    <n v="0"/>
    <s v="None"/>
    <x v="0"/>
    <n v="0"/>
    <x v="0"/>
    <x v="0"/>
  </r>
  <r>
    <s v="6988-ZUZD"/>
    <x v="0"/>
    <x v="6"/>
    <x v="1"/>
    <x v="1"/>
    <s v="WV"/>
    <x v="0"/>
    <n v="32"/>
    <x v="0"/>
    <n v="0"/>
    <x v="0"/>
    <x v="0"/>
    <n v="20"/>
    <x v="0"/>
    <x v="0"/>
    <x v="1220"/>
    <n v="17.953298910211359"/>
    <n v="1"/>
    <s v="Low"/>
    <x v="0"/>
    <n v="5.2631578947368418E-2"/>
    <x v="0"/>
    <x v="0"/>
  </r>
  <r>
    <s v="3080-NRIP"/>
    <x v="1"/>
    <x v="11"/>
    <x v="2"/>
    <x v="1"/>
    <s v="MT"/>
    <x v="1"/>
    <n v="29"/>
    <x v="0"/>
    <n v="0"/>
    <x v="0"/>
    <x v="1"/>
    <n v="36"/>
    <x v="1"/>
    <x v="7"/>
    <x v="132"/>
    <n v="36.517084578207673"/>
    <n v="5"/>
    <s v="Medium"/>
    <x v="1"/>
    <n v="1"/>
    <x v="2"/>
    <x v="2"/>
  </r>
  <r>
    <s v="1875-GFTF"/>
    <x v="1"/>
    <x v="51"/>
    <x v="4"/>
    <x v="1"/>
    <s v="ID"/>
    <x v="0"/>
    <n v="22"/>
    <x v="0"/>
    <n v="0"/>
    <x v="0"/>
    <x v="1"/>
    <n v="48"/>
    <x v="1"/>
    <x v="7"/>
    <x v="793"/>
    <n v="38.919538303094242"/>
    <n v="6"/>
    <s v="High"/>
    <x v="1"/>
    <n v="0.75"/>
    <x v="2"/>
    <x v="2"/>
  </r>
  <r>
    <s v="3142-PFMM"/>
    <x v="0"/>
    <x v="35"/>
    <x v="1"/>
    <x v="1"/>
    <s v="FL"/>
    <x v="1"/>
    <n v="26"/>
    <x v="0"/>
    <n v="0"/>
    <x v="1"/>
    <x v="1"/>
    <n v="30"/>
    <x v="0"/>
    <x v="0"/>
    <x v="443"/>
    <n v="33.110523280442138"/>
    <n v="8"/>
    <s v="High"/>
    <x v="1"/>
    <n v="0.32"/>
    <x v="2"/>
    <x v="0"/>
  </r>
  <r>
    <s v="8835-TSPE"/>
    <x v="0"/>
    <x v="62"/>
    <x v="1"/>
    <x v="0"/>
    <s v="VT"/>
    <x v="1"/>
    <n v="27"/>
    <x v="0"/>
    <n v="0"/>
    <x v="0"/>
    <x v="1"/>
    <n v="12"/>
    <x v="0"/>
    <x v="0"/>
    <x v="854"/>
    <n v="13.59005707034984"/>
    <n v="2"/>
    <s v="Low"/>
    <x v="0"/>
    <n v="0.13333333333333333"/>
    <x v="2"/>
    <x v="3"/>
  </r>
  <r>
    <s v="4245-LEIC"/>
    <x v="0"/>
    <x v="37"/>
    <x v="1"/>
    <x v="0"/>
    <s v="MT"/>
    <x v="1"/>
    <n v="50"/>
    <x v="0"/>
    <n v="0"/>
    <x v="0"/>
    <x v="0"/>
    <n v="10"/>
    <x v="0"/>
    <x v="0"/>
    <x v="635"/>
    <n v="10.015472616537849"/>
    <n v="0"/>
    <s v="None"/>
    <x v="0"/>
    <n v="0"/>
    <x v="0"/>
    <x v="2"/>
  </r>
  <r>
    <s v="3537-SKGB"/>
    <x v="0"/>
    <x v="2"/>
    <x v="1"/>
    <x v="1"/>
    <s v="MD"/>
    <x v="0"/>
    <n v="50"/>
    <x v="0"/>
    <n v="0"/>
    <x v="0"/>
    <x v="0"/>
    <n v="31"/>
    <x v="0"/>
    <x v="0"/>
    <x v="129"/>
    <n v="25.042681032862259"/>
    <n v="5"/>
    <s v="Medium"/>
    <x v="1"/>
    <n v="0.41666666666666669"/>
    <x v="0"/>
    <x v="0"/>
  </r>
  <r>
    <s v="1241-AHQZ"/>
    <x v="0"/>
    <x v="10"/>
    <x v="1"/>
    <x v="0"/>
    <s v="MN"/>
    <x v="1"/>
    <n v="45"/>
    <x v="0"/>
    <n v="0"/>
    <x v="2"/>
    <x v="0"/>
    <n v="10"/>
    <x v="0"/>
    <x v="0"/>
    <x v="1076"/>
    <n v="9.2180288358071714"/>
    <n v="0"/>
    <s v="None"/>
    <x v="0"/>
    <n v="0"/>
    <x v="0"/>
    <x v="1"/>
  </r>
  <r>
    <s v="5773-LHAT"/>
    <x v="0"/>
    <x v="63"/>
    <x v="0"/>
    <x v="1"/>
    <s v="FL"/>
    <x v="1"/>
    <n v="62"/>
    <x v="1"/>
    <n v="3"/>
    <x v="1"/>
    <x v="1"/>
    <n v="35"/>
    <x v="0"/>
    <x v="0"/>
    <x v="296"/>
    <n v="40.321256322465608"/>
    <n v="1"/>
    <s v="Low"/>
    <x v="1"/>
    <n v="2.1276595744680851E-2"/>
    <x v="0"/>
    <x v="0"/>
  </r>
  <r>
    <s v="1812-XLAI"/>
    <x v="1"/>
    <x v="27"/>
    <x v="1"/>
    <x v="1"/>
    <s v="KS"/>
    <x v="1"/>
    <n v="72"/>
    <x v="0"/>
    <n v="0"/>
    <x v="0"/>
    <x v="1"/>
    <n v="65"/>
    <x v="1"/>
    <x v="13"/>
    <x v="551"/>
    <n v="62.803839492079398"/>
    <n v="0"/>
    <s v="None"/>
    <x v="2"/>
    <n v="0"/>
    <x v="1"/>
    <x v="1"/>
  </r>
  <r>
    <s v="3323-OJBR"/>
    <x v="0"/>
    <x v="74"/>
    <x v="0"/>
    <x v="1"/>
    <s v="WV"/>
    <x v="1"/>
    <n v="72"/>
    <x v="0"/>
    <n v="0"/>
    <x v="2"/>
    <x v="1"/>
    <n v="64"/>
    <x v="0"/>
    <x v="0"/>
    <x v="57"/>
    <n v="52.881587839357231"/>
    <n v="10"/>
    <s v="High"/>
    <x v="2"/>
    <n v="0.18867924528301888"/>
    <x v="1"/>
    <x v="0"/>
  </r>
  <r>
    <s v="2543-ACBK"/>
    <x v="0"/>
    <x v="50"/>
    <x v="1"/>
    <x v="1"/>
    <s v="MT"/>
    <x v="1"/>
    <n v="82"/>
    <x v="0"/>
    <n v="0"/>
    <x v="1"/>
    <x v="0"/>
    <n v="45"/>
    <x v="0"/>
    <x v="0"/>
    <x v="533"/>
    <n v="50.736153073924903"/>
    <n v="8"/>
    <s v="High"/>
    <x v="1"/>
    <n v="0.12903225806451613"/>
    <x v="1"/>
    <x v="2"/>
  </r>
  <r>
    <s v="2300-WVYX"/>
    <x v="0"/>
    <x v="57"/>
    <x v="3"/>
    <x v="1"/>
    <s v="AR"/>
    <x v="1"/>
    <n v="60"/>
    <x v="0"/>
    <n v="0"/>
    <x v="2"/>
    <x v="1"/>
    <n v="64"/>
    <x v="0"/>
    <x v="0"/>
    <x v="1436"/>
    <n v="59.932818704580093"/>
    <n v="9"/>
    <s v="High"/>
    <x v="2"/>
    <n v="0.12328767123287671"/>
    <x v="0"/>
    <x v="0"/>
  </r>
  <r>
    <s v="5851-DIAJ"/>
    <x v="0"/>
    <x v="64"/>
    <x v="1"/>
    <x v="1"/>
    <s v="TX"/>
    <x v="0"/>
    <n v="55"/>
    <x v="0"/>
    <n v="0"/>
    <x v="0"/>
    <x v="1"/>
    <n v="55"/>
    <x v="0"/>
    <x v="0"/>
    <x v="602"/>
    <n v="56.703198793763178"/>
    <n v="0"/>
    <s v="None"/>
    <x v="2"/>
    <n v="0"/>
    <x v="0"/>
    <x v="0"/>
  </r>
  <r>
    <s v="1960-WYLU"/>
    <x v="1"/>
    <x v="12"/>
    <x v="3"/>
    <x v="1"/>
    <s v="WI"/>
    <x v="0"/>
    <n v="59"/>
    <x v="0"/>
    <n v="0"/>
    <x v="0"/>
    <x v="0"/>
    <n v="20"/>
    <x v="4"/>
    <x v="10"/>
    <x v="633"/>
    <n v="21.665421035655701"/>
    <n v="3"/>
    <s v="Medium"/>
    <x v="0"/>
    <n v="3"/>
    <x v="0"/>
    <x v="1"/>
  </r>
  <r>
    <s v="5419-BCAW"/>
    <x v="1"/>
    <x v="40"/>
    <x v="2"/>
    <x v="1"/>
    <s v="AZ"/>
    <x v="1"/>
    <n v="56"/>
    <x v="0"/>
    <n v="0"/>
    <x v="1"/>
    <x v="1"/>
    <n v="61"/>
    <x v="3"/>
    <x v="2"/>
    <x v="1437"/>
    <n v="65.417435401001228"/>
    <n v="4"/>
    <s v="Medium"/>
    <x v="2"/>
    <n v="6.3492063492063489E-2"/>
    <x v="0"/>
    <x v="2"/>
  </r>
  <r>
    <s v="0629-VBXD"/>
    <x v="0"/>
    <x v="71"/>
    <x v="2"/>
    <x v="0"/>
    <s v="ID"/>
    <x v="0"/>
    <n v="39"/>
    <x v="0"/>
    <n v="0"/>
    <x v="1"/>
    <x v="0"/>
    <n v="12"/>
    <x v="0"/>
    <x v="0"/>
    <x v="615"/>
    <n v="14.094812529441739"/>
    <n v="2"/>
    <s v="Low"/>
    <x v="0"/>
    <n v="4.878048780487805E-2"/>
    <x v="0"/>
    <x v="2"/>
  </r>
  <r>
    <s v="2346-VGCQ"/>
    <x v="0"/>
    <x v="17"/>
    <x v="1"/>
    <x v="1"/>
    <s v="NJ"/>
    <x v="0"/>
    <n v="51"/>
    <x v="1"/>
    <n v="4"/>
    <x v="1"/>
    <x v="0"/>
    <n v="31"/>
    <x v="0"/>
    <x v="0"/>
    <x v="1009"/>
    <n v="33.920284241703143"/>
    <n v="8"/>
    <s v="High"/>
    <x v="1"/>
    <n v="0.15384615384615385"/>
    <x v="0"/>
    <x v="3"/>
  </r>
  <r>
    <s v="1811-MQNE"/>
    <x v="0"/>
    <x v="1"/>
    <x v="1"/>
    <x v="0"/>
    <s v="MD"/>
    <x v="1"/>
    <n v="62"/>
    <x v="0"/>
    <n v="0"/>
    <x v="2"/>
    <x v="1"/>
    <n v="12"/>
    <x v="0"/>
    <x v="0"/>
    <x v="862"/>
    <n v="12.11172741260579"/>
    <n v="1"/>
    <s v="Low"/>
    <x v="0"/>
    <n v="1.5625E-2"/>
    <x v="0"/>
    <x v="0"/>
  </r>
  <r>
    <s v="3980-MAPM"/>
    <x v="0"/>
    <x v="61"/>
    <x v="1"/>
    <x v="1"/>
    <s v="PA"/>
    <x v="1"/>
    <n v="76"/>
    <x v="0"/>
    <n v="0"/>
    <x v="2"/>
    <x v="1"/>
    <n v="28"/>
    <x v="0"/>
    <x v="0"/>
    <x v="494"/>
    <n v="33.017235629924393"/>
    <n v="8"/>
    <s v="High"/>
    <x v="1"/>
    <n v="0.2857142857142857"/>
    <x v="1"/>
    <x v="3"/>
  </r>
  <r>
    <s v="1041-CRTP"/>
    <x v="0"/>
    <x v="60"/>
    <x v="1"/>
    <x v="0"/>
    <s v="VT"/>
    <x v="1"/>
    <n v="59"/>
    <x v="1"/>
    <n v="3"/>
    <x v="1"/>
    <x v="0"/>
    <n v="17"/>
    <x v="0"/>
    <x v="0"/>
    <x v="1275"/>
    <n v="16.49293383729929"/>
    <n v="7"/>
    <s v="High"/>
    <x v="0"/>
    <n v="0.12727272727272726"/>
    <x v="0"/>
    <x v="3"/>
  </r>
  <r>
    <s v="2139-DCBJ"/>
    <x v="0"/>
    <x v="57"/>
    <x v="1"/>
    <x v="1"/>
    <s v="CT"/>
    <x v="1"/>
    <n v="30"/>
    <x v="1"/>
    <n v="4"/>
    <x v="2"/>
    <x v="1"/>
    <n v="28"/>
    <x v="0"/>
    <x v="0"/>
    <x v="430"/>
    <n v="23.312411108267"/>
    <n v="4"/>
    <s v="Medium"/>
    <x v="1"/>
    <n v="5.4794520547945202E-2"/>
    <x v="0"/>
    <x v="3"/>
  </r>
  <r>
    <s v="5426-JGQV"/>
    <x v="0"/>
    <x v="55"/>
    <x v="1"/>
    <x v="1"/>
    <s v="MD"/>
    <x v="0"/>
    <n v="55"/>
    <x v="0"/>
    <n v="0"/>
    <x v="0"/>
    <x v="1"/>
    <n v="27"/>
    <x v="0"/>
    <x v="0"/>
    <x v="704"/>
    <n v="25.753073878611129"/>
    <n v="7"/>
    <s v="High"/>
    <x v="1"/>
    <n v="0.13725490196078433"/>
    <x v="0"/>
    <x v="0"/>
  </r>
  <r>
    <s v="8876-KIKJ"/>
    <x v="1"/>
    <x v="12"/>
    <x v="0"/>
    <x v="1"/>
    <s v="CT"/>
    <x v="0"/>
    <n v="40"/>
    <x v="0"/>
    <n v="0"/>
    <x v="0"/>
    <x v="3"/>
    <n v="32"/>
    <x v="1"/>
    <x v="9"/>
    <x v="710"/>
    <n v="29.070461551858131"/>
    <n v="1"/>
    <s v="Low"/>
    <x v="1"/>
    <n v="1"/>
    <x v="0"/>
    <x v="3"/>
  </r>
  <r>
    <s v="2425-CAPZ"/>
    <x v="0"/>
    <x v="12"/>
    <x v="1"/>
    <x v="0"/>
    <s v="AR"/>
    <x v="1"/>
    <n v="22"/>
    <x v="0"/>
    <n v="0"/>
    <x v="0"/>
    <x v="0"/>
    <n v="9"/>
    <x v="0"/>
    <x v="0"/>
    <x v="1202"/>
    <n v="7.4992836098711324"/>
    <n v="10"/>
    <s v="High"/>
    <x v="0"/>
    <n v="10"/>
    <x v="2"/>
    <x v="0"/>
  </r>
  <r>
    <s v="9562-TXDL"/>
    <x v="0"/>
    <x v="5"/>
    <x v="0"/>
    <x v="1"/>
    <s v="MA"/>
    <x v="1"/>
    <n v="80"/>
    <x v="0"/>
    <n v="0"/>
    <x v="0"/>
    <x v="1"/>
    <n v="67"/>
    <x v="0"/>
    <x v="0"/>
    <x v="1321"/>
    <n v="59.645100719993813"/>
    <n v="10"/>
    <s v="High"/>
    <x v="2"/>
    <n v="0.33333333333333331"/>
    <x v="1"/>
    <x v="3"/>
  </r>
  <r>
    <s v="9959-NXUV"/>
    <x v="0"/>
    <x v="28"/>
    <x v="1"/>
    <x v="1"/>
    <s v="WV"/>
    <x v="0"/>
    <n v="28"/>
    <x v="0"/>
    <n v="0"/>
    <x v="1"/>
    <x v="0"/>
    <n v="25"/>
    <x v="0"/>
    <x v="0"/>
    <x v="737"/>
    <n v="26.689178973099089"/>
    <n v="4"/>
    <s v="Medium"/>
    <x v="1"/>
    <n v="0.23529411764705882"/>
    <x v="2"/>
    <x v="0"/>
  </r>
  <r>
    <s v="2519-GZCT"/>
    <x v="1"/>
    <x v="36"/>
    <x v="1"/>
    <x v="1"/>
    <s v="VT"/>
    <x v="1"/>
    <n v="59"/>
    <x v="1"/>
    <n v="3"/>
    <x v="0"/>
    <x v="1"/>
    <n v="18"/>
    <x v="2"/>
    <x v="16"/>
    <x v="813"/>
    <n v="18.02979595439081"/>
    <n v="9"/>
    <s v="High"/>
    <x v="0"/>
    <n v="2.25"/>
    <x v="0"/>
    <x v="3"/>
  </r>
  <r>
    <s v="1579-NSFE"/>
    <x v="0"/>
    <x v="20"/>
    <x v="1"/>
    <x v="0"/>
    <s v="ND"/>
    <x v="0"/>
    <n v="57"/>
    <x v="0"/>
    <n v="0"/>
    <x v="2"/>
    <x v="0"/>
    <n v="8"/>
    <x v="0"/>
    <x v="0"/>
    <x v="682"/>
    <n v="7.8336217705336981"/>
    <n v="10"/>
    <s v="High"/>
    <x v="0"/>
    <n v="0.55555555555555558"/>
    <x v="0"/>
    <x v="1"/>
  </r>
  <r>
    <s v="7073-NMRQ"/>
    <x v="0"/>
    <x v="1"/>
    <x v="1"/>
    <x v="0"/>
    <s v="SC"/>
    <x v="1"/>
    <n v="25"/>
    <x v="0"/>
    <n v="0"/>
    <x v="0"/>
    <x v="1"/>
    <n v="43"/>
    <x v="0"/>
    <x v="0"/>
    <x v="171"/>
    <n v="45.628719669468119"/>
    <n v="7"/>
    <s v="High"/>
    <x v="1"/>
    <n v="0.109375"/>
    <x v="2"/>
    <x v="0"/>
  </r>
  <r>
    <s v="3856-DGSR"/>
    <x v="1"/>
    <x v="18"/>
    <x v="1"/>
    <x v="1"/>
    <s v="VA"/>
    <x v="1"/>
    <n v="71"/>
    <x v="0"/>
    <n v="0"/>
    <x v="0"/>
    <x v="1"/>
    <n v="46"/>
    <x v="3"/>
    <x v="8"/>
    <x v="747"/>
    <n v="50.597298432845619"/>
    <n v="0"/>
    <s v="None"/>
    <x v="1"/>
    <n v="0"/>
    <x v="1"/>
    <x v="0"/>
  </r>
  <r>
    <s v="6699-XAVU"/>
    <x v="0"/>
    <x v="66"/>
    <x v="1"/>
    <x v="0"/>
    <s v="LA"/>
    <x v="1"/>
    <n v="60"/>
    <x v="0"/>
    <n v="0"/>
    <x v="1"/>
    <x v="0"/>
    <n v="10"/>
    <x v="0"/>
    <x v="0"/>
    <x v="1077"/>
    <n v="10.82945371852481"/>
    <n v="5"/>
    <s v="Medium"/>
    <x v="0"/>
    <n v="0.18518518518518517"/>
    <x v="0"/>
    <x v="0"/>
  </r>
  <r>
    <s v="2224-KZPS"/>
    <x v="0"/>
    <x v="57"/>
    <x v="1"/>
    <x v="0"/>
    <s v="OH"/>
    <x v="1"/>
    <n v="41"/>
    <x v="0"/>
    <n v="0"/>
    <x v="2"/>
    <x v="0"/>
    <n v="48"/>
    <x v="0"/>
    <x v="0"/>
    <x v="463"/>
    <n v="53.79954077654282"/>
    <n v="2"/>
    <s v="Low"/>
    <x v="1"/>
    <n v="2.7397260273972601E-2"/>
    <x v="0"/>
    <x v="1"/>
  </r>
  <r>
    <s v="8868-AUGD"/>
    <x v="0"/>
    <x v="13"/>
    <x v="1"/>
    <x v="1"/>
    <s v="ND"/>
    <x v="1"/>
    <n v="29"/>
    <x v="0"/>
    <n v="0"/>
    <x v="1"/>
    <x v="1"/>
    <n v="53"/>
    <x v="0"/>
    <x v="0"/>
    <x v="305"/>
    <n v="54.842630040376598"/>
    <n v="4"/>
    <s v="Medium"/>
    <x v="2"/>
    <n v="8.8888888888888892E-2"/>
    <x v="2"/>
    <x v="1"/>
  </r>
  <r>
    <s v="9808-ENVC"/>
    <x v="1"/>
    <x v="12"/>
    <x v="5"/>
    <x v="1"/>
    <s v="WY"/>
    <x v="1"/>
    <n v="50"/>
    <x v="0"/>
    <n v="0"/>
    <x v="0"/>
    <x v="1"/>
    <n v="20"/>
    <x v="1"/>
    <x v="7"/>
    <x v="1016"/>
    <n v="22.111895180619161"/>
    <n v="5"/>
    <s v="Medium"/>
    <x v="0"/>
    <n v="5"/>
    <x v="0"/>
    <x v="2"/>
  </r>
  <r>
    <s v="5706-UGZJ"/>
    <x v="1"/>
    <x v="62"/>
    <x v="5"/>
    <x v="0"/>
    <s v="HI"/>
    <x v="0"/>
    <n v="73"/>
    <x v="0"/>
    <n v="0"/>
    <x v="0"/>
    <x v="0"/>
    <n v="59"/>
    <x v="3"/>
    <x v="8"/>
    <x v="708"/>
    <n v="64.322465234303138"/>
    <n v="10"/>
    <s v="High"/>
    <x v="2"/>
    <n v="0.66666666666666663"/>
    <x v="1"/>
    <x v="2"/>
  </r>
  <r>
    <s v="7085-YIYR"/>
    <x v="0"/>
    <x v="26"/>
    <x v="1"/>
    <x v="1"/>
    <s v="SD"/>
    <x v="1"/>
    <n v="76"/>
    <x v="0"/>
    <n v="0"/>
    <x v="1"/>
    <x v="1"/>
    <n v="36"/>
    <x v="0"/>
    <x v="0"/>
    <x v="1110"/>
    <n v="37.795710956958203"/>
    <n v="0"/>
    <s v="None"/>
    <x v="1"/>
    <n v="0"/>
    <x v="1"/>
    <x v="1"/>
  </r>
  <r>
    <s v="9874-SWKH"/>
    <x v="1"/>
    <x v="8"/>
    <x v="3"/>
    <x v="1"/>
    <s v="AR"/>
    <x v="0"/>
    <n v="23"/>
    <x v="0"/>
    <n v="0"/>
    <x v="0"/>
    <x v="1"/>
    <n v="23"/>
    <x v="1"/>
    <x v="9"/>
    <x v="543"/>
    <n v="27.291717689212181"/>
    <n v="3"/>
    <s v="Medium"/>
    <x v="1"/>
    <n v="1.5"/>
    <x v="2"/>
    <x v="0"/>
  </r>
  <r>
    <s v="0844-OQDF"/>
    <x v="0"/>
    <x v="63"/>
    <x v="1"/>
    <x v="0"/>
    <s v="SD"/>
    <x v="1"/>
    <n v="49"/>
    <x v="0"/>
    <n v="0"/>
    <x v="1"/>
    <x v="0"/>
    <n v="30"/>
    <x v="0"/>
    <x v="0"/>
    <x v="1134"/>
    <n v="24.53478464669157"/>
    <n v="2"/>
    <s v="Low"/>
    <x v="1"/>
    <n v="4.2553191489361701E-2"/>
    <x v="0"/>
    <x v="1"/>
  </r>
  <r>
    <s v="0130-DQAC"/>
    <x v="0"/>
    <x v="68"/>
    <x v="1"/>
    <x v="1"/>
    <s v="TN"/>
    <x v="0"/>
    <n v="44"/>
    <x v="0"/>
    <n v="0"/>
    <x v="1"/>
    <x v="0"/>
    <n v="45"/>
    <x v="0"/>
    <x v="0"/>
    <x v="589"/>
    <n v="37.812047314576333"/>
    <n v="10"/>
    <s v="High"/>
    <x v="1"/>
    <n v="0.20408163265306123"/>
    <x v="0"/>
    <x v="0"/>
  </r>
  <r>
    <s v="8377-ENWJ"/>
    <x v="0"/>
    <x v="30"/>
    <x v="1"/>
    <x v="1"/>
    <s v="MD"/>
    <x v="0"/>
    <n v="20"/>
    <x v="0"/>
    <n v="0"/>
    <x v="0"/>
    <x v="1"/>
    <n v="26"/>
    <x v="0"/>
    <x v="0"/>
    <x v="1114"/>
    <n v="27.59602843328452"/>
    <n v="7"/>
    <s v="High"/>
    <x v="1"/>
    <n v="0.21212121212121213"/>
    <x v="2"/>
    <x v="0"/>
  </r>
  <r>
    <s v="5920-LAOX"/>
    <x v="1"/>
    <x v="37"/>
    <x v="4"/>
    <x v="1"/>
    <s v="NE"/>
    <x v="1"/>
    <n v="25"/>
    <x v="0"/>
    <n v="0"/>
    <x v="0"/>
    <x v="0"/>
    <n v="41"/>
    <x v="3"/>
    <x v="8"/>
    <x v="640"/>
    <n v="37.433443253069022"/>
    <n v="2"/>
    <s v="Low"/>
    <x v="1"/>
    <n v="0.2857142857142857"/>
    <x v="2"/>
    <x v="1"/>
  </r>
  <r>
    <s v="0217-HBZO"/>
    <x v="0"/>
    <x v="39"/>
    <x v="1"/>
    <x v="1"/>
    <s v="OH"/>
    <x v="1"/>
    <n v="41"/>
    <x v="1"/>
    <n v="5"/>
    <x v="0"/>
    <x v="1"/>
    <n v="34"/>
    <x v="0"/>
    <x v="0"/>
    <x v="485"/>
    <n v="29.926031823317281"/>
    <n v="1"/>
    <s v="Low"/>
    <x v="1"/>
    <n v="1.4084507042253521E-2"/>
    <x v="0"/>
    <x v="1"/>
  </r>
  <r>
    <s v="2556-TSKV"/>
    <x v="0"/>
    <x v="2"/>
    <x v="1"/>
    <x v="0"/>
    <s v="AZ"/>
    <x v="1"/>
    <n v="63"/>
    <x v="0"/>
    <n v="0"/>
    <x v="2"/>
    <x v="0"/>
    <n v="11"/>
    <x v="0"/>
    <x v="0"/>
    <x v="1009"/>
    <n v="12.585844763995381"/>
    <n v="1"/>
    <s v="Low"/>
    <x v="0"/>
    <n v="8.3333333333333329E-2"/>
    <x v="0"/>
    <x v="2"/>
  </r>
  <r>
    <s v="9769-EXKO"/>
    <x v="0"/>
    <x v="33"/>
    <x v="2"/>
    <x v="1"/>
    <s v="AZ"/>
    <x v="0"/>
    <n v="43"/>
    <x v="0"/>
    <n v="0"/>
    <x v="0"/>
    <x v="1"/>
    <n v="35"/>
    <x v="0"/>
    <x v="0"/>
    <x v="1267"/>
    <n v="39.332288625187651"/>
    <n v="1"/>
    <s v="Low"/>
    <x v="1"/>
    <n v="4.3478260869565216E-2"/>
    <x v="0"/>
    <x v="2"/>
  </r>
  <r>
    <s v="1472-LCOR"/>
    <x v="1"/>
    <x v="19"/>
    <x v="4"/>
    <x v="1"/>
    <s v="SC"/>
    <x v="1"/>
    <n v="68"/>
    <x v="0"/>
    <n v="0"/>
    <x v="0"/>
    <x v="1"/>
    <n v="57"/>
    <x v="1"/>
    <x v="9"/>
    <x v="1254"/>
    <n v="45.634182668919067"/>
    <n v="8"/>
    <s v="High"/>
    <x v="2"/>
    <n v="0.30769230769230771"/>
    <x v="1"/>
    <x v="0"/>
  </r>
  <r>
    <s v="2451-UROH"/>
    <x v="0"/>
    <x v="47"/>
    <x v="1"/>
    <x v="1"/>
    <s v="MS"/>
    <x v="1"/>
    <n v="46"/>
    <x v="0"/>
    <n v="0"/>
    <x v="1"/>
    <x v="0"/>
    <n v="31"/>
    <x v="0"/>
    <x v="0"/>
    <x v="1432"/>
    <n v="31.953203120261922"/>
    <n v="1"/>
    <s v="Low"/>
    <x v="1"/>
    <n v="3.2258064516129031E-2"/>
    <x v="0"/>
    <x v="0"/>
  </r>
  <r>
    <s v="9730-QYAI"/>
    <x v="0"/>
    <x v="1"/>
    <x v="1"/>
    <x v="0"/>
    <s v="MA"/>
    <x v="1"/>
    <n v="54"/>
    <x v="0"/>
    <n v="0"/>
    <x v="2"/>
    <x v="0"/>
    <n v="10"/>
    <x v="0"/>
    <x v="0"/>
    <x v="1207"/>
    <n v="10.704010198154011"/>
    <n v="2"/>
    <s v="Low"/>
    <x v="0"/>
    <n v="3.125E-2"/>
    <x v="0"/>
    <x v="3"/>
  </r>
  <r>
    <s v="6606-NYNG"/>
    <x v="1"/>
    <x v="12"/>
    <x v="1"/>
    <x v="1"/>
    <s v="IL"/>
    <x v="0"/>
    <n v="25"/>
    <x v="0"/>
    <n v="0"/>
    <x v="0"/>
    <x v="3"/>
    <n v="35"/>
    <x v="1"/>
    <x v="9"/>
    <x v="902"/>
    <n v="28.648808387414171"/>
    <n v="9"/>
    <s v="High"/>
    <x v="1"/>
    <n v="9"/>
    <x v="2"/>
    <x v="1"/>
  </r>
  <r>
    <s v="0203-QZFT"/>
    <x v="0"/>
    <x v="60"/>
    <x v="1"/>
    <x v="1"/>
    <s v="AK"/>
    <x v="0"/>
    <n v="45"/>
    <x v="0"/>
    <n v="0"/>
    <x v="2"/>
    <x v="0"/>
    <n v="41"/>
    <x v="0"/>
    <x v="0"/>
    <x v="309"/>
    <n v="43.881425665740537"/>
    <n v="6"/>
    <s v="High"/>
    <x v="1"/>
    <n v="0.10909090909090909"/>
    <x v="0"/>
    <x v="2"/>
  </r>
  <r>
    <s v="6429-MTWP"/>
    <x v="1"/>
    <x v="12"/>
    <x v="2"/>
    <x v="1"/>
    <s v="PA"/>
    <x v="0"/>
    <n v="66"/>
    <x v="0"/>
    <n v="0"/>
    <x v="0"/>
    <x v="3"/>
    <n v="9"/>
    <x v="3"/>
    <x v="2"/>
    <x v="209"/>
    <n v="10.740360093114351"/>
    <n v="3"/>
    <s v="Medium"/>
    <x v="0"/>
    <n v="3"/>
    <x v="1"/>
    <x v="3"/>
  </r>
  <r>
    <s v="8205-NWJS"/>
    <x v="0"/>
    <x v="11"/>
    <x v="1"/>
    <x v="0"/>
    <s v="WI"/>
    <x v="1"/>
    <n v="34"/>
    <x v="0"/>
    <n v="0"/>
    <x v="0"/>
    <x v="0"/>
    <n v="13"/>
    <x v="0"/>
    <x v="0"/>
    <x v="12"/>
    <n v="14.2379201020489"/>
    <n v="6"/>
    <s v="High"/>
    <x v="0"/>
    <n v="1.2"/>
    <x v="0"/>
    <x v="1"/>
  </r>
  <r>
    <s v="6070-CWBF"/>
    <x v="0"/>
    <x v="67"/>
    <x v="1"/>
    <x v="1"/>
    <s v="MS"/>
    <x v="1"/>
    <n v="68"/>
    <x v="0"/>
    <n v="0"/>
    <x v="1"/>
    <x v="0"/>
    <n v="34"/>
    <x v="0"/>
    <x v="0"/>
    <x v="1020"/>
    <n v="38.239247368494588"/>
    <n v="8"/>
    <s v="High"/>
    <x v="1"/>
    <n v="0.22857142857142856"/>
    <x v="1"/>
    <x v="0"/>
  </r>
  <r>
    <s v="5312-XYVJ"/>
    <x v="0"/>
    <x v="58"/>
    <x v="1"/>
    <x v="1"/>
    <s v="WI"/>
    <x v="1"/>
    <n v="39"/>
    <x v="0"/>
    <n v="0"/>
    <x v="0"/>
    <x v="1"/>
    <n v="39"/>
    <x v="0"/>
    <x v="0"/>
    <x v="1042"/>
    <n v="41.892845144465923"/>
    <n v="0"/>
    <s v="None"/>
    <x v="1"/>
    <n v="0"/>
    <x v="0"/>
    <x v="1"/>
  </r>
  <r>
    <s v="3014-TYXQ"/>
    <x v="0"/>
    <x v="6"/>
    <x v="1"/>
    <x v="1"/>
    <s v="ND"/>
    <x v="1"/>
    <n v="43"/>
    <x v="0"/>
    <n v="0"/>
    <x v="0"/>
    <x v="1"/>
    <n v="22"/>
    <x v="0"/>
    <x v="0"/>
    <x v="456"/>
    <n v="21.275662058069852"/>
    <n v="2"/>
    <s v="Low"/>
    <x v="1"/>
    <n v="0.10526315789473684"/>
    <x v="0"/>
    <x v="1"/>
  </r>
  <r>
    <s v="0042-VPSW"/>
    <x v="0"/>
    <x v="12"/>
    <x v="0"/>
    <x v="0"/>
    <s v="NY"/>
    <x v="0"/>
    <n v="54"/>
    <x v="0"/>
    <n v="0"/>
    <x v="0"/>
    <x v="1"/>
    <n v="20"/>
    <x v="0"/>
    <x v="0"/>
    <x v="450"/>
    <n v="16.520247693438179"/>
    <n v="2"/>
    <s v="Low"/>
    <x v="0"/>
    <n v="2"/>
    <x v="0"/>
    <x v="3"/>
  </r>
  <r>
    <s v="4369-SXWM"/>
    <x v="1"/>
    <x v="71"/>
    <x v="5"/>
    <x v="1"/>
    <s v="DE"/>
    <x v="1"/>
    <n v="35"/>
    <x v="0"/>
    <n v="0"/>
    <x v="1"/>
    <x v="1"/>
    <n v="50"/>
    <x v="1"/>
    <x v="7"/>
    <x v="1438"/>
    <n v="49.999454763625387"/>
    <n v="10"/>
    <s v="High"/>
    <x v="1"/>
    <n v="0.24390243902439024"/>
    <x v="0"/>
    <x v="0"/>
  </r>
  <r>
    <s v="5490-SQYY"/>
    <x v="0"/>
    <x v="3"/>
    <x v="1"/>
    <x v="1"/>
    <s v="MD"/>
    <x v="0"/>
    <n v="64"/>
    <x v="1"/>
    <n v="5"/>
    <x v="2"/>
    <x v="0"/>
    <n v="22"/>
    <x v="0"/>
    <x v="0"/>
    <x v="528"/>
    <n v="23.946664823843619"/>
    <n v="8"/>
    <s v="High"/>
    <x v="1"/>
    <n v="0.11594202898550725"/>
    <x v="0"/>
    <x v="0"/>
  </r>
  <r>
    <s v="7300-ZODV"/>
    <x v="0"/>
    <x v="39"/>
    <x v="1"/>
    <x v="0"/>
    <s v="NH"/>
    <x v="1"/>
    <n v="34"/>
    <x v="1"/>
    <n v="6"/>
    <x v="2"/>
    <x v="0"/>
    <n v="54"/>
    <x v="0"/>
    <x v="0"/>
    <x v="274"/>
    <n v="62.052176206902729"/>
    <n v="1"/>
    <s v="Low"/>
    <x v="2"/>
    <n v="1.4084507042253521E-2"/>
    <x v="0"/>
    <x v="3"/>
  </r>
  <r>
    <s v="5816-XIVA"/>
    <x v="0"/>
    <x v="17"/>
    <x v="1"/>
    <x v="1"/>
    <s v="OK"/>
    <x v="1"/>
    <n v="46"/>
    <x v="0"/>
    <n v="0"/>
    <x v="1"/>
    <x v="1"/>
    <n v="51"/>
    <x v="0"/>
    <x v="0"/>
    <x v="1069"/>
    <n v="52.034208049320497"/>
    <n v="9"/>
    <s v="High"/>
    <x v="2"/>
    <n v="0.17307692307692307"/>
    <x v="0"/>
    <x v="0"/>
  </r>
  <r>
    <s v="4151-NQPS"/>
    <x v="0"/>
    <x v="39"/>
    <x v="2"/>
    <x v="1"/>
    <s v="UT"/>
    <x v="1"/>
    <n v="62"/>
    <x v="0"/>
    <n v="0"/>
    <x v="2"/>
    <x v="1"/>
    <n v="38"/>
    <x v="0"/>
    <x v="0"/>
    <x v="702"/>
    <n v="41.924496145945042"/>
    <n v="6"/>
    <s v="High"/>
    <x v="1"/>
    <n v="8.4507042253521125E-2"/>
    <x v="0"/>
    <x v="2"/>
  </r>
  <r>
    <s v="3655-RYAD"/>
    <x v="0"/>
    <x v="57"/>
    <x v="1"/>
    <x v="1"/>
    <s v="MD"/>
    <x v="1"/>
    <n v="51"/>
    <x v="0"/>
    <n v="0"/>
    <x v="2"/>
    <x v="0"/>
    <n v="35"/>
    <x v="0"/>
    <x v="0"/>
    <x v="944"/>
    <n v="39.862022741249341"/>
    <n v="2"/>
    <s v="Low"/>
    <x v="1"/>
    <n v="2.7397260273972601E-2"/>
    <x v="0"/>
    <x v="0"/>
  </r>
  <r>
    <s v="6349-ABUL"/>
    <x v="0"/>
    <x v="29"/>
    <x v="1"/>
    <x v="1"/>
    <s v="KS"/>
    <x v="1"/>
    <n v="70"/>
    <x v="0"/>
    <n v="0"/>
    <x v="0"/>
    <x v="1"/>
    <n v="55"/>
    <x v="0"/>
    <x v="0"/>
    <x v="372"/>
    <n v="55.528523759713437"/>
    <n v="8"/>
    <s v="High"/>
    <x v="2"/>
    <n v="0.11940298507462686"/>
    <x v="1"/>
    <x v="1"/>
  </r>
  <r>
    <s v="7139-YUHZ"/>
    <x v="0"/>
    <x v="13"/>
    <x v="2"/>
    <x v="1"/>
    <s v="NY"/>
    <x v="0"/>
    <n v="42"/>
    <x v="1"/>
    <n v="3"/>
    <x v="1"/>
    <x v="0"/>
    <n v="41"/>
    <x v="0"/>
    <x v="0"/>
    <x v="108"/>
    <n v="47.688453719059567"/>
    <n v="6"/>
    <s v="High"/>
    <x v="1"/>
    <n v="0.13333333333333333"/>
    <x v="0"/>
    <x v="3"/>
  </r>
  <r>
    <s v="5828-GSCW"/>
    <x v="1"/>
    <x v="14"/>
    <x v="3"/>
    <x v="1"/>
    <s v="AZ"/>
    <x v="0"/>
    <n v="41"/>
    <x v="0"/>
    <n v="0"/>
    <x v="0"/>
    <x v="1"/>
    <n v="23"/>
    <x v="2"/>
    <x v="6"/>
    <x v="96"/>
    <n v="24.837414309627579"/>
    <n v="0"/>
    <s v="None"/>
    <x v="1"/>
    <n v="0"/>
    <x v="0"/>
    <x v="2"/>
  </r>
  <r>
    <s v="2861-VGIC"/>
    <x v="0"/>
    <x v="9"/>
    <x v="1"/>
    <x v="1"/>
    <s v="NH"/>
    <x v="0"/>
    <n v="72"/>
    <x v="0"/>
    <n v="0"/>
    <x v="0"/>
    <x v="1"/>
    <n v="12"/>
    <x v="0"/>
    <x v="0"/>
    <x v="1357"/>
    <n v="12.486192787594151"/>
    <n v="10"/>
    <s v="High"/>
    <x v="0"/>
    <n v="3.3333333333333335"/>
    <x v="1"/>
    <x v="3"/>
  </r>
  <r>
    <s v="7245-WSHW"/>
    <x v="0"/>
    <x v="12"/>
    <x v="1"/>
    <x v="1"/>
    <s v="MS"/>
    <x v="0"/>
    <n v="29"/>
    <x v="0"/>
    <n v="0"/>
    <x v="0"/>
    <x v="0"/>
    <n v="29"/>
    <x v="0"/>
    <x v="0"/>
    <x v="921"/>
    <n v="33.353518720350799"/>
    <n v="4"/>
    <s v="Medium"/>
    <x v="1"/>
    <n v="4"/>
    <x v="2"/>
    <x v="0"/>
  </r>
  <r>
    <s v="5793-WVGA"/>
    <x v="0"/>
    <x v="73"/>
    <x v="0"/>
    <x v="1"/>
    <s v="KS"/>
    <x v="0"/>
    <n v="31"/>
    <x v="1"/>
    <n v="2"/>
    <x v="0"/>
    <x v="0"/>
    <n v="30"/>
    <x v="0"/>
    <x v="0"/>
    <x v="784"/>
    <n v="33.912207276782247"/>
    <n v="9"/>
    <s v="High"/>
    <x v="1"/>
    <n v="0.23076923076923078"/>
    <x v="0"/>
    <x v="1"/>
  </r>
  <r>
    <s v="6730-BZHD"/>
    <x v="1"/>
    <x v="45"/>
    <x v="5"/>
    <x v="1"/>
    <s v="NV"/>
    <x v="0"/>
    <n v="58"/>
    <x v="0"/>
    <n v="0"/>
    <x v="0"/>
    <x v="0"/>
    <n v="44"/>
    <x v="1"/>
    <x v="7"/>
    <x v="434"/>
    <n v="42.351916488894148"/>
    <n v="0"/>
    <s v="None"/>
    <x v="1"/>
    <n v="0"/>
    <x v="0"/>
    <x v="2"/>
  </r>
  <r>
    <s v="7420-ENKB"/>
    <x v="0"/>
    <x v="66"/>
    <x v="1"/>
    <x v="0"/>
    <s v="AR"/>
    <x v="1"/>
    <n v="32"/>
    <x v="0"/>
    <n v="0"/>
    <x v="1"/>
    <x v="0"/>
    <n v="11"/>
    <x v="0"/>
    <x v="0"/>
    <x v="1439"/>
    <n v="11.672100206039071"/>
    <n v="5"/>
    <s v="Medium"/>
    <x v="0"/>
    <n v="0.18518518518518517"/>
    <x v="0"/>
    <x v="0"/>
  </r>
  <r>
    <s v="4418-XFVA"/>
    <x v="1"/>
    <x v="8"/>
    <x v="1"/>
    <x v="0"/>
    <s v="WI"/>
    <x v="1"/>
    <n v="78"/>
    <x v="0"/>
    <n v="0"/>
    <x v="0"/>
    <x v="0"/>
    <n v="49"/>
    <x v="1"/>
    <x v="7"/>
    <x v="117"/>
    <n v="43.266633747314529"/>
    <n v="4"/>
    <s v="Medium"/>
    <x v="1"/>
    <n v="2"/>
    <x v="1"/>
    <x v="1"/>
  </r>
  <r>
    <s v="8214-HDWF"/>
    <x v="1"/>
    <x v="70"/>
    <x v="5"/>
    <x v="1"/>
    <s v="NJ"/>
    <x v="1"/>
    <n v="46"/>
    <x v="0"/>
    <n v="0"/>
    <x v="1"/>
    <x v="1"/>
    <n v="60"/>
    <x v="2"/>
    <x v="16"/>
    <x v="1309"/>
    <n v="54.960942544760798"/>
    <n v="1"/>
    <s v="Low"/>
    <x v="2"/>
    <n v="1.6949152542372881E-2"/>
    <x v="0"/>
    <x v="3"/>
  </r>
  <r>
    <s v="3899-TTJU"/>
    <x v="0"/>
    <x v="36"/>
    <x v="1"/>
    <x v="1"/>
    <s v="NH"/>
    <x v="1"/>
    <n v="56"/>
    <x v="0"/>
    <n v="0"/>
    <x v="0"/>
    <x v="1"/>
    <n v="16"/>
    <x v="0"/>
    <x v="0"/>
    <x v="494"/>
    <n v="13.113525597980081"/>
    <n v="9"/>
    <s v="High"/>
    <x v="0"/>
    <n v="2.25"/>
    <x v="0"/>
    <x v="3"/>
  </r>
  <r>
    <s v="9215-PRKX"/>
    <x v="1"/>
    <x v="31"/>
    <x v="5"/>
    <x v="0"/>
    <s v="TX"/>
    <x v="0"/>
    <n v="31"/>
    <x v="1"/>
    <n v="2"/>
    <x v="0"/>
    <x v="1"/>
    <n v="27"/>
    <x v="2"/>
    <x v="3"/>
    <x v="519"/>
    <n v="26.72955695501328"/>
    <n v="0"/>
    <s v="None"/>
    <x v="1"/>
    <n v="0"/>
    <x v="0"/>
    <x v="0"/>
  </r>
  <r>
    <s v="4098-TXZP"/>
    <x v="1"/>
    <x v="12"/>
    <x v="0"/>
    <x v="1"/>
    <s v="ID"/>
    <x v="1"/>
    <n v="52"/>
    <x v="0"/>
    <n v="0"/>
    <x v="0"/>
    <x v="1"/>
    <n v="22"/>
    <x v="1"/>
    <x v="11"/>
    <x v="734"/>
    <n v="26.160763822462101"/>
    <n v="6"/>
    <s v="High"/>
    <x v="1"/>
    <n v="6"/>
    <x v="0"/>
    <x v="2"/>
  </r>
  <r>
    <s v="8161-UXWU"/>
    <x v="1"/>
    <x v="53"/>
    <x v="4"/>
    <x v="1"/>
    <s v="TX"/>
    <x v="1"/>
    <n v="82"/>
    <x v="0"/>
    <n v="0"/>
    <x v="0"/>
    <x v="1"/>
    <n v="50"/>
    <x v="1"/>
    <x v="9"/>
    <x v="521"/>
    <n v="55.485629240357618"/>
    <n v="6"/>
    <s v="High"/>
    <x v="1"/>
    <n v="0.14285714285714285"/>
    <x v="1"/>
    <x v="0"/>
  </r>
  <r>
    <s v="7614-VZDW"/>
    <x v="1"/>
    <x v="68"/>
    <x v="0"/>
    <x v="0"/>
    <s v="ME"/>
    <x v="1"/>
    <n v="27"/>
    <x v="0"/>
    <n v="0"/>
    <x v="0"/>
    <x v="1"/>
    <n v="36"/>
    <x v="3"/>
    <x v="8"/>
    <x v="440"/>
    <n v="30.262163254795801"/>
    <n v="6"/>
    <s v="High"/>
    <x v="1"/>
    <n v="0.12244897959183673"/>
    <x v="2"/>
    <x v="3"/>
  </r>
  <r>
    <s v="1761-WBUO"/>
    <x v="0"/>
    <x v="55"/>
    <x v="1"/>
    <x v="0"/>
    <s v="TX"/>
    <x v="1"/>
    <n v="39"/>
    <x v="1"/>
    <n v="5"/>
    <x v="1"/>
    <x v="0"/>
    <n v="8"/>
    <x v="0"/>
    <x v="0"/>
    <x v="837"/>
    <n v="7.686393948305442"/>
    <n v="9"/>
    <s v="High"/>
    <x v="0"/>
    <n v="0.17647058823529413"/>
    <x v="0"/>
    <x v="0"/>
  </r>
  <r>
    <s v="0807-XWGX"/>
    <x v="0"/>
    <x v="44"/>
    <x v="1"/>
    <x v="1"/>
    <s v="DE"/>
    <x v="1"/>
    <n v="60"/>
    <x v="0"/>
    <n v="0"/>
    <x v="1"/>
    <x v="0"/>
    <n v="45"/>
    <x v="0"/>
    <x v="0"/>
    <x v="1182"/>
    <n v="53.775227912092049"/>
    <n v="4"/>
    <s v="Medium"/>
    <x v="1"/>
    <n v="6.5573770491803282E-2"/>
    <x v="0"/>
    <x v="0"/>
  </r>
  <r>
    <s v="8082-DOLG"/>
    <x v="1"/>
    <x v="12"/>
    <x v="2"/>
    <x v="1"/>
    <s v="ND"/>
    <x v="1"/>
    <n v="53"/>
    <x v="0"/>
    <n v="0"/>
    <x v="0"/>
    <x v="1"/>
    <n v="45"/>
    <x v="1"/>
    <x v="9"/>
    <x v="856"/>
    <n v="36.570214870903783"/>
    <n v="1"/>
    <s v="Low"/>
    <x v="1"/>
    <n v="1"/>
    <x v="0"/>
    <x v="1"/>
  </r>
  <r>
    <s v="8557-PQQP"/>
    <x v="1"/>
    <x v="45"/>
    <x v="0"/>
    <x v="1"/>
    <s v="MO"/>
    <x v="0"/>
    <n v="29"/>
    <x v="0"/>
    <n v="0"/>
    <x v="0"/>
    <x v="0"/>
    <n v="45"/>
    <x v="5"/>
    <x v="5"/>
    <x v="1058"/>
    <n v="46.107854936521463"/>
    <n v="0"/>
    <s v="None"/>
    <x v="1"/>
    <n v="0"/>
    <x v="2"/>
    <x v="1"/>
  </r>
  <r>
    <s v="3943-NTOS"/>
    <x v="0"/>
    <x v="56"/>
    <x v="1"/>
    <x v="0"/>
    <s v="ND"/>
    <x v="1"/>
    <n v="25"/>
    <x v="1"/>
    <n v="2"/>
    <x v="1"/>
    <x v="0"/>
    <n v="7"/>
    <x v="0"/>
    <x v="0"/>
    <x v="1440"/>
    <n v="6.1197187192490512"/>
    <n v="6"/>
    <s v="High"/>
    <x v="0"/>
    <n v="8.8235294117647065E-2"/>
    <x v="2"/>
    <x v="1"/>
  </r>
  <r>
    <s v="2810-PQJE"/>
    <x v="0"/>
    <x v="36"/>
    <x v="2"/>
    <x v="0"/>
    <s v="IA"/>
    <x v="1"/>
    <n v="30"/>
    <x v="0"/>
    <n v="0"/>
    <x v="0"/>
    <x v="3"/>
    <n v="11"/>
    <x v="0"/>
    <x v="0"/>
    <x v="237"/>
    <n v="12.05356006330404"/>
    <n v="8"/>
    <s v="High"/>
    <x v="0"/>
    <n v="2"/>
    <x v="0"/>
    <x v="1"/>
  </r>
  <r>
    <s v="4185-HIZQ"/>
    <x v="0"/>
    <x v="71"/>
    <x v="2"/>
    <x v="0"/>
    <s v="MO"/>
    <x v="0"/>
    <n v="30"/>
    <x v="0"/>
    <n v="0"/>
    <x v="1"/>
    <x v="1"/>
    <n v="29"/>
    <x v="0"/>
    <x v="0"/>
    <x v="981"/>
    <n v="27.982749860573019"/>
    <n v="5"/>
    <s v="Medium"/>
    <x v="1"/>
    <n v="0.12195121951219512"/>
    <x v="0"/>
    <x v="1"/>
  </r>
  <r>
    <s v="3315-MHPJ"/>
    <x v="1"/>
    <x v="73"/>
    <x v="4"/>
    <x v="1"/>
    <s v="TN"/>
    <x v="0"/>
    <n v="62"/>
    <x v="0"/>
    <n v="0"/>
    <x v="0"/>
    <x v="1"/>
    <n v="31"/>
    <x v="1"/>
    <x v="9"/>
    <x v="1344"/>
    <n v="26.66770487324839"/>
    <n v="0"/>
    <s v="None"/>
    <x v="1"/>
    <n v="0"/>
    <x v="0"/>
    <x v="0"/>
  </r>
  <r>
    <s v="7258-BMSC"/>
    <x v="0"/>
    <x v="45"/>
    <x v="1"/>
    <x v="0"/>
    <s v="CO"/>
    <x v="0"/>
    <n v="62"/>
    <x v="0"/>
    <n v="0"/>
    <x v="2"/>
    <x v="0"/>
    <n v="22"/>
    <x v="0"/>
    <x v="0"/>
    <x v="1441"/>
    <n v="20.08265744768914"/>
    <n v="7"/>
    <s v="High"/>
    <x v="1"/>
    <n v="0.53846153846153844"/>
    <x v="0"/>
    <x v="2"/>
  </r>
  <r>
    <s v="5963-AXOY"/>
    <x v="0"/>
    <x v="9"/>
    <x v="1"/>
    <x v="0"/>
    <s v="VA"/>
    <x v="1"/>
    <n v="37"/>
    <x v="1"/>
    <n v="5"/>
    <x v="0"/>
    <x v="3"/>
    <n v="9"/>
    <x v="0"/>
    <x v="0"/>
    <x v="1394"/>
    <n v="7.7756698930361567"/>
    <n v="9"/>
    <s v="High"/>
    <x v="0"/>
    <n v="3"/>
    <x v="0"/>
    <x v="0"/>
  </r>
  <r>
    <s v="5548-MLVT"/>
    <x v="0"/>
    <x v="12"/>
    <x v="1"/>
    <x v="1"/>
    <s v="NC"/>
    <x v="0"/>
    <n v="67"/>
    <x v="0"/>
    <n v="0"/>
    <x v="0"/>
    <x v="1"/>
    <n v="33"/>
    <x v="0"/>
    <x v="0"/>
    <x v="543"/>
    <n v="32.043776515172183"/>
    <n v="8"/>
    <s v="High"/>
    <x v="1"/>
    <n v="8"/>
    <x v="1"/>
    <x v="0"/>
  </r>
  <r>
    <s v="7964-QHWT"/>
    <x v="1"/>
    <x v="32"/>
    <x v="2"/>
    <x v="1"/>
    <s v="CT"/>
    <x v="1"/>
    <n v="70"/>
    <x v="0"/>
    <n v="0"/>
    <x v="0"/>
    <x v="1"/>
    <n v="56"/>
    <x v="1"/>
    <x v="9"/>
    <x v="1342"/>
    <n v="59.961364836040353"/>
    <n v="7"/>
    <s v="High"/>
    <x v="2"/>
    <n v="0.1891891891891892"/>
    <x v="1"/>
    <x v="3"/>
  </r>
  <r>
    <s v="5542-NQXX"/>
    <x v="1"/>
    <x v="18"/>
    <x v="1"/>
    <x v="1"/>
    <s v="OR"/>
    <x v="0"/>
    <n v="50"/>
    <x v="0"/>
    <n v="0"/>
    <x v="0"/>
    <x v="0"/>
    <n v="62"/>
    <x v="2"/>
    <x v="6"/>
    <x v="1242"/>
    <n v="64.79861175627876"/>
    <n v="7"/>
    <s v="High"/>
    <x v="2"/>
    <n v="0.12280701754385964"/>
    <x v="0"/>
    <x v="2"/>
  </r>
  <r>
    <s v="4904-YMSG"/>
    <x v="0"/>
    <x v="30"/>
    <x v="1"/>
    <x v="1"/>
    <s v="MN"/>
    <x v="0"/>
    <n v="32"/>
    <x v="1"/>
    <n v="2"/>
    <x v="0"/>
    <x v="1"/>
    <n v="20"/>
    <x v="0"/>
    <x v="0"/>
    <x v="516"/>
    <n v="18.114133045307391"/>
    <n v="2"/>
    <s v="Low"/>
    <x v="0"/>
    <n v="6.0606060606060608E-2"/>
    <x v="0"/>
    <x v="1"/>
  </r>
  <r>
    <s v="7761-FFRG"/>
    <x v="0"/>
    <x v="73"/>
    <x v="1"/>
    <x v="0"/>
    <s v="WA"/>
    <x v="0"/>
    <n v="45"/>
    <x v="1"/>
    <n v="6"/>
    <x v="2"/>
    <x v="1"/>
    <n v="7"/>
    <x v="0"/>
    <x v="0"/>
    <x v="203"/>
    <n v="6.1833540745353366"/>
    <n v="5"/>
    <s v="Medium"/>
    <x v="0"/>
    <n v="0.12820512820512819"/>
    <x v="0"/>
    <x v="2"/>
  </r>
  <r>
    <s v="9857-VTYS"/>
    <x v="0"/>
    <x v="40"/>
    <x v="1"/>
    <x v="1"/>
    <s v="AZ"/>
    <x v="1"/>
    <n v="22"/>
    <x v="1"/>
    <n v="2"/>
    <x v="2"/>
    <x v="0"/>
    <n v="24"/>
    <x v="0"/>
    <x v="0"/>
    <x v="882"/>
    <n v="23.844093257222848"/>
    <n v="8"/>
    <s v="High"/>
    <x v="1"/>
    <n v="0.12698412698412698"/>
    <x v="2"/>
    <x v="2"/>
  </r>
  <r>
    <s v="6672-PAFR"/>
    <x v="0"/>
    <x v="43"/>
    <x v="1"/>
    <x v="1"/>
    <s v="GA"/>
    <x v="0"/>
    <n v="29"/>
    <x v="0"/>
    <n v="0"/>
    <x v="0"/>
    <x v="1"/>
    <n v="41"/>
    <x v="0"/>
    <x v="0"/>
    <x v="513"/>
    <n v="42.158106560661722"/>
    <n v="0"/>
    <s v="None"/>
    <x v="1"/>
    <n v="0"/>
    <x v="2"/>
    <x v="0"/>
  </r>
  <r>
    <s v="8049-ANOP"/>
    <x v="0"/>
    <x v="58"/>
    <x v="1"/>
    <x v="1"/>
    <s v="MA"/>
    <x v="0"/>
    <n v="74"/>
    <x v="1"/>
    <n v="3"/>
    <x v="1"/>
    <x v="1"/>
    <n v="34"/>
    <x v="0"/>
    <x v="0"/>
    <x v="786"/>
    <n v="40.195232086981797"/>
    <n v="4"/>
    <s v="Medium"/>
    <x v="1"/>
    <n v="0.125"/>
    <x v="1"/>
    <x v="3"/>
  </r>
  <r>
    <s v="3310-LBYD"/>
    <x v="1"/>
    <x v="56"/>
    <x v="1"/>
    <x v="1"/>
    <s v="ME"/>
    <x v="1"/>
    <n v="59"/>
    <x v="0"/>
    <n v="0"/>
    <x v="1"/>
    <x v="1"/>
    <n v="69"/>
    <x v="2"/>
    <x v="6"/>
    <x v="345"/>
    <n v="66.052183537082527"/>
    <n v="2"/>
    <s v="Low"/>
    <x v="2"/>
    <n v="2.9411764705882353E-2"/>
    <x v="0"/>
    <x v="3"/>
  </r>
  <r>
    <s v="3587-KWSK"/>
    <x v="0"/>
    <x v="12"/>
    <x v="1"/>
    <x v="0"/>
    <s v="KS"/>
    <x v="0"/>
    <n v="48"/>
    <x v="0"/>
    <n v="0"/>
    <x v="0"/>
    <x v="0"/>
    <n v="7"/>
    <x v="0"/>
    <x v="0"/>
    <x v="67"/>
    <n v="5.7364572845698376"/>
    <n v="9"/>
    <s v="High"/>
    <x v="0"/>
    <n v="9"/>
    <x v="0"/>
    <x v="1"/>
  </r>
  <r>
    <s v="7459-IBVB"/>
    <x v="0"/>
    <x v="24"/>
    <x v="1"/>
    <x v="1"/>
    <s v="SC"/>
    <x v="0"/>
    <n v="67"/>
    <x v="1"/>
    <n v="2"/>
    <x v="0"/>
    <x v="1"/>
    <n v="27"/>
    <x v="0"/>
    <x v="0"/>
    <x v="1384"/>
    <n v="27.920733109823789"/>
    <n v="9"/>
    <s v="High"/>
    <x v="1"/>
    <n v="0.6428571428571429"/>
    <x v="1"/>
    <x v="0"/>
  </r>
  <r>
    <s v="3683-JLGS"/>
    <x v="1"/>
    <x v="26"/>
    <x v="5"/>
    <x v="1"/>
    <s v="OH"/>
    <x v="1"/>
    <n v="84"/>
    <x v="0"/>
    <n v="0"/>
    <x v="0"/>
    <x v="1"/>
    <n v="40"/>
    <x v="2"/>
    <x v="6"/>
    <x v="143"/>
    <n v="35.5969678606114"/>
    <n v="5"/>
    <s v="Medium"/>
    <x v="1"/>
    <n v="0.23809523809523808"/>
    <x v="1"/>
    <x v="1"/>
  </r>
  <r>
    <s v="8719-LGLO"/>
    <x v="0"/>
    <x v="29"/>
    <x v="1"/>
    <x v="0"/>
    <s v="IL"/>
    <x v="1"/>
    <n v="24"/>
    <x v="1"/>
    <n v="2"/>
    <x v="2"/>
    <x v="1"/>
    <n v="6"/>
    <x v="0"/>
    <x v="0"/>
    <x v="716"/>
    <n v="6.7038062145156756"/>
    <n v="6"/>
    <s v="High"/>
    <x v="0"/>
    <n v="8.9552238805970144E-2"/>
    <x v="2"/>
    <x v="1"/>
  </r>
  <r>
    <s v="9345-WPOY"/>
    <x v="1"/>
    <x v="53"/>
    <x v="1"/>
    <x v="0"/>
    <s v="KY"/>
    <x v="0"/>
    <n v="77"/>
    <x v="0"/>
    <n v="0"/>
    <x v="1"/>
    <x v="1"/>
    <n v="59"/>
    <x v="2"/>
    <x v="3"/>
    <x v="156"/>
    <n v="62.782909979630688"/>
    <n v="3"/>
    <s v="Medium"/>
    <x v="2"/>
    <n v="7.1428571428571425E-2"/>
    <x v="1"/>
    <x v="0"/>
  </r>
  <r>
    <s v="0000-XZWZ"/>
    <x v="1"/>
    <x v="12"/>
    <x v="1"/>
    <x v="1"/>
    <s v="DC"/>
    <x v="1"/>
    <n v="50"/>
    <x v="1"/>
    <n v="4"/>
    <x v="0"/>
    <x v="0"/>
    <n v="16"/>
    <x v="2"/>
    <x v="3"/>
    <x v="1115"/>
    <n v="15.153659873952771"/>
    <n v="10"/>
    <s v="High"/>
    <x v="0"/>
    <n v="10"/>
    <x v="0"/>
    <x v="0"/>
  </r>
  <r>
    <s v="2708-EGMT"/>
    <x v="0"/>
    <x v="52"/>
    <x v="2"/>
    <x v="1"/>
    <s v="SD"/>
    <x v="1"/>
    <n v="82"/>
    <x v="0"/>
    <n v="0"/>
    <x v="2"/>
    <x v="1"/>
    <n v="50"/>
    <x v="0"/>
    <x v="0"/>
    <x v="841"/>
    <n v="46.942680670707318"/>
    <n v="1"/>
    <s v="Low"/>
    <x v="1"/>
    <n v="1.6666666666666666E-2"/>
    <x v="1"/>
    <x v="1"/>
  </r>
  <r>
    <s v="9221-RJIA"/>
    <x v="0"/>
    <x v="28"/>
    <x v="1"/>
    <x v="1"/>
    <s v="NH"/>
    <x v="1"/>
    <n v="35"/>
    <x v="1"/>
    <n v="4"/>
    <x v="1"/>
    <x v="1"/>
    <n v="25"/>
    <x v="0"/>
    <x v="0"/>
    <x v="810"/>
    <n v="25.688747519169478"/>
    <n v="1"/>
    <s v="Low"/>
    <x v="1"/>
    <n v="5.8823529411764705E-2"/>
    <x v="0"/>
    <x v="3"/>
  </r>
  <r>
    <s v="7602-YHYF"/>
    <x v="0"/>
    <x v="45"/>
    <x v="1"/>
    <x v="1"/>
    <s v="OR"/>
    <x v="1"/>
    <n v="48"/>
    <x v="1"/>
    <n v="3"/>
    <x v="0"/>
    <x v="0"/>
    <n v="26"/>
    <x v="0"/>
    <x v="0"/>
    <x v="24"/>
    <n v="21.811854529281408"/>
    <n v="4"/>
    <s v="Medium"/>
    <x v="1"/>
    <n v="0.30769230769230771"/>
    <x v="0"/>
    <x v="2"/>
  </r>
  <r>
    <s v="4312-BCKL"/>
    <x v="1"/>
    <x v="56"/>
    <x v="2"/>
    <x v="1"/>
    <s v="HI"/>
    <x v="0"/>
    <n v="21"/>
    <x v="0"/>
    <n v="0"/>
    <x v="2"/>
    <x v="1"/>
    <n v="46"/>
    <x v="4"/>
    <x v="4"/>
    <x v="1315"/>
    <n v="45.629224692084676"/>
    <n v="2"/>
    <s v="Low"/>
    <x v="1"/>
    <n v="2.9411764705882353E-2"/>
    <x v="2"/>
    <x v="2"/>
  </r>
  <r>
    <s v="5152-ZWFF"/>
    <x v="0"/>
    <x v="26"/>
    <x v="1"/>
    <x v="1"/>
    <s v="OR"/>
    <x v="1"/>
    <n v="44"/>
    <x v="0"/>
    <n v="0"/>
    <x v="0"/>
    <x v="1"/>
    <n v="32"/>
    <x v="0"/>
    <x v="0"/>
    <x v="951"/>
    <n v="27.567788524593499"/>
    <n v="1"/>
    <s v="Low"/>
    <x v="1"/>
    <n v="4.7619047619047616E-2"/>
    <x v="0"/>
    <x v="2"/>
  </r>
  <r>
    <s v="7832-LUDO"/>
    <x v="0"/>
    <x v="47"/>
    <x v="1"/>
    <x v="0"/>
    <s v="MS"/>
    <x v="0"/>
    <n v="38"/>
    <x v="1"/>
    <n v="6"/>
    <x v="2"/>
    <x v="0"/>
    <n v="11"/>
    <x v="0"/>
    <x v="0"/>
    <x v="289"/>
    <n v="12.73291429506714"/>
    <n v="7"/>
    <s v="High"/>
    <x v="0"/>
    <n v="0.22580645161290322"/>
    <x v="0"/>
    <x v="0"/>
  </r>
  <r>
    <s v="9531-GBUL"/>
    <x v="0"/>
    <x v="23"/>
    <x v="1"/>
    <x v="0"/>
    <s v="VA"/>
    <x v="1"/>
    <n v="23"/>
    <x v="1"/>
    <n v="6"/>
    <x v="1"/>
    <x v="1"/>
    <n v="7"/>
    <x v="0"/>
    <x v="0"/>
    <x v="972"/>
    <n v="6.3110955770656272"/>
    <n v="1"/>
    <s v="Low"/>
    <x v="0"/>
    <n v="2.3255813953488372E-2"/>
    <x v="2"/>
    <x v="0"/>
  </r>
  <r>
    <s v="6487-RNBN"/>
    <x v="0"/>
    <x v="17"/>
    <x v="2"/>
    <x v="0"/>
    <s v="CT"/>
    <x v="1"/>
    <n v="36"/>
    <x v="1"/>
    <n v="4"/>
    <x v="2"/>
    <x v="0"/>
    <n v="7"/>
    <x v="0"/>
    <x v="0"/>
    <x v="61"/>
    <n v="6.5241239786004854"/>
    <n v="3"/>
    <s v="Medium"/>
    <x v="0"/>
    <n v="5.7692307692307696E-2"/>
    <x v="0"/>
    <x v="3"/>
  </r>
  <r>
    <s v="6869-JDOU"/>
    <x v="0"/>
    <x v="67"/>
    <x v="1"/>
    <x v="1"/>
    <s v="KS"/>
    <x v="1"/>
    <n v="77"/>
    <x v="0"/>
    <n v="0"/>
    <x v="2"/>
    <x v="1"/>
    <n v="27"/>
    <x v="0"/>
    <x v="0"/>
    <x v="124"/>
    <n v="23.284683722273559"/>
    <n v="2"/>
    <s v="Low"/>
    <x v="1"/>
    <n v="5.7142857142857141E-2"/>
    <x v="1"/>
    <x v="1"/>
  </r>
  <r>
    <s v="2658-RKBF"/>
    <x v="0"/>
    <x v="43"/>
    <x v="1"/>
    <x v="1"/>
    <s v="MN"/>
    <x v="1"/>
    <n v="26"/>
    <x v="0"/>
    <n v="0"/>
    <x v="0"/>
    <x v="1"/>
    <n v="31"/>
    <x v="0"/>
    <x v="0"/>
    <x v="12"/>
    <n v="25.703927640608629"/>
    <n v="8"/>
    <s v="High"/>
    <x v="1"/>
    <n v="0.27586206896551724"/>
    <x v="2"/>
    <x v="1"/>
  </r>
  <r>
    <s v="1728-XKGA"/>
    <x v="1"/>
    <x v="51"/>
    <x v="3"/>
    <x v="1"/>
    <s v="MS"/>
    <x v="1"/>
    <n v="77"/>
    <x v="0"/>
    <n v="0"/>
    <x v="0"/>
    <x v="1"/>
    <n v="27"/>
    <x v="2"/>
    <x v="6"/>
    <x v="925"/>
    <n v="22.901304177166072"/>
    <n v="5"/>
    <s v="Medium"/>
    <x v="1"/>
    <n v="0.625"/>
    <x v="1"/>
    <x v="0"/>
  </r>
  <r>
    <s v="7918-QDLF"/>
    <x v="1"/>
    <x v="8"/>
    <x v="3"/>
    <x v="1"/>
    <s v="NM"/>
    <x v="0"/>
    <n v="72"/>
    <x v="0"/>
    <n v="0"/>
    <x v="0"/>
    <x v="1"/>
    <n v="24"/>
    <x v="1"/>
    <x v="13"/>
    <x v="619"/>
    <n v="19.27156790352587"/>
    <n v="2"/>
    <s v="Low"/>
    <x v="1"/>
    <n v="1"/>
    <x v="1"/>
    <x v="2"/>
  </r>
  <r>
    <s v="6597-LCZY"/>
    <x v="0"/>
    <x v="30"/>
    <x v="1"/>
    <x v="1"/>
    <s v="WY"/>
    <x v="1"/>
    <n v="30"/>
    <x v="1"/>
    <n v="6"/>
    <x v="2"/>
    <x v="1"/>
    <n v="13"/>
    <x v="0"/>
    <x v="0"/>
    <x v="851"/>
    <n v="13.269209025319689"/>
    <n v="3"/>
    <s v="Medium"/>
    <x v="0"/>
    <n v="9.0909090909090912E-2"/>
    <x v="0"/>
    <x v="2"/>
  </r>
  <r>
    <s v="4926-WKGV"/>
    <x v="0"/>
    <x v="6"/>
    <x v="2"/>
    <x v="1"/>
    <s v="VA"/>
    <x v="0"/>
    <n v="68"/>
    <x v="0"/>
    <n v="0"/>
    <x v="0"/>
    <x v="0"/>
    <n v="29"/>
    <x v="0"/>
    <x v="0"/>
    <x v="215"/>
    <n v="32.372137026571558"/>
    <n v="10"/>
    <s v="High"/>
    <x v="1"/>
    <n v="0.52631578947368418"/>
    <x v="1"/>
    <x v="0"/>
  </r>
  <r>
    <s v="1435-PKWS"/>
    <x v="0"/>
    <x v="12"/>
    <x v="1"/>
    <x v="0"/>
    <s v="RI"/>
    <x v="1"/>
    <n v="29"/>
    <x v="0"/>
    <n v="0"/>
    <x v="0"/>
    <x v="3"/>
    <n v="11"/>
    <x v="0"/>
    <x v="0"/>
    <x v="756"/>
    <n v="10.322474885640551"/>
    <n v="0"/>
    <s v="None"/>
    <x v="0"/>
    <n v="0"/>
    <x v="2"/>
    <x v="3"/>
  </r>
  <r>
    <s v="5610-AYQA"/>
    <x v="0"/>
    <x v="2"/>
    <x v="1"/>
    <x v="1"/>
    <s v="AZ"/>
    <x v="0"/>
    <n v="26"/>
    <x v="0"/>
    <n v="0"/>
    <x v="0"/>
    <x v="1"/>
    <n v="29"/>
    <x v="0"/>
    <x v="0"/>
    <x v="1412"/>
    <n v="27.480005618761751"/>
    <n v="2"/>
    <s v="Low"/>
    <x v="1"/>
    <n v="0.16666666666666666"/>
    <x v="2"/>
    <x v="2"/>
  </r>
  <r>
    <s v="9447-ZDPS"/>
    <x v="0"/>
    <x v="63"/>
    <x v="1"/>
    <x v="1"/>
    <s v="ND"/>
    <x v="1"/>
    <n v="24"/>
    <x v="1"/>
    <n v="2"/>
    <x v="0"/>
    <x v="1"/>
    <n v="13"/>
    <x v="0"/>
    <x v="0"/>
    <x v="1178"/>
    <n v="12.887412380164379"/>
    <n v="8"/>
    <s v="High"/>
    <x v="0"/>
    <n v="0.1702127659574468"/>
    <x v="2"/>
    <x v="1"/>
  </r>
  <r>
    <s v="8685-MCEL"/>
    <x v="0"/>
    <x v="5"/>
    <x v="1"/>
    <x v="0"/>
    <s v="WY"/>
    <x v="1"/>
    <n v="54"/>
    <x v="0"/>
    <n v="0"/>
    <x v="2"/>
    <x v="1"/>
    <n v="10"/>
    <x v="0"/>
    <x v="0"/>
    <x v="1372"/>
    <n v="8.7653362913233561"/>
    <n v="0"/>
    <s v="None"/>
    <x v="0"/>
    <n v="0"/>
    <x v="0"/>
    <x v="2"/>
  </r>
  <r>
    <s v="8706-SGZO"/>
    <x v="0"/>
    <x v="24"/>
    <x v="1"/>
    <x v="0"/>
    <s v="IN"/>
    <x v="1"/>
    <n v="48"/>
    <x v="1"/>
    <n v="4"/>
    <x v="0"/>
    <x v="1"/>
    <n v="6"/>
    <x v="0"/>
    <x v="0"/>
    <x v="1270"/>
    <n v="6.4802422288313446"/>
    <n v="1"/>
    <s v="Low"/>
    <x v="0"/>
    <n v="7.1428571428571425E-2"/>
    <x v="0"/>
    <x v="1"/>
  </r>
  <r>
    <s v="9818-GQKI"/>
    <x v="0"/>
    <x v="26"/>
    <x v="1"/>
    <x v="0"/>
    <s v="DC"/>
    <x v="0"/>
    <n v="47"/>
    <x v="0"/>
    <n v="0"/>
    <x v="1"/>
    <x v="0"/>
    <n v="8"/>
    <x v="0"/>
    <x v="0"/>
    <x v="1402"/>
    <n v="6.7348071882489853"/>
    <n v="6"/>
    <s v="High"/>
    <x v="0"/>
    <n v="0.2857142857142857"/>
    <x v="0"/>
    <x v="0"/>
  </r>
  <r>
    <s v="6994-ISVM"/>
    <x v="1"/>
    <x v="46"/>
    <x v="5"/>
    <x v="0"/>
    <s v="ME"/>
    <x v="0"/>
    <n v="32"/>
    <x v="0"/>
    <n v="0"/>
    <x v="0"/>
    <x v="0"/>
    <n v="56"/>
    <x v="1"/>
    <x v="9"/>
    <x v="606"/>
    <n v="46.353803510722713"/>
    <n v="5"/>
    <s v="Medium"/>
    <x v="2"/>
    <n v="8.6206896551724144E-2"/>
    <x v="0"/>
    <x v="3"/>
  </r>
  <r>
    <s v="1699-WBOS"/>
    <x v="0"/>
    <x v="35"/>
    <x v="1"/>
    <x v="1"/>
    <s v="NJ"/>
    <x v="1"/>
    <n v="63"/>
    <x v="1"/>
    <n v="3"/>
    <x v="1"/>
    <x v="0"/>
    <n v="24"/>
    <x v="0"/>
    <x v="0"/>
    <x v="630"/>
    <n v="21.964482975888611"/>
    <n v="6"/>
    <s v="High"/>
    <x v="1"/>
    <n v="0.24"/>
    <x v="0"/>
    <x v="3"/>
  </r>
  <r>
    <s v="0460-ONYD"/>
    <x v="0"/>
    <x v="51"/>
    <x v="1"/>
    <x v="0"/>
    <s v="NV"/>
    <x v="1"/>
    <n v="49"/>
    <x v="1"/>
    <n v="3"/>
    <x v="0"/>
    <x v="3"/>
    <n v="6"/>
    <x v="0"/>
    <x v="0"/>
    <x v="182"/>
    <n v="4.8798640398068454"/>
    <n v="6"/>
    <s v="High"/>
    <x v="0"/>
    <n v="0.75"/>
    <x v="0"/>
    <x v="2"/>
  </r>
  <r>
    <s v="2192-PVOZ"/>
    <x v="0"/>
    <x v="56"/>
    <x v="1"/>
    <x v="1"/>
    <s v="KS"/>
    <x v="1"/>
    <n v="63"/>
    <x v="0"/>
    <n v="0"/>
    <x v="2"/>
    <x v="0"/>
    <n v="29"/>
    <x v="0"/>
    <x v="0"/>
    <x v="418"/>
    <n v="33.94583285009476"/>
    <n v="8"/>
    <s v="High"/>
    <x v="1"/>
    <n v="0.11764705882352941"/>
    <x v="0"/>
    <x v="1"/>
  </r>
  <r>
    <s v="3069-BZPA"/>
    <x v="0"/>
    <x v="34"/>
    <x v="1"/>
    <x v="1"/>
    <s v="WV"/>
    <x v="1"/>
    <n v="36"/>
    <x v="1"/>
    <n v="3"/>
    <x v="1"/>
    <x v="1"/>
    <n v="45"/>
    <x v="0"/>
    <x v="0"/>
    <x v="1002"/>
    <n v="51.104807268550992"/>
    <n v="5"/>
    <s v="Medium"/>
    <x v="1"/>
    <n v="7.575757575757576E-2"/>
    <x v="0"/>
    <x v="0"/>
  </r>
  <r>
    <s v="7724-ARTJ"/>
    <x v="0"/>
    <x v="44"/>
    <x v="2"/>
    <x v="1"/>
    <s v="MA"/>
    <x v="1"/>
    <n v="26"/>
    <x v="0"/>
    <n v="0"/>
    <x v="2"/>
    <x v="1"/>
    <n v="48"/>
    <x v="0"/>
    <x v="0"/>
    <x v="828"/>
    <n v="45.608680042300627"/>
    <n v="4"/>
    <s v="Medium"/>
    <x v="1"/>
    <n v="6.5573770491803282E-2"/>
    <x v="2"/>
    <x v="3"/>
  </r>
  <r>
    <s v="0800-LBYE"/>
    <x v="0"/>
    <x v="52"/>
    <x v="1"/>
    <x v="1"/>
    <s v="SD"/>
    <x v="1"/>
    <n v="33"/>
    <x v="0"/>
    <n v="0"/>
    <x v="0"/>
    <x v="1"/>
    <n v="26"/>
    <x v="0"/>
    <x v="0"/>
    <x v="1436"/>
    <n v="28.27309061704069"/>
    <n v="10"/>
    <s v="High"/>
    <x v="1"/>
    <n v="0.16666666666666666"/>
    <x v="0"/>
    <x v="1"/>
  </r>
  <r>
    <s v="8386-GGLN"/>
    <x v="0"/>
    <x v="51"/>
    <x v="1"/>
    <x v="1"/>
    <s v="AK"/>
    <x v="0"/>
    <n v="65"/>
    <x v="0"/>
    <n v="0"/>
    <x v="2"/>
    <x v="1"/>
    <n v="32"/>
    <x v="0"/>
    <x v="0"/>
    <x v="117"/>
    <n v="29.195186952132701"/>
    <n v="6"/>
    <s v="High"/>
    <x v="1"/>
    <n v="0.75"/>
    <x v="0"/>
    <x v="2"/>
  </r>
  <r>
    <s v="3941-ADAM"/>
    <x v="0"/>
    <x v="71"/>
    <x v="2"/>
    <x v="1"/>
    <s v="NV"/>
    <x v="1"/>
    <n v="26"/>
    <x v="0"/>
    <n v="0"/>
    <x v="0"/>
    <x v="1"/>
    <n v="22"/>
    <x v="0"/>
    <x v="0"/>
    <x v="1399"/>
    <n v="19.477185425056732"/>
    <n v="10"/>
    <s v="High"/>
    <x v="1"/>
    <n v="0.24390243902439024"/>
    <x v="2"/>
    <x v="2"/>
  </r>
  <r>
    <s v="8686-ZZUL"/>
    <x v="0"/>
    <x v="19"/>
    <x v="1"/>
    <x v="1"/>
    <s v="WA"/>
    <x v="0"/>
    <n v="27"/>
    <x v="0"/>
    <n v="0"/>
    <x v="0"/>
    <x v="0"/>
    <n v="21"/>
    <x v="0"/>
    <x v="0"/>
    <x v="1141"/>
    <n v="18.202580538345259"/>
    <n v="9"/>
    <s v="High"/>
    <x v="1"/>
    <n v="0.34615384615384615"/>
    <x v="2"/>
    <x v="2"/>
  </r>
  <r>
    <s v="1739-XSTE"/>
    <x v="0"/>
    <x v="68"/>
    <x v="0"/>
    <x v="0"/>
    <s v="NE"/>
    <x v="1"/>
    <n v="60"/>
    <x v="0"/>
    <n v="0"/>
    <x v="1"/>
    <x v="0"/>
    <n v="11"/>
    <x v="0"/>
    <x v="0"/>
    <x v="1284"/>
    <n v="13.194445285383891"/>
    <n v="3"/>
    <s v="Medium"/>
    <x v="0"/>
    <n v="6.1224489795918366E-2"/>
    <x v="0"/>
    <x v="1"/>
  </r>
  <r>
    <s v="3438-MTMZ"/>
    <x v="0"/>
    <x v="11"/>
    <x v="1"/>
    <x v="0"/>
    <s v="MA"/>
    <x v="1"/>
    <n v="29"/>
    <x v="1"/>
    <n v="3"/>
    <x v="1"/>
    <x v="1"/>
    <n v="6"/>
    <x v="0"/>
    <x v="0"/>
    <x v="181"/>
    <n v="4.8230589798063992"/>
    <n v="3"/>
    <s v="Medium"/>
    <x v="0"/>
    <n v="0.6"/>
    <x v="2"/>
    <x v="3"/>
  </r>
  <r>
    <s v="9960-OJHB"/>
    <x v="0"/>
    <x v="12"/>
    <x v="1"/>
    <x v="1"/>
    <s v="DC"/>
    <x v="0"/>
    <n v="67"/>
    <x v="0"/>
    <n v="0"/>
    <x v="0"/>
    <x v="1"/>
    <n v="17"/>
    <x v="0"/>
    <x v="0"/>
    <x v="673"/>
    <n v="18.228732076482"/>
    <n v="5"/>
    <s v="Medium"/>
    <x v="0"/>
    <n v="5"/>
    <x v="1"/>
    <x v="0"/>
  </r>
  <r>
    <s v="5409-SVVB"/>
    <x v="1"/>
    <x v="2"/>
    <x v="3"/>
    <x v="1"/>
    <s v="AL"/>
    <x v="0"/>
    <n v="39"/>
    <x v="0"/>
    <n v="0"/>
    <x v="0"/>
    <x v="1"/>
    <n v="31"/>
    <x v="2"/>
    <x v="6"/>
    <x v="1206"/>
    <n v="28.411818474963638"/>
    <n v="2"/>
    <s v="Low"/>
    <x v="1"/>
    <n v="0.16666666666666666"/>
    <x v="0"/>
    <x v="0"/>
  </r>
  <r>
    <s v="4639-ZYDY"/>
    <x v="0"/>
    <x v="9"/>
    <x v="1"/>
    <x v="1"/>
    <s v="HI"/>
    <x v="1"/>
    <n v="21"/>
    <x v="0"/>
    <n v="0"/>
    <x v="0"/>
    <x v="0"/>
    <n v="47"/>
    <x v="0"/>
    <x v="0"/>
    <x v="1159"/>
    <n v="52.080020584455688"/>
    <n v="3"/>
    <s v="Medium"/>
    <x v="1"/>
    <n v="1"/>
    <x v="2"/>
    <x v="2"/>
  </r>
  <r>
    <s v="7830-JEHV"/>
    <x v="0"/>
    <x v="22"/>
    <x v="1"/>
    <x v="1"/>
    <s v="NY"/>
    <x v="1"/>
    <n v="77"/>
    <x v="1"/>
    <n v="2"/>
    <x v="2"/>
    <x v="1"/>
    <n v="19"/>
    <x v="0"/>
    <x v="0"/>
    <x v="8"/>
    <n v="18.986381538966"/>
    <n v="9"/>
    <s v="High"/>
    <x v="0"/>
    <n v="0.81818181818181823"/>
    <x v="1"/>
    <x v="3"/>
  </r>
  <r>
    <s v="5336-IWZF"/>
    <x v="1"/>
    <x v="36"/>
    <x v="4"/>
    <x v="1"/>
    <s v="NM"/>
    <x v="0"/>
    <n v="29"/>
    <x v="0"/>
    <n v="0"/>
    <x v="1"/>
    <x v="1"/>
    <n v="38"/>
    <x v="2"/>
    <x v="21"/>
    <x v="1329"/>
    <n v="35.223601531360401"/>
    <n v="6"/>
    <s v="High"/>
    <x v="1"/>
    <n v="1.5"/>
    <x v="2"/>
    <x v="2"/>
  </r>
  <r>
    <s v="0328-HHVT"/>
    <x v="0"/>
    <x v="42"/>
    <x v="0"/>
    <x v="1"/>
    <s v="MI"/>
    <x v="0"/>
    <n v="19"/>
    <x v="0"/>
    <n v="0"/>
    <x v="0"/>
    <x v="1"/>
    <n v="27"/>
    <x v="0"/>
    <x v="0"/>
    <x v="1118"/>
    <n v="29.974647922453808"/>
    <n v="1"/>
    <s v="Low"/>
    <x v="1"/>
    <n v="2.0833333333333332E-2"/>
    <x v="2"/>
    <x v="1"/>
  </r>
  <r>
    <s v="5245-JWLC"/>
    <x v="1"/>
    <x v="27"/>
    <x v="4"/>
    <x v="1"/>
    <s v="KS"/>
    <x v="1"/>
    <n v="40"/>
    <x v="0"/>
    <n v="0"/>
    <x v="0"/>
    <x v="1"/>
    <n v="35"/>
    <x v="5"/>
    <x v="5"/>
    <x v="1072"/>
    <n v="28.71767283806593"/>
    <n v="10"/>
    <s v="High"/>
    <x v="1"/>
    <n v="0.29411764705882354"/>
    <x v="0"/>
    <x v="1"/>
  </r>
  <r>
    <s v="0557-CKQP"/>
    <x v="0"/>
    <x v="58"/>
    <x v="1"/>
    <x v="1"/>
    <s v="VT"/>
    <x v="1"/>
    <n v="36"/>
    <x v="1"/>
    <n v="6"/>
    <x v="0"/>
    <x v="1"/>
    <n v="37"/>
    <x v="0"/>
    <x v="0"/>
    <x v="586"/>
    <n v="34.446505660049688"/>
    <n v="3"/>
    <s v="Medium"/>
    <x v="1"/>
    <n v="9.375E-2"/>
    <x v="0"/>
    <x v="3"/>
  </r>
  <r>
    <s v="8981-SBVA"/>
    <x v="0"/>
    <x v="41"/>
    <x v="1"/>
    <x v="1"/>
    <s v="AL"/>
    <x v="1"/>
    <n v="39"/>
    <x v="0"/>
    <n v="0"/>
    <x v="2"/>
    <x v="1"/>
    <n v="48"/>
    <x v="0"/>
    <x v="0"/>
    <x v="609"/>
    <n v="51.621682168473917"/>
    <n v="4"/>
    <s v="Medium"/>
    <x v="1"/>
    <n v="5.7142857142857141E-2"/>
    <x v="0"/>
    <x v="0"/>
  </r>
  <r>
    <s v="5529-AGTB"/>
    <x v="0"/>
    <x v="40"/>
    <x v="1"/>
    <x v="1"/>
    <s v="IN"/>
    <x v="1"/>
    <n v="49"/>
    <x v="0"/>
    <n v="0"/>
    <x v="2"/>
    <x v="0"/>
    <n v="39"/>
    <x v="0"/>
    <x v="0"/>
    <x v="7"/>
    <n v="32.630252092650039"/>
    <n v="4"/>
    <s v="Medium"/>
    <x v="1"/>
    <n v="6.3492063492063489E-2"/>
    <x v="0"/>
    <x v="1"/>
  </r>
  <r>
    <s v="3718-OKHJ"/>
    <x v="0"/>
    <x v="36"/>
    <x v="2"/>
    <x v="1"/>
    <s v="DE"/>
    <x v="1"/>
    <n v="53"/>
    <x v="0"/>
    <n v="0"/>
    <x v="0"/>
    <x v="1"/>
    <n v="23"/>
    <x v="0"/>
    <x v="0"/>
    <x v="965"/>
    <n v="20.283354570578599"/>
    <n v="4"/>
    <s v="Medium"/>
    <x v="1"/>
    <n v="1"/>
    <x v="0"/>
    <x v="0"/>
  </r>
  <r>
    <s v="5122-CEHP"/>
    <x v="0"/>
    <x v="46"/>
    <x v="1"/>
    <x v="1"/>
    <s v="MN"/>
    <x v="0"/>
    <n v="61"/>
    <x v="0"/>
    <n v="0"/>
    <x v="1"/>
    <x v="3"/>
    <n v="38"/>
    <x v="0"/>
    <x v="0"/>
    <x v="1072"/>
    <n v="42.681456746149529"/>
    <n v="8"/>
    <s v="High"/>
    <x v="1"/>
    <n v="0.13793103448275862"/>
    <x v="0"/>
    <x v="1"/>
  </r>
  <r>
    <s v="5190-KFPF"/>
    <x v="0"/>
    <x v="28"/>
    <x v="1"/>
    <x v="1"/>
    <s v="AR"/>
    <x v="0"/>
    <n v="48"/>
    <x v="1"/>
    <n v="6"/>
    <x v="0"/>
    <x v="1"/>
    <n v="41"/>
    <x v="0"/>
    <x v="0"/>
    <x v="388"/>
    <n v="35.281111287551333"/>
    <n v="5"/>
    <s v="Medium"/>
    <x v="1"/>
    <n v="0.29411764705882354"/>
    <x v="0"/>
    <x v="0"/>
  </r>
  <r>
    <s v="8781-YXBL"/>
    <x v="0"/>
    <x v="0"/>
    <x v="1"/>
    <x v="1"/>
    <s v="NY"/>
    <x v="0"/>
    <n v="40"/>
    <x v="0"/>
    <n v="0"/>
    <x v="0"/>
    <x v="1"/>
    <n v="28"/>
    <x v="0"/>
    <x v="0"/>
    <x v="1064"/>
    <n v="23.363868975918361"/>
    <n v="6"/>
    <s v="High"/>
    <x v="1"/>
    <n v="0.25"/>
    <x v="0"/>
    <x v="3"/>
  </r>
  <r>
    <s v="4988-DNKW"/>
    <x v="0"/>
    <x v="64"/>
    <x v="1"/>
    <x v="0"/>
    <s v="AL"/>
    <x v="0"/>
    <n v="41"/>
    <x v="0"/>
    <n v="0"/>
    <x v="2"/>
    <x v="0"/>
    <n v="17"/>
    <x v="0"/>
    <x v="0"/>
    <x v="1106"/>
    <n v="19.77779647502496"/>
    <n v="2"/>
    <s v="Low"/>
    <x v="0"/>
    <n v="4.3478260869565216E-2"/>
    <x v="0"/>
    <x v="0"/>
  </r>
  <r>
    <s v="1922-AXJQ"/>
    <x v="0"/>
    <x v="3"/>
    <x v="1"/>
    <x v="1"/>
    <s v="OK"/>
    <x v="1"/>
    <n v="55"/>
    <x v="1"/>
    <n v="4"/>
    <x v="2"/>
    <x v="0"/>
    <n v="39"/>
    <x v="0"/>
    <x v="0"/>
    <x v="1042"/>
    <n v="32.887336230626751"/>
    <n v="3"/>
    <s v="Medium"/>
    <x v="1"/>
    <n v="4.3478260869565216E-2"/>
    <x v="0"/>
    <x v="0"/>
  </r>
  <r>
    <s v="5800-ELVI"/>
    <x v="1"/>
    <x v="12"/>
    <x v="1"/>
    <x v="1"/>
    <s v="IA"/>
    <x v="1"/>
    <n v="35"/>
    <x v="0"/>
    <n v="0"/>
    <x v="0"/>
    <x v="1"/>
    <n v="39"/>
    <x v="1"/>
    <x v="7"/>
    <x v="1267"/>
    <n v="36.091932671761668"/>
    <n v="10"/>
    <s v="High"/>
    <x v="1"/>
    <n v="10"/>
    <x v="0"/>
    <x v="1"/>
  </r>
  <r>
    <s v="6085-ZBGP"/>
    <x v="0"/>
    <x v="11"/>
    <x v="1"/>
    <x v="1"/>
    <s v="ND"/>
    <x v="1"/>
    <n v="71"/>
    <x v="0"/>
    <n v="0"/>
    <x v="2"/>
    <x v="0"/>
    <n v="19"/>
    <x v="0"/>
    <x v="0"/>
    <x v="1174"/>
    <n v="18.91870798385958"/>
    <n v="2"/>
    <s v="Low"/>
    <x v="0"/>
    <n v="0.4"/>
    <x v="1"/>
    <x v="1"/>
  </r>
  <r>
    <s v="3309-UNOZ"/>
    <x v="0"/>
    <x v="14"/>
    <x v="1"/>
    <x v="1"/>
    <s v="FL"/>
    <x v="1"/>
    <n v="29"/>
    <x v="0"/>
    <n v="0"/>
    <x v="0"/>
    <x v="0"/>
    <n v="37"/>
    <x v="0"/>
    <x v="0"/>
    <x v="724"/>
    <n v="32.260169450191853"/>
    <n v="7"/>
    <s v="High"/>
    <x v="1"/>
    <n v="0.77777777777777779"/>
    <x v="2"/>
    <x v="0"/>
  </r>
  <r>
    <s v="7555-ATEQ"/>
    <x v="0"/>
    <x v="63"/>
    <x v="1"/>
    <x v="1"/>
    <s v="GA"/>
    <x v="0"/>
    <n v="59"/>
    <x v="0"/>
    <n v="0"/>
    <x v="1"/>
    <x v="1"/>
    <n v="38"/>
    <x v="0"/>
    <x v="0"/>
    <x v="160"/>
    <n v="35.166620346755543"/>
    <n v="7"/>
    <s v="High"/>
    <x v="1"/>
    <n v="0.14893617021276595"/>
    <x v="0"/>
    <x v="0"/>
  </r>
  <r>
    <s v="0285-BNUX"/>
    <x v="0"/>
    <x v="71"/>
    <x v="1"/>
    <x v="1"/>
    <s v="CA"/>
    <x v="1"/>
    <n v="43"/>
    <x v="1"/>
    <n v="2"/>
    <x v="1"/>
    <x v="0"/>
    <n v="21"/>
    <x v="0"/>
    <x v="0"/>
    <x v="885"/>
    <n v="25.133173705790739"/>
    <n v="1"/>
    <s v="Low"/>
    <x v="1"/>
    <n v="2.4390243902439025E-2"/>
    <x v="0"/>
    <x v="2"/>
  </r>
  <r>
    <s v="2669-VLUL"/>
    <x v="0"/>
    <x v="35"/>
    <x v="1"/>
    <x v="1"/>
    <s v="NV"/>
    <x v="0"/>
    <n v="49"/>
    <x v="1"/>
    <n v="6"/>
    <x v="0"/>
    <x v="0"/>
    <n v="21"/>
    <x v="0"/>
    <x v="0"/>
    <x v="837"/>
    <n v="19.42765571463061"/>
    <n v="5"/>
    <s v="Medium"/>
    <x v="1"/>
    <n v="0.2"/>
    <x v="0"/>
    <x v="2"/>
  </r>
  <r>
    <s v="0526-PLMI"/>
    <x v="1"/>
    <x v="12"/>
    <x v="5"/>
    <x v="1"/>
    <s v="IN"/>
    <x v="0"/>
    <n v="57"/>
    <x v="0"/>
    <n v="0"/>
    <x v="0"/>
    <x v="1"/>
    <n v="47"/>
    <x v="1"/>
    <x v="13"/>
    <x v="1424"/>
    <n v="45.07780249606715"/>
    <n v="9"/>
    <s v="High"/>
    <x v="1"/>
    <n v="9"/>
    <x v="0"/>
    <x v="1"/>
  </r>
  <r>
    <s v="6771-CFQZ"/>
    <x v="0"/>
    <x v="9"/>
    <x v="1"/>
    <x v="0"/>
    <s v="SC"/>
    <x v="0"/>
    <n v="25"/>
    <x v="1"/>
    <n v="3"/>
    <x v="0"/>
    <x v="1"/>
    <n v="21"/>
    <x v="0"/>
    <x v="0"/>
    <x v="292"/>
    <n v="23.412505459015868"/>
    <n v="10"/>
    <s v="High"/>
    <x v="1"/>
    <n v="3.3333333333333335"/>
    <x v="2"/>
    <x v="0"/>
  </r>
  <r>
    <s v="6822-MCHZ"/>
    <x v="0"/>
    <x v="19"/>
    <x v="1"/>
    <x v="1"/>
    <s v="WV"/>
    <x v="1"/>
    <n v="81"/>
    <x v="0"/>
    <n v="0"/>
    <x v="2"/>
    <x v="1"/>
    <n v="51"/>
    <x v="0"/>
    <x v="0"/>
    <x v="722"/>
    <n v="50.20900871456211"/>
    <n v="1"/>
    <s v="Low"/>
    <x v="2"/>
    <n v="3.8461538461538464E-2"/>
    <x v="1"/>
    <x v="0"/>
  </r>
  <r>
    <s v="3168-DHLL"/>
    <x v="1"/>
    <x v="27"/>
    <x v="2"/>
    <x v="1"/>
    <s v="OR"/>
    <x v="0"/>
    <n v="67"/>
    <x v="0"/>
    <n v="0"/>
    <x v="0"/>
    <x v="0"/>
    <n v="31"/>
    <x v="1"/>
    <x v="9"/>
    <x v="739"/>
    <n v="28.362945227655612"/>
    <n v="4"/>
    <s v="Medium"/>
    <x v="1"/>
    <n v="0.11764705882352941"/>
    <x v="1"/>
    <x v="2"/>
  </r>
  <r>
    <s v="8588-DBVO"/>
    <x v="1"/>
    <x v="22"/>
    <x v="0"/>
    <x v="1"/>
    <s v="IN"/>
    <x v="0"/>
    <n v="35"/>
    <x v="0"/>
    <n v="0"/>
    <x v="0"/>
    <x v="1"/>
    <n v="55"/>
    <x v="1"/>
    <x v="13"/>
    <x v="1323"/>
    <n v="51.107954856717932"/>
    <n v="10"/>
    <s v="High"/>
    <x v="2"/>
    <n v="0.90909090909090906"/>
    <x v="0"/>
    <x v="1"/>
  </r>
  <r>
    <s v="9331-GINT"/>
    <x v="1"/>
    <x v="61"/>
    <x v="5"/>
    <x v="1"/>
    <s v="OH"/>
    <x v="0"/>
    <n v="46"/>
    <x v="0"/>
    <n v="0"/>
    <x v="0"/>
    <x v="0"/>
    <n v="37"/>
    <x v="4"/>
    <x v="10"/>
    <x v="90"/>
    <n v="41.07106869733407"/>
    <n v="2"/>
    <s v="Low"/>
    <x v="1"/>
    <n v="7.1428571428571425E-2"/>
    <x v="0"/>
    <x v="1"/>
  </r>
  <r>
    <s v="9765-YKHN"/>
    <x v="0"/>
    <x v="52"/>
    <x v="1"/>
    <x v="1"/>
    <s v="KS"/>
    <x v="0"/>
    <n v="64"/>
    <x v="0"/>
    <n v="0"/>
    <x v="2"/>
    <x v="0"/>
    <n v="52"/>
    <x v="0"/>
    <x v="0"/>
    <x v="896"/>
    <n v="59.503216141622929"/>
    <n v="5"/>
    <s v="Medium"/>
    <x v="2"/>
    <n v="8.3333333333333329E-2"/>
    <x v="0"/>
    <x v="1"/>
  </r>
  <r>
    <s v="4540-IVUI"/>
    <x v="1"/>
    <x v="14"/>
    <x v="2"/>
    <x v="1"/>
    <s v="NY"/>
    <x v="1"/>
    <n v="38"/>
    <x v="0"/>
    <n v="0"/>
    <x v="0"/>
    <x v="1"/>
    <n v="50"/>
    <x v="4"/>
    <x v="15"/>
    <x v="65"/>
    <n v="47.255144856552221"/>
    <n v="8"/>
    <s v="High"/>
    <x v="1"/>
    <n v="0.88888888888888884"/>
    <x v="0"/>
    <x v="3"/>
  </r>
  <r>
    <s v="7006-DKNS"/>
    <x v="0"/>
    <x v="16"/>
    <x v="1"/>
    <x v="0"/>
    <s v="VA"/>
    <x v="1"/>
    <n v="20"/>
    <x v="0"/>
    <n v="0"/>
    <x v="2"/>
    <x v="1"/>
    <n v="38"/>
    <x v="0"/>
    <x v="0"/>
    <x v="45"/>
    <n v="37.198686278778219"/>
    <n v="3"/>
    <s v="Medium"/>
    <x v="1"/>
    <n v="4.1666666666666664E-2"/>
    <x v="2"/>
    <x v="0"/>
  </r>
  <r>
    <s v="4494-XHHB"/>
    <x v="1"/>
    <x v="8"/>
    <x v="0"/>
    <x v="1"/>
    <s v="CT"/>
    <x v="0"/>
    <n v="66"/>
    <x v="0"/>
    <n v="0"/>
    <x v="0"/>
    <x v="1"/>
    <n v="8"/>
    <x v="1"/>
    <x v="7"/>
    <x v="1435"/>
    <n v="6.9666631200781133"/>
    <n v="3"/>
    <s v="Medium"/>
    <x v="0"/>
    <n v="1.5"/>
    <x v="1"/>
    <x v="3"/>
  </r>
  <r>
    <s v="6631-BEAO"/>
    <x v="0"/>
    <x v="71"/>
    <x v="1"/>
    <x v="1"/>
    <s v="OH"/>
    <x v="1"/>
    <n v="64"/>
    <x v="0"/>
    <n v="0"/>
    <x v="2"/>
    <x v="0"/>
    <n v="26"/>
    <x v="0"/>
    <x v="0"/>
    <x v="324"/>
    <n v="21.909973965700591"/>
    <n v="6"/>
    <s v="High"/>
    <x v="1"/>
    <n v="0.14634146341463414"/>
    <x v="0"/>
    <x v="1"/>
  </r>
  <r>
    <s v="9601-QTZN"/>
    <x v="0"/>
    <x v="55"/>
    <x v="1"/>
    <x v="1"/>
    <s v="NM"/>
    <x v="1"/>
    <n v="33"/>
    <x v="0"/>
    <n v="0"/>
    <x v="0"/>
    <x v="1"/>
    <n v="44"/>
    <x v="0"/>
    <x v="0"/>
    <x v="1035"/>
    <n v="49.554750199378901"/>
    <n v="3"/>
    <s v="Medium"/>
    <x v="1"/>
    <n v="5.8823529411764705E-2"/>
    <x v="0"/>
    <x v="2"/>
  </r>
  <r>
    <s v="8388-DFRE"/>
    <x v="1"/>
    <x v="51"/>
    <x v="0"/>
    <x v="1"/>
    <s v="WV"/>
    <x v="1"/>
    <n v="22"/>
    <x v="0"/>
    <n v="0"/>
    <x v="0"/>
    <x v="1"/>
    <n v="41"/>
    <x v="2"/>
    <x v="16"/>
    <x v="957"/>
    <n v="37.210093531456899"/>
    <n v="8"/>
    <s v="High"/>
    <x v="1"/>
    <n v="1"/>
    <x v="2"/>
    <x v="0"/>
  </r>
  <r>
    <s v="9067-MDOY"/>
    <x v="1"/>
    <x v="19"/>
    <x v="1"/>
    <x v="1"/>
    <s v="HI"/>
    <x v="0"/>
    <n v="72"/>
    <x v="0"/>
    <n v="0"/>
    <x v="0"/>
    <x v="0"/>
    <n v="63"/>
    <x v="4"/>
    <x v="4"/>
    <x v="169"/>
    <n v="62.223674366287803"/>
    <n v="0"/>
    <s v="None"/>
    <x v="2"/>
    <n v="0"/>
    <x v="1"/>
    <x v="2"/>
  </r>
  <r>
    <s v="0638-EFFG"/>
    <x v="0"/>
    <x v="45"/>
    <x v="1"/>
    <x v="0"/>
    <s v="MS"/>
    <x v="1"/>
    <n v="57"/>
    <x v="0"/>
    <n v="0"/>
    <x v="0"/>
    <x v="1"/>
    <n v="30"/>
    <x v="0"/>
    <x v="0"/>
    <x v="1051"/>
    <n v="35.266807259972794"/>
    <n v="8"/>
    <s v="High"/>
    <x v="1"/>
    <n v="0.61538461538461542"/>
    <x v="0"/>
    <x v="0"/>
  </r>
  <r>
    <s v="0564-DOFI"/>
    <x v="0"/>
    <x v="0"/>
    <x v="1"/>
    <x v="0"/>
    <s v="SD"/>
    <x v="0"/>
    <n v="45"/>
    <x v="0"/>
    <n v="0"/>
    <x v="1"/>
    <x v="0"/>
    <n v="12"/>
    <x v="0"/>
    <x v="0"/>
    <x v="233"/>
    <n v="11.773176733364069"/>
    <n v="9"/>
    <s v="High"/>
    <x v="0"/>
    <n v="0.375"/>
    <x v="0"/>
    <x v="1"/>
  </r>
  <r>
    <s v="3492-CGKS"/>
    <x v="0"/>
    <x v="70"/>
    <x v="1"/>
    <x v="1"/>
    <s v="MO"/>
    <x v="0"/>
    <n v="56"/>
    <x v="0"/>
    <n v="0"/>
    <x v="2"/>
    <x v="1"/>
    <n v="54"/>
    <x v="0"/>
    <x v="0"/>
    <x v="781"/>
    <n v="54.589804575902477"/>
    <n v="10"/>
    <s v="High"/>
    <x v="2"/>
    <n v="0.16949152542372881"/>
    <x v="0"/>
    <x v="1"/>
  </r>
  <r>
    <s v="6058-RDLY"/>
    <x v="0"/>
    <x v="30"/>
    <x v="1"/>
    <x v="0"/>
    <s v="MA"/>
    <x v="1"/>
    <n v="68"/>
    <x v="0"/>
    <n v="0"/>
    <x v="2"/>
    <x v="0"/>
    <n v="11"/>
    <x v="0"/>
    <x v="0"/>
    <x v="490"/>
    <n v="9.1299734452325723"/>
    <n v="8"/>
    <s v="High"/>
    <x v="0"/>
    <n v="0.24242424242424243"/>
    <x v="1"/>
    <x v="3"/>
  </r>
  <r>
    <s v="6965-RSIK"/>
    <x v="0"/>
    <x v="10"/>
    <x v="2"/>
    <x v="1"/>
    <s v="WI"/>
    <x v="0"/>
    <n v="44"/>
    <x v="0"/>
    <n v="0"/>
    <x v="1"/>
    <x v="1"/>
    <n v="42"/>
    <x v="0"/>
    <x v="0"/>
    <x v="1413"/>
    <n v="39.057333846865198"/>
    <n v="9"/>
    <s v="High"/>
    <x v="1"/>
    <n v="0.22500000000000001"/>
    <x v="0"/>
    <x v="1"/>
  </r>
  <r>
    <s v="7177-MUPO"/>
    <x v="0"/>
    <x v="57"/>
    <x v="1"/>
    <x v="1"/>
    <s v="SD"/>
    <x v="1"/>
    <n v="48"/>
    <x v="0"/>
    <n v="0"/>
    <x v="2"/>
    <x v="0"/>
    <n v="39"/>
    <x v="0"/>
    <x v="0"/>
    <x v="1322"/>
    <n v="42.005957280728907"/>
    <n v="10"/>
    <s v="High"/>
    <x v="1"/>
    <n v="0.13698630136986301"/>
    <x v="0"/>
    <x v="1"/>
  </r>
  <r>
    <s v="9407-RLKQ"/>
    <x v="0"/>
    <x v="34"/>
    <x v="1"/>
    <x v="0"/>
    <s v="UT"/>
    <x v="1"/>
    <n v="47"/>
    <x v="1"/>
    <n v="4"/>
    <x v="2"/>
    <x v="0"/>
    <n v="6"/>
    <x v="0"/>
    <x v="0"/>
    <x v="75"/>
    <n v="5.2297372038759136"/>
    <n v="5"/>
    <s v="Medium"/>
    <x v="0"/>
    <n v="7.575757575757576E-2"/>
    <x v="0"/>
    <x v="2"/>
  </r>
  <r>
    <s v="3852-MXTL"/>
    <x v="0"/>
    <x v="2"/>
    <x v="1"/>
    <x v="0"/>
    <s v="WV"/>
    <x v="1"/>
    <n v="24"/>
    <x v="0"/>
    <n v="0"/>
    <x v="1"/>
    <x v="3"/>
    <n v="8"/>
    <x v="0"/>
    <x v="0"/>
    <x v="605"/>
    <n v="9.2911153442182162"/>
    <n v="10"/>
    <s v="High"/>
    <x v="0"/>
    <n v="0.83333333333333337"/>
    <x v="2"/>
    <x v="0"/>
  </r>
  <r>
    <s v="4645-VREW"/>
    <x v="0"/>
    <x v="56"/>
    <x v="0"/>
    <x v="0"/>
    <s v="FL"/>
    <x v="0"/>
    <n v="29"/>
    <x v="0"/>
    <n v="0"/>
    <x v="2"/>
    <x v="1"/>
    <n v="12"/>
    <x v="0"/>
    <x v="0"/>
    <x v="724"/>
    <n v="13.22491474566495"/>
    <n v="4"/>
    <s v="Medium"/>
    <x v="0"/>
    <n v="5.8823529411764705E-2"/>
    <x v="2"/>
    <x v="0"/>
  </r>
  <r>
    <s v="2222-LMTK"/>
    <x v="0"/>
    <x v="66"/>
    <x v="1"/>
    <x v="1"/>
    <s v="MD"/>
    <x v="1"/>
    <n v="30"/>
    <x v="0"/>
    <n v="0"/>
    <x v="0"/>
    <x v="1"/>
    <n v="40"/>
    <x v="0"/>
    <x v="0"/>
    <x v="41"/>
    <n v="45.21846843408207"/>
    <n v="10"/>
    <s v="High"/>
    <x v="1"/>
    <n v="0.37037037037037035"/>
    <x v="0"/>
    <x v="0"/>
  </r>
  <r>
    <s v="5182-ABGY"/>
    <x v="0"/>
    <x v="30"/>
    <x v="1"/>
    <x v="1"/>
    <s v="IL"/>
    <x v="1"/>
    <n v="71"/>
    <x v="0"/>
    <n v="0"/>
    <x v="1"/>
    <x v="1"/>
    <n v="35"/>
    <x v="0"/>
    <x v="0"/>
    <x v="1110"/>
    <n v="35.621507357971971"/>
    <n v="6"/>
    <s v="High"/>
    <x v="1"/>
    <n v="0.18181818181818182"/>
    <x v="1"/>
    <x v="1"/>
  </r>
  <r>
    <s v="1749-UENK"/>
    <x v="0"/>
    <x v="7"/>
    <x v="1"/>
    <x v="1"/>
    <s v="CA"/>
    <x v="1"/>
    <n v="50"/>
    <x v="0"/>
    <n v="0"/>
    <x v="2"/>
    <x v="1"/>
    <n v="35"/>
    <x v="0"/>
    <x v="0"/>
    <x v="924"/>
    <n v="36.53858039836868"/>
    <n v="9"/>
    <s v="High"/>
    <x v="1"/>
    <n v="0.16666666666666666"/>
    <x v="0"/>
    <x v="2"/>
  </r>
  <r>
    <s v="8009-ZTJU"/>
    <x v="0"/>
    <x v="16"/>
    <x v="0"/>
    <x v="1"/>
    <s v="MT"/>
    <x v="1"/>
    <n v="40"/>
    <x v="1"/>
    <n v="4"/>
    <x v="2"/>
    <x v="1"/>
    <n v="37"/>
    <x v="0"/>
    <x v="0"/>
    <x v="965"/>
    <n v="33.244984359757119"/>
    <n v="1"/>
    <s v="Low"/>
    <x v="1"/>
    <n v="1.3888888888888888E-2"/>
    <x v="0"/>
    <x v="2"/>
  </r>
  <r>
    <s v="0198-KRMA"/>
    <x v="0"/>
    <x v="60"/>
    <x v="1"/>
    <x v="1"/>
    <s v="AL"/>
    <x v="0"/>
    <n v="27"/>
    <x v="0"/>
    <n v="0"/>
    <x v="0"/>
    <x v="0"/>
    <n v="53"/>
    <x v="0"/>
    <x v="0"/>
    <x v="1143"/>
    <n v="62.711165788160891"/>
    <n v="6"/>
    <s v="High"/>
    <x v="2"/>
    <n v="0.10909090909090909"/>
    <x v="2"/>
    <x v="0"/>
  </r>
  <r>
    <s v="5819-NRAR"/>
    <x v="0"/>
    <x v="20"/>
    <x v="1"/>
    <x v="0"/>
    <s v="WV"/>
    <x v="1"/>
    <n v="37"/>
    <x v="1"/>
    <n v="3"/>
    <x v="1"/>
    <x v="0"/>
    <n v="9"/>
    <x v="0"/>
    <x v="0"/>
    <x v="1148"/>
    <n v="8.7081674064695953"/>
    <n v="8"/>
    <s v="High"/>
    <x v="0"/>
    <n v="0.44444444444444442"/>
    <x v="0"/>
    <x v="0"/>
  </r>
  <r>
    <s v="8744-CPDY"/>
    <x v="1"/>
    <x v="8"/>
    <x v="2"/>
    <x v="1"/>
    <s v="WY"/>
    <x v="1"/>
    <n v="54"/>
    <x v="0"/>
    <n v="0"/>
    <x v="0"/>
    <x v="0"/>
    <n v="23"/>
    <x v="5"/>
    <x v="5"/>
    <x v="513"/>
    <n v="27.198676405228419"/>
    <n v="7"/>
    <s v="High"/>
    <x v="1"/>
    <n v="3.5"/>
    <x v="0"/>
    <x v="2"/>
  </r>
  <r>
    <s v="1043-LCVT"/>
    <x v="0"/>
    <x v="56"/>
    <x v="1"/>
    <x v="1"/>
    <s v="PA"/>
    <x v="1"/>
    <n v="66"/>
    <x v="1"/>
    <n v="5"/>
    <x v="0"/>
    <x v="0"/>
    <n v="50"/>
    <x v="0"/>
    <x v="0"/>
    <x v="1090"/>
    <n v="42.666022098217702"/>
    <n v="2"/>
    <s v="Low"/>
    <x v="1"/>
    <n v="2.9411764705882353E-2"/>
    <x v="1"/>
    <x v="3"/>
  </r>
  <r>
    <s v="0193-XPLB"/>
    <x v="1"/>
    <x v="37"/>
    <x v="1"/>
    <x v="1"/>
    <s v="WV"/>
    <x v="1"/>
    <n v="64"/>
    <x v="0"/>
    <n v="0"/>
    <x v="0"/>
    <x v="1"/>
    <n v="38"/>
    <x v="1"/>
    <x v="7"/>
    <x v="1235"/>
    <n v="32.898819537068263"/>
    <n v="7"/>
    <s v="High"/>
    <x v="1"/>
    <n v="1"/>
    <x v="0"/>
    <x v="0"/>
  </r>
  <r>
    <s v="0659-KJCI"/>
    <x v="0"/>
    <x v="14"/>
    <x v="1"/>
    <x v="1"/>
    <s v="AK"/>
    <x v="1"/>
    <n v="37"/>
    <x v="0"/>
    <n v="0"/>
    <x v="1"/>
    <x v="0"/>
    <n v="19"/>
    <x v="0"/>
    <x v="0"/>
    <x v="1227"/>
    <n v="19.517606505272841"/>
    <n v="3"/>
    <s v="Medium"/>
    <x v="0"/>
    <n v="0.33333333333333331"/>
    <x v="0"/>
    <x v="2"/>
  </r>
  <r>
    <s v="7175-TMBU"/>
    <x v="0"/>
    <x v="11"/>
    <x v="1"/>
    <x v="1"/>
    <s v="HI"/>
    <x v="1"/>
    <n v="37"/>
    <x v="1"/>
    <n v="2"/>
    <x v="0"/>
    <x v="0"/>
    <n v="18"/>
    <x v="0"/>
    <x v="0"/>
    <x v="904"/>
    <n v="14.492407743074621"/>
    <n v="0"/>
    <s v="None"/>
    <x v="0"/>
    <n v="0"/>
    <x v="0"/>
    <x v="2"/>
  </r>
  <r>
    <s v="6082-JJBM"/>
    <x v="0"/>
    <x v="33"/>
    <x v="1"/>
    <x v="1"/>
    <s v="RI"/>
    <x v="0"/>
    <n v="23"/>
    <x v="0"/>
    <n v="0"/>
    <x v="0"/>
    <x v="1"/>
    <n v="46"/>
    <x v="0"/>
    <x v="0"/>
    <x v="707"/>
    <n v="42.6973476600227"/>
    <n v="1"/>
    <s v="Low"/>
    <x v="1"/>
    <n v="4.3478260869565216E-2"/>
    <x v="2"/>
    <x v="3"/>
  </r>
  <r>
    <s v="1233-FARP"/>
    <x v="0"/>
    <x v="37"/>
    <x v="1"/>
    <x v="0"/>
    <s v="AZ"/>
    <x v="1"/>
    <n v="29"/>
    <x v="1"/>
    <n v="2"/>
    <x v="2"/>
    <x v="0"/>
    <n v="9"/>
    <x v="0"/>
    <x v="0"/>
    <x v="645"/>
    <n v="7.2079637719449812"/>
    <n v="3"/>
    <s v="Medium"/>
    <x v="0"/>
    <n v="0.42857142857142855"/>
    <x v="2"/>
    <x v="2"/>
  </r>
  <r>
    <s v="1542-GRAY"/>
    <x v="0"/>
    <x v="65"/>
    <x v="1"/>
    <x v="0"/>
    <s v="VT"/>
    <x v="0"/>
    <n v="38"/>
    <x v="0"/>
    <n v="0"/>
    <x v="2"/>
    <x v="0"/>
    <n v="12"/>
    <x v="0"/>
    <x v="0"/>
    <x v="1267"/>
    <n v="12.32290373513889"/>
    <n v="4"/>
    <s v="Medium"/>
    <x v="0"/>
    <n v="9.0909090909090912E-2"/>
    <x v="0"/>
    <x v="3"/>
  </r>
  <r>
    <s v="1886-OCMJ"/>
    <x v="0"/>
    <x v="16"/>
    <x v="1"/>
    <x v="0"/>
    <s v="CT"/>
    <x v="1"/>
    <n v="65"/>
    <x v="1"/>
    <n v="6"/>
    <x v="2"/>
    <x v="0"/>
    <n v="54"/>
    <x v="0"/>
    <x v="0"/>
    <x v="54"/>
    <n v="52.72018007895241"/>
    <n v="9"/>
    <s v="High"/>
    <x v="2"/>
    <n v="0.125"/>
    <x v="0"/>
    <x v="3"/>
  </r>
  <r>
    <s v="8042-BZBY"/>
    <x v="0"/>
    <x v="24"/>
    <x v="1"/>
    <x v="1"/>
    <s v="DC"/>
    <x v="1"/>
    <n v="63"/>
    <x v="1"/>
    <n v="2"/>
    <x v="1"/>
    <x v="1"/>
    <n v="19"/>
    <x v="0"/>
    <x v="0"/>
    <x v="1423"/>
    <n v="16.292854622824709"/>
    <n v="7"/>
    <s v="High"/>
    <x v="0"/>
    <n v="0.5"/>
    <x v="0"/>
    <x v="0"/>
  </r>
  <r>
    <s v="0713-BCTG"/>
    <x v="0"/>
    <x v="59"/>
    <x v="1"/>
    <x v="1"/>
    <s v="NE"/>
    <x v="0"/>
    <n v="54"/>
    <x v="1"/>
    <n v="3"/>
    <x v="1"/>
    <x v="1"/>
    <n v="34"/>
    <x v="0"/>
    <x v="0"/>
    <x v="759"/>
    <n v="33.459120825939102"/>
    <n v="10"/>
    <s v="High"/>
    <x v="1"/>
    <n v="0.2"/>
    <x v="0"/>
    <x v="1"/>
  </r>
  <r>
    <s v="3826-UHYM"/>
    <x v="0"/>
    <x v="24"/>
    <x v="1"/>
    <x v="0"/>
    <s v="WA"/>
    <x v="0"/>
    <n v="23"/>
    <x v="0"/>
    <n v="0"/>
    <x v="1"/>
    <x v="0"/>
    <n v="8"/>
    <x v="0"/>
    <x v="0"/>
    <x v="69"/>
    <n v="7.2508394031965269"/>
    <n v="6"/>
    <s v="High"/>
    <x v="0"/>
    <n v="0.42857142857142855"/>
    <x v="2"/>
    <x v="2"/>
  </r>
  <r>
    <s v="1387-XJRV"/>
    <x v="0"/>
    <x v="51"/>
    <x v="1"/>
    <x v="1"/>
    <s v="AK"/>
    <x v="1"/>
    <n v="51"/>
    <x v="1"/>
    <n v="4"/>
    <x v="1"/>
    <x v="0"/>
    <n v="21"/>
    <x v="0"/>
    <x v="0"/>
    <x v="1344"/>
    <n v="19.28350221962582"/>
    <n v="9"/>
    <s v="High"/>
    <x v="1"/>
    <n v="1.125"/>
    <x v="0"/>
    <x v="2"/>
  </r>
  <r>
    <s v="4621-QMQX"/>
    <x v="0"/>
    <x v="12"/>
    <x v="1"/>
    <x v="0"/>
    <s v="CO"/>
    <x v="1"/>
    <n v="54"/>
    <x v="0"/>
    <n v="0"/>
    <x v="0"/>
    <x v="0"/>
    <n v="12"/>
    <x v="0"/>
    <x v="0"/>
    <x v="395"/>
    <n v="10.33214368710223"/>
    <n v="6"/>
    <s v="High"/>
    <x v="0"/>
    <n v="6"/>
    <x v="0"/>
    <x v="2"/>
  </r>
  <r>
    <s v="2243-VJKZ"/>
    <x v="0"/>
    <x v="39"/>
    <x v="1"/>
    <x v="1"/>
    <s v="CO"/>
    <x v="1"/>
    <n v="56"/>
    <x v="0"/>
    <n v="0"/>
    <x v="1"/>
    <x v="1"/>
    <n v="43"/>
    <x v="0"/>
    <x v="0"/>
    <x v="398"/>
    <n v="41.027648230304237"/>
    <n v="0"/>
    <s v="None"/>
    <x v="1"/>
    <n v="0"/>
    <x v="0"/>
    <x v="2"/>
  </r>
  <r>
    <s v="4763-HJCN"/>
    <x v="0"/>
    <x v="12"/>
    <x v="1"/>
    <x v="1"/>
    <s v="MS"/>
    <x v="1"/>
    <n v="60"/>
    <x v="1"/>
    <n v="6"/>
    <x v="0"/>
    <x v="1"/>
    <n v="18"/>
    <x v="0"/>
    <x v="0"/>
    <x v="388"/>
    <n v="19.432624755826449"/>
    <n v="4"/>
    <s v="Medium"/>
    <x v="0"/>
    <n v="4"/>
    <x v="0"/>
    <x v="0"/>
  </r>
  <r>
    <s v="7962-BYGY"/>
    <x v="0"/>
    <x v="20"/>
    <x v="0"/>
    <x v="0"/>
    <s v="AR"/>
    <x v="1"/>
    <n v="60"/>
    <x v="1"/>
    <n v="4"/>
    <x v="0"/>
    <x v="0"/>
    <n v="10"/>
    <x v="0"/>
    <x v="0"/>
    <x v="267"/>
    <n v="11.7447958150546"/>
    <n v="7"/>
    <s v="High"/>
    <x v="0"/>
    <n v="0.3888888888888889"/>
    <x v="0"/>
    <x v="0"/>
  </r>
  <r>
    <s v="1557-GSPG"/>
    <x v="1"/>
    <x v="74"/>
    <x v="1"/>
    <x v="1"/>
    <s v="MA"/>
    <x v="0"/>
    <n v="67"/>
    <x v="0"/>
    <n v="0"/>
    <x v="1"/>
    <x v="1"/>
    <n v="51"/>
    <x v="1"/>
    <x v="9"/>
    <x v="45"/>
    <n v="50.322813297742137"/>
    <n v="4"/>
    <s v="Medium"/>
    <x v="2"/>
    <n v="7.5471698113207544E-2"/>
    <x v="1"/>
    <x v="3"/>
  </r>
  <r>
    <s v="9425-FNYR"/>
    <x v="0"/>
    <x v="46"/>
    <x v="1"/>
    <x v="1"/>
    <s v="KS"/>
    <x v="1"/>
    <n v="33"/>
    <x v="0"/>
    <n v="0"/>
    <x v="2"/>
    <x v="1"/>
    <n v="44"/>
    <x v="0"/>
    <x v="0"/>
    <x v="836"/>
    <n v="49.434083988548863"/>
    <n v="1"/>
    <s v="Low"/>
    <x v="1"/>
    <n v="1.7241379310344827E-2"/>
    <x v="0"/>
    <x v="1"/>
  </r>
  <r>
    <s v="0111-ULQC"/>
    <x v="0"/>
    <x v="10"/>
    <x v="1"/>
    <x v="0"/>
    <s v="MO"/>
    <x v="0"/>
    <n v="51"/>
    <x v="0"/>
    <n v="0"/>
    <x v="2"/>
    <x v="0"/>
    <n v="13"/>
    <x v="0"/>
    <x v="0"/>
    <x v="334"/>
    <n v="13.606582407563501"/>
    <n v="7"/>
    <s v="High"/>
    <x v="0"/>
    <n v="0.17499999999999999"/>
    <x v="0"/>
    <x v="1"/>
  </r>
  <r>
    <s v="0616-KAYO"/>
    <x v="0"/>
    <x v="46"/>
    <x v="1"/>
    <x v="0"/>
    <s v="UT"/>
    <x v="1"/>
    <n v="37"/>
    <x v="0"/>
    <n v="0"/>
    <x v="2"/>
    <x v="0"/>
    <n v="55"/>
    <x v="0"/>
    <x v="0"/>
    <x v="350"/>
    <n v="54.410546456031263"/>
    <n v="6"/>
    <s v="High"/>
    <x v="2"/>
    <n v="0.10344827586206896"/>
    <x v="0"/>
    <x v="2"/>
  </r>
  <r>
    <s v="1350-VGWO"/>
    <x v="1"/>
    <x v="27"/>
    <x v="5"/>
    <x v="0"/>
    <s v="NV"/>
    <x v="0"/>
    <n v="30"/>
    <x v="0"/>
    <n v="0"/>
    <x v="0"/>
    <x v="0"/>
    <n v="37"/>
    <x v="1"/>
    <x v="13"/>
    <x v="575"/>
    <n v="43.030066518356612"/>
    <n v="7"/>
    <s v="High"/>
    <x v="1"/>
    <n v="0.20588235294117646"/>
    <x v="0"/>
    <x v="2"/>
  </r>
  <r>
    <s v="0013-SKKN"/>
    <x v="0"/>
    <x v="26"/>
    <x v="1"/>
    <x v="1"/>
    <s v="OR"/>
    <x v="0"/>
    <n v="32"/>
    <x v="1"/>
    <n v="3"/>
    <x v="0"/>
    <x v="1"/>
    <n v="17"/>
    <x v="0"/>
    <x v="0"/>
    <x v="1137"/>
    <n v="15.708940210523251"/>
    <n v="10"/>
    <s v="High"/>
    <x v="0"/>
    <n v="0.47619047619047616"/>
    <x v="0"/>
    <x v="2"/>
  </r>
  <r>
    <s v="6445-OOXX"/>
    <x v="0"/>
    <x v="1"/>
    <x v="0"/>
    <x v="1"/>
    <s v="KS"/>
    <x v="0"/>
    <n v="48"/>
    <x v="1"/>
    <n v="6"/>
    <x v="2"/>
    <x v="1"/>
    <n v="53"/>
    <x v="0"/>
    <x v="0"/>
    <x v="848"/>
    <n v="54.573948551796519"/>
    <n v="0"/>
    <s v="None"/>
    <x v="2"/>
    <n v="0"/>
    <x v="0"/>
    <x v="1"/>
  </r>
  <r>
    <s v="3252-VLNU"/>
    <x v="1"/>
    <x v="43"/>
    <x v="4"/>
    <x v="1"/>
    <s v="GA"/>
    <x v="0"/>
    <n v="75"/>
    <x v="0"/>
    <n v="0"/>
    <x v="0"/>
    <x v="1"/>
    <n v="40"/>
    <x v="5"/>
    <x v="5"/>
    <x v="765"/>
    <n v="39.207960093380528"/>
    <n v="2"/>
    <s v="Low"/>
    <x v="1"/>
    <n v="6.8965517241379309E-2"/>
    <x v="1"/>
    <x v="0"/>
  </r>
  <r>
    <s v="8142-NFYD"/>
    <x v="0"/>
    <x v="61"/>
    <x v="2"/>
    <x v="1"/>
    <s v="NY"/>
    <x v="1"/>
    <n v="42"/>
    <x v="1"/>
    <n v="2"/>
    <x v="0"/>
    <x v="1"/>
    <n v="49"/>
    <x v="0"/>
    <x v="0"/>
    <x v="266"/>
    <n v="52.963908284889612"/>
    <n v="10"/>
    <s v="High"/>
    <x v="1"/>
    <n v="0.35714285714285715"/>
    <x v="0"/>
    <x v="3"/>
  </r>
  <r>
    <s v="1930-FDBX"/>
    <x v="0"/>
    <x v="9"/>
    <x v="1"/>
    <x v="0"/>
    <s v="SD"/>
    <x v="0"/>
    <n v="39"/>
    <x v="0"/>
    <n v="0"/>
    <x v="0"/>
    <x v="0"/>
    <n v="13"/>
    <x v="0"/>
    <x v="0"/>
    <x v="98"/>
    <n v="13.49406993787329"/>
    <n v="0"/>
    <s v="None"/>
    <x v="0"/>
    <n v="0"/>
    <x v="0"/>
    <x v="1"/>
  </r>
  <r>
    <s v="3085-LHIC"/>
    <x v="1"/>
    <x v="66"/>
    <x v="5"/>
    <x v="1"/>
    <s v="CT"/>
    <x v="0"/>
    <n v="34"/>
    <x v="0"/>
    <n v="0"/>
    <x v="0"/>
    <x v="1"/>
    <n v="26"/>
    <x v="5"/>
    <x v="5"/>
    <x v="1248"/>
    <n v="23.80641090110997"/>
    <n v="2"/>
    <s v="Low"/>
    <x v="1"/>
    <n v="7.407407407407407E-2"/>
    <x v="0"/>
    <x v="3"/>
  </r>
  <r>
    <s v="6537-MOAT"/>
    <x v="0"/>
    <x v="11"/>
    <x v="1"/>
    <x v="1"/>
    <s v="MN"/>
    <x v="1"/>
    <n v="26"/>
    <x v="0"/>
    <n v="0"/>
    <x v="0"/>
    <x v="0"/>
    <n v="23"/>
    <x v="0"/>
    <x v="0"/>
    <x v="428"/>
    <n v="21.932528022687269"/>
    <n v="5"/>
    <s v="Medium"/>
    <x v="1"/>
    <n v="1"/>
    <x v="2"/>
    <x v="1"/>
  </r>
  <r>
    <s v="8965-IZMK"/>
    <x v="1"/>
    <x v="73"/>
    <x v="1"/>
    <x v="1"/>
    <s v="ID"/>
    <x v="1"/>
    <n v="53"/>
    <x v="0"/>
    <n v="0"/>
    <x v="0"/>
    <x v="1"/>
    <n v="46"/>
    <x v="1"/>
    <x v="7"/>
    <x v="78"/>
    <n v="52.440573850880462"/>
    <n v="1"/>
    <s v="Low"/>
    <x v="1"/>
    <n v="2.564102564102564E-2"/>
    <x v="0"/>
    <x v="2"/>
  </r>
  <r>
    <s v="5727-EFEL"/>
    <x v="0"/>
    <x v="74"/>
    <x v="2"/>
    <x v="0"/>
    <s v="SC"/>
    <x v="0"/>
    <n v="60"/>
    <x v="0"/>
    <n v="0"/>
    <x v="2"/>
    <x v="0"/>
    <n v="7"/>
    <x v="0"/>
    <x v="0"/>
    <x v="66"/>
    <n v="6.6673551678108121"/>
    <n v="9"/>
    <s v="High"/>
    <x v="0"/>
    <n v="0.16981132075471697"/>
    <x v="0"/>
    <x v="0"/>
  </r>
  <r>
    <s v="9915-HVGV"/>
    <x v="0"/>
    <x v="16"/>
    <x v="1"/>
    <x v="0"/>
    <s v="NE"/>
    <x v="0"/>
    <n v="21"/>
    <x v="0"/>
    <n v="0"/>
    <x v="1"/>
    <x v="1"/>
    <n v="34"/>
    <x v="0"/>
    <x v="0"/>
    <x v="1044"/>
    <n v="35.737508914225231"/>
    <n v="6"/>
    <s v="High"/>
    <x v="1"/>
    <n v="8.3333333333333329E-2"/>
    <x v="2"/>
    <x v="1"/>
  </r>
  <r>
    <s v="7957-VIDB"/>
    <x v="0"/>
    <x v="10"/>
    <x v="1"/>
    <x v="1"/>
    <s v="SC"/>
    <x v="0"/>
    <n v="31"/>
    <x v="0"/>
    <n v="0"/>
    <x v="0"/>
    <x v="0"/>
    <n v="42"/>
    <x v="0"/>
    <x v="0"/>
    <x v="770"/>
    <n v="42.021105004327723"/>
    <n v="5"/>
    <s v="Medium"/>
    <x v="1"/>
    <n v="0.125"/>
    <x v="0"/>
    <x v="0"/>
  </r>
  <r>
    <s v="1487-XYFA"/>
    <x v="1"/>
    <x v="30"/>
    <x v="0"/>
    <x v="1"/>
    <s v="FL"/>
    <x v="1"/>
    <n v="44"/>
    <x v="0"/>
    <n v="0"/>
    <x v="0"/>
    <x v="1"/>
    <n v="48"/>
    <x v="3"/>
    <x v="8"/>
    <x v="1429"/>
    <n v="50.259225286887499"/>
    <n v="3"/>
    <s v="Medium"/>
    <x v="1"/>
    <n v="9.0909090909090912E-2"/>
    <x v="0"/>
    <x v="0"/>
  </r>
  <r>
    <s v="8626-VVMO"/>
    <x v="0"/>
    <x v="8"/>
    <x v="0"/>
    <x v="0"/>
    <s v="PA"/>
    <x v="1"/>
    <n v="39"/>
    <x v="0"/>
    <n v="0"/>
    <x v="1"/>
    <x v="0"/>
    <n v="14"/>
    <x v="0"/>
    <x v="0"/>
    <x v="1353"/>
    <n v="11.492700503176559"/>
    <n v="10"/>
    <s v="High"/>
    <x v="0"/>
    <n v="5"/>
    <x v="0"/>
    <x v="3"/>
  </r>
  <r>
    <s v="6633-AISY"/>
    <x v="0"/>
    <x v="28"/>
    <x v="1"/>
    <x v="0"/>
    <s v="IN"/>
    <x v="1"/>
    <n v="54"/>
    <x v="0"/>
    <n v="0"/>
    <x v="0"/>
    <x v="0"/>
    <n v="8"/>
    <x v="0"/>
    <x v="0"/>
    <x v="959"/>
    <n v="7.6124330977498396"/>
    <n v="7"/>
    <s v="High"/>
    <x v="0"/>
    <n v="0.41176470588235292"/>
    <x v="0"/>
    <x v="1"/>
  </r>
  <r>
    <s v="4822-WIJZ"/>
    <x v="0"/>
    <x v="18"/>
    <x v="2"/>
    <x v="1"/>
    <s v="FL"/>
    <x v="0"/>
    <n v="36"/>
    <x v="0"/>
    <n v="0"/>
    <x v="2"/>
    <x v="1"/>
    <n v="34"/>
    <x v="0"/>
    <x v="0"/>
    <x v="1339"/>
    <n v="29.3996212502615"/>
    <n v="2"/>
    <s v="Low"/>
    <x v="1"/>
    <n v="3.5087719298245612E-2"/>
    <x v="0"/>
    <x v="0"/>
  </r>
  <r>
    <s v="3828-QDWL"/>
    <x v="0"/>
    <x v="17"/>
    <x v="0"/>
    <x v="1"/>
    <s v="DE"/>
    <x v="0"/>
    <n v="29"/>
    <x v="0"/>
    <n v="0"/>
    <x v="1"/>
    <x v="1"/>
    <n v="44"/>
    <x v="0"/>
    <x v="0"/>
    <x v="987"/>
    <n v="46.405525880552347"/>
    <n v="4"/>
    <s v="Medium"/>
    <x v="1"/>
    <n v="7.6923076923076927E-2"/>
    <x v="2"/>
    <x v="0"/>
  </r>
  <r>
    <s v="4676-RXAH"/>
    <x v="0"/>
    <x v="41"/>
    <x v="1"/>
    <x v="0"/>
    <s v="MD"/>
    <x v="0"/>
    <n v="56"/>
    <x v="0"/>
    <n v="0"/>
    <x v="2"/>
    <x v="0"/>
    <n v="24"/>
    <x v="0"/>
    <x v="0"/>
    <x v="406"/>
    <n v="20.488411293177581"/>
    <n v="4"/>
    <s v="Medium"/>
    <x v="1"/>
    <n v="5.7142857142857141E-2"/>
    <x v="0"/>
    <x v="0"/>
  </r>
  <r>
    <s v="9108-DUOU"/>
    <x v="0"/>
    <x v="14"/>
    <x v="2"/>
    <x v="0"/>
    <s v="NJ"/>
    <x v="1"/>
    <n v="43"/>
    <x v="0"/>
    <n v="0"/>
    <x v="1"/>
    <x v="0"/>
    <n v="13"/>
    <x v="0"/>
    <x v="0"/>
    <x v="252"/>
    <n v="14.639168530375381"/>
    <n v="1"/>
    <s v="Low"/>
    <x v="0"/>
    <n v="0.1111111111111111"/>
    <x v="0"/>
    <x v="3"/>
  </r>
  <r>
    <s v="2211-MSNF"/>
    <x v="0"/>
    <x v="49"/>
    <x v="1"/>
    <x v="1"/>
    <s v="NM"/>
    <x v="0"/>
    <n v="69"/>
    <x v="0"/>
    <n v="0"/>
    <x v="2"/>
    <x v="1"/>
    <n v="34"/>
    <x v="0"/>
    <x v="0"/>
    <x v="539"/>
    <n v="27.765324469990372"/>
    <n v="5"/>
    <s v="Medium"/>
    <x v="1"/>
    <n v="8.9285714285714288E-2"/>
    <x v="1"/>
    <x v="2"/>
  </r>
  <r>
    <s v="8414-FIPV"/>
    <x v="0"/>
    <x v="12"/>
    <x v="0"/>
    <x v="1"/>
    <s v="ND"/>
    <x v="0"/>
    <n v="42"/>
    <x v="0"/>
    <n v="0"/>
    <x v="0"/>
    <x v="0"/>
    <n v="17"/>
    <x v="0"/>
    <x v="0"/>
    <x v="104"/>
    <n v="18.532148663065399"/>
    <n v="5"/>
    <s v="Medium"/>
    <x v="0"/>
    <n v="5"/>
    <x v="0"/>
    <x v="1"/>
  </r>
  <r>
    <s v="9304-PHVZ"/>
    <x v="0"/>
    <x v="35"/>
    <x v="1"/>
    <x v="0"/>
    <s v="DE"/>
    <x v="0"/>
    <n v="53"/>
    <x v="0"/>
    <n v="0"/>
    <x v="1"/>
    <x v="1"/>
    <n v="8"/>
    <x v="0"/>
    <x v="0"/>
    <x v="188"/>
    <n v="7.2976293497607712"/>
    <n v="9"/>
    <s v="High"/>
    <x v="0"/>
    <n v="0.36"/>
    <x v="0"/>
    <x v="0"/>
  </r>
  <r>
    <s v="5297-BENZ"/>
    <x v="0"/>
    <x v="22"/>
    <x v="1"/>
    <x v="1"/>
    <s v="TX"/>
    <x v="1"/>
    <n v="29"/>
    <x v="0"/>
    <n v="0"/>
    <x v="0"/>
    <x v="0"/>
    <n v="48"/>
    <x v="0"/>
    <x v="0"/>
    <x v="156"/>
    <n v="48.791561476746253"/>
    <n v="4"/>
    <s v="Medium"/>
    <x v="1"/>
    <n v="0.36363636363636365"/>
    <x v="2"/>
    <x v="0"/>
  </r>
  <r>
    <s v="9697-APBH"/>
    <x v="1"/>
    <x v="9"/>
    <x v="4"/>
    <x v="1"/>
    <s v="WI"/>
    <x v="0"/>
    <n v="47"/>
    <x v="0"/>
    <n v="0"/>
    <x v="0"/>
    <x v="1"/>
    <n v="55"/>
    <x v="4"/>
    <x v="4"/>
    <x v="1014"/>
    <n v="55.528203221471863"/>
    <n v="4"/>
    <s v="Medium"/>
    <x v="2"/>
    <n v="1.3333333333333333"/>
    <x v="0"/>
    <x v="1"/>
  </r>
  <r>
    <s v="4773-AYIJ"/>
    <x v="0"/>
    <x v="51"/>
    <x v="1"/>
    <x v="1"/>
    <s v="OK"/>
    <x v="1"/>
    <n v="77"/>
    <x v="1"/>
    <n v="4"/>
    <x v="2"/>
    <x v="0"/>
    <n v="13"/>
    <x v="0"/>
    <x v="0"/>
    <x v="1087"/>
    <n v="14.351169111141751"/>
    <n v="4"/>
    <s v="Medium"/>
    <x v="0"/>
    <n v="0.5"/>
    <x v="1"/>
    <x v="0"/>
  </r>
  <r>
    <s v="7432-UUYS"/>
    <x v="0"/>
    <x v="55"/>
    <x v="1"/>
    <x v="1"/>
    <s v="SC"/>
    <x v="1"/>
    <n v="61"/>
    <x v="0"/>
    <n v="0"/>
    <x v="1"/>
    <x v="0"/>
    <n v="51"/>
    <x v="0"/>
    <x v="0"/>
    <x v="542"/>
    <n v="50.588669040899113"/>
    <n v="1"/>
    <s v="Low"/>
    <x v="2"/>
    <n v="1.9607843137254902E-2"/>
    <x v="0"/>
    <x v="0"/>
  </r>
  <r>
    <s v="0523-FMKS"/>
    <x v="0"/>
    <x v="12"/>
    <x v="1"/>
    <x v="1"/>
    <s v="OK"/>
    <x v="0"/>
    <n v="19"/>
    <x v="0"/>
    <n v="0"/>
    <x v="0"/>
    <x v="0"/>
    <n v="14"/>
    <x v="0"/>
    <x v="0"/>
    <x v="1080"/>
    <n v="11.211965318704619"/>
    <n v="2"/>
    <s v="Low"/>
    <x v="0"/>
    <n v="2"/>
    <x v="2"/>
    <x v="0"/>
  </r>
  <r>
    <s v="9947-TJJJ"/>
    <x v="0"/>
    <x v="52"/>
    <x v="1"/>
    <x v="0"/>
    <s v="OR"/>
    <x v="1"/>
    <n v="48"/>
    <x v="1"/>
    <n v="3"/>
    <x v="2"/>
    <x v="0"/>
    <n v="8"/>
    <x v="0"/>
    <x v="0"/>
    <x v="1120"/>
    <n v="6.7192096560586547"/>
    <n v="2"/>
    <s v="Low"/>
    <x v="0"/>
    <n v="3.3333333333333333E-2"/>
    <x v="0"/>
    <x v="2"/>
  </r>
  <r>
    <s v="1374-ZAHA"/>
    <x v="1"/>
    <x v="31"/>
    <x v="2"/>
    <x v="1"/>
    <s v="NH"/>
    <x v="0"/>
    <n v="55"/>
    <x v="0"/>
    <n v="0"/>
    <x v="0"/>
    <x v="1"/>
    <n v="54"/>
    <x v="2"/>
    <x v="21"/>
    <x v="328"/>
    <n v="59.514260243904573"/>
    <n v="0"/>
    <s v="None"/>
    <x v="2"/>
    <n v="0"/>
    <x v="0"/>
    <x v="3"/>
  </r>
  <r>
    <s v="0955-TJIS"/>
    <x v="0"/>
    <x v="3"/>
    <x v="1"/>
    <x v="1"/>
    <s v="CT"/>
    <x v="0"/>
    <n v="59"/>
    <x v="1"/>
    <n v="4"/>
    <x v="2"/>
    <x v="1"/>
    <n v="43"/>
    <x v="0"/>
    <x v="0"/>
    <x v="145"/>
    <n v="37.445076189373083"/>
    <n v="4"/>
    <s v="Medium"/>
    <x v="1"/>
    <n v="5.7971014492753624E-2"/>
    <x v="0"/>
    <x v="3"/>
  </r>
  <r>
    <s v="5354-UDNY"/>
    <x v="0"/>
    <x v="9"/>
    <x v="1"/>
    <x v="1"/>
    <s v="DC"/>
    <x v="0"/>
    <n v="20"/>
    <x v="0"/>
    <n v="0"/>
    <x v="0"/>
    <x v="1"/>
    <n v="26"/>
    <x v="0"/>
    <x v="0"/>
    <x v="1009"/>
    <n v="26.96831581037036"/>
    <n v="8"/>
    <s v="High"/>
    <x v="1"/>
    <n v="2.6666666666666665"/>
    <x v="2"/>
    <x v="0"/>
  </r>
  <r>
    <s v="1887-LMPY"/>
    <x v="1"/>
    <x v="37"/>
    <x v="4"/>
    <x v="0"/>
    <s v="MI"/>
    <x v="0"/>
    <n v="82"/>
    <x v="1"/>
    <n v="4"/>
    <x v="0"/>
    <x v="1"/>
    <n v="38"/>
    <x v="4"/>
    <x v="10"/>
    <x v="1216"/>
    <n v="31.773390187940969"/>
    <n v="8"/>
    <s v="High"/>
    <x v="1"/>
    <n v="1.1428571428571428"/>
    <x v="1"/>
    <x v="1"/>
  </r>
  <r>
    <s v="2178-EKWH"/>
    <x v="0"/>
    <x v="29"/>
    <x v="1"/>
    <x v="1"/>
    <s v="IN"/>
    <x v="0"/>
    <n v="61"/>
    <x v="0"/>
    <n v="0"/>
    <x v="0"/>
    <x v="0"/>
    <n v="20"/>
    <x v="0"/>
    <x v="0"/>
    <x v="575"/>
    <n v="19.622852592714711"/>
    <n v="6"/>
    <s v="High"/>
    <x v="0"/>
    <n v="8.9552238805970144E-2"/>
    <x v="0"/>
    <x v="1"/>
  </r>
  <r>
    <s v="8763-DELH"/>
    <x v="1"/>
    <x v="12"/>
    <x v="0"/>
    <x v="1"/>
    <s v="AL"/>
    <x v="0"/>
    <n v="51"/>
    <x v="0"/>
    <n v="0"/>
    <x v="0"/>
    <x v="1"/>
    <n v="36"/>
    <x v="4"/>
    <x v="10"/>
    <x v="999"/>
    <n v="31.958706847637881"/>
    <n v="0"/>
    <s v="None"/>
    <x v="1"/>
    <n v="0"/>
    <x v="0"/>
    <x v="0"/>
  </r>
  <r>
    <s v="3539-ZZNK"/>
    <x v="0"/>
    <x v="32"/>
    <x v="1"/>
    <x v="1"/>
    <s v="OH"/>
    <x v="0"/>
    <n v="60"/>
    <x v="0"/>
    <n v="0"/>
    <x v="1"/>
    <x v="1"/>
    <n v="36"/>
    <x v="0"/>
    <x v="0"/>
    <x v="594"/>
    <n v="36.222333222062367"/>
    <n v="1"/>
    <s v="Low"/>
    <x v="1"/>
    <n v="2.7027027027027029E-2"/>
    <x v="0"/>
    <x v="1"/>
  </r>
  <r>
    <s v="0427-NBNG"/>
    <x v="0"/>
    <x v="41"/>
    <x v="1"/>
    <x v="1"/>
    <s v="CT"/>
    <x v="1"/>
    <n v="37"/>
    <x v="1"/>
    <n v="5"/>
    <x v="2"/>
    <x v="0"/>
    <n v="32"/>
    <x v="0"/>
    <x v="0"/>
    <x v="130"/>
    <n v="28.085981651914668"/>
    <n v="7"/>
    <s v="High"/>
    <x v="1"/>
    <n v="0.1"/>
    <x v="0"/>
    <x v="3"/>
  </r>
  <r>
    <s v="1702-CEOI"/>
    <x v="0"/>
    <x v="61"/>
    <x v="1"/>
    <x v="1"/>
    <s v="DC"/>
    <x v="1"/>
    <n v="58"/>
    <x v="1"/>
    <n v="3"/>
    <x v="0"/>
    <x v="0"/>
    <n v="39"/>
    <x v="0"/>
    <x v="0"/>
    <x v="1190"/>
    <n v="46.187634698074483"/>
    <n v="7"/>
    <s v="High"/>
    <x v="1"/>
    <n v="0.25"/>
    <x v="0"/>
    <x v="0"/>
  </r>
  <r>
    <s v="0409-NCHG"/>
    <x v="0"/>
    <x v="16"/>
    <x v="0"/>
    <x v="0"/>
    <s v="MI"/>
    <x v="1"/>
    <n v="23"/>
    <x v="0"/>
    <n v="0"/>
    <x v="2"/>
    <x v="0"/>
    <n v="11"/>
    <x v="0"/>
    <x v="0"/>
    <x v="61"/>
    <n v="9.8010905436889146"/>
    <n v="9"/>
    <s v="High"/>
    <x v="0"/>
    <n v="0.125"/>
    <x v="2"/>
    <x v="1"/>
  </r>
  <r>
    <s v="1538-TTKA"/>
    <x v="0"/>
    <x v="39"/>
    <x v="1"/>
    <x v="0"/>
    <s v="MS"/>
    <x v="1"/>
    <n v="59"/>
    <x v="1"/>
    <n v="2"/>
    <x v="2"/>
    <x v="0"/>
    <n v="12"/>
    <x v="0"/>
    <x v="0"/>
    <x v="1261"/>
    <n v="12.96844927042069"/>
    <n v="4"/>
    <s v="Medium"/>
    <x v="0"/>
    <n v="5.6338028169014086E-2"/>
    <x v="0"/>
    <x v="0"/>
  </r>
  <r>
    <s v="7077-OQPU"/>
    <x v="0"/>
    <x v="60"/>
    <x v="2"/>
    <x v="0"/>
    <s v="GA"/>
    <x v="1"/>
    <n v="22"/>
    <x v="0"/>
    <n v="0"/>
    <x v="1"/>
    <x v="1"/>
    <n v="24"/>
    <x v="0"/>
    <x v="0"/>
    <x v="85"/>
    <n v="20.417619312809851"/>
    <n v="9"/>
    <s v="High"/>
    <x v="1"/>
    <n v="0.16363636363636364"/>
    <x v="2"/>
    <x v="0"/>
  </r>
  <r>
    <s v="7254-RGMI"/>
    <x v="0"/>
    <x v="7"/>
    <x v="1"/>
    <x v="1"/>
    <s v="CT"/>
    <x v="0"/>
    <n v="56"/>
    <x v="0"/>
    <n v="0"/>
    <x v="1"/>
    <x v="0"/>
    <n v="53"/>
    <x v="0"/>
    <x v="0"/>
    <x v="491"/>
    <n v="48.58422556318645"/>
    <n v="10"/>
    <s v="High"/>
    <x v="2"/>
    <n v="0.18518518518518517"/>
    <x v="0"/>
    <x v="3"/>
  </r>
  <r>
    <s v="3666-UNZE"/>
    <x v="0"/>
    <x v="56"/>
    <x v="1"/>
    <x v="1"/>
    <s v="OR"/>
    <x v="0"/>
    <n v="40"/>
    <x v="0"/>
    <n v="0"/>
    <x v="2"/>
    <x v="1"/>
    <n v="41"/>
    <x v="0"/>
    <x v="0"/>
    <x v="865"/>
    <n v="39.316139320533779"/>
    <n v="3"/>
    <s v="Medium"/>
    <x v="1"/>
    <n v="4.4117647058823532E-2"/>
    <x v="0"/>
    <x v="2"/>
  </r>
  <r>
    <s v="6378-QWSY"/>
    <x v="1"/>
    <x v="12"/>
    <x v="4"/>
    <x v="0"/>
    <s v="NJ"/>
    <x v="1"/>
    <n v="56"/>
    <x v="0"/>
    <n v="0"/>
    <x v="0"/>
    <x v="3"/>
    <n v="12"/>
    <x v="2"/>
    <x v="3"/>
    <x v="266"/>
    <n v="13.31197512692964"/>
    <n v="8"/>
    <s v="High"/>
    <x v="0"/>
    <n v="8"/>
    <x v="0"/>
    <x v="3"/>
  </r>
  <r>
    <s v="6571-RPID"/>
    <x v="0"/>
    <x v="22"/>
    <x v="0"/>
    <x v="1"/>
    <s v="MI"/>
    <x v="0"/>
    <n v="41"/>
    <x v="0"/>
    <n v="0"/>
    <x v="0"/>
    <x v="1"/>
    <n v="41"/>
    <x v="0"/>
    <x v="0"/>
    <x v="521"/>
    <n v="33.703216427877649"/>
    <n v="1"/>
    <s v="Low"/>
    <x v="1"/>
    <n v="9.0909090909090912E-2"/>
    <x v="0"/>
    <x v="1"/>
  </r>
  <r>
    <s v="7486-TURJ"/>
    <x v="0"/>
    <x v="20"/>
    <x v="1"/>
    <x v="1"/>
    <s v="IA"/>
    <x v="1"/>
    <n v="65"/>
    <x v="0"/>
    <n v="0"/>
    <x v="0"/>
    <x v="0"/>
    <n v="32"/>
    <x v="0"/>
    <x v="0"/>
    <x v="602"/>
    <n v="36.373448424191643"/>
    <n v="1"/>
    <s v="Low"/>
    <x v="1"/>
    <n v="5.5555555555555552E-2"/>
    <x v="0"/>
    <x v="1"/>
  </r>
  <r>
    <s v="6187-RDFA"/>
    <x v="0"/>
    <x v="13"/>
    <x v="1"/>
    <x v="1"/>
    <s v="MA"/>
    <x v="1"/>
    <n v="73"/>
    <x v="0"/>
    <n v="0"/>
    <x v="2"/>
    <x v="1"/>
    <n v="32"/>
    <x v="0"/>
    <x v="0"/>
    <x v="1330"/>
    <n v="28.623575934298"/>
    <n v="8"/>
    <s v="High"/>
    <x v="1"/>
    <n v="0.17777777777777778"/>
    <x v="1"/>
    <x v="3"/>
  </r>
  <r>
    <s v="0802-YAUD"/>
    <x v="0"/>
    <x v="9"/>
    <x v="1"/>
    <x v="0"/>
    <s v="NV"/>
    <x v="1"/>
    <n v="56"/>
    <x v="1"/>
    <n v="5"/>
    <x v="0"/>
    <x v="0"/>
    <n v="6"/>
    <x v="0"/>
    <x v="0"/>
    <x v="318"/>
    <n v="5.8886822138035928"/>
    <n v="5"/>
    <s v="Medium"/>
    <x v="0"/>
    <n v="1.6666666666666667"/>
    <x v="0"/>
    <x v="2"/>
  </r>
  <r>
    <s v="7378-KROX"/>
    <x v="0"/>
    <x v="8"/>
    <x v="1"/>
    <x v="1"/>
    <s v="UT"/>
    <x v="0"/>
    <n v="43"/>
    <x v="0"/>
    <n v="0"/>
    <x v="0"/>
    <x v="1"/>
    <n v="45"/>
    <x v="0"/>
    <x v="0"/>
    <x v="310"/>
    <n v="46.377936157711822"/>
    <n v="2"/>
    <s v="Low"/>
    <x v="1"/>
    <n v="1"/>
    <x v="0"/>
    <x v="2"/>
  </r>
  <r>
    <s v="3539-OYGC"/>
    <x v="1"/>
    <x v="36"/>
    <x v="0"/>
    <x v="0"/>
    <s v="TX"/>
    <x v="0"/>
    <n v="29"/>
    <x v="0"/>
    <n v="0"/>
    <x v="0"/>
    <x v="1"/>
    <n v="33"/>
    <x v="2"/>
    <x v="16"/>
    <x v="1013"/>
    <n v="27.632609363102912"/>
    <n v="1"/>
    <s v="Low"/>
    <x v="1"/>
    <n v="0.25"/>
    <x v="2"/>
    <x v="0"/>
  </r>
  <r>
    <s v="4934-KHCH"/>
    <x v="0"/>
    <x v="62"/>
    <x v="1"/>
    <x v="1"/>
    <s v="NH"/>
    <x v="1"/>
    <n v="47"/>
    <x v="0"/>
    <n v="0"/>
    <x v="0"/>
    <x v="0"/>
    <n v="44"/>
    <x v="0"/>
    <x v="0"/>
    <x v="745"/>
    <n v="41.454646086200931"/>
    <n v="8"/>
    <s v="High"/>
    <x v="1"/>
    <n v="0.53333333333333333"/>
    <x v="0"/>
    <x v="3"/>
  </r>
  <r>
    <s v="6445-TYWB"/>
    <x v="1"/>
    <x v="12"/>
    <x v="1"/>
    <x v="1"/>
    <s v="MN"/>
    <x v="0"/>
    <n v="54"/>
    <x v="0"/>
    <n v="0"/>
    <x v="0"/>
    <x v="1"/>
    <n v="35"/>
    <x v="5"/>
    <x v="5"/>
    <x v="376"/>
    <n v="38.490651078866627"/>
    <n v="5"/>
    <s v="Medium"/>
    <x v="1"/>
    <n v="5"/>
    <x v="0"/>
    <x v="1"/>
  </r>
  <r>
    <s v="3709-ULLZ"/>
    <x v="0"/>
    <x v="73"/>
    <x v="1"/>
    <x v="1"/>
    <s v="SD"/>
    <x v="0"/>
    <n v="57"/>
    <x v="0"/>
    <n v="0"/>
    <x v="1"/>
    <x v="1"/>
    <n v="38"/>
    <x v="0"/>
    <x v="0"/>
    <x v="793"/>
    <n v="39.528198798902771"/>
    <n v="4"/>
    <s v="Medium"/>
    <x v="1"/>
    <n v="0.10256410256410256"/>
    <x v="0"/>
    <x v="1"/>
  </r>
  <r>
    <s v="4590-WNRA"/>
    <x v="0"/>
    <x v="67"/>
    <x v="1"/>
    <x v="1"/>
    <s v="SC"/>
    <x v="0"/>
    <n v="61"/>
    <x v="0"/>
    <n v="0"/>
    <x v="0"/>
    <x v="0"/>
    <n v="49"/>
    <x v="0"/>
    <x v="0"/>
    <x v="1234"/>
    <n v="45.404729218317378"/>
    <n v="0"/>
    <s v="None"/>
    <x v="1"/>
    <n v="0"/>
    <x v="0"/>
    <x v="0"/>
  </r>
  <r>
    <s v="6139-FETB"/>
    <x v="0"/>
    <x v="39"/>
    <x v="2"/>
    <x v="1"/>
    <s v="TX"/>
    <x v="1"/>
    <n v="60"/>
    <x v="0"/>
    <n v="0"/>
    <x v="2"/>
    <x v="0"/>
    <n v="29"/>
    <x v="0"/>
    <x v="0"/>
    <x v="1306"/>
    <n v="32.189387307815807"/>
    <n v="0"/>
    <s v="None"/>
    <x v="1"/>
    <n v="0"/>
    <x v="0"/>
    <x v="0"/>
  </r>
  <r>
    <s v="7001-PGSY"/>
    <x v="1"/>
    <x v="12"/>
    <x v="1"/>
    <x v="0"/>
    <s v="KY"/>
    <x v="1"/>
    <n v="54"/>
    <x v="0"/>
    <n v="0"/>
    <x v="1"/>
    <x v="0"/>
    <n v="11"/>
    <x v="4"/>
    <x v="14"/>
    <x v="170"/>
    <n v="12.815802925095671"/>
    <n v="1"/>
    <s v="Low"/>
    <x v="0"/>
    <n v="1"/>
    <x v="0"/>
    <x v="0"/>
  </r>
  <r>
    <s v="7679-UDBM"/>
    <x v="0"/>
    <x v="6"/>
    <x v="0"/>
    <x v="0"/>
    <s v="IN"/>
    <x v="0"/>
    <n v="54"/>
    <x v="0"/>
    <n v="0"/>
    <x v="1"/>
    <x v="1"/>
    <n v="8"/>
    <x v="0"/>
    <x v="0"/>
    <x v="503"/>
    <n v="8.8486953743157333"/>
    <n v="5"/>
    <s v="Medium"/>
    <x v="0"/>
    <n v="0.26315789473684209"/>
    <x v="0"/>
    <x v="1"/>
  </r>
  <r>
    <s v="4972-EBSC"/>
    <x v="1"/>
    <x v="12"/>
    <x v="5"/>
    <x v="0"/>
    <s v="OK"/>
    <x v="1"/>
    <n v="62"/>
    <x v="0"/>
    <n v="0"/>
    <x v="0"/>
    <x v="3"/>
    <n v="40"/>
    <x v="5"/>
    <x v="12"/>
    <x v="675"/>
    <n v="35.702190245926793"/>
    <n v="1"/>
    <s v="Low"/>
    <x v="1"/>
    <n v="1"/>
    <x v="0"/>
    <x v="0"/>
  </r>
  <r>
    <s v="9560-DMCL"/>
    <x v="0"/>
    <x v="64"/>
    <x v="1"/>
    <x v="0"/>
    <s v="UT"/>
    <x v="0"/>
    <n v="40"/>
    <x v="0"/>
    <n v="0"/>
    <x v="2"/>
    <x v="1"/>
    <n v="12"/>
    <x v="0"/>
    <x v="0"/>
    <x v="849"/>
    <n v="12.271495983986471"/>
    <n v="10"/>
    <s v="High"/>
    <x v="0"/>
    <n v="0.21739130434782608"/>
    <x v="0"/>
    <x v="2"/>
  </r>
  <r>
    <s v="7565-MPHA"/>
    <x v="0"/>
    <x v="61"/>
    <x v="1"/>
    <x v="1"/>
    <s v="WI"/>
    <x v="1"/>
    <n v="52"/>
    <x v="1"/>
    <n v="2"/>
    <x v="0"/>
    <x v="0"/>
    <n v="21"/>
    <x v="0"/>
    <x v="0"/>
    <x v="539"/>
    <n v="22.80290198936461"/>
    <n v="5"/>
    <s v="Medium"/>
    <x v="1"/>
    <n v="0.17857142857142858"/>
    <x v="0"/>
    <x v="1"/>
  </r>
  <r>
    <s v="9386-WSRK"/>
    <x v="0"/>
    <x v="40"/>
    <x v="1"/>
    <x v="1"/>
    <s v="WY"/>
    <x v="0"/>
    <n v="38"/>
    <x v="0"/>
    <n v="0"/>
    <x v="1"/>
    <x v="1"/>
    <n v="66"/>
    <x v="0"/>
    <x v="0"/>
    <x v="97"/>
    <n v="56.830171270362356"/>
    <n v="3"/>
    <s v="Medium"/>
    <x v="2"/>
    <n v="4.7619047619047616E-2"/>
    <x v="0"/>
    <x v="2"/>
  </r>
  <r>
    <s v="7855-MEQO"/>
    <x v="0"/>
    <x v="1"/>
    <x v="0"/>
    <x v="1"/>
    <s v="KY"/>
    <x v="0"/>
    <n v="23"/>
    <x v="1"/>
    <n v="3"/>
    <x v="1"/>
    <x v="1"/>
    <n v="47"/>
    <x v="0"/>
    <x v="0"/>
    <x v="272"/>
    <n v="49.266847108562729"/>
    <n v="6"/>
    <s v="High"/>
    <x v="1"/>
    <n v="9.375E-2"/>
    <x v="2"/>
    <x v="0"/>
  </r>
  <r>
    <s v="0619-UDUR"/>
    <x v="0"/>
    <x v="8"/>
    <x v="1"/>
    <x v="0"/>
    <s v="VA"/>
    <x v="1"/>
    <n v="53"/>
    <x v="0"/>
    <n v="0"/>
    <x v="0"/>
    <x v="1"/>
    <n v="7"/>
    <x v="0"/>
    <x v="0"/>
    <x v="1150"/>
    <n v="5.7710430683825109"/>
    <n v="3"/>
    <s v="Medium"/>
    <x v="0"/>
    <n v="1.5"/>
    <x v="0"/>
    <x v="0"/>
  </r>
  <r>
    <s v="6778-IZKQ"/>
    <x v="0"/>
    <x v="60"/>
    <x v="0"/>
    <x v="0"/>
    <s v="AL"/>
    <x v="1"/>
    <n v="58"/>
    <x v="0"/>
    <n v="0"/>
    <x v="2"/>
    <x v="1"/>
    <n v="13"/>
    <x v="0"/>
    <x v="0"/>
    <x v="1303"/>
    <n v="13.916832545646241"/>
    <n v="5"/>
    <s v="Medium"/>
    <x v="0"/>
    <n v="9.0909090909090912E-2"/>
    <x v="0"/>
    <x v="0"/>
  </r>
  <r>
    <s v="5381-LCYG"/>
    <x v="0"/>
    <x v="44"/>
    <x v="1"/>
    <x v="1"/>
    <s v="IA"/>
    <x v="1"/>
    <n v="33"/>
    <x v="0"/>
    <n v="0"/>
    <x v="1"/>
    <x v="1"/>
    <n v="42"/>
    <x v="0"/>
    <x v="0"/>
    <x v="5"/>
    <n v="45.095845233463777"/>
    <n v="2"/>
    <s v="Low"/>
    <x v="1"/>
    <n v="3.2786885245901641E-2"/>
    <x v="0"/>
    <x v="1"/>
  </r>
  <r>
    <s v="0079-BPCT"/>
    <x v="0"/>
    <x v="31"/>
    <x v="1"/>
    <x v="0"/>
    <s v="WI"/>
    <x v="0"/>
    <n v="47"/>
    <x v="0"/>
    <n v="0"/>
    <x v="0"/>
    <x v="0"/>
    <n v="19"/>
    <x v="0"/>
    <x v="0"/>
    <x v="579"/>
    <n v="19.504976248305891"/>
    <n v="1"/>
    <s v="Low"/>
    <x v="0"/>
    <n v="4.5454545454545456E-2"/>
    <x v="0"/>
    <x v="1"/>
  </r>
  <r>
    <s v="2607-BHAE"/>
    <x v="1"/>
    <x v="12"/>
    <x v="1"/>
    <x v="1"/>
    <s v="MA"/>
    <x v="0"/>
    <n v="30"/>
    <x v="0"/>
    <n v="0"/>
    <x v="0"/>
    <x v="0"/>
    <n v="42"/>
    <x v="1"/>
    <x v="7"/>
    <x v="733"/>
    <n v="36.102217608258293"/>
    <n v="1"/>
    <s v="Low"/>
    <x v="1"/>
    <n v="1"/>
    <x v="0"/>
    <x v="3"/>
  </r>
  <r>
    <s v="5688-FTPV"/>
    <x v="0"/>
    <x v="38"/>
    <x v="0"/>
    <x v="1"/>
    <s v="IN"/>
    <x v="1"/>
    <n v="45"/>
    <x v="1"/>
    <n v="6"/>
    <x v="0"/>
    <x v="1"/>
    <n v="35"/>
    <x v="0"/>
    <x v="0"/>
    <x v="77"/>
    <n v="29.35818060095027"/>
    <n v="10"/>
    <s v="High"/>
    <x v="1"/>
    <n v="0.625"/>
    <x v="0"/>
    <x v="1"/>
  </r>
  <r>
    <s v="3474-AJEE"/>
    <x v="0"/>
    <x v="14"/>
    <x v="2"/>
    <x v="0"/>
    <s v="KY"/>
    <x v="0"/>
    <n v="57"/>
    <x v="1"/>
    <n v="2"/>
    <x v="1"/>
    <x v="0"/>
    <n v="8"/>
    <x v="0"/>
    <x v="0"/>
    <x v="898"/>
    <n v="6.5591033480190104"/>
    <n v="6"/>
    <s v="High"/>
    <x v="0"/>
    <n v="0.66666666666666663"/>
    <x v="0"/>
    <x v="0"/>
  </r>
  <r>
    <s v="5753-KHZU"/>
    <x v="0"/>
    <x v="55"/>
    <x v="1"/>
    <x v="1"/>
    <s v="IA"/>
    <x v="0"/>
    <n v="35"/>
    <x v="0"/>
    <n v="0"/>
    <x v="1"/>
    <x v="0"/>
    <n v="57"/>
    <x v="0"/>
    <x v="0"/>
    <x v="1090"/>
    <n v="67.151195684939225"/>
    <n v="5"/>
    <s v="Medium"/>
    <x v="2"/>
    <n v="9.8039215686274508E-2"/>
    <x v="0"/>
    <x v="1"/>
  </r>
  <r>
    <s v="1523-UCHP"/>
    <x v="0"/>
    <x v="35"/>
    <x v="1"/>
    <x v="1"/>
    <s v="LA"/>
    <x v="1"/>
    <n v="37"/>
    <x v="0"/>
    <n v="0"/>
    <x v="0"/>
    <x v="0"/>
    <n v="44"/>
    <x v="0"/>
    <x v="0"/>
    <x v="1073"/>
    <n v="44.804166465181801"/>
    <n v="7"/>
    <s v="High"/>
    <x v="1"/>
    <n v="0.28000000000000003"/>
    <x v="0"/>
    <x v="0"/>
  </r>
  <r>
    <s v="7230-UCKE"/>
    <x v="0"/>
    <x v="30"/>
    <x v="1"/>
    <x v="0"/>
    <s v="WA"/>
    <x v="0"/>
    <n v="50"/>
    <x v="0"/>
    <n v="0"/>
    <x v="2"/>
    <x v="0"/>
    <n v="8"/>
    <x v="0"/>
    <x v="0"/>
    <x v="1316"/>
    <n v="9.1890280566517735"/>
    <n v="8"/>
    <s v="High"/>
    <x v="0"/>
    <n v="0.24242424242424243"/>
    <x v="0"/>
    <x v="2"/>
  </r>
  <r>
    <s v="3461-YZLC"/>
    <x v="0"/>
    <x v="35"/>
    <x v="2"/>
    <x v="1"/>
    <s v="PA"/>
    <x v="0"/>
    <n v="76"/>
    <x v="0"/>
    <n v="0"/>
    <x v="2"/>
    <x v="1"/>
    <n v="28"/>
    <x v="0"/>
    <x v="0"/>
    <x v="632"/>
    <n v="25.035809984727631"/>
    <n v="0"/>
    <s v="None"/>
    <x v="1"/>
    <n v="0"/>
    <x v="1"/>
    <x v="3"/>
  </r>
  <r>
    <s v="0590-OTJH"/>
    <x v="0"/>
    <x v="25"/>
    <x v="1"/>
    <x v="1"/>
    <s v="NM"/>
    <x v="0"/>
    <n v="77"/>
    <x v="0"/>
    <n v="0"/>
    <x v="1"/>
    <x v="0"/>
    <n v="27"/>
    <x v="0"/>
    <x v="0"/>
    <x v="1408"/>
    <n v="27.521083003937029"/>
    <n v="2"/>
    <s v="Low"/>
    <x v="1"/>
    <n v="3.0769230769230771E-2"/>
    <x v="1"/>
    <x v="2"/>
  </r>
  <r>
    <s v="8660-TXBZ"/>
    <x v="1"/>
    <x v="42"/>
    <x v="3"/>
    <x v="1"/>
    <s v="MA"/>
    <x v="1"/>
    <n v="41"/>
    <x v="0"/>
    <n v="0"/>
    <x v="1"/>
    <x v="0"/>
    <n v="62"/>
    <x v="4"/>
    <x v="4"/>
    <x v="406"/>
    <n v="62.775872145142507"/>
    <n v="5"/>
    <s v="Medium"/>
    <x v="2"/>
    <n v="0.10416666666666667"/>
    <x v="0"/>
    <x v="3"/>
  </r>
  <r>
    <s v="4232-DXOF"/>
    <x v="1"/>
    <x v="65"/>
    <x v="3"/>
    <x v="1"/>
    <s v="PA"/>
    <x v="0"/>
    <n v="69"/>
    <x v="0"/>
    <n v="0"/>
    <x v="1"/>
    <x v="1"/>
    <n v="46"/>
    <x v="1"/>
    <x v="9"/>
    <x v="1357"/>
    <n v="44.495176768919663"/>
    <n v="8"/>
    <s v="High"/>
    <x v="1"/>
    <n v="0.18181818181818182"/>
    <x v="1"/>
    <x v="3"/>
  </r>
  <r>
    <s v="8343-EZNR"/>
    <x v="1"/>
    <x v="54"/>
    <x v="1"/>
    <x v="1"/>
    <s v="WV"/>
    <x v="0"/>
    <n v="71"/>
    <x v="0"/>
    <n v="0"/>
    <x v="0"/>
    <x v="1"/>
    <n v="58"/>
    <x v="4"/>
    <x v="15"/>
    <x v="292"/>
    <n v="51.7666458962088"/>
    <n v="2"/>
    <s v="Low"/>
    <x v="2"/>
    <n v="0.2"/>
    <x v="1"/>
    <x v="0"/>
  </r>
  <r>
    <s v="3756-YUZM"/>
    <x v="0"/>
    <x v="3"/>
    <x v="1"/>
    <x v="0"/>
    <s v="IL"/>
    <x v="0"/>
    <n v="21"/>
    <x v="1"/>
    <n v="2"/>
    <x v="2"/>
    <x v="0"/>
    <n v="9"/>
    <x v="0"/>
    <x v="0"/>
    <x v="1090"/>
    <n v="7.4069432566578914"/>
    <n v="4"/>
    <s v="Medium"/>
    <x v="0"/>
    <n v="5.7971014492753624E-2"/>
    <x v="2"/>
    <x v="1"/>
  </r>
  <r>
    <s v="8835-NMQC"/>
    <x v="0"/>
    <x v="64"/>
    <x v="1"/>
    <x v="1"/>
    <s v="MA"/>
    <x v="0"/>
    <n v="80"/>
    <x v="1"/>
    <n v="2"/>
    <x v="1"/>
    <x v="1"/>
    <n v="15"/>
    <x v="0"/>
    <x v="0"/>
    <x v="1179"/>
    <n v="15.816446907371599"/>
    <n v="2"/>
    <s v="Low"/>
    <x v="0"/>
    <n v="4.3478260869565216E-2"/>
    <x v="1"/>
    <x v="3"/>
  </r>
  <r>
    <s v="7565-XVFG"/>
    <x v="1"/>
    <x v="12"/>
    <x v="1"/>
    <x v="1"/>
    <s v="MT"/>
    <x v="0"/>
    <n v="22"/>
    <x v="0"/>
    <n v="0"/>
    <x v="0"/>
    <x v="1"/>
    <n v="29"/>
    <x v="1"/>
    <x v="9"/>
    <x v="1442"/>
    <n v="33.387817619523361"/>
    <n v="4"/>
    <s v="Medium"/>
    <x v="1"/>
    <n v="4"/>
    <x v="2"/>
    <x v="2"/>
  </r>
  <r>
    <s v="5077-YBQJ"/>
    <x v="0"/>
    <x v="21"/>
    <x v="1"/>
    <x v="0"/>
    <s v="NY"/>
    <x v="1"/>
    <n v="45"/>
    <x v="1"/>
    <n v="2"/>
    <x v="0"/>
    <x v="3"/>
    <n v="5"/>
    <x v="0"/>
    <x v="0"/>
    <x v="431"/>
    <n v="5.5286010801688414"/>
    <n v="0"/>
    <s v="None"/>
    <x v="0"/>
    <n v="0"/>
    <x v="0"/>
    <x v="3"/>
  </r>
  <r>
    <s v="2154-ZTGT"/>
    <x v="0"/>
    <x v="71"/>
    <x v="1"/>
    <x v="0"/>
    <s v="WV"/>
    <x v="1"/>
    <n v="27"/>
    <x v="1"/>
    <n v="3"/>
    <x v="1"/>
    <x v="1"/>
    <n v="10"/>
    <x v="0"/>
    <x v="0"/>
    <x v="1324"/>
    <n v="11.191682872568609"/>
    <n v="7"/>
    <s v="High"/>
    <x v="0"/>
    <n v="0.17073170731707318"/>
    <x v="2"/>
    <x v="0"/>
  </r>
  <r>
    <s v="7017-OWMK"/>
    <x v="0"/>
    <x v="30"/>
    <x v="1"/>
    <x v="1"/>
    <s v="WV"/>
    <x v="1"/>
    <n v="57"/>
    <x v="0"/>
    <n v="0"/>
    <x v="0"/>
    <x v="0"/>
    <n v="45"/>
    <x v="0"/>
    <x v="0"/>
    <x v="720"/>
    <n v="41.000926719485008"/>
    <n v="10"/>
    <s v="High"/>
    <x v="1"/>
    <n v="0.30303030303030304"/>
    <x v="0"/>
    <x v="0"/>
  </r>
  <r>
    <s v="1012-ZGCQ"/>
    <x v="0"/>
    <x v="46"/>
    <x v="0"/>
    <x v="1"/>
    <s v="NH"/>
    <x v="0"/>
    <n v="34"/>
    <x v="1"/>
    <n v="6"/>
    <x v="0"/>
    <x v="1"/>
    <n v="45"/>
    <x v="0"/>
    <x v="0"/>
    <x v="122"/>
    <n v="38.335594618689328"/>
    <n v="7"/>
    <s v="High"/>
    <x v="1"/>
    <n v="0.1206896551724138"/>
    <x v="0"/>
    <x v="3"/>
  </r>
  <r>
    <s v="2535-WFRA"/>
    <x v="1"/>
    <x v="47"/>
    <x v="4"/>
    <x v="0"/>
    <s v="FL"/>
    <x v="0"/>
    <n v="32"/>
    <x v="0"/>
    <n v="0"/>
    <x v="0"/>
    <x v="0"/>
    <n v="25"/>
    <x v="1"/>
    <x v="11"/>
    <x v="256"/>
    <n v="20.754419223341689"/>
    <n v="0"/>
    <s v="None"/>
    <x v="1"/>
    <n v="0"/>
    <x v="0"/>
    <x v="0"/>
  </r>
  <r>
    <s v="3767-DLLW"/>
    <x v="1"/>
    <x v="45"/>
    <x v="1"/>
    <x v="1"/>
    <s v="OK"/>
    <x v="0"/>
    <n v="28"/>
    <x v="0"/>
    <n v="0"/>
    <x v="0"/>
    <x v="1"/>
    <n v="53"/>
    <x v="5"/>
    <x v="5"/>
    <x v="1333"/>
    <n v="49.537778523979789"/>
    <n v="2"/>
    <s v="Low"/>
    <x v="2"/>
    <n v="0.15384615384615385"/>
    <x v="2"/>
    <x v="0"/>
  </r>
  <r>
    <s v="0136-NUDA"/>
    <x v="0"/>
    <x v="31"/>
    <x v="1"/>
    <x v="0"/>
    <s v="DC"/>
    <x v="0"/>
    <n v="54"/>
    <x v="0"/>
    <n v="0"/>
    <x v="1"/>
    <x v="1"/>
    <n v="12"/>
    <x v="0"/>
    <x v="0"/>
    <x v="150"/>
    <n v="12.84787946012621"/>
    <n v="7"/>
    <s v="High"/>
    <x v="0"/>
    <n v="0.31818181818181818"/>
    <x v="0"/>
    <x v="0"/>
  </r>
  <r>
    <s v="3018-WPIC"/>
    <x v="1"/>
    <x v="61"/>
    <x v="2"/>
    <x v="1"/>
    <s v="NH"/>
    <x v="1"/>
    <n v="70"/>
    <x v="0"/>
    <n v="0"/>
    <x v="0"/>
    <x v="1"/>
    <n v="56"/>
    <x v="1"/>
    <x v="7"/>
    <x v="369"/>
    <n v="50.572695353868347"/>
    <n v="6"/>
    <s v="High"/>
    <x v="2"/>
    <n v="0.21428571428571427"/>
    <x v="1"/>
    <x v="3"/>
  </r>
  <r>
    <s v="5277-AXXO"/>
    <x v="0"/>
    <x v="9"/>
    <x v="0"/>
    <x v="1"/>
    <s v="CT"/>
    <x v="1"/>
    <n v="24"/>
    <x v="0"/>
    <n v="0"/>
    <x v="0"/>
    <x v="1"/>
    <n v="35"/>
    <x v="0"/>
    <x v="0"/>
    <x v="970"/>
    <n v="32.30254118771532"/>
    <n v="10"/>
    <s v="High"/>
    <x v="1"/>
    <n v="3.3333333333333335"/>
    <x v="2"/>
    <x v="3"/>
  </r>
  <r>
    <s v="2493-OUPM"/>
    <x v="1"/>
    <x v="14"/>
    <x v="0"/>
    <x v="1"/>
    <s v="ID"/>
    <x v="1"/>
    <n v="41"/>
    <x v="0"/>
    <n v="0"/>
    <x v="0"/>
    <x v="0"/>
    <n v="14"/>
    <x v="3"/>
    <x v="8"/>
    <x v="942"/>
    <n v="12.43729260747277"/>
    <n v="10"/>
    <s v="High"/>
    <x v="0"/>
    <n v="1.1111111111111112"/>
    <x v="0"/>
    <x v="2"/>
  </r>
  <r>
    <s v="2497-NVLL"/>
    <x v="0"/>
    <x v="46"/>
    <x v="1"/>
    <x v="1"/>
    <s v="IN"/>
    <x v="1"/>
    <n v="42"/>
    <x v="0"/>
    <n v="0"/>
    <x v="0"/>
    <x v="1"/>
    <n v="19"/>
    <x v="0"/>
    <x v="0"/>
    <x v="1443"/>
    <n v="15.69733959701205"/>
    <n v="3"/>
    <s v="Medium"/>
    <x v="0"/>
    <n v="5.1724137931034482E-2"/>
    <x v="0"/>
    <x v="1"/>
  </r>
  <r>
    <s v="0832-MTCA"/>
    <x v="0"/>
    <x v="12"/>
    <x v="1"/>
    <x v="1"/>
    <s v="DC"/>
    <x v="1"/>
    <n v="19"/>
    <x v="0"/>
    <n v="0"/>
    <x v="0"/>
    <x v="0"/>
    <n v="31"/>
    <x v="0"/>
    <x v="0"/>
    <x v="458"/>
    <n v="31.1377688608166"/>
    <n v="5"/>
    <s v="Medium"/>
    <x v="1"/>
    <n v="5"/>
    <x v="2"/>
    <x v="0"/>
  </r>
  <r>
    <s v="0588-VBTO"/>
    <x v="0"/>
    <x v="35"/>
    <x v="1"/>
    <x v="1"/>
    <s v="UT"/>
    <x v="1"/>
    <n v="58"/>
    <x v="0"/>
    <n v="0"/>
    <x v="0"/>
    <x v="1"/>
    <n v="55"/>
    <x v="0"/>
    <x v="0"/>
    <x v="884"/>
    <n v="44.442433776904068"/>
    <n v="5"/>
    <s v="Medium"/>
    <x v="2"/>
    <n v="0.2"/>
    <x v="0"/>
    <x v="2"/>
  </r>
  <r>
    <s v="5095-HETY"/>
    <x v="1"/>
    <x v="36"/>
    <x v="0"/>
    <x v="1"/>
    <s v="ME"/>
    <x v="1"/>
    <n v="43"/>
    <x v="1"/>
    <n v="6"/>
    <x v="0"/>
    <x v="0"/>
    <n v="32"/>
    <x v="4"/>
    <x v="4"/>
    <x v="872"/>
    <n v="26.48607368978309"/>
    <n v="10"/>
    <s v="High"/>
    <x v="1"/>
    <n v="2.5"/>
    <x v="0"/>
    <x v="3"/>
  </r>
  <r>
    <s v="6780-ZNGE"/>
    <x v="1"/>
    <x v="6"/>
    <x v="0"/>
    <x v="0"/>
    <s v="MD"/>
    <x v="1"/>
    <n v="33"/>
    <x v="1"/>
    <n v="2"/>
    <x v="0"/>
    <x v="1"/>
    <n v="6"/>
    <x v="3"/>
    <x v="8"/>
    <x v="591"/>
    <n v="6.3027587329606423"/>
    <n v="5"/>
    <s v="Medium"/>
    <x v="0"/>
    <n v="0.26315789473684209"/>
    <x v="0"/>
    <x v="0"/>
  </r>
  <r>
    <s v="7770-WEOX"/>
    <x v="0"/>
    <x v="43"/>
    <x v="1"/>
    <x v="1"/>
    <s v="NY"/>
    <x v="1"/>
    <n v="32"/>
    <x v="0"/>
    <n v="0"/>
    <x v="1"/>
    <x v="0"/>
    <n v="29"/>
    <x v="0"/>
    <x v="0"/>
    <x v="566"/>
    <n v="27.423023653686251"/>
    <n v="7"/>
    <s v="High"/>
    <x v="1"/>
    <n v="0.2413793103448276"/>
    <x v="0"/>
    <x v="3"/>
  </r>
  <r>
    <s v="1575-VAUH"/>
    <x v="0"/>
    <x v="39"/>
    <x v="1"/>
    <x v="1"/>
    <s v="WV"/>
    <x v="0"/>
    <n v="54"/>
    <x v="0"/>
    <n v="0"/>
    <x v="1"/>
    <x v="1"/>
    <n v="52"/>
    <x v="0"/>
    <x v="0"/>
    <x v="677"/>
    <n v="52.189667443073127"/>
    <n v="5"/>
    <s v="Medium"/>
    <x v="2"/>
    <n v="7.0422535211267609E-2"/>
    <x v="0"/>
    <x v="0"/>
  </r>
  <r>
    <s v="1600-JQPR"/>
    <x v="1"/>
    <x v="9"/>
    <x v="1"/>
    <x v="1"/>
    <s v="DE"/>
    <x v="1"/>
    <n v="43"/>
    <x v="0"/>
    <n v="0"/>
    <x v="0"/>
    <x v="3"/>
    <n v="16"/>
    <x v="1"/>
    <x v="9"/>
    <x v="40"/>
    <n v="17.33853544895269"/>
    <n v="7"/>
    <s v="High"/>
    <x v="0"/>
    <n v="2.3333333333333335"/>
    <x v="0"/>
    <x v="0"/>
  </r>
  <r>
    <s v="5924-RATW"/>
    <x v="0"/>
    <x v="12"/>
    <x v="2"/>
    <x v="0"/>
    <s v="GA"/>
    <x v="0"/>
    <n v="47"/>
    <x v="0"/>
    <n v="0"/>
    <x v="0"/>
    <x v="0"/>
    <n v="9"/>
    <x v="0"/>
    <x v="0"/>
    <x v="1210"/>
    <n v="9.2456138628275699"/>
    <n v="8"/>
    <s v="High"/>
    <x v="0"/>
    <n v="8"/>
    <x v="0"/>
    <x v="0"/>
  </r>
  <r>
    <s v="7274-CSTS"/>
    <x v="1"/>
    <x v="56"/>
    <x v="5"/>
    <x v="0"/>
    <s v="PA"/>
    <x v="1"/>
    <n v="69"/>
    <x v="0"/>
    <n v="0"/>
    <x v="0"/>
    <x v="1"/>
    <n v="36"/>
    <x v="1"/>
    <x v="7"/>
    <x v="1292"/>
    <n v="30.14507277003046"/>
    <n v="2"/>
    <s v="Low"/>
    <x v="1"/>
    <n v="2.9411764705882353E-2"/>
    <x v="1"/>
    <x v="3"/>
  </r>
  <r>
    <s v="7771-YDED"/>
    <x v="1"/>
    <x v="38"/>
    <x v="3"/>
    <x v="0"/>
    <s v="NJ"/>
    <x v="0"/>
    <n v="55"/>
    <x v="0"/>
    <n v="0"/>
    <x v="0"/>
    <x v="1"/>
    <n v="32"/>
    <x v="3"/>
    <x v="8"/>
    <x v="468"/>
    <n v="37.696528961124883"/>
    <n v="6"/>
    <s v="High"/>
    <x v="1"/>
    <n v="0.375"/>
    <x v="0"/>
    <x v="3"/>
  </r>
  <r>
    <s v="3000-XZVR"/>
    <x v="0"/>
    <x v="21"/>
    <x v="1"/>
    <x v="0"/>
    <s v="ME"/>
    <x v="1"/>
    <n v="26"/>
    <x v="0"/>
    <n v="0"/>
    <x v="0"/>
    <x v="1"/>
    <n v="10"/>
    <x v="0"/>
    <x v="0"/>
    <x v="1342"/>
    <n v="8.7992574647888944"/>
    <n v="2"/>
    <s v="Low"/>
    <x v="0"/>
    <n v="0.33333333333333331"/>
    <x v="2"/>
    <x v="3"/>
  </r>
  <r>
    <s v="0321-DRWD"/>
    <x v="0"/>
    <x v="41"/>
    <x v="1"/>
    <x v="0"/>
    <s v="OK"/>
    <x v="0"/>
    <n v="46"/>
    <x v="0"/>
    <n v="0"/>
    <x v="2"/>
    <x v="1"/>
    <n v="60"/>
    <x v="0"/>
    <x v="0"/>
    <x v="673"/>
    <n v="67.245248552906375"/>
    <n v="9"/>
    <s v="High"/>
    <x v="2"/>
    <n v="0.12857142857142856"/>
    <x v="0"/>
    <x v="0"/>
  </r>
  <r>
    <s v="6883-SUNS"/>
    <x v="1"/>
    <x v="8"/>
    <x v="2"/>
    <x v="0"/>
    <s v="VA"/>
    <x v="1"/>
    <n v="43"/>
    <x v="0"/>
    <n v="0"/>
    <x v="1"/>
    <x v="3"/>
    <n v="7"/>
    <x v="3"/>
    <x v="8"/>
    <x v="317"/>
    <n v="6.8978337643438312"/>
    <n v="0"/>
    <s v="None"/>
    <x v="0"/>
    <n v="0"/>
    <x v="0"/>
    <x v="0"/>
  </r>
  <r>
    <s v="4966-YSKZ"/>
    <x v="0"/>
    <x v="51"/>
    <x v="2"/>
    <x v="1"/>
    <s v="PA"/>
    <x v="0"/>
    <n v="63"/>
    <x v="0"/>
    <n v="0"/>
    <x v="2"/>
    <x v="0"/>
    <n v="46"/>
    <x v="0"/>
    <x v="0"/>
    <x v="1235"/>
    <n v="41.174805895937318"/>
    <n v="1"/>
    <s v="Low"/>
    <x v="1"/>
    <n v="0.125"/>
    <x v="0"/>
    <x v="3"/>
  </r>
  <r>
    <s v="8935-XYEA"/>
    <x v="0"/>
    <x v="37"/>
    <x v="1"/>
    <x v="1"/>
    <s v="CT"/>
    <x v="1"/>
    <n v="21"/>
    <x v="0"/>
    <n v="0"/>
    <x v="0"/>
    <x v="1"/>
    <n v="37"/>
    <x v="0"/>
    <x v="0"/>
    <x v="929"/>
    <n v="39.57960190530649"/>
    <n v="9"/>
    <s v="High"/>
    <x v="1"/>
    <n v="1.2857142857142858"/>
    <x v="2"/>
    <x v="3"/>
  </r>
  <r>
    <s v="7132-LQXT"/>
    <x v="0"/>
    <x v="15"/>
    <x v="1"/>
    <x v="1"/>
    <s v="NM"/>
    <x v="1"/>
    <n v="45"/>
    <x v="0"/>
    <n v="0"/>
    <x v="1"/>
    <x v="1"/>
    <n v="23"/>
    <x v="0"/>
    <x v="0"/>
    <x v="703"/>
    <n v="23.633953663447791"/>
    <n v="4"/>
    <s v="Medium"/>
    <x v="1"/>
    <n v="0.1111111111111111"/>
    <x v="0"/>
    <x v="2"/>
  </r>
  <r>
    <s v="7656-VNYO"/>
    <x v="0"/>
    <x v="8"/>
    <x v="1"/>
    <x v="0"/>
    <s v="NH"/>
    <x v="1"/>
    <n v="38"/>
    <x v="0"/>
    <n v="0"/>
    <x v="0"/>
    <x v="0"/>
    <n v="7"/>
    <x v="0"/>
    <x v="0"/>
    <x v="1444"/>
    <n v="5.9785551916314139"/>
    <n v="0"/>
    <s v="None"/>
    <x v="0"/>
    <n v="0"/>
    <x v="0"/>
    <x v="3"/>
  </r>
  <r>
    <s v="9732-DFTD"/>
    <x v="0"/>
    <x v="14"/>
    <x v="2"/>
    <x v="0"/>
    <s v="CO"/>
    <x v="0"/>
    <n v="26"/>
    <x v="1"/>
    <n v="3"/>
    <x v="0"/>
    <x v="3"/>
    <n v="10"/>
    <x v="0"/>
    <x v="0"/>
    <x v="258"/>
    <n v="9.0862363312272514"/>
    <n v="10"/>
    <s v="High"/>
    <x v="0"/>
    <n v="1.1111111111111112"/>
    <x v="2"/>
    <x v="2"/>
  </r>
  <r>
    <s v="2969-KAWC"/>
    <x v="0"/>
    <x v="19"/>
    <x v="1"/>
    <x v="1"/>
    <s v="ME"/>
    <x v="1"/>
    <n v="28"/>
    <x v="0"/>
    <n v="0"/>
    <x v="0"/>
    <x v="1"/>
    <n v="65"/>
    <x v="0"/>
    <x v="0"/>
    <x v="590"/>
    <n v="67.456518858294729"/>
    <n v="5"/>
    <s v="Medium"/>
    <x v="2"/>
    <n v="0.19230769230769232"/>
    <x v="2"/>
    <x v="3"/>
  </r>
  <r>
    <s v="4734-LFVJ"/>
    <x v="1"/>
    <x v="22"/>
    <x v="5"/>
    <x v="0"/>
    <s v="UT"/>
    <x v="1"/>
    <n v="20"/>
    <x v="0"/>
    <n v="0"/>
    <x v="0"/>
    <x v="0"/>
    <n v="46"/>
    <x v="1"/>
    <x v="7"/>
    <x v="406"/>
    <n v="44.008926707344017"/>
    <n v="4"/>
    <s v="Medium"/>
    <x v="1"/>
    <n v="0.36363636363636365"/>
    <x v="2"/>
    <x v="2"/>
  </r>
  <r>
    <s v="3223-MGYR"/>
    <x v="1"/>
    <x v="12"/>
    <x v="2"/>
    <x v="1"/>
    <s v="UT"/>
    <x v="0"/>
    <n v="42"/>
    <x v="0"/>
    <n v="0"/>
    <x v="0"/>
    <x v="1"/>
    <n v="26"/>
    <x v="1"/>
    <x v="11"/>
    <x v="257"/>
    <n v="29.955941923349069"/>
    <n v="4"/>
    <s v="Medium"/>
    <x v="1"/>
    <n v="4"/>
    <x v="0"/>
    <x v="2"/>
  </r>
  <r>
    <s v="0439-XGMG"/>
    <x v="1"/>
    <x v="23"/>
    <x v="4"/>
    <x v="0"/>
    <s v="CA"/>
    <x v="1"/>
    <n v="66"/>
    <x v="0"/>
    <n v="0"/>
    <x v="0"/>
    <x v="1"/>
    <n v="56"/>
    <x v="2"/>
    <x v="6"/>
    <x v="431"/>
    <n v="52.26531153428639"/>
    <n v="7"/>
    <s v="High"/>
    <x v="2"/>
    <n v="0.16279069767441862"/>
    <x v="1"/>
    <x v="2"/>
  </r>
  <r>
    <s v="3416-MNRU"/>
    <x v="0"/>
    <x v="39"/>
    <x v="1"/>
    <x v="0"/>
    <s v="DC"/>
    <x v="0"/>
    <n v="38"/>
    <x v="0"/>
    <n v="0"/>
    <x v="1"/>
    <x v="0"/>
    <n v="12"/>
    <x v="0"/>
    <x v="0"/>
    <x v="621"/>
    <n v="13.995905137125471"/>
    <n v="6"/>
    <s v="High"/>
    <x v="0"/>
    <n v="8.4507042253521125E-2"/>
    <x v="0"/>
    <x v="0"/>
  </r>
  <r>
    <s v="5472-BCDH"/>
    <x v="0"/>
    <x v="19"/>
    <x v="1"/>
    <x v="1"/>
    <s v="OH"/>
    <x v="0"/>
    <n v="49"/>
    <x v="0"/>
    <n v="0"/>
    <x v="1"/>
    <x v="0"/>
    <n v="37"/>
    <x v="0"/>
    <x v="0"/>
    <x v="282"/>
    <n v="43.691941418618441"/>
    <n v="0"/>
    <s v="None"/>
    <x v="1"/>
    <n v="0"/>
    <x v="0"/>
    <x v="1"/>
  </r>
  <r>
    <s v="5961-TIWG"/>
    <x v="0"/>
    <x v="29"/>
    <x v="1"/>
    <x v="1"/>
    <s v="CO"/>
    <x v="1"/>
    <n v="42"/>
    <x v="1"/>
    <n v="6"/>
    <x v="1"/>
    <x v="0"/>
    <n v="22"/>
    <x v="0"/>
    <x v="0"/>
    <x v="1342"/>
    <n v="26.245472088102641"/>
    <n v="5"/>
    <s v="Medium"/>
    <x v="1"/>
    <n v="7.4626865671641784E-2"/>
    <x v="0"/>
    <x v="2"/>
  </r>
  <r>
    <s v="4900-MNXJ"/>
    <x v="0"/>
    <x v="27"/>
    <x v="1"/>
    <x v="1"/>
    <s v="VA"/>
    <x v="0"/>
    <n v="56"/>
    <x v="0"/>
    <n v="0"/>
    <x v="2"/>
    <x v="1"/>
    <n v="30"/>
    <x v="0"/>
    <x v="0"/>
    <x v="26"/>
    <n v="26.03771975566762"/>
    <n v="3"/>
    <s v="Medium"/>
    <x v="1"/>
    <n v="8.8235294117647065E-2"/>
    <x v="0"/>
    <x v="0"/>
  </r>
  <r>
    <s v="6182-ANHX"/>
    <x v="1"/>
    <x v="9"/>
    <x v="1"/>
    <x v="1"/>
    <s v="NY"/>
    <x v="1"/>
    <n v="63"/>
    <x v="0"/>
    <n v="0"/>
    <x v="0"/>
    <x v="1"/>
    <n v="50"/>
    <x v="1"/>
    <x v="9"/>
    <x v="339"/>
    <n v="52.030557198760143"/>
    <n v="6"/>
    <s v="High"/>
    <x v="1"/>
    <n v="2"/>
    <x v="0"/>
    <x v="3"/>
  </r>
  <r>
    <s v="2219-SVUF"/>
    <x v="1"/>
    <x v="36"/>
    <x v="4"/>
    <x v="1"/>
    <s v="GA"/>
    <x v="1"/>
    <n v="30"/>
    <x v="0"/>
    <n v="0"/>
    <x v="0"/>
    <x v="0"/>
    <n v="51"/>
    <x v="1"/>
    <x v="11"/>
    <x v="251"/>
    <n v="49.968283939340992"/>
    <n v="3"/>
    <s v="Medium"/>
    <x v="2"/>
    <n v="0.75"/>
    <x v="0"/>
    <x v="0"/>
  </r>
  <r>
    <s v="9436-EMDS"/>
    <x v="0"/>
    <x v="15"/>
    <x v="1"/>
    <x v="1"/>
    <s v="AL"/>
    <x v="1"/>
    <n v="25"/>
    <x v="1"/>
    <n v="2"/>
    <x v="1"/>
    <x v="1"/>
    <n v="37"/>
    <x v="0"/>
    <x v="0"/>
    <x v="212"/>
    <n v="30.251549303506639"/>
    <n v="0"/>
    <s v="None"/>
    <x v="1"/>
    <n v="0"/>
    <x v="2"/>
    <x v="0"/>
  </r>
  <r>
    <s v="1793-KIQI"/>
    <x v="0"/>
    <x v="34"/>
    <x v="1"/>
    <x v="1"/>
    <s v="NY"/>
    <x v="1"/>
    <n v="41"/>
    <x v="0"/>
    <n v="0"/>
    <x v="2"/>
    <x v="0"/>
    <n v="45"/>
    <x v="0"/>
    <x v="0"/>
    <x v="753"/>
    <n v="49.221890629037333"/>
    <n v="10"/>
    <s v="High"/>
    <x v="1"/>
    <n v="0.15151515151515152"/>
    <x v="0"/>
    <x v="3"/>
  </r>
  <r>
    <s v="2628-SQCU"/>
    <x v="0"/>
    <x v="42"/>
    <x v="1"/>
    <x v="1"/>
    <s v="RI"/>
    <x v="1"/>
    <n v="49"/>
    <x v="0"/>
    <n v="0"/>
    <x v="1"/>
    <x v="1"/>
    <n v="46"/>
    <x v="0"/>
    <x v="0"/>
    <x v="827"/>
    <n v="52.763822584041968"/>
    <n v="8"/>
    <s v="High"/>
    <x v="1"/>
    <n v="0.16666666666666666"/>
    <x v="0"/>
    <x v="3"/>
  </r>
  <r>
    <s v="4522-SXNA"/>
    <x v="0"/>
    <x v="42"/>
    <x v="0"/>
    <x v="1"/>
    <s v="NC"/>
    <x v="0"/>
    <n v="41"/>
    <x v="1"/>
    <n v="2"/>
    <x v="0"/>
    <x v="0"/>
    <n v="8"/>
    <x v="0"/>
    <x v="0"/>
    <x v="628"/>
    <n v="7.7708001525220087"/>
    <n v="6"/>
    <s v="High"/>
    <x v="0"/>
    <n v="0.125"/>
    <x v="0"/>
    <x v="0"/>
  </r>
  <r>
    <s v="2486-TDYT"/>
    <x v="1"/>
    <x v="12"/>
    <x v="4"/>
    <x v="1"/>
    <s v="WV"/>
    <x v="0"/>
    <n v="35"/>
    <x v="1"/>
    <n v="6"/>
    <x v="0"/>
    <x v="1"/>
    <n v="26"/>
    <x v="1"/>
    <x v="7"/>
    <x v="876"/>
    <n v="29.343945342878921"/>
    <n v="5"/>
    <s v="Medium"/>
    <x v="1"/>
    <n v="5"/>
    <x v="0"/>
    <x v="0"/>
  </r>
  <r>
    <s v="2968-SEBZ"/>
    <x v="1"/>
    <x v="12"/>
    <x v="5"/>
    <x v="1"/>
    <s v="OR"/>
    <x v="0"/>
    <n v="39"/>
    <x v="0"/>
    <n v="0"/>
    <x v="0"/>
    <x v="1"/>
    <n v="49"/>
    <x v="2"/>
    <x v="18"/>
    <x v="105"/>
    <n v="46.069475987248268"/>
    <n v="1"/>
    <s v="Low"/>
    <x v="1"/>
    <n v="1"/>
    <x v="0"/>
    <x v="2"/>
  </r>
  <r>
    <s v="9285-QGVF"/>
    <x v="0"/>
    <x v="57"/>
    <x v="1"/>
    <x v="0"/>
    <s v="GA"/>
    <x v="1"/>
    <n v="23"/>
    <x v="1"/>
    <n v="2"/>
    <x v="2"/>
    <x v="0"/>
    <n v="11"/>
    <x v="0"/>
    <x v="0"/>
    <x v="220"/>
    <n v="8.9130582949320711"/>
    <n v="2"/>
    <s v="Low"/>
    <x v="0"/>
    <n v="2.7397260273972601E-2"/>
    <x v="2"/>
    <x v="0"/>
  </r>
  <r>
    <s v="7942-VPWE"/>
    <x v="1"/>
    <x v="12"/>
    <x v="0"/>
    <x v="1"/>
    <s v="MD"/>
    <x v="1"/>
    <n v="34"/>
    <x v="0"/>
    <n v="0"/>
    <x v="0"/>
    <x v="1"/>
    <n v="53"/>
    <x v="2"/>
    <x v="3"/>
    <x v="582"/>
    <n v="48.88100574641075"/>
    <n v="2"/>
    <s v="Low"/>
    <x v="2"/>
    <n v="2"/>
    <x v="0"/>
    <x v="0"/>
  </r>
  <r>
    <s v="4574-SKUQ"/>
    <x v="0"/>
    <x v="37"/>
    <x v="1"/>
    <x v="1"/>
    <s v="WY"/>
    <x v="1"/>
    <n v="67"/>
    <x v="1"/>
    <n v="2"/>
    <x v="0"/>
    <x v="0"/>
    <n v="30"/>
    <x v="0"/>
    <x v="0"/>
    <x v="353"/>
    <n v="33.307300083127153"/>
    <n v="1"/>
    <s v="Low"/>
    <x v="1"/>
    <n v="0.14285714285714285"/>
    <x v="1"/>
    <x v="2"/>
  </r>
  <r>
    <s v="8871-JLHH"/>
    <x v="0"/>
    <x v="51"/>
    <x v="1"/>
    <x v="0"/>
    <s v="ID"/>
    <x v="0"/>
    <n v="59"/>
    <x v="1"/>
    <n v="3"/>
    <x v="0"/>
    <x v="0"/>
    <n v="8"/>
    <x v="0"/>
    <x v="0"/>
    <x v="326"/>
    <n v="6.9809012446711538"/>
    <n v="0"/>
    <s v="None"/>
    <x v="0"/>
    <n v="0"/>
    <x v="0"/>
    <x v="2"/>
  </r>
  <r>
    <s v="6365-WUQJ"/>
    <x v="0"/>
    <x v="36"/>
    <x v="1"/>
    <x v="0"/>
    <s v="NH"/>
    <x v="0"/>
    <n v="30"/>
    <x v="0"/>
    <n v="0"/>
    <x v="0"/>
    <x v="0"/>
    <n v="42"/>
    <x v="0"/>
    <x v="0"/>
    <x v="42"/>
    <n v="33.984925690843738"/>
    <n v="2"/>
    <s v="Low"/>
    <x v="1"/>
    <n v="0.5"/>
    <x v="0"/>
    <x v="3"/>
  </r>
  <r>
    <s v="5817-LVPK"/>
    <x v="0"/>
    <x v="2"/>
    <x v="1"/>
    <x v="1"/>
    <s v="SD"/>
    <x v="1"/>
    <n v="54"/>
    <x v="1"/>
    <n v="3"/>
    <x v="0"/>
    <x v="1"/>
    <n v="24"/>
    <x v="0"/>
    <x v="0"/>
    <x v="724"/>
    <n v="24.466461776655731"/>
    <n v="1"/>
    <s v="Low"/>
    <x v="1"/>
    <n v="8.3333333333333329E-2"/>
    <x v="0"/>
    <x v="1"/>
  </r>
  <r>
    <s v="6957-KUAO"/>
    <x v="0"/>
    <x v="39"/>
    <x v="1"/>
    <x v="1"/>
    <s v="OR"/>
    <x v="0"/>
    <n v="67"/>
    <x v="1"/>
    <n v="6"/>
    <x v="2"/>
    <x v="1"/>
    <n v="58"/>
    <x v="0"/>
    <x v="0"/>
    <x v="65"/>
    <n v="53.356621554875943"/>
    <n v="4"/>
    <s v="Medium"/>
    <x v="2"/>
    <n v="5.6338028169014086E-2"/>
    <x v="1"/>
    <x v="2"/>
  </r>
  <r>
    <s v="9573-JEAB"/>
    <x v="1"/>
    <x v="61"/>
    <x v="2"/>
    <x v="1"/>
    <s v="NE"/>
    <x v="1"/>
    <n v="64"/>
    <x v="0"/>
    <n v="0"/>
    <x v="0"/>
    <x v="1"/>
    <n v="47"/>
    <x v="4"/>
    <x v="14"/>
    <x v="841"/>
    <n v="55.960411515729668"/>
    <n v="2"/>
    <s v="Low"/>
    <x v="1"/>
    <n v="7.1428571428571425E-2"/>
    <x v="0"/>
    <x v="1"/>
  </r>
  <r>
    <s v="4462-QQDE"/>
    <x v="0"/>
    <x v="12"/>
    <x v="1"/>
    <x v="0"/>
    <s v="AK"/>
    <x v="0"/>
    <n v="23"/>
    <x v="1"/>
    <n v="5"/>
    <x v="0"/>
    <x v="3"/>
    <n v="13"/>
    <x v="0"/>
    <x v="0"/>
    <x v="1084"/>
    <n v="11.35125489851535"/>
    <n v="10"/>
    <s v="High"/>
    <x v="0"/>
    <n v="10"/>
    <x v="2"/>
    <x v="2"/>
  </r>
  <r>
    <s v="7693-SETA"/>
    <x v="0"/>
    <x v="64"/>
    <x v="1"/>
    <x v="0"/>
    <s v="PA"/>
    <x v="1"/>
    <n v="21"/>
    <x v="0"/>
    <n v="0"/>
    <x v="2"/>
    <x v="1"/>
    <n v="11"/>
    <x v="0"/>
    <x v="0"/>
    <x v="285"/>
    <n v="11.392923906307789"/>
    <n v="3"/>
    <s v="Medium"/>
    <x v="0"/>
    <n v="6.5217391304347824E-2"/>
    <x v="2"/>
    <x v="3"/>
  </r>
  <r>
    <s v="1583-GYHR"/>
    <x v="1"/>
    <x v="74"/>
    <x v="0"/>
    <x v="1"/>
    <s v="MO"/>
    <x v="0"/>
    <n v="23"/>
    <x v="0"/>
    <n v="0"/>
    <x v="1"/>
    <x v="1"/>
    <n v="42"/>
    <x v="1"/>
    <x v="7"/>
    <x v="102"/>
    <n v="39.107768040383938"/>
    <n v="8"/>
    <s v="High"/>
    <x v="1"/>
    <n v="0.15094339622641509"/>
    <x v="2"/>
    <x v="1"/>
  </r>
  <r>
    <s v="2818-PTHL"/>
    <x v="1"/>
    <x v="64"/>
    <x v="5"/>
    <x v="1"/>
    <s v="IL"/>
    <x v="0"/>
    <n v="32"/>
    <x v="0"/>
    <n v="0"/>
    <x v="0"/>
    <x v="1"/>
    <n v="58"/>
    <x v="1"/>
    <x v="9"/>
    <x v="1241"/>
    <n v="63.7032223391153"/>
    <n v="8"/>
    <s v="High"/>
    <x v="2"/>
    <n v="0.17391304347826086"/>
    <x v="0"/>
    <x v="1"/>
  </r>
  <r>
    <s v="7433-CTGO"/>
    <x v="0"/>
    <x v="3"/>
    <x v="1"/>
    <x v="0"/>
    <s v="CA"/>
    <x v="1"/>
    <n v="61"/>
    <x v="1"/>
    <n v="5"/>
    <x v="2"/>
    <x v="1"/>
    <n v="10"/>
    <x v="0"/>
    <x v="0"/>
    <x v="385"/>
    <n v="8.3225003507097401"/>
    <n v="4"/>
    <s v="Medium"/>
    <x v="0"/>
    <n v="5.7971014492753624E-2"/>
    <x v="0"/>
    <x v="2"/>
  </r>
  <r>
    <s v="7058-KYUO"/>
    <x v="0"/>
    <x v="42"/>
    <x v="1"/>
    <x v="1"/>
    <s v="WA"/>
    <x v="1"/>
    <n v="48"/>
    <x v="0"/>
    <n v="0"/>
    <x v="2"/>
    <x v="1"/>
    <n v="40"/>
    <x v="0"/>
    <x v="0"/>
    <x v="1434"/>
    <n v="40.14394563599042"/>
    <n v="8"/>
    <s v="High"/>
    <x v="1"/>
    <n v="0.16666666666666666"/>
    <x v="0"/>
    <x v="2"/>
  </r>
  <r>
    <s v="7005-QBUU"/>
    <x v="0"/>
    <x v="24"/>
    <x v="1"/>
    <x v="0"/>
    <s v="AR"/>
    <x v="0"/>
    <n v="27"/>
    <x v="0"/>
    <n v="0"/>
    <x v="0"/>
    <x v="0"/>
    <n v="7"/>
    <x v="0"/>
    <x v="0"/>
    <x v="377"/>
    <n v="7.1267292121812318"/>
    <n v="2"/>
    <s v="Low"/>
    <x v="0"/>
    <n v="0.14285714285714285"/>
    <x v="2"/>
    <x v="0"/>
  </r>
  <r>
    <s v="5274-EFZU"/>
    <x v="0"/>
    <x v="15"/>
    <x v="1"/>
    <x v="1"/>
    <s v="WA"/>
    <x v="0"/>
    <n v="41"/>
    <x v="0"/>
    <n v="0"/>
    <x v="1"/>
    <x v="1"/>
    <n v="55"/>
    <x v="0"/>
    <x v="0"/>
    <x v="401"/>
    <n v="52.108608305105157"/>
    <n v="8"/>
    <s v="High"/>
    <x v="2"/>
    <n v="0.22222222222222221"/>
    <x v="0"/>
    <x v="2"/>
  </r>
  <r>
    <s v="0434-XPAC"/>
    <x v="0"/>
    <x v="19"/>
    <x v="1"/>
    <x v="1"/>
    <s v="MD"/>
    <x v="1"/>
    <n v="26"/>
    <x v="1"/>
    <n v="3"/>
    <x v="0"/>
    <x v="1"/>
    <n v="25"/>
    <x v="0"/>
    <x v="0"/>
    <x v="1194"/>
    <n v="20.18119427209086"/>
    <n v="8"/>
    <s v="High"/>
    <x v="1"/>
    <n v="0.30769230769230771"/>
    <x v="2"/>
    <x v="0"/>
  </r>
  <r>
    <s v="7767-FDII"/>
    <x v="0"/>
    <x v="58"/>
    <x v="1"/>
    <x v="1"/>
    <s v="WY"/>
    <x v="1"/>
    <n v="83"/>
    <x v="0"/>
    <n v="0"/>
    <x v="2"/>
    <x v="1"/>
    <n v="52"/>
    <x v="0"/>
    <x v="0"/>
    <x v="1004"/>
    <n v="55.871944441918721"/>
    <n v="4"/>
    <s v="Medium"/>
    <x v="2"/>
    <n v="0.125"/>
    <x v="1"/>
    <x v="2"/>
  </r>
  <r>
    <s v="4781-XNQR"/>
    <x v="0"/>
    <x v="3"/>
    <x v="0"/>
    <x v="0"/>
    <s v="VA"/>
    <x v="0"/>
    <n v="48"/>
    <x v="1"/>
    <n v="2"/>
    <x v="2"/>
    <x v="1"/>
    <n v="9"/>
    <x v="0"/>
    <x v="0"/>
    <x v="1376"/>
    <n v="10.194178075469139"/>
    <n v="1"/>
    <s v="Low"/>
    <x v="0"/>
    <n v="1.4492753623188406E-2"/>
    <x v="0"/>
    <x v="0"/>
  </r>
  <r>
    <s v="0649-IGVB"/>
    <x v="0"/>
    <x v="37"/>
    <x v="1"/>
    <x v="1"/>
    <s v="MS"/>
    <x v="1"/>
    <n v="51"/>
    <x v="0"/>
    <n v="0"/>
    <x v="0"/>
    <x v="0"/>
    <n v="30"/>
    <x v="0"/>
    <x v="0"/>
    <x v="389"/>
    <n v="34.132716070764772"/>
    <n v="0"/>
    <s v="None"/>
    <x v="1"/>
    <n v="0"/>
    <x v="0"/>
    <x v="0"/>
  </r>
  <r>
    <s v="0150-RPLS"/>
    <x v="0"/>
    <x v="53"/>
    <x v="1"/>
    <x v="1"/>
    <s v="UT"/>
    <x v="1"/>
    <n v="58"/>
    <x v="1"/>
    <n v="6"/>
    <x v="1"/>
    <x v="1"/>
    <n v="28"/>
    <x v="0"/>
    <x v="0"/>
    <x v="1215"/>
    <n v="28.984759731710959"/>
    <n v="10"/>
    <s v="High"/>
    <x v="1"/>
    <n v="0.23809523809523808"/>
    <x v="0"/>
    <x v="2"/>
  </r>
  <r>
    <s v="6887-EGXE"/>
    <x v="1"/>
    <x v="51"/>
    <x v="3"/>
    <x v="0"/>
    <s v="HI"/>
    <x v="0"/>
    <n v="24"/>
    <x v="0"/>
    <n v="0"/>
    <x v="0"/>
    <x v="1"/>
    <n v="7"/>
    <x v="4"/>
    <x v="4"/>
    <x v="95"/>
    <n v="6.3902968744862427"/>
    <n v="1"/>
    <s v="Low"/>
    <x v="0"/>
    <n v="0.125"/>
    <x v="2"/>
    <x v="2"/>
  </r>
  <r>
    <s v="8378-GXFA"/>
    <x v="1"/>
    <x v="38"/>
    <x v="2"/>
    <x v="1"/>
    <s v="CO"/>
    <x v="1"/>
    <n v="71"/>
    <x v="0"/>
    <n v="0"/>
    <x v="0"/>
    <x v="1"/>
    <n v="43"/>
    <x v="1"/>
    <x v="7"/>
    <x v="225"/>
    <n v="48.248716553807178"/>
    <n v="4"/>
    <s v="Medium"/>
    <x v="1"/>
    <n v="0.25"/>
    <x v="1"/>
    <x v="2"/>
  </r>
  <r>
    <s v="6518-WFMI"/>
    <x v="0"/>
    <x v="17"/>
    <x v="1"/>
    <x v="0"/>
    <s v="WV"/>
    <x v="1"/>
    <n v="51"/>
    <x v="1"/>
    <n v="2"/>
    <x v="1"/>
    <x v="1"/>
    <n v="7"/>
    <x v="0"/>
    <x v="0"/>
    <x v="692"/>
    <n v="6.2971488165221379"/>
    <n v="5"/>
    <s v="Medium"/>
    <x v="0"/>
    <n v="9.6153846153846159E-2"/>
    <x v="0"/>
    <x v="0"/>
  </r>
  <r>
    <s v="3368-YEQV"/>
    <x v="0"/>
    <x v="45"/>
    <x v="1"/>
    <x v="0"/>
    <s v="IA"/>
    <x v="0"/>
    <n v="57"/>
    <x v="0"/>
    <n v="0"/>
    <x v="0"/>
    <x v="0"/>
    <n v="30"/>
    <x v="0"/>
    <x v="0"/>
    <x v="882"/>
    <n v="35.144036838405142"/>
    <n v="1"/>
    <s v="Low"/>
    <x v="1"/>
    <n v="7.6923076923076927E-2"/>
    <x v="0"/>
    <x v="1"/>
  </r>
  <r>
    <s v="9572-AICL"/>
    <x v="1"/>
    <x v="54"/>
    <x v="5"/>
    <x v="0"/>
    <s v="MI"/>
    <x v="1"/>
    <n v="58"/>
    <x v="0"/>
    <n v="0"/>
    <x v="0"/>
    <x v="1"/>
    <n v="39"/>
    <x v="1"/>
    <x v="13"/>
    <x v="1301"/>
    <n v="39.609670828807381"/>
    <n v="3"/>
    <s v="Medium"/>
    <x v="1"/>
    <n v="0.3"/>
    <x v="0"/>
    <x v="1"/>
  </r>
  <r>
    <s v="0968-PJPX"/>
    <x v="1"/>
    <x v="71"/>
    <x v="2"/>
    <x v="1"/>
    <s v="VT"/>
    <x v="1"/>
    <n v="38"/>
    <x v="0"/>
    <n v="0"/>
    <x v="1"/>
    <x v="1"/>
    <n v="21"/>
    <x v="3"/>
    <x v="8"/>
    <x v="250"/>
    <n v="24.81788093957308"/>
    <n v="1"/>
    <s v="Low"/>
    <x v="1"/>
    <n v="2.4390243902439025E-2"/>
    <x v="0"/>
    <x v="3"/>
  </r>
  <r>
    <s v="1617-SRGC"/>
    <x v="0"/>
    <x v="6"/>
    <x v="2"/>
    <x v="0"/>
    <s v="ND"/>
    <x v="0"/>
    <n v="48"/>
    <x v="0"/>
    <n v="0"/>
    <x v="1"/>
    <x v="0"/>
    <n v="10"/>
    <x v="0"/>
    <x v="0"/>
    <x v="398"/>
    <n v="8.257768841437894"/>
    <n v="8"/>
    <s v="High"/>
    <x v="0"/>
    <n v="0.42105263157894735"/>
    <x v="0"/>
    <x v="1"/>
  </r>
  <r>
    <s v="2169-PLVX"/>
    <x v="0"/>
    <x v="53"/>
    <x v="1"/>
    <x v="0"/>
    <s v="ID"/>
    <x v="1"/>
    <n v="62"/>
    <x v="1"/>
    <n v="2"/>
    <x v="1"/>
    <x v="1"/>
    <n v="7"/>
    <x v="0"/>
    <x v="0"/>
    <x v="126"/>
    <n v="6.6340524893270461"/>
    <n v="7"/>
    <s v="High"/>
    <x v="0"/>
    <n v="0.16666666666666666"/>
    <x v="0"/>
    <x v="2"/>
  </r>
  <r>
    <s v="1712-YDMH"/>
    <x v="0"/>
    <x v="52"/>
    <x v="1"/>
    <x v="0"/>
    <s v="OR"/>
    <x v="1"/>
    <n v="45"/>
    <x v="1"/>
    <n v="3"/>
    <x v="1"/>
    <x v="0"/>
    <n v="6"/>
    <x v="0"/>
    <x v="0"/>
    <x v="1211"/>
    <n v="6.0384045852969344"/>
    <n v="7"/>
    <s v="High"/>
    <x v="0"/>
    <n v="0.11666666666666667"/>
    <x v="0"/>
    <x v="2"/>
  </r>
  <r>
    <s v="8359-BFVO"/>
    <x v="0"/>
    <x v="27"/>
    <x v="0"/>
    <x v="1"/>
    <s v="IA"/>
    <x v="1"/>
    <n v="39"/>
    <x v="1"/>
    <n v="4"/>
    <x v="1"/>
    <x v="0"/>
    <n v="19"/>
    <x v="0"/>
    <x v="0"/>
    <x v="1100"/>
    <n v="16.399093845623959"/>
    <n v="8"/>
    <s v="High"/>
    <x v="0"/>
    <n v="0.23529411764705882"/>
    <x v="0"/>
    <x v="1"/>
  </r>
  <r>
    <s v="5497-VWFZ"/>
    <x v="0"/>
    <x v="21"/>
    <x v="2"/>
    <x v="0"/>
    <s v="WI"/>
    <x v="1"/>
    <n v="47"/>
    <x v="1"/>
    <n v="4"/>
    <x v="0"/>
    <x v="0"/>
    <n v="9"/>
    <x v="0"/>
    <x v="0"/>
    <x v="459"/>
    <n v="9.4025029752868967"/>
    <n v="5"/>
    <s v="Medium"/>
    <x v="0"/>
    <n v="0.83333333333333337"/>
    <x v="0"/>
    <x v="1"/>
  </r>
  <r>
    <s v="1356-TEOJ"/>
    <x v="0"/>
    <x v="72"/>
    <x v="1"/>
    <x v="0"/>
    <s v="HI"/>
    <x v="0"/>
    <n v="40"/>
    <x v="0"/>
    <n v="0"/>
    <x v="2"/>
    <x v="1"/>
    <n v="12"/>
    <x v="0"/>
    <x v="0"/>
    <x v="1205"/>
    <n v="10.786791652539589"/>
    <n v="8"/>
    <s v="High"/>
    <x v="0"/>
    <n v="0.10810810810810811"/>
    <x v="0"/>
    <x v="2"/>
  </r>
  <r>
    <s v="6187-WJPQ"/>
    <x v="0"/>
    <x v="28"/>
    <x v="1"/>
    <x v="1"/>
    <s v="CO"/>
    <x v="1"/>
    <n v="38"/>
    <x v="1"/>
    <n v="6"/>
    <x v="0"/>
    <x v="0"/>
    <n v="21"/>
    <x v="0"/>
    <x v="0"/>
    <x v="258"/>
    <n v="21.08572856652502"/>
    <n v="2"/>
    <s v="Low"/>
    <x v="1"/>
    <n v="0.11764705882352941"/>
    <x v="0"/>
    <x v="2"/>
  </r>
  <r>
    <s v="4686-JTEX"/>
    <x v="0"/>
    <x v="40"/>
    <x v="2"/>
    <x v="1"/>
    <s v="ND"/>
    <x v="1"/>
    <n v="59"/>
    <x v="0"/>
    <n v="0"/>
    <x v="2"/>
    <x v="0"/>
    <n v="53"/>
    <x v="0"/>
    <x v="0"/>
    <x v="750"/>
    <n v="55.133200457603152"/>
    <n v="8"/>
    <s v="High"/>
    <x v="2"/>
    <n v="0.12698412698412698"/>
    <x v="0"/>
    <x v="1"/>
  </r>
  <r>
    <s v="5669-XYTR"/>
    <x v="0"/>
    <x v="51"/>
    <x v="1"/>
    <x v="1"/>
    <s v="IL"/>
    <x v="1"/>
    <n v="26"/>
    <x v="0"/>
    <n v="0"/>
    <x v="0"/>
    <x v="3"/>
    <n v="45"/>
    <x v="0"/>
    <x v="0"/>
    <x v="254"/>
    <n v="37.376265025223049"/>
    <n v="10"/>
    <s v="High"/>
    <x v="1"/>
    <n v="1.25"/>
    <x v="2"/>
    <x v="1"/>
  </r>
  <r>
    <s v="2517-JMJL"/>
    <x v="0"/>
    <x v="54"/>
    <x v="1"/>
    <x v="0"/>
    <s v="MT"/>
    <x v="1"/>
    <n v="57"/>
    <x v="1"/>
    <n v="3"/>
    <x v="2"/>
    <x v="3"/>
    <n v="10"/>
    <x v="0"/>
    <x v="0"/>
    <x v="62"/>
    <n v="8.985412411694897"/>
    <n v="10"/>
    <s v="High"/>
    <x v="0"/>
    <n v="1"/>
    <x v="0"/>
    <x v="2"/>
  </r>
  <r>
    <s v="9949-RSIC"/>
    <x v="0"/>
    <x v="14"/>
    <x v="1"/>
    <x v="0"/>
    <s v="NC"/>
    <x v="1"/>
    <n v="58"/>
    <x v="1"/>
    <n v="6"/>
    <x v="1"/>
    <x v="0"/>
    <n v="7"/>
    <x v="0"/>
    <x v="0"/>
    <x v="662"/>
    <n v="8.294018754713175"/>
    <n v="4"/>
    <s v="Medium"/>
    <x v="0"/>
    <n v="0.44444444444444442"/>
    <x v="0"/>
    <x v="0"/>
  </r>
  <r>
    <s v="7386-KQVG"/>
    <x v="0"/>
    <x v="50"/>
    <x v="0"/>
    <x v="0"/>
    <s v="VA"/>
    <x v="1"/>
    <n v="23"/>
    <x v="0"/>
    <n v="0"/>
    <x v="1"/>
    <x v="1"/>
    <n v="16"/>
    <x v="0"/>
    <x v="0"/>
    <x v="579"/>
    <n v="14.18879201610962"/>
    <n v="8"/>
    <s v="High"/>
    <x v="0"/>
    <n v="0.12903225806451613"/>
    <x v="2"/>
    <x v="0"/>
  </r>
  <r>
    <s v="2587-PPLS"/>
    <x v="0"/>
    <x v="57"/>
    <x v="1"/>
    <x v="1"/>
    <s v="NV"/>
    <x v="1"/>
    <n v="62"/>
    <x v="0"/>
    <n v="0"/>
    <x v="2"/>
    <x v="1"/>
    <n v="75"/>
    <x v="0"/>
    <x v="0"/>
    <x v="19"/>
    <n v="81.265156890844295"/>
    <n v="2"/>
    <s v="Low"/>
    <x v="2"/>
    <n v="2.7397260273972601E-2"/>
    <x v="0"/>
    <x v="2"/>
  </r>
  <r>
    <s v="4037-MYSY"/>
    <x v="0"/>
    <x v="16"/>
    <x v="0"/>
    <x v="1"/>
    <s v="MA"/>
    <x v="1"/>
    <n v="49"/>
    <x v="0"/>
    <n v="0"/>
    <x v="2"/>
    <x v="1"/>
    <n v="24"/>
    <x v="0"/>
    <x v="0"/>
    <x v="198"/>
    <n v="21.27845225110871"/>
    <n v="8"/>
    <s v="High"/>
    <x v="1"/>
    <n v="0.1111111111111111"/>
    <x v="0"/>
    <x v="3"/>
  </r>
  <r>
    <s v="0569-RLXI"/>
    <x v="0"/>
    <x v="14"/>
    <x v="2"/>
    <x v="0"/>
    <s v="CO"/>
    <x v="0"/>
    <n v="29"/>
    <x v="0"/>
    <n v="0"/>
    <x v="1"/>
    <x v="0"/>
    <n v="8"/>
    <x v="0"/>
    <x v="0"/>
    <x v="166"/>
    <n v="8.7314146029577078"/>
    <n v="3"/>
    <s v="Medium"/>
    <x v="0"/>
    <n v="0.33333333333333331"/>
    <x v="2"/>
    <x v="2"/>
  </r>
  <r>
    <s v="9478-MPJF"/>
    <x v="0"/>
    <x v="57"/>
    <x v="2"/>
    <x v="1"/>
    <s v="ND"/>
    <x v="0"/>
    <n v="44"/>
    <x v="0"/>
    <n v="0"/>
    <x v="2"/>
    <x v="1"/>
    <n v="50"/>
    <x v="0"/>
    <x v="0"/>
    <x v="881"/>
    <n v="53.251943913054589"/>
    <n v="5"/>
    <s v="Medium"/>
    <x v="1"/>
    <n v="6.8493150684931503E-2"/>
    <x v="0"/>
    <x v="1"/>
  </r>
  <r>
    <s v="6049-QTJK"/>
    <x v="1"/>
    <x v="12"/>
    <x v="1"/>
    <x v="1"/>
    <s v="SC"/>
    <x v="0"/>
    <n v="40"/>
    <x v="0"/>
    <n v="0"/>
    <x v="0"/>
    <x v="1"/>
    <n v="33"/>
    <x v="1"/>
    <x v="7"/>
    <x v="1432"/>
    <n v="37.473221366159109"/>
    <n v="0"/>
    <s v="None"/>
    <x v="1"/>
    <n v="0"/>
    <x v="0"/>
    <x v="0"/>
  </r>
  <r>
    <s v="8260-BACZ"/>
    <x v="0"/>
    <x v="35"/>
    <x v="1"/>
    <x v="0"/>
    <s v="ID"/>
    <x v="1"/>
    <n v="36"/>
    <x v="1"/>
    <n v="6"/>
    <x v="0"/>
    <x v="0"/>
    <n v="28"/>
    <x v="0"/>
    <x v="0"/>
    <x v="683"/>
    <n v="22.890232790333069"/>
    <n v="8"/>
    <s v="High"/>
    <x v="1"/>
    <n v="0.32"/>
    <x v="0"/>
    <x v="2"/>
  </r>
  <r>
    <s v="5802-IGJJ"/>
    <x v="0"/>
    <x v="41"/>
    <x v="0"/>
    <x v="0"/>
    <s v="SD"/>
    <x v="0"/>
    <n v="59"/>
    <x v="0"/>
    <n v="0"/>
    <x v="2"/>
    <x v="0"/>
    <n v="9"/>
    <x v="0"/>
    <x v="0"/>
    <x v="1445"/>
    <n v="9.0762305676164257"/>
    <n v="5"/>
    <s v="Medium"/>
    <x v="0"/>
    <n v="7.1428571428571425E-2"/>
    <x v="0"/>
    <x v="1"/>
  </r>
  <r>
    <s v="9942-WQOY"/>
    <x v="0"/>
    <x v="28"/>
    <x v="1"/>
    <x v="1"/>
    <s v="LA"/>
    <x v="0"/>
    <n v="40"/>
    <x v="1"/>
    <n v="6"/>
    <x v="0"/>
    <x v="0"/>
    <n v="49"/>
    <x v="0"/>
    <x v="0"/>
    <x v="1290"/>
    <n v="50.361666380149103"/>
    <n v="1"/>
    <s v="Low"/>
    <x v="1"/>
    <n v="5.8823529411764705E-2"/>
    <x v="0"/>
    <x v="0"/>
  </r>
  <r>
    <s v="7380-HUUM"/>
    <x v="1"/>
    <x v="12"/>
    <x v="5"/>
    <x v="1"/>
    <s v="MD"/>
    <x v="0"/>
    <n v="22"/>
    <x v="0"/>
    <n v="0"/>
    <x v="0"/>
    <x v="1"/>
    <n v="36"/>
    <x v="5"/>
    <x v="22"/>
    <x v="525"/>
    <n v="38.492566125801702"/>
    <n v="10"/>
    <s v="High"/>
    <x v="1"/>
    <n v="10"/>
    <x v="2"/>
    <x v="0"/>
  </r>
  <r>
    <s v="7514-APWI"/>
    <x v="0"/>
    <x v="22"/>
    <x v="1"/>
    <x v="1"/>
    <s v="WI"/>
    <x v="0"/>
    <n v="53"/>
    <x v="0"/>
    <n v="0"/>
    <x v="1"/>
    <x v="0"/>
    <n v="26"/>
    <x v="0"/>
    <x v="0"/>
    <x v="996"/>
    <n v="26.300795980442398"/>
    <n v="2"/>
    <s v="Low"/>
    <x v="1"/>
    <n v="0.18181818181818182"/>
    <x v="0"/>
    <x v="1"/>
  </r>
  <r>
    <s v="8372-VAHA"/>
    <x v="0"/>
    <x v="63"/>
    <x v="1"/>
    <x v="1"/>
    <s v="AL"/>
    <x v="1"/>
    <n v="40"/>
    <x v="0"/>
    <n v="0"/>
    <x v="1"/>
    <x v="1"/>
    <n v="64"/>
    <x v="0"/>
    <x v="0"/>
    <x v="43"/>
    <n v="61.006384379598572"/>
    <n v="4"/>
    <s v="Medium"/>
    <x v="2"/>
    <n v="8.5106382978723402E-2"/>
    <x v="0"/>
    <x v="0"/>
  </r>
  <r>
    <s v="8751-DTMW"/>
    <x v="1"/>
    <x v="9"/>
    <x v="0"/>
    <x v="0"/>
    <s v="NE"/>
    <x v="1"/>
    <n v="43"/>
    <x v="0"/>
    <n v="0"/>
    <x v="0"/>
    <x v="1"/>
    <n v="41"/>
    <x v="1"/>
    <x v="9"/>
    <x v="1246"/>
    <n v="33.750830081545963"/>
    <n v="2"/>
    <s v="Low"/>
    <x v="1"/>
    <n v="0.66666666666666663"/>
    <x v="0"/>
    <x v="1"/>
  </r>
  <r>
    <s v="3516-FSED"/>
    <x v="0"/>
    <x v="39"/>
    <x v="1"/>
    <x v="0"/>
    <s v="MS"/>
    <x v="0"/>
    <n v="24"/>
    <x v="1"/>
    <n v="3"/>
    <x v="2"/>
    <x v="1"/>
    <n v="33"/>
    <x v="0"/>
    <x v="0"/>
    <x v="607"/>
    <n v="32.084576653614192"/>
    <n v="2"/>
    <s v="Low"/>
    <x v="1"/>
    <n v="2.8169014084507043E-2"/>
    <x v="2"/>
    <x v="0"/>
  </r>
  <r>
    <s v="3537-ZULC"/>
    <x v="0"/>
    <x v="33"/>
    <x v="1"/>
    <x v="0"/>
    <s v="NM"/>
    <x v="1"/>
    <n v="42"/>
    <x v="0"/>
    <n v="0"/>
    <x v="0"/>
    <x v="1"/>
    <n v="10"/>
    <x v="0"/>
    <x v="0"/>
    <x v="471"/>
    <n v="11.786856975931491"/>
    <n v="0"/>
    <s v="None"/>
    <x v="0"/>
    <n v="0"/>
    <x v="0"/>
    <x v="2"/>
  </r>
  <r>
    <s v="7150-SIBT"/>
    <x v="0"/>
    <x v="14"/>
    <x v="1"/>
    <x v="0"/>
    <s v="MD"/>
    <x v="1"/>
    <n v="61"/>
    <x v="0"/>
    <n v="0"/>
    <x v="0"/>
    <x v="0"/>
    <n v="8"/>
    <x v="0"/>
    <x v="0"/>
    <x v="1055"/>
    <n v="8.1587807374778034"/>
    <n v="1"/>
    <s v="Low"/>
    <x v="0"/>
    <n v="0.1111111111111111"/>
    <x v="0"/>
    <x v="0"/>
  </r>
  <r>
    <s v="6102-OALZ"/>
    <x v="0"/>
    <x v="15"/>
    <x v="1"/>
    <x v="1"/>
    <s v="IN"/>
    <x v="0"/>
    <n v="55"/>
    <x v="0"/>
    <n v="0"/>
    <x v="1"/>
    <x v="1"/>
    <n v="22"/>
    <x v="0"/>
    <x v="0"/>
    <x v="1351"/>
    <n v="21.97574654774613"/>
    <n v="0"/>
    <s v="None"/>
    <x v="1"/>
    <n v="0"/>
    <x v="0"/>
    <x v="1"/>
  </r>
  <r>
    <s v="4553-EGBN"/>
    <x v="1"/>
    <x v="68"/>
    <x v="4"/>
    <x v="0"/>
    <s v="UT"/>
    <x v="1"/>
    <n v="26"/>
    <x v="0"/>
    <n v="0"/>
    <x v="0"/>
    <x v="1"/>
    <n v="35"/>
    <x v="2"/>
    <x v="6"/>
    <x v="296"/>
    <n v="36.746976742700753"/>
    <n v="1"/>
    <s v="Low"/>
    <x v="1"/>
    <n v="2.0408163265306121E-2"/>
    <x v="2"/>
    <x v="2"/>
  </r>
  <r>
    <s v="3709-PYNB"/>
    <x v="0"/>
    <x v="41"/>
    <x v="1"/>
    <x v="1"/>
    <s v="DE"/>
    <x v="1"/>
    <n v="54"/>
    <x v="0"/>
    <n v="0"/>
    <x v="1"/>
    <x v="1"/>
    <n v="67"/>
    <x v="0"/>
    <x v="0"/>
    <x v="219"/>
    <n v="71.048022558982083"/>
    <n v="7"/>
    <s v="High"/>
    <x v="2"/>
    <n v="0.1"/>
    <x v="0"/>
    <x v="0"/>
  </r>
  <r>
    <s v="3010-NSPK"/>
    <x v="0"/>
    <x v="38"/>
    <x v="1"/>
    <x v="0"/>
    <s v="NE"/>
    <x v="0"/>
    <n v="68"/>
    <x v="0"/>
    <n v="0"/>
    <x v="1"/>
    <x v="3"/>
    <n v="7"/>
    <x v="0"/>
    <x v="0"/>
    <x v="1077"/>
    <n v="5.8009202844244854"/>
    <n v="8"/>
    <s v="High"/>
    <x v="0"/>
    <n v="0.5"/>
    <x v="1"/>
    <x v="1"/>
  </r>
  <r>
    <s v="7493-SCAT"/>
    <x v="1"/>
    <x v="8"/>
    <x v="4"/>
    <x v="1"/>
    <s v="ID"/>
    <x v="0"/>
    <n v="66"/>
    <x v="0"/>
    <n v="0"/>
    <x v="0"/>
    <x v="1"/>
    <n v="41"/>
    <x v="1"/>
    <x v="7"/>
    <x v="406"/>
    <n v="37.616531294349997"/>
    <n v="7"/>
    <s v="High"/>
    <x v="1"/>
    <n v="3.5"/>
    <x v="1"/>
    <x v="2"/>
  </r>
  <r>
    <s v="7071-BUUZ"/>
    <x v="0"/>
    <x v="10"/>
    <x v="1"/>
    <x v="1"/>
    <s v="WI"/>
    <x v="0"/>
    <n v="40"/>
    <x v="1"/>
    <n v="5"/>
    <x v="1"/>
    <x v="0"/>
    <n v="17"/>
    <x v="0"/>
    <x v="0"/>
    <x v="880"/>
    <n v="20.393696500446961"/>
    <n v="6"/>
    <s v="High"/>
    <x v="0"/>
    <n v="0.15"/>
    <x v="0"/>
    <x v="1"/>
  </r>
  <r>
    <s v="2806-BXQR"/>
    <x v="0"/>
    <x v="34"/>
    <x v="0"/>
    <x v="1"/>
    <s v="TX"/>
    <x v="0"/>
    <n v="31"/>
    <x v="0"/>
    <n v="0"/>
    <x v="1"/>
    <x v="0"/>
    <n v="45"/>
    <x v="0"/>
    <x v="0"/>
    <x v="281"/>
    <n v="42.087332318552967"/>
    <n v="1"/>
    <s v="Low"/>
    <x v="1"/>
    <n v="1.5151515151515152E-2"/>
    <x v="0"/>
    <x v="0"/>
  </r>
  <r>
    <s v="2256-BLZZ"/>
    <x v="0"/>
    <x v="51"/>
    <x v="1"/>
    <x v="1"/>
    <s v="RI"/>
    <x v="1"/>
    <n v="26"/>
    <x v="0"/>
    <n v="0"/>
    <x v="0"/>
    <x v="1"/>
    <n v="34"/>
    <x v="0"/>
    <x v="0"/>
    <x v="1329"/>
    <n v="31.77009111913139"/>
    <n v="10"/>
    <s v="High"/>
    <x v="1"/>
    <n v="1.25"/>
    <x v="2"/>
    <x v="3"/>
  </r>
  <r>
    <s v="3700-WJCG"/>
    <x v="1"/>
    <x v="9"/>
    <x v="1"/>
    <x v="1"/>
    <s v="WV"/>
    <x v="1"/>
    <n v="42"/>
    <x v="0"/>
    <n v="0"/>
    <x v="0"/>
    <x v="1"/>
    <n v="35"/>
    <x v="1"/>
    <x v="7"/>
    <x v="339"/>
    <n v="39.521886530792393"/>
    <n v="7"/>
    <s v="High"/>
    <x v="1"/>
    <n v="2.3333333333333335"/>
    <x v="0"/>
    <x v="0"/>
  </r>
  <r>
    <s v="1144-ETJW"/>
    <x v="1"/>
    <x v="8"/>
    <x v="1"/>
    <x v="1"/>
    <s v="NM"/>
    <x v="1"/>
    <n v="24"/>
    <x v="0"/>
    <n v="0"/>
    <x v="0"/>
    <x v="1"/>
    <n v="57"/>
    <x v="1"/>
    <x v="9"/>
    <x v="645"/>
    <n v="55.470664981889009"/>
    <n v="2"/>
    <s v="Low"/>
    <x v="2"/>
    <n v="1"/>
    <x v="2"/>
    <x v="2"/>
  </r>
  <r>
    <s v="5958-OQIC"/>
    <x v="0"/>
    <x v="64"/>
    <x v="2"/>
    <x v="1"/>
    <s v="WY"/>
    <x v="0"/>
    <n v="40"/>
    <x v="1"/>
    <n v="3"/>
    <x v="2"/>
    <x v="0"/>
    <n v="29"/>
    <x v="0"/>
    <x v="0"/>
    <x v="1292"/>
    <n v="28.02274445377703"/>
    <n v="1"/>
    <s v="Low"/>
    <x v="1"/>
    <n v="2.1739130434782608E-2"/>
    <x v="0"/>
    <x v="2"/>
  </r>
  <r>
    <s v="6116-YFED"/>
    <x v="1"/>
    <x v="43"/>
    <x v="4"/>
    <x v="1"/>
    <s v="ID"/>
    <x v="0"/>
    <n v="54"/>
    <x v="0"/>
    <n v="0"/>
    <x v="0"/>
    <x v="1"/>
    <n v="50"/>
    <x v="3"/>
    <x v="2"/>
    <x v="1443"/>
    <n v="55.901208661194723"/>
    <n v="3"/>
    <s v="Medium"/>
    <x v="1"/>
    <n v="0.10344827586206896"/>
    <x v="0"/>
    <x v="2"/>
  </r>
  <r>
    <s v="1206-AGGO"/>
    <x v="1"/>
    <x v="12"/>
    <x v="3"/>
    <x v="0"/>
    <s v="MN"/>
    <x v="0"/>
    <n v="40"/>
    <x v="0"/>
    <n v="0"/>
    <x v="0"/>
    <x v="1"/>
    <n v="25"/>
    <x v="1"/>
    <x v="9"/>
    <x v="501"/>
    <n v="28.527298800876629"/>
    <n v="5"/>
    <s v="Medium"/>
    <x v="1"/>
    <n v="5"/>
    <x v="0"/>
    <x v="1"/>
  </r>
  <r>
    <s v="0554-IEYJ"/>
    <x v="0"/>
    <x v="15"/>
    <x v="0"/>
    <x v="0"/>
    <s v="AR"/>
    <x v="0"/>
    <n v="58"/>
    <x v="0"/>
    <n v="0"/>
    <x v="1"/>
    <x v="1"/>
    <n v="10"/>
    <x v="0"/>
    <x v="0"/>
    <x v="1383"/>
    <n v="10.904065895845459"/>
    <n v="8"/>
    <s v="High"/>
    <x v="0"/>
    <n v="0.22222222222222221"/>
    <x v="0"/>
    <x v="0"/>
  </r>
  <r>
    <s v="4083-PDHK"/>
    <x v="0"/>
    <x v="44"/>
    <x v="1"/>
    <x v="1"/>
    <s v="IL"/>
    <x v="1"/>
    <n v="63"/>
    <x v="0"/>
    <n v="0"/>
    <x v="1"/>
    <x v="1"/>
    <n v="58"/>
    <x v="0"/>
    <x v="0"/>
    <x v="1047"/>
    <n v="64.959509343722473"/>
    <n v="10"/>
    <s v="High"/>
    <x v="2"/>
    <n v="0.16393442622950818"/>
    <x v="0"/>
    <x v="1"/>
  </r>
  <r>
    <s v="8362-WLIZ"/>
    <x v="0"/>
    <x v="58"/>
    <x v="1"/>
    <x v="0"/>
    <s v="NE"/>
    <x v="2"/>
    <n v="53"/>
    <x v="0"/>
    <n v="0"/>
    <x v="0"/>
    <x v="1"/>
    <n v="10"/>
    <x v="0"/>
    <x v="0"/>
    <x v="863"/>
    <n v="9.9400030251626923"/>
    <n v="4"/>
    <s v="Medium"/>
    <x v="0"/>
    <n v="0.125"/>
    <x v="0"/>
    <x v="1"/>
  </r>
  <r>
    <s v="5216-XVQL"/>
    <x v="1"/>
    <x v="14"/>
    <x v="2"/>
    <x v="1"/>
    <s v="MI"/>
    <x v="0"/>
    <n v="43"/>
    <x v="0"/>
    <n v="0"/>
    <x v="0"/>
    <x v="1"/>
    <n v="27"/>
    <x v="1"/>
    <x v="9"/>
    <x v="934"/>
    <n v="26.065900167458601"/>
    <n v="6"/>
    <s v="High"/>
    <x v="1"/>
    <n v="0.66666666666666663"/>
    <x v="0"/>
    <x v="1"/>
  </r>
  <r>
    <s v="6300-MVUZ"/>
    <x v="1"/>
    <x v="12"/>
    <x v="0"/>
    <x v="1"/>
    <s v="WV"/>
    <x v="0"/>
    <n v="43"/>
    <x v="0"/>
    <n v="0"/>
    <x v="0"/>
    <x v="3"/>
    <n v="26"/>
    <x v="2"/>
    <x v="16"/>
    <x v="489"/>
    <n v="22.624636569891379"/>
    <n v="2"/>
    <s v="Low"/>
    <x v="1"/>
    <n v="2"/>
    <x v="0"/>
    <x v="0"/>
  </r>
  <r>
    <s v="2381-HIOG"/>
    <x v="1"/>
    <x v="13"/>
    <x v="1"/>
    <x v="1"/>
    <s v="ID"/>
    <x v="1"/>
    <n v="73"/>
    <x v="0"/>
    <n v="0"/>
    <x v="0"/>
    <x v="1"/>
    <n v="41"/>
    <x v="2"/>
    <x v="6"/>
    <x v="467"/>
    <n v="34.714356468210802"/>
    <n v="7"/>
    <s v="High"/>
    <x v="1"/>
    <n v="0.15555555555555556"/>
    <x v="1"/>
    <x v="2"/>
  </r>
  <r>
    <s v="0512-ZPTW"/>
    <x v="0"/>
    <x v="39"/>
    <x v="1"/>
    <x v="1"/>
    <s v="KS"/>
    <x v="0"/>
    <n v="84"/>
    <x v="0"/>
    <n v="0"/>
    <x v="2"/>
    <x v="0"/>
    <n v="57"/>
    <x v="0"/>
    <x v="0"/>
    <x v="683"/>
    <n v="59.241535959111339"/>
    <n v="2"/>
    <s v="Low"/>
    <x v="2"/>
    <n v="2.8169014084507043E-2"/>
    <x v="1"/>
    <x v="1"/>
  </r>
  <r>
    <s v="9186-XZYN"/>
    <x v="0"/>
    <x v="62"/>
    <x v="1"/>
    <x v="0"/>
    <s v="AZ"/>
    <x v="0"/>
    <n v="60"/>
    <x v="0"/>
    <n v="0"/>
    <x v="1"/>
    <x v="3"/>
    <n v="8"/>
    <x v="0"/>
    <x v="0"/>
    <x v="329"/>
    <n v="7.6543914179354848"/>
    <n v="8"/>
    <s v="High"/>
    <x v="0"/>
    <n v="0.53333333333333333"/>
    <x v="0"/>
    <x v="2"/>
  </r>
  <r>
    <s v="9966-SNEI"/>
    <x v="1"/>
    <x v="12"/>
    <x v="3"/>
    <x v="1"/>
    <s v="MA"/>
    <x v="0"/>
    <n v="25"/>
    <x v="0"/>
    <n v="0"/>
    <x v="0"/>
    <x v="0"/>
    <n v="30"/>
    <x v="3"/>
    <x v="8"/>
    <x v="1272"/>
    <n v="34.41281673703493"/>
    <n v="7"/>
    <s v="High"/>
    <x v="1"/>
    <n v="7"/>
    <x v="2"/>
    <x v="3"/>
  </r>
  <r>
    <s v="0588-TXEZ"/>
    <x v="0"/>
    <x v="8"/>
    <x v="1"/>
    <x v="1"/>
    <s v="NV"/>
    <x v="0"/>
    <n v="55"/>
    <x v="0"/>
    <n v="0"/>
    <x v="0"/>
    <x v="1"/>
    <n v="36"/>
    <x v="0"/>
    <x v="0"/>
    <x v="1434"/>
    <n v="32.436650718666129"/>
    <n v="7"/>
    <s v="High"/>
    <x v="1"/>
    <n v="3.5"/>
    <x v="0"/>
    <x v="2"/>
  </r>
  <r>
    <s v="7560-EVFU"/>
    <x v="0"/>
    <x v="55"/>
    <x v="2"/>
    <x v="0"/>
    <s v="ME"/>
    <x v="1"/>
    <n v="62"/>
    <x v="0"/>
    <n v="0"/>
    <x v="1"/>
    <x v="1"/>
    <n v="8"/>
    <x v="0"/>
    <x v="0"/>
    <x v="862"/>
    <n v="8.139682803938376"/>
    <n v="10"/>
    <s v="High"/>
    <x v="0"/>
    <n v="0.19607843137254902"/>
    <x v="0"/>
    <x v="3"/>
  </r>
  <r>
    <s v="8843-HCUL"/>
    <x v="0"/>
    <x v="49"/>
    <x v="1"/>
    <x v="1"/>
    <s v="NM"/>
    <x v="1"/>
    <n v="26"/>
    <x v="1"/>
    <n v="2"/>
    <x v="2"/>
    <x v="0"/>
    <n v="19"/>
    <x v="0"/>
    <x v="0"/>
    <x v="1308"/>
    <n v="16.671264349754139"/>
    <n v="0"/>
    <s v="None"/>
    <x v="0"/>
    <n v="0"/>
    <x v="2"/>
    <x v="2"/>
  </r>
  <r>
    <s v="2782-OASB"/>
    <x v="1"/>
    <x v="51"/>
    <x v="1"/>
    <x v="1"/>
    <s v="WV"/>
    <x v="1"/>
    <n v="60"/>
    <x v="0"/>
    <n v="0"/>
    <x v="0"/>
    <x v="1"/>
    <n v="38"/>
    <x v="3"/>
    <x v="2"/>
    <x v="256"/>
    <n v="41.590515197563143"/>
    <n v="0"/>
    <s v="None"/>
    <x v="1"/>
    <n v="0"/>
    <x v="0"/>
    <x v="0"/>
  </r>
  <r>
    <s v="6403-DPQT"/>
    <x v="1"/>
    <x v="67"/>
    <x v="2"/>
    <x v="1"/>
    <s v="RI"/>
    <x v="1"/>
    <n v="27"/>
    <x v="0"/>
    <n v="0"/>
    <x v="0"/>
    <x v="1"/>
    <n v="58"/>
    <x v="1"/>
    <x v="9"/>
    <x v="1274"/>
    <n v="55.895849445116092"/>
    <n v="0"/>
    <s v="None"/>
    <x v="2"/>
    <n v="0"/>
    <x v="2"/>
    <x v="3"/>
  </r>
  <r>
    <s v="6071-CTCC"/>
    <x v="1"/>
    <x v="58"/>
    <x v="0"/>
    <x v="1"/>
    <s v="MS"/>
    <x v="1"/>
    <n v="81"/>
    <x v="0"/>
    <n v="0"/>
    <x v="0"/>
    <x v="1"/>
    <n v="49"/>
    <x v="3"/>
    <x v="8"/>
    <x v="963"/>
    <n v="40.977895522813697"/>
    <n v="8"/>
    <s v="High"/>
    <x v="1"/>
    <n v="0.25"/>
    <x v="1"/>
    <x v="0"/>
  </r>
  <r>
    <s v="4146-USUO"/>
    <x v="0"/>
    <x v="0"/>
    <x v="1"/>
    <x v="1"/>
    <s v="MI"/>
    <x v="0"/>
    <n v="32"/>
    <x v="1"/>
    <n v="5"/>
    <x v="0"/>
    <x v="1"/>
    <n v="24"/>
    <x v="0"/>
    <x v="0"/>
    <x v="525"/>
    <n v="20.705316914249739"/>
    <n v="1"/>
    <s v="Low"/>
    <x v="1"/>
    <n v="4.1666666666666664E-2"/>
    <x v="0"/>
    <x v="1"/>
  </r>
  <r>
    <s v="8475-KYYO"/>
    <x v="0"/>
    <x v="2"/>
    <x v="1"/>
    <x v="1"/>
    <s v="OK"/>
    <x v="0"/>
    <n v="60"/>
    <x v="1"/>
    <n v="3"/>
    <x v="0"/>
    <x v="1"/>
    <n v="44"/>
    <x v="0"/>
    <x v="0"/>
    <x v="1389"/>
    <n v="40.166529912946999"/>
    <n v="6"/>
    <s v="High"/>
    <x v="1"/>
    <n v="0.5"/>
    <x v="0"/>
    <x v="0"/>
  </r>
  <r>
    <s v="5712-YUDR"/>
    <x v="1"/>
    <x v="65"/>
    <x v="3"/>
    <x v="1"/>
    <s v="WA"/>
    <x v="1"/>
    <n v="41"/>
    <x v="0"/>
    <n v="0"/>
    <x v="1"/>
    <x v="0"/>
    <n v="28"/>
    <x v="1"/>
    <x v="13"/>
    <x v="247"/>
    <n v="23.285804237783541"/>
    <n v="6"/>
    <s v="High"/>
    <x v="1"/>
    <n v="0.13636363636363635"/>
    <x v="0"/>
    <x v="2"/>
  </r>
  <r>
    <s v="1004-GYWR"/>
    <x v="0"/>
    <x v="12"/>
    <x v="1"/>
    <x v="1"/>
    <s v="ID"/>
    <x v="1"/>
    <n v="65"/>
    <x v="0"/>
    <n v="0"/>
    <x v="0"/>
    <x v="3"/>
    <n v="22"/>
    <x v="0"/>
    <x v="0"/>
    <x v="701"/>
    <n v="20.409944222298058"/>
    <n v="9"/>
    <s v="High"/>
    <x v="1"/>
    <n v="9"/>
    <x v="0"/>
    <x v="2"/>
  </r>
  <r>
    <s v="1567-AXTO"/>
    <x v="0"/>
    <x v="14"/>
    <x v="1"/>
    <x v="1"/>
    <s v="FL"/>
    <x v="0"/>
    <n v="49"/>
    <x v="0"/>
    <n v="0"/>
    <x v="0"/>
    <x v="1"/>
    <n v="30"/>
    <x v="0"/>
    <x v="0"/>
    <x v="1198"/>
    <n v="34.430062848011588"/>
    <n v="4"/>
    <s v="Medium"/>
    <x v="1"/>
    <n v="0.44444444444444442"/>
    <x v="0"/>
    <x v="0"/>
  </r>
  <r>
    <s v="7567-HBWY"/>
    <x v="1"/>
    <x v="12"/>
    <x v="2"/>
    <x v="0"/>
    <s v="ND"/>
    <x v="1"/>
    <n v="27"/>
    <x v="0"/>
    <n v="0"/>
    <x v="0"/>
    <x v="1"/>
    <n v="50"/>
    <x v="1"/>
    <x v="7"/>
    <x v="1112"/>
    <n v="54.742990364022667"/>
    <n v="0"/>
    <s v="None"/>
    <x v="1"/>
    <n v="0"/>
    <x v="2"/>
    <x v="1"/>
  </r>
  <r>
    <s v="5837-ZRYT"/>
    <x v="0"/>
    <x v="0"/>
    <x v="1"/>
    <x v="0"/>
    <s v="IL"/>
    <x v="1"/>
    <n v="58"/>
    <x v="0"/>
    <n v="0"/>
    <x v="1"/>
    <x v="1"/>
    <n v="14"/>
    <x v="0"/>
    <x v="0"/>
    <x v="87"/>
    <n v="16.314908477181412"/>
    <n v="0"/>
    <s v="None"/>
    <x v="0"/>
    <n v="0"/>
    <x v="0"/>
    <x v="1"/>
  </r>
  <r>
    <s v="0168-PLEH"/>
    <x v="0"/>
    <x v="47"/>
    <x v="1"/>
    <x v="1"/>
    <s v="OH"/>
    <x v="0"/>
    <n v="63"/>
    <x v="1"/>
    <n v="2"/>
    <x v="0"/>
    <x v="1"/>
    <n v="43"/>
    <x v="0"/>
    <x v="0"/>
    <x v="1028"/>
    <n v="37.7831359759017"/>
    <n v="10"/>
    <s v="High"/>
    <x v="1"/>
    <n v="0.32258064516129031"/>
    <x v="0"/>
    <x v="1"/>
  </r>
  <r>
    <s v="2014-ZPUN"/>
    <x v="0"/>
    <x v="29"/>
    <x v="2"/>
    <x v="1"/>
    <s v="AK"/>
    <x v="0"/>
    <n v="57"/>
    <x v="1"/>
    <n v="4"/>
    <x v="2"/>
    <x v="0"/>
    <n v="35"/>
    <x v="0"/>
    <x v="0"/>
    <x v="1332"/>
    <n v="35.822567924165988"/>
    <n v="3"/>
    <s v="Medium"/>
    <x v="1"/>
    <n v="4.4776119402985072E-2"/>
    <x v="0"/>
    <x v="2"/>
  </r>
  <r>
    <s v="9882-RJVV"/>
    <x v="0"/>
    <x v="31"/>
    <x v="1"/>
    <x v="0"/>
    <s v="AZ"/>
    <x v="0"/>
    <n v="46"/>
    <x v="0"/>
    <n v="0"/>
    <x v="0"/>
    <x v="1"/>
    <n v="18"/>
    <x v="0"/>
    <x v="0"/>
    <x v="883"/>
    <n v="15.78171216895795"/>
    <n v="4"/>
    <s v="Medium"/>
    <x v="0"/>
    <n v="0.18181818181818182"/>
    <x v="0"/>
    <x v="2"/>
  </r>
  <r>
    <s v="8325-RHZI"/>
    <x v="0"/>
    <x v="33"/>
    <x v="1"/>
    <x v="1"/>
    <s v="AL"/>
    <x v="0"/>
    <n v="39"/>
    <x v="0"/>
    <n v="0"/>
    <x v="0"/>
    <x v="0"/>
    <n v="39"/>
    <x v="0"/>
    <x v="0"/>
    <x v="1176"/>
    <n v="33.926389061054103"/>
    <n v="7"/>
    <s v="High"/>
    <x v="1"/>
    <n v="0.30434782608695654"/>
    <x v="0"/>
    <x v="0"/>
  </r>
  <r>
    <s v="4068-HFUE"/>
    <x v="0"/>
    <x v="38"/>
    <x v="1"/>
    <x v="1"/>
    <s v="VA"/>
    <x v="0"/>
    <n v="33"/>
    <x v="1"/>
    <n v="2"/>
    <x v="1"/>
    <x v="0"/>
    <n v="37"/>
    <x v="0"/>
    <x v="0"/>
    <x v="374"/>
    <n v="32.064552922160182"/>
    <n v="4"/>
    <s v="Medium"/>
    <x v="1"/>
    <n v="0.25"/>
    <x v="0"/>
    <x v="0"/>
  </r>
  <r>
    <s v="2228-QCWG"/>
    <x v="0"/>
    <x v="49"/>
    <x v="1"/>
    <x v="0"/>
    <s v="NH"/>
    <x v="0"/>
    <n v="83"/>
    <x v="1"/>
    <n v="3"/>
    <x v="2"/>
    <x v="0"/>
    <n v="21"/>
    <x v="0"/>
    <x v="0"/>
    <x v="1304"/>
    <n v="17.251905205267171"/>
    <n v="4"/>
    <s v="Medium"/>
    <x v="1"/>
    <n v="7.1428571428571425E-2"/>
    <x v="1"/>
    <x v="3"/>
  </r>
  <r>
    <s v="9438-OWWG"/>
    <x v="0"/>
    <x v="5"/>
    <x v="1"/>
    <x v="1"/>
    <s v="UT"/>
    <x v="0"/>
    <n v="29"/>
    <x v="0"/>
    <n v="0"/>
    <x v="0"/>
    <x v="1"/>
    <n v="11"/>
    <x v="0"/>
    <x v="0"/>
    <x v="446"/>
    <n v="9.1709663486675534"/>
    <n v="9"/>
    <s v="High"/>
    <x v="0"/>
    <n v="0.3"/>
    <x v="2"/>
    <x v="2"/>
  </r>
  <r>
    <s v="2022-RDHU"/>
    <x v="0"/>
    <x v="8"/>
    <x v="0"/>
    <x v="1"/>
    <s v="SD"/>
    <x v="0"/>
    <n v="48"/>
    <x v="0"/>
    <n v="0"/>
    <x v="0"/>
    <x v="1"/>
    <n v="48"/>
    <x v="0"/>
    <x v="0"/>
    <x v="1102"/>
    <n v="51.274282975468267"/>
    <n v="6"/>
    <s v="High"/>
    <x v="1"/>
    <n v="3"/>
    <x v="0"/>
    <x v="1"/>
  </r>
  <r>
    <s v="1854-JEXC"/>
    <x v="0"/>
    <x v="16"/>
    <x v="1"/>
    <x v="1"/>
    <s v="MS"/>
    <x v="0"/>
    <n v="44"/>
    <x v="1"/>
    <n v="6"/>
    <x v="2"/>
    <x v="0"/>
    <n v="44"/>
    <x v="0"/>
    <x v="0"/>
    <x v="185"/>
    <n v="37.258657079257922"/>
    <n v="10"/>
    <s v="High"/>
    <x v="1"/>
    <n v="0.1388888888888889"/>
    <x v="0"/>
    <x v="0"/>
  </r>
  <r>
    <s v="7572-EAOW"/>
    <x v="1"/>
    <x v="12"/>
    <x v="3"/>
    <x v="1"/>
    <s v="NE"/>
    <x v="0"/>
    <n v="61"/>
    <x v="0"/>
    <n v="0"/>
    <x v="0"/>
    <x v="1"/>
    <n v="27"/>
    <x v="1"/>
    <x v="9"/>
    <x v="163"/>
    <n v="29.466260652096139"/>
    <n v="5"/>
    <s v="Medium"/>
    <x v="1"/>
    <n v="5"/>
    <x v="0"/>
    <x v="1"/>
  </r>
  <r>
    <s v="8098-LPQH"/>
    <x v="0"/>
    <x v="12"/>
    <x v="2"/>
    <x v="0"/>
    <s v="NE"/>
    <x v="1"/>
    <n v="52"/>
    <x v="0"/>
    <n v="0"/>
    <x v="0"/>
    <x v="1"/>
    <n v="25"/>
    <x v="0"/>
    <x v="0"/>
    <x v="58"/>
    <n v="20.139079844282609"/>
    <n v="5"/>
    <s v="Medium"/>
    <x v="1"/>
    <n v="5"/>
    <x v="0"/>
    <x v="1"/>
  </r>
  <r>
    <s v="7886-PJOM"/>
    <x v="0"/>
    <x v="45"/>
    <x v="1"/>
    <x v="1"/>
    <s v="PA"/>
    <x v="0"/>
    <n v="22"/>
    <x v="0"/>
    <n v="0"/>
    <x v="1"/>
    <x v="0"/>
    <n v="21"/>
    <x v="0"/>
    <x v="0"/>
    <x v="563"/>
    <n v="21.516295934082301"/>
    <n v="2"/>
    <s v="Low"/>
    <x v="1"/>
    <n v="0.15384615384615385"/>
    <x v="2"/>
    <x v="3"/>
  </r>
  <r>
    <s v="4655-GBNW"/>
    <x v="0"/>
    <x v="60"/>
    <x v="1"/>
    <x v="1"/>
    <s v="KY"/>
    <x v="1"/>
    <n v="29"/>
    <x v="1"/>
    <n v="3"/>
    <x v="0"/>
    <x v="1"/>
    <n v="30"/>
    <x v="0"/>
    <x v="0"/>
    <x v="203"/>
    <n v="35.267596264946498"/>
    <n v="8"/>
    <s v="High"/>
    <x v="1"/>
    <n v="0.14545454545454545"/>
    <x v="2"/>
    <x v="0"/>
  </r>
  <r>
    <s v="3407-ZQGN"/>
    <x v="1"/>
    <x v="8"/>
    <x v="5"/>
    <x v="1"/>
    <s v="MI"/>
    <x v="0"/>
    <n v="54"/>
    <x v="0"/>
    <n v="0"/>
    <x v="0"/>
    <x v="1"/>
    <n v="38"/>
    <x v="1"/>
    <x v="7"/>
    <x v="173"/>
    <n v="35.093315591355122"/>
    <n v="7"/>
    <s v="High"/>
    <x v="1"/>
    <n v="3.5"/>
    <x v="0"/>
    <x v="1"/>
  </r>
  <r>
    <s v="8863-OTTX"/>
    <x v="0"/>
    <x v="1"/>
    <x v="1"/>
    <x v="0"/>
    <s v="OR"/>
    <x v="0"/>
    <n v="67"/>
    <x v="1"/>
    <n v="6"/>
    <x v="1"/>
    <x v="1"/>
    <n v="56"/>
    <x v="0"/>
    <x v="0"/>
    <x v="119"/>
    <n v="62.004440287020778"/>
    <n v="10"/>
    <s v="High"/>
    <x v="2"/>
    <n v="0.15625"/>
    <x v="1"/>
    <x v="2"/>
  </r>
  <r>
    <s v="8578-KPVX"/>
    <x v="0"/>
    <x v="13"/>
    <x v="1"/>
    <x v="1"/>
    <s v="NJ"/>
    <x v="0"/>
    <n v="68"/>
    <x v="0"/>
    <n v="0"/>
    <x v="1"/>
    <x v="1"/>
    <n v="28"/>
    <x v="0"/>
    <x v="0"/>
    <x v="96"/>
    <n v="22.633154487054821"/>
    <n v="10"/>
    <s v="High"/>
    <x v="1"/>
    <n v="0.22222222222222221"/>
    <x v="1"/>
    <x v="3"/>
  </r>
  <r>
    <s v="0532-IOSX"/>
    <x v="1"/>
    <x v="2"/>
    <x v="3"/>
    <x v="1"/>
    <s v="KY"/>
    <x v="0"/>
    <n v="35"/>
    <x v="0"/>
    <n v="0"/>
    <x v="0"/>
    <x v="1"/>
    <n v="32"/>
    <x v="3"/>
    <x v="8"/>
    <x v="1436"/>
    <n v="37.205837968761138"/>
    <n v="3"/>
    <s v="Medium"/>
    <x v="1"/>
    <n v="0.25"/>
    <x v="0"/>
    <x v="0"/>
  </r>
  <r>
    <s v="4693-ISWA"/>
    <x v="1"/>
    <x v="68"/>
    <x v="5"/>
    <x v="0"/>
    <s v="CO"/>
    <x v="0"/>
    <n v="25"/>
    <x v="0"/>
    <n v="0"/>
    <x v="1"/>
    <x v="1"/>
    <n v="13"/>
    <x v="4"/>
    <x v="4"/>
    <x v="361"/>
    <n v="12.829924666568971"/>
    <n v="1"/>
    <s v="Low"/>
    <x v="0"/>
    <n v="2.0408163265306121E-2"/>
    <x v="2"/>
    <x v="2"/>
  </r>
  <r>
    <s v="4693-ZRKF"/>
    <x v="1"/>
    <x v="8"/>
    <x v="2"/>
    <x v="1"/>
    <s v="MS"/>
    <x v="1"/>
    <n v="45"/>
    <x v="0"/>
    <n v="0"/>
    <x v="0"/>
    <x v="1"/>
    <n v="45"/>
    <x v="2"/>
    <x v="3"/>
    <x v="445"/>
    <n v="50.590111506428521"/>
    <n v="3"/>
    <s v="Medium"/>
    <x v="1"/>
    <n v="1.5"/>
    <x v="0"/>
    <x v="0"/>
  </r>
  <r>
    <s v="1429-ONNG"/>
    <x v="0"/>
    <x v="56"/>
    <x v="1"/>
    <x v="1"/>
    <s v="IL"/>
    <x v="0"/>
    <n v="28"/>
    <x v="1"/>
    <n v="5"/>
    <x v="2"/>
    <x v="1"/>
    <n v="29"/>
    <x v="0"/>
    <x v="0"/>
    <x v="22"/>
    <n v="30.627545826225401"/>
    <n v="8"/>
    <s v="High"/>
    <x v="1"/>
    <n v="0.11764705882352941"/>
    <x v="2"/>
    <x v="1"/>
  </r>
  <r>
    <s v="9207-CGDD"/>
    <x v="0"/>
    <x v="16"/>
    <x v="1"/>
    <x v="1"/>
    <s v="MD"/>
    <x v="1"/>
    <n v="26"/>
    <x v="1"/>
    <n v="3"/>
    <x v="2"/>
    <x v="1"/>
    <n v="50"/>
    <x v="0"/>
    <x v="0"/>
    <x v="1446"/>
    <n v="44.1337001222578"/>
    <n v="4"/>
    <s v="Medium"/>
    <x v="1"/>
    <n v="5.5555555555555552E-2"/>
    <x v="2"/>
    <x v="0"/>
  </r>
  <r>
    <s v="6817-LBRM"/>
    <x v="0"/>
    <x v="16"/>
    <x v="1"/>
    <x v="0"/>
    <s v="CO"/>
    <x v="1"/>
    <n v="78"/>
    <x v="0"/>
    <n v="0"/>
    <x v="0"/>
    <x v="1"/>
    <n v="26"/>
    <x v="0"/>
    <x v="0"/>
    <x v="888"/>
    <n v="27.546408101275379"/>
    <n v="2"/>
    <s v="Low"/>
    <x v="1"/>
    <n v="2.7777777777777776E-2"/>
    <x v="1"/>
    <x v="2"/>
  </r>
  <r>
    <s v="3507-JBAN"/>
    <x v="0"/>
    <x v="42"/>
    <x v="1"/>
    <x v="0"/>
    <s v="AL"/>
    <x v="0"/>
    <n v="25"/>
    <x v="1"/>
    <n v="6"/>
    <x v="2"/>
    <x v="0"/>
    <n v="9"/>
    <x v="0"/>
    <x v="0"/>
    <x v="43"/>
    <n v="7.4628657476432458"/>
    <n v="10"/>
    <s v="High"/>
    <x v="0"/>
    <n v="0.20833333333333334"/>
    <x v="2"/>
    <x v="0"/>
  </r>
  <r>
    <s v="4067-OJLW"/>
    <x v="0"/>
    <x v="55"/>
    <x v="1"/>
    <x v="1"/>
    <s v="OR"/>
    <x v="1"/>
    <n v="35"/>
    <x v="1"/>
    <n v="2"/>
    <x v="1"/>
    <x v="1"/>
    <n v="36"/>
    <x v="0"/>
    <x v="0"/>
    <x v="963"/>
    <n v="32.207341386421419"/>
    <n v="8"/>
    <s v="High"/>
    <x v="1"/>
    <n v="0.15686274509803921"/>
    <x v="0"/>
    <x v="2"/>
  </r>
  <r>
    <s v="2090-TQWX"/>
    <x v="0"/>
    <x v="41"/>
    <x v="1"/>
    <x v="1"/>
    <s v="AR"/>
    <x v="1"/>
    <n v="34"/>
    <x v="1"/>
    <n v="6"/>
    <x v="1"/>
    <x v="1"/>
    <n v="17"/>
    <x v="0"/>
    <x v="0"/>
    <x v="154"/>
    <n v="20.138721100775982"/>
    <n v="7"/>
    <s v="High"/>
    <x v="0"/>
    <n v="0.1"/>
    <x v="0"/>
    <x v="0"/>
  </r>
  <r>
    <s v="8799-ZLON"/>
    <x v="0"/>
    <x v="72"/>
    <x v="1"/>
    <x v="1"/>
    <s v="SC"/>
    <x v="1"/>
    <n v="61"/>
    <x v="1"/>
    <n v="6"/>
    <x v="1"/>
    <x v="1"/>
    <n v="23"/>
    <x v="0"/>
    <x v="0"/>
    <x v="838"/>
    <n v="24.03898700617512"/>
    <n v="2"/>
    <s v="Low"/>
    <x v="1"/>
    <n v="2.7027027027027029E-2"/>
    <x v="0"/>
    <x v="0"/>
  </r>
  <r>
    <s v="3607-RFMJ"/>
    <x v="1"/>
    <x v="31"/>
    <x v="1"/>
    <x v="1"/>
    <s v="NH"/>
    <x v="0"/>
    <n v="27"/>
    <x v="0"/>
    <n v="0"/>
    <x v="0"/>
    <x v="3"/>
    <n v="42"/>
    <x v="1"/>
    <x v="7"/>
    <x v="621"/>
    <n v="48.549261893466728"/>
    <n v="6"/>
    <s v="High"/>
    <x v="1"/>
    <n v="0.27272727272727271"/>
    <x v="2"/>
    <x v="3"/>
  </r>
  <r>
    <s v="0411-ROHV"/>
    <x v="0"/>
    <x v="41"/>
    <x v="1"/>
    <x v="1"/>
    <s v="CO"/>
    <x v="1"/>
    <n v="19"/>
    <x v="0"/>
    <n v="0"/>
    <x v="0"/>
    <x v="1"/>
    <n v="21"/>
    <x v="0"/>
    <x v="0"/>
    <x v="27"/>
    <n v="24.112444686836511"/>
    <n v="1"/>
    <s v="Low"/>
    <x v="1"/>
    <n v="1.4285714285714285E-2"/>
    <x v="2"/>
    <x v="2"/>
  </r>
  <r>
    <s v="5867-CALM"/>
    <x v="0"/>
    <x v="43"/>
    <x v="1"/>
    <x v="0"/>
    <s v="WV"/>
    <x v="1"/>
    <n v="60"/>
    <x v="0"/>
    <n v="0"/>
    <x v="0"/>
    <x v="1"/>
    <n v="29"/>
    <x v="0"/>
    <x v="0"/>
    <x v="970"/>
    <n v="27.9588690973589"/>
    <n v="2"/>
    <s v="Low"/>
    <x v="1"/>
    <n v="6.8965517241379309E-2"/>
    <x v="0"/>
    <x v="0"/>
  </r>
  <r>
    <s v="5522-OYZW"/>
    <x v="0"/>
    <x v="39"/>
    <x v="2"/>
    <x v="0"/>
    <s v="ND"/>
    <x v="0"/>
    <n v="63"/>
    <x v="0"/>
    <n v="0"/>
    <x v="2"/>
    <x v="1"/>
    <n v="50"/>
    <x v="0"/>
    <x v="0"/>
    <x v="1032"/>
    <n v="43.445455206932102"/>
    <n v="6"/>
    <s v="High"/>
    <x v="1"/>
    <n v="8.4507042253521125E-2"/>
    <x v="0"/>
    <x v="1"/>
  </r>
  <r>
    <s v="3051-ZJYU"/>
    <x v="0"/>
    <x v="33"/>
    <x v="1"/>
    <x v="1"/>
    <s v="MN"/>
    <x v="1"/>
    <n v="27"/>
    <x v="0"/>
    <n v="0"/>
    <x v="0"/>
    <x v="0"/>
    <n v="33"/>
    <x v="0"/>
    <x v="0"/>
    <x v="412"/>
    <n v="38.767030028713698"/>
    <n v="10"/>
    <s v="High"/>
    <x v="1"/>
    <n v="0.43478260869565216"/>
    <x v="2"/>
    <x v="1"/>
  </r>
  <r>
    <s v="0652-BFYF"/>
    <x v="0"/>
    <x v="60"/>
    <x v="1"/>
    <x v="0"/>
    <s v="IA"/>
    <x v="1"/>
    <n v="56"/>
    <x v="1"/>
    <n v="6"/>
    <x v="1"/>
    <x v="1"/>
    <n v="44"/>
    <x v="0"/>
    <x v="0"/>
    <x v="507"/>
    <n v="50.26928764485136"/>
    <n v="7"/>
    <s v="High"/>
    <x v="1"/>
    <n v="0.12727272727272726"/>
    <x v="0"/>
    <x v="1"/>
  </r>
  <r>
    <s v="2850-CLVV"/>
    <x v="0"/>
    <x v="9"/>
    <x v="2"/>
    <x v="1"/>
    <s v="VA"/>
    <x v="1"/>
    <n v="68"/>
    <x v="0"/>
    <n v="0"/>
    <x v="0"/>
    <x v="3"/>
    <n v="33"/>
    <x v="0"/>
    <x v="0"/>
    <x v="1200"/>
    <n v="36.042084398784517"/>
    <n v="1"/>
    <s v="Low"/>
    <x v="1"/>
    <n v="0.33333333333333331"/>
    <x v="1"/>
    <x v="0"/>
  </r>
  <r>
    <s v="9962-KMFR"/>
    <x v="0"/>
    <x v="38"/>
    <x v="0"/>
    <x v="1"/>
    <s v="NH"/>
    <x v="1"/>
    <n v="57"/>
    <x v="0"/>
    <n v="0"/>
    <x v="0"/>
    <x v="1"/>
    <n v="38"/>
    <x v="0"/>
    <x v="0"/>
    <x v="366"/>
    <n v="40.074470099459532"/>
    <n v="7"/>
    <s v="High"/>
    <x v="1"/>
    <n v="0.4375"/>
    <x v="0"/>
    <x v="3"/>
  </r>
  <r>
    <s v="3124-HOCS"/>
    <x v="0"/>
    <x v="16"/>
    <x v="1"/>
    <x v="1"/>
    <s v="ID"/>
    <x v="1"/>
    <n v="22"/>
    <x v="1"/>
    <n v="2"/>
    <x v="2"/>
    <x v="0"/>
    <n v="33"/>
    <x v="0"/>
    <x v="0"/>
    <x v="591"/>
    <n v="29.785484406885459"/>
    <n v="9"/>
    <s v="High"/>
    <x v="1"/>
    <n v="0.125"/>
    <x v="2"/>
    <x v="2"/>
  </r>
  <r>
    <s v="9298-QPFC"/>
    <x v="1"/>
    <x v="12"/>
    <x v="2"/>
    <x v="1"/>
    <s v="MS"/>
    <x v="0"/>
    <n v="46"/>
    <x v="0"/>
    <n v="0"/>
    <x v="0"/>
    <x v="0"/>
    <n v="34"/>
    <x v="4"/>
    <x v="14"/>
    <x v="1343"/>
    <n v="36.741842206761767"/>
    <n v="3"/>
    <s v="Medium"/>
    <x v="1"/>
    <n v="3"/>
    <x v="0"/>
    <x v="0"/>
  </r>
  <r>
    <s v="5611-KBYS"/>
    <x v="0"/>
    <x v="23"/>
    <x v="1"/>
    <x v="1"/>
    <s v="CT"/>
    <x v="0"/>
    <n v="29"/>
    <x v="0"/>
    <n v="0"/>
    <x v="0"/>
    <x v="1"/>
    <n v="30"/>
    <x v="0"/>
    <x v="0"/>
    <x v="308"/>
    <n v="32.51402962153383"/>
    <n v="6"/>
    <s v="High"/>
    <x v="1"/>
    <n v="0.13953488372093023"/>
    <x v="2"/>
    <x v="3"/>
  </r>
  <r>
    <s v="8116-IXXG"/>
    <x v="0"/>
    <x v="10"/>
    <x v="1"/>
    <x v="1"/>
    <s v="MI"/>
    <x v="1"/>
    <n v="30"/>
    <x v="0"/>
    <n v="0"/>
    <x v="0"/>
    <x v="1"/>
    <n v="30"/>
    <x v="0"/>
    <x v="0"/>
    <x v="1219"/>
    <n v="28.35533059178454"/>
    <n v="3"/>
    <s v="Medium"/>
    <x v="1"/>
    <n v="7.4999999999999997E-2"/>
    <x v="0"/>
    <x v="1"/>
  </r>
  <r>
    <s v="6528-ISUY"/>
    <x v="1"/>
    <x v="4"/>
    <x v="2"/>
    <x v="1"/>
    <s v="MT"/>
    <x v="1"/>
    <n v="27"/>
    <x v="0"/>
    <n v="0"/>
    <x v="0"/>
    <x v="1"/>
    <n v="42"/>
    <x v="5"/>
    <x v="5"/>
    <x v="434"/>
    <n v="46.101861773223"/>
    <n v="4"/>
    <s v="Medium"/>
    <x v="1"/>
    <n v="0.10526315789473684"/>
    <x v="2"/>
    <x v="2"/>
  </r>
  <r>
    <s v="5851-UYMJ"/>
    <x v="0"/>
    <x v="41"/>
    <x v="1"/>
    <x v="0"/>
    <s v="MA"/>
    <x v="1"/>
    <n v="24"/>
    <x v="0"/>
    <n v="0"/>
    <x v="2"/>
    <x v="0"/>
    <n v="10"/>
    <x v="0"/>
    <x v="0"/>
    <x v="201"/>
    <n v="9.2387566949516398"/>
    <n v="8"/>
    <s v="High"/>
    <x v="0"/>
    <n v="0.11428571428571428"/>
    <x v="2"/>
    <x v="3"/>
  </r>
  <r>
    <s v="9667-DPKR"/>
    <x v="1"/>
    <x v="43"/>
    <x v="0"/>
    <x v="0"/>
    <s v="IN"/>
    <x v="1"/>
    <n v="75"/>
    <x v="0"/>
    <n v="0"/>
    <x v="0"/>
    <x v="1"/>
    <n v="60"/>
    <x v="4"/>
    <x v="15"/>
    <x v="197"/>
    <n v="68.621959738513681"/>
    <n v="5"/>
    <s v="Medium"/>
    <x v="2"/>
    <n v="0.17241379310344829"/>
    <x v="1"/>
    <x v="1"/>
  </r>
  <r>
    <s v="0521-IEZA"/>
    <x v="0"/>
    <x v="11"/>
    <x v="0"/>
    <x v="0"/>
    <s v="NE"/>
    <x v="1"/>
    <n v="43"/>
    <x v="1"/>
    <n v="4"/>
    <x v="2"/>
    <x v="0"/>
    <n v="13"/>
    <x v="0"/>
    <x v="0"/>
    <x v="753"/>
    <n v="15.28249825555945"/>
    <n v="10"/>
    <s v="High"/>
    <x v="0"/>
    <n v="2"/>
    <x v="0"/>
    <x v="1"/>
  </r>
  <r>
    <s v="6793-APLK"/>
    <x v="0"/>
    <x v="4"/>
    <x v="1"/>
    <x v="1"/>
    <s v="PA"/>
    <x v="1"/>
    <n v="29"/>
    <x v="0"/>
    <n v="0"/>
    <x v="1"/>
    <x v="0"/>
    <n v="16"/>
    <x v="0"/>
    <x v="0"/>
    <x v="1158"/>
    <n v="16.122495941528751"/>
    <n v="5"/>
    <s v="Medium"/>
    <x v="0"/>
    <n v="0.13157894736842105"/>
    <x v="2"/>
    <x v="3"/>
  </r>
  <r>
    <s v="5741-TGXD"/>
    <x v="0"/>
    <x v="28"/>
    <x v="1"/>
    <x v="0"/>
    <s v="ID"/>
    <x v="0"/>
    <n v="67"/>
    <x v="0"/>
    <n v="0"/>
    <x v="1"/>
    <x v="0"/>
    <n v="7"/>
    <x v="0"/>
    <x v="0"/>
    <x v="1447"/>
    <n v="6.4310130147690518"/>
    <n v="1"/>
    <s v="Low"/>
    <x v="0"/>
    <n v="5.8823529411764705E-2"/>
    <x v="1"/>
    <x v="2"/>
  </r>
  <r>
    <s v="6307-TNXU"/>
    <x v="0"/>
    <x v="35"/>
    <x v="1"/>
    <x v="1"/>
    <s v="VA"/>
    <x v="0"/>
    <n v="63"/>
    <x v="0"/>
    <n v="0"/>
    <x v="1"/>
    <x v="0"/>
    <n v="32"/>
    <x v="0"/>
    <x v="0"/>
    <x v="683"/>
    <n v="30.571661186092921"/>
    <n v="6"/>
    <s v="High"/>
    <x v="1"/>
    <n v="0.24"/>
    <x v="0"/>
    <x v="0"/>
  </r>
  <r>
    <s v="1978-ZJGT"/>
    <x v="0"/>
    <x v="1"/>
    <x v="1"/>
    <x v="1"/>
    <s v="OR"/>
    <x v="1"/>
    <n v="54"/>
    <x v="0"/>
    <n v="0"/>
    <x v="2"/>
    <x v="0"/>
    <n v="45"/>
    <x v="0"/>
    <x v="0"/>
    <x v="718"/>
    <n v="47.119113752856109"/>
    <n v="8"/>
    <s v="High"/>
    <x v="1"/>
    <n v="0.125"/>
    <x v="0"/>
    <x v="2"/>
  </r>
  <r>
    <s v="0838-JYXF"/>
    <x v="0"/>
    <x v="47"/>
    <x v="1"/>
    <x v="1"/>
    <s v="SD"/>
    <x v="0"/>
    <n v="62"/>
    <x v="0"/>
    <n v="0"/>
    <x v="2"/>
    <x v="1"/>
    <n v="32"/>
    <x v="0"/>
    <x v="0"/>
    <x v="479"/>
    <n v="33.631074779646539"/>
    <n v="3"/>
    <s v="Medium"/>
    <x v="1"/>
    <n v="9.6774193548387094E-2"/>
    <x v="0"/>
    <x v="1"/>
  </r>
  <r>
    <s v="8713-JVYM"/>
    <x v="1"/>
    <x v="12"/>
    <x v="1"/>
    <x v="1"/>
    <s v="WV"/>
    <x v="0"/>
    <n v="67"/>
    <x v="0"/>
    <n v="0"/>
    <x v="0"/>
    <x v="0"/>
    <n v="10"/>
    <x v="1"/>
    <x v="7"/>
    <x v="156"/>
    <n v="8.0332786690657727"/>
    <n v="3"/>
    <s v="Medium"/>
    <x v="0"/>
    <n v="3"/>
    <x v="1"/>
    <x v="0"/>
  </r>
  <r>
    <s v="7870-AMEI"/>
    <x v="0"/>
    <x v="13"/>
    <x v="1"/>
    <x v="0"/>
    <s v="SD"/>
    <x v="1"/>
    <n v="20"/>
    <x v="0"/>
    <n v="0"/>
    <x v="0"/>
    <x v="1"/>
    <n v="11"/>
    <x v="0"/>
    <x v="0"/>
    <x v="795"/>
    <n v="12.04787990008847"/>
    <n v="4"/>
    <s v="Medium"/>
    <x v="0"/>
    <n v="8.8888888888888892E-2"/>
    <x v="2"/>
    <x v="1"/>
  </r>
  <r>
    <s v="0459-BEFD"/>
    <x v="0"/>
    <x v="0"/>
    <x v="1"/>
    <x v="1"/>
    <s v="AZ"/>
    <x v="0"/>
    <n v="45"/>
    <x v="0"/>
    <n v="0"/>
    <x v="1"/>
    <x v="1"/>
    <n v="23"/>
    <x v="0"/>
    <x v="0"/>
    <x v="798"/>
    <n v="18.767990380891749"/>
    <n v="6"/>
    <s v="High"/>
    <x v="1"/>
    <n v="0.25"/>
    <x v="0"/>
    <x v="2"/>
  </r>
  <r>
    <s v="6335-SWMI"/>
    <x v="1"/>
    <x v="37"/>
    <x v="4"/>
    <x v="1"/>
    <s v="IL"/>
    <x v="1"/>
    <n v="71"/>
    <x v="0"/>
    <n v="0"/>
    <x v="0"/>
    <x v="1"/>
    <n v="48"/>
    <x v="1"/>
    <x v="9"/>
    <x v="285"/>
    <n v="57.047601588836329"/>
    <n v="5"/>
    <s v="Medium"/>
    <x v="1"/>
    <n v="0.7142857142857143"/>
    <x v="1"/>
    <x v="1"/>
  </r>
  <r>
    <s v="1004-EAPW"/>
    <x v="0"/>
    <x v="59"/>
    <x v="1"/>
    <x v="1"/>
    <s v="WY"/>
    <x v="1"/>
    <n v="37"/>
    <x v="0"/>
    <n v="0"/>
    <x v="1"/>
    <x v="0"/>
    <n v="42"/>
    <x v="0"/>
    <x v="0"/>
    <x v="1351"/>
    <n v="39.033230039125172"/>
    <n v="5"/>
    <s v="Medium"/>
    <x v="1"/>
    <n v="0.1"/>
    <x v="0"/>
    <x v="2"/>
  </r>
  <r>
    <s v="7945-ZZLZ"/>
    <x v="0"/>
    <x v="37"/>
    <x v="1"/>
    <x v="0"/>
    <s v="WY"/>
    <x v="0"/>
    <n v="46"/>
    <x v="0"/>
    <n v="0"/>
    <x v="0"/>
    <x v="0"/>
    <n v="7"/>
    <x v="0"/>
    <x v="0"/>
    <x v="751"/>
    <n v="8.2190574491540147"/>
    <n v="8"/>
    <s v="High"/>
    <x v="0"/>
    <n v="1.1428571428571428"/>
    <x v="0"/>
    <x v="2"/>
  </r>
  <r>
    <s v="9673-WVTZ"/>
    <x v="0"/>
    <x v="26"/>
    <x v="1"/>
    <x v="1"/>
    <s v="MO"/>
    <x v="1"/>
    <n v="44"/>
    <x v="0"/>
    <n v="0"/>
    <x v="0"/>
    <x v="0"/>
    <n v="24"/>
    <x v="0"/>
    <x v="0"/>
    <x v="277"/>
    <n v="27.523182276581309"/>
    <n v="9"/>
    <s v="High"/>
    <x v="1"/>
    <n v="0.42857142857142855"/>
    <x v="0"/>
    <x v="1"/>
  </r>
  <r>
    <s v="9361-SUXZ"/>
    <x v="0"/>
    <x v="48"/>
    <x v="2"/>
    <x v="0"/>
    <s v="MT"/>
    <x v="0"/>
    <n v="32"/>
    <x v="1"/>
    <n v="2"/>
    <x v="0"/>
    <x v="0"/>
    <n v="6"/>
    <x v="0"/>
    <x v="0"/>
    <x v="169"/>
    <n v="5.0101192279924076"/>
    <n v="1"/>
    <s v="Low"/>
    <x v="0"/>
    <n v="0.05"/>
    <x v="0"/>
    <x v="2"/>
  </r>
  <r>
    <s v="0803-WVCJ"/>
    <x v="1"/>
    <x v="12"/>
    <x v="2"/>
    <x v="1"/>
    <s v="IA"/>
    <x v="0"/>
    <n v="22"/>
    <x v="0"/>
    <n v="0"/>
    <x v="0"/>
    <x v="0"/>
    <n v="31"/>
    <x v="2"/>
    <x v="19"/>
    <x v="515"/>
    <n v="27.986912825092318"/>
    <n v="6"/>
    <s v="High"/>
    <x v="1"/>
    <n v="6"/>
    <x v="2"/>
    <x v="1"/>
  </r>
  <r>
    <s v="2532-FVSD"/>
    <x v="1"/>
    <x v="67"/>
    <x v="5"/>
    <x v="0"/>
    <s v="IL"/>
    <x v="1"/>
    <n v="24"/>
    <x v="0"/>
    <n v="0"/>
    <x v="0"/>
    <x v="1"/>
    <n v="42"/>
    <x v="5"/>
    <x v="19"/>
    <x v="1165"/>
    <n v="44.479771861977397"/>
    <n v="4"/>
    <s v="Medium"/>
    <x v="1"/>
    <n v="0.11428571428571428"/>
    <x v="2"/>
    <x v="1"/>
  </r>
  <r>
    <s v="2257-JVHA"/>
    <x v="0"/>
    <x v="29"/>
    <x v="1"/>
    <x v="1"/>
    <s v="RI"/>
    <x v="0"/>
    <n v="36"/>
    <x v="0"/>
    <n v="0"/>
    <x v="1"/>
    <x v="1"/>
    <n v="59"/>
    <x v="0"/>
    <x v="0"/>
    <x v="344"/>
    <n v="58.223922105662353"/>
    <n v="8"/>
    <s v="High"/>
    <x v="2"/>
    <n v="0.11940298507462686"/>
    <x v="0"/>
    <x v="3"/>
  </r>
  <r>
    <s v="6014-SKSQ"/>
    <x v="0"/>
    <x v="45"/>
    <x v="1"/>
    <x v="1"/>
    <s v="WA"/>
    <x v="0"/>
    <n v="56"/>
    <x v="0"/>
    <n v="0"/>
    <x v="0"/>
    <x v="1"/>
    <n v="37"/>
    <x v="0"/>
    <x v="0"/>
    <x v="95"/>
    <n v="40.505662340848822"/>
    <n v="5"/>
    <s v="Medium"/>
    <x v="1"/>
    <n v="0.38461538461538464"/>
    <x v="0"/>
    <x v="2"/>
  </r>
  <r>
    <s v="7783-OAIM"/>
    <x v="1"/>
    <x v="9"/>
    <x v="3"/>
    <x v="1"/>
    <s v="HI"/>
    <x v="0"/>
    <n v="64"/>
    <x v="0"/>
    <n v="0"/>
    <x v="0"/>
    <x v="1"/>
    <n v="31"/>
    <x v="3"/>
    <x v="8"/>
    <x v="1444"/>
    <n v="26.964303567727971"/>
    <n v="4"/>
    <s v="Medium"/>
    <x v="1"/>
    <n v="1.3333333333333333"/>
    <x v="0"/>
    <x v="2"/>
  </r>
  <r>
    <s v="6109-CIZC"/>
    <x v="0"/>
    <x v="12"/>
    <x v="1"/>
    <x v="1"/>
    <s v="DC"/>
    <x v="1"/>
    <n v="30"/>
    <x v="0"/>
    <n v="0"/>
    <x v="0"/>
    <x v="0"/>
    <n v="13"/>
    <x v="0"/>
    <x v="0"/>
    <x v="636"/>
    <n v="14.43752908295858"/>
    <n v="7"/>
    <s v="High"/>
    <x v="0"/>
    <n v="7"/>
    <x v="0"/>
    <x v="0"/>
  </r>
  <r>
    <s v="8997-HFUG"/>
    <x v="0"/>
    <x v="22"/>
    <x v="1"/>
    <x v="1"/>
    <s v="TN"/>
    <x v="0"/>
    <n v="45"/>
    <x v="0"/>
    <n v="0"/>
    <x v="0"/>
    <x v="1"/>
    <n v="31"/>
    <x v="0"/>
    <x v="0"/>
    <x v="842"/>
    <n v="35.332831698178317"/>
    <n v="8"/>
    <s v="High"/>
    <x v="1"/>
    <n v="0.72727272727272729"/>
    <x v="0"/>
    <x v="0"/>
  </r>
  <r>
    <s v="3565-TMCB"/>
    <x v="0"/>
    <x v="15"/>
    <x v="0"/>
    <x v="1"/>
    <s v="WV"/>
    <x v="0"/>
    <n v="41"/>
    <x v="1"/>
    <n v="5"/>
    <x v="0"/>
    <x v="0"/>
    <n v="28"/>
    <x v="0"/>
    <x v="0"/>
    <x v="1117"/>
    <n v="23.680003469356809"/>
    <n v="7"/>
    <s v="High"/>
    <x v="1"/>
    <n v="0.19444444444444445"/>
    <x v="0"/>
    <x v="0"/>
  </r>
  <r>
    <s v="4991-KDKC"/>
    <x v="0"/>
    <x v="8"/>
    <x v="0"/>
    <x v="0"/>
    <s v="PA"/>
    <x v="1"/>
    <n v="34"/>
    <x v="0"/>
    <n v="0"/>
    <x v="0"/>
    <x v="0"/>
    <n v="8"/>
    <x v="0"/>
    <x v="0"/>
    <x v="388"/>
    <n v="8.498159204354506"/>
    <n v="8"/>
    <s v="High"/>
    <x v="0"/>
    <n v="4"/>
    <x v="0"/>
    <x v="3"/>
  </r>
  <r>
    <s v="3143-GXWY"/>
    <x v="0"/>
    <x v="64"/>
    <x v="1"/>
    <x v="1"/>
    <s v="VA"/>
    <x v="0"/>
    <n v="29"/>
    <x v="0"/>
    <n v="0"/>
    <x v="0"/>
    <x v="0"/>
    <n v="37"/>
    <x v="0"/>
    <x v="0"/>
    <x v="925"/>
    <n v="31.840981887070591"/>
    <n v="10"/>
    <s v="High"/>
    <x v="1"/>
    <n v="0.21739130434782608"/>
    <x v="2"/>
    <x v="0"/>
  </r>
  <r>
    <s v="2249-BCVL"/>
    <x v="0"/>
    <x v="8"/>
    <x v="0"/>
    <x v="1"/>
    <s v="NV"/>
    <x v="0"/>
    <n v="28"/>
    <x v="0"/>
    <n v="0"/>
    <x v="0"/>
    <x v="1"/>
    <n v="27"/>
    <x v="0"/>
    <x v="0"/>
    <x v="645"/>
    <n v="22.192677560655302"/>
    <n v="9"/>
    <s v="High"/>
    <x v="1"/>
    <n v="4.5"/>
    <x v="2"/>
    <x v="2"/>
  </r>
  <r>
    <s v="6294-ZCHL"/>
    <x v="0"/>
    <x v="41"/>
    <x v="1"/>
    <x v="1"/>
    <s v="FL"/>
    <x v="1"/>
    <n v="46"/>
    <x v="1"/>
    <n v="3"/>
    <x v="2"/>
    <x v="0"/>
    <n v="26"/>
    <x v="0"/>
    <x v="0"/>
    <x v="67"/>
    <n v="28.285656576525231"/>
    <n v="1"/>
    <s v="Low"/>
    <x v="1"/>
    <n v="1.4285714285714285E-2"/>
    <x v="0"/>
    <x v="0"/>
  </r>
  <r>
    <s v="9480-RQQX"/>
    <x v="0"/>
    <x v="3"/>
    <x v="1"/>
    <x v="1"/>
    <s v="WA"/>
    <x v="1"/>
    <n v="28"/>
    <x v="0"/>
    <n v="0"/>
    <x v="1"/>
    <x v="1"/>
    <n v="76"/>
    <x v="0"/>
    <x v="0"/>
    <x v="1094"/>
    <n v="64.944978801519611"/>
    <n v="6"/>
    <s v="High"/>
    <x v="2"/>
    <n v="8.6956521739130432E-2"/>
    <x v="2"/>
    <x v="2"/>
  </r>
  <r>
    <s v="6438-UMPT"/>
    <x v="1"/>
    <x v="4"/>
    <x v="1"/>
    <x v="1"/>
    <s v="CO"/>
    <x v="0"/>
    <n v="64"/>
    <x v="0"/>
    <n v="0"/>
    <x v="0"/>
    <x v="1"/>
    <n v="49"/>
    <x v="2"/>
    <x v="6"/>
    <x v="844"/>
    <n v="41.422013274074459"/>
    <n v="7"/>
    <s v="High"/>
    <x v="1"/>
    <n v="0.18421052631578946"/>
    <x v="0"/>
    <x v="2"/>
  </r>
  <r>
    <s v="3797-KBSC"/>
    <x v="0"/>
    <x v="39"/>
    <x v="1"/>
    <x v="1"/>
    <s v="MT"/>
    <x v="1"/>
    <n v="48"/>
    <x v="0"/>
    <n v="0"/>
    <x v="1"/>
    <x v="0"/>
    <n v="31"/>
    <x v="0"/>
    <x v="0"/>
    <x v="1267"/>
    <n v="26.360241800170119"/>
    <n v="3"/>
    <s v="Medium"/>
    <x v="1"/>
    <n v="4.2253521126760563E-2"/>
    <x v="0"/>
    <x v="2"/>
  </r>
  <r>
    <s v="1830-CPXJ"/>
    <x v="0"/>
    <x v="13"/>
    <x v="2"/>
    <x v="1"/>
    <s v="DE"/>
    <x v="1"/>
    <n v="44"/>
    <x v="0"/>
    <n v="0"/>
    <x v="0"/>
    <x v="1"/>
    <n v="27"/>
    <x v="0"/>
    <x v="0"/>
    <x v="777"/>
    <n v="25.577582716862189"/>
    <n v="4"/>
    <s v="Medium"/>
    <x v="1"/>
    <n v="8.8888888888888892E-2"/>
    <x v="0"/>
    <x v="0"/>
  </r>
  <r>
    <s v="9174-OYZD"/>
    <x v="0"/>
    <x v="23"/>
    <x v="1"/>
    <x v="1"/>
    <s v="TX"/>
    <x v="1"/>
    <n v="56"/>
    <x v="0"/>
    <n v="0"/>
    <x v="0"/>
    <x v="1"/>
    <n v="61"/>
    <x v="0"/>
    <x v="0"/>
    <x v="848"/>
    <n v="71.044641752025044"/>
    <n v="5"/>
    <s v="Medium"/>
    <x v="2"/>
    <n v="0.11627906976744186"/>
    <x v="0"/>
    <x v="0"/>
  </r>
  <r>
    <s v="9002-VKFY"/>
    <x v="0"/>
    <x v="11"/>
    <x v="1"/>
    <x v="0"/>
    <s v="UT"/>
    <x v="1"/>
    <n v="56"/>
    <x v="1"/>
    <n v="2"/>
    <x v="0"/>
    <x v="3"/>
    <n v="10"/>
    <x v="0"/>
    <x v="0"/>
    <x v="368"/>
    <n v="8.0695493953119897"/>
    <n v="10"/>
    <s v="High"/>
    <x v="0"/>
    <n v="2"/>
    <x v="0"/>
    <x v="2"/>
  </r>
  <r>
    <s v="3990-MCLL"/>
    <x v="1"/>
    <x v="9"/>
    <x v="0"/>
    <x v="1"/>
    <s v="PA"/>
    <x v="1"/>
    <n v="45"/>
    <x v="0"/>
    <n v="0"/>
    <x v="0"/>
    <x v="1"/>
    <n v="55"/>
    <x v="5"/>
    <x v="5"/>
    <x v="431"/>
    <n v="65.808378685792647"/>
    <n v="0"/>
    <s v="None"/>
    <x v="2"/>
    <n v="0"/>
    <x v="0"/>
    <x v="3"/>
  </r>
  <r>
    <s v="6742-IGAH"/>
    <x v="0"/>
    <x v="41"/>
    <x v="2"/>
    <x v="1"/>
    <s v="MO"/>
    <x v="1"/>
    <n v="38"/>
    <x v="0"/>
    <n v="0"/>
    <x v="2"/>
    <x v="0"/>
    <n v="56"/>
    <x v="0"/>
    <x v="0"/>
    <x v="6"/>
    <n v="51.078099692479803"/>
    <n v="6"/>
    <s v="High"/>
    <x v="2"/>
    <n v="8.5714285714285715E-2"/>
    <x v="0"/>
    <x v="1"/>
  </r>
  <r>
    <s v="1095-BAWV"/>
    <x v="0"/>
    <x v="38"/>
    <x v="2"/>
    <x v="1"/>
    <s v="MA"/>
    <x v="0"/>
    <n v="58"/>
    <x v="0"/>
    <n v="0"/>
    <x v="0"/>
    <x v="1"/>
    <n v="55"/>
    <x v="0"/>
    <x v="0"/>
    <x v="232"/>
    <n v="54.914636879268471"/>
    <n v="0"/>
    <s v="None"/>
    <x v="2"/>
    <n v="0"/>
    <x v="0"/>
    <x v="3"/>
  </r>
  <r>
    <s v="1020-ZESJ"/>
    <x v="1"/>
    <x v="1"/>
    <x v="3"/>
    <x v="0"/>
    <s v="DC"/>
    <x v="1"/>
    <n v="64"/>
    <x v="0"/>
    <n v="0"/>
    <x v="0"/>
    <x v="1"/>
    <n v="68"/>
    <x v="3"/>
    <x v="8"/>
    <x v="382"/>
    <n v="66.683388643532084"/>
    <n v="10"/>
    <s v="High"/>
    <x v="2"/>
    <n v="0.15625"/>
    <x v="0"/>
    <x v="0"/>
  </r>
  <r>
    <s v="6893-XFBQ"/>
    <x v="1"/>
    <x v="53"/>
    <x v="0"/>
    <x v="1"/>
    <s v="HI"/>
    <x v="1"/>
    <n v="21"/>
    <x v="0"/>
    <n v="0"/>
    <x v="0"/>
    <x v="1"/>
    <n v="58"/>
    <x v="1"/>
    <x v="7"/>
    <x v="398"/>
    <n v="49.669333687247438"/>
    <n v="3"/>
    <s v="Medium"/>
    <x v="2"/>
    <n v="7.1428571428571425E-2"/>
    <x v="2"/>
    <x v="2"/>
  </r>
  <r>
    <s v="2423-QXEC"/>
    <x v="1"/>
    <x v="15"/>
    <x v="2"/>
    <x v="1"/>
    <s v="KS"/>
    <x v="1"/>
    <n v="82"/>
    <x v="0"/>
    <n v="0"/>
    <x v="0"/>
    <x v="1"/>
    <n v="59"/>
    <x v="4"/>
    <x v="10"/>
    <x v="1005"/>
    <n v="65.940758130692558"/>
    <n v="2"/>
    <s v="Low"/>
    <x v="2"/>
    <n v="5.5555555555555552E-2"/>
    <x v="1"/>
    <x v="1"/>
  </r>
  <r>
    <s v="3799-UROV"/>
    <x v="1"/>
    <x v="8"/>
    <x v="5"/>
    <x v="1"/>
    <s v="NY"/>
    <x v="1"/>
    <n v="33"/>
    <x v="0"/>
    <n v="0"/>
    <x v="0"/>
    <x v="1"/>
    <n v="57"/>
    <x v="2"/>
    <x v="21"/>
    <x v="680"/>
    <n v="62.079972932863662"/>
    <n v="4"/>
    <s v="Medium"/>
    <x v="2"/>
    <n v="2"/>
    <x v="0"/>
    <x v="3"/>
  </r>
  <r>
    <s v="4646-BFTH"/>
    <x v="0"/>
    <x v="54"/>
    <x v="1"/>
    <x v="1"/>
    <s v="HI"/>
    <x v="0"/>
    <n v="68"/>
    <x v="0"/>
    <n v="0"/>
    <x v="2"/>
    <x v="0"/>
    <n v="21"/>
    <x v="0"/>
    <x v="0"/>
    <x v="786"/>
    <n v="20.71401879868651"/>
    <n v="5"/>
    <s v="Medium"/>
    <x v="1"/>
    <n v="0.5"/>
    <x v="1"/>
    <x v="2"/>
  </r>
  <r>
    <s v="6316-XQZV"/>
    <x v="0"/>
    <x v="33"/>
    <x v="3"/>
    <x v="1"/>
    <s v="CT"/>
    <x v="0"/>
    <n v="68"/>
    <x v="1"/>
    <n v="6"/>
    <x v="2"/>
    <x v="1"/>
    <n v="23"/>
    <x v="0"/>
    <x v="0"/>
    <x v="1179"/>
    <n v="25.579794371386409"/>
    <n v="7"/>
    <s v="High"/>
    <x v="1"/>
    <n v="0.30434782608695654"/>
    <x v="1"/>
    <x v="3"/>
  </r>
  <r>
    <s v="1933-RXVO"/>
    <x v="1"/>
    <x v="2"/>
    <x v="4"/>
    <x v="1"/>
    <s v="NJ"/>
    <x v="0"/>
    <n v="66"/>
    <x v="0"/>
    <n v="0"/>
    <x v="0"/>
    <x v="1"/>
    <n v="33"/>
    <x v="3"/>
    <x v="8"/>
    <x v="507"/>
    <n v="32.256360752303912"/>
    <n v="3"/>
    <s v="Medium"/>
    <x v="1"/>
    <n v="0.25"/>
    <x v="1"/>
    <x v="3"/>
  </r>
  <r>
    <s v="5967-WLQQ"/>
    <x v="0"/>
    <x v="74"/>
    <x v="1"/>
    <x v="1"/>
    <s v="MD"/>
    <x v="1"/>
    <n v="52"/>
    <x v="1"/>
    <n v="6"/>
    <x v="2"/>
    <x v="1"/>
    <n v="35"/>
    <x v="0"/>
    <x v="0"/>
    <x v="110"/>
    <n v="28.93208178958756"/>
    <n v="1"/>
    <s v="Low"/>
    <x v="1"/>
    <n v="1.8867924528301886E-2"/>
    <x v="0"/>
    <x v="0"/>
  </r>
  <r>
    <s v="3174-WPAC"/>
    <x v="1"/>
    <x v="51"/>
    <x v="3"/>
    <x v="0"/>
    <s v="MN"/>
    <x v="1"/>
    <n v="33"/>
    <x v="0"/>
    <n v="0"/>
    <x v="0"/>
    <x v="0"/>
    <n v="43"/>
    <x v="1"/>
    <x v="11"/>
    <x v="989"/>
    <n v="46.237417357923157"/>
    <n v="0"/>
    <s v="None"/>
    <x v="1"/>
    <n v="0"/>
    <x v="0"/>
    <x v="1"/>
  </r>
  <r>
    <s v="5303-FAPU"/>
    <x v="0"/>
    <x v="5"/>
    <x v="1"/>
    <x v="1"/>
    <s v="AK"/>
    <x v="1"/>
    <n v="74"/>
    <x v="0"/>
    <n v="0"/>
    <x v="0"/>
    <x v="1"/>
    <n v="49"/>
    <x v="0"/>
    <x v="0"/>
    <x v="306"/>
    <n v="50.493167528712121"/>
    <n v="3"/>
    <s v="Medium"/>
    <x v="1"/>
    <n v="0.1"/>
    <x v="1"/>
    <x v="2"/>
  </r>
  <r>
    <s v="3800-JHGC"/>
    <x v="0"/>
    <x v="38"/>
    <x v="2"/>
    <x v="1"/>
    <s v="NM"/>
    <x v="0"/>
    <n v="59"/>
    <x v="0"/>
    <n v="0"/>
    <x v="0"/>
    <x v="1"/>
    <n v="50"/>
    <x v="0"/>
    <x v="0"/>
    <x v="937"/>
    <n v="56.265114594718838"/>
    <n v="0"/>
    <s v="None"/>
    <x v="1"/>
    <n v="0"/>
    <x v="0"/>
    <x v="2"/>
  </r>
  <r>
    <s v="6845-YUFP"/>
    <x v="0"/>
    <x v="16"/>
    <x v="1"/>
    <x v="1"/>
    <s v="IN"/>
    <x v="0"/>
    <n v="37"/>
    <x v="1"/>
    <n v="3"/>
    <x v="2"/>
    <x v="0"/>
    <n v="43"/>
    <x v="0"/>
    <x v="0"/>
    <x v="591"/>
    <n v="45.001540165386977"/>
    <n v="5"/>
    <s v="Medium"/>
    <x v="1"/>
    <n v="6.9444444444444448E-2"/>
    <x v="0"/>
    <x v="1"/>
  </r>
  <r>
    <s v="9337-VMPD"/>
    <x v="1"/>
    <x v="22"/>
    <x v="1"/>
    <x v="1"/>
    <s v="KY"/>
    <x v="1"/>
    <n v="38"/>
    <x v="0"/>
    <n v="0"/>
    <x v="0"/>
    <x v="1"/>
    <n v="63"/>
    <x v="2"/>
    <x v="18"/>
    <x v="566"/>
    <n v="52.994294420945948"/>
    <n v="9"/>
    <s v="High"/>
    <x v="2"/>
    <n v="0.81818181818181823"/>
    <x v="0"/>
    <x v="0"/>
  </r>
  <r>
    <s v="0213-YZVH"/>
    <x v="0"/>
    <x v="16"/>
    <x v="1"/>
    <x v="1"/>
    <s v="MN"/>
    <x v="1"/>
    <n v="64"/>
    <x v="0"/>
    <n v="0"/>
    <x v="2"/>
    <x v="1"/>
    <n v="45"/>
    <x v="0"/>
    <x v="0"/>
    <x v="534"/>
    <n v="40.343854954743719"/>
    <n v="8"/>
    <s v="High"/>
    <x v="1"/>
    <n v="0.1111111111111111"/>
    <x v="0"/>
    <x v="1"/>
  </r>
  <r>
    <s v="7373-HXZP"/>
    <x v="0"/>
    <x v="18"/>
    <x v="1"/>
    <x v="1"/>
    <s v="ME"/>
    <x v="0"/>
    <n v="60"/>
    <x v="0"/>
    <n v="0"/>
    <x v="0"/>
    <x v="1"/>
    <n v="41"/>
    <x v="0"/>
    <x v="0"/>
    <x v="192"/>
    <n v="37.889041045566302"/>
    <n v="6"/>
    <s v="High"/>
    <x v="1"/>
    <n v="0.10526315789473684"/>
    <x v="0"/>
    <x v="3"/>
  </r>
  <r>
    <s v="4644-KCHB"/>
    <x v="1"/>
    <x v="2"/>
    <x v="4"/>
    <x v="0"/>
    <s v="WY"/>
    <x v="0"/>
    <n v="83"/>
    <x v="1"/>
    <n v="2"/>
    <x v="0"/>
    <x v="1"/>
    <n v="26"/>
    <x v="2"/>
    <x v="6"/>
    <x v="354"/>
    <n v="26.83659991876365"/>
    <n v="0"/>
    <s v="None"/>
    <x v="1"/>
    <n v="0"/>
    <x v="1"/>
    <x v="2"/>
  </r>
  <r>
    <s v="5496-GMIO"/>
    <x v="0"/>
    <x v="45"/>
    <x v="1"/>
    <x v="1"/>
    <s v="OR"/>
    <x v="0"/>
    <n v="79"/>
    <x v="0"/>
    <n v="0"/>
    <x v="2"/>
    <x v="1"/>
    <n v="53"/>
    <x v="0"/>
    <x v="0"/>
    <x v="1074"/>
    <n v="58.685217696606053"/>
    <n v="9"/>
    <s v="High"/>
    <x v="2"/>
    <n v="0.69230769230769229"/>
    <x v="1"/>
    <x v="2"/>
  </r>
  <r>
    <s v="3119-YIWX"/>
    <x v="0"/>
    <x v="40"/>
    <x v="0"/>
    <x v="1"/>
    <s v="MD"/>
    <x v="1"/>
    <n v="50"/>
    <x v="0"/>
    <n v="0"/>
    <x v="2"/>
    <x v="0"/>
    <n v="57"/>
    <x v="0"/>
    <x v="0"/>
    <x v="1000"/>
    <n v="51.359284002083122"/>
    <n v="5"/>
    <s v="Medium"/>
    <x v="2"/>
    <n v="7.9365079365079361E-2"/>
    <x v="0"/>
    <x v="0"/>
  </r>
  <r>
    <s v="0983-HPCF"/>
    <x v="0"/>
    <x v="5"/>
    <x v="1"/>
    <x v="1"/>
    <s v="WA"/>
    <x v="1"/>
    <n v="45"/>
    <x v="0"/>
    <n v="0"/>
    <x v="1"/>
    <x v="3"/>
    <n v="21"/>
    <x v="0"/>
    <x v="0"/>
    <x v="205"/>
    <n v="17.595715358415521"/>
    <n v="0"/>
    <s v="None"/>
    <x v="1"/>
    <n v="0"/>
    <x v="0"/>
    <x v="2"/>
  </r>
  <r>
    <s v="3143-YVVJ"/>
    <x v="0"/>
    <x v="65"/>
    <x v="1"/>
    <x v="0"/>
    <s v="NY"/>
    <x v="0"/>
    <n v="41"/>
    <x v="1"/>
    <n v="6"/>
    <x v="2"/>
    <x v="1"/>
    <n v="10"/>
    <x v="0"/>
    <x v="0"/>
    <x v="168"/>
    <n v="8.2716638626837629"/>
    <n v="4"/>
    <s v="Medium"/>
    <x v="0"/>
    <n v="9.0909090909090912E-2"/>
    <x v="0"/>
    <x v="3"/>
  </r>
  <r>
    <s v="8450-YWCS"/>
    <x v="0"/>
    <x v="10"/>
    <x v="1"/>
    <x v="0"/>
    <s v="PA"/>
    <x v="1"/>
    <n v="28"/>
    <x v="0"/>
    <n v="0"/>
    <x v="1"/>
    <x v="0"/>
    <n v="9"/>
    <x v="0"/>
    <x v="0"/>
    <x v="427"/>
    <n v="10.518204699178989"/>
    <n v="2"/>
    <s v="Low"/>
    <x v="0"/>
    <n v="0.05"/>
    <x v="2"/>
    <x v="3"/>
  </r>
  <r>
    <s v="4413-UZTZ"/>
    <x v="0"/>
    <x v="49"/>
    <x v="2"/>
    <x v="1"/>
    <s v="NY"/>
    <x v="1"/>
    <n v="76"/>
    <x v="0"/>
    <n v="0"/>
    <x v="2"/>
    <x v="1"/>
    <n v="45"/>
    <x v="0"/>
    <x v="0"/>
    <x v="443"/>
    <n v="37.03552967567046"/>
    <n v="7"/>
    <s v="High"/>
    <x v="1"/>
    <n v="0.125"/>
    <x v="1"/>
    <x v="3"/>
  </r>
  <r>
    <s v="6075-HBUD"/>
    <x v="1"/>
    <x v="9"/>
    <x v="0"/>
    <x v="1"/>
    <s v="RI"/>
    <x v="1"/>
    <n v="32"/>
    <x v="0"/>
    <n v="0"/>
    <x v="0"/>
    <x v="0"/>
    <n v="44"/>
    <x v="1"/>
    <x v="13"/>
    <x v="1379"/>
    <n v="45.10811450522263"/>
    <n v="7"/>
    <s v="High"/>
    <x v="1"/>
    <n v="2.3333333333333335"/>
    <x v="0"/>
    <x v="3"/>
  </r>
  <r>
    <s v="0963-RQFM"/>
    <x v="0"/>
    <x v="20"/>
    <x v="1"/>
    <x v="1"/>
    <s v="IL"/>
    <x v="0"/>
    <n v="33"/>
    <x v="0"/>
    <n v="0"/>
    <x v="0"/>
    <x v="1"/>
    <n v="40"/>
    <x v="0"/>
    <x v="0"/>
    <x v="404"/>
    <n v="45.007311515286837"/>
    <n v="10"/>
    <s v="High"/>
    <x v="1"/>
    <n v="0.55555555555555558"/>
    <x v="0"/>
    <x v="1"/>
  </r>
  <r>
    <s v="6404-DLRI"/>
    <x v="1"/>
    <x v="54"/>
    <x v="3"/>
    <x v="1"/>
    <s v="FL"/>
    <x v="1"/>
    <n v="55"/>
    <x v="0"/>
    <n v="0"/>
    <x v="0"/>
    <x v="1"/>
    <n v="37"/>
    <x v="1"/>
    <x v="9"/>
    <x v="742"/>
    <n v="30.776847339407841"/>
    <n v="9"/>
    <s v="High"/>
    <x v="1"/>
    <n v="0.9"/>
    <x v="0"/>
    <x v="0"/>
  </r>
  <r>
    <s v="8477-ILPZ"/>
    <x v="0"/>
    <x v="56"/>
    <x v="1"/>
    <x v="1"/>
    <s v="RI"/>
    <x v="0"/>
    <n v="45"/>
    <x v="0"/>
    <n v="0"/>
    <x v="2"/>
    <x v="0"/>
    <n v="29"/>
    <x v="0"/>
    <x v="0"/>
    <x v="1235"/>
    <n v="34.442460950043532"/>
    <n v="4"/>
    <s v="Medium"/>
    <x v="1"/>
    <n v="5.8823529411764705E-2"/>
    <x v="0"/>
    <x v="3"/>
  </r>
  <r>
    <s v="7111-JYDF"/>
    <x v="0"/>
    <x v="14"/>
    <x v="0"/>
    <x v="1"/>
    <s v="ND"/>
    <x v="1"/>
    <n v="44"/>
    <x v="0"/>
    <n v="0"/>
    <x v="0"/>
    <x v="1"/>
    <n v="45"/>
    <x v="0"/>
    <x v="0"/>
    <x v="616"/>
    <n v="45.8430194371741"/>
    <n v="7"/>
    <s v="High"/>
    <x v="1"/>
    <n v="0.77777777777777779"/>
    <x v="0"/>
    <x v="1"/>
  </r>
  <r>
    <s v="7149-AMGV"/>
    <x v="0"/>
    <x v="6"/>
    <x v="1"/>
    <x v="1"/>
    <s v="VA"/>
    <x v="1"/>
    <n v="80"/>
    <x v="0"/>
    <n v="0"/>
    <x v="2"/>
    <x v="1"/>
    <n v="36"/>
    <x v="0"/>
    <x v="0"/>
    <x v="314"/>
    <n v="32.268768086698927"/>
    <n v="0"/>
    <s v="None"/>
    <x v="1"/>
    <n v="0"/>
    <x v="1"/>
    <x v="0"/>
  </r>
  <r>
    <s v="2138-SSLS"/>
    <x v="0"/>
    <x v="41"/>
    <x v="1"/>
    <x v="1"/>
    <s v="AL"/>
    <x v="0"/>
    <n v="29"/>
    <x v="0"/>
    <n v="0"/>
    <x v="2"/>
    <x v="1"/>
    <n v="28"/>
    <x v="0"/>
    <x v="0"/>
    <x v="1375"/>
    <n v="29.567722786256191"/>
    <n v="9"/>
    <s v="High"/>
    <x v="1"/>
    <n v="0.12857142857142856"/>
    <x v="2"/>
    <x v="0"/>
  </r>
  <r>
    <s v="0078-GGDI"/>
    <x v="1"/>
    <x v="52"/>
    <x v="2"/>
    <x v="1"/>
    <s v="UT"/>
    <x v="1"/>
    <n v="47"/>
    <x v="0"/>
    <n v="0"/>
    <x v="0"/>
    <x v="1"/>
    <n v="50"/>
    <x v="1"/>
    <x v="7"/>
    <x v="373"/>
    <n v="42.993636981783403"/>
    <n v="9"/>
    <s v="High"/>
    <x v="1"/>
    <n v="0.15"/>
    <x v="0"/>
    <x v="2"/>
  </r>
  <r>
    <s v="0123-LGVN"/>
    <x v="0"/>
    <x v="42"/>
    <x v="1"/>
    <x v="0"/>
    <s v="VT"/>
    <x v="0"/>
    <n v="32"/>
    <x v="1"/>
    <n v="2"/>
    <x v="2"/>
    <x v="0"/>
    <n v="7"/>
    <x v="0"/>
    <x v="0"/>
    <x v="426"/>
    <n v="7.1348084765853841"/>
    <n v="8"/>
    <s v="High"/>
    <x v="0"/>
    <n v="0.16666666666666666"/>
    <x v="0"/>
    <x v="3"/>
  </r>
  <r>
    <s v="7556-GMGS"/>
    <x v="0"/>
    <x v="22"/>
    <x v="1"/>
    <x v="1"/>
    <s v="RI"/>
    <x v="0"/>
    <n v="46"/>
    <x v="1"/>
    <n v="3"/>
    <x v="0"/>
    <x v="1"/>
    <n v="33"/>
    <x v="0"/>
    <x v="0"/>
    <x v="1001"/>
    <n v="32.933403222900843"/>
    <n v="3"/>
    <s v="Medium"/>
    <x v="1"/>
    <n v="0.27272727272727271"/>
    <x v="0"/>
    <x v="3"/>
  </r>
  <r>
    <s v="6459-UAFN"/>
    <x v="0"/>
    <x v="12"/>
    <x v="1"/>
    <x v="1"/>
    <s v="AZ"/>
    <x v="0"/>
    <n v="43"/>
    <x v="0"/>
    <n v="0"/>
    <x v="0"/>
    <x v="1"/>
    <n v="17"/>
    <x v="0"/>
    <x v="0"/>
    <x v="1194"/>
    <n v="18.588555168746229"/>
    <n v="3"/>
    <s v="Medium"/>
    <x v="0"/>
    <n v="3"/>
    <x v="0"/>
    <x v="2"/>
  </r>
  <r>
    <s v="6219-YHLC"/>
    <x v="0"/>
    <x v="74"/>
    <x v="1"/>
    <x v="1"/>
    <s v="MS"/>
    <x v="1"/>
    <n v="65"/>
    <x v="1"/>
    <n v="2"/>
    <x v="0"/>
    <x v="1"/>
    <n v="32"/>
    <x v="0"/>
    <x v="0"/>
    <x v="392"/>
    <n v="33.878066382404413"/>
    <n v="1"/>
    <s v="Low"/>
    <x v="1"/>
    <n v="1.8867924528301886E-2"/>
    <x v="0"/>
    <x v="0"/>
  </r>
  <r>
    <s v="0036-CPPU"/>
    <x v="1"/>
    <x v="45"/>
    <x v="1"/>
    <x v="1"/>
    <s v="SC"/>
    <x v="1"/>
    <n v="30"/>
    <x v="0"/>
    <n v="0"/>
    <x v="0"/>
    <x v="1"/>
    <n v="26"/>
    <x v="2"/>
    <x v="16"/>
    <x v="275"/>
    <n v="29.701541699120131"/>
    <n v="6"/>
    <s v="High"/>
    <x v="1"/>
    <n v="0.46153846153846156"/>
    <x v="0"/>
    <x v="0"/>
  </r>
  <r>
    <s v="7271-CUUY"/>
    <x v="0"/>
    <x v="12"/>
    <x v="1"/>
    <x v="0"/>
    <s v="IN"/>
    <x v="1"/>
    <n v="47"/>
    <x v="0"/>
    <n v="0"/>
    <x v="0"/>
    <x v="0"/>
    <n v="12"/>
    <x v="0"/>
    <x v="0"/>
    <x v="1053"/>
    <n v="13.45508389863982"/>
    <n v="8"/>
    <s v="High"/>
    <x v="0"/>
    <n v="8"/>
    <x v="0"/>
    <x v="1"/>
  </r>
  <r>
    <s v="2583-KFUG"/>
    <x v="0"/>
    <x v="59"/>
    <x v="1"/>
    <x v="0"/>
    <s v="MD"/>
    <x v="0"/>
    <n v="65"/>
    <x v="0"/>
    <n v="0"/>
    <x v="1"/>
    <x v="1"/>
    <n v="10"/>
    <x v="0"/>
    <x v="0"/>
    <x v="823"/>
    <n v="10.318518661385321"/>
    <n v="9"/>
    <s v="High"/>
    <x v="0"/>
    <n v="0.18"/>
    <x v="0"/>
    <x v="0"/>
  </r>
  <r>
    <s v="1314-SMPJ"/>
    <x v="0"/>
    <x v="54"/>
    <x v="1"/>
    <x v="1"/>
    <s v="MO"/>
    <x v="0"/>
    <n v="41"/>
    <x v="0"/>
    <n v="0"/>
    <x v="0"/>
    <x v="3"/>
    <n v="17"/>
    <x v="0"/>
    <x v="0"/>
    <x v="1354"/>
    <n v="17.377850516797238"/>
    <n v="0"/>
    <s v="None"/>
    <x v="0"/>
    <n v="0"/>
    <x v="0"/>
    <x v="1"/>
  </r>
  <r>
    <s v="6632-BBJS"/>
    <x v="1"/>
    <x v="19"/>
    <x v="2"/>
    <x v="1"/>
    <s v="OH"/>
    <x v="1"/>
    <n v="77"/>
    <x v="0"/>
    <n v="0"/>
    <x v="0"/>
    <x v="1"/>
    <n v="46"/>
    <x v="1"/>
    <x v="13"/>
    <x v="296"/>
    <n v="52.13022270983457"/>
    <n v="9"/>
    <s v="High"/>
    <x v="1"/>
    <n v="0.34615384615384615"/>
    <x v="1"/>
    <x v="1"/>
  </r>
  <r>
    <s v="2574-XGEW"/>
    <x v="0"/>
    <x v="52"/>
    <x v="0"/>
    <x v="1"/>
    <s v="MA"/>
    <x v="0"/>
    <n v="26"/>
    <x v="0"/>
    <n v="0"/>
    <x v="1"/>
    <x v="1"/>
    <n v="29"/>
    <x v="0"/>
    <x v="0"/>
    <x v="887"/>
    <n v="24.055253831527491"/>
    <n v="7"/>
    <s v="High"/>
    <x v="1"/>
    <n v="0.11666666666666667"/>
    <x v="2"/>
    <x v="3"/>
  </r>
  <r>
    <s v="2183-AYUA"/>
    <x v="1"/>
    <x v="2"/>
    <x v="4"/>
    <x v="1"/>
    <s v="NY"/>
    <x v="1"/>
    <n v="81"/>
    <x v="0"/>
    <n v="0"/>
    <x v="0"/>
    <x v="1"/>
    <n v="52"/>
    <x v="1"/>
    <x v="9"/>
    <x v="480"/>
    <n v="45.11380872152268"/>
    <n v="2"/>
    <s v="Low"/>
    <x v="2"/>
    <n v="0.16666666666666666"/>
    <x v="1"/>
    <x v="3"/>
  </r>
  <r>
    <s v="5764-IPPW"/>
    <x v="0"/>
    <x v="66"/>
    <x v="1"/>
    <x v="0"/>
    <s v="PA"/>
    <x v="0"/>
    <n v="66"/>
    <x v="0"/>
    <n v="0"/>
    <x v="2"/>
    <x v="1"/>
    <n v="8"/>
    <x v="0"/>
    <x v="0"/>
    <x v="1282"/>
    <n v="7.8640242860235539"/>
    <n v="3"/>
    <s v="Medium"/>
    <x v="0"/>
    <n v="0.1111111111111111"/>
    <x v="1"/>
    <x v="3"/>
  </r>
  <r>
    <s v="5107-HRQS"/>
    <x v="0"/>
    <x v="55"/>
    <x v="2"/>
    <x v="1"/>
    <s v="VA"/>
    <x v="0"/>
    <n v="38"/>
    <x v="1"/>
    <n v="2"/>
    <x v="0"/>
    <x v="1"/>
    <n v="32"/>
    <x v="0"/>
    <x v="0"/>
    <x v="583"/>
    <n v="36.649827341267347"/>
    <n v="1"/>
    <s v="Low"/>
    <x v="1"/>
    <n v="1.9607843137254902E-2"/>
    <x v="0"/>
    <x v="0"/>
  </r>
  <r>
    <s v="4302-DJJT"/>
    <x v="1"/>
    <x v="12"/>
    <x v="1"/>
    <x v="1"/>
    <s v="HI"/>
    <x v="0"/>
    <n v="26"/>
    <x v="0"/>
    <n v="0"/>
    <x v="0"/>
    <x v="1"/>
    <n v="46"/>
    <x v="1"/>
    <x v="7"/>
    <x v="390"/>
    <n v="46.599240527121403"/>
    <n v="7"/>
    <s v="High"/>
    <x v="1"/>
    <n v="7"/>
    <x v="2"/>
    <x v="2"/>
  </r>
  <r>
    <s v="2354-ZGIH"/>
    <x v="1"/>
    <x v="12"/>
    <x v="3"/>
    <x v="0"/>
    <s v="MS"/>
    <x v="1"/>
    <n v="44"/>
    <x v="0"/>
    <n v="0"/>
    <x v="0"/>
    <x v="0"/>
    <n v="11"/>
    <x v="1"/>
    <x v="9"/>
    <x v="1265"/>
    <n v="11.54712391834256"/>
    <n v="1"/>
    <s v="Low"/>
    <x v="0"/>
    <n v="1"/>
    <x v="0"/>
    <x v="0"/>
  </r>
  <r>
    <s v="0809-SADG"/>
    <x v="1"/>
    <x v="15"/>
    <x v="2"/>
    <x v="1"/>
    <s v="MO"/>
    <x v="0"/>
    <n v="30"/>
    <x v="1"/>
    <n v="4"/>
    <x v="0"/>
    <x v="1"/>
    <n v="26"/>
    <x v="5"/>
    <x v="5"/>
    <x v="1170"/>
    <n v="28.27406605496973"/>
    <n v="3"/>
    <s v="Medium"/>
    <x v="1"/>
    <n v="8.3333333333333329E-2"/>
    <x v="0"/>
    <x v="1"/>
  </r>
  <r>
    <s v="4749-GTSB"/>
    <x v="0"/>
    <x v="49"/>
    <x v="0"/>
    <x v="1"/>
    <s v="UT"/>
    <x v="0"/>
    <n v="48"/>
    <x v="1"/>
    <n v="6"/>
    <x v="1"/>
    <x v="1"/>
    <n v="29"/>
    <x v="0"/>
    <x v="0"/>
    <x v="1090"/>
    <n v="25.524941443626709"/>
    <n v="4"/>
    <s v="Medium"/>
    <x v="1"/>
    <n v="7.1428571428571425E-2"/>
    <x v="0"/>
    <x v="2"/>
  </r>
  <r>
    <s v="2854-HOLB"/>
    <x v="1"/>
    <x v="12"/>
    <x v="1"/>
    <x v="0"/>
    <s v="CA"/>
    <x v="1"/>
    <n v="56"/>
    <x v="0"/>
    <n v="0"/>
    <x v="0"/>
    <x v="0"/>
    <n v="10"/>
    <x v="6"/>
    <x v="20"/>
    <x v="158"/>
    <n v="9.4628333709196077"/>
    <n v="6"/>
    <s v="High"/>
    <x v="0"/>
    <n v="6"/>
    <x v="0"/>
    <x v="2"/>
  </r>
  <r>
    <s v="9817-BZRK"/>
    <x v="0"/>
    <x v="71"/>
    <x v="1"/>
    <x v="1"/>
    <s v="WV"/>
    <x v="0"/>
    <n v="55"/>
    <x v="1"/>
    <n v="5"/>
    <x v="0"/>
    <x v="0"/>
    <n v="32"/>
    <x v="0"/>
    <x v="0"/>
    <x v="251"/>
    <n v="29.787600780684329"/>
    <n v="3"/>
    <s v="Medium"/>
    <x v="1"/>
    <n v="7.3170731707317069E-2"/>
    <x v="0"/>
    <x v="0"/>
  </r>
  <r>
    <s v="9085-YVNG"/>
    <x v="0"/>
    <x v="56"/>
    <x v="1"/>
    <x v="1"/>
    <s v="MN"/>
    <x v="1"/>
    <n v="29"/>
    <x v="0"/>
    <n v="0"/>
    <x v="2"/>
    <x v="0"/>
    <n v="32"/>
    <x v="0"/>
    <x v="0"/>
    <x v="528"/>
    <n v="36.661719500372193"/>
    <n v="1"/>
    <s v="Low"/>
    <x v="1"/>
    <n v="1.4705882352941176E-2"/>
    <x v="2"/>
    <x v="1"/>
  </r>
  <r>
    <s v="8404-HDTO"/>
    <x v="1"/>
    <x v="0"/>
    <x v="1"/>
    <x v="1"/>
    <s v="TX"/>
    <x v="0"/>
    <n v="74"/>
    <x v="0"/>
    <n v="0"/>
    <x v="0"/>
    <x v="1"/>
    <n v="46"/>
    <x v="1"/>
    <x v="9"/>
    <x v="807"/>
    <n v="49.305514929502657"/>
    <n v="5"/>
    <s v="Medium"/>
    <x v="1"/>
    <n v="0.20833333333333334"/>
    <x v="1"/>
    <x v="0"/>
  </r>
  <r>
    <s v="4418-MJGM"/>
    <x v="0"/>
    <x v="12"/>
    <x v="1"/>
    <x v="0"/>
    <s v="MS"/>
    <x v="1"/>
    <n v="35"/>
    <x v="0"/>
    <n v="0"/>
    <x v="1"/>
    <x v="1"/>
    <n v="10"/>
    <x v="0"/>
    <x v="0"/>
    <x v="923"/>
    <n v="11.77544974485399"/>
    <n v="0"/>
    <s v="None"/>
    <x v="0"/>
    <n v="0"/>
    <x v="0"/>
    <x v="0"/>
  </r>
  <r>
    <s v="8895-XNGT"/>
    <x v="1"/>
    <x v="38"/>
    <x v="4"/>
    <x v="1"/>
    <s v="PA"/>
    <x v="1"/>
    <n v="40"/>
    <x v="0"/>
    <n v="0"/>
    <x v="0"/>
    <x v="0"/>
    <n v="38"/>
    <x v="1"/>
    <x v="9"/>
    <x v="1116"/>
    <n v="32.218939180342012"/>
    <n v="3"/>
    <s v="Medium"/>
    <x v="1"/>
    <n v="0.1875"/>
    <x v="0"/>
    <x v="3"/>
  </r>
  <r>
    <s v="2472-KMFK"/>
    <x v="1"/>
    <x v="36"/>
    <x v="1"/>
    <x v="0"/>
    <s v="CA"/>
    <x v="0"/>
    <n v="45"/>
    <x v="0"/>
    <n v="0"/>
    <x v="0"/>
    <x v="0"/>
    <n v="16"/>
    <x v="6"/>
    <x v="20"/>
    <x v="1106"/>
    <n v="15.402375693797969"/>
    <n v="6"/>
    <s v="High"/>
    <x v="0"/>
    <n v="1.5"/>
    <x v="0"/>
    <x v="2"/>
  </r>
  <r>
    <s v="5978-EGXM"/>
    <x v="0"/>
    <x v="56"/>
    <x v="1"/>
    <x v="1"/>
    <s v="MS"/>
    <x v="0"/>
    <n v="49"/>
    <x v="0"/>
    <n v="0"/>
    <x v="2"/>
    <x v="1"/>
    <n v="21"/>
    <x v="0"/>
    <x v="0"/>
    <x v="894"/>
    <n v="18.646005888127689"/>
    <n v="6"/>
    <s v="High"/>
    <x v="1"/>
    <n v="8.8235294117647065E-2"/>
    <x v="0"/>
    <x v="0"/>
  </r>
  <r>
    <s v="0562-WVUS"/>
    <x v="0"/>
    <x v="12"/>
    <x v="1"/>
    <x v="0"/>
    <s v="NV"/>
    <x v="0"/>
    <n v="41"/>
    <x v="0"/>
    <n v="0"/>
    <x v="0"/>
    <x v="0"/>
    <n v="9"/>
    <x v="0"/>
    <x v="0"/>
    <x v="500"/>
    <n v="7.5086502256844838"/>
    <n v="10"/>
    <s v="High"/>
    <x v="0"/>
    <n v="10"/>
    <x v="0"/>
    <x v="2"/>
  </r>
  <r>
    <s v="5464-KRMK"/>
    <x v="0"/>
    <x v="21"/>
    <x v="0"/>
    <x v="0"/>
    <s v="WA"/>
    <x v="0"/>
    <n v="24"/>
    <x v="1"/>
    <n v="6"/>
    <x v="0"/>
    <x v="0"/>
    <n v="24"/>
    <x v="0"/>
    <x v="0"/>
    <x v="1010"/>
    <n v="24.407942670043639"/>
    <n v="3"/>
    <s v="Medium"/>
    <x v="1"/>
    <n v="0.5"/>
    <x v="2"/>
    <x v="2"/>
  </r>
  <r>
    <s v="0091-LYXW"/>
    <x v="0"/>
    <x v="19"/>
    <x v="1"/>
    <x v="0"/>
    <s v="CT"/>
    <x v="0"/>
    <n v="50"/>
    <x v="1"/>
    <n v="5"/>
    <x v="1"/>
    <x v="0"/>
    <n v="5"/>
    <x v="0"/>
    <x v="0"/>
    <x v="618"/>
    <n v="5.0148270133471957"/>
    <n v="10"/>
    <s v="High"/>
    <x v="0"/>
    <n v="0.38461538461538464"/>
    <x v="0"/>
    <x v="3"/>
  </r>
  <r>
    <s v="4150-OBOZ"/>
    <x v="0"/>
    <x v="51"/>
    <x v="1"/>
    <x v="0"/>
    <s v="GA"/>
    <x v="0"/>
    <n v="24"/>
    <x v="1"/>
    <n v="2"/>
    <x v="0"/>
    <x v="0"/>
    <n v="6"/>
    <x v="0"/>
    <x v="0"/>
    <x v="1290"/>
    <n v="6.0378070838067064"/>
    <n v="9"/>
    <s v="High"/>
    <x v="0"/>
    <n v="1.125"/>
    <x v="2"/>
    <x v="0"/>
  </r>
  <r>
    <s v="2810-VFNK"/>
    <x v="0"/>
    <x v="51"/>
    <x v="2"/>
    <x v="1"/>
    <s v="MI"/>
    <x v="1"/>
    <n v="44"/>
    <x v="0"/>
    <n v="0"/>
    <x v="0"/>
    <x v="1"/>
    <n v="28"/>
    <x v="0"/>
    <x v="0"/>
    <x v="1076"/>
    <n v="25.42089094357798"/>
    <n v="10"/>
    <s v="High"/>
    <x v="1"/>
    <n v="1.25"/>
    <x v="0"/>
    <x v="1"/>
  </r>
  <r>
    <s v="1375-TIIR"/>
    <x v="1"/>
    <x v="8"/>
    <x v="2"/>
    <x v="1"/>
    <s v="OH"/>
    <x v="0"/>
    <n v="74"/>
    <x v="0"/>
    <n v="0"/>
    <x v="0"/>
    <x v="1"/>
    <n v="36"/>
    <x v="1"/>
    <x v="9"/>
    <x v="1445"/>
    <n v="39.244183584044677"/>
    <n v="2"/>
    <s v="Low"/>
    <x v="1"/>
    <n v="1"/>
    <x v="1"/>
    <x v="1"/>
  </r>
  <r>
    <s v="2018-IMMN"/>
    <x v="0"/>
    <x v="12"/>
    <x v="2"/>
    <x v="1"/>
    <s v="MD"/>
    <x v="1"/>
    <n v="53"/>
    <x v="0"/>
    <n v="0"/>
    <x v="0"/>
    <x v="1"/>
    <n v="27"/>
    <x v="0"/>
    <x v="0"/>
    <x v="887"/>
    <n v="29.86739664401534"/>
    <n v="0"/>
    <s v="None"/>
    <x v="1"/>
    <n v="0"/>
    <x v="0"/>
    <x v="0"/>
  </r>
  <r>
    <s v="6894-UZON"/>
    <x v="0"/>
    <x v="44"/>
    <x v="1"/>
    <x v="0"/>
    <s v="IL"/>
    <x v="1"/>
    <n v="44"/>
    <x v="0"/>
    <n v="0"/>
    <x v="1"/>
    <x v="0"/>
    <n v="7"/>
    <x v="0"/>
    <x v="0"/>
    <x v="1073"/>
    <n v="6.7811940320884636"/>
    <n v="6"/>
    <s v="High"/>
    <x v="0"/>
    <n v="9.8360655737704916E-2"/>
    <x v="0"/>
    <x v="1"/>
  </r>
  <r>
    <s v="7532-BIHP"/>
    <x v="0"/>
    <x v="11"/>
    <x v="1"/>
    <x v="1"/>
    <s v="OH"/>
    <x v="0"/>
    <n v="23"/>
    <x v="0"/>
    <n v="0"/>
    <x v="0"/>
    <x v="1"/>
    <n v="36"/>
    <x v="0"/>
    <x v="0"/>
    <x v="743"/>
    <n v="36.878122984198001"/>
    <n v="7"/>
    <s v="High"/>
    <x v="1"/>
    <n v="1.4"/>
    <x v="2"/>
    <x v="1"/>
  </r>
  <r>
    <s v="0148-PYFT"/>
    <x v="0"/>
    <x v="74"/>
    <x v="1"/>
    <x v="0"/>
    <s v="VT"/>
    <x v="0"/>
    <n v="61"/>
    <x v="0"/>
    <n v="0"/>
    <x v="0"/>
    <x v="0"/>
    <n v="23"/>
    <x v="0"/>
    <x v="0"/>
    <x v="776"/>
    <n v="19.269591182814441"/>
    <n v="0"/>
    <s v="None"/>
    <x v="1"/>
    <n v="0"/>
    <x v="0"/>
    <x v="3"/>
  </r>
  <r>
    <s v="7694-QOGF"/>
    <x v="0"/>
    <x v="50"/>
    <x v="1"/>
    <x v="1"/>
    <s v="AZ"/>
    <x v="0"/>
    <n v="57"/>
    <x v="0"/>
    <n v="0"/>
    <x v="1"/>
    <x v="0"/>
    <n v="29"/>
    <x v="0"/>
    <x v="0"/>
    <x v="1375"/>
    <n v="27.844273785231671"/>
    <n v="7"/>
    <s v="High"/>
    <x v="1"/>
    <n v="0.11290322580645161"/>
    <x v="0"/>
    <x v="2"/>
  </r>
  <r>
    <s v="9548-IMJP"/>
    <x v="0"/>
    <x v="37"/>
    <x v="1"/>
    <x v="0"/>
    <s v="TX"/>
    <x v="0"/>
    <n v="24"/>
    <x v="1"/>
    <n v="3"/>
    <x v="0"/>
    <x v="1"/>
    <n v="29"/>
    <x v="0"/>
    <x v="0"/>
    <x v="798"/>
    <n v="28.89399225800123"/>
    <n v="10"/>
    <s v="High"/>
    <x v="1"/>
    <n v="1.4285714285714286"/>
    <x v="2"/>
    <x v="0"/>
  </r>
  <r>
    <s v="3628-JRAY"/>
    <x v="0"/>
    <x v="2"/>
    <x v="0"/>
    <x v="1"/>
    <s v="DE"/>
    <x v="1"/>
    <n v="19"/>
    <x v="1"/>
    <n v="6"/>
    <x v="0"/>
    <x v="3"/>
    <n v="13"/>
    <x v="0"/>
    <x v="0"/>
    <x v="882"/>
    <n v="11.2912269459491"/>
    <n v="6"/>
    <s v="High"/>
    <x v="0"/>
    <n v="0.5"/>
    <x v="2"/>
    <x v="0"/>
  </r>
  <r>
    <s v="2970-YPCE"/>
    <x v="0"/>
    <x v="62"/>
    <x v="1"/>
    <x v="1"/>
    <s v="NY"/>
    <x v="0"/>
    <n v="60"/>
    <x v="0"/>
    <n v="0"/>
    <x v="0"/>
    <x v="1"/>
    <n v="51"/>
    <x v="0"/>
    <x v="0"/>
    <x v="644"/>
    <n v="49.620908195839817"/>
    <n v="2"/>
    <s v="Low"/>
    <x v="2"/>
    <n v="0.13333333333333333"/>
    <x v="0"/>
    <x v="3"/>
  </r>
  <r>
    <s v="6515-MPVH"/>
    <x v="0"/>
    <x v="54"/>
    <x v="1"/>
    <x v="0"/>
    <s v="VT"/>
    <x v="0"/>
    <n v="36"/>
    <x v="1"/>
    <n v="6"/>
    <x v="1"/>
    <x v="0"/>
    <n v="7"/>
    <x v="0"/>
    <x v="0"/>
    <x v="1145"/>
    <n v="6.6410441699684082"/>
    <n v="8"/>
    <s v="High"/>
    <x v="0"/>
    <n v="0.8"/>
    <x v="0"/>
    <x v="3"/>
  </r>
  <r>
    <s v="8759-QETC"/>
    <x v="1"/>
    <x v="12"/>
    <x v="1"/>
    <x v="1"/>
    <s v="NV"/>
    <x v="1"/>
    <n v="62"/>
    <x v="0"/>
    <n v="0"/>
    <x v="0"/>
    <x v="1"/>
    <n v="18"/>
    <x v="1"/>
    <x v="7"/>
    <x v="264"/>
    <n v="19.480134188711329"/>
    <n v="9"/>
    <s v="High"/>
    <x v="0"/>
    <n v="9"/>
    <x v="0"/>
    <x v="2"/>
  </r>
  <r>
    <s v="5383-PSKI"/>
    <x v="0"/>
    <x v="40"/>
    <x v="1"/>
    <x v="0"/>
    <s v="DC"/>
    <x v="1"/>
    <n v="44"/>
    <x v="1"/>
    <n v="5"/>
    <x v="2"/>
    <x v="1"/>
    <n v="8"/>
    <x v="0"/>
    <x v="0"/>
    <x v="551"/>
    <n v="8.5042320067079338"/>
    <n v="10"/>
    <s v="High"/>
    <x v="0"/>
    <n v="0.15873015873015872"/>
    <x v="0"/>
    <x v="0"/>
  </r>
  <r>
    <s v="0479-CNHA"/>
    <x v="0"/>
    <x v="27"/>
    <x v="1"/>
    <x v="0"/>
    <s v="HI"/>
    <x v="1"/>
    <n v="26"/>
    <x v="0"/>
    <n v="0"/>
    <x v="2"/>
    <x v="0"/>
    <n v="22"/>
    <x v="0"/>
    <x v="0"/>
    <x v="661"/>
    <n v="21.665876231734451"/>
    <n v="9"/>
    <s v="High"/>
    <x v="1"/>
    <n v="0.26470588235294118"/>
    <x v="2"/>
    <x v="2"/>
  </r>
  <r>
    <s v="6070-AXDL"/>
    <x v="0"/>
    <x v="70"/>
    <x v="1"/>
    <x v="1"/>
    <s v="SC"/>
    <x v="0"/>
    <n v="27"/>
    <x v="0"/>
    <n v="0"/>
    <x v="2"/>
    <x v="0"/>
    <n v="31"/>
    <x v="0"/>
    <x v="0"/>
    <x v="104"/>
    <n v="34.820933219365408"/>
    <n v="6"/>
    <s v="High"/>
    <x v="1"/>
    <n v="0.10169491525423729"/>
    <x v="2"/>
    <x v="0"/>
  </r>
  <r>
    <s v="5670-IEOU"/>
    <x v="1"/>
    <x v="9"/>
    <x v="0"/>
    <x v="1"/>
    <s v="AR"/>
    <x v="0"/>
    <n v="39"/>
    <x v="0"/>
    <n v="0"/>
    <x v="0"/>
    <x v="1"/>
    <n v="49"/>
    <x v="4"/>
    <x v="4"/>
    <x v="291"/>
    <n v="39.266628289313942"/>
    <n v="5"/>
    <s v="Medium"/>
    <x v="1"/>
    <n v="1.6666666666666667"/>
    <x v="0"/>
    <x v="0"/>
  </r>
  <r>
    <s v="2535-QKZR"/>
    <x v="0"/>
    <x v="42"/>
    <x v="1"/>
    <x v="0"/>
    <s v="TN"/>
    <x v="0"/>
    <n v="52"/>
    <x v="0"/>
    <n v="0"/>
    <x v="1"/>
    <x v="0"/>
    <n v="8"/>
    <x v="0"/>
    <x v="0"/>
    <x v="171"/>
    <n v="9.2157816438353723"/>
    <n v="3"/>
    <s v="Medium"/>
    <x v="0"/>
    <n v="6.25E-2"/>
    <x v="0"/>
    <x v="0"/>
  </r>
  <r>
    <s v="5415-CNJH"/>
    <x v="1"/>
    <x v="12"/>
    <x v="1"/>
    <x v="0"/>
    <s v="RI"/>
    <x v="0"/>
    <n v="63"/>
    <x v="0"/>
    <n v="0"/>
    <x v="0"/>
    <x v="0"/>
    <n v="8"/>
    <x v="1"/>
    <x v="9"/>
    <x v="576"/>
    <n v="6.5080892379359714"/>
    <n v="8"/>
    <s v="High"/>
    <x v="0"/>
    <n v="8"/>
    <x v="0"/>
    <x v="3"/>
  </r>
  <r>
    <s v="2336-TMPH"/>
    <x v="0"/>
    <x v="55"/>
    <x v="1"/>
    <x v="0"/>
    <s v="MS"/>
    <x v="1"/>
    <n v="35"/>
    <x v="0"/>
    <n v="0"/>
    <x v="2"/>
    <x v="0"/>
    <n v="8"/>
    <x v="0"/>
    <x v="0"/>
    <x v="722"/>
    <n v="6.7796909282681002"/>
    <n v="4"/>
    <s v="Medium"/>
    <x v="0"/>
    <n v="7.8431372549019607E-2"/>
    <x v="0"/>
    <x v="0"/>
  </r>
  <r>
    <s v="3417-DIVB"/>
    <x v="0"/>
    <x v="60"/>
    <x v="1"/>
    <x v="1"/>
    <s v="ID"/>
    <x v="0"/>
    <n v="58"/>
    <x v="1"/>
    <n v="4"/>
    <x v="1"/>
    <x v="0"/>
    <n v="20"/>
    <x v="0"/>
    <x v="0"/>
    <x v="1034"/>
    <n v="16.56719072359386"/>
    <n v="10"/>
    <s v="High"/>
    <x v="0"/>
    <n v="0.18181818181818182"/>
    <x v="0"/>
    <x v="2"/>
  </r>
  <r>
    <s v="3546-BORA"/>
    <x v="0"/>
    <x v="46"/>
    <x v="1"/>
    <x v="0"/>
    <s v="GA"/>
    <x v="0"/>
    <n v="46"/>
    <x v="0"/>
    <n v="0"/>
    <x v="0"/>
    <x v="0"/>
    <n v="23"/>
    <x v="0"/>
    <x v="0"/>
    <x v="745"/>
    <n v="20.949644742976609"/>
    <n v="3"/>
    <s v="Medium"/>
    <x v="1"/>
    <n v="5.1724137931034482E-2"/>
    <x v="0"/>
    <x v="0"/>
  </r>
  <r>
    <s v="1482-CBVW"/>
    <x v="0"/>
    <x v="39"/>
    <x v="1"/>
    <x v="1"/>
    <s v="WY"/>
    <x v="1"/>
    <n v="49"/>
    <x v="0"/>
    <n v="0"/>
    <x v="2"/>
    <x v="1"/>
    <n v="41"/>
    <x v="0"/>
    <x v="0"/>
    <x v="1328"/>
    <n v="39.607009316752588"/>
    <n v="3"/>
    <s v="Medium"/>
    <x v="1"/>
    <n v="4.2253521126760563E-2"/>
    <x v="0"/>
    <x v="2"/>
  </r>
  <r>
    <s v="4905-DHKR"/>
    <x v="0"/>
    <x v="62"/>
    <x v="2"/>
    <x v="0"/>
    <s v="MN"/>
    <x v="1"/>
    <n v="53"/>
    <x v="0"/>
    <n v="0"/>
    <x v="1"/>
    <x v="0"/>
    <n v="8"/>
    <x v="0"/>
    <x v="0"/>
    <x v="87"/>
    <n v="6.4322399204682137"/>
    <n v="0"/>
    <s v="None"/>
    <x v="0"/>
    <n v="0"/>
    <x v="0"/>
    <x v="1"/>
  </r>
  <r>
    <s v="7075-RMQX"/>
    <x v="1"/>
    <x v="61"/>
    <x v="2"/>
    <x v="1"/>
    <s v="NM"/>
    <x v="1"/>
    <n v="46"/>
    <x v="0"/>
    <n v="0"/>
    <x v="0"/>
    <x v="0"/>
    <n v="49"/>
    <x v="5"/>
    <x v="5"/>
    <x v="36"/>
    <n v="51.536357681193337"/>
    <n v="0"/>
    <s v="None"/>
    <x v="1"/>
    <n v="0"/>
    <x v="0"/>
    <x v="2"/>
  </r>
  <r>
    <s v="0228-ZLKJ"/>
    <x v="0"/>
    <x v="24"/>
    <x v="2"/>
    <x v="0"/>
    <s v="WY"/>
    <x v="0"/>
    <n v="50"/>
    <x v="0"/>
    <n v="0"/>
    <x v="1"/>
    <x v="0"/>
    <n v="28"/>
    <x v="0"/>
    <x v="0"/>
    <x v="621"/>
    <n v="32.081116403806099"/>
    <n v="5"/>
    <s v="Medium"/>
    <x v="1"/>
    <n v="0.35714285714285715"/>
    <x v="0"/>
    <x v="2"/>
  </r>
  <r>
    <s v="4467-IFFZ"/>
    <x v="0"/>
    <x v="18"/>
    <x v="1"/>
    <x v="1"/>
    <s v="KY"/>
    <x v="0"/>
    <n v="55"/>
    <x v="1"/>
    <n v="5"/>
    <x v="2"/>
    <x v="0"/>
    <n v="29"/>
    <x v="0"/>
    <x v="0"/>
    <x v="1176"/>
    <n v="29.499036480264209"/>
    <n v="8"/>
    <s v="High"/>
    <x v="1"/>
    <n v="0.14035087719298245"/>
    <x v="0"/>
    <x v="0"/>
  </r>
  <r>
    <s v="4549-YZOS"/>
    <x v="0"/>
    <x v="65"/>
    <x v="0"/>
    <x v="1"/>
    <s v="NV"/>
    <x v="0"/>
    <n v="68"/>
    <x v="0"/>
    <n v="0"/>
    <x v="1"/>
    <x v="0"/>
    <n v="54"/>
    <x v="0"/>
    <x v="0"/>
    <x v="419"/>
    <n v="47.355669544945108"/>
    <n v="5"/>
    <s v="Medium"/>
    <x v="2"/>
    <n v="0.11363636363636363"/>
    <x v="1"/>
    <x v="2"/>
  </r>
  <r>
    <s v="4889-FGUU"/>
    <x v="0"/>
    <x v="61"/>
    <x v="1"/>
    <x v="0"/>
    <s v="MS"/>
    <x v="1"/>
    <n v="34"/>
    <x v="0"/>
    <n v="0"/>
    <x v="1"/>
    <x v="1"/>
    <n v="8"/>
    <x v="0"/>
    <x v="0"/>
    <x v="208"/>
    <n v="7.3504663784664617"/>
    <n v="1"/>
    <s v="Low"/>
    <x v="0"/>
    <n v="3.5714285714285712E-2"/>
    <x v="0"/>
    <x v="0"/>
  </r>
  <r>
    <s v="6416-BUSU"/>
    <x v="1"/>
    <x v="12"/>
    <x v="2"/>
    <x v="1"/>
    <s v="WA"/>
    <x v="1"/>
    <n v="28"/>
    <x v="0"/>
    <n v="0"/>
    <x v="0"/>
    <x v="3"/>
    <n v="26"/>
    <x v="1"/>
    <x v="7"/>
    <x v="506"/>
    <n v="24.66252565543995"/>
    <n v="6"/>
    <s v="High"/>
    <x v="1"/>
    <n v="6"/>
    <x v="2"/>
    <x v="2"/>
  </r>
  <r>
    <s v="5048-JDIR"/>
    <x v="0"/>
    <x v="23"/>
    <x v="0"/>
    <x v="0"/>
    <s v="MI"/>
    <x v="0"/>
    <n v="30"/>
    <x v="1"/>
    <n v="2"/>
    <x v="2"/>
    <x v="1"/>
    <n v="7"/>
    <x v="0"/>
    <x v="0"/>
    <x v="790"/>
    <n v="7.34864542695375"/>
    <n v="6"/>
    <s v="High"/>
    <x v="0"/>
    <n v="0.13953488372093023"/>
    <x v="0"/>
    <x v="1"/>
  </r>
  <r>
    <s v="2772-IDUC"/>
    <x v="0"/>
    <x v="60"/>
    <x v="1"/>
    <x v="0"/>
    <s v="IL"/>
    <x v="0"/>
    <n v="56"/>
    <x v="1"/>
    <n v="2"/>
    <x v="2"/>
    <x v="0"/>
    <n v="6"/>
    <x v="0"/>
    <x v="0"/>
    <x v="747"/>
    <n v="6.3777119737179166"/>
    <n v="8"/>
    <s v="High"/>
    <x v="0"/>
    <n v="0.14545454545454545"/>
    <x v="0"/>
    <x v="1"/>
  </r>
  <r>
    <s v="3689-QYNS"/>
    <x v="1"/>
    <x v="12"/>
    <x v="5"/>
    <x v="0"/>
    <s v="TX"/>
    <x v="1"/>
    <n v="65"/>
    <x v="0"/>
    <n v="0"/>
    <x v="0"/>
    <x v="1"/>
    <n v="47"/>
    <x v="1"/>
    <x v="9"/>
    <x v="78"/>
    <n v="42.260211068435133"/>
    <n v="7"/>
    <s v="High"/>
    <x v="1"/>
    <n v="7"/>
    <x v="0"/>
    <x v="0"/>
  </r>
  <r>
    <s v="9958-PPJW"/>
    <x v="0"/>
    <x v="23"/>
    <x v="1"/>
    <x v="0"/>
    <s v="IN"/>
    <x v="1"/>
    <n v="58"/>
    <x v="0"/>
    <n v="0"/>
    <x v="1"/>
    <x v="0"/>
    <n v="16"/>
    <x v="0"/>
    <x v="0"/>
    <x v="125"/>
    <n v="18.208791421710689"/>
    <n v="5"/>
    <s v="Medium"/>
    <x v="0"/>
    <n v="0.11627906976744186"/>
    <x v="0"/>
    <x v="1"/>
  </r>
  <r>
    <s v="8711-UEOJ"/>
    <x v="0"/>
    <x v="40"/>
    <x v="2"/>
    <x v="1"/>
    <s v="NY"/>
    <x v="1"/>
    <n v="41"/>
    <x v="1"/>
    <n v="4"/>
    <x v="2"/>
    <x v="0"/>
    <n v="54"/>
    <x v="0"/>
    <x v="0"/>
    <x v="167"/>
    <n v="48.696567473953507"/>
    <n v="7"/>
    <s v="High"/>
    <x v="2"/>
    <n v="0.1111111111111111"/>
    <x v="0"/>
    <x v="3"/>
  </r>
  <r>
    <s v="1987-HXJC"/>
    <x v="0"/>
    <x v="1"/>
    <x v="0"/>
    <x v="1"/>
    <s v="VT"/>
    <x v="1"/>
    <n v="39"/>
    <x v="0"/>
    <n v="0"/>
    <x v="2"/>
    <x v="3"/>
    <n v="35"/>
    <x v="0"/>
    <x v="0"/>
    <x v="822"/>
    <n v="33.235777419335257"/>
    <n v="0"/>
    <s v="None"/>
    <x v="1"/>
    <n v="0"/>
    <x v="0"/>
    <x v="3"/>
  </r>
  <r>
    <s v="9710-SZUI"/>
    <x v="0"/>
    <x v="6"/>
    <x v="1"/>
    <x v="1"/>
    <s v="OR"/>
    <x v="1"/>
    <n v="32"/>
    <x v="0"/>
    <n v="0"/>
    <x v="0"/>
    <x v="1"/>
    <n v="33"/>
    <x v="0"/>
    <x v="0"/>
    <x v="633"/>
    <n v="28.734654566211109"/>
    <n v="7"/>
    <s v="High"/>
    <x v="1"/>
    <n v="0.36842105263157893"/>
    <x v="0"/>
    <x v="2"/>
  </r>
  <r>
    <s v="9179-UJEU"/>
    <x v="0"/>
    <x v="61"/>
    <x v="1"/>
    <x v="0"/>
    <s v="GA"/>
    <x v="1"/>
    <n v="39"/>
    <x v="0"/>
    <n v="0"/>
    <x v="1"/>
    <x v="0"/>
    <n v="8"/>
    <x v="0"/>
    <x v="0"/>
    <x v="312"/>
    <n v="6.9899380442668084"/>
    <n v="2"/>
    <s v="Low"/>
    <x v="0"/>
    <n v="7.1428571428571425E-2"/>
    <x v="0"/>
    <x v="0"/>
  </r>
  <r>
    <s v="2998-NMMM"/>
    <x v="0"/>
    <x v="60"/>
    <x v="1"/>
    <x v="1"/>
    <s v="MT"/>
    <x v="0"/>
    <n v="20"/>
    <x v="0"/>
    <n v="0"/>
    <x v="0"/>
    <x v="0"/>
    <n v="36"/>
    <x v="0"/>
    <x v="0"/>
    <x v="1233"/>
    <n v="34.318509673972343"/>
    <n v="1"/>
    <s v="Low"/>
    <x v="1"/>
    <n v="1.8181818181818181E-2"/>
    <x v="2"/>
    <x v="2"/>
  </r>
  <r>
    <s v="9106-PRGY"/>
    <x v="0"/>
    <x v="41"/>
    <x v="1"/>
    <x v="0"/>
    <s v="MN"/>
    <x v="0"/>
    <n v="59"/>
    <x v="0"/>
    <n v="0"/>
    <x v="2"/>
    <x v="1"/>
    <n v="9"/>
    <x v="0"/>
    <x v="0"/>
    <x v="1204"/>
    <n v="7.7173708159631174"/>
    <n v="2"/>
    <s v="Low"/>
    <x v="0"/>
    <n v="2.8571428571428571E-2"/>
    <x v="0"/>
    <x v="1"/>
  </r>
  <r>
    <s v="5574-WLGC"/>
    <x v="0"/>
    <x v="25"/>
    <x v="1"/>
    <x v="0"/>
    <s v="NV"/>
    <x v="0"/>
    <n v="48"/>
    <x v="1"/>
    <n v="5"/>
    <x v="2"/>
    <x v="3"/>
    <n v="11"/>
    <x v="0"/>
    <x v="0"/>
    <x v="1103"/>
    <n v="9.6471608498463688"/>
    <n v="9"/>
    <s v="High"/>
    <x v="0"/>
    <n v="0.13846153846153847"/>
    <x v="0"/>
    <x v="2"/>
  </r>
  <r>
    <s v="7094-ARLD"/>
    <x v="0"/>
    <x v="8"/>
    <x v="2"/>
    <x v="1"/>
    <s v="KS"/>
    <x v="1"/>
    <n v="58"/>
    <x v="1"/>
    <n v="4"/>
    <x v="0"/>
    <x v="1"/>
    <n v="28"/>
    <x v="0"/>
    <x v="0"/>
    <x v="975"/>
    <n v="31.85514939711117"/>
    <n v="8"/>
    <s v="High"/>
    <x v="1"/>
    <n v="4"/>
    <x v="0"/>
    <x v="1"/>
  </r>
  <r>
    <s v="6843-NQXW"/>
    <x v="1"/>
    <x v="3"/>
    <x v="2"/>
    <x v="1"/>
    <s v="OK"/>
    <x v="1"/>
    <n v="68"/>
    <x v="0"/>
    <n v="0"/>
    <x v="0"/>
    <x v="0"/>
    <n v="38"/>
    <x v="4"/>
    <x v="15"/>
    <x v="1129"/>
    <n v="31.452446686904601"/>
    <n v="5"/>
    <s v="Medium"/>
    <x v="1"/>
    <n v="7.2463768115942032E-2"/>
    <x v="1"/>
    <x v="0"/>
  </r>
  <r>
    <s v="6786-SZDJ"/>
    <x v="0"/>
    <x v="73"/>
    <x v="1"/>
    <x v="1"/>
    <s v="AR"/>
    <x v="1"/>
    <n v="23"/>
    <x v="1"/>
    <n v="2"/>
    <x v="2"/>
    <x v="0"/>
    <n v="49"/>
    <x v="0"/>
    <x v="0"/>
    <x v="1333"/>
    <n v="49.971043651200631"/>
    <n v="9"/>
    <s v="High"/>
    <x v="1"/>
    <n v="0.23076923076923078"/>
    <x v="2"/>
    <x v="0"/>
  </r>
  <r>
    <s v="0696-CSAX"/>
    <x v="1"/>
    <x v="12"/>
    <x v="5"/>
    <x v="1"/>
    <s v="KS"/>
    <x v="1"/>
    <n v="66"/>
    <x v="0"/>
    <n v="0"/>
    <x v="0"/>
    <x v="3"/>
    <n v="44"/>
    <x v="1"/>
    <x v="9"/>
    <x v="1442"/>
    <n v="39.299328947682383"/>
    <n v="1"/>
    <s v="Low"/>
    <x v="1"/>
    <n v="1"/>
    <x v="1"/>
    <x v="1"/>
  </r>
  <r>
    <s v="0015-IPFU"/>
    <x v="0"/>
    <x v="3"/>
    <x v="1"/>
    <x v="0"/>
    <s v="OK"/>
    <x v="1"/>
    <n v="56"/>
    <x v="1"/>
    <n v="4"/>
    <x v="2"/>
    <x v="0"/>
    <n v="13"/>
    <x v="0"/>
    <x v="0"/>
    <x v="126"/>
    <n v="11.070472219283481"/>
    <n v="2"/>
    <s v="Low"/>
    <x v="0"/>
    <n v="2.8985507246376812E-2"/>
    <x v="0"/>
    <x v="0"/>
  </r>
  <r>
    <s v="8821-XPPT"/>
    <x v="0"/>
    <x v="61"/>
    <x v="1"/>
    <x v="1"/>
    <s v="CT"/>
    <x v="1"/>
    <n v="71"/>
    <x v="0"/>
    <n v="0"/>
    <x v="0"/>
    <x v="1"/>
    <n v="49"/>
    <x v="0"/>
    <x v="0"/>
    <x v="839"/>
    <n v="40.083579901516487"/>
    <n v="5"/>
    <s v="Medium"/>
    <x v="1"/>
    <n v="0.17857142857142858"/>
    <x v="1"/>
    <x v="3"/>
  </r>
  <r>
    <s v="1090-KZZG"/>
    <x v="0"/>
    <x v="37"/>
    <x v="1"/>
    <x v="0"/>
    <s v="LA"/>
    <x v="1"/>
    <n v="58"/>
    <x v="0"/>
    <n v="0"/>
    <x v="0"/>
    <x v="0"/>
    <n v="9"/>
    <x v="0"/>
    <x v="0"/>
    <x v="1414"/>
    <n v="9.9860977820172998"/>
    <n v="2"/>
    <s v="Low"/>
    <x v="0"/>
    <n v="0.2857142857142857"/>
    <x v="0"/>
    <x v="0"/>
  </r>
  <r>
    <s v="2697-IQKY"/>
    <x v="0"/>
    <x v="9"/>
    <x v="0"/>
    <x v="0"/>
    <s v="CO"/>
    <x v="1"/>
    <n v="45"/>
    <x v="0"/>
    <n v="0"/>
    <x v="0"/>
    <x v="0"/>
    <n v="11"/>
    <x v="0"/>
    <x v="0"/>
    <x v="507"/>
    <n v="10.439777095937901"/>
    <n v="0"/>
    <s v="None"/>
    <x v="0"/>
    <n v="0"/>
    <x v="0"/>
    <x v="2"/>
  </r>
  <r>
    <s v="5559-OPFP"/>
    <x v="0"/>
    <x v="22"/>
    <x v="1"/>
    <x v="1"/>
    <s v="MA"/>
    <x v="1"/>
    <n v="21"/>
    <x v="1"/>
    <n v="5"/>
    <x v="0"/>
    <x v="1"/>
    <n v="25"/>
    <x v="0"/>
    <x v="0"/>
    <x v="555"/>
    <n v="22.918356400885031"/>
    <n v="5"/>
    <s v="Medium"/>
    <x v="1"/>
    <n v="0.45454545454545453"/>
    <x v="2"/>
    <x v="3"/>
  </r>
  <r>
    <s v="6229-UIZG"/>
    <x v="1"/>
    <x v="0"/>
    <x v="1"/>
    <x v="1"/>
    <s v="MA"/>
    <x v="0"/>
    <n v="74"/>
    <x v="0"/>
    <n v="0"/>
    <x v="0"/>
    <x v="1"/>
    <n v="41"/>
    <x v="4"/>
    <x v="4"/>
    <x v="712"/>
    <n v="44.661688959865486"/>
    <n v="9"/>
    <s v="High"/>
    <x v="1"/>
    <n v="0.375"/>
    <x v="1"/>
    <x v="3"/>
  </r>
  <r>
    <s v="2085-RCBA"/>
    <x v="0"/>
    <x v="22"/>
    <x v="1"/>
    <x v="1"/>
    <s v="ID"/>
    <x v="0"/>
    <n v="60"/>
    <x v="1"/>
    <n v="6"/>
    <x v="0"/>
    <x v="1"/>
    <n v="31"/>
    <x v="0"/>
    <x v="0"/>
    <x v="1034"/>
    <n v="35.077826151577021"/>
    <n v="10"/>
    <s v="High"/>
    <x v="1"/>
    <n v="0.90909090909090906"/>
    <x v="0"/>
    <x v="2"/>
  </r>
  <r>
    <s v="1003-DTWA"/>
    <x v="0"/>
    <x v="70"/>
    <x v="1"/>
    <x v="1"/>
    <s v="PA"/>
    <x v="1"/>
    <n v="29"/>
    <x v="0"/>
    <n v="0"/>
    <x v="1"/>
    <x v="0"/>
    <n v="27"/>
    <x v="0"/>
    <x v="0"/>
    <x v="139"/>
    <n v="28.55310417093181"/>
    <n v="10"/>
    <s v="High"/>
    <x v="1"/>
    <n v="0.16949152542372881"/>
    <x v="2"/>
    <x v="3"/>
  </r>
  <r>
    <s v="6470-JEQP"/>
    <x v="0"/>
    <x v="16"/>
    <x v="1"/>
    <x v="1"/>
    <s v="DE"/>
    <x v="0"/>
    <n v="23"/>
    <x v="0"/>
    <n v="0"/>
    <x v="2"/>
    <x v="0"/>
    <n v="32"/>
    <x v="0"/>
    <x v="0"/>
    <x v="884"/>
    <n v="29.63883296446831"/>
    <n v="1"/>
    <s v="Low"/>
    <x v="1"/>
    <n v="1.3888888888888888E-2"/>
    <x v="2"/>
    <x v="0"/>
  </r>
  <r>
    <s v="0613-GNOH"/>
    <x v="0"/>
    <x v="3"/>
    <x v="1"/>
    <x v="1"/>
    <s v="MO"/>
    <x v="0"/>
    <n v="60"/>
    <x v="0"/>
    <n v="0"/>
    <x v="2"/>
    <x v="1"/>
    <n v="27"/>
    <x v="0"/>
    <x v="0"/>
    <x v="168"/>
    <n v="27.258715482212089"/>
    <n v="0"/>
    <s v="None"/>
    <x v="1"/>
    <n v="0"/>
    <x v="0"/>
    <x v="1"/>
  </r>
  <r>
    <s v="4421-VYBF"/>
    <x v="0"/>
    <x v="1"/>
    <x v="1"/>
    <x v="1"/>
    <s v="IN"/>
    <x v="1"/>
    <n v="30"/>
    <x v="0"/>
    <n v="0"/>
    <x v="2"/>
    <x v="1"/>
    <n v="37"/>
    <x v="0"/>
    <x v="0"/>
    <x v="448"/>
    <n v="38.845737830096908"/>
    <n v="9"/>
    <s v="High"/>
    <x v="1"/>
    <n v="0.140625"/>
    <x v="0"/>
    <x v="1"/>
  </r>
  <r>
    <s v="6838-MTDI"/>
    <x v="0"/>
    <x v="44"/>
    <x v="1"/>
    <x v="0"/>
    <s v="AK"/>
    <x v="0"/>
    <n v="29"/>
    <x v="1"/>
    <n v="3"/>
    <x v="0"/>
    <x v="1"/>
    <n v="29"/>
    <x v="0"/>
    <x v="0"/>
    <x v="355"/>
    <n v="30.369209852276111"/>
    <n v="6"/>
    <s v="High"/>
    <x v="1"/>
    <n v="9.8360655737704916E-2"/>
    <x v="2"/>
    <x v="2"/>
  </r>
  <r>
    <s v="1049-WMVU"/>
    <x v="1"/>
    <x v="9"/>
    <x v="5"/>
    <x v="1"/>
    <s v="NH"/>
    <x v="0"/>
    <n v="72"/>
    <x v="0"/>
    <n v="0"/>
    <x v="0"/>
    <x v="1"/>
    <n v="49"/>
    <x v="2"/>
    <x v="16"/>
    <x v="1250"/>
    <n v="54.453995886538557"/>
    <n v="2"/>
    <s v="Low"/>
    <x v="1"/>
    <n v="0.66666666666666663"/>
    <x v="1"/>
    <x v="3"/>
  </r>
  <r>
    <s v="0714-TAGN"/>
    <x v="0"/>
    <x v="36"/>
    <x v="1"/>
    <x v="1"/>
    <s v="PA"/>
    <x v="0"/>
    <n v="65"/>
    <x v="1"/>
    <n v="5"/>
    <x v="0"/>
    <x v="1"/>
    <n v="19"/>
    <x v="0"/>
    <x v="0"/>
    <x v="16"/>
    <n v="17.749194803837071"/>
    <n v="6"/>
    <s v="High"/>
    <x v="0"/>
    <n v="1.5"/>
    <x v="0"/>
    <x v="3"/>
  </r>
  <r>
    <s v="2143-CFMI"/>
    <x v="0"/>
    <x v="50"/>
    <x v="1"/>
    <x v="0"/>
    <s v="NE"/>
    <x v="1"/>
    <n v="35"/>
    <x v="0"/>
    <n v="0"/>
    <x v="1"/>
    <x v="1"/>
    <n v="33"/>
    <x v="0"/>
    <x v="0"/>
    <x v="283"/>
    <n v="39.486512127647217"/>
    <n v="3"/>
    <s v="Medium"/>
    <x v="1"/>
    <n v="4.8387096774193547E-2"/>
    <x v="0"/>
    <x v="1"/>
  </r>
  <r>
    <s v="5985-QISQ"/>
    <x v="0"/>
    <x v="41"/>
    <x v="1"/>
    <x v="0"/>
    <s v="KY"/>
    <x v="0"/>
    <n v="41"/>
    <x v="0"/>
    <n v="0"/>
    <x v="2"/>
    <x v="1"/>
    <n v="9"/>
    <x v="0"/>
    <x v="0"/>
    <x v="1287"/>
    <n v="9.0638512322853817"/>
    <n v="9"/>
    <s v="High"/>
    <x v="0"/>
    <n v="0.12857142857142856"/>
    <x v="0"/>
    <x v="0"/>
  </r>
  <r>
    <s v="5022-QIBT"/>
    <x v="1"/>
    <x v="6"/>
    <x v="5"/>
    <x v="1"/>
    <s v="VA"/>
    <x v="0"/>
    <n v="28"/>
    <x v="1"/>
    <n v="2"/>
    <x v="0"/>
    <x v="1"/>
    <n v="22"/>
    <x v="4"/>
    <x v="4"/>
    <x v="687"/>
    <n v="19.40883727792469"/>
    <n v="1"/>
    <s v="Low"/>
    <x v="1"/>
    <n v="5.2631578947368418E-2"/>
    <x v="2"/>
    <x v="0"/>
  </r>
  <r>
    <s v="3904-NTTN"/>
    <x v="0"/>
    <x v="46"/>
    <x v="2"/>
    <x v="0"/>
    <s v="UT"/>
    <x v="0"/>
    <n v="57"/>
    <x v="1"/>
    <n v="5"/>
    <x v="2"/>
    <x v="0"/>
    <n v="9"/>
    <x v="0"/>
    <x v="0"/>
    <x v="716"/>
    <n v="8.6152729210233581"/>
    <n v="10"/>
    <s v="High"/>
    <x v="0"/>
    <n v="0.17241379310344829"/>
    <x v="0"/>
    <x v="2"/>
  </r>
  <r>
    <s v="1739-NPSR"/>
    <x v="1"/>
    <x v="15"/>
    <x v="5"/>
    <x v="0"/>
    <s v="OH"/>
    <x v="1"/>
    <n v="67"/>
    <x v="0"/>
    <n v="0"/>
    <x v="0"/>
    <x v="1"/>
    <n v="63"/>
    <x v="5"/>
    <x v="5"/>
    <x v="41"/>
    <n v="59.456967130189639"/>
    <n v="10"/>
    <s v="High"/>
    <x v="2"/>
    <n v="0.27777777777777779"/>
    <x v="1"/>
    <x v="1"/>
  </r>
  <r>
    <s v="3814-ZCAB"/>
    <x v="0"/>
    <x v="71"/>
    <x v="1"/>
    <x v="0"/>
    <s v="NE"/>
    <x v="1"/>
    <n v="69"/>
    <x v="0"/>
    <n v="0"/>
    <x v="0"/>
    <x v="1"/>
    <n v="55"/>
    <x v="0"/>
    <x v="0"/>
    <x v="914"/>
    <n v="49.947686476436729"/>
    <n v="3"/>
    <s v="Medium"/>
    <x v="2"/>
    <n v="7.3170731707317069E-2"/>
    <x v="1"/>
    <x v="1"/>
  </r>
  <r>
    <s v="0721-MJCK"/>
    <x v="0"/>
    <x v="12"/>
    <x v="2"/>
    <x v="0"/>
    <s v="VA"/>
    <x v="1"/>
    <n v="40"/>
    <x v="0"/>
    <n v="0"/>
    <x v="0"/>
    <x v="0"/>
    <n v="8"/>
    <x v="0"/>
    <x v="0"/>
    <x v="1196"/>
    <n v="8.7790492378734015"/>
    <n v="1"/>
    <s v="Low"/>
    <x v="0"/>
    <n v="1"/>
    <x v="0"/>
    <x v="0"/>
  </r>
  <r>
    <s v="7900-OZER"/>
    <x v="0"/>
    <x v="3"/>
    <x v="1"/>
    <x v="0"/>
    <s v="KY"/>
    <x v="0"/>
    <n v="48"/>
    <x v="0"/>
    <n v="0"/>
    <x v="1"/>
    <x v="1"/>
    <n v="27"/>
    <x v="0"/>
    <x v="0"/>
    <x v="207"/>
    <n v="25.815488829144108"/>
    <n v="10"/>
    <s v="High"/>
    <x v="1"/>
    <n v="0.14492753623188406"/>
    <x v="0"/>
    <x v="0"/>
  </r>
  <r>
    <s v="9122-OOLK"/>
    <x v="0"/>
    <x v="61"/>
    <x v="1"/>
    <x v="1"/>
    <s v="OK"/>
    <x v="0"/>
    <n v="26"/>
    <x v="0"/>
    <n v="0"/>
    <x v="1"/>
    <x v="0"/>
    <n v="13"/>
    <x v="0"/>
    <x v="0"/>
    <x v="519"/>
    <n v="11.2428647546657"/>
    <n v="8"/>
    <s v="High"/>
    <x v="0"/>
    <n v="0.2857142857142857"/>
    <x v="2"/>
    <x v="0"/>
  </r>
  <r>
    <s v="2104-ORNT"/>
    <x v="0"/>
    <x v="39"/>
    <x v="0"/>
    <x v="0"/>
    <s v="WA"/>
    <x v="0"/>
    <n v="54"/>
    <x v="0"/>
    <n v="0"/>
    <x v="2"/>
    <x v="1"/>
    <n v="14"/>
    <x v="0"/>
    <x v="0"/>
    <x v="342"/>
    <n v="16.44583184695918"/>
    <n v="6"/>
    <s v="High"/>
    <x v="0"/>
    <n v="8.4507042253521125E-2"/>
    <x v="0"/>
    <x v="2"/>
  </r>
  <r>
    <s v="8675-YBCU"/>
    <x v="0"/>
    <x v="25"/>
    <x v="0"/>
    <x v="1"/>
    <s v="WI"/>
    <x v="1"/>
    <n v="65"/>
    <x v="0"/>
    <n v="0"/>
    <x v="2"/>
    <x v="1"/>
    <n v="70"/>
    <x v="0"/>
    <x v="0"/>
    <x v="1062"/>
    <n v="66.992408024222186"/>
    <n v="1"/>
    <s v="Low"/>
    <x v="2"/>
    <n v="1.5384615384615385E-2"/>
    <x v="0"/>
    <x v="1"/>
  </r>
  <r>
    <s v="8463-RZJX"/>
    <x v="1"/>
    <x v="12"/>
    <x v="5"/>
    <x v="1"/>
    <s v="NJ"/>
    <x v="1"/>
    <n v="30"/>
    <x v="0"/>
    <n v="0"/>
    <x v="0"/>
    <x v="1"/>
    <n v="56"/>
    <x v="4"/>
    <x v="4"/>
    <x v="93"/>
    <n v="61.769923181764547"/>
    <n v="9"/>
    <s v="High"/>
    <x v="2"/>
    <n v="9"/>
    <x v="0"/>
    <x v="3"/>
  </r>
  <r>
    <s v="0095-ATWV"/>
    <x v="0"/>
    <x v="70"/>
    <x v="1"/>
    <x v="1"/>
    <s v="MS"/>
    <x v="1"/>
    <n v="39"/>
    <x v="1"/>
    <n v="4"/>
    <x v="2"/>
    <x v="0"/>
    <n v="43"/>
    <x v="0"/>
    <x v="0"/>
    <x v="277"/>
    <n v="46.533786882865293"/>
    <n v="6"/>
    <s v="High"/>
    <x v="1"/>
    <n v="0.10169491525423729"/>
    <x v="0"/>
    <x v="0"/>
  </r>
  <r>
    <s v="8241-YKMB"/>
    <x v="0"/>
    <x v="32"/>
    <x v="1"/>
    <x v="0"/>
    <s v="OK"/>
    <x v="1"/>
    <n v="39"/>
    <x v="1"/>
    <n v="6"/>
    <x v="0"/>
    <x v="1"/>
    <n v="9"/>
    <x v="0"/>
    <x v="0"/>
    <x v="784"/>
    <n v="8.4575414370929707"/>
    <n v="3"/>
    <s v="Medium"/>
    <x v="0"/>
    <n v="8.1081081081081086E-2"/>
    <x v="0"/>
    <x v="0"/>
  </r>
  <r>
    <s v="9756-KQEX"/>
    <x v="0"/>
    <x v="56"/>
    <x v="1"/>
    <x v="0"/>
    <s v="WV"/>
    <x v="0"/>
    <n v="23"/>
    <x v="0"/>
    <n v="0"/>
    <x v="2"/>
    <x v="0"/>
    <n v="47"/>
    <x v="0"/>
    <x v="0"/>
    <x v="552"/>
    <n v="42.828245293383382"/>
    <n v="9"/>
    <s v="High"/>
    <x v="1"/>
    <n v="0.13235294117647059"/>
    <x v="2"/>
    <x v="0"/>
  </r>
  <r>
    <s v="3791-EFFD"/>
    <x v="0"/>
    <x v="67"/>
    <x v="1"/>
    <x v="0"/>
    <s v="ME"/>
    <x v="0"/>
    <n v="22"/>
    <x v="1"/>
    <n v="3"/>
    <x v="0"/>
    <x v="1"/>
    <n v="9"/>
    <x v="0"/>
    <x v="0"/>
    <x v="1144"/>
    <n v="7.762466329040401"/>
    <n v="6"/>
    <s v="High"/>
    <x v="0"/>
    <n v="0.17142857142857143"/>
    <x v="2"/>
    <x v="3"/>
  </r>
  <r>
    <s v="1193-SGUB"/>
    <x v="0"/>
    <x v="25"/>
    <x v="1"/>
    <x v="1"/>
    <s v="MN"/>
    <x v="1"/>
    <n v="44"/>
    <x v="0"/>
    <n v="0"/>
    <x v="2"/>
    <x v="1"/>
    <n v="28"/>
    <x v="0"/>
    <x v="0"/>
    <x v="795"/>
    <n v="31.723046476549829"/>
    <n v="9"/>
    <s v="High"/>
    <x v="1"/>
    <n v="0.13846153846153847"/>
    <x v="0"/>
    <x v="1"/>
  </r>
  <r>
    <s v="9196-TEVK"/>
    <x v="0"/>
    <x v="56"/>
    <x v="0"/>
    <x v="1"/>
    <s v="WY"/>
    <x v="0"/>
    <n v="38"/>
    <x v="0"/>
    <n v="0"/>
    <x v="1"/>
    <x v="1"/>
    <n v="67"/>
    <x v="0"/>
    <x v="0"/>
    <x v="105"/>
    <n v="68.247423257699168"/>
    <n v="6"/>
    <s v="High"/>
    <x v="2"/>
    <n v="8.8235294117647065E-2"/>
    <x v="0"/>
    <x v="2"/>
  </r>
  <r>
    <s v="7698-WUWH"/>
    <x v="0"/>
    <x v="28"/>
    <x v="1"/>
    <x v="1"/>
    <s v="UT"/>
    <x v="1"/>
    <n v="63"/>
    <x v="0"/>
    <n v="0"/>
    <x v="0"/>
    <x v="0"/>
    <n v="14"/>
    <x v="0"/>
    <x v="0"/>
    <x v="922"/>
    <n v="11.23660637274876"/>
    <n v="4"/>
    <s v="Medium"/>
    <x v="0"/>
    <n v="0.23529411764705882"/>
    <x v="0"/>
    <x v="2"/>
  </r>
  <r>
    <s v="3744-EIXF"/>
    <x v="0"/>
    <x v="13"/>
    <x v="1"/>
    <x v="1"/>
    <s v="NC"/>
    <x v="1"/>
    <n v="48"/>
    <x v="0"/>
    <n v="0"/>
    <x v="0"/>
    <x v="1"/>
    <n v="36"/>
    <x v="0"/>
    <x v="0"/>
    <x v="1283"/>
    <n v="33.470969555707121"/>
    <n v="8"/>
    <s v="High"/>
    <x v="1"/>
    <n v="0.17777777777777778"/>
    <x v="0"/>
    <x v="0"/>
  </r>
  <r>
    <s v="4203-THWA"/>
    <x v="0"/>
    <x v="45"/>
    <x v="2"/>
    <x v="0"/>
    <s v="UT"/>
    <x v="0"/>
    <n v="81"/>
    <x v="0"/>
    <n v="0"/>
    <x v="0"/>
    <x v="1"/>
    <n v="31"/>
    <x v="0"/>
    <x v="0"/>
    <x v="80"/>
    <n v="25.761351621154919"/>
    <n v="9"/>
    <s v="High"/>
    <x v="1"/>
    <n v="0.69230769230769229"/>
    <x v="1"/>
    <x v="2"/>
  </r>
  <r>
    <s v="1310-RTXJ"/>
    <x v="0"/>
    <x v="62"/>
    <x v="1"/>
    <x v="0"/>
    <s v="ME"/>
    <x v="0"/>
    <n v="67"/>
    <x v="0"/>
    <n v="0"/>
    <x v="1"/>
    <x v="0"/>
    <n v="7"/>
    <x v="0"/>
    <x v="0"/>
    <x v="926"/>
    <n v="6.645486645954171"/>
    <n v="3"/>
    <s v="Medium"/>
    <x v="0"/>
    <n v="0.2"/>
    <x v="1"/>
    <x v="3"/>
  </r>
  <r>
    <s v="7646-FHAI"/>
    <x v="0"/>
    <x v="63"/>
    <x v="0"/>
    <x v="1"/>
    <s v="MN"/>
    <x v="0"/>
    <n v="27"/>
    <x v="0"/>
    <n v="0"/>
    <x v="1"/>
    <x v="1"/>
    <n v="30"/>
    <x v="0"/>
    <x v="0"/>
    <x v="1410"/>
    <n v="33.673339815531079"/>
    <n v="9"/>
    <s v="High"/>
    <x v="1"/>
    <n v="0.19148936170212766"/>
    <x v="2"/>
    <x v="1"/>
  </r>
  <r>
    <s v="5056-NXUZ"/>
    <x v="0"/>
    <x v="12"/>
    <x v="1"/>
    <x v="0"/>
    <s v="NV"/>
    <x v="0"/>
    <n v="33"/>
    <x v="0"/>
    <n v="0"/>
    <x v="0"/>
    <x v="0"/>
    <n v="7"/>
    <x v="0"/>
    <x v="0"/>
    <x v="215"/>
    <n v="6.2155256600275663"/>
    <n v="9"/>
    <s v="High"/>
    <x v="0"/>
    <n v="9"/>
    <x v="0"/>
    <x v="2"/>
  </r>
  <r>
    <s v="5574-XDUX"/>
    <x v="0"/>
    <x v="60"/>
    <x v="1"/>
    <x v="1"/>
    <s v="OH"/>
    <x v="1"/>
    <n v="24"/>
    <x v="1"/>
    <n v="2"/>
    <x v="1"/>
    <x v="0"/>
    <n v="14"/>
    <x v="0"/>
    <x v="0"/>
    <x v="1142"/>
    <n v="12.17321255215122"/>
    <n v="0"/>
    <s v="None"/>
    <x v="0"/>
    <n v="0"/>
    <x v="2"/>
    <x v="1"/>
  </r>
  <r>
    <s v="6265-FMAF"/>
    <x v="0"/>
    <x v="61"/>
    <x v="1"/>
    <x v="0"/>
    <s v="NJ"/>
    <x v="1"/>
    <n v="45"/>
    <x v="0"/>
    <n v="0"/>
    <x v="1"/>
    <x v="0"/>
    <n v="63"/>
    <x v="0"/>
    <x v="0"/>
    <x v="167"/>
    <n v="57.458397364415823"/>
    <n v="6"/>
    <s v="High"/>
    <x v="2"/>
    <n v="0.21428571428571427"/>
    <x v="0"/>
    <x v="3"/>
  </r>
  <r>
    <s v="8244-BHBT"/>
    <x v="0"/>
    <x v="68"/>
    <x v="1"/>
    <x v="1"/>
    <s v="TX"/>
    <x v="0"/>
    <n v="36"/>
    <x v="0"/>
    <n v="0"/>
    <x v="2"/>
    <x v="1"/>
    <n v="36"/>
    <x v="0"/>
    <x v="0"/>
    <x v="913"/>
    <n v="41.487210511379487"/>
    <n v="1"/>
    <s v="Low"/>
    <x v="1"/>
    <n v="2.0408163265306121E-2"/>
    <x v="0"/>
    <x v="0"/>
  </r>
  <r>
    <s v="5815-JOCM"/>
    <x v="0"/>
    <x v="17"/>
    <x v="1"/>
    <x v="0"/>
    <s v="NV"/>
    <x v="0"/>
    <n v="44"/>
    <x v="0"/>
    <n v="0"/>
    <x v="1"/>
    <x v="0"/>
    <n v="25"/>
    <x v="0"/>
    <x v="0"/>
    <x v="620"/>
    <n v="28.29777592983994"/>
    <n v="9"/>
    <s v="High"/>
    <x v="1"/>
    <n v="0.17307692307692307"/>
    <x v="0"/>
    <x v="2"/>
  </r>
  <r>
    <s v="2209-MSGO"/>
    <x v="0"/>
    <x v="67"/>
    <x v="2"/>
    <x v="1"/>
    <s v="NE"/>
    <x v="0"/>
    <n v="39"/>
    <x v="0"/>
    <n v="0"/>
    <x v="1"/>
    <x v="0"/>
    <n v="33"/>
    <x v="0"/>
    <x v="0"/>
    <x v="176"/>
    <n v="34.216306531488542"/>
    <n v="3"/>
    <s v="Medium"/>
    <x v="1"/>
    <n v="8.5714285714285715E-2"/>
    <x v="0"/>
    <x v="1"/>
  </r>
  <r>
    <s v="6316-NJKS"/>
    <x v="1"/>
    <x v="12"/>
    <x v="0"/>
    <x v="1"/>
    <s v="OK"/>
    <x v="0"/>
    <n v="80"/>
    <x v="0"/>
    <n v="0"/>
    <x v="0"/>
    <x v="0"/>
    <n v="37"/>
    <x v="1"/>
    <x v="9"/>
    <x v="796"/>
    <n v="30.436335051904411"/>
    <n v="9"/>
    <s v="High"/>
    <x v="1"/>
    <n v="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373470-EB6B-4144-ADD7-29C4ACB6FE7C}" name="TotalCustomers" cacheId="0" applyNumberFormats="0" applyBorderFormats="0" applyFontFormats="0" applyPatternFormats="0" applyAlignmentFormats="0" applyWidthHeightFormats="1" dataCaption="Valores" updatedVersion="8" minRefreshableVersion="3" itemPrintTitles="1" createdVersion="8" indent="0" outline="1" outlineData="1" multipleFieldFilters="0">
  <location ref="A3:A4" firstHeaderRow="1" firstDataRow="1" firstDataCol="0"/>
  <pivotFields count="27">
    <pivotField dataField="1"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Items count="1">
    <i/>
  </rowItems>
  <colItems count="1">
    <i/>
  </colItems>
  <dataFields count="1">
    <dataField name="Total Customers" fld="0" subtotal="count" baseField="0" baseItem="0" numFmtId="3"/>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197549-E8A9-453D-B4E1-0035DE682C1A}" name="ChurnByPaymentMethod"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rowHeaderCaption="Payment Method" colHeaderCaption="Churn">
  <location ref="M13:O18" firstHeaderRow="1" firstDataRow="2" firstDataCol="1"/>
  <pivotFields count="27">
    <pivotField dataField="1" showAll="0"/>
    <pivotField axis="axisCol" showAll="0" sortType="descending">
      <items count="3">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axis="axisRow"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nonAutoSortDefault="1">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Fields count="1">
    <field x="11"/>
  </rowFields>
  <rowItems count="4">
    <i>
      <x/>
    </i>
    <i>
      <x v="1"/>
    </i>
    <i>
      <x v="2"/>
    </i>
    <i>
      <x v="3"/>
    </i>
  </rowItems>
  <colFields count="1">
    <field x="1"/>
  </colFields>
  <colItems count="2">
    <i>
      <x/>
    </i>
    <i>
      <x v="1"/>
    </i>
  </colItems>
  <dataFields count="1">
    <dataField name="Cuenta de Customer ID" fld="0" subtotal="count" showDataAs="percentOfRow" baseField="1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94E4B0-E685-4A4E-A53F-27C344871F15}" name="ChurnByUnlimitedData"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chartFormat="15" rowHeaderCaption="Unlimited data" colHeaderCaption="Churn">
  <location ref="G15:I18" firstHeaderRow="1" firstDataRow="2" firstDataCol="1"/>
  <pivotFields count="27">
    <pivotField dataField="1" showAll="0"/>
    <pivotField axis="axisCol" showAll="0" sortType="descending">
      <items count="3">
        <item x="1"/>
        <item x="0"/>
        <item t="default"/>
      </items>
    </pivotField>
    <pivotField showAll="0"/>
    <pivotField showAll="0"/>
    <pivotField axis="axisRow" showAll="0">
      <items count="3">
        <item x="0"/>
        <item x="1"/>
        <item t="default"/>
      </items>
    </pivotField>
    <pivotField showAll="0"/>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nonAutoSortDefault="1">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Fields count="1">
    <field x="4"/>
  </rowFields>
  <rowItems count="2">
    <i>
      <x/>
    </i>
    <i>
      <x v="1"/>
    </i>
  </rowItems>
  <colFields count="1">
    <field x="1"/>
  </colFields>
  <colItems count="2">
    <i>
      <x/>
    </i>
    <i>
      <x v="1"/>
    </i>
  </colItems>
  <dataFields count="1">
    <dataField name="Cuenta de Customer ID" fld="0" subtotal="count" showDataAs="percentOfRow" baseField="0" baseItem="0" numFmtId="10"/>
  </dataFields>
  <chartFormats count="9">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8" format="20" series="1">
      <pivotArea type="data" outline="0" fieldPosition="0">
        <references count="2">
          <reference field="4294967294" count="1" selected="0">
            <x v="0"/>
          </reference>
          <reference field="1" count="1" selected="0">
            <x v="0"/>
          </reference>
        </references>
      </pivotArea>
    </chartFormat>
    <chartFormat chart="8" format="21">
      <pivotArea type="data" outline="0" fieldPosition="0">
        <references count="3">
          <reference field="4294967294" count="1" selected="0">
            <x v="0"/>
          </reference>
          <reference field="1" count="1" selected="0">
            <x v="0"/>
          </reference>
          <reference field="4" count="1" selected="0">
            <x v="0"/>
          </reference>
        </references>
      </pivotArea>
    </chartFormat>
    <chartFormat chart="8" format="22">
      <pivotArea type="data" outline="0" fieldPosition="0">
        <references count="3">
          <reference field="4294967294" count="1" selected="0">
            <x v="0"/>
          </reference>
          <reference field="1" count="1" selected="0">
            <x v="0"/>
          </reference>
          <reference field="4" count="1" selected="0">
            <x v="1"/>
          </reference>
        </references>
      </pivotArea>
    </chartFormat>
    <chartFormat chart="8" format="23" series="1">
      <pivotArea type="data" outline="0" fieldPosition="0">
        <references count="2">
          <reference field="4294967294" count="1" selected="0">
            <x v="0"/>
          </reference>
          <reference field="1" count="1" selected="0">
            <x v="1"/>
          </reference>
        </references>
      </pivotArea>
    </chartFormat>
    <chartFormat chart="8" format="24">
      <pivotArea type="data" outline="0" fieldPosition="0">
        <references count="3">
          <reference field="4294967294" count="1" selected="0">
            <x v="0"/>
          </reference>
          <reference field="1" count="1" selected="0">
            <x v="1"/>
          </reference>
          <reference field="4" count="1" selected="0">
            <x v="0"/>
          </reference>
        </references>
      </pivotArea>
    </chartFormat>
    <chartFormat chart="8" format="25">
      <pivotArea type="data" outline="0" fieldPosition="0">
        <references count="3">
          <reference field="4294967294" count="1" selected="0">
            <x v="0"/>
          </reference>
          <reference field="1" count="1" selected="0">
            <x v="1"/>
          </reference>
          <reference field="4" count="1" selected="0">
            <x v="1"/>
          </reference>
        </references>
      </pivotArea>
    </chartFormat>
    <chartFormat chart="8"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DE4A7B-8D81-4161-A4A7-DEA4E2C67BEE}" name="ChurnbyCategory"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rowHeaderCaption="Category" colHeaderCaption="Churn">
  <location ref="G23:H30" firstHeaderRow="1" firstDataRow="2" firstDataCol="1"/>
  <pivotFields count="27">
    <pivotField dataField="1" showAll="0"/>
    <pivotField axis="axisCol" showAll="0" sortType="descending">
      <items count="3">
        <item x="1"/>
        <item h="1"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axis="axisRow" showAll="0">
      <items count="8">
        <item x="3"/>
        <item x="1"/>
        <item x="2"/>
        <item x="5"/>
        <item x="4"/>
        <item x="0"/>
        <item x="6"/>
        <item t="default"/>
      </items>
    </pivotField>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nonAutoSortDefault="1">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Fields count="1">
    <field x="13"/>
  </rowFields>
  <rowItems count="6">
    <i>
      <x/>
    </i>
    <i>
      <x v="1"/>
    </i>
    <i>
      <x v="2"/>
    </i>
    <i>
      <x v="3"/>
    </i>
    <i>
      <x v="4"/>
    </i>
    <i>
      <x v="6"/>
    </i>
  </rowItems>
  <colFields count="1">
    <field x="1"/>
  </colFields>
  <colItems count="1">
    <i>
      <x/>
    </i>
  </colItems>
  <dataFields count="1">
    <dataField name="Cuenta de Customer ID"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A6DE91-C0B7-441F-8B2B-475B8D5903D6}" name="TablaDinámica3"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chartFormat="5" rowHeaderCaption="Classification" colHeaderCaption="Churn">
  <location ref="M22:O26" firstHeaderRow="1" firstDataRow="2" firstDataCol="1"/>
  <pivotFields count="27">
    <pivotField dataField="1" showAll="0"/>
    <pivotField axis="axisCol" showAll="0" sortType="descending">
      <items count="3">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axis="axisRow" showAll="0">
      <items count="4">
        <item x="0"/>
        <item x="1"/>
        <item x="2"/>
        <item t="default"/>
      </items>
    </pivotField>
    <pivotField numFmtId="2" showAll="0"/>
    <pivotField showAll="0" nonAutoSortDefault="1">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Fields count="1">
    <field x="19"/>
  </rowFields>
  <rowItems count="3">
    <i>
      <x/>
    </i>
    <i>
      <x v="1"/>
    </i>
    <i>
      <x v="2"/>
    </i>
  </rowItems>
  <colFields count="1">
    <field x="1"/>
  </colFields>
  <colItems count="2">
    <i>
      <x/>
    </i>
    <i>
      <x v="1"/>
    </i>
  </colItems>
  <dataFields count="1">
    <dataField name="Expenses" fld="0" subtotal="count" showDataAs="percentOfRow" baseField="1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ED8425-80CA-4DC0-A416-2396BE78CD04}" name="ChurnByServiceCalls"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chartFormat="2" rowHeaderCaption="Service Calls" colHeaderCaption="Churn">
  <location ref="G3:I10" firstHeaderRow="1" firstDataRow="2" firstDataCol="1"/>
  <pivotFields count="27">
    <pivotField dataField="1" showAll="0"/>
    <pivotField axis="axisCol" showAll="0" sortType="descending">
      <items count="3">
        <item x="1"/>
        <item x="0"/>
        <item t="default"/>
      </items>
    </pivotField>
    <pivotField showAll="0"/>
    <pivotField axis="axisRow" showAll="0">
      <items count="7">
        <item x="1"/>
        <item x="2"/>
        <item x="0"/>
        <item x="3"/>
        <item x="5"/>
        <item x="4"/>
        <item t="default"/>
      </items>
    </pivotField>
    <pivotField showAll="0"/>
    <pivotField showAll="0"/>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nonAutoSortDefault="1">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Fields count="1">
    <field x="3"/>
  </rowFields>
  <rowItems count="6">
    <i>
      <x/>
    </i>
    <i>
      <x v="1"/>
    </i>
    <i>
      <x v="2"/>
    </i>
    <i>
      <x v="3"/>
    </i>
    <i>
      <x v="4"/>
    </i>
    <i>
      <x v="5"/>
    </i>
  </rowItems>
  <colFields count="1">
    <field x="1"/>
  </colFields>
  <colItems count="2">
    <i>
      <x/>
    </i>
    <i>
      <x v="1"/>
    </i>
  </colItems>
  <dataFields count="1">
    <dataField name="Cuenta de Customer ID" fld="0" subtotal="count" showDataAs="percentOfRow" baseField="0" baseItem="0" numFmtId="1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FE46F1-D380-4CA4-9824-DEE28A726278}" name="TablaDinámica1" cacheId="0" applyNumberFormats="0" applyBorderFormats="0" applyFontFormats="0" applyPatternFormats="0" applyAlignmentFormats="0" applyWidthHeightFormats="1" dataCaption="Valores" updatedVersion="8" minRefreshableVersion="3" rowGrandTotals="0" itemPrintTitles="1" createdVersion="8" indent="0" outline="1" outlineData="1" multipleFieldFilters="0">
  <location ref="A57:B61" firstHeaderRow="1" firstDataRow="1" firstDataCol="1"/>
  <pivotFields count="27">
    <pivotField dataField="1"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items count="4">
        <item x="0"/>
        <item x="1"/>
        <item x="2"/>
        <item t="default"/>
      </items>
    </pivotField>
    <pivotField axis="axisRow" showAll="0">
      <items count="5">
        <item x="1"/>
        <item x="3"/>
        <item x="0"/>
        <item x="2"/>
        <item t="default"/>
      </items>
    </pivotField>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Fields count="1">
    <field x="22"/>
  </rowFields>
  <rowItems count="4">
    <i>
      <x/>
    </i>
    <i>
      <x v="1"/>
    </i>
    <i>
      <x v="2"/>
    </i>
    <i>
      <x v="3"/>
    </i>
  </rowItems>
  <colItems count="1">
    <i/>
  </colItems>
  <dataFields count="1">
    <dataField name="Total Customers" fld="0" subtotal="count" showDataAs="percentOfTotal" baseField="0" baseItem="0" numFmtId="10"/>
  </dataFields>
  <formats count="2">
    <format dxfId="3">
      <pivotArea outline="0" collapsedLevelsAreSubtotals="1"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7267D8-E7A2-4348-9C2D-E98C63893933}" name="AvgLenghtAcc" cacheId="0" applyNumberFormats="0" applyBorderFormats="0" applyFontFormats="0" applyPatternFormats="0" applyAlignmentFormats="0" applyWidthHeightFormats="1" dataCaption="Valores" updatedVersion="8" minRefreshableVersion="3" itemPrintTitles="1" createdVersion="8" indent="0" outline="1" outlineData="1" multipleFieldFilters="0">
  <location ref="A46:A47" firstHeaderRow="1" firstDataRow="1" firstDataCol="0"/>
  <pivotFields count="27">
    <pivotField showAll="0"/>
    <pivotField showAll="0"/>
    <pivotField dataField="1" showAll="0"/>
    <pivotField showAll="0"/>
    <pivotField showAll="0"/>
    <pivotField showAll="0"/>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Items count="1">
    <i/>
  </rowItems>
  <colItems count="1">
    <i/>
  </colItems>
  <dataFields count="1">
    <dataField name="Average" fld="2" subtotal="average" baseField="0" baseItem="1" numFmtId="4"/>
  </dataFields>
  <formats count="2">
    <format dxfId="5">
      <pivotArea outline="0" collapsedLevelsAreSubtotals="1" fieldPosition="0"/>
    </format>
    <format dxfId="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805805-8D67-427E-AD3F-F9EFE4DEC42C}" name="SegmentGender" cacheId="0" applyNumberFormats="0" applyBorderFormats="0" applyFontFormats="0" applyPatternFormats="0" applyAlignmentFormats="0" applyWidthHeightFormats="1" dataCaption="Valores" updatedVersion="8" minRefreshableVersion="3" rowGrandTotals="0" itemPrintTitles="1" createdVersion="8" indent="0" outline="1" outlineData="1" multipleFieldFilters="0" chartFormat="1">
  <location ref="A31:B34" firstHeaderRow="1" firstDataRow="1" firstDataCol="1"/>
  <pivotFields count="27">
    <pivotField dataField="1" showAll="0"/>
    <pivotField showAll="0"/>
    <pivotField showAll="0"/>
    <pivotField showAll="0"/>
    <pivotField showAll="0"/>
    <pivotField showAll="0"/>
    <pivotField axis="axisRow" showAll="0">
      <items count="4">
        <item x="0"/>
        <item x="1"/>
        <item x="2"/>
        <item t="default"/>
      </items>
    </pivotField>
    <pivotField showAll="0"/>
    <pivotField showAll="0">
      <items count="3">
        <item x="0"/>
        <item x="1"/>
        <item t="default"/>
      </items>
    </pivotField>
    <pivotField showAll="0"/>
    <pivotField showAll="0"/>
    <pivotField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Fields count="1">
    <field x="6"/>
  </rowFields>
  <rowItems count="3">
    <i>
      <x/>
    </i>
    <i>
      <x v="1"/>
    </i>
    <i>
      <x v="2"/>
    </i>
  </rowItems>
  <colItems count="1">
    <i/>
  </colItems>
  <dataFields count="1">
    <dataField name="% Customers" fld="0" subtotal="count" showDataAs="percentOfTotal" baseField="0" baseItem="0" numFmtId="10"/>
  </dataFields>
  <formats count="2">
    <format dxfId="7">
      <pivotArea outline="0" collapsedLevelsAreSubtotals="1" fieldPosition="0"/>
    </format>
    <format dxfId="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BFD113E-3DCC-44B7-92AB-0AA8E14FFA2E}" name="TablaDinámica4" cacheId="0" applyNumberFormats="0" applyBorderFormats="0" applyFontFormats="0" applyPatternFormats="0" applyAlignmentFormats="0" applyWidthHeightFormats="1" dataCaption="Valores" updatedVersion="8" minRefreshableVersion="3" itemPrintTitles="1" createdVersion="8" indent="0" showHeaders="0" outline="1" outlineData="1">
  <location ref="A52:C53" firstHeaderRow="0" firstDataRow="1" firstDataCol="0"/>
  <pivotFields count="27">
    <pivotField showAll="0"/>
    <pivotField showAll="0">
      <items count="3">
        <item x="0"/>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dataField="1" numFmtId="4" showAll="0"/>
    <pivotField showAll="0"/>
    <pivotField showAll="0"/>
    <pivotField showAll="0"/>
    <pivotField numFmtId="2" showAll="0"/>
    <pivotField showAll="0">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Items count="1">
    <i/>
  </rowItems>
  <colFields count="1">
    <field x="-2"/>
  </colFields>
  <colItems count="3">
    <i>
      <x/>
    </i>
    <i i="1">
      <x v="1"/>
    </i>
    <i i="2">
      <x v="2"/>
    </i>
  </colItems>
  <dataFields count="3">
    <dataField name="Average" fld="16" subtotal="average" baseField="0" baseItem="0" numFmtId="164"/>
    <dataField name="Max" fld="16" subtotal="max" baseField="0" baseItem="1" numFmtId="164"/>
    <dataField name="Min" fld="16" subtotal="min" baseField="0" baseItem="1" numFmtId="164"/>
  </dataFields>
  <formats count="4">
    <format dxfId="11">
      <pivotArea outline="0" collapsedLevelsAreSubtotals="1" fieldPosition="0"/>
    </format>
    <format dxfId="10">
      <pivotArea outline="0" collapsedLevelsAreSubtotals="1" fieldPosition="0">
        <references count="1">
          <reference field="4294967294" count="1" selected="0">
            <x v="0"/>
          </reference>
        </references>
      </pivotArea>
    </format>
    <format dxfId="9">
      <pivotArea outline="0" collapsedLevelsAreSubtotals="1" fieldPosition="0">
        <references count="1">
          <reference field="4294967294" count="1" selected="0">
            <x v="1"/>
          </reference>
        </references>
      </pivotArea>
    </format>
    <format dxfId="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DF8544-B85F-4DCC-AD5D-6DD2AF392545}" name="PivotTable2"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chartFormat="34" rowHeaderCaption="Length" colHeaderCaption="Churn">
  <location ref="G47:I50" firstHeaderRow="1" firstDataRow="2" firstDataCol="1"/>
  <pivotFields count="27">
    <pivotField showAll="0"/>
    <pivotField axis="axisCol" showAll="0">
      <items count="3">
        <item x="0"/>
        <item x="1"/>
        <item t="default"/>
      </items>
    </pivotField>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Fields count="1">
    <field x="8"/>
  </rowFields>
  <rowItems count="2">
    <i>
      <x/>
    </i>
    <i>
      <x v="1"/>
    </i>
  </rowItems>
  <colFields count="1">
    <field x="1"/>
  </colFields>
  <colItems count="2">
    <i>
      <x/>
    </i>
    <i>
      <x v="1"/>
    </i>
  </colItems>
  <dataFields count="1">
    <dataField name="Count of Group" fld="8"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3EB49F-5B07-4840-AFFC-77B47B43670A}" name="ChurnByContractType"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chartFormat="12" rowHeaderCaption="Contract Type" colHeaderCaption="Churn">
  <location ref="M3:N7" firstHeaderRow="1" firstDataRow="2" firstDataCol="1"/>
  <pivotFields count="27">
    <pivotField dataField="1" showAll="0"/>
    <pivotField axis="axisCol" showAll="0" sortType="descending">
      <items count="3">
        <item x="1"/>
        <item h="1" x="0"/>
        <item t="default"/>
      </items>
    </pivotField>
    <pivotField showAll="0"/>
    <pivotField showAll="0"/>
    <pivotField showAll="0"/>
    <pivotField showAll="0"/>
    <pivotField showAll="0"/>
    <pivotField showAll="0"/>
    <pivotField showAll="0">
      <items count="3">
        <item x="0"/>
        <item x="1"/>
        <item t="default"/>
      </items>
    </pivotField>
    <pivotField showAll="0"/>
    <pivotField axis="axisRow" showAll="0">
      <items count="4">
        <item x="0"/>
        <item x="1"/>
        <item x="2"/>
        <item t="default"/>
      </items>
    </pivotField>
    <pivotField showAll="0">
      <items count="5">
        <item x="2"/>
        <item x="0"/>
        <item x="1"/>
        <item x="3"/>
        <item t="default"/>
      </items>
    </pivotField>
    <pivotField showAll="0"/>
    <pivotField showAll="0">
      <items count="8">
        <item x="3"/>
        <item x="1"/>
        <item x="2"/>
        <item x="5"/>
        <item x="4"/>
        <item x="6"/>
        <item x="0"/>
        <item t="default"/>
      </items>
    </pivotField>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nonAutoSortDefault="1">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Fields count="1">
    <field x="10"/>
  </rowFields>
  <rowItems count="3">
    <i>
      <x/>
    </i>
    <i>
      <x v="1"/>
    </i>
    <i>
      <x v="2"/>
    </i>
  </rowItems>
  <colFields count="1">
    <field x="1"/>
  </colFields>
  <colItems count="1">
    <i>
      <x/>
    </i>
  </colItems>
  <dataFields count="1">
    <dataField name="Cuenta de Customer ID" fld="0" subtotal="count" showDataAs="percentOfTotal" baseField="0" baseItem="0" numFmtId="1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0" count="1" selected="0">
            <x v="0"/>
          </reference>
        </references>
      </pivotArea>
    </chartFormat>
    <chartFormat chart="3" format="7">
      <pivotArea type="data" outline="0" fieldPosition="0">
        <references count="2">
          <reference field="4294967294" count="1" selected="0">
            <x v="0"/>
          </reference>
          <reference field="10" count="1" selected="0">
            <x v="1"/>
          </reference>
        </references>
      </pivotArea>
    </chartFormat>
    <chartFormat chart="3"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438ED56-D948-459D-905C-69B6B4C4BA53}" name="ChurnByLTransacDateM"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chartFormat="14" rowHeaderCaption="Last Trans date Month" colHeaderCaption="Churn">
  <location ref="S12:T25" firstHeaderRow="1" firstDataRow="2" firstDataCol="1"/>
  <pivotFields count="27">
    <pivotField dataField="1" showAll="0"/>
    <pivotField axis="axisCol" showAll="0" sortType="descending">
      <items count="3">
        <item x="1"/>
        <item h="1"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showAll="0">
      <items count="8">
        <item x="3"/>
        <item x="1"/>
        <item x="2"/>
        <item x="5"/>
        <item x="4"/>
        <item x="6"/>
        <item x="0"/>
        <item t="default"/>
      </items>
    </pivotField>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nonAutoSortDefault="1">
      <items count="4">
        <item x="0"/>
        <item x="1"/>
        <item x="2"/>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5"/>
        <item sd="0" x="1"/>
        <item sd="0" x="2"/>
        <item sd="0" x="3"/>
        <item sd="0" x="4"/>
        <item t="default"/>
      </items>
    </pivotField>
    <pivotField showAll="0">
      <items count="8">
        <item sd="0" x="1"/>
        <item sd="0" x="2"/>
        <item sd="0" x="3"/>
        <item sd="0" x="4"/>
        <item sd="0" x="5"/>
        <item sd="0" x="0"/>
        <item sd="0" x="6"/>
        <item t="default"/>
      </items>
    </pivotField>
    <pivotField dragToRow="0" dragToCol="0" dragToPage="0" showAll="0" defaultSubtotal="0"/>
  </pivotFields>
  <rowFields count="1">
    <field x="23"/>
  </rowFields>
  <rowItems count="12">
    <i>
      <x v="1"/>
    </i>
    <i>
      <x v="2"/>
    </i>
    <i>
      <x v="3"/>
    </i>
    <i>
      <x v="4"/>
    </i>
    <i>
      <x v="5"/>
    </i>
    <i>
      <x v="6"/>
    </i>
    <i>
      <x v="7"/>
    </i>
    <i>
      <x v="8"/>
    </i>
    <i>
      <x v="9"/>
    </i>
    <i>
      <x v="10"/>
    </i>
    <i>
      <x v="11"/>
    </i>
    <i>
      <x v="12"/>
    </i>
  </rowItems>
  <colFields count="1">
    <field x="1"/>
  </colFields>
  <colItems count="1">
    <i>
      <x/>
    </i>
  </colItems>
  <dataFields count="1">
    <dataField name="Cuenta de Customer ID" fld="0" subtotal="count" showDataAs="percentOfTotal" baseField="0" baseItem="0" numFmtId="1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F91BAD8-AB80-4B21-BBE5-4833BA908687}" name="Churn" cacheId="0" applyNumberFormats="0" applyBorderFormats="0" applyFontFormats="0" applyPatternFormats="0" applyAlignmentFormats="0" applyWidthHeightFormats="1" dataCaption="Valores" updatedVersion="8" minRefreshableVersion="3" showDrill="0" showDataTips="0" rowGrandTotals="0" itemPrintTitles="1" createdVersion="8" indent="0" showHeaders="0" outline="1" outlineData="1" multipleFieldFilters="0" chartFormat="6" rowHeaderCaption="Churn">
  <location ref="A9:C11" firstHeaderRow="0" firstDataRow="1" firstDataCol="1"/>
  <pivotFields count="27">
    <pivotField dataField="1" showAll="0"/>
    <pivotField axis="axisRow" showAll="0">
      <items count="3">
        <item x="0"/>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Fields count="1">
    <field x="1"/>
  </rowFields>
  <rowItems count="2">
    <i>
      <x/>
    </i>
    <i>
      <x v="1"/>
    </i>
  </rowItems>
  <colFields count="1">
    <field x="-2"/>
  </colFields>
  <colItems count="2">
    <i>
      <x/>
    </i>
    <i i="1">
      <x v="1"/>
    </i>
  </colItems>
  <dataFields count="2">
    <dataField name="No. Customers" fld="0" subtotal="count" baseField="0" baseItem="0" numFmtId="3"/>
    <dataField name="% Customers" fld="0" subtotal="count" showDataAs="percentOfTotal" baseField="0" baseItem="0" numFmtId="10"/>
  </dataFields>
  <formats count="2">
    <format dxfId="13">
      <pivotArea outline="0" collapsedLevelsAreSubtotals="1" fieldPosition="0"/>
    </format>
    <format dxfId="12">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F6C6080-C274-4670-A37D-FB7849F749A1}" name="SegmentAge" cacheId="0" applyNumberFormats="0" applyBorderFormats="0" applyFontFormats="0" applyPatternFormats="0" applyAlignmentFormats="0" applyWidthHeightFormats="1" dataCaption="Valores" updatedVersion="8" minRefreshableVersion="3" rowGrandTotals="0" itemPrintTitles="1" createdVersion="8" indent="0" outline="1" outlineData="1" multipleFieldFilters="0">
  <location ref="A38:B41" firstHeaderRow="1" firstDataRow="1" firstDataCol="1"/>
  <pivotFields count="27">
    <pivotField dataField="1"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axis="axisRow" showAll="0">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Fields count="1">
    <field x="21"/>
  </rowFields>
  <rowItems count="3">
    <i>
      <x/>
    </i>
    <i>
      <x v="1"/>
    </i>
    <i>
      <x v="2"/>
    </i>
  </rowItems>
  <colItems count="1">
    <i/>
  </colItems>
  <dataFields count="1">
    <dataField name="Total Customers" fld="0" subtotal="count" showDataAs="percentOfTotal" baseField="0" baseItem="0" numFmtId="10"/>
  </dataFields>
  <formats count="2">
    <format dxfId="15">
      <pivotArea outline="0" collapsedLevelsAreSubtotals="1" fieldPosition="0"/>
    </format>
    <format dxfId="1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1F55F5A-4E8F-437F-BD6D-09B3E4DE5763}" name="ChurnbyReason"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chartFormat="5" rowHeaderCaption="Reason Grouped by Category" colHeaderCaption="Churn">
  <location ref="G34:H40" firstHeaderRow="1" firstDataRow="2" firstDataCol="1"/>
  <pivotFields count="27">
    <pivotField dataField="1" showAll="0"/>
    <pivotField axis="axisCol" showAll="0" sortType="descending">
      <items count="3">
        <item x="1"/>
        <item h="1"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showAll="0">
      <items count="8">
        <item x="3"/>
        <item x="1"/>
        <item x="2"/>
        <item x="5"/>
        <item x="4"/>
        <item x="6"/>
        <item x="0"/>
        <item t="default"/>
      </items>
    </pivotField>
    <pivotField axis="axisRow" showAll="0" measureFilter="1">
      <items count="24">
        <item x="2"/>
        <item x="8"/>
        <item x="7"/>
        <item x="9"/>
        <item x="11"/>
        <item x="13"/>
        <item x="22"/>
        <item x="5"/>
        <item x="15"/>
        <item x="10"/>
        <item x="18"/>
        <item x="21"/>
        <item x="14"/>
        <item x="12"/>
        <item x="16"/>
        <item x="19"/>
        <item x="17"/>
        <item x="4"/>
        <item x="6"/>
        <item x="3"/>
        <item x="0"/>
        <item x="1"/>
        <item x="20"/>
        <item t="default"/>
      </items>
    </pivotField>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nonAutoSortDefault="1">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Fields count="1">
    <field x="14"/>
  </rowFields>
  <rowItems count="5">
    <i>
      <x v="1"/>
    </i>
    <i>
      <x v="2"/>
    </i>
    <i>
      <x v="3"/>
    </i>
    <i>
      <x v="5"/>
    </i>
    <i>
      <x v="7"/>
    </i>
  </rowItems>
  <colFields count="1">
    <field x="1"/>
  </colFields>
  <colItems count="1">
    <i>
      <x/>
    </i>
  </colItems>
  <dataFields count="1">
    <dataField name="Cuenta de Customer ID" fld="0" subtotal="count" showDataAs="percentOfCol" baseField="0" baseItem="0" numFmtId="10"/>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4" count="1" selected="0">
            <x v="2"/>
          </reference>
        </references>
      </pivotArea>
    </chartFormat>
    <chartFormat chart="3" format="4">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DED1DB5-5B90-4961-8EA4-489CE90AC31D}" name="ChurnByLTransacDateY"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rowHeaderCaption="Last Transac date Year" colHeaderCaption="Churn">
  <location ref="S3:U8" firstHeaderRow="1" firstDataRow="2" firstDataCol="1"/>
  <pivotFields count="27">
    <pivotField dataField="1" showAll="0"/>
    <pivotField axis="axisCol" showAll="0" sortType="descending">
      <items count="3">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nonAutoSortDefault="1">
      <items count="4">
        <item x="0"/>
        <item x="1"/>
        <item x="2"/>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5"/>
        <item x="1"/>
        <item x="2"/>
        <item x="3"/>
        <item x="4"/>
        <item t="default"/>
      </items>
    </pivotField>
    <pivotField axis="axisRow" showAll="0">
      <items count="8">
        <item sd="0" x="1"/>
        <item sd="0" x="2"/>
        <item sd="0" x="3"/>
        <item sd="0" x="4"/>
        <item sd="0" x="5"/>
        <item x="0"/>
        <item x="6"/>
        <item t="default"/>
      </items>
    </pivotField>
    <pivotField dragToRow="0" dragToCol="0" dragToPage="0" showAll="0" defaultSubtotal="0"/>
  </pivotFields>
  <rowFields count="1">
    <field x="25"/>
  </rowFields>
  <rowItems count="4">
    <i>
      <x/>
    </i>
    <i>
      <x v="1"/>
    </i>
    <i>
      <x v="2"/>
    </i>
    <i>
      <x v="3"/>
    </i>
  </rowItems>
  <colFields count="1">
    <field x="1"/>
  </colFields>
  <colItems count="2">
    <i>
      <x/>
    </i>
    <i>
      <x v="1"/>
    </i>
  </colItems>
  <dataFields count="1">
    <dataField name="Cuenta de Customer 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77C896E-0C11-4876-8179-A3860DB58A7B}" name="ChurnByAccountLength"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chartFormat="34" rowHeaderCaption="Length" colHeaderCaption="Churn">
  <location ref="A23:C27" firstHeaderRow="1" firstDataRow="2" firstDataCol="1"/>
  <pivotFields count="27">
    <pivotField dataField="1" showAll="0"/>
    <pivotField axis="axisCol" showAll="0">
      <items count="3">
        <item x="0"/>
        <item x="1"/>
        <item t="default"/>
      </items>
    </pivotField>
    <pivotField axis="axisRow" showAll="0">
      <items count="41">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t="default"/>
      </items>
    </pivotField>
    <pivotField showAll="0"/>
    <pivotField showAll="0"/>
    <pivotField showAll="0"/>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showAll="0">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Fields count="1">
    <field x="2"/>
  </rowFields>
  <rowItems count="3">
    <i>
      <x v="1"/>
    </i>
    <i>
      <x v="2"/>
    </i>
    <i>
      <x v="3"/>
    </i>
  </rowItems>
  <colFields count="1">
    <field x="1"/>
  </colFields>
  <colItems count="2">
    <i>
      <x/>
    </i>
    <i>
      <x v="1"/>
    </i>
  </colItems>
  <dataFields count="1">
    <dataField name="Account Length" fld="0" subtotal="count" showDataAs="percentOfRow" baseField="0" baseItem="0" numFmtId="10"/>
  </dataFields>
  <chartFormats count="4">
    <chartFormat chart="27" format="28" series="1">
      <pivotArea type="data" outline="0" fieldPosition="0">
        <references count="2">
          <reference field="4294967294" count="1" selected="0">
            <x v="0"/>
          </reference>
          <reference field="1" count="1" selected="0">
            <x v="0"/>
          </reference>
        </references>
      </pivotArea>
    </chartFormat>
    <chartFormat chart="27" format="29" series="1">
      <pivotArea type="data" outline="0" fieldPosition="0">
        <references count="2">
          <reference field="4294967294" count="1" selected="0">
            <x v="0"/>
          </reference>
          <reference field="1" count="1" selected="0">
            <x v="1"/>
          </reference>
        </references>
      </pivotArea>
    </chartFormat>
    <chartFormat chart="27" format="30">
      <pivotArea type="data" outline="0" fieldPosition="0">
        <references count="3">
          <reference field="4294967294" count="1" selected="0">
            <x v="0"/>
          </reference>
          <reference field="1" count="1" selected="0">
            <x v="1"/>
          </reference>
          <reference field="2" count="1" selected="0">
            <x v="1"/>
          </reference>
        </references>
      </pivotArea>
    </chartFormat>
    <chartFormat chart="27"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1F64FDB-DD25-4A56-9250-7ADF6B18A77D}" name="ChurnByAgeGroup" cacheId="0" applyNumberFormats="0" applyBorderFormats="0" applyFontFormats="0" applyPatternFormats="0" applyAlignmentFormats="0" applyWidthHeightFormats="1" dataCaption="Valores" updatedVersion="8" minRefreshableVersion="3" rowGrandTotals="0" colGrandTotals="0" itemPrintTitles="1" createdVersion="8" indent="0" outline="1" outlineData="1" multipleFieldFilters="0" chartFormat="16" rowHeaderCaption="Group" colHeaderCaption="Churn">
  <location ref="A15:C19" firstHeaderRow="1" firstDataRow="2" firstDataCol="1"/>
  <pivotFields count="27">
    <pivotField dataField="1" showAll="0"/>
    <pivotField axis="axisCol" showAll="0" sortType="descending">
      <items count="3">
        <item x="1"/>
        <item x="0"/>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items count="5">
        <item x="2"/>
        <item x="0"/>
        <item x="1"/>
        <item x="3"/>
        <item t="default"/>
      </items>
    </pivotField>
    <pivotField showAll="0"/>
    <pivotField showAll="0"/>
    <pivotField showAll="0"/>
    <pivotField numFmtId="14" showAll="0">
      <items count="1449">
        <item x="1317"/>
        <item x="1266"/>
        <item x="1236"/>
        <item x="1183"/>
        <item x="1280"/>
        <item x="1394"/>
        <item x="679"/>
        <item x="1364"/>
        <item x="275"/>
        <item x="968"/>
        <item x="1197"/>
        <item x="1243"/>
        <item x="106"/>
        <item x="1220"/>
        <item x="230"/>
        <item x="1059"/>
        <item x="951"/>
        <item x="1018"/>
        <item x="1323"/>
        <item x="149"/>
        <item x="229"/>
        <item x="1297"/>
        <item x="644"/>
        <item x="1009"/>
        <item x="46"/>
        <item x="16"/>
        <item x="198"/>
        <item x="939"/>
        <item x="500"/>
        <item x="327"/>
        <item x="87"/>
        <item x="30"/>
        <item x="1252"/>
        <item x="1371"/>
        <item x="900"/>
        <item x="585"/>
        <item x="264"/>
        <item x="283"/>
        <item x="837"/>
        <item x="632"/>
        <item x="823"/>
        <item x="857"/>
        <item x="338"/>
        <item x="20"/>
        <item x="1049"/>
        <item x="1338"/>
        <item x="1109"/>
        <item x="62"/>
        <item x="529"/>
        <item x="590"/>
        <item x="1398"/>
        <item x="313"/>
        <item x="21"/>
        <item x="1202"/>
        <item x="570"/>
        <item x="677"/>
        <item x="902"/>
        <item x="1234"/>
        <item x="749"/>
        <item x="1443"/>
        <item x="972"/>
        <item x="1001"/>
        <item x="778"/>
        <item x="960"/>
        <item x="923"/>
        <item x="877"/>
        <item x="1411"/>
        <item x="89"/>
        <item x="566"/>
        <item x="262"/>
        <item x="579"/>
        <item x="1331"/>
        <item x="1221"/>
        <item x="81"/>
        <item x="814"/>
        <item x="581"/>
        <item x="257"/>
        <item x="498"/>
        <item x="207"/>
        <item x="429"/>
        <item x="371"/>
        <item x="856"/>
        <item x="1160"/>
        <item x="996"/>
        <item x="752"/>
        <item x="289"/>
        <item x="697"/>
        <item x="1123"/>
        <item x="1172"/>
        <item x="350"/>
        <item x="718"/>
        <item x="364"/>
        <item x="167"/>
        <item x="417"/>
        <item x="301"/>
        <item x="861"/>
        <item x="866"/>
        <item x="265"/>
        <item x="317"/>
        <item x="1425"/>
        <item x="870"/>
        <item x="511"/>
        <item x="994"/>
        <item x="92"/>
        <item x="446"/>
        <item x="995"/>
        <item x="507"/>
        <item x="175"/>
        <item x="1344"/>
        <item x="1295"/>
        <item x="630"/>
        <item x="728"/>
        <item x="769"/>
        <item x="435"/>
        <item x="9"/>
        <item x="558"/>
        <item x="405"/>
        <item x="1391"/>
        <item x="1447"/>
        <item x="1333"/>
        <item x="79"/>
        <item x="1292"/>
        <item x="497"/>
        <item x="1038"/>
        <item x="640"/>
        <item x="182"/>
        <item x="449"/>
        <item x="606"/>
        <item x="1419"/>
        <item x="470"/>
        <item x="303"/>
        <item x="1285"/>
        <item x="135"/>
        <item x="967"/>
        <item x="1258"/>
        <item x="468"/>
        <item x="699"/>
        <item x="911"/>
        <item x="628"/>
        <item x="157"/>
        <item x="490"/>
        <item x="568"/>
        <item x="190"/>
        <item x="785"/>
        <item x="822"/>
        <item x="883"/>
        <item x="1374"/>
        <item x="649"/>
        <item x="443"/>
        <item x="1305"/>
        <item x="892"/>
        <item x="812"/>
        <item x="804"/>
        <item x="1181"/>
        <item x="193"/>
        <item x="760"/>
        <item x="1051"/>
        <item x="952"/>
        <item x="836"/>
        <item x="339"/>
        <item x="648"/>
        <item x="647"/>
        <item x="953"/>
        <item x="1255"/>
        <item x="427"/>
        <item x="1245"/>
        <item x="1137"/>
        <item x="412"/>
        <item x="462"/>
        <item x="832"/>
        <item x="1435"/>
        <item x="169"/>
        <item x="561"/>
        <item x="986"/>
        <item x="1032"/>
        <item x="1376"/>
        <item x="675"/>
        <item x="133"/>
        <item x="474"/>
        <item x="1446"/>
        <item x="1347"/>
        <item x="1229"/>
        <item x="976"/>
        <item x="973"/>
        <item x="562"/>
        <item x="69"/>
        <item x="460"/>
        <item x="1048"/>
        <item x="842"/>
        <item x="184"/>
        <item x="403"/>
        <item x="598"/>
        <item x="1238"/>
        <item x="807"/>
        <item x="1186"/>
        <item x="843"/>
        <item x="903"/>
        <item x="60"/>
        <item x="591"/>
        <item x="394"/>
        <item x="352"/>
        <item x="819"/>
        <item x="961"/>
        <item x="1169"/>
        <item x="637"/>
        <item x="227"/>
        <item x="469"/>
        <item x="35"/>
        <item x="312"/>
        <item x="722"/>
        <item x="1128"/>
        <item x="806"/>
        <item x="1011"/>
        <item x="966"/>
        <item x="1256"/>
        <item x="503"/>
        <item x="90"/>
        <item x="1412"/>
        <item x="367"/>
        <item x="991"/>
        <item x="258"/>
        <item x="408"/>
        <item x="47"/>
        <item x="783"/>
        <item x="1201"/>
        <item x="536"/>
        <item x="450"/>
        <item x="1071"/>
        <item x="374"/>
        <item x="1267"/>
        <item x="10"/>
        <item x="76"/>
        <item x="894"/>
        <item x="217"/>
        <item x="413"/>
        <item x="8"/>
        <item x="1249"/>
        <item x="444"/>
        <item x="949"/>
        <item x="725"/>
        <item x="915"/>
        <item x="377"/>
        <item x="141"/>
        <item x="488"/>
        <item x="1180"/>
        <item x="978"/>
        <item x="1015"/>
        <item x="1070"/>
        <item x="659"/>
        <item x="332"/>
        <item x="1288"/>
        <item x="1321"/>
        <item x="567"/>
        <item x="1045"/>
        <item x="1327"/>
        <item x="372"/>
        <item x="547"/>
        <item x="39"/>
        <item x="286"/>
        <item x="1388"/>
        <item x="922"/>
        <item x="764"/>
        <item x="1029"/>
        <item x="756"/>
        <item x="672"/>
        <item x="249"/>
        <item x="757"/>
        <item x="872"/>
        <item x="177"/>
        <item x="1318"/>
        <item x="341"/>
        <item x="422"/>
        <item x="296"/>
        <item x="847"/>
        <item x="1433"/>
        <item x="179"/>
        <item x="1361"/>
        <item x="1139"/>
        <item x="1179"/>
        <item x="271"/>
        <item x="471"/>
        <item x="88"/>
        <item x="727"/>
        <item x="583"/>
        <item x="580"/>
        <item x="543"/>
        <item x="510"/>
        <item x="1362"/>
        <item x="827"/>
        <item x="65"/>
        <item x="399"/>
        <item x="252"/>
        <item x="1408"/>
        <item x="971"/>
        <item x="461"/>
        <item x="603"/>
        <item x="957"/>
        <item x="64"/>
        <item x="1047"/>
        <item x="464"/>
        <item x="347"/>
        <item x="329"/>
        <item x="401"/>
        <item x="349"/>
        <item x="609"/>
        <item x="1299"/>
        <item x="66"/>
        <item x="1345"/>
        <item x="156"/>
        <item x="1040"/>
        <item x="941"/>
        <item x="1060"/>
        <item x="573"/>
        <item x="513"/>
        <item x="771"/>
        <item x="1072"/>
        <item x="1104"/>
        <item x="1287"/>
        <item x="1006"/>
        <item x="466"/>
        <item x="884"/>
        <item x="1219"/>
        <item x="1198"/>
        <item x="549"/>
        <item x="1095"/>
        <item x="908"/>
        <item x="496"/>
        <item x="735"/>
        <item x="868"/>
        <item x="1130"/>
        <item x="998"/>
        <item x="259"/>
        <item x="970"/>
        <item x="1151"/>
        <item x="1021"/>
        <item x="531"/>
        <item x="59"/>
        <item x="185"/>
        <item x="1085"/>
        <item x="109"/>
        <item x="595"/>
        <item x="270"/>
        <item x="741"/>
        <item x="786"/>
        <item x="733"/>
        <item x="540"/>
        <item x="914"/>
        <item x="404"/>
        <item x="1437"/>
        <item x="596"/>
        <item x="55"/>
        <item x="1263"/>
        <item x="370"/>
        <item x="888"/>
        <item x="964"/>
        <item x="874"/>
        <item x="1149"/>
        <item x="509"/>
        <item x="481"/>
        <item x="1404"/>
        <item x="1203"/>
        <item x="476"/>
        <item x="187"/>
        <item x="99"/>
        <item x="656"/>
        <item x="1400"/>
        <item x="808"/>
        <item x="716"/>
        <item x="654"/>
        <item x="320"/>
        <item x="1020"/>
        <item x="123"/>
        <item x="889"/>
        <item x="969"/>
        <item x="57"/>
        <item x="1329"/>
        <item x="326"/>
        <item x="820"/>
        <item x="48"/>
        <item x="1093"/>
        <item x="433"/>
        <item x="306"/>
        <item x="1382"/>
        <item x="802"/>
        <item x="254"/>
        <item x="772"/>
        <item x="1041"/>
        <item x="298"/>
        <item x="396"/>
        <item x="1384"/>
        <item x="425"/>
        <item x="1062"/>
        <item x="525"/>
        <item x="753"/>
        <item x="937"/>
        <item x="1156"/>
        <item x="75"/>
        <item x="709"/>
        <item x="863"/>
        <item x="447"/>
        <item x="238"/>
        <item x="1079"/>
        <item x="704"/>
        <item x="701"/>
        <item x="642"/>
        <item x="660"/>
        <item x="1"/>
        <item x="152"/>
        <item x="826"/>
        <item x="670"/>
        <item x="825"/>
        <item x="1121"/>
        <item x="551"/>
        <item x="620"/>
        <item x="478"/>
        <item x="186"/>
        <item x="142"/>
        <item x="451"/>
        <item x="315"/>
        <item x="1163"/>
        <item x="43"/>
        <item x="1126"/>
        <item x="1073"/>
        <item x="636"/>
        <item x="208"/>
        <item x="385"/>
        <item x="453"/>
        <item x="734"/>
        <item x="652"/>
        <item x="41"/>
        <item x="1309"/>
        <item x="195"/>
        <item x="839"/>
        <item x="811"/>
        <item x="619"/>
        <item x="881"/>
        <item x="1171"/>
        <item x="1367"/>
        <item x="304"/>
        <item x="13"/>
        <item x="1330"/>
        <item x="335"/>
        <item x="912"/>
        <item x="610"/>
        <item x="797"/>
        <item x="824"/>
        <item x="223"/>
        <item x="790"/>
        <item x="810"/>
        <item x="145"/>
        <item x="100"/>
        <item x="248"/>
        <item x="188"/>
        <item x="508"/>
        <item x="703"/>
        <item x="1310"/>
        <item x="705"/>
        <item x="1034"/>
        <item x="1385"/>
        <item x="1074"/>
        <item x="694"/>
        <item x="533"/>
        <item x="231"/>
        <item x="1257"/>
        <item x="105"/>
        <item x="528"/>
        <item x="553"/>
        <item x="627"/>
        <item x="896"/>
        <item x="151"/>
        <item x="314"/>
        <item x="176"/>
        <item x="1259"/>
        <item x="1373"/>
        <item x="586"/>
        <item x="1409"/>
        <item x="1077"/>
        <item x="457"/>
        <item x="97"/>
        <item x="494"/>
        <item x="1184"/>
        <item x="359"/>
        <item x="522"/>
        <item x="1275"/>
        <item x="1033"/>
        <item x="463"/>
        <item x="766"/>
        <item x="423"/>
        <item x="1416"/>
        <item x="365"/>
        <item x="346"/>
        <item x="821"/>
        <item x="1185"/>
        <item x="1031"/>
        <item x="799"/>
        <item x="929"/>
        <item x="1328"/>
        <item x="486"/>
        <item x="1195"/>
        <item x="393"/>
        <item x="111"/>
        <item x="885"/>
        <item x="34"/>
        <item x="1294"/>
        <item x="926"/>
        <item x="1044"/>
        <item x="42"/>
        <item x="801"/>
        <item x="1145"/>
        <item x="334"/>
        <item x="1027"/>
        <item x="1057"/>
        <item x="137"/>
        <item x="1378"/>
        <item x="192"/>
        <item x="805"/>
        <item x="1230"/>
        <item x="1341"/>
        <item x="1199"/>
        <item x="982"/>
        <item x="1075"/>
        <item x="1390"/>
        <item x="681"/>
        <item x="527"/>
        <item x="1158"/>
        <item x="607"/>
        <item x="1012"/>
        <item x="132"/>
        <item x="538"/>
        <item x="475"/>
        <item x="634"/>
        <item x="154"/>
        <item x="1152"/>
        <item x="1383"/>
        <item x="44"/>
        <item x="311"/>
        <item x="285"/>
        <item x="150"/>
        <item x="859"/>
        <item x="1082"/>
        <item x="411"/>
        <item x="495"/>
        <item x="683"/>
        <item x="775"/>
        <item x="201"/>
        <item x="246"/>
        <item x="454"/>
        <item x="1098"/>
        <item x="597"/>
        <item x="384"/>
        <item x="880"/>
        <item x="215"/>
        <item x="502"/>
        <item x="84"/>
        <item x="1166"/>
        <item x="110"/>
        <item x="890"/>
        <item x="1213"/>
        <item x="70"/>
        <item x="569"/>
        <item x="180"/>
        <item x="532"/>
        <item x="817"/>
        <item x="1138"/>
        <item x="1177"/>
        <item x="917"/>
        <item x="211"/>
        <item x="1016"/>
        <item x="183"/>
        <item x="787"/>
        <item x="1357"/>
        <item x="721"/>
        <item x="899"/>
        <item x="1000"/>
        <item x="530"/>
        <item x="963"/>
        <item x="202"/>
        <item x="153"/>
        <item x="434"/>
        <item x="213"/>
        <item x="1225"/>
        <item x="1019"/>
        <item x="1253"/>
        <item x="1420"/>
        <item x="650"/>
        <item x="1237"/>
        <item x="501"/>
        <item x="1078"/>
        <item x="235"/>
        <item x="1127"/>
        <item x="1215"/>
        <item x="479"/>
        <item x="6"/>
        <item x="386"/>
        <item x="1281"/>
        <item x="655"/>
        <item x="107"/>
        <item x="242"/>
        <item x="78"/>
        <item x="1402"/>
        <item x="907"/>
        <item x="127"/>
        <item x="194"/>
        <item x="325"/>
        <item x="831"/>
        <item x="1366"/>
        <item x="602"/>
        <item x="1403"/>
        <item x="355"/>
        <item x="943"/>
        <item x="887"/>
        <item x="209"/>
        <item x="1094"/>
        <item x="1218"/>
        <item x="345"/>
        <item x="688"/>
        <item x="834"/>
        <item x="1080"/>
        <item x="115"/>
        <item x="319"/>
        <item x="492"/>
        <item x="430"/>
        <item x="1081"/>
        <item x="232"/>
        <item x="992"/>
        <item x="759"/>
        <item x="942"/>
        <item x="1431"/>
        <item x="1069"/>
        <item x="997"/>
        <item x="1058"/>
        <item x="330"/>
        <item x="674"/>
        <item x="181"/>
        <item x="32"/>
        <item x="1108"/>
        <item x="17"/>
        <item x="1284"/>
        <item x="1302"/>
        <item x="266"/>
        <item x="913"/>
        <item x="1387"/>
        <item x="351"/>
        <item x="36"/>
        <item x="282"/>
        <item x="1164"/>
        <item x="456"/>
        <item x="1083"/>
        <item x="1088"/>
        <item x="1193"/>
        <item x="373"/>
        <item x="1440"/>
        <item x="751"/>
        <item x="366"/>
        <item x="700"/>
        <item x="147"/>
        <item x="587"/>
        <item x="844"/>
        <item x="1277"/>
        <item x="357"/>
        <item x="904"/>
        <item x="601"/>
        <item x="829"/>
        <item x="520"/>
        <item x="356"/>
        <item x="1212"/>
        <item x="472"/>
        <item x="440"/>
        <item x="918"/>
        <item x="959"/>
        <item x="1244"/>
        <item x="5"/>
        <item x="216"/>
        <item x="1173"/>
        <item x="1107"/>
        <item x="693"/>
        <item x="197"/>
        <item x="936"/>
        <item x="1334"/>
        <item x="1144"/>
        <item x="1194"/>
        <item x="955"/>
        <item x="729"/>
        <item x="1068"/>
        <item x="431"/>
        <item x="1188"/>
        <item x="599"/>
        <item x="686"/>
        <item x="1150"/>
        <item x="1289"/>
        <item x="426"/>
        <item x="706"/>
        <item x="416"/>
        <item x="1240"/>
        <item x="414"/>
        <item x="895"/>
        <item x="1393"/>
        <item x="944"/>
        <item x="1091"/>
        <item x="905"/>
        <item x="253"/>
        <item x="1262"/>
        <item x="666"/>
        <item x="1313"/>
        <item x="436"/>
        <item x="989"/>
        <item x="1136"/>
        <item x="563"/>
        <item x="916"/>
        <item x="692"/>
        <item x="623"/>
        <item x="85"/>
        <item x="791"/>
        <item x="1314"/>
        <item x="828"/>
        <item x="4"/>
        <item x="281"/>
        <item x="1365"/>
        <item x="387"/>
        <item x="138"/>
        <item x="572"/>
        <item x="582"/>
        <item x="950"/>
        <item x="343"/>
        <item x="680"/>
        <item x="535"/>
        <item x="930"/>
        <item x="1013"/>
        <item x="27"/>
        <item x="1436"/>
        <item x="1303"/>
        <item x="445"/>
        <item x="1325"/>
        <item x="1101"/>
        <item x="782"/>
        <item x="841"/>
        <item x="608"/>
        <item x="233"/>
        <item x="1111"/>
        <item x="548"/>
        <item x="800"/>
        <item x="1196"/>
        <item x="931"/>
        <item x="1052"/>
        <item x="1054"/>
        <item x="28"/>
        <item x="1372"/>
        <item x="45"/>
        <item x="1182"/>
        <item x="389"/>
        <item x="792"/>
        <item x="1442"/>
        <item x="322"/>
        <item x="954"/>
        <item x="1086"/>
        <item x="1241"/>
        <item x="1117"/>
        <item x="1112"/>
        <item x="1426"/>
        <item x="1278"/>
        <item x="487"/>
        <item x="584"/>
        <item x="1155"/>
        <item x="0"/>
        <item x="1103"/>
        <item x="657"/>
        <item x="477"/>
        <item x="1439"/>
        <item x="493"/>
        <item x="1417"/>
        <item x="1224"/>
        <item x="174"/>
        <item x="867"/>
        <item x="1264"/>
        <item x="571"/>
        <item x="171"/>
        <item x="67"/>
        <item x="564"/>
        <item x="1332"/>
        <item x="947"/>
        <item x="633"/>
        <item x="1441"/>
        <item x="1097"/>
        <item x="574"/>
        <item x="956"/>
        <item x="575"/>
        <item x="1217"/>
        <item x="696"/>
        <item x="739"/>
        <item x="108"/>
        <item x="762"/>
        <item x="40"/>
        <item x="708"/>
        <item x="1246"/>
        <item x="1300"/>
        <item x="1370"/>
        <item x="715"/>
        <item x="375"/>
        <item x="754"/>
        <item x="920"/>
        <item x="687"/>
        <item x="206"/>
        <item x="1339"/>
        <item x="1005"/>
        <item x="1099"/>
        <item x="114"/>
        <item x="732"/>
        <item x="1432"/>
        <item x="473"/>
        <item x="1283"/>
        <item x="594"/>
        <item x="467"/>
        <item x="1293"/>
        <item x="809"/>
        <item x="592"/>
        <item x="544"/>
        <item x="1089"/>
        <item x="795"/>
        <item x="593"/>
        <item x="1444"/>
        <item x="711"/>
        <item x="143"/>
        <item x="1227"/>
        <item x="755"/>
        <item x="723"/>
        <item x="1167"/>
        <item x="1100"/>
        <item x="1036"/>
        <item x="1178"/>
        <item x="707"/>
        <item x="1342"/>
        <item x="1268"/>
        <item x="344"/>
        <item x="300"/>
        <item x="927"/>
        <item x="1210"/>
        <item x="243"/>
        <item x="419"/>
        <item x="1379"/>
        <item x="31"/>
        <item x="91"/>
        <item x="395"/>
        <item x="906"/>
        <item x="1024"/>
        <item x="977"/>
        <item x="391"/>
        <item x="958"/>
        <item x="948"/>
        <item x="983"/>
        <item x="803"/>
        <item x="121"/>
        <item x="743"/>
        <item x="15"/>
        <item x="730"/>
        <item x="234"/>
        <item x="999"/>
        <item x="53"/>
        <item x="1271"/>
        <item x="712"/>
        <item x="554"/>
        <item x="204"/>
        <item x="68"/>
        <item x="400"/>
        <item x="653"/>
        <item x="1061"/>
        <item x="919"/>
        <item x="3"/>
        <item x="588"/>
        <item x="882"/>
        <item x="1343"/>
        <item x="383"/>
        <item x="261"/>
        <item x="767"/>
        <item x="621"/>
        <item x="768"/>
        <item x="748"/>
        <item x="410"/>
        <item x="638"/>
        <item x="1381"/>
        <item x="293"/>
        <item x="865"/>
        <item x="1359"/>
        <item x="631"/>
        <item x="1235"/>
        <item x="398"/>
        <item x="212"/>
        <item x="897"/>
        <item x="420"/>
        <item x="1406"/>
        <item x="390"/>
        <item x="578"/>
        <item x="774"/>
        <item x="1143"/>
        <item x="624"/>
        <item x="1261"/>
        <item x="1216"/>
        <item x="667"/>
        <item x="1368"/>
        <item x="363"/>
        <item x="736"/>
        <item x="297"/>
        <item x="879"/>
        <item x="1025"/>
        <item x="93"/>
        <item x="382"/>
        <item x="287"/>
        <item x="519"/>
        <item x="526"/>
        <item x="1274"/>
        <item x="1346"/>
        <item x="560"/>
        <item x="833"/>
        <item x="1340"/>
        <item x="975"/>
        <item x="605"/>
        <item x="1429"/>
        <item x="1223"/>
        <item x="112"/>
        <item x="1102"/>
        <item x="758"/>
        <item x="482"/>
        <item x="166"/>
        <item x="158"/>
        <item x="1063"/>
        <item x="321"/>
        <item x="1133"/>
        <item x="295"/>
        <item x="780"/>
        <item x="577"/>
        <item x="604"/>
        <item x="663"/>
        <item x="439"/>
        <item x="415"/>
        <item x="1010"/>
        <item x="128"/>
        <item x="1311"/>
        <item x="1035"/>
        <item x="1140"/>
        <item x="199"/>
        <item x="1270"/>
        <item x="524"/>
        <item x="196"/>
        <item x="1336"/>
        <item x="1386"/>
        <item x="103"/>
        <item x="113"/>
        <item x="565"/>
        <item x="244"/>
        <item x="552"/>
        <item x="168"/>
        <item x="898"/>
        <item x="724"/>
        <item x="191"/>
        <item x="1076"/>
        <item x="671"/>
        <item x="459"/>
        <item x="336"/>
        <item x="489"/>
        <item x="777"/>
        <item x="1146"/>
        <item x="1129"/>
        <item x="241"/>
        <item x="685"/>
        <item x="1056"/>
        <item x="1424"/>
        <item x="1142"/>
        <item x="684"/>
        <item x="205"/>
        <item x="849"/>
        <item x="1037"/>
        <item x="324"/>
        <item x="635"/>
        <item x="852"/>
        <item x="1350"/>
        <item x="268"/>
        <item x="1307"/>
        <item x="130"/>
        <item x="437"/>
        <item x="379"/>
        <item x="981"/>
        <item x="51"/>
        <item x="77"/>
        <item x="499"/>
        <item x="639"/>
        <item x="1301"/>
        <item x="397"/>
        <item x="263"/>
        <item x="310"/>
        <item x="1312"/>
        <item x="1205"/>
        <item x="1395"/>
        <item x="118"/>
        <item x="921"/>
        <item x="1147"/>
        <item x="965"/>
        <item x="1154"/>
        <item x="19"/>
        <item x="144"/>
        <item x="1134"/>
        <item x="1427"/>
        <item x="159"/>
        <item x="1008"/>
        <item x="761"/>
        <item x="1273"/>
        <item x="1265"/>
        <item x="162"/>
        <item x="1250"/>
        <item x="23"/>
        <item x="1122"/>
        <item x="1026"/>
        <item x="388"/>
        <item x="504"/>
        <item x="245"/>
        <item x="409"/>
        <item x="789"/>
        <item x="816"/>
        <item x="1269"/>
        <item x="1423"/>
        <item x="518"/>
        <item x="160"/>
        <item x="368"/>
        <item x="291"/>
        <item x="1254"/>
        <item x="629"/>
        <item x="1106"/>
        <item x="240"/>
        <item x="1363"/>
        <item x="1276"/>
        <item x="924"/>
        <item x="376"/>
        <item x="1159"/>
        <item x="1200"/>
        <item x="305"/>
        <item x="50"/>
        <item x="1326"/>
        <item x="794"/>
        <item x="747"/>
        <item x="1286"/>
        <item x="1116"/>
        <item x="1053"/>
        <item x="600"/>
        <item x="1352"/>
        <item x="891"/>
        <item x="354"/>
        <item x="717"/>
        <item x="1354"/>
        <item x="1421"/>
        <item x="860"/>
        <item x="309"/>
        <item x="846"/>
        <item x="616"/>
        <item x="226"/>
        <item x="990"/>
        <item x="164"/>
        <item x="658"/>
        <item x="247"/>
        <item x="1014"/>
        <item x="54"/>
        <item x="33"/>
        <item x="641"/>
        <item x="646"/>
        <item x="1377"/>
        <item x="622"/>
        <item x="1039"/>
        <item x="1308"/>
        <item x="1141"/>
        <item x="988"/>
        <item x="987"/>
        <item x="1248"/>
        <item x="1208"/>
        <item x="424"/>
        <item x="512"/>
        <item x="1410"/>
        <item x="49"/>
        <item x="172"/>
        <item x="222"/>
        <item x="491"/>
        <item x="1316"/>
        <item x="1096"/>
        <item x="788"/>
        <item x="1004"/>
        <item x="25"/>
        <item x="1042"/>
        <item x="98"/>
        <item x="292"/>
        <item x="1418"/>
        <item x="455"/>
        <item x="274"/>
        <item x="612"/>
        <item x="148"/>
        <item x="407"/>
        <item x="58"/>
        <item x="120"/>
        <item x="546"/>
        <item x="855"/>
        <item x="94"/>
        <item x="869"/>
        <item x="691"/>
        <item x="1380"/>
        <item x="726"/>
        <item x="1360"/>
        <item x="1375"/>
        <item x="11"/>
        <item x="651"/>
        <item x="1358"/>
        <item x="626"/>
        <item x="798"/>
        <item x="22"/>
        <item x="250"/>
        <item x="80"/>
        <item x="369"/>
        <item x="1087"/>
        <item x="1157"/>
        <item x="95"/>
        <item x="1407"/>
        <item x="267"/>
        <item x="746"/>
        <item x="781"/>
        <item x="744"/>
        <item x="102"/>
        <item x="1351"/>
        <item x="421"/>
        <item x="360"/>
        <item x="63"/>
        <item x="294"/>
        <item x="1401"/>
        <item x="126"/>
        <item x="550"/>
        <item x="307"/>
        <item x="1105"/>
        <item x="278"/>
        <item x="678"/>
        <item x="946"/>
        <item x="935"/>
        <item x="933"/>
        <item x="1168"/>
        <item x="251"/>
        <item x="1222"/>
        <item x="793"/>
        <item x="875"/>
        <item x="2"/>
        <item x="779"/>
        <item x="1191"/>
        <item x="348"/>
        <item x="331"/>
        <item x="1124"/>
        <item x="161"/>
        <item x="52"/>
        <item x="1043"/>
        <item x="140"/>
        <item x="1226"/>
        <item x="1007"/>
        <item x="381"/>
        <item x="237"/>
        <item x="1189"/>
        <item x="101"/>
        <item x="523"/>
        <item x="521"/>
        <item x="1438"/>
        <item x="38"/>
        <item x="124"/>
        <item x="1228"/>
        <item x="878"/>
        <item x="418"/>
        <item x="1023"/>
        <item x="893"/>
        <item x="26"/>
        <item x="813"/>
        <item x="96"/>
        <item x="432"/>
        <item x="784"/>
        <item x="178"/>
        <item x="1396"/>
        <item x="818"/>
        <item x="645"/>
        <item x="1003"/>
        <item x="1415"/>
        <item x="273"/>
        <item x="853"/>
        <item x="714"/>
        <item x="210"/>
        <item x="146"/>
        <item x="465"/>
        <item x="901"/>
        <item x="770"/>
        <item x="380"/>
        <item x="1306"/>
        <item x="340"/>
        <item x="358"/>
        <item x="136"/>
        <item x="938"/>
        <item x="1002"/>
        <item x="1064"/>
        <item x="1206"/>
        <item x="214"/>
        <item x="104"/>
        <item x="689"/>
        <item x="742"/>
        <item x="219"/>
        <item x="925"/>
        <item x="1389"/>
        <item x="1356"/>
        <item x="1170"/>
        <item x="1084"/>
        <item x="1399"/>
        <item x="1282"/>
        <item x="871"/>
        <item x="117"/>
        <item x="1017"/>
        <item x="737"/>
        <item x="1322"/>
        <item x="220"/>
        <item x="985"/>
        <item x="438"/>
        <item x="448"/>
        <item x="224"/>
        <item x="1247"/>
        <item x="738"/>
        <item x="1050"/>
        <item x="260"/>
        <item x="1304"/>
        <item x="695"/>
        <item x="1022"/>
        <item x="480"/>
        <item x="515"/>
        <item x="82"/>
        <item x="514"/>
        <item x="1211"/>
        <item x="1110"/>
        <item x="1090"/>
        <item x="773"/>
        <item x="442"/>
        <item x="362"/>
        <item x="537"/>
        <item x="719"/>
        <item x="830"/>
        <item x="611"/>
        <item x="613"/>
        <item x="14"/>
        <item x="1135"/>
        <item x="1175"/>
        <item x="1120"/>
        <item x="12"/>
        <item x="840"/>
        <item x="517"/>
        <item x="1296"/>
        <item x="555"/>
        <item x="940"/>
        <item x="316"/>
        <item x="73"/>
        <item x="72"/>
        <item x="276"/>
        <item x="750"/>
        <item x="505"/>
        <item x="1272"/>
        <item x="909"/>
        <item x="61"/>
        <item x="71"/>
        <item x="974"/>
        <item x="682"/>
        <item x="731"/>
        <item x="299"/>
        <item x="333"/>
        <item x="392"/>
        <item x="302"/>
        <item x="962"/>
        <item x="1291"/>
        <item x="576"/>
        <item x="1279"/>
        <item x="1114"/>
        <item x="1065"/>
        <item x="1207"/>
        <item x="851"/>
        <item x="862"/>
        <item x="1153"/>
        <item x="134"/>
        <item x="155"/>
        <item x="1214"/>
        <item x="1353"/>
        <item x="1319"/>
        <item x="288"/>
        <item x="928"/>
        <item x="290"/>
        <item x="1413"/>
        <item x="534"/>
        <item x="29"/>
        <item x="129"/>
        <item x="139"/>
        <item x="1335"/>
        <item x="342"/>
        <item x="428"/>
        <item x="173"/>
        <item x="669"/>
        <item x="614"/>
        <item x="279"/>
        <item x="236"/>
        <item x="200"/>
        <item x="873"/>
        <item x="203"/>
        <item x="1428"/>
        <item x="1260"/>
        <item x="617"/>
        <item x="284"/>
        <item x="272"/>
        <item x="1349"/>
        <item x="1233"/>
        <item x="664"/>
        <item x="131"/>
        <item x="589"/>
        <item x="337"/>
        <item x="165"/>
        <item x="1115"/>
        <item x="308"/>
        <item x="854"/>
        <item x="1445"/>
        <item x="1392"/>
        <item x="24"/>
        <item x="189"/>
        <item x="1414"/>
        <item x="1251"/>
        <item x="1190"/>
        <item x="838"/>
        <item x="980"/>
        <item x="690"/>
        <item x="713"/>
        <item x="1242"/>
        <item x="545"/>
        <item x="1337"/>
        <item x="618"/>
        <item x="665"/>
        <item x="1067"/>
        <item x="1320"/>
        <item x="993"/>
        <item x="698"/>
        <item x="1030"/>
        <item x="776"/>
        <item x="485"/>
        <item x="239"/>
        <item x="625"/>
        <item x="1174"/>
        <item x="796"/>
        <item x="876"/>
        <item x="886"/>
        <item x="934"/>
        <item x="458"/>
        <item x="1298"/>
        <item x="221"/>
        <item x="835"/>
        <item x="1355"/>
        <item x="122"/>
        <item x="661"/>
        <item x="318"/>
        <item x="1348"/>
        <item x="255"/>
        <item x="1434"/>
        <item x="378"/>
        <item x="910"/>
        <item x="1161"/>
        <item x="1204"/>
        <item x="441"/>
        <item x="557"/>
        <item x="815"/>
        <item x="1119"/>
        <item x="484"/>
        <item x="1397"/>
        <item x="1209"/>
        <item x="56"/>
        <item x="1239"/>
        <item x="850"/>
        <item x="615"/>
        <item x="1192"/>
        <item x="984"/>
        <item x="1131"/>
        <item x="74"/>
        <item x="673"/>
        <item x="702"/>
        <item x="1290"/>
        <item x="848"/>
        <item x="225"/>
        <item x="720"/>
        <item x="643"/>
        <item x="1028"/>
        <item x="7"/>
        <item x="228"/>
        <item x="269"/>
        <item x="668"/>
        <item x="1315"/>
        <item x="1231"/>
        <item x="541"/>
        <item x="763"/>
        <item x="506"/>
        <item x="1148"/>
        <item x="1046"/>
        <item x="277"/>
        <item x="1369"/>
        <item x="1324"/>
        <item x="37"/>
        <item x="1187"/>
        <item x="1165"/>
        <item x="559"/>
        <item x="353"/>
        <item x="83"/>
        <item x="765"/>
        <item x="745"/>
        <item x="323"/>
        <item x="406"/>
        <item x="119"/>
        <item x="676"/>
        <item x="1125"/>
        <item x="86"/>
        <item x="539"/>
        <item x="858"/>
        <item x="1176"/>
        <item x="1092"/>
        <item x="662"/>
        <item x="1132"/>
        <item x="483"/>
        <item x="542"/>
        <item x="1232"/>
        <item x="116"/>
        <item x="256"/>
        <item x="1118"/>
        <item x="280"/>
        <item x="1162"/>
        <item x="163"/>
        <item x="1066"/>
        <item x="1055"/>
        <item x="945"/>
        <item x="218"/>
        <item x="740"/>
        <item x="170"/>
        <item x="864"/>
        <item x="516"/>
        <item x="1405"/>
        <item x="328"/>
        <item x="1422"/>
        <item x="402"/>
        <item x="125"/>
        <item x="18"/>
        <item x="452"/>
        <item x="556"/>
        <item x="1430"/>
        <item x="845"/>
        <item x="361"/>
        <item x="979"/>
        <item x="710"/>
        <item x="1113"/>
        <item x="932"/>
        <item t="default"/>
      </items>
    </pivotField>
    <pivotField numFmtId="4" showAll="0"/>
    <pivotField showAll="0"/>
    <pivotField showAll="0"/>
    <pivotField showAll="0"/>
    <pivotField numFmtId="2" showAll="0"/>
    <pivotField axis="axisRow" showAll="0" nonAutoSortDefault="1">
      <items count="4">
        <item x="0"/>
        <item x="1"/>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5"/>
        <item x="1"/>
        <item x="2"/>
        <item x="3"/>
        <item x="4"/>
        <item t="default"/>
      </items>
    </pivotField>
    <pivotField showAll="0">
      <items count="8">
        <item x="1"/>
        <item x="2"/>
        <item x="3"/>
        <item x="4"/>
        <item x="5"/>
        <item x="0"/>
        <item x="6"/>
        <item t="default"/>
      </items>
    </pivotField>
    <pivotField dragToRow="0" dragToCol="0" dragToPage="0" showAll="0" defaultSubtotal="0"/>
  </pivotFields>
  <rowFields count="1">
    <field x="21"/>
  </rowFields>
  <rowItems count="3">
    <i>
      <x/>
    </i>
    <i>
      <x v="1"/>
    </i>
    <i>
      <x v="2"/>
    </i>
  </rowItems>
  <colFields count="1">
    <field x="1"/>
  </colFields>
  <colItems count="2">
    <i>
      <x/>
    </i>
    <i>
      <x v="1"/>
    </i>
  </colItems>
  <dataFields count="1">
    <dataField name="Customers by Age" fld="0" subtotal="count" showDataAs="percentOfRow" baseField="0" baseItem="0" numFmtId="10"/>
  </dataFields>
  <chartFormats count="4">
    <chartFormat chart="6" format="10" series="1">
      <pivotArea type="data" outline="0" fieldPosition="0">
        <references count="2">
          <reference field="4294967294" count="1" selected="0">
            <x v="0"/>
          </reference>
          <reference field="1" count="1" selected="0">
            <x v="0"/>
          </reference>
        </references>
      </pivotArea>
    </chartFormat>
    <chartFormat chart="6" format="11">
      <pivotArea type="data" outline="0" fieldPosition="0">
        <references count="3">
          <reference field="4294967294" count="1" selected="0">
            <x v="0"/>
          </reference>
          <reference field="1" count="1" selected="0">
            <x v="0"/>
          </reference>
          <reference field="21" count="1" selected="0">
            <x v="1"/>
          </reference>
        </references>
      </pivotArea>
    </chartFormat>
    <chartFormat chart="6" format="12" series="1">
      <pivotArea type="data" outline="0" fieldPosition="0">
        <references count="2">
          <reference field="4294967294" count="1" selected="0">
            <x v="0"/>
          </reference>
          <reference field="1" count="1" selected="0">
            <x v="1"/>
          </reference>
        </references>
      </pivotArea>
    </chartFormat>
    <chartFormat chart="6"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s__Last_Transaction_Date" xr10:uid="{0630105E-7662-4464-84CD-FEB400BC36DB}" sourceName="Años (Last Transaction Date)">
  <pivotTables>
    <pivotTable tabId="7" name="ChurnByLTransacDateY"/>
    <pivotTable tabId="7" name="AvgLenghtAcc"/>
    <pivotTable tabId="7" name="Churn"/>
    <pivotTable tabId="7" name="ChurnByAccountLength"/>
    <pivotTable tabId="7" name="ChurnByAgeGroup"/>
    <pivotTable tabId="7" name="ChurnbyCategory"/>
    <pivotTable tabId="7" name="ChurnByContractType"/>
    <pivotTable tabId="7" name="ChurnByLTransacDateM"/>
    <pivotTable tabId="7" name="ChurnByPaymentMethod"/>
    <pivotTable tabId="7" name="ChurnbyReason"/>
    <pivotTable tabId="7" name="ChurnByServiceCalls"/>
    <pivotTable tabId="7" name="ChurnByUnlimitedData"/>
    <pivotTable tabId="7" name="SegmentAge"/>
    <pivotTable tabId="7" name="SegmentGender"/>
    <pivotTable tabId="7" name="TablaDinámica1"/>
    <pivotTable tabId="7" name="TablaDinámica3"/>
    <pivotTable tabId="7" name="TablaDinámica4"/>
    <pivotTable tabId="7" name="TotalCustomers"/>
    <pivotTable tabId="7" name="PivotTable2"/>
  </pivotTables>
  <data>
    <tabular pivotCacheId="694235818">
      <items count="7">
        <i x="1" s="1"/>
        <i x="2" s="1"/>
        <i x="3" s="1"/>
        <i x="4" s="1"/>
        <i x="0" s="1" nd="1"/>
        <i x="6"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ge_Group" xr10:uid="{1502F2B7-2FA5-484D-AE66-E5AB37A6DED9}" sourceName="Age Group">
  <pivotTables>
    <pivotTable tabId="7" name="ChurnbyCategory"/>
    <pivotTable tabId="7" name="AvgLenghtAcc"/>
    <pivotTable tabId="7" name="Churn"/>
    <pivotTable tabId="7" name="ChurnByAccountLength"/>
    <pivotTable tabId="7" name="ChurnByContractType"/>
    <pivotTable tabId="7" name="ChurnByLTransacDateM"/>
    <pivotTable tabId="7" name="ChurnByLTransacDateY"/>
    <pivotTable tabId="7" name="ChurnByPaymentMethod"/>
    <pivotTable tabId="7" name="ChurnbyReason"/>
    <pivotTable tabId="7" name="ChurnByServiceCalls"/>
    <pivotTable tabId="7" name="ChurnByUnlimitedData"/>
    <pivotTable tabId="7" name="TablaDinámica1"/>
    <pivotTable tabId="7" name="TablaDinámica3"/>
    <pivotTable tabId="7" name="TablaDinámica4"/>
    <pivotTable tabId="7" name="TotalCustomers"/>
    <pivotTable tabId="7" name="PivotTable2"/>
  </pivotTables>
  <data>
    <tabular pivotCacheId="69423581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Label" xr10:uid="{5935278B-7766-455F-9525-3CBB5981281A}" sourceName="Churn Label">
  <pivotTables>
    <pivotTable tabId="7" name="TablaDinámica4"/>
  </pivotTables>
  <data>
    <tabular pivotCacheId="694235818">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82E17B38-7C53-4BA4-8B92-953EB75E7C79}" sourceName="Payment Method">
  <pivotTables>
    <pivotTable tabId="7" name="ChurnByPaymentMethod"/>
    <pivotTable tabId="7" name="AvgLenghtAcc"/>
    <pivotTable tabId="7" name="Churn"/>
    <pivotTable tabId="7" name="ChurnByAccountLength"/>
    <pivotTable tabId="7" name="ChurnByAgeGroup"/>
    <pivotTable tabId="7" name="ChurnbyCategory"/>
    <pivotTable tabId="7" name="ChurnByContractType"/>
    <pivotTable tabId="7" name="ChurnByLTransacDateM"/>
    <pivotTable tabId="7" name="ChurnByLTransacDateY"/>
    <pivotTable tabId="7" name="ChurnbyReason"/>
    <pivotTable tabId="7" name="ChurnByServiceCalls"/>
    <pivotTable tabId="7" name="ChurnByUnlimitedData"/>
    <pivotTable tabId="7" name="SegmentAge"/>
    <pivotTable tabId="7" name="SegmentGender"/>
    <pivotTable tabId="7" name="TablaDinámica1"/>
    <pivotTable tabId="7" name="TablaDinámica3"/>
    <pivotTable tabId="7" name="TablaDinámica4"/>
    <pivotTable tabId="7" name="TotalCustomers"/>
    <pivotTable tabId="7" name="PivotTable2"/>
  </pivotTables>
  <data>
    <tabular pivotCacheId="694235818">
      <items count="4">
        <i x="2" s="1"/>
        <i x="0"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up" xr10:uid="{8501FDBB-7270-497A-8DC0-4CD9BCB27F0D}" sourceName="Group">
  <pivotTables>
    <pivotTable tabId="7" name="PivotTable2"/>
    <pivotTable tabId="7" name="AvgLenghtAcc"/>
    <pivotTable tabId="7" name="Churn"/>
    <pivotTable tabId="7" name="ChurnByAccountLength"/>
    <pivotTable tabId="7" name="ChurnByAgeGroup"/>
    <pivotTable tabId="7" name="ChurnbyCategory"/>
    <pivotTable tabId="7" name="ChurnByContractType"/>
    <pivotTable tabId="7" name="ChurnByLTransacDateM"/>
    <pivotTable tabId="7" name="ChurnByLTransacDateY"/>
    <pivotTable tabId="7" name="ChurnByPaymentMethod"/>
    <pivotTable tabId="7" name="ChurnbyReason"/>
    <pivotTable tabId="7" name="ChurnByServiceCalls"/>
    <pivotTable tabId="7" name="ChurnByUnlimitedData"/>
    <pivotTable tabId="7" name="SegmentAge"/>
    <pivotTable tabId="7" name="SegmentGender"/>
    <pivotTable tabId="7" name="TablaDinámica1"/>
    <pivotTable tabId="7" name="TablaDinámica3"/>
    <pivotTable tabId="7" name="TablaDinámica4"/>
    <pivotTable tabId="7" name="TotalCustomers"/>
  </pivotTables>
  <data>
    <tabular pivotCacheId="694235818">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C72C9CC3-820D-4CF3-A64A-F38634C949A9}" sourceName="Churn Category">
  <pivotTables>
    <pivotTable tabId="7" name="ChurnbyCategory"/>
    <pivotTable tabId="7" name="ChurnByContractType"/>
    <pivotTable tabId="7" name="ChurnByLTransacDateM"/>
    <pivotTable tabId="7" name="ChurnbyReason"/>
  </pivotTables>
  <data>
    <tabular pivotCacheId="694235818">
      <items count="7">
        <i x="3" s="1"/>
        <i x="1" s="1"/>
        <i x="2" s="1"/>
        <i x="5" s="1"/>
        <i x="4" s="1"/>
        <i x="6" s="1"/>
        <i x="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ños (Last Transaction Date)" xr10:uid="{01C1AE90-ABE6-42D1-9E9C-4195AA0FC507}" cache="SegmentaciónDeDatos_Años__Last_Transaction_Date" caption="Year - Last Transaction Date" columnCount="2" style="Amzn 3" rowHeight="222250"/>
  <slicer name="Age Group" xr10:uid="{F8369F53-09FD-4DDE-B401-12C2C1C49363}" cache="SegmentaciónDeDatos_Age_Group" caption="Age Group" style="Amzn 3" rowHeight="222250"/>
  <slicer name="Churn Label" xr10:uid="{90F890D4-85B5-4816-8525-78A6ADBD2987}" cache="Slicer_Churn_Label" columnCount="2" style="Amzn" rowHeight="252000"/>
  <slicer name="Payment Method" xr10:uid="{8E9739D6-C799-4B78-B0FB-3F89E351335D}" cache="Slicer_Payment_Method" caption="Payment Method" style="Amzn 3" rowHeight="222250"/>
  <slicer name="Group" xr10:uid="{BC1B388F-EFFD-4879-B853-5A3EFC934879}" cache="Slicer_Group" caption="Group" style="Amzn 3" rowHeight="222250"/>
  <slicer name="Churn Category" xr10:uid="{33091841-34C6-48A0-8FEE-E8AE018304BB}" cache="Slicer_Churn_Category" caption="Churn Category" style="Amzn 3"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907FE7-2364-49C6-B43F-E16F98731F4C}" name="Datos_Limpios" displayName="Datos_Limpios" ref="A1:W6688" totalsRowShown="0" headerRowDxfId="40" dataDxfId="39">
  <autoFilter ref="A1:W6688" xr:uid="{BE907FE7-2364-49C6-B43F-E16F98731F4C}"/>
  <tableColumns count="23">
    <tableColumn id="1" xr3:uid="{4F5BFBB8-650C-43F8-9AB2-9B6399D6CBA7}" name="Customer ID" dataDxfId="38"/>
    <tableColumn id="2" xr3:uid="{CEE39AAB-A9F4-4C24-958A-EFCF7F623C8B}" name="Churn Label" dataDxfId="37"/>
    <tableColumn id="4" xr3:uid="{95E281DA-86B1-4CF3-9384-64023489B568}" name="Account Length (in months)" dataDxfId="36"/>
    <tableColumn id="5" xr3:uid="{FE79EB37-F992-45F3-BE0E-D182C3FCBA6C}" name="Customer Service Calls" dataDxfId="35"/>
    <tableColumn id="7" xr3:uid="{2D9E7207-B172-4F4A-9E9E-8BF7AEB81EB2}" name="Unlimited Data Plan" dataDxfId="34"/>
    <tableColumn id="9" xr3:uid="{AFFD3756-FDE7-47A0-BB50-5129ECF63A02}" name="State" dataDxfId="33"/>
    <tableColumn id="11" xr3:uid="{14BEF5F5-A22F-459C-BC00-28F5EC4AF089}" name="Gender" dataDxfId="32"/>
    <tableColumn id="12" xr3:uid="{43D5487F-1A6E-46C3-A7AE-6021CAB08D73}" name="Age" dataDxfId="31"/>
    <tableColumn id="15" xr3:uid="{EBC83610-5001-4D0B-AA09-0485D2FD0A07}" name="Group" dataDxfId="30"/>
    <tableColumn id="16" xr3:uid="{9DE2B80C-B185-4F0F-B5A6-5DAE39D7AA2A}" name="Number of Customers in Group" dataDxfId="29"/>
    <tableColumn id="18" xr3:uid="{9D27C112-9BDB-4373-A67B-E861902EE19D}" name="Contract Type" dataDxfId="28"/>
    <tableColumn id="19" xr3:uid="{4152E29B-D359-42A2-93F3-49D67528CDD0}" name="Payment Method" dataDxfId="27"/>
    <tableColumn id="20" xr3:uid="{99507124-72A1-4FF4-A123-E670980CBE18}" name="Monthly Charge (USD)" dataDxfId="26"/>
    <tableColumn id="22" xr3:uid="{21D60221-CF12-4F9D-8AB2-EB44AABF1B93}" name="Churn Category" dataDxfId="25"/>
    <tableColumn id="23" xr3:uid="{1D9D0018-11F8-4CBE-9CBA-87B1D387BFC5}" name="Churn Reason" dataDxfId="24"/>
    <tableColumn id="25" xr3:uid="{7375BE19-029C-461A-90DF-ACA9AC15E29A}" name="Last Transaction Date" dataDxfId="23"/>
    <tableColumn id="28" xr3:uid="{2861E5C3-001A-492D-94AD-3F3ADD911579}" name="Average Monthly Expenses" dataDxfId="22"/>
    <tableColumn id="29" xr3:uid="{C2B478DE-F0D4-4E2B-9FBE-C09AE07CBA1A}" name="Number of Complaints or Support" dataDxfId="21"/>
    <tableColumn id="10" xr3:uid="{368132BA-F1B3-4FE7-BB26-81BD17A44BB4}" name="Complaints Classification" dataDxfId="20">
      <calculatedColumnFormula array="1">_xlfn.IFS(R2=0,"None",R2&lt;3,"Low",R2&lt;6,"Medium",R2&lt;=10,"High")</calculatedColumnFormula>
    </tableColumn>
    <tableColumn id="26" xr3:uid="{087E60B0-25A5-4D05-89A4-6D49B0F9CD97}" name="Expenses Classification" dataDxfId="19">
      <calculatedColumnFormula array="1">_xlfn.IFS(M2&lt;=20,"Low",M2&lt;=50,"Medium",M2&lt;=90,"High")</calculatedColumnFormula>
    </tableColumn>
    <tableColumn id="32" xr3:uid="{A325C79E-79B1-49C5-9B20-AFE8BAEF365F}" name="Complaints by Account Length" dataDxfId="18">
      <calculatedColumnFormula>Datos_Limpios[[#This Row],[Number of Complaints or Support]]/Datos_Limpios[[#This Row],[Account Length (in months)]]</calculatedColumnFormula>
    </tableColumn>
    <tableColumn id="33" xr3:uid="{BB2D7513-317E-4F25-A985-5AA0D60271CB}" name="Age Group" dataDxfId="17">
      <calculatedColumnFormula array="1">_xlfn.IFS(H2&lt;30,"Under 30",H2&lt;66,"Middle Age",H2&gt;=66,"Senior")</calculatedColumnFormula>
    </tableColumn>
    <tableColumn id="36" xr3:uid="{3ED92A82-9F8B-42F8-9E3F-EB9EAA5AC967}" name="Localization Group" dataDxfId="16"/>
  </tableColumns>
  <tableStyleInfo name="TableStyleLight11" showFirstColumn="0" showLastColumn="0" showRowStripes="1" showColumnStripes="1"/>
</table>
</file>

<file path=xl/theme/theme1.xml><?xml version="1.0" encoding="utf-8"?>
<a:theme xmlns:a="http://schemas.openxmlformats.org/drawingml/2006/main" name="Gota">
  <a:themeElements>
    <a:clrScheme name="Rojo">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Gota">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ota">
      <a:fillStyleLst>
        <a:solidFill>
          <a:schemeClr val="phClr"/>
        </a:solidFill>
        <a:solidFill>
          <a:schemeClr val="phClr">
            <a:tint val="69000"/>
            <a:satMod val="105000"/>
            <a:lumMod val="110000"/>
          </a:schemeClr>
        </a:solidFill>
        <a:gradFill rotWithShape="1">
          <a:gsLst>
            <a:gs pos="0">
              <a:schemeClr val="phClr">
                <a:tint val="94000"/>
                <a:satMod val="100000"/>
                <a:lumMod val="108000"/>
              </a:schemeClr>
            </a:gs>
            <a:gs pos="50000">
              <a:schemeClr val="phClr">
                <a:tint val="98000"/>
                <a:shade val="100000"/>
                <a:satMod val="100000"/>
                <a:lumMod val="100000"/>
              </a:schemeClr>
            </a:gs>
            <a:gs pos="100000">
              <a:schemeClr val="phClr">
                <a:shade val="72000"/>
                <a:satMod val="120000"/>
                <a:lumMod val="100000"/>
              </a:schemeClr>
            </a:gs>
          </a:gsLst>
          <a:lin ang="5400000" scaled="0"/>
        </a:gradFill>
      </a:fillStyleLst>
      <a:lnStyleLst>
        <a:ln w="9525" cap="flat" cmpd="sng" algn="ctr">
          <a:solidFill>
            <a:schemeClr val="phClr">
              <a:shade val="60000"/>
            </a:scheme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outerShdw blurRad="50800" dist="25400" dir="5400000" rotWithShape="0">
              <a:srgbClr val="000000">
                <a:alpha val="28000"/>
              </a:srgbClr>
            </a:outerShdw>
          </a:effectLst>
        </a:effectStyle>
        <a:effectStyle>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a:effectStyle>
      </a:effectStyleLst>
      <a:bgFillStyleLst>
        <a:solidFill>
          <a:schemeClr val="phClr"/>
        </a:solidFill>
        <a:gradFill rotWithShape="1">
          <a:gsLst>
            <a:gs pos="0">
              <a:schemeClr val="phClr">
                <a:tint val="90000"/>
                <a:lumMod val="110000"/>
              </a:schemeClr>
            </a:gs>
            <a:gs pos="100000">
              <a:schemeClr val="phClr">
                <a:shade val="64000"/>
                <a:lumMod val="88000"/>
              </a:schemeClr>
            </a:gs>
          </a:gsLst>
          <a:lin ang="5400000" scaled="0"/>
        </a:gradFill>
        <a:gradFill rotWithShape="1">
          <a:gsLst>
            <a:gs pos="0">
              <a:schemeClr val="phClr">
                <a:tint val="84000"/>
                <a:shade val="100000"/>
                <a:hueMod val="130000"/>
                <a:satMod val="150000"/>
                <a:lumMod val="112000"/>
              </a:schemeClr>
            </a:gs>
            <a:gs pos="100000">
              <a:schemeClr val="phClr">
                <a:shade val="92000"/>
                <a:satMod val="140000"/>
                <a:lumMod val="110000"/>
              </a:schemeClr>
            </a:gs>
          </a:gsLst>
          <a:lin ang="5400000" scaled="0"/>
        </a:gradFill>
      </a:bgFillStyleLst>
    </a:fmtScheme>
  </a:themeElements>
  <a:objectDefaults/>
  <a:extraClrSchemeLst/>
  <a:extLst>
    <a:ext uri="{05A4C25C-085E-4340-85A3-A5531E510DB2}">
      <thm15:themeFamily xmlns:thm15="http://schemas.microsoft.com/office/thememl/2012/main" name="Droplet" id="{8984A317-299A-4E50-B45D-BFC9EDE2337A}" vid="{A633B6A3-9E7F-4C10-9C98-2517A3134361}"/>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A61DA-A7EA-404C-98E0-96478EE9F475}">
  <sheetPr>
    <tabColor rgb="FF232F3E"/>
  </sheetPr>
  <dimension ref="A1:U33"/>
  <sheetViews>
    <sheetView showGridLines="0" tabSelected="1" workbookViewId="0">
      <selection activeCell="N32" sqref="N32"/>
    </sheetView>
  </sheetViews>
  <sheetFormatPr defaultColWidth="10.90625" defaultRowHeight="15.6" x14ac:dyDescent="0.3"/>
  <cols>
    <col min="1" max="1" width="4" customWidth="1"/>
  </cols>
  <sheetData>
    <row r="1" spans="1:21" x14ac:dyDescent="0.3">
      <c r="A1" s="36"/>
      <c r="B1" s="36"/>
      <c r="C1" s="36"/>
      <c r="D1" s="36"/>
      <c r="E1" s="36"/>
      <c r="F1" s="36"/>
      <c r="G1" s="36"/>
      <c r="H1" s="36"/>
      <c r="I1" s="36"/>
      <c r="J1" s="36"/>
      <c r="K1" s="36"/>
      <c r="L1" s="36"/>
      <c r="M1" s="36"/>
      <c r="N1" s="36"/>
      <c r="O1" s="36"/>
      <c r="P1" s="36"/>
      <c r="Q1" s="36"/>
      <c r="R1" s="36"/>
      <c r="S1" s="36"/>
      <c r="T1" s="36"/>
      <c r="U1" s="36"/>
    </row>
    <row r="2" spans="1:21" x14ac:dyDescent="0.3">
      <c r="A2" s="36"/>
      <c r="B2" s="36"/>
      <c r="C2" s="36"/>
      <c r="D2" s="36"/>
      <c r="E2" s="36"/>
      <c r="F2" s="36"/>
      <c r="G2" s="36"/>
      <c r="H2" s="36"/>
      <c r="I2" s="36"/>
      <c r="J2" s="36"/>
      <c r="K2" s="36"/>
      <c r="L2" s="36"/>
      <c r="M2" s="36"/>
      <c r="N2" s="36"/>
      <c r="O2" s="36"/>
      <c r="P2" s="36"/>
      <c r="Q2" s="36"/>
      <c r="R2" s="36"/>
      <c r="S2" s="36"/>
      <c r="T2" s="36"/>
      <c r="U2" s="36"/>
    </row>
    <row r="3" spans="1:21" x14ac:dyDescent="0.3">
      <c r="A3" s="36"/>
      <c r="B3" s="36"/>
      <c r="C3" s="36"/>
      <c r="D3" s="36"/>
      <c r="E3" s="36"/>
      <c r="F3" s="36"/>
      <c r="G3" s="36"/>
      <c r="H3" s="36"/>
      <c r="I3" s="36"/>
      <c r="J3" s="36"/>
      <c r="K3" s="36"/>
      <c r="L3" s="36"/>
      <c r="M3" s="36"/>
      <c r="N3" s="36"/>
      <c r="O3" s="36"/>
      <c r="P3" s="36"/>
      <c r="Q3" s="36"/>
      <c r="R3" s="36"/>
      <c r="S3" s="36"/>
      <c r="T3" s="36"/>
      <c r="U3" s="36"/>
    </row>
    <row r="4" spans="1:21" ht="18" x14ac:dyDescent="0.35">
      <c r="A4" s="36"/>
      <c r="B4" s="36"/>
      <c r="C4" s="36"/>
      <c r="D4" s="36"/>
      <c r="E4" s="36"/>
      <c r="F4" s="36"/>
      <c r="G4" s="36"/>
      <c r="H4" s="36"/>
      <c r="I4" s="36"/>
      <c r="J4" s="36"/>
      <c r="K4" s="36"/>
      <c r="L4" s="36"/>
      <c r="M4" s="37" t="s">
        <v>6874</v>
      </c>
      <c r="N4" s="36"/>
      <c r="O4" s="36"/>
      <c r="P4" s="36"/>
      <c r="Q4" s="36"/>
      <c r="R4" s="36"/>
      <c r="S4" s="36"/>
      <c r="T4" s="36"/>
      <c r="U4" s="36"/>
    </row>
    <row r="5" spans="1:21" ht="18" x14ac:dyDescent="0.35">
      <c r="A5" s="36"/>
      <c r="B5" s="36"/>
      <c r="C5" s="36"/>
      <c r="D5" s="36"/>
      <c r="E5" s="36"/>
      <c r="F5" s="36"/>
      <c r="G5" s="36"/>
      <c r="H5" s="36"/>
      <c r="I5" s="36"/>
      <c r="J5" s="36"/>
      <c r="K5" s="36"/>
      <c r="L5" s="36"/>
      <c r="M5" s="38" t="s">
        <v>6875</v>
      </c>
      <c r="N5" s="36"/>
      <c r="O5" s="36"/>
      <c r="P5" s="36"/>
      <c r="Q5" s="36"/>
      <c r="R5" s="36"/>
      <c r="S5" s="36"/>
      <c r="T5" s="36"/>
      <c r="U5" s="36"/>
    </row>
    <row r="6" spans="1:21" ht="18" x14ac:dyDescent="0.35">
      <c r="A6" s="36"/>
      <c r="B6" s="36"/>
      <c r="C6" s="36"/>
      <c r="D6" s="36"/>
      <c r="E6" s="36"/>
      <c r="F6" s="36"/>
      <c r="G6" s="36"/>
      <c r="H6" s="36"/>
      <c r="I6" s="36"/>
      <c r="J6" s="36"/>
      <c r="K6" s="36"/>
      <c r="L6" s="39"/>
      <c r="M6" s="38" t="s">
        <v>6876</v>
      </c>
      <c r="N6" s="36"/>
      <c r="O6" s="36"/>
      <c r="P6" s="36"/>
      <c r="Q6" s="36"/>
      <c r="R6" s="36"/>
      <c r="S6" s="36"/>
      <c r="T6" s="36"/>
      <c r="U6" s="36"/>
    </row>
    <row r="7" spans="1:21" x14ac:dyDescent="0.3">
      <c r="A7" s="36"/>
      <c r="B7" s="36"/>
      <c r="C7" s="36"/>
      <c r="D7" s="36"/>
      <c r="E7" s="36"/>
      <c r="F7" s="36"/>
      <c r="G7" s="36"/>
      <c r="H7" s="36"/>
      <c r="I7" s="36"/>
      <c r="J7" s="36"/>
      <c r="K7" s="36"/>
      <c r="L7" s="39"/>
      <c r="M7" s="36"/>
      <c r="N7" s="36"/>
      <c r="O7" s="36"/>
      <c r="P7" s="36"/>
      <c r="Q7" s="36"/>
      <c r="R7" s="36"/>
      <c r="S7" s="36"/>
      <c r="T7" s="36"/>
      <c r="U7" s="36"/>
    </row>
    <row r="8" spans="1:21" x14ac:dyDescent="0.3">
      <c r="A8" s="36"/>
      <c r="B8" s="36"/>
      <c r="C8" s="36"/>
      <c r="D8" s="36"/>
      <c r="E8" s="36"/>
      <c r="F8" s="36"/>
      <c r="G8" s="36"/>
      <c r="H8" s="36"/>
      <c r="I8" s="36"/>
      <c r="J8" s="36"/>
      <c r="K8" s="36"/>
      <c r="L8" s="39"/>
      <c r="M8" s="36"/>
      <c r="N8" s="36"/>
      <c r="O8" s="36"/>
      <c r="P8" s="36"/>
      <c r="Q8" s="36"/>
      <c r="R8" s="36"/>
      <c r="S8" s="36"/>
      <c r="T8" s="36"/>
      <c r="U8" s="36"/>
    </row>
    <row r="9" spans="1:21" x14ac:dyDescent="0.3">
      <c r="A9" s="36"/>
      <c r="B9" s="36"/>
      <c r="C9" s="36"/>
      <c r="D9" s="36"/>
      <c r="E9" s="36"/>
      <c r="F9" s="36"/>
      <c r="G9" s="36"/>
      <c r="H9" s="36"/>
      <c r="I9" s="36"/>
      <c r="J9" s="36"/>
      <c r="K9" s="36"/>
      <c r="L9" s="39"/>
      <c r="M9" s="36"/>
      <c r="N9" s="36"/>
      <c r="O9" s="36"/>
      <c r="P9" s="36"/>
      <c r="Q9" s="36"/>
      <c r="R9" s="36"/>
      <c r="S9" s="36"/>
      <c r="T9" s="36"/>
      <c r="U9" s="36"/>
    </row>
    <row r="10" spans="1:21" ht="18" x14ac:dyDescent="0.35">
      <c r="A10" s="36"/>
      <c r="B10" s="36"/>
      <c r="C10" s="36"/>
      <c r="D10" s="36"/>
      <c r="E10" s="36"/>
      <c r="F10" s="36"/>
      <c r="G10" s="36"/>
      <c r="H10" s="36"/>
      <c r="I10" s="36"/>
      <c r="J10" s="36"/>
      <c r="K10" s="36"/>
      <c r="L10" s="39"/>
      <c r="M10" s="37" t="s">
        <v>6877</v>
      </c>
      <c r="N10" s="36"/>
      <c r="O10" s="36"/>
      <c r="P10" s="36"/>
      <c r="Q10" s="36"/>
      <c r="R10" s="36"/>
      <c r="S10" s="36"/>
      <c r="T10" s="36"/>
      <c r="U10" s="36"/>
    </row>
    <row r="11" spans="1:21" ht="18" x14ac:dyDescent="0.35">
      <c r="A11" s="36"/>
      <c r="B11" s="36"/>
      <c r="C11" s="36"/>
      <c r="D11" s="36"/>
      <c r="E11" s="36"/>
      <c r="F11" s="36"/>
      <c r="G11" s="36"/>
      <c r="H11" s="36"/>
      <c r="I11" s="36"/>
      <c r="J11" s="36"/>
      <c r="K11" s="36"/>
      <c r="L11" s="36"/>
      <c r="M11" s="38" t="s">
        <v>6878</v>
      </c>
      <c r="N11" s="36"/>
      <c r="O11" s="36"/>
      <c r="P11" s="36"/>
      <c r="Q11" s="36"/>
      <c r="R11" s="36"/>
      <c r="S11" s="36"/>
      <c r="T11" s="36"/>
      <c r="U11" s="36"/>
    </row>
    <row r="12" spans="1:21" ht="20.399999999999999" x14ac:dyDescent="0.35">
      <c r="A12" s="36"/>
      <c r="B12" s="40" t="s">
        <v>6879</v>
      </c>
      <c r="C12" s="36"/>
      <c r="D12" s="36"/>
      <c r="E12" s="36"/>
      <c r="F12" s="36"/>
      <c r="G12" s="36"/>
      <c r="H12" s="36"/>
      <c r="I12" s="36"/>
      <c r="J12" s="36"/>
      <c r="K12" s="36"/>
      <c r="L12" s="36"/>
      <c r="M12" s="38" t="s">
        <v>6880</v>
      </c>
      <c r="N12" s="36"/>
      <c r="O12" s="36"/>
      <c r="P12" s="36"/>
      <c r="Q12" s="36"/>
      <c r="R12" s="36"/>
      <c r="S12" s="36"/>
      <c r="T12" s="36"/>
      <c r="U12" s="36"/>
    </row>
    <row r="13" spans="1:21" ht="20.399999999999999" x14ac:dyDescent="0.35">
      <c r="A13" s="36"/>
      <c r="B13" s="40" t="s">
        <v>6881</v>
      </c>
      <c r="C13" s="36"/>
      <c r="D13" s="41"/>
      <c r="E13" s="36"/>
      <c r="F13" s="36"/>
      <c r="G13" s="36"/>
      <c r="H13" s="36"/>
      <c r="I13" s="36"/>
      <c r="J13" s="36"/>
      <c r="K13" s="36"/>
      <c r="L13" s="36"/>
      <c r="M13" s="38" t="s">
        <v>6882</v>
      </c>
      <c r="N13" s="36"/>
      <c r="O13" s="36"/>
      <c r="P13" s="36"/>
      <c r="Q13" s="36"/>
      <c r="R13" s="36"/>
      <c r="S13" s="36"/>
      <c r="T13" s="36"/>
      <c r="U13" s="36"/>
    </row>
    <row r="14" spans="1:21" ht="18" x14ac:dyDescent="0.35">
      <c r="A14" s="36"/>
      <c r="B14" s="36"/>
      <c r="C14" s="36"/>
      <c r="D14" s="36"/>
      <c r="E14" s="36"/>
      <c r="F14" s="36"/>
      <c r="G14" s="36"/>
      <c r="H14" s="36"/>
      <c r="I14" s="36"/>
      <c r="J14" s="36"/>
      <c r="K14" s="36"/>
      <c r="L14" s="36"/>
      <c r="M14" s="38" t="s">
        <v>6883</v>
      </c>
      <c r="N14" s="36"/>
      <c r="O14" s="36"/>
      <c r="P14" s="36"/>
      <c r="Q14" s="36"/>
      <c r="R14" s="36"/>
      <c r="S14" s="36"/>
      <c r="T14" s="36"/>
      <c r="U14" s="36"/>
    </row>
    <row r="15" spans="1:21" ht="18" x14ac:dyDescent="0.35">
      <c r="A15" s="36"/>
      <c r="B15" s="36"/>
      <c r="C15" s="36"/>
      <c r="D15" s="36"/>
      <c r="E15" s="36"/>
      <c r="F15" s="36"/>
      <c r="G15" s="36"/>
      <c r="H15" s="36"/>
      <c r="I15" s="36"/>
      <c r="J15" s="36"/>
      <c r="K15" s="39"/>
      <c r="L15" s="39"/>
      <c r="M15" s="38" t="s">
        <v>6884</v>
      </c>
      <c r="N15" s="36"/>
      <c r="O15" s="36"/>
      <c r="P15" s="36"/>
      <c r="Q15" s="36"/>
      <c r="R15" s="36"/>
      <c r="S15" s="36"/>
      <c r="T15" s="36"/>
      <c r="U15" s="36"/>
    </row>
    <row r="16" spans="1:21" x14ac:dyDescent="0.3">
      <c r="A16" s="36"/>
      <c r="B16" s="36"/>
      <c r="C16" s="36"/>
      <c r="D16" s="36"/>
      <c r="E16" s="36"/>
      <c r="F16" s="36"/>
      <c r="G16" s="36"/>
      <c r="H16" s="36"/>
      <c r="I16" s="36"/>
      <c r="J16" s="36"/>
      <c r="K16" s="36"/>
      <c r="L16" s="39"/>
      <c r="M16" s="36"/>
      <c r="N16" s="36"/>
      <c r="O16" s="36"/>
      <c r="P16" s="36"/>
      <c r="Q16" s="36"/>
      <c r="R16" s="36"/>
      <c r="S16" s="36"/>
      <c r="T16" s="36"/>
      <c r="U16" s="36"/>
    </row>
    <row r="17" spans="1:21" x14ac:dyDescent="0.3">
      <c r="A17" s="36"/>
      <c r="B17" s="36"/>
      <c r="C17" s="36"/>
      <c r="D17" s="36"/>
      <c r="E17" s="36"/>
      <c r="F17" s="36"/>
      <c r="G17" s="36"/>
      <c r="H17" s="36"/>
      <c r="I17" s="36"/>
      <c r="J17" s="36"/>
      <c r="K17" s="39"/>
      <c r="L17" s="39"/>
      <c r="M17" s="36"/>
      <c r="N17" s="36"/>
      <c r="O17" s="36"/>
      <c r="P17" s="36"/>
      <c r="Q17" s="36"/>
      <c r="R17" s="36"/>
      <c r="S17" s="36"/>
      <c r="T17" s="36"/>
      <c r="U17" s="36"/>
    </row>
    <row r="18" spans="1:21" x14ac:dyDescent="0.3">
      <c r="A18" s="36"/>
      <c r="B18" s="36"/>
      <c r="C18" s="36"/>
      <c r="D18" s="36"/>
      <c r="E18" s="36"/>
      <c r="F18" s="36"/>
      <c r="G18" s="36"/>
      <c r="H18" s="36"/>
      <c r="I18" s="36"/>
      <c r="J18" s="36"/>
      <c r="K18" s="36"/>
      <c r="L18" s="39"/>
      <c r="M18" s="36"/>
      <c r="N18" s="36"/>
      <c r="O18" s="36"/>
      <c r="P18" s="36"/>
      <c r="Q18" s="36"/>
      <c r="R18" s="36"/>
      <c r="S18" s="36"/>
      <c r="T18" s="36"/>
      <c r="U18" s="36"/>
    </row>
    <row r="19" spans="1:21" x14ac:dyDescent="0.3">
      <c r="A19" s="36"/>
      <c r="B19" s="36"/>
      <c r="C19" s="36"/>
      <c r="D19" s="36"/>
      <c r="E19" s="36"/>
      <c r="F19" s="36"/>
      <c r="G19" s="36"/>
      <c r="H19" s="36"/>
      <c r="I19" s="36"/>
      <c r="J19" s="36"/>
      <c r="K19" s="36"/>
      <c r="L19" s="36"/>
      <c r="M19" s="36"/>
      <c r="N19" s="36"/>
      <c r="O19" s="36"/>
      <c r="P19" s="36"/>
      <c r="Q19" s="36"/>
      <c r="R19" s="36"/>
      <c r="S19" s="36"/>
      <c r="T19" s="36"/>
      <c r="U19" s="36"/>
    </row>
    <row r="20" spans="1:21" ht="18" x14ac:dyDescent="0.35">
      <c r="A20" s="36"/>
      <c r="B20" s="36"/>
      <c r="C20" s="36"/>
      <c r="D20" s="36"/>
      <c r="E20" s="36"/>
      <c r="F20" s="36"/>
      <c r="G20" s="36"/>
      <c r="H20" s="36"/>
      <c r="I20" s="36"/>
      <c r="J20" s="36"/>
      <c r="K20" s="36"/>
      <c r="L20" s="36"/>
      <c r="M20" s="37" t="s">
        <v>6885</v>
      </c>
      <c r="N20" s="36"/>
      <c r="O20" s="36"/>
      <c r="P20" s="36"/>
      <c r="Q20" s="36"/>
      <c r="R20" s="36"/>
      <c r="S20" s="36"/>
      <c r="T20" s="36"/>
      <c r="U20" s="36"/>
    </row>
    <row r="21" spans="1:21" ht="18" x14ac:dyDescent="0.35">
      <c r="A21" s="36"/>
      <c r="B21" s="36"/>
      <c r="C21" s="36"/>
      <c r="D21" s="36"/>
      <c r="E21" s="36"/>
      <c r="F21" s="36"/>
      <c r="G21" s="36"/>
      <c r="H21" s="36"/>
      <c r="I21" s="36"/>
      <c r="J21" s="36"/>
      <c r="K21" s="36"/>
      <c r="L21" s="36"/>
      <c r="M21" s="38" t="s">
        <v>6886</v>
      </c>
      <c r="N21" s="36"/>
      <c r="O21" s="36"/>
      <c r="P21" s="36"/>
      <c r="Q21" s="36"/>
      <c r="R21" s="36"/>
      <c r="S21" s="36"/>
      <c r="T21" s="36"/>
      <c r="U21" s="36"/>
    </row>
    <row r="22" spans="1:21" x14ac:dyDescent="0.3">
      <c r="A22" s="36"/>
      <c r="B22" s="36"/>
      <c r="C22" s="36"/>
      <c r="D22" s="36"/>
      <c r="E22" s="36"/>
      <c r="F22" s="36"/>
      <c r="G22" s="36"/>
      <c r="H22" s="36"/>
      <c r="I22" s="36"/>
      <c r="J22" s="36"/>
      <c r="K22" s="36"/>
      <c r="L22" s="36"/>
      <c r="M22" s="36"/>
      <c r="N22" s="36"/>
      <c r="O22" s="36"/>
      <c r="P22" s="36"/>
      <c r="Q22" s="36"/>
      <c r="R22" s="36"/>
      <c r="S22" s="36"/>
      <c r="T22" s="36"/>
      <c r="U22" s="36"/>
    </row>
    <row r="23" spans="1:21" x14ac:dyDescent="0.3">
      <c r="A23" s="36"/>
      <c r="B23" s="36"/>
      <c r="C23" s="36"/>
      <c r="D23" s="36"/>
      <c r="E23" s="36"/>
      <c r="F23" s="36"/>
      <c r="G23" s="36"/>
      <c r="H23" s="36"/>
      <c r="I23" s="36"/>
      <c r="J23" s="36"/>
      <c r="K23" s="36"/>
      <c r="L23" s="36"/>
      <c r="M23" s="36"/>
      <c r="N23" s="36"/>
      <c r="O23" s="36"/>
      <c r="P23" s="36"/>
      <c r="Q23" s="36"/>
      <c r="R23" s="36"/>
      <c r="S23" s="36"/>
      <c r="T23" s="36"/>
      <c r="U23" s="36"/>
    </row>
    <row r="24" spans="1:21" ht="18" x14ac:dyDescent="0.35">
      <c r="A24" s="36"/>
      <c r="B24" s="38"/>
      <c r="C24" s="36"/>
      <c r="D24" s="36"/>
      <c r="E24" s="36"/>
      <c r="F24" s="36"/>
      <c r="G24" s="36"/>
      <c r="H24" s="36"/>
      <c r="I24" s="36"/>
      <c r="J24" s="36"/>
      <c r="K24" s="36"/>
      <c r="L24" s="36"/>
      <c r="M24" s="36"/>
      <c r="N24" s="36"/>
      <c r="O24" s="36"/>
      <c r="P24" s="36"/>
      <c r="Q24" s="36"/>
      <c r="R24" s="36"/>
      <c r="S24" s="36"/>
      <c r="T24" s="36"/>
      <c r="U24" s="36"/>
    </row>
    <row r="25" spans="1:21" x14ac:dyDescent="0.3">
      <c r="A25" s="36"/>
      <c r="B25" s="42"/>
      <c r="C25" s="36"/>
      <c r="D25" s="36"/>
      <c r="E25" s="36"/>
      <c r="F25" s="36"/>
      <c r="G25" s="36"/>
      <c r="H25" s="36"/>
      <c r="I25" s="36"/>
      <c r="J25" s="36"/>
      <c r="K25" s="36"/>
      <c r="L25" s="36"/>
      <c r="M25" s="36"/>
      <c r="N25" s="36"/>
      <c r="O25" s="36"/>
      <c r="P25" s="36"/>
      <c r="Q25" s="36"/>
      <c r="R25" s="36"/>
      <c r="S25" s="36"/>
      <c r="T25" s="36"/>
      <c r="U25" s="36"/>
    </row>
    <row r="26" spans="1:21" x14ac:dyDescent="0.3">
      <c r="A26" s="36"/>
      <c r="B26" s="36"/>
      <c r="C26" s="36"/>
      <c r="D26" s="36"/>
      <c r="E26" s="36"/>
      <c r="F26" s="36"/>
      <c r="G26" s="36"/>
      <c r="H26" s="36"/>
      <c r="I26" s="36"/>
      <c r="J26" s="36"/>
      <c r="K26" s="36"/>
      <c r="L26" s="36"/>
      <c r="M26" s="36"/>
      <c r="N26" s="36"/>
      <c r="O26" s="36"/>
      <c r="P26" s="36"/>
      <c r="Q26" s="36"/>
      <c r="R26" s="36"/>
      <c r="S26" s="36"/>
      <c r="T26" s="36"/>
      <c r="U26" s="36"/>
    </row>
    <row r="27" spans="1:21" ht="18" x14ac:dyDescent="0.3">
      <c r="A27" s="36"/>
      <c r="B27" s="43" t="s">
        <v>6887</v>
      </c>
      <c r="C27" s="36"/>
      <c r="D27" s="36"/>
      <c r="E27" s="36"/>
      <c r="F27" s="36"/>
      <c r="G27" s="36"/>
      <c r="H27" s="36"/>
      <c r="I27" s="36"/>
      <c r="J27" s="36"/>
      <c r="K27" s="36"/>
      <c r="L27" s="36"/>
      <c r="M27" s="36"/>
      <c r="N27" s="36"/>
      <c r="O27" s="36"/>
      <c r="P27" s="36"/>
      <c r="Q27" s="36"/>
      <c r="R27" s="36"/>
      <c r="S27" s="36"/>
      <c r="T27" s="36"/>
      <c r="U27" s="36"/>
    </row>
    <row r="28" spans="1:21" x14ac:dyDescent="0.3">
      <c r="A28" s="36"/>
      <c r="B28" s="36"/>
      <c r="C28" s="36"/>
      <c r="D28" s="36"/>
      <c r="E28" s="36"/>
      <c r="F28" s="36"/>
      <c r="G28" s="36"/>
      <c r="H28" s="36"/>
      <c r="I28" s="36"/>
      <c r="J28" s="36"/>
      <c r="K28" s="36"/>
      <c r="L28" s="36"/>
      <c r="M28" s="36"/>
      <c r="N28" s="36"/>
      <c r="O28" s="36"/>
      <c r="P28" s="36"/>
      <c r="Q28" s="36"/>
      <c r="R28" s="36"/>
      <c r="S28" s="36"/>
      <c r="T28" s="36"/>
      <c r="U28" s="36"/>
    </row>
    <row r="29" spans="1:21" ht="18" x14ac:dyDescent="0.35">
      <c r="A29" s="36"/>
      <c r="B29" s="38" t="s">
        <v>6888</v>
      </c>
      <c r="C29" s="36"/>
      <c r="D29" s="36"/>
      <c r="E29" s="36"/>
      <c r="F29" s="36"/>
      <c r="G29" s="36"/>
      <c r="H29" s="36"/>
      <c r="I29" s="36"/>
      <c r="J29" s="36"/>
      <c r="K29" s="36"/>
      <c r="L29" s="36"/>
      <c r="M29" s="36"/>
      <c r="N29" s="36"/>
      <c r="O29" s="36"/>
      <c r="P29" s="36"/>
      <c r="Q29" s="36"/>
      <c r="R29" s="36"/>
      <c r="S29" s="36"/>
      <c r="T29" s="36"/>
      <c r="U29" s="36"/>
    </row>
    <row r="30" spans="1:21" ht="18" x14ac:dyDescent="0.35">
      <c r="A30" s="36"/>
      <c r="B30" s="38" t="s">
        <v>6889</v>
      </c>
      <c r="C30" s="36"/>
      <c r="D30" s="36"/>
      <c r="E30" s="36"/>
      <c r="F30" s="36"/>
      <c r="G30" s="36"/>
      <c r="H30" s="36"/>
      <c r="I30" s="36"/>
      <c r="J30" s="36"/>
      <c r="K30" s="36"/>
      <c r="L30" s="36"/>
      <c r="M30" s="36"/>
      <c r="N30" s="36"/>
      <c r="O30" s="36"/>
      <c r="P30" s="36"/>
      <c r="Q30" s="36"/>
      <c r="R30" s="36"/>
      <c r="S30" s="36"/>
      <c r="T30" s="36"/>
      <c r="U30" s="36"/>
    </row>
    <row r="31" spans="1:21" x14ac:dyDescent="0.3">
      <c r="A31" s="36"/>
      <c r="B31" s="36"/>
      <c r="C31" s="36"/>
      <c r="D31" s="36"/>
      <c r="E31" s="36"/>
      <c r="F31" s="36"/>
      <c r="G31" s="36"/>
      <c r="H31" s="36"/>
      <c r="I31" s="36"/>
      <c r="J31" s="36"/>
      <c r="K31" s="36"/>
      <c r="L31" s="36"/>
      <c r="M31" s="36"/>
      <c r="N31" s="36"/>
      <c r="O31" s="36"/>
      <c r="P31" s="36"/>
      <c r="Q31" s="36"/>
      <c r="R31" s="36"/>
      <c r="S31" s="36"/>
      <c r="T31" s="36"/>
      <c r="U31" s="36"/>
    </row>
    <row r="32" spans="1:21" x14ac:dyDescent="0.3">
      <c r="A32" s="36"/>
      <c r="B32" s="36"/>
      <c r="C32" s="36"/>
      <c r="D32" s="36"/>
      <c r="E32" s="36"/>
      <c r="F32" s="36"/>
      <c r="G32" s="36"/>
      <c r="H32" s="36"/>
      <c r="I32" s="36"/>
      <c r="J32" s="36"/>
      <c r="K32" s="36"/>
      <c r="L32" s="36"/>
      <c r="M32" s="36"/>
      <c r="N32" s="36"/>
      <c r="O32" s="36"/>
      <c r="P32" s="36"/>
      <c r="Q32" s="36"/>
      <c r="R32" s="36"/>
      <c r="S32" s="36"/>
      <c r="T32" s="36"/>
      <c r="U32" s="36"/>
    </row>
    <row r="33" spans="1:21" x14ac:dyDescent="0.3">
      <c r="A33" s="36"/>
      <c r="B33" s="36"/>
      <c r="C33" s="36"/>
      <c r="D33" s="36"/>
      <c r="E33" s="36"/>
      <c r="F33" s="36"/>
      <c r="G33" s="36"/>
      <c r="H33" s="36"/>
      <c r="I33" s="36"/>
      <c r="J33" s="36"/>
      <c r="K33" s="36"/>
      <c r="L33" s="36"/>
      <c r="M33" s="36"/>
      <c r="N33" s="36"/>
      <c r="O33" s="36"/>
      <c r="P33" s="36"/>
      <c r="Q33" s="36"/>
      <c r="R33" s="36"/>
      <c r="S33" s="36"/>
      <c r="T33" s="36"/>
      <c r="U33" s="3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E5B9E-BCDE-45C8-8714-C913805B75E7}">
  <sheetPr>
    <tabColor rgb="FF05A0D1"/>
  </sheetPr>
  <dimension ref="A1:Y46"/>
  <sheetViews>
    <sheetView showGridLines="0" zoomScale="81" zoomScaleNormal="81" zoomScaleSheetLayoutView="80" workbookViewId="0"/>
  </sheetViews>
  <sheetFormatPr defaultColWidth="10.90625" defaultRowHeight="15.6" x14ac:dyDescent="0.3"/>
  <cols>
    <col min="1" max="1" width="7.7265625" customWidth="1"/>
  </cols>
  <sheetData>
    <row r="1" spans="1:25" x14ac:dyDescent="0.3">
      <c r="A1" s="24"/>
      <c r="B1" s="24"/>
      <c r="C1" s="24"/>
      <c r="D1" s="24"/>
      <c r="E1" s="24"/>
      <c r="F1" s="24"/>
      <c r="G1" s="24"/>
      <c r="H1" s="24"/>
      <c r="I1" s="24"/>
      <c r="J1" s="24"/>
      <c r="K1" s="24"/>
      <c r="L1" s="24"/>
      <c r="M1" s="24"/>
      <c r="N1" s="24"/>
      <c r="O1" s="24"/>
      <c r="P1" s="24"/>
      <c r="Q1" s="24"/>
      <c r="R1" s="24"/>
      <c r="S1" s="24"/>
      <c r="T1" s="24"/>
      <c r="U1" s="24"/>
      <c r="V1" s="24"/>
      <c r="W1" s="24"/>
      <c r="X1" s="24"/>
      <c r="Y1" s="24"/>
    </row>
    <row r="2" spans="1:25" x14ac:dyDescent="0.3">
      <c r="A2" s="24"/>
      <c r="B2" s="24"/>
      <c r="C2" s="24"/>
      <c r="D2" s="24"/>
      <c r="E2" s="24"/>
      <c r="F2" s="24"/>
      <c r="G2" s="24"/>
      <c r="H2" s="24"/>
      <c r="I2" s="24"/>
      <c r="J2" s="24"/>
      <c r="K2" s="24"/>
      <c r="L2" s="24"/>
      <c r="M2" s="24"/>
      <c r="N2" s="24"/>
      <c r="O2" s="24"/>
      <c r="P2" s="24"/>
      <c r="Q2" s="24"/>
      <c r="R2" s="24"/>
      <c r="S2" s="24"/>
      <c r="T2" s="24"/>
      <c r="U2" s="24"/>
      <c r="V2" s="24"/>
      <c r="W2" s="24"/>
      <c r="X2" s="24"/>
      <c r="Y2" s="24"/>
    </row>
    <row r="3" spans="1:25" x14ac:dyDescent="0.3">
      <c r="A3" s="24"/>
      <c r="B3" s="24"/>
      <c r="C3" s="24"/>
      <c r="D3" s="24"/>
      <c r="E3" s="24"/>
      <c r="F3" s="24"/>
      <c r="G3" s="24"/>
      <c r="H3" s="24"/>
      <c r="I3" s="24"/>
      <c r="J3" s="24"/>
      <c r="K3" s="24"/>
      <c r="L3" s="24"/>
      <c r="M3" s="24"/>
      <c r="N3" s="24"/>
      <c r="O3" s="24"/>
      <c r="P3" s="24"/>
      <c r="Q3" s="24"/>
      <c r="R3" s="24"/>
      <c r="S3" s="24"/>
      <c r="T3" s="24"/>
      <c r="U3" s="24"/>
      <c r="V3" s="24"/>
      <c r="W3" s="24"/>
      <c r="X3" s="24"/>
      <c r="Y3" s="24"/>
    </row>
    <row r="4" spans="1:25" x14ac:dyDescent="0.3">
      <c r="A4" s="24"/>
      <c r="B4" s="24"/>
      <c r="C4" s="24"/>
      <c r="D4" s="24"/>
      <c r="E4" s="24"/>
      <c r="F4" s="24"/>
      <c r="G4" s="24"/>
      <c r="H4" s="24"/>
      <c r="I4" s="24"/>
      <c r="J4" s="24"/>
      <c r="K4" s="24"/>
      <c r="L4" s="24"/>
      <c r="M4" s="24"/>
      <c r="N4" s="24"/>
      <c r="O4" s="24"/>
      <c r="P4" s="24"/>
      <c r="Q4" s="24"/>
      <c r="R4" s="24"/>
      <c r="S4" s="24"/>
      <c r="T4" s="24"/>
      <c r="U4" s="24"/>
      <c r="V4" s="24"/>
      <c r="W4" s="24"/>
      <c r="X4" s="24"/>
      <c r="Y4" s="24"/>
    </row>
    <row r="5" spans="1:25" x14ac:dyDescent="0.3">
      <c r="A5" s="24"/>
      <c r="B5" s="24"/>
      <c r="C5" s="24"/>
      <c r="D5" s="24"/>
      <c r="E5" s="24"/>
      <c r="F5" s="24"/>
      <c r="G5" s="24"/>
      <c r="H5" s="24"/>
      <c r="I5" s="24"/>
      <c r="J5" s="24"/>
      <c r="K5" s="24"/>
      <c r="L5" s="24"/>
      <c r="M5" s="24"/>
      <c r="N5" s="24"/>
      <c r="O5" s="24"/>
      <c r="P5" s="24"/>
      <c r="Q5" s="24"/>
      <c r="R5" s="24"/>
      <c r="S5" s="24"/>
      <c r="T5" s="24"/>
      <c r="U5" s="24"/>
      <c r="V5" s="24"/>
      <c r="W5" s="24"/>
      <c r="X5" s="24"/>
      <c r="Y5" s="24"/>
    </row>
    <row r="6" spans="1:25" x14ac:dyDescent="0.3">
      <c r="A6" s="24"/>
      <c r="B6" s="24"/>
      <c r="C6" s="24"/>
      <c r="D6" s="24"/>
      <c r="E6" s="24"/>
      <c r="F6" s="24"/>
      <c r="G6" s="24"/>
      <c r="H6" s="24"/>
      <c r="I6" s="24"/>
      <c r="J6" s="24"/>
      <c r="K6" s="24"/>
      <c r="L6" s="24"/>
      <c r="M6" s="24"/>
      <c r="N6" s="24"/>
      <c r="O6" s="24"/>
      <c r="P6" s="24"/>
      <c r="Q6" s="24"/>
      <c r="R6" s="24"/>
      <c r="S6" s="24"/>
      <c r="T6" s="24"/>
      <c r="U6" s="24"/>
      <c r="V6" s="24"/>
      <c r="W6" s="24"/>
      <c r="X6" s="24"/>
      <c r="Y6" s="24"/>
    </row>
    <row r="7" spans="1:25" x14ac:dyDescent="0.3">
      <c r="A7" s="24"/>
      <c r="B7" s="24"/>
      <c r="C7" s="24"/>
      <c r="D7" s="24"/>
      <c r="E7" s="24"/>
      <c r="F7" s="24"/>
      <c r="G7" s="24"/>
      <c r="H7" s="24"/>
      <c r="I7" s="24"/>
      <c r="J7" s="24"/>
      <c r="K7" s="24"/>
      <c r="L7" s="24"/>
      <c r="M7" s="24"/>
      <c r="N7" s="24"/>
      <c r="O7" s="24"/>
      <c r="P7" s="24"/>
      <c r="Q7" s="24"/>
      <c r="R7" s="24"/>
      <c r="S7" s="24"/>
      <c r="T7" s="24"/>
      <c r="U7" s="24"/>
      <c r="V7" s="24"/>
      <c r="W7" s="24"/>
      <c r="X7" s="24"/>
      <c r="Y7" s="24"/>
    </row>
    <row r="8" spans="1:25" x14ac:dyDescent="0.3">
      <c r="A8" s="24"/>
      <c r="B8" s="24"/>
      <c r="C8" s="24"/>
      <c r="D8" s="24"/>
      <c r="E8" s="24"/>
      <c r="F8" s="24"/>
      <c r="G8" s="24"/>
      <c r="H8" s="24"/>
      <c r="I8" s="24"/>
      <c r="J8" s="24"/>
      <c r="K8" s="24"/>
      <c r="L8" s="24"/>
      <c r="M8" s="24"/>
      <c r="N8" s="24"/>
      <c r="O8" s="24"/>
      <c r="P8" s="24"/>
      <c r="Q8" s="24"/>
      <c r="R8" s="24"/>
      <c r="S8" s="24"/>
      <c r="T8" s="24"/>
      <c r="U8" s="24"/>
      <c r="V8" s="24"/>
      <c r="W8" s="24"/>
      <c r="X8" s="24"/>
      <c r="Y8" s="24"/>
    </row>
    <row r="9" spans="1:25" x14ac:dyDescent="0.3">
      <c r="A9" s="24"/>
      <c r="B9" s="24"/>
      <c r="C9" s="24"/>
      <c r="D9" s="24"/>
      <c r="E9" s="24"/>
      <c r="F9" s="24"/>
      <c r="G9" s="24"/>
      <c r="H9" s="24"/>
      <c r="I9" s="24"/>
      <c r="J9" s="24"/>
      <c r="K9" s="24"/>
      <c r="L9" s="24"/>
      <c r="M9" s="24"/>
      <c r="N9" s="24"/>
      <c r="O9" s="24"/>
      <c r="P9" s="24"/>
      <c r="Q9" s="24"/>
      <c r="R9" s="24"/>
      <c r="S9" s="24"/>
      <c r="T9" s="24"/>
      <c r="U9" s="24"/>
      <c r="V9" s="24"/>
      <c r="W9" s="24"/>
      <c r="X9" s="24"/>
      <c r="Y9" s="24"/>
    </row>
    <row r="10" spans="1:25" x14ac:dyDescent="0.3">
      <c r="A10" s="24"/>
      <c r="B10" s="24"/>
      <c r="C10" s="24"/>
      <c r="D10" s="24"/>
      <c r="E10" s="24"/>
      <c r="F10" s="24"/>
      <c r="G10" s="24"/>
      <c r="H10" s="24"/>
      <c r="I10" s="24"/>
      <c r="J10" s="24"/>
      <c r="K10" s="24"/>
      <c r="L10" s="24"/>
      <c r="M10" s="24"/>
      <c r="N10" s="24"/>
      <c r="O10" s="24"/>
      <c r="P10" s="24"/>
      <c r="Q10" s="24"/>
      <c r="R10" s="24"/>
      <c r="S10" s="24"/>
      <c r="T10" s="24"/>
      <c r="U10" s="24"/>
      <c r="V10" s="24"/>
      <c r="W10" s="24"/>
      <c r="X10" s="24"/>
      <c r="Y10" s="24"/>
    </row>
    <row r="11" spans="1:25" x14ac:dyDescent="0.3">
      <c r="A11" s="24"/>
      <c r="B11" s="24"/>
      <c r="C11" s="24"/>
      <c r="D11" s="24"/>
      <c r="E11" s="24"/>
      <c r="F11" s="24"/>
      <c r="G11" s="24"/>
      <c r="H11" s="24"/>
      <c r="I11" s="24"/>
      <c r="J11" s="24"/>
      <c r="K11" s="24"/>
      <c r="L11" s="24"/>
      <c r="M11" s="24"/>
      <c r="N11" s="24"/>
      <c r="O11" s="24"/>
      <c r="P11" s="24"/>
      <c r="Q11" s="24"/>
      <c r="R11" s="24"/>
      <c r="S11" s="24"/>
      <c r="T11" s="24"/>
      <c r="U11" s="24"/>
      <c r="V11" s="24"/>
      <c r="W11" s="24"/>
      <c r="X11" s="24"/>
      <c r="Y11" s="24"/>
    </row>
    <row r="12" spans="1:25" x14ac:dyDescent="0.3">
      <c r="A12" s="24"/>
      <c r="B12" s="24"/>
      <c r="C12" s="24"/>
      <c r="D12" s="24"/>
      <c r="E12" s="24"/>
      <c r="F12" s="24"/>
      <c r="G12" s="24"/>
      <c r="H12" s="24"/>
      <c r="I12" s="24"/>
      <c r="J12" s="24"/>
      <c r="K12" s="24"/>
      <c r="L12" s="24"/>
      <c r="M12" s="24"/>
      <c r="N12" s="24"/>
      <c r="O12" s="24"/>
      <c r="P12" s="24"/>
      <c r="Q12" s="24"/>
      <c r="R12" s="24"/>
      <c r="S12" s="24"/>
      <c r="T12" s="24"/>
      <c r="U12" s="24"/>
      <c r="V12" s="24"/>
      <c r="W12" s="24"/>
      <c r="X12" s="24"/>
      <c r="Y12" s="24"/>
    </row>
    <row r="13" spans="1:25" x14ac:dyDescent="0.3">
      <c r="A13" s="24"/>
      <c r="B13" s="24"/>
      <c r="C13" s="24"/>
      <c r="D13" s="24"/>
      <c r="E13" s="24"/>
      <c r="F13" s="24"/>
      <c r="G13" s="24"/>
      <c r="H13" s="24"/>
      <c r="I13" s="24"/>
      <c r="J13" s="24"/>
      <c r="K13" s="24"/>
      <c r="L13" s="24"/>
      <c r="M13" s="24"/>
      <c r="N13" s="24"/>
      <c r="O13" s="24"/>
      <c r="P13" s="24"/>
      <c r="Q13" s="24"/>
      <c r="R13" s="24"/>
      <c r="S13" s="24"/>
      <c r="T13" s="24"/>
      <c r="U13" s="24"/>
      <c r="V13" s="24"/>
      <c r="W13" s="24"/>
      <c r="X13" s="24"/>
      <c r="Y13" s="24"/>
    </row>
    <row r="14" spans="1:25" x14ac:dyDescent="0.3">
      <c r="A14" s="24"/>
      <c r="B14" s="24"/>
      <c r="C14" s="24"/>
      <c r="D14" s="24"/>
      <c r="E14" s="24"/>
      <c r="F14" s="24"/>
      <c r="G14" s="24"/>
      <c r="H14" s="24"/>
      <c r="I14" s="24"/>
      <c r="J14" s="24"/>
      <c r="K14" s="24"/>
      <c r="L14" s="24"/>
      <c r="M14" s="24"/>
      <c r="N14" s="24"/>
      <c r="O14" s="24"/>
      <c r="P14" s="24"/>
      <c r="Q14" s="24"/>
      <c r="R14" s="24"/>
      <c r="S14" s="24"/>
      <c r="T14" s="24"/>
      <c r="U14" s="24"/>
      <c r="V14" s="24"/>
      <c r="W14" s="24"/>
      <c r="X14" s="24"/>
      <c r="Y14" s="24"/>
    </row>
    <row r="15" spans="1:25" x14ac:dyDescent="0.3">
      <c r="A15" s="24"/>
      <c r="B15" s="24"/>
      <c r="C15" s="24"/>
      <c r="D15" s="24"/>
      <c r="E15" s="24"/>
      <c r="F15" s="24"/>
      <c r="G15" s="24"/>
      <c r="H15" s="24"/>
      <c r="I15" s="24"/>
      <c r="J15" s="24"/>
      <c r="K15" s="24"/>
      <c r="L15" s="24"/>
      <c r="M15" s="24"/>
      <c r="N15" s="24"/>
      <c r="O15" s="24"/>
      <c r="P15" s="24"/>
      <c r="Q15" s="24"/>
      <c r="R15" s="24"/>
      <c r="S15" s="24"/>
      <c r="T15" s="24"/>
      <c r="U15" s="24"/>
      <c r="V15" s="24"/>
      <c r="W15" s="24"/>
      <c r="X15" s="24"/>
      <c r="Y15" s="24"/>
    </row>
    <row r="16" spans="1:25" x14ac:dyDescent="0.3">
      <c r="A16" s="24"/>
      <c r="B16" s="24"/>
      <c r="C16" s="24"/>
      <c r="D16" s="24"/>
      <c r="E16" s="24"/>
      <c r="F16" s="24"/>
      <c r="G16" s="24"/>
      <c r="H16" s="24"/>
      <c r="I16" s="24"/>
      <c r="J16" s="24"/>
      <c r="K16" s="24"/>
      <c r="L16" s="24"/>
      <c r="M16" s="24"/>
      <c r="N16" s="24"/>
      <c r="O16" s="24"/>
      <c r="P16" s="24"/>
      <c r="Q16" s="24"/>
      <c r="R16" s="24"/>
      <c r="S16" s="24"/>
      <c r="T16" s="24"/>
      <c r="U16" s="24"/>
      <c r="V16" s="24"/>
      <c r="W16" s="24"/>
      <c r="X16" s="24"/>
      <c r="Y16" s="24"/>
    </row>
    <row r="17" spans="1:25" x14ac:dyDescent="0.3">
      <c r="A17" s="24"/>
      <c r="B17" s="24"/>
      <c r="C17" s="24"/>
      <c r="D17" s="24"/>
      <c r="E17" s="24"/>
      <c r="F17" s="24"/>
      <c r="G17" s="24"/>
      <c r="H17" s="24"/>
      <c r="I17" s="24"/>
      <c r="J17" s="24"/>
      <c r="K17" s="24"/>
      <c r="L17" s="24"/>
      <c r="M17" s="24"/>
      <c r="N17" s="24"/>
      <c r="O17" s="24"/>
      <c r="P17" s="24"/>
      <c r="Q17" s="24"/>
      <c r="R17" s="24"/>
      <c r="S17" s="24"/>
      <c r="T17" s="24"/>
      <c r="U17" s="24"/>
      <c r="V17" s="24"/>
      <c r="W17" s="24"/>
      <c r="X17" s="24"/>
      <c r="Y17" s="24"/>
    </row>
    <row r="18" spans="1:25" x14ac:dyDescent="0.3">
      <c r="A18" s="24"/>
      <c r="B18" s="24"/>
      <c r="C18" s="24"/>
      <c r="D18" s="24"/>
      <c r="E18" s="24"/>
      <c r="F18" s="24"/>
      <c r="G18" s="24"/>
      <c r="H18" s="24"/>
      <c r="I18" s="24"/>
      <c r="J18" s="24"/>
      <c r="K18" s="24"/>
      <c r="L18" s="24"/>
      <c r="M18" s="24"/>
      <c r="N18" s="24"/>
      <c r="O18" s="24"/>
      <c r="P18" s="24"/>
      <c r="Q18" s="24"/>
      <c r="R18" s="24"/>
      <c r="S18" s="24"/>
      <c r="T18" s="24"/>
      <c r="U18" s="24"/>
      <c r="V18" s="24"/>
      <c r="W18" s="24"/>
      <c r="X18" s="24"/>
      <c r="Y18" s="24"/>
    </row>
    <row r="19" spans="1:25" x14ac:dyDescent="0.3">
      <c r="A19" s="24"/>
      <c r="B19" s="24"/>
      <c r="C19" s="24"/>
      <c r="D19" s="24"/>
      <c r="E19" s="24"/>
      <c r="F19" s="24"/>
      <c r="G19" s="24"/>
      <c r="H19" s="24"/>
      <c r="I19" s="24"/>
      <c r="J19" s="24"/>
      <c r="K19" s="24"/>
      <c r="L19" s="24"/>
      <c r="M19" s="24"/>
      <c r="N19" s="24"/>
      <c r="O19" s="24"/>
      <c r="P19" s="24"/>
      <c r="Q19" s="24"/>
      <c r="R19" s="24"/>
      <c r="S19" s="24"/>
      <c r="T19" s="24"/>
      <c r="U19" s="24"/>
      <c r="V19" s="24"/>
      <c r="W19" s="24"/>
      <c r="X19" s="24"/>
      <c r="Y19" s="24"/>
    </row>
    <row r="20" spans="1:25" x14ac:dyDescent="0.3">
      <c r="A20" s="24"/>
      <c r="B20" s="24"/>
      <c r="C20" s="24"/>
      <c r="D20" s="24"/>
      <c r="E20" s="24"/>
      <c r="F20" s="24"/>
      <c r="G20" s="24"/>
      <c r="H20" s="24"/>
      <c r="I20" s="24"/>
      <c r="J20" s="24"/>
      <c r="K20" s="24"/>
      <c r="L20" s="24"/>
      <c r="M20" s="24"/>
      <c r="N20" s="24"/>
      <c r="O20" s="24"/>
      <c r="P20" s="24"/>
      <c r="Q20" s="24"/>
      <c r="R20" s="24"/>
      <c r="S20" s="24"/>
      <c r="T20" s="24"/>
      <c r="U20" s="24"/>
      <c r="V20" s="24"/>
      <c r="W20" s="24"/>
      <c r="X20" s="24"/>
      <c r="Y20" s="24"/>
    </row>
    <row r="21" spans="1:25" x14ac:dyDescent="0.3">
      <c r="A21" s="24"/>
      <c r="B21" s="24"/>
      <c r="C21" s="24"/>
      <c r="D21" s="24"/>
      <c r="E21" s="24"/>
      <c r="F21" s="24"/>
      <c r="G21" s="24"/>
      <c r="H21" s="24"/>
      <c r="I21" s="24"/>
      <c r="J21" s="24"/>
      <c r="K21" s="24"/>
      <c r="L21" s="24"/>
      <c r="M21" s="24"/>
      <c r="N21" s="24"/>
      <c r="O21" s="24"/>
      <c r="P21" s="24"/>
      <c r="Q21" s="24"/>
      <c r="R21" s="24"/>
      <c r="S21" s="24"/>
      <c r="T21" s="24"/>
      <c r="U21" s="24"/>
      <c r="V21" s="24"/>
      <c r="W21" s="24"/>
      <c r="X21" s="24"/>
      <c r="Y21" s="24"/>
    </row>
    <row r="22" spans="1:25" x14ac:dyDescent="0.3">
      <c r="A22" s="24"/>
      <c r="B22" s="24"/>
      <c r="C22" s="24"/>
      <c r="D22" s="24"/>
      <c r="E22" s="24"/>
      <c r="F22" s="24"/>
      <c r="G22" s="24"/>
      <c r="H22" s="24"/>
      <c r="I22" s="24"/>
      <c r="J22" s="24"/>
      <c r="K22" s="24"/>
      <c r="L22" s="24"/>
      <c r="M22" s="24"/>
      <c r="N22" s="24"/>
      <c r="O22" s="24"/>
      <c r="P22" s="24"/>
      <c r="Q22" s="24"/>
      <c r="R22" s="24"/>
      <c r="S22" s="24"/>
      <c r="T22" s="24"/>
      <c r="U22" s="24"/>
      <c r="V22" s="24"/>
      <c r="W22" s="24"/>
      <c r="X22" s="24"/>
      <c r="Y22" s="24"/>
    </row>
    <row r="23" spans="1:25" x14ac:dyDescent="0.3">
      <c r="A23" s="24"/>
      <c r="B23" s="24"/>
      <c r="C23" s="24"/>
      <c r="D23" s="24"/>
      <c r="E23" s="24"/>
      <c r="F23" s="24"/>
      <c r="G23" s="24"/>
      <c r="H23" s="24"/>
      <c r="I23" s="24"/>
      <c r="J23" s="24"/>
      <c r="K23" s="24"/>
      <c r="L23" s="24"/>
      <c r="M23" s="24"/>
      <c r="N23" s="24"/>
      <c r="O23" s="24"/>
      <c r="P23" s="24"/>
      <c r="Q23" s="24"/>
      <c r="R23" s="24"/>
      <c r="S23" s="24"/>
      <c r="T23" s="24"/>
      <c r="U23" s="24"/>
      <c r="V23" s="24"/>
      <c r="W23" s="24"/>
      <c r="X23" s="24"/>
      <c r="Y23" s="24"/>
    </row>
    <row r="24" spans="1:25" x14ac:dyDescent="0.3">
      <c r="A24" s="24"/>
      <c r="B24" s="24"/>
      <c r="C24" s="24"/>
      <c r="D24" s="24"/>
      <c r="E24" s="24"/>
      <c r="F24" s="24"/>
      <c r="G24" s="24"/>
      <c r="H24" s="24"/>
      <c r="I24" s="24"/>
      <c r="J24" s="24"/>
      <c r="K24" s="24"/>
      <c r="L24" s="24"/>
      <c r="M24" s="24"/>
      <c r="N24" s="24"/>
      <c r="O24" s="24"/>
      <c r="P24" s="24"/>
      <c r="Q24" s="24"/>
      <c r="R24" s="24"/>
      <c r="S24" s="24"/>
      <c r="T24" s="24"/>
      <c r="U24" s="24"/>
      <c r="V24" s="24"/>
      <c r="W24" s="24"/>
      <c r="X24" s="24"/>
      <c r="Y24" s="24"/>
    </row>
    <row r="25" spans="1:25" x14ac:dyDescent="0.3">
      <c r="A25" s="24"/>
      <c r="B25" s="24"/>
      <c r="C25" s="24"/>
      <c r="D25" s="24"/>
      <c r="E25" s="24"/>
      <c r="F25" s="24"/>
      <c r="G25" s="24"/>
      <c r="H25" s="24"/>
      <c r="I25" s="24"/>
      <c r="J25" s="24"/>
      <c r="K25" s="24"/>
      <c r="L25" s="24"/>
      <c r="M25" s="24"/>
      <c r="N25" s="24"/>
      <c r="O25" s="24"/>
      <c r="P25" s="24"/>
      <c r="Q25" s="24"/>
      <c r="R25" s="24"/>
      <c r="S25" s="24"/>
      <c r="T25" s="24"/>
      <c r="U25" s="24"/>
      <c r="V25" s="24"/>
      <c r="W25" s="24"/>
      <c r="X25" s="24"/>
      <c r="Y25" s="24"/>
    </row>
    <row r="26" spans="1:25" x14ac:dyDescent="0.3">
      <c r="A26" s="24"/>
      <c r="B26" s="24"/>
      <c r="C26" s="24"/>
      <c r="D26" s="24"/>
      <c r="E26" s="24"/>
      <c r="F26" s="24"/>
      <c r="G26" s="24"/>
      <c r="H26" s="24"/>
      <c r="I26" s="24"/>
      <c r="J26" s="24"/>
      <c r="K26" s="24"/>
      <c r="L26" s="24"/>
      <c r="M26" s="24"/>
      <c r="N26" s="24"/>
      <c r="O26" s="24"/>
      <c r="P26" s="24"/>
      <c r="Q26" s="24"/>
      <c r="R26" s="24"/>
      <c r="S26" s="24"/>
      <c r="T26" s="24"/>
      <c r="U26" s="24"/>
      <c r="V26" s="24"/>
      <c r="W26" s="24"/>
      <c r="X26" s="24"/>
      <c r="Y26" s="24"/>
    </row>
    <row r="27" spans="1:25" x14ac:dyDescent="0.3">
      <c r="A27" s="24"/>
      <c r="B27" s="24"/>
      <c r="C27" s="24"/>
      <c r="D27" s="24"/>
      <c r="E27" s="24"/>
      <c r="F27" s="24"/>
      <c r="G27" s="24"/>
      <c r="H27" s="24"/>
      <c r="I27" s="24"/>
      <c r="J27" s="24"/>
      <c r="K27" s="24"/>
      <c r="L27" s="24"/>
      <c r="M27" s="24"/>
      <c r="N27" s="24"/>
      <c r="O27" s="24"/>
      <c r="P27" s="24"/>
      <c r="Q27" s="24"/>
      <c r="R27" s="24"/>
      <c r="S27" s="24"/>
      <c r="T27" s="24"/>
      <c r="U27" s="24"/>
      <c r="V27" s="24"/>
      <c r="W27" s="24"/>
      <c r="X27" s="24"/>
      <c r="Y27" s="24"/>
    </row>
    <row r="28" spans="1:25" x14ac:dyDescent="0.3">
      <c r="A28" s="24"/>
      <c r="B28" s="24"/>
      <c r="C28" s="24"/>
      <c r="D28" s="24"/>
      <c r="E28" s="24"/>
      <c r="F28" s="24"/>
      <c r="G28" s="24"/>
      <c r="H28" s="24"/>
      <c r="I28" s="24"/>
      <c r="J28" s="24"/>
      <c r="K28" s="24"/>
      <c r="L28" s="24"/>
      <c r="M28" s="24"/>
      <c r="N28" s="24"/>
      <c r="O28" s="24"/>
      <c r="P28" s="24"/>
      <c r="Q28" s="24"/>
      <c r="R28" s="24"/>
      <c r="S28" s="24"/>
      <c r="T28" s="24"/>
      <c r="U28" s="24"/>
      <c r="V28" s="24"/>
      <c r="W28" s="24"/>
      <c r="X28" s="24"/>
      <c r="Y28" s="24"/>
    </row>
    <row r="29" spans="1:25" x14ac:dyDescent="0.3">
      <c r="A29" s="24"/>
      <c r="B29" s="24"/>
      <c r="C29" s="24"/>
      <c r="D29" s="24"/>
      <c r="E29" s="24"/>
      <c r="F29" s="24"/>
      <c r="G29" s="24"/>
      <c r="H29" s="24"/>
      <c r="I29" s="24"/>
      <c r="J29" s="24"/>
      <c r="K29" s="24"/>
      <c r="L29" s="24"/>
      <c r="M29" s="24"/>
      <c r="N29" s="24"/>
      <c r="O29" s="24"/>
      <c r="P29" s="24"/>
      <c r="Q29" s="24"/>
      <c r="R29" s="24"/>
      <c r="S29" s="24"/>
      <c r="T29" s="24"/>
      <c r="U29" s="24"/>
      <c r="V29" s="24"/>
      <c r="W29" s="24"/>
      <c r="X29" s="24"/>
      <c r="Y29" s="24"/>
    </row>
    <row r="30" spans="1:25" x14ac:dyDescent="0.3">
      <c r="A30" s="24"/>
      <c r="B30" s="24"/>
      <c r="C30" s="24"/>
      <c r="D30" s="24"/>
      <c r="E30" s="24"/>
      <c r="F30" s="24"/>
      <c r="G30" s="24"/>
      <c r="H30" s="24"/>
      <c r="I30" s="24"/>
      <c r="J30" s="24"/>
      <c r="K30" s="24"/>
      <c r="L30" s="24"/>
      <c r="M30" s="24"/>
      <c r="N30" s="24"/>
      <c r="O30" s="24"/>
      <c r="P30" s="24"/>
      <c r="Q30" s="24"/>
      <c r="R30" s="24"/>
      <c r="S30" s="24"/>
      <c r="T30" s="24"/>
      <c r="U30" s="24"/>
      <c r="V30" s="24"/>
      <c r="W30" s="24"/>
      <c r="X30" s="24"/>
      <c r="Y30" s="24"/>
    </row>
    <row r="31" spans="1:25" x14ac:dyDescent="0.3">
      <c r="A31" s="24"/>
      <c r="B31" s="24"/>
      <c r="C31" s="24"/>
      <c r="D31" s="24"/>
      <c r="E31" s="24"/>
      <c r="F31" s="24"/>
      <c r="G31" s="24"/>
      <c r="H31" s="24"/>
      <c r="I31" s="24"/>
      <c r="J31" s="24"/>
      <c r="K31" s="24"/>
      <c r="L31" s="24"/>
      <c r="M31" s="24"/>
      <c r="N31" s="24"/>
      <c r="O31" s="24"/>
      <c r="P31" s="24"/>
      <c r="Q31" s="24"/>
      <c r="R31" s="24"/>
      <c r="S31" s="24"/>
      <c r="T31" s="24"/>
      <c r="U31" s="24"/>
      <c r="V31" s="24"/>
      <c r="W31" s="24"/>
      <c r="X31" s="24"/>
      <c r="Y31" s="24"/>
    </row>
    <row r="32" spans="1:25" x14ac:dyDescent="0.3">
      <c r="A32" s="24"/>
      <c r="B32" s="24"/>
      <c r="C32" s="24"/>
      <c r="D32" s="24"/>
      <c r="E32" s="24"/>
      <c r="F32" s="24"/>
      <c r="G32" s="24"/>
      <c r="H32" s="24"/>
      <c r="I32" s="24"/>
      <c r="J32" s="24"/>
      <c r="K32" s="24"/>
      <c r="L32" s="24"/>
      <c r="M32" s="24"/>
      <c r="N32" s="24"/>
      <c r="O32" s="24"/>
      <c r="P32" s="24"/>
      <c r="Q32" s="24"/>
      <c r="R32" s="24"/>
      <c r="S32" s="24"/>
      <c r="T32" s="24"/>
      <c r="U32" s="24"/>
      <c r="V32" s="24"/>
      <c r="W32" s="24"/>
      <c r="X32" s="24"/>
      <c r="Y32" s="24"/>
    </row>
    <row r="33" spans="1:25" x14ac:dyDescent="0.3">
      <c r="A33" s="24"/>
      <c r="B33" s="24"/>
      <c r="C33" s="24"/>
      <c r="D33" s="24"/>
      <c r="E33" s="24"/>
      <c r="F33" s="24"/>
      <c r="G33" s="24"/>
      <c r="H33" s="24"/>
      <c r="I33" s="24"/>
      <c r="J33" s="24"/>
      <c r="K33" s="24"/>
      <c r="L33" s="24"/>
      <c r="M33" s="24"/>
      <c r="N33" s="24"/>
      <c r="O33" s="24"/>
      <c r="P33" s="24"/>
      <c r="Q33" s="24"/>
      <c r="R33" s="24"/>
      <c r="S33" s="24"/>
      <c r="T33" s="24"/>
      <c r="U33" s="24"/>
      <c r="V33" s="24"/>
      <c r="W33" s="24"/>
      <c r="X33" s="24"/>
      <c r="Y33" s="24"/>
    </row>
    <row r="34" spans="1:25" x14ac:dyDescent="0.3">
      <c r="A34" s="24"/>
      <c r="B34" s="24"/>
      <c r="C34" s="24"/>
      <c r="D34" s="24"/>
      <c r="E34" s="24"/>
      <c r="F34" s="24"/>
      <c r="G34" s="24"/>
      <c r="H34" s="24"/>
      <c r="I34" s="24"/>
      <c r="J34" s="24"/>
      <c r="K34" s="24"/>
      <c r="L34" s="24"/>
      <c r="M34" s="24"/>
      <c r="N34" s="24"/>
      <c r="O34" s="24"/>
      <c r="P34" s="24"/>
      <c r="Q34" s="24"/>
      <c r="R34" s="24"/>
      <c r="S34" s="24"/>
      <c r="T34" s="24"/>
      <c r="U34" s="24"/>
      <c r="V34" s="24"/>
      <c r="W34" s="24"/>
      <c r="X34" s="24"/>
      <c r="Y34" s="24"/>
    </row>
    <row r="35" spans="1:25" x14ac:dyDescent="0.3">
      <c r="A35" s="24"/>
      <c r="B35" s="24"/>
      <c r="C35" s="24"/>
      <c r="D35" s="24"/>
      <c r="E35" s="24"/>
      <c r="F35" s="24"/>
      <c r="G35" s="24"/>
      <c r="H35" s="24"/>
      <c r="I35" s="24"/>
      <c r="J35" s="24"/>
      <c r="K35" s="24"/>
      <c r="L35" s="24"/>
      <c r="M35" s="24"/>
      <c r="N35" s="24"/>
      <c r="O35" s="24"/>
      <c r="P35" s="24"/>
      <c r="Q35" s="24"/>
      <c r="R35" s="24"/>
      <c r="S35" s="24"/>
      <c r="T35" s="24"/>
      <c r="U35" s="24"/>
      <c r="V35" s="24"/>
      <c r="W35" s="24"/>
      <c r="X35" s="24"/>
      <c r="Y35" s="24"/>
    </row>
    <row r="36" spans="1:25" x14ac:dyDescent="0.3">
      <c r="A36" s="24"/>
      <c r="B36" s="24"/>
      <c r="C36" s="24"/>
      <c r="D36" s="24"/>
      <c r="E36" s="24"/>
      <c r="F36" s="24"/>
      <c r="G36" s="24"/>
      <c r="H36" s="24"/>
      <c r="I36" s="24"/>
      <c r="J36" s="24"/>
      <c r="K36" s="24"/>
      <c r="L36" s="24"/>
      <c r="M36" s="24"/>
      <c r="N36" s="24"/>
      <c r="O36" s="24"/>
      <c r="P36" s="24"/>
      <c r="Q36" s="24"/>
      <c r="R36" s="24"/>
      <c r="S36" s="24"/>
      <c r="T36" s="24"/>
      <c r="U36" s="24"/>
      <c r="V36" s="24"/>
      <c r="W36" s="24"/>
      <c r="X36" s="24"/>
      <c r="Y36" s="24"/>
    </row>
    <row r="37" spans="1:25" x14ac:dyDescent="0.3">
      <c r="A37" s="24"/>
      <c r="B37" s="24"/>
      <c r="C37" s="24"/>
      <c r="D37" s="24"/>
      <c r="E37" s="24"/>
      <c r="F37" s="24"/>
      <c r="G37" s="24"/>
      <c r="H37" s="24"/>
      <c r="I37" s="24"/>
      <c r="J37" s="24"/>
      <c r="K37" s="24"/>
      <c r="L37" s="24"/>
      <c r="M37" s="24"/>
      <c r="N37" s="24"/>
      <c r="O37" s="24"/>
      <c r="P37" s="24"/>
      <c r="Q37" s="24"/>
      <c r="R37" s="24"/>
      <c r="S37" s="24"/>
      <c r="T37" s="24"/>
      <c r="U37" s="24"/>
      <c r="V37" s="24"/>
      <c r="W37" s="24"/>
      <c r="X37" s="24"/>
      <c r="Y37" s="24"/>
    </row>
    <row r="38" spans="1:25" x14ac:dyDescent="0.3">
      <c r="A38" s="24"/>
      <c r="B38" s="24"/>
      <c r="C38" s="24"/>
      <c r="D38" s="24"/>
      <c r="E38" s="24"/>
      <c r="F38" s="24"/>
      <c r="G38" s="24"/>
      <c r="H38" s="24"/>
      <c r="I38" s="24"/>
      <c r="J38" s="24"/>
      <c r="K38" s="24"/>
      <c r="L38" s="24"/>
      <c r="M38" s="24"/>
      <c r="N38" s="24"/>
      <c r="O38" s="24"/>
      <c r="P38" s="24"/>
      <c r="Q38" s="24"/>
      <c r="R38" s="24"/>
      <c r="S38" s="24"/>
      <c r="T38" s="24"/>
      <c r="U38" s="24"/>
      <c r="V38" s="24"/>
      <c r="W38" s="24"/>
      <c r="X38" s="24"/>
      <c r="Y38" s="24"/>
    </row>
    <row r="39" spans="1:25" x14ac:dyDescent="0.3">
      <c r="A39" s="24"/>
      <c r="B39" s="24"/>
      <c r="C39" s="24"/>
      <c r="D39" s="24"/>
      <c r="E39" s="24"/>
      <c r="F39" s="24"/>
      <c r="G39" s="24"/>
      <c r="H39" s="24"/>
      <c r="I39" s="24"/>
      <c r="J39" s="24"/>
      <c r="K39" s="24"/>
      <c r="L39" s="24"/>
      <c r="M39" s="24"/>
      <c r="N39" s="24"/>
      <c r="O39" s="24"/>
      <c r="P39" s="24"/>
      <c r="Q39" s="24"/>
      <c r="R39" s="24"/>
      <c r="S39" s="24"/>
      <c r="T39" s="24"/>
      <c r="U39" s="24"/>
      <c r="V39" s="24"/>
      <c r="W39" s="24"/>
      <c r="X39" s="24"/>
      <c r="Y39" s="24"/>
    </row>
    <row r="40" spans="1:25" x14ac:dyDescent="0.3">
      <c r="A40" s="24"/>
      <c r="B40" s="24"/>
      <c r="C40" s="24"/>
      <c r="D40" s="24"/>
      <c r="E40" s="24"/>
      <c r="F40" s="24"/>
      <c r="G40" s="24"/>
      <c r="H40" s="24"/>
      <c r="I40" s="24"/>
      <c r="J40" s="24"/>
      <c r="K40" s="24"/>
      <c r="L40" s="24"/>
      <c r="M40" s="24"/>
      <c r="N40" s="24"/>
      <c r="O40" s="24"/>
      <c r="P40" s="24"/>
      <c r="Q40" s="24"/>
      <c r="R40" s="24"/>
      <c r="S40" s="24"/>
      <c r="T40" s="24"/>
      <c r="U40" s="24"/>
      <c r="V40" s="24"/>
      <c r="W40" s="24"/>
      <c r="X40" s="24"/>
      <c r="Y40" s="24"/>
    </row>
    <row r="41" spans="1:25" x14ac:dyDescent="0.3">
      <c r="A41" s="24"/>
      <c r="B41" s="24"/>
      <c r="C41" s="24"/>
      <c r="D41" s="24"/>
      <c r="E41" s="24"/>
      <c r="F41" s="24"/>
      <c r="G41" s="24"/>
      <c r="H41" s="24"/>
      <c r="I41" s="24"/>
      <c r="J41" s="24"/>
      <c r="K41" s="24"/>
      <c r="L41" s="24"/>
      <c r="M41" s="24"/>
      <c r="N41" s="24"/>
      <c r="O41" s="24"/>
      <c r="P41" s="24"/>
      <c r="Q41" s="24"/>
      <c r="R41" s="24"/>
      <c r="S41" s="24"/>
      <c r="T41" s="24"/>
      <c r="U41" s="24"/>
      <c r="V41" s="24"/>
      <c r="W41" s="24"/>
      <c r="X41" s="24"/>
      <c r="Y41" s="24"/>
    </row>
    <row r="42" spans="1:25" x14ac:dyDescent="0.3">
      <c r="A42" s="24"/>
      <c r="B42" s="24"/>
      <c r="C42" s="24"/>
      <c r="D42" s="24"/>
      <c r="E42" s="24"/>
      <c r="F42" s="24"/>
      <c r="G42" s="24"/>
      <c r="H42" s="24"/>
      <c r="I42" s="24"/>
      <c r="J42" s="24"/>
      <c r="K42" s="24"/>
      <c r="L42" s="24"/>
      <c r="M42" s="24"/>
      <c r="N42" s="24"/>
      <c r="O42" s="24"/>
      <c r="P42" s="24"/>
      <c r="Q42" s="24"/>
      <c r="R42" s="24"/>
      <c r="S42" s="24"/>
      <c r="T42" s="24"/>
      <c r="U42" s="24"/>
      <c r="V42" s="24"/>
      <c r="W42" s="24"/>
      <c r="X42" s="24"/>
      <c r="Y42" s="24"/>
    </row>
    <row r="43" spans="1:25" x14ac:dyDescent="0.3">
      <c r="A43" s="24"/>
      <c r="B43" s="24"/>
      <c r="C43" s="24"/>
      <c r="D43" s="24"/>
      <c r="E43" s="24"/>
      <c r="F43" s="24"/>
      <c r="G43" s="24"/>
      <c r="H43" s="24"/>
      <c r="I43" s="24"/>
      <c r="J43" s="24"/>
      <c r="K43" s="24"/>
      <c r="L43" s="24"/>
      <c r="M43" s="24"/>
      <c r="N43" s="24"/>
      <c r="O43" s="24"/>
      <c r="P43" s="24"/>
      <c r="Q43" s="24"/>
      <c r="R43" s="24"/>
      <c r="S43" s="24"/>
      <c r="T43" s="24"/>
      <c r="U43" s="24"/>
      <c r="V43" s="24"/>
      <c r="W43" s="24"/>
      <c r="X43" s="24"/>
      <c r="Y43" s="24"/>
    </row>
    <row r="44" spans="1:25" x14ac:dyDescent="0.3">
      <c r="A44" s="24"/>
      <c r="B44" s="24"/>
      <c r="C44" s="24"/>
      <c r="D44" s="24"/>
      <c r="E44" s="24"/>
      <c r="F44" s="24"/>
      <c r="G44" s="24"/>
      <c r="H44" s="24"/>
      <c r="I44" s="24"/>
      <c r="J44" s="24"/>
      <c r="K44" s="24"/>
      <c r="L44" s="24"/>
      <c r="M44" s="24"/>
      <c r="N44" s="24"/>
      <c r="O44" s="24"/>
      <c r="P44" s="24"/>
      <c r="Q44" s="24"/>
      <c r="R44" s="24"/>
      <c r="S44" s="24"/>
      <c r="T44" s="24"/>
      <c r="U44" s="24"/>
      <c r="V44" s="24"/>
      <c r="W44" s="24"/>
      <c r="X44" s="24"/>
      <c r="Y44" s="24"/>
    </row>
    <row r="45" spans="1:25" x14ac:dyDescent="0.3">
      <c r="A45" s="24"/>
      <c r="B45" s="24"/>
      <c r="C45" s="24"/>
      <c r="D45" s="24"/>
      <c r="E45" s="24"/>
      <c r="F45" s="24"/>
      <c r="G45" s="24"/>
      <c r="H45" s="24"/>
      <c r="I45" s="24"/>
      <c r="J45" s="24"/>
      <c r="K45" s="24"/>
      <c r="L45" s="24"/>
      <c r="M45" s="24"/>
      <c r="N45" s="24"/>
      <c r="O45" s="24"/>
      <c r="P45" s="24"/>
      <c r="Q45" s="24"/>
      <c r="R45" s="24"/>
      <c r="S45" s="24"/>
      <c r="T45" s="24"/>
      <c r="U45" s="24"/>
      <c r="V45" s="24"/>
      <c r="W45" s="24"/>
      <c r="X45" s="24"/>
      <c r="Y45" s="24"/>
    </row>
    <row r="46" spans="1:25" x14ac:dyDescent="0.3">
      <c r="A46" s="24"/>
      <c r="B46" s="24"/>
      <c r="C46" s="24"/>
      <c r="D46" s="24"/>
      <c r="E46" s="24"/>
      <c r="F46" s="24"/>
      <c r="G46" s="24"/>
      <c r="H46" s="24"/>
      <c r="I46" s="24"/>
      <c r="J46" s="24"/>
      <c r="K46" s="24"/>
      <c r="L46" s="24"/>
      <c r="M46" s="24"/>
      <c r="N46" s="24"/>
      <c r="O46" s="24"/>
      <c r="P46" s="24"/>
      <c r="Q46" s="24"/>
      <c r="R46" s="24"/>
      <c r="S46" s="24"/>
      <c r="T46" s="24"/>
      <c r="U46" s="24"/>
      <c r="V46" s="24"/>
      <c r="W46" s="24"/>
      <c r="X46" s="24"/>
      <c r="Y46" s="24"/>
    </row>
  </sheetData>
  <printOptions horizontalCentered="1" verticalCentered="1"/>
  <pageMargins left="0.70866141732283472" right="0.70866141732283472" top="0.74803149606299213" bottom="0.74803149606299213" header="0.31496062992125984" footer="0.31496062992125984"/>
  <pageSetup paperSize="9"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C86C-DFC0-4523-BE90-C606B647A1A2}">
  <sheetPr>
    <tabColor rgb="FFF08B10"/>
  </sheetPr>
  <dimension ref="A1:W7008"/>
  <sheetViews>
    <sheetView workbookViewId="0">
      <selection activeCell="E7" sqref="E7"/>
    </sheetView>
  </sheetViews>
  <sheetFormatPr defaultColWidth="10.90625" defaultRowHeight="15.6" x14ac:dyDescent="0.3"/>
  <cols>
    <col min="1" max="1" width="14.81640625" customWidth="1"/>
    <col min="2" max="2" width="14.36328125" customWidth="1"/>
    <col min="3" max="3" width="24.1796875" customWidth="1"/>
    <col min="4" max="4" width="21" customWidth="1"/>
    <col min="5" max="5" width="20.453125" customWidth="1"/>
    <col min="6" max="6" width="12.1796875" customWidth="1"/>
    <col min="7" max="7" width="13.453125" customWidth="1"/>
    <col min="9" max="9" width="16.1796875" customWidth="1"/>
    <col min="10" max="10" width="27.1796875" customWidth="1"/>
    <col min="11" max="11" width="16.1796875" customWidth="1"/>
    <col min="12" max="12" width="15.81640625" customWidth="1"/>
    <col min="13" max="13" width="22.54296875" customWidth="1"/>
    <col min="14" max="14" width="14.90625" customWidth="1"/>
    <col min="15" max="15" width="36.6328125" customWidth="1"/>
    <col min="16" max="16" width="24.90625" customWidth="1"/>
    <col min="17" max="17" width="23.6328125" style="1" customWidth="1"/>
    <col min="18" max="18" width="29" customWidth="1"/>
    <col min="19" max="19" width="20.1796875" customWidth="1"/>
    <col min="20" max="20" width="22.1796875" customWidth="1"/>
    <col min="21" max="21" width="25.1796875" customWidth="1"/>
    <col min="22" max="23" width="14.1796875" customWidth="1"/>
  </cols>
  <sheetData>
    <row r="1" spans="1:23" x14ac:dyDescent="0.3">
      <c r="A1" s="29" t="s">
        <v>0</v>
      </c>
      <c r="B1" s="29" t="s">
        <v>1</v>
      </c>
      <c r="C1" s="29" t="s">
        <v>2</v>
      </c>
      <c r="D1" s="29" t="s">
        <v>3</v>
      </c>
      <c r="E1" s="29" t="s">
        <v>4</v>
      </c>
      <c r="F1" s="29" t="s">
        <v>5</v>
      </c>
      <c r="G1" s="29" t="s">
        <v>6</v>
      </c>
      <c r="H1" s="29" t="s">
        <v>7</v>
      </c>
      <c r="I1" s="29" t="s">
        <v>10</v>
      </c>
      <c r="J1" s="29" t="s">
        <v>11</v>
      </c>
      <c r="K1" s="29" t="s">
        <v>12</v>
      </c>
      <c r="L1" s="29" t="s">
        <v>13</v>
      </c>
      <c r="M1" s="29" t="s">
        <v>6789</v>
      </c>
      <c r="N1" s="29" t="s">
        <v>14</v>
      </c>
      <c r="O1" s="29" t="s">
        <v>15</v>
      </c>
      <c r="P1" s="30" t="s">
        <v>6786</v>
      </c>
      <c r="Q1" s="31" t="s">
        <v>6787</v>
      </c>
      <c r="R1" s="29" t="s">
        <v>6788</v>
      </c>
      <c r="S1" s="29" t="s">
        <v>6800</v>
      </c>
      <c r="T1" s="29" t="s">
        <v>6801</v>
      </c>
      <c r="U1" s="29" t="s">
        <v>6802</v>
      </c>
      <c r="V1" s="29" t="s">
        <v>6804</v>
      </c>
      <c r="W1" s="29" t="s">
        <v>6827</v>
      </c>
    </row>
    <row r="2" spans="1:23" x14ac:dyDescent="0.3">
      <c r="A2" t="s">
        <v>16</v>
      </c>
      <c r="B2" t="s">
        <v>17</v>
      </c>
      <c r="C2">
        <v>24</v>
      </c>
      <c r="D2">
        <v>2</v>
      </c>
      <c r="E2" t="s">
        <v>17</v>
      </c>
      <c r="F2" t="s">
        <v>18</v>
      </c>
      <c r="G2" t="s">
        <v>19</v>
      </c>
      <c r="H2">
        <v>32</v>
      </c>
      <c r="I2" t="s">
        <v>17</v>
      </c>
      <c r="J2">
        <v>0</v>
      </c>
      <c r="K2" t="s">
        <v>20</v>
      </c>
      <c r="L2" t="s">
        <v>6791</v>
      </c>
      <c r="M2">
        <v>11</v>
      </c>
      <c r="P2" s="32">
        <v>44601</v>
      </c>
      <c r="Q2" s="1">
        <v>8.8356586837958062</v>
      </c>
      <c r="R2">
        <v>0</v>
      </c>
      <c r="S2" t="str" cm="1">
        <f t="array" ref="S2">_xlfn.IFS(R2=0,"None",R2&lt;3,"Low",R2&lt;6,"Medium",R2&lt;=10,"High")</f>
        <v>None</v>
      </c>
      <c r="T2" t="str" cm="1">
        <f t="array" ref="T2">_xlfn.IFS(M2&lt;=20,"Low",M2&lt;=50,"Medium",M2&lt;=90,"High")</f>
        <v>Low</v>
      </c>
      <c r="U2" s="33">
        <f>Datos_Limpios[[#This Row],[Number of Complaints or Support]]/Datos_Limpios[[#This Row],[Account Length (in months)]]</f>
        <v>0</v>
      </c>
      <c r="V2" t="str" cm="1">
        <f t="array" ref="V2">_xlfn.IFS(H2&lt;30,"Under 30",H2&lt;66,"Middle Age",H2&gt;=66,"Senior")</f>
        <v>Middle Age</v>
      </c>
      <c r="W2" t="s">
        <v>6823</v>
      </c>
    </row>
    <row r="3" spans="1:23" x14ac:dyDescent="0.3">
      <c r="A3" t="s">
        <v>21</v>
      </c>
      <c r="B3" t="s">
        <v>17</v>
      </c>
      <c r="C3">
        <v>64</v>
      </c>
      <c r="D3">
        <v>0</v>
      </c>
      <c r="E3" t="s">
        <v>23</v>
      </c>
      <c r="F3" t="s">
        <v>22</v>
      </c>
      <c r="G3" t="s">
        <v>6790</v>
      </c>
      <c r="H3">
        <v>70</v>
      </c>
      <c r="I3" t="s">
        <v>17</v>
      </c>
      <c r="J3">
        <v>0</v>
      </c>
      <c r="K3" t="s">
        <v>24</v>
      </c>
      <c r="L3" t="s">
        <v>6792</v>
      </c>
      <c r="M3">
        <v>47</v>
      </c>
      <c r="P3" s="32">
        <v>44240</v>
      </c>
      <c r="Q3" s="1">
        <v>40.918136396233379</v>
      </c>
      <c r="R3">
        <v>10</v>
      </c>
      <c r="S3" t="str" cm="1">
        <f t="array" ref="S3">_xlfn.IFS(R3=0,"None",R3&lt;3,"Low",R3&lt;6,"Medium",R3&lt;=10,"High")</f>
        <v>High</v>
      </c>
      <c r="T3" t="str" cm="1">
        <f t="array" ref="T3">_xlfn.IFS(M3&lt;=20,"Low",M3&lt;=50,"Medium",M3&lt;=90,"High")</f>
        <v>Medium</v>
      </c>
      <c r="U3" s="33">
        <f>Datos_Limpios[[#This Row],[Number of Complaints or Support]]/Datos_Limpios[[#This Row],[Account Length (in months)]]</f>
        <v>0.15625</v>
      </c>
      <c r="V3" t="str" cm="1">
        <f t="array" ref="V3">_xlfn.IFS(H3&lt;30,"Under 30",H3&lt;66,"Middle Age",H3&gt;=66,"Senior")</f>
        <v>Senior</v>
      </c>
      <c r="W3" t="s">
        <v>6823</v>
      </c>
    </row>
    <row r="4" spans="1:23" x14ac:dyDescent="0.3">
      <c r="A4" t="s">
        <v>25</v>
      </c>
      <c r="B4" t="s">
        <v>23</v>
      </c>
      <c r="C4">
        <v>12</v>
      </c>
      <c r="D4">
        <v>1</v>
      </c>
      <c r="E4" t="s">
        <v>23</v>
      </c>
      <c r="F4" t="s">
        <v>26</v>
      </c>
      <c r="G4" t="s">
        <v>19</v>
      </c>
      <c r="H4">
        <v>84</v>
      </c>
      <c r="I4" t="s">
        <v>17</v>
      </c>
      <c r="J4">
        <v>0</v>
      </c>
      <c r="K4" t="s">
        <v>20</v>
      </c>
      <c r="L4" t="s">
        <v>6792</v>
      </c>
      <c r="M4">
        <v>35</v>
      </c>
      <c r="N4" t="s">
        <v>27</v>
      </c>
      <c r="O4" t="s">
        <v>6812</v>
      </c>
      <c r="P4" s="32">
        <v>44982</v>
      </c>
      <c r="Q4" s="1">
        <v>31.07247188317687</v>
      </c>
      <c r="R4">
        <v>4</v>
      </c>
      <c r="S4" t="str" cm="1">
        <f t="array" ref="S4">_xlfn.IFS(R4=0,"None",R4&lt;3,"Low",R4&lt;6,"Medium",R4&lt;=10,"High")</f>
        <v>Medium</v>
      </c>
      <c r="T4" t="str" cm="1">
        <f t="array" ref="T4">_xlfn.IFS(M4&lt;=20,"Low",M4&lt;=50,"Medium",M4&lt;=90,"High")</f>
        <v>Medium</v>
      </c>
      <c r="U4" s="33">
        <f>Datos_Limpios[[#This Row],[Number of Complaints or Support]]/Datos_Limpios[[#This Row],[Account Length (in months)]]</f>
        <v>0.33333333333333331</v>
      </c>
      <c r="V4" t="str" cm="1">
        <f t="array" ref="V4">_xlfn.IFS(H4&lt;30,"Under 30",H4&lt;66,"Middle Age",H4&gt;=66,"Senior")</f>
        <v>Senior</v>
      </c>
      <c r="W4" t="s">
        <v>6824</v>
      </c>
    </row>
    <row r="5" spans="1:23" x14ac:dyDescent="0.3">
      <c r="A5" t="s">
        <v>28</v>
      </c>
      <c r="B5" t="s">
        <v>17</v>
      </c>
      <c r="C5">
        <v>69</v>
      </c>
      <c r="D5">
        <v>0</v>
      </c>
      <c r="E5" t="s">
        <v>23</v>
      </c>
      <c r="F5" t="s">
        <v>29</v>
      </c>
      <c r="G5" t="s">
        <v>19</v>
      </c>
      <c r="H5">
        <v>57</v>
      </c>
      <c r="I5" t="s">
        <v>17</v>
      </c>
      <c r="J5">
        <v>0</v>
      </c>
      <c r="K5" t="s">
        <v>20</v>
      </c>
      <c r="L5" t="s">
        <v>6792</v>
      </c>
      <c r="M5">
        <v>28</v>
      </c>
      <c r="P5" s="32">
        <v>44704</v>
      </c>
      <c r="Q5" s="1">
        <v>26.896921156469439</v>
      </c>
      <c r="R5">
        <v>6</v>
      </c>
      <c r="S5" t="str" cm="1">
        <f t="array" ref="S5">_xlfn.IFS(R5=0,"None",R5&lt;3,"Low",R5&lt;6,"Medium",R5&lt;=10,"High")</f>
        <v>High</v>
      </c>
      <c r="T5" t="str" cm="1">
        <f t="array" ref="T5">_xlfn.IFS(M5&lt;=20,"Low",M5&lt;=50,"Medium",M5&lt;=90,"High")</f>
        <v>Medium</v>
      </c>
      <c r="U5" s="33">
        <f>Datos_Limpios[[#This Row],[Number of Complaints or Support]]/Datos_Limpios[[#This Row],[Account Length (in months)]]</f>
        <v>8.6956521739130432E-2</v>
      </c>
      <c r="V5" t="str" cm="1">
        <f t="array" ref="V5">_xlfn.IFS(H5&lt;30,"Under 30",H5&lt;66,"Middle Age",H5&gt;=66,"Senior")</f>
        <v>Middle Age</v>
      </c>
      <c r="W5" t="s">
        <v>6825</v>
      </c>
    </row>
    <row r="6" spans="1:23" x14ac:dyDescent="0.3">
      <c r="A6" t="s">
        <v>30</v>
      </c>
      <c r="B6" t="s">
        <v>17</v>
      </c>
      <c r="C6">
        <v>38</v>
      </c>
      <c r="D6">
        <v>0</v>
      </c>
      <c r="E6" t="s">
        <v>17</v>
      </c>
      <c r="F6" t="s">
        <v>31</v>
      </c>
      <c r="G6" t="s">
        <v>6790</v>
      </c>
      <c r="H6">
        <v>43</v>
      </c>
      <c r="I6" t="s">
        <v>23</v>
      </c>
      <c r="J6">
        <v>2</v>
      </c>
      <c r="K6" t="s">
        <v>32</v>
      </c>
      <c r="L6" t="s">
        <v>6791</v>
      </c>
      <c r="M6">
        <v>8</v>
      </c>
      <c r="P6" s="32">
        <v>44552</v>
      </c>
      <c r="Q6" s="1">
        <v>9.3797106193041877</v>
      </c>
      <c r="R6">
        <v>0</v>
      </c>
      <c r="S6" t="str" cm="1">
        <f t="array" ref="S6">_xlfn.IFS(R6=0,"None",R6&lt;3,"Low",R6&lt;6,"Medium",R6&lt;=10,"High")</f>
        <v>None</v>
      </c>
      <c r="T6" t="str" cm="1">
        <f t="array" ref="T6">_xlfn.IFS(M6&lt;=20,"Low",M6&lt;=50,"Medium",M6&lt;=90,"High")</f>
        <v>Low</v>
      </c>
      <c r="U6" s="33">
        <f>Datos_Limpios[[#This Row],[Number of Complaints or Support]]/Datos_Limpios[[#This Row],[Account Length (in months)]]</f>
        <v>0</v>
      </c>
      <c r="V6" t="str" cm="1">
        <f t="array" ref="V6">_xlfn.IFS(H6&lt;30,"Under 30",H6&lt;66,"Middle Age",H6&gt;=66,"Senior")</f>
        <v>Middle Age</v>
      </c>
      <c r="W6" t="s">
        <v>6826</v>
      </c>
    </row>
    <row r="7" spans="1:23" x14ac:dyDescent="0.3">
      <c r="A7" t="s">
        <v>33</v>
      </c>
      <c r="B7" t="s">
        <v>17</v>
      </c>
      <c r="C7">
        <v>30</v>
      </c>
      <c r="D7">
        <v>0</v>
      </c>
      <c r="E7" t="s">
        <v>23</v>
      </c>
      <c r="F7" t="s">
        <v>34</v>
      </c>
      <c r="G7" t="s">
        <v>19</v>
      </c>
      <c r="H7">
        <v>48</v>
      </c>
      <c r="I7" t="s">
        <v>23</v>
      </c>
      <c r="J7">
        <v>5</v>
      </c>
      <c r="K7" t="s">
        <v>20</v>
      </c>
      <c r="L7" t="s">
        <v>6793</v>
      </c>
      <c r="M7">
        <v>29</v>
      </c>
      <c r="P7" s="32">
        <v>44508</v>
      </c>
      <c r="Q7" s="1">
        <v>31.64286256699884</v>
      </c>
      <c r="R7">
        <v>0</v>
      </c>
      <c r="S7" t="str" cm="1">
        <f t="array" ref="S7">_xlfn.IFS(R7=0,"None",R7&lt;3,"Low",R7&lt;6,"Medium",R7&lt;=10,"High")</f>
        <v>None</v>
      </c>
      <c r="T7" t="str" cm="1">
        <f t="array" ref="T7">_xlfn.IFS(M7&lt;=20,"Low",M7&lt;=50,"Medium",M7&lt;=90,"High")</f>
        <v>Medium</v>
      </c>
      <c r="U7" s="33">
        <f>Datos_Limpios[[#This Row],[Number of Complaints or Support]]/Datos_Limpios[[#This Row],[Account Length (in months)]]</f>
        <v>0</v>
      </c>
      <c r="V7" t="str" cm="1">
        <f t="array" ref="V7">_xlfn.IFS(H7&lt;30,"Under 30",H7&lt;66,"Middle Age",H7&gt;=66,"Senior")</f>
        <v>Middle Age</v>
      </c>
      <c r="W7" t="s">
        <v>6823</v>
      </c>
    </row>
    <row r="8" spans="1:23" x14ac:dyDescent="0.3">
      <c r="A8" t="s">
        <v>35</v>
      </c>
      <c r="B8" t="s">
        <v>17</v>
      </c>
      <c r="C8">
        <v>19</v>
      </c>
      <c r="D8">
        <v>0</v>
      </c>
      <c r="E8" t="s">
        <v>17</v>
      </c>
      <c r="F8" t="s">
        <v>36</v>
      </c>
      <c r="G8" t="s">
        <v>19</v>
      </c>
      <c r="H8">
        <v>48</v>
      </c>
      <c r="I8" t="s">
        <v>17</v>
      </c>
      <c r="J8">
        <v>0</v>
      </c>
      <c r="K8" t="s">
        <v>20</v>
      </c>
      <c r="L8" t="s">
        <v>6793</v>
      </c>
      <c r="M8">
        <v>6</v>
      </c>
      <c r="P8" s="32">
        <v>44428</v>
      </c>
      <c r="Q8" s="1">
        <v>6.3743310081475064</v>
      </c>
      <c r="R8">
        <v>1</v>
      </c>
      <c r="S8" t="str" cm="1">
        <f t="array" ref="S8">_xlfn.IFS(R8=0,"None",R8&lt;3,"Low",R8&lt;6,"Medium",R8&lt;=10,"High")</f>
        <v>Low</v>
      </c>
      <c r="T8" t="str" cm="1">
        <f t="array" ref="T8">_xlfn.IFS(M8&lt;=20,"Low",M8&lt;=50,"Medium",M8&lt;=90,"High")</f>
        <v>Low</v>
      </c>
      <c r="U8" s="33">
        <f>Datos_Limpios[[#This Row],[Number of Complaints or Support]]/Datos_Limpios[[#This Row],[Account Length (in months)]]</f>
        <v>5.2631578947368418E-2</v>
      </c>
      <c r="V8" t="str" cm="1">
        <f t="array" ref="V8">_xlfn.IFS(H8&lt;30,"Under 30",H8&lt;66,"Middle Age",H8&gt;=66,"Senior")</f>
        <v>Middle Age</v>
      </c>
      <c r="W8" t="s">
        <v>6824</v>
      </c>
    </row>
    <row r="9" spans="1:23" x14ac:dyDescent="0.3">
      <c r="A9" t="s">
        <v>37</v>
      </c>
      <c r="B9" t="s">
        <v>17</v>
      </c>
      <c r="C9">
        <v>54</v>
      </c>
      <c r="D9">
        <v>0</v>
      </c>
      <c r="E9" t="s">
        <v>23</v>
      </c>
      <c r="F9" t="s">
        <v>38</v>
      </c>
      <c r="G9" t="s">
        <v>6790</v>
      </c>
      <c r="H9">
        <v>65</v>
      </c>
      <c r="I9" t="s">
        <v>23</v>
      </c>
      <c r="J9">
        <v>5</v>
      </c>
      <c r="K9" t="s">
        <v>32</v>
      </c>
      <c r="L9" t="s">
        <v>6793</v>
      </c>
      <c r="M9">
        <v>28</v>
      </c>
      <c r="P9" s="32">
        <v>45226</v>
      </c>
      <c r="Q9" s="1">
        <v>31.181628087384979</v>
      </c>
      <c r="R9">
        <v>4</v>
      </c>
      <c r="S9" t="str" cm="1">
        <f t="array" ref="S9">_xlfn.IFS(R9=0,"None",R9&lt;3,"Low",R9&lt;6,"Medium",R9&lt;=10,"High")</f>
        <v>Medium</v>
      </c>
      <c r="T9" t="str" cm="1">
        <f t="array" ref="T9">_xlfn.IFS(M9&lt;=20,"Low",M9&lt;=50,"Medium",M9&lt;=90,"High")</f>
        <v>Medium</v>
      </c>
      <c r="U9" s="33">
        <f>Datos_Limpios[[#This Row],[Number of Complaints or Support]]/Datos_Limpios[[#This Row],[Account Length (in months)]]</f>
        <v>7.407407407407407E-2</v>
      </c>
      <c r="V9" t="str" cm="1">
        <f t="array" ref="V9">_xlfn.IFS(H9&lt;30,"Under 30",H9&lt;66,"Middle Age",H9&gt;=66,"Senior")</f>
        <v>Middle Age</v>
      </c>
      <c r="W9" t="s">
        <v>6825</v>
      </c>
    </row>
    <row r="10" spans="1:23" x14ac:dyDescent="0.3">
      <c r="A10" t="s">
        <v>39</v>
      </c>
      <c r="B10" t="s">
        <v>17</v>
      </c>
      <c r="C10">
        <v>2</v>
      </c>
      <c r="D10">
        <v>0</v>
      </c>
      <c r="E10" t="s">
        <v>17</v>
      </c>
      <c r="F10" t="s">
        <v>40</v>
      </c>
      <c r="G10" t="s">
        <v>6790</v>
      </c>
      <c r="H10">
        <v>48</v>
      </c>
      <c r="I10" t="s">
        <v>17</v>
      </c>
      <c r="J10">
        <v>0</v>
      </c>
      <c r="K10" t="s">
        <v>20</v>
      </c>
      <c r="L10" t="s">
        <v>6793</v>
      </c>
      <c r="M10">
        <v>9</v>
      </c>
      <c r="P10" s="32">
        <v>44068</v>
      </c>
      <c r="Q10" s="1">
        <v>8.2047779768477049</v>
      </c>
      <c r="R10">
        <v>3</v>
      </c>
      <c r="S10" t="str" cm="1">
        <f t="array" ref="S10">_xlfn.IFS(R10=0,"None",R10&lt;3,"Low",R10&lt;6,"Medium",R10&lt;=10,"High")</f>
        <v>Medium</v>
      </c>
      <c r="T10" t="str" cm="1">
        <f t="array" ref="T10">_xlfn.IFS(M10&lt;=20,"Low",M10&lt;=50,"Medium",M10&lt;=90,"High")</f>
        <v>Low</v>
      </c>
      <c r="U10" s="33">
        <f>Datos_Limpios[[#This Row],[Number of Complaints or Support]]/Datos_Limpios[[#This Row],[Account Length (in months)]]</f>
        <v>1.5</v>
      </c>
      <c r="V10" t="str" cm="1">
        <f t="array" ref="V10">_xlfn.IFS(H10&lt;30,"Under 30",H10&lt;66,"Middle Age",H10&gt;=66,"Senior")</f>
        <v>Middle Age</v>
      </c>
      <c r="W10" t="s">
        <v>6823</v>
      </c>
    </row>
    <row r="11" spans="1:23" x14ac:dyDescent="0.3">
      <c r="A11" t="s">
        <v>41</v>
      </c>
      <c r="B11" t="s">
        <v>17</v>
      </c>
      <c r="C11">
        <v>3</v>
      </c>
      <c r="D11">
        <v>0</v>
      </c>
      <c r="E11" t="s">
        <v>23</v>
      </c>
      <c r="F11" t="s">
        <v>42</v>
      </c>
      <c r="G11" t="s">
        <v>19</v>
      </c>
      <c r="H11">
        <v>59</v>
      </c>
      <c r="I11" t="s">
        <v>17</v>
      </c>
      <c r="J11">
        <v>0</v>
      </c>
      <c r="K11" t="s">
        <v>20</v>
      </c>
      <c r="L11" t="s">
        <v>6793</v>
      </c>
      <c r="M11">
        <v>28</v>
      </c>
      <c r="P11" s="32">
        <v>43945</v>
      </c>
      <c r="Q11" s="1">
        <v>32.518087201470991</v>
      </c>
      <c r="R11">
        <v>4</v>
      </c>
      <c r="S11" t="str" cm="1">
        <f t="array" ref="S11">_xlfn.IFS(R11=0,"None",R11&lt;3,"Low",R11&lt;6,"Medium",R11&lt;=10,"High")</f>
        <v>Medium</v>
      </c>
      <c r="T11" t="str" cm="1">
        <f t="array" ref="T11">_xlfn.IFS(M11&lt;=20,"Low",M11&lt;=50,"Medium",M11&lt;=90,"High")</f>
        <v>Medium</v>
      </c>
      <c r="U11" s="33">
        <f>Datos_Limpios[[#This Row],[Number of Complaints or Support]]/Datos_Limpios[[#This Row],[Account Length (in months)]]</f>
        <v>1.3333333333333333</v>
      </c>
      <c r="V11" t="str" cm="1">
        <f t="array" ref="V11">_xlfn.IFS(H11&lt;30,"Under 30",H11&lt;66,"Middle Age",H11&gt;=66,"Senior")</f>
        <v>Middle Age</v>
      </c>
      <c r="W11" t="s">
        <v>6823</v>
      </c>
    </row>
    <row r="12" spans="1:23" x14ac:dyDescent="0.3">
      <c r="A12" t="s">
        <v>43</v>
      </c>
      <c r="B12" t="s">
        <v>17</v>
      </c>
      <c r="C12">
        <v>40</v>
      </c>
      <c r="D12">
        <v>0</v>
      </c>
      <c r="E12" t="s">
        <v>17</v>
      </c>
      <c r="F12" t="s">
        <v>44</v>
      </c>
      <c r="G12" t="s">
        <v>19</v>
      </c>
      <c r="H12">
        <v>21</v>
      </c>
      <c r="I12" t="s">
        <v>23</v>
      </c>
      <c r="J12">
        <v>4</v>
      </c>
      <c r="K12" t="s">
        <v>20</v>
      </c>
      <c r="L12" t="s">
        <v>6793</v>
      </c>
      <c r="M12">
        <v>9</v>
      </c>
      <c r="P12" s="32">
        <v>44063</v>
      </c>
      <c r="Q12" s="1">
        <v>9.1229438814625414</v>
      </c>
      <c r="R12">
        <v>4</v>
      </c>
      <c r="S12" t="str" cm="1">
        <f t="array" ref="S12">_xlfn.IFS(R12=0,"None",R12&lt;3,"Low",R12&lt;6,"Medium",R12&lt;=10,"High")</f>
        <v>Medium</v>
      </c>
      <c r="T12" t="str" cm="1">
        <f t="array" ref="T12">_xlfn.IFS(M12&lt;=20,"Low",M12&lt;=50,"Medium",M12&lt;=90,"High")</f>
        <v>Low</v>
      </c>
      <c r="U12" s="33">
        <f>Datos_Limpios[[#This Row],[Number of Complaints or Support]]/Datos_Limpios[[#This Row],[Account Length (in months)]]</f>
        <v>0.1</v>
      </c>
      <c r="V12" t="str" cm="1">
        <f t="array" ref="V12">_xlfn.IFS(H12&lt;30,"Under 30",H12&lt;66,"Middle Age",H12&gt;=66,"Senior")</f>
        <v>Under 30</v>
      </c>
      <c r="W12" t="s">
        <v>6824</v>
      </c>
    </row>
    <row r="13" spans="1:23" x14ac:dyDescent="0.3">
      <c r="A13" t="s">
        <v>45</v>
      </c>
      <c r="B13" t="s">
        <v>23</v>
      </c>
      <c r="C13">
        <v>5</v>
      </c>
      <c r="D13">
        <v>3</v>
      </c>
      <c r="E13" t="s">
        <v>23</v>
      </c>
      <c r="F13" t="s">
        <v>31</v>
      </c>
      <c r="G13" t="s">
        <v>19</v>
      </c>
      <c r="H13">
        <v>53</v>
      </c>
      <c r="I13" t="s">
        <v>17</v>
      </c>
      <c r="J13">
        <v>0</v>
      </c>
      <c r="K13" t="s">
        <v>20</v>
      </c>
      <c r="L13" t="s">
        <v>6793</v>
      </c>
      <c r="M13">
        <v>14</v>
      </c>
      <c r="N13" t="s">
        <v>27</v>
      </c>
      <c r="O13" t="s">
        <v>6812</v>
      </c>
      <c r="P13" s="32">
        <v>44942</v>
      </c>
      <c r="Q13" s="1">
        <v>12.86310252109644</v>
      </c>
      <c r="R13">
        <v>8</v>
      </c>
      <c r="S13" t="str" cm="1">
        <f t="array" ref="S13">_xlfn.IFS(R13=0,"None",R13&lt;3,"Low",R13&lt;6,"Medium",R13&lt;=10,"High")</f>
        <v>High</v>
      </c>
      <c r="T13" t="str" cm="1">
        <f t="array" ref="T13">_xlfn.IFS(M13&lt;=20,"Low",M13&lt;=50,"Medium",M13&lt;=90,"High")</f>
        <v>Low</v>
      </c>
      <c r="U13" s="33">
        <f>Datos_Limpios[[#This Row],[Number of Complaints or Support]]/Datos_Limpios[[#This Row],[Account Length (in months)]]</f>
        <v>1.6</v>
      </c>
      <c r="V13" t="str" cm="1">
        <f t="array" ref="V13">_xlfn.IFS(H13&lt;30,"Under 30",H13&lt;66,"Middle Age",H13&gt;=66,"Senior")</f>
        <v>Middle Age</v>
      </c>
      <c r="W13" t="s">
        <v>6826</v>
      </c>
    </row>
    <row r="14" spans="1:23" x14ac:dyDescent="0.3">
      <c r="A14" t="s">
        <v>46</v>
      </c>
      <c r="B14" t="s">
        <v>17</v>
      </c>
      <c r="C14">
        <v>1</v>
      </c>
      <c r="D14">
        <v>0</v>
      </c>
      <c r="E14" t="s">
        <v>17</v>
      </c>
      <c r="F14" t="s">
        <v>47</v>
      </c>
      <c r="G14" t="s">
        <v>19</v>
      </c>
      <c r="H14">
        <v>33</v>
      </c>
      <c r="I14" t="s">
        <v>17</v>
      </c>
      <c r="J14">
        <v>0</v>
      </c>
      <c r="K14" t="s">
        <v>20</v>
      </c>
      <c r="L14" t="s">
        <v>6793</v>
      </c>
      <c r="M14">
        <v>13</v>
      </c>
      <c r="P14" s="32">
        <v>45086</v>
      </c>
      <c r="Q14" s="1">
        <v>13.112455110656359</v>
      </c>
      <c r="R14">
        <v>2</v>
      </c>
      <c r="S14" t="str" cm="1">
        <f t="array" ref="S14">_xlfn.IFS(R14=0,"None",R14&lt;3,"Low",R14&lt;6,"Medium",R14&lt;=10,"High")</f>
        <v>Low</v>
      </c>
      <c r="T14" t="str" cm="1">
        <f t="array" ref="T14">_xlfn.IFS(M14&lt;=20,"Low",M14&lt;=50,"Medium",M14&lt;=90,"High")</f>
        <v>Low</v>
      </c>
      <c r="U14" s="33">
        <f>Datos_Limpios[[#This Row],[Number of Complaints or Support]]/Datos_Limpios[[#This Row],[Account Length (in months)]]</f>
        <v>2</v>
      </c>
      <c r="V14" t="str" cm="1">
        <f t="array" ref="V14">_xlfn.IFS(H14&lt;30,"Under 30",H14&lt;66,"Middle Age",H14&gt;=66,"Senior")</f>
        <v>Middle Age</v>
      </c>
      <c r="W14" t="s">
        <v>6824</v>
      </c>
    </row>
    <row r="15" spans="1:23" x14ac:dyDescent="0.3">
      <c r="A15" t="s">
        <v>48</v>
      </c>
      <c r="B15" t="s">
        <v>23</v>
      </c>
      <c r="C15">
        <v>45</v>
      </c>
      <c r="D15">
        <v>0</v>
      </c>
      <c r="E15" t="s">
        <v>23</v>
      </c>
      <c r="F15" t="s">
        <v>49</v>
      </c>
      <c r="G15" t="s">
        <v>19</v>
      </c>
      <c r="H15">
        <v>56</v>
      </c>
      <c r="I15" t="s">
        <v>17</v>
      </c>
      <c r="J15">
        <v>0</v>
      </c>
      <c r="K15" t="s">
        <v>32</v>
      </c>
      <c r="L15" t="s">
        <v>6793</v>
      </c>
      <c r="M15">
        <v>21</v>
      </c>
      <c r="N15" t="s">
        <v>50</v>
      </c>
      <c r="P15" s="32">
        <v>44273</v>
      </c>
      <c r="Q15" s="1">
        <v>18.697586282034528</v>
      </c>
      <c r="R15">
        <v>6</v>
      </c>
      <c r="S15" t="str" cm="1">
        <f t="array" ref="S15">_xlfn.IFS(R15=0,"None",R15&lt;3,"Low",R15&lt;6,"Medium",R15&lt;=10,"High")</f>
        <v>High</v>
      </c>
      <c r="T15" t="str" cm="1">
        <f t="array" ref="T15">_xlfn.IFS(M15&lt;=20,"Low",M15&lt;=50,"Medium",M15&lt;=90,"High")</f>
        <v>Medium</v>
      </c>
      <c r="U15" s="33">
        <f>Datos_Limpios[[#This Row],[Number of Complaints or Support]]/Datos_Limpios[[#This Row],[Account Length (in months)]]</f>
        <v>0.13333333333333333</v>
      </c>
      <c r="V15" t="str" cm="1">
        <f t="array" ref="V15">_xlfn.IFS(H15&lt;30,"Under 30",H15&lt;66,"Middle Age",H15&gt;=66,"Senior")</f>
        <v>Middle Age</v>
      </c>
      <c r="W15" t="s">
        <v>6825</v>
      </c>
    </row>
    <row r="16" spans="1:23" x14ac:dyDescent="0.3">
      <c r="A16" t="s">
        <v>51</v>
      </c>
      <c r="B16" t="s">
        <v>17</v>
      </c>
      <c r="C16">
        <v>9</v>
      </c>
      <c r="D16">
        <v>0</v>
      </c>
      <c r="E16" t="s">
        <v>23</v>
      </c>
      <c r="F16" t="s">
        <v>52</v>
      </c>
      <c r="G16" t="s">
        <v>19</v>
      </c>
      <c r="H16">
        <v>36</v>
      </c>
      <c r="I16" t="s">
        <v>17</v>
      </c>
      <c r="J16">
        <v>0</v>
      </c>
      <c r="K16" t="s">
        <v>20</v>
      </c>
      <c r="L16" t="s">
        <v>6793</v>
      </c>
      <c r="M16">
        <v>32</v>
      </c>
      <c r="P16" s="32">
        <v>45082</v>
      </c>
      <c r="Q16" s="1">
        <v>30.03443903618545</v>
      </c>
      <c r="R16">
        <v>4</v>
      </c>
      <c r="S16" t="str" cm="1">
        <f t="array" ref="S16">_xlfn.IFS(R16=0,"None",R16&lt;3,"Low",R16&lt;6,"Medium",R16&lt;=10,"High")</f>
        <v>Medium</v>
      </c>
      <c r="T16" t="str" cm="1">
        <f t="array" ref="T16">_xlfn.IFS(M16&lt;=20,"Low",M16&lt;=50,"Medium",M16&lt;=90,"High")</f>
        <v>Medium</v>
      </c>
      <c r="U16" s="33">
        <f>Datos_Limpios[[#This Row],[Number of Complaints or Support]]/Datos_Limpios[[#This Row],[Account Length (in months)]]</f>
        <v>0.44444444444444442</v>
      </c>
      <c r="V16" t="str" cm="1">
        <f t="array" ref="V16">_xlfn.IFS(H16&lt;30,"Under 30",H16&lt;66,"Middle Age",H16&gt;=66,"Senior")</f>
        <v>Middle Age</v>
      </c>
      <c r="W16" t="s">
        <v>6824</v>
      </c>
    </row>
    <row r="17" spans="1:23" x14ac:dyDescent="0.3">
      <c r="A17" t="s">
        <v>53</v>
      </c>
      <c r="B17" t="s">
        <v>17</v>
      </c>
      <c r="C17">
        <v>36</v>
      </c>
      <c r="D17">
        <v>0</v>
      </c>
      <c r="E17" t="s">
        <v>23</v>
      </c>
      <c r="F17" t="s">
        <v>54</v>
      </c>
      <c r="G17" t="s">
        <v>6790</v>
      </c>
      <c r="H17">
        <v>60</v>
      </c>
      <c r="I17" t="s">
        <v>23</v>
      </c>
      <c r="J17">
        <v>4</v>
      </c>
      <c r="K17" t="s">
        <v>24</v>
      </c>
      <c r="L17" t="s">
        <v>6793</v>
      </c>
      <c r="M17">
        <v>30</v>
      </c>
      <c r="P17" s="32">
        <v>44690</v>
      </c>
      <c r="Q17" s="1">
        <v>28.39295180937831</v>
      </c>
      <c r="R17">
        <v>2</v>
      </c>
      <c r="S17" t="str" cm="1">
        <f t="array" ref="S17">_xlfn.IFS(R17=0,"None",R17&lt;3,"Low",R17&lt;6,"Medium",R17&lt;=10,"High")</f>
        <v>Low</v>
      </c>
      <c r="T17" t="str" cm="1">
        <f t="array" ref="T17">_xlfn.IFS(M17&lt;=20,"Low",M17&lt;=50,"Medium",M17&lt;=90,"High")</f>
        <v>Medium</v>
      </c>
      <c r="U17" s="33">
        <f>Datos_Limpios[[#This Row],[Number of Complaints or Support]]/Datos_Limpios[[#This Row],[Account Length (in months)]]</f>
        <v>5.5555555555555552E-2</v>
      </c>
      <c r="V17" t="str" cm="1">
        <f t="array" ref="V17">_xlfn.IFS(H17&lt;30,"Under 30",H17&lt;66,"Middle Age",H17&gt;=66,"Senior")</f>
        <v>Middle Age</v>
      </c>
      <c r="W17" t="s">
        <v>6823</v>
      </c>
    </row>
    <row r="18" spans="1:23" x14ac:dyDescent="0.3">
      <c r="A18" t="s">
        <v>55</v>
      </c>
      <c r="B18" t="s">
        <v>17</v>
      </c>
      <c r="C18">
        <v>72</v>
      </c>
      <c r="D18">
        <v>0</v>
      </c>
      <c r="E18" t="s">
        <v>23</v>
      </c>
      <c r="F18" t="s">
        <v>56</v>
      </c>
      <c r="G18" t="s">
        <v>6790</v>
      </c>
      <c r="H18">
        <v>47</v>
      </c>
      <c r="I18" t="s">
        <v>17</v>
      </c>
      <c r="J18">
        <v>0</v>
      </c>
      <c r="K18" t="s">
        <v>32</v>
      </c>
      <c r="L18" t="s">
        <v>6793</v>
      </c>
      <c r="M18">
        <v>41</v>
      </c>
      <c r="P18" s="32">
        <v>43856</v>
      </c>
      <c r="Q18" s="1">
        <v>44.216474744688199</v>
      </c>
      <c r="R18">
        <v>10</v>
      </c>
      <c r="S18" t="str" cm="1">
        <f t="array" ref="S18">_xlfn.IFS(R18=0,"None",R18&lt;3,"Low",R18&lt;6,"Medium",R18&lt;=10,"High")</f>
        <v>High</v>
      </c>
      <c r="T18" t="str" cm="1">
        <f t="array" ref="T18">_xlfn.IFS(M18&lt;=20,"Low",M18&lt;=50,"Medium",M18&lt;=90,"High")</f>
        <v>Medium</v>
      </c>
      <c r="U18" s="33">
        <f>Datos_Limpios[[#This Row],[Number of Complaints or Support]]/Datos_Limpios[[#This Row],[Account Length (in months)]]</f>
        <v>0.1388888888888889</v>
      </c>
      <c r="V18" t="str" cm="1">
        <f t="array" ref="V18">_xlfn.IFS(H18&lt;30,"Under 30",H18&lt;66,"Middle Age",H18&gt;=66,"Senior")</f>
        <v>Middle Age</v>
      </c>
      <c r="W18" t="s">
        <v>6823</v>
      </c>
    </row>
    <row r="19" spans="1:23" x14ac:dyDescent="0.3">
      <c r="A19" t="s">
        <v>57</v>
      </c>
      <c r="B19" t="s">
        <v>23</v>
      </c>
      <c r="C19">
        <v>1</v>
      </c>
      <c r="D19">
        <v>3</v>
      </c>
      <c r="E19" t="s">
        <v>23</v>
      </c>
      <c r="F19" t="s">
        <v>58</v>
      </c>
      <c r="G19" t="s">
        <v>6790</v>
      </c>
      <c r="H19">
        <v>40</v>
      </c>
      <c r="I19" t="s">
        <v>17</v>
      </c>
      <c r="J19">
        <v>0</v>
      </c>
      <c r="K19" t="s">
        <v>20</v>
      </c>
      <c r="L19" t="s">
        <v>6793</v>
      </c>
      <c r="M19">
        <v>47</v>
      </c>
      <c r="N19" t="s">
        <v>59</v>
      </c>
      <c r="O19" t="s">
        <v>60</v>
      </c>
      <c r="P19" s="32">
        <v>44472</v>
      </c>
      <c r="Q19" s="1">
        <v>54.380610075053013</v>
      </c>
      <c r="R19">
        <v>0</v>
      </c>
      <c r="S19" t="str" cm="1">
        <f t="array" ref="S19">_xlfn.IFS(R19=0,"None",R19&lt;3,"Low",R19&lt;6,"Medium",R19&lt;=10,"High")</f>
        <v>None</v>
      </c>
      <c r="T19" t="str" cm="1">
        <f t="array" ref="T19">_xlfn.IFS(M19&lt;=20,"Low",M19&lt;=50,"Medium",M19&lt;=90,"High")</f>
        <v>Medium</v>
      </c>
      <c r="U19" s="33">
        <f>Datos_Limpios[[#This Row],[Number of Complaints or Support]]/Datos_Limpios[[#This Row],[Account Length (in months)]]</f>
        <v>0</v>
      </c>
      <c r="V19" t="str" cm="1">
        <f t="array" ref="V19">_xlfn.IFS(H19&lt;30,"Under 30",H19&lt;66,"Middle Age",H19&gt;=66,"Senior")</f>
        <v>Middle Age</v>
      </c>
      <c r="W19" t="s">
        <v>6825</v>
      </c>
    </row>
    <row r="20" spans="1:23" x14ac:dyDescent="0.3">
      <c r="A20" t="s">
        <v>61</v>
      </c>
      <c r="B20" t="s">
        <v>17</v>
      </c>
      <c r="C20">
        <v>2</v>
      </c>
      <c r="D20">
        <v>0</v>
      </c>
      <c r="E20" t="s">
        <v>17</v>
      </c>
      <c r="F20" t="s">
        <v>29</v>
      </c>
      <c r="G20" t="s">
        <v>19</v>
      </c>
      <c r="H20">
        <v>30</v>
      </c>
      <c r="I20" t="s">
        <v>17</v>
      </c>
      <c r="J20">
        <v>0</v>
      </c>
      <c r="K20" t="s">
        <v>20</v>
      </c>
      <c r="L20" t="s">
        <v>6793</v>
      </c>
      <c r="M20">
        <v>8</v>
      </c>
      <c r="P20" s="32">
        <v>45282</v>
      </c>
      <c r="Q20" s="1">
        <v>9.4849827289630397</v>
      </c>
      <c r="R20">
        <v>4</v>
      </c>
      <c r="S20" t="str" cm="1">
        <f t="array" ref="S20">_xlfn.IFS(R20=0,"None",R20&lt;3,"Low",R20&lt;6,"Medium",R20&lt;=10,"High")</f>
        <v>Medium</v>
      </c>
      <c r="T20" t="str" cm="1">
        <f t="array" ref="T20">_xlfn.IFS(M20&lt;=20,"Low",M20&lt;=50,"Medium",M20&lt;=90,"High")</f>
        <v>Low</v>
      </c>
      <c r="U20" s="33">
        <f>Datos_Limpios[[#This Row],[Number of Complaints or Support]]/Datos_Limpios[[#This Row],[Account Length (in months)]]</f>
        <v>2</v>
      </c>
      <c r="V20" t="str" cm="1">
        <f t="array" ref="V20">_xlfn.IFS(H20&lt;30,"Under 30",H20&lt;66,"Middle Age",H20&gt;=66,"Senior")</f>
        <v>Middle Age</v>
      </c>
      <c r="W20" t="s">
        <v>6825</v>
      </c>
    </row>
    <row r="21" spans="1:23" x14ac:dyDescent="0.3">
      <c r="A21" t="s">
        <v>62</v>
      </c>
      <c r="B21" t="s">
        <v>17</v>
      </c>
      <c r="C21">
        <v>52</v>
      </c>
      <c r="D21">
        <v>0</v>
      </c>
      <c r="E21" t="s">
        <v>17</v>
      </c>
      <c r="F21" t="s">
        <v>63</v>
      </c>
      <c r="G21" t="s">
        <v>19</v>
      </c>
      <c r="H21">
        <v>60</v>
      </c>
      <c r="I21" t="s">
        <v>17</v>
      </c>
      <c r="J21">
        <v>0</v>
      </c>
      <c r="K21" t="s">
        <v>32</v>
      </c>
      <c r="L21" t="s">
        <v>6793</v>
      </c>
      <c r="M21">
        <v>13</v>
      </c>
      <c r="P21" s="32">
        <v>44836</v>
      </c>
      <c r="Q21" s="1">
        <v>12.31840528202795</v>
      </c>
      <c r="R21">
        <v>8</v>
      </c>
      <c r="S21" t="str" cm="1">
        <f t="array" ref="S21">_xlfn.IFS(R21=0,"None",R21&lt;3,"Low",R21&lt;6,"Medium",R21&lt;=10,"High")</f>
        <v>High</v>
      </c>
      <c r="T21" t="str" cm="1">
        <f t="array" ref="T21">_xlfn.IFS(M21&lt;=20,"Low",M21&lt;=50,"Medium",M21&lt;=90,"High")</f>
        <v>Low</v>
      </c>
      <c r="U21" s="33">
        <f>Datos_Limpios[[#This Row],[Number of Complaints or Support]]/Datos_Limpios[[#This Row],[Account Length (in months)]]</f>
        <v>0.15384615384615385</v>
      </c>
      <c r="V21" t="str" cm="1">
        <f t="array" ref="V21">_xlfn.IFS(H21&lt;30,"Under 30",H21&lt;66,"Middle Age",H21&gt;=66,"Senior")</f>
        <v>Middle Age</v>
      </c>
      <c r="W21" t="s">
        <v>6825</v>
      </c>
    </row>
    <row r="22" spans="1:23" x14ac:dyDescent="0.3">
      <c r="A22" t="s">
        <v>64</v>
      </c>
      <c r="B22" t="s">
        <v>17</v>
      </c>
      <c r="C22">
        <v>57</v>
      </c>
      <c r="D22">
        <v>0</v>
      </c>
      <c r="E22" t="s">
        <v>17</v>
      </c>
      <c r="F22" t="s">
        <v>42</v>
      </c>
      <c r="G22" t="s">
        <v>6790</v>
      </c>
      <c r="H22">
        <v>37</v>
      </c>
      <c r="I22" t="s">
        <v>23</v>
      </c>
      <c r="J22">
        <v>2</v>
      </c>
      <c r="K22" t="s">
        <v>32</v>
      </c>
      <c r="L22" t="s">
        <v>6793</v>
      </c>
      <c r="M22">
        <v>7</v>
      </c>
      <c r="P22" s="32">
        <v>43874</v>
      </c>
      <c r="Q22" s="1">
        <v>6.3700561838850671</v>
      </c>
      <c r="R22">
        <v>9</v>
      </c>
      <c r="S22" t="str" cm="1">
        <f t="array" ref="S22">_xlfn.IFS(R22=0,"None",R22&lt;3,"Low",R22&lt;6,"Medium",R22&lt;=10,"High")</f>
        <v>High</v>
      </c>
      <c r="T22" t="str" cm="1">
        <f t="array" ref="T22">_xlfn.IFS(M22&lt;=20,"Low",M22&lt;=50,"Medium",M22&lt;=90,"High")</f>
        <v>Low</v>
      </c>
      <c r="U22" s="33">
        <f>Datos_Limpios[[#This Row],[Number of Complaints or Support]]/Datos_Limpios[[#This Row],[Account Length (in months)]]</f>
        <v>0.15789473684210525</v>
      </c>
      <c r="V22" t="str" cm="1">
        <f t="array" ref="V22">_xlfn.IFS(H22&lt;30,"Under 30",H22&lt;66,"Middle Age",H22&gt;=66,"Senior")</f>
        <v>Middle Age</v>
      </c>
      <c r="W22" t="s">
        <v>6823</v>
      </c>
    </row>
    <row r="23" spans="1:23" x14ac:dyDescent="0.3">
      <c r="A23" t="s">
        <v>65</v>
      </c>
      <c r="B23" t="s">
        <v>17</v>
      </c>
      <c r="C23">
        <v>5</v>
      </c>
      <c r="D23">
        <v>2</v>
      </c>
      <c r="E23" t="s">
        <v>17</v>
      </c>
      <c r="F23" t="s">
        <v>49</v>
      </c>
      <c r="G23" t="s">
        <v>6790</v>
      </c>
      <c r="H23">
        <v>45</v>
      </c>
      <c r="I23" t="s">
        <v>17</v>
      </c>
      <c r="J23">
        <v>0</v>
      </c>
      <c r="K23" t="s">
        <v>20</v>
      </c>
      <c r="L23" t="s">
        <v>6791</v>
      </c>
      <c r="M23">
        <v>11</v>
      </c>
      <c r="P23" s="32">
        <v>43883</v>
      </c>
      <c r="Q23" s="1">
        <v>10.9242762199178</v>
      </c>
      <c r="R23">
        <v>9</v>
      </c>
      <c r="S23" t="str" cm="1">
        <f t="array" ref="S23">_xlfn.IFS(R23=0,"None",R23&lt;3,"Low",R23&lt;6,"Medium",R23&lt;=10,"High")</f>
        <v>High</v>
      </c>
      <c r="T23" t="str" cm="1">
        <f t="array" ref="T23">_xlfn.IFS(M23&lt;=20,"Low",M23&lt;=50,"Medium",M23&lt;=90,"High")</f>
        <v>Low</v>
      </c>
      <c r="U23" s="33">
        <f>Datos_Limpios[[#This Row],[Number of Complaints or Support]]/Datos_Limpios[[#This Row],[Account Length (in months)]]</f>
        <v>1.8</v>
      </c>
      <c r="V23" t="str" cm="1">
        <f t="array" ref="V23">_xlfn.IFS(H23&lt;30,"Under 30",H23&lt;66,"Middle Age",H23&gt;=66,"Senior")</f>
        <v>Middle Age</v>
      </c>
      <c r="W23" t="s">
        <v>6825</v>
      </c>
    </row>
    <row r="24" spans="1:23" x14ac:dyDescent="0.3">
      <c r="A24" t="s">
        <v>66</v>
      </c>
      <c r="B24" t="s">
        <v>23</v>
      </c>
      <c r="C24">
        <v>1</v>
      </c>
      <c r="D24">
        <v>5</v>
      </c>
      <c r="E24" t="s">
        <v>17</v>
      </c>
      <c r="F24" t="s">
        <v>56</v>
      </c>
      <c r="G24" t="s">
        <v>6790</v>
      </c>
      <c r="H24">
        <v>64</v>
      </c>
      <c r="I24" t="s">
        <v>17</v>
      </c>
      <c r="J24">
        <v>0</v>
      </c>
      <c r="K24" t="s">
        <v>20</v>
      </c>
      <c r="L24" t="s">
        <v>6792</v>
      </c>
      <c r="M24">
        <v>50</v>
      </c>
      <c r="N24" t="s">
        <v>59</v>
      </c>
      <c r="O24" t="s">
        <v>60</v>
      </c>
      <c r="P24" s="32">
        <v>44948</v>
      </c>
      <c r="Q24" s="1">
        <v>47.179748463590776</v>
      </c>
      <c r="R24">
        <v>5</v>
      </c>
      <c r="S24" t="str" cm="1">
        <f t="array" ref="S24">_xlfn.IFS(R24=0,"None",R24&lt;3,"Low",R24&lt;6,"Medium",R24&lt;=10,"High")</f>
        <v>Medium</v>
      </c>
      <c r="T24" t="str" cm="1">
        <f t="array" ref="T24">_xlfn.IFS(M24&lt;=20,"Low",M24&lt;=50,"Medium",M24&lt;=90,"High")</f>
        <v>Medium</v>
      </c>
      <c r="U24" s="33">
        <f>Datos_Limpios[[#This Row],[Number of Complaints or Support]]/Datos_Limpios[[#This Row],[Account Length (in months)]]</f>
        <v>5</v>
      </c>
      <c r="V24" t="str" cm="1">
        <f t="array" ref="V24">_xlfn.IFS(H24&lt;30,"Under 30",H24&lt;66,"Middle Age",H24&gt;=66,"Senior")</f>
        <v>Middle Age</v>
      </c>
      <c r="W24" t="s">
        <v>6823</v>
      </c>
    </row>
    <row r="25" spans="1:23" x14ac:dyDescent="0.3">
      <c r="A25" t="s">
        <v>67</v>
      </c>
      <c r="B25" t="s">
        <v>17</v>
      </c>
      <c r="C25">
        <v>26</v>
      </c>
      <c r="D25">
        <v>0</v>
      </c>
      <c r="E25" t="s">
        <v>23</v>
      </c>
      <c r="F25" t="s">
        <v>58</v>
      </c>
      <c r="G25" t="s">
        <v>19</v>
      </c>
      <c r="H25">
        <v>24</v>
      </c>
      <c r="I25" t="s">
        <v>23</v>
      </c>
      <c r="J25">
        <v>2</v>
      </c>
      <c r="K25" t="s">
        <v>20</v>
      </c>
      <c r="L25" t="s">
        <v>6791</v>
      </c>
      <c r="M25">
        <v>14</v>
      </c>
      <c r="P25" s="32">
        <v>44847</v>
      </c>
      <c r="Q25" s="1">
        <v>15.147610298536611</v>
      </c>
      <c r="R25">
        <v>5</v>
      </c>
      <c r="S25" t="str" cm="1">
        <f t="array" ref="S25">_xlfn.IFS(R25=0,"None",R25&lt;3,"Low",R25&lt;6,"Medium",R25&lt;=10,"High")</f>
        <v>Medium</v>
      </c>
      <c r="T25" t="str" cm="1">
        <f t="array" ref="T25">_xlfn.IFS(M25&lt;=20,"Low",M25&lt;=50,"Medium",M25&lt;=90,"High")</f>
        <v>Low</v>
      </c>
      <c r="U25" s="33">
        <f>Datos_Limpios[[#This Row],[Number of Complaints or Support]]/Datos_Limpios[[#This Row],[Account Length (in months)]]</f>
        <v>0.19230769230769232</v>
      </c>
      <c r="V25" t="str" cm="1">
        <f t="array" ref="V25">_xlfn.IFS(H25&lt;30,"Under 30",H25&lt;66,"Middle Age",H25&gt;=66,"Senior")</f>
        <v>Under 30</v>
      </c>
      <c r="W25" t="s">
        <v>6825</v>
      </c>
    </row>
    <row r="26" spans="1:23" x14ac:dyDescent="0.3">
      <c r="A26" t="s">
        <v>68</v>
      </c>
      <c r="B26" t="s">
        <v>17</v>
      </c>
      <c r="C26">
        <v>18</v>
      </c>
      <c r="D26">
        <v>0</v>
      </c>
      <c r="E26" t="s">
        <v>17</v>
      </c>
      <c r="F26" t="s">
        <v>69</v>
      </c>
      <c r="G26" t="s">
        <v>19</v>
      </c>
      <c r="H26">
        <v>33</v>
      </c>
      <c r="I26" t="s">
        <v>17</v>
      </c>
      <c r="J26">
        <v>0</v>
      </c>
      <c r="K26" t="s">
        <v>20</v>
      </c>
      <c r="L26" t="s">
        <v>6791</v>
      </c>
      <c r="M26">
        <v>25</v>
      </c>
      <c r="P26" s="32">
        <v>45160</v>
      </c>
      <c r="Q26" s="1">
        <v>29.318759496012429</v>
      </c>
      <c r="R26">
        <v>3</v>
      </c>
      <c r="S26" t="str" cm="1">
        <f t="array" ref="S26">_xlfn.IFS(R26=0,"None",R26&lt;3,"Low",R26&lt;6,"Medium",R26&lt;=10,"High")</f>
        <v>Medium</v>
      </c>
      <c r="T26" t="str" cm="1">
        <f t="array" ref="T26">_xlfn.IFS(M26&lt;=20,"Low",M26&lt;=50,"Medium",M26&lt;=90,"High")</f>
        <v>Medium</v>
      </c>
      <c r="U26" s="33">
        <f>Datos_Limpios[[#This Row],[Number of Complaints or Support]]/Datos_Limpios[[#This Row],[Account Length (in months)]]</f>
        <v>0.16666666666666666</v>
      </c>
      <c r="V26" t="str" cm="1">
        <f t="array" ref="V26">_xlfn.IFS(H26&lt;30,"Under 30",H26&lt;66,"Middle Age",H26&gt;=66,"Senior")</f>
        <v>Middle Age</v>
      </c>
      <c r="W26" t="s">
        <v>6825</v>
      </c>
    </row>
    <row r="27" spans="1:23" x14ac:dyDescent="0.3">
      <c r="A27" t="s">
        <v>70</v>
      </c>
      <c r="B27" t="s">
        <v>23</v>
      </c>
      <c r="C27">
        <v>6</v>
      </c>
      <c r="D27">
        <v>1</v>
      </c>
      <c r="E27" t="s">
        <v>23</v>
      </c>
      <c r="F27" t="s">
        <v>44</v>
      </c>
      <c r="G27" t="s">
        <v>6790</v>
      </c>
      <c r="H27">
        <v>48</v>
      </c>
      <c r="I27" t="s">
        <v>17</v>
      </c>
      <c r="J27">
        <v>0</v>
      </c>
      <c r="K27" t="s">
        <v>20</v>
      </c>
      <c r="L27" t="s">
        <v>6792</v>
      </c>
      <c r="M27">
        <v>47</v>
      </c>
      <c r="N27" t="s">
        <v>50</v>
      </c>
      <c r="O27" t="s">
        <v>71</v>
      </c>
      <c r="P27" s="32">
        <v>44921</v>
      </c>
      <c r="Q27" s="1">
        <v>38.699923665636128</v>
      </c>
      <c r="R27">
        <v>10</v>
      </c>
      <c r="S27" t="str" cm="1">
        <f t="array" ref="S27">_xlfn.IFS(R27=0,"None",R27&lt;3,"Low",R27&lt;6,"Medium",R27&lt;=10,"High")</f>
        <v>High</v>
      </c>
      <c r="T27" t="str" cm="1">
        <f t="array" ref="T27">_xlfn.IFS(M27&lt;=20,"Low",M27&lt;=50,"Medium",M27&lt;=90,"High")</f>
        <v>Medium</v>
      </c>
      <c r="U27" s="33">
        <f>Datos_Limpios[[#This Row],[Number of Complaints or Support]]/Datos_Limpios[[#This Row],[Account Length (in months)]]</f>
        <v>1.6666666666666667</v>
      </c>
      <c r="V27" t="str" cm="1">
        <f t="array" ref="V27">_xlfn.IFS(H27&lt;30,"Under 30",H27&lt;66,"Middle Age",H27&gt;=66,"Senior")</f>
        <v>Middle Age</v>
      </c>
      <c r="W27" t="s">
        <v>6824</v>
      </c>
    </row>
    <row r="28" spans="1:23" x14ac:dyDescent="0.3">
      <c r="A28" t="s">
        <v>72</v>
      </c>
      <c r="B28" t="s">
        <v>17</v>
      </c>
      <c r="C28">
        <v>11</v>
      </c>
      <c r="D28">
        <v>0</v>
      </c>
      <c r="E28" t="s">
        <v>23</v>
      </c>
      <c r="F28" t="s">
        <v>73</v>
      </c>
      <c r="G28" t="s">
        <v>19</v>
      </c>
      <c r="H28">
        <v>38</v>
      </c>
      <c r="I28" t="s">
        <v>17</v>
      </c>
      <c r="J28">
        <v>0</v>
      </c>
      <c r="K28" t="s">
        <v>20</v>
      </c>
      <c r="L28" t="s">
        <v>6792</v>
      </c>
      <c r="M28">
        <v>27</v>
      </c>
      <c r="P28" s="32">
        <v>45008</v>
      </c>
      <c r="Q28" s="1">
        <v>26.0877517800342</v>
      </c>
      <c r="R28">
        <v>2</v>
      </c>
      <c r="S28" t="str" cm="1">
        <f t="array" ref="S28">_xlfn.IFS(R28=0,"None",R28&lt;3,"Low",R28&lt;6,"Medium",R28&lt;=10,"High")</f>
        <v>Low</v>
      </c>
      <c r="T28" t="str" cm="1">
        <f t="array" ref="T28">_xlfn.IFS(M28&lt;=20,"Low",M28&lt;=50,"Medium",M28&lt;=90,"High")</f>
        <v>Medium</v>
      </c>
      <c r="U28" s="33">
        <f>Datos_Limpios[[#This Row],[Number of Complaints or Support]]/Datos_Limpios[[#This Row],[Account Length (in months)]]</f>
        <v>0.18181818181818182</v>
      </c>
      <c r="V28" t="str" cm="1">
        <f t="array" ref="V28">_xlfn.IFS(H28&lt;30,"Under 30",H28&lt;66,"Middle Age",H28&gt;=66,"Senior")</f>
        <v>Middle Age</v>
      </c>
      <c r="W28" t="s">
        <v>6824</v>
      </c>
    </row>
    <row r="29" spans="1:23" x14ac:dyDescent="0.3">
      <c r="A29" t="s">
        <v>74</v>
      </c>
      <c r="B29" t="s">
        <v>17</v>
      </c>
      <c r="C29">
        <v>1</v>
      </c>
      <c r="D29">
        <v>0</v>
      </c>
      <c r="E29" t="s">
        <v>17</v>
      </c>
      <c r="F29" t="s">
        <v>40</v>
      </c>
      <c r="G29" t="s">
        <v>6790</v>
      </c>
      <c r="H29">
        <v>29</v>
      </c>
      <c r="I29" t="s">
        <v>23</v>
      </c>
      <c r="J29">
        <v>6</v>
      </c>
      <c r="K29" t="s">
        <v>20</v>
      </c>
      <c r="L29" t="s">
        <v>6791</v>
      </c>
      <c r="M29">
        <v>9</v>
      </c>
      <c r="P29" s="32">
        <v>44566</v>
      </c>
      <c r="Q29" s="1">
        <v>8.9110594875441844</v>
      </c>
      <c r="R29">
        <v>2</v>
      </c>
      <c r="S29" t="str" cm="1">
        <f t="array" ref="S29">_xlfn.IFS(R29=0,"None",R29&lt;3,"Low",R29&lt;6,"Medium",R29&lt;=10,"High")</f>
        <v>Low</v>
      </c>
      <c r="T29" t="str" cm="1">
        <f t="array" ref="T29">_xlfn.IFS(M29&lt;=20,"Low",M29&lt;=50,"Medium",M29&lt;=90,"High")</f>
        <v>Low</v>
      </c>
      <c r="U29" s="33">
        <f>Datos_Limpios[[#This Row],[Number of Complaints or Support]]/Datos_Limpios[[#This Row],[Account Length (in months)]]</f>
        <v>2</v>
      </c>
      <c r="V29" t="str" cm="1">
        <f t="array" ref="V29">_xlfn.IFS(H29&lt;30,"Under 30",H29&lt;66,"Middle Age",H29&gt;=66,"Senior")</f>
        <v>Under 30</v>
      </c>
      <c r="W29" t="s">
        <v>6823</v>
      </c>
    </row>
    <row r="30" spans="1:23" x14ac:dyDescent="0.3">
      <c r="A30" t="s">
        <v>75</v>
      </c>
      <c r="B30" t="s">
        <v>23</v>
      </c>
      <c r="C30">
        <v>11</v>
      </c>
      <c r="D30">
        <v>3</v>
      </c>
      <c r="E30" t="s">
        <v>17</v>
      </c>
      <c r="F30" t="s">
        <v>47</v>
      </c>
      <c r="G30" t="s">
        <v>19</v>
      </c>
      <c r="H30">
        <v>51</v>
      </c>
      <c r="I30" t="s">
        <v>17</v>
      </c>
      <c r="J30">
        <v>0</v>
      </c>
      <c r="K30" t="s">
        <v>20</v>
      </c>
      <c r="L30" t="s">
        <v>6792</v>
      </c>
      <c r="M30">
        <v>51</v>
      </c>
      <c r="N30" t="s">
        <v>76</v>
      </c>
      <c r="O30" t="s">
        <v>77</v>
      </c>
      <c r="P30" s="32">
        <v>44583</v>
      </c>
      <c r="Q30" s="1">
        <v>43.523485581084259</v>
      </c>
      <c r="R30">
        <v>6</v>
      </c>
      <c r="S30" t="str" cm="1">
        <f t="array" ref="S30">_xlfn.IFS(R30=0,"None",R30&lt;3,"Low",R30&lt;6,"Medium",R30&lt;=10,"High")</f>
        <v>High</v>
      </c>
      <c r="T30" t="str" cm="1">
        <f t="array" ref="T30">_xlfn.IFS(M30&lt;=20,"Low",M30&lt;=50,"Medium",M30&lt;=90,"High")</f>
        <v>High</v>
      </c>
      <c r="U30" s="33">
        <f>Datos_Limpios[[#This Row],[Number of Complaints or Support]]/Datos_Limpios[[#This Row],[Account Length (in months)]]</f>
        <v>0.54545454545454541</v>
      </c>
      <c r="V30" t="str" cm="1">
        <f t="array" ref="V30">_xlfn.IFS(H30&lt;30,"Under 30",H30&lt;66,"Middle Age",H30&gt;=66,"Senior")</f>
        <v>Middle Age</v>
      </c>
      <c r="W30" t="s">
        <v>6824</v>
      </c>
    </row>
    <row r="31" spans="1:23" x14ac:dyDescent="0.3">
      <c r="A31" t="s">
        <v>78</v>
      </c>
      <c r="B31" t="s">
        <v>17</v>
      </c>
      <c r="C31">
        <v>12</v>
      </c>
      <c r="D31">
        <v>0</v>
      </c>
      <c r="E31" t="s">
        <v>17</v>
      </c>
      <c r="F31" t="s">
        <v>79</v>
      </c>
      <c r="G31" t="s">
        <v>19</v>
      </c>
      <c r="H31">
        <v>32</v>
      </c>
      <c r="I31" t="s">
        <v>17</v>
      </c>
      <c r="J31">
        <v>0</v>
      </c>
      <c r="K31" t="s">
        <v>20</v>
      </c>
      <c r="L31" t="s">
        <v>6792</v>
      </c>
      <c r="M31">
        <v>45</v>
      </c>
      <c r="P31" s="32">
        <v>45129</v>
      </c>
      <c r="Q31" s="1">
        <v>43.92526084641257</v>
      </c>
      <c r="R31">
        <v>0</v>
      </c>
      <c r="S31" t="str" cm="1">
        <f t="array" ref="S31">_xlfn.IFS(R31=0,"None",R31&lt;3,"Low",R31&lt;6,"Medium",R31&lt;=10,"High")</f>
        <v>None</v>
      </c>
      <c r="T31" t="str" cm="1">
        <f t="array" ref="T31">_xlfn.IFS(M31&lt;=20,"Low",M31&lt;=50,"Medium",M31&lt;=90,"High")</f>
        <v>Medium</v>
      </c>
      <c r="U31" s="33">
        <f>Datos_Limpios[[#This Row],[Number of Complaints or Support]]/Datos_Limpios[[#This Row],[Account Length (in months)]]</f>
        <v>0</v>
      </c>
      <c r="V31" t="str" cm="1">
        <f t="array" ref="V31">_xlfn.IFS(H31&lt;30,"Under 30",H31&lt;66,"Middle Age",H31&gt;=66,"Senior")</f>
        <v>Middle Age</v>
      </c>
      <c r="W31" t="s">
        <v>6826</v>
      </c>
    </row>
    <row r="32" spans="1:23" x14ac:dyDescent="0.3">
      <c r="A32" t="s">
        <v>80</v>
      </c>
      <c r="B32" t="s">
        <v>17</v>
      </c>
      <c r="C32">
        <v>11</v>
      </c>
      <c r="D32">
        <v>0</v>
      </c>
      <c r="E32" t="s">
        <v>17</v>
      </c>
      <c r="F32" t="s">
        <v>36</v>
      </c>
      <c r="G32" t="s">
        <v>19</v>
      </c>
      <c r="H32">
        <v>45</v>
      </c>
      <c r="I32" t="s">
        <v>23</v>
      </c>
      <c r="J32">
        <v>2</v>
      </c>
      <c r="K32" t="s">
        <v>20</v>
      </c>
      <c r="L32" t="s">
        <v>6792</v>
      </c>
      <c r="M32">
        <v>21</v>
      </c>
      <c r="P32" s="32">
        <v>43862</v>
      </c>
      <c r="Q32" s="1">
        <v>20.447311153873891</v>
      </c>
      <c r="R32">
        <v>6</v>
      </c>
      <c r="S32" t="str" cm="1">
        <f t="array" ref="S32">_xlfn.IFS(R32=0,"None",R32&lt;3,"Low",R32&lt;6,"Medium",R32&lt;=10,"High")</f>
        <v>High</v>
      </c>
      <c r="T32" t="str" cm="1">
        <f t="array" ref="T32">_xlfn.IFS(M32&lt;=20,"Low",M32&lt;=50,"Medium",M32&lt;=90,"High")</f>
        <v>Medium</v>
      </c>
      <c r="U32" s="33">
        <f>Datos_Limpios[[#This Row],[Number of Complaints or Support]]/Datos_Limpios[[#This Row],[Account Length (in months)]]</f>
        <v>0.54545454545454541</v>
      </c>
      <c r="V32" t="str" cm="1">
        <f t="array" ref="V32">_xlfn.IFS(H32&lt;30,"Under 30",H32&lt;66,"Middle Age",H32&gt;=66,"Senior")</f>
        <v>Middle Age</v>
      </c>
      <c r="W32" t="s">
        <v>6824</v>
      </c>
    </row>
    <row r="33" spans="1:23" x14ac:dyDescent="0.3">
      <c r="A33" t="s">
        <v>81</v>
      </c>
      <c r="B33" t="s">
        <v>17</v>
      </c>
      <c r="C33">
        <v>43</v>
      </c>
      <c r="D33">
        <v>0</v>
      </c>
      <c r="E33" t="s">
        <v>23</v>
      </c>
      <c r="F33" t="s">
        <v>82</v>
      </c>
      <c r="G33" t="s">
        <v>19</v>
      </c>
      <c r="H33">
        <v>62</v>
      </c>
      <c r="I33" t="s">
        <v>17</v>
      </c>
      <c r="J33">
        <v>0</v>
      </c>
      <c r="K33" t="s">
        <v>20</v>
      </c>
      <c r="L33" t="s">
        <v>6791</v>
      </c>
      <c r="M33">
        <v>20</v>
      </c>
      <c r="P33" s="32">
        <v>44677</v>
      </c>
      <c r="Q33" s="1">
        <v>19.3340896398383</v>
      </c>
      <c r="R33">
        <v>1</v>
      </c>
      <c r="S33" t="str" cm="1">
        <f t="array" ref="S33">_xlfn.IFS(R33=0,"None",R33&lt;3,"Low",R33&lt;6,"Medium",R33&lt;=10,"High")</f>
        <v>Low</v>
      </c>
      <c r="T33" t="str" cm="1">
        <f t="array" ref="T33">_xlfn.IFS(M33&lt;=20,"Low",M33&lt;=50,"Medium",M33&lt;=90,"High")</f>
        <v>Low</v>
      </c>
      <c r="U33" s="33">
        <f>Datos_Limpios[[#This Row],[Number of Complaints or Support]]/Datos_Limpios[[#This Row],[Account Length (in months)]]</f>
        <v>2.3255813953488372E-2</v>
      </c>
      <c r="V33" t="str" cm="1">
        <f t="array" ref="V33">_xlfn.IFS(H33&lt;30,"Under 30",H33&lt;66,"Middle Age",H33&gt;=66,"Senior")</f>
        <v>Middle Age</v>
      </c>
      <c r="W33" t="s">
        <v>6823</v>
      </c>
    </row>
    <row r="34" spans="1:23" x14ac:dyDescent="0.3">
      <c r="A34" t="s">
        <v>83</v>
      </c>
      <c r="B34" t="s">
        <v>17</v>
      </c>
      <c r="C34">
        <v>14</v>
      </c>
      <c r="D34">
        <v>0</v>
      </c>
      <c r="E34" t="s">
        <v>23</v>
      </c>
      <c r="F34" t="s">
        <v>84</v>
      </c>
      <c r="G34" t="s">
        <v>19</v>
      </c>
      <c r="H34">
        <v>48</v>
      </c>
      <c r="I34" t="s">
        <v>17</v>
      </c>
      <c r="J34">
        <v>0</v>
      </c>
      <c r="K34" t="s">
        <v>20</v>
      </c>
      <c r="L34" t="s">
        <v>6792</v>
      </c>
      <c r="M34">
        <v>35</v>
      </c>
      <c r="P34" s="32">
        <v>44470</v>
      </c>
      <c r="Q34" s="1">
        <v>31.198750431662589</v>
      </c>
      <c r="R34">
        <v>6</v>
      </c>
      <c r="S34" t="str" cm="1">
        <f t="array" ref="S34">_xlfn.IFS(R34=0,"None",R34&lt;3,"Low",R34&lt;6,"Medium",R34&lt;=10,"High")</f>
        <v>High</v>
      </c>
      <c r="T34" t="str" cm="1">
        <f t="array" ref="T34">_xlfn.IFS(M34&lt;=20,"Low",M34&lt;=50,"Medium",M34&lt;=90,"High")</f>
        <v>Medium</v>
      </c>
      <c r="U34" s="33">
        <f>Datos_Limpios[[#This Row],[Number of Complaints or Support]]/Datos_Limpios[[#This Row],[Account Length (in months)]]</f>
        <v>0.42857142857142855</v>
      </c>
      <c r="V34" t="str" cm="1">
        <f t="array" ref="V34">_xlfn.IFS(H34&lt;30,"Under 30",H34&lt;66,"Middle Age",H34&gt;=66,"Senior")</f>
        <v>Middle Age</v>
      </c>
      <c r="W34" t="s">
        <v>6824</v>
      </c>
    </row>
    <row r="35" spans="1:23" x14ac:dyDescent="0.3">
      <c r="A35" t="s">
        <v>85</v>
      </c>
      <c r="B35" t="s">
        <v>17</v>
      </c>
      <c r="C35">
        <v>1</v>
      </c>
      <c r="D35">
        <v>0</v>
      </c>
      <c r="E35" t="s">
        <v>23</v>
      </c>
      <c r="F35" t="s">
        <v>86</v>
      </c>
      <c r="G35" t="s">
        <v>6790</v>
      </c>
      <c r="H35">
        <v>48</v>
      </c>
      <c r="I35" t="s">
        <v>17</v>
      </c>
      <c r="J35">
        <v>0</v>
      </c>
      <c r="K35" t="s">
        <v>20</v>
      </c>
      <c r="L35" t="s">
        <v>6792</v>
      </c>
      <c r="M35">
        <v>39</v>
      </c>
      <c r="P35" s="32">
        <v>44898</v>
      </c>
      <c r="Q35" s="1">
        <v>39.615185873881487</v>
      </c>
      <c r="R35">
        <v>9</v>
      </c>
      <c r="S35" t="str" cm="1">
        <f t="array" ref="S35">_xlfn.IFS(R35=0,"None",R35&lt;3,"Low",R35&lt;6,"Medium",R35&lt;=10,"High")</f>
        <v>High</v>
      </c>
      <c r="T35" t="str" cm="1">
        <f t="array" ref="T35">_xlfn.IFS(M35&lt;=20,"Low",M35&lt;=50,"Medium",M35&lt;=90,"High")</f>
        <v>Medium</v>
      </c>
      <c r="U35" s="33">
        <f>Datos_Limpios[[#This Row],[Number of Complaints or Support]]/Datos_Limpios[[#This Row],[Account Length (in months)]]</f>
        <v>9</v>
      </c>
      <c r="V35" t="str" cm="1">
        <f t="array" ref="V35">_xlfn.IFS(H35&lt;30,"Under 30",H35&lt;66,"Middle Age",H35&gt;=66,"Senior")</f>
        <v>Middle Age</v>
      </c>
      <c r="W35" t="s">
        <v>6824</v>
      </c>
    </row>
    <row r="36" spans="1:23" x14ac:dyDescent="0.3">
      <c r="A36" t="s">
        <v>87</v>
      </c>
      <c r="B36" t="s">
        <v>17</v>
      </c>
      <c r="C36">
        <v>65</v>
      </c>
      <c r="D36">
        <v>0</v>
      </c>
      <c r="E36" t="s">
        <v>23</v>
      </c>
      <c r="F36" t="s">
        <v>88</v>
      </c>
      <c r="G36" t="s">
        <v>6790</v>
      </c>
      <c r="H36">
        <v>43</v>
      </c>
      <c r="I36" t="s">
        <v>17</v>
      </c>
      <c r="J36">
        <v>0</v>
      </c>
      <c r="K36" t="s">
        <v>20</v>
      </c>
      <c r="L36" t="s">
        <v>6791</v>
      </c>
      <c r="M36">
        <v>29</v>
      </c>
      <c r="P36" s="32">
        <v>44336</v>
      </c>
      <c r="Q36" s="1">
        <v>24.270754460637331</v>
      </c>
      <c r="R36">
        <v>5</v>
      </c>
      <c r="S36" t="str" cm="1">
        <f t="array" ref="S36">_xlfn.IFS(R36=0,"None",R36&lt;3,"Low",R36&lt;6,"Medium",R36&lt;=10,"High")</f>
        <v>Medium</v>
      </c>
      <c r="T36" t="str" cm="1">
        <f t="array" ref="T36">_xlfn.IFS(M36&lt;=20,"Low",M36&lt;=50,"Medium",M36&lt;=90,"High")</f>
        <v>Medium</v>
      </c>
      <c r="U36" s="33">
        <f>Datos_Limpios[[#This Row],[Number of Complaints or Support]]/Datos_Limpios[[#This Row],[Account Length (in months)]]</f>
        <v>7.6923076923076927E-2</v>
      </c>
      <c r="V36" t="str" cm="1">
        <f t="array" ref="V36">_xlfn.IFS(H36&lt;30,"Under 30",H36&lt;66,"Middle Age",H36&gt;=66,"Senior")</f>
        <v>Middle Age</v>
      </c>
      <c r="W36" t="s">
        <v>6825</v>
      </c>
    </row>
    <row r="37" spans="1:23" x14ac:dyDescent="0.3">
      <c r="A37" t="s">
        <v>89</v>
      </c>
      <c r="B37" t="s">
        <v>23</v>
      </c>
      <c r="C37">
        <v>21</v>
      </c>
      <c r="D37">
        <v>0</v>
      </c>
      <c r="E37" t="s">
        <v>23</v>
      </c>
      <c r="F37" t="s">
        <v>90</v>
      </c>
      <c r="G37" t="s">
        <v>6790</v>
      </c>
      <c r="H37">
        <v>49</v>
      </c>
      <c r="I37" t="s">
        <v>17</v>
      </c>
      <c r="J37">
        <v>0</v>
      </c>
      <c r="K37" t="s">
        <v>20</v>
      </c>
      <c r="L37" t="s">
        <v>6792</v>
      </c>
      <c r="M37">
        <v>54</v>
      </c>
      <c r="N37" t="s">
        <v>91</v>
      </c>
      <c r="O37" t="s">
        <v>92</v>
      </c>
      <c r="P37" s="32">
        <v>44039</v>
      </c>
      <c r="Q37" s="1">
        <v>64.4194955762744</v>
      </c>
      <c r="R37">
        <v>8</v>
      </c>
      <c r="S37" t="str" cm="1">
        <f t="array" ref="S37">_xlfn.IFS(R37=0,"None",R37&lt;3,"Low",R37&lt;6,"Medium",R37&lt;=10,"High")</f>
        <v>High</v>
      </c>
      <c r="T37" t="str" cm="1">
        <f t="array" ref="T37">_xlfn.IFS(M37&lt;=20,"Low",M37&lt;=50,"Medium",M37&lt;=90,"High")</f>
        <v>High</v>
      </c>
      <c r="U37" s="33">
        <f>Datos_Limpios[[#This Row],[Number of Complaints or Support]]/Datos_Limpios[[#This Row],[Account Length (in months)]]</f>
        <v>0.38095238095238093</v>
      </c>
      <c r="V37" t="str" cm="1">
        <f t="array" ref="V37">_xlfn.IFS(H37&lt;30,"Under 30",H37&lt;66,"Middle Age",H37&gt;=66,"Senior")</f>
        <v>Middle Age</v>
      </c>
      <c r="W37" t="s">
        <v>6823</v>
      </c>
    </row>
    <row r="38" spans="1:23" x14ac:dyDescent="0.3">
      <c r="A38" t="s">
        <v>93</v>
      </c>
      <c r="B38" t="s">
        <v>17</v>
      </c>
      <c r="C38">
        <v>34</v>
      </c>
      <c r="D38">
        <v>0</v>
      </c>
      <c r="E38" t="s">
        <v>23</v>
      </c>
      <c r="F38" t="s">
        <v>94</v>
      </c>
      <c r="G38" t="s">
        <v>19</v>
      </c>
      <c r="H38">
        <v>39</v>
      </c>
      <c r="I38" t="s">
        <v>23</v>
      </c>
      <c r="J38">
        <v>6</v>
      </c>
      <c r="K38" t="s">
        <v>24</v>
      </c>
      <c r="L38" t="s">
        <v>6791</v>
      </c>
      <c r="M38">
        <v>16</v>
      </c>
      <c r="P38" s="32">
        <v>44480</v>
      </c>
      <c r="Q38" s="1">
        <v>13.28110197262844</v>
      </c>
      <c r="R38">
        <v>10</v>
      </c>
      <c r="S38" t="str" cm="1">
        <f t="array" ref="S38">_xlfn.IFS(R38=0,"None",R38&lt;3,"Low",R38&lt;6,"Medium",R38&lt;=10,"High")</f>
        <v>High</v>
      </c>
      <c r="T38" t="str" cm="1">
        <f t="array" ref="T38">_xlfn.IFS(M38&lt;=20,"Low",M38&lt;=50,"Medium",M38&lt;=90,"High")</f>
        <v>Low</v>
      </c>
      <c r="U38" s="33">
        <f>Datos_Limpios[[#This Row],[Number of Complaints or Support]]/Datos_Limpios[[#This Row],[Account Length (in months)]]</f>
        <v>0.29411764705882354</v>
      </c>
      <c r="V38" t="str" cm="1">
        <f t="array" ref="V38">_xlfn.IFS(H38&lt;30,"Under 30",H38&lt;66,"Middle Age",H38&gt;=66,"Senior")</f>
        <v>Middle Age</v>
      </c>
      <c r="W38" t="s">
        <v>6823</v>
      </c>
    </row>
    <row r="39" spans="1:23" x14ac:dyDescent="0.3">
      <c r="A39" t="s">
        <v>95</v>
      </c>
      <c r="B39" t="s">
        <v>17</v>
      </c>
      <c r="C39">
        <v>65</v>
      </c>
      <c r="D39">
        <v>0</v>
      </c>
      <c r="E39" t="s">
        <v>23</v>
      </c>
      <c r="F39" t="s">
        <v>18</v>
      </c>
      <c r="G39" t="s">
        <v>19</v>
      </c>
      <c r="H39">
        <v>33</v>
      </c>
      <c r="I39" t="s">
        <v>23</v>
      </c>
      <c r="J39">
        <v>5</v>
      </c>
      <c r="K39" t="s">
        <v>24</v>
      </c>
      <c r="L39" t="s">
        <v>6792</v>
      </c>
      <c r="M39">
        <v>38</v>
      </c>
      <c r="P39" s="32">
        <v>45240</v>
      </c>
      <c r="Q39" s="1">
        <v>42.170733026634977</v>
      </c>
      <c r="R39">
        <v>1</v>
      </c>
      <c r="S39" t="str" cm="1">
        <f t="array" ref="S39">_xlfn.IFS(R39=0,"None",R39&lt;3,"Low",R39&lt;6,"Medium",R39&lt;=10,"High")</f>
        <v>Low</v>
      </c>
      <c r="T39" t="str" cm="1">
        <f t="array" ref="T39">_xlfn.IFS(M39&lt;=20,"Low",M39&lt;=50,"Medium",M39&lt;=90,"High")</f>
        <v>Medium</v>
      </c>
      <c r="U39" s="33">
        <f>Datos_Limpios[[#This Row],[Number of Complaints or Support]]/Datos_Limpios[[#This Row],[Account Length (in months)]]</f>
        <v>1.5384615384615385E-2</v>
      </c>
      <c r="V39" t="str" cm="1">
        <f t="array" ref="V39">_xlfn.IFS(H39&lt;30,"Under 30",H39&lt;66,"Middle Age",H39&gt;=66,"Senior")</f>
        <v>Middle Age</v>
      </c>
      <c r="W39" t="s">
        <v>6823</v>
      </c>
    </row>
    <row r="40" spans="1:23" x14ac:dyDescent="0.3">
      <c r="A40" t="s">
        <v>96</v>
      </c>
      <c r="B40" t="s">
        <v>17</v>
      </c>
      <c r="C40">
        <v>72</v>
      </c>
      <c r="D40">
        <v>0</v>
      </c>
      <c r="E40" t="s">
        <v>23</v>
      </c>
      <c r="F40" t="s">
        <v>44</v>
      </c>
      <c r="G40" t="s">
        <v>19</v>
      </c>
      <c r="H40">
        <v>77</v>
      </c>
      <c r="I40" t="s">
        <v>17</v>
      </c>
      <c r="J40">
        <v>0</v>
      </c>
      <c r="K40" t="s">
        <v>32</v>
      </c>
      <c r="L40" t="s">
        <v>6791</v>
      </c>
      <c r="M40">
        <v>34</v>
      </c>
      <c r="P40" s="32">
        <v>45001</v>
      </c>
      <c r="Q40" s="1">
        <v>40.519313465907302</v>
      </c>
      <c r="R40">
        <v>9</v>
      </c>
      <c r="S40" t="str" cm="1">
        <f t="array" ref="S40">_xlfn.IFS(R40=0,"None",R40&lt;3,"Low",R40&lt;6,"Medium",R40&lt;=10,"High")</f>
        <v>High</v>
      </c>
      <c r="T40" t="str" cm="1">
        <f t="array" ref="T40">_xlfn.IFS(M40&lt;=20,"Low",M40&lt;=50,"Medium",M40&lt;=90,"High")</f>
        <v>Medium</v>
      </c>
      <c r="U40" s="33">
        <f>Datos_Limpios[[#This Row],[Number of Complaints or Support]]/Datos_Limpios[[#This Row],[Account Length (in months)]]</f>
        <v>0.125</v>
      </c>
      <c r="V40" t="str" cm="1">
        <f t="array" ref="V40">_xlfn.IFS(H40&lt;30,"Under 30",H40&lt;66,"Middle Age",H40&gt;=66,"Senior")</f>
        <v>Senior</v>
      </c>
      <c r="W40" t="s">
        <v>6824</v>
      </c>
    </row>
    <row r="41" spans="1:23" x14ac:dyDescent="0.3">
      <c r="A41" t="s">
        <v>97</v>
      </c>
      <c r="B41" t="s">
        <v>17</v>
      </c>
      <c r="C41">
        <v>64</v>
      </c>
      <c r="D41">
        <v>0</v>
      </c>
      <c r="E41" t="s">
        <v>23</v>
      </c>
      <c r="F41" t="s">
        <v>69</v>
      </c>
      <c r="G41" t="s">
        <v>6790</v>
      </c>
      <c r="H41">
        <v>38</v>
      </c>
      <c r="I41" t="s">
        <v>23</v>
      </c>
      <c r="J41">
        <v>4</v>
      </c>
      <c r="K41" t="s">
        <v>32</v>
      </c>
      <c r="L41" t="s">
        <v>6791</v>
      </c>
      <c r="M41">
        <v>16</v>
      </c>
      <c r="P41" s="32">
        <v>44091</v>
      </c>
      <c r="Q41" s="1">
        <v>17.92796312637509</v>
      </c>
      <c r="R41">
        <v>8</v>
      </c>
      <c r="S41" t="str" cm="1">
        <f t="array" ref="S41">_xlfn.IFS(R41=0,"None",R41&lt;3,"Low",R41&lt;6,"Medium",R41&lt;=10,"High")</f>
        <v>High</v>
      </c>
      <c r="T41" t="str" cm="1">
        <f t="array" ref="T41">_xlfn.IFS(M41&lt;=20,"Low",M41&lt;=50,"Medium",M41&lt;=90,"High")</f>
        <v>Low</v>
      </c>
      <c r="U41" s="33">
        <f>Datos_Limpios[[#This Row],[Number of Complaints or Support]]/Datos_Limpios[[#This Row],[Account Length (in months)]]</f>
        <v>0.125</v>
      </c>
      <c r="V41" t="str" cm="1">
        <f t="array" ref="V41">_xlfn.IFS(H41&lt;30,"Under 30",H41&lt;66,"Middle Age",H41&gt;=66,"Senior")</f>
        <v>Middle Age</v>
      </c>
      <c r="W41" t="s">
        <v>6825</v>
      </c>
    </row>
    <row r="42" spans="1:23" x14ac:dyDescent="0.3">
      <c r="A42" t="s">
        <v>98</v>
      </c>
      <c r="B42" t="s">
        <v>23</v>
      </c>
      <c r="C42">
        <v>17</v>
      </c>
      <c r="D42">
        <v>3</v>
      </c>
      <c r="E42" t="s">
        <v>23</v>
      </c>
      <c r="F42" t="s">
        <v>54</v>
      </c>
      <c r="G42" t="s">
        <v>19</v>
      </c>
      <c r="H42">
        <v>54</v>
      </c>
      <c r="I42" t="s">
        <v>17</v>
      </c>
      <c r="J42">
        <v>0</v>
      </c>
      <c r="K42" t="s">
        <v>24</v>
      </c>
      <c r="L42" t="s">
        <v>6794</v>
      </c>
      <c r="M42">
        <v>19</v>
      </c>
      <c r="N42" t="s">
        <v>76</v>
      </c>
      <c r="O42" t="s">
        <v>77</v>
      </c>
      <c r="P42" s="32">
        <v>44629</v>
      </c>
      <c r="Q42" s="1">
        <v>19.562336249707158</v>
      </c>
      <c r="R42">
        <v>5</v>
      </c>
      <c r="S42" t="str" cm="1">
        <f t="array" ref="S42">_xlfn.IFS(R42=0,"None",R42&lt;3,"Low",R42&lt;6,"Medium",R42&lt;=10,"High")</f>
        <v>Medium</v>
      </c>
      <c r="T42" t="str" cm="1">
        <f t="array" ref="T42">_xlfn.IFS(M42&lt;=20,"Low",M42&lt;=50,"Medium",M42&lt;=90,"High")</f>
        <v>Low</v>
      </c>
      <c r="U42" s="33">
        <f>Datos_Limpios[[#This Row],[Number of Complaints or Support]]/Datos_Limpios[[#This Row],[Account Length (in months)]]</f>
        <v>0.29411764705882354</v>
      </c>
      <c r="V42" t="str" cm="1">
        <f t="array" ref="V42">_xlfn.IFS(H42&lt;30,"Under 30",H42&lt;66,"Middle Age",H42&gt;=66,"Senior")</f>
        <v>Middle Age</v>
      </c>
      <c r="W42" t="s">
        <v>6823</v>
      </c>
    </row>
    <row r="43" spans="1:23" x14ac:dyDescent="0.3">
      <c r="A43" t="s">
        <v>99</v>
      </c>
      <c r="B43" t="s">
        <v>17</v>
      </c>
      <c r="C43">
        <v>1</v>
      </c>
      <c r="D43">
        <v>2</v>
      </c>
      <c r="E43" t="s">
        <v>23</v>
      </c>
      <c r="F43" t="s">
        <v>47</v>
      </c>
      <c r="G43" t="s">
        <v>6790</v>
      </c>
      <c r="H43">
        <v>32</v>
      </c>
      <c r="I43" t="s">
        <v>17</v>
      </c>
      <c r="J43">
        <v>0</v>
      </c>
      <c r="K43" t="s">
        <v>20</v>
      </c>
      <c r="L43" t="s">
        <v>6792</v>
      </c>
      <c r="M43">
        <v>24</v>
      </c>
      <c r="P43" s="32">
        <v>44263</v>
      </c>
      <c r="Q43" s="1">
        <v>24.137364509108721</v>
      </c>
      <c r="R43">
        <v>10</v>
      </c>
      <c r="S43" t="str" cm="1">
        <f t="array" ref="S43">_xlfn.IFS(R43=0,"None",R43&lt;3,"Low",R43&lt;6,"Medium",R43&lt;=10,"High")</f>
        <v>High</v>
      </c>
      <c r="T43" t="str" cm="1">
        <f t="array" ref="T43">_xlfn.IFS(M43&lt;=20,"Low",M43&lt;=50,"Medium",M43&lt;=90,"High")</f>
        <v>Medium</v>
      </c>
      <c r="U43" s="33">
        <f>Datos_Limpios[[#This Row],[Number of Complaints or Support]]/Datos_Limpios[[#This Row],[Account Length (in months)]]</f>
        <v>10</v>
      </c>
      <c r="V43" t="str" cm="1">
        <f t="array" ref="V43">_xlfn.IFS(H43&lt;30,"Under 30",H43&lt;66,"Middle Age",H43&gt;=66,"Senior")</f>
        <v>Middle Age</v>
      </c>
      <c r="W43" t="s">
        <v>6824</v>
      </c>
    </row>
    <row r="44" spans="1:23" x14ac:dyDescent="0.3">
      <c r="A44" t="s">
        <v>100</v>
      </c>
      <c r="B44" t="s">
        <v>17</v>
      </c>
      <c r="C44">
        <v>67</v>
      </c>
      <c r="D44">
        <v>0</v>
      </c>
      <c r="E44" t="s">
        <v>23</v>
      </c>
      <c r="F44" t="s">
        <v>101</v>
      </c>
      <c r="G44" t="s">
        <v>19</v>
      </c>
      <c r="H44">
        <v>48</v>
      </c>
      <c r="I44" t="s">
        <v>17</v>
      </c>
      <c r="J44">
        <v>0</v>
      </c>
      <c r="K44" t="s">
        <v>24</v>
      </c>
      <c r="L44" t="s">
        <v>6791</v>
      </c>
      <c r="M44">
        <v>25</v>
      </c>
      <c r="P44" s="32">
        <v>44340</v>
      </c>
      <c r="Q44" s="1">
        <v>24.784854498441589</v>
      </c>
      <c r="R44">
        <v>0</v>
      </c>
      <c r="S44" t="str" cm="1">
        <f t="array" ref="S44">_xlfn.IFS(R44=0,"None",R44&lt;3,"Low",R44&lt;6,"Medium",R44&lt;=10,"High")</f>
        <v>None</v>
      </c>
      <c r="T44" t="str" cm="1">
        <f t="array" ref="T44">_xlfn.IFS(M44&lt;=20,"Low",M44&lt;=50,"Medium",M44&lt;=90,"High")</f>
        <v>Medium</v>
      </c>
      <c r="U44" s="33">
        <f>Datos_Limpios[[#This Row],[Number of Complaints or Support]]/Datos_Limpios[[#This Row],[Account Length (in months)]]</f>
        <v>0</v>
      </c>
      <c r="V44" t="str" cm="1">
        <f t="array" ref="V44">_xlfn.IFS(H44&lt;30,"Under 30",H44&lt;66,"Middle Age",H44&gt;=66,"Senior")</f>
        <v>Middle Age</v>
      </c>
      <c r="W44" t="s">
        <v>6826</v>
      </c>
    </row>
    <row r="45" spans="1:23" x14ac:dyDescent="0.3">
      <c r="A45" t="s">
        <v>102</v>
      </c>
      <c r="B45" t="s">
        <v>17</v>
      </c>
      <c r="C45">
        <v>1</v>
      </c>
      <c r="D45">
        <v>0</v>
      </c>
      <c r="E45" t="s">
        <v>17</v>
      </c>
      <c r="F45" t="s">
        <v>103</v>
      </c>
      <c r="G45" t="s">
        <v>19</v>
      </c>
      <c r="H45">
        <v>66</v>
      </c>
      <c r="I45" t="s">
        <v>17</v>
      </c>
      <c r="J45">
        <v>0</v>
      </c>
      <c r="K45" t="s">
        <v>32</v>
      </c>
      <c r="L45" t="s">
        <v>6792</v>
      </c>
      <c r="M45">
        <v>34</v>
      </c>
      <c r="P45" s="32">
        <v>44254</v>
      </c>
      <c r="Q45" s="1">
        <v>32.357068119608748</v>
      </c>
      <c r="R45">
        <v>1</v>
      </c>
      <c r="S45" t="str" cm="1">
        <f t="array" ref="S45">_xlfn.IFS(R45=0,"None",R45&lt;3,"Low",R45&lt;6,"Medium",R45&lt;=10,"High")</f>
        <v>Low</v>
      </c>
      <c r="T45" t="str" cm="1">
        <f t="array" ref="T45">_xlfn.IFS(M45&lt;=20,"Low",M45&lt;=50,"Medium",M45&lt;=90,"High")</f>
        <v>Medium</v>
      </c>
      <c r="U45" s="33">
        <f>Datos_Limpios[[#This Row],[Number of Complaints or Support]]/Datos_Limpios[[#This Row],[Account Length (in months)]]</f>
        <v>1</v>
      </c>
      <c r="V45" t="str" cm="1">
        <f t="array" ref="V45">_xlfn.IFS(H45&lt;30,"Under 30",H45&lt;66,"Middle Age",H45&gt;=66,"Senior")</f>
        <v>Senior</v>
      </c>
      <c r="W45" t="s">
        <v>6823</v>
      </c>
    </row>
    <row r="46" spans="1:23" x14ac:dyDescent="0.3">
      <c r="A46" t="s">
        <v>104</v>
      </c>
      <c r="B46" t="s">
        <v>23</v>
      </c>
      <c r="C46">
        <v>33</v>
      </c>
      <c r="D46">
        <v>5</v>
      </c>
      <c r="E46" t="s">
        <v>17</v>
      </c>
      <c r="F46" t="s">
        <v>86</v>
      </c>
      <c r="G46" t="s">
        <v>19</v>
      </c>
      <c r="H46">
        <v>67</v>
      </c>
      <c r="I46" t="s">
        <v>17</v>
      </c>
      <c r="J46">
        <v>0</v>
      </c>
      <c r="K46" t="s">
        <v>20</v>
      </c>
      <c r="L46" t="s">
        <v>6792</v>
      </c>
      <c r="M46">
        <v>62</v>
      </c>
      <c r="N46" t="s">
        <v>50</v>
      </c>
      <c r="O46" t="s">
        <v>105</v>
      </c>
      <c r="P46" s="32">
        <v>44368</v>
      </c>
      <c r="Q46" s="1">
        <v>71.704262874618308</v>
      </c>
      <c r="R46">
        <v>5</v>
      </c>
      <c r="S46" t="str" cm="1">
        <f t="array" ref="S46">_xlfn.IFS(R46=0,"None",R46&lt;3,"Low",R46&lt;6,"Medium",R46&lt;=10,"High")</f>
        <v>Medium</v>
      </c>
      <c r="T46" t="str" cm="1">
        <f t="array" ref="T46">_xlfn.IFS(M46&lt;=20,"Low",M46&lt;=50,"Medium",M46&lt;=90,"High")</f>
        <v>High</v>
      </c>
      <c r="U46" s="33">
        <f>Datos_Limpios[[#This Row],[Number of Complaints or Support]]/Datos_Limpios[[#This Row],[Account Length (in months)]]</f>
        <v>0.15151515151515152</v>
      </c>
      <c r="V46" t="str" cm="1">
        <f t="array" ref="V46">_xlfn.IFS(H46&lt;30,"Under 30",H46&lt;66,"Middle Age",H46&gt;=66,"Senior")</f>
        <v>Senior</v>
      </c>
      <c r="W46" t="s">
        <v>6824</v>
      </c>
    </row>
    <row r="47" spans="1:23" x14ac:dyDescent="0.3">
      <c r="A47" t="s">
        <v>106</v>
      </c>
      <c r="B47" t="s">
        <v>23</v>
      </c>
      <c r="C47">
        <v>11</v>
      </c>
      <c r="D47">
        <v>1</v>
      </c>
      <c r="E47" t="s">
        <v>23</v>
      </c>
      <c r="F47" t="s">
        <v>107</v>
      </c>
      <c r="G47" t="s">
        <v>19</v>
      </c>
      <c r="H47">
        <v>44</v>
      </c>
      <c r="I47" t="s">
        <v>17</v>
      </c>
      <c r="J47">
        <v>0</v>
      </c>
      <c r="K47" t="s">
        <v>20</v>
      </c>
      <c r="L47" t="s">
        <v>6792</v>
      </c>
      <c r="M47">
        <v>24</v>
      </c>
      <c r="N47" t="s">
        <v>27</v>
      </c>
      <c r="O47" t="s">
        <v>108</v>
      </c>
      <c r="P47" s="32">
        <v>44629</v>
      </c>
      <c r="Q47" s="1">
        <v>21.586051978125099</v>
      </c>
      <c r="R47">
        <v>5</v>
      </c>
      <c r="S47" t="str" cm="1">
        <f t="array" ref="S47">_xlfn.IFS(R47=0,"None",R47&lt;3,"Low",R47&lt;6,"Medium",R47&lt;=10,"High")</f>
        <v>Medium</v>
      </c>
      <c r="T47" t="str" cm="1">
        <f t="array" ref="T47">_xlfn.IFS(M47&lt;=20,"Low",M47&lt;=50,"Medium",M47&lt;=90,"High")</f>
        <v>Medium</v>
      </c>
      <c r="U47" s="33">
        <f>Datos_Limpios[[#This Row],[Number of Complaints or Support]]/Datos_Limpios[[#This Row],[Account Length (in months)]]</f>
        <v>0.45454545454545453</v>
      </c>
      <c r="V47" t="str" cm="1">
        <f t="array" ref="V47">_xlfn.IFS(H47&lt;30,"Under 30",H47&lt;66,"Middle Age",H47&gt;=66,"Senior")</f>
        <v>Middle Age</v>
      </c>
      <c r="W47" t="s">
        <v>6825</v>
      </c>
    </row>
    <row r="48" spans="1:23" x14ac:dyDescent="0.3">
      <c r="A48" t="s">
        <v>109</v>
      </c>
      <c r="B48" t="s">
        <v>17</v>
      </c>
      <c r="C48">
        <v>22</v>
      </c>
      <c r="D48">
        <v>0</v>
      </c>
      <c r="E48" t="s">
        <v>17</v>
      </c>
      <c r="F48" t="s">
        <v>73</v>
      </c>
      <c r="G48" t="s">
        <v>6790</v>
      </c>
      <c r="H48">
        <v>66</v>
      </c>
      <c r="I48" t="s">
        <v>23</v>
      </c>
      <c r="J48">
        <v>5</v>
      </c>
      <c r="K48" t="s">
        <v>32</v>
      </c>
      <c r="L48" t="s">
        <v>6791</v>
      </c>
      <c r="M48">
        <v>10</v>
      </c>
      <c r="P48" s="32">
        <v>44585</v>
      </c>
      <c r="Q48" s="1">
        <v>11.573817483244451</v>
      </c>
      <c r="R48">
        <v>9</v>
      </c>
      <c r="S48" t="str" cm="1">
        <f t="array" ref="S48">_xlfn.IFS(R48=0,"None",R48&lt;3,"Low",R48&lt;6,"Medium",R48&lt;=10,"High")</f>
        <v>High</v>
      </c>
      <c r="T48" t="str" cm="1">
        <f t="array" ref="T48">_xlfn.IFS(M48&lt;=20,"Low",M48&lt;=50,"Medium",M48&lt;=90,"High")</f>
        <v>Low</v>
      </c>
      <c r="U48" s="33">
        <f>Datos_Limpios[[#This Row],[Number of Complaints or Support]]/Datos_Limpios[[#This Row],[Account Length (in months)]]</f>
        <v>0.40909090909090912</v>
      </c>
      <c r="V48" t="str" cm="1">
        <f t="array" ref="V48">_xlfn.IFS(H48&lt;30,"Under 30",H48&lt;66,"Middle Age",H48&gt;=66,"Senior")</f>
        <v>Senior</v>
      </c>
      <c r="W48" t="s">
        <v>6824</v>
      </c>
    </row>
    <row r="49" spans="1:23" x14ac:dyDescent="0.3">
      <c r="A49" t="s">
        <v>110</v>
      </c>
      <c r="B49" t="s">
        <v>23</v>
      </c>
      <c r="C49">
        <v>1</v>
      </c>
      <c r="D49">
        <v>3</v>
      </c>
      <c r="E49" t="s">
        <v>23</v>
      </c>
      <c r="F49" t="s">
        <v>103</v>
      </c>
      <c r="G49" t="s">
        <v>6790</v>
      </c>
      <c r="H49">
        <v>22</v>
      </c>
      <c r="I49" t="s">
        <v>17</v>
      </c>
      <c r="J49">
        <v>0</v>
      </c>
      <c r="K49" t="s">
        <v>20</v>
      </c>
      <c r="L49" t="s">
        <v>6792</v>
      </c>
      <c r="M49">
        <v>32</v>
      </c>
      <c r="N49" t="s">
        <v>50</v>
      </c>
      <c r="O49" t="s">
        <v>105</v>
      </c>
      <c r="P49" s="32">
        <v>43855</v>
      </c>
      <c r="Q49" s="1">
        <v>32.822812821487879</v>
      </c>
      <c r="R49">
        <v>6</v>
      </c>
      <c r="S49" t="str" cm="1">
        <f t="array" ref="S49">_xlfn.IFS(R49=0,"None",R49&lt;3,"Low",R49&lt;6,"Medium",R49&lt;=10,"High")</f>
        <v>High</v>
      </c>
      <c r="T49" t="str" cm="1">
        <f t="array" ref="T49">_xlfn.IFS(M49&lt;=20,"Low",M49&lt;=50,"Medium",M49&lt;=90,"High")</f>
        <v>Medium</v>
      </c>
      <c r="U49" s="33">
        <f>Datos_Limpios[[#This Row],[Number of Complaints or Support]]/Datos_Limpios[[#This Row],[Account Length (in months)]]</f>
        <v>6</v>
      </c>
      <c r="V49" t="str" cm="1">
        <f t="array" ref="V49">_xlfn.IFS(H49&lt;30,"Under 30",H49&lt;66,"Middle Age",H49&gt;=66,"Senior")</f>
        <v>Under 30</v>
      </c>
      <c r="W49" t="s">
        <v>6823</v>
      </c>
    </row>
    <row r="50" spans="1:23" x14ac:dyDescent="0.3">
      <c r="A50" t="s">
        <v>111</v>
      </c>
      <c r="B50" t="s">
        <v>17</v>
      </c>
      <c r="C50">
        <v>37</v>
      </c>
      <c r="D50">
        <v>1</v>
      </c>
      <c r="E50" t="s">
        <v>23</v>
      </c>
      <c r="F50" t="s">
        <v>112</v>
      </c>
      <c r="G50" t="s">
        <v>19</v>
      </c>
      <c r="H50">
        <v>44</v>
      </c>
      <c r="I50" t="s">
        <v>17</v>
      </c>
      <c r="J50">
        <v>0</v>
      </c>
      <c r="K50" t="s">
        <v>24</v>
      </c>
      <c r="L50" t="s">
        <v>6791</v>
      </c>
      <c r="M50">
        <v>42</v>
      </c>
      <c r="P50" s="32">
        <v>44054</v>
      </c>
      <c r="Q50" s="1">
        <v>43.751490643201507</v>
      </c>
      <c r="R50">
        <v>5</v>
      </c>
      <c r="S50" t="str" cm="1">
        <f t="array" ref="S50">_xlfn.IFS(R50=0,"None",R50&lt;3,"Low",R50&lt;6,"Medium",R50&lt;=10,"High")</f>
        <v>Medium</v>
      </c>
      <c r="T50" t="str" cm="1">
        <f t="array" ref="T50">_xlfn.IFS(M50&lt;=20,"Low",M50&lt;=50,"Medium",M50&lt;=90,"High")</f>
        <v>Medium</v>
      </c>
      <c r="U50" s="33">
        <f>Datos_Limpios[[#This Row],[Number of Complaints or Support]]/Datos_Limpios[[#This Row],[Account Length (in months)]]</f>
        <v>0.13513513513513514</v>
      </c>
      <c r="V50" t="str" cm="1">
        <f t="array" ref="V50">_xlfn.IFS(H50&lt;30,"Under 30",H50&lt;66,"Middle Age",H50&gt;=66,"Senior")</f>
        <v>Middle Age</v>
      </c>
      <c r="W50" t="s">
        <v>6823</v>
      </c>
    </row>
    <row r="51" spans="1:23" x14ac:dyDescent="0.3">
      <c r="A51" t="s">
        <v>113</v>
      </c>
      <c r="B51" t="s">
        <v>17</v>
      </c>
      <c r="C51">
        <v>1</v>
      </c>
      <c r="D51">
        <v>0</v>
      </c>
      <c r="E51" t="s">
        <v>17</v>
      </c>
      <c r="F51" t="s">
        <v>79</v>
      </c>
      <c r="G51" t="s">
        <v>6790</v>
      </c>
      <c r="H51">
        <v>40</v>
      </c>
      <c r="I51" t="s">
        <v>17</v>
      </c>
      <c r="J51">
        <v>0</v>
      </c>
      <c r="K51" t="s">
        <v>20</v>
      </c>
      <c r="L51" t="s">
        <v>6792</v>
      </c>
      <c r="M51">
        <v>25</v>
      </c>
      <c r="P51" s="32">
        <v>44212</v>
      </c>
      <c r="Q51" s="1">
        <v>24.333014465285771</v>
      </c>
      <c r="R51">
        <v>8</v>
      </c>
      <c r="S51" t="str" cm="1">
        <f t="array" ref="S51">_xlfn.IFS(R51=0,"None",R51&lt;3,"Low",R51&lt;6,"Medium",R51&lt;=10,"High")</f>
        <v>High</v>
      </c>
      <c r="T51" t="str" cm="1">
        <f t="array" ref="T51">_xlfn.IFS(M51&lt;=20,"Low",M51&lt;=50,"Medium",M51&lt;=90,"High")</f>
        <v>Medium</v>
      </c>
      <c r="U51" s="33">
        <f>Datos_Limpios[[#This Row],[Number of Complaints or Support]]/Datos_Limpios[[#This Row],[Account Length (in months)]]</f>
        <v>8</v>
      </c>
      <c r="V51" t="str" cm="1">
        <f t="array" ref="V51">_xlfn.IFS(H51&lt;30,"Under 30",H51&lt;66,"Middle Age",H51&gt;=66,"Senior")</f>
        <v>Middle Age</v>
      </c>
      <c r="W51" t="s">
        <v>6826</v>
      </c>
    </row>
    <row r="52" spans="1:23" x14ac:dyDescent="0.3">
      <c r="A52" t="s">
        <v>114</v>
      </c>
      <c r="B52" t="s">
        <v>23</v>
      </c>
      <c r="C52">
        <v>26</v>
      </c>
      <c r="D52">
        <v>1</v>
      </c>
      <c r="E52" t="s">
        <v>23</v>
      </c>
      <c r="F52" t="s">
        <v>115</v>
      </c>
      <c r="G52" t="s">
        <v>19</v>
      </c>
      <c r="H52">
        <v>27</v>
      </c>
      <c r="I52" t="s">
        <v>17</v>
      </c>
      <c r="J52">
        <v>0</v>
      </c>
      <c r="K52" t="s">
        <v>20</v>
      </c>
      <c r="L52" t="s">
        <v>6791</v>
      </c>
      <c r="N52" t="s">
        <v>59</v>
      </c>
      <c r="O52" t="s">
        <v>116</v>
      </c>
      <c r="P52" s="32">
        <v>44913</v>
      </c>
      <c r="Q52" s="1">
        <v>29.528241544872131</v>
      </c>
      <c r="R52">
        <v>5</v>
      </c>
      <c r="S52" t="str" cm="1">
        <f t="array" ref="S52">_xlfn.IFS(R52=0,"None",R52&lt;3,"Low",R52&lt;6,"Medium",R52&lt;=10,"High")</f>
        <v>Medium</v>
      </c>
      <c r="T52" t="str" cm="1">
        <f t="array" ref="T52">_xlfn.IFS(M52&lt;=20,"Low",M52&lt;=50,"Medium",M52&lt;=90,"High")</f>
        <v>Low</v>
      </c>
      <c r="U52" s="33">
        <f>Datos_Limpios[[#This Row],[Number of Complaints or Support]]/Datos_Limpios[[#This Row],[Account Length (in months)]]</f>
        <v>0.19230769230769232</v>
      </c>
      <c r="V52" t="str" cm="1">
        <f t="array" ref="V52">_xlfn.IFS(H52&lt;30,"Under 30",H52&lt;66,"Middle Age",H52&gt;=66,"Senior")</f>
        <v>Under 30</v>
      </c>
      <c r="W52" t="s">
        <v>6825</v>
      </c>
    </row>
    <row r="53" spans="1:23" x14ac:dyDescent="0.3">
      <c r="A53" t="s">
        <v>117</v>
      </c>
      <c r="B53" t="s">
        <v>17</v>
      </c>
      <c r="C53">
        <v>21</v>
      </c>
      <c r="D53">
        <v>0</v>
      </c>
      <c r="E53" t="s">
        <v>23</v>
      </c>
      <c r="F53" t="s">
        <v>40</v>
      </c>
      <c r="G53" t="s">
        <v>19</v>
      </c>
      <c r="H53">
        <v>67</v>
      </c>
      <c r="I53" t="s">
        <v>23</v>
      </c>
      <c r="J53">
        <v>2</v>
      </c>
      <c r="K53" t="s">
        <v>24</v>
      </c>
      <c r="L53" t="s">
        <v>6791</v>
      </c>
      <c r="P53" s="32">
        <v>44873</v>
      </c>
      <c r="Q53" s="1">
        <v>27.07868178814233</v>
      </c>
      <c r="R53">
        <v>7</v>
      </c>
      <c r="S53" t="str" cm="1">
        <f t="array" ref="S53">_xlfn.IFS(R53=0,"None",R53&lt;3,"Low",R53&lt;6,"Medium",R53&lt;=10,"High")</f>
        <v>High</v>
      </c>
      <c r="T53" t="str" cm="1">
        <f t="array" ref="T53">_xlfn.IFS(M53&lt;=20,"Low",M53&lt;=50,"Medium",M53&lt;=90,"High")</f>
        <v>Low</v>
      </c>
      <c r="U53" s="33">
        <f>Datos_Limpios[[#This Row],[Number of Complaints or Support]]/Datos_Limpios[[#This Row],[Account Length (in months)]]</f>
        <v>0.33333333333333331</v>
      </c>
      <c r="V53" t="str" cm="1">
        <f t="array" ref="V53">_xlfn.IFS(H53&lt;30,"Under 30",H53&lt;66,"Middle Age",H53&gt;=66,"Senior")</f>
        <v>Senior</v>
      </c>
      <c r="W53" t="s">
        <v>6823</v>
      </c>
    </row>
    <row r="54" spans="1:23" x14ac:dyDescent="0.3">
      <c r="A54" t="s">
        <v>118</v>
      </c>
      <c r="B54" t="s">
        <v>17</v>
      </c>
      <c r="C54">
        <v>23</v>
      </c>
      <c r="D54">
        <v>0</v>
      </c>
      <c r="E54" t="s">
        <v>23</v>
      </c>
      <c r="F54" t="s">
        <v>52</v>
      </c>
      <c r="G54" t="s">
        <v>19</v>
      </c>
      <c r="H54">
        <v>68</v>
      </c>
      <c r="I54" t="s">
        <v>17</v>
      </c>
      <c r="J54">
        <v>0</v>
      </c>
      <c r="K54" t="s">
        <v>24</v>
      </c>
      <c r="L54" t="s">
        <v>6791</v>
      </c>
      <c r="P54" s="32">
        <v>44820</v>
      </c>
      <c r="Q54" s="1">
        <v>41.97255993420427</v>
      </c>
      <c r="R54">
        <v>1</v>
      </c>
      <c r="S54" t="str" cm="1">
        <f t="array" ref="S54">_xlfn.IFS(R54=0,"None",R54&lt;3,"Low",R54&lt;6,"Medium",R54&lt;=10,"High")</f>
        <v>Low</v>
      </c>
      <c r="T54" t="str" cm="1">
        <f t="array" ref="T54">_xlfn.IFS(M54&lt;=20,"Low",M54&lt;=50,"Medium",M54&lt;=90,"High")</f>
        <v>Low</v>
      </c>
      <c r="U54" s="33">
        <f>Datos_Limpios[[#This Row],[Number of Complaints or Support]]/Datos_Limpios[[#This Row],[Account Length (in months)]]</f>
        <v>4.3478260869565216E-2</v>
      </c>
      <c r="V54" t="str" cm="1">
        <f t="array" ref="V54">_xlfn.IFS(H54&lt;30,"Under 30",H54&lt;66,"Middle Age",H54&gt;=66,"Senior")</f>
        <v>Senior</v>
      </c>
      <c r="W54" t="s">
        <v>6824</v>
      </c>
    </row>
    <row r="55" spans="1:23" x14ac:dyDescent="0.3">
      <c r="A55" t="s">
        <v>119</v>
      </c>
      <c r="B55" t="s">
        <v>17</v>
      </c>
      <c r="C55">
        <v>66</v>
      </c>
      <c r="D55">
        <v>0</v>
      </c>
      <c r="E55" t="s">
        <v>23</v>
      </c>
      <c r="F55" t="s">
        <v>38</v>
      </c>
      <c r="G55" t="s">
        <v>19</v>
      </c>
      <c r="H55">
        <v>80</v>
      </c>
      <c r="I55" t="s">
        <v>17</v>
      </c>
      <c r="J55">
        <v>0</v>
      </c>
      <c r="K55" t="s">
        <v>32</v>
      </c>
      <c r="L55" t="s">
        <v>6792</v>
      </c>
      <c r="P55" s="32">
        <v>44989</v>
      </c>
      <c r="Q55" s="1">
        <v>26.741617129223609</v>
      </c>
      <c r="R55">
        <v>1</v>
      </c>
      <c r="S55" t="str" cm="1">
        <f t="array" ref="S55">_xlfn.IFS(R55=0,"None",R55&lt;3,"Low",R55&lt;6,"Medium",R55&lt;=10,"High")</f>
        <v>Low</v>
      </c>
      <c r="T55" t="str" cm="1">
        <f t="array" ref="T55">_xlfn.IFS(M55&lt;=20,"Low",M55&lt;=50,"Medium",M55&lt;=90,"High")</f>
        <v>Low</v>
      </c>
      <c r="U55" s="33">
        <f>Datos_Limpios[[#This Row],[Number of Complaints or Support]]/Datos_Limpios[[#This Row],[Account Length (in months)]]</f>
        <v>1.5151515151515152E-2</v>
      </c>
      <c r="V55" t="str" cm="1">
        <f t="array" ref="V55">_xlfn.IFS(H55&lt;30,"Under 30",H55&lt;66,"Middle Age",H55&gt;=66,"Senior")</f>
        <v>Senior</v>
      </c>
      <c r="W55" t="s">
        <v>6825</v>
      </c>
    </row>
    <row r="56" spans="1:23" x14ac:dyDescent="0.3">
      <c r="A56" t="s">
        <v>120</v>
      </c>
      <c r="B56" t="s">
        <v>17</v>
      </c>
      <c r="C56">
        <v>6</v>
      </c>
      <c r="D56">
        <v>0</v>
      </c>
      <c r="E56" t="s">
        <v>17</v>
      </c>
      <c r="F56" t="s">
        <v>121</v>
      </c>
      <c r="G56" t="s">
        <v>19</v>
      </c>
      <c r="H56">
        <v>21</v>
      </c>
      <c r="I56" t="s">
        <v>17</v>
      </c>
      <c r="J56">
        <v>0</v>
      </c>
      <c r="K56" t="s">
        <v>32</v>
      </c>
      <c r="L56" t="s">
        <v>6794</v>
      </c>
      <c r="P56" s="32">
        <v>44694</v>
      </c>
      <c r="Q56" s="1">
        <v>24.534746531696051</v>
      </c>
      <c r="R56">
        <v>9</v>
      </c>
      <c r="S56" t="str" cm="1">
        <f t="array" ref="S56">_xlfn.IFS(R56=0,"None",R56&lt;3,"Low",R56&lt;6,"Medium",R56&lt;=10,"High")</f>
        <v>High</v>
      </c>
      <c r="T56" t="str" cm="1">
        <f t="array" ref="T56">_xlfn.IFS(M56&lt;=20,"Low",M56&lt;=50,"Medium",M56&lt;=90,"High")</f>
        <v>Low</v>
      </c>
      <c r="U56" s="33">
        <f>Datos_Limpios[[#This Row],[Number of Complaints or Support]]/Datos_Limpios[[#This Row],[Account Length (in months)]]</f>
        <v>1.5</v>
      </c>
      <c r="V56" t="str" cm="1">
        <f t="array" ref="V56">_xlfn.IFS(H56&lt;30,"Under 30",H56&lt;66,"Middle Age",H56&gt;=66,"Senior")</f>
        <v>Under 30</v>
      </c>
      <c r="W56" t="s">
        <v>6826</v>
      </c>
    </row>
    <row r="57" spans="1:23" x14ac:dyDescent="0.3">
      <c r="A57" t="s">
        <v>122</v>
      </c>
      <c r="B57" t="s">
        <v>17</v>
      </c>
      <c r="C57">
        <v>25</v>
      </c>
      <c r="D57">
        <v>0</v>
      </c>
      <c r="E57" t="s">
        <v>23</v>
      </c>
      <c r="F57" t="s">
        <v>123</v>
      </c>
      <c r="G57" t="s">
        <v>6790</v>
      </c>
      <c r="H57">
        <v>58</v>
      </c>
      <c r="I57" t="s">
        <v>17</v>
      </c>
      <c r="J57">
        <v>0</v>
      </c>
      <c r="K57" t="s">
        <v>20</v>
      </c>
      <c r="L57" t="s">
        <v>6792</v>
      </c>
      <c r="P57" s="32">
        <v>44897</v>
      </c>
      <c r="Q57" s="1">
        <v>20.59356739446751</v>
      </c>
      <c r="R57">
        <v>4</v>
      </c>
      <c r="S57" t="str" cm="1">
        <f t="array" ref="S57">_xlfn.IFS(R57=0,"None",R57&lt;3,"Low",R57&lt;6,"Medium",R57&lt;=10,"High")</f>
        <v>Medium</v>
      </c>
      <c r="T57" t="str" cm="1">
        <f t="array" ref="T57">_xlfn.IFS(M57&lt;=20,"Low",M57&lt;=50,"Medium",M57&lt;=90,"High")</f>
        <v>Low</v>
      </c>
      <c r="U57" s="33">
        <f>Datos_Limpios[[#This Row],[Number of Complaints or Support]]/Datos_Limpios[[#This Row],[Account Length (in months)]]</f>
        <v>0.16</v>
      </c>
      <c r="V57" t="str" cm="1">
        <f t="array" ref="V57">_xlfn.IFS(H57&lt;30,"Under 30",H57&lt;66,"Middle Age",H57&gt;=66,"Senior")</f>
        <v>Middle Age</v>
      </c>
      <c r="W57" t="s">
        <v>6824</v>
      </c>
    </row>
    <row r="58" spans="1:23" x14ac:dyDescent="0.3">
      <c r="A58" t="s">
        <v>124</v>
      </c>
      <c r="B58" t="s">
        <v>23</v>
      </c>
      <c r="C58">
        <v>1</v>
      </c>
      <c r="D58">
        <v>1</v>
      </c>
      <c r="E58" t="s">
        <v>23</v>
      </c>
      <c r="F58" t="s">
        <v>26</v>
      </c>
      <c r="G58" t="s">
        <v>6790</v>
      </c>
      <c r="H58">
        <v>62</v>
      </c>
      <c r="I58" t="s">
        <v>17</v>
      </c>
      <c r="J58">
        <v>0</v>
      </c>
      <c r="K58" t="s">
        <v>20</v>
      </c>
      <c r="L58" t="s">
        <v>6791</v>
      </c>
      <c r="N58" t="s">
        <v>27</v>
      </c>
      <c r="O58" t="s">
        <v>125</v>
      </c>
      <c r="P58" s="32">
        <v>44184</v>
      </c>
      <c r="Q58" s="1">
        <v>51.284983787061087</v>
      </c>
      <c r="R58">
        <v>4</v>
      </c>
      <c r="S58" t="str" cm="1">
        <f t="array" ref="S58">_xlfn.IFS(R58=0,"None",R58&lt;3,"Low",R58&lt;6,"Medium",R58&lt;=10,"High")</f>
        <v>Medium</v>
      </c>
      <c r="T58" t="str" cm="1">
        <f t="array" ref="T58">_xlfn.IFS(M58&lt;=20,"Low",M58&lt;=50,"Medium",M58&lt;=90,"High")</f>
        <v>Low</v>
      </c>
      <c r="U58" s="33">
        <f>Datos_Limpios[[#This Row],[Number of Complaints or Support]]/Datos_Limpios[[#This Row],[Account Length (in months)]]</f>
        <v>4</v>
      </c>
      <c r="V58" t="str" cm="1">
        <f t="array" ref="V58">_xlfn.IFS(H58&lt;30,"Under 30",H58&lt;66,"Middle Age",H58&gt;=66,"Senior")</f>
        <v>Middle Age</v>
      </c>
      <c r="W58" t="s">
        <v>6824</v>
      </c>
    </row>
    <row r="59" spans="1:23" x14ac:dyDescent="0.3">
      <c r="A59" t="s">
        <v>126</v>
      </c>
      <c r="B59" t="s">
        <v>23</v>
      </c>
      <c r="C59">
        <v>4</v>
      </c>
      <c r="D59">
        <v>2</v>
      </c>
      <c r="E59" t="s">
        <v>23</v>
      </c>
      <c r="F59" t="s">
        <v>36</v>
      </c>
      <c r="G59" t="s">
        <v>6790</v>
      </c>
      <c r="H59">
        <v>58</v>
      </c>
      <c r="I59" t="s">
        <v>17</v>
      </c>
      <c r="J59">
        <v>0</v>
      </c>
      <c r="K59" t="s">
        <v>20</v>
      </c>
      <c r="L59" t="s">
        <v>6792</v>
      </c>
      <c r="N59" t="s">
        <v>50</v>
      </c>
      <c r="O59" t="s">
        <v>105</v>
      </c>
      <c r="P59" s="32">
        <v>45210</v>
      </c>
      <c r="Q59" s="1">
        <v>44.533025863442241</v>
      </c>
      <c r="R59">
        <v>8</v>
      </c>
      <c r="S59" t="str" cm="1">
        <f t="array" ref="S59">_xlfn.IFS(R59=0,"None",R59&lt;3,"Low",R59&lt;6,"Medium",R59&lt;=10,"High")</f>
        <v>High</v>
      </c>
      <c r="T59" t="str" cm="1">
        <f t="array" ref="T59">_xlfn.IFS(M59&lt;=20,"Low",M59&lt;=50,"Medium",M59&lt;=90,"High")</f>
        <v>Low</v>
      </c>
      <c r="U59" s="33">
        <f>Datos_Limpios[[#This Row],[Number of Complaints or Support]]/Datos_Limpios[[#This Row],[Account Length (in months)]]</f>
        <v>2</v>
      </c>
      <c r="V59" t="str" cm="1">
        <f t="array" ref="V59">_xlfn.IFS(H59&lt;30,"Under 30",H59&lt;66,"Middle Age",H59&gt;=66,"Senior")</f>
        <v>Middle Age</v>
      </c>
      <c r="W59" t="s">
        <v>6824</v>
      </c>
    </row>
    <row r="60" spans="1:23" x14ac:dyDescent="0.3">
      <c r="A60" t="s">
        <v>127</v>
      </c>
      <c r="B60" t="s">
        <v>17</v>
      </c>
      <c r="C60">
        <v>52</v>
      </c>
      <c r="D60">
        <v>0</v>
      </c>
      <c r="E60" t="s">
        <v>17</v>
      </c>
      <c r="F60" t="s">
        <v>128</v>
      </c>
      <c r="G60" t="s">
        <v>19</v>
      </c>
      <c r="H60">
        <v>84</v>
      </c>
      <c r="I60" t="s">
        <v>17</v>
      </c>
      <c r="J60">
        <v>0</v>
      </c>
      <c r="K60" t="s">
        <v>24</v>
      </c>
      <c r="L60" t="s">
        <v>6792</v>
      </c>
      <c r="P60" s="32">
        <v>44208</v>
      </c>
      <c r="Q60" s="1">
        <v>13.07916528710815</v>
      </c>
      <c r="R60">
        <v>6</v>
      </c>
      <c r="S60" t="str" cm="1">
        <f t="array" ref="S60">_xlfn.IFS(R60=0,"None",R60&lt;3,"Low",R60&lt;6,"Medium",R60&lt;=10,"High")</f>
        <v>High</v>
      </c>
      <c r="T60" t="str" cm="1">
        <f t="array" ref="T60">_xlfn.IFS(M60&lt;=20,"Low",M60&lt;=50,"Medium",M60&lt;=90,"High")</f>
        <v>Low</v>
      </c>
      <c r="U60" s="33">
        <f>Datos_Limpios[[#This Row],[Number of Complaints or Support]]/Datos_Limpios[[#This Row],[Account Length (in months)]]</f>
        <v>0.11538461538461539</v>
      </c>
      <c r="V60" t="str" cm="1">
        <f t="array" ref="V60">_xlfn.IFS(H60&lt;30,"Under 30",H60&lt;66,"Middle Age",H60&gt;=66,"Senior")</f>
        <v>Senior</v>
      </c>
      <c r="W60" t="s">
        <v>6826</v>
      </c>
    </row>
    <row r="61" spans="1:23" x14ac:dyDescent="0.3">
      <c r="A61" t="s">
        <v>129</v>
      </c>
      <c r="B61" t="s">
        <v>17</v>
      </c>
      <c r="C61">
        <v>7</v>
      </c>
      <c r="D61">
        <v>2</v>
      </c>
      <c r="E61" t="s">
        <v>23</v>
      </c>
      <c r="F61" t="s">
        <v>130</v>
      </c>
      <c r="G61" t="s">
        <v>19</v>
      </c>
      <c r="H61">
        <v>25</v>
      </c>
      <c r="I61" t="s">
        <v>17</v>
      </c>
      <c r="J61">
        <v>0</v>
      </c>
      <c r="K61" t="s">
        <v>20</v>
      </c>
      <c r="L61" t="s">
        <v>6791</v>
      </c>
      <c r="P61" s="32">
        <v>44931</v>
      </c>
      <c r="Q61" s="1">
        <v>19.20627152616057</v>
      </c>
      <c r="R61">
        <v>10</v>
      </c>
      <c r="S61" t="str" cm="1">
        <f t="array" ref="S61">_xlfn.IFS(R61=0,"None",R61&lt;3,"Low",R61&lt;6,"Medium",R61&lt;=10,"High")</f>
        <v>High</v>
      </c>
      <c r="T61" t="str" cm="1">
        <f t="array" ref="T61">_xlfn.IFS(M61&lt;=20,"Low",M61&lt;=50,"Medium",M61&lt;=90,"High")</f>
        <v>Low</v>
      </c>
      <c r="U61" s="33">
        <f>Datos_Limpios[[#This Row],[Number of Complaints or Support]]/Datos_Limpios[[#This Row],[Account Length (in months)]]</f>
        <v>1.4285714285714286</v>
      </c>
      <c r="V61" t="str" cm="1">
        <f t="array" ref="V61">_xlfn.IFS(H61&lt;30,"Under 30",H61&lt;66,"Middle Age",H61&gt;=66,"Senior")</f>
        <v>Under 30</v>
      </c>
      <c r="W61" t="s">
        <v>6825</v>
      </c>
    </row>
    <row r="62" spans="1:23" x14ac:dyDescent="0.3">
      <c r="A62" t="s">
        <v>131</v>
      </c>
      <c r="B62" t="s">
        <v>23</v>
      </c>
      <c r="C62">
        <v>16</v>
      </c>
      <c r="D62">
        <v>3</v>
      </c>
      <c r="E62" t="s">
        <v>23</v>
      </c>
      <c r="F62" t="s">
        <v>49</v>
      </c>
      <c r="G62" t="s">
        <v>19</v>
      </c>
      <c r="H62">
        <v>58</v>
      </c>
      <c r="I62" t="s">
        <v>17</v>
      </c>
      <c r="J62">
        <v>0</v>
      </c>
      <c r="K62" t="s">
        <v>20</v>
      </c>
      <c r="L62" t="s">
        <v>6794</v>
      </c>
      <c r="N62" t="s">
        <v>76</v>
      </c>
      <c r="O62" t="s">
        <v>77</v>
      </c>
      <c r="P62" s="32">
        <v>44170</v>
      </c>
      <c r="Q62" s="1">
        <v>23.260184807423439</v>
      </c>
      <c r="R62">
        <v>6</v>
      </c>
      <c r="S62" t="str" cm="1">
        <f t="array" ref="S62">_xlfn.IFS(R62=0,"None",R62&lt;3,"Low",R62&lt;6,"Medium",R62&lt;=10,"High")</f>
        <v>High</v>
      </c>
      <c r="T62" t="str" cm="1">
        <f t="array" ref="T62">_xlfn.IFS(M62&lt;=20,"Low",M62&lt;=50,"Medium",M62&lt;=90,"High")</f>
        <v>Low</v>
      </c>
      <c r="U62" s="33">
        <f>Datos_Limpios[[#This Row],[Number of Complaints or Support]]/Datos_Limpios[[#This Row],[Account Length (in months)]]</f>
        <v>0.375</v>
      </c>
      <c r="V62" t="str" cm="1">
        <f t="array" ref="V62">_xlfn.IFS(H62&lt;30,"Under 30",H62&lt;66,"Middle Age",H62&gt;=66,"Senior")</f>
        <v>Middle Age</v>
      </c>
      <c r="W62" t="s">
        <v>6825</v>
      </c>
    </row>
    <row r="63" spans="1:23" x14ac:dyDescent="0.3">
      <c r="A63" t="s">
        <v>132</v>
      </c>
      <c r="B63" t="s">
        <v>17</v>
      </c>
      <c r="C63">
        <v>34</v>
      </c>
      <c r="D63">
        <v>0</v>
      </c>
      <c r="E63" t="s">
        <v>17</v>
      </c>
      <c r="F63" t="s">
        <v>54</v>
      </c>
      <c r="G63" t="s">
        <v>6790</v>
      </c>
      <c r="H63">
        <v>21</v>
      </c>
      <c r="I63" t="s">
        <v>17</v>
      </c>
      <c r="J63">
        <v>0</v>
      </c>
      <c r="K63" t="s">
        <v>20</v>
      </c>
      <c r="L63" t="s">
        <v>6791</v>
      </c>
      <c r="P63" s="32">
        <v>44029</v>
      </c>
      <c r="Q63" s="1">
        <v>20.84945074254907</v>
      </c>
      <c r="R63">
        <v>9</v>
      </c>
      <c r="S63" t="str" cm="1">
        <f t="array" ref="S63">_xlfn.IFS(R63=0,"None",R63&lt;3,"Low",R63&lt;6,"Medium",R63&lt;=10,"High")</f>
        <v>High</v>
      </c>
      <c r="T63" t="str" cm="1">
        <f t="array" ref="T63">_xlfn.IFS(M63&lt;=20,"Low",M63&lt;=50,"Medium",M63&lt;=90,"High")</f>
        <v>Low</v>
      </c>
      <c r="U63" s="33">
        <f>Datos_Limpios[[#This Row],[Number of Complaints or Support]]/Datos_Limpios[[#This Row],[Account Length (in months)]]</f>
        <v>0.26470588235294118</v>
      </c>
      <c r="V63" t="str" cm="1">
        <f t="array" ref="V63">_xlfn.IFS(H63&lt;30,"Under 30",H63&lt;66,"Middle Age",H63&gt;=66,"Senior")</f>
        <v>Under 30</v>
      </c>
      <c r="W63" t="s">
        <v>6823</v>
      </c>
    </row>
    <row r="64" spans="1:23" x14ac:dyDescent="0.3">
      <c r="A64" t="s">
        <v>133</v>
      </c>
      <c r="B64" t="s">
        <v>17</v>
      </c>
      <c r="C64">
        <v>71</v>
      </c>
      <c r="D64">
        <v>0</v>
      </c>
      <c r="E64" t="s">
        <v>17</v>
      </c>
      <c r="F64" t="s">
        <v>42</v>
      </c>
      <c r="G64" t="s">
        <v>6790</v>
      </c>
      <c r="H64">
        <v>37</v>
      </c>
      <c r="I64" t="s">
        <v>17</v>
      </c>
      <c r="J64">
        <v>0</v>
      </c>
      <c r="K64" t="s">
        <v>32</v>
      </c>
      <c r="L64" t="s">
        <v>6792</v>
      </c>
      <c r="P64" s="32">
        <v>45100</v>
      </c>
      <c r="Q64" s="1">
        <v>46.699689833505829</v>
      </c>
      <c r="R64">
        <v>0</v>
      </c>
      <c r="S64" t="str" cm="1">
        <f t="array" ref="S64">_xlfn.IFS(R64=0,"None",R64&lt;3,"Low",R64&lt;6,"Medium",R64&lt;=10,"High")</f>
        <v>None</v>
      </c>
      <c r="T64" t="str" cm="1">
        <f t="array" ref="T64">_xlfn.IFS(M64&lt;=20,"Low",M64&lt;=50,"Medium",M64&lt;=90,"High")</f>
        <v>Low</v>
      </c>
      <c r="U64" s="33">
        <f>Datos_Limpios[[#This Row],[Number of Complaints or Support]]/Datos_Limpios[[#This Row],[Account Length (in months)]]</f>
        <v>0</v>
      </c>
      <c r="V64" t="str" cm="1">
        <f t="array" ref="V64">_xlfn.IFS(H64&lt;30,"Under 30",H64&lt;66,"Middle Age",H64&gt;=66,"Senior")</f>
        <v>Middle Age</v>
      </c>
      <c r="W64" t="s">
        <v>6823</v>
      </c>
    </row>
    <row r="65" spans="1:23" x14ac:dyDescent="0.3">
      <c r="A65" t="s">
        <v>134</v>
      </c>
      <c r="B65" t="s">
        <v>17</v>
      </c>
      <c r="C65">
        <v>72</v>
      </c>
      <c r="D65">
        <v>0</v>
      </c>
      <c r="E65" t="s">
        <v>23</v>
      </c>
      <c r="F65" t="s">
        <v>58</v>
      </c>
      <c r="G65" t="s">
        <v>6790</v>
      </c>
      <c r="H65">
        <v>53</v>
      </c>
      <c r="I65" t="s">
        <v>17</v>
      </c>
      <c r="J65">
        <v>0</v>
      </c>
      <c r="K65" t="s">
        <v>32</v>
      </c>
      <c r="L65" t="s">
        <v>6792</v>
      </c>
      <c r="P65" s="32">
        <v>43878</v>
      </c>
      <c r="Q65" s="1">
        <v>80.238842874520088</v>
      </c>
      <c r="R65">
        <v>1</v>
      </c>
      <c r="S65" t="str" cm="1">
        <f t="array" ref="S65">_xlfn.IFS(R65=0,"None",R65&lt;3,"Low",R65&lt;6,"Medium",R65&lt;=10,"High")</f>
        <v>Low</v>
      </c>
      <c r="T65" t="str" cm="1">
        <f t="array" ref="T65">_xlfn.IFS(M65&lt;=20,"Low",M65&lt;=50,"Medium",M65&lt;=90,"High")</f>
        <v>Low</v>
      </c>
      <c r="U65" s="33">
        <f>Datos_Limpios[[#This Row],[Number of Complaints or Support]]/Datos_Limpios[[#This Row],[Account Length (in months)]]</f>
        <v>1.3888888888888888E-2</v>
      </c>
      <c r="V65" t="str" cm="1">
        <f t="array" ref="V65">_xlfn.IFS(H65&lt;30,"Under 30",H65&lt;66,"Middle Age",H65&gt;=66,"Senior")</f>
        <v>Middle Age</v>
      </c>
      <c r="W65" t="s">
        <v>6825</v>
      </c>
    </row>
    <row r="66" spans="1:23" x14ac:dyDescent="0.3">
      <c r="A66" t="s">
        <v>135</v>
      </c>
      <c r="B66" t="s">
        <v>23</v>
      </c>
      <c r="C66">
        <v>43</v>
      </c>
      <c r="D66">
        <v>2</v>
      </c>
      <c r="E66" t="s">
        <v>23</v>
      </c>
      <c r="F66" t="s">
        <v>52</v>
      </c>
      <c r="G66" t="s">
        <v>6790</v>
      </c>
      <c r="H66">
        <v>50</v>
      </c>
      <c r="I66" t="s">
        <v>17</v>
      </c>
      <c r="J66">
        <v>0</v>
      </c>
      <c r="K66" t="s">
        <v>20</v>
      </c>
      <c r="L66" t="s">
        <v>6792</v>
      </c>
      <c r="N66" t="s">
        <v>76</v>
      </c>
      <c r="O66" t="s">
        <v>136</v>
      </c>
      <c r="P66" s="32">
        <v>44965</v>
      </c>
      <c r="Q66" s="1">
        <v>32.105179814702133</v>
      </c>
      <c r="R66">
        <v>10</v>
      </c>
      <c r="S66" t="str" cm="1">
        <f t="array" ref="S66">_xlfn.IFS(R66=0,"None",R66&lt;3,"Low",R66&lt;6,"Medium",R66&lt;=10,"High")</f>
        <v>High</v>
      </c>
      <c r="T66" t="str" cm="1">
        <f t="array" ref="T66">_xlfn.IFS(M66&lt;=20,"Low",M66&lt;=50,"Medium",M66&lt;=90,"High")</f>
        <v>Low</v>
      </c>
      <c r="U66" s="33">
        <f>Datos_Limpios[[#This Row],[Number of Complaints or Support]]/Datos_Limpios[[#This Row],[Account Length (in months)]]</f>
        <v>0.23255813953488372</v>
      </c>
      <c r="V66" t="str" cm="1">
        <f t="array" ref="V66">_xlfn.IFS(H66&lt;30,"Under 30",H66&lt;66,"Middle Age",H66&gt;=66,"Senior")</f>
        <v>Middle Age</v>
      </c>
      <c r="W66" t="s">
        <v>6824</v>
      </c>
    </row>
    <row r="67" spans="1:23" x14ac:dyDescent="0.3">
      <c r="A67" t="s">
        <v>137</v>
      </c>
      <c r="B67" t="s">
        <v>17</v>
      </c>
      <c r="C67">
        <v>63</v>
      </c>
      <c r="D67">
        <v>0</v>
      </c>
      <c r="E67" t="s">
        <v>17</v>
      </c>
      <c r="F67" t="s">
        <v>138</v>
      </c>
      <c r="G67" t="s">
        <v>6790</v>
      </c>
      <c r="H67">
        <v>40</v>
      </c>
      <c r="I67" t="s">
        <v>23</v>
      </c>
      <c r="J67">
        <v>4</v>
      </c>
      <c r="K67" t="s">
        <v>24</v>
      </c>
      <c r="L67" t="s">
        <v>6791</v>
      </c>
      <c r="M67">
        <v>12</v>
      </c>
      <c r="P67" s="32">
        <v>44131</v>
      </c>
      <c r="Q67" s="1">
        <v>12.84680660553826</v>
      </c>
      <c r="R67">
        <v>5</v>
      </c>
      <c r="S67" t="str" cm="1">
        <f t="array" ref="S67">_xlfn.IFS(R67=0,"None",R67&lt;3,"Low",R67&lt;6,"Medium",R67&lt;=10,"High")</f>
        <v>Medium</v>
      </c>
      <c r="T67" t="str" cm="1">
        <f t="array" ref="T67">_xlfn.IFS(M67&lt;=20,"Low",M67&lt;=50,"Medium",M67&lt;=90,"High")</f>
        <v>Low</v>
      </c>
      <c r="U67" s="33">
        <f>Datos_Limpios[[#This Row],[Number of Complaints or Support]]/Datos_Limpios[[#This Row],[Account Length (in months)]]</f>
        <v>7.9365079365079361E-2</v>
      </c>
      <c r="V67" t="str" cm="1">
        <f t="array" ref="V67">_xlfn.IFS(H67&lt;30,"Under 30",H67&lt;66,"Middle Age",H67&gt;=66,"Senior")</f>
        <v>Middle Age</v>
      </c>
      <c r="W67" t="s">
        <v>6824</v>
      </c>
    </row>
    <row r="68" spans="1:23" x14ac:dyDescent="0.3">
      <c r="A68" t="s">
        <v>139</v>
      </c>
      <c r="B68" t="s">
        <v>17</v>
      </c>
      <c r="C68">
        <v>71</v>
      </c>
      <c r="D68">
        <v>0</v>
      </c>
      <c r="E68" t="s">
        <v>17</v>
      </c>
      <c r="F68" t="s">
        <v>140</v>
      </c>
      <c r="G68" t="s">
        <v>19</v>
      </c>
      <c r="H68">
        <v>63</v>
      </c>
      <c r="I68" t="s">
        <v>17</v>
      </c>
      <c r="J68">
        <v>0</v>
      </c>
      <c r="K68" t="s">
        <v>24</v>
      </c>
      <c r="L68" t="s">
        <v>6792</v>
      </c>
      <c r="P68" s="32">
        <v>44123</v>
      </c>
      <c r="Q68" s="1">
        <v>54.81326538901741</v>
      </c>
      <c r="R68">
        <v>7</v>
      </c>
      <c r="S68" t="str" cm="1">
        <f t="array" ref="S68">_xlfn.IFS(R68=0,"None",R68&lt;3,"Low",R68&lt;6,"Medium",R68&lt;=10,"High")</f>
        <v>High</v>
      </c>
      <c r="T68" t="str" cm="1">
        <f t="array" ref="T68">_xlfn.IFS(M68&lt;=20,"Low",M68&lt;=50,"Medium",M68&lt;=90,"High")</f>
        <v>Low</v>
      </c>
      <c r="U68" s="33">
        <f>Datos_Limpios[[#This Row],[Number of Complaints or Support]]/Datos_Limpios[[#This Row],[Account Length (in months)]]</f>
        <v>9.8591549295774641E-2</v>
      </c>
      <c r="V68" t="str" cm="1">
        <f t="array" ref="V68">_xlfn.IFS(H68&lt;30,"Under 30",H68&lt;66,"Middle Age",H68&gt;=66,"Senior")</f>
        <v>Middle Age</v>
      </c>
      <c r="W68" t="s">
        <v>6826</v>
      </c>
    </row>
    <row r="69" spans="1:23" x14ac:dyDescent="0.3">
      <c r="A69" t="s">
        <v>141</v>
      </c>
      <c r="B69" t="s">
        <v>17</v>
      </c>
      <c r="C69">
        <v>70</v>
      </c>
      <c r="D69">
        <v>0</v>
      </c>
      <c r="E69" t="s">
        <v>17</v>
      </c>
      <c r="F69" t="s">
        <v>142</v>
      </c>
      <c r="G69" t="s">
        <v>19</v>
      </c>
      <c r="H69">
        <v>28</v>
      </c>
      <c r="I69" t="s">
        <v>23</v>
      </c>
      <c r="J69">
        <v>2</v>
      </c>
      <c r="K69" t="s">
        <v>32</v>
      </c>
      <c r="L69" t="s">
        <v>6792</v>
      </c>
      <c r="M69">
        <v>9</v>
      </c>
      <c r="P69" s="32">
        <v>44140</v>
      </c>
      <c r="Q69" s="1">
        <v>8.5988573491919453</v>
      </c>
      <c r="R69">
        <v>4</v>
      </c>
      <c r="S69" t="str" cm="1">
        <f t="array" ref="S69">_xlfn.IFS(R69=0,"None",R69&lt;3,"Low",R69&lt;6,"Medium",R69&lt;=10,"High")</f>
        <v>Medium</v>
      </c>
      <c r="T69" t="str" cm="1">
        <f t="array" ref="T69">_xlfn.IFS(M69&lt;=20,"Low",M69&lt;=50,"Medium",M69&lt;=90,"High")</f>
        <v>Low</v>
      </c>
      <c r="U69" s="33">
        <f>Datos_Limpios[[#This Row],[Number of Complaints or Support]]/Datos_Limpios[[#This Row],[Account Length (in months)]]</f>
        <v>5.7142857142857141E-2</v>
      </c>
      <c r="V69" t="str" cm="1">
        <f t="array" ref="V69">_xlfn.IFS(H69&lt;30,"Under 30",H69&lt;66,"Middle Age",H69&gt;=66,"Senior")</f>
        <v>Under 30</v>
      </c>
      <c r="W69" t="s">
        <v>6823</v>
      </c>
    </row>
    <row r="70" spans="1:23" x14ac:dyDescent="0.3">
      <c r="A70" t="s">
        <v>143</v>
      </c>
      <c r="B70" t="s">
        <v>17</v>
      </c>
      <c r="C70">
        <v>48</v>
      </c>
      <c r="D70">
        <v>2</v>
      </c>
      <c r="E70" t="s">
        <v>23</v>
      </c>
      <c r="F70" t="s">
        <v>63</v>
      </c>
      <c r="G70" t="s">
        <v>6790</v>
      </c>
      <c r="H70">
        <v>32</v>
      </c>
      <c r="I70" t="s">
        <v>17</v>
      </c>
      <c r="J70">
        <v>0</v>
      </c>
      <c r="K70" t="s">
        <v>32</v>
      </c>
      <c r="L70" t="s">
        <v>6792</v>
      </c>
      <c r="P70" s="32">
        <v>44614</v>
      </c>
      <c r="Q70" s="1">
        <v>37.579719335685184</v>
      </c>
      <c r="R70">
        <v>6</v>
      </c>
      <c r="S70" t="str" cm="1">
        <f t="array" ref="S70">_xlfn.IFS(R70=0,"None",R70&lt;3,"Low",R70&lt;6,"Medium",R70&lt;=10,"High")</f>
        <v>High</v>
      </c>
      <c r="T70" t="str" cm="1">
        <f t="array" ref="T70">_xlfn.IFS(M70&lt;=20,"Low",M70&lt;=50,"Medium",M70&lt;=90,"High")</f>
        <v>Low</v>
      </c>
      <c r="U70" s="33">
        <f>Datos_Limpios[[#This Row],[Number of Complaints or Support]]/Datos_Limpios[[#This Row],[Account Length (in months)]]</f>
        <v>0.125</v>
      </c>
      <c r="V70" t="str" cm="1">
        <f t="array" ref="V70">_xlfn.IFS(H70&lt;30,"Under 30",H70&lt;66,"Middle Age",H70&gt;=66,"Senior")</f>
        <v>Middle Age</v>
      </c>
      <c r="W70" t="s">
        <v>6825</v>
      </c>
    </row>
    <row r="71" spans="1:23" x14ac:dyDescent="0.3">
      <c r="A71" t="s">
        <v>144</v>
      </c>
      <c r="B71" t="s">
        <v>17</v>
      </c>
      <c r="C71">
        <v>29</v>
      </c>
      <c r="D71">
        <v>0</v>
      </c>
      <c r="E71" t="s">
        <v>23</v>
      </c>
      <c r="F71" t="s">
        <v>103</v>
      </c>
      <c r="G71" t="s">
        <v>6790</v>
      </c>
      <c r="H71">
        <v>67</v>
      </c>
      <c r="I71" t="s">
        <v>17</v>
      </c>
      <c r="J71">
        <v>0</v>
      </c>
      <c r="K71" t="s">
        <v>32</v>
      </c>
      <c r="L71" t="s">
        <v>6791</v>
      </c>
      <c r="P71" s="32">
        <v>44699</v>
      </c>
      <c r="Q71" s="1">
        <v>68.194342901991391</v>
      </c>
      <c r="R71">
        <v>7</v>
      </c>
      <c r="S71" t="str" cm="1">
        <f t="array" ref="S71">_xlfn.IFS(R71=0,"None",R71&lt;3,"Low",R71&lt;6,"Medium",R71&lt;=10,"High")</f>
        <v>High</v>
      </c>
      <c r="T71" t="str" cm="1">
        <f t="array" ref="T71">_xlfn.IFS(M71&lt;=20,"Low",M71&lt;=50,"Medium",M71&lt;=90,"High")</f>
        <v>Low</v>
      </c>
      <c r="U71" s="33">
        <f>Datos_Limpios[[#This Row],[Number of Complaints or Support]]/Datos_Limpios[[#This Row],[Account Length (in months)]]</f>
        <v>0.2413793103448276</v>
      </c>
      <c r="V71" t="str" cm="1">
        <f t="array" ref="V71">_xlfn.IFS(H71&lt;30,"Under 30",H71&lt;66,"Middle Age",H71&gt;=66,"Senior")</f>
        <v>Senior</v>
      </c>
      <c r="W71" t="s">
        <v>6823</v>
      </c>
    </row>
    <row r="72" spans="1:23" x14ac:dyDescent="0.3">
      <c r="A72" t="s">
        <v>145</v>
      </c>
      <c r="B72" t="s">
        <v>17</v>
      </c>
      <c r="C72">
        <v>61</v>
      </c>
      <c r="D72">
        <v>0</v>
      </c>
      <c r="E72" t="s">
        <v>23</v>
      </c>
      <c r="F72" t="s">
        <v>38</v>
      </c>
      <c r="G72" t="s">
        <v>19</v>
      </c>
      <c r="H72">
        <v>59</v>
      </c>
      <c r="I72" t="s">
        <v>17</v>
      </c>
      <c r="J72">
        <v>0</v>
      </c>
      <c r="K72" t="s">
        <v>32</v>
      </c>
      <c r="L72" t="s">
        <v>6792</v>
      </c>
      <c r="P72" s="32">
        <v>44017</v>
      </c>
      <c r="Q72" s="1">
        <v>17.165280561207961</v>
      </c>
      <c r="R72">
        <v>1</v>
      </c>
      <c r="S72" t="str" cm="1">
        <f t="array" ref="S72">_xlfn.IFS(R72=0,"None",R72&lt;3,"Low",R72&lt;6,"Medium",R72&lt;=10,"High")</f>
        <v>Low</v>
      </c>
      <c r="T72" t="str" cm="1">
        <f t="array" ref="T72">_xlfn.IFS(M72&lt;=20,"Low",M72&lt;=50,"Medium",M72&lt;=90,"High")</f>
        <v>Low</v>
      </c>
      <c r="U72" s="33">
        <f>Datos_Limpios[[#This Row],[Number of Complaints or Support]]/Datos_Limpios[[#This Row],[Account Length (in months)]]</f>
        <v>1.6393442622950821E-2</v>
      </c>
      <c r="V72" t="str" cm="1">
        <f t="array" ref="V72">_xlfn.IFS(H72&lt;30,"Under 30",H72&lt;66,"Middle Age",H72&gt;=66,"Senior")</f>
        <v>Middle Age</v>
      </c>
      <c r="W72" t="s">
        <v>6825</v>
      </c>
    </row>
    <row r="73" spans="1:23" x14ac:dyDescent="0.3">
      <c r="A73" t="s">
        <v>146</v>
      </c>
      <c r="B73" t="s">
        <v>23</v>
      </c>
      <c r="C73">
        <v>13</v>
      </c>
      <c r="D73">
        <v>0</v>
      </c>
      <c r="E73" t="s">
        <v>23</v>
      </c>
      <c r="F73" t="s">
        <v>115</v>
      </c>
      <c r="G73" t="s">
        <v>6790</v>
      </c>
      <c r="H73">
        <v>71</v>
      </c>
      <c r="I73" t="s">
        <v>17</v>
      </c>
      <c r="J73">
        <v>0</v>
      </c>
      <c r="K73" t="s">
        <v>20</v>
      </c>
      <c r="L73" t="s">
        <v>6792</v>
      </c>
      <c r="M73">
        <v>37</v>
      </c>
      <c r="N73" t="s">
        <v>27</v>
      </c>
      <c r="O73" t="s">
        <v>108</v>
      </c>
      <c r="P73" s="32">
        <v>44392</v>
      </c>
      <c r="Q73" s="1">
        <v>33.429908805284207</v>
      </c>
      <c r="R73">
        <v>8</v>
      </c>
      <c r="S73" t="str" cm="1">
        <f t="array" ref="S73">_xlfn.IFS(R73=0,"None",R73&lt;3,"Low",R73&lt;6,"Medium",R73&lt;=10,"High")</f>
        <v>High</v>
      </c>
      <c r="T73" t="str" cm="1">
        <f t="array" ref="T73">_xlfn.IFS(M73&lt;=20,"Low",M73&lt;=50,"Medium",M73&lt;=90,"High")</f>
        <v>Medium</v>
      </c>
      <c r="U73" s="33">
        <f>Datos_Limpios[[#This Row],[Number of Complaints or Support]]/Datos_Limpios[[#This Row],[Account Length (in months)]]</f>
        <v>0.61538461538461542</v>
      </c>
      <c r="V73" t="str" cm="1">
        <f t="array" ref="V73">_xlfn.IFS(H73&lt;30,"Under 30",H73&lt;66,"Middle Age",H73&gt;=66,"Senior")</f>
        <v>Senior</v>
      </c>
      <c r="W73" t="s">
        <v>6825</v>
      </c>
    </row>
    <row r="74" spans="1:23" x14ac:dyDescent="0.3">
      <c r="A74" t="s">
        <v>147</v>
      </c>
      <c r="B74" t="s">
        <v>17</v>
      </c>
      <c r="C74">
        <v>22</v>
      </c>
      <c r="D74">
        <v>0</v>
      </c>
      <c r="E74" t="s">
        <v>17</v>
      </c>
      <c r="F74" t="s">
        <v>148</v>
      </c>
      <c r="G74" t="s">
        <v>19</v>
      </c>
      <c r="H74">
        <v>33</v>
      </c>
      <c r="I74" t="s">
        <v>23</v>
      </c>
      <c r="J74">
        <v>4</v>
      </c>
      <c r="K74" t="s">
        <v>32</v>
      </c>
      <c r="L74" t="s">
        <v>6791</v>
      </c>
      <c r="M74">
        <v>9</v>
      </c>
      <c r="P74" s="32">
        <v>45101</v>
      </c>
      <c r="Q74" s="1">
        <v>8.3812424060647963</v>
      </c>
      <c r="R74">
        <v>7</v>
      </c>
      <c r="S74" t="str" cm="1">
        <f t="array" ref="S74">_xlfn.IFS(R74=0,"None",R74&lt;3,"Low",R74&lt;6,"Medium",R74&lt;=10,"High")</f>
        <v>High</v>
      </c>
      <c r="T74" t="str" cm="1">
        <f t="array" ref="T74">_xlfn.IFS(M74&lt;=20,"Low",M74&lt;=50,"Medium",M74&lt;=90,"High")</f>
        <v>Low</v>
      </c>
      <c r="U74" s="33">
        <f>Datos_Limpios[[#This Row],[Number of Complaints or Support]]/Datos_Limpios[[#This Row],[Account Length (in months)]]</f>
        <v>0.31818181818181818</v>
      </c>
      <c r="V74" t="str" cm="1">
        <f t="array" ref="V74">_xlfn.IFS(H74&lt;30,"Under 30",H74&lt;66,"Middle Age",H74&gt;=66,"Senior")</f>
        <v>Middle Age</v>
      </c>
      <c r="W74" t="s">
        <v>6824</v>
      </c>
    </row>
    <row r="75" spans="1:23" x14ac:dyDescent="0.3">
      <c r="A75" t="s">
        <v>149</v>
      </c>
      <c r="B75" t="s">
        <v>23</v>
      </c>
      <c r="C75">
        <v>1</v>
      </c>
      <c r="D75">
        <v>4</v>
      </c>
      <c r="E75" t="s">
        <v>23</v>
      </c>
      <c r="F75" t="s">
        <v>54</v>
      </c>
      <c r="G75" t="s">
        <v>6790</v>
      </c>
      <c r="H75">
        <v>40</v>
      </c>
      <c r="I75" t="s">
        <v>17</v>
      </c>
      <c r="J75">
        <v>0</v>
      </c>
      <c r="K75" t="s">
        <v>20</v>
      </c>
      <c r="L75" t="s">
        <v>6792</v>
      </c>
      <c r="M75">
        <v>29</v>
      </c>
      <c r="N75" t="s">
        <v>27</v>
      </c>
      <c r="O75" t="s">
        <v>125</v>
      </c>
      <c r="P75" s="32">
        <v>45094</v>
      </c>
      <c r="Q75" s="1">
        <v>25.234011573457241</v>
      </c>
      <c r="R75">
        <v>10</v>
      </c>
      <c r="S75" t="str" cm="1">
        <f t="array" ref="S75">_xlfn.IFS(R75=0,"None",R75&lt;3,"Low",R75&lt;6,"Medium",R75&lt;=10,"High")</f>
        <v>High</v>
      </c>
      <c r="T75" t="str" cm="1">
        <f t="array" ref="T75">_xlfn.IFS(M75&lt;=20,"Low",M75&lt;=50,"Medium",M75&lt;=90,"High")</f>
        <v>Medium</v>
      </c>
      <c r="U75" s="33">
        <f>Datos_Limpios[[#This Row],[Number of Complaints or Support]]/Datos_Limpios[[#This Row],[Account Length (in months)]]</f>
        <v>10</v>
      </c>
      <c r="V75" t="str" cm="1">
        <f t="array" ref="V75">_xlfn.IFS(H75&lt;30,"Under 30",H75&lt;66,"Middle Age",H75&gt;=66,"Senior")</f>
        <v>Middle Age</v>
      </c>
      <c r="W75" t="s">
        <v>6823</v>
      </c>
    </row>
    <row r="76" spans="1:23" x14ac:dyDescent="0.3">
      <c r="A76" t="s">
        <v>150</v>
      </c>
      <c r="B76" t="s">
        <v>17</v>
      </c>
      <c r="C76">
        <v>58</v>
      </c>
      <c r="D76">
        <v>0</v>
      </c>
      <c r="E76" t="s">
        <v>17</v>
      </c>
      <c r="F76" t="s">
        <v>130</v>
      </c>
      <c r="G76" t="s">
        <v>6790</v>
      </c>
      <c r="H76">
        <v>30</v>
      </c>
      <c r="I76" t="s">
        <v>17</v>
      </c>
      <c r="J76">
        <v>0</v>
      </c>
      <c r="K76" t="s">
        <v>32</v>
      </c>
      <c r="L76" t="s">
        <v>6792</v>
      </c>
      <c r="M76">
        <v>9</v>
      </c>
      <c r="P76" s="32">
        <v>45093</v>
      </c>
      <c r="Q76" s="1">
        <v>10.227825072929891</v>
      </c>
      <c r="R76">
        <v>2</v>
      </c>
      <c r="S76" t="str" cm="1">
        <f t="array" ref="S76">_xlfn.IFS(R76=0,"None",R76&lt;3,"Low",R76&lt;6,"Medium",R76&lt;=10,"High")</f>
        <v>Low</v>
      </c>
      <c r="T76" t="str" cm="1">
        <f t="array" ref="T76">_xlfn.IFS(M76&lt;=20,"Low",M76&lt;=50,"Medium",M76&lt;=90,"High")</f>
        <v>Low</v>
      </c>
      <c r="U76" s="33">
        <f>Datos_Limpios[[#This Row],[Number of Complaints or Support]]/Datos_Limpios[[#This Row],[Account Length (in months)]]</f>
        <v>3.4482758620689655E-2</v>
      </c>
      <c r="V76" t="str" cm="1">
        <f t="array" ref="V76">_xlfn.IFS(H76&lt;30,"Under 30",H76&lt;66,"Middle Age",H76&gt;=66,"Senior")</f>
        <v>Middle Age</v>
      </c>
      <c r="W76" t="s">
        <v>6825</v>
      </c>
    </row>
    <row r="77" spans="1:23" x14ac:dyDescent="0.3">
      <c r="A77" t="s">
        <v>151</v>
      </c>
      <c r="B77" t="s">
        <v>23</v>
      </c>
      <c r="C77">
        <v>31</v>
      </c>
      <c r="D77">
        <v>5</v>
      </c>
      <c r="E77" t="s">
        <v>23</v>
      </c>
      <c r="F77" t="s">
        <v>79</v>
      </c>
      <c r="G77" t="s">
        <v>6790</v>
      </c>
      <c r="H77">
        <v>32</v>
      </c>
      <c r="I77" t="s">
        <v>17</v>
      </c>
      <c r="J77">
        <v>0</v>
      </c>
      <c r="K77" t="s">
        <v>20</v>
      </c>
      <c r="L77" t="s">
        <v>6792</v>
      </c>
      <c r="M77">
        <v>35</v>
      </c>
      <c r="N77" t="s">
        <v>27</v>
      </c>
      <c r="O77" t="s">
        <v>125</v>
      </c>
      <c r="P77" s="32">
        <v>45217</v>
      </c>
      <c r="Q77" s="1">
        <v>28.257987913640481</v>
      </c>
      <c r="R77">
        <v>9</v>
      </c>
      <c r="S77" t="str" cm="1">
        <f t="array" ref="S77">_xlfn.IFS(R77=0,"None",R77&lt;3,"Low",R77&lt;6,"Medium",R77&lt;=10,"High")</f>
        <v>High</v>
      </c>
      <c r="T77" t="str" cm="1">
        <f t="array" ref="T77">_xlfn.IFS(M77&lt;=20,"Low",M77&lt;=50,"Medium",M77&lt;=90,"High")</f>
        <v>Medium</v>
      </c>
      <c r="U77" s="33">
        <f>Datos_Limpios[[#This Row],[Number of Complaints or Support]]/Datos_Limpios[[#This Row],[Account Length (in months)]]</f>
        <v>0.29032258064516131</v>
      </c>
      <c r="V77" t="str" cm="1">
        <f t="array" ref="V77">_xlfn.IFS(H77&lt;30,"Under 30",H77&lt;66,"Middle Age",H77&gt;=66,"Senior")</f>
        <v>Middle Age</v>
      </c>
      <c r="W77" t="s">
        <v>6826</v>
      </c>
    </row>
    <row r="78" spans="1:23" x14ac:dyDescent="0.3">
      <c r="A78" t="s">
        <v>152</v>
      </c>
      <c r="B78" t="s">
        <v>17</v>
      </c>
      <c r="C78">
        <v>21</v>
      </c>
      <c r="D78">
        <v>1</v>
      </c>
      <c r="E78" t="s">
        <v>17</v>
      </c>
      <c r="F78" t="s">
        <v>31</v>
      </c>
      <c r="G78" t="s">
        <v>19</v>
      </c>
      <c r="H78">
        <v>43</v>
      </c>
      <c r="I78" t="s">
        <v>17</v>
      </c>
      <c r="J78">
        <v>0</v>
      </c>
      <c r="K78" t="s">
        <v>32</v>
      </c>
      <c r="L78" t="s">
        <v>6791</v>
      </c>
      <c r="M78">
        <v>12</v>
      </c>
      <c r="P78" s="32">
        <v>44230</v>
      </c>
      <c r="Q78" s="1">
        <v>14.13924670233234</v>
      </c>
      <c r="R78">
        <v>3</v>
      </c>
      <c r="S78" t="str" cm="1">
        <f t="array" ref="S78">_xlfn.IFS(R78=0,"None",R78&lt;3,"Low",R78&lt;6,"Medium",R78&lt;=10,"High")</f>
        <v>Medium</v>
      </c>
      <c r="T78" t="str" cm="1">
        <f t="array" ref="T78">_xlfn.IFS(M78&lt;=20,"Low",M78&lt;=50,"Medium",M78&lt;=90,"High")</f>
        <v>Low</v>
      </c>
      <c r="U78" s="33">
        <f>Datos_Limpios[[#This Row],[Number of Complaints or Support]]/Datos_Limpios[[#This Row],[Account Length (in months)]]</f>
        <v>0.14285714285714285</v>
      </c>
      <c r="V78" t="str" cm="1">
        <f t="array" ref="V78">_xlfn.IFS(H78&lt;30,"Under 30",H78&lt;66,"Middle Age",H78&gt;=66,"Senior")</f>
        <v>Middle Age</v>
      </c>
      <c r="W78" t="s">
        <v>6826</v>
      </c>
    </row>
    <row r="79" spans="1:23" x14ac:dyDescent="0.3">
      <c r="A79" t="s">
        <v>153</v>
      </c>
      <c r="B79" t="s">
        <v>17</v>
      </c>
      <c r="C79">
        <v>20</v>
      </c>
      <c r="D79">
        <v>2</v>
      </c>
      <c r="E79" t="s">
        <v>23</v>
      </c>
      <c r="F79" t="s">
        <v>107</v>
      </c>
      <c r="G79" t="s">
        <v>6790</v>
      </c>
      <c r="H79">
        <v>52</v>
      </c>
      <c r="I79" t="s">
        <v>17</v>
      </c>
      <c r="J79">
        <v>0</v>
      </c>
      <c r="K79" t="s">
        <v>20</v>
      </c>
      <c r="L79" t="s">
        <v>6794</v>
      </c>
      <c r="M79">
        <v>26</v>
      </c>
      <c r="P79" s="32">
        <v>45282</v>
      </c>
      <c r="Q79" s="1">
        <v>25.338790494104469</v>
      </c>
      <c r="R79">
        <v>4</v>
      </c>
      <c r="S79" t="str" cm="1">
        <f t="array" ref="S79">_xlfn.IFS(R79=0,"None",R79&lt;3,"Low",R79&lt;6,"Medium",R79&lt;=10,"High")</f>
        <v>Medium</v>
      </c>
      <c r="T79" t="str" cm="1">
        <f t="array" ref="T79">_xlfn.IFS(M79&lt;=20,"Low",M79&lt;=50,"Medium",M79&lt;=90,"High")</f>
        <v>Medium</v>
      </c>
      <c r="U79" s="33">
        <f>Datos_Limpios[[#This Row],[Number of Complaints or Support]]/Datos_Limpios[[#This Row],[Account Length (in months)]]</f>
        <v>0.2</v>
      </c>
      <c r="V79" t="str" cm="1">
        <f t="array" ref="V79">_xlfn.IFS(H79&lt;30,"Under 30",H79&lt;66,"Middle Age",H79&gt;=66,"Senior")</f>
        <v>Middle Age</v>
      </c>
      <c r="W79" t="s">
        <v>6825</v>
      </c>
    </row>
    <row r="80" spans="1:23" x14ac:dyDescent="0.3">
      <c r="A80" t="s">
        <v>154</v>
      </c>
      <c r="B80" t="s">
        <v>23</v>
      </c>
      <c r="C80">
        <v>3</v>
      </c>
      <c r="D80">
        <v>5</v>
      </c>
      <c r="E80" t="s">
        <v>23</v>
      </c>
      <c r="F80" t="s">
        <v>36</v>
      </c>
      <c r="G80" t="s">
        <v>19</v>
      </c>
      <c r="H80">
        <v>46</v>
      </c>
      <c r="I80" t="s">
        <v>17</v>
      </c>
      <c r="J80">
        <v>0</v>
      </c>
      <c r="K80" t="s">
        <v>20</v>
      </c>
      <c r="L80" t="s">
        <v>6792</v>
      </c>
      <c r="M80">
        <v>56</v>
      </c>
      <c r="N80" t="s">
        <v>27</v>
      </c>
      <c r="O80" t="s">
        <v>108</v>
      </c>
      <c r="P80" s="32">
        <v>43855</v>
      </c>
      <c r="Q80" s="1">
        <v>54.96871824984607</v>
      </c>
      <c r="R80">
        <v>8</v>
      </c>
      <c r="S80" t="str" cm="1">
        <f t="array" ref="S80">_xlfn.IFS(R80=0,"None",R80&lt;3,"Low",R80&lt;6,"Medium",R80&lt;=10,"High")</f>
        <v>High</v>
      </c>
      <c r="T80" t="str" cm="1">
        <f t="array" ref="T80">_xlfn.IFS(M80&lt;=20,"Low",M80&lt;=50,"Medium",M80&lt;=90,"High")</f>
        <v>High</v>
      </c>
      <c r="U80" s="33">
        <f>Datos_Limpios[[#This Row],[Number of Complaints or Support]]/Datos_Limpios[[#This Row],[Account Length (in months)]]</f>
        <v>2.6666666666666665</v>
      </c>
      <c r="V80" t="str" cm="1">
        <f t="array" ref="V80">_xlfn.IFS(H80&lt;30,"Under 30",H80&lt;66,"Middle Age",H80&gt;=66,"Senior")</f>
        <v>Middle Age</v>
      </c>
      <c r="W80" t="s">
        <v>6824</v>
      </c>
    </row>
    <row r="81" spans="1:23" x14ac:dyDescent="0.3">
      <c r="A81" t="s">
        <v>155</v>
      </c>
      <c r="B81" t="s">
        <v>17</v>
      </c>
      <c r="C81">
        <v>34</v>
      </c>
      <c r="D81">
        <v>0</v>
      </c>
      <c r="E81" t="s">
        <v>23</v>
      </c>
      <c r="F81" t="s">
        <v>156</v>
      </c>
      <c r="G81" t="s">
        <v>6790</v>
      </c>
      <c r="H81">
        <v>57</v>
      </c>
      <c r="I81" t="s">
        <v>17</v>
      </c>
      <c r="J81">
        <v>0</v>
      </c>
      <c r="K81" t="s">
        <v>32</v>
      </c>
      <c r="L81" t="s">
        <v>6792</v>
      </c>
      <c r="M81">
        <v>44</v>
      </c>
      <c r="P81" s="32">
        <v>44064</v>
      </c>
      <c r="Q81" s="1">
        <v>42.66326987976953</v>
      </c>
      <c r="R81">
        <v>9</v>
      </c>
      <c r="S81" t="str" cm="1">
        <f t="array" ref="S81">_xlfn.IFS(R81=0,"None",R81&lt;3,"Low",R81&lt;6,"Medium",R81&lt;=10,"High")</f>
        <v>High</v>
      </c>
      <c r="T81" t="str" cm="1">
        <f t="array" ref="T81">_xlfn.IFS(M81&lt;=20,"Low",M81&lt;=50,"Medium",M81&lt;=90,"High")</f>
        <v>Medium</v>
      </c>
      <c r="U81" s="33">
        <f>Datos_Limpios[[#This Row],[Number of Complaints or Support]]/Datos_Limpios[[#This Row],[Account Length (in months)]]</f>
        <v>0.26470588235294118</v>
      </c>
      <c r="V81" t="str" cm="1">
        <f t="array" ref="V81">_xlfn.IFS(H81&lt;30,"Under 30",H81&lt;66,"Middle Age",H81&gt;=66,"Senior")</f>
        <v>Middle Age</v>
      </c>
      <c r="W81" t="s">
        <v>6825</v>
      </c>
    </row>
    <row r="82" spans="1:23" x14ac:dyDescent="0.3">
      <c r="A82" t="s">
        <v>157</v>
      </c>
      <c r="B82" t="s">
        <v>17</v>
      </c>
      <c r="C82">
        <v>70</v>
      </c>
      <c r="D82">
        <v>1</v>
      </c>
      <c r="E82" t="s">
        <v>17</v>
      </c>
      <c r="F82" t="s">
        <v>158</v>
      </c>
      <c r="G82" t="s">
        <v>6790</v>
      </c>
      <c r="H82">
        <v>67</v>
      </c>
      <c r="I82" t="s">
        <v>17</v>
      </c>
      <c r="J82">
        <v>0</v>
      </c>
      <c r="K82" t="s">
        <v>32</v>
      </c>
      <c r="L82" t="s">
        <v>6791</v>
      </c>
      <c r="M82">
        <v>33</v>
      </c>
      <c r="P82" s="32">
        <v>44821</v>
      </c>
      <c r="Q82" s="1">
        <v>28.970845061240851</v>
      </c>
      <c r="R82">
        <v>5</v>
      </c>
      <c r="S82" t="str" cm="1">
        <f t="array" ref="S82">_xlfn.IFS(R82=0,"None",R82&lt;3,"Low",R82&lt;6,"Medium",R82&lt;=10,"High")</f>
        <v>Medium</v>
      </c>
      <c r="T82" t="str" cm="1">
        <f t="array" ref="T82">_xlfn.IFS(M82&lt;=20,"Low",M82&lt;=50,"Medium",M82&lt;=90,"High")</f>
        <v>Medium</v>
      </c>
      <c r="U82" s="33">
        <f>Datos_Limpios[[#This Row],[Number of Complaints or Support]]/Datos_Limpios[[#This Row],[Account Length (in months)]]</f>
        <v>7.1428571428571425E-2</v>
      </c>
      <c r="V82" t="str" cm="1">
        <f t="array" ref="V82">_xlfn.IFS(H82&lt;30,"Under 30",H82&lt;66,"Middle Age",H82&gt;=66,"Senior")</f>
        <v>Senior</v>
      </c>
      <c r="W82" t="s">
        <v>6823</v>
      </c>
    </row>
    <row r="83" spans="1:23" x14ac:dyDescent="0.3">
      <c r="A83" t="s">
        <v>159</v>
      </c>
      <c r="B83" t="s">
        <v>17</v>
      </c>
      <c r="C83">
        <v>56</v>
      </c>
      <c r="D83">
        <v>0</v>
      </c>
      <c r="E83" t="s">
        <v>23</v>
      </c>
      <c r="F83" t="s">
        <v>121</v>
      </c>
      <c r="G83" t="s">
        <v>6790</v>
      </c>
      <c r="H83">
        <v>44</v>
      </c>
      <c r="I83" t="s">
        <v>17</v>
      </c>
      <c r="J83">
        <v>0</v>
      </c>
      <c r="K83" t="s">
        <v>24</v>
      </c>
      <c r="L83" t="s">
        <v>6792</v>
      </c>
      <c r="M83">
        <v>56</v>
      </c>
      <c r="P83" s="32">
        <v>44434</v>
      </c>
      <c r="Q83" s="1">
        <v>58.664734507188008</v>
      </c>
      <c r="R83">
        <v>4</v>
      </c>
      <c r="S83" t="str" cm="1">
        <f t="array" ref="S83">_xlfn.IFS(R83=0,"None",R83&lt;3,"Low",R83&lt;6,"Medium",R83&lt;=10,"High")</f>
        <v>Medium</v>
      </c>
      <c r="T83" t="str" cm="1">
        <f t="array" ref="T83">_xlfn.IFS(M83&lt;=20,"Low",M83&lt;=50,"Medium",M83&lt;=90,"High")</f>
        <v>High</v>
      </c>
      <c r="U83" s="33">
        <f>Datos_Limpios[[#This Row],[Number of Complaints or Support]]/Datos_Limpios[[#This Row],[Account Length (in months)]]</f>
        <v>7.1428571428571425E-2</v>
      </c>
      <c r="V83" t="str" cm="1">
        <f t="array" ref="V83">_xlfn.IFS(H83&lt;30,"Under 30",H83&lt;66,"Middle Age",H83&gt;=66,"Senior")</f>
        <v>Middle Age</v>
      </c>
      <c r="W83" t="s">
        <v>6826</v>
      </c>
    </row>
    <row r="84" spans="1:23" x14ac:dyDescent="0.3">
      <c r="A84" t="s">
        <v>160</v>
      </c>
      <c r="B84" t="s">
        <v>17</v>
      </c>
      <c r="C84">
        <v>62</v>
      </c>
      <c r="D84">
        <v>0</v>
      </c>
      <c r="E84" t="s">
        <v>23</v>
      </c>
      <c r="F84" t="s">
        <v>107</v>
      </c>
      <c r="G84" t="s">
        <v>19</v>
      </c>
      <c r="H84">
        <v>54</v>
      </c>
      <c r="I84" t="s">
        <v>17</v>
      </c>
      <c r="J84">
        <v>0</v>
      </c>
      <c r="K84" t="s">
        <v>32</v>
      </c>
      <c r="L84" t="s">
        <v>6791</v>
      </c>
      <c r="M84">
        <v>47</v>
      </c>
      <c r="P84" s="32">
        <v>43951</v>
      </c>
      <c r="Q84" s="1">
        <v>42.305118035520543</v>
      </c>
      <c r="R84">
        <v>2</v>
      </c>
      <c r="S84" t="str" cm="1">
        <f t="array" ref="S84">_xlfn.IFS(R84=0,"None",R84&lt;3,"Low",R84&lt;6,"Medium",R84&lt;=10,"High")</f>
        <v>Low</v>
      </c>
      <c r="T84" t="str" cm="1">
        <f t="array" ref="T84">_xlfn.IFS(M84&lt;=20,"Low",M84&lt;=50,"Medium",M84&lt;=90,"High")</f>
        <v>Medium</v>
      </c>
      <c r="U84" s="33">
        <f>Datos_Limpios[[#This Row],[Number of Complaints or Support]]/Datos_Limpios[[#This Row],[Account Length (in months)]]</f>
        <v>3.2258064516129031E-2</v>
      </c>
      <c r="V84" t="str" cm="1">
        <f t="array" ref="V84">_xlfn.IFS(H84&lt;30,"Under 30",H84&lt;66,"Middle Age",H84&gt;=66,"Senior")</f>
        <v>Middle Age</v>
      </c>
      <c r="W84" t="s">
        <v>6825</v>
      </c>
    </row>
    <row r="85" spans="1:23" x14ac:dyDescent="0.3">
      <c r="A85" t="s">
        <v>161</v>
      </c>
      <c r="B85" t="s">
        <v>23</v>
      </c>
      <c r="C85">
        <v>8</v>
      </c>
      <c r="D85">
        <v>2</v>
      </c>
      <c r="E85" t="s">
        <v>23</v>
      </c>
      <c r="F85" t="s">
        <v>79</v>
      </c>
      <c r="G85" t="s">
        <v>6790</v>
      </c>
      <c r="H85">
        <v>62</v>
      </c>
      <c r="I85" t="s">
        <v>17</v>
      </c>
      <c r="J85">
        <v>0</v>
      </c>
      <c r="K85" t="s">
        <v>20</v>
      </c>
      <c r="L85" t="s">
        <v>6794</v>
      </c>
      <c r="M85">
        <v>27</v>
      </c>
      <c r="N85" t="s">
        <v>27</v>
      </c>
      <c r="O85" t="s">
        <v>108</v>
      </c>
      <c r="P85" s="32">
        <v>44950</v>
      </c>
      <c r="Q85" s="1">
        <v>28.08899831073774</v>
      </c>
      <c r="R85">
        <v>4</v>
      </c>
      <c r="S85" t="str" cm="1">
        <f t="array" ref="S85">_xlfn.IFS(R85=0,"None",R85&lt;3,"Low",R85&lt;6,"Medium",R85&lt;=10,"High")</f>
        <v>Medium</v>
      </c>
      <c r="T85" t="str" cm="1">
        <f t="array" ref="T85">_xlfn.IFS(M85&lt;=20,"Low",M85&lt;=50,"Medium",M85&lt;=90,"High")</f>
        <v>Medium</v>
      </c>
      <c r="U85" s="33">
        <f>Datos_Limpios[[#This Row],[Number of Complaints or Support]]/Datos_Limpios[[#This Row],[Account Length (in months)]]</f>
        <v>0.5</v>
      </c>
      <c r="V85" t="str" cm="1">
        <f t="array" ref="V85">_xlfn.IFS(H85&lt;30,"Under 30",H85&lt;66,"Middle Age",H85&gt;=66,"Senior")</f>
        <v>Middle Age</v>
      </c>
      <c r="W85" t="s">
        <v>6826</v>
      </c>
    </row>
    <row r="86" spans="1:23" x14ac:dyDescent="0.3">
      <c r="A86" t="s">
        <v>162</v>
      </c>
      <c r="B86" t="s">
        <v>23</v>
      </c>
      <c r="C86">
        <v>13</v>
      </c>
      <c r="D86">
        <v>4</v>
      </c>
      <c r="E86" t="s">
        <v>23</v>
      </c>
      <c r="F86" t="s">
        <v>44</v>
      </c>
      <c r="G86" t="s">
        <v>163</v>
      </c>
      <c r="H86">
        <v>39</v>
      </c>
      <c r="I86" t="s">
        <v>17</v>
      </c>
      <c r="J86">
        <v>0</v>
      </c>
      <c r="K86" t="s">
        <v>20</v>
      </c>
      <c r="L86" t="s">
        <v>6792</v>
      </c>
      <c r="M86">
        <v>35</v>
      </c>
      <c r="N86" t="s">
        <v>27</v>
      </c>
      <c r="O86" t="s">
        <v>164</v>
      </c>
      <c r="P86" s="32">
        <v>44208</v>
      </c>
      <c r="Q86" s="1">
        <v>33.715694857439473</v>
      </c>
      <c r="R86">
        <v>9</v>
      </c>
      <c r="S86" t="str" cm="1">
        <f t="array" ref="S86">_xlfn.IFS(R86=0,"None",R86&lt;3,"Low",R86&lt;6,"Medium",R86&lt;=10,"High")</f>
        <v>High</v>
      </c>
      <c r="T86" t="str" cm="1">
        <f t="array" ref="T86">_xlfn.IFS(M86&lt;=20,"Low",M86&lt;=50,"Medium",M86&lt;=90,"High")</f>
        <v>Medium</v>
      </c>
      <c r="U86" s="33">
        <f>Datos_Limpios[[#This Row],[Number of Complaints or Support]]/Datos_Limpios[[#This Row],[Account Length (in months)]]</f>
        <v>0.69230769230769229</v>
      </c>
      <c r="V86" t="str" cm="1">
        <f t="array" ref="V86">_xlfn.IFS(H86&lt;30,"Under 30",H86&lt;66,"Middle Age",H86&gt;=66,"Senior")</f>
        <v>Middle Age</v>
      </c>
      <c r="W86" t="s">
        <v>6824</v>
      </c>
    </row>
    <row r="87" spans="1:23" x14ac:dyDescent="0.3">
      <c r="A87" t="s">
        <v>165</v>
      </c>
      <c r="B87" t="s">
        <v>17</v>
      </c>
      <c r="C87">
        <v>60</v>
      </c>
      <c r="D87">
        <v>0</v>
      </c>
      <c r="E87" t="s">
        <v>17</v>
      </c>
      <c r="F87" t="s">
        <v>166</v>
      </c>
      <c r="G87" t="s">
        <v>6790</v>
      </c>
      <c r="H87">
        <v>62</v>
      </c>
      <c r="I87" t="s">
        <v>17</v>
      </c>
      <c r="J87">
        <v>0</v>
      </c>
      <c r="K87" t="s">
        <v>32</v>
      </c>
      <c r="L87" t="s">
        <v>6791</v>
      </c>
      <c r="M87">
        <v>13</v>
      </c>
      <c r="P87" s="32">
        <v>43904</v>
      </c>
      <c r="Q87" s="1">
        <v>13.970423862687699</v>
      </c>
      <c r="R87">
        <v>7</v>
      </c>
      <c r="S87" t="str" cm="1">
        <f t="array" ref="S87">_xlfn.IFS(R87=0,"None",R87&lt;3,"Low",R87&lt;6,"Medium",R87&lt;=10,"High")</f>
        <v>High</v>
      </c>
      <c r="T87" t="str" cm="1">
        <f t="array" ref="T87">_xlfn.IFS(M87&lt;=20,"Low",M87&lt;=50,"Medium",M87&lt;=90,"High")</f>
        <v>Low</v>
      </c>
      <c r="U87" s="33">
        <f>Datos_Limpios[[#This Row],[Number of Complaints or Support]]/Datos_Limpios[[#This Row],[Account Length (in months)]]</f>
        <v>0.11666666666666667</v>
      </c>
      <c r="V87" t="str" cm="1">
        <f t="array" ref="V87">_xlfn.IFS(H87&lt;30,"Under 30",H87&lt;66,"Middle Age",H87&gt;=66,"Senior")</f>
        <v>Middle Age</v>
      </c>
      <c r="W87" t="s">
        <v>6825</v>
      </c>
    </row>
    <row r="88" spans="1:23" x14ac:dyDescent="0.3">
      <c r="A88" t="s">
        <v>167</v>
      </c>
      <c r="B88" t="s">
        <v>17</v>
      </c>
      <c r="C88">
        <v>23</v>
      </c>
      <c r="D88">
        <v>0</v>
      </c>
      <c r="E88" t="s">
        <v>23</v>
      </c>
      <c r="F88" t="s">
        <v>18</v>
      </c>
      <c r="G88" t="s">
        <v>19</v>
      </c>
      <c r="H88">
        <v>36</v>
      </c>
      <c r="I88" t="s">
        <v>23</v>
      </c>
      <c r="J88">
        <v>4</v>
      </c>
      <c r="K88" t="s">
        <v>24</v>
      </c>
      <c r="L88" t="s">
        <v>6791</v>
      </c>
      <c r="M88">
        <v>18</v>
      </c>
      <c r="P88" s="32">
        <v>45069</v>
      </c>
      <c r="Q88" s="1">
        <v>18.27902781000984</v>
      </c>
      <c r="R88">
        <v>2</v>
      </c>
      <c r="S88" t="str" cm="1">
        <f t="array" ref="S88">_xlfn.IFS(R88=0,"None",R88&lt;3,"Low",R88&lt;6,"Medium",R88&lt;=10,"High")</f>
        <v>Low</v>
      </c>
      <c r="T88" t="str" cm="1">
        <f t="array" ref="T88">_xlfn.IFS(M88&lt;=20,"Low",M88&lt;=50,"Medium",M88&lt;=90,"High")</f>
        <v>Low</v>
      </c>
      <c r="U88" s="33">
        <f>Datos_Limpios[[#This Row],[Number of Complaints or Support]]/Datos_Limpios[[#This Row],[Account Length (in months)]]</f>
        <v>8.6956521739130432E-2</v>
      </c>
      <c r="V88" t="str" cm="1">
        <f t="array" ref="V88">_xlfn.IFS(H88&lt;30,"Under 30",H88&lt;66,"Middle Age",H88&gt;=66,"Senior")</f>
        <v>Middle Age</v>
      </c>
      <c r="W88" t="s">
        <v>6823</v>
      </c>
    </row>
    <row r="89" spans="1:23" x14ac:dyDescent="0.3">
      <c r="A89" t="s">
        <v>168</v>
      </c>
      <c r="B89" t="s">
        <v>23</v>
      </c>
      <c r="C89">
        <v>7</v>
      </c>
      <c r="D89">
        <v>0</v>
      </c>
      <c r="E89" t="s">
        <v>23</v>
      </c>
      <c r="F89" t="s">
        <v>84</v>
      </c>
      <c r="G89" t="s">
        <v>6790</v>
      </c>
      <c r="H89">
        <v>72</v>
      </c>
      <c r="I89" t="s">
        <v>17</v>
      </c>
      <c r="J89">
        <v>0</v>
      </c>
      <c r="K89" t="s">
        <v>20</v>
      </c>
      <c r="L89" t="s">
        <v>6791</v>
      </c>
      <c r="M89">
        <v>35</v>
      </c>
      <c r="N89" t="s">
        <v>59</v>
      </c>
      <c r="O89" t="s">
        <v>60</v>
      </c>
      <c r="P89" s="32">
        <v>45245</v>
      </c>
      <c r="Q89" s="1">
        <v>29.427484047672461</v>
      </c>
      <c r="R89">
        <v>7</v>
      </c>
      <c r="S89" t="str" cm="1">
        <f t="array" ref="S89">_xlfn.IFS(R89=0,"None",R89&lt;3,"Low",R89&lt;6,"Medium",R89&lt;=10,"High")</f>
        <v>High</v>
      </c>
      <c r="T89" t="str" cm="1">
        <f t="array" ref="T89">_xlfn.IFS(M89&lt;=20,"Low",M89&lt;=50,"Medium",M89&lt;=90,"High")</f>
        <v>Medium</v>
      </c>
      <c r="U89" s="33">
        <f>Datos_Limpios[[#This Row],[Number of Complaints or Support]]/Datos_Limpios[[#This Row],[Account Length (in months)]]</f>
        <v>1</v>
      </c>
      <c r="V89" t="str" cm="1">
        <f t="array" ref="V89">_xlfn.IFS(H89&lt;30,"Under 30",H89&lt;66,"Middle Age",H89&gt;=66,"Senior")</f>
        <v>Senior</v>
      </c>
      <c r="W89" t="s">
        <v>6824</v>
      </c>
    </row>
    <row r="90" spans="1:23" x14ac:dyDescent="0.3">
      <c r="A90" t="s">
        <v>169</v>
      </c>
      <c r="B90" t="s">
        <v>17</v>
      </c>
      <c r="C90">
        <v>21</v>
      </c>
      <c r="D90">
        <v>0</v>
      </c>
      <c r="E90" t="s">
        <v>23</v>
      </c>
      <c r="F90" t="s">
        <v>26</v>
      </c>
      <c r="G90" t="s">
        <v>6790</v>
      </c>
      <c r="H90">
        <v>25</v>
      </c>
      <c r="I90" t="s">
        <v>17</v>
      </c>
      <c r="J90">
        <v>0</v>
      </c>
      <c r="K90" t="s">
        <v>20</v>
      </c>
      <c r="L90" t="s">
        <v>6791</v>
      </c>
      <c r="M90">
        <v>29</v>
      </c>
      <c r="P90" s="32">
        <v>44387</v>
      </c>
      <c r="Q90" s="1">
        <v>34.304611355108982</v>
      </c>
      <c r="R90">
        <v>5</v>
      </c>
      <c r="S90" t="str" cm="1">
        <f t="array" ref="S90">_xlfn.IFS(R90=0,"None",R90&lt;3,"Low",R90&lt;6,"Medium",R90&lt;=10,"High")</f>
        <v>Medium</v>
      </c>
      <c r="T90" t="str" cm="1">
        <f t="array" ref="T90">_xlfn.IFS(M90&lt;=20,"Low",M90&lt;=50,"Medium",M90&lt;=90,"High")</f>
        <v>Medium</v>
      </c>
      <c r="U90" s="33">
        <f>Datos_Limpios[[#This Row],[Number of Complaints or Support]]/Datos_Limpios[[#This Row],[Account Length (in months)]]</f>
        <v>0.23809523809523808</v>
      </c>
      <c r="V90" t="str" cm="1">
        <f t="array" ref="V90">_xlfn.IFS(H90&lt;30,"Under 30",H90&lt;66,"Middle Age",H90&gt;=66,"Senior")</f>
        <v>Under 30</v>
      </c>
      <c r="W90" t="s">
        <v>6824</v>
      </c>
    </row>
    <row r="91" spans="1:23" x14ac:dyDescent="0.3">
      <c r="A91" t="s">
        <v>170</v>
      </c>
      <c r="B91" t="s">
        <v>17</v>
      </c>
      <c r="C91">
        <v>2</v>
      </c>
      <c r="D91">
        <v>1</v>
      </c>
      <c r="E91" t="s">
        <v>17</v>
      </c>
      <c r="F91" t="s">
        <v>103</v>
      </c>
      <c r="G91" t="s">
        <v>19</v>
      </c>
      <c r="H91">
        <v>25</v>
      </c>
      <c r="I91" t="s">
        <v>17</v>
      </c>
      <c r="J91">
        <v>0</v>
      </c>
      <c r="K91" t="s">
        <v>24</v>
      </c>
      <c r="L91" t="s">
        <v>6791</v>
      </c>
      <c r="M91">
        <v>9</v>
      </c>
      <c r="P91" s="32">
        <v>44548</v>
      </c>
      <c r="Q91" s="1">
        <v>10.199350345334929</v>
      </c>
      <c r="R91">
        <v>7</v>
      </c>
      <c r="S91" t="str" cm="1">
        <f t="array" ref="S91">_xlfn.IFS(R91=0,"None",R91&lt;3,"Low",R91&lt;6,"Medium",R91&lt;=10,"High")</f>
        <v>High</v>
      </c>
      <c r="T91" t="str" cm="1">
        <f t="array" ref="T91">_xlfn.IFS(M91&lt;=20,"Low",M91&lt;=50,"Medium",M91&lt;=90,"High")</f>
        <v>Low</v>
      </c>
      <c r="U91" s="33">
        <f>Datos_Limpios[[#This Row],[Number of Complaints or Support]]/Datos_Limpios[[#This Row],[Account Length (in months)]]</f>
        <v>3.5</v>
      </c>
      <c r="V91" t="str" cm="1">
        <f t="array" ref="V91">_xlfn.IFS(H91&lt;30,"Under 30",H91&lt;66,"Middle Age",H91&gt;=66,"Senior")</f>
        <v>Under 30</v>
      </c>
      <c r="W91" t="s">
        <v>6823</v>
      </c>
    </row>
    <row r="92" spans="1:23" x14ac:dyDescent="0.3">
      <c r="A92" t="s">
        <v>171</v>
      </c>
      <c r="B92" t="s">
        <v>17</v>
      </c>
      <c r="C92">
        <v>71</v>
      </c>
      <c r="D92">
        <v>0</v>
      </c>
      <c r="E92" t="s">
        <v>23</v>
      </c>
      <c r="F92" t="s">
        <v>94</v>
      </c>
      <c r="G92" t="s">
        <v>6790</v>
      </c>
      <c r="H92">
        <v>68</v>
      </c>
      <c r="I92" t="s">
        <v>17</v>
      </c>
      <c r="J92">
        <v>0</v>
      </c>
      <c r="K92" t="s">
        <v>32</v>
      </c>
      <c r="L92" t="s">
        <v>6792</v>
      </c>
      <c r="M92">
        <v>50</v>
      </c>
      <c r="P92" s="32">
        <v>45253</v>
      </c>
      <c r="Q92" s="1">
        <v>57.599521952770132</v>
      </c>
      <c r="R92">
        <v>6</v>
      </c>
      <c r="S92" t="str" cm="1">
        <f t="array" ref="S92">_xlfn.IFS(R92=0,"None",R92&lt;3,"Low",R92&lt;6,"Medium",R92&lt;=10,"High")</f>
        <v>High</v>
      </c>
      <c r="T92" t="str" cm="1">
        <f t="array" ref="T92">_xlfn.IFS(M92&lt;=20,"Low",M92&lt;=50,"Medium",M92&lt;=90,"High")</f>
        <v>Medium</v>
      </c>
      <c r="U92" s="33">
        <f>Datos_Limpios[[#This Row],[Number of Complaints or Support]]/Datos_Limpios[[#This Row],[Account Length (in months)]]</f>
        <v>8.4507042253521125E-2</v>
      </c>
      <c r="V92" t="str" cm="1">
        <f t="array" ref="V92">_xlfn.IFS(H92&lt;30,"Under 30",H92&lt;66,"Middle Age",H92&gt;=66,"Senior")</f>
        <v>Senior</v>
      </c>
      <c r="W92" t="s">
        <v>6823</v>
      </c>
    </row>
    <row r="93" spans="1:23" x14ac:dyDescent="0.3">
      <c r="A93" t="s">
        <v>172</v>
      </c>
      <c r="B93" t="s">
        <v>17</v>
      </c>
      <c r="C93">
        <v>56</v>
      </c>
      <c r="D93">
        <v>0</v>
      </c>
      <c r="E93" t="s">
        <v>23</v>
      </c>
      <c r="F93" t="s">
        <v>58</v>
      </c>
      <c r="G93" t="s">
        <v>19</v>
      </c>
      <c r="H93">
        <v>58</v>
      </c>
      <c r="I93" t="s">
        <v>17</v>
      </c>
      <c r="J93">
        <v>0</v>
      </c>
      <c r="K93" t="s">
        <v>32</v>
      </c>
      <c r="L93" t="s">
        <v>6792</v>
      </c>
      <c r="M93">
        <v>42</v>
      </c>
      <c r="P93" s="32">
        <v>43861</v>
      </c>
      <c r="Q93" s="1">
        <v>50.399778935347769</v>
      </c>
      <c r="R93">
        <v>6</v>
      </c>
      <c r="S93" t="str" cm="1">
        <f t="array" ref="S93">_xlfn.IFS(R93=0,"None",R93&lt;3,"Low",R93&lt;6,"Medium",R93&lt;=10,"High")</f>
        <v>High</v>
      </c>
      <c r="T93" t="str" cm="1">
        <f t="array" ref="T93">_xlfn.IFS(M93&lt;=20,"Low",M93&lt;=50,"Medium",M93&lt;=90,"High")</f>
        <v>Medium</v>
      </c>
      <c r="U93" s="33">
        <f>Datos_Limpios[[#This Row],[Number of Complaints or Support]]/Datos_Limpios[[#This Row],[Account Length (in months)]]</f>
        <v>0.10714285714285714</v>
      </c>
      <c r="V93" t="str" cm="1">
        <f t="array" ref="V93">_xlfn.IFS(H93&lt;30,"Under 30",H93&lt;66,"Middle Age",H93&gt;=66,"Senior")</f>
        <v>Middle Age</v>
      </c>
      <c r="W93" t="s">
        <v>6825</v>
      </c>
    </row>
    <row r="94" spans="1:23" x14ac:dyDescent="0.3">
      <c r="A94" t="s">
        <v>173</v>
      </c>
      <c r="B94" t="s">
        <v>17</v>
      </c>
      <c r="C94">
        <v>71</v>
      </c>
      <c r="D94">
        <v>0</v>
      </c>
      <c r="E94" t="s">
        <v>23</v>
      </c>
      <c r="F94" t="s">
        <v>88</v>
      </c>
      <c r="G94" t="s">
        <v>19</v>
      </c>
      <c r="H94">
        <v>67</v>
      </c>
      <c r="I94" t="s">
        <v>17</v>
      </c>
      <c r="J94">
        <v>0</v>
      </c>
      <c r="K94" t="s">
        <v>32</v>
      </c>
      <c r="L94" t="s">
        <v>6791</v>
      </c>
      <c r="M94">
        <v>35</v>
      </c>
      <c r="P94" s="32">
        <v>44115</v>
      </c>
      <c r="Q94" s="1">
        <v>40.085933016555543</v>
      </c>
      <c r="R94">
        <v>5</v>
      </c>
      <c r="S94" t="str" cm="1">
        <f t="array" ref="S94">_xlfn.IFS(R94=0,"None",R94&lt;3,"Low",R94&lt;6,"Medium",R94&lt;=10,"High")</f>
        <v>Medium</v>
      </c>
      <c r="T94" t="str" cm="1">
        <f t="array" ref="T94">_xlfn.IFS(M94&lt;=20,"Low",M94&lt;=50,"Medium",M94&lt;=90,"High")</f>
        <v>Medium</v>
      </c>
      <c r="U94" s="33">
        <f>Datos_Limpios[[#This Row],[Number of Complaints or Support]]/Datos_Limpios[[#This Row],[Account Length (in months)]]</f>
        <v>7.0422535211267609E-2</v>
      </c>
      <c r="V94" t="str" cm="1">
        <f t="array" ref="V94">_xlfn.IFS(H94&lt;30,"Under 30",H94&lt;66,"Middle Age",H94&gt;=66,"Senior")</f>
        <v>Senior</v>
      </c>
      <c r="W94" t="s">
        <v>6825</v>
      </c>
    </row>
    <row r="95" spans="1:23" x14ac:dyDescent="0.3">
      <c r="A95" t="s">
        <v>174</v>
      </c>
      <c r="B95" t="s">
        <v>17</v>
      </c>
      <c r="C95">
        <v>56</v>
      </c>
      <c r="D95">
        <v>0</v>
      </c>
      <c r="E95" t="s">
        <v>23</v>
      </c>
      <c r="F95" t="s">
        <v>63</v>
      </c>
      <c r="G95" t="s">
        <v>19</v>
      </c>
      <c r="H95">
        <v>63</v>
      </c>
      <c r="I95" t="s">
        <v>17</v>
      </c>
      <c r="J95">
        <v>0</v>
      </c>
      <c r="K95" t="s">
        <v>24</v>
      </c>
      <c r="L95" t="s">
        <v>6792</v>
      </c>
      <c r="M95">
        <v>50</v>
      </c>
      <c r="P95" s="32">
        <v>43898</v>
      </c>
      <c r="Q95" s="1">
        <v>47.390915075325587</v>
      </c>
      <c r="R95">
        <v>7</v>
      </c>
      <c r="S95" t="str" cm="1">
        <f t="array" ref="S95">_xlfn.IFS(R95=0,"None",R95&lt;3,"Low",R95&lt;6,"Medium",R95&lt;=10,"High")</f>
        <v>High</v>
      </c>
      <c r="T95" t="str" cm="1">
        <f t="array" ref="T95">_xlfn.IFS(M95&lt;=20,"Low",M95&lt;=50,"Medium",M95&lt;=90,"High")</f>
        <v>Medium</v>
      </c>
      <c r="U95" s="33">
        <f>Datos_Limpios[[#This Row],[Number of Complaints or Support]]/Datos_Limpios[[#This Row],[Account Length (in months)]]</f>
        <v>0.125</v>
      </c>
      <c r="V95" t="str" cm="1">
        <f t="array" ref="V95">_xlfn.IFS(H95&lt;30,"Under 30",H95&lt;66,"Middle Age",H95&gt;=66,"Senior")</f>
        <v>Middle Age</v>
      </c>
      <c r="W95" t="s">
        <v>6825</v>
      </c>
    </row>
    <row r="96" spans="1:23" x14ac:dyDescent="0.3">
      <c r="A96" t="s">
        <v>175</v>
      </c>
      <c r="B96" t="s">
        <v>17</v>
      </c>
      <c r="C96">
        <v>71</v>
      </c>
      <c r="D96">
        <v>0</v>
      </c>
      <c r="E96" t="s">
        <v>17</v>
      </c>
      <c r="F96" t="s">
        <v>49</v>
      </c>
      <c r="G96" t="s">
        <v>19</v>
      </c>
      <c r="H96">
        <v>37</v>
      </c>
      <c r="I96" t="s">
        <v>17</v>
      </c>
      <c r="J96">
        <v>0</v>
      </c>
      <c r="K96" t="s">
        <v>32</v>
      </c>
      <c r="L96" t="s">
        <v>6791</v>
      </c>
      <c r="M96">
        <v>26</v>
      </c>
      <c r="P96" s="32">
        <v>44048</v>
      </c>
      <c r="Q96" s="1">
        <v>28.533630585668401</v>
      </c>
      <c r="R96">
        <v>3</v>
      </c>
      <c r="S96" t="str" cm="1">
        <f t="array" ref="S96">_xlfn.IFS(R96=0,"None",R96&lt;3,"Low",R96&lt;6,"Medium",R96&lt;=10,"High")</f>
        <v>Medium</v>
      </c>
      <c r="T96" t="str" cm="1">
        <f t="array" ref="T96">_xlfn.IFS(M96&lt;=20,"Low",M96&lt;=50,"Medium",M96&lt;=90,"High")</f>
        <v>Medium</v>
      </c>
      <c r="U96" s="33">
        <f>Datos_Limpios[[#This Row],[Number of Complaints or Support]]/Datos_Limpios[[#This Row],[Account Length (in months)]]</f>
        <v>4.2253521126760563E-2</v>
      </c>
      <c r="V96" t="str" cm="1">
        <f t="array" ref="V96">_xlfn.IFS(H96&lt;30,"Under 30",H96&lt;66,"Middle Age",H96&gt;=66,"Senior")</f>
        <v>Middle Age</v>
      </c>
      <c r="W96" t="s">
        <v>6825</v>
      </c>
    </row>
    <row r="97" spans="1:23" x14ac:dyDescent="0.3">
      <c r="A97" t="s">
        <v>176</v>
      </c>
      <c r="B97" t="s">
        <v>17</v>
      </c>
      <c r="C97">
        <v>6</v>
      </c>
      <c r="D97">
        <v>0</v>
      </c>
      <c r="E97" t="s">
        <v>17</v>
      </c>
      <c r="F97" t="s">
        <v>18</v>
      </c>
      <c r="G97" t="s">
        <v>19</v>
      </c>
      <c r="H97">
        <v>46</v>
      </c>
      <c r="I97" t="s">
        <v>17</v>
      </c>
      <c r="J97">
        <v>0</v>
      </c>
      <c r="K97" t="s">
        <v>32</v>
      </c>
      <c r="L97" t="s">
        <v>6791</v>
      </c>
      <c r="M97">
        <v>11</v>
      </c>
      <c r="P97" s="32">
        <v>44678</v>
      </c>
      <c r="Q97" s="1">
        <v>10.64951667163408</v>
      </c>
      <c r="R97">
        <v>2</v>
      </c>
      <c r="S97" t="str" cm="1">
        <f t="array" ref="S97">_xlfn.IFS(R97=0,"None",R97&lt;3,"Low",R97&lt;6,"Medium",R97&lt;=10,"High")</f>
        <v>Low</v>
      </c>
      <c r="T97" t="str" cm="1">
        <f t="array" ref="T97">_xlfn.IFS(M97&lt;=20,"Low",M97&lt;=50,"Medium",M97&lt;=90,"High")</f>
        <v>Low</v>
      </c>
      <c r="U97" s="33">
        <f>Datos_Limpios[[#This Row],[Number of Complaints or Support]]/Datos_Limpios[[#This Row],[Account Length (in months)]]</f>
        <v>0.33333333333333331</v>
      </c>
      <c r="V97" t="str" cm="1">
        <f t="array" ref="V97">_xlfn.IFS(H97&lt;30,"Under 30",H97&lt;66,"Middle Age",H97&gt;=66,"Senior")</f>
        <v>Middle Age</v>
      </c>
      <c r="W97" t="s">
        <v>6823</v>
      </c>
    </row>
    <row r="98" spans="1:23" x14ac:dyDescent="0.3">
      <c r="A98" t="s">
        <v>177</v>
      </c>
      <c r="B98" t="s">
        <v>17</v>
      </c>
      <c r="C98">
        <v>21</v>
      </c>
      <c r="D98">
        <v>1</v>
      </c>
      <c r="E98" t="s">
        <v>17</v>
      </c>
      <c r="F98" t="s">
        <v>90</v>
      </c>
      <c r="G98" t="s">
        <v>19</v>
      </c>
      <c r="H98">
        <v>25</v>
      </c>
      <c r="I98" t="s">
        <v>17</v>
      </c>
      <c r="J98">
        <v>0</v>
      </c>
      <c r="K98" t="s">
        <v>20</v>
      </c>
      <c r="L98" t="s">
        <v>6792</v>
      </c>
      <c r="M98">
        <v>10</v>
      </c>
      <c r="P98" s="32">
        <v>43934</v>
      </c>
      <c r="Q98" s="1">
        <v>10.732042995807779</v>
      </c>
      <c r="R98">
        <v>4</v>
      </c>
      <c r="S98" t="str" cm="1">
        <f t="array" ref="S98">_xlfn.IFS(R98=0,"None",R98&lt;3,"Low",R98&lt;6,"Medium",R98&lt;=10,"High")</f>
        <v>Medium</v>
      </c>
      <c r="T98" t="str" cm="1">
        <f t="array" ref="T98">_xlfn.IFS(M98&lt;=20,"Low",M98&lt;=50,"Medium",M98&lt;=90,"High")</f>
        <v>Low</v>
      </c>
      <c r="U98" s="33">
        <f>Datos_Limpios[[#This Row],[Number of Complaints or Support]]/Datos_Limpios[[#This Row],[Account Length (in months)]]</f>
        <v>0.19047619047619047</v>
      </c>
      <c r="V98" t="str" cm="1">
        <f t="array" ref="V98">_xlfn.IFS(H98&lt;30,"Under 30",H98&lt;66,"Middle Age",H98&gt;=66,"Senior")</f>
        <v>Under 30</v>
      </c>
      <c r="W98" t="s">
        <v>6823</v>
      </c>
    </row>
    <row r="99" spans="1:23" x14ac:dyDescent="0.3">
      <c r="A99" t="s">
        <v>178</v>
      </c>
      <c r="B99" t="s">
        <v>17</v>
      </c>
      <c r="C99">
        <v>42</v>
      </c>
      <c r="D99">
        <v>0</v>
      </c>
      <c r="E99" t="s">
        <v>17</v>
      </c>
      <c r="F99" t="s">
        <v>179</v>
      </c>
      <c r="G99" t="s">
        <v>19</v>
      </c>
      <c r="H99">
        <v>67</v>
      </c>
      <c r="I99" t="s">
        <v>23</v>
      </c>
      <c r="J99">
        <v>4</v>
      </c>
      <c r="K99" t="s">
        <v>32</v>
      </c>
      <c r="L99" t="s">
        <v>6791</v>
      </c>
      <c r="M99">
        <v>9</v>
      </c>
      <c r="P99" s="32">
        <v>44741</v>
      </c>
      <c r="Q99" s="1">
        <v>10.79243972571204</v>
      </c>
      <c r="R99">
        <v>10</v>
      </c>
      <c r="S99" t="str" cm="1">
        <f t="array" ref="S99">_xlfn.IFS(R99=0,"None",R99&lt;3,"Low",R99&lt;6,"Medium",R99&lt;=10,"High")</f>
        <v>High</v>
      </c>
      <c r="T99" t="str" cm="1">
        <f t="array" ref="T99">_xlfn.IFS(M99&lt;=20,"Low",M99&lt;=50,"Medium",M99&lt;=90,"High")</f>
        <v>Low</v>
      </c>
      <c r="U99" s="33">
        <f>Datos_Limpios[[#This Row],[Number of Complaints or Support]]/Datos_Limpios[[#This Row],[Account Length (in months)]]</f>
        <v>0.23809523809523808</v>
      </c>
      <c r="V99" t="str" cm="1">
        <f t="array" ref="V99">_xlfn.IFS(H99&lt;30,"Under 30",H99&lt;66,"Middle Age",H99&gt;=66,"Senior")</f>
        <v>Senior</v>
      </c>
      <c r="W99" t="s">
        <v>6826</v>
      </c>
    </row>
    <row r="100" spans="1:23" x14ac:dyDescent="0.3">
      <c r="A100" t="s">
        <v>180</v>
      </c>
      <c r="B100" t="s">
        <v>17</v>
      </c>
      <c r="C100">
        <v>10</v>
      </c>
      <c r="D100">
        <v>0</v>
      </c>
      <c r="E100" t="s">
        <v>17</v>
      </c>
      <c r="F100" t="s">
        <v>63</v>
      </c>
      <c r="G100" t="s">
        <v>19</v>
      </c>
      <c r="H100">
        <v>27</v>
      </c>
      <c r="I100" t="s">
        <v>17</v>
      </c>
      <c r="J100">
        <v>0</v>
      </c>
      <c r="K100" t="s">
        <v>24</v>
      </c>
      <c r="L100" t="s">
        <v>6791</v>
      </c>
      <c r="M100">
        <v>7</v>
      </c>
      <c r="P100" s="32">
        <v>44935</v>
      </c>
      <c r="Q100" s="1">
        <v>8.2340524705986073</v>
      </c>
      <c r="R100">
        <v>4</v>
      </c>
      <c r="S100" t="str" cm="1">
        <f t="array" ref="S100">_xlfn.IFS(R100=0,"None",R100&lt;3,"Low",R100&lt;6,"Medium",R100&lt;=10,"High")</f>
        <v>Medium</v>
      </c>
      <c r="T100" t="str" cm="1">
        <f t="array" ref="T100">_xlfn.IFS(M100&lt;=20,"Low",M100&lt;=50,"Medium",M100&lt;=90,"High")</f>
        <v>Low</v>
      </c>
      <c r="U100" s="33">
        <f>Datos_Limpios[[#This Row],[Number of Complaints or Support]]/Datos_Limpios[[#This Row],[Account Length (in months)]]</f>
        <v>0.4</v>
      </c>
      <c r="V100" t="str" cm="1">
        <f t="array" ref="V100">_xlfn.IFS(H100&lt;30,"Under 30",H100&lt;66,"Middle Age",H100&gt;=66,"Senior")</f>
        <v>Under 30</v>
      </c>
      <c r="W100" t="s">
        <v>6825</v>
      </c>
    </row>
    <row r="101" spans="1:23" x14ac:dyDescent="0.3">
      <c r="A101" t="s">
        <v>181</v>
      </c>
      <c r="B101" t="s">
        <v>17</v>
      </c>
      <c r="C101">
        <v>51</v>
      </c>
      <c r="D101">
        <v>0</v>
      </c>
      <c r="E101" t="s">
        <v>23</v>
      </c>
      <c r="F101" t="s">
        <v>90</v>
      </c>
      <c r="G101" t="s">
        <v>19</v>
      </c>
      <c r="H101">
        <v>21</v>
      </c>
      <c r="I101" t="s">
        <v>17</v>
      </c>
      <c r="J101">
        <v>0</v>
      </c>
      <c r="K101" t="s">
        <v>24</v>
      </c>
      <c r="L101" t="s">
        <v>6792</v>
      </c>
      <c r="M101">
        <v>50</v>
      </c>
      <c r="P101" s="32">
        <v>44434</v>
      </c>
      <c r="Q101" s="1">
        <v>44.972618186602688</v>
      </c>
      <c r="R101">
        <v>6</v>
      </c>
      <c r="S101" t="str" cm="1">
        <f t="array" ref="S101">_xlfn.IFS(R101=0,"None",R101&lt;3,"Low",R101&lt;6,"Medium",R101&lt;=10,"High")</f>
        <v>High</v>
      </c>
      <c r="T101" t="str" cm="1">
        <f t="array" ref="T101">_xlfn.IFS(M101&lt;=20,"Low",M101&lt;=50,"Medium",M101&lt;=90,"High")</f>
        <v>Medium</v>
      </c>
      <c r="U101" s="33">
        <f>Datos_Limpios[[#This Row],[Number of Complaints or Support]]/Datos_Limpios[[#This Row],[Account Length (in months)]]</f>
        <v>0.11764705882352941</v>
      </c>
      <c r="V101" t="str" cm="1">
        <f t="array" ref="V101">_xlfn.IFS(H101&lt;30,"Under 30",H101&lt;66,"Middle Age",H101&gt;=66,"Senior")</f>
        <v>Under 30</v>
      </c>
      <c r="W101" t="s">
        <v>6823</v>
      </c>
    </row>
    <row r="102" spans="1:23" x14ac:dyDescent="0.3">
      <c r="A102" t="s">
        <v>182</v>
      </c>
      <c r="B102" t="s">
        <v>17</v>
      </c>
      <c r="C102">
        <v>65</v>
      </c>
      <c r="D102">
        <v>0</v>
      </c>
      <c r="E102" t="s">
        <v>23</v>
      </c>
      <c r="F102" t="s">
        <v>22</v>
      </c>
      <c r="G102" t="s">
        <v>6790</v>
      </c>
      <c r="H102">
        <v>27</v>
      </c>
      <c r="I102" t="s">
        <v>17</v>
      </c>
      <c r="J102">
        <v>0</v>
      </c>
      <c r="K102" t="s">
        <v>24</v>
      </c>
      <c r="L102" t="s">
        <v>6792</v>
      </c>
      <c r="M102">
        <v>62</v>
      </c>
      <c r="P102" s="32">
        <v>44955</v>
      </c>
      <c r="Q102" s="1">
        <v>63.030538122799712</v>
      </c>
      <c r="R102">
        <v>10</v>
      </c>
      <c r="S102" t="str" cm="1">
        <f t="array" ref="S102">_xlfn.IFS(R102=0,"None",R102&lt;3,"Low",R102&lt;6,"Medium",R102&lt;=10,"High")</f>
        <v>High</v>
      </c>
      <c r="T102" t="str" cm="1">
        <f t="array" ref="T102">_xlfn.IFS(M102&lt;=20,"Low",M102&lt;=50,"Medium",M102&lt;=90,"High")</f>
        <v>High</v>
      </c>
      <c r="U102" s="33">
        <f>Datos_Limpios[[#This Row],[Number of Complaints or Support]]/Datos_Limpios[[#This Row],[Account Length (in months)]]</f>
        <v>0.15384615384615385</v>
      </c>
      <c r="V102" t="str" cm="1">
        <f t="array" ref="V102">_xlfn.IFS(H102&lt;30,"Under 30",H102&lt;66,"Middle Age",H102&gt;=66,"Senior")</f>
        <v>Under 30</v>
      </c>
      <c r="W102" t="s">
        <v>6823</v>
      </c>
    </row>
    <row r="103" spans="1:23" x14ac:dyDescent="0.3">
      <c r="A103" t="s">
        <v>183</v>
      </c>
      <c r="B103" t="s">
        <v>17</v>
      </c>
      <c r="C103">
        <v>14</v>
      </c>
      <c r="D103">
        <v>0</v>
      </c>
      <c r="E103" t="s">
        <v>23</v>
      </c>
      <c r="F103" t="s">
        <v>34</v>
      </c>
      <c r="G103" t="s">
        <v>19</v>
      </c>
      <c r="H103">
        <v>42</v>
      </c>
      <c r="I103" t="s">
        <v>23</v>
      </c>
      <c r="J103">
        <v>2</v>
      </c>
      <c r="K103" t="s">
        <v>20</v>
      </c>
      <c r="L103" t="s">
        <v>6791</v>
      </c>
      <c r="M103">
        <v>42</v>
      </c>
      <c r="P103" s="32">
        <v>45010</v>
      </c>
      <c r="Q103" s="1">
        <v>37.196432466255999</v>
      </c>
      <c r="R103">
        <v>4</v>
      </c>
      <c r="S103" t="str" cm="1">
        <f t="array" ref="S103">_xlfn.IFS(R103=0,"None",R103&lt;3,"Low",R103&lt;6,"Medium",R103&lt;=10,"High")</f>
        <v>Medium</v>
      </c>
      <c r="T103" t="str" cm="1">
        <f t="array" ref="T103">_xlfn.IFS(M103&lt;=20,"Low",M103&lt;=50,"Medium",M103&lt;=90,"High")</f>
        <v>Medium</v>
      </c>
      <c r="U103" s="33">
        <f>Datos_Limpios[[#This Row],[Number of Complaints or Support]]/Datos_Limpios[[#This Row],[Account Length (in months)]]</f>
        <v>0.2857142857142857</v>
      </c>
      <c r="V103" t="str" cm="1">
        <f t="array" ref="V103">_xlfn.IFS(H103&lt;30,"Under 30",H103&lt;66,"Middle Age",H103&gt;=66,"Senior")</f>
        <v>Middle Age</v>
      </c>
      <c r="W103" t="s">
        <v>6823</v>
      </c>
    </row>
    <row r="104" spans="1:23" x14ac:dyDescent="0.3">
      <c r="A104" t="s">
        <v>184</v>
      </c>
      <c r="B104" t="s">
        <v>23</v>
      </c>
      <c r="C104">
        <v>4</v>
      </c>
      <c r="D104">
        <v>5</v>
      </c>
      <c r="E104" t="s">
        <v>23</v>
      </c>
      <c r="F104" t="s">
        <v>84</v>
      </c>
      <c r="G104" t="s">
        <v>19</v>
      </c>
      <c r="H104">
        <v>46</v>
      </c>
      <c r="I104" t="s">
        <v>17</v>
      </c>
      <c r="J104">
        <v>0</v>
      </c>
      <c r="K104" t="s">
        <v>20</v>
      </c>
      <c r="L104" t="s">
        <v>6792</v>
      </c>
      <c r="M104">
        <v>12</v>
      </c>
      <c r="N104" t="s">
        <v>59</v>
      </c>
      <c r="O104" t="s">
        <v>60</v>
      </c>
      <c r="P104" s="32">
        <v>44312</v>
      </c>
      <c r="Q104" s="1">
        <v>13.0546095646362</v>
      </c>
      <c r="R104">
        <v>0</v>
      </c>
      <c r="S104" t="str" cm="1">
        <f t="array" ref="S104">_xlfn.IFS(R104=0,"None",R104&lt;3,"Low",R104&lt;6,"Medium",R104&lt;=10,"High")</f>
        <v>None</v>
      </c>
      <c r="T104" t="str" cm="1">
        <f t="array" ref="T104">_xlfn.IFS(M104&lt;=20,"Low",M104&lt;=50,"Medium",M104&lt;=90,"High")</f>
        <v>Low</v>
      </c>
      <c r="U104" s="33">
        <f>Datos_Limpios[[#This Row],[Number of Complaints or Support]]/Datos_Limpios[[#This Row],[Account Length (in months)]]</f>
        <v>0</v>
      </c>
      <c r="V104" t="str" cm="1">
        <f t="array" ref="V104">_xlfn.IFS(H104&lt;30,"Under 30",H104&lt;66,"Middle Age",H104&gt;=66,"Senior")</f>
        <v>Middle Age</v>
      </c>
      <c r="W104" t="s">
        <v>6824</v>
      </c>
    </row>
    <row r="105" spans="1:23" x14ac:dyDescent="0.3">
      <c r="A105" t="s">
        <v>185</v>
      </c>
      <c r="B105" t="s">
        <v>17</v>
      </c>
      <c r="C105">
        <v>68</v>
      </c>
      <c r="D105">
        <v>0</v>
      </c>
      <c r="E105" t="s">
        <v>23</v>
      </c>
      <c r="F105" t="s">
        <v>179</v>
      </c>
      <c r="G105" t="s">
        <v>19</v>
      </c>
      <c r="H105">
        <v>55</v>
      </c>
      <c r="I105" t="s">
        <v>23</v>
      </c>
      <c r="J105">
        <v>3</v>
      </c>
      <c r="K105" t="s">
        <v>24</v>
      </c>
      <c r="L105" t="s">
        <v>6792</v>
      </c>
      <c r="M105">
        <v>38</v>
      </c>
      <c r="P105" s="32">
        <v>44923</v>
      </c>
      <c r="Q105" s="1">
        <v>43.706223288037592</v>
      </c>
      <c r="R105">
        <v>6</v>
      </c>
      <c r="S105" t="str" cm="1">
        <f t="array" ref="S105">_xlfn.IFS(R105=0,"None",R105&lt;3,"Low",R105&lt;6,"Medium",R105&lt;=10,"High")</f>
        <v>High</v>
      </c>
      <c r="T105" t="str" cm="1">
        <f t="array" ref="T105">_xlfn.IFS(M105&lt;=20,"Low",M105&lt;=50,"Medium",M105&lt;=90,"High")</f>
        <v>Medium</v>
      </c>
      <c r="U105" s="33">
        <f>Datos_Limpios[[#This Row],[Number of Complaints or Support]]/Datos_Limpios[[#This Row],[Account Length (in months)]]</f>
        <v>8.8235294117647065E-2</v>
      </c>
      <c r="V105" t="str" cm="1">
        <f t="array" ref="V105">_xlfn.IFS(H105&lt;30,"Under 30",H105&lt;66,"Middle Age",H105&gt;=66,"Senior")</f>
        <v>Middle Age</v>
      </c>
      <c r="W105" t="s">
        <v>6826</v>
      </c>
    </row>
    <row r="106" spans="1:23" x14ac:dyDescent="0.3">
      <c r="A106" t="s">
        <v>186</v>
      </c>
      <c r="B106" t="s">
        <v>17</v>
      </c>
      <c r="C106">
        <v>73</v>
      </c>
      <c r="D106">
        <v>0</v>
      </c>
      <c r="E106" t="s">
        <v>23</v>
      </c>
      <c r="F106" t="s">
        <v>56</v>
      </c>
      <c r="G106" t="s">
        <v>19</v>
      </c>
      <c r="H106">
        <v>68</v>
      </c>
      <c r="I106" t="s">
        <v>17</v>
      </c>
      <c r="J106">
        <v>0</v>
      </c>
      <c r="K106" t="s">
        <v>32</v>
      </c>
      <c r="L106" t="s">
        <v>6791</v>
      </c>
      <c r="M106">
        <v>38</v>
      </c>
      <c r="P106" s="32">
        <v>44197</v>
      </c>
      <c r="Q106" s="1">
        <v>35.789867524913547</v>
      </c>
      <c r="R106">
        <v>3</v>
      </c>
      <c r="S106" t="str" cm="1">
        <f t="array" ref="S106">_xlfn.IFS(R106=0,"None",R106&lt;3,"Low",R106&lt;6,"Medium",R106&lt;=10,"High")</f>
        <v>Medium</v>
      </c>
      <c r="T106" t="str" cm="1">
        <f t="array" ref="T106">_xlfn.IFS(M106&lt;=20,"Low",M106&lt;=50,"Medium",M106&lt;=90,"High")</f>
        <v>Medium</v>
      </c>
      <c r="U106" s="33">
        <f>Datos_Limpios[[#This Row],[Number of Complaints or Support]]/Datos_Limpios[[#This Row],[Account Length (in months)]]</f>
        <v>4.1095890410958902E-2</v>
      </c>
      <c r="V106" t="str" cm="1">
        <f t="array" ref="V106">_xlfn.IFS(H106&lt;30,"Under 30",H106&lt;66,"Middle Age",H106&gt;=66,"Senior")</f>
        <v>Senior</v>
      </c>
      <c r="W106" t="s">
        <v>6823</v>
      </c>
    </row>
    <row r="107" spans="1:23" x14ac:dyDescent="0.3">
      <c r="A107" t="s">
        <v>187</v>
      </c>
      <c r="B107" t="s">
        <v>17</v>
      </c>
      <c r="C107">
        <v>32</v>
      </c>
      <c r="D107">
        <v>0</v>
      </c>
      <c r="E107" t="s">
        <v>23</v>
      </c>
      <c r="F107" t="s">
        <v>42</v>
      </c>
      <c r="G107" t="s">
        <v>6790</v>
      </c>
      <c r="H107">
        <v>32</v>
      </c>
      <c r="I107" t="s">
        <v>17</v>
      </c>
      <c r="J107">
        <v>0</v>
      </c>
      <c r="K107" t="s">
        <v>20</v>
      </c>
      <c r="L107" t="s">
        <v>6791</v>
      </c>
      <c r="M107">
        <v>36</v>
      </c>
      <c r="P107" s="32">
        <v>44284</v>
      </c>
      <c r="Q107" s="1">
        <v>38.087070595471523</v>
      </c>
      <c r="R107">
        <v>9</v>
      </c>
      <c r="S107" t="str" cm="1">
        <f t="array" ref="S107">_xlfn.IFS(R107=0,"None",R107&lt;3,"Low",R107&lt;6,"Medium",R107&lt;=10,"High")</f>
        <v>High</v>
      </c>
      <c r="T107" t="str" cm="1">
        <f t="array" ref="T107">_xlfn.IFS(M107&lt;=20,"Low",M107&lt;=50,"Medium",M107&lt;=90,"High")</f>
        <v>Medium</v>
      </c>
      <c r="U107" s="33">
        <f>Datos_Limpios[[#This Row],[Number of Complaints or Support]]/Datos_Limpios[[#This Row],[Account Length (in months)]]</f>
        <v>0.28125</v>
      </c>
      <c r="V107" t="str" cm="1">
        <f t="array" ref="V107">_xlfn.IFS(H107&lt;30,"Under 30",H107&lt;66,"Middle Age",H107&gt;=66,"Senior")</f>
        <v>Middle Age</v>
      </c>
      <c r="W107" t="s">
        <v>6823</v>
      </c>
    </row>
    <row r="108" spans="1:23" x14ac:dyDescent="0.3">
      <c r="A108" t="s">
        <v>188</v>
      </c>
      <c r="B108" t="s">
        <v>17</v>
      </c>
      <c r="C108">
        <v>66</v>
      </c>
      <c r="D108">
        <v>0</v>
      </c>
      <c r="E108" t="s">
        <v>23</v>
      </c>
      <c r="F108" t="s">
        <v>121</v>
      </c>
      <c r="G108" t="s">
        <v>19</v>
      </c>
      <c r="H108">
        <v>56</v>
      </c>
      <c r="I108" t="s">
        <v>17</v>
      </c>
      <c r="J108">
        <v>0</v>
      </c>
      <c r="K108" t="s">
        <v>32</v>
      </c>
      <c r="L108" t="s">
        <v>6792</v>
      </c>
      <c r="M108">
        <v>38</v>
      </c>
      <c r="P108" s="32">
        <v>44997</v>
      </c>
      <c r="Q108" s="1">
        <v>40.956009103694022</v>
      </c>
      <c r="R108">
        <v>2</v>
      </c>
      <c r="S108" t="str" cm="1">
        <f t="array" ref="S108">_xlfn.IFS(R108=0,"None",R108&lt;3,"Low",R108&lt;6,"Medium",R108&lt;=10,"High")</f>
        <v>Low</v>
      </c>
      <c r="T108" t="str" cm="1">
        <f t="array" ref="T108">_xlfn.IFS(M108&lt;=20,"Low",M108&lt;=50,"Medium",M108&lt;=90,"High")</f>
        <v>Medium</v>
      </c>
      <c r="U108" s="33">
        <f>Datos_Limpios[[#This Row],[Number of Complaints or Support]]/Datos_Limpios[[#This Row],[Account Length (in months)]]</f>
        <v>3.0303030303030304E-2</v>
      </c>
      <c r="V108" t="str" cm="1">
        <f t="array" ref="V108">_xlfn.IFS(H108&lt;30,"Under 30",H108&lt;66,"Middle Age",H108&gt;=66,"Senior")</f>
        <v>Middle Age</v>
      </c>
      <c r="W108" t="s">
        <v>6826</v>
      </c>
    </row>
    <row r="109" spans="1:23" x14ac:dyDescent="0.3">
      <c r="A109" t="s">
        <v>189</v>
      </c>
      <c r="B109" t="s">
        <v>17</v>
      </c>
      <c r="C109">
        <v>16</v>
      </c>
      <c r="D109">
        <v>0</v>
      </c>
      <c r="E109" t="s">
        <v>17</v>
      </c>
      <c r="F109" t="s">
        <v>69</v>
      </c>
      <c r="G109" t="s">
        <v>19</v>
      </c>
      <c r="H109">
        <v>23</v>
      </c>
      <c r="I109" t="s">
        <v>23</v>
      </c>
      <c r="J109">
        <v>4</v>
      </c>
      <c r="K109" t="s">
        <v>20</v>
      </c>
      <c r="L109" t="s">
        <v>6792</v>
      </c>
      <c r="M109">
        <v>13</v>
      </c>
      <c r="P109" s="32">
        <v>44961</v>
      </c>
      <c r="Q109" s="1">
        <v>10.767647287415411</v>
      </c>
      <c r="R109">
        <v>4</v>
      </c>
      <c r="S109" t="str" cm="1">
        <f t="array" ref="S109">_xlfn.IFS(R109=0,"None",R109&lt;3,"Low",R109&lt;6,"Medium",R109&lt;=10,"High")</f>
        <v>Medium</v>
      </c>
      <c r="T109" t="str" cm="1">
        <f t="array" ref="T109">_xlfn.IFS(M109&lt;=20,"Low",M109&lt;=50,"Medium",M109&lt;=90,"High")</f>
        <v>Low</v>
      </c>
      <c r="U109" s="33">
        <f>Datos_Limpios[[#This Row],[Number of Complaints or Support]]/Datos_Limpios[[#This Row],[Account Length (in months)]]</f>
        <v>0.25</v>
      </c>
      <c r="V109" t="str" cm="1">
        <f t="array" ref="V109">_xlfn.IFS(H109&lt;30,"Under 30",H109&lt;66,"Middle Age",H109&gt;=66,"Senior")</f>
        <v>Under 30</v>
      </c>
      <c r="W109" t="s">
        <v>6825</v>
      </c>
    </row>
    <row r="110" spans="1:23" x14ac:dyDescent="0.3">
      <c r="A110" t="s">
        <v>190</v>
      </c>
      <c r="B110" t="s">
        <v>17</v>
      </c>
      <c r="C110">
        <v>69</v>
      </c>
      <c r="D110">
        <v>0</v>
      </c>
      <c r="E110" t="s">
        <v>17</v>
      </c>
      <c r="F110" t="s">
        <v>130</v>
      </c>
      <c r="G110" t="s">
        <v>6790</v>
      </c>
      <c r="H110">
        <v>59</v>
      </c>
      <c r="I110" t="s">
        <v>23</v>
      </c>
      <c r="J110">
        <v>5</v>
      </c>
      <c r="K110" t="s">
        <v>32</v>
      </c>
      <c r="L110" t="s">
        <v>6791</v>
      </c>
      <c r="M110">
        <v>8</v>
      </c>
      <c r="P110" s="32">
        <v>44784</v>
      </c>
      <c r="Q110" s="1">
        <v>8.6782643450221144</v>
      </c>
      <c r="R110">
        <v>1</v>
      </c>
      <c r="S110" t="str" cm="1">
        <f t="array" ref="S110">_xlfn.IFS(R110=0,"None",R110&lt;3,"Low",R110&lt;6,"Medium",R110&lt;=10,"High")</f>
        <v>Low</v>
      </c>
      <c r="T110" t="str" cm="1">
        <f t="array" ref="T110">_xlfn.IFS(M110&lt;=20,"Low",M110&lt;=50,"Medium",M110&lt;=90,"High")</f>
        <v>Low</v>
      </c>
      <c r="U110" s="33">
        <f>Datos_Limpios[[#This Row],[Number of Complaints or Support]]/Datos_Limpios[[#This Row],[Account Length (in months)]]</f>
        <v>1.4492753623188406E-2</v>
      </c>
      <c r="V110" t="str" cm="1">
        <f t="array" ref="V110">_xlfn.IFS(H110&lt;30,"Under 30",H110&lt;66,"Middle Age",H110&gt;=66,"Senior")</f>
        <v>Middle Age</v>
      </c>
      <c r="W110" t="s">
        <v>6825</v>
      </c>
    </row>
    <row r="111" spans="1:23" x14ac:dyDescent="0.3">
      <c r="A111" t="s">
        <v>191</v>
      </c>
      <c r="B111" t="s">
        <v>17</v>
      </c>
      <c r="C111">
        <v>50</v>
      </c>
      <c r="D111">
        <v>1</v>
      </c>
      <c r="E111" t="s">
        <v>17</v>
      </c>
      <c r="F111" t="s">
        <v>192</v>
      </c>
      <c r="G111" t="s">
        <v>6790</v>
      </c>
      <c r="H111">
        <v>67</v>
      </c>
      <c r="I111" t="s">
        <v>17</v>
      </c>
      <c r="J111">
        <v>0</v>
      </c>
      <c r="K111" t="s">
        <v>32</v>
      </c>
      <c r="L111" t="s">
        <v>6791</v>
      </c>
      <c r="M111">
        <v>16</v>
      </c>
      <c r="P111" s="32">
        <v>45037</v>
      </c>
      <c r="Q111" s="1">
        <v>18.83915954088296</v>
      </c>
      <c r="R111">
        <v>9</v>
      </c>
      <c r="S111" t="str" cm="1">
        <f t="array" ref="S111">_xlfn.IFS(R111=0,"None",R111&lt;3,"Low",R111&lt;6,"Medium",R111&lt;=10,"High")</f>
        <v>High</v>
      </c>
      <c r="T111" t="str" cm="1">
        <f t="array" ref="T111">_xlfn.IFS(M111&lt;=20,"Low",M111&lt;=50,"Medium",M111&lt;=90,"High")</f>
        <v>Low</v>
      </c>
      <c r="U111" s="33">
        <f>Datos_Limpios[[#This Row],[Number of Complaints or Support]]/Datos_Limpios[[#This Row],[Account Length (in months)]]</f>
        <v>0.18</v>
      </c>
      <c r="V111" t="str" cm="1">
        <f t="array" ref="V111">_xlfn.IFS(H111&lt;30,"Under 30",H111&lt;66,"Middle Age",H111&gt;=66,"Senior")</f>
        <v>Senior</v>
      </c>
      <c r="W111" t="s">
        <v>6824</v>
      </c>
    </row>
    <row r="112" spans="1:23" x14ac:dyDescent="0.3">
      <c r="A112" t="s">
        <v>193</v>
      </c>
      <c r="B112" t="s">
        <v>17</v>
      </c>
      <c r="C112">
        <v>48</v>
      </c>
      <c r="D112">
        <v>0</v>
      </c>
      <c r="E112" t="s">
        <v>17</v>
      </c>
      <c r="F112" t="s">
        <v>36</v>
      </c>
      <c r="G112" t="s">
        <v>19</v>
      </c>
      <c r="H112">
        <v>23</v>
      </c>
      <c r="I112" t="s">
        <v>23</v>
      </c>
      <c r="J112">
        <v>2</v>
      </c>
      <c r="K112" t="s">
        <v>32</v>
      </c>
      <c r="L112" t="s">
        <v>6791</v>
      </c>
      <c r="M112">
        <v>8</v>
      </c>
      <c r="P112" s="32">
        <v>44298</v>
      </c>
      <c r="Q112" s="1">
        <v>8.0927484335130746</v>
      </c>
      <c r="R112">
        <v>5</v>
      </c>
      <c r="S112" t="str" cm="1">
        <f t="array" ref="S112">_xlfn.IFS(R112=0,"None",R112&lt;3,"Low",R112&lt;6,"Medium",R112&lt;=10,"High")</f>
        <v>Medium</v>
      </c>
      <c r="T112" t="str" cm="1">
        <f t="array" ref="T112">_xlfn.IFS(M112&lt;=20,"Low",M112&lt;=50,"Medium",M112&lt;=90,"High")</f>
        <v>Low</v>
      </c>
      <c r="U112" s="33">
        <f>Datos_Limpios[[#This Row],[Number of Complaints or Support]]/Datos_Limpios[[#This Row],[Account Length (in months)]]</f>
        <v>0.10416666666666667</v>
      </c>
      <c r="V112" t="str" cm="1">
        <f t="array" ref="V112">_xlfn.IFS(H112&lt;30,"Under 30",H112&lt;66,"Middle Age",H112&gt;=66,"Senior")</f>
        <v>Under 30</v>
      </c>
      <c r="W112" t="s">
        <v>6824</v>
      </c>
    </row>
    <row r="113" spans="1:23" x14ac:dyDescent="0.3">
      <c r="A113" t="s">
        <v>194</v>
      </c>
      <c r="B113" t="s">
        <v>17</v>
      </c>
      <c r="C113">
        <v>48</v>
      </c>
      <c r="D113">
        <v>0</v>
      </c>
      <c r="E113" t="s">
        <v>23</v>
      </c>
      <c r="F113" t="s">
        <v>148</v>
      </c>
      <c r="G113" t="s">
        <v>6790</v>
      </c>
      <c r="H113">
        <v>38</v>
      </c>
      <c r="I113" t="s">
        <v>23</v>
      </c>
      <c r="J113">
        <v>3</v>
      </c>
      <c r="K113" t="s">
        <v>24</v>
      </c>
      <c r="L113" t="s">
        <v>6791</v>
      </c>
      <c r="M113">
        <v>36</v>
      </c>
      <c r="P113" s="32">
        <v>43843</v>
      </c>
      <c r="Q113" s="1">
        <v>41.27056749092668</v>
      </c>
      <c r="R113">
        <v>2</v>
      </c>
      <c r="S113" t="str" cm="1">
        <f t="array" ref="S113">_xlfn.IFS(R113=0,"None",R113&lt;3,"Low",R113&lt;6,"Medium",R113&lt;=10,"High")</f>
        <v>Low</v>
      </c>
      <c r="T113" t="str" cm="1">
        <f t="array" ref="T113">_xlfn.IFS(M113&lt;=20,"Low",M113&lt;=50,"Medium",M113&lt;=90,"High")</f>
        <v>Medium</v>
      </c>
      <c r="U113" s="33">
        <f>Datos_Limpios[[#This Row],[Number of Complaints or Support]]/Datos_Limpios[[#This Row],[Account Length (in months)]]</f>
        <v>4.1666666666666664E-2</v>
      </c>
      <c r="V113" t="str" cm="1">
        <f t="array" ref="V113">_xlfn.IFS(H113&lt;30,"Under 30",H113&lt;66,"Middle Age",H113&gt;=66,"Senior")</f>
        <v>Middle Age</v>
      </c>
      <c r="W113" t="s">
        <v>6824</v>
      </c>
    </row>
    <row r="114" spans="1:23" x14ac:dyDescent="0.3">
      <c r="A114" t="s">
        <v>195</v>
      </c>
      <c r="B114" t="s">
        <v>17</v>
      </c>
      <c r="C114">
        <v>9</v>
      </c>
      <c r="D114">
        <v>1</v>
      </c>
      <c r="E114" t="s">
        <v>23</v>
      </c>
      <c r="F114" t="s">
        <v>196</v>
      </c>
      <c r="G114" t="s">
        <v>6790</v>
      </c>
      <c r="H114">
        <v>71</v>
      </c>
      <c r="I114" t="s">
        <v>17</v>
      </c>
      <c r="J114">
        <v>0</v>
      </c>
      <c r="K114" t="s">
        <v>32</v>
      </c>
      <c r="L114" t="s">
        <v>6791</v>
      </c>
      <c r="M114">
        <v>20</v>
      </c>
      <c r="P114" s="32">
        <v>44432</v>
      </c>
      <c r="Q114" s="1">
        <v>19.863598102379861</v>
      </c>
      <c r="R114">
        <v>4</v>
      </c>
      <c r="S114" t="str" cm="1">
        <f t="array" ref="S114">_xlfn.IFS(R114=0,"None",R114&lt;3,"Low",R114&lt;6,"Medium",R114&lt;=10,"High")</f>
        <v>Medium</v>
      </c>
      <c r="T114" t="str" cm="1">
        <f t="array" ref="T114">_xlfn.IFS(M114&lt;=20,"Low",M114&lt;=50,"Medium",M114&lt;=90,"High")</f>
        <v>Low</v>
      </c>
      <c r="U114" s="33">
        <f>Datos_Limpios[[#This Row],[Number of Complaints or Support]]/Datos_Limpios[[#This Row],[Account Length (in months)]]</f>
        <v>0.44444444444444442</v>
      </c>
      <c r="V114" t="str" cm="1">
        <f t="array" ref="V114">_xlfn.IFS(H114&lt;30,"Under 30",H114&lt;66,"Middle Age",H114&gt;=66,"Senior")</f>
        <v>Senior</v>
      </c>
      <c r="W114" t="s">
        <v>6826</v>
      </c>
    </row>
    <row r="115" spans="1:23" x14ac:dyDescent="0.3">
      <c r="A115" t="s">
        <v>197</v>
      </c>
      <c r="B115" t="s">
        <v>17</v>
      </c>
      <c r="C115">
        <v>69</v>
      </c>
      <c r="D115">
        <v>0</v>
      </c>
      <c r="E115" t="s">
        <v>17</v>
      </c>
      <c r="F115" t="s">
        <v>90</v>
      </c>
      <c r="G115" t="s">
        <v>19</v>
      </c>
      <c r="H115">
        <v>21</v>
      </c>
      <c r="I115" t="s">
        <v>23</v>
      </c>
      <c r="J115">
        <v>4</v>
      </c>
      <c r="K115" t="s">
        <v>24</v>
      </c>
      <c r="L115" t="s">
        <v>6791</v>
      </c>
      <c r="M115">
        <v>50</v>
      </c>
      <c r="P115" s="32">
        <v>44627</v>
      </c>
      <c r="Q115" s="1">
        <v>57.65682179657108</v>
      </c>
      <c r="R115">
        <v>6</v>
      </c>
      <c r="S115" t="str" cm="1">
        <f t="array" ref="S115">_xlfn.IFS(R115=0,"None",R115&lt;3,"Low",R115&lt;6,"Medium",R115&lt;=10,"High")</f>
        <v>High</v>
      </c>
      <c r="T115" t="str" cm="1">
        <f t="array" ref="T115">_xlfn.IFS(M115&lt;=20,"Low",M115&lt;=50,"Medium",M115&lt;=90,"High")</f>
        <v>Medium</v>
      </c>
      <c r="U115" s="33">
        <f>Datos_Limpios[[#This Row],[Number of Complaints or Support]]/Datos_Limpios[[#This Row],[Account Length (in months)]]</f>
        <v>8.6956521739130432E-2</v>
      </c>
      <c r="V115" t="str" cm="1">
        <f t="array" ref="V115">_xlfn.IFS(H115&lt;30,"Under 30",H115&lt;66,"Middle Age",H115&gt;=66,"Senior")</f>
        <v>Under 30</v>
      </c>
      <c r="W115" t="s">
        <v>6823</v>
      </c>
    </row>
    <row r="116" spans="1:23" x14ac:dyDescent="0.3">
      <c r="A116" t="s">
        <v>198</v>
      </c>
      <c r="B116" t="s">
        <v>17</v>
      </c>
      <c r="C116">
        <v>17</v>
      </c>
      <c r="D116">
        <v>0</v>
      </c>
      <c r="E116" t="s">
        <v>17</v>
      </c>
      <c r="F116" t="s">
        <v>142</v>
      </c>
      <c r="G116" t="s">
        <v>19</v>
      </c>
      <c r="H116">
        <v>44</v>
      </c>
      <c r="I116" t="s">
        <v>17</v>
      </c>
      <c r="J116">
        <v>0</v>
      </c>
      <c r="K116" t="s">
        <v>20</v>
      </c>
      <c r="L116" t="s">
        <v>6792</v>
      </c>
      <c r="M116">
        <v>12</v>
      </c>
      <c r="P116" s="32">
        <v>44173</v>
      </c>
      <c r="Q116" s="1">
        <v>13.639231087508451</v>
      </c>
      <c r="R116">
        <v>5</v>
      </c>
      <c r="S116" t="str" cm="1">
        <f t="array" ref="S116">_xlfn.IFS(R116=0,"None",R116&lt;3,"Low",R116&lt;6,"Medium",R116&lt;=10,"High")</f>
        <v>Medium</v>
      </c>
      <c r="T116" t="str" cm="1">
        <f t="array" ref="T116">_xlfn.IFS(M116&lt;=20,"Low",M116&lt;=50,"Medium",M116&lt;=90,"High")</f>
        <v>Low</v>
      </c>
      <c r="U116" s="33">
        <f>Datos_Limpios[[#This Row],[Number of Complaints or Support]]/Datos_Limpios[[#This Row],[Account Length (in months)]]</f>
        <v>0.29411764705882354</v>
      </c>
      <c r="V116" t="str" cm="1">
        <f t="array" ref="V116">_xlfn.IFS(H116&lt;30,"Under 30",H116&lt;66,"Middle Age",H116&gt;=66,"Senior")</f>
        <v>Middle Age</v>
      </c>
      <c r="W116" t="s">
        <v>6823</v>
      </c>
    </row>
    <row r="117" spans="1:23" x14ac:dyDescent="0.3">
      <c r="A117" t="s">
        <v>199</v>
      </c>
      <c r="B117" t="s">
        <v>23</v>
      </c>
      <c r="C117">
        <v>1</v>
      </c>
      <c r="D117">
        <v>0</v>
      </c>
      <c r="E117" t="s">
        <v>23</v>
      </c>
      <c r="F117" t="s">
        <v>47</v>
      </c>
      <c r="G117" t="s">
        <v>6790</v>
      </c>
      <c r="H117">
        <v>23</v>
      </c>
      <c r="I117" t="s">
        <v>17</v>
      </c>
      <c r="J117">
        <v>0</v>
      </c>
      <c r="K117" t="s">
        <v>20</v>
      </c>
      <c r="L117" t="s">
        <v>6792</v>
      </c>
      <c r="M117">
        <v>44</v>
      </c>
      <c r="N117" t="s">
        <v>27</v>
      </c>
      <c r="O117" t="s">
        <v>125</v>
      </c>
      <c r="P117" s="32">
        <v>44389</v>
      </c>
      <c r="Q117" s="1">
        <v>45.379960437850372</v>
      </c>
      <c r="R117">
        <v>1</v>
      </c>
      <c r="S117" t="str" cm="1">
        <f t="array" ref="S117">_xlfn.IFS(R117=0,"None",R117&lt;3,"Low",R117&lt;6,"Medium",R117&lt;=10,"High")</f>
        <v>Low</v>
      </c>
      <c r="T117" t="str" cm="1">
        <f t="array" ref="T117">_xlfn.IFS(M117&lt;=20,"Low",M117&lt;=50,"Medium",M117&lt;=90,"High")</f>
        <v>Medium</v>
      </c>
      <c r="U117" s="33">
        <f>Datos_Limpios[[#This Row],[Number of Complaints or Support]]/Datos_Limpios[[#This Row],[Account Length (in months)]]</f>
        <v>1</v>
      </c>
      <c r="V117" t="str" cm="1">
        <f t="array" ref="V117">_xlfn.IFS(H117&lt;30,"Under 30",H117&lt;66,"Middle Age",H117&gt;=66,"Senior")</f>
        <v>Under 30</v>
      </c>
      <c r="W117" t="s">
        <v>6824</v>
      </c>
    </row>
    <row r="118" spans="1:23" x14ac:dyDescent="0.3">
      <c r="A118" t="s">
        <v>200</v>
      </c>
      <c r="B118" t="s">
        <v>17</v>
      </c>
      <c r="C118">
        <v>55</v>
      </c>
      <c r="D118">
        <v>0</v>
      </c>
      <c r="E118" t="s">
        <v>23</v>
      </c>
      <c r="F118" t="s">
        <v>166</v>
      </c>
      <c r="G118" t="s">
        <v>6790</v>
      </c>
      <c r="H118">
        <v>60</v>
      </c>
      <c r="I118" t="s">
        <v>17</v>
      </c>
      <c r="J118">
        <v>0</v>
      </c>
      <c r="K118" t="s">
        <v>24</v>
      </c>
      <c r="L118" t="s">
        <v>6791</v>
      </c>
      <c r="M118">
        <v>18</v>
      </c>
      <c r="P118" s="32">
        <v>44334</v>
      </c>
      <c r="Q118" s="1">
        <v>20.211727706871422</v>
      </c>
      <c r="R118">
        <v>2</v>
      </c>
      <c r="S118" t="str" cm="1">
        <f t="array" ref="S118">_xlfn.IFS(R118=0,"None",R118&lt;3,"Low",R118&lt;6,"Medium",R118&lt;=10,"High")</f>
        <v>Low</v>
      </c>
      <c r="T118" t="str" cm="1">
        <f t="array" ref="T118">_xlfn.IFS(M118&lt;=20,"Low",M118&lt;=50,"Medium",M118&lt;=90,"High")</f>
        <v>Low</v>
      </c>
      <c r="U118" s="33">
        <f>Datos_Limpios[[#This Row],[Number of Complaints or Support]]/Datos_Limpios[[#This Row],[Account Length (in months)]]</f>
        <v>3.6363636363636362E-2</v>
      </c>
      <c r="V118" t="str" cm="1">
        <f t="array" ref="V118">_xlfn.IFS(H118&lt;30,"Under 30",H118&lt;66,"Middle Age",H118&gt;=66,"Senior")</f>
        <v>Middle Age</v>
      </c>
      <c r="W118" t="s">
        <v>6825</v>
      </c>
    </row>
    <row r="119" spans="1:23" x14ac:dyDescent="0.3">
      <c r="A119" t="s">
        <v>201</v>
      </c>
      <c r="B119" t="s">
        <v>23</v>
      </c>
      <c r="C119">
        <v>2</v>
      </c>
      <c r="D119">
        <v>4</v>
      </c>
      <c r="E119" t="s">
        <v>23</v>
      </c>
      <c r="F119" t="s">
        <v>202</v>
      </c>
      <c r="G119" t="s">
        <v>19</v>
      </c>
      <c r="H119">
        <v>30</v>
      </c>
      <c r="I119" t="s">
        <v>17</v>
      </c>
      <c r="J119">
        <v>0</v>
      </c>
      <c r="K119" t="s">
        <v>20</v>
      </c>
      <c r="L119" t="s">
        <v>6792</v>
      </c>
      <c r="M119">
        <v>27</v>
      </c>
      <c r="N119" t="s">
        <v>91</v>
      </c>
      <c r="O119" t="s">
        <v>203</v>
      </c>
      <c r="P119" s="32">
        <v>44756</v>
      </c>
      <c r="Q119" s="1">
        <v>28.92339751188528</v>
      </c>
      <c r="R119">
        <v>4</v>
      </c>
      <c r="S119" t="str" cm="1">
        <f t="array" ref="S119">_xlfn.IFS(R119=0,"None",R119&lt;3,"Low",R119&lt;6,"Medium",R119&lt;=10,"High")</f>
        <v>Medium</v>
      </c>
      <c r="T119" t="str" cm="1">
        <f t="array" ref="T119">_xlfn.IFS(M119&lt;=20,"Low",M119&lt;=50,"Medium",M119&lt;=90,"High")</f>
        <v>Medium</v>
      </c>
      <c r="U119" s="33">
        <f>Datos_Limpios[[#This Row],[Number of Complaints or Support]]/Datos_Limpios[[#This Row],[Account Length (in months)]]</f>
        <v>2</v>
      </c>
      <c r="V119" t="str" cm="1">
        <f t="array" ref="V119">_xlfn.IFS(H119&lt;30,"Under 30",H119&lt;66,"Middle Age",H119&gt;=66,"Senior")</f>
        <v>Middle Age</v>
      </c>
      <c r="W119" t="s">
        <v>6825</v>
      </c>
    </row>
    <row r="120" spans="1:23" x14ac:dyDescent="0.3">
      <c r="A120" t="s">
        <v>204</v>
      </c>
      <c r="B120" t="s">
        <v>17</v>
      </c>
      <c r="C120">
        <v>68</v>
      </c>
      <c r="D120">
        <v>0</v>
      </c>
      <c r="E120" t="s">
        <v>23</v>
      </c>
      <c r="F120" t="s">
        <v>205</v>
      </c>
      <c r="G120" t="s">
        <v>19</v>
      </c>
      <c r="H120">
        <v>36</v>
      </c>
      <c r="I120" t="s">
        <v>17</v>
      </c>
      <c r="J120">
        <v>0</v>
      </c>
      <c r="K120" t="s">
        <v>32</v>
      </c>
      <c r="L120" t="s">
        <v>6792</v>
      </c>
      <c r="M120">
        <v>31</v>
      </c>
      <c r="P120" s="32">
        <v>44785</v>
      </c>
      <c r="Q120" s="1">
        <v>29.352618245617549</v>
      </c>
      <c r="R120">
        <v>2</v>
      </c>
      <c r="S120" t="str" cm="1">
        <f t="array" ref="S120">_xlfn.IFS(R120=0,"None",R120&lt;3,"Low",R120&lt;6,"Medium",R120&lt;=10,"High")</f>
        <v>Low</v>
      </c>
      <c r="T120" t="str" cm="1">
        <f t="array" ref="T120">_xlfn.IFS(M120&lt;=20,"Low",M120&lt;=50,"Medium",M120&lt;=90,"High")</f>
        <v>Medium</v>
      </c>
      <c r="U120" s="33">
        <f>Datos_Limpios[[#This Row],[Number of Complaints or Support]]/Datos_Limpios[[#This Row],[Account Length (in months)]]</f>
        <v>2.9411764705882353E-2</v>
      </c>
      <c r="V120" t="str" cm="1">
        <f t="array" ref="V120">_xlfn.IFS(H120&lt;30,"Under 30",H120&lt;66,"Middle Age",H120&gt;=66,"Senior")</f>
        <v>Middle Age</v>
      </c>
      <c r="W120" t="s">
        <v>6823</v>
      </c>
    </row>
    <row r="121" spans="1:23" x14ac:dyDescent="0.3">
      <c r="A121" t="s">
        <v>206</v>
      </c>
      <c r="B121" t="s">
        <v>17</v>
      </c>
      <c r="C121">
        <v>70</v>
      </c>
      <c r="D121">
        <v>2</v>
      </c>
      <c r="E121" t="s">
        <v>17</v>
      </c>
      <c r="F121" t="s">
        <v>156</v>
      </c>
      <c r="G121" t="s">
        <v>19</v>
      </c>
      <c r="H121">
        <v>28</v>
      </c>
      <c r="I121" t="s">
        <v>23</v>
      </c>
      <c r="J121">
        <v>2</v>
      </c>
      <c r="K121" t="s">
        <v>32</v>
      </c>
      <c r="L121" t="s">
        <v>6791</v>
      </c>
      <c r="M121">
        <v>6</v>
      </c>
      <c r="P121" s="32">
        <v>44643</v>
      </c>
      <c r="Q121" s="1">
        <v>6.9005098552244446</v>
      </c>
      <c r="R121">
        <v>7</v>
      </c>
      <c r="S121" t="str" cm="1">
        <f t="array" ref="S121">_xlfn.IFS(R121=0,"None",R121&lt;3,"Low",R121&lt;6,"Medium",R121&lt;=10,"High")</f>
        <v>High</v>
      </c>
      <c r="T121" t="str" cm="1">
        <f t="array" ref="T121">_xlfn.IFS(M121&lt;=20,"Low",M121&lt;=50,"Medium",M121&lt;=90,"High")</f>
        <v>Low</v>
      </c>
      <c r="U121" s="33">
        <f>Datos_Limpios[[#This Row],[Number of Complaints or Support]]/Datos_Limpios[[#This Row],[Account Length (in months)]]</f>
        <v>0.1</v>
      </c>
      <c r="V121" t="str" cm="1">
        <f t="array" ref="V121">_xlfn.IFS(H121&lt;30,"Under 30",H121&lt;66,"Middle Age",H121&gt;=66,"Senior")</f>
        <v>Under 30</v>
      </c>
      <c r="W121" t="s">
        <v>6825</v>
      </c>
    </row>
    <row r="122" spans="1:23" x14ac:dyDescent="0.3">
      <c r="A122" t="s">
        <v>207</v>
      </c>
      <c r="B122" t="s">
        <v>23</v>
      </c>
      <c r="C122">
        <v>19</v>
      </c>
      <c r="D122">
        <v>1</v>
      </c>
      <c r="E122" t="s">
        <v>23</v>
      </c>
      <c r="F122" t="s">
        <v>142</v>
      </c>
      <c r="G122" t="s">
        <v>6790</v>
      </c>
      <c r="H122">
        <v>54</v>
      </c>
      <c r="I122" t="s">
        <v>17</v>
      </c>
      <c r="J122">
        <v>0</v>
      </c>
      <c r="K122" t="s">
        <v>24</v>
      </c>
      <c r="L122" t="s">
        <v>6792</v>
      </c>
      <c r="M122">
        <v>39</v>
      </c>
      <c r="N122" t="s">
        <v>27</v>
      </c>
      <c r="O122" t="s">
        <v>208</v>
      </c>
      <c r="P122" s="32">
        <v>44454</v>
      </c>
      <c r="Q122" s="1">
        <v>34.817890353652828</v>
      </c>
      <c r="R122">
        <v>8</v>
      </c>
      <c r="S122" t="str" cm="1">
        <f t="array" ref="S122">_xlfn.IFS(R122=0,"None",R122&lt;3,"Low",R122&lt;6,"Medium",R122&lt;=10,"High")</f>
        <v>High</v>
      </c>
      <c r="T122" t="str" cm="1">
        <f t="array" ref="T122">_xlfn.IFS(M122&lt;=20,"Low",M122&lt;=50,"Medium",M122&lt;=90,"High")</f>
        <v>Medium</v>
      </c>
      <c r="U122" s="33">
        <f>Datos_Limpios[[#This Row],[Number of Complaints or Support]]/Datos_Limpios[[#This Row],[Account Length (in months)]]</f>
        <v>0.42105263157894735</v>
      </c>
      <c r="V122" t="str" cm="1">
        <f t="array" ref="V122">_xlfn.IFS(H122&lt;30,"Under 30",H122&lt;66,"Middle Age",H122&gt;=66,"Senior")</f>
        <v>Middle Age</v>
      </c>
      <c r="W122" t="s">
        <v>6823</v>
      </c>
    </row>
    <row r="123" spans="1:23" x14ac:dyDescent="0.3">
      <c r="A123" t="s">
        <v>209</v>
      </c>
      <c r="B123" t="s">
        <v>17</v>
      </c>
      <c r="C123">
        <v>6</v>
      </c>
      <c r="D123">
        <v>0</v>
      </c>
      <c r="E123" t="s">
        <v>17</v>
      </c>
      <c r="F123" t="s">
        <v>158</v>
      </c>
      <c r="G123" t="s">
        <v>6790</v>
      </c>
      <c r="H123">
        <v>80</v>
      </c>
      <c r="I123" t="s">
        <v>17</v>
      </c>
      <c r="J123">
        <v>0</v>
      </c>
      <c r="K123" t="s">
        <v>32</v>
      </c>
      <c r="L123" t="s">
        <v>6792</v>
      </c>
      <c r="M123">
        <v>35</v>
      </c>
      <c r="P123" s="32">
        <v>44965</v>
      </c>
      <c r="Q123" s="1">
        <v>37.4359974113151</v>
      </c>
      <c r="R123">
        <v>5</v>
      </c>
      <c r="S123" t="str" cm="1">
        <f t="array" ref="S123">_xlfn.IFS(R123=0,"None",R123&lt;3,"Low",R123&lt;6,"Medium",R123&lt;=10,"High")</f>
        <v>Medium</v>
      </c>
      <c r="T123" t="str" cm="1">
        <f t="array" ref="T123">_xlfn.IFS(M123&lt;=20,"Low",M123&lt;=50,"Medium",M123&lt;=90,"High")</f>
        <v>Medium</v>
      </c>
      <c r="U123" s="33">
        <f>Datos_Limpios[[#This Row],[Number of Complaints or Support]]/Datos_Limpios[[#This Row],[Account Length (in months)]]</f>
        <v>0.83333333333333337</v>
      </c>
      <c r="V123" t="str" cm="1">
        <f t="array" ref="V123">_xlfn.IFS(H123&lt;30,"Under 30",H123&lt;66,"Middle Age",H123&gt;=66,"Senior")</f>
        <v>Senior</v>
      </c>
      <c r="W123" t="s">
        <v>6823</v>
      </c>
    </row>
    <row r="124" spans="1:23" x14ac:dyDescent="0.3">
      <c r="A124" t="s">
        <v>210</v>
      </c>
      <c r="B124" t="s">
        <v>17</v>
      </c>
      <c r="C124">
        <v>61</v>
      </c>
      <c r="D124">
        <v>0</v>
      </c>
      <c r="E124" t="s">
        <v>17</v>
      </c>
      <c r="F124" t="s">
        <v>142</v>
      </c>
      <c r="G124" t="s">
        <v>6790</v>
      </c>
      <c r="H124">
        <v>69</v>
      </c>
      <c r="I124" t="s">
        <v>17</v>
      </c>
      <c r="J124">
        <v>0</v>
      </c>
      <c r="K124" t="s">
        <v>24</v>
      </c>
      <c r="L124" t="s">
        <v>6792</v>
      </c>
      <c r="M124">
        <v>47</v>
      </c>
      <c r="P124" s="32">
        <v>45263</v>
      </c>
      <c r="Q124" s="1">
        <v>44.709139780968087</v>
      </c>
      <c r="R124">
        <v>5</v>
      </c>
      <c r="S124" t="str" cm="1">
        <f t="array" ref="S124">_xlfn.IFS(R124=0,"None",R124&lt;3,"Low",R124&lt;6,"Medium",R124&lt;=10,"High")</f>
        <v>Medium</v>
      </c>
      <c r="T124" t="str" cm="1">
        <f t="array" ref="T124">_xlfn.IFS(M124&lt;=20,"Low",M124&lt;=50,"Medium",M124&lt;=90,"High")</f>
        <v>Medium</v>
      </c>
      <c r="U124" s="33">
        <f>Datos_Limpios[[#This Row],[Number of Complaints or Support]]/Datos_Limpios[[#This Row],[Account Length (in months)]]</f>
        <v>8.1967213114754092E-2</v>
      </c>
      <c r="V124" t="str" cm="1">
        <f t="array" ref="V124">_xlfn.IFS(H124&lt;30,"Under 30",H124&lt;66,"Middle Age",H124&gt;=66,"Senior")</f>
        <v>Senior</v>
      </c>
      <c r="W124" t="s">
        <v>6823</v>
      </c>
    </row>
    <row r="125" spans="1:23" x14ac:dyDescent="0.3">
      <c r="A125" t="s">
        <v>211</v>
      </c>
      <c r="B125" t="s">
        <v>17</v>
      </c>
      <c r="C125">
        <v>29</v>
      </c>
      <c r="D125">
        <v>0</v>
      </c>
      <c r="E125" t="s">
        <v>17</v>
      </c>
      <c r="F125" t="s">
        <v>42</v>
      </c>
      <c r="G125" t="s">
        <v>19</v>
      </c>
      <c r="H125">
        <v>49</v>
      </c>
      <c r="I125" t="s">
        <v>17</v>
      </c>
      <c r="J125">
        <v>0</v>
      </c>
      <c r="K125" t="s">
        <v>20</v>
      </c>
      <c r="L125" t="s">
        <v>6794</v>
      </c>
      <c r="M125">
        <v>9</v>
      </c>
      <c r="P125" s="32">
        <v>45240</v>
      </c>
      <c r="Q125" s="1">
        <v>10.200463527393291</v>
      </c>
      <c r="R125">
        <v>4</v>
      </c>
      <c r="S125" t="str" cm="1">
        <f t="array" ref="S125">_xlfn.IFS(R125=0,"None",R125&lt;3,"Low",R125&lt;6,"Medium",R125&lt;=10,"High")</f>
        <v>Medium</v>
      </c>
      <c r="T125" t="str" cm="1">
        <f t="array" ref="T125">_xlfn.IFS(M125&lt;=20,"Low",M125&lt;=50,"Medium",M125&lt;=90,"High")</f>
        <v>Low</v>
      </c>
      <c r="U125" s="33">
        <f>Datos_Limpios[[#This Row],[Number of Complaints or Support]]/Datos_Limpios[[#This Row],[Account Length (in months)]]</f>
        <v>0.13793103448275862</v>
      </c>
      <c r="V125" t="str" cm="1">
        <f t="array" ref="V125">_xlfn.IFS(H125&lt;30,"Under 30",H125&lt;66,"Middle Age",H125&gt;=66,"Senior")</f>
        <v>Middle Age</v>
      </c>
      <c r="W125" t="s">
        <v>6823</v>
      </c>
    </row>
    <row r="126" spans="1:23" x14ac:dyDescent="0.3">
      <c r="A126" t="s">
        <v>212</v>
      </c>
      <c r="B126" t="s">
        <v>17</v>
      </c>
      <c r="C126">
        <v>70</v>
      </c>
      <c r="D126">
        <v>0</v>
      </c>
      <c r="E126" t="s">
        <v>23</v>
      </c>
      <c r="F126" t="s">
        <v>44</v>
      </c>
      <c r="G126" t="s">
        <v>6790</v>
      </c>
      <c r="H126">
        <v>35</v>
      </c>
      <c r="I126" t="s">
        <v>17</v>
      </c>
      <c r="J126">
        <v>0</v>
      </c>
      <c r="K126" t="s">
        <v>32</v>
      </c>
      <c r="L126" t="s">
        <v>6792</v>
      </c>
      <c r="M126">
        <v>24</v>
      </c>
      <c r="P126" s="32">
        <v>45050</v>
      </c>
      <c r="Q126" s="1">
        <v>23.32936501175142</v>
      </c>
      <c r="R126">
        <v>4</v>
      </c>
      <c r="S126" t="str" cm="1">
        <f t="array" ref="S126">_xlfn.IFS(R126=0,"None",R126&lt;3,"Low",R126&lt;6,"Medium",R126&lt;=10,"High")</f>
        <v>Medium</v>
      </c>
      <c r="T126" t="str" cm="1">
        <f t="array" ref="T126">_xlfn.IFS(M126&lt;=20,"Low",M126&lt;=50,"Medium",M126&lt;=90,"High")</f>
        <v>Medium</v>
      </c>
      <c r="U126" s="33">
        <f>Datos_Limpios[[#This Row],[Number of Complaints or Support]]/Datos_Limpios[[#This Row],[Account Length (in months)]]</f>
        <v>5.7142857142857141E-2</v>
      </c>
      <c r="V126" t="str" cm="1">
        <f t="array" ref="V126">_xlfn.IFS(H126&lt;30,"Under 30",H126&lt;66,"Middle Age",H126&gt;=66,"Senior")</f>
        <v>Middle Age</v>
      </c>
      <c r="W126" t="s">
        <v>6824</v>
      </c>
    </row>
    <row r="127" spans="1:23" x14ac:dyDescent="0.3">
      <c r="A127" t="s">
        <v>213</v>
      </c>
      <c r="B127" t="s">
        <v>17</v>
      </c>
      <c r="C127">
        <v>9</v>
      </c>
      <c r="D127">
        <v>0</v>
      </c>
      <c r="E127" t="s">
        <v>23</v>
      </c>
      <c r="F127" t="s">
        <v>205</v>
      </c>
      <c r="G127" t="s">
        <v>19</v>
      </c>
      <c r="H127">
        <v>36</v>
      </c>
      <c r="I127" t="s">
        <v>17</v>
      </c>
      <c r="J127">
        <v>0</v>
      </c>
      <c r="K127" t="s">
        <v>20</v>
      </c>
      <c r="L127" t="s">
        <v>6792</v>
      </c>
      <c r="M127">
        <v>26</v>
      </c>
      <c r="P127" s="32">
        <v>44831</v>
      </c>
      <c r="Q127" s="1">
        <v>30.012392710561091</v>
      </c>
      <c r="R127">
        <v>2</v>
      </c>
      <c r="S127" t="str" cm="1">
        <f t="array" ref="S127">_xlfn.IFS(R127=0,"None",R127&lt;3,"Low",R127&lt;6,"Medium",R127&lt;=10,"High")</f>
        <v>Low</v>
      </c>
      <c r="T127" t="str" cm="1">
        <f t="array" ref="T127">_xlfn.IFS(M127&lt;=20,"Low",M127&lt;=50,"Medium",M127&lt;=90,"High")</f>
        <v>Medium</v>
      </c>
      <c r="U127" s="33">
        <f>Datos_Limpios[[#This Row],[Number of Complaints or Support]]/Datos_Limpios[[#This Row],[Account Length (in months)]]</f>
        <v>0.22222222222222221</v>
      </c>
      <c r="V127" t="str" cm="1">
        <f t="array" ref="V127">_xlfn.IFS(H127&lt;30,"Under 30",H127&lt;66,"Middle Age",H127&gt;=66,"Senior")</f>
        <v>Middle Age</v>
      </c>
      <c r="W127" t="s">
        <v>6823</v>
      </c>
    </row>
    <row r="128" spans="1:23" x14ac:dyDescent="0.3">
      <c r="A128" t="s">
        <v>214</v>
      </c>
      <c r="B128" t="s">
        <v>17</v>
      </c>
      <c r="C128">
        <v>66</v>
      </c>
      <c r="D128">
        <v>0</v>
      </c>
      <c r="E128" t="s">
        <v>23</v>
      </c>
      <c r="F128" t="s">
        <v>123</v>
      </c>
      <c r="G128" t="s">
        <v>19</v>
      </c>
      <c r="H128">
        <v>48</v>
      </c>
      <c r="I128" t="s">
        <v>23</v>
      </c>
      <c r="J128">
        <v>2</v>
      </c>
      <c r="K128" t="s">
        <v>32</v>
      </c>
      <c r="L128" t="s">
        <v>6791</v>
      </c>
      <c r="M128">
        <v>29</v>
      </c>
      <c r="P128" s="32">
        <v>45250</v>
      </c>
      <c r="Q128" s="1">
        <v>33.315489745617647</v>
      </c>
      <c r="R128">
        <v>10</v>
      </c>
      <c r="S128" t="str" cm="1">
        <f t="array" ref="S128">_xlfn.IFS(R128=0,"None",R128&lt;3,"Low",R128&lt;6,"Medium",R128&lt;=10,"High")</f>
        <v>High</v>
      </c>
      <c r="T128" t="str" cm="1">
        <f t="array" ref="T128">_xlfn.IFS(M128&lt;=20,"Low",M128&lt;=50,"Medium",M128&lt;=90,"High")</f>
        <v>Medium</v>
      </c>
      <c r="U128" s="33">
        <f>Datos_Limpios[[#This Row],[Number of Complaints or Support]]/Datos_Limpios[[#This Row],[Account Length (in months)]]</f>
        <v>0.15151515151515152</v>
      </c>
      <c r="V128" t="str" cm="1">
        <f t="array" ref="V128">_xlfn.IFS(H128&lt;30,"Under 30",H128&lt;66,"Middle Age",H128&gt;=66,"Senior")</f>
        <v>Middle Age</v>
      </c>
      <c r="W128" t="s">
        <v>6824</v>
      </c>
    </row>
    <row r="129" spans="1:23" x14ac:dyDescent="0.3">
      <c r="A129" t="s">
        <v>215</v>
      </c>
      <c r="B129" t="s">
        <v>17</v>
      </c>
      <c r="C129">
        <v>7</v>
      </c>
      <c r="D129">
        <v>0</v>
      </c>
      <c r="E129" t="s">
        <v>23</v>
      </c>
      <c r="F129" t="s">
        <v>205</v>
      </c>
      <c r="G129" t="s">
        <v>19</v>
      </c>
      <c r="H129">
        <v>46</v>
      </c>
      <c r="I129" t="s">
        <v>23</v>
      </c>
      <c r="J129">
        <v>3</v>
      </c>
      <c r="K129" t="s">
        <v>20</v>
      </c>
      <c r="L129" t="s">
        <v>6792</v>
      </c>
      <c r="M129">
        <v>23</v>
      </c>
      <c r="P129" s="32">
        <v>44932</v>
      </c>
      <c r="Q129" s="1">
        <v>21.101003253067471</v>
      </c>
      <c r="R129">
        <v>6</v>
      </c>
      <c r="S129" t="str" cm="1">
        <f t="array" ref="S129">_xlfn.IFS(R129=0,"None",R129&lt;3,"Low",R129&lt;6,"Medium",R129&lt;=10,"High")</f>
        <v>High</v>
      </c>
      <c r="T129" t="str" cm="1">
        <f t="array" ref="T129">_xlfn.IFS(M129&lt;=20,"Low",M129&lt;=50,"Medium",M129&lt;=90,"High")</f>
        <v>Medium</v>
      </c>
      <c r="U129" s="33">
        <f>Datos_Limpios[[#This Row],[Number of Complaints or Support]]/Datos_Limpios[[#This Row],[Account Length (in months)]]</f>
        <v>0.8571428571428571</v>
      </c>
      <c r="V129" t="str" cm="1">
        <f t="array" ref="V129">_xlfn.IFS(H129&lt;30,"Under 30",H129&lt;66,"Middle Age",H129&gt;=66,"Senior")</f>
        <v>Middle Age</v>
      </c>
      <c r="W129" t="s">
        <v>6823</v>
      </c>
    </row>
    <row r="130" spans="1:23" x14ac:dyDescent="0.3">
      <c r="A130" t="s">
        <v>216</v>
      </c>
      <c r="B130" t="s">
        <v>23</v>
      </c>
      <c r="C130">
        <v>6</v>
      </c>
      <c r="D130">
        <v>4</v>
      </c>
      <c r="E130" t="s">
        <v>23</v>
      </c>
      <c r="F130" t="s">
        <v>42</v>
      </c>
      <c r="G130" t="s">
        <v>6790</v>
      </c>
      <c r="H130">
        <v>20</v>
      </c>
      <c r="I130" t="s">
        <v>17</v>
      </c>
      <c r="J130">
        <v>0</v>
      </c>
      <c r="K130" t="s">
        <v>20</v>
      </c>
      <c r="L130" t="s">
        <v>6794</v>
      </c>
      <c r="M130">
        <v>17</v>
      </c>
      <c r="N130" t="s">
        <v>76</v>
      </c>
      <c r="O130" t="s">
        <v>217</v>
      </c>
      <c r="P130" s="32">
        <v>44688</v>
      </c>
      <c r="Q130" s="1">
        <v>18.833450331077842</v>
      </c>
      <c r="R130">
        <v>1</v>
      </c>
      <c r="S130" t="str" cm="1">
        <f t="array" ref="S130">_xlfn.IFS(R130=0,"None",R130&lt;3,"Low",R130&lt;6,"Medium",R130&lt;=10,"High")</f>
        <v>Low</v>
      </c>
      <c r="T130" t="str" cm="1">
        <f t="array" ref="T130">_xlfn.IFS(M130&lt;=20,"Low",M130&lt;=50,"Medium",M130&lt;=90,"High")</f>
        <v>Low</v>
      </c>
      <c r="U130" s="33">
        <f>Datos_Limpios[[#This Row],[Number of Complaints or Support]]/Datos_Limpios[[#This Row],[Account Length (in months)]]</f>
        <v>0.16666666666666666</v>
      </c>
      <c r="V130" t="str" cm="1">
        <f t="array" ref="V130">_xlfn.IFS(H130&lt;30,"Under 30",H130&lt;66,"Middle Age",H130&gt;=66,"Senior")</f>
        <v>Under 30</v>
      </c>
      <c r="W130" t="s">
        <v>6823</v>
      </c>
    </row>
    <row r="131" spans="1:23" x14ac:dyDescent="0.3">
      <c r="A131" t="s">
        <v>218</v>
      </c>
      <c r="B131" t="s">
        <v>17</v>
      </c>
      <c r="C131">
        <v>28</v>
      </c>
      <c r="D131">
        <v>0</v>
      </c>
      <c r="E131" t="s">
        <v>23</v>
      </c>
      <c r="F131" t="s">
        <v>82</v>
      </c>
      <c r="G131" t="s">
        <v>6790</v>
      </c>
      <c r="H131">
        <v>25</v>
      </c>
      <c r="I131" t="s">
        <v>17</v>
      </c>
      <c r="J131">
        <v>0</v>
      </c>
      <c r="K131" t="s">
        <v>20</v>
      </c>
      <c r="L131" t="s">
        <v>6791</v>
      </c>
      <c r="M131">
        <v>47</v>
      </c>
      <c r="P131" s="32">
        <v>45193</v>
      </c>
      <c r="Q131" s="1">
        <v>55.496969883585393</v>
      </c>
      <c r="R131">
        <v>3</v>
      </c>
      <c r="S131" t="str" cm="1">
        <f t="array" ref="S131">_xlfn.IFS(R131=0,"None",R131&lt;3,"Low",R131&lt;6,"Medium",R131&lt;=10,"High")</f>
        <v>Medium</v>
      </c>
      <c r="T131" t="str" cm="1">
        <f t="array" ref="T131">_xlfn.IFS(M131&lt;=20,"Low",M131&lt;=50,"Medium",M131&lt;=90,"High")</f>
        <v>Medium</v>
      </c>
      <c r="U131" s="33">
        <f>Datos_Limpios[[#This Row],[Number of Complaints or Support]]/Datos_Limpios[[#This Row],[Account Length (in months)]]</f>
        <v>0.10714285714285714</v>
      </c>
      <c r="V131" t="str" cm="1">
        <f t="array" ref="V131">_xlfn.IFS(H131&lt;30,"Under 30",H131&lt;66,"Middle Age",H131&gt;=66,"Senior")</f>
        <v>Under 30</v>
      </c>
      <c r="W131" t="s">
        <v>6823</v>
      </c>
    </row>
    <row r="132" spans="1:23" x14ac:dyDescent="0.3">
      <c r="A132" t="s">
        <v>219</v>
      </c>
      <c r="B132" t="s">
        <v>17</v>
      </c>
      <c r="C132">
        <v>73</v>
      </c>
      <c r="D132">
        <v>0</v>
      </c>
      <c r="E132" t="s">
        <v>23</v>
      </c>
      <c r="F132" t="s">
        <v>115</v>
      </c>
      <c r="G132" t="s">
        <v>6790</v>
      </c>
      <c r="H132">
        <v>21</v>
      </c>
      <c r="I132" t="s">
        <v>17</v>
      </c>
      <c r="J132">
        <v>0</v>
      </c>
      <c r="K132" t="s">
        <v>32</v>
      </c>
      <c r="L132" t="s">
        <v>6792</v>
      </c>
      <c r="M132">
        <v>53</v>
      </c>
      <c r="P132" s="32">
        <v>44965</v>
      </c>
      <c r="Q132" s="1">
        <v>49.16046938997836</v>
      </c>
      <c r="R132">
        <v>8</v>
      </c>
      <c r="S132" t="str" cm="1">
        <f t="array" ref="S132">_xlfn.IFS(R132=0,"None",R132&lt;3,"Low",R132&lt;6,"Medium",R132&lt;=10,"High")</f>
        <v>High</v>
      </c>
      <c r="T132" t="str" cm="1">
        <f t="array" ref="T132">_xlfn.IFS(M132&lt;=20,"Low",M132&lt;=50,"Medium",M132&lt;=90,"High")</f>
        <v>High</v>
      </c>
      <c r="U132" s="33">
        <f>Datos_Limpios[[#This Row],[Number of Complaints or Support]]/Datos_Limpios[[#This Row],[Account Length (in months)]]</f>
        <v>0.1095890410958904</v>
      </c>
      <c r="V132" t="str" cm="1">
        <f t="array" ref="V132">_xlfn.IFS(H132&lt;30,"Under 30",H132&lt;66,"Middle Age",H132&gt;=66,"Senior")</f>
        <v>Under 30</v>
      </c>
      <c r="W132" t="s">
        <v>6825</v>
      </c>
    </row>
    <row r="133" spans="1:23" x14ac:dyDescent="0.3">
      <c r="A133" t="s">
        <v>220</v>
      </c>
      <c r="B133" t="s">
        <v>17</v>
      </c>
      <c r="C133">
        <v>9</v>
      </c>
      <c r="D133">
        <v>2</v>
      </c>
      <c r="E133" t="s">
        <v>23</v>
      </c>
      <c r="F133" t="s">
        <v>42</v>
      </c>
      <c r="G133" t="s">
        <v>19</v>
      </c>
      <c r="H133">
        <v>21</v>
      </c>
      <c r="I133" t="s">
        <v>17</v>
      </c>
      <c r="J133">
        <v>0</v>
      </c>
      <c r="K133" t="s">
        <v>20</v>
      </c>
      <c r="L133" t="s">
        <v>6791</v>
      </c>
      <c r="M133">
        <v>17</v>
      </c>
      <c r="P133" s="32">
        <v>44205</v>
      </c>
      <c r="Q133" s="1">
        <v>17.68402101407521</v>
      </c>
      <c r="R133">
        <v>0</v>
      </c>
      <c r="S133" t="str" cm="1">
        <f t="array" ref="S133">_xlfn.IFS(R133=0,"None",R133&lt;3,"Low",R133&lt;6,"Medium",R133&lt;=10,"High")</f>
        <v>None</v>
      </c>
      <c r="T133" t="str" cm="1">
        <f t="array" ref="T133">_xlfn.IFS(M133&lt;=20,"Low",M133&lt;=50,"Medium",M133&lt;=90,"High")</f>
        <v>Low</v>
      </c>
      <c r="U133" s="33">
        <f>Datos_Limpios[[#This Row],[Number of Complaints or Support]]/Datos_Limpios[[#This Row],[Account Length (in months)]]</f>
        <v>0</v>
      </c>
      <c r="V133" t="str" cm="1">
        <f t="array" ref="V133">_xlfn.IFS(H133&lt;30,"Under 30",H133&lt;66,"Middle Age",H133&gt;=66,"Senior")</f>
        <v>Under 30</v>
      </c>
      <c r="W133" t="s">
        <v>6823</v>
      </c>
    </row>
    <row r="134" spans="1:23" x14ac:dyDescent="0.3">
      <c r="A134" t="s">
        <v>221</v>
      </c>
      <c r="B134" t="s">
        <v>17</v>
      </c>
      <c r="C134">
        <v>67</v>
      </c>
      <c r="D134">
        <v>0</v>
      </c>
      <c r="E134" t="s">
        <v>23</v>
      </c>
      <c r="F134" t="s">
        <v>90</v>
      </c>
      <c r="G134" t="s">
        <v>6790</v>
      </c>
      <c r="H134">
        <v>33</v>
      </c>
      <c r="I134" t="s">
        <v>17</v>
      </c>
      <c r="J134">
        <v>0</v>
      </c>
      <c r="K134" t="s">
        <v>24</v>
      </c>
      <c r="L134" t="s">
        <v>6792</v>
      </c>
      <c r="M134">
        <v>28</v>
      </c>
      <c r="P134" s="32">
        <v>44690</v>
      </c>
      <c r="Q134" s="1">
        <v>25.496569785247608</v>
      </c>
      <c r="R134">
        <v>8</v>
      </c>
      <c r="S134" t="str" cm="1">
        <f t="array" ref="S134">_xlfn.IFS(R134=0,"None",R134&lt;3,"Low",R134&lt;6,"Medium",R134&lt;=10,"High")</f>
        <v>High</v>
      </c>
      <c r="T134" t="str" cm="1">
        <f t="array" ref="T134">_xlfn.IFS(M134&lt;=20,"Low",M134&lt;=50,"Medium",M134&lt;=90,"High")</f>
        <v>Medium</v>
      </c>
      <c r="U134" s="33">
        <f>Datos_Limpios[[#This Row],[Number of Complaints or Support]]/Datos_Limpios[[#This Row],[Account Length (in months)]]</f>
        <v>0.11940298507462686</v>
      </c>
      <c r="V134" t="str" cm="1">
        <f t="array" ref="V134">_xlfn.IFS(H134&lt;30,"Under 30",H134&lt;66,"Middle Age",H134&gt;=66,"Senior")</f>
        <v>Middle Age</v>
      </c>
      <c r="W134" t="s">
        <v>6823</v>
      </c>
    </row>
    <row r="135" spans="1:23" x14ac:dyDescent="0.3">
      <c r="A135" t="s">
        <v>222</v>
      </c>
      <c r="B135" t="s">
        <v>23</v>
      </c>
      <c r="C135">
        <v>15</v>
      </c>
      <c r="D135">
        <v>3</v>
      </c>
      <c r="E135" t="s">
        <v>17</v>
      </c>
      <c r="F135" t="s">
        <v>148</v>
      </c>
      <c r="G135" t="s">
        <v>6790</v>
      </c>
      <c r="H135">
        <v>46</v>
      </c>
      <c r="I135" t="s">
        <v>17</v>
      </c>
      <c r="J135">
        <v>0</v>
      </c>
      <c r="K135" t="s">
        <v>20</v>
      </c>
      <c r="L135" t="s">
        <v>6792</v>
      </c>
      <c r="M135">
        <v>20</v>
      </c>
      <c r="N135" t="s">
        <v>59</v>
      </c>
      <c r="O135" t="s">
        <v>116</v>
      </c>
      <c r="P135" s="32">
        <v>45002</v>
      </c>
      <c r="Q135" s="1">
        <v>23.979997565796619</v>
      </c>
      <c r="R135">
        <v>0</v>
      </c>
      <c r="S135" t="str" cm="1">
        <f t="array" ref="S135">_xlfn.IFS(R135=0,"None",R135&lt;3,"Low",R135&lt;6,"Medium",R135&lt;=10,"High")</f>
        <v>None</v>
      </c>
      <c r="T135" t="str" cm="1">
        <f t="array" ref="T135">_xlfn.IFS(M135&lt;=20,"Low",M135&lt;=50,"Medium",M135&lt;=90,"High")</f>
        <v>Low</v>
      </c>
      <c r="U135" s="33">
        <f>Datos_Limpios[[#This Row],[Number of Complaints or Support]]/Datos_Limpios[[#This Row],[Account Length (in months)]]</f>
        <v>0</v>
      </c>
      <c r="V135" t="str" cm="1">
        <f t="array" ref="V135">_xlfn.IFS(H135&lt;30,"Under 30",H135&lt;66,"Middle Age",H135&gt;=66,"Senior")</f>
        <v>Middle Age</v>
      </c>
      <c r="W135" t="s">
        <v>6824</v>
      </c>
    </row>
    <row r="136" spans="1:23" x14ac:dyDescent="0.3">
      <c r="A136" t="s">
        <v>223</v>
      </c>
      <c r="B136" t="s">
        <v>23</v>
      </c>
      <c r="C136">
        <v>2</v>
      </c>
      <c r="D136">
        <v>0</v>
      </c>
      <c r="E136" t="s">
        <v>17</v>
      </c>
      <c r="F136" t="s">
        <v>52</v>
      </c>
      <c r="G136" t="s">
        <v>6790</v>
      </c>
      <c r="H136">
        <v>41</v>
      </c>
      <c r="I136" t="s">
        <v>17</v>
      </c>
      <c r="J136">
        <v>0</v>
      </c>
      <c r="K136" t="s">
        <v>20</v>
      </c>
      <c r="L136" t="s">
        <v>6792</v>
      </c>
      <c r="M136">
        <v>46</v>
      </c>
      <c r="N136" t="s">
        <v>27</v>
      </c>
      <c r="O136" t="s">
        <v>125</v>
      </c>
      <c r="P136" s="32">
        <v>45094</v>
      </c>
      <c r="Q136" s="1">
        <v>53.878801249994233</v>
      </c>
      <c r="R136">
        <v>5</v>
      </c>
      <c r="S136" t="str" cm="1">
        <f t="array" ref="S136">_xlfn.IFS(R136=0,"None",R136&lt;3,"Low",R136&lt;6,"Medium",R136&lt;=10,"High")</f>
        <v>Medium</v>
      </c>
      <c r="T136" t="str" cm="1">
        <f t="array" ref="T136">_xlfn.IFS(M136&lt;=20,"Low",M136&lt;=50,"Medium",M136&lt;=90,"High")</f>
        <v>Medium</v>
      </c>
      <c r="U136" s="33">
        <f>Datos_Limpios[[#This Row],[Number of Complaints or Support]]/Datos_Limpios[[#This Row],[Account Length (in months)]]</f>
        <v>2.5</v>
      </c>
      <c r="V136" t="str" cm="1">
        <f t="array" ref="V136">_xlfn.IFS(H136&lt;30,"Under 30",H136&lt;66,"Middle Age",H136&gt;=66,"Senior")</f>
        <v>Middle Age</v>
      </c>
      <c r="W136" t="s">
        <v>6824</v>
      </c>
    </row>
    <row r="137" spans="1:23" x14ac:dyDescent="0.3">
      <c r="A137" t="s">
        <v>224</v>
      </c>
      <c r="B137" t="s">
        <v>17</v>
      </c>
      <c r="C137">
        <v>47</v>
      </c>
      <c r="D137">
        <v>0</v>
      </c>
      <c r="E137" t="s">
        <v>23</v>
      </c>
      <c r="F137" t="s">
        <v>54</v>
      </c>
      <c r="G137" t="s">
        <v>6790</v>
      </c>
      <c r="H137">
        <v>30</v>
      </c>
      <c r="I137" t="s">
        <v>17</v>
      </c>
      <c r="J137">
        <v>0</v>
      </c>
      <c r="K137" t="s">
        <v>24</v>
      </c>
      <c r="L137" t="s">
        <v>6791</v>
      </c>
      <c r="M137">
        <v>34</v>
      </c>
      <c r="P137" s="32">
        <v>45281</v>
      </c>
      <c r="Q137" s="1">
        <v>28.027701202847869</v>
      </c>
      <c r="R137">
        <v>7</v>
      </c>
      <c r="S137" t="str" cm="1">
        <f t="array" ref="S137">_xlfn.IFS(R137=0,"None",R137&lt;3,"Low",R137&lt;6,"Medium",R137&lt;=10,"High")</f>
        <v>High</v>
      </c>
      <c r="T137" t="str" cm="1">
        <f t="array" ref="T137">_xlfn.IFS(M137&lt;=20,"Low",M137&lt;=50,"Medium",M137&lt;=90,"High")</f>
        <v>Medium</v>
      </c>
      <c r="U137" s="33">
        <f>Datos_Limpios[[#This Row],[Number of Complaints or Support]]/Datos_Limpios[[#This Row],[Account Length (in months)]]</f>
        <v>0.14893617021276595</v>
      </c>
      <c r="V137" t="str" cm="1">
        <f t="array" ref="V137">_xlfn.IFS(H137&lt;30,"Under 30",H137&lt;66,"Middle Age",H137&gt;=66,"Senior")</f>
        <v>Middle Age</v>
      </c>
      <c r="W137" t="s">
        <v>6823</v>
      </c>
    </row>
    <row r="138" spans="1:23" x14ac:dyDescent="0.3">
      <c r="A138" t="s">
        <v>225</v>
      </c>
      <c r="B138" t="s">
        <v>17</v>
      </c>
      <c r="C138">
        <v>46</v>
      </c>
      <c r="D138">
        <v>2</v>
      </c>
      <c r="E138" t="s">
        <v>17</v>
      </c>
      <c r="F138" t="s">
        <v>121</v>
      </c>
      <c r="G138" t="s">
        <v>19</v>
      </c>
      <c r="H138">
        <v>43</v>
      </c>
      <c r="I138" t="s">
        <v>23</v>
      </c>
      <c r="J138">
        <v>2</v>
      </c>
      <c r="K138" t="s">
        <v>24</v>
      </c>
      <c r="L138" t="s">
        <v>6792</v>
      </c>
      <c r="M138">
        <v>27</v>
      </c>
      <c r="P138" s="32">
        <v>44968</v>
      </c>
      <c r="Q138" s="1">
        <v>31.689130810725249</v>
      </c>
      <c r="R138">
        <v>4</v>
      </c>
      <c r="S138" t="str" cm="1">
        <f t="array" ref="S138">_xlfn.IFS(R138=0,"None",R138&lt;3,"Low",R138&lt;6,"Medium",R138&lt;=10,"High")</f>
        <v>Medium</v>
      </c>
      <c r="T138" t="str" cm="1">
        <f t="array" ref="T138">_xlfn.IFS(M138&lt;=20,"Low",M138&lt;=50,"Medium",M138&lt;=90,"High")</f>
        <v>Medium</v>
      </c>
      <c r="U138" s="33">
        <f>Datos_Limpios[[#This Row],[Number of Complaints or Support]]/Datos_Limpios[[#This Row],[Account Length (in months)]]</f>
        <v>8.6956521739130432E-2</v>
      </c>
      <c r="V138" t="str" cm="1">
        <f t="array" ref="V138">_xlfn.IFS(H138&lt;30,"Under 30",H138&lt;66,"Middle Age",H138&gt;=66,"Senior")</f>
        <v>Middle Age</v>
      </c>
      <c r="W138" t="s">
        <v>6826</v>
      </c>
    </row>
    <row r="139" spans="1:23" x14ac:dyDescent="0.3">
      <c r="A139" t="s">
        <v>226</v>
      </c>
      <c r="B139" t="s">
        <v>17</v>
      </c>
      <c r="C139">
        <v>66</v>
      </c>
      <c r="D139">
        <v>0</v>
      </c>
      <c r="E139" t="s">
        <v>23</v>
      </c>
      <c r="F139" t="s">
        <v>54</v>
      </c>
      <c r="G139" t="s">
        <v>6790</v>
      </c>
      <c r="H139">
        <v>21</v>
      </c>
      <c r="I139" t="s">
        <v>17</v>
      </c>
      <c r="J139">
        <v>0</v>
      </c>
      <c r="K139" t="s">
        <v>32</v>
      </c>
      <c r="L139" t="s">
        <v>6792</v>
      </c>
      <c r="M139">
        <v>54</v>
      </c>
      <c r="P139" s="32">
        <v>44437</v>
      </c>
      <c r="Q139" s="1">
        <v>59.067415138650269</v>
      </c>
      <c r="R139">
        <v>6</v>
      </c>
      <c r="S139" t="str" cm="1">
        <f t="array" ref="S139">_xlfn.IFS(R139=0,"None",R139&lt;3,"Low",R139&lt;6,"Medium",R139&lt;=10,"High")</f>
        <v>High</v>
      </c>
      <c r="T139" t="str" cm="1">
        <f t="array" ref="T139">_xlfn.IFS(M139&lt;=20,"Low",M139&lt;=50,"Medium",M139&lt;=90,"High")</f>
        <v>High</v>
      </c>
      <c r="U139" s="33">
        <f>Datos_Limpios[[#This Row],[Number of Complaints or Support]]/Datos_Limpios[[#This Row],[Account Length (in months)]]</f>
        <v>9.0909090909090912E-2</v>
      </c>
      <c r="V139" t="str" cm="1">
        <f t="array" ref="V139">_xlfn.IFS(H139&lt;30,"Under 30",H139&lt;66,"Middle Age",H139&gt;=66,"Senior")</f>
        <v>Under 30</v>
      </c>
      <c r="W139" t="s">
        <v>6823</v>
      </c>
    </row>
    <row r="140" spans="1:23" x14ac:dyDescent="0.3">
      <c r="A140" t="s">
        <v>227</v>
      </c>
      <c r="B140" t="s">
        <v>17</v>
      </c>
      <c r="C140">
        <v>34</v>
      </c>
      <c r="D140">
        <v>0</v>
      </c>
      <c r="E140" t="s">
        <v>17</v>
      </c>
      <c r="F140" t="s">
        <v>130</v>
      </c>
      <c r="G140" t="s">
        <v>6790</v>
      </c>
      <c r="H140">
        <v>70</v>
      </c>
      <c r="I140" t="s">
        <v>17</v>
      </c>
      <c r="J140">
        <v>0</v>
      </c>
      <c r="K140" t="s">
        <v>24</v>
      </c>
      <c r="L140" t="s">
        <v>6792</v>
      </c>
      <c r="M140">
        <v>17</v>
      </c>
      <c r="P140" s="32">
        <v>44773</v>
      </c>
      <c r="Q140" s="1">
        <v>14.90553831161122</v>
      </c>
      <c r="R140">
        <v>7</v>
      </c>
      <c r="S140" t="str" cm="1">
        <f t="array" ref="S140">_xlfn.IFS(R140=0,"None",R140&lt;3,"Low",R140&lt;6,"Medium",R140&lt;=10,"High")</f>
        <v>High</v>
      </c>
      <c r="T140" t="str" cm="1">
        <f t="array" ref="T140">_xlfn.IFS(M140&lt;=20,"Low",M140&lt;=50,"Medium",M140&lt;=90,"High")</f>
        <v>Low</v>
      </c>
      <c r="U140" s="33">
        <f>Datos_Limpios[[#This Row],[Number of Complaints or Support]]/Datos_Limpios[[#This Row],[Account Length (in months)]]</f>
        <v>0.20588235294117646</v>
      </c>
      <c r="V140" t="str" cm="1">
        <f t="array" ref="V140">_xlfn.IFS(H140&lt;30,"Under 30",H140&lt;66,"Middle Age",H140&gt;=66,"Senior")</f>
        <v>Senior</v>
      </c>
      <c r="W140" t="s">
        <v>6825</v>
      </c>
    </row>
    <row r="141" spans="1:23" x14ac:dyDescent="0.3">
      <c r="A141" t="s">
        <v>228</v>
      </c>
      <c r="B141" t="s">
        <v>17</v>
      </c>
      <c r="C141">
        <v>1</v>
      </c>
      <c r="D141">
        <v>2</v>
      </c>
      <c r="E141" t="s">
        <v>23</v>
      </c>
      <c r="F141" t="s">
        <v>140</v>
      </c>
      <c r="G141" t="s">
        <v>6790</v>
      </c>
      <c r="H141">
        <v>35</v>
      </c>
      <c r="I141" t="s">
        <v>23</v>
      </c>
      <c r="J141">
        <v>2</v>
      </c>
      <c r="K141" t="s">
        <v>20</v>
      </c>
      <c r="L141" t="s">
        <v>6791</v>
      </c>
      <c r="M141">
        <v>22</v>
      </c>
      <c r="P141" s="32">
        <v>45130</v>
      </c>
      <c r="Q141" s="1">
        <v>18.182616490912611</v>
      </c>
      <c r="R141">
        <v>8</v>
      </c>
      <c r="S141" t="str" cm="1">
        <f t="array" ref="S141">_xlfn.IFS(R141=0,"None",R141&lt;3,"Low",R141&lt;6,"Medium",R141&lt;=10,"High")</f>
        <v>High</v>
      </c>
      <c r="T141" t="str" cm="1">
        <f t="array" ref="T141">_xlfn.IFS(M141&lt;=20,"Low",M141&lt;=50,"Medium",M141&lt;=90,"High")</f>
        <v>Medium</v>
      </c>
      <c r="U141" s="33">
        <f>Datos_Limpios[[#This Row],[Number of Complaints or Support]]/Datos_Limpios[[#This Row],[Account Length (in months)]]</f>
        <v>8</v>
      </c>
      <c r="V141" t="str" cm="1">
        <f t="array" ref="V141">_xlfn.IFS(H141&lt;30,"Under 30",H141&lt;66,"Middle Age",H141&gt;=66,"Senior")</f>
        <v>Middle Age</v>
      </c>
      <c r="W141" t="s">
        <v>6826</v>
      </c>
    </row>
    <row r="142" spans="1:23" x14ac:dyDescent="0.3">
      <c r="A142" t="s">
        <v>229</v>
      </c>
      <c r="B142" t="s">
        <v>23</v>
      </c>
      <c r="C142">
        <v>1</v>
      </c>
      <c r="D142">
        <v>5</v>
      </c>
      <c r="E142" t="s">
        <v>23</v>
      </c>
      <c r="F142" t="s">
        <v>179</v>
      </c>
      <c r="G142" t="s">
        <v>19</v>
      </c>
      <c r="H142">
        <v>66</v>
      </c>
      <c r="I142" t="s">
        <v>17</v>
      </c>
      <c r="J142">
        <v>0</v>
      </c>
      <c r="K142" t="s">
        <v>20</v>
      </c>
      <c r="L142" t="s">
        <v>6792</v>
      </c>
      <c r="M142">
        <v>36</v>
      </c>
      <c r="N142" t="s">
        <v>59</v>
      </c>
      <c r="O142" t="s">
        <v>60</v>
      </c>
      <c r="P142" s="32">
        <v>44816</v>
      </c>
      <c r="Q142" s="1">
        <v>36.802359926237003</v>
      </c>
      <c r="R142">
        <v>6</v>
      </c>
      <c r="S142" t="str" cm="1">
        <f t="array" ref="S142">_xlfn.IFS(R142=0,"None",R142&lt;3,"Low",R142&lt;6,"Medium",R142&lt;=10,"High")</f>
        <v>High</v>
      </c>
      <c r="T142" t="str" cm="1">
        <f t="array" ref="T142">_xlfn.IFS(M142&lt;=20,"Low",M142&lt;=50,"Medium",M142&lt;=90,"High")</f>
        <v>Medium</v>
      </c>
      <c r="U142" s="33">
        <f>Datos_Limpios[[#This Row],[Number of Complaints or Support]]/Datos_Limpios[[#This Row],[Account Length (in months)]]</f>
        <v>6</v>
      </c>
      <c r="V142" t="str" cm="1">
        <f t="array" ref="V142">_xlfn.IFS(H142&lt;30,"Under 30",H142&lt;66,"Middle Age",H142&gt;=66,"Senior")</f>
        <v>Senior</v>
      </c>
      <c r="W142" t="s">
        <v>6826</v>
      </c>
    </row>
    <row r="143" spans="1:23" x14ac:dyDescent="0.3">
      <c r="A143" t="s">
        <v>230</v>
      </c>
      <c r="B143" t="s">
        <v>17</v>
      </c>
      <c r="C143">
        <v>71</v>
      </c>
      <c r="D143">
        <v>0</v>
      </c>
      <c r="E143" t="s">
        <v>23</v>
      </c>
      <c r="F143" t="s">
        <v>26</v>
      </c>
      <c r="G143" t="s">
        <v>6790</v>
      </c>
      <c r="H143">
        <v>30</v>
      </c>
      <c r="I143" t="s">
        <v>23</v>
      </c>
      <c r="J143">
        <v>5</v>
      </c>
      <c r="K143" t="s">
        <v>32</v>
      </c>
      <c r="L143" t="s">
        <v>6792</v>
      </c>
      <c r="M143">
        <v>46</v>
      </c>
      <c r="P143" s="32">
        <v>45151</v>
      </c>
      <c r="Q143" s="1">
        <v>51.482433267333917</v>
      </c>
      <c r="R143">
        <v>1</v>
      </c>
      <c r="S143" t="str" cm="1">
        <f t="array" ref="S143">_xlfn.IFS(R143=0,"None",R143&lt;3,"Low",R143&lt;6,"Medium",R143&lt;=10,"High")</f>
        <v>Low</v>
      </c>
      <c r="T143" t="str" cm="1">
        <f t="array" ref="T143">_xlfn.IFS(M143&lt;=20,"Low",M143&lt;=50,"Medium",M143&lt;=90,"High")</f>
        <v>Medium</v>
      </c>
      <c r="U143" s="33">
        <f>Datos_Limpios[[#This Row],[Number of Complaints or Support]]/Datos_Limpios[[#This Row],[Account Length (in months)]]</f>
        <v>1.4084507042253521E-2</v>
      </c>
      <c r="V143" t="str" cm="1">
        <f t="array" ref="V143">_xlfn.IFS(H143&lt;30,"Under 30",H143&lt;66,"Middle Age",H143&gt;=66,"Senior")</f>
        <v>Middle Age</v>
      </c>
      <c r="W143" t="s">
        <v>6824</v>
      </c>
    </row>
    <row r="144" spans="1:23" x14ac:dyDescent="0.3">
      <c r="A144" t="s">
        <v>231</v>
      </c>
      <c r="B144" t="s">
        <v>23</v>
      </c>
      <c r="C144">
        <v>24</v>
      </c>
      <c r="D144">
        <v>0</v>
      </c>
      <c r="E144" t="s">
        <v>23</v>
      </c>
      <c r="F144" t="s">
        <v>90</v>
      </c>
      <c r="G144" t="s">
        <v>19</v>
      </c>
      <c r="H144">
        <v>63</v>
      </c>
      <c r="I144" t="s">
        <v>17</v>
      </c>
      <c r="J144">
        <v>0</v>
      </c>
      <c r="K144" t="s">
        <v>20</v>
      </c>
      <c r="L144" t="s">
        <v>6792</v>
      </c>
      <c r="M144">
        <v>35</v>
      </c>
      <c r="N144" t="s">
        <v>76</v>
      </c>
      <c r="O144" t="s">
        <v>232</v>
      </c>
      <c r="P144" s="32">
        <v>44361</v>
      </c>
      <c r="Q144" s="1">
        <v>38.996039458998347</v>
      </c>
      <c r="R144">
        <v>2</v>
      </c>
      <c r="S144" t="str" cm="1">
        <f t="array" ref="S144">_xlfn.IFS(R144=0,"None",R144&lt;3,"Low",R144&lt;6,"Medium",R144&lt;=10,"High")</f>
        <v>Low</v>
      </c>
      <c r="T144" t="str" cm="1">
        <f t="array" ref="T144">_xlfn.IFS(M144&lt;=20,"Low",M144&lt;=50,"Medium",M144&lt;=90,"High")</f>
        <v>Medium</v>
      </c>
      <c r="U144" s="33">
        <f>Datos_Limpios[[#This Row],[Number of Complaints or Support]]/Datos_Limpios[[#This Row],[Account Length (in months)]]</f>
        <v>8.3333333333333329E-2</v>
      </c>
      <c r="V144" t="str" cm="1">
        <f t="array" ref="V144">_xlfn.IFS(H144&lt;30,"Under 30",H144&lt;66,"Middle Age",H144&gt;=66,"Senior")</f>
        <v>Middle Age</v>
      </c>
      <c r="W144" t="s">
        <v>6823</v>
      </c>
    </row>
    <row r="145" spans="1:23" x14ac:dyDescent="0.3">
      <c r="A145" t="s">
        <v>233</v>
      </c>
      <c r="B145" t="s">
        <v>17</v>
      </c>
      <c r="C145">
        <v>51</v>
      </c>
      <c r="D145">
        <v>0</v>
      </c>
      <c r="E145" t="s">
        <v>23</v>
      </c>
      <c r="F145" t="s">
        <v>86</v>
      </c>
      <c r="G145" t="s">
        <v>19</v>
      </c>
      <c r="H145">
        <v>33</v>
      </c>
      <c r="I145" t="s">
        <v>17</v>
      </c>
      <c r="J145">
        <v>0</v>
      </c>
      <c r="K145" t="s">
        <v>20</v>
      </c>
      <c r="L145" t="s">
        <v>6792</v>
      </c>
      <c r="M145">
        <v>32</v>
      </c>
      <c r="P145" s="32">
        <v>44009</v>
      </c>
      <c r="Q145" s="1">
        <v>37.335140760000108</v>
      </c>
      <c r="R145">
        <v>7</v>
      </c>
      <c r="S145" t="str" cm="1">
        <f t="array" ref="S145">_xlfn.IFS(R145=0,"None",R145&lt;3,"Low",R145&lt;6,"Medium",R145&lt;=10,"High")</f>
        <v>High</v>
      </c>
      <c r="T145" t="str" cm="1">
        <f t="array" ref="T145">_xlfn.IFS(M145&lt;=20,"Low",M145&lt;=50,"Medium",M145&lt;=90,"High")</f>
        <v>Medium</v>
      </c>
      <c r="U145" s="33">
        <f>Datos_Limpios[[#This Row],[Number of Complaints or Support]]/Datos_Limpios[[#This Row],[Account Length (in months)]]</f>
        <v>0.13725490196078433</v>
      </c>
      <c r="V145" t="str" cm="1">
        <f t="array" ref="V145">_xlfn.IFS(H145&lt;30,"Under 30",H145&lt;66,"Middle Age",H145&gt;=66,"Senior")</f>
        <v>Middle Age</v>
      </c>
      <c r="W145" t="s">
        <v>6824</v>
      </c>
    </row>
    <row r="146" spans="1:23" x14ac:dyDescent="0.3">
      <c r="A146" t="s">
        <v>234</v>
      </c>
      <c r="B146" t="s">
        <v>17</v>
      </c>
      <c r="C146">
        <v>21</v>
      </c>
      <c r="D146">
        <v>0</v>
      </c>
      <c r="E146" t="s">
        <v>23</v>
      </c>
      <c r="F146" t="s">
        <v>38</v>
      </c>
      <c r="G146" t="s">
        <v>19</v>
      </c>
      <c r="H146">
        <v>59</v>
      </c>
      <c r="I146" t="s">
        <v>17</v>
      </c>
      <c r="J146">
        <v>0</v>
      </c>
      <c r="K146" t="s">
        <v>24</v>
      </c>
      <c r="L146" t="s">
        <v>6794</v>
      </c>
      <c r="M146">
        <v>39</v>
      </c>
      <c r="P146" s="32">
        <v>45119</v>
      </c>
      <c r="Q146" s="1">
        <v>38.920283968111889</v>
      </c>
      <c r="R146">
        <v>10</v>
      </c>
      <c r="S146" t="str" cm="1">
        <f t="array" ref="S146">_xlfn.IFS(R146=0,"None",R146&lt;3,"Low",R146&lt;6,"Medium",R146&lt;=10,"High")</f>
        <v>High</v>
      </c>
      <c r="T146" t="str" cm="1">
        <f t="array" ref="T146">_xlfn.IFS(M146&lt;=20,"Low",M146&lt;=50,"Medium",M146&lt;=90,"High")</f>
        <v>Medium</v>
      </c>
      <c r="U146" s="33">
        <f>Datos_Limpios[[#This Row],[Number of Complaints or Support]]/Datos_Limpios[[#This Row],[Account Length (in months)]]</f>
        <v>0.47619047619047616</v>
      </c>
      <c r="V146" t="str" cm="1">
        <f t="array" ref="V146">_xlfn.IFS(H146&lt;30,"Under 30",H146&lt;66,"Middle Age",H146&gt;=66,"Senior")</f>
        <v>Middle Age</v>
      </c>
      <c r="W146" t="s">
        <v>6825</v>
      </c>
    </row>
    <row r="147" spans="1:23" x14ac:dyDescent="0.3">
      <c r="A147" t="s">
        <v>235</v>
      </c>
      <c r="B147" t="s">
        <v>23</v>
      </c>
      <c r="C147">
        <v>1</v>
      </c>
      <c r="D147">
        <v>2</v>
      </c>
      <c r="E147" t="s">
        <v>17</v>
      </c>
      <c r="F147" t="s">
        <v>121</v>
      </c>
      <c r="G147" t="s">
        <v>6790</v>
      </c>
      <c r="H147">
        <v>41</v>
      </c>
      <c r="I147" t="s">
        <v>17</v>
      </c>
      <c r="J147">
        <v>0</v>
      </c>
      <c r="K147" t="s">
        <v>20</v>
      </c>
      <c r="L147" t="s">
        <v>6792</v>
      </c>
      <c r="M147">
        <v>34</v>
      </c>
      <c r="N147" t="s">
        <v>59</v>
      </c>
      <c r="O147" t="s">
        <v>116</v>
      </c>
      <c r="P147" s="32">
        <v>43963</v>
      </c>
      <c r="Q147" s="1">
        <v>31.97899265103462</v>
      </c>
      <c r="R147">
        <v>9</v>
      </c>
      <c r="S147" t="str" cm="1">
        <f t="array" ref="S147">_xlfn.IFS(R147=0,"None",R147&lt;3,"Low",R147&lt;6,"Medium",R147&lt;=10,"High")</f>
        <v>High</v>
      </c>
      <c r="T147" t="str" cm="1">
        <f t="array" ref="T147">_xlfn.IFS(M147&lt;=20,"Low",M147&lt;=50,"Medium",M147&lt;=90,"High")</f>
        <v>Medium</v>
      </c>
      <c r="U147" s="33">
        <f>Datos_Limpios[[#This Row],[Number of Complaints or Support]]/Datos_Limpios[[#This Row],[Account Length (in months)]]</f>
        <v>9</v>
      </c>
      <c r="V147" t="str" cm="1">
        <f t="array" ref="V147">_xlfn.IFS(H147&lt;30,"Under 30",H147&lt;66,"Middle Age",H147&gt;=66,"Senior")</f>
        <v>Middle Age</v>
      </c>
      <c r="W147" t="s">
        <v>6826</v>
      </c>
    </row>
    <row r="148" spans="1:23" x14ac:dyDescent="0.3">
      <c r="A148" t="s">
        <v>236</v>
      </c>
      <c r="B148" t="s">
        <v>17</v>
      </c>
      <c r="C148">
        <v>42</v>
      </c>
      <c r="D148">
        <v>0</v>
      </c>
      <c r="E148" t="s">
        <v>23</v>
      </c>
      <c r="F148" t="s">
        <v>101</v>
      </c>
      <c r="G148" t="s">
        <v>6790</v>
      </c>
      <c r="H148">
        <v>29</v>
      </c>
      <c r="I148" t="s">
        <v>17</v>
      </c>
      <c r="J148">
        <v>0</v>
      </c>
      <c r="K148" t="s">
        <v>24</v>
      </c>
      <c r="L148" t="s">
        <v>6791</v>
      </c>
      <c r="M148">
        <v>39</v>
      </c>
      <c r="P148" s="32">
        <v>45031</v>
      </c>
      <c r="Q148" s="1">
        <v>33.7924364578721</v>
      </c>
      <c r="R148">
        <v>0</v>
      </c>
      <c r="S148" t="str" cm="1">
        <f t="array" ref="S148">_xlfn.IFS(R148=0,"None",R148&lt;3,"Low",R148&lt;6,"Medium",R148&lt;=10,"High")</f>
        <v>None</v>
      </c>
      <c r="T148" t="str" cm="1">
        <f t="array" ref="T148">_xlfn.IFS(M148&lt;=20,"Low",M148&lt;=50,"Medium",M148&lt;=90,"High")</f>
        <v>Medium</v>
      </c>
      <c r="U148" s="33">
        <f>Datos_Limpios[[#This Row],[Number of Complaints or Support]]/Datos_Limpios[[#This Row],[Account Length (in months)]]</f>
        <v>0</v>
      </c>
      <c r="V148" t="str" cm="1">
        <f t="array" ref="V148">_xlfn.IFS(H148&lt;30,"Under 30",H148&lt;66,"Middle Age",H148&gt;=66,"Senior")</f>
        <v>Under 30</v>
      </c>
      <c r="W148" t="s">
        <v>6826</v>
      </c>
    </row>
    <row r="149" spans="1:23" x14ac:dyDescent="0.3">
      <c r="A149" t="s">
        <v>237</v>
      </c>
      <c r="B149" t="s">
        <v>17</v>
      </c>
      <c r="C149">
        <v>9</v>
      </c>
      <c r="D149">
        <v>0</v>
      </c>
      <c r="E149" t="s">
        <v>23</v>
      </c>
      <c r="F149" t="s">
        <v>148</v>
      </c>
      <c r="G149" t="s">
        <v>19</v>
      </c>
      <c r="H149">
        <v>40</v>
      </c>
      <c r="I149" t="s">
        <v>17</v>
      </c>
      <c r="J149">
        <v>0</v>
      </c>
      <c r="K149" t="s">
        <v>24</v>
      </c>
      <c r="L149" t="s">
        <v>6791</v>
      </c>
      <c r="M149">
        <v>36</v>
      </c>
      <c r="P149" s="32">
        <v>44688</v>
      </c>
      <c r="Q149" s="1">
        <v>31.128757317919419</v>
      </c>
      <c r="R149">
        <v>8</v>
      </c>
      <c r="S149" t="str" cm="1">
        <f t="array" ref="S149">_xlfn.IFS(R149=0,"None",R149&lt;3,"Low",R149&lt;6,"Medium",R149&lt;=10,"High")</f>
        <v>High</v>
      </c>
      <c r="T149" t="str" cm="1">
        <f t="array" ref="T149">_xlfn.IFS(M149&lt;=20,"Low",M149&lt;=50,"Medium",M149&lt;=90,"High")</f>
        <v>Medium</v>
      </c>
      <c r="U149" s="33">
        <f>Datos_Limpios[[#This Row],[Number of Complaints or Support]]/Datos_Limpios[[#This Row],[Account Length (in months)]]</f>
        <v>0.88888888888888884</v>
      </c>
      <c r="V149" t="str" cm="1">
        <f t="array" ref="V149">_xlfn.IFS(H149&lt;30,"Under 30",H149&lt;66,"Middle Age",H149&gt;=66,"Senior")</f>
        <v>Middle Age</v>
      </c>
      <c r="W149" t="s">
        <v>6824</v>
      </c>
    </row>
    <row r="150" spans="1:23" x14ac:dyDescent="0.3">
      <c r="A150" t="s">
        <v>238</v>
      </c>
      <c r="B150" t="s">
        <v>17</v>
      </c>
      <c r="C150">
        <v>51</v>
      </c>
      <c r="D150">
        <v>1</v>
      </c>
      <c r="E150" t="s">
        <v>23</v>
      </c>
      <c r="F150" t="s">
        <v>205</v>
      </c>
      <c r="G150" t="s">
        <v>6790</v>
      </c>
      <c r="H150">
        <v>79</v>
      </c>
      <c r="I150" t="s">
        <v>23</v>
      </c>
      <c r="J150">
        <v>4</v>
      </c>
      <c r="K150" t="s">
        <v>32</v>
      </c>
      <c r="L150" t="s">
        <v>6792</v>
      </c>
      <c r="M150">
        <v>37</v>
      </c>
      <c r="P150" s="32">
        <v>44346</v>
      </c>
      <c r="Q150" s="1">
        <v>39.889461253021231</v>
      </c>
      <c r="R150">
        <v>10</v>
      </c>
      <c r="S150" t="str" cm="1">
        <f t="array" ref="S150">_xlfn.IFS(R150=0,"None",R150&lt;3,"Low",R150&lt;6,"Medium",R150&lt;=10,"High")</f>
        <v>High</v>
      </c>
      <c r="T150" t="str" cm="1">
        <f t="array" ref="T150">_xlfn.IFS(M150&lt;=20,"Low",M150&lt;=50,"Medium",M150&lt;=90,"High")</f>
        <v>Medium</v>
      </c>
      <c r="U150" s="33">
        <f>Datos_Limpios[[#This Row],[Number of Complaints or Support]]/Datos_Limpios[[#This Row],[Account Length (in months)]]</f>
        <v>0.19607843137254902</v>
      </c>
      <c r="V150" t="str" cm="1">
        <f t="array" ref="V150">_xlfn.IFS(H150&lt;30,"Under 30",H150&lt;66,"Middle Age",H150&gt;=66,"Senior")</f>
        <v>Senior</v>
      </c>
      <c r="W150" t="s">
        <v>6823</v>
      </c>
    </row>
    <row r="151" spans="1:23" x14ac:dyDescent="0.3">
      <c r="A151" t="s">
        <v>239</v>
      </c>
      <c r="B151" t="s">
        <v>17</v>
      </c>
      <c r="C151">
        <v>19</v>
      </c>
      <c r="D151">
        <v>1</v>
      </c>
      <c r="E151" t="s">
        <v>23</v>
      </c>
      <c r="F151" t="s">
        <v>52</v>
      </c>
      <c r="G151" t="s">
        <v>6790</v>
      </c>
      <c r="H151">
        <v>64</v>
      </c>
      <c r="I151" t="s">
        <v>17</v>
      </c>
      <c r="J151">
        <v>0</v>
      </c>
      <c r="K151" t="s">
        <v>20</v>
      </c>
      <c r="L151" t="s">
        <v>6792</v>
      </c>
      <c r="M151">
        <v>49</v>
      </c>
      <c r="P151" s="32">
        <v>44557</v>
      </c>
      <c r="Q151" s="1">
        <v>56.093323196220332</v>
      </c>
      <c r="R151">
        <v>10</v>
      </c>
      <c r="S151" t="str" cm="1">
        <f t="array" ref="S151">_xlfn.IFS(R151=0,"None",R151&lt;3,"Low",R151&lt;6,"Medium",R151&lt;=10,"High")</f>
        <v>High</v>
      </c>
      <c r="T151" t="str" cm="1">
        <f t="array" ref="T151">_xlfn.IFS(M151&lt;=20,"Low",M151&lt;=50,"Medium",M151&lt;=90,"High")</f>
        <v>Medium</v>
      </c>
      <c r="U151" s="33">
        <f>Datos_Limpios[[#This Row],[Number of Complaints or Support]]/Datos_Limpios[[#This Row],[Account Length (in months)]]</f>
        <v>0.52631578947368418</v>
      </c>
      <c r="V151" t="str" cm="1">
        <f t="array" ref="V151">_xlfn.IFS(H151&lt;30,"Under 30",H151&lt;66,"Middle Age",H151&gt;=66,"Senior")</f>
        <v>Middle Age</v>
      </c>
      <c r="W151" t="s">
        <v>6824</v>
      </c>
    </row>
    <row r="152" spans="1:23" x14ac:dyDescent="0.3">
      <c r="A152" t="s">
        <v>240</v>
      </c>
      <c r="B152" t="s">
        <v>17</v>
      </c>
      <c r="C152">
        <v>40</v>
      </c>
      <c r="D152">
        <v>0</v>
      </c>
      <c r="E152" t="s">
        <v>23</v>
      </c>
      <c r="F152" t="s">
        <v>156</v>
      </c>
      <c r="G152" t="s">
        <v>6790</v>
      </c>
      <c r="H152">
        <v>57</v>
      </c>
      <c r="I152" t="s">
        <v>17</v>
      </c>
      <c r="J152">
        <v>0</v>
      </c>
      <c r="K152" t="s">
        <v>20</v>
      </c>
      <c r="L152" t="s">
        <v>6792</v>
      </c>
      <c r="M152">
        <v>47</v>
      </c>
      <c r="P152" s="32">
        <v>45131</v>
      </c>
      <c r="Q152" s="1">
        <v>37.780051630071583</v>
      </c>
      <c r="R152">
        <v>5</v>
      </c>
      <c r="S152" t="str" cm="1">
        <f t="array" ref="S152">_xlfn.IFS(R152=0,"None",R152&lt;3,"Low",R152&lt;6,"Medium",R152&lt;=10,"High")</f>
        <v>Medium</v>
      </c>
      <c r="T152" t="str" cm="1">
        <f t="array" ref="T152">_xlfn.IFS(M152&lt;=20,"Low",M152&lt;=50,"Medium",M152&lt;=90,"High")</f>
        <v>Medium</v>
      </c>
      <c r="U152" s="33">
        <f>Datos_Limpios[[#This Row],[Number of Complaints or Support]]/Datos_Limpios[[#This Row],[Account Length (in months)]]</f>
        <v>0.125</v>
      </c>
      <c r="V152" t="str" cm="1">
        <f t="array" ref="V152">_xlfn.IFS(H152&lt;30,"Under 30",H152&lt;66,"Middle Age",H152&gt;=66,"Senior")</f>
        <v>Middle Age</v>
      </c>
      <c r="W152" t="s">
        <v>6825</v>
      </c>
    </row>
    <row r="153" spans="1:23" x14ac:dyDescent="0.3">
      <c r="A153" t="s">
        <v>241</v>
      </c>
      <c r="B153" t="s">
        <v>23</v>
      </c>
      <c r="C153">
        <v>2</v>
      </c>
      <c r="D153">
        <v>1</v>
      </c>
      <c r="E153" t="s">
        <v>23</v>
      </c>
      <c r="F153" t="s">
        <v>18</v>
      </c>
      <c r="G153" t="s">
        <v>19</v>
      </c>
      <c r="H153">
        <v>23</v>
      </c>
      <c r="I153" t="s">
        <v>23</v>
      </c>
      <c r="J153">
        <v>5</v>
      </c>
      <c r="K153" t="s">
        <v>20</v>
      </c>
      <c r="L153" t="s">
        <v>6791</v>
      </c>
      <c r="M153">
        <v>24</v>
      </c>
      <c r="N153" t="s">
        <v>27</v>
      </c>
      <c r="O153" t="s">
        <v>108</v>
      </c>
      <c r="P153" s="32">
        <v>44991</v>
      </c>
      <c r="Q153" s="1">
        <v>22.21142996898806</v>
      </c>
      <c r="R153">
        <v>10</v>
      </c>
      <c r="S153" t="str" cm="1">
        <f t="array" ref="S153">_xlfn.IFS(R153=0,"None",R153&lt;3,"Low",R153&lt;6,"Medium",R153&lt;=10,"High")</f>
        <v>High</v>
      </c>
      <c r="T153" t="str" cm="1">
        <f t="array" ref="T153">_xlfn.IFS(M153&lt;=20,"Low",M153&lt;=50,"Medium",M153&lt;=90,"High")</f>
        <v>Medium</v>
      </c>
      <c r="U153" s="33">
        <f>Datos_Limpios[[#This Row],[Number of Complaints or Support]]/Datos_Limpios[[#This Row],[Account Length (in months)]]</f>
        <v>5</v>
      </c>
      <c r="V153" t="str" cm="1">
        <f t="array" ref="V153">_xlfn.IFS(H153&lt;30,"Under 30",H153&lt;66,"Middle Age",H153&gt;=66,"Senior")</f>
        <v>Under 30</v>
      </c>
      <c r="W153" t="s">
        <v>6823</v>
      </c>
    </row>
    <row r="154" spans="1:23" x14ac:dyDescent="0.3">
      <c r="A154" t="s">
        <v>242</v>
      </c>
      <c r="B154" t="s">
        <v>17</v>
      </c>
      <c r="C154">
        <v>71</v>
      </c>
      <c r="D154">
        <v>2</v>
      </c>
      <c r="E154" t="s">
        <v>23</v>
      </c>
      <c r="F154" t="s">
        <v>101</v>
      </c>
      <c r="G154" t="s">
        <v>6790</v>
      </c>
      <c r="H154">
        <v>42</v>
      </c>
      <c r="I154" t="s">
        <v>23</v>
      </c>
      <c r="J154">
        <v>5</v>
      </c>
      <c r="K154" t="s">
        <v>32</v>
      </c>
      <c r="L154" t="s">
        <v>6791</v>
      </c>
      <c r="M154">
        <v>45</v>
      </c>
      <c r="P154" s="32">
        <v>44075</v>
      </c>
      <c r="Q154" s="1">
        <v>41.364562988029633</v>
      </c>
      <c r="R154">
        <v>1</v>
      </c>
      <c r="S154" t="str" cm="1">
        <f t="array" ref="S154">_xlfn.IFS(R154=0,"None",R154&lt;3,"Low",R154&lt;6,"Medium",R154&lt;=10,"High")</f>
        <v>Low</v>
      </c>
      <c r="T154" t="str" cm="1">
        <f t="array" ref="T154">_xlfn.IFS(M154&lt;=20,"Low",M154&lt;=50,"Medium",M154&lt;=90,"High")</f>
        <v>Medium</v>
      </c>
      <c r="U154" s="33">
        <f>Datos_Limpios[[#This Row],[Number of Complaints or Support]]/Datos_Limpios[[#This Row],[Account Length (in months)]]</f>
        <v>1.4084507042253521E-2</v>
      </c>
      <c r="V154" t="str" cm="1">
        <f t="array" ref="V154">_xlfn.IFS(H154&lt;30,"Under 30",H154&lt;66,"Middle Age",H154&gt;=66,"Senior")</f>
        <v>Middle Age</v>
      </c>
      <c r="W154" t="s">
        <v>6826</v>
      </c>
    </row>
    <row r="155" spans="1:23" x14ac:dyDescent="0.3">
      <c r="A155" t="s">
        <v>243</v>
      </c>
      <c r="B155" t="s">
        <v>17</v>
      </c>
      <c r="C155">
        <v>6</v>
      </c>
      <c r="D155">
        <v>0</v>
      </c>
      <c r="E155" t="s">
        <v>17</v>
      </c>
      <c r="F155" t="s">
        <v>196</v>
      </c>
      <c r="G155" t="s">
        <v>19</v>
      </c>
      <c r="H155">
        <v>59</v>
      </c>
      <c r="I155" t="s">
        <v>17</v>
      </c>
      <c r="J155">
        <v>0</v>
      </c>
      <c r="K155" t="s">
        <v>32</v>
      </c>
      <c r="L155" t="s">
        <v>6791</v>
      </c>
      <c r="M155">
        <v>11</v>
      </c>
      <c r="P155" s="32">
        <v>44250</v>
      </c>
      <c r="Q155" s="1">
        <v>11.49568689129476</v>
      </c>
      <c r="R155">
        <v>4</v>
      </c>
      <c r="S155" t="str" cm="1">
        <f t="array" ref="S155">_xlfn.IFS(R155=0,"None",R155&lt;3,"Low",R155&lt;6,"Medium",R155&lt;=10,"High")</f>
        <v>Medium</v>
      </c>
      <c r="T155" t="str" cm="1">
        <f t="array" ref="T155">_xlfn.IFS(M155&lt;=20,"Low",M155&lt;=50,"Medium",M155&lt;=90,"High")</f>
        <v>Low</v>
      </c>
      <c r="U155" s="33">
        <f>Datos_Limpios[[#This Row],[Number of Complaints or Support]]/Datos_Limpios[[#This Row],[Account Length (in months)]]</f>
        <v>0.66666666666666663</v>
      </c>
      <c r="V155" t="str" cm="1">
        <f t="array" ref="V155">_xlfn.IFS(H155&lt;30,"Under 30",H155&lt;66,"Middle Age",H155&gt;=66,"Senior")</f>
        <v>Middle Age</v>
      </c>
      <c r="W155" t="s">
        <v>6826</v>
      </c>
    </row>
    <row r="156" spans="1:23" x14ac:dyDescent="0.3">
      <c r="A156" t="s">
        <v>244</v>
      </c>
      <c r="B156" t="s">
        <v>17</v>
      </c>
      <c r="C156">
        <v>25</v>
      </c>
      <c r="D156">
        <v>3</v>
      </c>
      <c r="E156" t="s">
        <v>23</v>
      </c>
      <c r="F156" t="s">
        <v>245</v>
      </c>
      <c r="G156" t="s">
        <v>19</v>
      </c>
      <c r="H156">
        <v>48</v>
      </c>
      <c r="I156" t="s">
        <v>17</v>
      </c>
      <c r="J156">
        <v>0</v>
      </c>
      <c r="K156" t="s">
        <v>20</v>
      </c>
      <c r="L156" t="s">
        <v>6791</v>
      </c>
      <c r="M156">
        <v>30</v>
      </c>
      <c r="P156" s="32">
        <v>44659</v>
      </c>
      <c r="Q156" s="1">
        <v>30.581073154322159</v>
      </c>
      <c r="R156">
        <v>4</v>
      </c>
      <c r="S156" t="str" cm="1">
        <f t="array" ref="S156">_xlfn.IFS(R156=0,"None",R156&lt;3,"Low",R156&lt;6,"Medium",R156&lt;=10,"High")</f>
        <v>Medium</v>
      </c>
      <c r="T156" t="str" cm="1">
        <f t="array" ref="T156">_xlfn.IFS(M156&lt;=20,"Low",M156&lt;=50,"Medium",M156&lt;=90,"High")</f>
        <v>Medium</v>
      </c>
      <c r="U156" s="33">
        <f>Datos_Limpios[[#This Row],[Number of Complaints or Support]]/Datos_Limpios[[#This Row],[Account Length (in months)]]</f>
        <v>0.16</v>
      </c>
      <c r="V156" t="str" cm="1">
        <f t="array" ref="V156">_xlfn.IFS(H156&lt;30,"Under 30",H156&lt;66,"Middle Age",H156&gt;=66,"Senior")</f>
        <v>Middle Age</v>
      </c>
      <c r="W156" t="s">
        <v>6823</v>
      </c>
    </row>
    <row r="157" spans="1:23" x14ac:dyDescent="0.3">
      <c r="A157" t="s">
        <v>246</v>
      </c>
      <c r="B157" t="s">
        <v>17</v>
      </c>
      <c r="C157">
        <v>26</v>
      </c>
      <c r="D157">
        <v>1</v>
      </c>
      <c r="E157" t="s">
        <v>23</v>
      </c>
      <c r="F157" t="s">
        <v>247</v>
      </c>
      <c r="G157" t="s">
        <v>19</v>
      </c>
      <c r="H157">
        <v>72</v>
      </c>
      <c r="I157" t="s">
        <v>17</v>
      </c>
      <c r="J157">
        <v>0</v>
      </c>
      <c r="K157" t="s">
        <v>32</v>
      </c>
      <c r="L157" t="s">
        <v>6792</v>
      </c>
      <c r="M157">
        <v>45</v>
      </c>
      <c r="P157" s="32">
        <v>44837</v>
      </c>
      <c r="Q157" s="1">
        <v>42.784788539796153</v>
      </c>
      <c r="R157">
        <v>8</v>
      </c>
      <c r="S157" t="str" cm="1">
        <f t="array" ref="S157">_xlfn.IFS(R157=0,"None",R157&lt;3,"Low",R157&lt;6,"Medium",R157&lt;=10,"High")</f>
        <v>High</v>
      </c>
      <c r="T157" t="str" cm="1">
        <f t="array" ref="T157">_xlfn.IFS(M157&lt;=20,"Low",M157&lt;=50,"Medium",M157&lt;=90,"High")</f>
        <v>Medium</v>
      </c>
      <c r="U157" s="33">
        <f>Datos_Limpios[[#This Row],[Number of Complaints or Support]]/Datos_Limpios[[#This Row],[Account Length (in months)]]</f>
        <v>0.30769230769230771</v>
      </c>
      <c r="V157" t="str" cm="1">
        <f t="array" ref="V157">_xlfn.IFS(H157&lt;30,"Under 30",H157&lt;66,"Middle Age",H157&gt;=66,"Senior")</f>
        <v>Senior</v>
      </c>
      <c r="W157" t="s">
        <v>6826</v>
      </c>
    </row>
    <row r="158" spans="1:23" x14ac:dyDescent="0.3">
      <c r="A158" t="s">
        <v>248</v>
      </c>
      <c r="B158" t="s">
        <v>23</v>
      </c>
      <c r="C158">
        <v>2</v>
      </c>
      <c r="D158">
        <v>0</v>
      </c>
      <c r="E158" t="s">
        <v>23</v>
      </c>
      <c r="F158" t="s">
        <v>101</v>
      </c>
      <c r="G158" t="s">
        <v>6790</v>
      </c>
      <c r="H158">
        <v>36</v>
      </c>
      <c r="I158" t="s">
        <v>17</v>
      </c>
      <c r="J158">
        <v>0</v>
      </c>
      <c r="K158" t="s">
        <v>20</v>
      </c>
      <c r="L158" t="s">
        <v>6791</v>
      </c>
      <c r="M158">
        <v>34</v>
      </c>
      <c r="N158" t="s">
        <v>27</v>
      </c>
      <c r="O158" t="s">
        <v>125</v>
      </c>
      <c r="P158" s="32">
        <v>44283</v>
      </c>
      <c r="Q158" s="1">
        <v>27.96807203785804</v>
      </c>
      <c r="R158">
        <v>3</v>
      </c>
      <c r="S158" t="str" cm="1">
        <f t="array" ref="S158">_xlfn.IFS(R158=0,"None",R158&lt;3,"Low",R158&lt;6,"Medium",R158&lt;=10,"High")</f>
        <v>Medium</v>
      </c>
      <c r="T158" t="str" cm="1">
        <f t="array" ref="T158">_xlfn.IFS(M158&lt;=20,"Low",M158&lt;=50,"Medium",M158&lt;=90,"High")</f>
        <v>Medium</v>
      </c>
      <c r="U158" s="33">
        <f>Datos_Limpios[[#This Row],[Number of Complaints or Support]]/Datos_Limpios[[#This Row],[Account Length (in months)]]</f>
        <v>1.5</v>
      </c>
      <c r="V158" t="str" cm="1">
        <f t="array" ref="V158">_xlfn.IFS(H158&lt;30,"Under 30",H158&lt;66,"Middle Age",H158&gt;=66,"Senior")</f>
        <v>Middle Age</v>
      </c>
      <c r="W158" t="s">
        <v>6826</v>
      </c>
    </row>
    <row r="159" spans="1:23" x14ac:dyDescent="0.3">
      <c r="A159" t="s">
        <v>249</v>
      </c>
      <c r="B159" t="s">
        <v>17</v>
      </c>
      <c r="C159">
        <v>1</v>
      </c>
      <c r="D159">
        <v>0</v>
      </c>
      <c r="E159" t="s">
        <v>23</v>
      </c>
      <c r="F159" t="s">
        <v>84</v>
      </c>
      <c r="G159" t="s">
        <v>19</v>
      </c>
      <c r="H159">
        <v>41</v>
      </c>
      <c r="I159" t="s">
        <v>17</v>
      </c>
      <c r="J159">
        <v>0</v>
      </c>
      <c r="K159" t="s">
        <v>20</v>
      </c>
      <c r="L159" t="s">
        <v>6791</v>
      </c>
      <c r="M159">
        <v>17</v>
      </c>
      <c r="P159" s="32">
        <v>45023</v>
      </c>
      <c r="Q159" s="1">
        <v>19.83492315307566</v>
      </c>
      <c r="R159">
        <v>10</v>
      </c>
      <c r="S159" t="str" cm="1">
        <f t="array" ref="S159">_xlfn.IFS(R159=0,"None",R159&lt;3,"Low",R159&lt;6,"Medium",R159&lt;=10,"High")</f>
        <v>High</v>
      </c>
      <c r="T159" t="str" cm="1">
        <f t="array" ref="T159">_xlfn.IFS(M159&lt;=20,"Low",M159&lt;=50,"Medium",M159&lt;=90,"High")</f>
        <v>Low</v>
      </c>
      <c r="U159" s="33">
        <f>Datos_Limpios[[#This Row],[Number of Complaints or Support]]/Datos_Limpios[[#This Row],[Account Length (in months)]]</f>
        <v>10</v>
      </c>
      <c r="V159" t="str" cm="1">
        <f t="array" ref="V159">_xlfn.IFS(H159&lt;30,"Under 30",H159&lt;66,"Middle Age",H159&gt;=66,"Senior")</f>
        <v>Middle Age</v>
      </c>
      <c r="W159" t="s">
        <v>6824</v>
      </c>
    </row>
    <row r="160" spans="1:23" x14ac:dyDescent="0.3">
      <c r="A160" t="s">
        <v>250</v>
      </c>
      <c r="B160" t="s">
        <v>17</v>
      </c>
      <c r="C160">
        <v>51</v>
      </c>
      <c r="D160">
        <v>2</v>
      </c>
      <c r="E160" t="s">
        <v>23</v>
      </c>
      <c r="F160" t="s">
        <v>44</v>
      </c>
      <c r="G160" t="s">
        <v>19</v>
      </c>
      <c r="H160">
        <v>38</v>
      </c>
      <c r="I160" t="s">
        <v>17</v>
      </c>
      <c r="J160">
        <v>0</v>
      </c>
      <c r="K160" t="s">
        <v>32</v>
      </c>
      <c r="L160" t="s">
        <v>6794</v>
      </c>
      <c r="M160">
        <v>39</v>
      </c>
      <c r="P160" s="32">
        <v>44492</v>
      </c>
      <c r="Q160" s="1">
        <v>35.716378941429113</v>
      </c>
      <c r="R160">
        <v>6</v>
      </c>
      <c r="S160" t="str" cm="1">
        <f t="array" ref="S160">_xlfn.IFS(R160=0,"None",R160&lt;3,"Low",R160&lt;6,"Medium",R160&lt;=10,"High")</f>
        <v>High</v>
      </c>
      <c r="T160" t="str" cm="1">
        <f t="array" ref="T160">_xlfn.IFS(M160&lt;=20,"Low",M160&lt;=50,"Medium",M160&lt;=90,"High")</f>
        <v>Medium</v>
      </c>
      <c r="U160" s="33">
        <f>Datos_Limpios[[#This Row],[Number of Complaints or Support]]/Datos_Limpios[[#This Row],[Account Length (in months)]]</f>
        <v>0.11764705882352941</v>
      </c>
      <c r="V160" t="str" cm="1">
        <f t="array" ref="V160">_xlfn.IFS(H160&lt;30,"Under 30",H160&lt;66,"Middle Age",H160&gt;=66,"Senior")</f>
        <v>Middle Age</v>
      </c>
      <c r="W160" t="s">
        <v>6824</v>
      </c>
    </row>
    <row r="161" spans="1:23" x14ac:dyDescent="0.3">
      <c r="A161" t="s">
        <v>251</v>
      </c>
      <c r="B161" t="s">
        <v>23</v>
      </c>
      <c r="C161">
        <v>38</v>
      </c>
      <c r="D161">
        <v>0</v>
      </c>
      <c r="E161" t="s">
        <v>23</v>
      </c>
      <c r="F161" t="s">
        <v>82</v>
      </c>
      <c r="G161" t="s">
        <v>6790</v>
      </c>
      <c r="H161">
        <v>27</v>
      </c>
      <c r="I161" t="s">
        <v>17</v>
      </c>
      <c r="J161">
        <v>0</v>
      </c>
      <c r="K161" t="s">
        <v>24</v>
      </c>
      <c r="L161" t="s">
        <v>6791</v>
      </c>
      <c r="M161">
        <v>29</v>
      </c>
      <c r="N161" t="s">
        <v>91</v>
      </c>
      <c r="O161" t="s">
        <v>92</v>
      </c>
      <c r="P161" s="32">
        <v>44929</v>
      </c>
      <c r="Q161" s="1">
        <v>28.192352133757499</v>
      </c>
      <c r="R161">
        <v>1</v>
      </c>
      <c r="S161" t="str" cm="1">
        <f t="array" ref="S161">_xlfn.IFS(R161=0,"None",R161&lt;3,"Low",R161&lt;6,"Medium",R161&lt;=10,"High")</f>
        <v>Low</v>
      </c>
      <c r="T161" t="str" cm="1">
        <f t="array" ref="T161">_xlfn.IFS(M161&lt;=20,"Low",M161&lt;=50,"Medium",M161&lt;=90,"High")</f>
        <v>Medium</v>
      </c>
      <c r="U161" s="33">
        <f>Datos_Limpios[[#This Row],[Number of Complaints or Support]]/Datos_Limpios[[#This Row],[Account Length (in months)]]</f>
        <v>2.6315789473684209E-2</v>
      </c>
      <c r="V161" t="str" cm="1">
        <f t="array" ref="V161">_xlfn.IFS(H161&lt;30,"Under 30",H161&lt;66,"Middle Age",H161&gt;=66,"Senior")</f>
        <v>Under 30</v>
      </c>
      <c r="W161" t="s">
        <v>6823</v>
      </c>
    </row>
    <row r="162" spans="1:23" x14ac:dyDescent="0.3">
      <c r="A162" t="s">
        <v>252</v>
      </c>
      <c r="B162" t="s">
        <v>17</v>
      </c>
      <c r="C162">
        <v>70</v>
      </c>
      <c r="D162">
        <v>0</v>
      </c>
      <c r="E162" t="s">
        <v>23</v>
      </c>
      <c r="F162" t="s">
        <v>156</v>
      </c>
      <c r="G162" t="s">
        <v>19</v>
      </c>
      <c r="H162">
        <v>29</v>
      </c>
      <c r="I162" t="s">
        <v>17</v>
      </c>
      <c r="J162">
        <v>0</v>
      </c>
      <c r="K162" t="s">
        <v>32</v>
      </c>
      <c r="L162" t="s">
        <v>6791</v>
      </c>
      <c r="M162">
        <v>58</v>
      </c>
      <c r="P162" s="32">
        <v>43850</v>
      </c>
      <c r="Q162" s="1">
        <v>46.627159599307433</v>
      </c>
      <c r="R162">
        <v>9</v>
      </c>
      <c r="S162" t="str" cm="1">
        <f t="array" ref="S162">_xlfn.IFS(R162=0,"None",R162&lt;3,"Low",R162&lt;6,"Medium",R162&lt;=10,"High")</f>
        <v>High</v>
      </c>
      <c r="T162" t="str" cm="1">
        <f t="array" ref="T162">_xlfn.IFS(M162&lt;=20,"Low",M162&lt;=50,"Medium",M162&lt;=90,"High")</f>
        <v>High</v>
      </c>
      <c r="U162" s="33">
        <f>Datos_Limpios[[#This Row],[Number of Complaints or Support]]/Datos_Limpios[[#This Row],[Account Length (in months)]]</f>
        <v>0.12857142857142856</v>
      </c>
      <c r="V162" t="str" cm="1">
        <f t="array" ref="V162">_xlfn.IFS(H162&lt;30,"Under 30",H162&lt;66,"Middle Age",H162&gt;=66,"Senior")</f>
        <v>Under 30</v>
      </c>
      <c r="W162" t="s">
        <v>6825</v>
      </c>
    </row>
    <row r="163" spans="1:23" x14ac:dyDescent="0.3">
      <c r="A163" t="s">
        <v>253</v>
      </c>
      <c r="B163" t="s">
        <v>23</v>
      </c>
      <c r="C163">
        <v>1</v>
      </c>
      <c r="D163">
        <v>3</v>
      </c>
      <c r="E163" t="s">
        <v>17</v>
      </c>
      <c r="F163" t="s">
        <v>34</v>
      </c>
      <c r="G163" t="s">
        <v>6790</v>
      </c>
      <c r="H163">
        <v>45</v>
      </c>
      <c r="I163" t="s">
        <v>17</v>
      </c>
      <c r="J163">
        <v>0</v>
      </c>
      <c r="K163" t="s">
        <v>20</v>
      </c>
      <c r="L163" t="s">
        <v>6794</v>
      </c>
      <c r="M163">
        <v>11</v>
      </c>
      <c r="N163" t="s">
        <v>59</v>
      </c>
      <c r="O163" t="s">
        <v>60</v>
      </c>
      <c r="P163" s="32">
        <v>44371</v>
      </c>
      <c r="Q163" s="1">
        <v>9.535165665845442</v>
      </c>
      <c r="R163">
        <v>0</v>
      </c>
      <c r="S163" t="str" cm="1">
        <f t="array" ref="S163">_xlfn.IFS(R163=0,"None",R163&lt;3,"Low",R163&lt;6,"Medium",R163&lt;=10,"High")</f>
        <v>None</v>
      </c>
      <c r="T163" t="str" cm="1">
        <f t="array" ref="T163">_xlfn.IFS(M163&lt;=20,"Low",M163&lt;=50,"Medium",M163&lt;=90,"High")</f>
        <v>Low</v>
      </c>
      <c r="U163" s="33">
        <f>Datos_Limpios[[#This Row],[Number of Complaints or Support]]/Datos_Limpios[[#This Row],[Account Length (in months)]]</f>
        <v>0</v>
      </c>
      <c r="V163" t="str" cm="1">
        <f t="array" ref="V163">_xlfn.IFS(H163&lt;30,"Under 30",H163&lt;66,"Middle Age",H163&gt;=66,"Senior")</f>
        <v>Middle Age</v>
      </c>
      <c r="W163" t="s">
        <v>6823</v>
      </c>
    </row>
    <row r="164" spans="1:23" x14ac:dyDescent="0.3">
      <c r="A164" t="s">
        <v>254</v>
      </c>
      <c r="B164" t="s">
        <v>17</v>
      </c>
      <c r="C164">
        <v>56</v>
      </c>
      <c r="D164">
        <v>0</v>
      </c>
      <c r="E164" t="s">
        <v>23</v>
      </c>
      <c r="F164" t="s">
        <v>22</v>
      </c>
      <c r="G164" t="s">
        <v>19</v>
      </c>
      <c r="H164">
        <v>84</v>
      </c>
      <c r="I164" t="s">
        <v>17</v>
      </c>
      <c r="J164">
        <v>0</v>
      </c>
      <c r="K164" t="s">
        <v>24</v>
      </c>
      <c r="L164" t="s">
        <v>6792</v>
      </c>
      <c r="M164">
        <v>63</v>
      </c>
      <c r="P164" s="32">
        <v>44303</v>
      </c>
      <c r="Q164" s="1">
        <v>60.718821709275304</v>
      </c>
      <c r="R164">
        <v>8</v>
      </c>
      <c r="S164" t="str" cm="1">
        <f t="array" ref="S164">_xlfn.IFS(R164=0,"None",R164&lt;3,"Low",R164&lt;6,"Medium",R164&lt;=10,"High")</f>
        <v>High</v>
      </c>
      <c r="T164" t="str" cm="1">
        <f t="array" ref="T164">_xlfn.IFS(M164&lt;=20,"Low",M164&lt;=50,"Medium",M164&lt;=90,"High")</f>
        <v>High</v>
      </c>
      <c r="U164" s="33">
        <f>Datos_Limpios[[#This Row],[Number of Complaints or Support]]/Datos_Limpios[[#This Row],[Account Length (in months)]]</f>
        <v>0.14285714285714285</v>
      </c>
      <c r="V164" t="str" cm="1">
        <f t="array" ref="V164">_xlfn.IFS(H164&lt;30,"Under 30",H164&lt;66,"Middle Age",H164&gt;=66,"Senior")</f>
        <v>Senior</v>
      </c>
      <c r="W164" t="s">
        <v>6823</v>
      </c>
    </row>
    <row r="165" spans="1:23" x14ac:dyDescent="0.3">
      <c r="A165" t="s">
        <v>255</v>
      </c>
      <c r="B165" t="s">
        <v>23</v>
      </c>
      <c r="C165">
        <v>22</v>
      </c>
      <c r="D165">
        <v>4</v>
      </c>
      <c r="E165" t="s">
        <v>23</v>
      </c>
      <c r="F165" t="s">
        <v>166</v>
      </c>
      <c r="G165" t="s">
        <v>6790</v>
      </c>
      <c r="H165">
        <v>85</v>
      </c>
      <c r="I165" t="s">
        <v>23</v>
      </c>
      <c r="J165">
        <v>2</v>
      </c>
      <c r="K165" t="s">
        <v>20</v>
      </c>
      <c r="L165" t="s">
        <v>6794</v>
      </c>
      <c r="M165">
        <v>17</v>
      </c>
      <c r="N165" t="s">
        <v>91</v>
      </c>
      <c r="O165" t="s">
        <v>203</v>
      </c>
      <c r="P165" s="32">
        <v>44241</v>
      </c>
      <c r="Q165" s="1">
        <v>15.13168975799617</v>
      </c>
      <c r="R165">
        <v>3</v>
      </c>
      <c r="S165" t="str" cm="1">
        <f t="array" ref="S165">_xlfn.IFS(R165=0,"None",R165&lt;3,"Low",R165&lt;6,"Medium",R165&lt;=10,"High")</f>
        <v>Medium</v>
      </c>
      <c r="T165" t="str" cm="1">
        <f t="array" ref="T165">_xlfn.IFS(M165&lt;=20,"Low",M165&lt;=50,"Medium",M165&lt;=90,"High")</f>
        <v>Low</v>
      </c>
      <c r="U165" s="33">
        <f>Datos_Limpios[[#This Row],[Number of Complaints or Support]]/Datos_Limpios[[#This Row],[Account Length (in months)]]</f>
        <v>0.13636363636363635</v>
      </c>
      <c r="V165" t="str" cm="1">
        <f t="array" ref="V165">_xlfn.IFS(H165&lt;30,"Under 30",H165&lt;66,"Middle Age",H165&gt;=66,"Senior")</f>
        <v>Senior</v>
      </c>
      <c r="W165" t="s">
        <v>6825</v>
      </c>
    </row>
    <row r="166" spans="1:23" x14ac:dyDescent="0.3">
      <c r="A166" t="s">
        <v>256</v>
      </c>
      <c r="B166" t="s">
        <v>17</v>
      </c>
      <c r="C166">
        <v>21</v>
      </c>
      <c r="D166">
        <v>0</v>
      </c>
      <c r="E166" t="s">
        <v>23</v>
      </c>
      <c r="F166" t="s">
        <v>82</v>
      </c>
      <c r="G166" t="s">
        <v>6790</v>
      </c>
      <c r="H166">
        <v>51</v>
      </c>
      <c r="I166" t="s">
        <v>23</v>
      </c>
      <c r="J166">
        <v>2</v>
      </c>
      <c r="K166" t="s">
        <v>20</v>
      </c>
      <c r="L166" t="s">
        <v>6792</v>
      </c>
      <c r="M166">
        <v>35</v>
      </c>
      <c r="P166" s="32">
        <v>44412</v>
      </c>
      <c r="Q166" s="1">
        <v>38.471250875381926</v>
      </c>
      <c r="R166">
        <v>2</v>
      </c>
      <c r="S166" t="str" cm="1">
        <f t="array" ref="S166">_xlfn.IFS(R166=0,"None",R166&lt;3,"Low",R166&lt;6,"Medium",R166&lt;=10,"High")</f>
        <v>Low</v>
      </c>
      <c r="T166" t="str" cm="1">
        <f t="array" ref="T166">_xlfn.IFS(M166&lt;=20,"Low",M166&lt;=50,"Medium",M166&lt;=90,"High")</f>
        <v>Medium</v>
      </c>
      <c r="U166" s="33">
        <f>Datos_Limpios[[#This Row],[Number of Complaints or Support]]/Datos_Limpios[[#This Row],[Account Length (in months)]]</f>
        <v>9.5238095238095233E-2</v>
      </c>
      <c r="V166" t="str" cm="1">
        <f t="array" ref="V166">_xlfn.IFS(H166&lt;30,"Under 30",H166&lt;66,"Middle Age",H166&gt;=66,"Senior")</f>
        <v>Middle Age</v>
      </c>
      <c r="W166" t="s">
        <v>6823</v>
      </c>
    </row>
    <row r="167" spans="1:23" x14ac:dyDescent="0.3">
      <c r="A167" t="s">
        <v>257</v>
      </c>
      <c r="B167" t="s">
        <v>17</v>
      </c>
      <c r="C167">
        <v>70</v>
      </c>
      <c r="D167">
        <v>0</v>
      </c>
      <c r="E167" t="s">
        <v>23</v>
      </c>
      <c r="F167" t="s">
        <v>42</v>
      </c>
      <c r="G167" t="s">
        <v>6790</v>
      </c>
      <c r="H167">
        <v>65</v>
      </c>
      <c r="I167" t="s">
        <v>23</v>
      </c>
      <c r="J167">
        <v>4</v>
      </c>
      <c r="K167" t="s">
        <v>32</v>
      </c>
      <c r="L167" t="s">
        <v>6791</v>
      </c>
      <c r="M167">
        <v>42</v>
      </c>
      <c r="P167" s="32">
        <v>44365</v>
      </c>
      <c r="Q167" s="1">
        <v>42.556075470890733</v>
      </c>
      <c r="R167">
        <v>3</v>
      </c>
      <c r="S167" t="str" cm="1">
        <f t="array" ref="S167">_xlfn.IFS(R167=0,"None",R167&lt;3,"Low",R167&lt;6,"Medium",R167&lt;=10,"High")</f>
        <v>Medium</v>
      </c>
      <c r="T167" t="str" cm="1">
        <f t="array" ref="T167">_xlfn.IFS(M167&lt;=20,"Low",M167&lt;=50,"Medium",M167&lt;=90,"High")</f>
        <v>Medium</v>
      </c>
      <c r="U167" s="33">
        <f>Datos_Limpios[[#This Row],[Number of Complaints or Support]]/Datos_Limpios[[#This Row],[Account Length (in months)]]</f>
        <v>4.2857142857142858E-2</v>
      </c>
      <c r="V167" t="str" cm="1">
        <f t="array" ref="V167">_xlfn.IFS(H167&lt;30,"Under 30",H167&lt;66,"Middle Age",H167&gt;=66,"Senior")</f>
        <v>Middle Age</v>
      </c>
      <c r="W167" t="s">
        <v>6823</v>
      </c>
    </row>
    <row r="168" spans="1:23" x14ac:dyDescent="0.3">
      <c r="A168" t="s">
        <v>258</v>
      </c>
      <c r="B168" t="s">
        <v>17</v>
      </c>
      <c r="C168">
        <v>70</v>
      </c>
      <c r="D168">
        <v>0</v>
      </c>
      <c r="E168" t="s">
        <v>23</v>
      </c>
      <c r="F168" t="s">
        <v>86</v>
      </c>
      <c r="G168" t="s">
        <v>19</v>
      </c>
      <c r="H168">
        <v>44</v>
      </c>
      <c r="I168" t="s">
        <v>17</v>
      </c>
      <c r="J168">
        <v>0</v>
      </c>
      <c r="K168" t="s">
        <v>32</v>
      </c>
      <c r="L168" t="s">
        <v>6792</v>
      </c>
      <c r="M168">
        <v>53</v>
      </c>
      <c r="P168" s="32">
        <v>45120</v>
      </c>
      <c r="Q168" s="1">
        <v>47.146716593488918</v>
      </c>
      <c r="R168">
        <v>5</v>
      </c>
      <c r="S168" t="str" cm="1">
        <f t="array" ref="S168">_xlfn.IFS(R168=0,"None",R168&lt;3,"Low",R168&lt;6,"Medium",R168&lt;=10,"High")</f>
        <v>Medium</v>
      </c>
      <c r="T168" t="str" cm="1">
        <f t="array" ref="T168">_xlfn.IFS(M168&lt;=20,"Low",M168&lt;=50,"Medium",M168&lt;=90,"High")</f>
        <v>High</v>
      </c>
      <c r="U168" s="33">
        <f>Datos_Limpios[[#This Row],[Number of Complaints or Support]]/Datos_Limpios[[#This Row],[Account Length (in months)]]</f>
        <v>7.1428571428571425E-2</v>
      </c>
      <c r="V168" t="str" cm="1">
        <f t="array" ref="V168">_xlfn.IFS(H168&lt;30,"Under 30",H168&lt;66,"Middle Age",H168&gt;=66,"Senior")</f>
        <v>Middle Age</v>
      </c>
      <c r="W168" t="s">
        <v>6824</v>
      </c>
    </row>
    <row r="169" spans="1:23" x14ac:dyDescent="0.3">
      <c r="A169" t="s">
        <v>259</v>
      </c>
      <c r="B169" t="s">
        <v>17</v>
      </c>
      <c r="C169">
        <v>44</v>
      </c>
      <c r="D169">
        <v>0</v>
      </c>
      <c r="E169" t="s">
        <v>23</v>
      </c>
      <c r="F169" t="s">
        <v>73</v>
      </c>
      <c r="G169" t="s">
        <v>19</v>
      </c>
      <c r="H169">
        <v>36</v>
      </c>
      <c r="I169" t="s">
        <v>17</v>
      </c>
      <c r="J169">
        <v>0</v>
      </c>
      <c r="K169" t="s">
        <v>20</v>
      </c>
      <c r="L169" t="s">
        <v>6792</v>
      </c>
      <c r="M169">
        <v>55</v>
      </c>
      <c r="P169" s="32">
        <v>44142</v>
      </c>
      <c r="Q169" s="1">
        <v>51.599034416422022</v>
      </c>
      <c r="R169">
        <v>9</v>
      </c>
      <c r="S169" t="str" cm="1">
        <f t="array" ref="S169">_xlfn.IFS(R169=0,"None",R169&lt;3,"Low",R169&lt;6,"Medium",R169&lt;=10,"High")</f>
        <v>High</v>
      </c>
      <c r="T169" t="str" cm="1">
        <f t="array" ref="T169">_xlfn.IFS(M169&lt;=20,"Low",M169&lt;=50,"Medium",M169&lt;=90,"High")</f>
        <v>High</v>
      </c>
      <c r="U169" s="33">
        <f>Datos_Limpios[[#This Row],[Number of Complaints or Support]]/Datos_Limpios[[#This Row],[Account Length (in months)]]</f>
        <v>0.20454545454545456</v>
      </c>
      <c r="V169" t="str" cm="1">
        <f t="array" ref="V169">_xlfn.IFS(H169&lt;30,"Under 30",H169&lt;66,"Middle Age",H169&gt;=66,"Senior")</f>
        <v>Middle Age</v>
      </c>
      <c r="W169" t="s">
        <v>6824</v>
      </c>
    </row>
    <row r="170" spans="1:23" x14ac:dyDescent="0.3">
      <c r="A170" t="s">
        <v>260</v>
      </c>
      <c r="B170" t="s">
        <v>17</v>
      </c>
      <c r="C170">
        <v>25</v>
      </c>
      <c r="D170">
        <v>0</v>
      </c>
      <c r="E170" t="s">
        <v>17</v>
      </c>
      <c r="F170" t="s">
        <v>103</v>
      </c>
      <c r="G170" t="s">
        <v>6790</v>
      </c>
      <c r="H170">
        <v>46</v>
      </c>
      <c r="I170" t="s">
        <v>23</v>
      </c>
      <c r="J170">
        <v>6</v>
      </c>
      <c r="K170" t="s">
        <v>24</v>
      </c>
      <c r="L170" t="s">
        <v>6792</v>
      </c>
      <c r="M170">
        <v>7</v>
      </c>
      <c r="P170" s="32">
        <v>43970</v>
      </c>
      <c r="Q170" s="1">
        <v>7.1667836705252199</v>
      </c>
      <c r="R170">
        <v>6</v>
      </c>
      <c r="S170" t="str" cm="1">
        <f t="array" ref="S170">_xlfn.IFS(R170=0,"None",R170&lt;3,"Low",R170&lt;6,"Medium",R170&lt;=10,"High")</f>
        <v>High</v>
      </c>
      <c r="T170" t="str" cm="1">
        <f t="array" ref="T170">_xlfn.IFS(M170&lt;=20,"Low",M170&lt;=50,"Medium",M170&lt;=90,"High")</f>
        <v>Low</v>
      </c>
      <c r="U170" s="33">
        <f>Datos_Limpios[[#This Row],[Number of Complaints or Support]]/Datos_Limpios[[#This Row],[Account Length (in months)]]</f>
        <v>0.24</v>
      </c>
      <c r="V170" t="str" cm="1">
        <f t="array" ref="V170">_xlfn.IFS(H170&lt;30,"Under 30",H170&lt;66,"Middle Age",H170&gt;=66,"Senior")</f>
        <v>Middle Age</v>
      </c>
      <c r="W170" t="s">
        <v>6823</v>
      </c>
    </row>
    <row r="171" spans="1:23" x14ac:dyDescent="0.3">
      <c r="A171" t="s">
        <v>261</v>
      </c>
      <c r="B171" t="s">
        <v>23</v>
      </c>
      <c r="C171">
        <v>47</v>
      </c>
      <c r="D171">
        <v>2</v>
      </c>
      <c r="E171" t="s">
        <v>23</v>
      </c>
      <c r="F171" t="s">
        <v>40</v>
      </c>
      <c r="G171" t="s">
        <v>19</v>
      </c>
      <c r="H171">
        <v>83</v>
      </c>
      <c r="I171" t="s">
        <v>17</v>
      </c>
      <c r="J171">
        <v>0</v>
      </c>
      <c r="K171" t="s">
        <v>20</v>
      </c>
      <c r="L171" t="s">
        <v>6792</v>
      </c>
      <c r="M171">
        <v>51</v>
      </c>
      <c r="N171" t="s">
        <v>76</v>
      </c>
      <c r="O171" t="s">
        <v>77</v>
      </c>
      <c r="P171" s="32">
        <v>44955</v>
      </c>
      <c r="Q171" s="1">
        <v>51.799679302085579</v>
      </c>
      <c r="R171">
        <v>1</v>
      </c>
      <c r="S171" t="str" cm="1">
        <f t="array" ref="S171">_xlfn.IFS(R171=0,"None",R171&lt;3,"Low",R171&lt;6,"Medium",R171&lt;=10,"High")</f>
        <v>Low</v>
      </c>
      <c r="T171" t="str" cm="1">
        <f t="array" ref="T171">_xlfn.IFS(M171&lt;=20,"Low",M171&lt;=50,"Medium",M171&lt;=90,"High")</f>
        <v>High</v>
      </c>
      <c r="U171" s="33">
        <f>Datos_Limpios[[#This Row],[Number of Complaints or Support]]/Datos_Limpios[[#This Row],[Account Length (in months)]]</f>
        <v>2.1276595744680851E-2</v>
      </c>
      <c r="V171" t="str" cm="1">
        <f t="array" ref="V171">_xlfn.IFS(H171&lt;30,"Under 30",H171&lt;66,"Middle Age",H171&gt;=66,"Senior")</f>
        <v>Senior</v>
      </c>
      <c r="W171" t="s">
        <v>6823</v>
      </c>
    </row>
    <row r="172" spans="1:23" x14ac:dyDescent="0.3">
      <c r="A172" t="s">
        <v>262</v>
      </c>
      <c r="B172" t="s">
        <v>17</v>
      </c>
      <c r="C172">
        <v>3</v>
      </c>
      <c r="D172">
        <v>0</v>
      </c>
      <c r="E172" t="s">
        <v>23</v>
      </c>
      <c r="F172" t="s">
        <v>26</v>
      </c>
      <c r="G172" t="s">
        <v>6790</v>
      </c>
      <c r="H172">
        <v>31</v>
      </c>
      <c r="I172" t="s">
        <v>17</v>
      </c>
      <c r="J172">
        <v>0</v>
      </c>
      <c r="K172" t="s">
        <v>20</v>
      </c>
      <c r="L172" t="s">
        <v>6791</v>
      </c>
      <c r="M172">
        <v>18</v>
      </c>
      <c r="P172" s="32">
        <v>44741</v>
      </c>
      <c r="Q172" s="1">
        <v>15.303782591092951</v>
      </c>
      <c r="R172">
        <v>7</v>
      </c>
      <c r="S172" t="str" cm="1">
        <f t="array" ref="S172">_xlfn.IFS(R172=0,"None",R172&lt;3,"Low",R172&lt;6,"Medium",R172&lt;=10,"High")</f>
        <v>High</v>
      </c>
      <c r="T172" t="str" cm="1">
        <f t="array" ref="T172">_xlfn.IFS(M172&lt;=20,"Low",M172&lt;=50,"Medium",M172&lt;=90,"High")</f>
        <v>Low</v>
      </c>
      <c r="U172" s="33">
        <f>Datos_Limpios[[#This Row],[Number of Complaints or Support]]/Datos_Limpios[[#This Row],[Account Length (in months)]]</f>
        <v>2.3333333333333335</v>
      </c>
      <c r="V172" t="str" cm="1">
        <f t="array" ref="V172">_xlfn.IFS(H172&lt;30,"Under 30",H172&lt;66,"Middle Age",H172&gt;=66,"Senior")</f>
        <v>Middle Age</v>
      </c>
      <c r="W172" t="s">
        <v>6824</v>
      </c>
    </row>
    <row r="173" spans="1:23" x14ac:dyDescent="0.3">
      <c r="A173" t="s">
        <v>263</v>
      </c>
      <c r="B173" t="s">
        <v>17</v>
      </c>
      <c r="C173">
        <v>5</v>
      </c>
      <c r="D173">
        <v>1</v>
      </c>
      <c r="E173" t="s">
        <v>23</v>
      </c>
      <c r="F173" t="s">
        <v>56</v>
      </c>
      <c r="G173" t="s">
        <v>6790</v>
      </c>
      <c r="H173">
        <v>49</v>
      </c>
      <c r="I173" t="s">
        <v>17</v>
      </c>
      <c r="J173">
        <v>0</v>
      </c>
      <c r="K173" t="s">
        <v>20</v>
      </c>
      <c r="L173" t="s">
        <v>6792</v>
      </c>
      <c r="M173">
        <v>42</v>
      </c>
      <c r="P173" s="32">
        <v>44761</v>
      </c>
      <c r="Q173" s="1">
        <v>49.037258624084011</v>
      </c>
      <c r="R173">
        <v>10</v>
      </c>
      <c r="S173" t="str" cm="1">
        <f t="array" ref="S173">_xlfn.IFS(R173=0,"None",R173&lt;3,"Low",R173&lt;6,"Medium",R173&lt;=10,"High")</f>
        <v>High</v>
      </c>
      <c r="T173" t="str" cm="1">
        <f t="array" ref="T173">_xlfn.IFS(M173&lt;=20,"Low",M173&lt;=50,"Medium",M173&lt;=90,"High")</f>
        <v>Medium</v>
      </c>
      <c r="U173" s="33">
        <f>Datos_Limpios[[#This Row],[Number of Complaints or Support]]/Datos_Limpios[[#This Row],[Account Length (in months)]]</f>
        <v>2</v>
      </c>
      <c r="V173" t="str" cm="1">
        <f t="array" ref="V173">_xlfn.IFS(H173&lt;30,"Under 30",H173&lt;66,"Middle Age",H173&gt;=66,"Senior")</f>
        <v>Middle Age</v>
      </c>
      <c r="W173" t="s">
        <v>6823</v>
      </c>
    </row>
    <row r="174" spans="1:23" x14ac:dyDescent="0.3">
      <c r="A174" t="s">
        <v>264</v>
      </c>
      <c r="B174" t="s">
        <v>17</v>
      </c>
      <c r="C174">
        <v>71</v>
      </c>
      <c r="D174">
        <v>2</v>
      </c>
      <c r="E174" t="s">
        <v>17</v>
      </c>
      <c r="F174" t="s">
        <v>138</v>
      </c>
      <c r="G174" t="s">
        <v>6790</v>
      </c>
      <c r="H174">
        <v>24</v>
      </c>
      <c r="I174" t="s">
        <v>23</v>
      </c>
      <c r="J174">
        <v>3</v>
      </c>
      <c r="K174" t="s">
        <v>32</v>
      </c>
      <c r="L174" t="s">
        <v>6792</v>
      </c>
      <c r="M174">
        <v>12</v>
      </c>
      <c r="P174" s="32">
        <v>44840</v>
      </c>
      <c r="Q174" s="1">
        <v>11.464973992810821</v>
      </c>
      <c r="R174">
        <v>6</v>
      </c>
      <c r="S174" t="str" cm="1">
        <f t="array" ref="S174">_xlfn.IFS(R174=0,"None",R174&lt;3,"Low",R174&lt;6,"Medium",R174&lt;=10,"High")</f>
        <v>High</v>
      </c>
      <c r="T174" t="str" cm="1">
        <f t="array" ref="T174">_xlfn.IFS(M174&lt;=20,"Low",M174&lt;=50,"Medium",M174&lt;=90,"High")</f>
        <v>Low</v>
      </c>
      <c r="U174" s="33">
        <f>Datos_Limpios[[#This Row],[Number of Complaints or Support]]/Datos_Limpios[[#This Row],[Account Length (in months)]]</f>
        <v>8.4507042253521125E-2</v>
      </c>
      <c r="V174" t="str" cm="1">
        <f t="array" ref="V174">_xlfn.IFS(H174&lt;30,"Under 30",H174&lt;66,"Middle Age",H174&gt;=66,"Senior")</f>
        <v>Under 30</v>
      </c>
      <c r="W174" t="s">
        <v>6824</v>
      </c>
    </row>
    <row r="175" spans="1:23" x14ac:dyDescent="0.3">
      <c r="A175" t="s">
        <v>265</v>
      </c>
      <c r="B175" t="s">
        <v>17</v>
      </c>
      <c r="C175">
        <v>37</v>
      </c>
      <c r="D175">
        <v>0</v>
      </c>
      <c r="E175" t="s">
        <v>23</v>
      </c>
      <c r="F175" t="s">
        <v>196</v>
      </c>
      <c r="G175" t="s">
        <v>6790</v>
      </c>
      <c r="H175">
        <v>46</v>
      </c>
      <c r="I175" t="s">
        <v>17</v>
      </c>
      <c r="J175">
        <v>0</v>
      </c>
      <c r="K175" t="s">
        <v>32</v>
      </c>
      <c r="L175" t="s">
        <v>6792</v>
      </c>
      <c r="M175">
        <v>33</v>
      </c>
      <c r="P175" s="32">
        <v>44859</v>
      </c>
      <c r="Q175" s="1">
        <v>36.569311992931993</v>
      </c>
      <c r="R175">
        <v>1</v>
      </c>
      <c r="S175" t="str" cm="1">
        <f t="array" ref="S175">_xlfn.IFS(R175=0,"None",R175&lt;3,"Low",R175&lt;6,"Medium",R175&lt;=10,"High")</f>
        <v>Low</v>
      </c>
      <c r="T175" t="str" cm="1">
        <f t="array" ref="T175">_xlfn.IFS(M175&lt;=20,"Low",M175&lt;=50,"Medium",M175&lt;=90,"High")</f>
        <v>Medium</v>
      </c>
      <c r="U175" s="33">
        <f>Datos_Limpios[[#This Row],[Number of Complaints or Support]]/Datos_Limpios[[#This Row],[Account Length (in months)]]</f>
        <v>2.7027027027027029E-2</v>
      </c>
      <c r="V175" t="str" cm="1">
        <f t="array" ref="V175">_xlfn.IFS(H175&lt;30,"Under 30",H175&lt;66,"Middle Age",H175&gt;=66,"Senior")</f>
        <v>Middle Age</v>
      </c>
      <c r="W175" t="s">
        <v>6826</v>
      </c>
    </row>
    <row r="176" spans="1:23" x14ac:dyDescent="0.3">
      <c r="A176" t="s">
        <v>266</v>
      </c>
      <c r="B176" t="s">
        <v>17</v>
      </c>
      <c r="C176">
        <v>62</v>
      </c>
      <c r="D176">
        <v>0</v>
      </c>
      <c r="E176" t="s">
        <v>23</v>
      </c>
      <c r="F176" t="s">
        <v>63</v>
      </c>
      <c r="G176" t="s">
        <v>19</v>
      </c>
      <c r="H176">
        <v>71</v>
      </c>
      <c r="I176" t="s">
        <v>17</v>
      </c>
      <c r="J176">
        <v>0</v>
      </c>
      <c r="K176" t="s">
        <v>32</v>
      </c>
      <c r="L176" t="s">
        <v>6792</v>
      </c>
      <c r="M176">
        <v>56</v>
      </c>
      <c r="P176" s="32">
        <v>44988</v>
      </c>
      <c r="Q176" s="1">
        <v>61.97469243306152</v>
      </c>
      <c r="R176">
        <v>4</v>
      </c>
      <c r="S176" t="str" cm="1">
        <f t="array" ref="S176">_xlfn.IFS(R176=0,"None",R176&lt;3,"Low",R176&lt;6,"Medium",R176&lt;=10,"High")</f>
        <v>Medium</v>
      </c>
      <c r="T176" t="str" cm="1">
        <f t="array" ref="T176">_xlfn.IFS(M176&lt;=20,"Low",M176&lt;=50,"Medium",M176&lt;=90,"High")</f>
        <v>High</v>
      </c>
      <c r="U176" s="33">
        <f>Datos_Limpios[[#This Row],[Number of Complaints or Support]]/Datos_Limpios[[#This Row],[Account Length (in months)]]</f>
        <v>6.4516129032258063E-2</v>
      </c>
      <c r="V176" t="str" cm="1">
        <f t="array" ref="V176">_xlfn.IFS(H176&lt;30,"Under 30",H176&lt;66,"Middle Age",H176&gt;=66,"Senior")</f>
        <v>Senior</v>
      </c>
      <c r="W176" t="s">
        <v>6825</v>
      </c>
    </row>
    <row r="177" spans="1:23" x14ac:dyDescent="0.3">
      <c r="A177" t="s">
        <v>267</v>
      </c>
      <c r="B177" t="s">
        <v>17</v>
      </c>
      <c r="C177">
        <v>5</v>
      </c>
      <c r="D177">
        <v>0</v>
      </c>
      <c r="E177" t="s">
        <v>23</v>
      </c>
      <c r="F177" t="s">
        <v>84</v>
      </c>
      <c r="G177" t="s">
        <v>19</v>
      </c>
      <c r="H177">
        <v>64</v>
      </c>
      <c r="I177" t="s">
        <v>17</v>
      </c>
      <c r="J177">
        <v>0</v>
      </c>
      <c r="K177" t="s">
        <v>20</v>
      </c>
      <c r="L177" t="s">
        <v>6792</v>
      </c>
      <c r="M177">
        <v>57</v>
      </c>
      <c r="P177" s="32">
        <v>44845</v>
      </c>
      <c r="Q177" s="1">
        <v>51.591440331784263</v>
      </c>
      <c r="R177">
        <v>5</v>
      </c>
      <c r="S177" t="str" cm="1">
        <f t="array" ref="S177">_xlfn.IFS(R177=0,"None",R177&lt;3,"Low",R177&lt;6,"Medium",R177&lt;=10,"High")</f>
        <v>Medium</v>
      </c>
      <c r="T177" t="str" cm="1">
        <f t="array" ref="T177">_xlfn.IFS(M177&lt;=20,"Low",M177&lt;=50,"Medium",M177&lt;=90,"High")</f>
        <v>High</v>
      </c>
      <c r="U177" s="33">
        <f>Datos_Limpios[[#This Row],[Number of Complaints or Support]]/Datos_Limpios[[#This Row],[Account Length (in months)]]</f>
        <v>1</v>
      </c>
      <c r="V177" t="str" cm="1">
        <f t="array" ref="V177">_xlfn.IFS(H177&lt;30,"Under 30",H177&lt;66,"Middle Age",H177&gt;=66,"Senior")</f>
        <v>Middle Age</v>
      </c>
      <c r="W177" t="s">
        <v>6824</v>
      </c>
    </row>
    <row r="178" spans="1:23" x14ac:dyDescent="0.3">
      <c r="A178" t="s">
        <v>268</v>
      </c>
      <c r="B178" t="s">
        <v>17</v>
      </c>
      <c r="C178">
        <v>5</v>
      </c>
      <c r="D178">
        <v>0</v>
      </c>
      <c r="E178" t="s">
        <v>23</v>
      </c>
      <c r="F178" t="s">
        <v>29</v>
      </c>
      <c r="G178" t="s">
        <v>6790</v>
      </c>
      <c r="H178">
        <v>25</v>
      </c>
      <c r="I178" t="s">
        <v>17</v>
      </c>
      <c r="J178">
        <v>0</v>
      </c>
      <c r="K178" t="s">
        <v>20</v>
      </c>
      <c r="L178" t="s">
        <v>6792</v>
      </c>
      <c r="M178">
        <v>36</v>
      </c>
      <c r="P178" s="32">
        <v>45268</v>
      </c>
      <c r="Q178" s="1">
        <v>32.271069892838383</v>
      </c>
      <c r="R178">
        <v>4</v>
      </c>
      <c r="S178" t="str" cm="1">
        <f t="array" ref="S178">_xlfn.IFS(R178=0,"None",R178&lt;3,"Low",R178&lt;6,"Medium",R178&lt;=10,"High")</f>
        <v>Medium</v>
      </c>
      <c r="T178" t="str" cm="1">
        <f t="array" ref="T178">_xlfn.IFS(M178&lt;=20,"Low",M178&lt;=50,"Medium",M178&lt;=90,"High")</f>
        <v>Medium</v>
      </c>
      <c r="U178" s="33">
        <f>Datos_Limpios[[#This Row],[Number of Complaints or Support]]/Datos_Limpios[[#This Row],[Account Length (in months)]]</f>
        <v>0.8</v>
      </c>
      <c r="V178" t="str" cm="1">
        <f t="array" ref="V178">_xlfn.IFS(H178&lt;30,"Under 30",H178&lt;66,"Middle Age",H178&gt;=66,"Senior")</f>
        <v>Under 30</v>
      </c>
      <c r="W178" t="s">
        <v>6825</v>
      </c>
    </row>
    <row r="179" spans="1:23" x14ac:dyDescent="0.3">
      <c r="A179" t="s">
        <v>269</v>
      </c>
      <c r="B179" t="s">
        <v>23</v>
      </c>
      <c r="C179">
        <v>3</v>
      </c>
      <c r="D179">
        <v>5</v>
      </c>
      <c r="E179" t="s">
        <v>17</v>
      </c>
      <c r="F179" t="s">
        <v>245</v>
      </c>
      <c r="G179" t="s">
        <v>6790</v>
      </c>
      <c r="H179">
        <v>35</v>
      </c>
      <c r="I179" t="s">
        <v>17</v>
      </c>
      <c r="J179">
        <v>0</v>
      </c>
      <c r="K179" t="s">
        <v>20</v>
      </c>
      <c r="L179" t="s">
        <v>6792</v>
      </c>
      <c r="M179">
        <v>58</v>
      </c>
      <c r="N179" t="s">
        <v>27</v>
      </c>
      <c r="O179" t="s">
        <v>108</v>
      </c>
      <c r="P179" s="32">
        <v>44893</v>
      </c>
      <c r="Q179" s="1">
        <v>69.171327205458653</v>
      </c>
      <c r="R179">
        <v>8</v>
      </c>
      <c r="S179" t="str" cm="1">
        <f t="array" ref="S179">_xlfn.IFS(R179=0,"None",R179&lt;3,"Low",R179&lt;6,"Medium",R179&lt;=10,"High")</f>
        <v>High</v>
      </c>
      <c r="T179" t="str" cm="1">
        <f t="array" ref="T179">_xlfn.IFS(M179&lt;=20,"Low",M179&lt;=50,"Medium",M179&lt;=90,"High")</f>
        <v>High</v>
      </c>
      <c r="U179" s="33">
        <f>Datos_Limpios[[#This Row],[Number of Complaints or Support]]/Datos_Limpios[[#This Row],[Account Length (in months)]]</f>
        <v>2.6666666666666665</v>
      </c>
      <c r="V179" t="str" cm="1">
        <f t="array" ref="V179">_xlfn.IFS(H179&lt;30,"Under 30",H179&lt;66,"Middle Age",H179&gt;=66,"Senior")</f>
        <v>Middle Age</v>
      </c>
      <c r="W179" t="s">
        <v>6823</v>
      </c>
    </row>
    <row r="180" spans="1:23" x14ac:dyDescent="0.3">
      <c r="A180" t="s">
        <v>270</v>
      </c>
      <c r="B180" t="s">
        <v>17</v>
      </c>
      <c r="C180">
        <v>68</v>
      </c>
      <c r="D180">
        <v>0</v>
      </c>
      <c r="E180" t="s">
        <v>23</v>
      </c>
      <c r="F180" t="s">
        <v>69</v>
      </c>
      <c r="G180" t="s">
        <v>6790</v>
      </c>
      <c r="H180">
        <v>21</v>
      </c>
      <c r="I180" t="s">
        <v>17</v>
      </c>
      <c r="J180">
        <v>0</v>
      </c>
      <c r="K180" t="s">
        <v>32</v>
      </c>
      <c r="L180" t="s">
        <v>6791</v>
      </c>
      <c r="M180">
        <v>23</v>
      </c>
      <c r="P180" s="32">
        <v>45154</v>
      </c>
      <c r="Q180" s="1">
        <v>18.471612214238711</v>
      </c>
      <c r="R180">
        <v>7</v>
      </c>
      <c r="S180" t="str" cm="1">
        <f t="array" ref="S180">_xlfn.IFS(R180=0,"None",R180&lt;3,"Low",R180&lt;6,"Medium",R180&lt;=10,"High")</f>
        <v>High</v>
      </c>
      <c r="T180" t="str" cm="1">
        <f t="array" ref="T180">_xlfn.IFS(M180&lt;=20,"Low",M180&lt;=50,"Medium",M180&lt;=90,"High")</f>
        <v>Medium</v>
      </c>
      <c r="U180" s="33">
        <f>Datos_Limpios[[#This Row],[Number of Complaints or Support]]/Datos_Limpios[[#This Row],[Account Length (in months)]]</f>
        <v>0.10294117647058823</v>
      </c>
      <c r="V180" t="str" cm="1">
        <f t="array" ref="V180">_xlfn.IFS(H180&lt;30,"Under 30",H180&lt;66,"Middle Age",H180&gt;=66,"Senior")</f>
        <v>Under 30</v>
      </c>
      <c r="W180" t="s">
        <v>6825</v>
      </c>
    </row>
    <row r="181" spans="1:23" x14ac:dyDescent="0.3">
      <c r="A181" t="s">
        <v>271</v>
      </c>
      <c r="B181" t="s">
        <v>17</v>
      </c>
      <c r="C181">
        <v>60</v>
      </c>
      <c r="D181">
        <v>0</v>
      </c>
      <c r="E181" t="s">
        <v>23</v>
      </c>
      <c r="F181" t="s">
        <v>128</v>
      </c>
      <c r="G181" t="s">
        <v>19</v>
      </c>
      <c r="H181">
        <v>56</v>
      </c>
      <c r="I181" t="s">
        <v>23</v>
      </c>
      <c r="J181">
        <v>2</v>
      </c>
      <c r="K181" t="s">
        <v>24</v>
      </c>
      <c r="L181" t="s">
        <v>6792</v>
      </c>
      <c r="M181">
        <v>22</v>
      </c>
      <c r="P181" s="32">
        <v>44760</v>
      </c>
      <c r="Q181" s="1">
        <v>24.763518401783269</v>
      </c>
      <c r="R181">
        <v>1</v>
      </c>
      <c r="S181" t="str" cm="1">
        <f t="array" ref="S181">_xlfn.IFS(R181=0,"None",R181&lt;3,"Low",R181&lt;6,"Medium",R181&lt;=10,"High")</f>
        <v>Low</v>
      </c>
      <c r="T181" t="str" cm="1">
        <f t="array" ref="T181">_xlfn.IFS(M181&lt;=20,"Low",M181&lt;=50,"Medium",M181&lt;=90,"High")</f>
        <v>Medium</v>
      </c>
      <c r="U181" s="33">
        <f>Datos_Limpios[[#This Row],[Number of Complaints or Support]]/Datos_Limpios[[#This Row],[Account Length (in months)]]</f>
        <v>1.6666666666666666E-2</v>
      </c>
      <c r="V181" t="str" cm="1">
        <f t="array" ref="V181">_xlfn.IFS(H181&lt;30,"Under 30",H181&lt;66,"Middle Age",H181&gt;=66,"Senior")</f>
        <v>Middle Age</v>
      </c>
      <c r="W181" t="s">
        <v>6826</v>
      </c>
    </row>
    <row r="182" spans="1:23" x14ac:dyDescent="0.3">
      <c r="A182" t="s">
        <v>272</v>
      </c>
      <c r="B182" t="s">
        <v>17</v>
      </c>
      <c r="C182">
        <v>68</v>
      </c>
      <c r="D182">
        <v>0</v>
      </c>
      <c r="E182" t="s">
        <v>23</v>
      </c>
      <c r="F182" t="s">
        <v>247</v>
      </c>
      <c r="G182" t="s">
        <v>6790</v>
      </c>
      <c r="H182">
        <v>29</v>
      </c>
      <c r="I182" t="s">
        <v>17</v>
      </c>
      <c r="J182">
        <v>0</v>
      </c>
      <c r="K182" t="s">
        <v>32</v>
      </c>
      <c r="L182" t="s">
        <v>6791</v>
      </c>
      <c r="M182">
        <v>50</v>
      </c>
      <c r="P182" s="32">
        <v>43923</v>
      </c>
      <c r="Q182" s="1">
        <v>52.684047679855787</v>
      </c>
      <c r="R182">
        <v>3</v>
      </c>
      <c r="S182" t="str" cm="1">
        <f t="array" ref="S182">_xlfn.IFS(R182=0,"None",R182&lt;3,"Low",R182&lt;6,"Medium",R182&lt;=10,"High")</f>
        <v>Medium</v>
      </c>
      <c r="T182" t="str" cm="1">
        <f t="array" ref="T182">_xlfn.IFS(M182&lt;=20,"Low",M182&lt;=50,"Medium",M182&lt;=90,"High")</f>
        <v>Medium</v>
      </c>
      <c r="U182" s="33">
        <f>Datos_Limpios[[#This Row],[Number of Complaints or Support]]/Datos_Limpios[[#This Row],[Account Length (in months)]]</f>
        <v>4.4117647058823532E-2</v>
      </c>
      <c r="V182" t="str" cm="1">
        <f t="array" ref="V182">_xlfn.IFS(H182&lt;30,"Under 30",H182&lt;66,"Middle Age",H182&gt;=66,"Senior")</f>
        <v>Under 30</v>
      </c>
      <c r="W182" t="s">
        <v>6826</v>
      </c>
    </row>
    <row r="183" spans="1:23" x14ac:dyDescent="0.3">
      <c r="A183" t="s">
        <v>273</v>
      </c>
      <c r="B183" t="s">
        <v>17</v>
      </c>
      <c r="C183">
        <v>52</v>
      </c>
      <c r="D183">
        <v>0</v>
      </c>
      <c r="E183" t="s">
        <v>17</v>
      </c>
      <c r="F183" t="s">
        <v>192</v>
      </c>
      <c r="G183" t="s">
        <v>19</v>
      </c>
      <c r="H183">
        <v>40</v>
      </c>
      <c r="I183" t="s">
        <v>23</v>
      </c>
      <c r="J183">
        <v>3</v>
      </c>
      <c r="K183" t="s">
        <v>32</v>
      </c>
      <c r="L183" t="s">
        <v>6791</v>
      </c>
      <c r="M183">
        <v>6</v>
      </c>
      <c r="P183" s="32">
        <v>44789</v>
      </c>
      <c r="Q183" s="1">
        <v>4.8634791251273688</v>
      </c>
      <c r="R183">
        <v>3</v>
      </c>
      <c r="S183" t="str" cm="1">
        <f t="array" ref="S183">_xlfn.IFS(R183=0,"None",R183&lt;3,"Low",R183&lt;6,"Medium",R183&lt;=10,"High")</f>
        <v>Medium</v>
      </c>
      <c r="T183" t="str" cm="1">
        <f t="array" ref="T183">_xlfn.IFS(M183&lt;=20,"Low",M183&lt;=50,"Medium",M183&lt;=90,"High")</f>
        <v>Low</v>
      </c>
      <c r="U183" s="33">
        <f>Datos_Limpios[[#This Row],[Number of Complaints or Support]]/Datos_Limpios[[#This Row],[Account Length (in months)]]</f>
        <v>5.7692307692307696E-2</v>
      </c>
      <c r="V183" t="str" cm="1">
        <f t="array" ref="V183">_xlfn.IFS(H183&lt;30,"Under 30",H183&lt;66,"Middle Age",H183&gt;=66,"Senior")</f>
        <v>Middle Age</v>
      </c>
      <c r="W183" t="s">
        <v>6824</v>
      </c>
    </row>
    <row r="184" spans="1:23" x14ac:dyDescent="0.3">
      <c r="A184" t="s">
        <v>274</v>
      </c>
      <c r="B184" t="s">
        <v>17</v>
      </c>
      <c r="C184">
        <v>9</v>
      </c>
      <c r="D184">
        <v>1</v>
      </c>
      <c r="E184" t="s">
        <v>17</v>
      </c>
      <c r="F184" t="s">
        <v>148</v>
      </c>
      <c r="G184" t="s">
        <v>6790</v>
      </c>
      <c r="H184">
        <v>78</v>
      </c>
      <c r="I184" t="s">
        <v>17</v>
      </c>
      <c r="J184">
        <v>0</v>
      </c>
      <c r="K184" t="s">
        <v>32</v>
      </c>
      <c r="L184" t="s">
        <v>6792</v>
      </c>
      <c r="M184">
        <v>34</v>
      </c>
      <c r="P184" s="32">
        <v>44003</v>
      </c>
      <c r="Q184" s="1">
        <v>31.580607200706542</v>
      </c>
      <c r="R184">
        <v>8</v>
      </c>
      <c r="S184" t="str" cm="1">
        <f t="array" ref="S184">_xlfn.IFS(R184=0,"None",R184&lt;3,"Low",R184&lt;6,"Medium",R184&lt;=10,"High")</f>
        <v>High</v>
      </c>
      <c r="T184" t="str" cm="1">
        <f t="array" ref="T184">_xlfn.IFS(M184&lt;=20,"Low",M184&lt;=50,"Medium",M184&lt;=90,"High")</f>
        <v>Medium</v>
      </c>
      <c r="U184" s="33">
        <f>Datos_Limpios[[#This Row],[Number of Complaints or Support]]/Datos_Limpios[[#This Row],[Account Length (in months)]]</f>
        <v>0.88888888888888884</v>
      </c>
      <c r="V184" t="str" cm="1">
        <f t="array" ref="V184">_xlfn.IFS(H184&lt;30,"Under 30",H184&lt;66,"Middle Age",H184&gt;=66,"Senior")</f>
        <v>Senior</v>
      </c>
      <c r="W184" t="s">
        <v>6824</v>
      </c>
    </row>
    <row r="185" spans="1:23" x14ac:dyDescent="0.3">
      <c r="A185" t="s">
        <v>275</v>
      </c>
      <c r="B185" t="s">
        <v>23</v>
      </c>
      <c r="C185">
        <v>38</v>
      </c>
      <c r="D185">
        <v>2</v>
      </c>
      <c r="E185" t="s">
        <v>23</v>
      </c>
      <c r="F185" t="s">
        <v>166</v>
      </c>
      <c r="G185" t="s">
        <v>19</v>
      </c>
      <c r="H185">
        <v>59</v>
      </c>
      <c r="I185" t="s">
        <v>17</v>
      </c>
      <c r="J185">
        <v>0</v>
      </c>
      <c r="K185" t="s">
        <v>24</v>
      </c>
      <c r="L185" t="s">
        <v>6792</v>
      </c>
      <c r="M185">
        <v>62</v>
      </c>
      <c r="N185" t="s">
        <v>59</v>
      </c>
      <c r="O185" t="s">
        <v>116</v>
      </c>
      <c r="P185" s="32">
        <v>45274</v>
      </c>
      <c r="Q185" s="1">
        <v>64.377730271231016</v>
      </c>
      <c r="R185">
        <v>3</v>
      </c>
      <c r="S185" t="str" cm="1">
        <f t="array" ref="S185">_xlfn.IFS(R185=0,"None",R185&lt;3,"Low",R185&lt;6,"Medium",R185&lt;=10,"High")</f>
        <v>Medium</v>
      </c>
      <c r="T185" t="str" cm="1">
        <f t="array" ref="T185">_xlfn.IFS(M185&lt;=20,"Low",M185&lt;=50,"Medium",M185&lt;=90,"High")</f>
        <v>High</v>
      </c>
      <c r="U185" s="33">
        <f>Datos_Limpios[[#This Row],[Number of Complaints or Support]]/Datos_Limpios[[#This Row],[Account Length (in months)]]</f>
        <v>7.8947368421052627E-2</v>
      </c>
      <c r="V185" t="str" cm="1">
        <f t="array" ref="V185">_xlfn.IFS(H185&lt;30,"Under 30",H185&lt;66,"Middle Age",H185&gt;=66,"Senior")</f>
        <v>Middle Age</v>
      </c>
      <c r="W185" t="s">
        <v>6825</v>
      </c>
    </row>
    <row r="186" spans="1:23" x14ac:dyDescent="0.3">
      <c r="A186" t="s">
        <v>276</v>
      </c>
      <c r="B186" t="s">
        <v>17</v>
      </c>
      <c r="C186">
        <v>8</v>
      </c>
      <c r="D186">
        <v>0</v>
      </c>
      <c r="E186" t="s">
        <v>17</v>
      </c>
      <c r="F186" t="s">
        <v>31</v>
      </c>
      <c r="G186" t="s">
        <v>6790</v>
      </c>
      <c r="H186">
        <v>29</v>
      </c>
      <c r="I186" t="s">
        <v>23</v>
      </c>
      <c r="J186">
        <v>6</v>
      </c>
      <c r="K186" t="s">
        <v>32</v>
      </c>
      <c r="L186" t="s">
        <v>6791</v>
      </c>
      <c r="M186">
        <v>9</v>
      </c>
      <c r="P186" s="32">
        <v>44613</v>
      </c>
      <c r="Q186" s="1">
        <v>8.3849497531487387</v>
      </c>
      <c r="R186">
        <v>7</v>
      </c>
      <c r="S186" t="str" cm="1">
        <f t="array" ref="S186">_xlfn.IFS(R186=0,"None",R186&lt;3,"Low",R186&lt;6,"Medium",R186&lt;=10,"High")</f>
        <v>High</v>
      </c>
      <c r="T186" t="str" cm="1">
        <f t="array" ref="T186">_xlfn.IFS(M186&lt;=20,"Low",M186&lt;=50,"Medium",M186&lt;=90,"High")</f>
        <v>Low</v>
      </c>
      <c r="U186" s="33">
        <f>Datos_Limpios[[#This Row],[Number of Complaints or Support]]/Datos_Limpios[[#This Row],[Account Length (in months)]]</f>
        <v>0.875</v>
      </c>
      <c r="V186" t="str" cm="1">
        <f t="array" ref="V186">_xlfn.IFS(H186&lt;30,"Under 30",H186&lt;66,"Middle Age",H186&gt;=66,"Senior")</f>
        <v>Under 30</v>
      </c>
      <c r="W186" t="s">
        <v>6826</v>
      </c>
    </row>
    <row r="187" spans="1:23" x14ac:dyDescent="0.3">
      <c r="A187" t="s">
        <v>277</v>
      </c>
      <c r="B187" t="s">
        <v>17</v>
      </c>
      <c r="C187">
        <v>26</v>
      </c>
      <c r="D187">
        <v>0</v>
      </c>
      <c r="E187" t="s">
        <v>23</v>
      </c>
      <c r="F187" t="s">
        <v>56</v>
      </c>
      <c r="G187" t="s">
        <v>19</v>
      </c>
      <c r="H187">
        <v>36</v>
      </c>
      <c r="I187" t="s">
        <v>17</v>
      </c>
      <c r="J187">
        <v>0</v>
      </c>
      <c r="K187" t="s">
        <v>20</v>
      </c>
      <c r="L187" t="s">
        <v>6792</v>
      </c>
      <c r="M187">
        <v>33</v>
      </c>
      <c r="P187" s="32">
        <v>44914</v>
      </c>
      <c r="Q187" s="1">
        <v>27.316712571816659</v>
      </c>
      <c r="R187">
        <v>1</v>
      </c>
      <c r="S187" t="str" cm="1">
        <f t="array" ref="S187">_xlfn.IFS(R187=0,"None",R187&lt;3,"Low",R187&lt;6,"Medium",R187&lt;=10,"High")</f>
        <v>Low</v>
      </c>
      <c r="T187" t="str" cm="1">
        <f t="array" ref="T187">_xlfn.IFS(M187&lt;=20,"Low",M187&lt;=50,"Medium",M187&lt;=90,"High")</f>
        <v>Medium</v>
      </c>
      <c r="U187" s="33">
        <f>Datos_Limpios[[#This Row],[Number of Complaints or Support]]/Datos_Limpios[[#This Row],[Account Length (in months)]]</f>
        <v>3.8461538461538464E-2</v>
      </c>
      <c r="V187" t="str" cm="1">
        <f t="array" ref="V187">_xlfn.IFS(H187&lt;30,"Under 30",H187&lt;66,"Middle Age",H187&gt;=66,"Senior")</f>
        <v>Middle Age</v>
      </c>
      <c r="W187" t="s">
        <v>6823</v>
      </c>
    </row>
    <row r="188" spans="1:23" x14ac:dyDescent="0.3">
      <c r="A188" t="s">
        <v>278</v>
      </c>
      <c r="B188" t="s">
        <v>23</v>
      </c>
      <c r="C188">
        <v>67</v>
      </c>
      <c r="D188">
        <v>3</v>
      </c>
      <c r="E188" t="s">
        <v>23</v>
      </c>
      <c r="F188" t="s">
        <v>38</v>
      </c>
      <c r="G188" t="s">
        <v>6790</v>
      </c>
      <c r="H188">
        <v>66</v>
      </c>
      <c r="I188" t="s">
        <v>17</v>
      </c>
      <c r="J188">
        <v>0</v>
      </c>
      <c r="K188" t="s">
        <v>20</v>
      </c>
      <c r="L188" t="s">
        <v>6792</v>
      </c>
      <c r="M188">
        <v>38</v>
      </c>
      <c r="N188" t="s">
        <v>91</v>
      </c>
      <c r="O188" t="s">
        <v>203</v>
      </c>
      <c r="P188" s="32">
        <v>45135</v>
      </c>
      <c r="Q188" s="1">
        <v>41.578001730122622</v>
      </c>
      <c r="R188">
        <v>5</v>
      </c>
      <c r="S188" t="str" cm="1">
        <f t="array" ref="S188">_xlfn.IFS(R188=0,"None",R188&lt;3,"Low",R188&lt;6,"Medium",R188&lt;=10,"High")</f>
        <v>Medium</v>
      </c>
      <c r="T188" t="str" cm="1">
        <f t="array" ref="T188">_xlfn.IFS(M188&lt;=20,"Low",M188&lt;=50,"Medium",M188&lt;=90,"High")</f>
        <v>Medium</v>
      </c>
      <c r="U188" s="33">
        <f>Datos_Limpios[[#This Row],[Number of Complaints or Support]]/Datos_Limpios[[#This Row],[Account Length (in months)]]</f>
        <v>7.4626865671641784E-2</v>
      </c>
      <c r="V188" t="str" cm="1">
        <f t="array" ref="V188">_xlfn.IFS(H188&lt;30,"Under 30",H188&lt;66,"Middle Age",H188&gt;=66,"Senior")</f>
        <v>Senior</v>
      </c>
      <c r="W188" t="s">
        <v>6825</v>
      </c>
    </row>
    <row r="189" spans="1:23" x14ac:dyDescent="0.3">
      <c r="A189" t="s">
        <v>279</v>
      </c>
      <c r="B189" t="s">
        <v>17</v>
      </c>
      <c r="C189">
        <v>73</v>
      </c>
      <c r="D189">
        <v>0</v>
      </c>
      <c r="E189" t="s">
        <v>23</v>
      </c>
      <c r="F189" t="s">
        <v>56</v>
      </c>
      <c r="G189" t="s">
        <v>6790</v>
      </c>
      <c r="H189">
        <v>80</v>
      </c>
      <c r="I189" t="s">
        <v>17</v>
      </c>
      <c r="J189">
        <v>0</v>
      </c>
      <c r="K189" t="s">
        <v>24</v>
      </c>
      <c r="L189" t="s">
        <v>6791</v>
      </c>
      <c r="M189">
        <v>63</v>
      </c>
      <c r="P189" s="32">
        <v>44609</v>
      </c>
      <c r="Q189" s="1">
        <v>57.920974735405693</v>
      </c>
      <c r="R189">
        <v>5</v>
      </c>
      <c r="S189" t="str" cm="1">
        <f t="array" ref="S189">_xlfn.IFS(R189=0,"None",R189&lt;3,"Low",R189&lt;6,"Medium",R189&lt;=10,"High")</f>
        <v>Medium</v>
      </c>
      <c r="T189" t="str" cm="1">
        <f t="array" ref="T189">_xlfn.IFS(M189&lt;=20,"Low",M189&lt;=50,"Medium",M189&lt;=90,"High")</f>
        <v>High</v>
      </c>
      <c r="U189" s="33">
        <f>Datos_Limpios[[#This Row],[Number of Complaints or Support]]/Datos_Limpios[[#This Row],[Account Length (in months)]]</f>
        <v>6.8493150684931503E-2</v>
      </c>
      <c r="V189" t="str" cm="1">
        <f t="array" ref="V189">_xlfn.IFS(H189&lt;30,"Under 30",H189&lt;66,"Middle Age",H189&gt;=66,"Senior")</f>
        <v>Senior</v>
      </c>
      <c r="W189" t="s">
        <v>6823</v>
      </c>
    </row>
    <row r="190" spans="1:23" x14ac:dyDescent="0.3">
      <c r="A190" t="s">
        <v>280</v>
      </c>
      <c r="B190" t="s">
        <v>17</v>
      </c>
      <c r="C190">
        <v>1</v>
      </c>
      <c r="D190">
        <v>0</v>
      </c>
      <c r="E190" t="s">
        <v>23</v>
      </c>
      <c r="F190" t="s">
        <v>79</v>
      </c>
      <c r="G190" t="s">
        <v>6790</v>
      </c>
      <c r="H190">
        <v>66</v>
      </c>
      <c r="I190" t="s">
        <v>17</v>
      </c>
      <c r="J190">
        <v>0</v>
      </c>
      <c r="K190" t="s">
        <v>20</v>
      </c>
      <c r="L190" t="s">
        <v>6792</v>
      </c>
      <c r="M190">
        <v>22</v>
      </c>
      <c r="P190" s="32">
        <v>43938</v>
      </c>
      <c r="Q190" s="1">
        <v>20.040721458202722</v>
      </c>
      <c r="R190">
        <v>0</v>
      </c>
      <c r="S190" t="str" cm="1">
        <f t="array" ref="S190">_xlfn.IFS(R190=0,"None",R190&lt;3,"Low",R190&lt;6,"Medium",R190&lt;=10,"High")</f>
        <v>None</v>
      </c>
      <c r="T190" t="str" cm="1">
        <f t="array" ref="T190">_xlfn.IFS(M190&lt;=20,"Low",M190&lt;=50,"Medium",M190&lt;=90,"High")</f>
        <v>Medium</v>
      </c>
      <c r="U190" s="33">
        <f>Datos_Limpios[[#This Row],[Number of Complaints or Support]]/Datos_Limpios[[#This Row],[Account Length (in months)]]</f>
        <v>0</v>
      </c>
      <c r="V190" t="str" cm="1">
        <f t="array" ref="V190">_xlfn.IFS(H190&lt;30,"Under 30",H190&lt;66,"Middle Age",H190&gt;=66,"Senior")</f>
        <v>Senior</v>
      </c>
      <c r="W190" t="s">
        <v>6826</v>
      </c>
    </row>
    <row r="191" spans="1:23" x14ac:dyDescent="0.3">
      <c r="A191" t="s">
        <v>281</v>
      </c>
      <c r="B191" t="s">
        <v>17</v>
      </c>
      <c r="C191">
        <v>51</v>
      </c>
      <c r="D191">
        <v>0</v>
      </c>
      <c r="E191" t="s">
        <v>23</v>
      </c>
      <c r="F191" t="s">
        <v>196</v>
      </c>
      <c r="G191" t="s">
        <v>19</v>
      </c>
      <c r="H191">
        <v>43</v>
      </c>
      <c r="I191" t="s">
        <v>23</v>
      </c>
      <c r="J191">
        <v>3</v>
      </c>
      <c r="K191" t="s">
        <v>20</v>
      </c>
      <c r="L191" t="s">
        <v>6792</v>
      </c>
      <c r="M191">
        <v>17</v>
      </c>
      <c r="P191" s="32">
        <v>43862</v>
      </c>
      <c r="Q191" s="1">
        <v>15.85514135375322</v>
      </c>
      <c r="R191">
        <v>0</v>
      </c>
      <c r="S191" t="str" cm="1">
        <f t="array" ref="S191">_xlfn.IFS(R191=0,"None",R191&lt;3,"Low",R191&lt;6,"Medium",R191&lt;=10,"High")</f>
        <v>None</v>
      </c>
      <c r="T191" t="str" cm="1">
        <f t="array" ref="T191">_xlfn.IFS(M191&lt;=20,"Low",M191&lt;=50,"Medium",M191&lt;=90,"High")</f>
        <v>Low</v>
      </c>
      <c r="U191" s="33">
        <f>Datos_Limpios[[#This Row],[Number of Complaints or Support]]/Datos_Limpios[[#This Row],[Account Length (in months)]]</f>
        <v>0</v>
      </c>
      <c r="V191" t="str" cm="1">
        <f t="array" ref="V191">_xlfn.IFS(H191&lt;30,"Under 30",H191&lt;66,"Middle Age",H191&gt;=66,"Senior")</f>
        <v>Middle Age</v>
      </c>
      <c r="W191" t="s">
        <v>6826</v>
      </c>
    </row>
    <row r="192" spans="1:23" x14ac:dyDescent="0.3">
      <c r="A192" t="s">
        <v>282</v>
      </c>
      <c r="B192" t="s">
        <v>17</v>
      </c>
      <c r="C192">
        <v>10</v>
      </c>
      <c r="D192">
        <v>1</v>
      </c>
      <c r="E192" t="s">
        <v>23</v>
      </c>
      <c r="F192" t="s">
        <v>29</v>
      </c>
      <c r="G192" t="s">
        <v>19</v>
      </c>
      <c r="H192">
        <v>40</v>
      </c>
      <c r="I192" t="s">
        <v>17</v>
      </c>
      <c r="J192">
        <v>0</v>
      </c>
      <c r="K192" t="s">
        <v>20</v>
      </c>
      <c r="L192" t="s">
        <v>6794</v>
      </c>
      <c r="M192">
        <v>39</v>
      </c>
      <c r="P192" s="32">
        <v>44305</v>
      </c>
      <c r="Q192" s="1">
        <v>38.538913895476057</v>
      </c>
      <c r="R192">
        <v>3</v>
      </c>
      <c r="S192" t="str" cm="1">
        <f t="array" ref="S192">_xlfn.IFS(R192=0,"None",R192&lt;3,"Low",R192&lt;6,"Medium",R192&lt;=10,"High")</f>
        <v>Medium</v>
      </c>
      <c r="T192" t="str" cm="1">
        <f t="array" ref="T192">_xlfn.IFS(M192&lt;=20,"Low",M192&lt;=50,"Medium",M192&lt;=90,"High")</f>
        <v>Medium</v>
      </c>
      <c r="U192" s="33">
        <f>Datos_Limpios[[#This Row],[Number of Complaints or Support]]/Datos_Limpios[[#This Row],[Account Length (in months)]]</f>
        <v>0.3</v>
      </c>
      <c r="V192" t="str" cm="1">
        <f t="array" ref="V192">_xlfn.IFS(H192&lt;30,"Under 30",H192&lt;66,"Middle Age",H192&gt;=66,"Senior")</f>
        <v>Middle Age</v>
      </c>
      <c r="W192" t="s">
        <v>6825</v>
      </c>
    </row>
    <row r="193" spans="1:23" x14ac:dyDescent="0.3">
      <c r="A193" t="s">
        <v>283</v>
      </c>
      <c r="B193" t="s">
        <v>17</v>
      </c>
      <c r="C193">
        <v>33</v>
      </c>
      <c r="D193">
        <v>0</v>
      </c>
      <c r="E193" t="s">
        <v>23</v>
      </c>
      <c r="F193" t="s">
        <v>112</v>
      </c>
      <c r="G193" t="s">
        <v>19</v>
      </c>
      <c r="H193">
        <v>26</v>
      </c>
      <c r="I193" t="s">
        <v>17</v>
      </c>
      <c r="J193">
        <v>0</v>
      </c>
      <c r="K193" t="s">
        <v>20</v>
      </c>
      <c r="L193" t="s">
        <v>6792</v>
      </c>
      <c r="M193">
        <v>46</v>
      </c>
      <c r="P193" s="32">
        <v>44102</v>
      </c>
      <c r="Q193" s="1">
        <v>48.077442118274483</v>
      </c>
      <c r="R193">
        <v>7</v>
      </c>
      <c r="S193" t="str" cm="1">
        <f t="array" ref="S193">_xlfn.IFS(R193=0,"None",R193&lt;3,"Low",R193&lt;6,"Medium",R193&lt;=10,"High")</f>
        <v>High</v>
      </c>
      <c r="T193" t="str" cm="1">
        <f t="array" ref="T193">_xlfn.IFS(M193&lt;=20,"Low",M193&lt;=50,"Medium",M193&lt;=90,"High")</f>
        <v>Medium</v>
      </c>
      <c r="U193" s="33">
        <f>Datos_Limpios[[#This Row],[Number of Complaints or Support]]/Datos_Limpios[[#This Row],[Account Length (in months)]]</f>
        <v>0.21212121212121213</v>
      </c>
      <c r="V193" t="str" cm="1">
        <f t="array" ref="V193">_xlfn.IFS(H193&lt;30,"Under 30",H193&lt;66,"Middle Age",H193&gt;=66,"Senior")</f>
        <v>Under 30</v>
      </c>
      <c r="W193" t="s">
        <v>6823</v>
      </c>
    </row>
    <row r="194" spans="1:23" x14ac:dyDescent="0.3">
      <c r="A194" t="s">
        <v>284</v>
      </c>
      <c r="B194" t="s">
        <v>17</v>
      </c>
      <c r="C194">
        <v>60</v>
      </c>
      <c r="D194">
        <v>1</v>
      </c>
      <c r="E194" t="s">
        <v>17</v>
      </c>
      <c r="F194" t="s">
        <v>138</v>
      </c>
      <c r="G194" t="s">
        <v>19</v>
      </c>
      <c r="H194">
        <v>39</v>
      </c>
      <c r="I194" t="s">
        <v>23</v>
      </c>
      <c r="J194">
        <v>2</v>
      </c>
      <c r="K194" t="s">
        <v>32</v>
      </c>
      <c r="L194" t="s">
        <v>6791</v>
      </c>
      <c r="M194">
        <v>9</v>
      </c>
      <c r="P194" s="32">
        <v>45013</v>
      </c>
      <c r="Q194" s="1">
        <v>9.653506113835876</v>
      </c>
      <c r="R194">
        <v>1</v>
      </c>
      <c r="S194" t="str" cm="1">
        <f t="array" ref="S194">_xlfn.IFS(R194=0,"None",R194&lt;3,"Low",R194&lt;6,"Medium",R194&lt;=10,"High")</f>
        <v>Low</v>
      </c>
      <c r="T194" t="str" cm="1">
        <f t="array" ref="T194">_xlfn.IFS(M194&lt;=20,"Low",M194&lt;=50,"Medium",M194&lt;=90,"High")</f>
        <v>Low</v>
      </c>
      <c r="U194" s="33">
        <f>Datos_Limpios[[#This Row],[Number of Complaints or Support]]/Datos_Limpios[[#This Row],[Account Length (in months)]]</f>
        <v>1.6666666666666666E-2</v>
      </c>
      <c r="V194" t="str" cm="1">
        <f t="array" ref="V194">_xlfn.IFS(H194&lt;30,"Under 30",H194&lt;66,"Middle Age",H194&gt;=66,"Senior")</f>
        <v>Middle Age</v>
      </c>
      <c r="W194" t="s">
        <v>6824</v>
      </c>
    </row>
    <row r="195" spans="1:23" x14ac:dyDescent="0.3">
      <c r="A195" t="s">
        <v>285</v>
      </c>
      <c r="B195" t="s">
        <v>17</v>
      </c>
      <c r="C195">
        <v>27</v>
      </c>
      <c r="D195">
        <v>0</v>
      </c>
      <c r="E195" t="s">
        <v>23</v>
      </c>
      <c r="F195" t="s">
        <v>202</v>
      </c>
      <c r="G195" t="s">
        <v>6790</v>
      </c>
      <c r="H195">
        <v>62</v>
      </c>
      <c r="I195" t="s">
        <v>17</v>
      </c>
      <c r="J195">
        <v>0</v>
      </c>
      <c r="K195" t="s">
        <v>24</v>
      </c>
      <c r="L195" t="s">
        <v>6792</v>
      </c>
      <c r="M195">
        <v>33</v>
      </c>
      <c r="P195" s="32">
        <v>44109</v>
      </c>
      <c r="Q195" s="1">
        <v>35.979556067429542</v>
      </c>
      <c r="R195">
        <v>8</v>
      </c>
      <c r="S195" t="str" cm="1">
        <f t="array" ref="S195">_xlfn.IFS(R195=0,"None",R195&lt;3,"Low",R195&lt;6,"Medium",R195&lt;=10,"High")</f>
        <v>High</v>
      </c>
      <c r="T195" t="str" cm="1">
        <f t="array" ref="T195">_xlfn.IFS(M195&lt;=20,"Low",M195&lt;=50,"Medium",M195&lt;=90,"High")</f>
        <v>Medium</v>
      </c>
      <c r="U195" s="33">
        <f>Datos_Limpios[[#This Row],[Number of Complaints or Support]]/Datos_Limpios[[#This Row],[Account Length (in months)]]</f>
        <v>0.29629629629629628</v>
      </c>
      <c r="V195" t="str" cm="1">
        <f t="array" ref="V195">_xlfn.IFS(H195&lt;30,"Under 30",H195&lt;66,"Middle Age",H195&gt;=66,"Senior")</f>
        <v>Middle Age</v>
      </c>
      <c r="W195" t="s">
        <v>6825</v>
      </c>
    </row>
    <row r="196" spans="1:23" x14ac:dyDescent="0.3">
      <c r="A196" t="s">
        <v>286</v>
      </c>
      <c r="B196" t="s">
        <v>23</v>
      </c>
      <c r="C196">
        <v>31</v>
      </c>
      <c r="D196">
        <v>3</v>
      </c>
      <c r="E196" t="s">
        <v>23</v>
      </c>
      <c r="F196" t="s">
        <v>18</v>
      </c>
      <c r="G196" t="s">
        <v>19</v>
      </c>
      <c r="H196">
        <v>49</v>
      </c>
      <c r="I196" t="s">
        <v>17</v>
      </c>
      <c r="J196">
        <v>0</v>
      </c>
      <c r="K196" t="s">
        <v>20</v>
      </c>
      <c r="L196" t="s">
        <v>6792</v>
      </c>
      <c r="M196">
        <v>47</v>
      </c>
      <c r="N196" t="s">
        <v>50</v>
      </c>
      <c r="O196" t="s">
        <v>105</v>
      </c>
      <c r="P196" s="32">
        <v>44394</v>
      </c>
      <c r="Q196" s="1">
        <v>46.272941493769459</v>
      </c>
      <c r="R196">
        <v>9</v>
      </c>
      <c r="S196" t="str" cm="1">
        <f t="array" ref="S196">_xlfn.IFS(R196=0,"None",R196&lt;3,"Low",R196&lt;6,"Medium",R196&lt;=10,"High")</f>
        <v>High</v>
      </c>
      <c r="T196" t="str" cm="1">
        <f t="array" ref="T196">_xlfn.IFS(M196&lt;=20,"Low",M196&lt;=50,"Medium",M196&lt;=90,"High")</f>
        <v>Medium</v>
      </c>
      <c r="U196" s="33">
        <f>Datos_Limpios[[#This Row],[Number of Complaints or Support]]/Datos_Limpios[[#This Row],[Account Length (in months)]]</f>
        <v>0.29032258064516131</v>
      </c>
      <c r="V196" t="str" cm="1">
        <f t="array" ref="V196">_xlfn.IFS(H196&lt;30,"Under 30",H196&lt;66,"Middle Age",H196&gt;=66,"Senior")</f>
        <v>Middle Age</v>
      </c>
      <c r="W196" t="s">
        <v>6823</v>
      </c>
    </row>
    <row r="197" spans="1:23" x14ac:dyDescent="0.3">
      <c r="A197" t="s">
        <v>287</v>
      </c>
      <c r="B197" t="s">
        <v>17</v>
      </c>
      <c r="C197">
        <v>62</v>
      </c>
      <c r="D197">
        <v>0</v>
      </c>
      <c r="E197" t="s">
        <v>23</v>
      </c>
      <c r="F197" t="s">
        <v>121</v>
      </c>
      <c r="G197" t="s">
        <v>19</v>
      </c>
      <c r="H197">
        <v>58</v>
      </c>
      <c r="I197" t="s">
        <v>17</v>
      </c>
      <c r="J197">
        <v>0</v>
      </c>
      <c r="K197" t="s">
        <v>20</v>
      </c>
      <c r="L197" t="s">
        <v>6791</v>
      </c>
      <c r="M197">
        <v>49</v>
      </c>
      <c r="P197" s="32">
        <v>44469</v>
      </c>
      <c r="Q197" s="1">
        <v>48.378920861299079</v>
      </c>
      <c r="R197">
        <v>2</v>
      </c>
      <c r="S197" t="str" cm="1">
        <f t="array" ref="S197">_xlfn.IFS(R197=0,"None",R197&lt;3,"Low",R197&lt;6,"Medium",R197&lt;=10,"High")</f>
        <v>Low</v>
      </c>
      <c r="T197" t="str" cm="1">
        <f t="array" ref="T197">_xlfn.IFS(M197&lt;=20,"Low",M197&lt;=50,"Medium",M197&lt;=90,"High")</f>
        <v>Medium</v>
      </c>
      <c r="U197" s="33">
        <f>Datos_Limpios[[#This Row],[Number of Complaints or Support]]/Datos_Limpios[[#This Row],[Account Length (in months)]]</f>
        <v>3.2258064516129031E-2</v>
      </c>
      <c r="V197" t="str" cm="1">
        <f t="array" ref="V197">_xlfn.IFS(H197&lt;30,"Under 30",H197&lt;66,"Middle Age",H197&gt;=66,"Senior")</f>
        <v>Middle Age</v>
      </c>
      <c r="W197" t="s">
        <v>6826</v>
      </c>
    </row>
    <row r="198" spans="1:23" x14ac:dyDescent="0.3">
      <c r="A198" t="s">
        <v>288</v>
      </c>
      <c r="B198" t="s">
        <v>17</v>
      </c>
      <c r="C198">
        <v>47</v>
      </c>
      <c r="D198">
        <v>0</v>
      </c>
      <c r="E198" t="s">
        <v>23</v>
      </c>
      <c r="F198" t="s">
        <v>196</v>
      </c>
      <c r="G198" t="s">
        <v>19</v>
      </c>
      <c r="H198">
        <v>55</v>
      </c>
      <c r="I198" t="s">
        <v>23</v>
      </c>
      <c r="J198">
        <v>3</v>
      </c>
      <c r="K198" t="s">
        <v>20</v>
      </c>
      <c r="L198" t="s">
        <v>6791</v>
      </c>
      <c r="M198">
        <v>52</v>
      </c>
      <c r="P198" s="32">
        <v>43956</v>
      </c>
      <c r="Q198" s="1">
        <v>43.433138950225612</v>
      </c>
      <c r="R198">
        <v>8</v>
      </c>
      <c r="S198" t="str" cm="1">
        <f t="array" ref="S198">_xlfn.IFS(R198=0,"None",R198&lt;3,"Low",R198&lt;6,"Medium",R198&lt;=10,"High")</f>
        <v>High</v>
      </c>
      <c r="T198" t="str" cm="1">
        <f t="array" ref="T198">_xlfn.IFS(M198&lt;=20,"Low",M198&lt;=50,"Medium",M198&lt;=90,"High")</f>
        <v>High</v>
      </c>
      <c r="U198" s="33">
        <f>Datos_Limpios[[#This Row],[Number of Complaints or Support]]/Datos_Limpios[[#This Row],[Account Length (in months)]]</f>
        <v>0.1702127659574468</v>
      </c>
      <c r="V198" t="str" cm="1">
        <f t="array" ref="V198">_xlfn.IFS(H198&lt;30,"Under 30",H198&lt;66,"Middle Age",H198&gt;=66,"Senior")</f>
        <v>Middle Age</v>
      </c>
      <c r="W198" t="s">
        <v>6826</v>
      </c>
    </row>
    <row r="199" spans="1:23" x14ac:dyDescent="0.3">
      <c r="A199" t="s">
        <v>289</v>
      </c>
      <c r="B199" t="s">
        <v>23</v>
      </c>
      <c r="C199">
        <v>14</v>
      </c>
      <c r="D199">
        <v>4</v>
      </c>
      <c r="E199" t="s">
        <v>23</v>
      </c>
      <c r="F199" t="s">
        <v>38</v>
      </c>
      <c r="G199" t="s">
        <v>19</v>
      </c>
      <c r="H199">
        <v>78</v>
      </c>
      <c r="I199" t="s">
        <v>17</v>
      </c>
      <c r="J199">
        <v>0</v>
      </c>
      <c r="K199" t="s">
        <v>20</v>
      </c>
      <c r="L199" t="s">
        <v>6791</v>
      </c>
      <c r="M199">
        <v>32</v>
      </c>
      <c r="N199" t="s">
        <v>91</v>
      </c>
      <c r="O199" t="s">
        <v>92</v>
      </c>
      <c r="P199" s="32">
        <v>44402</v>
      </c>
      <c r="Q199" s="1">
        <v>37.616643483799947</v>
      </c>
      <c r="R199">
        <v>6</v>
      </c>
      <c r="S199" t="str" cm="1">
        <f t="array" ref="S199">_xlfn.IFS(R199=0,"None",R199&lt;3,"Low",R199&lt;6,"Medium",R199&lt;=10,"High")</f>
        <v>High</v>
      </c>
      <c r="T199" t="str" cm="1">
        <f t="array" ref="T199">_xlfn.IFS(M199&lt;=20,"Low",M199&lt;=50,"Medium",M199&lt;=90,"High")</f>
        <v>Medium</v>
      </c>
      <c r="U199" s="33">
        <f>Datos_Limpios[[#This Row],[Number of Complaints or Support]]/Datos_Limpios[[#This Row],[Account Length (in months)]]</f>
        <v>0.42857142857142855</v>
      </c>
      <c r="V199" t="str" cm="1">
        <f t="array" ref="V199">_xlfn.IFS(H199&lt;30,"Under 30",H199&lt;66,"Middle Age",H199&gt;=66,"Senior")</f>
        <v>Senior</v>
      </c>
      <c r="W199" t="s">
        <v>6825</v>
      </c>
    </row>
    <row r="200" spans="1:23" x14ac:dyDescent="0.3">
      <c r="A200" t="s">
        <v>290</v>
      </c>
      <c r="B200" t="s">
        <v>17</v>
      </c>
      <c r="C200">
        <v>35</v>
      </c>
      <c r="D200">
        <v>0</v>
      </c>
      <c r="E200" t="s">
        <v>17</v>
      </c>
      <c r="F200" t="s">
        <v>54</v>
      </c>
      <c r="G200" t="s">
        <v>6790</v>
      </c>
      <c r="H200">
        <v>37</v>
      </c>
      <c r="I200" t="s">
        <v>17</v>
      </c>
      <c r="J200">
        <v>0</v>
      </c>
      <c r="K200" t="s">
        <v>20</v>
      </c>
      <c r="L200" t="s">
        <v>6792</v>
      </c>
      <c r="M200">
        <v>27</v>
      </c>
      <c r="P200" s="32">
        <v>44021</v>
      </c>
      <c r="Q200" s="1">
        <v>25.89815348228694</v>
      </c>
      <c r="R200">
        <v>7</v>
      </c>
      <c r="S200" t="str" cm="1">
        <f t="array" ref="S200">_xlfn.IFS(R200=0,"None",R200&lt;3,"Low",R200&lt;6,"Medium",R200&lt;=10,"High")</f>
        <v>High</v>
      </c>
      <c r="T200" t="str" cm="1">
        <f t="array" ref="T200">_xlfn.IFS(M200&lt;=20,"Low",M200&lt;=50,"Medium",M200&lt;=90,"High")</f>
        <v>Medium</v>
      </c>
      <c r="U200" s="33">
        <f>Datos_Limpios[[#This Row],[Number of Complaints or Support]]/Datos_Limpios[[#This Row],[Account Length (in months)]]</f>
        <v>0.2</v>
      </c>
      <c r="V200" t="str" cm="1">
        <f t="array" ref="V200">_xlfn.IFS(H200&lt;30,"Under 30",H200&lt;66,"Middle Age",H200&gt;=66,"Senior")</f>
        <v>Middle Age</v>
      </c>
      <c r="W200" t="s">
        <v>6823</v>
      </c>
    </row>
    <row r="201" spans="1:23" x14ac:dyDescent="0.3">
      <c r="A201" t="s">
        <v>291</v>
      </c>
      <c r="B201" t="s">
        <v>17</v>
      </c>
      <c r="C201">
        <v>73</v>
      </c>
      <c r="D201">
        <v>1</v>
      </c>
      <c r="E201" t="s">
        <v>17</v>
      </c>
      <c r="F201" t="s">
        <v>101</v>
      </c>
      <c r="G201" t="s">
        <v>6790</v>
      </c>
      <c r="H201">
        <v>34</v>
      </c>
      <c r="I201" t="s">
        <v>17</v>
      </c>
      <c r="J201">
        <v>0</v>
      </c>
      <c r="K201" t="s">
        <v>32</v>
      </c>
      <c r="L201" t="s">
        <v>6791</v>
      </c>
      <c r="M201">
        <v>9</v>
      </c>
      <c r="P201" s="32">
        <v>44171</v>
      </c>
      <c r="Q201" s="1">
        <v>8.0504770890264279</v>
      </c>
      <c r="R201">
        <v>0</v>
      </c>
      <c r="S201" t="str" cm="1">
        <f t="array" ref="S201">_xlfn.IFS(R201=0,"None",R201&lt;3,"Low",R201&lt;6,"Medium",R201&lt;=10,"High")</f>
        <v>None</v>
      </c>
      <c r="T201" t="str" cm="1">
        <f t="array" ref="T201">_xlfn.IFS(M201&lt;=20,"Low",M201&lt;=50,"Medium",M201&lt;=90,"High")</f>
        <v>Low</v>
      </c>
      <c r="U201" s="33">
        <f>Datos_Limpios[[#This Row],[Number of Complaints or Support]]/Datos_Limpios[[#This Row],[Account Length (in months)]]</f>
        <v>0</v>
      </c>
      <c r="V201" t="str" cm="1">
        <f t="array" ref="V201">_xlfn.IFS(H201&lt;30,"Under 30",H201&lt;66,"Middle Age",H201&gt;=66,"Senior")</f>
        <v>Middle Age</v>
      </c>
      <c r="W201" t="s">
        <v>6826</v>
      </c>
    </row>
    <row r="202" spans="1:23" x14ac:dyDescent="0.3">
      <c r="A202" t="s">
        <v>292</v>
      </c>
      <c r="B202" t="s">
        <v>17</v>
      </c>
      <c r="C202">
        <v>47</v>
      </c>
      <c r="D202">
        <v>0</v>
      </c>
      <c r="E202" t="s">
        <v>23</v>
      </c>
      <c r="F202" t="s">
        <v>196</v>
      </c>
      <c r="G202" t="s">
        <v>19</v>
      </c>
      <c r="H202">
        <v>21</v>
      </c>
      <c r="I202" t="s">
        <v>17</v>
      </c>
      <c r="J202">
        <v>0</v>
      </c>
      <c r="K202" t="s">
        <v>20</v>
      </c>
      <c r="L202" t="s">
        <v>6791</v>
      </c>
      <c r="M202">
        <v>41</v>
      </c>
      <c r="P202" s="32">
        <v>44249</v>
      </c>
      <c r="Q202" s="1">
        <v>41.35904355463164</v>
      </c>
      <c r="R202">
        <v>7</v>
      </c>
      <c r="S202" t="str" cm="1">
        <f t="array" ref="S202">_xlfn.IFS(R202=0,"None",R202&lt;3,"Low",R202&lt;6,"Medium",R202&lt;=10,"High")</f>
        <v>High</v>
      </c>
      <c r="T202" t="str" cm="1">
        <f t="array" ref="T202">_xlfn.IFS(M202&lt;=20,"Low",M202&lt;=50,"Medium",M202&lt;=90,"High")</f>
        <v>Medium</v>
      </c>
      <c r="U202" s="33">
        <f>Datos_Limpios[[#This Row],[Number of Complaints or Support]]/Datos_Limpios[[#This Row],[Account Length (in months)]]</f>
        <v>0.14893617021276595</v>
      </c>
      <c r="V202" t="str" cm="1">
        <f t="array" ref="V202">_xlfn.IFS(H202&lt;30,"Under 30",H202&lt;66,"Middle Age",H202&gt;=66,"Senior")</f>
        <v>Under 30</v>
      </c>
      <c r="W202" t="s">
        <v>6826</v>
      </c>
    </row>
    <row r="203" spans="1:23" x14ac:dyDescent="0.3">
      <c r="A203" t="s">
        <v>293</v>
      </c>
      <c r="B203" t="s">
        <v>17</v>
      </c>
      <c r="C203">
        <v>73</v>
      </c>
      <c r="D203">
        <v>0</v>
      </c>
      <c r="E203" t="s">
        <v>23</v>
      </c>
      <c r="F203" t="s">
        <v>179</v>
      </c>
      <c r="G203" t="s">
        <v>19</v>
      </c>
      <c r="H203">
        <v>32</v>
      </c>
      <c r="I203" t="s">
        <v>23</v>
      </c>
      <c r="J203">
        <v>5</v>
      </c>
      <c r="K203" t="s">
        <v>32</v>
      </c>
      <c r="L203" t="s">
        <v>6792</v>
      </c>
      <c r="M203">
        <v>48</v>
      </c>
      <c r="P203" s="32">
        <v>44196</v>
      </c>
      <c r="Q203" s="1">
        <v>38.616576694122237</v>
      </c>
      <c r="R203">
        <v>9</v>
      </c>
      <c r="S203" t="str" cm="1">
        <f t="array" ref="S203">_xlfn.IFS(R203=0,"None",R203&lt;3,"Low",R203&lt;6,"Medium",R203&lt;=10,"High")</f>
        <v>High</v>
      </c>
      <c r="T203" t="str" cm="1">
        <f t="array" ref="T203">_xlfn.IFS(M203&lt;=20,"Low",M203&lt;=50,"Medium",M203&lt;=90,"High")</f>
        <v>Medium</v>
      </c>
      <c r="U203" s="33">
        <f>Datos_Limpios[[#This Row],[Number of Complaints or Support]]/Datos_Limpios[[#This Row],[Account Length (in months)]]</f>
        <v>0.12328767123287671</v>
      </c>
      <c r="V203" t="str" cm="1">
        <f t="array" ref="V203">_xlfn.IFS(H203&lt;30,"Under 30",H203&lt;66,"Middle Age",H203&gt;=66,"Senior")</f>
        <v>Middle Age</v>
      </c>
      <c r="W203" t="s">
        <v>6826</v>
      </c>
    </row>
    <row r="204" spans="1:23" x14ac:dyDescent="0.3">
      <c r="A204" t="s">
        <v>294</v>
      </c>
      <c r="B204" t="s">
        <v>23</v>
      </c>
      <c r="C204">
        <v>1</v>
      </c>
      <c r="D204">
        <v>5</v>
      </c>
      <c r="E204" t="s">
        <v>23</v>
      </c>
      <c r="F204" t="s">
        <v>82</v>
      </c>
      <c r="G204" t="s">
        <v>6790</v>
      </c>
      <c r="H204">
        <v>60</v>
      </c>
      <c r="I204" t="s">
        <v>17</v>
      </c>
      <c r="J204">
        <v>0</v>
      </c>
      <c r="K204" t="s">
        <v>20</v>
      </c>
      <c r="L204" t="s">
        <v>6792</v>
      </c>
      <c r="M204">
        <v>47</v>
      </c>
      <c r="N204" t="s">
        <v>27</v>
      </c>
      <c r="O204" t="s">
        <v>164</v>
      </c>
      <c r="P204" s="32">
        <v>44286</v>
      </c>
      <c r="Q204" s="1">
        <v>37.961879293713871</v>
      </c>
      <c r="R204">
        <v>6</v>
      </c>
      <c r="S204" t="str" cm="1">
        <f t="array" ref="S204">_xlfn.IFS(R204=0,"None",R204&lt;3,"Low",R204&lt;6,"Medium",R204&lt;=10,"High")</f>
        <v>High</v>
      </c>
      <c r="T204" t="str" cm="1">
        <f t="array" ref="T204">_xlfn.IFS(M204&lt;=20,"Low",M204&lt;=50,"Medium",M204&lt;=90,"High")</f>
        <v>Medium</v>
      </c>
      <c r="U204" s="33">
        <f>Datos_Limpios[[#This Row],[Number of Complaints or Support]]/Datos_Limpios[[#This Row],[Account Length (in months)]]</f>
        <v>6</v>
      </c>
      <c r="V204" t="str" cm="1">
        <f t="array" ref="V204">_xlfn.IFS(H204&lt;30,"Under 30",H204&lt;66,"Middle Age",H204&gt;=66,"Senior")</f>
        <v>Middle Age</v>
      </c>
      <c r="W204" t="s">
        <v>6823</v>
      </c>
    </row>
    <row r="205" spans="1:23" x14ac:dyDescent="0.3">
      <c r="A205" t="s">
        <v>295</v>
      </c>
      <c r="B205" t="s">
        <v>23</v>
      </c>
      <c r="C205">
        <v>51</v>
      </c>
      <c r="D205">
        <v>0</v>
      </c>
      <c r="E205" t="s">
        <v>23</v>
      </c>
      <c r="F205" t="s">
        <v>18</v>
      </c>
      <c r="G205" t="s">
        <v>6790</v>
      </c>
      <c r="H205">
        <v>47</v>
      </c>
      <c r="I205" t="s">
        <v>17</v>
      </c>
      <c r="J205">
        <v>0</v>
      </c>
      <c r="K205" t="s">
        <v>20</v>
      </c>
      <c r="L205" t="s">
        <v>6792</v>
      </c>
      <c r="M205">
        <v>50</v>
      </c>
      <c r="N205" t="s">
        <v>27</v>
      </c>
      <c r="O205" t="s">
        <v>108</v>
      </c>
      <c r="P205" s="32">
        <v>45161</v>
      </c>
      <c r="Q205" s="1">
        <v>50.452633546550203</v>
      </c>
      <c r="R205">
        <v>1</v>
      </c>
      <c r="S205" t="str" cm="1">
        <f t="array" ref="S205">_xlfn.IFS(R205=0,"None",R205&lt;3,"Low",R205&lt;6,"Medium",R205&lt;=10,"High")</f>
        <v>Low</v>
      </c>
      <c r="T205" t="str" cm="1">
        <f t="array" ref="T205">_xlfn.IFS(M205&lt;=20,"Low",M205&lt;=50,"Medium",M205&lt;=90,"High")</f>
        <v>Medium</v>
      </c>
      <c r="U205" s="33">
        <f>Datos_Limpios[[#This Row],[Number of Complaints or Support]]/Datos_Limpios[[#This Row],[Account Length (in months)]]</f>
        <v>1.9607843137254902E-2</v>
      </c>
      <c r="V205" t="str" cm="1">
        <f t="array" ref="V205">_xlfn.IFS(H205&lt;30,"Under 30",H205&lt;66,"Middle Age",H205&gt;=66,"Senior")</f>
        <v>Middle Age</v>
      </c>
      <c r="W205" t="s">
        <v>6823</v>
      </c>
    </row>
    <row r="206" spans="1:23" x14ac:dyDescent="0.3">
      <c r="A206" t="s">
        <v>296</v>
      </c>
      <c r="B206" t="s">
        <v>23</v>
      </c>
      <c r="C206">
        <v>68</v>
      </c>
      <c r="D206">
        <v>2</v>
      </c>
      <c r="E206" t="s">
        <v>23</v>
      </c>
      <c r="F206" t="s">
        <v>54</v>
      </c>
      <c r="G206" t="s">
        <v>19</v>
      </c>
      <c r="H206">
        <v>71</v>
      </c>
      <c r="I206" t="s">
        <v>17</v>
      </c>
      <c r="J206">
        <v>0</v>
      </c>
      <c r="K206" t="s">
        <v>20</v>
      </c>
      <c r="L206" t="s">
        <v>6792</v>
      </c>
      <c r="M206">
        <v>50</v>
      </c>
      <c r="N206" t="s">
        <v>27</v>
      </c>
      <c r="O206" t="s">
        <v>208</v>
      </c>
      <c r="P206" s="32">
        <v>43973</v>
      </c>
      <c r="Q206" s="1">
        <v>51.320267318422083</v>
      </c>
      <c r="R206">
        <v>7</v>
      </c>
      <c r="S206" t="str" cm="1">
        <f t="array" ref="S206">_xlfn.IFS(R206=0,"None",R206&lt;3,"Low",R206&lt;6,"Medium",R206&lt;=10,"High")</f>
        <v>High</v>
      </c>
      <c r="T206" t="str" cm="1">
        <f t="array" ref="T206">_xlfn.IFS(M206&lt;=20,"Low",M206&lt;=50,"Medium",M206&lt;=90,"High")</f>
        <v>Medium</v>
      </c>
      <c r="U206" s="33">
        <f>Datos_Limpios[[#This Row],[Number of Complaints or Support]]/Datos_Limpios[[#This Row],[Account Length (in months)]]</f>
        <v>0.10294117647058823</v>
      </c>
      <c r="V206" t="str" cm="1">
        <f t="array" ref="V206">_xlfn.IFS(H206&lt;30,"Under 30",H206&lt;66,"Middle Age",H206&gt;=66,"Senior")</f>
        <v>Senior</v>
      </c>
      <c r="W206" t="s">
        <v>6823</v>
      </c>
    </row>
    <row r="207" spans="1:23" x14ac:dyDescent="0.3">
      <c r="A207" t="s">
        <v>297</v>
      </c>
      <c r="B207" t="s">
        <v>23</v>
      </c>
      <c r="C207">
        <v>17</v>
      </c>
      <c r="D207">
        <v>0</v>
      </c>
      <c r="E207" t="s">
        <v>23</v>
      </c>
      <c r="F207" t="s">
        <v>140</v>
      </c>
      <c r="G207" t="s">
        <v>6790</v>
      </c>
      <c r="H207">
        <v>34</v>
      </c>
      <c r="I207" t="s">
        <v>17</v>
      </c>
      <c r="J207">
        <v>0</v>
      </c>
      <c r="K207" t="s">
        <v>20</v>
      </c>
      <c r="L207" t="s">
        <v>6792</v>
      </c>
      <c r="M207">
        <v>42</v>
      </c>
      <c r="N207" t="s">
        <v>27</v>
      </c>
      <c r="O207" t="s">
        <v>108</v>
      </c>
      <c r="P207" s="32">
        <v>44792</v>
      </c>
      <c r="Q207" s="1">
        <v>39.965444122788533</v>
      </c>
      <c r="R207">
        <v>4</v>
      </c>
      <c r="S207" t="str" cm="1">
        <f t="array" ref="S207">_xlfn.IFS(R207=0,"None",R207&lt;3,"Low",R207&lt;6,"Medium",R207&lt;=10,"High")</f>
        <v>Medium</v>
      </c>
      <c r="T207" t="str" cm="1">
        <f t="array" ref="T207">_xlfn.IFS(M207&lt;=20,"Low",M207&lt;=50,"Medium",M207&lt;=90,"High")</f>
        <v>Medium</v>
      </c>
      <c r="U207" s="33">
        <f>Datos_Limpios[[#This Row],[Number of Complaints or Support]]/Datos_Limpios[[#This Row],[Account Length (in months)]]</f>
        <v>0.23529411764705882</v>
      </c>
      <c r="V207" t="str" cm="1">
        <f t="array" ref="V207">_xlfn.IFS(H207&lt;30,"Under 30",H207&lt;66,"Middle Age",H207&gt;=66,"Senior")</f>
        <v>Middle Age</v>
      </c>
      <c r="W207" t="s">
        <v>6826</v>
      </c>
    </row>
    <row r="208" spans="1:23" x14ac:dyDescent="0.3">
      <c r="A208" t="s">
        <v>298</v>
      </c>
      <c r="B208" t="s">
        <v>17</v>
      </c>
      <c r="C208">
        <v>24</v>
      </c>
      <c r="D208">
        <v>0</v>
      </c>
      <c r="E208" t="s">
        <v>23</v>
      </c>
      <c r="F208" t="s">
        <v>82</v>
      </c>
      <c r="G208" t="s">
        <v>6790</v>
      </c>
      <c r="H208">
        <v>55</v>
      </c>
      <c r="I208" t="s">
        <v>23</v>
      </c>
      <c r="J208">
        <v>5</v>
      </c>
      <c r="K208" t="s">
        <v>20</v>
      </c>
      <c r="L208" t="s">
        <v>6792</v>
      </c>
      <c r="M208">
        <v>26</v>
      </c>
      <c r="P208" s="32">
        <v>44348</v>
      </c>
      <c r="Q208" s="1">
        <v>28.353348042343569</v>
      </c>
      <c r="R208">
        <v>1</v>
      </c>
      <c r="S208" t="str" cm="1">
        <f t="array" ref="S208">_xlfn.IFS(R208=0,"None",R208&lt;3,"Low",R208&lt;6,"Medium",R208&lt;=10,"High")</f>
        <v>Low</v>
      </c>
      <c r="T208" t="str" cm="1">
        <f t="array" ref="T208">_xlfn.IFS(M208&lt;=20,"Low",M208&lt;=50,"Medium",M208&lt;=90,"High")</f>
        <v>Medium</v>
      </c>
      <c r="U208" s="33">
        <f>Datos_Limpios[[#This Row],[Number of Complaints or Support]]/Datos_Limpios[[#This Row],[Account Length (in months)]]</f>
        <v>4.1666666666666664E-2</v>
      </c>
      <c r="V208" t="str" cm="1">
        <f t="array" ref="V208">_xlfn.IFS(H208&lt;30,"Under 30",H208&lt;66,"Middle Age",H208&gt;=66,"Senior")</f>
        <v>Middle Age</v>
      </c>
      <c r="W208" t="s">
        <v>6823</v>
      </c>
    </row>
    <row r="209" spans="1:23" x14ac:dyDescent="0.3">
      <c r="A209" t="s">
        <v>299</v>
      </c>
      <c r="B209" t="s">
        <v>23</v>
      </c>
      <c r="C209">
        <v>22</v>
      </c>
      <c r="D209">
        <v>1</v>
      </c>
      <c r="E209" t="s">
        <v>23</v>
      </c>
      <c r="F209" t="s">
        <v>88</v>
      </c>
      <c r="G209" t="s">
        <v>6790</v>
      </c>
      <c r="H209">
        <v>27</v>
      </c>
      <c r="I209" t="s">
        <v>17</v>
      </c>
      <c r="J209">
        <v>0</v>
      </c>
      <c r="K209" t="s">
        <v>20</v>
      </c>
      <c r="L209" t="s">
        <v>6792</v>
      </c>
      <c r="M209">
        <v>37</v>
      </c>
      <c r="N209" t="s">
        <v>50</v>
      </c>
      <c r="O209" t="s">
        <v>300</v>
      </c>
      <c r="P209" s="32">
        <v>43985</v>
      </c>
      <c r="Q209" s="1">
        <v>38.377453029442883</v>
      </c>
      <c r="R209">
        <v>0</v>
      </c>
      <c r="S209" t="str" cm="1">
        <f t="array" ref="S209">_xlfn.IFS(R209=0,"None",R209&lt;3,"Low",R209&lt;6,"Medium",R209&lt;=10,"High")</f>
        <v>None</v>
      </c>
      <c r="T209" t="str" cm="1">
        <f t="array" ref="T209">_xlfn.IFS(M209&lt;=20,"Low",M209&lt;=50,"Medium",M209&lt;=90,"High")</f>
        <v>Medium</v>
      </c>
      <c r="U209" s="33">
        <f>Datos_Limpios[[#This Row],[Number of Complaints or Support]]/Datos_Limpios[[#This Row],[Account Length (in months)]]</f>
        <v>0</v>
      </c>
      <c r="V209" t="str" cm="1">
        <f t="array" ref="V209">_xlfn.IFS(H209&lt;30,"Under 30",H209&lt;66,"Middle Age",H209&gt;=66,"Senior")</f>
        <v>Under 30</v>
      </c>
      <c r="W209" t="s">
        <v>6825</v>
      </c>
    </row>
    <row r="210" spans="1:23" x14ac:dyDescent="0.3">
      <c r="A210" t="s">
        <v>301</v>
      </c>
      <c r="B210" t="s">
        <v>17</v>
      </c>
      <c r="C210">
        <v>19</v>
      </c>
      <c r="D210">
        <v>2</v>
      </c>
      <c r="E210" t="s">
        <v>17</v>
      </c>
      <c r="F210" t="s">
        <v>128</v>
      </c>
      <c r="G210" t="s">
        <v>6790</v>
      </c>
      <c r="H210">
        <v>51</v>
      </c>
      <c r="I210" t="s">
        <v>23</v>
      </c>
      <c r="J210">
        <v>6</v>
      </c>
      <c r="K210" t="s">
        <v>20</v>
      </c>
      <c r="L210" t="s">
        <v>6791</v>
      </c>
      <c r="M210">
        <v>9</v>
      </c>
      <c r="P210" s="32">
        <v>44438</v>
      </c>
      <c r="Q210" s="1">
        <v>9.1755737479627317</v>
      </c>
      <c r="R210">
        <v>0</v>
      </c>
      <c r="S210" t="str" cm="1">
        <f t="array" ref="S210">_xlfn.IFS(R210=0,"None",R210&lt;3,"Low",R210&lt;6,"Medium",R210&lt;=10,"High")</f>
        <v>None</v>
      </c>
      <c r="T210" t="str" cm="1">
        <f t="array" ref="T210">_xlfn.IFS(M210&lt;=20,"Low",M210&lt;=50,"Medium",M210&lt;=90,"High")</f>
        <v>Low</v>
      </c>
      <c r="U210" s="33">
        <f>Datos_Limpios[[#This Row],[Number of Complaints or Support]]/Datos_Limpios[[#This Row],[Account Length (in months)]]</f>
        <v>0</v>
      </c>
      <c r="V210" t="str" cm="1">
        <f t="array" ref="V210">_xlfn.IFS(H210&lt;30,"Under 30",H210&lt;66,"Middle Age",H210&gt;=66,"Senior")</f>
        <v>Middle Age</v>
      </c>
      <c r="W210" t="s">
        <v>6826</v>
      </c>
    </row>
    <row r="211" spans="1:23" x14ac:dyDescent="0.3">
      <c r="A211" t="s">
        <v>302</v>
      </c>
      <c r="B211" t="s">
        <v>17</v>
      </c>
      <c r="C211">
        <v>1</v>
      </c>
      <c r="D211">
        <v>0</v>
      </c>
      <c r="E211" t="s">
        <v>17</v>
      </c>
      <c r="F211" t="s">
        <v>38</v>
      </c>
      <c r="G211" t="s">
        <v>6790</v>
      </c>
      <c r="H211">
        <v>58</v>
      </c>
      <c r="I211" t="s">
        <v>17</v>
      </c>
      <c r="J211">
        <v>0</v>
      </c>
      <c r="K211" t="s">
        <v>20</v>
      </c>
      <c r="L211" t="s">
        <v>6791</v>
      </c>
      <c r="M211">
        <v>13</v>
      </c>
      <c r="P211" s="32">
        <v>44265</v>
      </c>
      <c r="Q211" s="1">
        <v>12.29871954643715</v>
      </c>
      <c r="R211">
        <v>6</v>
      </c>
      <c r="S211" t="str" cm="1">
        <f t="array" ref="S211">_xlfn.IFS(R211=0,"None",R211&lt;3,"Low",R211&lt;6,"Medium",R211&lt;=10,"High")</f>
        <v>High</v>
      </c>
      <c r="T211" t="str" cm="1">
        <f t="array" ref="T211">_xlfn.IFS(M211&lt;=20,"Low",M211&lt;=50,"Medium",M211&lt;=90,"High")</f>
        <v>Low</v>
      </c>
      <c r="U211" s="33">
        <f>Datos_Limpios[[#This Row],[Number of Complaints or Support]]/Datos_Limpios[[#This Row],[Account Length (in months)]]</f>
        <v>6</v>
      </c>
      <c r="V211" t="str" cm="1">
        <f t="array" ref="V211">_xlfn.IFS(H211&lt;30,"Under 30",H211&lt;66,"Middle Age",H211&gt;=66,"Senior")</f>
        <v>Middle Age</v>
      </c>
      <c r="W211" t="s">
        <v>6825</v>
      </c>
    </row>
    <row r="212" spans="1:23" x14ac:dyDescent="0.3">
      <c r="A212" t="s">
        <v>303</v>
      </c>
      <c r="B212" t="s">
        <v>17</v>
      </c>
      <c r="C212">
        <v>73</v>
      </c>
      <c r="D212">
        <v>0</v>
      </c>
      <c r="E212" t="s">
        <v>17</v>
      </c>
      <c r="F212" t="s">
        <v>101</v>
      </c>
      <c r="G212" t="s">
        <v>19</v>
      </c>
      <c r="H212">
        <v>41</v>
      </c>
      <c r="I212" t="s">
        <v>23</v>
      </c>
      <c r="J212">
        <v>3</v>
      </c>
      <c r="K212" t="s">
        <v>32</v>
      </c>
      <c r="L212" t="s">
        <v>6791</v>
      </c>
      <c r="M212">
        <v>7</v>
      </c>
      <c r="P212" s="32">
        <v>44780</v>
      </c>
      <c r="Q212" s="1">
        <v>6.7908976781850336</v>
      </c>
      <c r="R212">
        <v>3</v>
      </c>
      <c r="S212" t="str" cm="1">
        <f t="array" ref="S212">_xlfn.IFS(R212=0,"None",R212&lt;3,"Low",R212&lt;6,"Medium",R212&lt;=10,"High")</f>
        <v>Medium</v>
      </c>
      <c r="T212" t="str" cm="1">
        <f t="array" ref="T212">_xlfn.IFS(M212&lt;=20,"Low",M212&lt;=50,"Medium",M212&lt;=90,"High")</f>
        <v>Low</v>
      </c>
      <c r="U212" s="33">
        <f>Datos_Limpios[[#This Row],[Number of Complaints or Support]]/Datos_Limpios[[#This Row],[Account Length (in months)]]</f>
        <v>4.1095890410958902E-2</v>
      </c>
      <c r="V212" t="str" cm="1">
        <f t="array" ref="V212">_xlfn.IFS(H212&lt;30,"Under 30",H212&lt;66,"Middle Age",H212&gt;=66,"Senior")</f>
        <v>Middle Age</v>
      </c>
      <c r="W212" t="s">
        <v>6826</v>
      </c>
    </row>
    <row r="213" spans="1:23" x14ac:dyDescent="0.3">
      <c r="A213" t="s">
        <v>304</v>
      </c>
      <c r="B213" t="s">
        <v>17</v>
      </c>
      <c r="C213">
        <v>31</v>
      </c>
      <c r="D213">
        <v>0</v>
      </c>
      <c r="E213" t="s">
        <v>23</v>
      </c>
      <c r="F213" t="s">
        <v>94</v>
      </c>
      <c r="G213" t="s">
        <v>19</v>
      </c>
      <c r="H213">
        <v>25</v>
      </c>
      <c r="I213" t="s">
        <v>17</v>
      </c>
      <c r="J213">
        <v>0</v>
      </c>
      <c r="K213" t="s">
        <v>20</v>
      </c>
      <c r="L213" t="s">
        <v>6792</v>
      </c>
      <c r="M213">
        <v>62</v>
      </c>
      <c r="P213" s="32">
        <v>44513</v>
      </c>
      <c r="Q213" s="1">
        <v>49.945084515245981</v>
      </c>
      <c r="R213">
        <v>9</v>
      </c>
      <c r="S213" t="str" cm="1">
        <f t="array" ref="S213">_xlfn.IFS(R213=0,"None",R213&lt;3,"Low",R213&lt;6,"Medium",R213&lt;=10,"High")</f>
        <v>High</v>
      </c>
      <c r="T213" t="str" cm="1">
        <f t="array" ref="T213">_xlfn.IFS(M213&lt;=20,"Low",M213&lt;=50,"Medium",M213&lt;=90,"High")</f>
        <v>High</v>
      </c>
      <c r="U213" s="33">
        <f>Datos_Limpios[[#This Row],[Number of Complaints or Support]]/Datos_Limpios[[#This Row],[Account Length (in months)]]</f>
        <v>0.29032258064516131</v>
      </c>
      <c r="V213" t="str" cm="1">
        <f t="array" ref="V213">_xlfn.IFS(H213&lt;30,"Under 30",H213&lt;66,"Middle Age",H213&gt;=66,"Senior")</f>
        <v>Under 30</v>
      </c>
      <c r="W213" t="s">
        <v>6823</v>
      </c>
    </row>
    <row r="214" spans="1:23" x14ac:dyDescent="0.3">
      <c r="A214" t="s">
        <v>305</v>
      </c>
      <c r="B214" t="s">
        <v>23</v>
      </c>
      <c r="C214">
        <v>71</v>
      </c>
      <c r="D214">
        <v>5</v>
      </c>
      <c r="E214" t="s">
        <v>17</v>
      </c>
      <c r="F214" t="s">
        <v>103</v>
      </c>
      <c r="G214" t="s">
        <v>6790</v>
      </c>
      <c r="H214">
        <v>61</v>
      </c>
      <c r="I214" t="s">
        <v>17</v>
      </c>
      <c r="J214">
        <v>0</v>
      </c>
      <c r="K214" t="s">
        <v>32</v>
      </c>
      <c r="L214" t="s">
        <v>6791</v>
      </c>
      <c r="M214">
        <v>52</v>
      </c>
      <c r="N214" t="s">
        <v>50</v>
      </c>
      <c r="O214" t="s">
        <v>105</v>
      </c>
      <c r="P214" s="32">
        <v>43857</v>
      </c>
      <c r="Q214" s="1">
        <v>60.304304187332207</v>
      </c>
      <c r="R214">
        <v>5</v>
      </c>
      <c r="S214" t="str" cm="1">
        <f t="array" ref="S214">_xlfn.IFS(R214=0,"None",R214&lt;3,"Low",R214&lt;6,"Medium",R214&lt;=10,"High")</f>
        <v>Medium</v>
      </c>
      <c r="T214" t="str" cm="1">
        <f t="array" ref="T214">_xlfn.IFS(M214&lt;=20,"Low",M214&lt;=50,"Medium",M214&lt;=90,"High")</f>
        <v>High</v>
      </c>
      <c r="U214" s="33">
        <f>Datos_Limpios[[#This Row],[Number of Complaints or Support]]/Datos_Limpios[[#This Row],[Account Length (in months)]]</f>
        <v>7.0422535211267609E-2</v>
      </c>
      <c r="V214" t="str" cm="1">
        <f t="array" ref="V214">_xlfn.IFS(H214&lt;30,"Under 30",H214&lt;66,"Middle Age",H214&gt;=66,"Senior")</f>
        <v>Middle Age</v>
      </c>
      <c r="W214" t="s">
        <v>6823</v>
      </c>
    </row>
    <row r="215" spans="1:23" x14ac:dyDescent="0.3">
      <c r="A215" t="s">
        <v>306</v>
      </c>
      <c r="B215" t="s">
        <v>23</v>
      </c>
      <c r="C215">
        <v>2</v>
      </c>
      <c r="D215">
        <v>1</v>
      </c>
      <c r="E215" t="s">
        <v>23</v>
      </c>
      <c r="F215" t="s">
        <v>26</v>
      </c>
      <c r="G215" t="s">
        <v>6790</v>
      </c>
      <c r="H215">
        <v>38</v>
      </c>
      <c r="I215" t="s">
        <v>17</v>
      </c>
      <c r="J215">
        <v>0</v>
      </c>
      <c r="K215" t="s">
        <v>20</v>
      </c>
      <c r="L215" t="s">
        <v>6792</v>
      </c>
      <c r="M215">
        <v>21</v>
      </c>
      <c r="N215" t="s">
        <v>59</v>
      </c>
      <c r="O215" t="s">
        <v>116</v>
      </c>
      <c r="P215" s="32">
        <v>44932</v>
      </c>
      <c r="Q215" s="1">
        <v>18.674066033657731</v>
      </c>
      <c r="R215">
        <v>7</v>
      </c>
      <c r="S215" t="str" cm="1">
        <f t="array" ref="S215">_xlfn.IFS(R215=0,"None",R215&lt;3,"Low",R215&lt;6,"Medium",R215&lt;=10,"High")</f>
        <v>High</v>
      </c>
      <c r="T215" t="str" cm="1">
        <f t="array" ref="T215">_xlfn.IFS(M215&lt;=20,"Low",M215&lt;=50,"Medium",M215&lt;=90,"High")</f>
        <v>Medium</v>
      </c>
      <c r="U215" s="33">
        <f>Datos_Limpios[[#This Row],[Number of Complaints or Support]]/Datos_Limpios[[#This Row],[Account Length (in months)]]</f>
        <v>3.5</v>
      </c>
      <c r="V215" t="str" cm="1">
        <f t="array" ref="V215">_xlfn.IFS(H215&lt;30,"Under 30",H215&lt;66,"Middle Age",H215&gt;=66,"Senior")</f>
        <v>Middle Age</v>
      </c>
      <c r="W215" t="s">
        <v>6824</v>
      </c>
    </row>
    <row r="216" spans="1:23" x14ac:dyDescent="0.3">
      <c r="A216" t="s">
        <v>307</v>
      </c>
      <c r="B216" t="s">
        <v>17</v>
      </c>
      <c r="C216">
        <v>49</v>
      </c>
      <c r="D216">
        <v>0</v>
      </c>
      <c r="E216" t="s">
        <v>23</v>
      </c>
      <c r="F216" t="s">
        <v>94</v>
      </c>
      <c r="G216" t="s">
        <v>6790</v>
      </c>
      <c r="H216">
        <v>20</v>
      </c>
      <c r="I216" t="s">
        <v>17</v>
      </c>
      <c r="J216">
        <v>0</v>
      </c>
      <c r="K216" t="s">
        <v>24</v>
      </c>
      <c r="L216" t="s">
        <v>6792</v>
      </c>
      <c r="M216">
        <v>19</v>
      </c>
      <c r="P216" s="32">
        <v>44777</v>
      </c>
      <c r="Q216" s="1">
        <v>19.92408797609523</v>
      </c>
      <c r="R216">
        <v>6</v>
      </c>
      <c r="S216" t="str" cm="1">
        <f t="array" ref="S216">_xlfn.IFS(R216=0,"None",R216&lt;3,"Low",R216&lt;6,"Medium",R216&lt;=10,"High")</f>
        <v>High</v>
      </c>
      <c r="T216" t="str" cm="1">
        <f t="array" ref="T216">_xlfn.IFS(M216&lt;=20,"Low",M216&lt;=50,"Medium",M216&lt;=90,"High")</f>
        <v>Low</v>
      </c>
      <c r="U216" s="33">
        <f>Datos_Limpios[[#This Row],[Number of Complaints or Support]]/Datos_Limpios[[#This Row],[Account Length (in months)]]</f>
        <v>0.12244897959183673</v>
      </c>
      <c r="V216" t="str" cm="1">
        <f t="array" ref="V216">_xlfn.IFS(H216&lt;30,"Under 30",H216&lt;66,"Middle Age",H216&gt;=66,"Senior")</f>
        <v>Under 30</v>
      </c>
      <c r="W216" t="s">
        <v>6823</v>
      </c>
    </row>
    <row r="217" spans="1:23" x14ac:dyDescent="0.3">
      <c r="A217" t="s">
        <v>308</v>
      </c>
      <c r="B217" t="s">
        <v>23</v>
      </c>
      <c r="C217">
        <v>4</v>
      </c>
      <c r="D217">
        <v>4</v>
      </c>
      <c r="E217" t="s">
        <v>23</v>
      </c>
      <c r="F217" t="s">
        <v>112</v>
      </c>
      <c r="G217" t="s">
        <v>19</v>
      </c>
      <c r="H217">
        <v>36</v>
      </c>
      <c r="I217" t="s">
        <v>17</v>
      </c>
      <c r="J217">
        <v>0</v>
      </c>
      <c r="K217" t="s">
        <v>20</v>
      </c>
      <c r="L217" t="s">
        <v>6794</v>
      </c>
      <c r="M217">
        <v>43</v>
      </c>
      <c r="N217" t="s">
        <v>27</v>
      </c>
      <c r="O217" t="s">
        <v>125</v>
      </c>
      <c r="P217" s="32">
        <v>44109</v>
      </c>
      <c r="Q217" s="1">
        <v>44.515895852864148</v>
      </c>
      <c r="R217">
        <v>7</v>
      </c>
      <c r="S217" t="str" cm="1">
        <f t="array" ref="S217">_xlfn.IFS(R217=0,"None",R217&lt;3,"Low",R217&lt;6,"Medium",R217&lt;=10,"High")</f>
        <v>High</v>
      </c>
      <c r="T217" t="str" cm="1">
        <f t="array" ref="T217">_xlfn.IFS(M217&lt;=20,"Low",M217&lt;=50,"Medium",M217&lt;=90,"High")</f>
        <v>Medium</v>
      </c>
      <c r="U217" s="33">
        <f>Datos_Limpios[[#This Row],[Number of Complaints or Support]]/Datos_Limpios[[#This Row],[Account Length (in months)]]</f>
        <v>1.75</v>
      </c>
      <c r="V217" t="str" cm="1">
        <f t="array" ref="V217">_xlfn.IFS(H217&lt;30,"Under 30",H217&lt;66,"Middle Age",H217&gt;=66,"Senior")</f>
        <v>Middle Age</v>
      </c>
      <c r="W217" t="s">
        <v>6823</v>
      </c>
    </row>
    <row r="218" spans="1:23" x14ac:dyDescent="0.3">
      <c r="A218" t="s">
        <v>309</v>
      </c>
      <c r="B218" t="s">
        <v>23</v>
      </c>
      <c r="C218">
        <v>7</v>
      </c>
      <c r="D218">
        <v>4</v>
      </c>
      <c r="E218" t="s">
        <v>17</v>
      </c>
      <c r="F218" t="s">
        <v>196</v>
      </c>
      <c r="G218" t="s">
        <v>6790</v>
      </c>
      <c r="H218">
        <v>42</v>
      </c>
      <c r="I218" t="s">
        <v>17</v>
      </c>
      <c r="J218">
        <v>0</v>
      </c>
      <c r="K218" t="s">
        <v>20</v>
      </c>
      <c r="L218" t="s">
        <v>6792</v>
      </c>
      <c r="M218">
        <v>43</v>
      </c>
      <c r="N218" t="s">
        <v>27</v>
      </c>
      <c r="O218" t="s">
        <v>108</v>
      </c>
      <c r="P218" s="32">
        <v>45140</v>
      </c>
      <c r="Q218" s="1">
        <v>35.089753308000248</v>
      </c>
      <c r="R218">
        <v>8</v>
      </c>
      <c r="S218" t="str" cm="1">
        <f t="array" ref="S218">_xlfn.IFS(R218=0,"None",R218&lt;3,"Low",R218&lt;6,"Medium",R218&lt;=10,"High")</f>
        <v>High</v>
      </c>
      <c r="T218" t="str" cm="1">
        <f t="array" ref="T218">_xlfn.IFS(M218&lt;=20,"Low",M218&lt;=50,"Medium",M218&lt;=90,"High")</f>
        <v>Medium</v>
      </c>
      <c r="U218" s="33">
        <f>Datos_Limpios[[#This Row],[Number of Complaints or Support]]/Datos_Limpios[[#This Row],[Account Length (in months)]]</f>
        <v>1.1428571428571428</v>
      </c>
      <c r="V218" t="str" cm="1">
        <f t="array" ref="V218">_xlfn.IFS(H218&lt;30,"Under 30",H218&lt;66,"Middle Age",H218&gt;=66,"Senior")</f>
        <v>Middle Age</v>
      </c>
      <c r="W218" t="s">
        <v>6826</v>
      </c>
    </row>
    <row r="219" spans="1:23" x14ac:dyDescent="0.3">
      <c r="A219" t="s">
        <v>310</v>
      </c>
      <c r="B219" t="s">
        <v>23</v>
      </c>
      <c r="C219">
        <v>18</v>
      </c>
      <c r="D219">
        <v>0</v>
      </c>
      <c r="E219" t="s">
        <v>17</v>
      </c>
      <c r="F219" t="s">
        <v>44</v>
      </c>
      <c r="G219" t="s">
        <v>6790</v>
      </c>
      <c r="H219">
        <v>62</v>
      </c>
      <c r="I219" t="s">
        <v>17</v>
      </c>
      <c r="J219">
        <v>0</v>
      </c>
      <c r="K219" t="s">
        <v>20</v>
      </c>
      <c r="L219" t="s">
        <v>6792</v>
      </c>
      <c r="M219">
        <v>50</v>
      </c>
      <c r="N219" t="s">
        <v>27</v>
      </c>
      <c r="O219" t="s">
        <v>108</v>
      </c>
      <c r="P219" s="32">
        <v>44230</v>
      </c>
      <c r="Q219" s="1">
        <v>54.990731142605227</v>
      </c>
      <c r="R219">
        <v>6</v>
      </c>
      <c r="S219" t="str" cm="1">
        <f t="array" ref="S219">_xlfn.IFS(R219=0,"None",R219&lt;3,"Low",R219&lt;6,"Medium",R219&lt;=10,"High")</f>
        <v>High</v>
      </c>
      <c r="T219" t="str" cm="1">
        <f t="array" ref="T219">_xlfn.IFS(M219&lt;=20,"Low",M219&lt;=50,"Medium",M219&lt;=90,"High")</f>
        <v>Medium</v>
      </c>
      <c r="U219" s="33">
        <f>Datos_Limpios[[#This Row],[Number of Complaints or Support]]/Datos_Limpios[[#This Row],[Account Length (in months)]]</f>
        <v>0.33333333333333331</v>
      </c>
      <c r="V219" t="str" cm="1">
        <f t="array" ref="V219">_xlfn.IFS(H219&lt;30,"Under 30",H219&lt;66,"Middle Age",H219&gt;=66,"Senior")</f>
        <v>Middle Age</v>
      </c>
      <c r="W219" t="s">
        <v>6824</v>
      </c>
    </row>
    <row r="220" spans="1:23" x14ac:dyDescent="0.3">
      <c r="A220" t="s">
        <v>311</v>
      </c>
      <c r="B220" t="s">
        <v>23</v>
      </c>
      <c r="C220">
        <v>30</v>
      </c>
      <c r="D220">
        <v>4</v>
      </c>
      <c r="E220" t="s">
        <v>17</v>
      </c>
      <c r="F220" t="s">
        <v>90</v>
      </c>
      <c r="G220" t="s">
        <v>6790</v>
      </c>
      <c r="H220">
        <v>50</v>
      </c>
      <c r="I220" t="s">
        <v>17</v>
      </c>
      <c r="J220">
        <v>0</v>
      </c>
      <c r="K220" t="s">
        <v>20</v>
      </c>
      <c r="L220" t="s">
        <v>6792</v>
      </c>
      <c r="M220">
        <v>43</v>
      </c>
      <c r="N220" t="s">
        <v>27</v>
      </c>
      <c r="O220" t="s">
        <v>164</v>
      </c>
      <c r="P220" s="32">
        <v>44378</v>
      </c>
      <c r="Q220" s="1">
        <v>42.71670183371819</v>
      </c>
      <c r="R220">
        <v>0</v>
      </c>
      <c r="S220" t="str" cm="1">
        <f t="array" ref="S220">_xlfn.IFS(R220=0,"None",R220&lt;3,"Low",R220&lt;6,"Medium",R220&lt;=10,"High")</f>
        <v>None</v>
      </c>
      <c r="T220" t="str" cm="1">
        <f t="array" ref="T220">_xlfn.IFS(M220&lt;=20,"Low",M220&lt;=50,"Medium",M220&lt;=90,"High")</f>
        <v>Medium</v>
      </c>
      <c r="U220" s="33">
        <f>Datos_Limpios[[#This Row],[Number of Complaints or Support]]/Datos_Limpios[[#This Row],[Account Length (in months)]]</f>
        <v>0</v>
      </c>
      <c r="V220" t="str" cm="1">
        <f t="array" ref="V220">_xlfn.IFS(H220&lt;30,"Under 30",H220&lt;66,"Middle Age",H220&gt;=66,"Senior")</f>
        <v>Middle Age</v>
      </c>
      <c r="W220" t="s">
        <v>6823</v>
      </c>
    </row>
    <row r="221" spans="1:23" x14ac:dyDescent="0.3">
      <c r="A221" t="s">
        <v>312</v>
      </c>
      <c r="B221" t="s">
        <v>17</v>
      </c>
      <c r="C221">
        <v>47</v>
      </c>
      <c r="D221">
        <v>1</v>
      </c>
      <c r="E221" t="s">
        <v>17</v>
      </c>
      <c r="F221" t="s">
        <v>123</v>
      </c>
      <c r="G221" t="s">
        <v>6790</v>
      </c>
      <c r="H221">
        <v>38</v>
      </c>
      <c r="I221" t="s">
        <v>23</v>
      </c>
      <c r="J221">
        <v>5</v>
      </c>
      <c r="K221" t="s">
        <v>32</v>
      </c>
      <c r="L221" t="s">
        <v>6794</v>
      </c>
      <c r="M221">
        <v>9</v>
      </c>
      <c r="P221" s="32">
        <v>44411</v>
      </c>
      <c r="Q221" s="1">
        <v>7.6201769823141046</v>
      </c>
      <c r="R221">
        <v>9</v>
      </c>
      <c r="S221" t="str" cm="1">
        <f t="array" ref="S221">_xlfn.IFS(R221=0,"None",R221&lt;3,"Low",R221&lt;6,"Medium",R221&lt;=10,"High")</f>
        <v>High</v>
      </c>
      <c r="T221" t="str" cm="1">
        <f t="array" ref="T221">_xlfn.IFS(M221&lt;=20,"Low",M221&lt;=50,"Medium",M221&lt;=90,"High")</f>
        <v>Low</v>
      </c>
      <c r="U221" s="33">
        <f>Datos_Limpios[[#This Row],[Number of Complaints or Support]]/Datos_Limpios[[#This Row],[Account Length (in months)]]</f>
        <v>0.19148936170212766</v>
      </c>
      <c r="V221" t="str" cm="1">
        <f t="array" ref="V221">_xlfn.IFS(H221&lt;30,"Under 30",H221&lt;66,"Middle Age",H221&gt;=66,"Senior")</f>
        <v>Middle Age</v>
      </c>
      <c r="W221" t="s">
        <v>6824</v>
      </c>
    </row>
    <row r="222" spans="1:23" x14ac:dyDescent="0.3">
      <c r="A222" t="s">
        <v>313</v>
      </c>
      <c r="B222" t="s">
        <v>23</v>
      </c>
      <c r="C222">
        <v>1</v>
      </c>
      <c r="D222">
        <v>2</v>
      </c>
      <c r="E222" t="s">
        <v>23</v>
      </c>
      <c r="F222" t="s">
        <v>128</v>
      </c>
      <c r="G222" t="s">
        <v>19</v>
      </c>
      <c r="H222">
        <v>55</v>
      </c>
      <c r="I222" t="s">
        <v>17</v>
      </c>
      <c r="J222">
        <v>0</v>
      </c>
      <c r="K222" t="s">
        <v>20</v>
      </c>
      <c r="L222" t="s">
        <v>6792</v>
      </c>
      <c r="M222">
        <v>34</v>
      </c>
      <c r="N222" t="s">
        <v>50</v>
      </c>
      <c r="O222" t="s">
        <v>71</v>
      </c>
      <c r="P222" s="32">
        <v>45142</v>
      </c>
      <c r="Q222" s="1">
        <v>33.760360891877269</v>
      </c>
      <c r="R222">
        <v>0</v>
      </c>
      <c r="S222" t="str" cm="1">
        <f t="array" ref="S222">_xlfn.IFS(R222=0,"None",R222&lt;3,"Low",R222&lt;6,"Medium",R222&lt;=10,"High")</f>
        <v>None</v>
      </c>
      <c r="T222" t="str" cm="1">
        <f t="array" ref="T222">_xlfn.IFS(M222&lt;=20,"Low",M222&lt;=50,"Medium",M222&lt;=90,"High")</f>
        <v>Medium</v>
      </c>
      <c r="U222" s="33">
        <f>Datos_Limpios[[#This Row],[Number of Complaints or Support]]/Datos_Limpios[[#This Row],[Account Length (in months)]]</f>
        <v>0</v>
      </c>
      <c r="V222" t="str" cm="1">
        <f t="array" ref="V222">_xlfn.IFS(H222&lt;30,"Under 30",H222&lt;66,"Middle Age",H222&gt;=66,"Senior")</f>
        <v>Middle Age</v>
      </c>
      <c r="W222" t="s">
        <v>6826</v>
      </c>
    </row>
    <row r="223" spans="1:23" x14ac:dyDescent="0.3">
      <c r="A223" t="s">
        <v>314</v>
      </c>
      <c r="B223" t="s">
        <v>17</v>
      </c>
      <c r="C223">
        <v>13</v>
      </c>
      <c r="D223">
        <v>0</v>
      </c>
      <c r="E223" t="s">
        <v>17</v>
      </c>
      <c r="F223" t="s">
        <v>52</v>
      </c>
      <c r="G223" t="s">
        <v>6790</v>
      </c>
      <c r="H223">
        <v>33</v>
      </c>
      <c r="I223" t="s">
        <v>17</v>
      </c>
      <c r="J223">
        <v>0</v>
      </c>
      <c r="K223" t="s">
        <v>24</v>
      </c>
      <c r="L223" t="s">
        <v>6792</v>
      </c>
      <c r="M223">
        <v>9</v>
      </c>
      <c r="P223" s="32">
        <v>44698</v>
      </c>
      <c r="Q223" s="1">
        <v>7.8347882997479346</v>
      </c>
      <c r="R223">
        <v>8</v>
      </c>
      <c r="S223" t="str" cm="1">
        <f t="array" ref="S223">_xlfn.IFS(R223=0,"None",R223&lt;3,"Low",R223&lt;6,"Medium",R223&lt;=10,"High")</f>
        <v>High</v>
      </c>
      <c r="T223" t="str" cm="1">
        <f t="array" ref="T223">_xlfn.IFS(M223&lt;=20,"Low",M223&lt;=50,"Medium",M223&lt;=90,"High")</f>
        <v>Low</v>
      </c>
      <c r="U223" s="33">
        <f>Datos_Limpios[[#This Row],[Number of Complaints or Support]]/Datos_Limpios[[#This Row],[Account Length (in months)]]</f>
        <v>0.61538461538461542</v>
      </c>
      <c r="V223" t="str" cm="1">
        <f t="array" ref="V223">_xlfn.IFS(H223&lt;30,"Under 30",H223&lt;66,"Middle Age",H223&gt;=66,"Senior")</f>
        <v>Middle Age</v>
      </c>
      <c r="W223" t="s">
        <v>6824</v>
      </c>
    </row>
    <row r="224" spans="1:23" x14ac:dyDescent="0.3">
      <c r="A224" t="s">
        <v>315</v>
      </c>
      <c r="B224" t="s">
        <v>17</v>
      </c>
      <c r="C224">
        <v>52</v>
      </c>
      <c r="D224">
        <v>0</v>
      </c>
      <c r="E224" t="s">
        <v>17</v>
      </c>
      <c r="F224" t="s">
        <v>94</v>
      </c>
      <c r="G224" t="s">
        <v>6790</v>
      </c>
      <c r="H224">
        <v>24</v>
      </c>
      <c r="I224" t="s">
        <v>17</v>
      </c>
      <c r="J224">
        <v>0</v>
      </c>
      <c r="K224" t="s">
        <v>32</v>
      </c>
      <c r="L224" t="s">
        <v>6791</v>
      </c>
      <c r="M224">
        <v>10</v>
      </c>
      <c r="P224" s="32">
        <v>44807</v>
      </c>
      <c r="Q224" s="1">
        <v>10.73822382027185</v>
      </c>
      <c r="R224">
        <v>1</v>
      </c>
      <c r="S224" t="str" cm="1">
        <f t="array" ref="S224">_xlfn.IFS(R224=0,"None",R224&lt;3,"Low",R224&lt;6,"Medium",R224&lt;=10,"High")</f>
        <v>Low</v>
      </c>
      <c r="T224" t="str" cm="1">
        <f t="array" ref="T224">_xlfn.IFS(M224&lt;=20,"Low",M224&lt;=50,"Medium",M224&lt;=90,"High")</f>
        <v>Low</v>
      </c>
      <c r="U224" s="33">
        <f>Datos_Limpios[[#This Row],[Number of Complaints or Support]]/Datos_Limpios[[#This Row],[Account Length (in months)]]</f>
        <v>1.9230769230769232E-2</v>
      </c>
      <c r="V224" t="str" cm="1">
        <f t="array" ref="V224">_xlfn.IFS(H224&lt;30,"Under 30",H224&lt;66,"Middle Age",H224&gt;=66,"Senior")</f>
        <v>Under 30</v>
      </c>
      <c r="W224" t="s">
        <v>6823</v>
      </c>
    </row>
    <row r="225" spans="1:23" x14ac:dyDescent="0.3">
      <c r="A225" t="s">
        <v>316</v>
      </c>
      <c r="B225" t="s">
        <v>17</v>
      </c>
      <c r="C225">
        <v>3</v>
      </c>
      <c r="D225">
        <v>0</v>
      </c>
      <c r="E225" t="s">
        <v>23</v>
      </c>
      <c r="F225" t="s">
        <v>156</v>
      </c>
      <c r="G225" t="s">
        <v>6790</v>
      </c>
      <c r="H225">
        <v>21</v>
      </c>
      <c r="I225" t="s">
        <v>17</v>
      </c>
      <c r="J225">
        <v>0</v>
      </c>
      <c r="K225" t="s">
        <v>20</v>
      </c>
      <c r="L225" t="s">
        <v>6792</v>
      </c>
      <c r="M225">
        <v>17</v>
      </c>
      <c r="P225" s="32">
        <v>44639</v>
      </c>
      <c r="Q225" s="1">
        <v>17.40562881042532</v>
      </c>
      <c r="R225">
        <v>7</v>
      </c>
      <c r="S225" t="str" cm="1">
        <f t="array" ref="S225">_xlfn.IFS(R225=0,"None",R225&lt;3,"Low",R225&lt;6,"Medium",R225&lt;=10,"High")</f>
        <v>High</v>
      </c>
      <c r="T225" t="str" cm="1">
        <f t="array" ref="T225">_xlfn.IFS(M225&lt;=20,"Low",M225&lt;=50,"Medium",M225&lt;=90,"High")</f>
        <v>Low</v>
      </c>
      <c r="U225" s="33">
        <f>Datos_Limpios[[#This Row],[Number of Complaints or Support]]/Datos_Limpios[[#This Row],[Account Length (in months)]]</f>
        <v>2.3333333333333335</v>
      </c>
      <c r="V225" t="str" cm="1">
        <f t="array" ref="V225">_xlfn.IFS(H225&lt;30,"Under 30",H225&lt;66,"Middle Age",H225&gt;=66,"Senior")</f>
        <v>Under 30</v>
      </c>
      <c r="W225" t="s">
        <v>6825</v>
      </c>
    </row>
    <row r="226" spans="1:23" x14ac:dyDescent="0.3">
      <c r="A226" t="s">
        <v>317</v>
      </c>
      <c r="B226" t="s">
        <v>17</v>
      </c>
      <c r="C226">
        <v>62</v>
      </c>
      <c r="D226">
        <v>2</v>
      </c>
      <c r="E226" t="s">
        <v>23</v>
      </c>
      <c r="F226" t="s">
        <v>112</v>
      </c>
      <c r="G226" t="s">
        <v>6790</v>
      </c>
      <c r="H226">
        <v>61</v>
      </c>
      <c r="I226" t="s">
        <v>23</v>
      </c>
      <c r="J226">
        <v>6</v>
      </c>
      <c r="K226" t="s">
        <v>24</v>
      </c>
      <c r="L226" t="s">
        <v>6791</v>
      </c>
      <c r="M226">
        <v>38</v>
      </c>
      <c r="P226" s="32">
        <v>43909</v>
      </c>
      <c r="Q226" s="1">
        <v>30.442018370838738</v>
      </c>
      <c r="R226">
        <v>5</v>
      </c>
      <c r="S226" t="str" cm="1">
        <f t="array" ref="S226">_xlfn.IFS(R226=0,"None",R226&lt;3,"Low",R226&lt;6,"Medium",R226&lt;=10,"High")</f>
        <v>Medium</v>
      </c>
      <c r="T226" t="str" cm="1">
        <f t="array" ref="T226">_xlfn.IFS(M226&lt;=20,"Low",M226&lt;=50,"Medium",M226&lt;=90,"High")</f>
        <v>Medium</v>
      </c>
      <c r="U226" s="33">
        <f>Datos_Limpios[[#This Row],[Number of Complaints or Support]]/Datos_Limpios[[#This Row],[Account Length (in months)]]</f>
        <v>8.0645161290322578E-2</v>
      </c>
      <c r="V226" t="str" cm="1">
        <f t="array" ref="V226">_xlfn.IFS(H226&lt;30,"Under 30",H226&lt;66,"Middle Age",H226&gt;=66,"Senior")</f>
        <v>Middle Age</v>
      </c>
      <c r="W226" t="s">
        <v>6823</v>
      </c>
    </row>
    <row r="227" spans="1:23" x14ac:dyDescent="0.3">
      <c r="A227" t="s">
        <v>318</v>
      </c>
      <c r="B227" t="s">
        <v>17</v>
      </c>
      <c r="C227">
        <v>54</v>
      </c>
      <c r="D227">
        <v>0</v>
      </c>
      <c r="E227" t="s">
        <v>17</v>
      </c>
      <c r="F227" t="s">
        <v>18</v>
      </c>
      <c r="G227" t="s">
        <v>6790</v>
      </c>
      <c r="H227">
        <v>57</v>
      </c>
      <c r="I227" t="s">
        <v>23</v>
      </c>
      <c r="J227">
        <v>6</v>
      </c>
      <c r="K227" t="s">
        <v>20</v>
      </c>
      <c r="L227" t="s">
        <v>6792</v>
      </c>
      <c r="M227">
        <v>30</v>
      </c>
      <c r="P227" s="32">
        <v>44412</v>
      </c>
      <c r="Q227" s="1">
        <v>26.891993229849309</v>
      </c>
      <c r="R227">
        <v>1</v>
      </c>
      <c r="S227" t="str" cm="1">
        <f t="array" ref="S227">_xlfn.IFS(R227=0,"None",R227&lt;3,"Low",R227&lt;6,"Medium",R227&lt;=10,"High")</f>
        <v>Low</v>
      </c>
      <c r="T227" t="str" cm="1">
        <f t="array" ref="T227">_xlfn.IFS(M227&lt;=20,"Low",M227&lt;=50,"Medium",M227&lt;=90,"High")</f>
        <v>Medium</v>
      </c>
      <c r="U227" s="33">
        <f>Datos_Limpios[[#This Row],[Number of Complaints or Support]]/Datos_Limpios[[#This Row],[Account Length (in months)]]</f>
        <v>1.8518518518518517E-2</v>
      </c>
      <c r="V227" t="str" cm="1">
        <f t="array" ref="V227">_xlfn.IFS(H227&lt;30,"Under 30",H227&lt;66,"Middle Age",H227&gt;=66,"Senior")</f>
        <v>Middle Age</v>
      </c>
      <c r="W227" t="s">
        <v>6823</v>
      </c>
    </row>
    <row r="228" spans="1:23" x14ac:dyDescent="0.3">
      <c r="A228" t="s">
        <v>319</v>
      </c>
      <c r="B228" t="s">
        <v>17</v>
      </c>
      <c r="C228">
        <v>49</v>
      </c>
      <c r="D228">
        <v>0</v>
      </c>
      <c r="E228" t="s">
        <v>23</v>
      </c>
      <c r="F228" t="s">
        <v>112</v>
      </c>
      <c r="G228" t="s">
        <v>19</v>
      </c>
      <c r="H228">
        <v>47</v>
      </c>
      <c r="I228" t="s">
        <v>23</v>
      </c>
      <c r="J228">
        <v>3</v>
      </c>
      <c r="K228" t="s">
        <v>32</v>
      </c>
      <c r="L228" t="s">
        <v>6792</v>
      </c>
      <c r="M228">
        <v>22</v>
      </c>
      <c r="P228" s="32">
        <v>44258</v>
      </c>
      <c r="Q228" s="1">
        <v>26.145862134378302</v>
      </c>
      <c r="R228">
        <v>1</v>
      </c>
      <c r="S228" t="str" cm="1">
        <f t="array" ref="S228">_xlfn.IFS(R228=0,"None",R228&lt;3,"Low",R228&lt;6,"Medium",R228&lt;=10,"High")</f>
        <v>Low</v>
      </c>
      <c r="T228" t="str" cm="1">
        <f t="array" ref="T228">_xlfn.IFS(M228&lt;=20,"Low",M228&lt;=50,"Medium",M228&lt;=90,"High")</f>
        <v>Medium</v>
      </c>
      <c r="U228" s="33">
        <f>Datos_Limpios[[#This Row],[Number of Complaints or Support]]/Datos_Limpios[[#This Row],[Account Length (in months)]]</f>
        <v>2.0408163265306121E-2</v>
      </c>
      <c r="V228" t="str" cm="1">
        <f t="array" ref="V228">_xlfn.IFS(H228&lt;30,"Under 30",H228&lt;66,"Middle Age",H228&gt;=66,"Senior")</f>
        <v>Middle Age</v>
      </c>
      <c r="W228" t="s">
        <v>6823</v>
      </c>
    </row>
    <row r="229" spans="1:23" x14ac:dyDescent="0.3">
      <c r="A229" t="s">
        <v>320</v>
      </c>
      <c r="B229" t="s">
        <v>17</v>
      </c>
      <c r="C229">
        <v>26</v>
      </c>
      <c r="D229">
        <v>1</v>
      </c>
      <c r="E229" t="s">
        <v>17</v>
      </c>
      <c r="F229" t="s">
        <v>36</v>
      </c>
      <c r="G229" t="s">
        <v>19</v>
      </c>
      <c r="H229">
        <v>54</v>
      </c>
      <c r="I229" t="s">
        <v>17</v>
      </c>
      <c r="J229">
        <v>0</v>
      </c>
      <c r="K229" t="s">
        <v>24</v>
      </c>
      <c r="L229" t="s">
        <v>6791</v>
      </c>
      <c r="M229">
        <v>14</v>
      </c>
      <c r="P229" s="32">
        <v>44469</v>
      </c>
      <c r="Q229" s="1">
        <v>15.1265381706492</v>
      </c>
      <c r="R229">
        <v>10</v>
      </c>
      <c r="S229" t="str" cm="1">
        <f t="array" ref="S229">_xlfn.IFS(R229=0,"None",R229&lt;3,"Low",R229&lt;6,"Medium",R229&lt;=10,"High")</f>
        <v>High</v>
      </c>
      <c r="T229" t="str" cm="1">
        <f t="array" ref="T229">_xlfn.IFS(M229&lt;=20,"Low",M229&lt;=50,"Medium",M229&lt;=90,"High")</f>
        <v>Low</v>
      </c>
      <c r="U229" s="33">
        <f>Datos_Limpios[[#This Row],[Number of Complaints or Support]]/Datos_Limpios[[#This Row],[Account Length (in months)]]</f>
        <v>0.38461538461538464</v>
      </c>
      <c r="V229" t="str" cm="1">
        <f t="array" ref="V229">_xlfn.IFS(H229&lt;30,"Under 30",H229&lt;66,"Middle Age",H229&gt;=66,"Senior")</f>
        <v>Middle Age</v>
      </c>
      <c r="W229" t="s">
        <v>6824</v>
      </c>
    </row>
    <row r="230" spans="1:23" x14ac:dyDescent="0.3">
      <c r="A230" t="s">
        <v>321</v>
      </c>
      <c r="B230" t="s">
        <v>17</v>
      </c>
      <c r="C230">
        <v>13</v>
      </c>
      <c r="D230">
        <v>2</v>
      </c>
      <c r="E230" t="s">
        <v>23</v>
      </c>
      <c r="F230" t="s">
        <v>121</v>
      </c>
      <c r="G230" t="s">
        <v>6790</v>
      </c>
      <c r="H230">
        <v>84</v>
      </c>
      <c r="I230" t="s">
        <v>17</v>
      </c>
      <c r="J230">
        <v>0</v>
      </c>
      <c r="K230" t="s">
        <v>32</v>
      </c>
      <c r="L230" t="s">
        <v>6791</v>
      </c>
      <c r="M230">
        <v>13</v>
      </c>
      <c r="P230" s="32">
        <v>44447</v>
      </c>
      <c r="Q230" s="1">
        <v>14.010595827278729</v>
      </c>
      <c r="R230">
        <v>6</v>
      </c>
      <c r="S230" t="str" cm="1">
        <f t="array" ref="S230">_xlfn.IFS(R230=0,"None",R230&lt;3,"Low",R230&lt;6,"Medium",R230&lt;=10,"High")</f>
        <v>High</v>
      </c>
      <c r="T230" t="str" cm="1">
        <f t="array" ref="T230">_xlfn.IFS(M230&lt;=20,"Low",M230&lt;=50,"Medium",M230&lt;=90,"High")</f>
        <v>Low</v>
      </c>
      <c r="U230" s="33">
        <f>Datos_Limpios[[#This Row],[Number of Complaints or Support]]/Datos_Limpios[[#This Row],[Account Length (in months)]]</f>
        <v>0.46153846153846156</v>
      </c>
      <c r="V230" t="str" cm="1">
        <f t="array" ref="V230">_xlfn.IFS(H230&lt;30,"Under 30",H230&lt;66,"Middle Age",H230&gt;=66,"Senior")</f>
        <v>Senior</v>
      </c>
      <c r="W230" t="s">
        <v>6826</v>
      </c>
    </row>
    <row r="231" spans="1:23" x14ac:dyDescent="0.3">
      <c r="A231" t="s">
        <v>322</v>
      </c>
      <c r="B231" t="s">
        <v>17</v>
      </c>
      <c r="C231">
        <v>76</v>
      </c>
      <c r="D231">
        <v>0</v>
      </c>
      <c r="E231" t="s">
        <v>17</v>
      </c>
      <c r="F231" t="s">
        <v>202</v>
      </c>
      <c r="G231" t="s">
        <v>6790</v>
      </c>
      <c r="H231">
        <v>67</v>
      </c>
      <c r="I231" t="s">
        <v>17</v>
      </c>
      <c r="J231">
        <v>0</v>
      </c>
      <c r="K231" t="s">
        <v>32</v>
      </c>
      <c r="L231" t="s">
        <v>6792</v>
      </c>
      <c r="M231">
        <v>9</v>
      </c>
      <c r="P231" s="32">
        <v>45022</v>
      </c>
      <c r="Q231" s="1">
        <v>10.40657941689089</v>
      </c>
      <c r="R231">
        <v>6</v>
      </c>
      <c r="S231" t="str" cm="1">
        <f t="array" ref="S231">_xlfn.IFS(R231=0,"None",R231&lt;3,"Low",R231&lt;6,"Medium",R231&lt;=10,"High")</f>
        <v>High</v>
      </c>
      <c r="T231" t="str" cm="1">
        <f t="array" ref="T231">_xlfn.IFS(M231&lt;=20,"Low",M231&lt;=50,"Medium",M231&lt;=90,"High")</f>
        <v>Low</v>
      </c>
      <c r="U231" s="33">
        <f>Datos_Limpios[[#This Row],[Number of Complaints or Support]]/Datos_Limpios[[#This Row],[Account Length (in months)]]</f>
        <v>7.8947368421052627E-2</v>
      </c>
      <c r="V231" t="str" cm="1">
        <f t="array" ref="V231">_xlfn.IFS(H231&lt;30,"Under 30",H231&lt;66,"Middle Age",H231&gt;=66,"Senior")</f>
        <v>Senior</v>
      </c>
      <c r="W231" t="s">
        <v>6825</v>
      </c>
    </row>
    <row r="232" spans="1:23" x14ac:dyDescent="0.3">
      <c r="A232" t="s">
        <v>323</v>
      </c>
      <c r="B232" t="s">
        <v>17</v>
      </c>
      <c r="C232">
        <v>51</v>
      </c>
      <c r="D232">
        <v>0</v>
      </c>
      <c r="E232" t="s">
        <v>23</v>
      </c>
      <c r="F232" t="s">
        <v>148</v>
      </c>
      <c r="G232" t="s">
        <v>19</v>
      </c>
      <c r="H232">
        <v>63</v>
      </c>
      <c r="I232" t="s">
        <v>17</v>
      </c>
      <c r="J232">
        <v>0</v>
      </c>
      <c r="K232" t="s">
        <v>24</v>
      </c>
      <c r="L232" t="s">
        <v>6791</v>
      </c>
      <c r="M232">
        <v>53</v>
      </c>
      <c r="P232" s="32">
        <v>44063</v>
      </c>
      <c r="Q232" s="1">
        <v>57.261048998539202</v>
      </c>
      <c r="R232">
        <v>4</v>
      </c>
      <c r="S232" t="str" cm="1">
        <f t="array" ref="S232">_xlfn.IFS(R232=0,"None",R232&lt;3,"Low",R232&lt;6,"Medium",R232&lt;=10,"High")</f>
        <v>Medium</v>
      </c>
      <c r="T232" t="str" cm="1">
        <f t="array" ref="T232">_xlfn.IFS(M232&lt;=20,"Low",M232&lt;=50,"Medium",M232&lt;=90,"High")</f>
        <v>High</v>
      </c>
      <c r="U232" s="33">
        <f>Datos_Limpios[[#This Row],[Number of Complaints or Support]]/Datos_Limpios[[#This Row],[Account Length (in months)]]</f>
        <v>7.8431372549019607E-2</v>
      </c>
      <c r="V232" t="str" cm="1">
        <f t="array" ref="V232">_xlfn.IFS(H232&lt;30,"Under 30",H232&lt;66,"Middle Age",H232&gt;=66,"Senior")</f>
        <v>Middle Age</v>
      </c>
      <c r="W232" t="s">
        <v>6824</v>
      </c>
    </row>
    <row r="233" spans="1:23" x14ac:dyDescent="0.3">
      <c r="A233" t="s">
        <v>324</v>
      </c>
      <c r="B233" t="s">
        <v>17</v>
      </c>
      <c r="C233">
        <v>56</v>
      </c>
      <c r="D233">
        <v>0</v>
      </c>
      <c r="E233" t="s">
        <v>23</v>
      </c>
      <c r="F233" t="s">
        <v>49</v>
      </c>
      <c r="G233" t="s">
        <v>6790</v>
      </c>
      <c r="H233">
        <v>68</v>
      </c>
      <c r="I233" t="s">
        <v>23</v>
      </c>
      <c r="J233">
        <v>3</v>
      </c>
      <c r="K233" t="s">
        <v>24</v>
      </c>
      <c r="L233" t="s">
        <v>6791</v>
      </c>
      <c r="M233">
        <v>37</v>
      </c>
      <c r="P233" s="32">
        <v>44400</v>
      </c>
      <c r="Q233" s="1">
        <v>41.366521085151398</v>
      </c>
      <c r="R233">
        <v>8</v>
      </c>
      <c r="S233" t="str" cm="1">
        <f t="array" ref="S233">_xlfn.IFS(R233=0,"None",R233&lt;3,"Low",R233&lt;6,"Medium",R233&lt;=10,"High")</f>
        <v>High</v>
      </c>
      <c r="T233" t="str" cm="1">
        <f t="array" ref="T233">_xlfn.IFS(M233&lt;=20,"Low",M233&lt;=50,"Medium",M233&lt;=90,"High")</f>
        <v>Medium</v>
      </c>
      <c r="U233" s="33">
        <f>Datos_Limpios[[#This Row],[Number of Complaints or Support]]/Datos_Limpios[[#This Row],[Account Length (in months)]]</f>
        <v>0.14285714285714285</v>
      </c>
      <c r="V233" t="str" cm="1">
        <f t="array" ref="V233">_xlfn.IFS(H233&lt;30,"Under 30",H233&lt;66,"Middle Age",H233&gt;=66,"Senior")</f>
        <v>Senior</v>
      </c>
      <c r="W233" t="s">
        <v>6825</v>
      </c>
    </row>
    <row r="234" spans="1:23" x14ac:dyDescent="0.3">
      <c r="A234" t="s">
        <v>325</v>
      </c>
      <c r="B234" t="s">
        <v>17</v>
      </c>
      <c r="C234">
        <v>4</v>
      </c>
      <c r="D234">
        <v>0</v>
      </c>
      <c r="E234" t="s">
        <v>17</v>
      </c>
      <c r="F234" t="s">
        <v>36</v>
      </c>
      <c r="G234" t="s">
        <v>6790</v>
      </c>
      <c r="H234">
        <v>44</v>
      </c>
      <c r="I234" t="s">
        <v>23</v>
      </c>
      <c r="J234">
        <v>4</v>
      </c>
      <c r="K234" t="s">
        <v>20</v>
      </c>
      <c r="L234" t="s">
        <v>6791</v>
      </c>
      <c r="M234">
        <v>10</v>
      </c>
      <c r="P234" s="32">
        <v>44723</v>
      </c>
      <c r="Q234" s="1">
        <v>10.786129429206239</v>
      </c>
      <c r="R234">
        <v>5</v>
      </c>
      <c r="S234" t="str" cm="1">
        <f t="array" ref="S234">_xlfn.IFS(R234=0,"None",R234&lt;3,"Low",R234&lt;6,"Medium",R234&lt;=10,"High")</f>
        <v>Medium</v>
      </c>
      <c r="T234" t="str" cm="1">
        <f t="array" ref="T234">_xlfn.IFS(M234&lt;=20,"Low",M234&lt;=50,"Medium",M234&lt;=90,"High")</f>
        <v>Low</v>
      </c>
      <c r="U234" s="33">
        <f>Datos_Limpios[[#This Row],[Number of Complaints or Support]]/Datos_Limpios[[#This Row],[Account Length (in months)]]</f>
        <v>1.25</v>
      </c>
      <c r="V234" t="str" cm="1">
        <f t="array" ref="V234">_xlfn.IFS(H234&lt;30,"Under 30",H234&lt;66,"Middle Age",H234&gt;=66,"Senior")</f>
        <v>Middle Age</v>
      </c>
      <c r="W234" t="s">
        <v>6824</v>
      </c>
    </row>
    <row r="235" spans="1:23" x14ac:dyDescent="0.3">
      <c r="A235" t="s">
        <v>326</v>
      </c>
      <c r="B235" t="s">
        <v>17</v>
      </c>
      <c r="C235">
        <v>62</v>
      </c>
      <c r="D235">
        <v>1</v>
      </c>
      <c r="E235" t="s">
        <v>23</v>
      </c>
      <c r="F235" t="s">
        <v>192</v>
      </c>
      <c r="G235" t="s">
        <v>19</v>
      </c>
      <c r="H235">
        <v>25</v>
      </c>
      <c r="I235" t="s">
        <v>17</v>
      </c>
      <c r="J235">
        <v>0</v>
      </c>
      <c r="K235" t="s">
        <v>24</v>
      </c>
      <c r="L235" t="s">
        <v>6792</v>
      </c>
      <c r="M235">
        <v>76</v>
      </c>
      <c r="P235" s="32">
        <v>44415</v>
      </c>
      <c r="Q235" s="1">
        <v>75.100574587018755</v>
      </c>
      <c r="R235">
        <v>6</v>
      </c>
      <c r="S235" t="str" cm="1">
        <f t="array" ref="S235">_xlfn.IFS(R235=0,"None",R235&lt;3,"Low",R235&lt;6,"Medium",R235&lt;=10,"High")</f>
        <v>High</v>
      </c>
      <c r="T235" t="str" cm="1">
        <f t="array" ref="T235">_xlfn.IFS(M235&lt;=20,"Low",M235&lt;=50,"Medium",M235&lt;=90,"High")</f>
        <v>High</v>
      </c>
      <c r="U235" s="33">
        <f>Datos_Limpios[[#This Row],[Number of Complaints or Support]]/Datos_Limpios[[#This Row],[Account Length (in months)]]</f>
        <v>9.6774193548387094E-2</v>
      </c>
      <c r="V235" t="str" cm="1">
        <f t="array" ref="V235">_xlfn.IFS(H235&lt;30,"Under 30",H235&lt;66,"Middle Age",H235&gt;=66,"Senior")</f>
        <v>Under 30</v>
      </c>
      <c r="W235" t="s">
        <v>6824</v>
      </c>
    </row>
    <row r="236" spans="1:23" x14ac:dyDescent="0.3">
      <c r="A236" t="s">
        <v>327</v>
      </c>
      <c r="B236" t="s">
        <v>17</v>
      </c>
      <c r="C236">
        <v>31</v>
      </c>
      <c r="D236">
        <v>2</v>
      </c>
      <c r="E236" t="s">
        <v>23</v>
      </c>
      <c r="F236" t="s">
        <v>107</v>
      </c>
      <c r="G236" t="s">
        <v>19</v>
      </c>
      <c r="H236">
        <v>77</v>
      </c>
      <c r="I236" t="s">
        <v>17</v>
      </c>
      <c r="J236">
        <v>0</v>
      </c>
      <c r="K236" t="s">
        <v>32</v>
      </c>
      <c r="L236" t="s">
        <v>6792</v>
      </c>
      <c r="M236">
        <v>28</v>
      </c>
      <c r="P236" s="32">
        <v>45036</v>
      </c>
      <c r="Q236" s="1">
        <v>29.490977330441481</v>
      </c>
      <c r="R236">
        <v>5</v>
      </c>
      <c r="S236" t="str" cm="1">
        <f t="array" ref="S236">_xlfn.IFS(R236=0,"None",R236&lt;3,"Low",R236&lt;6,"Medium",R236&lt;=10,"High")</f>
        <v>Medium</v>
      </c>
      <c r="T236" t="str" cm="1">
        <f t="array" ref="T236">_xlfn.IFS(M236&lt;=20,"Low",M236&lt;=50,"Medium",M236&lt;=90,"High")</f>
        <v>Medium</v>
      </c>
      <c r="U236" s="33">
        <f>Datos_Limpios[[#This Row],[Number of Complaints or Support]]/Datos_Limpios[[#This Row],[Account Length (in months)]]</f>
        <v>0.16129032258064516</v>
      </c>
      <c r="V236" t="str" cm="1">
        <f t="array" ref="V236">_xlfn.IFS(H236&lt;30,"Under 30",H236&lt;66,"Middle Age",H236&gt;=66,"Senior")</f>
        <v>Senior</v>
      </c>
      <c r="W236" t="s">
        <v>6825</v>
      </c>
    </row>
    <row r="237" spans="1:23" x14ac:dyDescent="0.3">
      <c r="A237" t="s">
        <v>328</v>
      </c>
      <c r="B237" t="s">
        <v>17</v>
      </c>
      <c r="C237">
        <v>71</v>
      </c>
      <c r="D237">
        <v>0</v>
      </c>
      <c r="E237" t="s">
        <v>23</v>
      </c>
      <c r="F237" t="s">
        <v>22</v>
      </c>
      <c r="G237" t="s">
        <v>19</v>
      </c>
      <c r="H237">
        <v>72</v>
      </c>
      <c r="I237" t="s">
        <v>17</v>
      </c>
      <c r="J237">
        <v>0</v>
      </c>
      <c r="K237" t="s">
        <v>32</v>
      </c>
      <c r="L237" t="s">
        <v>6792</v>
      </c>
      <c r="M237">
        <v>44</v>
      </c>
      <c r="P237" s="32">
        <v>44385</v>
      </c>
      <c r="Q237" s="1">
        <v>44.521601431014133</v>
      </c>
      <c r="R237">
        <v>5</v>
      </c>
      <c r="S237" t="str" cm="1">
        <f t="array" ref="S237">_xlfn.IFS(R237=0,"None",R237&lt;3,"Low",R237&lt;6,"Medium",R237&lt;=10,"High")</f>
        <v>Medium</v>
      </c>
      <c r="T237" t="str" cm="1">
        <f t="array" ref="T237">_xlfn.IFS(M237&lt;=20,"Low",M237&lt;=50,"Medium",M237&lt;=90,"High")</f>
        <v>Medium</v>
      </c>
      <c r="U237" s="33">
        <f>Datos_Limpios[[#This Row],[Number of Complaints or Support]]/Datos_Limpios[[#This Row],[Account Length (in months)]]</f>
        <v>7.0422535211267609E-2</v>
      </c>
      <c r="V237" t="str" cm="1">
        <f t="array" ref="V237">_xlfn.IFS(H237&lt;30,"Under 30",H237&lt;66,"Middle Age",H237&gt;=66,"Senior")</f>
        <v>Senior</v>
      </c>
      <c r="W237" t="s">
        <v>6823</v>
      </c>
    </row>
    <row r="238" spans="1:23" x14ac:dyDescent="0.3">
      <c r="A238" t="s">
        <v>329</v>
      </c>
      <c r="B238" t="s">
        <v>17</v>
      </c>
      <c r="C238">
        <v>60</v>
      </c>
      <c r="D238">
        <v>2</v>
      </c>
      <c r="E238" t="s">
        <v>17</v>
      </c>
      <c r="F238" t="s">
        <v>245</v>
      </c>
      <c r="G238" t="s">
        <v>6790</v>
      </c>
      <c r="H238">
        <v>84</v>
      </c>
      <c r="I238" t="s">
        <v>17</v>
      </c>
      <c r="J238">
        <v>0</v>
      </c>
      <c r="K238" t="s">
        <v>32</v>
      </c>
      <c r="L238" t="s">
        <v>6792</v>
      </c>
      <c r="M238">
        <v>12</v>
      </c>
      <c r="P238" s="32">
        <v>44509</v>
      </c>
      <c r="Q238" s="1">
        <v>10.563240926621249</v>
      </c>
      <c r="R238">
        <v>0</v>
      </c>
      <c r="S238" t="str" cm="1">
        <f t="array" ref="S238">_xlfn.IFS(R238=0,"None",R238&lt;3,"Low",R238&lt;6,"Medium",R238&lt;=10,"High")</f>
        <v>None</v>
      </c>
      <c r="T238" t="str" cm="1">
        <f t="array" ref="T238">_xlfn.IFS(M238&lt;=20,"Low",M238&lt;=50,"Medium",M238&lt;=90,"High")</f>
        <v>Low</v>
      </c>
      <c r="U238" s="33">
        <f>Datos_Limpios[[#This Row],[Number of Complaints or Support]]/Datos_Limpios[[#This Row],[Account Length (in months)]]</f>
        <v>0</v>
      </c>
      <c r="V238" t="str" cm="1">
        <f t="array" ref="V238">_xlfn.IFS(H238&lt;30,"Under 30",H238&lt;66,"Middle Age",H238&gt;=66,"Senior")</f>
        <v>Senior</v>
      </c>
      <c r="W238" t="s">
        <v>6823</v>
      </c>
    </row>
    <row r="239" spans="1:23" x14ac:dyDescent="0.3">
      <c r="A239" t="s">
        <v>330</v>
      </c>
      <c r="B239" t="s">
        <v>17</v>
      </c>
      <c r="C239">
        <v>64</v>
      </c>
      <c r="D239">
        <v>0</v>
      </c>
      <c r="E239" t="s">
        <v>23</v>
      </c>
      <c r="F239" t="s">
        <v>52</v>
      </c>
      <c r="G239" t="s">
        <v>6790</v>
      </c>
      <c r="H239">
        <v>73</v>
      </c>
      <c r="I239" t="s">
        <v>17</v>
      </c>
      <c r="J239">
        <v>0</v>
      </c>
      <c r="K239" t="s">
        <v>24</v>
      </c>
      <c r="L239" t="s">
        <v>6792</v>
      </c>
      <c r="M239">
        <v>24</v>
      </c>
      <c r="P239" s="32">
        <v>44066</v>
      </c>
      <c r="Q239" s="1">
        <v>20.400912280560259</v>
      </c>
      <c r="R239">
        <v>4</v>
      </c>
      <c r="S239" t="str" cm="1">
        <f t="array" ref="S239">_xlfn.IFS(R239=0,"None",R239&lt;3,"Low",R239&lt;6,"Medium",R239&lt;=10,"High")</f>
        <v>Medium</v>
      </c>
      <c r="T239" t="str" cm="1">
        <f t="array" ref="T239">_xlfn.IFS(M239&lt;=20,"Low",M239&lt;=50,"Medium",M239&lt;=90,"High")</f>
        <v>Medium</v>
      </c>
      <c r="U239" s="33">
        <f>Datos_Limpios[[#This Row],[Number of Complaints or Support]]/Datos_Limpios[[#This Row],[Account Length (in months)]]</f>
        <v>6.25E-2</v>
      </c>
      <c r="V239" t="str" cm="1">
        <f t="array" ref="V239">_xlfn.IFS(H239&lt;30,"Under 30",H239&lt;66,"Middle Age",H239&gt;=66,"Senior")</f>
        <v>Senior</v>
      </c>
      <c r="W239" t="s">
        <v>6824</v>
      </c>
    </row>
    <row r="240" spans="1:23" x14ac:dyDescent="0.3">
      <c r="A240" t="s">
        <v>331</v>
      </c>
      <c r="B240" t="s">
        <v>23</v>
      </c>
      <c r="C240">
        <v>63</v>
      </c>
      <c r="D240">
        <v>3</v>
      </c>
      <c r="E240" t="s">
        <v>23</v>
      </c>
      <c r="F240" t="s">
        <v>103</v>
      </c>
      <c r="G240" t="s">
        <v>19</v>
      </c>
      <c r="H240">
        <v>42</v>
      </c>
      <c r="I240" t="s">
        <v>17</v>
      </c>
      <c r="J240">
        <v>0</v>
      </c>
      <c r="K240" t="s">
        <v>24</v>
      </c>
      <c r="L240" t="s">
        <v>6791</v>
      </c>
      <c r="M240">
        <v>46</v>
      </c>
      <c r="N240" t="s">
        <v>27</v>
      </c>
      <c r="O240" t="s">
        <v>108</v>
      </c>
      <c r="P240" s="32">
        <v>45272</v>
      </c>
      <c r="Q240" s="1">
        <v>39.671984453368431</v>
      </c>
      <c r="R240">
        <v>6</v>
      </c>
      <c r="S240" t="str" cm="1">
        <f t="array" ref="S240">_xlfn.IFS(R240=0,"None",R240&lt;3,"Low",R240&lt;6,"Medium",R240&lt;=10,"High")</f>
        <v>High</v>
      </c>
      <c r="T240" t="str" cm="1">
        <f t="array" ref="T240">_xlfn.IFS(M240&lt;=20,"Low",M240&lt;=50,"Medium",M240&lt;=90,"High")</f>
        <v>Medium</v>
      </c>
      <c r="U240" s="33">
        <f>Datos_Limpios[[#This Row],[Number of Complaints or Support]]/Datos_Limpios[[#This Row],[Account Length (in months)]]</f>
        <v>9.5238095238095233E-2</v>
      </c>
      <c r="V240" t="str" cm="1">
        <f t="array" ref="V240">_xlfn.IFS(H240&lt;30,"Under 30",H240&lt;66,"Middle Age",H240&gt;=66,"Senior")</f>
        <v>Middle Age</v>
      </c>
      <c r="W240" t="s">
        <v>6823</v>
      </c>
    </row>
    <row r="241" spans="1:23" x14ac:dyDescent="0.3">
      <c r="A241" t="s">
        <v>332</v>
      </c>
      <c r="B241" t="s">
        <v>17</v>
      </c>
      <c r="C241">
        <v>29</v>
      </c>
      <c r="D241">
        <v>2</v>
      </c>
      <c r="E241" t="s">
        <v>23</v>
      </c>
      <c r="F241" t="s">
        <v>130</v>
      </c>
      <c r="G241" t="s">
        <v>19</v>
      </c>
      <c r="H241">
        <v>57</v>
      </c>
      <c r="I241" t="s">
        <v>23</v>
      </c>
      <c r="J241">
        <v>2</v>
      </c>
      <c r="K241" t="s">
        <v>24</v>
      </c>
      <c r="L241" t="s">
        <v>6792</v>
      </c>
      <c r="M241">
        <v>44</v>
      </c>
      <c r="P241" s="32">
        <v>45040</v>
      </c>
      <c r="Q241" s="1">
        <v>50.237605243351553</v>
      </c>
      <c r="R241">
        <v>10</v>
      </c>
      <c r="S241" t="str" cm="1">
        <f t="array" ref="S241">_xlfn.IFS(R241=0,"None",R241&lt;3,"Low",R241&lt;6,"Medium",R241&lt;=10,"High")</f>
        <v>High</v>
      </c>
      <c r="T241" t="str" cm="1">
        <f t="array" ref="T241">_xlfn.IFS(M241&lt;=20,"Low",M241&lt;=50,"Medium",M241&lt;=90,"High")</f>
        <v>Medium</v>
      </c>
      <c r="U241" s="33">
        <f>Datos_Limpios[[#This Row],[Number of Complaints or Support]]/Datos_Limpios[[#This Row],[Account Length (in months)]]</f>
        <v>0.34482758620689657</v>
      </c>
      <c r="V241" t="str" cm="1">
        <f t="array" ref="V241">_xlfn.IFS(H241&lt;30,"Under 30",H241&lt;66,"Middle Age",H241&gt;=66,"Senior")</f>
        <v>Middle Age</v>
      </c>
      <c r="W241" t="s">
        <v>6825</v>
      </c>
    </row>
    <row r="242" spans="1:23" x14ac:dyDescent="0.3">
      <c r="A242" t="s">
        <v>333</v>
      </c>
      <c r="B242" t="s">
        <v>17</v>
      </c>
      <c r="C242">
        <v>64</v>
      </c>
      <c r="D242">
        <v>2</v>
      </c>
      <c r="E242" t="s">
        <v>23</v>
      </c>
      <c r="F242" t="s">
        <v>31</v>
      </c>
      <c r="G242" t="s">
        <v>19</v>
      </c>
      <c r="H242">
        <v>25</v>
      </c>
      <c r="I242" t="s">
        <v>17</v>
      </c>
      <c r="J242">
        <v>0</v>
      </c>
      <c r="K242" t="s">
        <v>32</v>
      </c>
      <c r="L242" t="s">
        <v>6794</v>
      </c>
      <c r="M242">
        <v>32</v>
      </c>
      <c r="P242" s="32">
        <v>45055</v>
      </c>
      <c r="Q242" s="1">
        <v>25.804325028161571</v>
      </c>
      <c r="R242">
        <v>8</v>
      </c>
      <c r="S242" t="str" cm="1">
        <f t="array" ref="S242">_xlfn.IFS(R242=0,"None",R242&lt;3,"Low",R242&lt;6,"Medium",R242&lt;=10,"High")</f>
        <v>High</v>
      </c>
      <c r="T242" t="str" cm="1">
        <f t="array" ref="T242">_xlfn.IFS(M242&lt;=20,"Low",M242&lt;=50,"Medium",M242&lt;=90,"High")</f>
        <v>Medium</v>
      </c>
      <c r="U242" s="33">
        <f>Datos_Limpios[[#This Row],[Number of Complaints or Support]]/Datos_Limpios[[#This Row],[Account Length (in months)]]</f>
        <v>0.125</v>
      </c>
      <c r="V242" t="str" cm="1">
        <f t="array" ref="V242">_xlfn.IFS(H242&lt;30,"Under 30",H242&lt;66,"Middle Age",H242&gt;=66,"Senior")</f>
        <v>Under 30</v>
      </c>
      <c r="W242" t="s">
        <v>6826</v>
      </c>
    </row>
    <row r="243" spans="1:23" x14ac:dyDescent="0.3">
      <c r="A243" t="s">
        <v>334</v>
      </c>
      <c r="B243" t="s">
        <v>17</v>
      </c>
      <c r="C243">
        <v>7</v>
      </c>
      <c r="D243">
        <v>0</v>
      </c>
      <c r="E243" t="s">
        <v>17</v>
      </c>
      <c r="F243" t="s">
        <v>101</v>
      </c>
      <c r="G243" t="s">
        <v>19</v>
      </c>
      <c r="H243">
        <v>58</v>
      </c>
      <c r="I243" t="s">
        <v>23</v>
      </c>
      <c r="J243">
        <v>3</v>
      </c>
      <c r="K243" t="s">
        <v>20</v>
      </c>
      <c r="L243" t="s">
        <v>6791</v>
      </c>
      <c r="M243">
        <v>11</v>
      </c>
      <c r="P243" s="32">
        <v>45190</v>
      </c>
      <c r="Q243" s="1">
        <v>13.198274582561821</v>
      </c>
      <c r="R243">
        <v>3</v>
      </c>
      <c r="S243" t="str" cm="1">
        <f t="array" ref="S243">_xlfn.IFS(R243=0,"None",R243&lt;3,"Low",R243&lt;6,"Medium",R243&lt;=10,"High")</f>
        <v>Medium</v>
      </c>
      <c r="T243" t="str" cm="1">
        <f t="array" ref="T243">_xlfn.IFS(M243&lt;=20,"Low",M243&lt;=50,"Medium",M243&lt;=90,"High")</f>
        <v>Low</v>
      </c>
      <c r="U243" s="33">
        <f>Datos_Limpios[[#This Row],[Number of Complaints or Support]]/Datos_Limpios[[#This Row],[Account Length (in months)]]</f>
        <v>0.42857142857142855</v>
      </c>
      <c r="V243" t="str" cm="1">
        <f t="array" ref="V243">_xlfn.IFS(H243&lt;30,"Under 30",H243&lt;66,"Middle Age",H243&gt;=66,"Senior")</f>
        <v>Middle Age</v>
      </c>
      <c r="W243" t="s">
        <v>6826</v>
      </c>
    </row>
    <row r="244" spans="1:23" x14ac:dyDescent="0.3">
      <c r="A244" t="s">
        <v>335</v>
      </c>
      <c r="B244" t="s">
        <v>23</v>
      </c>
      <c r="C244">
        <v>3</v>
      </c>
      <c r="D244">
        <v>5</v>
      </c>
      <c r="E244" t="s">
        <v>23</v>
      </c>
      <c r="F244" t="s">
        <v>47</v>
      </c>
      <c r="G244" t="s">
        <v>6790</v>
      </c>
      <c r="H244">
        <v>62</v>
      </c>
      <c r="I244" t="s">
        <v>17</v>
      </c>
      <c r="J244">
        <v>0</v>
      </c>
      <c r="K244" t="s">
        <v>20</v>
      </c>
      <c r="L244" t="s">
        <v>6791</v>
      </c>
      <c r="M244">
        <v>34</v>
      </c>
      <c r="N244" t="s">
        <v>27</v>
      </c>
      <c r="O244" t="s">
        <v>108</v>
      </c>
      <c r="P244" s="32">
        <v>44915</v>
      </c>
      <c r="Q244" s="1">
        <v>29.304456716653391</v>
      </c>
      <c r="R244">
        <v>8</v>
      </c>
      <c r="S244" t="str" cm="1">
        <f t="array" ref="S244">_xlfn.IFS(R244=0,"None",R244&lt;3,"Low",R244&lt;6,"Medium",R244&lt;=10,"High")</f>
        <v>High</v>
      </c>
      <c r="T244" t="str" cm="1">
        <f t="array" ref="T244">_xlfn.IFS(M244&lt;=20,"Low",M244&lt;=50,"Medium",M244&lt;=90,"High")</f>
        <v>Medium</v>
      </c>
      <c r="U244" s="33">
        <f>Datos_Limpios[[#This Row],[Number of Complaints or Support]]/Datos_Limpios[[#This Row],[Account Length (in months)]]</f>
        <v>2.6666666666666665</v>
      </c>
      <c r="V244" t="str" cm="1">
        <f t="array" ref="V244">_xlfn.IFS(H244&lt;30,"Under 30",H244&lt;66,"Middle Age",H244&gt;=66,"Senior")</f>
        <v>Middle Age</v>
      </c>
      <c r="W244" t="s">
        <v>6824</v>
      </c>
    </row>
    <row r="245" spans="1:23" x14ac:dyDescent="0.3">
      <c r="A245" t="s">
        <v>336</v>
      </c>
      <c r="B245" t="s">
        <v>23</v>
      </c>
      <c r="C245">
        <v>36</v>
      </c>
      <c r="D245">
        <v>2</v>
      </c>
      <c r="E245" t="s">
        <v>23</v>
      </c>
      <c r="F245" t="s">
        <v>158</v>
      </c>
      <c r="G245" t="s">
        <v>19</v>
      </c>
      <c r="H245">
        <v>69</v>
      </c>
      <c r="I245" t="s">
        <v>17</v>
      </c>
      <c r="J245">
        <v>0</v>
      </c>
      <c r="K245" t="s">
        <v>20</v>
      </c>
      <c r="L245" t="s">
        <v>6792</v>
      </c>
      <c r="M245">
        <v>67</v>
      </c>
      <c r="N245" t="s">
        <v>59</v>
      </c>
      <c r="O245" t="s">
        <v>116</v>
      </c>
      <c r="P245" s="32">
        <v>44280</v>
      </c>
      <c r="Q245" s="1">
        <v>69.199656087411128</v>
      </c>
      <c r="R245">
        <v>3</v>
      </c>
      <c r="S245" t="str" cm="1">
        <f t="array" ref="S245">_xlfn.IFS(R245=0,"None",R245&lt;3,"Low",R245&lt;6,"Medium",R245&lt;=10,"High")</f>
        <v>Medium</v>
      </c>
      <c r="T245" t="str" cm="1">
        <f t="array" ref="T245">_xlfn.IFS(M245&lt;=20,"Low",M245&lt;=50,"Medium",M245&lt;=90,"High")</f>
        <v>High</v>
      </c>
      <c r="U245" s="33">
        <f>Datos_Limpios[[#This Row],[Number of Complaints or Support]]/Datos_Limpios[[#This Row],[Account Length (in months)]]</f>
        <v>8.3333333333333329E-2</v>
      </c>
      <c r="V245" t="str" cm="1">
        <f t="array" ref="V245">_xlfn.IFS(H245&lt;30,"Under 30",H245&lt;66,"Middle Age",H245&gt;=66,"Senior")</f>
        <v>Senior</v>
      </c>
      <c r="W245" t="s">
        <v>6823</v>
      </c>
    </row>
    <row r="246" spans="1:23" x14ac:dyDescent="0.3">
      <c r="A246" t="s">
        <v>337</v>
      </c>
      <c r="B246" t="s">
        <v>17</v>
      </c>
      <c r="C246">
        <v>49</v>
      </c>
      <c r="D246">
        <v>0</v>
      </c>
      <c r="E246" t="s">
        <v>23</v>
      </c>
      <c r="F246" t="s">
        <v>82</v>
      </c>
      <c r="G246" t="s">
        <v>6790</v>
      </c>
      <c r="H246">
        <v>59</v>
      </c>
      <c r="I246" t="s">
        <v>17</v>
      </c>
      <c r="J246">
        <v>0</v>
      </c>
      <c r="K246" t="s">
        <v>20</v>
      </c>
      <c r="L246" t="s">
        <v>6792</v>
      </c>
      <c r="M246">
        <v>42</v>
      </c>
      <c r="P246" s="32">
        <v>44831</v>
      </c>
      <c r="Q246" s="1">
        <v>39.867146255906079</v>
      </c>
      <c r="R246">
        <v>3</v>
      </c>
      <c r="S246" t="str" cm="1">
        <f t="array" ref="S246">_xlfn.IFS(R246=0,"None",R246&lt;3,"Low",R246&lt;6,"Medium",R246&lt;=10,"High")</f>
        <v>Medium</v>
      </c>
      <c r="T246" t="str" cm="1">
        <f t="array" ref="T246">_xlfn.IFS(M246&lt;=20,"Low",M246&lt;=50,"Medium",M246&lt;=90,"High")</f>
        <v>Medium</v>
      </c>
      <c r="U246" s="33">
        <f>Datos_Limpios[[#This Row],[Number of Complaints or Support]]/Datos_Limpios[[#This Row],[Account Length (in months)]]</f>
        <v>6.1224489795918366E-2</v>
      </c>
      <c r="V246" t="str" cm="1">
        <f t="array" ref="V246">_xlfn.IFS(H246&lt;30,"Under 30",H246&lt;66,"Middle Age",H246&gt;=66,"Senior")</f>
        <v>Middle Age</v>
      </c>
      <c r="W246" t="s">
        <v>6823</v>
      </c>
    </row>
    <row r="247" spans="1:23" x14ac:dyDescent="0.3">
      <c r="A247" t="s">
        <v>338</v>
      </c>
      <c r="B247" t="s">
        <v>17</v>
      </c>
      <c r="C247">
        <v>72</v>
      </c>
      <c r="D247">
        <v>0</v>
      </c>
      <c r="E247" t="s">
        <v>23</v>
      </c>
      <c r="F247" t="s">
        <v>49</v>
      </c>
      <c r="G247" t="s">
        <v>6790</v>
      </c>
      <c r="H247">
        <v>71</v>
      </c>
      <c r="I247" t="s">
        <v>17</v>
      </c>
      <c r="J247">
        <v>0</v>
      </c>
      <c r="K247" t="s">
        <v>32</v>
      </c>
      <c r="L247" t="s">
        <v>6791</v>
      </c>
      <c r="M247">
        <v>21</v>
      </c>
      <c r="P247" s="32">
        <v>45059</v>
      </c>
      <c r="Q247" s="1">
        <v>22.18634855744369</v>
      </c>
      <c r="R247">
        <v>4</v>
      </c>
      <c r="S247" t="str" cm="1">
        <f t="array" ref="S247">_xlfn.IFS(R247=0,"None",R247&lt;3,"Low",R247&lt;6,"Medium",R247&lt;=10,"High")</f>
        <v>Medium</v>
      </c>
      <c r="T247" t="str" cm="1">
        <f t="array" ref="T247">_xlfn.IFS(M247&lt;=20,"Low",M247&lt;=50,"Medium",M247&lt;=90,"High")</f>
        <v>Medium</v>
      </c>
      <c r="U247" s="33">
        <f>Datos_Limpios[[#This Row],[Number of Complaints or Support]]/Datos_Limpios[[#This Row],[Account Length (in months)]]</f>
        <v>5.5555555555555552E-2</v>
      </c>
      <c r="V247" t="str" cm="1">
        <f t="array" ref="V247">_xlfn.IFS(H247&lt;30,"Under 30",H247&lt;66,"Middle Age",H247&gt;=66,"Senior")</f>
        <v>Senior</v>
      </c>
      <c r="W247" t="s">
        <v>6825</v>
      </c>
    </row>
    <row r="248" spans="1:23" x14ac:dyDescent="0.3">
      <c r="A248" t="s">
        <v>339</v>
      </c>
      <c r="B248" t="s">
        <v>17</v>
      </c>
      <c r="C248">
        <v>12</v>
      </c>
      <c r="D248">
        <v>0</v>
      </c>
      <c r="E248" t="s">
        <v>17</v>
      </c>
      <c r="F248" t="s">
        <v>90</v>
      </c>
      <c r="G248" t="s">
        <v>19</v>
      </c>
      <c r="H248">
        <v>56</v>
      </c>
      <c r="I248" t="s">
        <v>17</v>
      </c>
      <c r="J248">
        <v>0</v>
      </c>
      <c r="K248" t="s">
        <v>20</v>
      </c>
      <c r="L248" t="s">
        <v>6792</v>
      </c>
      <c r="M248">
        <v>58</v>
      </c>
      <c r="P248" s="32">
        <v>45222</v>
      </c>
      <c r="Q248" s="1">
        <v>61.873448097059722</v>
      </c>
      <c r="R248">
        <v>5</v>
      </c>
      <c r="S248" t="str" cm="1">
        <f t="array" ref="S248">_xlfn.IFS(R248=0,"None",R248&lt;3,"Low",R248&lt;6,"Medium",R248&lt;=10,"High")</f>
        <v>Medium</v>
      </c>
      <c r="T248" t="str" cm="1">
        <f t="array" ref="T248">_xlfn.IFS(M248&lt;=20,"Low",M248&lt;=50,"Medium",M248&lt;=90,"High")</f>
        <v>High</v>
      </c>
      <c r="U248" s="33">
        <f>Datos_Limpios[[#This Row],[Number of Complaints or Support]]/Datos_Limpios[[#This Row],[Account Length (in months)]]</f>
        <v>0.41666666666666669</v>
      </c>
      <c r="V248" t="str" cm="1">
        <f t="array" ref="V248">_xlfn.IFS(H248&lt;30,"Under 30",H248&lt;66,"Middle Age",H248&gt;=66,"Senior")</f>
        <v>Middle Age</v>
      </c>
      <c r="W248" t="s">
        <v>6823</v>
      </c>
    </row>
    <row r="249" spans="1:23" x14ac:dyDescent="0.3">
      <c r="A249" t="s">
        <v>340</v>
      </c>
      <c r="B249" t="s">
        <v>17</v>
      </c>
      <c r="C249">
        <v>66</v>
      </c>
      <c r="D249">
        <v>0</v>
      </c>
      <c r="E249" t="s">
        <v>17</v>
      </c>
      <c r="F249" t="s">
        <v>36</v>
      </c>
      <c r="G249" t="s">
        <v>6790</v>
      </c>
      <c r="H249">
        <v>47</v>
      </c>
      <c r="I249" t="s">
        <v>23</v>
      </c>
      <c r="J249">
        <v>6</v>
      </c>
      <c r="K249" t="s">
        <v>32</v>
      </c>
      <c r="L249" t="s">
        <v>6792</v>
      </c>
      <c r="M249">
        <v>9</v>
      </c>
      <c r="P249" s="32">
        <v>44068</v>
      </c>
      <c r="Q249" s="1">
        <v>10.538581480642719</v>
      </c>
      <c r="R249">
        <v>0</v>
      </c>
      <c r="S249" t="str" cm="1">
        <f t="array" ref="S249">_xlfn.IFS(R249=0,"None",R249&lt;3,"Low",R249&lt;6,"Medium",R249&lt;=10,"High")</f>
        <v>None</v>
      </c>
      <c r="T249" t="str" cm="1">
        <f t="array" ref="T249">_xlfn.IFS(M249&lt;=20,"Low",M249&lt;=50,"Medium",M249&lt;=90,"High")</f>
        <v>Low</v>
      </c>
      <c r="U249" s="33">
        <f>Datos_Limpios[[#This Row],[Number of Complaints or Support]]/Datos_Limpios[[#This Row],[Account Length (in months)]]</f>
        <v>0</v>
      </c>
      <c r="V249" t="str" cm="1">
        <f t="array" ref="V249">_xlfn.IFS(H249&lt;30,"Under 30",H249&lt;66,"Middle Age",H249&gt;=66,"Senior")</f>
        <v>Middle Age</v>
      </c>
      <c r="W249" t="s">
        <v>6824</v>
      </c>
    </row>
    <row r="250" spans="1:23" x14ac:dyDescent="0.3">
      <c r="A250" t="s">
        <v>341</v>
      </c>
      <c r="B250" t="s">
        <v>23</v>
      </c>
      <c r="C250">
        <v>49</v>
      </c>
      <c r="D250">
        <v>1</v>
      </c>
      <c r="E250" t="s">
        <v>23</v>
      </c>
      <c r="F250" t="s">
        <v>128</v>
      </c>
      <c r="G250" t="s">
        <v>6790</v>
      </c>
      <c r="H250">
        <v>58</v>
      </c>
      <c r="I250" t="s">
        <v>17</v>
      </c>
      <c r="J250">
        <v>0</v>
      </c>
      <c r="K250" t="s">
        <v>20</v>
      </c>
      <c r="L250" t="s">
        <v>6792</v>
      </c>
      <c r="M250">
        <v>38</v>
      </c>
      <c r="N250" t="s">
        <v>27</v>
      </c>
      <c r="O250" t="s">
        <v>164</v>
      </c>
      <c r="P250" s="32">
        <v>44891</v>
      </c>
      <c r="Q250" s="1">
        <v>41.380873137618181</v>
      </c>
      <c r="R250">
        <v>7</v>
      </c>
      <c r="S250" t="str" cm="1">
        <f t="array" ref="S250">_xlfn.IFS(R250=0,"None",R250&lt;3,"Low",R250&lt;6,"Medium",R250&lt;=10,"High")</f>
        <v>High</v>
      </c>
      <c r="T250" t="str" cm="1">
        <f t="array" ref="T250">_xlfn.IFS(M250&lt;=20,"Low",M250&lt;=50,"Medium",M250&lt;=90,"High")</f>
        <v>Medium</v>
      </c>
      <c r="U250" s="33">
        <f>Datos_Limpios[[#This Row],[Number of Complaints or Support]]/Datos_Limpios[[#This Row],[Account Length (in months)]]</f>
        <v>0.14285714285714285</v>
      </c>
      <c r="V250" t="str" cm="1">
        <f t="array" ref="V250">_xlfn.IFS(H250&lt;30,"Under 30",H250&lt;66,"Middle Age",H250&gt;=66,"Senior")</f>
        <v>Middle Age</v>
      </c>
      <c r="W250" t="s">
        <v>6826</v>
      </c>
    </row>
    <row r="251" spans="1:23" x14ac:dyDescent="0.3">
      <c r="A251" t="s">
        <v>342</v>
      </c>
      <c r="B251" t="s">
        <v>17</v>
      </c>
      <c r="C251">
        <v>8</v>
      </c>
      <c r="D251">
        <v>0</v>
      </c>
      <c r="E251" t="s">
        <v>23</v>
      </c>
      <c r="F251" t="s">
        <v>158</v>
      </c>
      <c r="G251" t="s">
        <v>6790</v>
      </c>
      <c r="H251">
        <v>44</v>
      </c>
      <c r="I251" t="s">
        <v>17</v>
      </c>
      <c r="J251">
        <v>0</v>
      </c>
      <c r="K251" t="s">
        <v>20</v>
      </c>
      <c r="L251" t="s">
        <v>6792</v>
      </c>
      <c r="M251">
        <v>26</v>
      </c>
      <c r="P251" s="32">
        <v>44037</v>
      </c>
      <c r="Q251" s="1">
        <v>25.0861269616226</v>
      </c>
      <c r="R251">
        <v>3</v>
      </c>
      <c r="S251" t="str" cm="1">
        <f t="array" ref="S251">_xlfn.IFS(R251=0,"None",R251&lt;3,"Low",R251&lt;6,"Medium",R251&lt;=10,"High")</f>
        <v>Medium</v>
      </c>
      <c r="T251" t="str" cm="1">
        <f t="array" ref="T251">_xlfn.IFS(M251&lt;=20,"Low",M251&lt;=50,"Medium",M251&lt;=90,"High")</f>
        <v>Medium</v>
      </c>
      <c r="U251" s="33">
        <f>Datos_Limpios[[#This Row],[Number of Complaints or Support]]/Datos_Limpios[[#This Row],[Account Length (in months)]]</f>
        <v>0.375</v>
      </c>
      <c r="V251" t="str" cm="1">
        <f t="array" ref="V251">_xlfn.IFS(H251&lt;30,"Under 30",H251&lt;66,"Middle Age",H251&gt;=66,"Senior")</f>
        <v>Middle Age</v>
      </c>
      <c r="W251" t="s">
        <v>6823</v>
      </c>
    </row>
    <row r="252" spans="1:23" x14ac:dyDescent="0.3">
      <c r="A252" t="s">
        <v>343</v>
      </c>
      <c r="B252" t="s">
        <v>23</v>
      </c>
      <c r="C252">
        <v>9</v>
      </c>
      <c r="D252">
        <v>2</v>
      </c>
      <c r="E252" t="s">
        <v>23</v>
      </c>
      <c r="F252" t="s">
        <v>52</v>
      </c>
      <c r="G252" t="s">
        <v>19</v>
      </c>
      <c r="H252">
        <v>51</v>
      </c>
      <c r="I252" t="s">
        <v>17</v>
      </c>
      <c r="J252">
        <v>0</v>
      </c>
      <c r="K252" t="s">
        <v>20</v>
      </c>
      <c r="L252" t="s">
        <v>6792</v>
      </c>
      <c r="M252">
        <v>53</v>
      </c>
      <c r="N252" t="s">
        <v>76</v>
      </c>
      <c r="O252" t="s">
        <v>77</v>
      </c>
      <c r="P252" s="32">
        <v>45227</v>
      </c>
      <c r="Q252" s="1">
        <v>45.79102613309292</v>
      </c>
      <c r="R252">
        <v>9</v>
      </c>
      <c r="S252" t="str" cm="1">
        <f t="array" ref="S252">_xlfn.IFS(R252=0,"None",R252&lt;3,"Low",R252&lt;6,"Medium",R252&lt;=10,"High")</f>
        <v>High</v>
      </c>
      <c r="T252" t="str" cm="1">
        <f t="array" ref="T252">_xlfn.IFS(M252&lt;=20,"Low",M252&lt;=50,"Medium",M252&lt;=90,"High")</f>
        <v>High</v>
      </c>
      <c r="U252" s="33">
        <f>Datos_Limpios[[#This Row],[Number of Complaints or Support]]/Datos_Limpios[[#This Row],[Account Length (in months)]]</f>
        <v>1</v>
      </c>
      <c r="V252" t="str" cm="1">
        <f t="array" ref="V252">_xlfn.IFS(H252&lt;30,"Under 30",H252&lt;66,"Middle Age",H252&gt;=66,"Senior")</f>
        <v>Middle Age</v>
      </c>
      <c r="W252" t="s">
        <v>6824</v>
      </c>
    </row>
    <row r="253" spans="1:23" x14ac:dyDescent="0.3">
      <c r="A253" t="s">
        <v>344</v>
      </c>
      <c r="B253" t="s">
        <v>17</v>
      </c>
      <c r="C253">
        <v>68</v>
      </c>
      <c r="D253">
        <v>0</v>
      </c>
      <c r="E253" t="s">
        <v>23</v>
      </c>
      <c r="F253" t="s">
        <v>90</v>
      </c>
      <c r="G253" t="s">
        <v>6790</v>
      </c>
      <c r="H253">
        <v>76</v>
      </c>
      <c r="I253" t="s">
        <v>17</v>
      </c>
      <c r="J253">
        <v>0</v>
      </c>
      <c r="K253" t="s">
        <v>32</v>
      </c>
      <c r="L253" t="s">
        <v>6791</v>
      </c>
      <c r="M253">
        <v>38</v>
      </c>
      <c r="P253" s="32">
        <v>43851</v>
      </c>
      <c r="Q253" s="1">
        <v>43.371082567817453</v>
      </c>
      <c r="R253">
        <v>3</v>
      </c>
      <c r="S253" t="str" cm="1">
        <f t="array" ref="S253">_xlfn.IFS(R253=0,"None",R253&lt;3,"Low",R253&lt;6,"Medium",R253&lt;=10,"High")</f>
        <v>Medium</v>
      </c>
      <c r="T253" t="str" cm="1">
        <f t="array" ref="T253">_xlfn.IFS(M253&lt;=20,"Low",M253&lt;=50,"Medium",M253&lt;=90,"High")</f>
        <v>Medium</v>
      </c>
      <c r="U253" s="33">
        <f>Datos_Limpios[[#This Row],[Number of Complaints or Support]]/Datos_Limpios[[#This Row],[Account Length (in months)]]</f>
        <v>4.4117647058823532E-2</v>
      </c>
      <c r="V253" t="str" cm="1">
        <f t="array" ref="V253">_xlfn.IFS(H253&lt;30,"Under 30",H253&lt;66,"Middle Age",H253&gt;=66,"Senior")</f>
        <v>Senior</v>
      </c>
      <c r="W253" t="s">
        <v>6823</v>
      </c>
    </row>
    <row r="254" spans="1:23" x14ac:dyDescent="0.3">
      <c r="A254" t="s">
        <v>345</v>
      </c>
      <c r="B254" t="s">
        <v>17</v>
      </c>
      <c r="C254">
        <v>9</v>
      </c>
      <c r="D254">
        <v>1</v>
      </c>
      <c r="E254" t="s">
        <v>23</v>
      </c>
      <c r="F254" t="s">
        <v>123</v>
      </c>
      <c r="G254" t="s">
        <v>6790</v>
      </c>
      <c r="H254">
        <v>70</v>
      </c>
      <c r="I254" t="s">
        <v>17</v>
      </c>
      <c r="J254">
        <v>0</v>
      </c>
      <c r="K254" t="s">
        <v>32</v>
      </c>
      <c r="L254" t="s">
        <v>6792</v>
      </c>
      <c r="M254">
        <v>31</v>
      </c>
      <c r="P254" s="32">
        <v>43845</v>
      </c>
      <c r="Q254" s="1">
        <v>32.273349267732137</v>
      </c>
      <c r="R254">
        <v>0</v>
      </c>
      <c r="S254" t="str" cm="1">
        <f t="array" ref="S254">_xlfn.IFS(R254=0,"None",R254&lt;3,"Low",R254&lt;6,"Medium",R254&lt;=10,"High")</f>
        <v>None</v>
      </c>
      <c r="T254" t="str" cm="1">
        <f t="array" ref="T254">_xlfn.IFS(M254&lt;=20,"Low",M254&lt;=50,"Medium",M254&lt;=90,"High")</f>
        <v>Medium</v>
      </c>
      <c r="U254" s="33">
        <f>Datos_Limpios[[#This Row],[Number of Complaints or Support]]/Datos_Limpios[[#This Row],[Account Length (in months)]]</f>
        <v>0</v>
      </c>
      <c r="V254" t="str" cm="1">
        <f t="array" ref="V254">_xlfn.IFS(H254&lt;30,"Under 30",H254&lt;66,"Middle Age",H254&gt;=66,"Senior")</f>
        <v>Senior</v>
      </c>
      <c r="W254" t="s">
        <v>6824</v>
      </c>
    </row>
    <row r="255" spans="1:23" x14ac:dyDescent="0.3">
      <c r="A255" t="s">
        <v>346</v>
      </c>
      <c r="B255" t="s">
        <v>17</v>
      </c>
      <c r="C255">
        <v>69</v>
      </c>
      <c r="D255">
        <v>0</v>
      </c>
      <c r="E255" t="s">
        <v>23</v>
      </c>
      <c r="F255" t="s">
        <v>34</v>
      </c>
      <c r="G255" t="s">
        <v>19</v>
      </c>
      <c r="H255">
        <v>43</v>
      </c>
      <c r="I255" t="s">
        <v>23</v>
      </c>
      <c r="J255">
        <v>5</v>
      </c>
      <c r="K255" t="s">
        <v>32</v>
      </c>
      <c r="L255" t="s">
        <v>6792</v>
      </c>
      <c r="M255">
        <v>32</v>
      </c>
      <c r="P255" s="32">
        <v>44296</v>
      </c>
      <c r="Q255" s="1">
        <v>35.581527932688893</v>
      </c>
      <c r="R255">
        <v>6</v>
      </c>
      <c r="S255" t="str" cm="1">
        <f t="array" ref="S255">_xlfn.IFS(R255=0,"None",R255&lt;3,"Low",R255&lt;6,"Medium",R255&lt;=10,"High")</f>
        <v>High</v>
      </c>
      <c r="T255" t="str" cm="1">
        <f t="array" ref="T255">_xlfn.IFS(M255&lt;=20,"Low",M255&lt;=50,"Medium",M255&lt;=90,"High")</f>
        <v>Medium</v>
      </c>
      <c r="U255" s="33">
        <f>Datos_Limpios[[#This Row],[Number of Complaints or Support]]/Datos_Limpios[[#This Row],[Account Length (in months)]]</f>
        <v>8.6956521739130432E-2</v>
      </c>
      <c r="V255" t="str" cm="1">
        <f t="array" ref="V255">_xlfn.IFS(H255&lt;30,"Under 30",H255&lt;66,"Middle Age",H255&gt;=66,"Senior")</f>
        <v>Middle Age</v>
      </c>
      <c r="W255" t="s">
        <v>6823</v>
      </c>
    </row>
    <row r="256" spans="1:23" x14ac:dyDescent="0.3">
      <c r="A256" t="s">
        <v>347</v>
      </c>
      <c r="B256" t="s">
        <v>17</v>
      </c>
      <c r="C256">
        <v>23</v>
      </c>
      <c r="D256">
        <v>2</v>
      </c>
      <c r="E256" t="s">
        <v>17</v>
      </c>
      <c r="F256" t="s">
        <v>82</v>
      </c>
      <c r="G256" t="s">
        <v>19</v>
      </c>
      <c r="H256">
        <v>28</v>
      </c>
      <c r="I256" t="s">
        <v>23</v>
      </c>
      <c r="J256">
        <v>2</v>
      </c>
      <c r="K256" t="s">
        <v>20</v>
      </c>
      <c r="L256" t="s">
        <v>6792</v>
      </c>
      <c r="M256">
        <v>6</v>
      </c>
      <c r="P256" s="32">
        <v>44459</v>
      </c>
      <c r="Q256" s="1">
        <v>5.2834128717683697</v>
      </c>
      <c r="R256">
        <v>6</v>
      </c>
      <c r="S256" t="str" cm="1">
        <f t="array" ref="S256">_xlfn.IFS(R256=0,"None",R256&lt;3,"Low",R256&lt;6,"Medium",R256&lt;=10,"High")</f>
        <v>High</v>
      </c>
      <c r="T256" t="str" cm="1">
        <f t="array" ref="T256">_xlfn.IFS(M256&lt;=20,"Low",M256&lt;=50,"Medium",M256&lt;=90,"High")</f>
        <v>Low</v>
      </c>
      <c r="U256" s="33">
        <f>Datos_Limpios[[#This Row],[Number of Complaints or Support]]/Datos_Limpios[[#This Row],[Account Length (in months)]]</f>
        <v>0.2608695652173913</v>
      </c>
      <c r="V256" t="str" cm="1">
        <f t="array" ref="V256">_xlfn.IFS(H256&lt;30,"Under 30",H256&lt;66,"Middle Age",H256&gt;=66,"Senior")</f>
        <v>Under 30</v>
      </c>
      <c r="W256" t="s">
        <v>6823</v>
      </c>
    </row>
    <row r="257" spans="1:23" x14ac:dyDescent="0.3">
      <c r="A257" t="s">
        <v>348</v>
      </c>
      <c r="B257" t="s">
        <v>17</v>
      </c>
      <c r="C257">
        <v>48</v>
      </c>
      <c r="D257">
        <v>2</v>
      </c>
      <c r="E257" t="s">
        <v>17</v>
      </c>
      <c r="F257" t="s">
        <v>112</v>
      </c>
      <c r="G257" t="s">
        <v>6790</v>
      </c>
      <c r="H257">
        <v>23</v>
      </c>
      <c r="I257" t="s">
        <v>17</v>
      </c>
      <c r="J257">
        <v>0</v>
      </c>
      <c r="K257" t="s">
        <v>24</v>
      </c>
      <c r="L257" t="s">
        <v>6791</v>
      </c>
      <c r="M257">
        <v>43</v>
      </c>
      <c r="P257" s="32">
        <v>44780</v>
      </c>
      <c r="Q257" s="1">
        <v>47.936097235488567</v>
      </c>
      <c r="R257">
        <v>4</v>
      </c>
      <c r="S257" t="str" cm="1">
        <f t="array" ref="S257">_xlfn.IFS(R257=0,"None",R257&lt;3,"Low",R257&lt;6,"Medium",R257&lt;=10,"High")</f>
        <v>Medium</v>
      </c>
      <c r="T257" t="str" cm="1">
        <f t="array" ref="T257">_xlfn.IFS(M257&lt;=20,"Low",M257&lt;=50,"Medium",M257&lt;=90,"High")</f>
        <v>Medium</v>
      </c>
      <c r="U257" s="33">
        <f>Datos_Limpios[[#This Row],[Number of Complaints or Support]]/Datos_Limpios[[#This Row],[Account Length (in months)]]</f>
        <v>8.3333333333333329E-2</v>
      </c>
      <c r="V257" t="str" cm="1">
        <f t="array" ref="V257">_xlfn.IFS(H257&lt;30,"Under 30",H257&lt;66,"Middle Age",H257&gt;=66,"Senior")</f>
        <v>Under 30</v>
      </c>
      <c r="W257" t="s">
        <v>6823</v>
      </c>
    </row>
    <row r="258" spans="1:23" x14ac:dyDescent="0.3">
      <c r="A258" t="s">
        <v>349</v>
      </c>
      <c r="B258" t="s">
        <v>23</v>
      </c>
      <c r="C258">
        <v>30</v>
      </c>
      <c r="D258">
        <v>5</v>
      </c>
      <c r="E258" t="s">
        <v>23</v>
      </c>
      <c r="F258" t="s">
        <v>350</v>
      </c>
      <c r="G258" t="s">
        <v>6790</v>
      </c>
      <c r="H258">
        <v>51</v>
      </c>
      <c r="I258" t="s">
        <v>17</v>
      </c>
      <c r="J258">
        <v>0</v>
      </c>
      <c r="K258" t="s">
        <v>24</v>
      </c>
      <c r="L258" t="s">
        <v>6792</v>
      </c>
      <c r="M258">
        <v>42</v>
      </c>
      <c r="N258" t="s">
        <v>50</v>
      </c>
      <c r="O258" t="s">
        <v>351</v>
      </c>
      <c r="P258" s="32">
        <v>44837</v>
      </c>
      <c r="Q258" s="1">
        <v>42.351031065126747</v>
      </c>
      <c r="R258">
        <v>3</v>
      </c>
      <c r="S258" t="str" cm="1">
        <f t="array" ref="S258">_xlfn.IFS(R258=0,"None",R258&lt;3,"Low",R258&lt;6,"Medium",R258&lt;=10,"High")</f>
        <v>Medium</v>
      </c>
      <c r="T258" t="str" cm="1">
        <f t="array" ref="T258">_xlfn.IFS(M258&lt;=20,"Low",M258&lt;=50,"Medium",M258&lt;=90,"High")</f>
        <v>Medium</v>
      </c>
      <c r="U258" s="33">
        <f>Datos_Limpios[[#This Row],[Number of Complaints or Support]]/Datos_Limpios[[#This Row],[Account Length (in months)]]</f>
        <v>0.1</v>
      </c>
      <c r="V258" t="str" cm="1">
        <f t="array" ref="V258">_xlfn.IFS(H258&lt;30,"Under 30",H258&lt;66,"Middle Age",H258&gt;=66,"Senior")</f>
        <v>Middle Age</v>
      </c>
      <c r="W258" t="s">
        <v>6823</v>
      </c>
    </row>
    <row r="259" spans="1:23" x14ac:dyDescent="0.3">
      <c r="A259" t="s">
        <v>352</v>
      </c>
      <c r="B259" t="s">
        <v>17</v>
      </c>
      <c r="C259">
        <v>15</v>
      </c>
      <c r="D259">
        <v>1</v>
      </c>
      <c r="E259" t="s">
        <v>23</v>
      </c>
      <c r="F259" t="s">
        <v>247</v>
      </c>
      <c r="G259" t="s">
        <v>6790</v>
      </c>
      <c r="H259">
        <v>42</v>
      </c>
      <c r="I259" t="s">
        <v>23</v>
      </c>
      <c r="J259">
        <v>3</v>
      </c>
      <c r="K259" t="s">
        <v>20</v>
      </c>
      <c r="L259" t="s">
        <v>6794</v>
      </c>
      <c r="M259">
        <v>29</v>
      </c>
      <c r="P259" s="32">
        <v>44575</v>
      </c>
      <c r="Q259" s="1">
        <v>25.94039335912445</v>
      </c>
      <c r="R259">
        <v>0</v>
      </c>
      <c r="S259" t="str" cm="1">
        <f t="array" ref="S259">_xlfn.IFS(R259=0,"None",R259&lt;3,"Low",R259&lt;6,"Medium",R259&lt;=10,"High")</f>
        <v>None</v>
      </c>
      <c r="T259" t="str" cm="1">
        <f t="array" ref="T259">_xlfn.IFS(M259&lt;=20,"Low",M259&lt;=50,"Medium",M259&lt;=90,"High")</f>
        <v>Medium</v>
      </c>
      <c r="U259" s="33">
        <f>Datos_Limpios[[#This Row],[Number of Complaints or Support]]/Datos_Limpios[[#This Row],[Account Length (in months)]]</f>
        <v>0</v>
      </c>
      <c r="V259" t="str" cm="1">
        <f t="array" ref="V259">_xlfn.IFS(H259&lt;30,"Under 30",H259&lt;66,"Middle Age",H259&gt;=66,"Senior")</f>
        <v>Middle Age</v>
      </c>
      <c r="W259" t="s">
        <v>6826</v>
      </c>
    </row>
    <row r="260" spans="1:23" x14ac:dyDescent="0.3">
      <c r="A260" t="s">
        <v>353</v>
      </c>
      <c r="B260" t="s">
        <v>17</v>
      </c>
      <c r="C260">
        <v>8</v>
      </c>
      <c r="D260">
        <v>0</v>
      </c>
      <c r="E260" t="s">
        <v>23</v>
      </c>
      <c r="F260" t="s">
        <v>192</v>
      </c>
      <c r="G260" t="s">
        <v>19</v>
      </c>
      <c r="H260">
        <v>49</v>
      </c>
      <c r="I260" t="s">
        <v>17</v>
      </c>
      <c r="J260">
        <v>0</v>
      </c>
      <c r="K260" t="s">
        <v>20</v>
      </c>
      <c r="L260" t="s">
        <v>6792</v>
      </c>
      <c r="M260">
        <v>34</v>
      </c>
      <c r="P260" s="32">
        <v>44692</v>
      </c>
      <c r="Q260" s="1">
        <v>37.652324183455441</v>
      </c>
      <c r="R260">
        <v>8</v>
      </c>
      <c r="S260" t="str" cm="1">
        <f t="array" ref="S260">_xlfn.IFS(R260=0,"None",R260&lt;3,"Low",R260&lt;6,"Medium",R260&lt;=10,"High")</f>
        <v>High</v>
      </c>
      <c r="T260" t="str" cm="1">
        <f t="array" ref="T260">_xlfn.IFS(M260&lt;=20,"Low",M260&lt;=50,"Medium",M260&lt;=90,"High")</f>
        <v>Medium</v>
      </c>
      <c r="U260" s="33">
        <f>Datos_Limpios[[#This Row],[Number of Complaints or Support]]/Datos_Limpios[[#This Row],[Account Length (in months)]]</f>
        <v>1</v>
      </c>
      <c r="V260" t="str" cm="1">
        <f t="array" ref="V260">_xlfn.IFS(H260&lt;30,"Under 30",H260&lt;66,"Middle Age",H260&gt;=66,"Senior")</f>
        <v>Middle Age</v>
      </c>
      <c r="W260" t="s">
        <v>6824</v>
      </c>
    </row>
    <row r="261" spans="1:23" x14ac:dyDescent="0.3">
      <c r="A261" t="s">
        <v>354</v>
      </c>
      <c r="B261" t="s">
        <v>17</v>
      </c>
      <c r="C261">
        <v>66</v>
      </c>
      <c r="D261">
        <v>0</v>
      </c>
      <c r="E261" t="s">
        <v>23</v>
      </c>
      <c r="F261" t="s">
        <v>79</v>
      </c>
      <c r="G261" t="s">
        <v>6790</v>
      </c>
      <c r="H261">
        <v>64</v>
      </c>
      <c r="I261" t="s">
        <v>17</v>
      </c>
      <c r="J261">
        <v>0</v>
      </c>
      <c r="K261" t="s">
        <v>24</v>
      </c>
      <c r="L261" t="s">
        <v>6792</v>
      </c>
      <c r="M261">
        <v>61</v>
      </c>
      <c r="P261" s="32">
        <v>44424</v>
      </c>
      <c r="Q261" s="1">
        <v>59.601085436439341</v>
      </c>
      <c r="R261">
        <v>3</v>
      </c>
      <c r="S261" t="str" cm="1">
        <f t="array" ref="S261">_xlfn.IFS(R261=0,"None",R261&lt;3,"Low",R261&lt;6,"Medium",R261&lt;=10,"High")</f>
        <v>Medium</v>
      </c>
      <c r="T261" t="str" cm="1">
        <f t="array" ref="T261">_xlfn.IFS(M261&lt;=20,"Low",M261&lt;=50,"Medium",M261&lt;=90,"High")</f>
        <v>High</v>
      </c>
      <c r="U261" s="33">
        <f>Datos_Limpios[[#This Row],[Number of Complaints or Support]]/Datos_Limpios[[#This Row],[Account Length (in months)]]</f>
        <v>4.5454545454545456E-2</v>
      </c>
      <c r="V261" t="str" cm="1">
        <f t="array" ref="V261">_xlfn.IFS(H261&lt;30,"Under 30",H261&lt;66,"Middle Age",H261&gt;=66,"Senior")</f>
        <v>Middle Age</v>
      </c>
      <c r="W261" t="s">
        <v>6826</v>
      </c>
    </row>
    <row r="262" spans="1:23" x14ac:dyDescent="0.3">
      <c r="A262" t="s">
        <v>355</v>
      </c>
      <c r="B262" t="s">
        <v>17</v>
      </c>
      <c r="C262">
        <v>19</v>
      </c>
      <c r="D262">
        <v>0</v>
      </c>
      <c r="E262" t="s">
        <v>23</v>
      </c>
      <c r="F262" t="s">
        <v>148</v>
      </c>
      <c r="G262" t="s">
        <v>6790</v>
      </c>
      <c r="H262">
        <v>19</v>
      </c>
      <c r="I262" t="s">
        <v>17</v>
      </c>
      <c r="J262">
        <v>0</v>
      </c>
      <c r="K262" t="s">
        <v>20</v>
      </c>
      <c r="L262" t="s">
        <v>6791</v>
      </c>
      <c r="M262">
        <v>29</v>
      </c>
      <c r="P262" s="32">
        <v>45139</v>
      </c>
      <c r="Q262" s="1">
        <v>33.195499645089988</v>
      </c>
      <c r="R262">
        <v>6</v>
      </c>
      <c r="S262" t="str" cm="1">
        <f t="array" ref="S262">_xlfn.IFS(R262=0,"None",R262&lt;3,"Low",R262&lt;6,"Medium",R262&lt;=10,"High")</f>
        <v>High</v>
      </c>
      <c r="T262" t="str" cm="1">
        <f t="array" ref="T262">_xlfn.IFS(M262&lt;=20,"Low",M262&lt;=50,"Medium",M262&lt;=90,"High")</f>
        <v>Medium</v>
      </c>
      <c r="U262" s="33">
        <f>Datos_Limpios[[#This Row],[Number of Complaints or Support]]/Datos_Limpios[[#This Row],[Account Length (in months)]]</f>
        <v>0.31578947368421051</v>
      </c>
      <c r="V262" t="str" cm="1">
        <f t="array" ref="V262">_xlfn.IFS(H262&lt;30,"Under 30",H262&lt;66,"Middle Age",H262&gt;=66,"Senior")</f>
        <v>Under 30</v>
      </c>
      <c r="W262" t="s">
        <v>6824</v>
      </c>
    </row>
    <row r="263" spans="1:23" x14ac:dyDescent="0.3">
      <c r="A263" t="s">
        <v>356</v>
      </c>
      <c r="B263" t="s">
        <v>17</v>
      </c>
      <c r="C263">
        <v>47</v>
      </c>
      <c r="D263">
        <v>0</v>
      </c>
      <c r="E263" t="s">
        <v>17</v>
      </c>
      <c r="F263" t="s">
        <v>202</v>
      </c>
      <c r="G263" t="s">
        <v>19</v>
      </c>
      <c r="H263">
        <v>35</v>
      </c>
      <c r="I263" t="s">
        <v>17</v>
      </c>
      <c r="J263">
        <v>0</v>
      </c>
      <c r="K263" t="s">
        <v>24</v>
      </c>
      <c r="L263" t="s">
        <v>6794</v>
      </c>
      <c r="M263">
        <v>9</v>
      </c>
      <c r="P263" s="32">
        <v>44995</v>
      </c>
      <c r="Q263" s="1">
        <v>8.4153135757827808</v>
      </c>
      <c r="R263">
        <v>2</v>
      </c>
      <c r="S263" t="str" cm="1">
        <f t="array" ref="S263">_xlfn.IFS(R263=0,"None",R263&lt;3,"Low",R263&lt;6,"Medium",R263&lt;=10,"High")</f>
        <v>Low</v>
      </c>
      <c r="T263" t="str" cm="1">
        <f t="array" ref="T263">_xlfn.IFS(M263&lt;=20,"Low",M263&lt;=50,"Medium",M263&lt;=90,"High")</f>
        <v>Low</v>
      </c>
      <c r="U263" s="33">
        <f>Datos_Limpios[[#This Row],[Number of Complaints or Support]]/Datos_Limpios[[#This Row],[Account Length (in months)]]</f>
        <v>4.2553191489361701E-2</v>
      </c>
      <c r="V263" t="str" cm="1">
        <f t="array" ref="V263">_xlfn.IFS(H263&lt;30,"Under 30",H263&lt;66,"Middle Age",H263&gt;=66,"Senior")</f>
        <v>Middle Age</v>
      </c>
      <c r="W263" t="s">
        <v>6825</v>
      </c>
    </row>
    <row r="264" spans="1:23" x14ac:dyDescent="0.3">
      <c r="A264" t="s">
        <v>357</v>
      </c>
      <c r="B264" t="s">
        <v>17</v>
      </c>
      <c r="C264">
        <v>44</v>
      </c>
      <c r="D264">
        <v>2</v>
      </c>
      <c r="E264" t="s">
        <v>23</v>
      </c>
      <c r="F264" t="s">
        <v>192</v>
      </c>
      <c r="G264" t="s">
        <v>19</v>
      </c>
      <c r="H264">
        <v>76</v>
      </c>
      <c r="I264" t="s">
        <v>17</v>
      </c>
      <c r="J264">
        <v>0</v>
      </c>
      <c r="K264" t="s">
        <v>24</v>
      </c>
      <c r="L264" t="s">
        <v>6792</v>
      </c>
      <c r="M264">
        <v>62</v>
      </c>
      <c r="P264" s="32">
        <v>44234</v>
      </c>
      <c r="Q264" s="1">
        <v>50.668801489547377</v>
      </c>
      <c r="R264">
        <v>3</v>
      </c>
      <c r="S264" t="str" cm="1">
        <f t="array" ref="S264">_xlfn.IFS(R264=0,"None",R264&lt;3,"Low",R264&lt;6,"Medium",R264&lt;=10,"High")</f>
        <v>Medium</v>
      </c>
      <c r="T264" t="str" cm="1">
        <f t="array" ref="T264">_xlfn.IFS(M264&lt;=20,"Low",M264&lt;=50,"Medium",M264&lt;=90,"High")</f>
        <v>High</v>
      </c>
      <c r="U264" s="33">
        <f>Datos_Limpios[[#This Row],[Number of Complaints or Support]]/Datos_Limpios[[#This Row],[Account Length (in months)]]</f>
        <v>6.8181818181818177E-2</v>
      </c>
      <c r="V264" t="str" cm="1">
        <f t="array" ref="V264">_xlfn.IFS(H264&lt;30,"Under 30",H264&lt;66,"Middle Age",H264&gt;=66,"Senior")</f>
        <v>Senior</v>
      </c>
      <c r="W264" t="s">
        <v>6824</v>
      </c>
    </row>
    <row r="265" spans="1:23" x14ac:dyDescent="0.3">
      <c r="A265" t="s">
        <v>358</v>
      </c>
      <c r="B265" t="s">
        <v>17</v>
      </c>
      <c r="C265">
        <v>71</v>
      </c>
      <c r="D265">
        <v>1</v>
      </c>
      <c r="E265" t="s">
        <v>17</v>
      </c>
      <c r="F265" t="s">
        <v>121</v>
      </c>
      <c r="G265" t="s">
        <v>6790</v>
      </c>
      <c r="H265">
        <v>21</v>
      </c>
      <c r="I265" t="s">
        <v>17</v>
      </c>
      <c r="J265">
        <v>0</v>
      </c>
      <c r="K265" t="s">
        <v>24</v>
      </c>
      <c r="L265" t="s">
        <v>6792</v>
      </c>
      <c r="M265">
        <v>31</v>
      </c>
      <c r="P265" s="32">
        <v>45181</v>
      </c>
      <c r="Q265" s="1">
        <v>29.927849861736419</v>
      </c>
      <c r="R265">
        <v>9</v>
      </c>
      <c r="S265" t="str" cm="1">
        <f t="array" ref="S265">_xlfn.IFS(R265=0,"None",R265&lt;3,"Low",R265&lt;6,"Medium",R265&lt;=10,"High")</f>
        <v>High</v>
      </c>
      <c r="T265" t="str" cm="1">
        <f t="array" ref="T265">_xlfn.IFS(M265&lt;=20,"Low",M265&lt;=50,"Medium",M265&lt;=90,"High")</f>
        <v>Medium</v>
      </c>
      <c r="U265" s="33">
        <f>Datos_Limpios[[#This Row],[Number of Complaints or Support]]/Datos_Limpios[[#This Row],[Account Length (in months)]]</f>
        <v>0.12676056338028169</v>
      </c>
      <c r="V265" t="str" cm="1">
        <f t="array" ref="V265">_xlfn.IFS(H265&lt;30,"Under 30",H265&lt;66,"Middle Age",H265&gt;=66,"Senior")</f>
        <v>Under 30</v>
      </c>
      <c r="W265" t="s">
        <v>6826</v>
      </c>
    </row>
    <row r="266" spans="1:23" x14ac:dyDescent="0.3">
      <c r="A266" t="s">
        <v>359</v>
      </c>
      <c r="B266" t="s">
        <v>23</v>
      </c>
      <c r="C266">
        <v>4</v>
      </c>
      <c r="D266">
        <v>5</v>
      </c>
      <c r="E266" t="s">
        <v>23</v>
      </c>
      <c r="F266" t="s">
        <v>38</v>
      </c>
      <c r="G266" t="s">
        <v>19</v>
      </c>
      <c r="H266">
        <v>72</v>
      </c>
      <c r="I266" t="s">
        <v>17</v>
      </c>
      <c r="J266">
        <v>0</v>
      </c>
      <c r="K266" t="s">
        <v>20</v>
      </c>
      <c r="L266" t="s">
        <v>6792</v>
      </c>
      <c r="M266">
        <v>32</v>
      </c>
      <c r="N266" t="s">
        <v>76</v>
      </c>
      <c r="O266" t="s">
        <v>136</v>
      </c>
      <c r="P266" s="32">
        <v>44865</v>
      </c>
      <c r="Q266" s="1">
        <v>27.761654561148671</v>
      </c>
      <c r="R266">
        <v>6</v>
      </c>
      <c r="S266" t="str" cm="1">
        <f t="array" ref="S266">_xlfn.IFS(R266=0,"None",R266&lt;3,"Low",R266&lt;6,"Medium",R266&lt;=10,"High")</f>
        <v>High</v>
      </c>
      <c r="T266" t="str" cm="1">
        <f t="array" ref="T266">_xlfn.IFS(M266&lt;=20,"Low",M266&lt;=50,"Medium",M266&lt;=90,"High")</f>
        <v>Medium</v>
      </c>
      <c r="U266" s="33">
        <f>Datos_Limpios[[#This Row],[Number of Complaints or Support]]/Datos_Limpios[[#This Row],[Account Length (in months)]]</f>
        <v>1.5</v>
      </c>
      <c r="V266" t="str" cm="1">
        <f t="array" ref="V266">_xlfn.IFS(H266&lt;30,"Under 30",H266&lt;66,"Middle Age",H266&gt;=66,"Senior")</f>
        <v>Senior</v>
      </c>
      <c r="W266" t="s">
        <v>6825</v>
      </c>
    </row>
    <row r="267" spans="1:23" x14ac:dyDescent="0.3">
      <c r="A267" t="s">
        <v>360</v>
      </c>
      <c r="B267" t="s">
        <v>23</v>
      </c>
      <c r="C267">
        <v>14</v>
      </c>
      <c r="D267">
        <v>2</v>
      </c>
      <c r="E267" t="s">
        <v>23</v>
      </c>
      <c r="F267" t="s">
        <v>138</v>
      </c>
      <c r="G267" t="s">
        <v>6790</v>
      </c>
      <c r="H267">
        <v>71</v>
      </c>
      <c r="I267" t="s">
        <v>17</v>
      </c>
      <c r="J267">
        <v>0</v>
      </c>
      <c r="K267" t="s">
        <v>20</v>
      </c>
      <c r="L267" t="s">
        <v>6792</v>
      </c>
      <c r="M267">
        <v>34</v>
      </c>
      <c r="N267" t="s">
        <v>76</v>
      </c>
      <c r="O267" t="s">
        <v>232</v>
      </c>
      <c r="P267" s="32">
        <v>45119</v>
      </c>
      <c r="Q267" s="1">
        <v>36.127815559540913</v>
      </c>
      <c r="R267">
        <v>3</v>
      </c>
      <c r="S267" t="str" cm="1">
        <f t="array" ref="S267">_xlfn.IFS(R267=0,"None",R267&lt;3,"Low",R267&lt;6,"Medium",R267&lt;=10,"High")</f>
        <v>Medium</v>
      </c>
      <c r="T267" t="str" cm="1">
        <f t="array" ref="T267">_xlfn.IFS(M267&lt;=20,"Low",M267&lt;=50,"Medium",M267&lt;=90,"High")</f>
        <v>Medium</v>
      </c>
      <c r="U267" s="33">
        <f>Datos_Limpios[[#This Row],[Number of Complaints or Support]]/Datos_Limpios[[#This Row],[Account Length (in months)]]</f>
        <v>0.21428571428571427</v>
      </c>
      <c r="V267" t="str" cm="1">
        <f t="array" ref="V267">_xlfn.IFS(H267&lt;30,"Under 30",H267&lt;66,"Middle Age",H267&gt;=66,"Senior")</f>
        <v>Senior</v>
      </c>
      <c r="W267" t="s">
        <v>6824</v>
      </c>
    </row>
    <row r="268" spans="1:23" x14ac:dyDescent="0.3">
      <c r="A268" t="s">
        <v>361</v>
      </c>
      <c r="B268" t="s">
        <v>17</v>
      </c>
      <c r="C268">
        <v>6</v>
      </c>
      <c r="D268">
        <v>0</v>
      </c>
      <c r="E268" t="s">
        <v>23</v>
      </c>
      <c r="F268" t="s">
        <v>107</v>
      </c>
      <c r="G268" t="s">
        <v>6790</v>
      </c>
      <c r="H268">
        <v>64</v>
      </c>
      <c r="I268" t="s">
        <v>17</v>
      </c>
      <c r="J268">
        <v>0</v>
      </c>
      <c r="K268" t="s">
        <v>20</v>
      </c>
      <c r="L268" t="s">
        <v>6791</v>
      </c>
      <c r="M268">
        <v>17</v>
      </c>
      <c r="P268" s="32">
        <v>44801</v>
      </c>
      <c r="Q268" s="1">
        <v>14.224417001036221</v>
      </c>
      <c r="R268">
        <v>9</v>
      </c>
      <c r="S268" t="str" cm="1">
        <f t="array" ref="S268">_xlfn.IFS(R268=0,"None",R268&lt;3,"Low",R268&lt;6,"Medium",R268&lt;=10,"High")</f>
        <v>High</v>
      </c>
      <c r="T268" t="str" cm="1">
        <f t="array" ref="T268">_xlfn.IFS(M268&lt;=20,"Low",M268&lt;=50,"Medium",M268&lt;=90,"High")</f>
        <v>Low</v>
      </c>
      <c r="U268" s="33">
        <f>Datos_Limpios[[#This Row],[Number of Complaints or Support]]/Datos_Limpios[[#This Row],[Account Length (in months)]]</f>
        <v>1.5</v>
      </c>
      <c r="V268" t="str" cm="1">
        <f t="array" ref="V268">_xlfn.IFS(H268&lt;30,"Under 30",H268&lt;66,"Middle Age",H268&gt;=66,"Senior")</f>
        <v>Middle Age</v>
      </c>
      <c r="W268" t="s">
        <v>6825</v>
      </c>
    </row>
    <row r="269" spans="1:23" x14ac:dyDescent="0.3">
      <c r="A269" t="s">
        <v>362</v>
      </c>
      <c r="B269" t="s">
        <v>17</v>
      </c>
      <c r="C269">
        <v>54</v>
      </c>
      <c r="D269">
        <v>0</v>
      </c>
      <c r="E269" t="s">
        <v>17</v>
      </c>
      <c r="F269" t="s">
        <v>112</v>
      </c>
      <c r="G269" t="s">
        <v>19</v>
      </c>
      <c r="H269">
        <v>24</v>
      </c>
      <c r="I269" t="s">
        <v>23</v>
      </c>
      <c r="J269">
        <v>6</v>
      </c>
      <c r="K269" t="s">
        <v>32</v>
      </c>
      <c r="L269" t="s">
        <v>6792</v>
      </c>
      <c r="M269">
        <v>6</v>
      </c>
      <c r="P269" s="32">
        <v>44454</v>
      </c>
      <c r="Q269" s="1">
        <v>6.251121513804561</v>
      </c>
      <c r="R269">
        <v>10</v>
      </c>
      <c r="S269" t="str" cm="1">
        <f t="array" ref="S269">_xlfn.IFS(R269=0,"None",R269&lt;3,"Low",R269&lt;6,"Medium",R269&lt;=10,"High")</f>
        <v>High</v>
      </c>
      <c r="T269" t="str" cm="1">
        <f t="array" ref="T269">_xlfn.IFS(M269&lt;=20,"Low",M269&lt;=50,"Medium",M269&lt;=90,"High")</f>
        <v>Low</v>
      </c>
      <c r="U269" s="33">
        <f>Datos_Limpios[[#This Row],[Number of Complaints or Support]]/Datos_Limpios[[#This Row],[Account Length (in months)]]</f>
        <v>0.18518518518518517</v>
      </c>
      <c r="V269" t="str" cm="1">
        <f t="array" ref="V269">_xlfn.IFS(H269&lt;30,"Under 30",H269&lt;66,"Middle Age",H269&gt;=66,"Senior")</f>
        <v>Under 30</v>
      </c>
      <c r="W269" t="s">
        <v>6823</v>
      </c>
    </row>
    <row r="270" spans="1:23" x14ac:dyDescent="0.3">
      <c r="A270" t="s">
        <v>363</v>
      </c>
      <c r="B270" t="s">
        <v>23</v>
      </c>
      <c r="C270">
        <v>5</v>
      </c>
      <c r="D270">
        <v>5</v>
      </c>
      <c r="E270" t="s">
        <v>23</v>
      </c>
      <c r="F270" t="s">
        <v>94</v>
      </c>
      <c r="G270" t="s">
        <v>6790</v>
      </c>
      <c r="H270">
        <v>76</v>
      </c>
      <c r="I270" t="s">
        <v>17</v>
      </c>
      <c r="J270">
        <v>0</v>
      </c>
      <c r="K270" t="s">
        <v>20</v>
      </c>
      <c r="L270" t="s">
        <v>6792</v>
      </c>
      <c r="M270">
        <v>37</v>
      </c>
      <c r="N270" t="s">
        <v>50</v>
      </c>
      <c r="O270" t="s">
        <v>300</v>
      </c>
      <c r="P270" s="32">
        <v>44433</v>
      </c>
      <c r="Q270" s="1">
        <v>40.594172341521592</v>
      </c>
      <c r="R270">
        <v>10</v>
      </c>
      <c r="S270" t="str" cm="1">
        <f t="array" ref="S270">_xlfn.IFS(R270=0,"None",R270&lt;3,"Low",R270&lt;6,"Medium",R270&lt;=10,"High")</f>
        <v>High</v>
      </c>
      <c r="T270" t="str" cm="1">
        <f t="array" ref="T270">_xlfn.IFS(M270&lt;=20,"Low",M270&lt;=50,"Medium",M270&lt;=90,"High")</f>
        <v>Medium</v>
      </c>
      <c r="U270" s="33">
        <f>Datos_Limpios[[#This Row],[Number of Complaints or Support]]/Datos_Limpios[[#This Row],[Account Length (in months)]]</f>
        <v>2</v>
      </c>
      <c r="V270" t="str" cm="1">
        <f t="array" ref="V270">_xlfn.IFS(H270&lt;30,"Under 30",H270&lt;66,"Middle Age",H270&gt;=66,"Senior")</f>
        <v>Senior</v>
      </c>
      <c r="W270" t="s">
        <v>6823</v>
      </c>
    </row>
    <row r="271" spans="1:23" x14ac:dyDescent="0.3">
      <c r="A271" t="s">
        <v>364</v>
      </c>
      <c r="B271" t="s">
        <v>17</v>
      </c>
      <c r="C271">
        <v>23</v>
      </c>
      <c r="D271">
        <v>0</v>
      </c>
      <c r="E271" t="s">
        <v>23</v>
      </c>
      <c r="F271" t="s">
        <v>90</v>
      </c>
      <c r="G271" t="s">
        <v>19</v>
      </c>
      <c r="H271">
        <v>43</v>
      </c>
      <c r="I271" t="s">
        <v>17</v>
      </c>
      <c r="J271">
        <v>0</v>
      </c>
      <c r="K271" t="s">
        <v>20</v>
      </c>
      <c r="L271" t="s">
        <v>6792</v>
      </c>
      <c r="M271">
        <v>44</v>
      </c>
      <c r="P271" s="32">
        <v>44674</v>
      </c>
      <c r="Q271" s="1">
        <v>46.383645890701189</v>
      </c>
      <c r="R271">
        <v>1</v>
      </c>
      <c r="S271" t="str" cm="1">
        <f t="array" ref="S271">_xlfn.IFS(R271=0,"None",R271&lt;3,"Low",R271&lt;6,"Medium",R271&lt;=10,"High")</f>
        <v>Low</v>
      </c>
      <c r="T271" t="str" cm="1">
        <f t="array" ref="T271">_xlfn.IFS(M271&lt;=20,"Low",M271&lt;=50,"Medium",M271&lt;=90,"High")</f>
        <v>Medium</v>
      </c>
      <c r="U271" s="33">
        <f>Datos_Limpios[[#This Row],[Number of Complaints or Support]]/Datos_Limpios[[#This Row],[Account Length (in months)]]</f>
        <v>4.3478260869565216E-2</v>
      </c>
      <c r="V271" t="str" cm="1">
        <f t="array" ref="V271">_xlfn.IFS(H271&lt;30,"Under 30",H271&lt;66,"Middle Age",H271&gt;=66,"Senior")</f>
        <v>Middle Age</v>
      </c>
      <c r="W271" t="s">
        <v>6823</v>
      </c>
    </row>
    <row r="272" spans="1:23" x14ac:dyDescent="0.3">
      <c r="A272" t="s">
        <v>365</v>
      </c>
      <c r="B272" t="s">
        <v>17</v>
      </c>
      <c r="C272">
        <v>66</v>
      </c>
      <c r="D272">
        <v>0</v>
      </c>
      <c r="E272" t="s">
        <v>23</v>
      </c>
      <c r="F272" t="s">
        <v>179</v>
      </c>
      <c r="G272" t="s">
        <v>19</v>
      </c>
      <c r="H272">
        <v>29</v>
      </c>
      <c r="I272" t="s">
        <v>17</v>
      </c>
      <c r="J272">
        <v>0</v>
      </c>
      <c r="K272" t="s">
        <v>32</v>
      </c>
      <c r="L272" t="s">
        <v>6792</v>
      </c>
      <c r="M272">
        <v>55</v>
      </c>
      <c r="P272" s="32">
        <v>44787</v>
      </c>
      <c r="Q272" s="1">
        <v>52.094114663447279</v>
      </c>
      <c r="R272">
        <v>4</v>
      </c>
      <c r="S272" t="str" cm="1">
        <f t="array" ref="S272">_xlfn.IFS(R272=0,"None",R272&lt;3,"Low",R272&lt;6,"Medium",R272&lt;=10,"High")</f>
        <v>Medium</v>
      </c>
      <c r="T272" t="str" cm="1">
        <f t="array" ref="T272">_xlfn.IFS(M272&lt;=20,"Low",M272&lt;=50,"Medium",M272&lt;=90,"High")</f>
        <v>High</v>
      </c>
      <c r="U272" s="33">
        <f>Datos_Limpios[[#This Row],[Number of Complaints or Support]]/Datos_Limpios[[#This Row],[Account Length (in months)]]</f>
        <v>6.0606060606060608E-2</v>
      </c>
      <c r="V272" t="str" cm="1">
        <f t="array" ref="V272">_xlfn.IFS(H272&lt;30,"Under 30",H272&lt;66,"Middle Age",H272&gt;=66,"Senior")</f>
        <v>Under 30</v>
      </c>
      <c r="W272" t="s">
        <v>6826</v>
      </c>
    </row>
    <row r="273" spans="1:23" x14ac:dyDescent="0.3">
      <c r="A273" t="s">
        <v>366</v>
      </c>
      <c r="B273" t="s">
        <v>17</v>
      </c>
      <c r="C273">
        <v>34</v>
      </c>
      <c r="D273">
        <v>0</v>
      </c>
      <c r="E273" t="s">
        <v>23</v>
      </c>
      <c r="F273" t="s">
        <v>54</v>
      </c>
      <c r="G273" t="s">
        <v>6790</v>
      </c>
      <c r="H273">
        <v>59</v>
      </c>
      <c r="I273" t="s">
        <v>23</v>
      </c>
      <c r="J273">
        <v>3</v>
      </c>
      <c r="K273" t="s">
        <v>20</v>
      </c>
      <c r="L273" t="s">
        <v>6791</v>
      </c>
      <c r="M273">
        <v>33</v>
      </c>
      <c r="P273" s="32">
        <v>44852</v>
      </c>
      <c r="Q273" s="1">
        <v>26.656858451393742</v>
      </c>
      <c r="R273">
        <v>10</v>
      </c>
      <c r="S273" t="str" cm="1">
        <f t="array" ref="S273">_xlfn.IFS(R273=0,"None",R273&lt;3,"Low",R273&lt;6,"Medium",R273&lt;=10,"High")</f>
        <v>High</v>
      </c>
      <c r="T273" t="str" cm="1">
        <f t="array" ref="T273">_xlfn.IFS(M273&lt;=20,"Low",M273&lt;=50,"Medium",M273&lt;=90,"High")</f>
        <v>Medium</v>
      </c>
      <c r="U273" s="33">
        <f>Datos_Limpios[[#This Row],[Number of Complaints or Support]]/Datos_Limpios[[#This Row],[Account Length (in months)]]</f>
        <v>0.29411764705882354</v>
      </c>
      <c r="V273" t="str" cm="1">
        <f t="array" ref="V273">_xlfn.IFS(H273&lt;30,"Under 30",H273&lt;66,"Middle Age",H273&gt;=66,"Senior")</f>
        <v>Middle Age</v>
      </c>
      <c r="W273" t="s">
        <v>6823</v>
      </c>
    </row>
    <row r="274" spans="1:23" x14ac:dyDescent="0.3">
      <c r="A274" t="s">
        <v>367</v>
      </c>
      <c r="B274" t="s">
        <v>17</v>
      </c>
      <c r="C274">
        <v>10</v>
      </c>
      <c r="D274">
        <v>0</v>
      </c>
      <c r="E274" t="s">
        <v>23</v>
      </c>
      <c r="F274" t="s">
        <v>44</v>
      </c>
      <c r="G274" t="s">
        <v>19</v>
      </c>
      <c r="H274">
        <v>43</v>
      </c>
      <c r="I274" t="s">
        <v>17</v>
      </c>
      <c r="J274">
        <v>0</v>
      </c>
      <c r="K274" t="s">
        <v>20</v>
      </c>
      <c r="L274" t="s">
        <v>6792</v>
      </c>
      <c r="M274">
        <v>30</v>
      </c>
      <c r="P274" s="32">
        <v>44379</v>
      </c>
      <c r="Q274" s="1">
        <v>26.619997639609441</v>
      </c>
      <c r="R274">
        <v>10</v>
      </c>
      <c r="S274" t="str" cm="1">
        <f t="array" ref="S274">_xlfn.IFS(R274=0,"None",R274&lt;3,"Low",R274&lt;6,"Medium",R274&lt;=10,"High")</f>
        <v>High</v>
      </c>
      <c r="T274" t="str" cm="1">
        <f t="array" ref="T274">_xlfn.IFS(M274&lt;=20,"Low",M274&lt;=50,"Medium",M274&lt;=90,"High")</f>
        <v>Medium</v>
      </c>
      <c r="U274" s="33">
        <f>Datos_Limpios[[#This Row],[Number of Complaints or Support]]/Datos_Limpios[[#This Row],[Account Length (in months)]]</f>
        <v>1</v>
      </c>
      <c r="V274" t="str" cm="1">
        <f t="array" ref="V274">_xlfn.IFS(H274&lt;30,"Under 30",H274&lt;66,"Middle Age",H274&gt;=66,"Senior")</f>
        <v>Middle Age</v>
      </c>
      <c r="W274" t="s">
        <v>6824</v>
      </c>
    </row>
    <row r="275" spans="1:23" x14ac:dyDescent="0.3">
      <c r="A275" t="s">
        <v>368</v>
      </c>
      <c r="B275" t="s">
        <v>17</v>
      </c>
      <c r="C275">
        <v>8</v>
      </c>
      <c r="D275">
        <v>0</v>
      </c>
      <c r="E275" t="s">
        <v>23</v>
      </c>
      <c r="F275" t="s">
        <v>245</v>
      </c>
      <c r="G275" t="s">
        <v>19</v>
      </c>
      <c r="H275">
        <v>42</v>
      </c>
      <c r="I275" t="s">
        <v>17</v>
      </c>
      <c r="J275">
        <v>0</v>
      </c>
      <c r="K275" t="s">
        <v>20</v>
      </c>
      <c r="L275" t="s">
        <v>6792</v>
      </c>
      <c r="M275">
        <v>35</v>
      </c>
      <c r="P275" s="32">
        <v>44895</v>
      </c>
      <c r="Q275" s="1">
        <v>32.151556088586993</v>
      </c>
      <c r="R275">
        <v>10</v>
      </c>
      <c r="S275" t="str" cm="1">
        <f t="array" ref="S275">_xlfn.IFS(R275=0,"None",R275&lt;3,"Low",R275&lt;6,"Medium",R275&lt;=10,"High")</f>
        <v>High</v>
      </c>
      <c r="T275" t="str" cm="1">
        <f t="array" ref="T275">_xlfn.IFS(M275&lt;=20,"Low",M275&lt;=50,"Medium",M275&lt;=90,"High")</f>
        <v>Medium</v>
      </c>
      <c r="U275" s="33">
        <f>Datos_Limpios[[#This Row],[Number of Complaints or Support]]/Datos_Limpios[[#This Row],[Account Length (in months)]]</f>
        <v>1.25</v>
      </c>
      <c r="V275" t="str" cm="1">
        <f t="array" ref="V275">_xlfn.IFS(H275&lt;30,"Under 30",H275&lt;66,"Middle Age",H275&gt;=66,"Senior")</f>
        <v>Middle Age</v>
      </c>
      <c r="W275" t="s">
        <v>6823</v>
      </c>
    </row>
    <row r="276" spans="1:23" x14ac:dyDescent="0.3">
      <c r="A276" t="s">
        <v>369</v>
      </c>
      <c r="B276" t="s">
        <v>17</v>
      </c>
      <c r="C276">
        <v>2</v>
      </c>
      <c r="D276">
        <v>2</v>
      </c>
      <c r="E276" t="s">
        <v>17</v>
      </c>
      <c r="F276" t="s">
        <v>94</v>
      </c>
      <c r="G276" t="s">
        <v>6790</v>
      </c>
      <c r="H276">
        <v>65</v>
      </c>
      <c r="I276" t="s">
        <v>17</v>
      </c>
      <c r="J276">
        <v>0</v>
      </c>
      <c r="K276" t="s">
        <v>20</v>
      </c>
      <c r="L276" t="s">
        <v>6791</v>
      </c>
      <c r="M276">
        <v>27</v>
      </c>
      <c r="P276" s="32">
        <v>44285</v>
      </c>
      <c r="Q276" s="1">
        <v>29.635533990509149</v>
      </c>
      <c r="R276">
        <v>0</v>
      </c>
      <c r="S276" t="str" cm="1">
        <f t="array" ref="S276">_xlfn.IFS(R276=0,"None",R276&lt;3,"Low",R276&lt;6,"Medium",R276&lt;=10,"High")</f>
        <v>None</v>
      </c>
      <c r="T276" t="str" cm="1">
        <f t="array" ref="T276">_xlfn.IFS(M276&lt;=20,"Low",M276&lt;=50,"Medium",M276&lt;=90,"High")</f>
        <v>Medium</v>
      </c>
      <c r="U276" s="33">
        <f>Datos_Limpios[[#This Row],[Number of Complaints or Support]]/Datos_Limpios[[#This Row],[Account Length (in months)]]</f>
        <v>0</v>
      </c>
      <c r="V276" t="str" cm="1">
        <f t="array" ref="V276">_xlfn.IFS(H276&lt;30,"Under 30",H276&lt;66,"Middle Age",H276&gt;=66,"Senior")</f>
        <v>Middle Age</v>
      </c>
      <c r="W276" t="s">
        <v>6823</v>
      </c>
    </row>
    <row r="277" spans="1:23" x14ac:dyDescent="0.3">
      <c r="A277" t="s">
        <v>370</v>
      </c>
      <c r="B277" t="s">
        <v>23</v>
      </c>
      <c r="C277">
        <v>27</v>
      </c>
      <c r="D277">
        <v>4</v>
      </c>
      <c r="E277" t="s">
        <v>17</v>
      </c>
      <c r="F277" t="s">
        <v>142</v>
      </c>
      <c r="G277" t="s">
        <v>19</v>
      </c>
      <c r="H277">
        <v>77</v>
      </c>
      <c r="I277" t="s">
        <v>23</v>
      </c>
      <c r="J277">
        <v>6</v>
      </c>
      <c r="K277" t="s">
        <v>20</v>
      </c>
      <c r="L277" t="s">
        <v>6792</v>
      </c>
      <c r="M277">
        <v>37</v>
      </c>
      <c r="N277" t="s">
        <v>27</v>
      </c>
      <c r="O277" t="s">
        <v>108</v>
      </c>
      <c r="P277" s="32">
        <v>44099</v>
      </c>
      <c r="Q277" s="1">
        <v>37.780651592289857</v>
      </c>
      <c r="R277">
        <v>5</v>
      </c>
      <c r="S277" t="str" cm="1">
        <f t="array" ref="S277">_xlfn.IFS(R277=0,"None",R277&lt;3,"Low",R277&lt;6,"Medium",R277&lt;=10,"High")</f>
        <v>Medium</v>
      </c>
      <c r="T277" t="str" cm="1">
        <f t="array" ref="T277">_xlfn.IFS(M277&lt;=20,"Low",M277&lt;=50,"Medium",M277&lt;=90,"High")</f>
        <v>Medium</v>
      </c>
      <c r="U277" s="33">
        <f>Datos_Limpios[[#This Row],[Number of Complaints or Support]]/Datos_Limpios[[#This Row],[Account Length (in months)]]</f>
        <v>0.18518518518518517</v>
      </c>
      <c r="V277" t="str" cm="1">
        <f t="array" ref="V277">_xlfn.IFS(H277&lt;30,"Under 30",H277&lt;66,"Middle Age",H277&gt;=66,"Senior")</f>
        <v>Senior</v>
      </c>
      <c r="W277" t="s">
        <v>6823</v>
      </c>
    </row>
    <row r="278" spans="1:23" x14ac:dyDescent="0.3">
      <c r="A278" t="s">
        <v>371</v>
      </c>
      <c r="B278" t="s">
        <v>17</v>
      </c>
      <c r="C278">
        <v>40</v>
      </c>
      <c r="D278">
        <v>0</v>
      </c>
      <c r="E278" t="s">
        <v>23</v>
      </c>
      <c r="F278" t="s">
        <v>86</v>
      </c>
      <c r="G278" t="s">
        <v>19</v>
      </c>
      <c r="H278">
        <v>59</v>
      </c>
      <c r="I278" t="s">
        <v>17</v>
      </c>
      <c r="J278">
        <v>0</v>
      </c>
      <c r="K278" t="s">
        <v>24</v>
      </c>
      <c r="L278" t="s">
        <v>6791</v>
      </c>
      <c r="M278">
        <v>29</v>
      </c>
      <c r="P278" s="32">
        <v>44949</v>
      </c>
      <c r="Q278" s="1">
        <v>24.272512605473018</v>
      </c>
      <c r="R278">
        <v>3</v>
      </c>
      <c r="S278" t="str" cm="1">
        <f t="array" ref="S278">_xlfn.IFS(R278=0,"None",R278&lt;3,"Low",R278&lt;6,"Medium",R278&lt;=10,"High")</f>
        <v>Medium</v>
      </c>
      <c r="T278" t="str" cm="1">
        <f t="array" ref="T278">_xlfn.IFS(M278&lt;=20,"Low",M278&lt;=50,"Medium",M278&lt;=90,"High")</f>
        <v>Medium</v>
      </c>
      <c r="U278" s="33">
        <f>Datos_Limpios[[#This Row],[Number of Complaints or Support]]/Datos_Limpios[[#This Row],[Account Length (in months)]]</f>
        <v>7.4999999999999997E-2</v>
      </c>
      <c r="V278" t="str" cm="1">
        <f t="array" ref="V278">_xlfn.IFS(H278&lt;30,"Under 30",H278&lt;66,"Middle Age",H278&gt;=66,"Senior")</f>
        <v>Middle Age</v>
      </c>
      <c r="W278" t="s">
        <v>6824</v>
      </c>
    </row>
    <row r="279" spans="1:23" x14ac:dyDescent="0.3">
      <c r="A279" t="s">
        <v>372</v>
      </c>
      <c r="B279" t="s">
        <v>17</v>
      </c>
      <c r="C279">
        <v>73</v>
      </c>
      <c r="D279">
        <v>0</v>
      </c>
      <c r="E279" t="s">
        <v>23</v>
      </c>
      <c r="F279" t="s">
        <v>29</v>
      </c>
      <c r="G279" t="s">
        <v>19</v>
      </c>
      <c r="H279">
        <v>40</v>
      </c>
      <c r="I279" t="s">
        <v>23</v>
      </c>
      <c r="J279">
        <v>4</v>
      </c>
      <c r="K279" t="s">
        <v>32</v>
      </c>
      <c r="L279" t="s">
        <v>6791</v>
      </c>
      <c r="M279">
        <v>34</v>
      </c>
      <c r="P279" s="32">
        <v>44197</v>
      </c>
      <c r="Q279" s="1">
        <v>36.858591220220561</v>
      </c>
      <c r="R279">
        <v>5</v>
      </c>
      <c r="S279" t="str" cm="1">
        <f t="array" ref="S279">_xlfn.IFS(R279=0,"None",R279&lt;3,"Low",R279&lt;6,"Medium",R279&lt;=10,"High")</f>
        <v>Medium</v>
      </c>
      <c r="T279" t="str" cm="1">
        <f t="array" ref="T279">_xlfn.IFS(M279&lt;=20,"Low",M279&lt;=50,"Medium",M279&lt;=90,"High")</f>
        <v>Medium</v>
      </c>
      <c r="U279" s="33">
        <f>Datos_Limpios[[#This Row],[Number of Complaints or Support]]/Datos_Limpios[[#This Row],[Account Length (in months)]]</f>
        <v>6.8493150684931503E-2</v>
      </c>
      <c r="V279" t="str" cm="1">
        <f t="array" ref="V279">_xlfn.IFS(H279&lt;30,"Under 30",H279&lt;66,"Middle Age",H279&gt;=66,"Senior")</f>
        <v>Middle Age</v>
      </c>
      <c r="W279" t="s">
        <v>6825</v>
      </c>
    </row>
    <row r="280" spans="1:23" x14ac:dyDescent="0.3">
      <c r="A280" t="s">
        <v>373</v>
      </c>
      <c r="B280" t="s">
        <v>17</v>
      </c>
      <c r="C280">
        <v>48</v>
      </c>
      <c r="D280">
        <v>1</v>
      </c>
      <c r="E280" t="s">
        <v>23</v>
      </c>
      <c r="F280" t="s">
        <v>196</v>
      </c>
      <c r="G280" t="s">
        <v>6790</v>
      </c>
      <c r="H280">
        <v>43</v>
      </c>
      <c r="I280" t="s">
        <v>17</v>
      </c>
      <c r="J280">
        <v>0</v>
      </c>
      <c r="K280" t="s">
        <v>24</v>
      </c>
      <c r="L280" t="s">
        <v>6792</v>
      </c>
      <c r="M280">
        <v>11</v>
      </c>
      <c r="P280" s="32">
        <v>44978</v>
      </c>
      <c r="Q280" s="1">
        <v>10.362698615342961</v>
      </c>
      <c r="R280">
        <v>9</v>
      </c>
      <c r="S280" t="str" cm="1">
        <f t="array" ref="S280">_xlfn.IFS(R280=0,"None",R280&lt;3,"Low",R280&lt;6,"Medium",R280&lt;=10,"High")</f>
        <v>High</v>
      </c>
      <c r="T280" t="str" cm="1">
        <f t="array" ref="T280">_xlfn.IFS(M280&lt;=20,"Low",M280&lt;=50,"Medium",M280&lt;=90,"High")</f>
        <v>Low</v>
      </c>
      <c r="U280" s="33">
        <f>Datos_Limpios[[#This Row],[Number of Complaints or Support]]/Datos_Limpios[[#This Row],[Account Length (in months)]]</f>
        <v>0.1875</v>
      </c>
      <c r="V280" t="str" cm="1">
        <f t="array" ref="V280">_xlfn.IFS(H280&lt;30,"Under 30",H280&lt;66,"Middle Age",H280&gt;=66,"Senior")</f>
        <v>Middle Age</v>
      </c>
      <c r="W280" t="s">
        <v>6826</v>
      </c>
    </row>
    <row r="281" spans="1:23" x14ac:dyDescent="0.3">
      <c r="A281" t="s">
        <v>374</v>
      </c>
      <c r="B281" t="s">
        <v>17</v>
      </c>
      <c r="C281">
        <v>4</v>
      </c>
      <c r="D281">
        <v>2</v>
      </c>
      <c r="E281" t="s">
        <v>23</v>
      </c>
      <c r="F281" t="s">
        <v>79</v>
      </c>
      <c r="G281" t="s">
        <v>6790</v>
      </c>
      <c r="H281">
        <v>37</v>
      </c>
      <c r="I281" t="s">
        <v>17</v>
      </c>
      <c r="J281">
        <v>0</v>
      </c>
      <c r="K281" t="s">
        <v>20</v>
      </c>
      <c r="L281" t="s">
        <v>6792</v>
      </c>
      <c r="M281">
        <v>33</v>
      </c>
      <c r="P281" s="32">
        <v>44125</v>
      </c>
      <c r="Q281" s="1">
        <v>35.712523236256878</v>
      </c>
      <c r="R281">
        <v>8</v>
      </c>
      <c r="S281" t="str" cm="1">
        <f t="array" ref="S281">_xlfn.IFS(R281=0,"None",R281&lt;3,"Low",R281&lt;6,"Medium",R281&lt;=10,"High")</f>
        <v>High</v>
      </c>
      <c r="T281" t="str" cm="1">
        <f t="array" ref="T281">_xlfn.IFS(M281&lt;=20,"Low",M281&lt;=50,"Medium",M281&lt;=90,"High")</f>
        <v>Medium</v>
      </c>
      <c r="U281" s="33">
        <f>Datos_Limpios[[#This Row],[Number of Complaints or Support]]/Datos_Limpios[[#This Row],[Account Length (in months)]]</f>
        <v>2</v>
      </c>
      <c r="V281" t="str" cm="1">
        <f t="array" ref="V281">_xlfn.IFS(H281&lt;30,"Under 30",H281&lt;66,"Middle Age",H281&gt;=66,"Senior")</f>
        <v>Middle Age</v>
      </c>
      <c r="W281" t="s">
        <v>6826</v>
      </c>
    </row>
    <row r="282" spans="1:23" x14ac:dyDescent="0.3">
      <c r="A282" t="s">
        <v>375</v>
      </c>
      <c r="B282" t="s">
        <v>17</v>
      </c>
      <c r="C282">
        <v>3</v>
      </c>
      <c r="D282">
        <v>1</v>
      </c>
      <c r="E282" t="s">
        <v>23</v>
      </c>
      <c r="F282" t="s">
        <v>140</v>
      </c>
      <c r="G282" t="s">
        <v>6790</v>
      </c>
      <c r="H282">
        <v>55</v>
      </c>
      <c r="I282" t="s">
        <v>17</v>
      </c>
      <c r="J282">
        <v>0</v>
      </c>
      <c r="K282" t="s">
        <v>20</v>
      </c>
      <c r="L282" t="s">
        <v>6794</v>
      </c>
      <c r="M282">
        <v>38</v>
      </c>
      <c r="P282" s="32">
        <v>44537</v>
      </c>
      <c r="Q282" s="1">
        <v>44.662681926706377</v>
      </c>
      <c r="R282">
        <v>6</v>
      </c>
      <c r="S282" t="str" cm="1">
        <f t="array" ref="S282">_xlfn.IFS(R282=0,"None",R282&lt;3,"Low",R282&lt;6,"Medium",R282&lt;=10,"High")</f>
        <v>High</v>
      </c>
      <c r="T282" t="str" cm="1">
        <f t="array" ref="T282">_xlfn.IFS(M282&lt;=20,"Low",M282&lt;=50,"Medium",M282&lt;=90,"High")</f>
        <v>Medium</v>
      </c>
      <c r="U282" s="33">
        <f>Datos_Limpios[[#This Row],[Number of Complaints or Support]]/Datos_Limpios[[#This Row],[Account Length (in months)]]</f>
        <v>2</v>
      </c>
      <c r="V282" t="str" cm="1">
        <f t="array" ref="V282">_xlfn.IFS(H282&lt;30,"Under 30",H282&lt;66,"Middle Age",H282&gt;=66,"Senior")</f>
        <v>Middle Age</v>
      </c>
      <c r="W282" t="s">
        <v>6826</v>
      </c>
    </row>
    <row r="283" spans="1:23" x14ac:dyDescent="0.3">
      <c r="A283" t="s">
        <v>376</v>
      </c>
      <c r="B283" t="s">
        <v>17</v>
      </c>
      <c r="C283">
        <v>69</v>
      </c>
      <c r="D283">
        <v>0</v>
      </c>
      <c r="E283" t="s">
        <v>23</v>
      </c>
      <c r="F283" t="s">
        <v>138</v>
      </c>
      <c r="G283" t="s">
        <v>6790</v>
      </c>
      <c r="H283">
        <v>42</v>
      </c>
      <c r="I283" t="s">
        <v>17</v>
      </c>
      <c r="J283">
        <v>0</v>
      </c>
      <c r="K283" t="s">
        <v>32</v>
      </c>
      <c r="L283" t="s">
        <v>6791</v>
      </c>
      <c r="M283">
        <v>59</v>
      </c>
      <c r="P283" s="32">
        <v>44218</v>
      </c>
      <c r="Q283" s="1">
        <v>63.868059075781282</v>
      </c>
      <c r="R283">
        <v>8</v>
      </c>
      <c r="S283" t="str" cm="1">
        <f t="array" ref="S283">_xlfn.IFS(R283=0,"None",R283&lt;3,"Low",R283&lt;6,"Medium",R283&lt;=10,"High")</f>
        <v>High</v>
      </c>
      <c r="T283" t="str" cm="1">
        <f t="array" ref="T283">_xlfn.IFS(M283&lt;=20,"Low",M283&lt;=50,"Medium",M283&lt;=90,"High")</f>
        <v>High</v>
      </c>
      <c r="U283" s="33">
        <f>Datos_Limpios[[#This Row],[Number of Complaints or Support]]/Datos_Limpios[[#This Row],[Account Length (in months)]]</f>
        <v>0.11594202898550725</v>
      </c>
      <c r="V283" t="str" cm="1">
        <f t="array" ref="V283">_xlfn.IFS(H283&lt;30,"Under 30",H283&lt;66,"Middle Age",H283&gt;=66,"Senior")</f>
        <v>Middle Age</v>
      </c>
      <c r="W283" t="s">
        <v>6824</v>
      </c>
    </row>
    <row r="284" spans="1:23" x14ac:dyDescent="0.3">
      <c r="A284" t="s">
        <v>377</v>
      </c>
      <c r="B284" t="s">
        <v>23</v>
      </c>
      <c r="C284">
        <v>15</v>
      </c>
      <c r="D284">
        <v>1</v>
      </c>
      <c r="E284" t="s">
        <v>23</v>
      </c>
      <c r="F284" t="s">
        <v>192</v>
      </c>
      <c r="G284" t="s">
        <v>6790</v>
      </c>
      <c r="H284">
        <v>32</v>
      </c>
      <c r="I284" t="s">
        <v>17</v>
      </c>
      <c r="J284">
        <v>0</v>
      </c>
      <c r="K284" t="s">
        <v>20</v>
      </c>
      <c r="L284" t="s">
        <v>6794</v>
      </c>
      <c r="M284">
        <v>29</v>
      </c>
      <c r="N284" t="s">
        <v>50</v>
      </c>
      <c r="O284" t="s">
        <v>378</v>
      </c>
      <c r="P284" s="32">
        <v>45197</v>
      </c>
      <c r="Q284" s="1">
        <v>30.918469707026961</v>
      </c>
      <c r="R284">
        <v>1</v>
      </c>
      <c r="S284" t="str" cm="1">
        <f t="array" ref="S284">_xlfn.IFS(R284=0,"None",R284&lt;3,"Low",R284&lt;6,"Medium",R284&lt;=10,"High")</f>
        <v>Low</v>
      </c>
      <c r="T284" t="str" cm="1">
        <f t="array" ref="T284">_xlfn.IFS(M284&lt;=20,"Low",M284&lt;=50,"Medium",M284&lt;=90,"High")</f>
        <v>Medium</v>
      </c>
      <c r="U284" s="33">
        <f>Datos_Limpios[[#This Row],[Number of Complaints or Support]]/Datos_Limpios[[#This Row],[Account Length (in months)]]</f>
        <v>6.6666666666666666E-2</v>
      </c>
      <c r="V284" t="str" cm="1">
        <f t="array" ref="V284">_xlfn.IFS(H284&lt;30,"Under 30",H284&lt;66,"Middle Age",H284&gt;=66,"Senior")</f>
        <v>Middle Age</v>
      </c>
      <c r="W284" t="s">
        <v>6824</v>
      </c>
    </row>
    <row r="285" spans="1:23" x14ac:dyDescent="0.3">
      <c r="A285" t="s">
        <v>379</v>
      </c>
      <c r="B285" t="s">
        <v>17</v>
      </c>
      <c r="C285">
        <v>67</v>
      </c>
      <c r="D285">
        <v>0</v>
      </c>
      <c r="E285" t="s">
        <v>17</v>
      </c>
      <c r="F285" t="s">
        <v>103</v>
      </c>
      <c r="G285" t="s">
        <v>19</v>
      </c>
      <c r="H285">
        <v>68</v>
      </c>
      <c r="I285" t="s">
        <v>17</v>
      </c>
      <c r="J285">
        <v>0</v>
      </c>
      <c r="K285" t="s">
        <v>32</v>
      </c>
      <c r="L285" t="s">
        <v>6791</v>
      </c>
      <c r="M285">
        <v>10</v>
      </c>
      <c r="P285" s="32">
        <v>45264</v>
      </c>
      <c r="Q285" s="1">
        <v>10.00568598793404</v>
      </c>
      <c r="R285">
        <v>10</v>
      </c>
      <c r="S285" t="str" cm="1">
        <f t="array" ref="S285">_xlfn.IFS(R285=0,"None",R285&lt;3,"Low",R285&lt;6,"Medium",R285&lt;=10,"High")</f>
        <v>High</v>
      </c>
      <c r="T285" t="str" cm="1">
        <f t="array" ref="T285">_xlfn.IFS(M285&lt;=20,"Low",M285&lt;=50,"Medium",M285&lt;=90,"High")</f>
        <v>Low</v>
      </c>
      <c r="U285" s="33">
        <f>Datos_Limpios[[#This Row],[Number of Complaints or Support]]/Datos_Limpios[[#This Row],[Account Length (in months)]]</f>
        <v>0.14925373134328357</v>
      </c>
      <c r="V285" t="str" cm="1">
        <f t="array" ref="V285">_xlfn.IFS(H285&lt;30,"Under 30",H285&lt;66,"Middle Age",H285&gt;=66,"Senior")</f>
        <v>Senior</v>
      </c>
      <c r="W285" t="s">
        <v>6823</v>
      </c>
    </row>
    <row r="286" spans="1:23" x14ac:dyDescent="0.3">
      <c r="A286" t="s">
        <v>380</v>
      </c>
      <c r="B286" t="s">
        <v>17</v>
      </c>
      <c r="C286">
        <v>19</v>
      </c>
      <c r="D286">
        <v>0</v>
      </c>
      <c r="E286" t="s">
        <v>17</v>
      </c>
      <c r="F286" t="s">
        <v>123</v>
      </c>
      <c r="G286" t="s">
        <v>19</v>
      </c>
      <c r="H286">
        <v>20</v>
      </c>
      <c r="I286" t="s">
        <v>23</v>
      </c>
      <c r="J286">
        <v>4</v>
      </c>
      <c r="K286" t="s">
        <v>32</v>
      </c>
      <c r="L286" t="s">
        <v>6792</v>
      </c>
      <c r="M286">
        <v>12</v>
      </c>
      <c r="P286" s="32">
        <v>44230</v>
      </c>
      <c r="Q286" s="1">
        <v>12.298828526738211</v>
      </c>
      <c r="R286">
        <v>10</v>
      </c>
      <c r="S286" t="str" cm="1">
        <f t="array" ref="S286">_xlfn.IFS(R286=0,"None",R286&lt;3,"Low",R286&lt;6,"Medium",R286&lt;=10,"High")</f>
        <v>High</v>
      </c>
      <c r="T286" t="str" cm="1">
        <f t="array" ref="T286">_xlfn.IFS(M286&lt;=20,"Low",M286&lt;=50,"Medium",M286&lt;=90,"High")</f>
        <v>Low</v>
      </c>
      <c r="U286" s="33">
        <f>Datos_Limpios[[#This Row],[Number of Complaints or Support]]/Datos_Limpios[[#This Row],[Account Length (in months)]]</f>
        <v>0.52631578947368418</v>
      </c>
      <c r="V286" t="str" cm="1">
        <f t="array" ref="V286">_xlfn.IFS(H286&lt;30,"Under 30",H286&lt;66,"Middle Age",H286&gt;=66,"Senior")</f>
        <v>Under 30</v>
      </c>
      <c r="W286" t="s">
        <v>6824</v>
      </c>
    </row>
    <row r="287" spans="1:23" x14ac:dyDescent="0.3">
      <c r="A287" t="s">
        <v>381</v>
      </c>
      <c r="B287" t="s">
        <v>17</v>
      </c>
      <c r="C287">
        <v>37</v>
      </c>
      <c r="D287">
        <v>0</v>
      </c>
      <c r="E287" t="s">
        <v>23</v>
      </c>
      <c r="F287" t="s">
        <v>140</v>
      </c>
      <c r="G287" t="s">
        <v>6790</v>
      </c>
      <c r="H287">
        <v>27</v>
      </c>
      <c r="I287" t="s">
        <v>17</v>
      </c>
      <c r="J287">
        <v>0</v>
      </c>
      <c r="K287" t="s">
        <v>20</v>
      </c>
      <c r="L287" t="s">
        <v>6792</v>
      </c>
      <c r="M287">
        <v>17</v>
      </c>
      <c r="P287" s="32">
        <v>44674</v>
      </c>
      <c r="Q287" s="1">
        <v>17.071088341854828</v>
      </c>
      <c r="R287">
        <v>4</v>
      </c>
      <c r="S287" t="str" cm="1">
        <f t="array" ref="S287">_xlfn.IFS(R287=0,"None",R287&lt;3,"Low",R287&lt;6,"Medium",R287&lt;=10,"High")</f>
        <v>Medium</v>
      </c>
      <c r="T287" t="str" cm="1">
        <f t="array" ref="T287">_xlfn.IFS(M287&lt;=20,"Low",M287&lt;=50,"Medium",M287&lt;=90,"High")</f>
        <v>Low</v>
      </c>
      <c r="U287" s="33">
        <f>Datos_Limpios[[#This Row],[Number of Complaints or Support]]/Datos_Limpios[[#This Row],[Account Length (in months)]]</f>
        <v>0.10810810810810811</v>
      </c>
      <c r="V287" t="str" cm="1">
        <f t="array" ref="V287">_xlfn.IFS(H287&lt;30,"Under 30",H287&lt;66,"Middle Age",H287&gt;=66,"Senior")</f>
        <v>Under 30</v>
      </c>
      <c r="W287" t="s">
        <v>6826</v>
      </c>
    </row>
    <row r="288" spans="1:23" x14ac:dyDescent="0.3">
      <c r="A288" t="s">
        <v>382</v>
      </c>
      <c r="B288" t="s">
        <v>17</v>
      </c>
      <c r="C288">
        <v>13</v>
      </c>
      <c r="D288">
        <v>0</v>
      </c>
      <c r="E288" t="s">
        <v>23</v>
      </c>
      <c r="F288" t="s">
        <v>101</v>
      </c>
      <c r="G288" t="s">
        <v>6790</v>
      </c>
      <c r="H288">
        <v>28</v>
      </c>
      <c r="I288" t="s">
        <v>23</v>
      </c>
      <c r="J288">
        <v>5</v>
      </c>
      <c r="K288" t="s">
        <v>20</v>
      </c>
      <c r="L288" t="s">
        <v>6791</v>
      </c>
      <c r="M288">
        <v>15</v>
      </c>
      <c r="P288" s="32">
        <v>43907</v>
      </c>
      <c r="Q288" s="1">
        <v>13.270379974550201</v>
      </c>
      <c r="R288">
        <v>6</v>
      </c>
      <c r="S288" t="str" cm="1">
        <f t="array" ref="S288">_xlfn.IFS(R288=0,"None",R288&lt;3,"Low",R288&lt;6,"Medium",R288&lt;=10,"High")</f>
        <v>High</v>
      </c>
      <c r="T288" t="str" cm="1">
        <f t="array" ref="T288">_xlfn.IFS(M288&lt;=20,"Low",M288&lt;=50,"Medium",M288&lt;=90,"High")</f>
        <v>Low</v>
      </c>
      <c r="U288" s="33">
        <f>Datos_Limpios[[#This Row],[Number of Complaints or Support]]/Datos_Limpios[[#This Row],[Account Length (in months)]]</f>
        <v>0.46153846153846156</v>
      </c>
      <c r="V288" t="str" cm="1">
        <f t="array" ref="V288">_xlfn.IFS(H288&lt;30,"Under 30",H288&lt;66,"Middle Age",H288&gt;=66,"Senior")</f>
        <v>Under 30</v>
      </c>
      <c r="W288" t="s">
        <v>6826</v>
      </c>
    </row>
    <row r="289" spans="1:23" x14ac:dyDescent="0.3">
      <c r="A289" t="s">
        <v>383</v>
      </c>
      <c r="B289" t="s">
        <v>17</v>
      </c>
      <c r="C289">
        <v>70</v>
      </c>
      <c r="D289">
        <v>2</v>
      </c>
      <c r="E289" t="s">
        <v>23</v>
      </c>
      <c r="F289" t="s">
        <v>205</v>
      </c>
      <c r="G289" t="s">
        <v>6790</v>
      </c>
      <c r="H289">
        <v>29</v>
      </c>
      <c r="I289" t="s">
        <v>17</v>
      </c>
      <c r="J289">
        <v>0</v>
      </c>
      <c r="K289" t="s">
        <v>32</v>
      </c>
      <c r="L289" t="s">
        <v>6791</v>
      </c>
      <c r="M289">
        <v>58</v>
      </c>
      <c r="P289" s="32">
        <v>44052</v>
      </c>
      <c r="Q289" s="1">
        <v>49.580242716642893</v>
      </c>
      <c r="R289">
        <v>4</v>
      </c>
      <c r="S289" t="str" cm="1">
        <f t="array" ref="S289">_xlfn.IFS(R289=0,"None",R289&lt;3,"Low",R289&lt;6,"Medium",R289&lt;=10,"High")</f>
        <v>Medium</v>
      </c>
      <c r="T289" t="str" cm="1">
        <f t="array" ref="T289">_xlfn.IFS(M289&lt;=20,"Low",M289&lt;=50,"Medium",M289&lt;=90,"High")</f>
        <v>High</v>
      </c>
      <c r="U289" s="33">
        <f>Datos_Limpios[[#This Row],[Number of Complaints or Support]]/Datos_Limpios[[#This Row],[Account Length (in months)]]</f>
        <v>5.7142857142857141E-2</v>
      </c>
      <c r="V289" t="str" cm="1">
        <f t="array" ref="V289">_xlfn.IFS(H289&lt;30,"Under 30",H289&lt;66,"Middle Age",H289&gt;=66,"Senior")</f>
        <v>Under 30</v>
      </c>
      <c r="W289" t="s">
        <v>6823</v>
      </c>
    </row>
    <row r="290" spans="1:23" x14ac:dyDescent="0.3">
      <c r="A290" t="s">
        <v>384</v>
      </c>
      <c r="B290" t="s">
        <v>17</v>
      </c>
      <c r="C290">
        <v>59</v>
      </c>
      <c r="D290">
        <v>0</v>
      </c>
      <c r="E290" t="s">
        <v>17</v>
      </c>
      <c r="F290" t="s">
        <v>101</v>
      </c>
      <c r="G290" t="s">
        <v>6790</v>
      </c>
      <c r="H290">
        <v>34</v>
      </c>
      <c r="I290" t="s">
        <v>23</v>
      </c>
      <c r="J290">
        <v>6</v>
      </c>
      <c r="K290" t="s">
        <v>32</v>
      </c>
      <c r="L290" t="s">
        <v>6791</v>
      </c>
      <c r="M290">
        <v>8</v>
      </c>
      <c r="P290" s="32">
        <v>44165</v>
      </c>
      <c r="Q290" s="1">
        <v>9.5560374910281709</v>
      </c>
      <c r="R290">
        <v>8</v>
      </c>
      <c r="S290" t="str" cm="1">
        <f t="array" ref="S290">_xlfn.IFS(R290=0,"None",R290&lt;3,"Low",R290&lt;6,"Medium",R290&lt;=10,"High")</f>
        <v>High</v>
      </c>
      <c r="T290" t="str" cm="1">
        <f t="array" ref="T290">_xlfn.IFS(M290&lt;=20,"Low",M290&lt;=50,"Medium",M290&lt;=90,"High")</f>
        <v>Low</v>
      </c>
      <c r="U290" s="33">
        <f>Datos_Limpios[[#This Row],[Number of Complaints or Support]]/Datos_Limpios[[#This Row],[Account Length (in months)]]</f>
        <v>0.13559322033898305</v>
      </c>
      <c r="V290" t="str" cm="1">
        <f t="array" ref="V290">_xlfn.IFS(H290&lt;30,"Under 30",H290&lt;66,"Middle Age",H290&gt;=66,"Senior")</f>
        <v>Middle Age</v>
      </c>
      <c r="W290" t="s">
        <v>6826</v>
      </c>
    </row>
    <row r="291" spans="1:23" x14ac:dyDescent="0.3">
      <c r="A291" t="s">
        <v>385</v>
      </c>
      <c r="B291" t="s">
        <v>17</v>
      </c>
      <c r="C291">
        <v>51</v>
      </c>
      <c r="D291">
        <v>0</v>
      </c>
      <c r="E291" t="s">
        <v>23</v>
      </c>
      <c r="F291" t="s">
        <v>42</v>
      </c>
      <c r="G291" t="s">
        <v>6790</v>
      </c>
      <c r="H291">
        <v>54</v>
      </c>
      <c r="I291" t="s">
        <v>17</v>
      </c>
      <c r="J291">
        <v>0</v>
      </c>
      <c r="K291" t="s">
        <v>24</v>
      </c>
      <c r="L291" t="s">
        <v>6792</v>
      </c>
      <c r="M291">
        <v>24</v>
      </c>
      <c r="P291" s="32">
        <v>45063</v>
      </c>
      <c r="Q291" s="1">
        <v>28.25920673003229</v>
      </c>
      <c r="R291">
        <v>7</v>
      </c>
      <c r="S291" t="str" cm="1">
        <f t="array" ref="S291">_xlfn.IFS(R291=0,"None",R291&lt;3,"Low",R291&lt;6,"Medium",R291&lt;=10,"High")</f>
        <v>High</v>
      </c>
      <c r="T291" t="str" cm="1">
        <f t="array" ref="T291">_xlfn.IFS(M291&lt;=20,"Low",M291&lt;=50,"Medium",M291&lt;=90,"High")</f>
        <v>Medium</v>
      </c>
      <c r="U291" s="33">
        <f>Datos_Limpios[[#This Row],[Number of Complaints or Support]]/Datos_Limpios[[#This Row],[Account Length (in months)]]</f>
        <v>0.13725490196078433</v>
      </c>
      <c r="V291" t="str" cm="1">
        <f t="array" ref="V291">_xlfn.IFS(H291&lt;30,"Under 30",H291&lt;66,"Middle Age",H291&gt;=66,"Senior")</f>
        <v>Middle Age</v>
      </c>
      <c r="W291" t="s">
        <v>6823</v>
      </c>
    </row>
    <row r="292" spans="1:23" x14ac:dyDescent="0.3">
      <c r="A292" t="s">
        <v>386</v>
      </c>
      <c r="B292" t="s">
        <v>17</v>
      </c>
      <c r="C292">
        <v>46</v>
      </c>
      <c r="D292">
        <v>0</v>
      </c>
      <c r="E292" t="s">
        <v>23</v>
      </c>
      <c r="F292" t="s">
        <v>94</v>
      </c>
      <c r="G292" t="s">
        <v>6790</v>
      </c>
      <c r="H292">
        <v>47</v>
      </c>
      <c r="I292" t="s">
        <v>17</v>
      </c>
      <c r="J292">
        <v>0</v>
      </c>
      <c r="K292" t="s">
        <v>24</v>
      </c>
      <c r="L292" t="s">
        <v>6792</v>
      </c>
      <c r="M292">
        <v>37</v>
      </c>
      <c r="P292" s="32">
        <v>44240</v>
      </c>
      <c r="Q292" s="1">
        <v>33.609795490355637</v>
      </c>
      <c r="R292">
        <v>5</v>
      </c>
      <c r="S292" t="str" cm="1">
        <f t="array" ref="S292">_xlfn.IFS(R292=0,"None",R292&lt;3,"Low",R292&lt;6,"Medium",R292&lt;=10,"High")</f>
        <v>Medium</v>
      </c>
      <c r="T292" t="str" cm="1">
        <f t="array" ref="T292">_xlfn.IFS(M292&lt;=20,"Low",M292&lt;=50,"Medium",M292&lt;=90,"High")</f>
        <v>Medium</v>
      </c>
      <c r="U292" s="33">
        <f>Datos_Limpios[[#This Row],[Number of Complaints or Support]]/Datos_Limpios[[#This Row],[Account Length (in months)]]</f>
        <v>0.10869565217391304</v>
      </c>
      <c r="V292" t="str" cm="1">
        <f t="array" ref="V292">_xlfn.IFS(H292&lt;30,"Under 30",H292&lt;66,"Middle Age",H292&gt;=66,"Senior")</f>
        <v>Middle Age</v>
      </c>
      <c r="W292" t="s">
        <v>6823</v>
      </c>
    </row>
    <row r="293" spans="1:23" x14ac:dyDescent="0.3">
      <c r="A293" t="s">
        <v>387</v>
      </c>
      <c r="B293" t="s">
        <v>17</v>
      </c>
      <c r="C293">
        <v>54</v>
      </c>
      <c r="D293">
        <v>0</v>
      </c>
      <c r="E293" t="s">
        <v>17</v>
      </c>
      <c r="F293" t="s">
        <v>56</v>
      </c>
      <c r="G293" t="s">
        <v>6790</v>
      </c>
      <c r="H293">
        <v>54</v>
      </c>
      <c r="I293" t="s">
        <v>17</v>
      </c>
      <c r="J293">
        <v>0</v>
      </c>
      <c r="K293" t="s">
        <v>20</v>
      </c>
      <c r="L293" t="s">
        <v>6791</v>
      </c>
      <c r="M293">
        <v>32</v>
      </c>
      <c r="P293" s="32">
        <v>44709</v>
      </c>
      <c r="Q293" s="1">
        <v>34.552987935715237</v>
      </c>
      <c r="R293">
        <v>3</v>
      </c>
      <c r="S293" t="str" cm="1">
        <f t="array" ref="S293">_xlfn.IFS(R293=0,"None",R293&lt;3,"Low",R293&lt;6,"Medium",R293&lt;=10,"High")</f>
        <v>Medium</v>
      </c>
      <c r="T293" t="str" cm="1">
        <f t="array" ref="T293">_xlfn.IFS(M293&lt;=20,"Low",M293&lt;=50,"Medium",M293&lt;=90,"High")</f>
        <v>Medium</v>
      </c>
      <c r="U293" s="33">
        <f>Datos_Limpios[[#This Row],[Number of Complaints or Support]]/Datos_Limpios[[#This Row],[Account Length (in months)]]</f>
        <v>5.5555555555555552E-2</v>
      </c>
      <c r="V293" t="str" cm="1">
        <f t="array" ref="V293">_xlfn.IFS(H293&lt;30,"Under 30",H293&lt;66,"Middle Age",H293&gt;=66,"Senior")</f>
        <v>Middle Age</v>
      </c>
      <c r="W293" t="s">
        <v>6823</v>
      </c>
    </row>
    <row r="294" spans="1:23" x14ac:dyDescent="0.3">
      <c r="A294" t="s">
        <v>388</v>
      </c>
      <c r="B294" t="s">
        <v>17</v>
      </c>
      <c r="C294">
        <v>73</v>
      </c>
      <c r="D294">
        <v>0</v>
      </c>
      <c r="E294" t="s">
        <v>23</v>
      </c>
      <c r="F294" t="s">
        <v>156</v>
      </c>
      <c r="G294" t="s">
        <v>19</v>
      </c>
      <c r="H294">
        <v>26</v>
      </c>
      <c r="I294" t="s">
        <v>23</v>
      </c>
      <c r="J294">
        <v>2</v>
      </c>
      <c r="K294" t="s">
        <v>32</v>
      </c>
      <c r="L294" t="s">
        <v>6792</v>
      </c>
      <c r="M294">
        <v>44</v>
      </c>
      <c r="P294" s="32">
        <v>43900</v>
      </c>
      <c r="Q294" s="1">
        <v>36.011803622726283</v>
      </c>
      <c r="R294">
        <v>1</v>
      </c>
      <c r="S294" t="str" cm="1">
        <f t="array" ref="S294">_xlfn.IFS(R294=0,"None",R294&lt;3,"Low",R294&lt;6,"Medium",R294&lt;=10,"High")</f>
        <v>Low</v>
      </c>
      <c r="T294" t="str" cm="1">
        <f t="array" ref="T294">_xlfn.IFS(M294&lt;=20,"Low",M294&lt;=50,"Medium",M294&lt;=90,"High")</f>
        <v>Medium</v>
      </c>
      <c r="U294" s="33">
        <f>Datos_Limpios[[#This Row],[Number of Complaints or Support]]/Datos_Limpios[[#This Row],[Account Length (in months)]]</f>
        <v>1.3698630136986301E-2</v>
      </c>
      <c r="V294" t="str" cm="1">
        <f t="array" ref="V294">_xlfn.IFS(H294&lt;30,"Under 30",H294&lt;66,"Middle Age",H294&gt;=66,"Senior")</f>
        <v>Under 30</v>
      </c>
      <c r="W294" t="s">
        <v>6825</v>
      </c>
    </row>
    <row r="295" spans="1:23" x14ac:dyDescent="0.3">
      <c r="A295" t="s">
        <v>389</v>
      </c>
      <c r="B295" t="s">
        <v>17</v>
      </c>
      <c r="C295">
        <v>30</v>
      </c>
      <c r="D295">
        <v>3</v>
      </c>
      <c r="E295" t="s">
        <v>23</v>
      </c>
      <c r="F295" t="s">
        <v>192</v>
      </c>
      <c r="G295" t="s">
        <v>6790</v>
      </c>
      <c r="H295">
        <v>42</v>
      </c>
      <c r="I295" t="s">
        <v>17</v>
      </c>
      <c r="J295">
        <v>0</v>
      </c>
      <c r="K295" t="s">
        <v>20</v>
      </c>
      <c r="L295" t="s">
        <v>6792</v>
      </c>
      <c r="M295">
        <v>30</v>
      </c>
      <c r="P295" s="32">
        <v>44826</v>
      </c>
      <c r="Q295" s="1">
        <v>34.983527716757109</v>
      </c>
      <c r="R295">
        <v>8</v>
      </c>
      <c r="S295" t="str" cm="1">
        <f t="array" ref="S295">_xlfn.IFS(R295=0,"None",R295&lt;3,"Low",R295&lt;6,"Medium",R295&lt;=10,"High")</f>
        <v>High</v>
      </c>
      <c r="T295" t="str" cm="1">
        <f t="array" ref="T295">_xlfn.IFS(M295&lt;=20,"Low",M295&lt;=50,"Medium",M295&lt;=90,"High")</f>
        <v>Medium</v>
      </c>
      <c r="U295" s="33">
        <f>Datos_Limpios[[#This Row],[Number of Complaints or Support]]/Datos_Limpios[[#This Row],[Account Length (in months)]]</f>
        <v>0.26666666666666666</v>
      </c>
      <c r="V295" t="str" cm="1">
        <f t="array" ref="V295">_xlfn.IFS(H295&lt;30,"Under 30",H295&lt;66,"Middle Age",H295&gt;=66,"Senior")</f>
        <v>Middle Age</v>
      </c>
      <c r="W295" t="s">
        <v>6824</v>
      </c>
    </row>
    <row r="296" spans="1:23" x14ac:dyDescent="0.3">
      <c r="A296" t="s">
        <v>390</v>
      </c>
      <c r="B296" t="s">
        <v>17</v>
      </c>
      <c r="C296">
        <v>34</v>
      </c>
      <c r="D296">
        <v>1</v>
      </c>
      <c r="E296" t="s">
        <v>17</v>
      </c>
      <c r="F296" t="s">
        <v>121</v>
      </c>
      <c r="G296" t="s">
        <v>6790</v>
      </c>
      <c r="H296">
        <v>37</v>
      </c>
      <c r="I296" t="s">
        <v>23</v>
      </c>
      <c r="J296">
        <v>3</v>
      </c>
      <c r="K296" t="s">
        <v>32</v>
      </c>
      <c r="L296" t="s">
        <v>6791</v>
      </c>
      <c r="M296">
        <v>8</v>
      </c>
      <c r="P296" s="32">
        <v>43867</v>
      </c>
      <c r="Q296" s="1">
        <v>9.3742893877140769</v>
      </c>
      <c r="R296">
        <v>10</v>
      </c>
      <c r="S296" t="str" cm="1">
        <f t="array" ref="S296">_xlfn.IFS(R296=0,"None",R296&lt;3,"Low",R296&lt;6,"Medium",R296&lt;=10,"High")</f>
        <v>High</v>
      </c>
      <c r="T296" t="str" cm="1">
        <f t="array" ref="T296">_xlfn.IFS(M296&lt;=20,"Low",M296&lt;=50,"Medium",M296&lt;=90,"High")</f>
        <v>Low</v>
      </c>
      <c r="U296" s="33">
        <f>Datos_Limpios[[#This Row],[Number of Complaints or Support]]/Datos_Limpios[[#This Row],[Account Length (in months)]]</f>
        <v>0.29411764705882354</v>
      </c>
      <c r="V296" t="str" cm="1">
        <f t="array" ref="V296">_xlfn.IFS(H296&lt;30,"Under 30",H296&lt;66,"Middle Age",H296&gt;=66,"Senior")</f>
        <v>Middle Age</v>
      </c>
      <c r="W296" t="s">
        <v>6826</v>
      </c>
    </row>
    <row r="297" spans="1:23" x14ac:dyDescent="0.3">
      <c r="A297" t="s">
        <v>391</v>
      </c>
      <c r="B297" t="s">
        <v>23</v>
      </c>
      <c r="C297">
        <v>2</v>
      </c>
      <c r="D297">
        <v>5</v>
      </c>
      <c r="E297" t="s">
        <v>23</v>
      </c>
      <c r="F297" t="s">
        <v>94</v>
      </c>
      <c r="G297" t="s">
        <v>6790</v>
      </c>
      <c r="H297">
        <v>44</v>
      </c>
      <c r="I297" t="s">
        <v>17</v>
      </c>
      <c r="J297">
        <v>0</v>
      </c>
      <c r="K297" t="s">
        <v>20</v>
      </c>
      <c r="L297" t="s">
        <v>6792</v>
      </c>
      <c r="M297">
        <v>16</v>
      </c>
      <c r="N297" t="s">
        <v>91</v>
      </c>
      <c r="O297" t="s">
        <v>92</v>
      </c>
      <c r="P297" s="32">
        <v>43928</v>
      </c>
      <c r="Q297" s="1">
        <v>16.377381039025099</v>
      </c>
      <c r="R297">
        <v>3</v>
      </c>
      <c r="S297" t="str" cm="1">
        <f t="array" ref="S297">_xlfn.IFS(R297=0,"None",R297&lt;3,"Low",R297&lt;6,"Medium",R297&lt;=10,"High")</f>
        <v>Medium</v>
      </c>
      <c r="T297" t="str" cm="1">
        <f t="array" ref="T297">_xlfn.IFS(M297&lt;=20,"Low",M297&lt;=50,"Medium",M297&lt;=90,"High")</f>
        <v>Low</v>
      </c>
      <c r="U297" s="33">
        <f>Datos_Limpios[[#This Row],[Number of Complaints or Support]]/Datos_Limpios[[#This Row],[Account Length (in months)]]</f>
        <v>1.5</v>
      </c>
      <c r="V297" t="str" cm="1">
        <f t="array" ref="V297">_xlfn.IFS(H297&lt;30,"Under 30",H297&lt;66,"Middle Age",H297&gt;=66,"Senior")</f>
        <v>Middle Age</v>
      </c>
      <c r="W297" t="s">
        <v>6823</v>
      </c>
    </row>
    <row r="298" spans="1:23" x14ac:dyDescent="0.3">
      <c r="A298" t="s">
        <v>392</v>
      </c>
      <c r="B298" t="s">
        <v>23</v>
      </c>
      <c r="C298">
        <v>19</v>
      </c>
      <c r="D298">
        <v>5</v>
      </c>
      <c r="E298" t="s">
        <v>23</v>
      </c>
      <c r="F298" t="s">
        <v>196</v>
      </c>
      <c r="G298" t="s">
        <v>19</v>
      </c>
      <c r="H298">
        <v>67</v>
      </c>
      <c r="I298" t="s">
        <v>17</v>
      </c>
      <c r="J298">
        <v>0</v>
      </c>
      <c r="K298" t="s">
        <v>20</v>
      </c>
      <c r="L298" t="s">
        <v>6792</v>
      </c>
      <c r="M298">
        <v>52</v>
      </c>
      <c r="N298" t="s">
        <v>59</v>
      </c>
      <c r="O298" t="s">
        <v>116</v>
      </c>
      <c r="P298" s="32">
        <v>44476</v>
      </c>
      <c r="Q298" s="1">
        <v>56.40740547351156</v>
      </c>
      <c r="R298">
        <v>6</v>
      </c>
      <c r="S298" t="str" cm="1">
        <f t="array" ref="S298">_xlfn.IFS(R298=0,"None",R298&lt;3,"Low",R298&lt;6,"Medium",R298&lt;=10,"High")</f>
        <v>High</v>
      </c>
      <c r="T298" t="str" cm="1">
        <f t="array" ref="T298">_xlfn.IFS(M298&lt;=20,"Low",M298&lt;=50,"Medium",M298&lt;=90,"High")</f>
        <v>High</v>
      </c>
      <c r="U298" s="33">
        <f>Datos_Limpios[[#This Row],[Number of Complaints or Support]]/Datos_Limpios[[#This Row],[Account Length (in months)]]</f>
        <v>0.31578947368421051</v>
      </c>
      <c r="V298" t="str" cm="1">
        <f t="array" ref="V298">_xlfn.IFS(H298&lt;30,"Under 30",H298&lt;66,"Middle Age",H298&gt;=66,"Senior")</f>
        <v>Senior</v>
      </c>
      <c r="W298" t="s">
        <v>6826</v>
      </c>
    </row>
    <row r="299" spans="1:23" x14ac:dyDescent="0.3">
      <c r="A299" t="s">
        <v>393</v>
      </c>
      <c r="B299" t="s">
        <v>17</v>
      </c>
      <c r="C299">
        <v>23</v>
      </c>
      <c r="D299">
        <v>0</v>
      </c>
      <c r="E299" t="s">
        <v>23</v>
      </c>
      <c r="F299" t="s">
        <v>142</v>
      </c>
      <c r="G299" t="s">
        <v>6790</v>
      </c>
      <c r="H299">
        <v>59</v>
      </c>
      <c r="I299" t="s">
        <v>23</v>
      </c>
      <c r="J299">
        <v>2</v>
      </c>
      <c r="K299" t="s">
        <v>24</v>
      </c>
      <c r="L299" t="s">
        <v>6792</v>
      </c>
      <c r="M299">
        <v>21</v>
      </c>
      <c r="P299" s="32">
        <v>44957</v>
      </c>
      <c r="Q299" s="1">
        <v>23.113152267248822</v>
      </c>
      <c r="R299">
        <v>7</v>
      </c>
      <c r="S299" t="str" cm="1">
        <f t="array" ref="S299">_xlfn.IFS(R299=0,"None",R299&lt;3,"Low",R299&lt;6,"Medium",R299&lt;=10,"High")</f>
        <v>High</v>
      </c>
      <c r="T299" t="str" cm="1">
        <f t="array" ref="T299">_xlfn.IFS(M299&lt;=20,"Low",M299&lt;=50,"Medium",M299&lt;=90,"High")</f>
        <v>Medium</v>
      </c>
      <c r="U299" s="33">
        <f>Datos_Limpios[[#This Row],[Number of Complaints or Support]]/Datos_Limpios[[#This Row],[Account Length (in months)]]</f>
        <v>0.30434782608695654</v>
      </c>
      <c r="V299" t="str" cm="1">
        <f t="array" ref="V299">_xlfn.IFS(H299&lt;30,"Under 30",H299&lt;66,"Middle Age",H299&gt;=66,"Senior")</f>
        <v>Middle Age</v>
      </c>
      <c r="W299" t="s">
        <v>6823</v>
      </c>
    </row>
    <row r="300" spans="1:23" x14ac:dyDescent="0.3">
      <c r="A300" t="s">
        <v>394</v>
      </c>
      <c r="B300" t="s">
        <v>17</v>
      </c>
      <c r="C300">
        <v>23</v>
      </c>
      <c r="D300">
        <v>0</v>
      </c>
      <c r="E300" t="s">
        <v>23</v>
      </c>
      <c r="F300" t="s">
        <v>202</v>
      </c>
      <c r="G300" t="s">
        <v>6790</v>
      </c>
      <c r="H300">
        <v>32</v>
      </c>
      <c r="I300" t="s">
        <v>17</v>
      </c>
      <c r="J300">
        <v>0</v>
      </c>
      <c r="K300" t="s">
        <v>20</v>
      </c>
      <c r="L300" t="s">
        <v>6791</v>
      </c>
      <c r="M300">
        <v>23</v>
      </c>
      <c r="P300" s="32">
        <v>44814</v>
      </c>
      <c r="Q300" s="1">
        <v>25.026947725685371</v>
      </c>
      <c r="R300">
        <v>2</v>
      </c>
      <c r="S300" t="str" cm="1">
        <f t="array" ref="S300">_xlfn.IFS(R300=0,"None",R300&lt;3,"Low",R300&lt;6,"Medium",R300&lt;=10,"High")</f>
        <v>Low</v>
      </c>
      <c r="T300" t="str" cm="1">
        <f t="array" ref="T300">_xlfn.IFS(M300&lt;=20,"Low",M300&lt;=50,"Medium",M300&lt;=90,"High")</f>
        <v>Medium</v>
      </c>
      <c r="U300" s="33">
        <f>Datos_Limpios[[#This Row],[Number of Complaints or Support]]/Datos_Limpios[[#This Row],[Account Length (in months)]]</f>
        <v>8.6956521739130432E-2</v>
      </c>
      <c r="V300" t="str" cm="1">
        <f t="array" ref="V300">_xlfn.IFS(H300&lt;30,"Under 30",H300&lt;66,"Middle Age",H300&gt;=66,"Senior")</f>
        <v>Middle Age</v>
      </c>
      <c r="W300" t="s">
        <v>6825</v>
      </c>
    </row>
    <row r="301" spans="1:23" x14ac:dyDescent="0.3">
      <c r="A301" t="s">
        <v>395</v>
      </c>
      <c r="B301" t="s">
        <v>17</v>
      </c>
      <c r="C301">
        <v>7</v>
      </c>
      <c r="D301">
        <v>1</v>
      </c>
      <c r="E301" t="s">
        <v>17</v>
      </c>
      <c r="F301" t="s">
        <v>49</v>
      </c>
      <c r="G301" t="s">
        <v>6790</v>
      </c>
      <c r="H301">
        <v>22</v>
      </c>
      <c r="I301" t="s">
        <v>23</v>
      </c>
      <c r="J301">
        <v>2</v>
      </c>
      <c r="K301" t="s">
        <v>20</v>
      </c>
      <c r="L301" t="s">
        <v>6791</v>
      </c>
      <c r="M301">
        <v>9</v>
      </c>
      <c r="P301" s="32">
        <v>45228</v>
      </c>
      <c r="Q301" s="1">
        <v>8.6999885553690977</v>
      </c>
      <c r="R301">
        <v>2</v>
      </c>
      <c r="S301" t="str" cm="1">
        <f t="array" ref="S301">_xlfn.IFS(R301=0,"None",R301&lt;3,"Low",R301&lt;6,"Medium",R301&lt;=10,"High")</f>
        <v>Low</v>
      </c>
      <c r="T301" t="str" cm="1">
        <f t="array" ref="T301">_xlfn.IFS(M301&lt;=20,"Low",M301&lt;=50,"Medium",M301&lt;=90,"High")</f>
        <v>Low</v>
      </c>
      <c r="U301" s="33">
        <f>Datos_Limpios[[#This Row],[Number of Complaints or Support]]/Datos_Limpios[[#This Row],[Account Length (in months)]]</f>
        <v>0.2857142857142857</v>
      </c>
      <c r="V301" t="str" cm="1">
        <f t="array" ref="V301">_xlfn.IFS(H301&lt;30,"Under 30",H301&lt;66,"Middle Age",H301&gt;=66,"Senior")</f>
        <v>Under 30</v>
      </c>
      <c r="W301" t="s">
        <v>6825</v>
      </c>
    </row>
    <row r="302" spans="1:23" x14ac:dyDescent="0.3">
      <c r="A302" t="s">
        <v>396</v>
      </c>
      <c r="B302" t="s">
        <v>17</v>
      </c>
      <c r="C302">
        <v>69</v>
      </c>
      <c r="D302">
        <v>0</v>
      </c>
      <c r="E302" t="s">
        <v>17</v>
      </c>
      <c r="F302" t="s">
        <v>142</v>
      </c>
      <c r="G302" t="s">
        <v>19</v>
      </c>
      <c r="H302">
        <v>53</v>
      </c>
      <c r="I302" t="s">
        <v>17</v>
      </c>
      <c r="J302">
        <v>0</v>
      </c>
      <c r="K302" t="s">
        <v>32</v>
      </c>
      <c r="L302" t="s">
        <v>6791</v>
      </c>
      <c r="M302">
        <v>14</v>
      </c>
      <c r="P302" s="32">
        <v>44175</v>
      </c>
      <c r="Q302" s="1">
        <v>15.64870751833192</v>
      </c>
      <c r="R302">
        <v>3</v>
      </c>
      <c r="S302" t="str" cm="1">
        <f t="array" ref="S302">_xlfn.IFS(R302=0,"None",R302&lt;3,"Low",R302&lt;6,"Medium",R302&lt;=10,"High")</f>
        <v>Medium</v>
      </c>
      <c r="T302" t="str" cm="1">
        <f t="array" ref="T302">_xlfn.IFS(M302&lt;=20,"Low",M302&lt;=50,"Medium",M302&lt;=90,"High")</f>
        <v>Low</v>
      </c>
      <c r="U302" s="33">
        <f>Datos_Limpios[[#This Row],[Number of Complaints or Support]]/Datos_Limpios[[#This Row],[Account Length (in months)]]</f>
        <v>4.3478260869565216E-2</v>
      </c>
      <c r="V302" t="str" cm="1">
        <f t="array" ref="V302">_xlfn.IFS(H302&lt;30,"Under 30",H302&lt;66,"Middle Age",H302&gt;=66,"Senior")</f>
        <v>Middle Age</v>
      </c>
      <c r="W302" t="s">
        <v>6823</v>
      </c>
    </row>
    <row r="303" spans="1:23" x14ac:dyDescent="0.3">
      <c r="A303" t="s">
        <v>397</v>
      </c>
      <c r="B303" t="s">
        <v>17</v>
      </c>
      <c r="C303">
        <v>69</v>
      </c>
      <c r="D303">
        <v>0</v>
      </c>
      <c r="E303" t="s">
        <v>23</v>
      </c>
      <c r="F303" t="s">
        <v>88</v>
      </c>
      <c r="G303" t="s">
        <v>19</v>
      </c>
      <c r="H303">
        <v>42</v>
      </c>
      <c r="I303" t="s">
        <v>23</v>
      </c>
      <c r="J303">
        <v>3</v>
      </c>
      <c r="K303" t="s">
        <v>32</v>
      </c>
      <c r="L303" t="s">
        <v>6791</v>
      </c>
      <c r="M303">
        <v>27</v>
      </c>
      <c r="P303" s="32">
        <v>44113</v>
      </c>
      <c r="Q303" s="1">
        <v>28.69109776320505</v>
      </c>
      <c r="R303">
        <v>0</v>
      </c>
      <c r="S303" t="str" cm="1">
        <f t="array" ref="S303">_xlfn.IFS(R303=0,"None",R303&lt;3,"Low",R303&lt;6,"Medium",R303&lt;=10,"High")</f>
        <v>None</v>
      </c>
      <c r="T303" t="str" cm="1">
        <f t="array" ref="T303">_xlfn.IFS(M303&lt;=20,"Low",M303&lt;=50,"Medium",M303&lt;=90,"High")</f>
        <v>Medium</v>
      </c>
      <c r="U303" s="33">
        <f>Datos_Limpios[[#This Row],[Number of Complaints or Support]]/Datos_Limpios[[#This Row],[Account Length (in months)]]</f>
        <v>0</v>
      </c>
      <c r="V303" t="str" cm="1">
        <f t="array" ref="V303">_xlfn.IFS(H303&lt;30,"Under 30",H303&lt;66,"Middle Age",H303&gt;=66,"Senior")</f>
        <v>Middle Age</v>
      </c>
      <c r="W303" t="s">
        <v>6825</v>
      </c>
    </row>
    <row r="304" spans="1:23" x14ac:dyDescent="0.3">
      <c r="A304" t="s">
        <v>398</v>
      </c>
      <c r="B304" t="s">
        <v>17</v>
      </c>
      <c r="C304">
        <v>66</v>
      </c>
      <c r="D304">
        <v>0</v>
      </c>
      <c r="E304" t="s">
        <v>23</v>
      </c>
      <c r="F304" t="s">
        <v>156</v>
      </c>
      <c r="G304" t="s">
        <v>19</v>
      </c>
      <c r="H304">
        <v>70</v>
      </c>
      <c r="I304" t="s">
        <v>17</v>
      </c>
      <c r="J304">
        <v>0</v>
      </c>
      <c r="K304" t="s">
        <v>32</v>
      </c>
      <c r="L304" t="s">
        <v>6791</v>
      </c>
      <c r="M304">
        <v>39</v>
      </c>
      <c r="P304" s="32">
        <v>45147</v>
      </c>
      <c r="Q304" s="1">
        <v>41.663233589139111</v>
      </c>
      <c r="R304">
        <v>1</v>
      </c>
      <c r="S304" t="str" cm="1">
        <f t="array" ref="S304">_xlfn.IFS(R304=0,"None",R304&lt;3,"Low",R304&lt;6,"Medium",R304&lt;=10,"High")</f>
        <v>Low</v>
      </c>
      <c r="T304" t="str" cm="1">
        <f t="array" ref="T304">_xlfn.IFS(M304&lt;=20,"Low",M304&lt;=50,"Medium",M304&lt;=90,"High")</f>
        <v>Medium</v>
      </c>
      <c r="U304" s="33">
        <f>Datos_Limpios[[#This Row],[Number of Complaints or Support]]/Datos_Limpios[[#This Row],[Account Length (in months)]]</f>
        <v>1.5151515151515152E-2</v>
      </c>
      <c r="V304" t="str" cm="1">
        <f t="array" ref="V304">_xlfn.IFS(H304&lt;30,"Under 30",H304&lt;66,"Middle Age",H304&gt;=66,"Senior")</f>
        <v>Senior</v>
      </c>
      <c r="W304" t="s">
        <v>6825</v>
      </c>
    </row>
    <row r="305" spans="1:23" x14ac:dyDescent="0.3">
      <c r="A305" t="s">
        <v>399</v>
      </c>
      <c r="B305" t="s">
        <v>17</v>
      </c>
      <c r="C305">
        <v>8</v>
      </c>
      <c r="D305">
        <v>0</v>
      </c>
      <c r="E305" t="s">
        <v>23</v>
      </c>
      <c r="F305" t="s">
        <v>73</v>
      </c>
      <c r="G305" t="s">
        <v>19</v>
      </c>
      <c r="H305">
        <v>32</v>
      </c>
      <c r="I305" t="s">
        <v>23</v>
      </c>
      <c r="J305">
        <v>2</v>
      </c>
      <c r="K305" t="s">
        <v>20</v>
      </c>
      <c r="L305" t="s">
        <v>6792</v>
      </c>
      <c r="M305">
        <v>30</v>
      </c>
      <c r="P305" s="32">
        <v>45019</v>
      </c>
      <c r="Q305" s="1">
        <v>32.593096589257343</v>
      </c>
      <c r="R305">
        <v>8</v>
      </c>
      <c r="S305" t="str" cm="1">
        <f t="array" ref="S305">_xlfn.IFS(R305=0,"None",R305&lt;3,"Low",R305&lt;6,"Medium",R305&lt;=10,"High")</f>
        <v>High</v>
      </c>
      <c r="T305" t="str" cm="1">
        <f t="array" ref="T305">_xlfn.IFS(M305&lt;=20,"Low",M305&lt;=50,"Medium",M305&lt;=90,"High")</f>
        <v>Medium</v>
      </c>
      <c r="U305" s="33">
        <f>Datos_Limpios[[#This Row],[Number of Complaints or Support]]/Datos_Limpios[[#This Row],[Account Length (in months)]]</f>
        <v>1</v>
      </c>
      <c r="V305" t="str" cm="1">
        <f t="array" ref="V305">_xlfn.IFS(H305&lt;30,"Under 30",H305&lt;66,"Middle Age",H305&gt;=66,"Senior")</f>
        <v>Middle Age</v>
      </c>
      <c r="W305" t="s">
        <v>6824</v>
      </c>
    </row>
    <row r="306" spans="1:23" x14ac:dyDescent="0.3">
      <c r="A306" t="s">
        <v>400</v>
      </c>
      <c r="B306" t="s">
        <v>17</v>
      </c>
      <c r="C306">
        <v>63</v>
      </c>
      <c r="D306">
        <v>0</v>
      </c>
      <c r="E306" t="s">
        <v>23</v>
      </c>
      <c r="F306" t="s">
        <v>79</v>
      </c>
      <c r="G306" t="s">
        <v>6790</v>
      </c>
      <c r="H306">
        <v>33</v>
      </c>
      <c r="I306" t="s">
        <v>17</v>
      </c>
      <c r="J306">
        <v>0</v>
      </c>
      <c r="K306" t="s">
        <v>24</v>
      </c>
      <c r="L306" t="s">
        <v>6791</v>
      </c>
      <c r="M306">
        <v>40</v>
      </c>
      <c r="P306" s="32">
        <v>44927</v>
      </c>
      <c r="Q306" s="1">
        <v>35.374914010544408</v>
      </c>
      <c r="R306">
        <v>6</v>
      </c>
      <c r="S306" t="str" cm="1">
        <f t="array" ref="S306">_xlfn.IFS(R306=0,"None",R306&lt;3,"Low",R306&lt;6,"Medium",R306&lt;=10,"High")</f>
        <v>High</v>
      </c>
      <c r="T306" t="str" cm="1">
        <f t="array" ref="T306">_xlfn.IFS(M306&lt;=20,"Low",M306&lt;=50,"Medium",M306&lt;=90,"High")</f>
        <v>Medium</v>
      </c>
      <c r="U306" s="33">
        <f>Datos_Limpios[[#This Row],[Number of Complaints or Support]]/Datos_Limpios[[#This Row],[Account Length (in months)]]</f>
        <v>9.5238095238095233E-2</v>
      </c>
      <c r="V306" t="str" cm="1">
        <f t="array" ref="V306">_xlfn.IFS(H306&lt;30,"Under 30",H306&lt;66,"Middle Age",H306&gt;=66,"Senior")</f>
        <v>Middle Age</v>
      </c>
      <c r="W306" t="s">
        <v>6826</v>
      </c>
    </row>
    <row r="307" spans="1:23" x14ac:dyDescent="0.3">
      <c r="A307" t="s">
        <v>401</v>
      </c>
      <c r="B307" t="s">
        <v>17</v>
      </c>
      <c r="C307">
        <v>59</v>
      </c>
      <c r="D307">
        <v>0</v>
      </c>
      <c r="E307" t="s">
        <v>17</v>
      </c>
      <c r="F307" t="s">
        <v>103</v>
      </c>
      <c r="G307" t="s">
        <v>6790</v>
      </c>
      <c r="H307">
        <v>40</v>
      </c>
      <c r="I307" t="s">
        <v>23</v>
      </c>
      <c r="J307">
        <v>3</v>
      </c>
      <c r="K307" t="s">
        <v>32</v>
      </c>
      <c r="L307" t="s">
        <v>6791</v>
      </c>
      <c r="M307">
        <v>10</v>
      </c>
      <c r="P307" s="32">
        <v>43839</v>
      </c>
      <c r="Q307" s="1">
        <v>8.678717781377463</v>
      </c>
      <c r="R307">
        <v>10</v>
      </c>
      <c r="S307" t="str" cm="1">
        <f t="array" ref="S307">_xlfn.IFS(R307=0,"None",R307&lt;3,"Low",R307&lt;6,"Medium",R307&lt;=10,"High")</f>
        <v>High</v>
      </c>
      <c r="T307" t="str" cm="1">
        <f t="array" ref="T307">_xlfn.IFS(M307&lt;=20,"Low",M307&lt;=50,"Medium",M307&lt;=90,"High")</f>
        <v>Low</v>
      </c>
      <c r="U307" s="33">
        <f>Datos_Limpios[[#This Row],[Number of Complaints or Support]]/Datos_Limpios[[#This Row],[Account Length (in months)]]</f>
        <v>0.16949152542372881</v>
      </c>
      <c r="V307" t="str" cm="1">
        <f t="array" ref="V307">_xlfn.IFS(H307&lt;30,"Under 30",H307&lt;66,"Middle Age",H307&gt;=66,"Senior")</f>
        <v>Middle Age</v>
      </c>
      <c r="W307" t="s">
        <v>6823</v>
      </c>
    </row>
    <row r="308" spans="1:23" x14ac:dyDescent="0.3">
      <c r="A308" t="s">
        <v>402</v>
      </c>
      <c r="B308" t="s">
        <v>17</v>
      </c>
      <c r="C308">
        <v>71</v>
      </c>
      <c r="D308">
        <v>0</v>
      </c>
      <c r="E308" t="s">
        <v>23</v>
      </c>
      <c r="F308" t="s">
        <v>112</v>
      </c>
      <c r="G308" t="s">
        <v>6790</v>
      </c>
      <c r="H308">
        <v>56</v>
      </c>
      <c r="I308" t="s">
        <v>17</v>
      </c>
      <c r="J308">
        <v>0</v>
      </c>
      <c r="K308" t="s">
        <v>32</v>
      </c>
      <c r="L308" t="s">
        <v>6791</v>
      </c>
      <c r="M308">
        <v>42</v>
      </c>
      <c r="P308" s="32">
        <v>45095</v>
      </c>
      <c r="Q308" s="1">
        <v>47.849154146401602</v>
      </c>
      <c r="R308">
        <v>8</v>
      </c>
      <c r="S308" t="str" cm="1">
        <f t="array" ref="S308">_xlfn.IFS(R308=0,"None",R308&lt;3,"Low",R308&lt;6,"Medium",R308&lt;=10,"High")</f>
        <v>High</v>
      </c>
      <c r="T308" t="str" cm="1">
        <f t="array" ref="T308">_xlfn.IFS(M308&lt;=20,"Low",M308&lt;=50,"Medium",M308&lt;=90,"High")</f>
        <v>Medium</v>
      </c>
      <c r="U308" s="33">
        <f>Datos_Limpios[[#This Row],[Number of Complaints or Support]]/Datos_Limpios[[#This Row],[Account Length (in months)]]</f>
        <v>0.11267605633802817</v>
      </c>
      <c r="V308" t="str" cm="1">
        <f t="array" ref="V308">_xlfn.IFS(H308&lt;30,"Under 30",H308&lt;66,"Middle Age",H308&gt;=66,"Senior")</f>
        <v>Middle Age</v>
      </c>
      <c r="W308" t="s">
        <v>6823</v>
      </c>
    </row>
    <row r="309" spans="1:23" x14ac:dyDescent="0.3">
      <c r="A309" t="s">
        <v>403</v>
      </c>
      <c r="B309" t="s">
        <v>17</v>
      </c>
      <c r="C309">
        <v>38</v>
      </c>
      <c r="D309">
        <v>0</v>
      </c>
      <c r="E309" t="s">
        <v>23</v>
      </c>
      <c r="F309" t="s">
        <v>179</v>
      </c>
      <c r="G309" t="s">
        <v>6790</v>
      </c>
      <c r="H309">
        <v>28</v>
      </c>
      <c r="I309" t="s">
        <v>17</v>
      </c>
      <c r="J309">
        <v>0</v>
      </c>
      <c r="K309" t="s">
        <v>32</v>
      </c>
      <c r="L309" t="s">
        <v>6791</v>
      </c>
      <c r="M309">
        <v>35</v>
      </c>
      <c r="P309" s="32">
        <v>45237</v>
      </c>
      <c r="Q309" s="1">
        <v>32.64893159702099</v>
      </c>
      <c r="R309">
        <v>9</v>
      </c>
      <c r="S309" t="str" cm="1">
        <f t="array" ref="S309">_xlfn.IFS(R309=0,"None",R309&lt;3,"Low",R309&lt;6,"Medium",R309&lt;=10,"High")</f>
        <v>High</v>
      </c>
      <c r="T309" t="str" cm="1">
        <f t="array" ref="T309">_xlfn.IFS(M309&lt;=20,"Low",M309&lt;=50,"Medium",M309&lt;=90,"High")</f>
        <v>Medium</v>
      </c>
      <c r="U309" s="33">
        <f>Datos_Limpios[[#This Row],[Number of Complaints or Support]]/Datos_Limpios[[#This Row],[Account Length (in months)]]</f>
        <v>0.23684210526315788</v>
      </c>
      <c r="V309" t="str" cm="1">
        <f t="array" ref="V309">_xlfn.IFS(H309&lt;30,"Under 30",H309&lt;66,"Middle Age",H309&gt;=66,"Senior")</f>
        <v>Under 30</v>
      </c>
      <c r="W309" t="s">
        <v>6826</v>
      </c>
    </row>
    <row r="310" spans="1:23" x14ac:dyDescent="0.3">
      <c r="A310" t="s">
        <v>404</v>
      </c>
      <c r="B310" t="s">
        <v>17</v>
      </c>
      <c r="C310">
        <v>46</v>
      </c>
      <c r="D310">
        <v>0</v>
      </c>
      <c r="E310" t="s">
        <v>17</v>
      </c>
      <c r="F310" t="s">
        <v>31</v>
      </c>
      <c r="G310" t="s">
        <v>6790</v>
      </c>
      <c r="H310">
        <v>39</v>
      </c>
      <c r="I310" t="s">
        <v>23</v>
      </c>
      <c r="J310">
        <v>4</v>
      </c>
      <c r="K310" t="s">
        <v>24</v>
      </c>
      <c r="L310" t="s">
        <v>6791</v>
      </c>
      <c r="M310">
        <v>7</v>
      </c>
      <c r="P310" s="32">
        <v>44972</v>
      </c>
      <c r="Q310" s="1">
        <v>7.048027774028581</v>
      </c>
      <c r="R310">
        <v>0</v>
      </c>
      <c r="S310" t="str" cm="1">
        <f t="array" ref="S310">_xlfn.IFS(R310=0,"None",R310&lt;3,"Low",R310&lt;6,"Medium",R310&lt;=10,"High")</f>
        <v>None</v>
      </c>
      <c r="T310" t="str" cm="1">
        <f t="array" ref="T310">_xlfn.IFS(M310&lt;=20,"Low",M310&lt;=50,"Medium",M310&lt;=90,"High")</f>
        <v>Low</v>
      </c>
      <c r="U310" s="33">
        <f>Datos_Limpios[[#This Row],[Number of Complaints or Support]]/Datos_Limpios[[#This Row],[Account Length (in months)]]</f>
        <v>0</v>
      </c>
      <c r="V310" t="str" cm="1">
        <f t="array" ref="V310">_xlfn.IFS(H310&lt;30,"Under 30",H310&lt;66,"Middle Age",H310&gt;=66,"Senior")</f>
        <v>Middle Age</v>
      </c>
      <c r="W310" t="s">
        <v>6826</v>
      </c>
    </row>
    <row r="311" spans="1:23" x14ac:dyDescent="0.3">
      <c r="A311" t="s">
        <v>405</v>
      </c>
      <c r="B311" t="s">
        <v>17</v>
      </c>
      <c r="C311">
        <v>50</v>
      </c>
      <c r="D311">
        <v>0</v>
      </c>
      <c r="E311" t="s">
        <v>23</v>
      </c>
      <c r="F311" t="s">
        <v>88</v>
      </c>
      <c r="G311" t="s">
        <v>19</v>
      </c>
      <c r="H311">
        <v>75</v>
      </c>
      <c r="I311" t="s">
        <v>17</v>
      </c>
      <c r="J311">
        <v>0</v>
      </c>
      <c r="K311" t="s">
        <v>20</v>
      </c>
      <c r="L311" t="s">
        <v>6792</v>
      </c>
      <c r="M311">
        <v>37</v>
      </c>
      <c r="P311" s="32">
        <v>45138</v>
      </c>
      <c r="Q311" s="1">
        <v>40.090835837700673</v>
      </c>
      <c r="R311">
        <v>10</v>
      </c>
      <c r="S311" t="str" cm="1">
        <f t="array" ref="S311">_xlfn.IFS(R311=0,"None",R311&lt;3,"Low",R311&lt;6,"Medium",R311&lt;=10,"High")</f>
        <v>High</v>
      </c>
      <c r="T311" t="str" cm="1">
        <f t="array" ref="T311">_xlfn.IFS(M311&lt;=20,"Low",M311&lt;=50,"Medium",M311&lt;=90,"High")</f>
        <v>Medium</v>
      </c>
      <c r="U311" s="33">
        <f>Datos_Limpios[[#This Row],[Number of Complaints or Support]]/Datos_Limpios[[#This Row],[Account Length (in months)]]</f>
        <v>0.2</v>
      </c>
      <c r="V311" t="str" cm="1">
        <f t="array" ref="V311">_xlfn.IFS(H311&lt;30,"Under 30",H311&lt;66,"Middle Age",H311&gt;=66,"Senior")</f>
        <v>Senior</v>
      </c>
      <c r="W311" t="s">
        <v>6825</v>
      </c>
    </row>
    <row r="312" spans="1:23" x14ac:dyDescent="0.3">
      <c r="A312" t="s">
        <v>406</v>
      </c>
      <c r="B312" t="s">
        <v>17</v>
      </c>
      <c r="C312">
        <v>64</v>
      </c>
      <c r="D312">
        <v>0</v>
      </c>
      <c r="E312" t="s">
        <v>17</v>
      </c>
      <c r="F312" t="s">
        <v>138</v>
      </c>
      <c r="G312" t="s">
        <v>19</v>
      </c>
      <c r="H312">
        <v>46</v>
      </c>
      <c r="I312" t="s">
        <v>23</v>
      </c>
      <c r="J312">
        <v>5</v>
      </c>
      <c r="K312" t="s">
        <v>32</v>
      </c>
      <c r="L312" t="s">
        <v>6792</v>
      </c>
      <c r="M312">
        <v>7</v>
      </c>
      <c r="P312" s="32">
        <v>45266</v>
      </c>
      <c r="Q312" s="1">
        <v>5.7055415021803677</v>
      </c>
      <c r="R312">
        <v>6</v>
      </c>
      <c r="S312" t="str" cm="1">
        <f t="array" ref="S312">_xlfn.IFS(R312=0,"None",R312&lt;3,"Low",R312&lt;6,"Medium",R312&lt;=10,"High")</f>
        <v>High</v>
      </c>
      <c r="T312" t="str" cm="1">
        <f t="array" ref="T312">_xlfn.IFS(M312&lt;=20,"Low",M312&lt;=50,"Medium",M312&lt;=90,"High")</f>
        <v>Low</v>
      </c>
      <c r="U312" s="33">
        <f>Datos_Limpios[[#This Row],[Number of Complaints or Support]]/Datos_Limpios[[#This Row],[Account Length (in months)]]</f>
        <v>9.375E-2</v>
      </c>
      <c r="V312" t="str" cm="1">
        <f t="array" ref="V312">_xlfn.IFS(H312&lt;30,"Under 30",H312&lt;66,"Middle Age",H312&gt;=66,"Senior")</f>
        <v>Middle Age</v>
      </c>
      <c r="W312" t="s">
        <v>6824</v>
      </c>
    </row>
    <row r="313" spans="1:23" x14ac:dyDescent="0.3">
      <c r="A313" t="s">
        <v>407</v>
      </c>
      <c r="B313" t="s">
        <v>17</v>
      </c>
      <c r="C313">
        <v>64</v>
      </c>
      <c r="D313">
        <v>1</v>
      </c>
      <c r="E313" t="s">
        <v>23</v>
      </c>
      <c r="F313" t="s">
        <v>29</v>
      </c>
      <c r="G313" t="s">
        <v>6790</v>
      </c>
      <c r="H313">
        <v>72</v>
      </c>
      <c r="I313" t="s">
        <v>17</v>
      </c>
      <c r="J313">
        <v>0</v>
      </c>
      <c r="K313" t="s">
        <v>20</v>
      </c>
      <c r="L313" t="s">
        <v>6792</v>
      </c>
      <c r="M313">
        <v>41</v>
      </c>
      <c r="P313" s="32">
        <v>44553</v>
      </c>
      <c r="Q313" s="1">
        <v>48.704158446144163</v>
      </c>
      <c r="R313">
        <v>4</v>
      </c>
      <c r="S313" t="str" cm="1">
        <f t="array" ref="S313">_xlfn.IFS(R313=0,"None",R313&lt;3,"Low",R313&lt;6,"Medium",R313&lt;=10,"High")</f>
        <v>Medium</v>
      </c>
      <c r="T313" t="str" cm="1">
        <f t="array" ref="T313">_xlfn.IFS(M313&lt;=20,"Low",M313&lt;=50,"Medium",M313&lt;=90,"High")</f>
        <v>Medium</v>
      </c>
      <c r="U313" s="33">
        <f>Datos_Limpios[[#This Row],[Number of Complaints or Support]]/Datos_Limpios[[#This Row],[Account Length (in months)]]</f>
        <v>6.25E-2</v>
      </c>
      <c r="V313" t="str" cm="1">
        <f t="array" ref="V313">_xlfn.IFS(H313&lt;30,"Under 30",H313&lt;66,"Middle Age",H313&gt;=66,"Senior")</f>
        <v>Senior</v>
      </c>
      <c r="W313" t="s">
        <v>6825</v>
      </c>
    </row>
    <row r="314" spans="1:23" x14ac:dyDescent="0.3">
      <c r="A314" t="s">
        <v>408</v>
      </c>
      <c r="B314" t="s">
        <v>17</v>
      </c>
      <c r="C314">
        <v>58</v>
      </c>
      <c r="D314">
        <v>2</v>
      </c>
      <c r="E314" t="s">
        <v>23</v>
      </c>
      <c r="F314" t="s">
        <v>148</v>
      </c>
      <c r="G314" t="s">
        <v>19</v>
      </c>
      <c r="H314">
        <v>54</v>
      </c>
      <c r="I314" t="s">
        <v>23</v>
      </c>
      <c r="J314">
        <v>6</v>
      </c>
      <c r="K314" t="s">
        <v>32</v>
      </c>
      <c r="L314" t="s">
        <v>6791</v>
      </c>
      <c r="M314">
        <v>42</v>
      </c>
      <c r="P314" s="32">
        <v>44991</v>
      </c>
      <c r="Q314" s="1">
        <v>39.868894329270553</v>
      </c>
      <c r="R314">
        <v>0</v>
      </c>
      <c r="S314" t="str" cm="1">
        <f t="array" ref="S314">_xlfn.IFS(R314=0,"None",R314&lt;3,"Low",R314&lt;6,"Medium",R314&lt;=10,"High")</f>
        <v>None</v>
      </c>
      <c r="T314" t="str" cm="1">
        <f t="array" ref="T314">_xlfn.IFS(M314&lt;=20,"Low",M314&lt;=50,"Medium",M314&lt;=90,"High")</f>
        <v>Medium</v>
      </c>
      <c r="U314" s="33">
        <f>Datos_Limpios[[#This Row],[Number of Complaints or Support]]/Datos_Limpios[[#This Row],[Account Length (in months)]]</f>
        <v>0</v>
      </c>
      <c r="V314" t="str" cm="1">
        <f t="array" ref="V314">_xlfn.IFS(H314&lt;30,"Under 30",H314&lt;66,"Middle Age",H314&gt;=66,"Senior")</f>
        <v>Middle Age</v>
      </c>
      <c r="W314" t="s">
        <v>6824</v>
      </c>
    </row>
    <row r="315" spans="1:23" x14ac:dyDescent="0.3">
      <c r="A315" t="s">
        <v>409</v>
      </c>
      <c r="B315" t="s">
        <v>17</v>
      </c>
      <c r="C315">
        <v>9</v>
      </c>
      <c r="D315">
        <v>0</v>
      </c>
      <c r="E315" t="s">
        <v>23</v>
      </c>
      <c r="F315" t="s">
        <v>142</v>
      </c>
      <c r="G315" t="s">
        <v>19</v>
      </c>
      <c r="H315">
        <v>71</v>
      </c>
      <c r="I315" t="s">
        <v>17</v>
      </c>
      <c r="J315">
        <v>0</v>
      </c>
      <c r="K315" t="s">
        <v>32</v>
      </c>
      <c r="L315" t="s">
        <v>6791</v>
      </c>
      <c r="M315">
        <v>48</v>
      </c>
      <c r="P315" s="32">
        <v>44481</v>
      </c>
      <c r="Q315" s="1">
        <v>47.297627551441003</v>
      </c>
      <c r="R315">
        <v>5</v>
      </c>
      <c r="S315" t="str" cm="1">
        <f t="array" ref="S315">_xlfn.IFS(R315=0,"None",R315&lt;3,"Low",R315&lt;6,"Medium",R315&lt;=10,"High")</f>
        <v>Medium</v>
      </c>
      <c r="T315" t="str" cm="1">
        <f t="array" ref="T315">_xlfn.IFS(M315&lt;=20,"Low",M315&lt;=50,"Medium",M315&lt;=90,"High")</f>
        <v>Medium</v>
      </c>
      <c r="U315" s="33">
        <f>Datos_Limpios[[#This Row],[Number of Complaints or Support]]/Datos_Limpios[[#This Row],[Account Length (in months)]]</f>
        <v>0.55555555555555558</v>
      </c>
      <c r="V315" t="str" cm="1">
        <f t="array" ref="V315">_xlfn.IFS(H315&lt;30,"Under 30",H315&lt;66,"Middle Age",H315&gt;=66,"Senior")</f>
        <v>Senior</v>
      </c>
      <c r="W315" t="s">
        <v>6823</v>
      </c>
    </row>
    <row r="316" spans="1:23" x14ac:dyDescent="0.3">
      <c r="A316" t="s">
        <v>410</v>
      </c>
      <c r="B316" t="s">
        <v>23</v>
      </c>
      <c r="C316">
        <v>2</v>
      </c>
      <c r="D316">
        <v>0</v>
      </c>
      <c r="E316" t="s">
        <v>23</v>
      </c>
      <c r="F316" t="s">
        <v>29</v>
      </c>
      <c r="G316" t="s">
        <v>19</v>
      </c>
      <c r="H316">
        <v>56</v>
      </c>
      <c r="I316" t="s">
        <v>17</v>
      </c>
      <c r="J316">
        <v>0</v>
      </c>
      <c r="K316" t="s">
        <v>20</v>
      </c>
      <c r="L316" t="s">
        <v>6792</v>
      </c>
      <c r="M316">
        <v>31</v>
      </c>
      <c r="N316" t="s">
        <v>27</v>
      </c>
      <c r="O316" t="s">
        <v>125</v>
      </c>
      <c r="P316" s="32">
        <v>43868</v>
      </c>
      <c r="Q316" s="1">
        <v>26.320556748488691</v>
      </c>
      <c r="R316">
        <v>10</v>
      </c>
      <c r="S316" t="str" cm="1">
        <f t="array" ref="S316">_xlfn.IFS(R316=0,"None",R316&lt;3,"Low",R316&lt;6,"Medium",R316&lt;=10,"High")</f>
        <v>High</v>
      </c>
      <c r="T316" t="str" cm="1">
        <f t="array" ref="T316">_xlfn.IFS(M316&lt;=20,"Low",M316&lt;=50,"Medium",M316&lt;=90,"High")</f>
        <v>Medium</v>
      </c>
      <c r="U316" s="33">
        <f>Datos_Limpios[[#This Row],[Number of Complaints or Support]]/Datos_Limpios[[#This Row],[Account Length (in months)]]</f>
        <v>5</v>
      </c>
      <c r="V316" t="str" cm="1">
        <f t="array" ref="V316">_xlfn.IFS(H316&lt;30,"Under 30",H316&lt;66,"Middle Age",H316&gt;=66,"Senior")</f>
        <v>Middle Age</v>
      </c>
      <c r="W316" t="s">
        <v>6825</v>
      </c>
    </row>
    <row r="317" spans="1:23" x14ac:dyDescent="0.3">
      <c r="A317" t="s">
        <v>411</v>
      </c>
      <c r="B317" t="s">
        <v>17</v>
      </c>
      <c r="C317">
        <v>43</v>
      </c>
      <c r="D317">
        <v>0</v>
      </c>
      <c r="E317" t="s">
        <v>23</v>
      </c>
      <c r="F317" t="s">
        <v>54</v>
      </c>
      <c r="G317" t="s">
        <v>19</v>
      </c>
      <c r="H317">
        <v>29</v>
      </c>
      <c r="I317" t="s">
        <v>23</v>
      </c>
      <c r="J317">
        <v>2</v>
      </c>
      <c r="K317" t="s">
        <v>32</v>
      </c>
      <c r="L317" t="s">
        <v>6792</v>
      </c>
      <c r="M317">
        <v>37</v>
      </c>
      <c r="P317" s="32">
        <v>45146</v>
      </c>
      <c r="Q317" s="1">
        <v>29.907517676522382</v>
      </c>
      <c r="R317">
        <v>3</v>
      </c>
      <c r="S317" t="str" cm="1">
        <f t="array" ref="S317">_xlfn.IFS(R317=0,"None",R317&lt;3,"Low",R317&lt;6,"Medium",R317&lt;=10,"High")</f>
        <v>Medium</v>
      </c>
      <c r="T317" t="str" cm="1">
        <f t="array" ref="T317">_xlfn.IFS(M317&lt;=20,"Low",M317&lt;=50,"Medium",M317&lt;=90,"High")</f>
        <v>Medium</v>
      </c>
      <c r="U317" s="33">
        <f>Datos_Limpios[[#This Row],[Number of Complaints or Support]]/Datos_Limpios[[#This Row],[Account Length (in months)]]</f>
        <v>6.9767441860465115E-2</v>
      </c>
      <c r="V317" t="str" cm="1">
        <f t="array" ref="V317">_xlfn.IFS(H317&lt;30,"Under 30",H317&lt;66,"Middle Age",H317&gt;=66,"Senior")</f>
        <v>Under 30</v>
      </c>
      <c r="W317" t="s">
        <v>6823</v>
      </c>
    </row>
    <row r="318" spans="1:23" x14ac:dyDescent="0.3">
      <c r="A318" t="s">
        <v>412</v>
      </c>
      <c r="B318" t="s">
        <v>17</v>
      </c>
      <c r="C318">
        <v>22</v>
      </c>
      <c r="D318">
        <v>0</v>
      </c>
      <c r="E318" t="s">
        <v>17</v>
      </c>
      <c r="F318" t="s">
        <v>82</v>
      </c>
      <c r="G318" t="s">
        <v>19</v>
      </c>
      <c r="H318">
        <v>21</v>
      </c>
      <c r="I318" t="s">
        <v>17</v>
      </c>
      <c r="J318">
        <v>0</v>
      </c>
      <c r="K318" t="s">
        <v>32</v>
      </c>
      <c r="L318" t="s">
        <v>6791</v>
      </c>
      <c r="M318">
        <v>10</v>
      </c>
      <c r="P318" s="32">
        <v>44370</v>
      </c>
      <c r="Q318" s="1">
        <v>10.925088488456341</v>
      </c>
      <c r="R318">
        <v>7</v>
      </c>
      <c r="S318" t="str" cm="1">
        <f t="array" ref="S318">_xlfn.IFS(R318=0,"None",R318&lt;3,"Low",R318&lt;6,"Medium",R318&lt;=10,"High")</f>
        <v>High</v>
      </c>
      <c r="T318" t="str" cm="1">
        <f t="array" ref="T318">_xlfn.IFS(M318&lt;=20,"Low",M318&lt;=50,"Medium",M318&lt;=90,"High")</f>
        <v>Low</v>
      </c>
      <c r="U318" s="33">
        <f>Datos_Limpios[[#This Row],[Number of Complaints or Support]]/Datos_Limpios[[#This Row],[Account Length (in months)]]</f>
        <v>0.31818181818181818</v>
      </c>
      <c r="V318" t="str" cm="1">
        <f t="array" ref="V318">_xlfn.IFS(H318&lt;30,"Under 30",H318&lt;66,"Middle Age",H318&gt;=66,"Senior")</f>
        <v>Under 30</v>
      </c>
      <c r="W318" t="s">
        <v>6823</v>
      </c>
    </row>
    <row r="319" spans="1:23" x14ac:dyDescent="0.3">
      <c r="A319" t="s">
        <v>413</v>
      </c>
      <c r="B319" t="s">
        <v>23</v>
      </c>
      <c r="C319">
        <v>70</v>
      </c>
      <c r="D319">
        <v>3</v>
      </c>
      <c r="E319" t="s">
        <v>23</v>
      </c>
      <c r="F319" t="s">
        <v>158</v>
      </c>
      <c r="G319" t="s">
        <v>19</v>
      </c>
      <c r="H319">
        <v>75</v>
      </c>
      <c r="I319" t="s">
        <v>17</v>
      </c>
      <c r="J319">
        <v>0</v>
      </c>
      <c r="K319" t="s">
        <v>32</v>
      </c>
      <c r="L319" t="s">
        <v>6791</v>
      </c>
      <c r="M319">
        <v>45</v>
      </c>
      <c r="N319" t="s">
        <v>27</v>
      </c>
      <c r="O319" t="s">
        <v>125</v>
      </c>
      <c r="P319" s="32">
        <v>44092</v>
      </c>
      <c r="Q319" s="1">
        <v>47.350107993943297</v>
      </c>
      <c r="R319">
        <v>0</v>
      </c>
      <c r="S319" t="str" cm="1">
        <f t="array" ref="S319">_xlfn.IFS(R319=0,"None",R319&lt;3,"Low",R319&lt;6,"Medium",R319&lt;=10,"High")</f>
        <v>None</v>
      </c>
      <c r="T319" t="str" cm="1">
        <f t="array" ref="T319">_xlfn.IFS(M319&lt;=20,"Low",M319&lt;=50,"Medium",M319&lt;=90,"High")</f>
        <v>Medium</v>
      </c>
      <c r="U319" s="33">
        <f>Datos_Limpios[[#This Row],[Number of Complaints or Support]]/Datos_Limpios[[#This Row],[Account Length (in months)]]</f>
        <v>0</v>
      </c>
      <c r="V319" t="str" cm="1">
        <f t="array" ref="V319">_xlfn.IFS(H319&lt;30,"Under 30",H319&lt;66,"Middle Age",H319&gt;=66,"Senior")</f>
        <v>Senior</v>
      </c>
      <c r="W319" t="s">
        <v>6823</v>
      </c>
    </row>
    <row r="320" spans="1:23" x14ac:dyDescent="0.3">
      <c r="A320" t="s">
        <v>414</v>
      </c>
      <c r="B320" t="s">
        <v>17</v>
      </c>
      <c r="C320">
        <v>4</v>
      </c>
      <c r="D320">
        <v>2</v>
      </c>
      <c r="E320" t="s">
        <v>17</v>
      </c>
      <c r="F320" t="s">
        <v>79</v>
      </c>
      <c r="G320" t="s">
        <v>6790</v>
      </c>
      <c r="H320">
        <v>27</v>
      </c>
      <c r="I320" t="s">
        <v>23</v>
      </c>
      <c r="J320">
        <v>5</v>
      </c>
      <c r="K320" t="s">
        <v>32</v>
      </c>
      <c r="L320" t="s">
        <v>6794</v>
      </c>
      <c r="M320">
        <v>7</v>
      </c>
      <c r="P320" s="32">
        <v>44744</v>
      </c>
      <c r="Q320" s="1">
        <v>6.2702905424157436</v>
      </c>
      <c r="R320">
        <v>0</v>
      </c>
      <c r="S320" t="str" cm="1">
        <f t="array" ref="S320">_xlfn.IFS(R320=0,"None",R320&lt;3,"Low",R320&lt;6,"Medium",R320&lt;=10,"High")</f>
        <v>None</v>
      </c>
      <c r="T320" t="str" cm="1">
        <f t="array" ref="T320">_xlfn.IFS(M320&lt;=20,"Low",M320&lt;=50,"Medium",M320&lt;=90,"High")</f>
        <v>Low</v>
      </c>
      <c r="U320" s="33">
        <f>Datos_Limpios[[#This Row],[Number of Complaints or Support]]/Datos_Limpios[[#This Row],[Account Length (in months)]]</f>
        <v>0</v>
      </c>
      <c r="V320" t="str" cm="1">
        <f t="array" ref="V320">_xlfn.IFS(H320&lt;30,"Under 30",H320&lt;66,"Middle Age",H320&gt;=66,"Senior")</f>
        <v>Under 30</v>
      </c>
      <c r="W320" t="s">
        <v>6826</v>
      </c>
    </row>
    <row r="321" spans="1:23" x14ac:dyDescent="0.3">
      <c r="A321" t="s">
        <v>415</v>
      </c>
      <c r="B321" t="s">
        <v>17</v>
      </c>
      <c r="C321">
        <v>40</v>
      </c>
      <c r="D321">
        <v>0</v>
      </c>
      <c r="E321" t="s">
        <v>17</v>
      </c>
      <c r="F321" t="s">
        <v>84</v>
      </c>
      <c r="G321" t="s">
        <v>19</v>
      </c>
      <c r="H321">
        <v>46</v>
      </c>
      <c r="I321" t="s">
        <v>17</v>
      </c>
      <c r="J321">
        <v>0</v>
      </c>
      <c r="K321" t="s">
        <v>24</v>
      </c>
      <c r="L321" t="s">
        <v>6791</v>
      </c>
      <c r="M321">
        <v>9</v>
      </c>
      <c r="P321" s="32">
        <v>45124</v>
      </c>
      <c r="Q321" s="1">
        <v>9.3482816824061583</v>
      </c>
      <c r="R321">
        <v>7</v>
      </c>
      <c r="S321" t="str" cm="1">
        <f t="array" ref="S321">_xlfn.IFS(R321=0,"None",R321&lt;3,"Low",R321&lt;6,"Medium",R321&lt;=10,"High")</f>
        <v>High</v>
      </c>
      <c r="T321" t="str" cm="1">
        <f t="array" ref="T321">_xlfn.IFS(M321&lt;=20,"Low",M321&lt;=50,"Medium",M321&lt;=90,"High")</f>
        <v>Low</v>
      </c>
      <c r="U321" s="33">
        <f>Datos_Limpios[[#This Row],[Number of Complaints or Support]]/Datos_Limpios[[#This Row],[Account Length (in months)]]</f>
        <v>0.17499999999999999</v>
      </c>
      <c r="V321" t="str" cm="1">
        <f t="array" ref="V321">_xlfn.IFS(H321&lt;30,"Under 30",H321&lt;66,"Middle Age",H321&gt;=66,"Senior")</f>
        <v>Middle Age</v>
      </c>
      <c r="W321" t="s">
        <v>6824</v>
      </c>
    </row>
    <row r="322" spans="1:23" x14ac:dyDescent="0.3">
      <c r="A322" t="s">
        <v>416</v>
      </c>
      <c r="B322" t="s">
        <v>17</v>
      </c>
      <c r="C322">
        <v>67</v>
      </c>
      <c r="D322">
        <v>0</v>
      </c>
      <c r="E322" t="s">
        <v>17</v>
      </c>
      <c r="F322" t="s">
        <v>179</v>
      </c>
      <c r="G322" t="s">
        <v>6790</v>
      </c>
      <c r="H322">
        <v>26</v>
      </c>
      <c r="I322" t="s">
        <v>23</v>
      </c>
      <c r="J322">
        <v>4</v>
      </c>
      <c r="K322" t="s">
        <v>32</v>
      </c>
      <c r="L322" t="s">
        <v>6792</v>
      </c>
      <c r="M322">
        <v>34</v>
      </c>
      <c r="P322" s="32">
        <v>44284</v>
      </c>
      <c r="Q322" s="1">
        <v>29.382805759388098</v>
      </c>
      <c r="R322">
        <v>4</v>
      </c>
      <c r="S322" t="str" cm="1">
        <f t="array" ref="S322">_xlfn.IFS(R322=0,"None",R322&lt;3,"Low",R322&lt;6,"Medium",R322&lt;=10,"High")</f>
        <v>Medium</v>
      </c>
      <c r="T322" t="str" cm="1">
        <f t="array" ref="T322">_xlfn.IFS(M322&lt;=20,"Low",M322&lt;=50,"Medium",M322&lt;=90,"High")</f>
        <v>Medium</v>
      </c>
      <c r="U322" s="33">
        <f>Datos_Limpios[[#This Row],[Number of Complaints or Support]]/Datos_Limpios[[#This Row],[Account Length (in months)]]</f>
        <v>5.9701492537313432E-2</v>
      </c>
      <c r="V322" t="str" cm="1">
        <f t="array" ref="V322">_xlfn.IFS(H322&lt;30,"Under 30",H322&lt;66,"Middle Age",H322&gt;=66,"Senior")</f>
        <v>Under 30</v>
      </c>
      <c r="W322" t="s">
        <v>6826</v>
      </c>
    </row>
    <row r="323" spans="1:23" x14ac:dyDescent="0.3">
      <c r="A323" t="s">
        <v>417</v>
      </c>
      <c r="B323" t="s">
        <v>17</v>
      </c>
      <c r="C323">
        <v>38</v>
      </c>
      <c r="D323">
        <v>0</v>
      </c>
      <c r="E323" t="s">
        <v>23</v>
      </c>
      <c r="F323" t="s">
        <v>140</v>
      </c>
      <c r="G323" t="s">
        <v>6790</v>
      </c>
      <c r="H323">
        <v>66</v>
      </c>
      <c r="I323" t="s">
        <v>23</v>
      </c>
      <c r="J323">
        <v>3</v>
      </c>
      <c r="K323" t="s">
        <v>24</v>
      </c>
      <c r="L323" t="s">
        <v>6792</v>
      </c>
      <c r="M323">
        <v>39</v>
      </c>
      <c r="P323" s="32">
        <v>43916</v>
      </c>
      <c r="Q323" s="1">
        <v>34.243184954909331</v>
      </c>
      <c r="R323">
        <v>0</v>
      </c>
      <c r="S323" t="str" cm="1">
        <f t="array" ref="S323">_xlfn.IFS(R323=0,"None",R323&lt;3,"Low",R323&lt;6,"Medium",R323&lt;=10,"High")</f>
        <v>None</v>
      </c>
      <c r="T323" t="str" cm="1">
        <f t="array" ref="T323">_xlfn.IFS(M323&lt;=20,"Low",M323&lt;=50,"Medium",M323&lt;=90,"High")</f>
        <v>Medium</v>
      </c>
      <c r="U323" s="33">
        <f>Datos_Limpios[[#This Row],[Number of Complaints or Support]]/Datos_Limpios[[#This Row],[Account Length (in months)]]</f>
        <v>0</v>
      </c>
      <c r="V323" t="str" cm="1">
        <f t="array" ref="V323">_xlfn.IFS(H323&lt;30,"Under 30",H323&lt;66,"Middle Age",H323&gt;=66,"Senior")</f>
        <v>Senior</v>
      </c>
      <c r="W323" t="s">
        <v>6826</v>
      </c>
    </row>
    <row r="324" spans="1:23" x14ac:dyDescent="0.3">
      <c r="A324" t="s">
        <v>418</v>
      </c>
      <c r="B324" t="s">
        <v>23</v>
      </c>
      <c r="C324">
        <v>21</v>
      </c>
      <c r="D324">
        <v>1</v>
      </c>
      <c r="E324" t="s">
        <v>23</v>
      </c>
      <c r="F324" t="s">
        <v>196</v>
      </c>
      <c r="G324" t="s">
        <v>6790</v>
      </c>
      <c r="H324">
        <v>45</v>
      </c>
      <c r="I324" t="s">
        <v>17</v>
      </c>
      <c r="J324">
        <v>0</v>
      </c>
      <c r="K324" t="s">
        <v>20</v>
      </c>
      <c r="L324" t="s">
        <v>6792</v>
      </c>
      <c r="M324">
        <v>27</v>
      </c>
      <c r="N324" t="s">
        <v>50</v>
      </c>
      <c r="O324" t="s">
        <v>419</v>
      </c>
      <c r="P324" s="32">
        <v>45126</v>
      </c>
      <c r="Q324" s="1">
        <v>26.199946798440369</v>
      </c>
      <c r="R324">
        <v>3</v>
      </c>
      <c r="S324" t="str" cm="1">
        <f t="array" ref="S324">_xlfn.IFS(R324=0,"None",R324&lt;3,"Low",R324&lt;6,"Medium",R324&lt;=10,"High")</f>
        <v>Medium</v>
      </c>
      <c r="T324" t="str" cm="1">
        <f t="array" ref="T324">_xlfn.IFS(M324&lt;=20,"Low",M324&lt;=50,"Medium",M324&lt;=90,"High")</f>
        <v>Medium</v>
      </c>
      <c r="U324" s="33">
        <f>Datos_Limpios[[#This Row],[Number of Complaints or Support]]/Datos_Limpios[[#This Row],[Account Length (in months)]]</f>
        <v>0.14285714285714285</v>
      </c>
      <c r="V324" t="str" cm="1">
        <f t="array" ref="V324">_xlfn.IFS(H324&lt;30,"Under 30",H324&lt;66,"Middle Age",H324&gt;=66,"Senior")</f>
        <v>Middle Age</v>
      </c>
      <c r="W324" t="s">
        <v>6826</v>
      </c>
    </row>
    <row r="325" spans="1:23" x14ac:dyDescent="0.3">
      <c r="A325" t="s">
        <v>420</v>
      </c>
      <c r="B325" t="s">
        <v>17</v>
      </c>
      <c r="C325">
        <v>8</v>
      </c>
      <c r="D325">
        <v>0</v>
      </c>
      <c r="E325" t="s">
        <v>23</v>
      </c>
      <c r="F325" t="s">
        <v>63</v>
      </c>
      <c r="G325" t="s">
        <v>6790</v>
      </c>
      <c r="H325">
        <v>70</v>
      </c>
      <c r="I325" t="s">
        <v>17</v>
      </c>
      <c r="J325">
        <v>0</v>
      </c>
      <c r="K325" t="s">
        <v>32</v>
      </c>
      <c r="L325" t="s">
        <v>6792</v>
      </c>
      <c r="M325">
        <v>32</v>
      </c>
      <c r="P325" s="32">
        <v>44861</v>
      </c>
      <c r="Q325" s="1">
        <v>29.916870151301652</v>
      </c>
      <c r="R325">
        <v>6</v>
      </c>
      <c r="S325" t="str" cm="1">
        <f t="array" ref="S325">_xlfn.IFS(R325=0,"None",R325&lt;3,"Low",R325&lt;6,"Medium",R325&lt;=10,"High")</f>
        <v>High</v>
      </c>
      <c r="T325" t="str" cm="1">
        <f t="array" ref="T325">_xlfn.IFS(M325&lt;=20,"Low",M325&lt;=50,"Medium",M325&lt;=90,"High")</f>
        <v>Medium</v>
      </c>
      <c r="U325" s="33">
        <f>Datos_Limpios[[#This Row],[Number of Complaints or Support]]/Datos_Limpios[[#This Row],[Account Length (in months)]]</f>
        <v>0.75</v>
      </c>
      <c r="V325" t="str" cm="1">
        <f t="array" ref="V325">_xlfn.IFS(H325&lt;30,"Under 30",H325&lt;66,"Middle Age",H325&gt;=66,"Senior")</f>
        <v>Senior</v>
      </c>
      <c r="W325" t="s">
        <v>6825</v>
      </c>
    </row>
    <row r="326" spans="1:23" x14ac:dyDescent="0.3">
      <c r="A326" t="s">
        <v>421</v>
      </c>
      <c r="B326" t="s">
        <v>17</v>
      </c>
      <c r="C326">
        <v>46</v>
      </c>
      <c r="D326">
        <v>0</v>
      </c>
      <c r="E326" t="s">
        <v>17</v>
      </c>
      <c r="F326" t="s">
        <v>79</v>
      </c>
      <c r="G326" t="s">
        <v>6790</v>
      </c>
      <c r="H326">
        <v>29</v>
      </c>
      <c r="I326" t="s">
        <v>17</v>
      </c>
      <c r="J326">
        <v>0</v>
      </c>
      <c r="K326" t="s">
        <v>32</v>
      </c>
      <c r="L326" t="s">
        <v>6792</v>
      </c>
      <c r="M326">
        <v>11</v>
      </c>
      <c r="P326" s="32">
        <v>44924</v>
      </c>
      <c r="Q326" s="1">
        <v>13.15644877140398</v>
      </c>
      <c r="R326">
        <v>10</v>
      </c>
      <c r="S326" t="str" cm="1">
        <f t="array" ref="S326">_xlfn.IFS(R326=0,"None",R326&lt;3,"Low",R326&lt;6,"Medium",R326&lt;=10,"High")</f>
        <v>High</v>
      </c>
      <c r="T326" t="str" cm="1">
        <f t="array" ref="T326">_xlfn.IFS(M326&lt;=20,"Low",M326&lt;=50,"Medium",M326&lt;=90,"High")</f>
        <v>Low</v>
      </c>
      <c r="U326" s="33">
        <f>Datos_Limpios[[#This Row],[Number of Complaints or Support]]/Datos_Limpios[[#This Row],[Account Length (in months)]]</f>
        <v>0.21739130434782608</v>
      </c>
      <c r="V326" t="str" cm="1">
        <f t="array" ref="V326">_xlfn.IFS(H326&lt;30,"Under 30",H326&lt;66,"Middle Age",H326&gt;=66,"Senior")</f>
        <v>Under 30</v>
      </c>
      <c r="W326" t="s">
        <v>6826</v>
      </c>
    </row>
    <row r="327" spans="1:23" x14ac:dyDescent="0.3">
      <c r="A327" t="s">
        <v>422</v>
      </c>
      <c r="B327" t="s">
        <v>17</v>
      </c>
      <c r="C327">
        <v>23</v>
      </c>
      <c r="D327">
        <v>1</v>
      </c>
      <c r="E327" t="s">
        <v>17</v>
      </c>
      <c r="F327" t="s">
        <v>140</v>
      </c>
      <c r="G327" t="s">
        <v>19</v>
      </c>
      <c r="H327">
        <v>26</v>
      </c>
      <c r="I327" t="s">
        <v>23</v>
      </c>
      <c r="J327">
        <v>3</v>
      </c>
      <c r="K327" t="s">
        <v>32</v>
      </c>
      <c r="L327" t="s">
        <v>6791</v>
      </c>
      <c r="M327">
        <v>7</v>
      </c>
      <c r="P327" s="32">
        <v>44717</v>
      </c>
      <c r="Q327" s="1">
        <v>5.7702626259047456</v>
      </c>
      <c r="R327">
        <v>6</v>
      </c>
      <c r="S327" t="str" cm="1">
        <f t="array" ref="S327">_xlfn.IFS(R327=0,"None",R327&lt;3,"Low",R327&lt;6,"Medium",R327&lt;=10,"High")</f>
        <v>High</v>
      </c>
      <c r="T327" t="str" cm="1">
        <f t="array" ref="T327">_xlfn.IFS(M327&lt;=20,"Low",M327&lt;=50,"Medium",M327&lt;=90,"High")</f>
        <v>Low</v>
      </c>
      <c r="U327" s="33">
        <f>Datos_Limpios[[#This Row],[Number of Complaints or Support]]/Datos_Limpios[[#This Row],[Account Length (in months)]]</f>
        <v>0.2608695652173913</v>
      </c>
      <c r="V327" t="str" cm="1">
        <f t="array" ref="V327">_xlfn.IFS(H327&lt;30,"Under 30",H327&lt;66,"Middle Age",H327&gt;=66,"Senior")</f>
        <v>Under 30</v>
      </c>
      <c r="W327" t="s">
        <v>6826</v>
      </c>
    </row>
    <row r="328" spans="1:23" x14ac:dyDescent="0.3">
      <c r="A328" t="s">
        <v>423</v>
      </c>
      <c r="B328" t="s">
        <v>17</v>
      </c>
      <c r="C328">
        <v>26</v>
      </c>
      <c r="D328">
        <v>1</v>
      </c>
      <c r="E328" t="s">
        <v>23</v>
      </c>
      <c r="F328" t="s">
        <v>166</v>
      </c>
      <c r="G328" t="s">
        <v>19</v>
      </c>
      <c r="H328">
        <v>64</v>
      </c>
      <c r="I328" t="s">
        <v>17</v>
      </c>
      <c r="J328">
        <v>0</v>
      </c>
      <c r="K328" t="s">
        <v>20</v>
      </c>
      <c r="L328" t="s">
        <v>6792</v>
      </c>
      <c r="M328">
        <v>67</v>
      </c>
      <c r="P328" s="32">
        <v>44966</v>
      </c>
      <c r="Q328" s="1">
        <v>62.745839856350067</v>
      </c>
      <c r="R328">
        <v>8</v>
      </c>
      <c r="S328" t="str" cm="1">
        <f t="array" ref="S328">_xlfn.IFS(R328=0,"None",R328&lt;3,"Low",R328&lt;6,"Medium",R328&lt;=10,"High")</f>
        <v>High</v>
      </c>
      <c r="T328" t="str" cm="1">
        <f t="array" ref="T328">_xlfn.IFS(M328&lt;=20,"Low",M328&lt;=50,"Medium",M328&lt;=90,"High")</f>
        <v>High</v>
      </c>
      <c r="U328" s="33">
        <f>Datos_Limpios[[#This Row],[Number of Complaints or Support]]/Datos_Limpios[[#This Row],[Account Length (in months)]]</f>
        <v>0.30769230769230771</v>
      </c>
      <c r="V328" t="str" cm="1">
        <f t="array" ref="V328">_xlfn.IFS(H328&lt;30,"Under 30",H328&lt;66,"Middle Age",H328&gt;=66,"Senior")</f>
        <v>Middle Age</v>
      </c>
      <c r="W328" t="s">
        <v>6825</v>
      </c>
    </row>
    <row r="329" spans="1:23" x14ac:dyDescent="0.3">
      <c r="A329" t="s">
        <v>424</v>
      </c>
      <c r="B329" t="s">
        <v>23</v>
      </c>
      <c r="C329">
        <v>9</v>
      </c>
      <c r="D329">
        <v>4</v>
      </c>
      <c r="E329" t="s">
        <v>23</v>
      </c>
      <c r="F329" t="s">
        <v>245</v>
      </c>
      <c r="G329" t="s">
        <v>19</v>
      </c>
      <c r="H329">
        <v>40</v>
      </c>
      <c r="I329" t="s">
        <v>23</v>
      </c>
      <c r="J329">
        <v>5</v>
      </c>
      <c r="K329" t="s">
        <v>20</v>
      </c>
      <c r="L329" t="s">
        <v>6792</v>
      </c>
      <c r="M329">
        <v>35</v>
      </c>
      <c r="N329" t="s">
        <v>76</v>
      </c>
      <c r="O329" t="s">
        <v>77</v>
      </c>
      <c r="P329" s="32">
        <v>44765</v>
      </c>
      <c r="Q329" s="1">
        <v>31.6965333443028</v>
      </c>
      <c r="R329">
        <v>6</v>
      </c>
      <c r="S329" t="str" cm="1">
        <f t="array" ref="S329">_xlfn.IFS(R329=0,"None",R329&lt;3,"Low",R329&lt;6,"Medium",R329&lt;=10,"High")</f>
        <v>High</v>
      </c>
      <c r="T329" t="str" cm="1">
        <f t="array" ref="T329">_xlfn.IFS(M329&lt;=20,"Low",M329&lt;=50,"Medium",M329&lt;=90,"High")</f>
        <v>Medium</v>
      </c>
      <c r="U329" s="33">
        <f>Datos_Limpios[[#This Row],[Number of Complaints or Support]]/Datos_Limpios[[#This Row],[Account Length (in months)]]</f>
        <v>0.66666666666666663</v>
      </c>
      <c r="V329" t="str" cm="1">
        <f t="array" ref="V329">_xlfn.IFS(H329&lt;30,"Under 30",H329&lt;66,"Middle Age",H329&gt;=66,"Senior")</f>
        <v>Middle Age</v>
      </c>
      <c r="W329" t="s">
        <v>6823</v>
      </c>
    </row>
    <row r="330" spans="1:23" x14ac:dyDescent="0.3">
      <c r="A330" t="s">
        <v>425</v>
      </c>
      <c r="B330" t="s">
        <v>17</v>
      </c>
      <c r="C330">
        <v>67</v>
      </c>
      <c r="D330">
        <v>2</v>
      </c>
      <c r="E330" t="s">
        <v>23</v>
      </c>
      <c r="F330" t="s">
        <v>82</v>
      </c>
      <c r="G330" t="s">
        <v>19</v>
      </c>
      <c r="H330">
        <v>79</v>
      </c>
      <c r="I330" t="s">
        <v>17</v>
      </c>
      <c r="J330">
        <v>0</v>
      </c>
      <c r="K330" t="s">
        <v>24</v>
      </c>
      <c r="L330" t="s">
        <v>6792</v>
      </c>
      <c r="M330">
        <v>40</v>
      </c>
      <c r="P330" s="32">
        <v>44106</v>
      </c>
      <c r="Q330" s="1">
        <v>32.368144098919601</v>
      </c>
      <c r="R330">
        <v>9</v>
      </c>
      <c r="S330" t="str" cm="1">
        <f t="array" ref="S330">_xlfn.IFS(R330=0,"None",R330&lt;3,"Low",R330&lt;6,"Medium",R330&lt;=10,"High")</f>
        <v>High</v>
      </c>
      <c r="T330" t="str" cm="1">
        <f t="array" ref="T330">_xlfn.IFS(M330&lt;=20,"Low",M330&lt;=50,"Medium",M330&lt;=90,"High")</f>
        <v>Medium</v>
      </c>
      <c r="U330" s="33">
        <f>Datos_Limpios[[#This Row],[Number of Complaints or Support]]/Datos_Limpios[[#This Row],[Account Length (in months)]]</f>
        <v>0.13432835820895522</v>
      </c>
      <c r="V330" t="str" cm="1">
        <f t="array" ref="V330">_xlfn.IFS(H330&lt;30,"Under 30",H330&lt;66,"Middle Age",H330&gt;=66,"Senior")</f>
        <v>Senior</v>
      </c>
      <c r="W330" t="s">
        <v>6823</v>
      </c>
    </row>
    <row r="331" spans="1:23" x14ac:dyDescent="0.3">
      <c r="A331" t="s">
        <v>426</v>
      </c>
      <c r="B331" t="s">
        <v>17</v>
      </c>
      <c r="C331">
        <v>60</v>
      </c>
      <c r="D331">
        <v>0</v>
      </c>
      <c r="E331" t="s">
        <v>17</v>
      </c>
      <c r="F331" t="s">
        <v>90</v>
      </c>
      <c r="G331" t="s">
        <v>6790</v>
      </c>
      <c r="H331">
        <v>19</v>
      </c>
      <c r="I331" t="s">
        <v>17</v>
      </c>
      <c r="J331">
        <v>0</v>
      </c>
      <c r="K331" t="s">
        <v>32</v>
      </c>
      <c r="L331" t="s">
        <v>6791</v>
      </c>
      <c r="M331">
        <v>10</v>
      </c>
      <c r="P331" s="32">
        <v>44738</v>
      </c>
      <c r="Q331" s="1">
        <v>8.4589966053592658</v>
      </c>
      <c r="R331">
        <v>3</v>
      </c>
      <c r="S331" t="str" cm="1">
        <f t="array" ref="S331">_xlfn.IFS(R331=0,"None",R331&lt;3,"Low",R331&lt;6,"Medium",R331&lt;=10,"High")</f>
        <v>Medium</v>
      </c>
      <c r="T331" t="str" cm="1">
        <f t="array" ref="T331">_xlfn.IFS(M331&lt;=20,"Low",M331&lt;=50,"Medium",M331&lt;=90,"High")</f>
        <v>Low</v>
      </c>
      <c r="U331" s="33">
        <f>Datos_Limpios[[#This Row],[Number of Complaints or Support]]/Datos_Limpios[[#This Row],[Account Length (in months)]]</f>
        <v>0.05</v>
      </c>
      <c r="V331" t="str" cm="1">
        <f t="array" ref="V331">_xlfn.IFS(H331&lt;30,"Under 30",H331&lt;66,"Middle Age",H331&gt;=66,"Senior")</f>
        <v>Under 30</v>
      </c>
      <c r="W331" t="s">
        <v>6823</v>
      </c>
    </row>
    <row r="332" spans="1:23" x14ac:dyDescent="0.3">
      <c r="A332" t="s">
        <v>427</v>
      </c>
      <c r="B332" t="s">
        <v>23</v>
      </c>
      <c r="C332">
        <v>30</v>
      </c>
      <c r="D332">
        <v>5</v>
      </c>
      <c r="E332" t="s">
        <v>17</v>
      </c>
      <c r="F332" t="s">
        <v>107</v>
      </c>
      <c r="G332" t="s">
        <v>19</v>
      </c>
      <c r="H332">
        <v>63</v>
      </c>
      <c r="I332" t="s">
        <v>17</v>
      </c>
      <c r="J332">
        <v>0</v>
      </c>
      <c r="K332" t="s">
        <v>24</v>
      </c>
      <c r="L332" t="s">
        <v>6792</v>
      </c>
      <c r="M332">
        <v>55</v>
      </c>
      <c r="N332" t="s">
        <v>27</v>
      </c>
      <c r="O332" t="s">
        <v>125</v>
      </c>
      <c r="P332" s="32">
        <v>44221</v>
      </c>
      <c r="Q332" s="1">
        <v>62.574580995446041</v>
      </c>
      <c r="R332">
        <v>7</v>
      </c>
      <c r="S332" t="str" cm="1">
        <f t="array" ref="S332">_xlfn.IFS(R332=0,"None",R332&lt;3,"Low",R332&lt;6,"Medium",R332&lt;=10,"High")</f>
        <v>High</v>
      </c>
      <c r="T332" t="str" cm="1">
        <f t="array" ref="T332">_xlfn.IFS(M332&lt;=20,"Low",M332&lt;=50,"Medium",M332&lt;=90,"High")</f>
        <v>High</v>
      </c>
      <c r="U332" s="33">
        <f>Datos_Limpios[[#This Row],[Number of Complaints or Support]]/Datos_Limpios[[#This Row],[Account Length (in months)]]</f>
        <v>0.23333333333333334</v>
      </c>
      <c r="V332" t="str" cm="1">
        <f t="array" ref="V332">_xlfn.IFS(H332&lt;30,"Under 30",H332&lt;66,"Middle Age",H332&gt;=66,"Senior")</f>
        <v>Middle Age</v>
      </c>
      <c r="W332" t="s">
        <v>6825</v>
      </c>
    </row>
    <row r="333" spans="1:23" x14ac:dyDescent="0.3">
      <c r="A333" t="s">
        <v>428</v>
      </c>
      <c r="B333" t="s">
        <v>23</v>
      </c>
      <c r="C333">
        <v>2</v>
      </c>
      <c r="D333">
        <v>5</v>
      </c>
      <c r="E333" t="s">
        <v>23</v>
      </c>
      <c r="F333" t="s">
        <v>90</v>
      </c>
      <c r="G333" t="s">
        <v>6790</v>
      </c>
      <c r="H333">
        <v>33</v>
      </c>
      <c r="I333" t="s">
        <v>17</v>
      </c>
      <c r="J333">
        <v>0</v>
      </c>
      <c r="K333" t="s">
        <v>20</v>
      </c>
      <c r="L333" t="s">
        <v>6791</v>
      </c>
      <c r="M333">
        <v>23</v>
      </c>
      <c r="N333" t="s">
        <v>91</v>
      </c>
      <c r="O333" t="s">
        <v>92</v>
      </c>
      <c r="P333" s="32">
        <v>44784</v>
      </c>
      <c r="Q333" s="1">
        <v>24.834759495722501</v>
      </c>
      <c r="R333">
        <v>4</v>
      </c>
      <c r="S333" t="str" cm="1">
        <f t="array" ref="S333">_xlfn.IFS(R333=0,"None",R333&lt;3,"Low",R333&lt;6,"Medium",R333&lt;=10,"High")</f>
        <v>Medium</v>
      </c>
      <c r="T333" t="str" cm="1">
        <f t="array" ref="T333">_xlfn.IFS(M333&lt;=20,"Low",M333&lt;=50,"Medium",M333&lt;=90,"High")</f>
        <v>Medium</v>
      </c>
      <c r="U333" s="33">
        <f>Datos_Limpios[[#This Row],[Number of Complaints or Support]]/Datos_Limpios[[#This Row],[Account Length (in months)]]</f>
        <v>2</v>
      </c>
      <c r="V333" t="str" cm="1">
        <f t="array" ref="V333">_xlfn.IFS(H333&lt;30,"Under 30",H333&lt;66,"Middle Age",H333&gt;=66,"Senior")</f>
        <v>Middle Age</v>
      </c>
      <c r="W333" t="s">
        <v>6823</v>
      </c>
    </row>
    <row r="334" spans="1:23" x14ac:dyDescent="0.3">
      <c r="A334" t="s">
        <v>429</v>
      </c>
      <c r="B334" t="s">
        <v>17</v>
      </c>
      <c r="C334">
        <v>33</v>
      </c>
      <c r="D334">
        <v>0</v>
      </c>
      <c r="E334" t="s">
        <v>23</v>
      </c>
      <c r="F334" t="s">
        <v>18</v>
      </c>
      <c r="G334" t="s">
        <v>6790</v>
      </c>
      <c r="H334">
        <v>71</v>
      </c>
      <c r="I334" t="s">
        <v>17</v>
      </c>
      <c r="J334">
        <v>0</v>
      </c>
      <c r="K334" t="s">
        <v>32</v>
      </c>
      <c r="L334" t="s">
        <v>6791</v>
      </c>
      <c r="M334">
        <v>34</v>
      </c>
      <c r="P334" s="32">
        <v>45105</v>
      </c>
      <c r="Q334" s="1">
        <v>36.578578860859849</v>
      </c>
      <c r="R334">
        <v>8</v>
      </c>
      <c r="S334" t="str" cm="1">
        <f t="array" ref="S334">_xlfn.IFS(R334=0,"None",R334&lt;3,"Low",R334&lt;6,"Medium",R334&lt;=10,"High")</f>
        <v>High</v>
      </c>
      <c r="T334" t="str" cm="1">
        <f t="array" ref="T334">_xlfn.IFS(M334&lt;=20,"Low",M334&lt;=50,"Medium",M334&lt;=90,"High")</f>
        <v>Medium</v>
      </c>
      <c r="U334" s="33">
        <f>Datos_Limpios[[#This Row],[Number of Complaints or Support]]/Datos_Limpios[[#This Row],[Account Length (in months)]]</f>
        <v>0.24242424242424243</v>
      </c>
      <c r="V334" t="str" cm="1">
        <f t="array" ref="V334">_xlfn.IFS(H334&lt;30,"Under 30",H334&lt;66,"Middle Age",H334&gt;=66,"Senior")</f>
        <v>Senior</v>
      </c>
      <c r="W334" t="s">
        <v>6823</v>
      </c>
    </row>
    <row r="335" spans="1:23" x14ac:dyDescent="0.3">
      <c r="A335" t="s">
        <v>430</v>
      </c>
      <c r="B335" t="s">
        <v>23</v>
      </c>
      <c r="C335">
        <v>11</v>
      </c>
      <c r="D335">
        <v>1</v>
      </c>
      <c r="E335" t="s">
        <v>23</v>
      </c>
      <c r="F335" t="s">
        <v>54</v>
      </c>
      <c r="G335" t="s">
        <v>6790</v>
      </c>
      <c r="H335">
        <v>47</v>
      </c>
      <c r="I335" t="s">
        <v>17</v>
      </c>
      <c r="J335">
        <v>0</v>
      </c>
      <c r="K335" t="s">
        <v>20</v>
      </c>
      <c r="L335" t="s">
        <v>6792</v>
      </c>
      <c r="M335">
        <v>53</v>
      </c>
      <c r="N335" t="s">
        <v>50</v>
      </c>
      <c r="O335" t="s">
        <v>351</v>
      </c>
      <c r="P335" s="32">
        <v>44671</v>
      </c>
      <c r="Q335" s="1">
        <v>60.36780030670068</v>
      </c>
      <c r="R335">
        <v>3</v>
      </c>
      <c r="S335" t="str" cm="1">
        <f t="array" ref="S335">_xlfn.IFS(R335=0,"None",R335&lt;3,"Low",R335&lt;6,"Medium",R335&lt;=10,"High")</f>
        <v>Medium</v>
      </c>
      <c r="T335" t="str" cm="1">
        <f t="array" ref="T335">_xlfn.IFS(M335&lt;=20,"Low",M335&lt;=50,"Medium",M335&lt;=90,"High")</f>
        <v>High</v>
      </c>
      <c r="U335" s="33">
        <f>Datos_Limpios[[#This Row],[Number of Complaints or Support]]/Datos_Limpios[[#This Row],[Account Length (in months)]]</f>
        <v>0.27272727272727271</v>
      </c>
      <c r="V335" t="str" cm="1">
        <f t="array" ref="V335">_xlfn.IFS(H335&lt;30,"Under 30",H335&lt;66,"Middle Age",H335&gt;=66,"Senior")</f>
        <v>Middle Age</v>
      </c>
      <c r="W335" t="s">
        <v>6823</v>
      </c>
    </row>
    <row r="336" spans="1:23" x14ac:dyDescent="0.3">
      <c r="A336" t="s">
        <v>431</v>
      </c>
      <c r="B336" t="s">
        <v>17</v>
      </c>
      <c r="C336">
        <v>16</v>
      </c>
      <c r="D336">
        <v>0</v>
      </c>
      <c r="E336" t="s">
        <v>23</v>
      </c>
      <c r="F336" t="s">
        <v>56</v>
      </c>
      <c r="G336" t="s">
        <v>19</v>
      </c>
      <c r="H336">
        <v>62</v>
      </c>
      <c r="I336" t="s">
        <v>23</v>
      </c>
      <c r="J336">
        <v>2</v>
      </c>
      <c r="K336" t="s">
        <v>20</v>
      </c>
      <c r="L336" t="s">
        <v>6792</v>
      </c>
      <c r="M336">
        <v>23</v>
      </c>
      <c r="P336" s="32">
        <v>43925</v>
      </c>
      <c r="Q336" s="1">
        <v>21.730625395326079</v>
      </c>
      <c r="R336">
        <v>2</v>
      </c>
      <c r="S336" t="str" cm="1">
        <f t="array" ref="S336">_xlfn.IFS(R336=0,"None",R336&lt;3,"Low",R336&lt;6,"Medium",R336&lt;=10,"High")</f>
        <v>Low</v>
      </c>
      <c r="T336" t="str" cm="1">
        <f t="array" ref="T336">_xlfn.IFS(M336&lt;=20,"Low",M336&lt;=50,"Medium",M336&lt;=90,"High")</f>
        <v>Medium</v>
      </c>
      <c r="U336" s="33">
        <f>Datos_Limpios[[#This Row],[Number of Complaints or Support]]/Datos_Limpios[[#This Row],[Account Length (in months)]]</f>
        <v>0.125</v>
      </c>
      <c r="V336" t="str" cm="1">
        <f t="array" ref="V336">_xlfn.IFS(H336&lt;30,"Under 30",H336&lt;66,"Middle Age",H336&gt;=66,"Senior")</f>
        <v>Middle Age</v>
      </c>
      <c r="W336" t="s">
        <v>6823</v>
      </c>
    </row>
    <row r="337" spans="1:23" x14ac:dyDescent="0.3">
      <c r="A337" t="s">
        <v>432</v>
      </c>
      <c r="B337" t="s">
        <v>17</v>
      </c>
      <c r="C337">
        <v>2</v>
      </c>
      <c r="D337">
        <v>2</v>
      </c>
      <c r="E337" t="s">
        <v>23</v>
      </c>
      <c r="F337" t="s">
        <v>88</v>
      </c>
      <c r="G337" t="s">
        <v>19</v>
      </c>
      <c r="H337">
        <v>51</v>
      </c>
      <c r="I337" t="s">
        <v>17</v>
      </c>
      <c r="J337">
        <v>0</v>
      </c>
      <c r="K337" t="s">
        <v>20</v>
      </c>
      <c r="L337" t="s">
        <v>6792</v>
      </c>
      <c r="M337">
        <v>28</v>
      </c>
      <c r="P337" s="32">
        <v>45108</v>
      </c>
      <c r="Q337" s="1">
        <v>23.111025972562938</v>
      </c>
      <c r="R337">
        <v>7</v>
      </c>
      <c r="S337" t="str" cm="1">
        <f t="array" ref="S337">_xlfn.IFS(R337=0,"None",R337&lt;3,"Low",R337&lt;6,"Medium",R337&lt;=10,"High")</f>
        <v>High</v>
      </c>
      <c r="T337" t="str" cm="1">
        <f t="array" ref="T337">_xlfn.IFS(M337&lt;=20,"Low",M337&lt;=50,"Medium",M337&lt;=90,"High")</f>
        <v>Medium</v>
      </c>
      <c r="U337" s="33">
        <f>Datos_Limpios[[#This Row],[Number of Complaints or Support]]/Datos_Limpios[[#This Row],[Account Length (in months)]]</f>
        <v>3.5</v>
      </c>
      <c r="V337" t="str" cm="1">
        <f t="array" ref="V337">_xlfn.IFS(H337&lt;30,"Under 30",H337&lt;66,"Middle Age",H337&gt;=66,"Senior")</f>
        <v>Middle Age</v>
      </c>
      <c r="W337" t="s">
        <v>6825</v>
      </c>
    </row>
    <row r="338" spans="1:23" x14ac:dyDescent="0.3">
      <c r="A338" t="s">
        <v>433</v>
      </c>
      <c r="B338" t="s">
        <v>17</v>
      </c>
      <c r="C338">
        <v>60</v>
      </c>
      <c r="D338">
        <v>0</v>
      </c>
      <c r="E338" t="s">
        <v>23</v>
      </c>
      <c r="F338" t="s">
        <v>44</v>
      </c>
      <c r="G338" t="s">
        <v>19</v>
      </c>
      <c r="H338">
        <v>34</v>
      </c>
      <c r="I338" t="s">
        <v>17</v>
      </c>
      <c r="J338">
        <v>0</v>
      </c>
      <c r="K338" t="s">
        <v>24</v>
      </c>
      <c r="L338" t="s">
        <v>6791</v>
      </c>
      <c r="M338">
        <v>23</v>
      </c>
      <c r="P338" s="32">
        <v>43843</v>
      </c>
      <c r="Q338" s="1">
        <v>19.81287314663059</v>
      </c>
      <c r="R338">
        <v>8</v>
      </c>
      <c r="S338" t="str" cm="1">
        <f t="array" ref="S338">_xlfn.IFS(R338=0,"None",R338&lt;3,"Low",R338&lt;6,"Medium",R338&lt;=10,"High")</f>
        <v>High</v>
      </c>
      <c r="T338" t="str" cm="1">
        <f t="array" ref="T338">_xlfn.IFS(M338&lt;=20,"Low",M338&lt;=50,"Medium",M338&lt;=90,"High")</f>
        <v>Medium</v>
      </c>
      <c r="U338" s="33">
        <f>Datos_Limpios[[#This Row],[Number of Complaints or Support]]/Datos_Limpios[[#This Row],[Account Length (in months)]]</f>
        <v>0.13333333333333333</v>
      </c>
      <c r="V338" t="str" cm="1">
        <f t="array" ref="V338">_xlfn.IFS(H338&lt;30,"Under 30",H338&lt;66,"Middle Age",H338&gt;=66,"Senior")</f>
        <v>Middle Age</v>
      </c>
      <c r="W338" t="s">
        <v>6824</v>
      </c>
    </row>
    <row r="339" spans="1:23" x14ac:dyDescent="0.3">
      <c r="A339" t="s">
        <v>434</v>
      </c>
      <c r="B339" t="s">
        <v>17</v>
      </c>
      <c r="C339">
        <v>1</v>
      </c>
      <c r="D339">
        <v>2</v>
      </c>
      <c r="E339" t="s">
        <v>23</v>
      </c>
      <c r="F339" t="s">
        <v>54</v>
      </c>
      <c r="G339" t="s">
        <v>19</v>
      </c>
      <c r="H339">
        <v>41</v>
      </c>
      <c r="I339" t="s">
        <v>17</v>
      </c>
      <c r="J339">
        <v>0</v>
      </c>
      <c r="K339" t="s">
        <v>20</v>
      </c>
      <c r="L339" t="s">
        <v>6791</v>
      </c>
      <c r="M339">
        <v>17</v>
      </c>
      <c r="P339" s="32">
        <v>43961</v>
      </c>
      <c r="Q339" s="1">
        <v>15.396144893152449</v>
      </c>
      <c r="R339">
        <v>1</v>
      </c>
      <c r="S339" t="str" cm="1">
        <f t="array" ref="S339">_xlfn.IFS(R339=0,"None",R339&lt;3,"Low",R339&lt;6,"Medium",R339&lt;=10,"High")</f>
        <v>Low</v>
      </c>
      <c r="T339" t="str" cm="1">
        <f t="array" ref="T339">_xlfn.IFS(M339&lt;=20,"Low",M339&lt;=50,"Medium",M339&lt;=90,"High")</f>
        <v>Low</v>
      </c>
      <c r="U339" s="33">
        <f>Datos_Limpios[[#This Row],[Number of Complaints or Support]]/Datos_Limpios[[#This Row],[Account Length (in months)]]</f>
        <v>1</v>
      </c>
      <c r="V339" t="str" cm="1">
        <f t="array" ref="V339">_xlfn.IFS(H339&lt;30,"Under 30",H339&lt;66,"Middle Age",H339&gt;=66,"Senior")</f>
        <v>Middle Age</v>
      </c>
      <c r="W339" t="s">
        <v>6823</v>
      </c>
    </row>
    <row r="340" spans="1:23" x14ac:dyDescent="0.3">
      <c r="A340" t="s">
        <v>435</v>
      </c>
      <c r="B340" t="s">
        <v>23</v>
      </c>
      <c r="C340">
        <v>24</v>
      </c>
      <c r="D340">
        <v>0</v>
      </c>
      <c r="E340" t="s">
        <v>23</v>
      </c>
      <c r="F340" t="s">
        <v>140</v>
      </c>
      <c r="G340" t="s">
        <v>19</v>
      </c>
      <c r="H340">
        <v>62</v>
      </c>
      <c r="I340" t="s">
        <v>17</v>
      </c>
      <c r="J340">
        <v>0</v>
      </c>
      <c r="K340" t="s">
        <v>20</v>
      </c>
      <c r="L340" t="s">
        <v>6792</v>
      </c>
      <c r="M340">
        <v>48</v>
      </c>
      <c r="N340" t="s">
        <v>27</v>
      </c>
      <c r="O340" t="s">
        <v>164</v>
      </c>
      <c r="P340" s="32">
        <v>44508</v>
      </c>
      <c r="Q340" s="1">
        <v>54.996622348781663</v>
      </c>
      <c r="R340">
        <v>1</v>
      </c>
      <c r="S340" t="str" cm="1">
        <f t="array" ref="S340">_xlfn.IFS(R340=0,"None",R340&lt;3,"Low",R340&lt;6,"Medium",R340&lt;=10,"High")</f>
        <v>Low</v>
      </c>
      <c r="T340" t="str" cm="1">
        <f t="array" ref="T340">_xlfn.IFS(M340&lt;=20,"Low",M340&lt;=50,"Medium",M340&lt;=90,"High")</f>
        <v>Medium</v>
      </c>
      <c r="U340" s="33">
        <f>Datos_Limpios[[#This Row],[Number of Complaints or Support]]/Datos_Limpios[[#This Row],[Account Length (in months)]]</f>
        <v>4.1666666666666664E-2</v>
      </c>
      <c r="V340" t="str" cm="1">
        <f t="array" ref="V340">_xlfn.IFS(H340&lt;30,"Under 30",H340&lt;66,"Middle Age",H340&gt;=66,"Senior")</f>
        <v>Middle Age</v>
      </c>
      <c r="W340" t="s">
        <v>6826</v>
      </c>
    </row>
    <row r="341" spans="1:23" x14ac:dyDescent="0.3">
      <c r="A341" t="s">
        <v>436</v>
      </c>
      <c r="B341" t="s">
        <v>23</v>
      </c>
      <c r="C341">
        <v>35</v>
      </c>
      <c r="D341">
        <v>4</v>
      </c>
      <c r="E341" t="s">
        <v>23</v>
      </c>
      <c r="F341" t="s">
        <v>202</v>
      </c>
      <c r="G341" t="s">
        <v>6790</v>
      </c>
      <c r="H341">
        <v>26</v>
      </c>
      <c r="I341" t="s">
        <v>17</v>
      </c>
      <c r="J341">
        <v>0</v>
      </c>
      <c r="K341" t="s">
        <v>24</v>
      </c>
      <c r="L341" t="s">
        <v>6792</v>
      </c>
      <c r="M341">
        <v>37</v>
      </c>
      <c r="N341" t="s">
        <v>76</v>
      </c>
      <c r="O341" t="s">
        <v>77</v>
      </c>
      <c r="P341" s="32">
        <v>44272</v>
      </c>
      <c r="Q341" s="1">
        <v>44.052265571572683</v>
      </c>
      <c r="R341">
        <v>8</v>
      </c>
      <c r="S341" t="str" cm="1">
        <f t="array" ref="S341">_xlfn.IFS(R341=0,"None",R341&lt;3,"Low",R341&lt;6,"Medium",R341&lt;=10,"High")</f>
        <v>High</v>
      </c>
      <c r="T341" t="str" cm="1">
        <f t="array" ref="T341">_xlfn.IFS(M341&lt;=20,"Low",M341&lt;=50,"Medium",M341&lt;=90,"High")</f>
        <v>Medium</v>
      </c>
      <c r="U341" s="33">
        <f>Datos_Limpios[[#This Row],[Number of Complaints or Support]]/Datos_Limpios[[#This Row],[Account Length (in months)]]</f>
        <v>0.22857142857142856</v>
      </c>
      <c r="V341" t="str" cm="1">
        <f t="array" ref="V341">_xlfn.IFS(H341&lt;30,"Under 30",H341&lt;66,"Middle Age",H341&gt;=66,"Senior")</f>
        <v>Under 30</v>
      </c>
      <c r="W341" t="s">
        <v>6825</v>
      </c>
    </row>
    <row r="342" spans="1:23" x14ac:dyDescent="0.3">
      <c r="A342" t="s">
        <v>437</v>
      </c>
      <c r="B342" t="s">
        <v>23</v>
      </c>
      <c r="C342">
        <v>44</v>
      </c>
      <c r="D342">
        <v>2</v>
      </c>
      <c r="E342" t="s">
        <v>23</v>
      </c>
      <c r="F342" t="s">
        <v>58</v>
      </c>
      <c r="G342" t="s">
        <v>6790</v>
      </c>
      <c r="H342">
        <v>72</v>
      </c>
      <c r="I342" t="s">
        <v>17</v>
      </c>
      <c r="J342">
        <v>0</v>
      </c>
      <c r="K342" t="s">
        <v>24</v>
      </c>
      <c r="L342" t="s">
        <v>6791</v>
      </c>
      <c r="M342">
        <v>50</v>
      </c>
      <c r="N342" t="s">
        <v>27</v>
      </c>
      <c r="O342" t="s">
        <v>125</v>
      </c>
      <c r="P342" s="32">
        <v>45130</v>
      </c>
      <c r="Q342" s="1">
        <v>42.13193917739175</v>
      </c>
      <c r="R342">
        <v>7</v>
      </c>
      <c r="S342" t="str" cm="1">
        <f t="array" ref="S342">_xlfn.IFS(R342=0,"None",R342&lt;3,"Low",R342&lt;6,"Medium",R342&lt;=10,"High")</f>
        <v>High</v>
      </c>
      <c r="T342" t="str" cm="1">
        <f t="array" ref="T342">_xlfn.IFS(M342&lt;=20,"Low",M342&lt;=50,"Medium",M342&lt;=90,"High")</f>
        <v>Medium</v>
      </c>
      <c r="U342" s="33">
        <f>Datos_Limpios[[#This Row],[Number of Complaints or Support]]/Datos_Limpios[[#This Row],[Account Length (in months)]]</f>
        <v>0.15909090909090909</v>
      </c>
      <c r="V342" t="str" cm="1">
        <f t="array" ref="V342">_xlfn.IFS(H342&lt;30,"Under 30",H342&lt;66,"Middle Age",H342&gt;=66,"Senior")</f>
        <v>Senior</v>
      </c>
      <c r="W342" t="s">
        <v>6825</v>
      </c>
    </row>
    <row r="343" spans="1:23" x14ac:dyDescent="0.3">
      <c r="A343" t="s">
        <v>438</v>
      </c>
      <c r="B343" t="s">
        <v>17</v>
      </c>
      <c r="C343">
        <v>15</v>
      </c>
      <c r="D343">
        <v>0</v>
      </c>
      <c r="E343" t="s">
        <v>23</v>
      </c>
      <c r="F343" t="s">
        <v>49</v>
      </c>
      <c r="G343" t="s">
        <v>19</v>
      </c>
      <c r="H343">
        <v>28</v>
      </c>
      <c r="I343" t="s">
        <v>17</v>
      </c>
      <c r="J343">
        <v>0</v>
      </c>
      <c r="K343" t="s">
        <v>24</v>
      </c>
      <c r="L343" t="s">
        <v>6791</v>
      </c>
      <c r="M343">
        <v>25</v>
      </c>
      <c r="P343" s="32">
        <v>44872</v>
      </c>
      <c r="Q343" s="1">
        <v>24.695751022709199</v>
      </c>
      <c r="R343">
        <v>7</v>
      </c>
      <c r="S343" t="str" cm="1">
        <f t="array" ref="S343">_xlfn.IFS(R343=0,"None",R343&lt;3,"Low",R343&lt;6,"Medium",R343&lt;=10,"High")</f>
        <v>High</v>
      </c>
      <c r="T343" t="str" cm="1">
        <f t="array" ref="T343">_xlfn.IFS(M343&lt;=20,"Low",M343&lt;=50,"Medium",M343&lt;=90,"High")</f>
        <v>Medium</v>
      </c>
      <c r="U343" s="33">
        <f>Datos_Limpios[[#This Row],[Number of Complaints or Support]]/Datos_Limpios[[#This Row],[Account Length (in months)]]</f>
        <v>0.46666666666666667</v>
      </c>
      <c r="V343" t="str" cm="1">
        <f t="array" ref="V343">_xlfn.IFS(H343&lt;30,"Under 30",H343&lt;66,"Middle Age",H343&gt;=66,"Senior")</f>
        <v>Under 30</v>
      </c>
      <c r="W343" t="s">
        <v>6825</v>
      </c>
    </row>
    <row r="344" spans="1:23" x14ac:dyDescent="0.3">
      <c r="A344" t="s">
        <v>439</v>
      </c>
      <c r="B344" t="s">
        <v>17</v>
      </c>
      <c r="C344">
        <v>24</v>
      </c>
      <c r="D344">
        <v>0</v>
      </c>
      <c r="E344" t="s">
        <v>23</v>
      </c>
      <c r="F344" t="s">
        <v>196</v>
      </c>
      <c r="G344" t="s">
        <v>19</v>
      </c>
      <c r="H344">
        <v>27</v>
      </c>
      <c r="I344" t="s">
        <v>17</v>
      </c>
      <c r="J344">
        <v>0</v>
      </c>
      <c r="K344" t="s">
        <v>32</v>
      </c>
      <c r="L344" t="s">
        <v>6791</v>
      </c>
      <c r="M344">
        <v>19</v>
      </c>
      <c r="P344" s="32">
        <v>44215</v>
      </c>
      <c r="Q344" s="1">
        <v>20.6575742500894</v>
      </c>
      <c r="R344">
        <v>6</v>
      </c>
      <c r="S344" t="str" cm="1">
        <f t="array" ref="S344">_xlfn.IFS(R344=0,"None",R344&lt;3,"Low",R344&lt;6,"Medium",R344&lt;=10,"High")</f>
        <v>High</v>
      </c>
      <c r="T344" t="str" cm="1">
        <f t="array" ref="T344">_xlfn.IFS(M344&lt;=20,"Low",M344&lt;=50,"Medium",M344&lt;=90,"High")</f>
        <v>Low</v>
      </c>
      <c r="U344" s="33">
        <f>Datos_Limpios[[#This Row],[Number of Complaints or Support]]/Datos_Limpios[[#This Row],[Account Length (in months)]]</f>
        <v>0.25</v>
      </c>
      <c r="V344" t="str" cm="1">
        <f t="array" ref="V344">_xlfn.IFS(H344&lt;30,"Under 30",H344&lt;66,"Middle Age",H344&gt;=66,"Senior")</f>
        <v>Under 30</v>
      </c>
      <c r="W344" t="s">
        <v>6826</v>
      </c>
    </row>
    <row r="345" spans="1:23" x14ac:dyDescent="0.3">
      <c r="A345" t="s">
        <v>440</v>
      </c>
      <c r="B345" t="s">
        <v>23</v>
      </c>
      <c r="C345">
        <v>20</v>
      </c>
      <c r="D345">
        <v>0</v>
      </c>
      <c r="E345" t="s">
        <v>23</v>
      </c>
      <c r="F345" t="s">
        <v>140</v>
      </c>
      <c r="G345" t="s">
        <v>6790</v>
      </c>
      <c r="H345">
        <v>79</v>
      </c>
      <c r="I345" t="s">
        <v>17</v>
      </c>
      <c r="J345">
        <v>0</v>
      </c>
      <c r="K345" t="s">
        <v>20</v>
      </c>
      <c r="L345" t="s">
        <v>6792</v>
      </c>
      <c r="M345">
        <v>51</v>
      </c>
      <c r="N345" t="s">
        <v>27</v>
      </c>
      <c r="O345" t="s">
        <v>108</v>
      </c>
      <c r="P345" s="32">
        <v>44970</v>
      </c>
      <c r="Q345" s="1">
        <v>60.962072556506683</v>
      </c>
      <c r="R345">
        <v>10</v>
      </c>
      <c r="S345" t="str" cm="1">
        <f t="array" ref="S345">_xlfn.IFS(R345=0,"None",R345&lt;3,"Low",R345&lt;6,"Medium",R345&lt;=10,"High")</f>
        <v>High</v>
      </c>
      <c r="T345" t="str" cm="1">
        <f t="array" ref="T345">_xlfn.IFS(M345&lt;=20,"Low",M345&lt;=50,"Medium",M345&lt;=90,"High")</f>
        <v>High</v>
      </c>
      <c r="U345" s="33">
        <f>Datos_Limpios[[#This Row],[Number of Complaints or Support]]/Datos_Limpios[[#This Row],[Account Length (in months)]]</f>
        <v>0.5</v>
      </c>
      <c r="V345" t="str" cm="1">
        <f t="array" ref="V345">_xlfn.IFS(H345&lt;30,"Under 30",H345&lt;66,"Middle Age",H345&gt;=66,"Senior")</f>
        <v>Senior</v>
      </c>
      <c r="W345" t="s">
        <v>6826</v>
      </c>
    </row>
    <row r="346" spans="1:23" x14ac:dyDescent="0.3">
      <c r="A346" t="s">
        <v>441</v>
      </c>
      <c r="B346" t="s">
        <v>17</v>
      </c>
      <c r="C346">
        <v>37</v>
      </c>
      <c r="D346">
        <v>0</v>
      </c>
      <c r="E346" t="s">
        <v>23</v>
      </c>
      <c r="F346" t="s">
        <v>82</v>
      </c>
      <c r="G346" t="s">
        <v>6790</v>
      </c>
      <c r="H346">
        <v>42</v>
      </c>
      <c r="I346" t="s">
        <v>17</v>
      </c>
      <c r="J346">
        <v>0</v>
      </c>
      <c r="K346" t="s">
        <v>24</v>
      </c>
      <c r="L346" t="s">
        <v>6791</v>
      </c>
      <c r="M346">
        <v>48</v>
      </c>
      <c r="P346" s="32">
        <v>44424</v>
      </c>
      <c r="Q346" s="1">
        <v>53.892137478368468</v>
      </c>
      <c r="R346">
        <v>8</v>
      </c>
      <c r="S346" t="str" cm="1">
        <f t="array" ref="S346">_xlfn.IFS(R346=0,"None",R346&lt;3,"Low",R346&lt;6,"Medium",R346&lt;=10,"High")</f>
        <v>High</v>
      </c>
      <c r="T346" t="str" cm="1">
        <f t="array" ref="T346">_xlfn.IFS(M346&lt;=20,"Low",M346&lt;=50,"Medium",M346&lt;=90,"High")</f>
        <v>Medium</v>
      </c>
      <c r="U346" s="33">
        <f>Datos_Limpios[[#This Row],[Number of Complaints or Support]]/Datos_Limpios[[#This Row],[Account Length (in months)]]</f>
        <v>0.21621621621621623</v>
      </c>
      <c r="V346" t="str" cm="1">
        <f t="array" ref="V346">_xlfn.IFS(H346&lt;30,"Under 30",H346&lt;66,"Middle Age",H346&gt;=66,"Senior")</f>
        <v>Middle Age</v>
      </c>
      <c r="W346" t="s">
        <v>6823</v>
      </c>
    </row>
    <row r="347" spans="1:23" x14ac:dyDescent="0.3">
      <c r="A347" t="s">
        <v>442</v>
      </c>
      <c r="B347" t="s">
        <v>17</v>
      </c>
      <c r="C347">
        <v>5</v>
      </c>
      <c r="D347">
        <v>0</v>
      </c>
      <c r="E347" t="s">
        <v>23</v>
      </c>
      <c r="F347" t="s">
        <v>40</v>
      </c>
      <c r="G347" t="s">
        <v>6790</v>
      </c>
      <c r="H347">
        <v>42</v>
      </c>
      <c r="I347" t="s">
        <v>17</v>
      </c>
      <c r="J347">
        <v>0</v>
      </c>
      <c r="K347" t="s">
        <v>20</v>
      </c>
      <c r="L347" t="s">
        <v>6792</v>
      </c>
      <c r="M347">
        <v>18</v>
      </c>
      <c r="P347" s="32">
        <v>45156</v>
      </c>
      <c r="Q347" s="1">
        <v>17.584659901648561</v>
      </c>
      <c r="R347">
        <v>2</v>
      </c>
      <c r="S347" t="str" cm="1">
        <f t="array" ref="S347">_xlfn.IFS(R347=0,"None",R347&lt;3,"Low",R347&lt;6,"Medium",R347&lt;=10,"High")</f>
        <v>Low</v>
      </c>
      <c r="T347" t="str" cm="1">
        <f t="array" ref="T347">_xlfn.IFS(M347&lt;=20,"Low",M347&lt;=50,"Medium",M347&lt;=90,"High")</f>
        <v>Low</v>
      </c>
      <c r="U347" s="33">
        <f>Datos_Limpios[[#This Row],[Number of Complaints or Support]]/Datos_Limpios[[#This Row],[Account Length (in months)]]</f>
        <v>0.4</v>
      </c>
      <c r="V347" t="str" cm="1">
        <f t="array" ref="V347">_xlfn.IFS(H347&lt;30,"Under 30",H347&lt;66,"Middle Age",H347&gt;=66,"Senior")</f>
        <v>Middle Age</v>
      </c>
      <c r="W347" t="s">
        <v>6823</v>
      </c>
    </row>
    <row r="348" spans="1:23" x14ac:dyDescent="0.3">
      <c r="A348" t="s">
        <v>443</v>
      </c>
      <c r="B348" t="s">
        <v>17</v>
      </c>
      <c r="C348">
        <v>60</v>
      </c>
      <c r="D348">
        <v>0</v>
      </c>
      <c r="E348" t="s">
        <v>23</v>
      </c>
      <c r="F348" t="s">
        <v>29</v>
      </c>
      <c r="G348" t="s">
        <v>6790</v>
      </c>
      <c r="H348">
        <v>20</v>
      </c>
      <c r="I348" t="s">
        <v>17</v>
      </c>
      <c r="J348">
        <v>0</v>
      </c>
      <c r="K348" t="s">
        <v>24</v>
      </c>
      <c r="L348" t="s">
        <v>6792</v>
      </c>
      <c r="M348">
        <v>37</v>
      </c>
      <c r="P348" s="32">
        <v>44888</v>
      </c>
      <c r="Q348" s="1">
        <v>36.293495961236509</v>
      </c>
      <c r="R348">
        <v>9</v>
      </c>
      <c r="S348" t="str" cm="1">
        <f t="array" ref="S348">_xlfn.IFS(R348=0,"None",R348&lt;3,"Low",R348&lt;6,"Medium",R348&lt;=10,"High")</f>
        <v>High</v>
      </c>
      <c r="T348" t="str" cm="1">
        <f t="array" ref="T348">_xlfn.IFS(M348&lt;=20,"Low",M348&lt;=50,"Medium",M348&lt;=90,"High")</f>
        <v>Medium</v>
      </c>
      <c r="U348" s="33">
        <f>Datos_Limpios[[#This Row],[Number of Complaints or Support]]/Datos_Limpios[[#This Row],[Account Length (in months)]]</f>
        <v>0.15</v>
      </c>
      <c r="V348" t="str" cm="1">
        <f t="array" ref="V348">_xlfn.IFS(H348&lt;30,"Under 30",H348&lt;66,"Middle Age",H348&gt;=66,"Senior")</f>
        <v>Under 30</v>
      </c>
      <c r="W348" t="s">
        <v>6825</v>
      </c>
    </row>
    <row r="349" spans="1:23" x14ac:dyDescent="0.3">
      <c r="A349" t="s">
        <v>444</v>
      </c>
      <c r="B349" t="s">
        <v>17</v>
      </c>
      <c r="C349">
        <v>13</v>
      </c>
      <c r="D349">
        <v>0</v>
      </c>
      <c r="E349" t="s">
        <v>23</v>
      </c>
      <c r="F349" t="s">
        <v>54</v>
      </c>
      <c r="G349" t="s">
        <v>19</v>
      </c>
      <c r="H349">
        <v>62</v>
      </c>
      <c r="I349" t="s">
        <v>17</v>
      </c>
      <c r="J349">
        <v>0</v>
      </c>
      <c r="K349" t="s">
        <v>24</v>
      </c>
      <c r="L349" t="s">
        <v>6794</v>
      </c>
      <c r="M349">
        <v>14</v>
      </c>
      <c r="P349" s="32">
        <v>44827</v>
      </c>
      <c r="Q349" s="1">
        <v>13.909753996324159</v>
      </c>
      <c r="R349">
        <v>1</v>
      </c>
      <c r="S349" t="str" cm="1">
        <f t="array" ref="S349">_xlfn.IFS(R349=0,"None",R349&lt;3,"Low",R349&lt;6,"Medium",R349&lt;=10,"High")</f>
        <v>Low</v>
      </c>
      <c r="T349" t="str" cm="1">
        <f t="array" ref="T349">_xlfn.IFS(M349&lt;=20,"Low",M349&lt;=50,"Medium",M349&lt;=90,"High")</f>
        <v>Low</v>
      </c>
      <c r="U349" s="33">
        <f>Datos_Limpios[[#This Row],[Number of Complaints or Support]]/Datos_Limpios[[#This Row],[Account Length (in months)]]</f>
        <v>7.6923076923076927E-2</v>
      </c>
      <c r="V349" t="str" cm="1">
        <f t="array" ref="V349">_xlfn.IFS(H349&lt;30,"Under 30",H349&lt;66,"Middle Age",H349&gt;=66,"Senior")</f>
        <v>Middle Age</v>
      </c>
      <c r="W349" t="s">
        <v>6823</v>
      </c>
    </row>
    <row r="350" spans="1:23" x14ac:dyDescent="0.3">
      <c r="A350" t="s">
        <v>445</v>
      </c>
      <c r="B350" t="s">
        <v>17</v>
      </c>
      <c r="C350">
        <v>22</v>
      </c>
      <c r="D350">
        <v>0</v>
      </c>
      <c r="E350" t="s">
        <v>23</v>
      </c>
      <c r="F350" t="s">
        <v>18</v>
      </c>
      <c r="G350" t="s">
        <v>6790</v>
      </c>
      <c r="H350">
        <v>21</v>
      </c>
      <c r="I350" t="s">
        <v>23</v>
      </c>
      <c r="J350">
        <v>2</v>
      </c>
      <c r="K350" t="s">
        <v>20</v>
      </c>
      <c r="L350" t="s">
        <v>6791</v>
      </c>
      <c r="M350">
        <v>23</v>
      </c>
      <c r="P350" s="32">
        <v>44052</v>
      </c>
      <c r="Q350" s="1">
        <v>19.738726682596891</v>
      </c>
      <c r="R350">
        <v>1</v>
      </c>
      <c r="S350" t="str" cm="1">
        <f t="array" ref="S350">_xlfn.IFS(R350=0,"None",R350&lt;3,"Low",R350&lt;6,"Medium",R350&lt;=10,"High")</f>
        <v>Low</v>
      </c>
      <c r="T350" t="str" cm="1">
        <f t="array" ref="T350">_xlfn.IFS(M350&lt;=20,"Low",M350&lt;=50,"Medium",M350&lt;=90,"High")</f>
        <v>Medium</v>
      </c>
      <c r="U350" s="33">
        <f>Datos_Limpios[[#This Row],[Number of Complaints or Support]]/Datos_Limpios[[#This Row],[Account Length (in months)]]</f>
        <v>4.5454545454545456E-2</v>
      </c>
      <c r="V350" t="str" cm="1">
        <f t="array" ref="V350">_xlfn.IFS(H350&lt;30,"Under 30",H350&lt;66,"Middle Age",H350&gt;=66,"Senior")</f>
        <v>Under 30</v>
      </c>
      <c r="W350" t="s">
        <v>6823</v>
      </c>
    </row>
    <row r="351" spans="1:23" x14ac:dyDescent="0.3">
      <c r="A351" t="s">
        <v>446</v>
      </c>
      <c r="B351" t="s">
        <v>23</v>
      </c>
      <c r="C351">
        <v>11</v>
      </c>
      <c r="D351">
        <v>3</v>
      </c>
      <c r="E351" t="s">
        <v>17</v>
      </c>
      <c r="F351" t="s">
        <v>36</v>
      </c>
      <c r="G351" t="s">
        <v>6790</v>
      </c>
      <c r="H351">
        <v>84</v>
      </c>
      <c r="I351" t="s">
        <v>17</v>
      </c>
      <c r="J351">
        <v>0</v>
      </c>
      <c r="K351" t="s">
        <v>20</v>
      </c>
      <c r="L351" t="s">
        <v>6794</v>
      </c>
      <c r="M351">
        <v>12</v>
      </c>
      <c r="N351" t="s">
        <v>27</v>
      </c>
      <c r="O351" t="s">
        <v>125</v>
      </c>
      <c r="P351" s="32">
        <v>44369</v>
      </c>
      <c r="Q351" s="1">
        <v>10.70255299156346</v>
      </c>
      <c r="R351">
        <v>0</v>
      </c>
      <c r="S351" t="str" cm="1">
        <f t="array" ref="S351">_xlfn.IFS(R351=0,"None",R351&lt;3,"Low",R351&lt;6,"Medium",R351&lt;=10,"High")</f>
        <v>None</v>
      </c>
      <c r="T351" t="str" cm="1">
        <f t="array" ref="T351">_xlfn.IFS(M351&lt;=20,"Low",M351&lt;=50,"Medium",M351&lt;=90,"High")</f>
        <v>Low</v>
      </c>
      <c r="U351" s="33">
        <f>Datos_Limpios[[#This Row],[Number of Complaints or Support]]/Datos_Limpios[[#This Row],[Account Length (in months)]]</f>
        <v>0</v>
      </c>
      <c r="V351" t="str" cm="1">
        <f t="array" ref="V351">_xlfn.IFS(H351&lt;30,"Under 30",H351&lt;66,"Middle Age",H351&gt;=66,"Senior")</f>
        <v>Senior</v>
      </c>
      <c r="W351" t="s">
        <v>6824</v>
      </c>
    </row>
    <row r="352" spans="1:23" x14ac:dyDescent="0.3">
      <c r="A352" t="s">
        <v>447</v>
      </c>
      <c r="B352" t="s">
        <v>17</v>
      </c>
      <c r="C352">
        <v>29</v>
      </c>
      <c r="D352">
        <v>1</v>
      </c>
      <c r="E352" t="s">
        <v>17</v>
      </c>
      <c r="F352" t="s">
        <v>158</v>
      </c>
      <c r="G352" t="s">
        <v>6790</v>
      </c>
      <c r="H352">
        <v>26</v>
      </c>
      <c r="I352" t="s">
        <v>23</v>
      </c>
      <c r="J352">
        <v>2</v>
      </c>
      <c r="K352" t="s">
        <v>32</v>
      </c>
      <c r="L352" t="s">
        <v>6791</v>
      </c>
      <c r="M352">
        <v>8</v>
      </c>
      <c r="P352" s="32">
        <v>44040</v>
      </c>
      <c r="Q352" s="1">
        <v>9.5715550274215815</v>
      </c>
      <c r="R352">
        <v>4</v>
      </c>
      <c r="S352" t="str" cm="1">
        <f t="array" ref="S352">_xlfn.IFS(R352=0,"None",R352&lt;3,"Low",R352&lt;6,"Medium",R352&lt;=10,"High")</f>
        <v>Medium</v>
      </c>
      <c r="T352" t="str" cm="1">
        <f t="array" ref="T352">_xlfn.IFS(M352&lt;=20,"Low",M352&lt;=50,"Medium",M352&lt;=90,"High")</f>
        <v>Low</v>
      </c>
      <c r="U352" s="33">
        <f>Datos_Limpios[[#This Row],[Number of Complaints or Support]]/Datos_Limpios[[#This Row],[Account Length (in months)]]</f>
        <v>0.13793103448275862</v>
      </c>
      <c r="V352" t="str" cm="1">
        <f t="array" ref="V352">_xlfn.IFS(H352&lt;30,"Under 30",H352&lt;66,"Middle Age",H352&gt;=66,"Senior")</f>
        <v>Under 30</v>
      </c>
      <c r="W352" t="s">
        <v>6823</v>
      </c>
    </row>
    <row r="353" spans="1:23" x14ac:dyDescent="0.3">
      <c r="A353" t="s">
        <v>448</v>
      </c>
      <c r="B353" t="s">
        <v>23</v>
      </c>
      <c r="C353">
        <v>38</v>
      </c>
      <c r="D353">
        <v>2</v>
      </c>
      <c r="E353" t="s">
        <v>23</v>
      </c>
      <c r="F353" t="s">
        <v>26</v>
      </c>
      <c r="G353" t="s">
        <v>19</v>
      </c>
      <c r="H353">
        <v>58</v>
      </c>
      <c r="I353" t="s">
        <v>17</v>
      </c>
      <c r="J353">
        <v>0</v>
      </c>
      <c r="K353" t="s">
        <v>20</v>
      </c>
      <c r="L353" t="s">
        <v>6792</v>
      </c>
      <c r="M353">
        <v>56</v>
      </c>
      <c r="N353" t="s">
        <v>91</v>
      </c>
      <c r="O353" t="s">
        <v>92</v>
      </c>
      <c r="P353" s="32">
        <v>43882</v>
      </c>
      <c r="Q353" s="1">
        <v>54.768939850431707</v>
      </c>
      <c r="R353">
        <v>4</v>
      </c>
      <c r="S353" t="str" cm="1">
        <f t="array" ref="S353">_xlfn.IFS(R353=0,"None",R353&lt;3,"Low",R353&lt;6,"Medium",R353&lt;=10,"High")</f>
        <v>Medium</v>
      </c>
      <c r="T353" t="str" cm="1">
        <f t="array" ref="T353">_xlfn.IFS(M353&lt;=20,"Low",M353&lt;=50,"Medium",M353&lt;=90,"High")</f>
        <v>High</v>
      </c>
      <c r="U353" s="33">
        <f>Datos_Limpios[[#This Row],[Number of Complaints or Support]]/Datos_Limpios[[#This Row],[Account Length (in months)]]</f>
        <v>0.10526315789473684</v>
      </c>
      <c r="V353" t="str" cm="1">
        <f t="array" ref="V353">_xlfn.IFS(H353&lt;30,"Under 30",H353&lt;66,"Middle Age",H353&gt;=66,"Senior")</f>
        <v>Middle Age</v>
      </c>
      <c r="W353" t="s">
        <v>6824</v>
      </c>
    </row>
    <row r="354" spans="1:23" x14ac:dyDescent="0.3">
      <c r="A354" t="s">
        <v>449</v>
      </c>
      <c r="B354" t="s">
        <v>23</v>
      </c>
      <c r="C354">
        <v>1</v>
      </c>
      <c r="D354">
        <v>0</v>
      </c>
      <c r="E354" t="s">
        <v>17</v>
      </c>
      <c r="F354" t="s">
        <v>90</v>
      </c>
      <c r="G354" t="s">
        <v>6790</v>
      </c>
      <c r="H354">
        <v>38</v>
      </c>
      <c r="I354" t="s">
        <v>17</v>
      </c>
      <c r="J354">
        <v>0</v>
      </c>
      <c r="K354" t="s">
        <v>20</v>
      </c>
      <c r="L354" t="s">
        <v>6791</v>
      </c>
      <c r="M354">
        <v>10</v>
      </c>
      <c r="N354" t="s">
        <v>76</v>
      </c>
      <c r="O354" t="s">
        <v>217</v>
      </c>
      <c r="P354" s="32">
        <v>44304</v>
      </c>
      <c r="Q354" s="1">
        <v>11.844196725482179</v>
      </c>
      <c r="R354">
        <v>6</v>
      </c>
      <c r="S354" t="str" cm="1">
        <f t="array" ref="S354">_xlfn.IFS(R354=0,"None",R354&lt;3,"Low",R354&lt;6,"Medium",R354&lt;=10,"High")</f>
        <v>High</v>
      </c>
      <c r="T354" t="str" cm="1">
        <f t="array" ref="T354">_xlfn.IFS(M354&lt;=20,"Low",M354&lt;=50,"Medium",M354&lt;=90,"High")</f>
        <v>Low</v>
      </c>
      <c r="U354" s="33">
        <f>Datos_Limpios[[#This Row],[Number of Complaints or Support]]/Datos_Limpios[[#This Row],[Account Length (in months)]]</f>
        <v>6</v>
      </c>
      <c r="V354" t="str" cm="1">
        <f t="array" ref="V354">_xlfn.IFS(H354&lt;30,"Under 30",H354&lt;66,"Middle Age",H354&gt;=66,"Senior")</f>
        <v>Middle Age</v>
      </c>
      <c r="W354" t="s">
        <v>6823</v>
      </c>
    </row>
    <row r="355" spans="1:23" x14ac:dyDescent="0.3">
      <c r="A355" t="s">
        <v>450</v>
      </c>
      <c r="B355" t="s">
        <v>17</v>
      </c>
      <c r="C355">
        <v>67</v>
      </c>
      <c r="D355">
        <v>0</v>
      </c>
      <c r="E355" t="s">
        <v>17</v>
      </c>
      <c r="F355" t="s">
        <v>79</v>
      </c>
      <c r="G355" t="s">
        <v>19</v>
      </c>
      <c r="H355">
        <v>28</v>
      </c>
      <c r="I355" t="s">
        <v>17</v>
      </c>
      <c r="J355">
        <v>0</v>
      </c>
      <c r="K355" t="s">
        <v>32</v>
      </c>
      <c r="L355" t="s">
        <v>6792</v>
      </c>
      <c r="M355">
        <v>13</v>
      </c>
      <c r="P355" s="32">
        <v>44252</v>
      </c>
      <c r="Q355" s="1">
        <v>10.918783157295829</v>
      </c>
      <c r="R355">
        <v>2</v>
      </c>
      <c r="S355" t="str" cm="1">
        <f t="array" ref="S355">_xlfn.IFS(R355=0,"None",R355&lt;3,"Low",R355&lt;6,"Medium",R355&lt;=10,"High")</f>
        <v>Low</v>
      </c>
      <c r="T355" t="str" cm="1">
        <f t="array" ref="T355">_xlfn.IFS(M355&lt;=20,"Low",M355&lt;=50,"Medium",M355&lt;=90,"High")</f>
        <v>Low</v>
      </c>
      <c r="U355" s="33">
        <f>Datos_Limpios[[#This Row],[Number of Complaints or Support]]/Datos_Limpios[[#This Row],[Account Length (in months)]]</f>
        <v>2.9850746268656716E-2</v>
      </c>
      <c r="V355" t="str" cm="1">
        <f t="array" ref="V355">_xlfn.IFS(H355&lt;30,"Under 30",H355&lt;66,"Middle Age",H355&gt;=66,"Senior")</f>
        <v>Under 30</v>
      </c>
      <c r="W355" t="s">
        <v>6826</v>
      </c>
    </row>
    <row r="356" spans="1:23" x14ac:dyDescent="0.3">
      <c r="A356" t="s">
        <v>451</v>
      </c>
      <c r="B356" t="s">
        <v>17</v>
      </c>
      <c r="C356">
        <v>43</v>
      </c>
      <c r="D356">
        <v>1</v>
      </c>
      <c r="E356" t="s">
        <v>17</v>
      </c>
      <c r="F356" t="s">
        <v>84</v>
      </c>
      <c r="G356" t="s">
        <v>6790</v>
      </c>
      <c r="H356">
        <v>52</v>
      </c>
      <c r="I356" t="s">
        <v>17</v>
      </c>
      <c r="J356">
        <v>0</v>
      </c>
      <c r="K356" t="s">
        <v>24</v>
      </c>
      <c r="L356" t="s">
        <v>6792</v>
      </c>
      <c r="M356">
        <v>30</v>
      </c>
      <c r="P356" s="32">
        <v>44048</v>
      </c>
      <c r="Q356" s="1">
        <v>30.414012448742859</v>
      </c>
      <c r="R356">
        <v>6</v>
      </c>
      <c r="S356" t="str" cm="1">
        <f t="array" ref="S356">_xlfn.IFS(R356=0,"None",R356&lt;3,"Low",R356&lt;6,"Medium",R356&lt;=10,"High")</f>
        <v>High</v>
      </c>
      <c r="T356" t="str" cm="1">
        <f t="array" ref="T356">_xlfn.IFS(M356&lt;=20,"Low",M356&lt;=50,"Medium",M356&lt;=90,"High")</f>
        <v>Medium</v>
      </c>
      <c r="U356" s="33">
        <f>Datos_Limpios[[#This Row],[Number of Complaints or Support]]/Datos_Limpios[[#This Row],[Account Length (in months)]]</f>
        <v>0.13953488372093023</v>
      </c>
      <c r="V356" t="str" cm="1">
        <f t="array" ref="V356">_xlfn.IFS(H356&lt;30,"Under 30",H356&lt;66,"Middle Age",H356&gt;=66,"Senior")</f>
        <v>Middle Age</v>
      </c>
      <c r="W356" t="s">
        <v>6824</v>
      </c>
    </row>
    <row r="357" spans="1:23" x14ac:dyDescent="0.3">
      <c r="A357" t="s">
        <v>452</v>
      </c>
      <c r="B357" t="s">
        <v>17</v>
      </c>
      <c r="C357">
        <v>17</v>
      </c>
      <c r="D357">
        <v>2</v>
      </c>
      <c r="E357" t="s">
        <v>23</v>
      </c>
      <c r="F357" t="s">
        <v>38</v>
      </c>
      <c r="G357" t="s">
        <v>6790</v>
      </c>
      <c r="H357">
        <v>61</v>
      </c>
      <c r="I357" t="s">
        <v>17</v>
      </c>
      <c r="J357">
        <v>0</v>
      </c>
      <c r="K357" t="s">
        <v>20</v>
      </c>
      <c r="L357" t="s">
        <v>6794</v>
      </c>
      <c r="M357">
        <v>17</v>
      </c>
      <c r="P357" s="32">
        <v>45092</v>
      </c>
      <c r="Q357" s="1">
        <v>15.691420353195911</v>
      </c>
      <c r="R357">
        <v>0</v>
      </c>
      <c r="S357" t="str" cm="1">
        <f t="array" ref="S357">_xlfn.IFS(R357=0,"None",R357&lt;3,"Low",R357&lt;6,"Medium",R357&lt;=10,"High")</f>
        <v>None</v>
      </c>
      <c r="T357" t="str" cm="1">
        <f t="array" ref="T357">_xlfn.IFS(M357&lt;=20,"Low",M357&lt;=50,"Medium",M357&lt;=90,"High")</f>
        <v>Low</v>
      </c>
      <c r="U357" s="33">
        <f>Datos_Limpios[[#This Row],[Number of Complaints or Support]]/Datos_Limpios[[#This Row],[Account Length (in months)]]</f>
        <v>0</v>
      </c>
      <c r="V357" t="str" cm="1">
        <f t="array" ref="V357">_xlfn.IFS(H357&lt;30,"Under 30",H357&lt;66,"Middle Age",H357&gt;=66,"Senior")</f>
        <v>Middle Age</v>
      </c>
      <c r="W357" t="s">
        <v>6825</v>
      </c>
    </row>
    <row r="358" spans="1:23" x14ac:dyDescent="0.3">
      <c r="A358" t="s">
        <v>453</v>
      </c>
      <c r="B358" t="s">
        <v>17</v>
      </c>
      <c r="C358">
        <v>2</v>
      </c>
      <c r="D358">
        <v>0</v>
      </c>
      <c r="E358" t="s">
        <v>23</v>
      </c>
      <c r="F358" t="s">
        <v>79</v>
      </c>
      <c r="G358" t="s">
        <v>6790</v>
      </c>
      <c r="H358">
        <v>57</v>
      </c>
      <c r="I358" t="s">
        <v>17</v>
      </c>
      <c r="J358">
        <v>0</v>
      </c>
      <c r="K358" t="s">
        <v>20</v>
      </c>
      <c r="L358" t="s">
        <v>6791</v>
      </c>
      <c r="M358">
        <v>41</v>
      </c>
      <c r="P358" s="32">
        <v>43929</v>
      </c>
      <c r="Q358" s="1">
        <v>45.949076270860111</v>
      </c>
      <c r="R358">
        <v>1</v>
      </c>
      <c r="S358" t="str" cm="1">
        <f t="array" ref="S358">_xlfn.IFS(R358=0,"None",R358&lt;3,"Low",R358&lt;6,"Medium",R358&lt;=10,"High")</f>
        <v>Low</v>
      </c>
      <c r="T358" t="str" cm="1">
        <f t="array" ref="T358">_xlfn.IFS(M358&lt;=20,"Low",M358&lt;=50,"Medium",M358&lt;=90,"High")</f>
        <v>Medium</v>
      </c>
      <c r="U358" s="33">
        <f>Datos_Limpios[[#This Row],[Number of Complaints or Support]]/Datos_Limpios[[#This Row],[Account Length (in months)]]</f>
        <v>0.5</v>
      </c>
      <c r="V358" t="str" cm="1">
        <f t="array" ref="V358">_xlfn.IFS(H358&lt;30,"Under 30",H358&lt;66,"Middle Age",H358&gt;=66,"Senior")</f>
        <v>Middle Age</v>
      </c>
      <c r="W358" t="s">
        <v>6826</v>
      </c>
    </row>
    <row r="359" spans="1:23" x14ac:dyDescent="0.3">
      <c r="A359" t="s">
        <v>454</v>
      </c>
      <c r="B359" t="s">
        <v>17</v>
      </c>
      <c r="C359">
        <v>14</v>
      </c>
      <c r="D359">
        <v>1</v>
      </c>
      <c r="E359" t="s">
        <v>17</v>
      </c>
      <c r="F359" t="s">
        <v>26</v>
      </c>
      <c r="G359" t="s">
        <v>19</v>
      </c>
      <c r="H359">
        <v>23</v>
      </c>
      <c r="I359" t="s">
        <v>23</v>
      </c>
      <c r="J359">
        <v>5</v>
      </c>
      <c r="K359" t="s">
        <v>32</v>
      </c>
      <c r="L359" t="s">
        <v>6794</v>
      </c>
      <c r="M359">
        <v>6</v>
      </c>
      <c r="P359" s="32">
        <v>45195</v>
      </c>
      <c r="Q359" s="1">
        <v>5.1133020101902629</v>
      </c>
      <c r="R359">
        <v>2</v>
      </c>
      <c r="S359" t="str" cm="1">
        <f t="array" ref="S359">_xlfn.IFS(R359=0,"None",R359&lt;3,"Low",R359&lt;6,"Medium",R359&lt;=10,"High")</f>
        <v>Low</v>
      </c>
      <c r="T359" t="str" cm="1">
        <f t="array" ref="T359">_xlfn.IFS(M359&lt;=20,"Low",M359&lt;=50,"Medium",M359&lt;=90,"High")</f>
        <v>Low</v>
      </c>
      <c r="U359" s="33">
        <f>Datos_Limpios[[#This Row],[Number of Complaints or Support]]/Datos_Limpios[[#This Row],[Account Length (in months)]]</f>
        <v>0.14285714285714285</v>
      </c>
      <c r="V359" t="str" cm="1">
        <f t="array" ref="V359">_xlfn.IFS(H359&lt;30,"Under 30",H359&lt;66,"Middle Age",H359&gt;=66,"Senior")</f>
        <v>Under 30</v>
      </c>
      <c r="W359" t="s">
        <v>6824</v>
      </c>
    </row>
    <row r="360" spans="1:23" x14ac:dyDescent="0.3">
      <c r="A360" t="s">
        <v>455</v>
      </c>
      <c r="B360" t="s">
        <v>23</v>
      </c>
      <c r="C360">
        <v>33</v>
      </c>
      <c r="D360">
        <v>4</v>
      </c>
      <c r="E360" t="s">
        <v>23</v>
      </c>
      <c r="F360" t="s">
        <v>52</v>
      </c>
      <c r="G360" t="s">
        <v>19</v>
      </c>
      <c r="H360">
        <v>38</v>
      </c>
      <c r="I360" t="s">
        <v>17</v>
      </c>
      <c r="J360">
        <v>0</v>
      </c>
      <c r="K360" t="s">
        <v>20</v>
      </c>
      <c r="L360" t="s">
        <v>6792</v>
      </c>
      <c r="M360">
        <v>35</v>
      </c>
      <c r="N360" t="s">
        <v>76</v>
      </c>
      <c r="O360" t="s">
        <v>232</v>
      </c>
      <c r="P360" s="32">
        <v>44258</v>
      </c>
      <c r="Q360" s="1">
        <v>35.869014088422823</v>
      </c>
      <c r="R360">
        <v>2</v>
      </c>
      <c r="S360" t="str" cm="1">
        <f t="array" ref="S360">_xlfn.IFS(R360=0,"None",R360&lt;3,"Low",R360&lt;6,"Medium",R360&lt;=10,"High")</f>
        <v>Low</v>
      </c>
      <c r="T360" t="str" cm="1">
        <f t="array" ref="T360">_xlfn.IFS(M360&lt;=20,"Low",M360&lt;=50,"Medium",M360&lt;=90,"High")</f>
        <v>Medium</v>
      </c>
      <c r="U360" s="33">
        <f>Datos_Limpios[[#This Row],[Number of Complaints or Support]]/Datos_Limpios[[#This Row],[Account Length (in months)]]</f>
        <v>6.0606060606060608E-2</v>
      </c>
      <c r="V360" t="str" cm="1">
        <f t="array" ref="V360">_xlfn.IFS(H360&lt;30,"Under 30",H360&lt;66,"Middle Age",H360&gt;=66,"Senior")</f>
        <v>Middle Age</v>
      </c>
      <c r="W360" t="s">
        <v>6824</v>
      </c>
    </row>
    <row r="361" spans="1:23" x14ac:dyDescent="0.3">
      <c r="A361" t="s">
        <v>456</v>
      </c>
      <c r="B361" t="s">
        <v>23</v>
      </c>
      <c r="C361">
        <v>1</v>
      </c>
      <c r="D361">
        <v>4</v>
      </c>
      <c r="E361" t="s">
        <v>23</v>
      </c>
      <c r="F361" t="s">
        <v>38</v>
      </c>
      <c r="G361" t="s">
        <v>6790</v>
      </c>
      <c r="H361">
        <v>23</v>
      </c>
      <c r="I361" t="s">
        <v>17</v>
      </c>
      <c r="J361">
        <v>0</v>
      </c>
      <c r="K361" t="s">
        <v>20</v>
      </c>
      <c r="L361" t="s">
        <v>6791</v>
      </c>
      <c r="M361">
        <v>33</v>
      </c>
      <c r="N361" t="s">
        <v>59</v>
      </c>
      <c r="O361" t="s">
        <v>116</v>
      </c>
      <c r="P361" s="32">
        <v>44040</v>
      </c>
      <c r="Q361" s="1">
        <v>36.989347265820562</v>
      </c>
      <c r="R361">
        <v>1</v>
      </c>
      <c r="S361" t="str" cm="1">
        <f t="array" ref="S361">_xlfn.IFS(R361=0,"None",R361&lt;3,"Low",R361&lt;6,"Medium",R361&lt;=10,"High")</f>
        <v>Low</v>
      </c>
      <c r="T361" t="str" cm="1">
        <f t="array" ref="T361">_xlfn.IFS(M361&lt;=20,"Low",M361&lt;=50,"Medium",M361&lt;=90,"High")</f>
        <v>Medium</v>
      </c>
      <c r="U361" s="33">
        <f>Datos_Limpios[[#This Row],[Number of Complaints or Support]]/Datos_Limpios[[#This Row],[Account Length (in months)]]</f>
        <v>1</v>
      </c>
      <c r="V361" t="str" cm="1">
        <f t="array" ref="V361">_xlfn.IFS(H361&lt;30,"Under 30",H361&lt;66,"Middle Age",H361&gt;=66,"Senior")</f>
        <v>Under 30</v>
      </c>
      <c r="W361" t="s">
        <v>6825</v>
      </c>
    </row>
    <row r="362" spans="1:23" x14ac:dyDescent="0.3">
      <c r="A362" t="s">
        <v>457</v>
      </c>
      <c r="B362" t="s">
        <v>17</v>
      </c>
      <c r="C362">
        <v>41</v>
      </c>
      <c r="D362">
        <v>1</v>
      </c>
      <c r="E362" t="s">
        <v>23</v>
      </c>
      <c r="F362" t="s">
        <v>38</v>
      </c>
      <c r="G362" t="s">
        <v>6790</v>
      </c>
      <c r="H362">
        <v>65</v>
      </c>
      <c r="I362" t="s">
        <v>23</v>
      </c>
      <c r="J362">
        <v>2</v>
      </c>
      <c r="K362" t="s">
        <v>20</v>
      </c>
      <c r="L362" t="s">
        <v>6791</v>
      </c>
      <c r="M362">
        <v>34</v>
      </c>
      <c r="P362" s="32">
        <v>44455</v>
      </c>
      <c r="Q362" s="1">
        <v>34.055183365089817</v>
      </c>
      <c r="R362">
        <v>9</v>
      </c>
      <c r="S362" t="str" cm="1">
        <f t="array" ref="S362">_xlfn.IFS(R362=0,"None",R362&lt;3,"Low",R362&lt;6,"Medium",R362&lt;=10,"High")</f>
        <v>High</v>
      </c>
      <c r="T362" t="str" cm="1">
        <f t="array" ref="T362">_xlfn.IFS(M362&lt;=20,"Low",M362&lt;=50,"Medium",M362&lt;=90,"High")</f>
        <v>Medium</v>
      </c>
      <c r="U362" s="33">
        <f>Datos_Limpios[[#This Row],[Number of Complaints or Support]]/Datos_Limpios[[#This Row],[Account Length (in months)]]</f>
        <v>0.21951219512195122</v>
      </c>
      <c r="V362" t="str" cm="1">
        <f t="array" ref="V362">_xlfn.IFS(H362&lt;30,"Under 30",H362&lt;66,"Middle Age",H362&gt;=66,"Senior")</f>
        <v>Middle Age</v>
      </c>
      <c r="W362" t="s">
        <v>6825</v>
      </c>
    </row>
    <row r="363" spans="1:23" x14ac:dyDescent="0.3">
      <c r="A363" t="s">
        <v>458</v>
      </c>
      <c r="B363" t="s">
        <v>17</v>
      </c>
      <c r="C363">
        <v>62</v>
      </c>
      <c r="D363">
        <v>1</v>
      </c>
      <c r="E363" t="s">
        <v>23</v>
      </c>
      <c r="F363" t="s">
        <v>40</v>
      </c>
      <c r="G363" t="s">
        <v>6790</v>
      </c>
      <c r="H363">
        <v>19</v>
      </c>
      <c r="I363" t="s">
        <v>17</v>
      </c>
      <c r="J363">
        <v>0</v>
      </c>
      <c r="K363" t="s">
        <v>24</v>
      </c>
      <c r="L363" t="s">
        <v>6792</v>
      </c>
      <c r="M363">
        <v>38</v>
      </c>
      <c r="P363" s="32">
        <v>44203</v>
      </c>
      <c r="Q363" s="1">
        <v>41.906944214680792</v>
      </c>
      <c r="R363">
        <v>8</v>
      </c>
      <c r="S363" t="str" cm="1">
        <f t="array" ref="S363">_xlfn.IFS(R363=0,"None",R363&lt;3,"Low",R363&lt;6,"Medium",R363&lt;=10,"High")</f>
        <v>High</v>
      </c>
      <c r="T363" t="str" cm="1">
        <f t="array" ref="T363">_xlfn.IFS(M363&lt;=20,"Low",M363&lt;=50,"Medium",M363&lt;=90,"High")</f>
        <v>Medium</v>
      </c>
      <c r="U363" s="33">
        <f>Datos_Limpios[[#This Row],[Number of Complaints or Support]]/Datos_Limpios[[#This Row],[Account Length (in months)]]</f>
        <v>0.12903225806451613</v>
      </c>
      <c r="V363" t="str" cm="1">
        <f t="array" ref="V363">_xlfn.IFS(H363&lt;30,"Under 30",H363&lt;66,"Middle Age",H363&gt;=66,"Senior")</f>
        <v>Under 30</v>
      </c>
      <c r="W363" t="s">
        <v>6823</v>
      </c>
    </row>
    <row r="364" spans="1:23" x14ac:dyDescent="0.3">
      <c r="A364" t="s">
        <v>459</v>
      </c>
      <c r="B364" t="s">
        <v>23</v>
      </c>
      <c r="C364">
        <v>10</v>
      </c>
      <c r="D364">
        <v>3</v>
      </c>
      <c r="E364" t="s">
        <v>17</v>
      </c>
      <c r="F364" t="s">
        <v>94</v>
      </c>
      <c r="G364" t="s">
        <v>6790</v>
      </c>
      <c r="H364">
        <v>55</v>
      </c>
      <c r="I364" t="s">
        <v>17</v>
      </c>
      <c r="J364">
        <v>0</v>
      </c>
      <c r="K364" t="s">
        <v>20</v>
      </c>
      <c r="L364" t="s">
        <v>6794</v>
      </c>
      <c r="M364">
        <v>18</v>
      </c>
      <c r="N364" t="s">
        <v>27</v>
      </c>
      <c r="O364" t="s">
        <v>108</v>
      </c>
      <c r="P364" s="32">
        <v>44763</v>
      </c>
      <c r="Q364" s="1">
        <v>15.26628041130617</v>
      </c>
      <c r="R364">
        <v>2</v>
      </c>
      <c r="S364" t="str" cm="1">
        <f t="array" ref="S364">_xlfn.IFS(R364=0,"None",R364&lt;3,"Low",R364&lt;6,"Medium",R364&lt;=10,"High")</f>
        <v>Low</v>
      </c>
      <c r="T364" t="str" cm="1">
        <f t="array" ref="T364">_xlfn.IFS(M364&lt;=20,"Low",M364&lt;=50,"Medium",M364&lt;=90,"High")</f>
        <v>Low</v>
      </c>
      <c r="U364" s="33">
        <f>Datos_Limpios[[#This Row],[Number of Complaints or Support]]/Datos_Limpios[[#This Row],[Account Length (in months)]]</f>
        <v>0.2</v>
      </c>
      <c r="V364" t="str" cm="1">
        <f t="array" ref="V364">_xlfn.IFS(H364&lt;30,"Under 30",H364&lt;66,"Middle Age",H364&gt;=66,"Senior")</f>
        <v>Middle Age</v>
      </c>
      <c r="W364" t="s">
        <v>6823</v>
      </c>
    </row>
    <row r="365" spans="1:23" x14ac:dyDescent="0.3">
      <c r="A365" t="s">
        <v>460</v>
      </c>
      <c r="B365" t="s">
        <v>23</v>
      </c>
      <c r="C365">
        <v>65</v>
      </c>
      <c r="D365">
        <v>4</v>
      </c>
      <c r="E365" t="s">
        <v>23</v>
      </c>
      <c r="F365" t="s">
        <v>107</v>
      </c>
      <c r="G365" t="s">
        <v>19</v>
      </c>
      <c r="H365">
        <v>79</v>
      </c>
      <c r="I365" t="s">
        <v>17</v>
      </c>
      <c r="J365">
        <v>0</v>
      </c>
      <c r="K365" t="s">
        <v>32</v>
      </c>
      <c r="L365" t="s">
        <v>6792</v>
      </c>
      <c r="M365">
        <v>36</v>
      </c>
      <c r="N365" t="s">
        <v>59</v>
      </c>
      <c r="O365" t="s">
        <v>116</v>
      </c>
      <c r="P365" s="32">
        <v>44590</v>
      </c>
      <c r="Q365" s="1">
        <v>40.419062507310457</v>
      </c>
      <c r="R365">
        <v>6</v>
      </c>
      <c r="S365" t="str" cm="1">
        <f t="array" ref="S365">_xlfn.IFS(R365=0,"None",R365&lt;3,"Low",R365&lt;6,"Medium",R365&lt;=10,"High")</f>
        <v>High</v>
      </c>
      <c r="T365" t="str" cm="1">
        <f t="array" ref="T365">_xlfn.IFS(M365&lt;=20,"Low",M365&lt;=50,"Medium",M365&lt;=90,"High")</f>
        <v>Medium</v>
      </c>
      <c r="U365" s="33">
        <f>Datos_Limpios[[#This Row],[Number of Complaints or Support]]/Datos_Limpios[[#This Row],[Account Length (in months)]]</f>
        <v>9.2307692307692313E-2</v>
      </c>
      <c r="V365" t="str" cm="1">
        <f t="array" ref="V365">_xlfn.IFS(H365&lt;30,"Under 30",H365&lt;66,"Middle Age",H365&gt;=66,"Senior")</f>
        <v>Senior</v>
      </c>
      <c r="W365" t="s">
        <v>6825</v>
      </c>
    </row>
    <row r="366" spans="1:23" x14ac:dyDescent="0.3">
      <c r="A366" t="s">
        <v>461</v>
      </c>
      <c r="B366" t="s">
        <v>17</v>
      </c>
      <c r="C366">
        <v>7</v>
      </c>
      <c r="D366">
        <v>0</v>
      </c>
      <c r="E366" t="s">
        <v>23</v>
      </c>
      <c r="F366" t="s">
        <v>44</v>
      </c>
      <c r="G366" t="s">
        <v>19</v>
      </c>
      <c r="H366">
        <v>65</v>
      </c>
      <c r="I366" t="s">
        <v>17</v>
      </c>
      <c r="J366">
        <v>0</v>
      </c>
      <c r="K366" t="s">
        <v>20</v>
      </c>
      <c r="L366" t="s">
        <v>6792</v>
      </c>
      <c r="M366">
        <v>39</v>
      </c>
      <c r="P366" s="32">
        <v>45248</v>
      </c>
      <c r="Q366" s="1">
        <v>31.44958991528032</v>
      </c>
      <c r="R366">
        <v>0</v>
      </c>
      <c r="S366" t="str" cm="1">
        <f t="array" ref="S366">_xlfn.IFS(R366=0,"None",R366&lt;3,"Low",R366&lt;6,"Medium",R366&lt;=10,"High")</f>
        <v>None</v>
      </c>
      <c r="T366" t="str" cm="1">
        <f t="array" ref="T366">_xlfn.IFS(M366&lt;=20,"Low",M366&lt;=50,"Medium",M366&lt;=90,"High")</f>
        <v>Medium</v>
      </c>
      <c r="U366" s="33">
        <f>Datos_Limpios[[#This Row],[Number of Complaints or Support]]/Datos_Limpios[[#This Row],[Account Length (in months)]]</f>
        <v>0</v>
      </c>
      <c r="V366" t="str" cm="1">
        <f t="array" ref="V366">_xlfn.IFS(H366&lt;30,"Under 30",H366&lt;66,"Middle Age",H366&gt;=66,"Senior")</f>
        <v>Middle Age</v>
      </c>
      <c r="W366" t="s">
        <v>6824</v>
      </c>
    </row>
    <row r="367" spans="1:23" x14ac:dyDescent="0.3">
      <c r="A367" t="s">
        <v>462</v>
      </c>
      <c r="B367" t="s">
        <v>23</v>
      </c>
      <c r="C367">
        <v>2</v>
      </c>
      <c r="D367">
        <v>5</v>
      </c>
      <c r="E367" t="s">
        <v>23</v>
      </c>
      <c r="F367" t="s">
        <v>73</v>
      </c>
      <c r="G367" t="s">
        <v>6790</v>
      </c>
      <c r="H367">
        <v>55</v>
      </c>
      <c r="I367" t="s">
        <v>17</v>
      </c>
      <c r="J367">
        <v>0</v>
      </c>
      <c r="K367" t="s">
        <v>20</v>
      </c>
      <c r="L367" t="s">
        <v>6791</v>
      </c>
      <c r="M367">
        <v>59</v>
      </c>
      <c r="N367" t="s">
        <v>27</v>
      </c>
      <c r="O367" t="s">
        <v>125</v>
      </c>
      <c r="P367" s="32">
        <v>44810</v>
      </c>
      <c r="Q367" s="1">
        <v>69.42238208971807</v>
      </c>
      <c r="R367">
        <v>6</v>
      </c>
      <c r="S367" t="str" cm="1">
        <f t="array" ref="S367">_xlfn.IFS(R367=0,"None",R367&lt;3,"Low",R367&lt;6,"Medium",R367&lt;=10,"High")</f>
        <v>High</v>
      </c>
      <c r="T367" t="str" cm="1">
        <f t="array" ref="T367">_xlfn.IFS(M367&lt;=20,"Low",M367&lt;=50,"Medium",M367&lt;=90,"High")</f>
        <v>High</v>
      </c>
      <c r="U367" s="33">
        <f>Datos_Limpios[[#This Row],[Number of Complaints or Support]]/Datos_Limpios[[#This Row],[Account Length (in months)]]</f>
        <v>3</v>
      </c>
      <c r="V367" t="str" cm="1">
        <f t="array" ref="V367">_xlfn.IFS(H367&lt;30,"Under 30",H367&lt;66,"Middle Age",H367&gt;=66,"Senior")</f>
        <v>Middle Age</v>
      </c>
      <c r="W367" t="s">
        <v>6824</v>
      </c>
    </row>
    <row r="368" spans="1:23" x14ac:dyDescent="0.3">
      <c r="A368" t="s">
        <v>463</v>
      </c>
      <c r="B368" t="s">
        <v>23</v>
      </c>
      <c r="C368">
        <v>16</v>
      </c>
      <c r="D368">
        <v>0</v>
      </c>
      <c r="E368" t="s">
        <v>23</v>
      </c>
      <c r="F368" t="s">
        <v>115</v>
      </c>
      <c r="G368" t="s">
        <v>19</v>
      </c>
      <c r="H368">
        <v>75</v>
      </c>
      <c r="I368" t="s">
        <v>17</v>
      </c>
      <c r="J368">
        <v>0</v>
      </c>
      <c r="K368" t="s">
        <v>24</v>
      </c>
      <c r="L368" t="s">
        <v>6792</v>
      </c>
      <c r="M368">
        <v>23</v>
      </c>
      <c r="N368" t="s">
        <v>6810</v>
      </c>
      <c r="O368" t="s">
        <v>6810</v>
      </c>
      <c r="P368" s="32">
        <v>44439</v>
      </c>
      <c r="Q368" s="1">
        <v>26.159876405281071</v>
      </c>
      <c r="R368">
        <v>10</v>
      </c>
      <c r="S368" t="str" cm="1">
        <f t="array" ref="S368">_xlfn.IFS(R368=0,"None",R368&lt;3,"Low",R368&lt;6,"Medium",R368&lt;=10,"High")</f>
        <v>High</v>
      </c>
      <c r="T368" t="str" cm="1">
        <f t="array" ref="T368">_xlfn.IFS(M368&lt;=20,"Low",M368&lt;=50,"Medium",M368&lt;=90,"High")</f>
        <v>Medium</v>
      </c>
      <c r="U368" s="33">
        <f>Datos_Limpios[[#This Row],[Number of Complaints or Support]]/Datos_Limpios[[#This Row],[Account Length (in months)]]</f>
        <v>0.625</v>
      </c>
      <c r="V368" t="str" cm="1">
        <f t="array" ref="V368">_xlfn.IFS(H368&lt;30,"Under 30",H368&lt;66,"Middle Age",H368&gt;=66,"Senior")</f>
        <v>Senior</v>
      </c>
      <c r="W368" t="s">
        <v>6825</v>
      </c>
    </row>
    <row r="369" spans="1:23" x14ac:dyDescent="0.3">
      <c r="A369" t="s">
        <v>464</v>
      </c>
      <c r="B369" t="s">
        <v>17</v>
      </c>
      <c r="C369">
        <v>37</v>
      </c>
      <c r="D369">
        <v>1</v>
      </c>
      <c r="E369" t="s">
        <v>17</v>
      </c>
      <c r="F369" t="s">
        <v>130</v>
      </c>
      <c r="G369" t="s">
        <v>19</v>
      </c>
      <c r="H369">
        <v>28</v>
      </c>
      <c r="I369" t="s">
        <v>23</v>
      </c>
      <c r="J369">
        <v>3</v>
      </c>
      <c r="K369" t="s">
        <v>24</v>
      </c>
      <c r="L369" t="s">
        <v>6792</v>
      </c>
      <c r="M369">
        <v>5</v>
      </c>
      <c r="P369" s="32">
        <v>44210</v>
      </c>
      <c r="Q369" s="1">
        <v>5.9048757869544026</v>
      </c>
      <c r="R369">
        <v>9</v>
      </c>
      <c r="S369" t="str" cm="1">
        <f t="array" ref="S369">_xlfn.IFS(R369=0,"None",R369&lt;3,"Low",R369&lt;6,"Medium",R369&lt;=10,"High")</f>
        <v>High</v>
      </c>
      <c r="T369" t="str" cm="1">
        <f t="array" ref="T369">_xlfn.IFS(M369&lt;=20,"Low",M369&lt;=50,"Medium",M369&lt;=90,"High")</f>
        <v>Low</v>
      </c>
      <c r="U369" s="33">
        <f>Datos_Limpios[[#This Row],[Number of Complaints or Support]]/Datos_Limpios[[#This Row],[Account Length (in months)]]</f>
        <v>0.24324324324324326</v>
      </c>
      <c r="V369" t="str" cm="1">
        <f t="array" ref="V369">_xlfn.IFS(H369&lt;30,"Under 30",H369&lt;66,"Middle Age",H369&gt;=66,"Senior")</f>
        <v>Under 30</v>
      </c>
      <c r="W369" t="s">
        <v>6825</v>
      </c>
    </row>
    <row r="370" spans="1:23" x14ac:dyDescent="0.3">
      <c r="A370" t="s">
        <v>465</v>
      </c>
      <c r="B370" t="s">
        <v>17</v>
      </c>
      <c r="C370">
        <v>9</v>
      </c>
      <c r="D370">
        <v>0</v>
      </c>
      <c r="E370" t="s">
        <v>17</v>
      </c>
      <c r="F370" t="s">
        <v>47</v>
      </c>
      <c r="G370" t="s">
        <v>19</v>
      </c>
      <c r="H370">
        <v>44</v>
      </c>
      <c r="I370" t="s">
        <v>17</v>
      </c>
      <c r="J370">
        <v>0</v>
      </c>
      <c r="K370" t="s">
        <v>20</v>
      </c>
      <c r="L370" t="s">
        <v>6792</v>
      </c>
      <c r="M370">
        <v>24</v>
      </c>
      <c r="P370" s="32">
        <v>43860</v>
      </c>
      <c r="Q370" s="1">
        <v>26.489578396449492</v>
      </c>
      <c r="R370">
        <v>4</v>
      </c>
      <c r="S370" t="str" cm="1">
        <f t="array" ref="S370">_xlfn.IFS(R370=0,"None",R370&lt;3,"Low",R370&lt;6,"Medium",R370&lt;=10,"High")</f>
        <v>Medium</v>
      </c>
      <c r="T370" t="str" cm="1">
        <f t="array" ref="T370">_xlfn.IFS(M370&lt;=20,"Low",M370&lt;=50,"Medium",M370&lt;=90,"High")</f>
        <v>Medium</v>
      </c>
      <c r="U370" s="33">
        <f>Datos_Limpios[[#This Row],[Number of Complaints or Support]]/Datos_Limpios[[#This Row],[Account Length (in months)]]</f>
        <v>0.44444444444444442</v>
      </c>
      <c r="V370" t="str" cm="1">
        <f t="array" ref="V370">_xlfn.IFS(H370&lt;30,"Under 30",H370&lt;66,"Middle Age",H370&gt;=66,"Senior")</f>
        <v>Middle Age</v>
      </c>
      <c r="W370" t="s">
        <v>6824</v>
      </c>
    </row>
    <row r="371" spans="1:23" x14ac:dyDescent="0.3">
      <c r="A371" t="s">
        <v>466</v>
      </c>
      <c r="B371" t="s">
        <v>17</v>
      </c>
      <c r="C371">
        <v>11</v>
      </c>
      <c r="D371">
        <v>0</v>
      </c>
      <c r="E371" t="s">
        <v>23</v>
      </c>
      <c r="F371" t="s">
        <v>138</v>
      </c>
      <c r="G371" t="s">
        <v>6790</v>
      </c>
      <c r="H371">
        <v>47</v>
      </c>
      <c r="I371" t="s">
        <v>23</v>
      </c>
      <c r="J371">
        <v>6</v>
      </c>
      <c r="K371" t="s">
        <v>20</v>
      </c>
      <c r="L371" t="s">
        <v>6792</v>
      </c>
      <c r="M371">
        <v>34</v>
      </c>
      <c r="P371" s="32">
        <v>45278</v>
      </c>
      <c r="Q371" s="1">
        <v>36.378396807952548</v>
      </c>
      <c r="R371">
        <v>8</v>
      </c>
      <c r="S371" t="str" cm="1">
        <f t="array" ref="S371">_xlfn.IFS(R371=0,"None",R371&lt;3,"Low",R371&lt;6,"Medium",R371&lt;=10,"High")</f>
        <v>High</v>
      </c>
      <c r="T371" t="str" cm="1">
        <f t="array" ref="T371">_xlfn.IFS(M371&lt;=20,"Low",M371&lt;=50,"Medium",M371&lt;=90,"High")</f>
        <v>Medium</v>
      </c>
      <c r="U371" s="33">
        <f>Datos_Limpios[[#This Row],[Number of Complaints or Support]]/Datos_Limpios[[#This Row],[Account Length (in months)]]</f>
        <v>0.72727272727272729</v>
      </c>
      <c r="V371" t="str" cm="1">
        <f t="array" ref="V371">_xlfn.IFS(H371&lt;30,"Under 30",H371&lt;66,"Middle Age",H371&gt;=66,"Senior")</f>
        <v>Middle Age</v>
      </c>
      <c r="W371" t="s">
        <v>6824</v>
      </c>
    </row>
    <row r="372" spans="1:23" x14ac:dyDescent="0.3">
      <c r="A372" t="s">
        <v>467</v>
      </c>
      <c r="B372" t="s">
        <v>17</v>
      </c>
      <c r="C372">
        <v>46</v>
      </c>
      <c r="D372">
        <v>0</v>
      </c>
      <c r="E372" t="s">
        <v>17</v>
      </c>
      <c r="F372" t="s">
        <v>158</v>
      </c>
      <c r="G372" t="s">
        <v>6790</v>
      </c>
      <c r="H372">
        <v>67</v>
      </c>
      <c r="I372" t="s">
        <v>17</v>
      </c>
      <c r="J372">
        <v>0</v>
      </c>
      <c r="K372" t="s">
        <v>32</v>
      </c>
      <c r="L372" t="s">
        <v>6791</v>
      </c>
      <c r="M372">
        <v>21</v>
      </c>
      <c r="P372" s="32">
        <v>44135</v>
      </c>
      <c r="Q372" s="1">
        <v>19.218498780857299</v>
      </c>
      <c r="R372">
        <v>10</v>
      </c>
      <c r="S372" t="str" cm="1">
        <f t="array" ref="S372">_xlfn.IFS(R372=0,"None",R372&lt;3,"Low",R372&lt;6,"Medium",R372&lt;=10,"High")</f>
        <v>High</v>
      </c>
      <c r="T372" t="str" cm="1">
        <f t="array" ref="T372">_xlfn.IFS(M372&lt;=20,"Low",M372&lt;=50,"Medium",M372&lt;=90,"High")</f>
        <v>Medium</v>
      </c>
      <c r="U372" s="33">
        <f>Datos_Limpios[[#This Row],[Number of Complaints or Support]]/Datos_Limpios[[#This Row],[Account Length (in months)]]</f>
        <v>0.21739130434782608</v>
      </c>
      <c r="V372" t="str" cm="1">
        <f t="array" ref="V372">_xlfn.IFS(H372&lt;30,"Under 30",H372&lt;66,"Middle Age",H372&gt;=66,"Senior")</f>
        <v>Senior</v>
      </c>
      <c r="W372" t="s">
        <v>6823</v>
      </c>
    </row>
    <row r="373" spans="1:23" x14ac:dyDescent="0.3">
      <c r="A373" t="s">
        <v>468</v>
      </c>
      <c r="B373" t="s">
        <v>17</v>
      </c>
      <c r="C373">
        <v>70</v>
      </c>
      <c r="D373">
        <v>0</v>
      </c>
      <c r="E373" t="s">
        <v>23</v>
      </c>
      <c r="F373" t="s">
        <v>112</v>
      </c>
      <c r="G373" t="s">
        <v>6790</v>
      </c>
      <c r="H373">
        <v>23</v>
      </c>
      <c r="I373" t="s">
        <v>23</v>
      </c>
      <c r="J373">
        <v>5</v>
      </c>
      <c r="K373" t="s">
        <v>32</v>
      </c>
      <c r="L373" t="s">
        <v>6791</v>
      </c>
      <c r="M373">
        <v>62</v>
      </c>
      <c r="P373" s="32">
        <v>44467</v>
      </c>
      <c r="Q373" s="1">
        <v>67.182204232482405</v>
      </c>
      <c r="R373">
        <v>4</v>
      </c>
      <c r="S373" t="str" cm="1">
        <f t="array" ref="S373">_xlfn.IFS(R373=0,"None",R373&lt;3,"Low",R373&lt;6,"Medium",R373&lt;=10,"High")</f>
        <v>Medium</v>
      </c>
      <c r="T373" t="str" cm="1">
        <f t="array" ref="T373">_xlfn.IFS(M373&lt;=20,"Low",M373&lt;=50,"Medium",M373&lt;=90,"High")</f>
        <v>High</v>
      </c>
      <c r="U373" s="33">
        <f>Datos_Limpios[[#This Row],[Number of Complaints or Support]]/Datos_Limpios[[#This Row],[Account Length (in months)]]</f>
        <v>5.7142857142857141E-2</v>
      </c>
      <c r="V373" t="str" cm="1">
        <f t="array" ref="V373">_xlfn.IFS(H373&lt;30,"Under 30",H373&lt;66,"Middle Age",H373&gt;=66,"Senior")</f>
        <v>Under 30</v>
      </c>
      <c r="W373" t="s">
        <v>6823</v>
      </c>
    </row>
    <row r="374" spans="1:23" x14ac:dyDescent="0.3">
      <c r="A374" t="s">
        <v>469</v>
      </c>
      <c r="B374" t="s">
        <v>17</v>
      </c>
      <c r="C374">
        <v>72</v>
      </c>
      <c r="D374">
        <v>0</v>
      </c>
      <c r="E374" t="s">
        <v>17</v>
      </c>
      <c r="F374" t="s">
        <v>63</v>
      </c>
      <c r="G374" t="s">
        <v>6790</v>
      </c>
      <c r="H374">
        <v>41</v>
      </c>
      <c r="I374" t="s">
        <v>23</v>
      </c>
      <c r="J374">
        <v>2</v>
      </c>
      <c r="K374" t="s">
        <v>32</v>
      </c>
      <c r="L374" t="s">
        <v>6791</v>
      </c>
      <c r="M374">
        <v>10</v>
      </c>
      <c r="P374" s="32">
        <v>44989</v>
      </c>
      <c r="Q374" s="1">
        <v>8.8716637618341476</v>
      </c>
      <c r="R374">
        <v>6</v>
      </c>
      <c r="S374" t="str" cm="1">
        <f t="array" ref="S374">_xlfn.IFS(R374=0,"None",R374&lt;3,"Low",R374&lt;6,"Medium",R374&lt;=10,"High")</f>
        <v>High</v>
      </c>
      <c r="T374" t="str" cm="1">
        <f t="array" ref="T374">_xlfn.IFS(M374&lt;=20,"Low",M374&lt;=50,"Medium",M374&lt;=90,"High")</f>
        <v>Low</v>
      </c>
      <c r="U374" s="33">
        <f>Datos_Limpios[[#This Row],[Number of Complaints or Support]]/Datos_Limpios[[#This Row],[Account Length (in months)]]</f>
        <v>8.3333333333333329E-2</v>
      </c>
      <c r="V374" t="str" cm="1">
        <f t="array" ref="V374">_xlfn.IFS(H374&lt;30,"Under 30",H374&lt;66,"Middle Age",H374&gt;=66,"Senior")</f>
        <v>Middle Age</v>
      </c>
      <c r="W374" t="s">
        <v>6825</v>
      </c>
    </row>
    <row r="375" spans="1:23" x14ac:dyDescent="0.3">
      <c r="A375" t="s">
        <v>470</v>
      </c>
      <c r="B375" t="s">
        <v>23</v>
      </c>
      <c r="C375">
        <v>54</v>
      </c>
      <c r="D375">
        <v>0</v>
      </c>
      <c r="E375" t="s">
        <v>23</v>
      </c>
      <c r="F375" t="s">
        <v>44</v>
      </c>
      <c r="G375" t="s">
        <v>6790</v>
      </c>
      <c r="H375">
        <v>29</v>
      </c>
      <c r="I375" t="s">
        <v>17</v>
      </c>
      <c r="J375">
        <v>0</v>
      </c>
      <c r="K375" t="s">
        <v>20</v>
      </c>
      <c r="L375" t="s">
        <v>6792</v>
      </c>
      <c r="M375">
        <v>51</v>
      </c>
      <c r="N375" t="s">
        <v>59</v>
      </c>
      <c r="O375" t="s">
        <v>60</v>
      </c>
      <c r="P375" s="32">
        <v>44986</v>
      </c>
      <c r="Q375" s="1">
        <v>42.261739151695103</v>
      </c>
      <c r="R375">
        <v>6</v>
      </c>
      <c r="S375" t="str" cm="1">
        <f t="array" ref="S375">_xlfn.IFS(R375=0,"None",R375&lt;3,"Low",R375&lt;6,"Medium",R375&lt;=10,"High")</f>
        <v>High</v>
      </c>
      <c r="T375" t="str" cm="1">
        <f t="array" ref="T375">_xlfn.IFS(M375&lt;=20,"Low",M375&lt;=50,"Medium",M375&lt;=90,"High")</f>
        <v>High</v>
      </c>
      <c r="U375" s="33">
        <f>Datos_Limpios[[#This Row],[Number of Complaints or Support]]/Datos_Limpios[[#This Row],[Account Length (in months)]]</f>
        <v>0.1111111111111111</v>
      </c>
      <c r="V375" t="str" cm="1">
        <f t="array" ref="V375">_xlfn.IFS(H375&lt;30,"Under 30",H375&lt;66,"Middle Age",H375&gt;=66,"Senior")</f>
        <v>Under 30</v>
      </c>
      <c r="W375" t="s">
        <v>6824</v>
      </c>
    </row>
    <row r="376" spans="1:23" x14ac:dyDescent="0.3">
      <c r="A376" t="s">
        <v>471</v>
      </c>
      <c r="B376" t="s">
        <v>17</v>
      </c>
      <c r="C376">
        <v>21</v>
      </c>
      <c r="D376">
        <v>1</v>
      </c>
      <c r="E376" t="s">
        <v>23</v>
      </c>
      <c r="F376" t="s">
        <v>54</v>
      </c>
      <c r="G376" t="s">
        <v>6790</v>
      </c>
      <c r="H376">
        <v>68</v>
      </c>
      <c r="I376" t="s">
        <v>17</v>
      </c>
      <c r="J376">
        <v>0</v>
      </c>
      <c r="K376" t="s">
        <v>20</v>
      </c>
      <c r="L376" t="s">
        <v>6792</v>
      </c>
      <c r="M376">
        <v>36</v>
      </c>
      <c r="P376" s="32">
        <v>44083</v>
      </c>
      <c r="Q376" s="1">
        <v>37.95318392613153</v>
      </c>
      <c r="R376">
        <v>6</v>
      </c>
      <c r="S376" t="str" cm="1">
        <f t="array" ref="S376">_xlfn.IFS(R376=0,"None",R376&lt;3,"Low",R376&lt;6,"Medium",R376&lt;=10,"High")</f>
        <v>High</v>
      </c>
      <c r="T376" t="str" cm="1">
        <f t="array" ref="T376">_xlfn.IFS(M376&lt;=20,"Low",M376&lt;=50,"Medium",M376&lt;=90,"High")</f>
        <v>Medium</v>
      </c>
      <c r="U376" s="33">
        <f>Datos_Limpios[[#This Row],[Number of Complaints or Support]]/Datos_Limpios[[#This Row],[Account Length (in months)]]</f>
        <v>0.2857142857142857</v>
      </c>
      <c r="V376" t="str" cm="1">
        <f t="array" ref="V376">_xlfn.IFS(H376&lt;30,"Under 30",H376&lt;66,"Middle Age",H376&gt;=66,"Senior")</f>
        <v>Senior</v>
      </c>
      <c r="W376" t="s">
        <v>6823</v>
      </c>
    </row>
    <row r="377" spans="1:23" x14ac:dyDescent="0.3">
      <c r="A377" t="s">
        <v>472</v>
      </c>
      <c r="B377" t="s">
        <v>17</v>
      </c>
      <c r="C377">
        <v>26</v>
      </c>
      <c r="D377">
        <v>2</v>
      </c>
      <c r="E377" t="s">
        <v>23</v>
      </c>
      <c r="F377" t="s">
        <v>142</v>
      </c>
      <c r="G377" t="s">
        <v>19</v>
      </c>
      <c r="H377">
        <v>21</v>
      </c>
      <c r="I377" t="s">
        <v>17</v>
      </c>
      <c r="J377">
        <v>0</v>
      </c>
      <c r="K377" t="s">
        <v>20</v>
      </c>
      <c r="L377" t="s">
        <v>6791</v>
      </c>
      <c r="M377">
        <v>38</v>
      </c>
      <c r="P377" s="32">
        <v>45106</v>
      </c>
      <c r="Q377" s="1">
        <v>30.5182211493617</v>
      </c>
      <c r="R377">
        <v>6</v>
      </c>
      <c r="S377" t="str" cm="1">
        <f t="array" ref="S377">_xlfn.IFS(R377=0,"None",R377&lt;3,"Low",R377&lt;6,"Medium",R377&lt;=10,"High")</f>
        <v>High</v>
      </c>
      <c r="T377" t="str" cm="1">
        <f t="array" ref="T377">_xlfn.IFS(M377&lt;=20,"Low",M377&lt;=50,"Medium",M377&lt;=90,"High")</f>
        <v>Medium</v>
      </c>
      <c r="U377" s="33">
        <f>Datos_Limpios[[#This Row],[Number of Complaints or Support]]/Datos_Limpios[[#This Row],[Account Length (in months)]]</f>
        <v>0.23076923076923078</v>
      </c>
      <c r="V377" t="str" cm="1">
        <f t="array" ref="V377">_xlfn.IFS(H377&lt;30,"Under 30",H377&lt;66,"Middle Age",H377&gt;=66,"Senior")</f>
        <v>Under 30</v>
      </c>
      <c r="W377" t="s">
        <v>6823</v>
      </c>
    </row>
    <row r="378" spans="1:23" x14ac:dyDescent="0.3">
      <c r="A378" t="s">
        <v>473</v>
      </c>
      <c r="B378" t="s">
        <v>17</v>
      </c>
      <c r="C378">
        <v>56</v>
      </c>
      <c r="D378">
        <v>0</v>
      </c>
      <c r="E378" t="s">
        <v>23</v>
      </c>
      <c r="F378" t="s">
        <v>58</v>
      </c>
      <c r="G378" t="s">
        <v>6790</v>
      </c>
      <c r="H378">
        <v>47</v>
      </c>
      <c r="I378" t="s">
        <v>17</v>
      </c>
      <c r="J378">
        <v>0</v>
      </c>
      <c r="K378" t="s">
        <v>32</v>
      </c>
      <c r="L378" t="s">
        <v>6792</v>
      </c>
      <c r="M378">
        <v>42</v>
      </c>
      <c r="P378" s="32">
        <v>44343</v>
      </c>
      <c r="Q378" s="1">
        <v>43.827428851362029</v>
      </c>
      <c r="R378">
        <v>7</v>
      </c>
      <c r="S378" t="str" cm="1">
        <f t="array" ref="S378">_xlfn.IFS(R378=0,"None",R378&lt;3,"Low",R378&lt;6,"Medium",R378&lt;=10,"High")</f>
        <v>High</v>
      </c>
      <c r="T378" t="str" cm="1">
        <f t="array" ref="T378">_xlfn.IFS(M378&lt;=20,"Low",M378&lt;=50,"Medium",M378&lt;=90,"High")</f>
        <v>Medium</v>
      </c>
      <c r="U378" s="33">
        <f>Datos_Limpios[[#This Row],[Number of Complaints or Support]]/Datos_Limpios[[#This Row],[Account Length (in months)]]</f>
        <v>0.125</v>
      </c>
      <c r="V378" t="str" cm="1">
        <f t="array" ref="V378">_xlfn.IFS(H378&lt;30,"Under 30",H378&lt;66,"Middle Age",H378&gt;=66,"Senior")</f>
        <v>Middle Age</v>
      </c>
      <c r="W378" t="s">
        <v>6825</v>
      </c>
    </row>
    <row r="379" spans="1:23" x14ac:dyDescent="0.3">
      <c r="A379" t="s">
        <v>474</v>
      </c>
      <c r="B379" t="s">
        <v>23</v>
      </c>
      <c r="C379">
        <v>7</v>
      </c>
      <c r="D379">
        <v>2</v>
      </c>
      <c r="E379" t="s">
        <v>23</v>
      </c>
      <c r="F379" t="s">
        <v>18</v>
      </c>
      <c r="G379" t="s">
        <v>6790</v>
      </c>
      <c r="H379">
        <v>69</v>
      </c>
      <c r="I379" t="s">
        <v>17</v>
      </c>
      <c r="J379">
        <v>0</v>
      </c>
      <c r="K379" t="s">
        <v>20</v>
      </c>
      <c r="L379" t="s">
        <v>6792</v>
      </c>
      <c r="M379">
        <v>56</v>
      </c>
      <c r="N379" t="s">
        <v>91</v>
      </c>
      <c r="O379" t="s">
        <v>92</v>
      </c>
      <c r="P379" s="32">
        <v>44275</v>
      </c>
      <c r="Q379" s="1">
        <v>59.333750477932142</v>
      </c>
      <c r="R379">
        <v>8</v>
      </c>
      <c r="S379" t="str" cm="1">
        <f t="array" ref="S379">_xlfn.IFS(R379=0,"None",R379&lt;3,"Low",R379&lt;6,"Medium",R379&lt;=10,"High")</f>
        <v>High</v>
      </c>
      <c r="T379" t="str" cm="1">
        <f t="array" ref="T379">_xlfn.IFS(M379&lt;=20,"Low",M379&lt;=50,"Medium",M379&lt;=90,"High")</f>
        <v>High</v>
      </c>
      <c r="U379" s="33">
        <f>Datos_Limpios[[#This Row],[Number of Complaints or Support]]/Datos_Limpios[[#This Row],[Account Length (in months)]]</f>
        <v>1.1428571428571428</v>
      </c>
      <c r="V379" t="str" cm="1">
        <f t="array" ref="V379">_xlfn.IFS(H379&lt;30,"Under 30",H379&lt;66,"Middle Age",H379&gt;=66,"Senior")</f>
        <v>Senior</v>
      </c>
      <c r="W379" t="s">
        <v>6823</v>
      </c>
    </row>
    <row r="380" spans="1:23" x14ac:dyDescent="0.3">
      <c r="A380" t="s">
        <v>475</v>
      </c>
      <c r="B380" t="s">
        <v>23</v>
      </c>
      <c r="C380">
        <v>1</v>
      </c>
      <c r="D380">
        <v>4</v>
      </c>
      <c r="E380" t="s">
        <v>23</v>
      </c>
      <c r="F380" t="s">
        <v>79</v>
      </c>
      <c r="G380" t="s">
        <v>19</v>
      </c>
      <c r="H380">
        <v>34</v>
      </c>
      <c r="I380" t="s">
        <v>17</v>
      </c>
      <c r="J380">
        <v>0</v>
      </c>
      <c r="K380" t="s">
        <v>20</v>
      </c>
      <c r="L380" t="s">
        <v>6792</v>
      </c>
      <c r="M380">
        <v>18</v>
      </c>
      <c r="N380" t="s">
        <v>91</v>
      </c>
      <c r="O380" t="s">
        <v>92</v>
      </c>
      <c r="P380" s="32">
        <v>44796</v>
      </c>
      <c r="Q380" s="1">
        <v>18.971899538291279</v>
      </c>
      <c r="R380">
        <v>2</v>
      </c>
      <c r="S380" t="str" cm="1">
        <f t="array" ref="S380">_xlfn.IFS(R380=0,"None",R380&lt;3,"Low",R380&lt;6,"Medium",R380&lt;=10,"High")</f>
        <v>Low</v>
      </c>
      <c r="T380" t="str" cm="1">
        <f t="array" ref="T380">_xlfn.IFS(M380&lt;=20,"Low",M380&lt;=50,"Medium",M380&lt;=90,"High")</f>
        <v>Low</v>
      </c>
      <c r="U380" s="33">
        <f>Datos_Limpios[[#This Row],[Number of Complaints or Support]]/Datos_Limpios[[#This Row],[Account Length (in months)]]</f>
        <v>2</v>
      </c>
      <c r="V380" t="str" cm="1">
        <f t="array" ref="V380">_xlfn.IFS(H380&lt;30,"Under 30",H380&lt;66,"Middle Age",H380&gt;=66,"Senior")</f>
        <v>Middle Age</v>
      </c>
      <c r="W380" t="s">
        <v>6826</v>
      </c>
    </row>
    <row r="381" spans="1:23" x14ac:dyDescent="0.3">
      <c r="A381" t="s">
        <v>476</v>
      </c>
      <c r="B381" t="s">
        <v>23</v>
      </c>
      <c r="C381">
        <v>1</v>
      </c>
      <c r="D381">
        <v>4</v>
      </c>
      <c r="E381" t="s">
        <v>17</v>
      </c>
      <c r="F381" t="s">
        <v>247</v>
      </c>
      <c r="G381" t="s">
        <v>19</v>
      </c>
      <c r="H381">
        <v>51</v>
      </c>
      <c r="I381" t="s">
        <v>17</v>
      </c>
      <c r="J381">
        <v>0</v>
      </c>
      <c r="K381" t="s">
        <v>20</v>
      </c>
      <c r="L381" t="s">
        <v>6792</v>
      </c>
      <c r="M381">
        <v>12</v>
      </c>
      <c r="N381" t="s">
        <v>76</v>
      </c>
      <c r="O381" t="s">
        <v>77</v>
      </c>
      <c r="P381" s="32">
        <v>45153</v>
      </c>
      <c r="Q381" s="1">
        <v>12.935682366187409</v>
      </c>
      <c r="R381">
        <v>9</v>
      </c>
      <c r="S381" t="str" cm="1">
        <f t="array" ref="S381">_xlfn.IFS(R381=0,"None",R381&lt;3,"Low",R381&lt;6,"Medium",R381&lt;=10,"High")</f>
        <v>High</v>
      </c>
      <c r="T381" t="str" cm="1">
        <f t="array" ref="T381">_xlfn.IFS(M381&lt;=20,"Low",M381&lt;=50,"Medium",M381&lt;=90,"High")</f>
        <v>Low</v>
      </c>
      <c r="U381" s="33">
        <f>Datos_Limpios[[#This Row],[Number of Complaints or Support]]/Datos_Limpios[[#This Row],[Account Length (in months)]]</f>
        <v>9</v>
      </c>
      <c r="V381" t="str" cm="1">
        <f t="array" ref="V381">_xlfn.IFS(H381&lt;30,"Under 30",H381&lt;66,"Middle Age",H381&gt;=66,"Senior")</f>
        <v>Middle Age</v>
      </c>
      <c r="W381" t="s">
        <v>6826</v>
      </c>
    </row>
    <row r="382" spans="1:23" x14ac:dyDescent="0.3">
      <c r="A382" t="s">
        <v>477</v>
      </c>
      <c r="B382" t="s">
        <v>17</v>
      </c>
      <c r="C382">
        <v>74</v>
      </c>
      <c r="D382">
        <v>0</v>
      </c>
      <c r="E382" t="s">
        <v>23</v>
      </c>
      <c r="F382" t="s">
        <v>192</v>
      </c>
      <c r="G382" t="s">
        <v>6790</v>
      </c>
      <c r="H382">
        <v>56</v>
      </c>
      <c r="I382" t="s">
        <v>17</v>
      </c>
      <c r="J382">
        <v>0</v>
      </c>
      <c r="K382" t="s">
        <v>32</v>
      </c>
      <c r="L382" t="s">
        <v>6791</v>
      </c>
      <c r="M382">
        <v>38</v>
      </c>
      <c r="P382" s="32">
        <v>43873</v>
      </c>
      <c r="Q382" s="1">
        <v>36.831718829007457</v>
      </c>
      <c r="R382">
        <v>6</v>
      </c>
      <c r="S382" t="str" cm="1">
        <f t="array" ref="S382">_xlfn.IFS(R382=0,"None",R382&lt;3,"Low",R382&lt;6,"Medium",R382&lt;=10,"High")</f>
        <v>High</v>
      </c>
      <c r="T382" t="str" cm="1">
        <f t="array" ref="T382">_xlfn.IFS(M382&lt;=20,"Low",M382&lt;=50,"Medium",M382&lt;=90,"High")</f>
        <v>Medium</v>
      </c>
      <c r="U382" s="33">
        <f>Datos_Limpios[[#This Row],[Number of Complaints or Support]]/Datos_Limpios[[#This Row],[Account Length (in months)]]</f>
        <v>8.1081081081081086E-2</v>
      </c>
      <c r="V382" t="str" cm="1">
        <f t="array" ref="V382">_xlfn.IFS(H382&lt;30,"Under 30",H382&lt;66,"Middle Age",H382&gt;=66,"Senior")</f>
        <v>Middle Age</v>
      </c>
      <c r="W382" t="s">
        <v>6824</v>
      </c>
    </row>
    <row r="383" spans="1:23" x14ac:dyDescent="0.3">
      <c r="A383" t="s">
        <v>478</v>
      </c>
      <c r="B383" t="s">
        <v>17</v>
      </c>
      <c r="C383">
        <v>67</v>
      </c>
      <c r="D383">
        <v>0</v>
      </c>
      <c r="E383" t="s">
        <v>23</v>
      </c>
      <c r="F383" t="s">
        <v>44</v>
      </c>
      <c r="G383" t="s">
        <v>19</v>
      </c>
      <c r="H383">
        <v>50</v>
      </c>
      <c r="I383" t="s">
        <v>23</v>
      </c>
      <c r="J383">
        <v>2</v>
      </c>
      <c r="K383" t="s">
        <v>24</v>
      </c>
      <c r="L383" t="s">
        <v>6792</v>
      </c>
      <c r="M383">
        <v>29</v>
      </c>
      <c r="P383" s="32">
        <v>44717</v>
      </c>
      <c r="Q383" s="1">
        <v>32.142890768061697</v>
      </c>
      <c r="R383">
        <v>4</v>
      </c>
      <c r="S383" t="str" cm="1">
        <f t="array" ref="S383">_xlfn.IFS(R383=0,"None",R383&lt;3,"Low",R383&lt;6,"Medium",R383&lt;=10,"High")</f>
        <v>Medium</v>
      </c>
      <c r="T383" t="str" cm="1">
        <f t="array" ref="T383">_xlfn.IFS(M383&lt;=20,"Low",M383&lt;=50,"Medium",M383&lt;=90,"High")</f>
        <v>Medium</v>
      </c>
      <c r="U383" s="33">
        <f>Datos_Limpios[[#This Row],[Number of Complaints or Support]]/Datos_Limpios[[#This Row],[Account Length (in months)]]</f>
        <v>5.9701492537313432E-2</v>
      </c>
      <c r="V383" t="str" cm="1">
        <f t="array" ref="V383">_xlfn.IFS(H383&lt;30,"Under 30",H383&lt;66,"Middle Age",H383&gt;=66,"Senior")</f>
        <v>Middle Age</v>
      </c>
      <c r="W383" t="s">
        <v>6824</v>
      </c>
    </row>
    <row r="384" spans="1:23" x14ac:dyDescent="0.3">
      <c r="A384" t="s">
        <v>479</v>
      </c>
      <c r="B384" t="s">
        <v>17</v>
      </c>
      <c r="C384">
        <v>26</v>
      </c>
      <c r="D384">
        <v>0</v>
      </c>
      <c r="E384" t="s">
        <v>17</v>
      </c>
      <c r="F384" t="s">
        <v>196</v>
      </c>
      <c r="G384" t="s">
        <v>6790</v>
      </c>
      <c r="H384">
        <v>45</v>
      </c>
      <c r="I384" t="s">
        <v>17</v>
      </c>
      <c r="J384">
        <v>0</v>
      </c>
      <c r="K384" t="s">
        <v>32</v>
      </c>
      <c r="L384" t="s">
        <v>6791</v>
      </c>
      <c r="M384">
        <v>7</v>
      </c>
      <c r="P384" s="32">
        <v>44810</v>
      </c>
      <c r="Q384" s="1">
        <v>6.4939420856659247</v>
      </c>
      <c r="R384">
        <v>8</v>
      </c>
      <c r="S384" t="str" cm="1">
        <f t="array" ref="S384">_xlfn.IFS(R384=0,"None",R384&lt;3,"Low",R384&lt;6,"Medium",R384&lt;=10,"High")</f>
        <v>High</v>
      </c>
      <c r="T384" t="str" cm="1">
        <f t="array" ref="T384">_xlfn.IFS(M384&lt;=20,"Low",M384&lt;=50,"Medium",M384&lt;=90,"High")</f>
        <v>Low</v>
      </c>
      <c r="U384" s="33">
        <f>Datos_Limpios[[#This Row],[Number of Complaints or Support]]/Datos_Limpios[[#This Row],[Account Length (in months)]]</f>
        <v>0.30769230769230771</v>
      </c>
      <c r="V384" t="str" cm="1">
        <f t="array" ref="V384">_xlfn.IFS(H384&lt;30,"Under 30",H384&lt;66,"Middle Age",H384&gt;=66,"Senior")</f>
        <v>Middle Age</v>
      </c>
      <c r="W384" t="s">
        <v>6826</v>
      </c>
    </row>
    <row r="385" spans="1:23" x14ac:dyDescent="0.3">
      <c r="A385" t="s">
        <v>480</v>
      </c>
      <c r="B385" t="s">
        <v>17</v>
      </c>
      <c r="C385">
        <v>50</v>
      </c>
      <c r="D385">
        <v>0</v>
      </c>
      <c r="E385" t="s">
        <v>17</v>
      </c>
      <c r="F385" t="s">
        <v>44</v>
      </c>
      <c r="G385" t="s">
        <v>19</v>
      </c>
      <c r="H385">
        <v>66</v>
      </c>
      <c r="I385" t="s">
        <v>17</v>
      </c>
      <c r="J385">
        <v>0</v>
      </c>
      <c r="K385" t="s">
        <v>24</v>
      </c>
      <c r="L385" t="s">
        <v>6791</v>
      </c>
      <c r="M385">
        <v>7</v>
      </c>
      <c r="P385" s="32">
        <v>43991</v>
      </c>
      <c r="Q385" s="1">
        <v>8.3581807659167211</v>
      </c>
      <c r="R385">
        <v>9</v>
      </c>
      <c r="S385" t="str" cm="1">
        <f t="array" ref="S385">_xlfn.IFS(R385=0,"None",R385&lt;3,"Low",R385&lt;6,"Medium",R385&lt;=10,"High")</f>
        <v>High</v>
      </c>
      <c r="T385" t="str" cm="1">
        <f t="array" ref="T385">_xlfn.IFS(M385&lt;=20,"Low",M385&lt;=50,"Medium",M385&lt;=90,"High")</f>
        <v>Low</v>
      </c>
      <c r="U385" s="33">
        <f>Datos_Limpios[[#This Row],[Number of Complaints or Support]]/Datos_Limpios[[#This Row],[Account Length (in months)]]</f>
        <v>0.18</v>
      </c>
      <c r="V385" t="str" cm="1">
        <f t="array" ref="V385">_xlfn.IFS(H385&lt;30,"Under 30",H385&lt;66,"Middle Age",H385&gt;=66,"Senior")</f>
        <v>Senior</v>
      </c>
      <c r="W385" t="s">
        <v>6824</v>
      </c>
    </row>
    <row r="386" spans="1:23" x14ac:dyDescent="0.3">
      <c r="A386" t="s">
        <v>481</v>
      </c>
      <c r="B386" t="s">
        <v>23</v>
      </c>
      <c r="C386">
        <v>1</v>
      </c>
      <c r="D386">
        <v>1</v>
      </c>
      <c r="E386" t="s">
        <v>23</v>
      </c>
      <c r="F386" t="s">
        <v>18</v>
      </c>
      <c r="G386" t="s">
        <v>19</v>
      </c>
      <c r="H386">
        <v>51</v>
      </c>
      <c r="I386" t="s">
        <v>17</v>
      </c>
      <c r="J386">
        <v>0</v>
      </c>
      <c r="K386" t="s">
        <v>20</v>
      </c>
      <c r="L386" t="s">
        <v>6791</v>
      </c>
      <c r="M386">
        <v>42</v>
      </c>
      <c r="N386" t="s">
        <v>27</v>
      </c>
      <c r="O386" t="s">
        <v>108</v>
      </c>
      <c r="P386" s="32">
        <v>45029</v>
      </c>
      <c r="Q386" s="1">
        <v>36.289460498714917</v>
      </c>
      <c r="R386">
        <v>5</v>
      </c>
      <c r="S386" t="str" cm="1">
        <f t="array" ref="S386">_xlfn.IFS(R386=0,"None",R386&lt;3,"Low",R386&lt;6,"Medium",R386&lt;=10,"High")</f>
        <v>Medium</v>
      </c>
      <c r="T386" t="str" cm="1">
        <f t="array" ref="T386">_xlfn.IFS(M386&lt;=20,"Low",M386&lt;=50,"Medium",M386&lt;=90,"High")</f>
        <v>Medium</v>
      </c>
      <c r="U386" s="33">
        <f>Datos_Limpios[[#This Row],[Number of Complaints or Support]]/Datos_Limpios[[#This Row],[Account Length (in months)]]</f>
        <v>5</v>
      </c>
      <c r="V386" t="str" cm="1">
        <f t="array" ref="V386">_xlfn.IFS(H386&lt;30,"Under 30",H386&lt;66,"Middle Age",H386&gt;=66,"Senior")</f>
        <v>Middle Age</v>
      </c>
      <c r="W386" t="s">
        <v>6823</v>
      </c>
    </row>
    <row r="387" spans="1:23" x14ac:dyDescent="0.3">
      <c r="A387" t="s">
        <v>482</v>
      </c>
      <c r="B387" t="s">
        <v>17</v>
      </c>
      <c r="C387">
        <v>30</v>
      </c>
      <c r="D387">
        <v>0</v>
      </c>
      <c r="E387" t="s">
        <v>23</v>
      </c>
      <c r="F387" t="s">
        <v>58</v>
      </c>
      <c r="G387" t="s">
        <v>6790</v>
      </c>
      <c r="H387">
        <v>67</v>
      </c>
      <c r="I387" t="s">
        <v>17</v>
      </c>
      <c r="J387">
        <v>0</v>
      </c>
      <c r="K387" t="s">
        <v>32</v>
      </c>
      <c r="L387" t="s">
        <v>6791</v>
      </c>
      <c r="M387">
        <v>35</v>
      </c>
      <c r="P387" s="32">
        <v>44104</v>
      </c>
      <c r="Q387" s="1">
        <v>29.204081443129681</v>
      </c>
      <c r="R387">
        <v>7</v>
      </c>
      <c r="S387" t="str" cm="1">
        <f t="array" ref="S387">_xlfn.IFS(R387=0,"None",R387&lt;3,"Low",R387&lt;6,"Medium",R387&lt;=10,"High")</f>
        <v>High</v>
      </c>
      <c r="T387" t="str" cm="1">
        <f t="array" ref="T387">_xlfn.IFS(M387&lt;=20,"Low",M387&lt;=50,"Medium",M387&lt;=90,"High")</f>
        <v>Medium</v>
      </c>
      <c r="U387" s="33">
        <f>Datos_Limpios[[#This Row],[Number of Complaints or Support]]/Datos_Limpios[[#This Row],[Account Length (in months)]]</f>
        <v>0.23333333333333334</v>
      </c>
      <c r="V387" t="str" cm="1">
        <f t="array" ref="V387">_xlfn.IFS(H387&lt;30,"Under 30",H387&lt;66,"Middle Age",H387&gt;=66,"Senior")</f>
        <v>Senior</v>
      </c>
      <c r="W387" t="s">
        <v>6825</v>
      </c>
    </row>
    <row r="388" spans="1:23" x14ac:dyDescent="0.3">
      <c r="A388" t="s">
        <v>483</v>
      </c>
      <c r="B388" t="s">
        <v>17</v>
      </c>
      <c r="C388">
        <v>21</v>
      </c>
      <c r="D388">
        <v>0</v>
      </c>
      <c r="E388" t="s">
        <v>23</v>
      </c>
      <c r="F388" t="s">
        <v>107</v>
      </c>
      <c r="G388" t="s">
        <v>6790</v>
      </c>
      <c r="H388">
        <v>55</v>
      </c>
      <c r="I388" t="s">
        <v>17</v>
      </c>
      <c r="J388">
        <v>0</v>
      </c>
      <c r="K388" t="s">
        <v>20</v>
      </c>
      <c r="L388" t="s">
        <v>6792</v>
      </c>
      <c r="M388">
        <v>24</v>
      </c>
      <c r="P388" s="32">
        <v>45124</v>
      </c>
      <c r="Q388" s="1">
        <v>23.908989685708821</v>
      </c>
      <c r="R388">
        <v>5</v>
      </c>
      <c r="S388" t="str" cm="1">
        <f t="array" ref="S388">_xlfn.IFS(R388=0,"None",R388&lt;3,"Low",R388&lt;6,"Medium",R388&lt;=10,"High")</f>
        <v>Medium</v>
      </c>
      <c r="T388" t="str" cm="1">
        <f t="array" ref="T388">_xlfn.IFS(M388&lt;=20,"Low",M388&lt;=50,"Medium",M388&lt;=90,"High")</f>
        <v>Medium</v>
      </c>
      <c r="U388" s="33">
        <f>Datos_Limpios[[#This Row],[Number of Complaints or Support]]/Datos_Limpios[[#This Row],[Account Length (in months)]]</f>
        <v>0.23809523809523808</v>
      </c>
      <c r="V388" t="str" cm="1">
        <f t="array" ref="V388">_xlfn.IFS(H388&lt;30,"Under 30",H388&lt;66,"Middle Age",H388&gt;=66,"Senior")</f>
        <v>Middle Age</v>
      </c>
      <c r="W388" t="s">
        <v>6825</v>
      </c>
    </row>
    <row r="389" spans="1:23" x14ac:dyDescent="0.3">
      <c r="A389" t="s">
        <v>484</v>
      </c>
      <c r="B389" t="s">
        <v>17</v>
      </c>
      <c r="C389">
        <v>63</v>
      </c>
      <c r="D389">
        <v>0</v>
      </c>
      <c r="E389" t="s">
        <v>23</v>
      </c>
      <c r="F389" t="s">
        <v>52</v>
      </c>
      <c r="G389" t="s">
        <v>6790</v>
      </c>
      <c r="H389">
        <v>57</v>
      </c>
      <c r="I389" t="s">
        <v>17</v>
      </c>
      <c r="J389">
        <v>0</v>
      </c>
      <c r="K389" t="s">
        <v>24</v>
      </c>
      <c r="L389" t="s">
        <v>6791</v>
      </c>
      <c r="M389">
        <v>24</v>
      </c>
      <c r="P389" s="32">
        <v>45133</v>
      </c>
      <c r="Q389" s="1">
        <v>28.62329106076767</v>
      </c>
      <c r="R389">
        <v>8</v>
      </c>
      <c r="S389" t="str" cm="1">
        <f t="array" ref="S389">_xlfn.IFS(R389=0,"None",R389&lt;3,"Low",R389&lt;6,"Medium",R389&lt;=10,"High")</f>
        <v>High</v>
      </c>
      <c r="T389" t="str" cm="1">
        <f t="array" ref="T389">_xlfn.IFS(M389&lt;=20,"Low",M389&lt;=50,"Medium",M389&lt;=90,"High")</f>
        <v>Medium</v>
      </c>
      <c r="U389" s="33">
        <f>Datos_Limpios[[#This Row],[Number of Complaints or Support]]/Datos_Limpios[[#This Row],[Account Length (in months)]]</f>
        <v>0.12698412698412698</v>
      </c>
      <c r="V389" t="str" cm="1">
        <f t="array" ref="V389">_xlfn.IFS(H389&lt;30,"Under 30",H389&lt;66,"Middle Age",H389&gt;=66,"Senior")</f>
        <v>Middle Age</v>
      </c>
      <c r="W389" t="s">
        <v>6824</v>
      </c>
    </row>
    <row r="390" spans="1:23" x14ac:dyDescent="0.3">
      <c r="A390" t="s">
        <v>485</v>
      </c>
      <c r="B390" t="s">
        <v>17</v>
      </c>
      <c r="C390">
        <v>11</v>
      </c>
      <c r="D390">
        <v>1</v>
      </c>
      <c r="E390" t="s">
        <v>17</v>
      </c>
      <c r="F390" t="s">
        <v>192</v>
      </c>
      <c r="G390" t="s">
        <v>19</v>
      </c>
      <c r="H390">
        <v>34</v>
      </c>
      <c r="I390" t="s">
        <v>17</v>
      </c>
      <c r="J390">
        <v>0</v>
      </c>
      <c r="K390" t="s">
        <v>24</v>
      </c>
      <c r="L390" t="s">
        <v>6791</v>
      </c>
      <c r="M390">
        <v>12</v>
      </c>
      <c r="P390" s="32">
        <v>44561</v>
      </c>
      <c r="Q390" s="1">
        <v>12.10626342293093</v>
      </c>
      <c r="R390">
        <v>6</v>
      </c>
      <c r="S390" t="str" cm="1">
        <f t="array" ref="S390">_xlfn.IFS(R390=0,"None",R390&lt;3,"Low",R390&lt;6,"Medium",R390&lt;=10,"High")</f>
        <v>High</v>
      </c>
      <c r="T390" t="str" cm="1">
        <f t="array" ref="T390">_xlfn.IFS(M390&lt;=20,"Low",M390&lt;=50,"Medium",M390&lt;=90,"High")</f>
        <v>Low</v>
      </c>
      <c r="U390" s="33">
        <f>Datos_Limpios[[#This Row],[Number of Complaints or Support]]/Datos_Limpios[[#This Row],[Account Length (in months)]]</f>
        <v>0.54545454545454541</v>
      </c>
      <c r="V390" t="str" cm="1">
        <f t="array" ref="V390">_xlfn.IFS(H390&lt;30,"Under 30",H390&lt;66,"Middle Age",H390&gt;=66,"Senior")</f>
        <v>Middle Age</v>
      </c>
      <c r="W390" t="s">
        <v>6824</v>
      </c>
    </row>
    <row r="391" spans="1:23" x14ac:dyDescent="0.3">
      <c r="A391" t="s">
        <v>486</v>
      </c>
      <c r="B391" t="s">
        <v>23</v>
      </c>
      <c r="C391">
        <v>31</v>
      </c>
      <c r="D391">
        <v>5</v>
      </c>
      <c r="E391" t="s">
        <v>23</v>
      </c>
      <c r="F391" t="s">
        <v>192</v>
      </c>
      <c r="G391" t="s">
        <v>19</v>
      </c>
      <c r="H391">
        <v>43</v>
      </c>
      <c r="I391" t="s">
        <v>17</v>
      </c>
      <c r="J391">
        <v>0</v>
      </c>
      <c r="K391" t="s">
        <v>20</v>
      </c>
      <c r="L391" t="s">
        <v>6791</v>
      </c>
      <c r="M391">
        <v>47</v>
      </c>
      <c r="N391" t="s">
        <v>59</v>
      </c>
      <c r="O391" t="s">
        <v>116</v>
      </c>
      <c r="P391" s="32">
        <v>44670</v>
      </c>
      <c r="Q391" s="1">
        <v>46.947397718512789</v>
      </c>
      <c r="R391">
        <v>10</v>
      </c>
      <c r="S391" t="str" cm="1">
        <f t="array" ref="S391">_xlfn.IFS(R391=0,"None",R391&lt;3,"Low",R391&lt;6,"Medium",R391&lt;=10,"High")</f>
        <v>High</v>
      </c>
      <c r="T391" t="str" cm="1">
        <f t="array" ref="T391">_xlfn.IFS(M391&lt;=20,"Low",M391&lt;=50,"Medium",M391&lt;=90,"High")</f>
        <v>Medium</v>
      </c>
      <c r="U391" s="33">
        <f>Datos_Limpios[[#This Row],[Number of Complaints or Support]]/Datos_Limpios[[#This Row],[Account Length (in months)]]</f>
        <v>0.32258064516129031</v>
      </c>
      <c r="V391" t="str" cm="1">
        <f t="array" ref="V391">_xlfn.IFS(H391&lt;30,"Under 30",H391&lt;66,"Middle Age",H391&gt;=66,"Senior")</f>
        <v>Middle Age</v>
      </c>
      <c r="W391" t="s">
        <v>6824</v>
      </c>
    </row>
    <row r="392" spans="1:23" x14ac:dyDescent="0.3">
      <c r="A392" t="s">
        <v>487</v>
      </c>
      <c r="B392" t="s">
        <v>17</v>
      </c>
      <c r="C392">
        <v>1</v>
      </c>
      <c r="D392">
        <v>0</v>
      </c>
      <c r="E392" t="s">
        <v>17</v>
      </c>
      <c r="F392" t="s">
        <v>63</v>
      </c>
      <c r="G392" t="s">
        <v>6790</v>
      </c>
      <c r="H392">
        <v>53</v>
      </c>
      <c r="I392" t="s">
        <v>17</v>
      </c>
      <c r="J392">
        <v>0</v>
      </c>
      <c r="K392" t="s">
        <v>20</v>
      </c>
      <c r="L392" t="s">
        <v>6792</v>
      </c>
      <c r="M392">
        <v>37</v>
      </c>
      <c r="P392" s="32">
        <v>44296</v>
      </c>
      <c r="Q392" s="1">
        <v>29.605172574621289</v>
      </c>
      <c r="R392">
        <v>8</v>
      </c>
      <c r="S392" t="str" cm="1">
        <f t="array" ref="S392">_xlfn.IFS(R392=0,"None",R392&lt;3,"Low",R392&lt;6,"Medium",R392&lt;=10,"High")</f>
        <v>High</v>
      </c>
      <c r="T392" t="str" cm="1">
        <f t="array" ref="T392">_xlfn.IFS(M392&lt;=20,"Low",M392&lt;=50,"Medium",M392&lt;=90,"High")</f>
        <v>Medium</v>
      </c>
      <c r="U392" s="33">
        <f>Datos_Limpios[[#This Row],[Number of Complaints or Support]]/Datos_Limpios[[#This Row],[Account Length (in months)]]</f>
        <v>8</v>
      </c>
      <c r="V392" t="str" cm="1">
        <f t="array" ref="V392">_xlfn.IFS(H392&lt;30,"Under 30",H392&lt;66,"Middle Age",H392&gt;=66,"Senior")</f>
        <v>Middle Age</v>
      </c>
      <c r="W392" t="s">
        <v>6825</v>
      </c>
    </row>
    <row r="393" spans="1:23" x14ac:dyDescent="0.3">
      <c r="A393" t="s">
        <v>488</v>
      </c>
      <c r="B393" t="s">
        <v>17</v>
      </c>
      <c r="C393">
        <v>43</v>
      </c>
      <c r="D393">
        <v>0</v>
      </c>
      <c r="E393" t="s">
        <v>17</v>
      </c>
      <c r="F393" t="s">
        <v>158</v>
      </c>
      <c r="G393" t="s">
        <v>6790</v>
      </c>
      <c r="H393">
        <v>63</v>
      </c>
      <c r="I393" t="s">
        <v>17</v>
      </c>
      <c r="J393">
        <v>0</v>
      </c>
      <c r="K393" t="s">
        <v>20</v>
      </c>
      <c r="L393" t="s">
        <v>6792</v>
      </c>
      <c r="M393">
        <v>10</v>
      </c>
      <c r="P393" s="32">
        <v>44450</v>
      </c>
      <c r="Q393" s="1">
        <v>11.635526684671261</v>
      </c>
      <c r="R393">
        <v>1</v>
      </c>
      <c r="S393" t="str" cm="1">
        <f t="array" ref="S393">_xlfn.IFS(R393=0,"None",R393&lt;3,"Low",R393&lt;6,"Medium",R393&lt;=10,"High")</f>
        <v>Low</v>
      </c>
      <c r="T393" t="str" cm="1">
        <f t="array" ref="T393">_xlfn.IFS(M393&lt;=20,"Low",M393&lt;=50,"Medium",M393&lt;=90,"High")</f>
        <v>Low</v>
      </c>
      <c r="U393" s="33">
        <f>Datos_Limpios[[#This Row],[Number of Complaints or Support]]/Datos_Limpios[[#This Row],[Account Length (in months)]]</f>
        <v>2.3255813953488372E-2</v>
      </c>
      <c r="V393" t="str" cm="1">
        <f t="array" ref="V393">_xlfn.IFS(H393&lt;30,"Under 30",H393&lt;66,"Middle Age",H393&gt;=66,"Senior")</f>
        <v>Middle Age</v>
      </c>
      <c r="W393" t="s">
        <v>6823</v>
      </c>
    </row>
    <row r="394" spans="1:23" x14ac:dyDescent="0.3">
      <c r="A394" t="s">
        <v>489</v>
      </c>
      <c r="B394" t="s">
        <v>17</v>
      </c>
      <c r="C394">
        <v>8</v>
      </c>
      <c r="D394">
        <v>2</v>
      </c>
      <c r="E394" t="s">
        <v>23</v>
      </c>
      <c r="F394" t="s">
        <v>179</v>
      </c>
      <c r="G394" t="s">
        <v>6790</v>
      </c>
      <c r="H394">
        <v>48</v>
      </c>
      <c r="I394" t="s">
        <v>23</v>
      </c>
      <c r="J394">
        <v>4</v>
      </c>
      <c r="K394" t="s">
        <v>20</v>
      </c>
      <c r="L394" t="s">
        <v>6792</v>
      </c>
      <c r="M394">
        <v>15</v>
      </c>
      <c r="P394" s="32">
        <v>44324</v>
      </c>
      <c r="Q394" s="1">
        <v>12.84092520014061</v>
      </c>
      <c r="R394">
        <v>5</v>
      </c>
      <c r="S394" t="str" cm="1">
        <f t="array" ref="S394">_xlfn.IFS(R394=0,"None",R394&lt;3,"Low",R394&lt;6,"Medium",R394&lt;=10,"High")</f>
        <v>Medium</v>
      </c>
      <c r="T394" t="str" cm="1">
        <f t="array" ref="T394">_xlfn.IFS(M394&lt;=20,"Low",M394&lt;=50,"Medium",M394&lt;=90,"High")</f>
        <v>Low</v>
      </c>
      <c r="U394" s="33">
        <f>Datos_Limpios[[#This Row],[Number of Complaints or Support]]/Datos_Limpios[[#This Row],[Account Length (in months)]]</f>
        <v>0.625</v>
      </c>
      <c r="V394" t="str" cm="1">
        <f t="array" ref="V394">_xlfn.IFS(H394&lt;30,"Under 30",H394&lt;66,"Middle Age",H394&gt;=66,"Senior")</f>
        <v>Middle Age</v>
      </c>
      <c r="W394" t="s">
        <v>6826</v>
      </c>
    </row>
    <row r="395" spans="1:23" x14ac:dyDescent="0.3">
      <c r="A395" t="s">
        <v>490</v>
      </c>
      <c r="B395" t="s">
        <v>17</v>
      </c>
      <c r="C395">
        <v>13</v>
      </c>
      <c r="D395">
        <v>2</v>
      </c>
      <c r="E395" t="s">
        <v>23</v>
      </c>
      <c r="F395" t="s">
        <v>52</v>
      </c>
      <c r="G395" t="s">
        <v>6790</v>
      </c>
      <c r="H395">
        <v>61</v>
      </c>
      <c r="I395" t="s">
        <v>17</v>
      </c>
      <c r="J395">
        <v>0</v>
      </c>
      <c r="K395" t="s">
        <v>20</v>
      </c>
      <c r="L395" t="s">
        <v>6794</v>
      </c>
      <c r="M395">
        <v>15</v>
      </c>
      <c r="P395" s="32">
        <v>44134</v>
      </c>
      <c r="Q395" s="1">
        <v>15.73464301919406</v>
      </c>
      <c r="R395">
        <v>8</v>
      </c>
      <c r="S395" t="str" cm="1">
        <f t="array" ref="S395">_xlfn.IFS(R395=0,"None",R395&lt;3,"Low",R395&lt;6,"Medium",R395&lt;=10,"High")</f>
        <v>High</v>
      </c>
      <c r="T395" t="str" cm="1">
        <f t="array" ref="T395">_xlfn.IFS(M395&lt;=20,"Low",M395&lt;=50,"Medium",M395&lt;=90,"High")</f>
        <v>Low</v>
      </c>
      <c r="U395" s="33">
        <f>Datos_Limpios[[#This Row],[Number of Complaints or Support]]/Datos_Limpios[[#This Row],[Account Length (in months)]]</f>
        <v>0.61538461538461542</v>
      </c>
      <c r="V395" t="str" cm="1">
        <f t="array" ref="V395">_xlfn.IFS(H395&lt;30,"Under 30",H395&lt;66,"Middle Age",H395&gt;=66,"Senior")</f>
        <v>Middle Age</v>
      </c>
      <c r="W395" t="s">
        <v>6824</v>
      </c>
    </row>
    <row r="396" spans="1:23" x14ac:dyDescent="0.3">
      <c r="A396" t="s">
        <v>491</v>
      </c>
      <c r="B396" t="s">
        <v>17</v>
      </c>
      <c r="C396">
        <v>11</v>
      </c>
      <c r="D396">
        <v>0</v>
      </c>
      <c r="E396" t="s">
        <v>23</v>
      </c>
      <c r="F396" t="s">
        <v>107</v>
      </c>
      <c r="G396" t="s">
        <v>6790</v>
      </c>
      <c r="H396">
        <v>23</v>
      </c>
      <c r="I396" t="s">
        <v>17</v>
      </c>
      <c r="J396">
        <v>0</v>
      </c>
      <c r="K396" t="s">
        <v>20</v>
      </c>
      <c r="L396" t="s">
        <v>6792</v>
      </c>
      <c r="M396">
        <v>21</v>
      </c>
      <c r="P396" s="32">
        <v>44985</v>
      </c>
      <c r="Q396" s="1">
        <v>19.182397231559271</v>
      </c>
      <c r="R396">
        <v>1</v>
      </c>
      <c r="S396" t="str" cm="1">
        <f t="array" ref="S396">_xlfn.IFS(R396=0,"None",R396&lt;3,"Low",R396&lt;6,"Medium",R396&lt;=10,"High")</f>
        <v>Low</v>
      </c>
      <c r="T396" t="str" cm="1">
        <f t="array" ref="T396">_xlfn.IFS(M396&lt;=20,"Low",M396&lt;=50,"Medium",M396&lt;=90,"High")</f>
        <v>Medium</v>
      </c>
      <c r="U396" s="33">
        <f>Datos_Limpios[[#This Row],[Number of Complaints or Support]]/Datos_Limpios[[#This Row],[Account Length (in months)]]</f>
        <v>9.0909090909090912E-2</v>
      </c>
      <c r="V396" t="str" cm="1">
        <f t="array" ref="V396">_xlfn.IFS(H396&lt;30,"Under 30",H396&lt;66,"Middle Age",H396&gt;=66,"Senior")</f>
        <v>Under 30</v>
      </c>
      <c r="W396" t="s">
        <v>6825</v>
      </c>
    </row>
    <row r="397" spans="1:23" x14ac:dyDescent="0.3">
      <c r="A397" t="s">
        <v>492</v>
      </c>
      <c r="B397" t="s">
        <v>17</v>
      </c>
      <c r="C397">
        <v>61</v>
      </c>
      <c r="D397">
        <v>2</v>
      </c>
      <c r="E397" t="s">
        <v>23</v>
      </c>
      <c r="F397" t="s">
        <v>63</v>
      </c>
      <c r="G397" t="s">
        <v>6790</v>
      </c>
      <c r="H397">
        <v>29</v>
      </c>
      <c r="I397" t="s">
        <v>23</v>
      </c>
      <c r="J397">
        <v>5</v>
      </c>
      <c r="K397" t="s">
        <v>32</v>
      </c>
      <c r="L397" t="s">
        <v>6792</v>
      </c>
      <c r="M397">
        <v>33</v>
      </c>
      <c r="P397" s="32">
        <v>44137</v>
      </c>
      <c r="Q397" s="1">
        <v>31.513526917575589</v>
      </c>
      <c r="R397">
        <v>1</v>
      </c>
      <c r="S397" t="str" cm="1">
        <f t="array" ref="S397">_xlfn.IFS(R397=0,"None",R397&lt;3,"Low",R397&lt;6,"Medium",R397&lt;=10,"High")</f>
        <v>Low</v>
      </c>
      <c r="T397" t="str" cm="1">
        <f t="array" ref="T397">_xlfn.IFS(M397&lt;=20,"Low",M397&lt;=50,"Medium",M397&lt;=90,"High")</f>
        <v>Medium</v>
      </c>
      <c r="U397" s="33">
        <f>Datos_Limpios[[#This Row],[Number of Complaints or Support]]/Datos_Limpios[[#This Row],[Account Length (in months)]]</f>
        <v>1.6393442622950821E-2</v>
      </c>
      <c r="V397" t="str" cm="1">
        <f t="array" ref="V397">_xlfn.IFS(H397&lt;30,"Under 30",H397&lt;66,"Middle Age",H397&gt;=66,"Senior")</f>
        <v>Under 30</v>
      </c>
      <c r="W397" t="s">
        <v>6825</v>
      </c>
    </row>
    <row r="398" spans="1:23" x14ac:dyDescent="0.3">
      <c r="A398" t="s">
        <v>493</v>
      </c>
      <c r="B398" t="s">
        <v>23</v>
      </c>
      <c r="C398">
        <v>44</v>
      </c>
      <c r="D398">
        <v>1</v>
      </c>
      <c r="E398" t="s">
        <v>23</v>
      </c>
      <c r="F398" t="s">
        <v>69</v>
      </c>
      <c r="G398" t="s">
        <v>19</v>
      </c>
      <c r="H398">
        <v>29</v>
      </c>
      <c r="I398" t="s">
        <v>17</v>
      </c>
      <c r="J398">
        <v>0</v>
      </c>
      <c r="K398" t="s">
        <v>20</v>
      </c>
      <c r="L398" t="s">
        <v>6792</v>
      </c>
      <c r="M398">
        <v>26</v>
      </c>
      <c r="N398" t="s">
        <v>27</v>
      </c>
      <c r="O398" t="s">
        <v>208</v>
      </c>
      <c r="P398" s="32">
        <v>43920</v>
      </c>
      <c r="Q398" s="1">
        <v>25.968788082711189</v>
      </c>
      <c r="R398">
        <v>9</v>
      </c>
      <c r="S398" t="str" cm="1">
        <f t="array" ref="S398">_xlfn.IFS(R398=0,"None",R398&lt;3,"Low",R398&lt;6,"Medium",R398&lt;=10,"High")</f>
        <v>High</v>
      </c>
      <c r="T398" t="str" cm="1">
        <f t="array" ref="T398">_xlfn.IFS(M398&lt;=20,"Low",M398&lt;=50,"Medium",M398&lt;=90,"High")</f>
        <v>Medium</v>
      </c>
      <c r="U398" s="33">
        <f>Datos_Limpios[[#This Row],[Number of Complaints or Support]]/Datos_Limpios[[#This Row],[Account Length (in months)]]</f>
        <v>0.20454545454545456</v>
      </c>
      <c r="V398" t="str" cm="1">
        <f t="array" ref="V398">_xlfn.IFS(H398&lt;30,"Under 30",H398&lt;66,"Middle Age",H398&gt;=66,"Senior")</f>
        <v>Under 30</v>
      </c>
      <c r="W398" t="s">
        <v>6825</v>
      </c>
    </row>
    <row r="399" spans="1:23" x14ac:dyDescent="0.3">
      <c r="A399" t="s">
        <v>494</v>
      </c>
      <c r="B399" t="s">
        <v>23</v>
      </c>
      <c r="C399">
        <v>9</v>
      </c>
      <c r="D399">
        <v>5</v>
      </c>
      <c r="E399" t="s">
        <v>23</v>
      </c>
      <c r="F399" t="s">
        <v>79</v>
      </c>
      <c r="G399" t="s">
        <v>6790</v>
      </c>
      <c r="H399">
        <v>76</v>
      </c>
      <c r="I399" t="s">
        <v>17</v>
      </c>
      <c r="J399">
        <v>0</v>
      </c>
      <c r="K399" t="s">
        <v>20</v>
      </c>
      <c r="L399" t="s">
        <v>6792</v>
      </c>
      <c r="M399">
        <v>54</v>
      </c>
      <c r="N399" t="s">
        <v>27</v>
      </c>
      <c r="O399" t="s">
        <v>125</v>
      </c>
      <c r="P399" s="32">
        <v>44109</v>
      </c>
      <c r="Q399" s="1">
        <v>53.755063424584371</v>
      </c>
      <c r="R399">
        <v>1</v>
      </c>
      <c r="S399" t="str" cm="1">
        <f t="array" ref="S399">_xlfn.IFS(R399=0,"None",R399&lt;3,"Low",R399&lt;6,"Medium",R399&lt;=10,"High")</f>
        <v>Low</v>
      </c>
      <c r="T399" t="str" cm="1">
        <f t="array" ref="T399">_xlfn.IFS(M399&lt;=20,"Low",M399&lt;=50,"Medium",M399&lt;=90,"High")</f>
        <v>High</v>
      </c>
      <c r="U399" s="33">
        <f>Datos_Limpios[[#This Row],[Number of Complaints or Support]]/Datos_Limpios[[#This Row],[Account Length (in months)]]</f>
        <v>0.1111111111111111</v>
      </c>
      <c r="V399" t="str" cm="1">
        <f t="array" ref="V399">_xlfn.IFS(H399&lt;30,"Under 30",H399&lt;66,"Middle Age",H399&gt;=66,"Senior")</f>
        <v>Senior</v>
      </c>
      <c r="W399" t="s">
        <v>6826</v>
      </c>
    </row>
    <row r="400" spans="1:23" x14ac:dyDescent="0.3">
      <c r="A400" t="s">
        <v>495</v>
      </c>
      <c r="B400" t="s">
        <v>23</v>
      </c>
      <c r="C400">
        <v>39</v>
      </c>
      <c r="D400">
        <v>2</v>
      </c>
      <c r="E400" t="s">
        <v>23</v>
      </c>
      <c r="F400" t="s">
        <v>196</v>
      </c>
      <c r="G400" t="s">
        <v>6790</v>
      </c>
      <c r="H400">
        <v>71</v>
      </c>
      <c r="I400" t="s">
        <v>17</v>
      </c>
      <c r="J400">
        <v>0</v>
      </c>
      <c r="K400" t="s">
        <v>20</v>
      </c>
      <c r="L400" t="s">
        <v>6792</v>
      </c>
      <c r="M400">
        <v>50</v>
      </c>
      <c r="N400" t="s">
        <v>27</v>
      </c>
      <c r="O400" t="s">
        <v>208</v>
      </c>
      <c r="P400" s="32">
        <v>44479</v>
      </c>
      <c r="Q400" s="1">
        <v>53.544030677178817</v>
      </c>
      <c r="R400">
        <v>10</v>
      </c>
      <c r="S400" t="str" cm="1">
        <f t="array" ref="S400">_xlfn.IFS(R400=0,"None",R400&lt;3,"Low",R400&lt;6,"Medium",R400&lt;=10,"High")</f>
        <v>High</v>
      </c>
      <c r="T400" t="str" cm="1">
        <f t="array" ref="T400">_xlfn.IFS(M400&lt;=20,"Low",M400&lt;=50,"Medium",M400&lt;=90,"High")</f>
        <v>Medium</v>
      </c>
      <c r="U400" s="33">
        <f>Datos_Limpios[[#This Row],[Number of Complaints or Support]]/Datos_Limpios[[#This Row],[Account Length (in months)]]</f>
        <v>0.25641025641025639</v>
      </c>
      <c r="V400" t="str" cm="1">
        <f t="array" ref="V400">_xlfn.IFS(H400&lt;30,"Under 30",H400&lt;66,"Middle Age",H400&gt;=66,"Senior")</f>
        <v>Senior</v>
      </c>
      <c r="W400" t="s">
        <v>6826</v>
      </c>
    </row>
    <row r="401" spans="1:23" x14ac:dyDescent="0.3">
      <c r="A401" t="s">
        <v>496</v>
      </c>
      <c r="B401" t="s">
        <v>17</v>
      </c>
      <c r="C401">
        <v>69</v>
      </c>
      <c r="D401">
        <v>0</v>
      </c>
      <c r="E401" t="s">
        <v>17</v>
      </c>
      <c r="F401" t="s">
        <v>40</v>
      </c>
      <c r="G401" t="s">
        <v>6790</v>
      </c>
      <c r="H401">
        <v>25</v>
      </c>
      <c r="I401" t="s">
        <v>17</v>
      </c>
      <c r="J401">
        <v>0</v>
      </c>
      <c r="K401" t="s">
        <v>24</v>
      </c>
      <c r="L401" t="s">
        <v>6792</v>
      </c>
      <c r="M401">
        <v>40</v>
      </c>
      <c r="P401" s="32">
        <v>44924</v>
      </c>
      <c r="Q401" s="1">
        <v>37.162182281144652</v>
      </c>
      <c r="R401">
        <v>9</v>
      </c>
      <c r="S401" t="str" cm="1">
        <f t="array" ref="S401">_xlfn.IFS(R401=0,"None",R401&lt;3,"Low",R401&lt;6,"Medium",R401&lt;=10,"High")</f>
        <v>High</v>
      </c>
      <c r="T401" t="str" cm="1">
        <f t="array" ref="T401">_xlfn.IFS(M401&lt;=20,"Low",M401&lt;=50,"Medium",M401&lt;=90,"High")</f>
        <v>Medium</v>
      </c>
      <c r="U401" s="33">
        <f>Datos_Limpios[[#This Row],[Number of Complaints or Support]]/Datos_Limpios[[#This Row],[Account Length (in months)]]</f>
        <v>0.13043478260869565</v>
      </c>
      <c r="V401" t="str" cm="1">
        <f t="array" ref="V401">_xlfn.IFS(H401&lt;30,"Under 30",H401&lt;66,"Middle Age",H401&gt;=66,"Senior")</f>
        <v>Under 30</v>
      </c>
      <c r="W401" t="s">
        <v>6823</v>
      </c>
    </row>
    <row r="402" spans="1:23" x14ac:dyDescent="0.3">
      <c r="A402" t="s">
        <v>497</v>
      </c>
      <c r="B402" t="s">
        <v>17</v>
      </c>
      <c r="C402">
        <v>22</v>
      </c>
      <c r="D402">
        <v>0</v>
      </c>
      <c r="E402" t="s">
        <v>17</v>
      </c>
      <c r="F402" t="s">
        <v>49</v>
      </c>
      <c r="G402" t="s">
        <v>19</v>
      </c>
      <c r="H402">
        <v>48</v>
      </c>
      <c r="I402" t="s">
        <v>23</v>
      </c>
      <c r="J402">
        <v>2</v>
      </c>
      <c r="K402" t="s">
        <v>24</v>
      </c>
      <c r="L402" t="s">
        <v>6792</v>
      </c>
      <c r="M402">
        <v>10</v>
      </c>
      <c r="P402" s="32">
        <v>45263</v>
      </c>
      <c r="Q402" s="1">
        <v>9.6517878474191772</v>
      </c>
      <c r="R402">
        <v>4</v>
      </c>
      <c r="S402" t="str" cm="1">
        <f t="array" ref="S402">_xlfn.IFS(R402=0,"None",R402&lt;3,"Low",R402&lt;6,"Medium",R402&lt;=10,"High")</f>
        <v>Medium</v>
      </c>
      <c r="T402" t="str" cm="1">
        <f t="array" ref="T402">_xlfn.IFS(M402&lt;=20,"Low",M402&lt;=50,"Medium",M402&lt;=90,"High")</f>
        <v>Low</v>
      </c>
      <c r="U402" s="33">
        <f>Datos_Limpios[[#This Row],[Number of Complaints or Support]]/Datos_Limpios[[#This Row],[Account Length (in months)]]</f>
        <v>0.18181818181818182</v>
      </c>
      <c r="V402" t="str" cm="1">
        <f t="array" ref="V402">_xlfn.IFS(H402&lt;30,"Under 30",H402&lt;66,"Middle Age",H402&gt;=66,"Senior")</f>
        <v>Middle Age</v>
      </c>
      <c r="W402" t="s">
        <v>6825</v>
      </c>
    </row>
    <row r="403" spans="1:23" x14ac:dyDescent="0.3">
      <c r="A403" t="s">
        <v>498</v>
      </c>
      <c r="B403" t="s">
        <v>23</v>
      </c>
      <c r="C403">
        <v>4</v>
      </c>
      <c r="D403">
        <v>1</v>
      </c>
      <c r="E403" t="s">
        <v>23</v>
      </c>
      <c r="F403" t="s">
        <v>101</v>
      </c>
      <c r="G403" t="s">
        <v>19</v>
      </c>
      <c r="H403">
        <v>66</v>
      </c>
      <c r="I403" t="s">
        <v>23</v>
      </c>
      <c r="J403">
        <v>4</v>
      </c>
      <c r="K403" t="s">
        <v>20</v>
      </c>
      <c r="L403" t="s">
        <v>6792</v>
      </c>
      <c r="M403">
        <v>24</v>
      </c>
      <c r="N403" t="s">
        <v>27</v>
      </c>
      <c r="O403" t="s">
        <v>125</v>
      </c>
      <c r="P403" s="32">
        <v>43867</v>
      </c>
      <c r="Q403" s="1">
        <v>23.22502798136092</v>
      </c>
      <c r="R403">
        <v>8</v>
      </c>
      <c r="S403" t="str" cm="1">
        <f t="array" ref="S403">_xlfn.IFS(R403=0,"None",R403&lt;3,"Low",R403&lt;6,"Medium",R403&lt;=10,"High")</f>
        <v>High</v>
      </c>
      <c r="T403" t="str" cm="1">
        <f t="array" ref="T403">_xlfn.IFS(M403&lt;=20,"Low",M403&lt;=50,"Medium",M403&lt;=90,"High")</f>
        <v>Medium</v>
      </c>
      <c r="U403" s="33">
        <f>Datos_Limpios[[#This Row],[Number of Complaints or Support]]/Datos_Limpios[[#This Row],[Account Length (in months)]]</f>
        <v>2</v>
      </c>
      <c r="V403" t="str" cm="1">
        <f t="array" ref="V403">_xlfn.IFS(H403&lt;30,"Under 30",H403&lt;66,"Middle Age",H403&gt;=66,"Senior")</f>
        <v>Senior</v>
      </c>
      <c r="W403" t="s">
        <v>6826</v>
      </c>
    </row>
    <row r="404" spans="1:23" x14ac:dyDescent="0.3">
      <c r="A404" t="s">
        <v>499</v>
      </c>
      <c r="B404" t="s">
        <v>17</v>
      </c>
      <c r="C404">
        <v>68</v>
      </c>
      <c r="D404">
        <v>0</v>
      </c>
      <c r="E404" t="s">
        <v>23</v>
      </c>
      <c r="F404" t="s">
        <v>49</v>
      </c>
      <c r="G404" t="s">
        <v>6790</v>
      </c>
      <c r="H404">
        <v>20</v>
      </c>
      <c r="I404" t="s">
        <v>23</v>
      </c>
      <c r="J404">
        <v>2</v>
      </c>
      <c r="K404" t="s">
        <v>32</v>
      </c>
      <c r="L404" t="s">
        <v>6792</v>
      </c>
      <c r="M404">
        <v>29</v>
      </c>
      <c r="P404" s="32">
        <v>44820</v>
      </c>
      <c r="Q404" s="1">
        <v>28.989910180033789</v>
      </c>
      <c r="R404">
        <v>8</v>
      </c>
      <c r="S404" t="str" cm="1">
        <f t="array" ref="S404">_xlfn.IFS(R404=0,"None",R404&lt;3,"Low",R404&lt;6,"Medium",R404&lt;=10,"High")</f>
        <v>High</v>
      </c>
      <c r="T404" t="str" cm="1">
        <f t="array" ref="T404">_xlfn.IFS(M404&lt;=20,"Low",M404&lt;=50,"Medium",M404&lt;=90,"High")</f>
        <v>Medium</v>
      </c>
      <c r="U404" s="33">
        <f>Datos_Limpios[[#This Row],[Number of Complaints or Support]]/Datos_Limpios[[#This Row],[Account Length (in months)]]</f>
        <v>0.11764705882352941</v>
      </c>
      <c r="V404" t="str" cm="1">
        <f t="array" ref="V404">_xlfn.IFS(H404&lt;30,"Under 30",H404&lt;66,"Middle Age",H404&gt;=66,"Senior")</f>
        <v>Under 30</v>
      </c>
      <c r="W404" t="s">
        <v>6825</v>
      </c>
    </row>
    <row r="405" spans="1:23" x14ac:dyDescent="0.3">
      <c r="A405" t="s">
        <v>500</v>
      </c>
      <c r="B405" t="s">
        <v>17</v>
      </c>
      <c r="C405">
        <v>18</v>
      </c>
      <c r="D405">
        <v>2</v>
      </c>
      <c r="E405" t="s">
        <v>23</v>
      </c>
      <c r="F405" t="s">
        <v>140</v>
      </c>
      <c r="G405" t="s">
        <v>19</v>
      </c>
      <c r="H405">
        <v>23</v>
      </c>
      <c r="I405" t="s">
        <v>17</v>
      </c>
      <c r="J405">
        <v>0</v>
      </c>
      <c r="K405" t="s">
        <v>20</v>
      </c>
      <c r="L405" t="s">
        <v>6792</v>
      </c>
      <c r="M405">
        <v>52</v>
      </c>
      <c r="P405" s="32">
        <v>45248</v>
      </c>
      <c r="Q405" s="1">
        <v>57.711632621443002</v>
      </c>
      <c r="R405">
        <v>0</v>
      </c>
      <c r="S405" t="str" cm="1">
        <f t="array" ref="S405">_xlfn.IFS(R405=0,"None",R405&lt;3,"Low",R405&lt;6,"Medium",R405&lt;=10,"High")</f>
        <v>None</v>
      </c>
      <c r="T405" t="str" cm="1">
        <f t="array" ref="T405">_xlfn.IFS(M405&lt;=20,"Low",M405&lt;=50,"Medium",M405&lt;=90,"High")</f>
        <v>High</v>
      </c>
      <c r="U405" s="33">
        <f>Datos_Limpios[[#This Row],[Number of Complaints or Support]]/Datos_Limpios[[#This Row],[Account Length (in months)]]</f>
        <v>0</v>
      </c>
      <c r="V405" t="str" cm="1">
        <f t="array" ref="V405">_xlfn.IFS(H405&lt;30,"Under 30",H405&lt;66,"Middle Age",H405&gt;=66,"Senior")</f>
        <v>Under 30</v>
      </c>
      <c r="W405" t="s">
        <v>6826</v>
      </c>
    </row>
    <row r="406" spans="1:23" x14ac:dyDescent="0.3">
      <c r="A406" t="s">
        <v>501</v>
      </c>
      <c r="B406" t="s">
        <v>23</v>
      </c>
      <c r="C406">
        <v>5</v>
      </c>
      <c r="D406">
        <v>5</v>
      </c>
      <c r="E406" t="s">
        <v>23</v>
      </c>
      <c r="F406" t="s">
        <v>84</v>
      </c>
      <c r="G406" t="s">
        <v>19</v>
      </c>
      <c r="H406">
        <v>27</v>
      </c>
      <c r="I406" t="s">
        <v>17</v>
      </c>
      <c r="J406">
        <v>0</v>
      </c>
      <c r="K406" t="s">
        <v>20</v>
      </c>
      <c r="L406" t="s">
        <v>6792</v>
      </c>
      <c r="M406">
        <v>56</v>
      </c>
      <c r="N406" t="s">
        <v>27</v>
      </c>
      <c r="O406" t="s">
        <v>208</v>
      </c>
      <c r="P406" s="32">
        <v>44032</v>
      </c>
      <c r="Q406" s="1">
        <v>64.367693781988535</v>
      </c>
      <c r="R406">
        <v>5</v>
      </c>
      <c r="S406" t="str" cm="1">
        <f t="array" ref="S406">_xlfn.IFS(R406=0,"None",R406&lt;3,"Low",R406&lt;6,"Medium",R406&lt;=10,"High")</f>
        <v>Medium</v>
      </c>
      <c r="T406" t="str" cm="1">
        <f t="array" ref="T406">_xlfn.IFS(M406&lt;=20,"Low",M406&lt;=50,"Medium",M406&lt;=90,"High")</f>
        <v>High</v>
      </c>
      <c r="U406" s="33">
        <f>Datos_Limpios[[#This Row],[Number of Complaints or Support]]/Datos_Limpios[[#This Row],[Account Length (in months)]]</f>
        <v>1</v>
      </c>
      <c r="V406" t="str" cm="1">
        <f t="array" ref="V406">_xlfn.IFS(H406&lt;30,"Under 30",H406&lt;66,"Middle Age",H406&gt;=66,"Senior")</f>
        <v>Under 30</v>
      </c>
      <c r="W406" t="s">
        <v>6824</v>
      </c>
    </row>
    <row r="407" spans="1:23" x14ac:dyDescent="0.3">
      <c r="A407" t="s">
        <v>502</v>
      </c>
      <c r="B407" t="s">
        <v>17</v>
      </c>
      <c r="C407">
        <v>12</v>
      </c>
      <c r="D407">
        <v>0</v>
      </c>
      <c r="E407" t="s">
        <v>23</v>
      </c>
      <c r="F407" t="s">
        <v>166</v>
      </c>
      <c r="G407" t="s">
        <v>19</v>
      </c>
      <c r="H407">
        <v>39</v>
      </c>
      <c r="I407" t="s">
        <v>17</v>
      </c>
      <c r="J407">
        <v>0</v>
      </c>
      <c r="K407" t="s">
        <v>20</v>
      </c>
      <c r="L407" t="s">
        <v>6792</v>
      </c>
      <c r="M407">
        <v>29</v>
      </c>
      <c r="P407" s="32">
        <v>45244</v>
      </c>
      <c r="Q407" s="1">
        <v>28.88407357471521</v>
      </c>
      <c r="R407">
        <v>3</v>
      </c>
      <c r="S407" t="str" cm="1">
        <f t="array" ref="S407">_xlfn.IFS(R407=0,"None",R407&lt;3,"Low",R407&lt;6,"Medium",R407&lt;=10,"High")</f>
        <v>Medium</v>
      </c>
      <c r="T407" t="str" cm="1">
        <f t="array" ref="T407">_xlfn.IFS(M407&lt;=20,"Low",M407&lt;=50,"Medium",M407&lt;=90,"High")</f>
        <v>Medium</v>
      </c>
      <c r="U407" s="33">
        <f>Datos_Limpios[[#This Row],[Number of Complaints or Support]]/Datos_Limpios[[#This Row],[Account Length (in months)]]</f>
        <v>0.25</v>
      </c>
      <c r="V407" t="str" cm="1">
        <f t="array" ref="V407">_xlfn.IFS(H407&lt;30,"Under 30",H407&lt;66,"Middle Age",H407&gt;=66,"Senior")</f>
        <v>Middle Age</v>
      </c>
      <c r="W407" t="s">
        <v>6825</v>
      </c>
    </row>
    <row r="408" spans="1:23" x14ac:dyDescent="0.3">
      <c r="A408" t="s">
        <v>503</v>
      </c>
      <c r="B408" t="s">
        <v>23</v>
      </c>
      <c r="C408">
        <v>5</v>
      </c>
      <c r="D408">
        <v>4</v>
      </c>
      <c r="E408" t="s">
        <v>23</v>
      </c>
      <c r="F408" t="s">
        <v>245</v>
      </c>
      <c r="G408" t="s">
        <v>6790</v>
      </c>
      <c r="H408">
        <v>29</v>
      </c>
      <c r="I408" t="s">
        <v>17</v>
      </c>
      <c r="J408">
        <v>0</v>
      </c>
      <c r="K408" t="s">
        <v>20</v>
      </c>
      <c r="L408" t="s">
        <v>6792</v>
      </c>
      <c r="M408">
        <v>40</v>
      </c>
      <c r="N408" t="s">
        <v>27</v>
      </c>
      <c r="O408" t="s">
        <v>125</v>
      </c>
      <c r="P408" s="32">
        <v>44883</v>
      </c>
      <c r="Q408" s="1">
        <v>35.583422780197772</v>
      </c>
      <c r="R408">
        <v>7</v>
      </c>
      <c r="S408" t="str" cm="1">
        <f t="array" ref="S408">_xlfn.IFS(R408=0,"None",R408&lt;3,"Low",R408&lt;6,"Medium",R408&lt;=10,"High")</f>
        <v>High</v>
      </c>
      <c r="T408" t="str" cm="1">
        <f t="array" ref="T408">_xlfn.IFS(M408&lt;=20,"Low",M408&lt;=50,"Medium",M408&lt;=90,"High")</f>
        <v>Medium</v>
      </c>
      <c r="U408" s="33">
        <f>Datos_Limpios[[#This Row],[Number of Complaints or Support]]/Datos_Limpios[[#This Row],[Account Length (in months)]]</f>
        <v>1.4</v>
      </c>
      <c r="V408" t="str" cm="1">
        <f t="array" ref="V408">_xlfn.IFS(H408&lt;30,"Under 30",H408&lt;66,"Middle Age",H408&gt;=66,"Senior")</f>
        <v>Under 30</v>
      </c>
      <c r="W408" t="s">
        <v>6823</v>
      </c>
    </row>
    <row r="409" spans="1:23" x14ac:dyDescent="0.3">
      <c r="A409" t="s">
        <v>504</v>
      </c>
      <c r="B409" t="s">
        <v>17</v>
      </c>
      <c r="C409">
        <v>59</v>
      </c>
      <c r="D409">
        <v>0</v>
      </c>
      <c r="E409" t="s">
        <v>17</v>
      </c>
      <c r="F409" t="s">
        <v>29</v>
      </c>
      <c r="G409" t="s">
        <v>19</v>
      </c>
      <c r="H409">
        <v>48</v>
      </c>
      <c r="I409" t="s">
        <v>17</v>
      </c>
      <c r="J409">
        <v>0</v>
      </c>
      <c r="K409" t="s">
        <v>32</v>
      </c>
      <c r="L409" t="s">
        <v>6791</v>
      </c>
      <c r="M409">
        <v>7</v>
      </c>
      <c r="P409" s="32">
        <v>44444</v>
      </c>
      <c r="Q409" s="1">
        <v>5.8626942906202499</v>
      </c>
      <c r="R409">
        <v>9</v>
      </c>
      <c r="S409" t="str" cm="1">
        <f t="array" ref="S409">_xlfn.IFS(R409=0,"None",R409&lt;3,"Low",R409&lt;6,"Medium",R409&lt;=10,"High")</f>
        <v>High</v>
      </c>
      <c r="T409" t="str" cm="1">
        <f t="array" ref="T409">_xlfn.IFS(M409&lt;=20,"Low",M409&lt;=50,"Medium",M409&lt;=90,"High")</f>
        <v>Low</v>
      </c>
      <c r="U409" s="33">
        <f>Datos_Limpios[[#This Row],[Number of Complaints or Support]]/Datos_Limpios[[#This Row],[Account Length (in months)]]</f>
        <v>0.15254237288135594</v>
      </c>
      <c r="V409" t="str" cm="1">
        <f t="array" ref="V409">_xlfn.IFS(H409&lt;30,"Under 30",H409&lt;66,"Middle Age",H409&gt;=66,"Senior")</f>
        <v>Middle Age</v>
      </c>
      <c r="W409" t="s">
        <v>6825</v>
      </c>
    </row>
    <row r="410" spans="1:23" x14ac:dyDescent="0.3">
      <c r="A410" t="s">
        <v>505</v>
      </c>
      <c r="B410" t="s">
        <v>17</v>
      </c>
      <c r="C410">
        <v>7</v>
      </c>
      <c r="D410">
        <v>0</v>
      </c>
      <c r="E410" t="s">
        <v>17</v>
      </c>
      <c r="F410" t="s">
        <v>44</v>
      </c>
      <c r="G410" t="s">
        <v>6790</v>
      </c>
      <c r="H410">
        <v>30</v>
      </c>
      <c r="I410" t="s">
        <v>23</v>
      </c>
      <c r="J410">
        <v>2</v>
      </c>
      <c r="K410" t="s">
        <v>20</v>
      </c>
      <c r="L410" t="s">
        <v>6791</v>
      </c>
      <c r="M410">
        <v>9</v>
      </c>
      <c r="P410" s="32">
        <v>44312</v>
      </c>
      <c r="Q410" s="1">
        <v>9.9102895605521919</v>
      </c>
      <c r="R410">
        <v>4</v>
      </c>
      <c r="S410" t="str" cm="1">
        <f t="array" ref="S410">_xlfn.IFS(R410=0,"None",R410&lt;3,"Low",R410&lt;6,"Medium",R410&lt;=10,"High")</f>
        <v>Medium</v>
      </c>
      <c r="T410" t="str" cm="1">
        <f t="array" ref="T410">_xlfn.IFS(M410&lt;=20,"Low",M410&lt;=50,"Medium",M410&lt;=90,"High")</f>
        <v>Low</v>
      </c>
      <c r="U410" s="33">
        <f>Datos_Limpios[[#This Row],[Number of Complaints or Support]]/Datos_Limpios[[#This Row],[Account Length (in months)]]</f>
        <v>0.5714285714285714</v>
      </c>
      <c r="V410" t="str" cm="1">
        <f t="array" ref="V410">_xlfn.IFS(H410&lt;30,"Under 30",H410&lt;66,"Middle Age",H410&gt;=66,"Senior")</f>
        <v>Middle Age</v>
      </c>
      <c r="W410" t="s">
        <v>6824</v>
      </c>
    </row>
    <row r="411" spans="1:23" x14ac:dyDescent="0.3">
      <c r="A411" t="s">
        <v>506</v>
      </c>
      <c r="B411" t="s">
        <v>23</v>
      </c>
      <c r="C411">
        <v>58</v>
      </c>
      <c r="D411">
        <v>0</v>
      </c>
      <c r="E411" t="s">
        <v>23</v>
      </c>
      <c r="F411" t="s">
        <v>115</v>
      </c>
      <c r="G411" t="s">
        <v>19</v>
      </c>
      <c r="H411">
        <v>43</v>
      </c>
      <c r="I411" t="s">
        <v>17</v>
      </c>
      <c r="J411">
        <v>0</v>
      </c>
      <c r="K411" t="s">
        <v>20</v>
      </c>
      <c r="L411" t="s">
        <v>6791</v>
      </c>
      <c r="M411">
        <v>34</v>
      </c>
      <c r="N411" t="s">
        <v>6810</v>
      </c>
      <c r="O411" t="s">
        <v>6810</v>
      </c>
      <c r="P411" s="32">
        <v>44704</v>
      </c>
      <c r="Q411" s="1">
        <v>29.372964882065219</v>
      </c>
      <c r="R411">
        <v>8</v>
      </c>
      <c r="S411" t="str" cm="1">
        <f t="array" ref="S411">_xlfn.IFS(R411=0,"None",R411&lt;3,"Low",R411&lt;6,"Medium",R411&lt;=10,"High")</f>
        <v>High</v>
      </c>
      <c r="T411" t="str" cm="1">
        <f t="array" ref="T411">_xlfn.IFS(M411&lt;=20,"Low",M411&lt;=50,"Medium",M411&lt;=90,"High")</f>
        <v>Medium</v>
      </c>
      <c r="U411" s="33">
        <f>Datos_Limpios[[#This Row],[Number of Complaints or Support]]/Datos_Limpios[[#This Row],[Account Length (in months)]]</f>
        <v>0.13793103448275862</v>
      </c>
      <c r="V411" t="str" cm="1">
        <f t="array" ref="V411">_xlfn.IFS(H411&lt;30,"Under 30",H411&lt;66,"Middle Age",H411&gt;=66,"Senior")</f>
        <v>Middle Age</v>
      </c>
      <c r="W411" t="s">
        <v>6825</v>
      </c>
    </row>
    <row r="412" spans="1:23" x14ac:dyDescent="0.3">
      <c r="A412" t="s">
        <v>507</v>
      </c>
      <c r="B412" t="s">
        <v>17</v>
      </c>
      <c r="C412">
        <v>72</v>
      </c>
      <c r="D412">
        <v>0</v>
      </c>
      <c r="E412" t="s">
        <v>23</v>
      </c>
      <c r="F412" t="s">
        <v>202</v>
      </c>
      <c r="G412" t="s">
        <v>6790</v>
      </c>
      <c r="H412">
        <v>73</v>
      </c>
      <c r="I412" t="s">
        <v>17</v>
      </c>
      <c r="J412">
        <v>0</v>
      </c>
      <c r="K412" t="s">
        <v>32</v>
      </c>
      <c r="L412" t="s">
        <v>6791</v>
      </c>
      <c r="M412">
        <v>69</v>
      </c>
      <c r="P412" s="32">
        <v>44501</v>
      </c>
      <c r="Q412" s="1">
        <v>81.601663103832195</v>
      </c>
      <c r="R412">
        <v>0</v>
      </c>
      <c r="S412" t="str" cm="1">
        <f t="array" ref="S412">_xlfn.IFS(R412=0,"None",R412&lt;3,"Low",R412&lt;6,"Medium",R412&lt;=10,"High")</f>
        <v>None</v>
      </c>
      <c r="T412" t="str" cm="1">
        <f t="array" ref="T412">_xlfn.IFS(M412&lt;=20,"Low",M412&lt;=50,"Medium",M412&lt;=90,"High")</f>
        <v>High</v>
      </c>
      <c r="U412" s="33">
        <f>Datos_Limpios[[#This Row],[Number of Complaints or Support]]/Datos_Limpios[[#This Row],[Account Length (in months)]]</f>
        <v>0</v>
      </c>
      <c r="V412" t="str" cm="1">
        <f t="array" ref="V412">_xlfn.IFS(H412&lt;30,"Under 30",H412&lt;66,"Middle Age",H412&gt;=66,"Senior")</f>
        <v>Senior</v>
      </c>
      <c r="W412" t="s">
        <v>6825</v>
      </c>
    </row>
    <row r="413" spans="1:23" x14ac:dyDescent="0.3">
      <c r="A413" t="s">
        <v>508</v>
      </c>
      <c r="B413" t="s">
        <v>17</v>
      </c>
      <c r="C413">
        <v>72</v>
      </c>
      <c r="D413">
        <v>0</v>
      </c>
      <c r="E413" t="s">
        <v>23</v>
      </c>
      <c r="F413" t="s">
        <v>42</v>
      </c>
      <c r="G413" t="s">
        <v>6790</v>
      </c>
      <c r="H413">
        <v>25</v>
      </c>
      <c r="I413" t="s">
        <v>23</v>
      </c>
      <c r="J413">
        <v>4</v>
      </c>
      <c r="K413" t="s">
        <v>32</v>
      </c>
      <c r="L413" t="s">
        <v>6791</v>
      </c>
      <c r="M413">
        <v>44</v>
      </c>
      <c r="P413" s="32">
        <v>44968</v>
      </c>
      <c r="Q413" s="1">
        <v>48.663180681308603</v>
      </c>
      <c r="R413">
        <v>3</v>
      </c>
      <c r="S413" t="str" cm="1">
        <f t="array" ref="S413">_xlfn.IFS(R413=0,"None",R413&lt;3,"Low",R413&lt;6,"Medium",R413&lt;=10,"High")</f>
        <v>Medium</v>
      </c>
      <c r="T413" t="str" cm="1">
        <f t="array" ref="T413">_xlfn.IFS(M413&lt;=20,"Low",M413&lt;=50,"Medium",M413&lt;=90,"High")</f>
        <v>Medium</v>
      </c>
      <c r="U413" s="33">
        <f>Datos_Limpios[[#This Row],[Number of Complaints or Support]]/Datos_Limpios[[#This Row],[Account Length (in months)]]</f>
        <v>4.1666666666666664E-2</v>
      </c>
      <c r="V413" t="str" cm="1">
        <f t="array" ref="V413">_xlfn.IFS(H413&lt;30,"Under 30",H413&lt;66,"Middle Age",H413&gt;=66,"Senior")</f>
        <v>Under 30</v>
      </c>
      <c r="W413" t="s">
        <v>6823</v>
      </c>
    </row>
    <row r="414" spans="1:23" x14ac:dyDescent="0.3">
      <c r="A414" t="s">
        <v>509</v>
      </c>
      <c r="B414" t="s">
        <v>17</v>
      </c>
      <c r="C414">
        <v>55</v>
      </c>
      <c r="D414">
        <v>0</v>
      </c>
      <c r="E414" t="s">
        <v>23</v>
      </c>
      <c r="F414" t="s">
        <v>29</v>
      </c>
      <c r="G414" t="s">
        <v>6790</v>
      </c>
      <c r="H414">
        <v>81</v>
      </c>
      <c r="I414" t="s">
        <v>17</v>
      </c>
      <c r="J414">
        <v>0</v>
      </c>
      <c r="K414" t="s">
        <v>20</v>
      </c>
      <c r="L414" t="s">
        <v>6792</v>
      </c>
      <c r="M414">
        <v>9</v>
      </c>
      <c r="P414" s="32">
        <v>44496</v>
      </c>
      <c r="Q414" s="1">
        <v>8.0838751350498583</v>
      </c>
      <c r="R414">
        <v>9</v>
      </c>
      <c r="S414" t="str" cm="1">
        <f t="array" ref="S414">_xlfn.IFS(R414=0,"None",R414&lt;3,"Low",R414&lt;6,"Medium",R414&lt;=10,"High")</f>
        <v>High</v>
      </c>
      <c r="T414" t="str" cm="1">
        <f t="array" ref="T414">_xlfn.IFS(M414&lt;=20,"Low",M414&lt;=50,"Medium",M414&lt;=90,"High")</f>
        <v>Low</v>
      </c>
      <c r="U414" s="33">
        <f>Datos_Limpios[[#This Row],[Number of Complaints or Support]]/Datos_Limpios[[#This Row],[Account Length (in months)]]</f>
        <v>0.16363636363636364</v>
      </c>
      <c r="V414" t="str" cm="1">
        <f t="array" ref="V414">_xlfn.IFS(H414&lt;30,"Under 30",H414&lt;66,"Middle Age",H414&gt;=66,"Senior")</f>
        <v>Senior</v>
      </c>
      <c r="W414" t="s">
        <v>6825</v>
      </c>
    </row>
    <row r="415" spans="1:23" x14ac:dyDescent="0.3">
      <c r="A415" t="s">
        <v>510</v>
      </c>
      <c r="B415" t="s">
        <v>23</v>
      </c>
      <c r="C415">
        <v>2</v>
      </c>
      <c r="D415">
        <v>5</v>
      </c>
      <c r="E415" t="s">
        <v>23</v>
      </c>
      <c r="F415" t="s">
        <v>86</v>
      </c>
      <c r="G415" t="s">
        <v>6790</v>
      </c>
      <c r="H415">
        <v>41</v>
      </c>
      <c r="I415" t="s">
        <v>17</v>
      </c>
      <c r="J415">
        <v>0</v>
      </c>
      <c r="K415" t="s">
        <v>20</v>
      </c>
      <c r="L415" t="s">
        <v>6792</v>
      </c>
      <c r="M415">
        <v>47</v>
      </c>
      <c r="N415" t="s">
        <v>27</v>
      </c>
      <c r="O415" t="s">
        <v>125</v>
      </c>
      <c r="P415" s="32">
        <v>45030</v>
      </c>
      <c r="Q415" s="1">
        <v>41.807466858424362</v>
      </c>
      <c r="R415">
        <v>7</v>
      </c>
      <c r="S415" t="str" cm="1">
        <f t="array" ref="S415">_xlfn.IFS(R415=0,"None",R415&lt;3,"Low",R415&lt;6,"Medium",R415&lt;=10,"High")</f>
        <v>High</v>
      </c>
      <c r="T415" t="str" cm="1">
        <f t="array" ref="T415">_xlfn.IFS(M415&lt;=20,"Low",M415&lt;=50,"Medium",M415&lt;=90,"High")</f>
        <v>Medium</v>
      </c>
      <c r="U415" s="33">
        <f>Datos_Limpios[[#This Row],[Number of Complaints or Support]]/Datos_Limpios[[#This Row],[Account Length (in months)]]</f>
        <v>3.5</v>
      </c>
      <c r="V415" t="str" cm="1">
        <f t="array" ref="V415">_xlfn.IFS(H415&lt;30,"Under 30",H415&lt;66,"Middle Age",H415&gt;=66,"Senior")</f>
        <v>Middle Age</v>
      </c>
      <c r="W415" t="s">
        <v>6824</v>
      </c>
    </row>
    <row r="416" spans="1:23" x14ac:dyDescent="0.3">
      <c r="A416" t="s">
        <v>511</v>
      </c>
      <c r="B416" t="s">
        <v>23</v>
      </c>
      <c r="C416">
        <v>4</v>
      </c>
      <c r="D416">
        <v>2</v>
      </c>
      <c r="E416" t="s">
        <v>23</v>
      </c>
      <c r="F416" t="s">
        <v>34</v>
      </c>
      <c r="G416" t="s">
        <v>19</v>
      </c>
      <c r="H416">
        <v>66</v>
      </c>
      <c r="I416" t="s">
        <v>17</v>
      </c>
      <c r="J416">
        <v>0</v>
      </c>
      <c r="K416" t="s">
        <v>20</v>
      </c>
      <c r="L416" t="s">
        <v>6792</v>
      </c>
      <c r="M416">
        <v>51</v>
      </c>
      <c r="N416" t="s">
        <v>27</v>
      </c>
      <c r="O416" t="s">
        <v>108</v>
      </c>
      <c r="P416" s="32">
        <v>44723</v>
      </c>
      <c r="Q416" s="1">
        <v>42.060471178598668</v>
      </c>
      <c r="R416">
        <v>0</v>
      </c>
      <c r="S416" t="str" cm="1">
        <f t="array" ref="S416">_xlfn.IFS(R416=0,"None",R416&lt;3,"Low",R416&lt;6,"Medium",R416&lt;=10,"High")</f>
        <v>None</v>
      </c>
      <c r="T416" t="str" cm="1">
        <f t="array" ref="T416">_xlfn.IFS(M416&lt;=20,"Low",M416&lt;=50,"Medium",M416&lt;=90,"High")</f>
        <v>High</v>
      </c>
      <c r="U416" s="33">
        <f>Datos_Limpios[[#This Row],[Number of Complaints or Support]]/Datos_Limpios[[#This Row],[Account Length (in months)]]</f>
        <v>0</v>
      </c>
      <c r="V416" t="str" cm="1">
        <f t="array" ref="V416">_xlfn.IFS(H416&lt;30,"Under 30",H416&lt;66,"Middle Age",H416&gt;=66,"Senior")</f>
        <v>Senior</v>
      </c>
      <c r="W416" t="s">
        <v>6823</v>
      </c>
    </row>
    <row r="417" spans="1:23" x14ac:dyDescent="0.3">
      <c r="A417" t="s">
        <v>512</v>
      </c>
      <c r="B417" t="s">
        <v>17</v>
      </c>
      <c r="C417">
        <v>3</v>
      </c>
      <c r="D417">
        <v>1</v>
      </c>
      <c r="E417" t="s">
        <v>17</v>
      </c>
      <c r="F417" t="s">
        <v>34</v>
      </c>
      <c r="G417" t="s">
        <v>6790</v>
      </c>
      <c r="H417">
        <v>26</v>
      </c>
      <c r="I417" t="s">
        <v>17</v>
      </c>
      <c r="J417">
        <v>0</v>
      </c>
      <c r="K417" t="s">
        <v>20</v>
      </c>
      <c r="L417" t="s">
        <v>6792</v>
      </c>
      <c r="M417">
        <v>7</v>
      </c>
      <c r="P417" s="32">
        <v>44315</v>
      </c>
      <c r="Q417" s="1">
        <v>7.7106164898907172</v>
      </c>
      <c r="R417">
        <v>2</v>
      </c>
      <c r="S417" t="str" cm="1">
        <f t="array" ref="S417">_xlfn.IFS(R417=0,"None",R417&lt;3,"Low",R417&lt;6,"Medium",R417&lt;=10,"High")</f>
        <v>Low</v>
      </c>
      <c r="T417" t="str" cm="1">
        <f t="array" ref="T417">_xlfn.IFS(M417&lt;=20,"Low",M417&lt;=50,"Medium",M417&lt;=90,"High")</f>
        <v>Low</v>
      </c>
      <c r="U417" s="33">
        <f>Datos_Limpios[[#This Row],[Number of Complaints or Support]]/Datos_Limpios[[#This Row],[Account Length (in months)]]</f>
        <v>0.66666666666666663</v>
      </c>
      <c r="V417" t="str" cm="1">
        <f t="array" ref="V417">_xlfn.IFS(H417&lt;30,"Under 30",H417&lt;66,"Middle Age",H417&gt;=66,"Senior")</f>
        <v>Under 30</v>
      </c>
      <c r="W417" t="s">
        <v>6823</v>
      </c>
    </row>
    <row r="418" spans="1:23" x14ac:dyDescent="0.3">
      <c r="A418" t="s">
        <v>513</v>
      </c>
      <c r="B418" t="s">
        <v>17</v>
      </c>
      <c r="C418">
        <v>48</v>
      </c>
      <c r="D418">
        <v>1</v>
      </c>
      <c r="E418" t="s">
        <v>23</v>
      </c>
      <c r="F418" t="s">
        <v>245</v>
      </c>
      <c r="G418" t="s">
        <v>19</v>
      </c>
      <c r="H418">
        <v>75</v>
      </c>
      <c r="I418" t="s">
        <v>17</v>
      </c>
      <c r="J418">
        <v>0</v>
      </c>
      <c r="K418" t="s">
        <v>32</v>
      </c>
      <c r="L418" t="s">
        <v>6791</v>
      </c>
      <c r="M418">
        <v>40</v>
      </c>
      <c r="P418" s="32">
        <v>44964</v>
      </c>
      <c r="Q418" s="1">
        <v>43.810898041477088</v>
      </c>
      <c r="R418">
        <v>3</v>
      </c>
      <c r="S418" t="str" cm="1">
        <f t="array" ref="S418">_xlfn.IFS(R418=0,"None",R418&lt;3,"Low",R418&lt;6,"Medium",R418&lt;=10,"High")</f>
        <v>Medium</v>
      </c>
      <c r="T418" t="str" cm="1">
        <f t="array" ref="T418">_xlfn.IFS(M418&lt;=20,"Low",M418&lt;=50,"Medium",M418&lt;=90,"High")</f>
        <v>Medium</v>
      </c>
      <c r="U418" s="33">
        <f>Datos_Limpios[[#This Row],[Number of Complaints or Support]]/Datos_Limpios[[#This Row],[Account Length (in months)]]</f>
        <v>6.25E-2</v>
      </c>
      <c r="V418" t="str" cm="1">
        <f t="array" ref="V418">_xlfn.IFS(H418&lt;30,"Under 30",H418&lt;66,"Middle Age",H418&gt;=66,"Senior")</f>
        <v>Senior</v>
      </c>
      <c r="W418" t="s">
        <v>6823</v>
      </c>
    </row>
    <row r="419" spans="1:23" x14ac:dyDescent="0.3">
      <c r="A419" t="s">
        <v>514</v>
      </c>
      <c r="B419" t="s">
        <v>23</v>
      </c>
      <c r="C419">
        <v>23</v>
      </c>
      <c r="D419">
        <v>2</v>
      </c>
      <c r="E419" t="s">
        <v>23</v>
      </c>
      <c r="F419" t="s">
        <v>202</v>
      </c>
      <c r="G419" t="s">
        <v>6790</v>
      </c>
      <c r="H419">
        <v>53</v>
      </c>
      <c r="I419" t="s">
        <v>17</v>
      </c>
      <c r="J419">
        <v>0</v>
      </c>
      <c r="K419" t="s">
        <v>24</v>
      </c>
      <c r="L419" t="s">
        <v>6792</v>
      </c>
      <c r="M419">
        <v>28</v>
      </c>
      <c r="N419" t="s">
        <v>91</v>
      </c>
      <c r="O419" t="s">
        <v>92</v>
      </c>
      <c r="P419" s="32">
        <v>45287</v>
      </c>
      <c r="Q419" s="1">
        <v>24.951647641677599</v>
      </c>
      <c r="R419">
        <v>5</v>
      </c>
      <c r="S419" t="str" cm="1">
        <f t="array" ref="S419">_xlfn.IFS(R419=0,"None",R419&lt;3,"Low",R419&lt;6,"Medium",R419&lt;=10,"High")</f>
        <v>Medium</v>
      </c>
      <c r="T419" t="str" cm="1">
        <f t="array" ref="T419">_xlfn.IFS(M419&lt;=20,"Low",M419&lt;=50,"Medium",M419&lt;=90,"High")</f>
        <v>Medium</v>
      </c>
      <c r="U419" s="33">
        <f>Datos_Limpios[[#This Row],[Number of Complaints or Support]]/Datos_Limpios[[#This Row],[Account Length (in months)]]</f>
        <v>0.21739130434782608</v>
      </c>
      <c r="V419" t="str" cm="1">
        <f t="array" ref="V419">_xlfn.IFS(H419&lt;30,"Under 30",H419&lt;66,"Middle Age",H419&gt;=66,"Senior")</f>
        <v>Middle Age</v>
      </c>
      <c r="W419" t="s">
        <v>6825</v>
      </c>
    </row>
    <row r="420" spans="1:23" x14ac:dyDescent="0.3">
      <c r="A420" t="s">
        <v>515</v>
      </c>
      <c r="B420" t="s">
        <v>23</v>
      </c>
      <c r="C420">
        <v>2</v>
      </c>
      <c r="D420">
        <v>2</v>
      </c>
      <c r="E420" t="s">
        <v>23</v>
      </c>
      <c r="F420" t="s">
        <v>196</v>
      </c>
      <c r="G420" t="s">
        <v>19</v>
      </c>
      <c r="H420">
        <v>42</v>
      </c>
      <c r="I420" t="s">
        <v>17</v>
      </c>
      <c r="J420">
        <v>0</v>
      </c>
      <c r="K420" t="s">
        <v>20</v>
      </c>
      <c r="L420" t="s">
        <v>6792</v>
      </c>
      <c r="M420">
        <v>47</v>
      </c>
      <c r="N420" t="s">
        <v>76</v>
      </c>
      <c r="O420" t="s">
        <v>136</v>
      </c>
      <c r="P420" s="32">
        <v>45076</v>
      </c>
      <c r="Q420" s="1">
        <v>55.275007086467539</v>
      </c>
      <c r="R420">
        <v>9</v>
      </c>
      <c r="S420" t="str" cm="1">
        <f t="array" ref="S420">_xlfn.IFS(R420=0,"None",R420&lt;3,"Low",R420&lt;6,"Medium",R420&lt;=10,"High")</f>
        <v>High</v>
      </c>
      <c r="T420" t="str" cm="1">
        <f t="array" ref="T420">_xlfn.IFS(M420&lt;=20,"Low",M420&lt;=50,"Medium",M420&lt;=90,"High")</f>
        <v>Medium</v>
      </c>
      <c r="U420" s="33">
        <f>Datos_Limpios[[#This Row],[Number of Complaints or Support]]/Datos_Limpios[[#This Row],[Account Length (in months)]]</f>
        <v>4.5</v>
      </c>
      <c r="V420" t="str" cm="1">
        <f t="array" ref="V420">_xlfn.IFS(H420&lt;30,"Under 30",H420&lt;66,"Middle Age",H420&gt;=66,"Senior")</f>
        <v>Middle Age</v>
      </c>
      <c r="W420" t="s">
        <v>6826</v>
      </c>
    </row>
    <row r="421" spans="1:23" x14ac:dyDescent="0.3">
      <c r="A421" t="s">
        <v>516</v>
      </c>
      <c r="B421" t="s">
        <v>23</v>
      </c>
      <c r="C421">
        <v>2</v>
      </c>
      <c r="D421">
        <v>4</v>
      </c>
      <c r="E421" t="s">
        <v>23</v>
      </c>
      <c r="F421" t="s">
        <v>130</v>
      </c>
      <c r="G421" t="s">
        <v>19</v>
      </c>
      <c r="H421">
        <v>71</v>
      </c>
      <c r="I421" t="s">
        <v>17</v>
      </c>
      <c r="J421">
        <v>0</v>
      </c>
      <c r="K421" t="s">
        <v>20</v>
      </c>
      <c r="L421" t="s">
        <v>6792</v>
      </c>
      <c r="M421">
        <v>25</v>
      </c>
      <c r="N421" t="s">
        <v>27</v>
      </c>
      <c r="O421" t="s">
        <v>108</v>
      </c>
      <c r="P421" s="32">
        <v>44831</v>
      </c>
      <c r="Q421" s="1">
        <v>22.153587451469001</v>
      </c>
      <c r="R421">
        <v>2</v>
      </c>
      <c r="S421" t="str" cm="1">
        <f t="array" ref="S421">_xlfn.IFS(R421=0,"None",R421&lt;3,"Low",R421&lt;6,"Medium",R421&lt;=10,"High")</f>
        <v>Low</v>
      </c>
      <c r="T421" t="str" cm="1">
        <f t="array" ref="T421">_xlfn.IFS(M421&lt;=20,"Low",M421&lt;=50,"Medium",M421&lt;=90,"High")</f>
        <v>Medium</v>
      </c>
      <c r="U421" s="33">
        <f>Datos_Limpios[[#This Row],[Number of Complaints or Support]]/Datos_Limpios[[#This Row],[Account Length (in months)]]</f>
        <v>1</v>
      </c>
      <c r="V421" t="str" cm="1">
        <f t="array" ref="V421">_xlfn.IFS(H421&lt;30,"Under 30",H421&lt;66,"Middle Age",H421&gt;=66,"Senior")</f>
        <v>Senior</v>
      </c>
      <c r="W421" t="s">
        <v>6825</v>
      </c>
    </row>
    <row r="422" spans="1:23" x14ac:dyDescent="0.3">
      <c r="A422" t="s">
        <v>517</v>
      </c>
      <c r="B422" t="s">
        <v>23</v>
      </c>
      <c r="C422">
        <v>1</v>
      </c>
      <c r="D422">
        <v>5</v>
      </c>
      <c r="E422" t="s">
        <v>17</v>
      </c>
      <c r="F422" t="s">
        <v>350</v>
      </c>
      <c r="G422" t="s">
        <v>6790</v>
      </c>
      <c r="H422">
        <v>45</v>
      </c>
      <c r="I422" t="s">
        <v>23</v>
      </c>
      <c r="J422">
        <v>4</v>
      </c>
      <c r="K422" t="s">
        <v>20</v>
      </c>
      <c r="L422" t="s">
        <v>6794</v>
      </c>
      <c r="M422">
        <v>6</v>
      </c>
      <c r="N422" t="s">
        <v>27</v>
      </c>
      <c r="O422" t="s">
        <v>125</v>
      </c>
      <c r="P422" s="32">
        <v>44736</v>
      </c>
      <c r="Q422" s="1">
        <v>5.9738930585850243</v>
      </c>
      <c r="R422">
        <v>8</v>
      </c>
      <c r="S422" t="str" cm="1">
        <f t="array" ref="S422">_xlfn.IFS(R422=0,"None",R422&lt;3,"Low",R422&lt;6,"Medium",R422&lt;=10,"High")</f>
        <v>High</v>
      </c>
      <c r="T422" t="str" cm="1">
        <f t="array" ref="T422">_xlfn.IFS(M422&lt;=20,"Low",M422&lt;=50,"Medium",M422&lt;=90,"High")</f>
        <v>Low</v>
      </c>
      <c r="U422" s="33">
        <f>Datos_Limpios[[#This Row],[Number of Complaints or Support]]/Datos_Limpios[[#This Row],[Account Length (in months)]]</f>
        <v>8</v>
      </c>
      <c r="V422" t="str" cm="1">
        <f t="array" ref="V422">_xlfn.IFS(H422&lt;30,"Under 30",H422&lt;66,"Middle Age",H422&gt;=66,"Senior")</f>
        <v>Middle Age</v>
      </c>
      <c r="W422" t="s">
        <v>6823</v>
      </c>
    </row>
    <row r="423" spans="1:23" x14ac:dyDescent="0.3">
      <c r="A423" t="s">
        <v>518</v>
      </c>
      <c r="B423" t="s">
        <v>17</v>
      </c>
      <c r="C423">
        <v>51</v>
      </c>
      <c r="D423">
        <v>1</v>
      </c>
      <c r="E423" t="s">
        <v>23</v>
      </c>
      <c r="F423" t="s">
        <v>192</v>
      </c>
      <c r="G423" t="s">
        <v>19</v>
      </c>
      <c r="H423">
        <v>75</v>
      </c>
      <c r="I423" t="s">
        <v>17</v>
      </c>
      <c r="J423">
        <v>0</v>
      </c>
      <c r="K423" t="s">
        <v>32</v>
      </c>
      <c r="L423" t="s">
        <v>6792</v>
      </c>
      <c r="M423">
        <v>23</v>
      </c>
      <c r="P423" s="32">
        <v>45282</v>
      </c>
      <c r="Q423" s="1">
        <v>22.663553793405772</v>
      </c>
      <c r="R423">
        <v>5</v>
      </c>
      <c r="S423" t="str" cm="1">
        <f t="array" ref="S423">_xlfn.IFS(R423=0,"None",R423&lt;3,"Low",R423&lt;6,"Medium",R423&lt;=10,"High")</f>
        <v>Medium</v>
      </c>
      <c r="T423" t="str" cm="1">
        <f t="array" ref="T423">_xlfn.IFS(M423&lt;=20,"Low",M423&lt;=50,"Medium",M423&lt;=90,"High")</f>
        <v>Medium</v>
      </c>
      <c r="U423" s="33">
        <f>Datos_Limpios[[#This Row],[Number of Complaints or Support]]/Datos_Limpios[[#This Row],[Account Length (in months)]]</f>
        <v>9.8039215686274508E-2</v>
      </c>
      <c r="V423" t="str" cm="1">
        <f t="array" ref="V423">_xlfn.IFS(H423&lt;30,"Under 30",H423&lt;66,"Middle Age",H423&gt;=66,"Senior")</f>
        <v>Senior</v>
      </c>
      <c r="W423" t="s">
        <v>6824</v>
      </c>
    </row>
    <row r="424" spans="1:23" x14ac:dyDescent="0.3">
      <c r="A424" t="s">
        <v>519</v>
      </c>
      <c r="B424" t="s">
        <v>23</v>
      </c>
      <c r="C424">
        <v>11</v>
      </c>
      <c r="D424">
        <v>4</v>
      </c>
      <c r="E424" t="s">
        <v>17</v>
      </c>
      <c r="F424" t="s">
        <v>192</v>
      </c>
      <c r="G424" t="s">
        <v>6790</v>
      </c>
      <c r="H424">
        <v>45</v>
      </c>
      <c r="I424" t="s">
        <v>17</v>
      </c>
      <c r="J424">
        <v>0</v>
      </c>
      <c r="K424" t="s">
        <v>20</v>
      </c>
      <c r="L424" t="s">
        <v>6791</v>
      </c>
      <c r="M424">
        <v>15</v>
      </c>
      <c r="N424" t="s">
        <v>27</v>
      </c>
      <c r="O424" t="s">
        <v>125</v>
      </c>
      <c r="P424" s="32">
        <v>44792</v>
      </c>
      <c r="Q424" s="1">
        <v>15.209138538611301</v>
      </c>
      <c r="R424">
        <v>5</v>
      </c>
      <c r="S424" t="str" cm="1">
        <f t="array" ref="S424">_xlfn.IFS(R424=0,"None",R424&lt;3,"Low",R424&lt;6,"Medium",R424&lt;=10,"High")</f>
        <v>Medium</v>
      </c>
      <c r="T424" t="str" cm="1">
        <f t="array" ref="T424">_xlfn.IFS(M424&lt;=20,"Low",M424&lt;=50,"Medium",M424&lt;=90,"High")</f>
        <v>Low</v>
      </c>
      <c r="U424" s="33">
        <f>Datos_Limpios[[#This Row],[Number of Complaints or Support]]/Datos_Limpios[[#This Row],[Account Length (in months)]]</f>
        <v>0.45454545454545453</v>
      </c>
      <c r="V424" t="str" cm="1">
        <f t="array" ref="V424">_xlfn.IFS(H424&lt;30,"Under 30",H424&lt;66,"Middle Age",H424&gt;=66,"Senior")</f>
        <v>Middle Age</v>
      </c>
      <c r="W424" t="s">
        <v>6824</v>
      </c>
    </row>
    <row r="425" spans="1:23" x14ac:dyDescent="0.3">
      <c r="A425" t="s">
        <v>520</v>
      </c>
      <c r="B425" t="s">
        <v>17</v>
      </c>
      <c r="C425">
        <v>41</v>
      </c>
      <c r="D425">
        <v>0</v>
      </c>
      <c r="E425" t="s">
        <v>23</v>
      </c>
      <c r="F425" t="s">
        <v>52</v>
      </c>
      <c r="G425" t="s">
        <v>19</v>
      </c>
      <c r="H425">
        <v>66</v>
      </c>
      <c r="I425" t="s">
        <v>17</v>
      </c>
      <c r="J425">
        <v>0</v>
      </c>
      <c r="K425" t="s">
        <v>24</v>
      </c>
      <c r="L425" t="s">
        <v>6792</v>
      </c>
      <c r="M425">
        <v>17</v>
      </c>
      <c r="P425" s="32">
        <v>43922</v>
      </c>
      <c r="Q425" s="1">
        <v>15.398344901666229</v>
      </c>
      <c r="R425">
        <v>0</v>
      </c>
      <c r="S425" t="str" cm="1">
        <f t="array" ref="S425">_xlfn.IFS(R425=0,"None",R425&lt;3,"Low",R425&lt;6,"Medium",R425&lt;=10,"High")</f>
        <v>None</v>
      </c>
      <c r="T425" t="str" cm="1">
        <f t="array" ref="T425">_xlfn.IFS(M425&lt;=20,"Low",M425&lt;=50,"Medium",M425&lt;=90,"High")</f>
        <v>Low</v>
      </c>
      <c r="U425" s="33">
        <f>Datos_Limpios[[#This Row],[Number of Complaints or Support]]/Datos_Limpios[[#This Row],[Account Length (in months)]]</f>
        <v>0</v>
      </c>
      <c r="V425" t="str" cm="1">
        <f t="array" ref="V425">_xlfn.IFS(H425&lt;30,"Under 30",H425&lt;66,"Middle Age",H425&gt;=66,"Senior")</f>
        <v>Senior</v>
      </c>
      <c r="W425" t="s">
        <v>6824</v>
      </c>
    </row>
    <row r="426" spans="1:23" x14ac:dyDescent="0.3">
      <c r="A426" t="s">
        <v>521</v>
      </c>
      <c r="B426" t="s">
        <v>23</v>
      </c>
      <c r="C426">
        <v>15</v>
      </c>
      <c r="D426">
        <v>1</v>
      </c>
      <c r="E426" t="s">
        <v>23</v>
      </c>
      <c r="F426" t="s">
        <v>49</v>
      </c>
      <c r="G426" t="s">
        <v>6790</v>
      </c>
      <c r="H426">
        <v>60</v>
      </c>
      <c r="I426" t="s">
        <v>17</v>
      </c>
      <c r="J426">
        <v>0</v>
      </c>
      <c r="K426" t="s">
        <v>20</v>
      </c>
      <c r="L426" t="s">
        <v>6792</v>
      </c>
      <c r="M426">
        <v>67</v>
      </c>
      <c r="N426" t="s">
        <v>27</v>
      </c>
      <c r="O426" t="s">
        <v>208</v>
      </c>
      <c r="P426" s="32">
        <v>44323</v>
      </c>
      <c r="Q426" s="1">
        <v>66.580861078220678</v>
      </c>
      <c r="R426">
        <v>5</v>
      </c>
      <c r="S426" t="str" cm="1">
        <f t="array" ref="S426">_xlfn.IFS(R426=0,"None",R426&lt;3,"Low",R426&lt;6,"Medium",R426&lt;=10,"High")</f>
        <v>Medium</v>
      </c>
      <c r="T426" t="str" cm="1">
        <f t="array" ref="T426">_xlfn.IFS(M426&lt;=20,"Low",M426&lt;=50,"Medium",M426&lt;=90,"High")</f>
        <v>High</v>
      </c>
      <c r="U426" s="33">
        <f>Datos_Limpios[[#This Row],[Number of Complaints or Support]]/Datos_Limpios[[#This Row],[Account Length (in months)]]</f>
        <v>0.33333333333333331</v>
      </c>
      <c r="V426" t="str" cm="1">
        <f t="array" ref="V426">_xlfn.IFS(H426&lt;30,"Under 30",H426&lt;66,"Middle Age",H426&gt;=66,"Senior")</f>
        <v>Middle Age</v>
      </c>
      <c r="W426" t="s">
        <v>6825</v>
      </c>
    </row>
    <row r="427" spans="1:23" x14ac:dyDescent="0.3">
      <c r="A427" t="s">
        <v>522</v>
      </c>
      <c r="B427" t="s">
        <v>17</v>
      </c>
      <c r="C427">
        <v>46</v>
      </c>
      <c r="D427">
        <v>0</v>
      </c>
      <c r="E427" t="s">
        <v>23</v>
      </c>
      <c r="F427" t="s">
        <v>166</v>
      </c>
      <c r="G427" t="s">
        <v>19</v>
      </c>
      <c r="H427">
        <v>62</v>
      </c>
      <c r="I427" t="s">
        <v>17</v>
      </c>
      <c r="J427">
        <v>0</v>
      </c>
      <c r="K427" t="s">
        <v>24</v>
      </c>
      <c r="L427" t="s">
        <v>6792</v>
      </c>
      <c r="M427">
        <v>47</v>
      </c>
      <c r="P427" s="32">
        <v>44490</v>
      </c>
      <c r="Q427" s="1">
        <v>46.466650532920802</v>
      </c>
      <c r="R427">
        <v>1</v>
      </c>
      <c r="S427" t="str" cm="1">
        <f t="array" ref="S427">_xlfn.IFS(R427=0,"None",R427&lt;3,"Low",R427&lt;6,"Medium",R427&lt;=10,"High")</f>
        <v>Low</v>
      </c>
      <c r="T427" t="str" cm="1">
        <f t="array" ref="T427">_xlfn.IFS(M427&lt;=20,"Low",M427&lt;=50,"Medium",M427&lt;=90,"High")</f>
        <v>Medium</v>
      </c>
      <c r="U427" s="33">
        <f>Datos_Limpios[[#This Row],[Number of Complaints or Support]]/Datos_Limpios[[#This Row],[Account Length (in months)]]</f>
        <v>2.1739130434782608E-2</v>
      </c>
      <c r="V427" t="str" cm="1">
        <f t="array" ref="V427">_xlfn.IFS(H427&lt;30,"Under 30",H427&lt;66,"Middle Age",H427&gt;=66,"Senior")</f>
        <v>Middle Age</v>
      </c>
      <c r="W427" t="s">
        <v>6825</v>
      </c>
    </row>
    <row r="428" spans="1:23" x14ac:dyDescent="0.3">
      <c r="A428" t="s">
        <v>523</v>
      </c>
      <c r="B428" t="s">
        <v>17</v>
      </c>
      <c r="C428">
        <v>4</v>
      </c>
      <c r="D428">
        <v>0</v>
      </c>
      <c r="E428" t="s">
        <v>17</v>
      </c>
      <c r="F428" t="s">
        <v>52</v>
      </c>
      <c r="G428" t="s">
        <v>19</v>
      </c>
      <c r="H428">
        <v>50</v>
      </c>
      <c r="I428" t="s">
        <v>23</v>
      </c>
      <c r="J428">
        <v>2</v>
      </c>
      <c r="K428" t="s">
        <v>24</v>
      </c>
      <c r="L428" t="s">
        <v>6791</v>
      </c>
      <c r="M428">
        <v>9</v>
      </c>
      <c r="P428" s="32">
        <v>44050</v>
      </c>
      <c r="Q428" s="1">
        <v>7.9087109420849764</v>
      </c>
      <c r="R428">
        <v>10</v>
      </c>
      <c r="S428" t="str" cm="1">
        <f t="array" ref="S428">_xlfn.IFS(R428=0,"None",R428&lt;3,"Low",R428&lt;6,"Medium",R428&lt;=10,"High")</f>
        <v>High</v>
      </c>
      <c r="T428" t="str" cm="1">
        <f t="array" ref="T428">_xlfn.IFS(M428&lt;=20,"Low",M428&lt;=50,"Medium",M428&lt;=90,"High")</f>
        <v>Low</v>
      </c>
      <c r="U428" s="33">
        <f>Datos_Limpios[[#This Row],[Number of Complaints or Support]]/Datos_Limpios[[#This Row],[Account Length (in months)]]</f>
        <v>2.5</v>
      </c>
      <c r="V428" t="str" cm="1">
        <f t="array" ref="V428">_xlfn.IFS(H428&lt;30,"Under 30",H428&lt;66,"Middle Age",H428&gt;=66,"Senior")</f>
        <v>Middle Age</v>
      </c>
      <c r="W428" t="s">
        <v>6824</v>
      </c>
    </row>
    <row r="429" spans="1:23" x14ac:dyDescent="0.3">
      <c r="A429" t="s">
        <v>524</v>
      </c>
      <c r="B429" t="s">
        <v>17</v>
      </c>
      <c r="C429">
        <v>29</v>
      </c>
      <c r="D429">
        <v>1</v>
      </c>
      <c r="E429" t="s">
        <v>23</v>
      </c>
      <c r="F429" t="s">
        <v>18</v>
      </c>
      <c r="G429" t="s">
        <v>19</v>
      </c>
      <c r="H429">
        <v>46</v>
      </c>
      <c r="I429" t="s">
        <v>17</v>
      </c>
      <c r="J429">
        <v>0</v>
      </c>
      <c r="K429" t="s">
        <v>24</v>
      </c>
      <c r="L429" t="s">
        <v>6791</v>
      </c>
      <c r="M429">
        <v>27</v>
      </c>
      <c r="P429" s="32">
        <v>44860</v>
      </c>
      <c r="Q429" s="1">
        <v>25.074736125000861</v>
      </c>
      <c r="R429">
        <v>2</v>
      </c>
      <c r="S429" t="str" cm="1">
        <f t="array" ref="S429">_xlfn.IFS(R429=0,"None",R429&lt;3,"Low",R429&lt;6,"Medium",R429&lt;=10,"High")</f>
        <v>Low</v>
      </c>
      <c r="T429" t="str" cm="1">
        <f t="array" ref="T429">_xlfn.IFS(M429&lt;=20,"Low",M429&lt;=50,"Medium",M429&lt;=90,"High")</f>
        <v>Medium</v>
      </c>
      <c r="U429" s="33">
        <f>Datos_Limpios[[#This Row],[Number of Complaints or Support]]/Datos_Limpios[[#This Row],[Account Length (in months)]]</f>
        <v>6.8965517241379309E-2</v>
      </c>
      <c r="V429" t="str" cm="1">
        <f t="array" ref="V429">_xlfn.IFS(H429&lt;30,"Under 30",H429&lt;66,"Middle Age",H429&gt;=66,"Senior")</f>
        <v>Middle Age</v>
      </c>
      <c r="W429" t="s">
        <v>6823</v>
      </c>
    </row>
    <row r="430" spans="1:23" x14ac:dyDescent="0.3">
      <c r="A430" t="s">
        <v>525</v>
      </c>
      <c r="B430" t="s">
        <v>23</v>
      </c>
      <c r="C430">
        <v>1</v>
      </c>
      <c r="D430">
        <v>2</v>
      </c>
      <c r="E430" t="s">
        <v>23</v>
      </c>
      <c r="F430" t="s">
        <v>202</v>
      </c>
      <c r="G430" t="s">
        <v>19</v>
      </c>
      <c r="H430">
        <v>73</v>
      </c>
      <c r="I430" t="s">
        <v>17</v>
      </c>
      <c r="J430">
        <v>0</v>
      </c>
      <c r="K430" t="s">
        <v>20</v>
      </c>
      <c r="L430" t="s">
        <v>6792</v>
      </c>
      <c r="M430">
        <v>38</v>
      </c>
      <c r="N430" t="s">
        <v>50</v>
      </c>
      <c r="O430" t="s">
        <v>300</v>
      </c>
      <c r="P430" s="32">
        <v>44951</v>
      </c>
      <c r="Q430" s="1">
        <v>32.615866663223578</v>
      </c>
      <c r="R430">
        <v>9</v>
      </c>
      <c r="S430" t="str" cm="1">
        <f t="array" ref="S430">_xlfn.IFS(R430=0,"None",R430&lt;3,"Low",R430&lt;6,"Medium",R430&lt;=10,"High")</f>
        <v>High</v>
      </c>
      <c r="T430" t="str" cm="1">
        <f t="array" ref="T430">_xlfn.IFS(M430&lt;=20,"Low",M430&lt;=50,"Medium",M430&lt;=90,"High")</f>
        <v>Medium</v>
      </c>
      <c r="U430" s="33">
        <f>Datos_Limpios[[#This Row],[Number of Complaints or Support]]/Datos_Limpios[[#This Row],[Account Length (in months)]]</f>
        <v>9</v>
      </c>
      <c r="V430" t="str" cm="1">
        <f t="array" ref="V430">_xlfn.IFS(H430&lt;30,"Under 30",H430&lt;66,"Middle Age",H430&gt;=66,"Senior")</f>
        <v>Senior</v>
      </c>
      <c r="W430" t="s">
        <v>6825</v>
      </c>
    </row>
    <row r="431" spans="1:23" x14ac:dyDescent="0.3">
      <c r="A431" t="s">
        <v>526</v>
      </c>
      <c r="B431" t="s">
        <v>23</v>
      </c>
      <c r="C431">
        <v>1</v>
      </c>
      <c r="D431">
        <v>3</v>
      </c>
      <c r="E431" t="s">
        <v>23</v>
      </c>
      <c r="F431" t="s">
        <v>52</v>
      </c>
      <c r="G431" t="s">
        <v>6790</v>
      </c>
      <c r="H431">
        <v>75</v>
      </c>
      <c r="I431" t="s">
        <v>17</v>
      </c>
      <c r="J431">
        <v>0</v>
      </c>
      <c r="K431" t="s">
        <v>20</v>
      </c>
      <c r="L431" t="s">
        <v>6792</v>
      </c>
      <c r="M431">
        <v>34</v>
      </c>
      <c r="N431" t="s">
        <v>91</v>
      </c>
      <c r="O431" t="s">
        <v>203</v>
      </c>
      <c r="P431" s="32">
        <v>44186</v>
      </c>
      <c r="Q431" s="1">
        <v>30.65674013769145</v>
      </c>
      <c r="R431">
        <v>0</v>
      </c>
      <c r="S431" t="str" cm="1">
        <f t="array" ref="S431">_xlfn.IFS(R431=0,"None",R431&lt;3,"Low",R431&lt;6,"Medium",R431&lt;=10,"High")</f>
        <v>None</v>
      </c>
      <c r="T431" t="str" cm="1">
        <f t="array" ref="T431">_xlfn.IFS(M431&lt;=20,"Low",M431&lt;=50,"Medium",M431&lt;=90,"High")</f>
        <v>Medium</v>
      </c>
      <c r="U431" s="33">
        <f>Datos_Limpios[[#This Row],[Number of Complaints or Support]]/Datos_Limpios[[#This Row],[Account Length (in months)]]</f>
        <v>0</v>
      </c>
      <c r="V431" t="str" cm="1">
        <f t="array" ref="V431">_xlfn.IFS(H431&lt;30,"Under 30",H431&lt;66,"Middle Age",H431&gt;=66,"Senior")</f>
        <v>Senior</v>
      </c>
      <c r="W431" t="s">
        <v>6824</v>
      </c>
    </row>
    <row r="432" spans="1:23" x14ac:dyDescent="0.3">
      <c r="A432" t="s">
        <v>527</v>
      </c>
      <c r="B432" t="s">
        <v>17</v>
      </c>
      <c r="C432">
        <v>46</v>
      </c>
      <c r="D432">
        <v>0</v>
      </c>
      <c r="E432" t="s">
        <v>23</v>
      </c>
      <c r="F432" t="s">
        <v>148</v>
      </c>
      <c r="G432" t="s">
        <v>6790</v>
      </c>
      <c r="H432">
        <v>61</v>
      </c>
      <c r="I432" t="s">
        <v>17</v>
      </c>
      <c r="J432">
        <v>0</v>
      </c>
      <c r="K432" t="s">
        <v>32</v>
      </c>
      <c r="L432" t="s">
        <v>6791</v>
      </c>
      <c r="M432">
        <v>30</v>
      </c>
      <c r="P432" s="32">
        <v>43911</v>
      </c>
      <c r="Q432" s="1">
        <v>29.903223637536389</v>
      </c>
      <c r="R432">
        <v>1</v>
      </c>
      <c r="S432" t="str" cm="1">
        <f t="array" ref="S432">_xlfn.IFS(R432=0,"None",R432&lt;3,"Low",R432&lt;6,"Medium",R432&lt;=10,"High")</f>
        <v>Low</v>
      </c>
      <c r="T432" t="str" cm="1">
        <f t="array" ref="T432">_xlfn.IFS(M432&lt;=20,"Low",M432&lt;=50,"Medium",M432&lt;=90,"High")</f>
        <v>Medium</v>
      </c>
      <c r="U432" s="33">
        <f>Datos_Limpios[[#This Row],[Number of Complaints or Support]]/Datos_Limpios[[#This Row],[Account Length (in months)]]</f>
        <v>2.1739130434782608E-2</v>
      </c>
      <c r="V432" t="str" cm="1">
        <f t="array" ref="V432">_xlfn.IFS(H432&lt;30,"Under 30",H432&lt;66,"Middle Age",H432&gt;=66,"Senior")</f>
        <v>Middle Age</v>
      </c>
      <c r="W432" t="s">
        <v>6824</v>
      </c>
    </row>
    <row r="433" spans="1:23" x14ac:dyDescent="0.3">
      <c r="A433" t="s">
        <v>528</v>
      </c>
      <c r="B433" t="s">
        <v>23</v>
      </c>
      <c r="C433">
        <v>1</v>
      </c>
      <c r="D433">
        <v>2</v>
      </c>
      <c r="E433" t="s">
        <v>23</v>
      </c>
      <c r="F433" t="s">
        <v>148</v>
      </c>
      <c r="G433" t="s">
        <v>6790</v>
      </c>
      <c r="H433">
        <v>57</v>
      </c>
      <c r="I433" t="s">
        <v>17</v>
      </c>
      <c r="J433">
        <v>0</v>
      </c>
      <c r="K433" t="s">
        <v>20</v>
      </c>
      <c r="L433" t="s">
        <v>6792</v>
      </c>
      <c r="M433">
        <v>44</v>
      </c>
      <c r="N433" t="s">
        <v>91</v>
      </c>
      <c r="O433" t="s">
        <v>92</v>
      </c>
      <c r="P433" s="32">
        <v>45272</v>
      </c>
      <c r="Q433" s="1">
        <v>42.80212845622107</v>
      </c>
      <c r="R433">
        <v>9</v>
      </c>
      <c r="S433" t="str" cm="1">
        <f t="array" ref="S433">_xlfn.IFS(R433=0,"None",R433&lt;3,"Low",R433&lt;6,"Medium",R433&lt;=10,"High")</f>
        <v>High</v>
      </c>
      <c r="T433" t="str" cm="1">
        <f t="array" ref="T433">_xlfn.IFS(M433&lt;=20,"Low",M433&lt;=50,"Medium",M433&lt;=90,"High")</f>
        <v>Medium</v>
      </c>
      <c r="U433" s="33">
        <f>Datos_Limpios[[#This Row],[Number of Complaints or Support]]/Datos_Limpios[[#This Row],[Account Length (in months)]]</f>
        <v>9</v>
      </c>
      <c r="V433" t="str" cm="1">
        <f t="array" ref="V433">_xlfn.IFS(H433&lt;30,"Under 30",H433&lt;66,"Middle Age",H433&gt;=66,"Senior")</f>
        <v>Middle Age</v>
      </c>
      <c r="W433" t="s">
        <v>6824</v>
      </c>
    </row>
    <row r="434" spans="1:23" x14ac:dyDescent="0.3">
      <c r="A434" t="s">
        <v>529</v>
      </c>
      <c r="B434" t="s">
        <v>23</v>
      </c>
      <c r="C434">
        <v>3</v>
      </c>
      <c r="D434">
        <v>4</v>
      </c>
      <c r="E434" t="s">
        <v>23</v>
      </c>
      <c r="F434" t="s">
        <v>73</v>
      </c>
      <c r="G434" t="s">
        <v>6790</v>
      </c>
      <c r="H434">
        <v>74</v>
      </c>
      <c r="I434" t="s">
        <v>17</v>
      </c>
      <c r="J434">
        <v>0</v>
      </c>
      <c r="K434" t="s">
        <v>20</v>
      </c>
      <c r="L434" t="s">
        <v>6792</v>
      </c>
      <c r="M434">
        <v>52</v>
      </c>
      <c r="N434" t="s">
        <v>76</v>
      </c>
      <c r="O434" t="s">
        <v>77</v>
      </c>
      <c r="P434" s="32">
        <v>44089</v>
      </c>
      <c r="Q434" s="1">
        <v>46.844279175607653</v>
      </c>
      <c r="R434">
        <v>8</v>
      </c>
      <c r="S434" t="str" cm="1">
        <f t="array" ref="S434">_xlfn.IFS(R434=0,"None",R434&lt;3,"Low",R434&lt;6,"Medium",R434&lt;=10,"High")</f>
        <v>High</v>
      </c>
      <c r="T434" t="str" cm="1">
        <f t="array" ref="T434">_xlfn.IFS(M434&lt;=20,"Low",M434&lt;=50,"Medium",M434&lt;=90,"High")</f>
        <v>High</v>
      </c>
      <c r="U434" s="33">
        <f>Datos_Limpios[[#This Row],[Number of Complaints or Support]]/Datos_Limpios[[#This Row],[Account Length (in months)]]</f>
        <v>2.6666666666666665</v>
      </c>
      <c r="V434" t="str" cm="1">
        <f t="array" ref="V434">_xlfn.IFS(H434&lt;30,"Under 30",H434&lt;66,"Middle Age",H434&gt;=66,"Senior")</f>
        <v>Senior</v>
      </c>
      <c r="W434" t="s">
        <v>6824</v>
      </c>
    </row>
    <row r="435" spans="1:23" x14ac:dyDescent="0.3">
      <c r="A435" t="s">
        <v>530</v>
      </c>
      <c r="B435" t="s">
        <v>17</v>
      </c>
      <c r="C435">
        <v>12</v>
      </c>
      <c r="D435">
        <v>0</v>
      </c>
      <c r="E435" t="s">
        <v>17</v>
      </c>
      <c r="F435" t="s">
        <v>179</v>
      </c>
      <c r="G435" t="s">
        <v>6790</v>
      </c>
      <c r="H435">
        <v>54</v>
      </c>
      <c r="I435" t="s">
        <v>17</v>
      </c>
      <c r="J435">
        <v>0</v>
      </c>
      <c r="K435" t="s">
        <v>20</v>
      </c>
      <c r="L435" t="s">
        <v>6792</v>
      </c>
      <c r="M435">
        <v>9</v>
      </c>
      <c r="P435" s="32">
        <v>44304</v>
      </c>
      <c r="Q435" s="1">
        <v>10.01650719814203</v>
      </c>
      <c r="R435">
        <v>5</v>
      </c>
      <c r="S435" t="str" cm="1">
        <f t="array" ref="S435">_xlfn.IFS(R435=0,"None",R435&lt;3,"Low",R435&lt;6,"Medium",R435&lt;=10,"High")</f>
        <v>Medium</v>
      </c>
      <c r="T435" t="str" cm="1">
        <f t="array" ref="T435">_xlfn.IFS(M435&lt;=20,"Low",M435&lt;=50,"Medium",M435&lt;=90,"High")</f>
        <v>Low</v>
      </c>
      <c r="U435" s="33">
        <f>Datos_Limpios[[#This Row],[Number of Complaints or Support]]/Datos_Limpios[[#This Row],[Account Length (in months)]]</f>
        <v>0.41666666666666669</v>
      </c>
      <c r="V435" t="str" cm="1">
        <f t="array" ref="V435">_xlfn.IFS(H435&lt;30,"Under 30",H435&lt;66,"Middle Age",H435&gt;=66,"Senior")</f>
        <v>Middle Age</v>
      </c>
      <c r="W435" t="s">
        <v>6826</v>
      </c>
    </row>
    <row r="436" spans="1:23" x14ac:dyDescent="0.3">
      <c r="A436" t="s">
        <v>531</v>
      </c>
      <c r="B436" t="s">
        <v>17</v>
      </c>
      <c r="C436">
        <v>10</v>
      </c>
      <c r="D436">
        <v>0</v>
      </c>
      <c r="E436" t="s">
        <v>23</v>
      </c>
      <c r="F436" t="s">
        <v>29</v>
      </c>
      <c r="G436" t="s">
        <v>6790</v>
      </c>
      <c r="H436">
        <v>53</v>
      </c>
      <c r="I436" t="s">
        <v>23</v>
      </c>
      <c r="J436">
        <v>3</v>
      </c>
      <c r="K436" t="s">
        <v>32</v>
      </c>
      <c r="L436" t="s">
        <v>6791</v>
      </c>
      <c r="M436">
        <v>23</v>
      </c>
      <c r="P436" s="32">
        <v>44487</v>
      </c>
      <c r="Q436" s="1">
        <v>26.70428699842541</v>
      </c>
      <c r="R436">
        <v>4</v>
      </c>
      <c r="S436" t="str" cm="1">
        <f t="array" ref="S436">_xlfn.IFS(R436=0,"None",R436&lt;3,"Low",R436&lt;6,"Medium",R436&lt;=10,"High")</f>
        <v>Medium</v>
      </c>
      <c r="T436" t="str" cm="1">
        <f t="array" ref="T436">_xlfn.IFS(M436&lt;=20,"Low",M436&lt;=50,"Medium",M436&lt;=90,"High")</f>
        <v>Medium</v>
      </c>
      <c r="U436" s="33">
        <f>Datos_Limpios[[#This Row],[Number of Complaints or Support]]/Datos_Limpios[[#This Row],[Account Length (in months)]]</f>
        <v>0.4</v>
      </c>
      <c r="V436" t="str" cm="1">
        <f t="array" ref="V436">_xlfn.IFS(H436&lt;30,"Under 30",H436&lt;66,"Middle Age",H436&gt;=66,"Senior")</f>
        <v>Middle Age</v>
      </c>
      <c r="W436" t="s">
        <v>6825</v>
      </c>
    </row>
    <row r="437" spans="1:23" x14ac:dyDescent="0.3">
      <c r="A437" t="s">
        <v>532</v>
      </c>
      <c r="B437" t="s">
        <v>23</v>
      </c>
      <c r="C437">
        <v>13</v>
      </c>
      <c r="D437">
        <v>0</v>
      </c>
      <c r="E437" t="s">
        <v>23</v>
      </c>
      <c r="F437" t="s">
        <v>54</v>
      </c>
      <c r="G437" t="s">
        <v>19</v>
      </c>
      <c r="H437">
        <v>64</v>
      </c>
      <c r="I437" t="s">
        <v>17</v>
      </c>
      <c r="J437">
        <v>0</v>
      </c>
      <c r="K437" t="s">
        <v>20</v>
      </c>
      <c r="L437" t="s">
        <v>6792</v>
      </c>
      <c r="M437">
        <v>23</v>
      </c>
      <c r="N437" t="s">
        <v>27</v>
      </c>
      <c r="O437" t="s">
        <v>108</v>
      </c>
      <c r="P437" s="32">
        <v>44061</v>
      </c>
      <c r="Q437" s="1">
        <v>25.56953437987595</v>
      </c>
      <c r="R437">
        <v>1</v>
      </c>
      <c r="S437" t="str" cm="1">
        <f t="array" ref="S437">_xlfn.IFS(R437=0,"None",R437&lt;3,"Low",R437&lt;6,"Medium",R437&lt;=10,"High")</f>
        <v>Low</v>
      </c>
      <c r="T437" t="str" cm="1">
        <f t="array" ref="T437">_xlfn.IFS(M437&lt;=20,"Low",M437&lt;=50,"Medium",M437&lt;=90,"High")</f>
        <v>Medium</v>
      </c>
      <c r="U437" s="33">
        <f>Datos_Limpios[[#This Row],[Number of Complaints or Support]]/Datos_Limpios[[#This Row],[Account Length (in months)]]</f>
        <v>7.6923076923076927E-2</v>
      </c>
      <c r="V437" t="str" cm="1">
        <f t="array" ref="V437">_xlfn.IFS(H437&lt;30,"Under 30",H437&lt;66,"Middle Age",H437&gt;=66,"Senior")</f>
        <v>Middle Age</v>
      </c>
      <c r="W437" t="s">
        <v>6823</v>
      </c>
    </row>
    <row r="438" spans="1:23" x14ac:dyDescent="0.3">
      <c r="A438" t="s">
        <v>533</v>
      </c>
      <c r="B438" t="s">
        <v>17</v>
      </c>
      <c r="C438">
        <v>20</v>
      </c>
      <c r="D438">
        <v>0</v>
      </c>
      <c r="E438" t="s">
        <v>17</v>
      </c>
      <c r="F438" t="s">
        <v>54</v>
      </c>
      <c r="G438" t="s">
        <v>6790</v>
      </c>
      <c r="H438">
        <v>67</v>
      </c>
      <c r="I438" t="s">
        <v>17</v>
      </c>
      <c r="J438">
        <v>0</v>
      </c>
      <c r="K438" t="s">
        <v>24</v>
      </c>
      <c r="L438" t="s">
        <v>6792</v>
      </c>
      <c r="M438">
        <v>12</v>
      </c>
      <c r="P438" s="32">
        <v>44635</v>
      </c>
      <c r="Q438" s="1">
        <v>10.65018297617935</v>
      </c>
      <c r="R438">
        <v>5</v>
      </c>
      <c r="S438" t="str" cm="1">
        <f t="array" ref="S438">_xlfn.IFS(R438=0,"None",R438&lt;3,"Low",R438&lt;6,"Medium",R438&lt;=10,"High")</f>
        <v>Medium</v>
      </c>
      <c r="T438" t="str" cm="1">
        <f t="array" ref="T438">_xlfn.IFS(M438&lt;=20,"Low",M438&lt;=50,"Medium",M438&lt;=90,"High")</f>
        <v>Low</v>
      </c>
      <c r="U438" s="33">
        <f>Datos_Limpios[[#This Row],[Number of Complaints or Support]]/Datos_Limpios[[#This Row],[Account Length (in months)]]</f>
        <v>0.25</v>
      </c>
      <c r="V438" t="str" cm="1">
        <f t="array" ref="V438">_xlfn.IFS(H438&lt;30,"Under 30",H438&lt;66,"Middle Age",H438&gt;=66,"Senior")</f>
        <v>Senior</v>
      </c>
      <c r="W438" t="s">
        <v>6823</v>
      </c>
    </row>
    <row r="439" spans="1:23" x14ac:dyDescent="0.3">
      <c r="A439" t="s">
        <v>534</v>
      </c>
      <c r="B439" t="s">
        <v>17</v>
      </c>
      <c r="C439">
        <v>18</v>
      </c>
      <c r="D439">
        <v>0</v>
      </c>
      <c r="E439" t="s">
        <v>23</v>
      </c>
      <c r="F439" t="s">
        <v>86</v>
      </c>
      <c r="G439" t="s">
        <v>19</v>
      </c>
      <c r="H439">
        <v>38</v>
      </c>
      <c r="I439" t="s">
        <v>17</v>
      </c>
      <c r="J439">
        <v>0</v>
      </c>
      <c r="K439" t="s">
        <v>20</v>
      </c>
      <c r="L439" t="s">
        <v>6792</v>
      </c>
      <c r="M439">
        <v>31</v>
      </c>
      <c r="P439" s="32">
        <v>44869</v>
      </c>
      <c r="Q439" s="1">
        <v>31.330193166570989</v>
      </c>
      <c r="R439">
        <v>4</v>
      </c>
      <c r="S439" t="str" cm="1">
        <f t="array" ref="S439">_xlfn.IFS(R439=0,"None",R439&lt;3,"Low",R439&lt;6,"Medium",R439&lt;=10,"High")</f>
        <v>Medium</v>
      </c>
      <c r="T439" t="str" cm="1">
        <f t="array" ref="T439">_xlfn.IFS(M439&lt;=20,"Low",M439&lt;=50,"Medium",M439&lt;=90,"High")</f>
        <v>Medium</v>
      </c>
      <c r="U439" s="33">
        <f>Datos_Limpios[[#This Row],[Number of Complaints or Support]]/Datos_Limpios[[#This Row],[Account Length (in months)]]</f>
        <v>0.22222222222222221</v>
      </c>
      <c r="V439" t="str" cm="1">
        <f t="array" ref="V439">_xlfn.IFS(H439&lt;30,"Under 30",H439&lt;66,"Middle Age",H439&gt;=66,"Senior")</f>
        <v>Middle Age</v>
      </c>
      <c r="W439" t="s">
        <v>6824</v>
      </c>
    </row>
    <row r="440" spans="1:23" x14ac:dyDescent="0.3">
      <c r="A440" t="s">
        <v>535</v>
      </c>
      <c r="B440" t="s">
        <v>17</v>
      </c>
      <c r="C440">
        <v>43</v>
      </c>
      <c r="D440">
        <v>0</v>
      </c>
      <c r="E440" t="s">
        <v>23</v>
      </c>
      <c r="F440" t="s">
        <v>82</v>
      </c>
      <c r="G440" t="s">
        <v>19</v>
      </c>
      <c r="H440">
        <v>27</v>
      </c>
      <c r="I440" t="s">
        <v>17</v>
      </c>
      <c r="J440">
        <v>0</v>
      </c>
      <c r="K440" t="s">
        <v>32</v>
      </c>
      <c r="L440" t="s">
        <v>6791</v>
      </c>
      <c r="M440">
        <v>72</v>
      </c>
      <c r="P440" s="32">
        <v>44074</v>
      </c>
      <c r="Q440" s="1">
        <v>81.042113104757362</v>
      </c>
      <c r="R440">
        <v>0</v>
      </c>
      <c r="S440" t="str" cm="1">
        <f t="array" ref="S440">_xlfn.IFS(R440=0,"None",R440&lt;3,"Low",R440&lt;6,"Medium",R440&lt;=10,"High")</f>
        <v>None</v>
      </c>
      <c r="T440" t="str" cm="1">
        <f t="array" ref="T440">_xlfn.IFS(M440&lt;=20,"Low",M440&lt;=50,"Medium",M440&lt;=90,"High")</f>
        <v>High</v>
      </c>
      <c r="U440" s="33">
        <f>Datos_Limpios[[#This Row],[Number of Complaints or Support]]/Datos_Limpios[[#This Row],[Account Length (in months)]]</f>
        <v>0</v>
      </c>
      <c r="V440" t="str" cm="1">
        <f t="array" ref="V440">_xlfn.IFS(H440&lt;30,"Under 30",H440&lt;66,"Middle Age",H440&gt;=66,"Senior")</f>
        <v>Under 30</v>
      </c>
      <c r="W440" t="s">
        <v>6823</v>
      </c>
    </row>
    <row r="441" spans="1:23" x14ac:dyDescent="0.3">
      <c r="A441" t="s">
        <v>536</v>
      </c>
      <c r="B441" t="s">
        <v>17</v>
      </c>
      <c r="C441">
        <v>1</v>
      </c>
      <c r="D441">
        <v>0</v>
      </c>
      <c r="E441" t="s">
        <v>23</v>
      </c>
      <c r="F441" t="s">
        <v>54</v>
      </c>
      <c r="G441" t="s">
        <v>6790</v>
      </c>
      <c r="H441">
        <v>48</v>
      </c>
      <c r="I441" t="s">
        <v>17</v>
      </c>
      <c r="J441">
        <v>0</v>
      </c>
      <c r="K441" t="s">
        <v>20</v>
      </c>
      <c r="L441" t="s">
        <v>6791</v>
      </c>
      <c r="M441">
        <v>33</v>
      </c>
      <c r="P441" s="32">
        <v>45199</v>
      </c>
      <c r="Q441" s="1">
        <v>34.139910018416202</v>
      </c>
      <c r="R441">
        <v>3</v>
      </c>
      <c r="S441" t="str" cm="1">
        <f t="array" ref="S441">_xlfn.IFS(R441=0,"None",R441&lt;3,"Low",R441&lt;6,"Medium",R441&lt;=10,"High")</f>
        <v>Medium</v>
      </c>
      <c r="T441" t="str" cm="1">
        <f t="array" ref="T441">_xlfn.IFS(M441&lt;=20,"Low",M441&lt;=50,"Medium",M441&lt;=90,"High")</f>
        <v>Medium</v>
      </c>
      <c r="U441" s="33">
        <f>Datos_Limpios[[#This Row],[Number of Complaints or Support]]/Datos_Limpios[[#This Row],[Account Length (in months)]]</f>
        <v>3</v>
      </c>
      <c r="V441" t="str" cm="1">
        <f t="array" ref="V441">_xlfn.IFS(H441&lt;30,"Under 30",H441&lt;66,"Middle Age",H441&gt;=66,"Senior")</f>
        <v>Middle Age</v>
      </c>
      <c r="W441" t="s">
        <v>6823</v>
      </c>
    </row>
    <row r="442" spans="1:23" x14ac:dyDescent="0.3">
      <c r="A442" t="s">
        <v>537</v>
      </c>
      <c r="B442" t="s">
        <v>17</v>
      </c>
      <c r="C442">
        <v>2</v>
      </c>
      <c r="D442">
        <v>2</v>
      </c>
      <c r="E442" t="s">
        <v>17</v>
      </c>
      <c r="F442" t="s">
        <v>36</v>
      </c>
      <c r="G442" t="s">
        <v>6790</v>
      </c>
      <c r="H442">
        <v>48</v>
      </c>
      <c r="I442" t="s">
        <v>17</v>
      </c>
      <c r="J442">
        <v>0</v>
      </c>
      <c r="K442" t="s">
        <v>20</v>
      </c>
      <c r="L442" t="s">
        <v>6791</v>
      </c>
      <c r="M442">
        <v>14</v>
      </c>
      <c r="P442" s="32">
        <v>44818</v>
      </c>
      <c r="Q442" s="1">
        <v>12.896687354395951</v>
      </c>
      <c r="R442">
        <v>6</v>
      </c>
      <c r="S442" t="str" cm="1">
        <f t="array" ref="S442">_xlfn.IFS(R442=0,"None",R442&lt;3,"Low",R442&lt;6,"Medium",R442&lt;=10,"High")</f>
        <v>High</v>
      </c>
      <c r="T442" t="str" cm="1">
        <f t="array" ref="T442">_xlfn.IFS(M442&lt;=20,"Low",M442&lt;=50,"Medium",M442&lt;=90,"High")</f>
        <v>Low</v>
      </c>
      <c r="U442" s="33">
        <f>Datos_Limpios[[#This Row],[Number of Complaints or Support]]/Datos_Limpios[[#This Row],[Account Length (in months)]]</f>
        <v>3</v>
      </c>
      <c r="V442" t="str" cm="1">
        <f t="array" ref="V442">_xlfn.IFS(H442&lt;30,"Under 30",H442&lt;66,"Middle Age",H442&gt;=66,"Senior")</f>
        <v>Middle Age</v>
      </c>
      <c r="W442" t="s">
        <v>6824</v>
      </c>
    </row>
    <row r="443" spans="1:23" x14ac:dyDescent="0.3">
      <c r="A443" t="s">
        <v>538</v>
      </c>
      <c r="B443" t="s">
        <v>17</v>
      </c>
      <c r="C443">
        <v>13</v>
      </c>
      <c r="D443">
        <v>0</v>
      </c>
      <c r="E443" t="s">
        <v>23</v>
      </c>
      <c r="F443" t="s">
        <v>42</v>
      </c>
      <c r="G443" t="s">
        <v>6790</v>
      </c>
      <c r="H443">
        <v>84</v>
      </c>
      <c r="I443" t="s">
        <v>17</v>
      </c>
      <c r="J443">
        <v>0</v>
      </c>
      <c r="K443" t="s">
        <v>32</v>
      </c>
      <c r="L443" t="s">
        <v>6791</v>
      </c>
      <c r="M443">
        <v>37</v>
      </c>
      <c r="P443" s="32">
        <v>44432</v>
      </c>
      <c r="Q443" s="1">
        <v>30.778408524318209</v>
      </c>
      <c r="R443">
        <v>1</v>
      </c>
      <c r="S443" t="str" cm="1">
        <f t="array" ref="S443">_xlfn.IFS(R443=0,"None",R443&lt;3,"Low",R443&lt;6,"Medium",R443&lt;=10,"High")</f>
        <v>Low</v>
      </c>
      <c r="T443" t="str" cm="1">
        <f t="array" ref="T443">_xlfn.IFS(M443&lt;=20,"Low",M443&lt;=50,"Medium",M443&lt;=90,"High")</f>
        <v>Medium</v>
      </c>
      <c r="U443" s="33">
        <f>Datos_Limpios[[#This Row],[Number of Complaints or Support]]/Datos_Limpios[[#This Row],[Account Length (in months)]]</f>
        <v>7.6923076923076927E-2</v>
      </c>
      <c r="V443" t="str" cm="1">
        <f t="array" ref="V443">_xlfn.IFS(H443&lt;30,"Under 30",H443&lt;66,"Middle Age",H443&gt;=66,"Senior")</f>
        <v>Senior</v>
      </c>
      <c r="W443" t="s">
        <v>6823</v>
      </c>
    </row>
    <row r="444" spans="1:23" x14ac:dyDescent="0.3">
      <c r="A444" t="s">
        <v>539</v>
      </c>
      <c r="B444" t="s">
        <v>17</v>
      </c>
      <c r="C444">
        <v>57</v>
      </c>
      <c r="D444">
        <v>0</v>
      </c>
      <c r="E444" t="s">
        <v>23</v>
      </c>
      <c r="F444" t="s">
        <v>123</v>
      </c>
      <c r="G444" t="s">
        <v>6790</v>
      </c>
      <c r="H444">
        <v>36</v>
      </c>
      <c r="I444" t="s">
        <v>23</v>
      </c>
      <c r="J444">
        <v>3</v>
      </c>
      <c r="K444" t="s">
        <v>24</v>
      </c>
      <c r="L444" t="s">
        <v>6792</v>
      </c>
      <c r="M444">
        <v>55</v>
      </c>
      <c r="P444" s="32">
        <v>45027</v>
      </c>
      <c r="Q444" s="1">
        <v>50.607340796399377</v>
      </c>
      <c r="R444">
        <v>0</v>
      </c>
      <c r="S444" t="str" cm="1">
        <f t="array" ref="S444">_xlfn.IFS(R444=0,"None",R444&lt;3,"Low",R444&lt;6,"Medium",R444&lt;=10,"High")</f>
        <v>None</v>
      </c>
      <c r="T444" t="str" cm="1">
        <f t="array" ref="T444">_xlfn.IFS(M444&lt;=20,"Low",M444&lt;=50,"Medium",M444&lt;=90,"High")</f>
        <v>High</v>
      </c>
      <c r="U444" s="33">
        <f>Datos_Limpios[[#This Row],[Number of Complaints or Support]]/Datos_Limpios[[#This Row],[Account Length (in months)]]</f>
        <v>0</v>
      </c>
      <c r="V444" t="str" cm="1">
        <f t="array" ref="V444">_xlfn.IFS(H444&lt;30,"Under 30",H444&lt;66,"Middle Age",H444&gt;=66,"Senior")</f>
        <v>Middle Age</v>
      </c>
      <c r="W444" t="s">
        <v>6824</v>
      </c>
    </row>
    <row r="445" spans="1:23" x14ac:dyDescent="0.3">
      <c r="A445" t="s">
        <v>540</v>
      </c>
      <c r="B445" t="s">
        <v>17</v>
      </c>
      <c r="C445">
        <v>70</v>
      </c>
      <c r="D445">
        <v>0</v>
      </c>
      <c r="E445" t="s">
        <v>23</v>
      </c>
      <c r="F445" t="s">
        <v>115</v>
      </c>
      <c r="G445" t="s">
        <v>6790</v>
      </c>
      <c r="H445">
        <v>80</v>
      </c>
      <c r="I445" t="s">
        <v>17</v>
      </c>
      <c r="J445">
        <v>0</v>
      </c>
      <c r="K445" t="s">
        <v>32</v>
      </c>
      <c r="L445" t="s">
        <v>6791</v>
      </c>
      <c r="M445">
        <v>45</v>
      </c>
      <c r="P445" s="32">
        <v>45210</v>
      </c>
      <c r="Q445" s="1">
        <v>42.057017231857529</v>
      </c>
      <c r="R445">
        <v>10</v>
      </c>
      <c r="S445" t="str" cm="1">
        <f t="array" ref="S445">_xlfn.IFS(R445=0,"None",R445&lt;3,"Low",R445&lt;6,"Medium",R445&lt;=10,"High")</f>
        <v>High</v>
      </c>
      <c r="T445" t="str" cm="1">
        <f t="array" ref="T445">_xlfn.IFS(M445&lt;=20,"Low",M445&lt;=50,"Medium",M445&lt;=90,"High")</f>
        <v>Medium</v>
      </c>
      <c r="U445" s="33">
        <f>Datos_Limpios[[#This Row],[Number of Complaints or Support]]/Datos_Limpios[[#This Row],[Account Length (in months)]]</f>
        <v>0.14285714285714285</v>
      </c>
      <c r="V445" t="str" cm="1">
        <f t="array" ref="V445">_xlfn.IFS(H445&lt;30,"Under 30",H445&lt;66,"Middle Age",H445&gt;=66,"Senior")</f>
        <v>Senior</v>
      </c>
      <c r="W445" t="s">
        <v>6825</v>
      </c>
    </row>
    <row r="446" spans="1:23" x14ac:dyDescent="0.3">
      <c r="A446" t="s">
        <v>541</v>
      </c>
      <c r="B446" t="s">
        <v>17</v>
      </c>
      <c r="C446">
        <v>71</v>
      </c>
      <c r="D446">
        <v>0</v>
      </c>
      <c r="E446" t="s">
        <v>23</v>
      </c>
      <c r="F446" t="s">
        <v>148</v>
      </c>
      <c r="G446" t="s">
        <v>19</v>
      </c>
      <c r="H446">
        <v>25</v>
      </c>
      <c r="I446" t="s">
        <v>17</v>
      </c>
      <c r="J446">
        <v>0</v>
      </c>
      <c r="K446" t="s">
        <v>32</v>
      </c>
      <c r="L446" t="s">
        <v>6791</v>
      </c>
      <c r="M446">
        <v>64</v>
      </c>
      <c r="P446" s="32">
        <v>44994</v>
      </c>
      <c r="Q446" s="1">
        <v>55.647131362750322</v>
      </c>
      <c r="R446">
        <v>5</v>
      </c>
      <c r="S446" t="str" cm="1">
        <f t="array" ref="S446">_xlfn.IFS(R446=0,"None",R446&lt;3,"Low",R446&lt;6,"Medium",R446&lt;=10,"High")</f>
        <v>Medium</v>
      </c>
      <c r="T446" t="str" cm="1">
        <f t="array" ref="T446">_xlfn.IFS(M446&lt;=20,"Low",M446&lt;=50,"Medium",M446&lt;=90,"High")</f>
        <v>High</v>
      </c>
      <c r="U446" s="33">
        <f>Datos_Limpios[[#This Row],[Number of Complaints or Support]]/Datos_Limpios[[#This Row],[Account Length (in months)]]</f>
        <v>7.0422535211267609E-2</v>
      </c>
      <c r="V446" t="str" cm="1">
        <f t="array" ref="V446">_xlfn.IFS(H446&lt;30,"Under 30",H446&lt;66,"Middle Age",H446&gt;=66,"Senior")</f>
        <v>Under 30</v>
      </c>
      <c r="W446" t="s">
        <v>6824</v>
      </c>
    </row>
    <row r="447" spans="1:23" x14ac:dyDescent="0.3">
      <c r="A447" t="s">
        <v>542</v>
      </c>
      <c r="B447" t="s">
        <v>17</v>
      </c>
      <c r="C447">
        <v>16</v>
      </c>
      <c r="D447">
        <v>0</v>
      </c>
      <c r="E447" t="s">
        <v>23</v>
      </c>
      <c r="F447" t="s">
        <v>56</v>
      </c>
      <c r="G447" t="s">
        <v>6790</v>
      </c>
      <c r="H447">
        <v>51</v>
      </c>
      <c r="I447" t="s">
        <v>17</v>
      </c>
      <c r="J447">
        <v>0</v>
      </c>
      <c r="K447" t="s">
        <v>20</v>
      </c>
      <c r="L447" t="s">
        <v>6792</v>
      </c>
      <c r="M447">
        <v>43</v>
      </c>
      <c r="P447" s="32">
        <v>44742</v>
      </c>
      <c r="Q447" s="1">
        <v>37.120477184314773</v>
      </c>
      <c r="R447">
        <v>8</v>
      </c>
      <c r="S447" t="str" cm="1">
        <f t="array" ref="S447">_xlfn.IFS(R447=0,"None",R447&lt;3,"Low",R447&lt;6,"Medium",R447&lt;=10,"High")</f>
        <v>High</v>
      </c>
      <c r="T447" t="str" cm="1">
        <f t="array" ref="T447">_xlfn.IFS(M447&lt;=20,"Low",M447&lt;=50,"Medium",M447&lt;=90,"High")</f>
        <v>Medium</v>
      </c>
      <c r="U447" s="33">
        <f>Datos_Limpios[[#This Row],[Number of Complaints or Support]]/Datos_Limpios[[#This Row],[Account Length (in months)]]</f>
        <v>0.5</v>
      </c>
      <c r="V447" t="str" cm="1">
        <f t="array" ref="V447">_xlfn.IFS(H447&lt;30,"Under 30",H447&lt;66,"Middle Age",H447&gt;=66,"Senior")</f>
        <v>Middle Age</v>
      </c>
      <c r="W447" t="s">
        <v>6823</v>
      </c>
    </row>
    <row r="448" spans="1:23" x14ac:dyDescent="0.3">
      <c r="A448" t="s">
        <v>543</v>
      </c>
      <c r="B448" t="s">
        <v>17</v>
      </c>
      <c r="C448">
        <v>14</v>
      </c>
      <c r="D448">
        <v>1</v>
      </c>
      <c r="E448" t="s">
        <v>17</v>
      </c>
      <c r="F448" t="s">
        <v>192</v>
      </c>
      <c r="G448" t="s">
        <v>19</v>
      </c>
      <c r="H448">
        <v>55</v>
      </c>
      <c r="I448" t="s">
        <v>23</v>
      </c>
      <c r="J448">
        <v>3</v>
      </c>
      <c r="K448" t="s">
        <v>20</v>
      </c>
      <c r="L448" t="s">
        <v>6791</v>
      </c>
      <c r="M448">
        <v>11</v>
      </c>
      <c r="P448" s="32">
        <v>44708</v>
      </c>
      <c r="Q448" s="1">
        <v>11.06308913599784</v>
      </c>
      <c r="R448">
        <v>5</v>
      </c>
      <c r="S448" t="str" cm="1">
        <f t="array" ref="S448">_xlfn.IFS(R448=0,"None",R448&lt;3,"Low",R448&lt;6,"Medium",R448&lt;=10,"High")</f>
        <v>Medium</v>
      </c>
      <c r="T448" t="str" cm="1">
        <f t="array" ref="T448">_xlfn.IFS(M448&lt;=20,"Low",M448&lt;=50,"Medium",M448&lt;=90,"High")</f>
        <v>Low</v>
      </c>
      <c r="U448" s="33">
        <f>Datos_Limpios[[#This Row],[Number of Complaints or Support]]/Datos_Limpios[[#This Row],[Account Length (in months)]]</f>
        <v>0.35714285714285715</v>
      </c>
      <c r="V448" t="str" cm="1">
        <f t="array" ref="V448">_xlfn.IFS(H448&lt;30,"Under 30",H448&lt;66,"Middle Age",H448&gt;=66,"Senior")</f>
        <v>Middle Age</v>
      </c>
      <c r="W448" t="s">
        <v>6824</v>
      </c>
    </row>
    <row r="449" spans="1:23" x14ac:dyDescent="0.3">
      <c r="A449" t="s">
        <v>544</v>
      </c>
      <c r="B449" t="s">
        <v>17</v>
      </c>
      <c r="C449">
        <v>32</v>
      </c>
      <c r="D449">
        <v>0</v>
      </c>
      <c r="E449" t="s">
        <v>23</v>
      </c>
      <c r="F449" t="s">
        <v>121</v>
      </c>
      <c r="G449" t="s">
        <v>19</v>
      </c>
      <c r="H449">
        <v>72</v>
      </c>
      <c r="I449" t="s">
        <v>17</v>
      </c>
      <c r="J449">
        <v>0</v>
      </c>
      <c r="K449" t="s">
        <v>32</v>
      </c>
      <c r="L449" t="s">
        <v>6794</v>
      </c>
      <c r="M449">
        <v>50</v>
      </c>
      <c r="P449" s="32">
        <v>44383</v>
      </c>
      <c r="Q449" s="1">
        <v>40.39180746794603</v>
      </c>
      <c r="R449">
        <v>4</v>
      </c>
      <c r="S449" t="str" cm="1">
        <f t="array" ref="S449">_xlfn.IFS(R449=0,"None",R449&lt;3,"Low",R449&lt;6,"Medium",R449&lt;=10,"High")</f>
        <v>Medium</v>
      </c>
      <c r="T449" t="str" cm="1">
        <f t="array" ref="T449">_xlfn.IFS(M449&lt;=20,"Low",M449&lt;=50,"Medium",M449&lt;=90,"High")</f>
        <v>Medium</v>
      </c>
      <c r="U449" s="33">
        <f>Datos_Limpios[[#This Row],[Number of Complaints or Support]]/Datos_Limpios[[#This Row],[Account Length (in months)]]</f>
        <v>0.125</v>
      </c>
      <c r="V449" t="str" cm="1">
        <f t="array" ref="V449">_xlfn.IFS(H449&lt;30,"Under 30",H449&lt;66,"Middle Age",H449&gt;=66,"Senior")</f>
        <v>Senior</v>
      </c>
      <c r="W449" t="s">
        <v>6826</v>
      </c>
    </row>
    <row r="450" spans="1:23" x14ac:dyDescent="0.3">
      <c r="A450" t="s">
        <v>545</v>
      </c>
      <c r="B450" t="s">
        <v>17</v>
      </c>
      <c r="C450">
        <v>72</v>
      </c>
      <c r="D450">
        <v>0</v>
      </c>
      <c r="E450" t="s">
        <v>23</v>
      </c>
      <c r="F450" t="s">
        <v>73</v>
      </c>
      <c r="G450" t="s">
        <v>6790</v>
      </c>
      <c r="H450">
        <v>21</v>
      </c>
      <c r="I450" t="s">
        <v>23</v>
      </c>
      <c r="J450">
        <v>5</v>
      </c>
      <c r="K450" t="s">
        <v>32</v>
      </c>
      <c r="L450" t="s">
        <v>6791</v>
      </c>
      <c r="M450">
        <v>46</v>
      </c>
      <c r="P450" s="32">
        <v>44259</v>
      </c>
      <c r="Q450" s="1">
        <v>48.598596320023269</v>
      </c>
      <c r="R450">
        <v>10</v>
      </c>
      <c r="S450" t="str" cm="1">
        <f t="array" ref="S450">_xlfn.IFS(R450=0,"None",R450&lt;3,"Low",R450&lt;6,"Medium",R450&lt;=10,"High")</f>
        <v>High</v>
      </c>
      <c r="T450" t="str" cm="1">
        <f t="array" ref="T450">_xlfn.IFS(M450&lt;=20,"Low",M450&lt;=50,"Medium",M450&lt;=90,"High")</f>
        <v>Medium</v>
      </c>
      <c r="U450" s="33">
        <f>Datos_Limpios[[#This Row],[Number of Complaints or Support]]/Datos_Limpios[[#This Row],[Account Length (in months)]]</f>
        <v>0.1388888888888889</v>
      </c>
      <c r="V450" t="str" cm="1">
        <f t="array" ref="V450">_xlfn.IFS(H450&lt;30,"Under 30",H450&lt;66,"Middle Age",H450&gt;=66,"Senior")</f>
        <v>Under 30</v>
      </c>
      <c r="W450" t="s">
        <v>6824</v>
      </c>
    </row>
    <row r="451" spans="1:23" x14ac:dyDescent="0.3">
      <c r="A451" t="s">
        <v>546</v>
      </c>
      <c r="B451" t="s">
        <v>17</v>
      </c>
      <c r="C451">
        <v>3</v>
      </c>
      <c r="D451">
        <v>0</v>
      </c>
      <c r="E451" t="s">
        <v>23</v>
      </c>
      <c r="F451" t="s">
        <v>112</v>
      </c>
      <c r="G451" t="s">
        <v>6790</v>
      </c>
      <c r="H451">
        <v>38</v>
      </c>
      <c r="I451" t="s">
        <v>17</v>
      </c>
      <c r="J451">
        <v>0</v>
      </c>
      <c r="K451" t="s">
        <v>20</v>
      </c>
      <c r="L451" t="s">
        <v>6792</v>
      </c>
      <c r="M451">
        <v>36</v>
      </c>
      <c r="P451" s="32">
        <v>44429</v>
      </c>
      <c r="Q451" s="1">
        <v>39.215692451106797</v>
      </c>
      <c r="R451">
        <v>10</v>
      </c>
      <c r="S451" t="str" cm="1">
        <f t="array" ref="S451">_xlfn.IFS(R451=0,"None",R451&lt;3,"Low",R451&lt;6,"Medium",R451&lt;=10,"High")</f>
        <v>High</v>
      </c>
      <c r="T451" t="str" cm="1">
        <f t="array" ref="T451">_xlfn.IFS(M451&lt;=20,"Low",M451&lt;=50,"Medium",M451&lt;=90,"High")</f>
        <v>Medium</v>
      </c>
      <c r="U451" s="33">
        <f>Datos_Limpios[[#This Row],[Number of Complaints or Support]]/Datos_Limpios[[#This Row],[Account Length (in months)]]</f>
        <v>3.3333333333333335</v>
      </c>
      <c r="V451" t="str" cm="1">
        <f t="array" ref="V451">_xlfn.IFS(H451&lt;30,"Under 30",H451&lt;66,"Middle Age",H451&gt;=66,"Senior")</f>
        <v>Middle Age</v>
      </c>
      <c r="W451" t="s">
        <v>6823</v>
      </c>
    </row>
    <row r="452" spans="1:23" x14ac:dyDescent="0.3">
      <c r="A452" t="s">
        <v>547</v>
      </c>
      <c r="B452" t="s">
        <v>17</v>
      </c>
      <c r="C452">
        <v>60</v>
      </c>
      <c r="D452">
        <v>0</v>
      </c>
      <c r="E452" t="s">
        <v>17</v>
      </c>
      <c r="F452" t="s">
        <v>205</v>
      </c>
      <c r="G452" t="s">
        <v>6790</v>
      </c>
      <c r="H452">
        <v>45</v>
      </c>
      <c r="I452" t="s">
        <v>23</v>
      </c>
      <c r="J452">
        <v>6</v>
      </c>
      <c r="K452" t="s">
        <v>32</v>
      </c>
      <c r="L452" t="s">
        <v>6792</v>
      </c>
      <c r="M452">
        <v>7</v>
      </c>
      <c r="P452" s="32">
        <v>43928</v>
      </c>
      <c r="Q452" s="1">
        <v>7.5310838747914151</v>
      </c>
      <c r="R452">
        <v>7</v>
      </c>
      <c r="S452" t="str" cm="1">
        <f t="array" ref="S452">_xlfn.IFS(R452=0,"None",R452&lt;3,"Low",R452&lt;6,"Medium",R452&lt;=10,"High")</f>
        <v>High</v>
      </c>
      <c r="T452" t="str" cm="1">
        <f t="array" ref="T452">_xlfn.IFS(M452&lt;=20,"Low",M452&lt;=50,"Medium",M452&lt;=90,"High")</f>
        <v>Low</v>
      </c>
      <c r="U452" s="33">
        <f>Datos_Limpios[[#This Row],[Number of Complaints or Support]]/Datos_Limpios[[#This Row],[Account Length (in months)]]</f>
        <v>0.11666666666666667</v>
      </c>
      <c r="V452" t="str" cm="1">
        <f t="array" ref="V452">_xlfn.IFS(H452&lt;30,"Under 30",H452&lt;66,"Middle Age",H452&gt;=66,"Senior")</f>
        <v>Middle Age</v>
      </c>
      <c r="W452" t="s">
        <v>6823</v>
      </c>
    </row>
    <row r="453" spans="1:23" x14ac:dyDescent="0.3">
      <c r="A453" t="s">
        <v>548</v>
      </c>
      <c r="B453" t="s">
        <v>17</v>
      </c>
      <c r="C453">
        <v>22</v>
      </c>
      <c r="D453">
        <v>0</v>
      </c>
      <c r="E453" t="s">
        <v>17</v>
      </c>
      <c r="F453" t="s">
        <v>123</v>
      </c>
      <c r="G453" t="s">
        <v>6790</v>
      </c>
      <c r="H453">
        <v>49</v>
      </c>
      <c r="I453" t="s">
        <v>17</v>
      </c>
      <c r="J453">
        <v>0</v>
      </c>
      <c r="K453" t="s">
        <v>24</v>
      </c>
      <c r="L453" t="s">
        <v>6791</v>
      </c>
      <c r="M453">
        <v>40</v>
      </c>
      <c r="P453" s="32">
        <v>44760</v>
      </c>
      <c r="Q453" s="1">
        <v>33.991328636166571</v>
      </c>
      <c r="R453">
        <v>2</v>
      </c>
      <c r="S453" t="str" cm="1">
        <f t="array" ref="S453">_xlfn.IFS(R453=0,"None",R453&lt;3,"Low",R453&lt;6,"Medium",R453&lt;=10,"High")</f>
        <v>Low</v>
      </c>
      <c r="T453" t="str" cm="1">
        <f t="array" ref="T453">_xlfn.IFS(M453&lt;=20,"Low",M453&lt;=50,"Medium",M453&lt;=90,"High")</f>
        <v>Medium</v>
      </c>
      <c r="U453" s="33">
        <f>Datos_Limpios[[#This Row],[Number of Complaints or Support]]/Datos_Limpios[[#This Row],[Account Length (in months)]]</f>
        <v>9.0909090909090912E-2</v>
      </c>
      <c r="V453" t="str" cm="1">
        <f t="array" ref="V453">_xlfn.IFS(H453&lt;30,"Under 30",H453&lt;66,"Middle Age",H453&gt;=66,"Senior")</f>
        <v>Middle Age</v>
      </c>
      <c r="W453" t="s">
        <v>6824</v>
      </c>
    </row>
    <row r="454" spans="1:23" x14ac:dyDescent="0.3">
      <c r="A454" t="s">
        <v>549</v>
      </c>
      <c r="B454" t="s">
        <v>17</v>
      </c>
      <c r="C454">
        <v>9</v>
      </c>
      <c r="D454">
        <v>0</v>
      </c>
      <c r="E454" t="s">
        <v>23</v>
      </c>
      <c r="F454" t="s">
        <v>166</v>
      </c>
      <c r="G454" t="s">
        <v>6790</v>
      </c>
      <c r="H454">
        <v>48</v>
      </c>
      <c r="I454" t="s">
        <v>17</v>
      </c>
      <c r="J454">
        <v>0</v>
      </c>
      <c r="K454" t="s">
        <v>20</v>
      </c>
      <c r="L454" t="s">
        <v>6792</v>
      </c>
      <c r="M454">
        <v>55</v>
      </c>
      <c r="P454" s="32">
        <v>44556</v>
      </c>
      <c r="Q454" s="1">
        <v>64.197482651693235</v>
      </c>
      <c r="R454">
        <v>10</v>
      </c>
      <c r="S454" t="str" cm="1">
        <f t="array" ref="S454">_xlfn.IFS(R454=0,"None",R454&lt;3,"Low",R454&lt;6,"Medium",R454&lt;=10,"High")</f>
        <v>High</v>
      </c>
      <c r="T454" t="str" cm="1">
        <f t="array" ref="T454">_xlfn.IFS(M454&lt;=20,"Low",M454&lt;=50,"Medium",M454&lt;=90,"High")</f>
        <v>High</v>
      </c>
      <c r="U454" s="33">
        <f>Datos_Limpios[[#This Row],[Number of Complaints or Support]]/Datos_Limpios[[#This Row],[Account Length (in months)]]</f>
        <v>1.1111111111111112</v>
      </c>
      <c r="V454" t="str" cm="1">
        <f t="array" ref="V454">_xlfn.IFS(H454&lt;30,"Under 30",H454&lt;66,"Middle Age",H454&gt;=66,"Senior")</f>
        <v>Middle Age</v>
      </c>
      <c r="W454" t="s">
        <v>6825</v>
      </c>
    </row>
    <row r="455" spans="1:23" x14ac:dyDescent="0.3">
      <c r="A455" t="s">
        <v>550</v>
      </c>
      <c r="B455" t="s">
        <v>23</v>
      </c>
      <c r="C455">
        <v>66</v>
      </c>
      <c r="D455">
        <v>4</v>
      </c>
      <c r="E455" t="s">
        <v>23</v>
      </c>
      <c r="F455" t="s">
        <v>140</v>
      </c>
      <c r="G455" t="s">
        <v>6790</v>
      </c>
      <c r="H455">
        <v>57</v>
      </c>
      <c r="I455" t="s">
        <v>17</v>
      </c>
      <c r="J455">
        <v>0</v>
      </c>
      <c r="K455" t="s">
        <v>24</v>
      </c>
      <c r="L455" t="s">
        <v>6792</v>
      </c>
      <c r="M455">
        <v>63</v>
      </c>
      <c r="N455" t="s">
        <v>27</v>
      </c>
      <c r="O455" t="s">
        <v>108</v>
      </c>
      <c r="P455" s="32">
        <v>44470</v>
      </c>
      <c r="Q455" s="1">
        <v>52.670975686443569</v>
      </c>
      <c r="R455">
        <v>8</v>
      </c>
      <c r="S455" t="str" cm="1">
        <f t="array" ref="S455">_xlfn.IFS(R455=0,"None",R455&lt;3,"Low",R455&lt;6,"Medium",R455&lt;=10,"High")</f>
        <v>High</v>
      </c>
      <c r="T455" t="str" cm="1">
        <f t="array" ref="T455">_xlfn.IFS(M455&lt;=20,"Low",M455&lt;=50,"Medium",M455&lt;=90,"High")</f>
        <v>High</v>
      </c>
      <c r="U455" s="33">
        <f>Datos_Limpios[[#This Row],[Number of Complaints or Support]]/Datos_Limpios[[#This Row],[Account Length (in months)]]</f>
        <v>0.12121212121212122</v>
      </c>
      <c r="V455" t="str" cm="1">
        <f t="array" ref="V455">_xlfn.IFS(H455&lt;30,"Under 30",H455&lt;66,"Middle Age",H455&gt;=66,"Senior")</f>
        <v>Middle Age</v>
      </c>
      <c r="W455" t="s">
        <v>6826</v>
      </c>
    </row>
    <row r="456" spans="1:23" x14ac:dyDescent="0.3">
      <c r="A456" t="s">
        <v>551</v>
      </c>
      <c r="B456" t="s">
        <v>17</v>
      </c>
      <c r="C456">
        <v>44</v>
      </c>
      <c r="D456">
        <v>0</v>
      </c>
      <c r="E456" t="s">
        <v>23</v>
      </c>
      <c r="F456" t="s">
        <v>101</v>
      </c>
      <c r="G456" t="s">
        <v>19</v>
      </c>
      <c r="H456">
        <v>57</v>
      </c>
      <c r="I456" t="s">
        <v>23</v>
      </c>
      <c r="J456">
        <v>4</v>
      </c>
      <c r="K456" t="s">
        <v>20</v>
      </c>
      <c r="L456" t="s">
        <v>6792</v>
      </c>
      <c r="M456">
        <v>42</v>
      </c>
      <c r="P456" s="32">
        <v>44850</v>
      </c>
      <c r="Q456" s="1">
        <v>39.835247550769878</v>
      </c>
      <c r="R456">
        <v>0</v>
      </c>
      <c r="S456" t="str" cm="1">
        <f t="array" ref="S456">_xlfn.IFS(R456=0,"None",R456&lt;3,"Low",R456&lt;6,"Medium",R456&lt;=10,"High")</f>
        <v>None</v>
      </c>
      <c r="T456" t="str" cm="1">
        <f t="array" ref="T456">_xlfn.IFS(M456&lt;=20,"Low",M456&lt;=50,"Medium",M456&lt;=90,"High")</f>
        <v>Medium</v>
      </c>
      <c r="U456" s="33">
        <f>Datos_Limpios[[#This Row],[Number of Complaints or Support]]/Datos_Limpios[[#This Row],[Account Length (in months)]]</f>
        <v>0</v>
      </c>
      <c r="V456" t="str" cm="1">
        <f t="array" ref="V456">_xlfn.IFS(H456&lt;30,"Under 30",H456&lt;66,"Middle Age",H456&gt;=66,"Senior")</f>
        <v>Middle Age</v>
      </c>
      <c r="W456" t="s">
        <v>6826</v>
      </c>
    </row>
    <row r="457" spans="1:23" x14ac:dyDescent="0.3">
      <c r="A457" t="s">
        <v>552</v>
      </c>
      <c r="B457" t="s">
        <v>23</v>
      </c>
      <c r="C457">
        <v>18</v>
      </c>
      <c r="D457">
        <v>5</v>
      </c>
      <c r="E457" t="s">
        <v>23</v>
      </c>
      <c r="F457" t="s">
        <v>54</v>
      </c>
      <c r="G457" t="s">
        <v>6790</v>
      </c>
      <c r="H457">
        <v>57</v>
      </c>
      <c r="I457" t="s">
        <v>17</v>
      </c>
      <c r="J457">
        <v>0</v>
      </c>
      <c r="K457" t="s">
        <v>20</v>
      </c>
      <c r="L457" t="s">
        <v>6791</v>
      </c>
      <c r="M457">
        <v>22</v>
      </c>
      <c r="N457" t="s">
        <v>50</v>
      </c>
      <c r="O457" t="s">
        <v>105</v>
      </c>
      <c r="P457" s="32">
        <v>44587</v>
      </c>
      <c r="Q457" s="1">
        <v>18.915019704511121</v>
      </c>
      <c r="R457">
        <v>10</v>
      </c>
      <c r="S457" t="str" cm="1">
        <f t="array" ref="S457">_xlfn.IFS(R457=0,"None",R457&lt;3,"Low",R457&lt;6,"Medium",R457&lt;=10,"High")</f>
        <v>High</v>
      </c>
      <c r="T457" t="str" cm="1">
        <f t="array" ref="T457">_xlfn.IFS(M457&lt;=20,"Low",M457&lt;=50,"Medium",M457&lt;=90,"High")</f>
        <v>Medium</v>
      </c>
      <c r="U457" s="33">
        <f>Datos_Limpios[[#This Row],[Number of Complaints or Support]]/Datos_Limpios[[#This Row],[Account Length (in months)]]</f>
        <v>0.55555555555555558</v>
      </c>
      <c r="V457" t="str" cm="1">
        <f t="array" ref="V457">_xlfn.IFS(H457&lt;30,"Under 30",H457&lt;66,"Middle Age",H457&gt;=66,"Senior")</f>
        <v>Middle Age</v>
      </c>
      <c r="W457" t="s">
        <v>6823</v>
      </c>
    </row>
    <row r="458" spans="1:23" x14ac:dyDescent="0.3">
      <c r="A458" t="s">
        <v>553</v>
      </c>
      <c r="B458" t="s">
        <v>17</v>
      </c>
      <c r="C458">
        <v>69</v>
      </c>
      <c r="D458">
        <v>0</v>
      </c>
      <c r="E458" t="s">
        <v>23</v>
      </c>
      <c r="F458" t="s">
        <v>44</v>
      </c>
      <c r="G458" t="s">
        <v>6790</v>
      </c>
      <c r="H458">
        <v>42</v>
      </c>
      <c r="I458" t="s">
        <v>17</v>
      </c>
      <c r="J458">
        <v>0</v>
      </c>
      <c r="K458" t="s">
        <v>32</v>
      </c>
      <c r="L458" t="s">
        <v>6791</v>
      </c>
      <c r="M458">
        <v>33</v>
      </c>
      <c r="P458" s="32">
        <v>44727</v>
      </c>
      <c r="Q458" s="1">
        <v>26.65437365881537</v>
      </c>
      <c r="R458">
        <v>10</v>
      </c>
      <c r="S458" t="str" cm="1">
        <f t="array" ref="S458">_xlfn.IFS(R458=0,"None",R458&lt;3,"Low",R458&lt;6,"Medium",R458&lt;=10,"High")</f>
        <v>High</v>
      </c>
      <c r="T458" t="str" cm="1">
        <f t="array" ref="T458">_xlfn.IFS(M458&lt;=20,"Low",M458&lt;=50,"Medium",M458&lt;=90,"High")</f>
        <v>Medium</v>
      </c>
      <c r="U458" s="33">
        <f>Datos_Limpios[[#This Row],[Number of Complaints or Support]]/Datos_Limpios[[#This Row],[Account Length (in months)]]</f>
        <v>0.14492753623188406</v>
      </c>
      <c r="V458" t="str" cm="1">
        <f t="array" ref="V458">_xlfn.IFS(H458&lt;30,"Under 30",H458&lt;66,"Middle Age",H458&gt;=66,"Senior")</f>
        <v>Middle Age</v>
      </c>
      <c r="W458" t="s">
        <v>6824</v>
      </c>
    </row>
    <row r="459" spans="1:23" x14ac:dyDescent="0.3">
      <c r="A459" t="s">
        <v>554</v>
      </c>
      <c r="B459" t="s">
        <v>17</v>
      </c>
      <c r="C459">
        <v>69</v>
      </c>
      <c r="D459">
        <v>0</v>
      </c>
      <c r="E459" t="s">
        <v>17</v>
      </c>
      <c r="F459" t="s">
        <v>112</v>
      </c>
      <c r="G459" t="s">
        <v>19</v>
      </c>
      <c r="H459">
        <v>46</v>
      </c>
      <c r="I459" t="s">
        <v>23</v>
      </c>
      <c r="J459">
        <v>2</v>
      </c>
      <c r="K459" t="s">
        <v>24</v>
      </c>
      <c r="L459" t="s">
        <v>6792</v>
      </c>
      <c r="M459">
        <v>29</v>
      </c>
      <c r="P459" s="32">
        <v>44683</v>
      </c>
      <c r="Q459" s="1">
        <v>25.85377733186575</v>
      </c>
      <c r="R459">
        <v>6</v>
      </c>
      <c r="S459" t="str" cm="1">
        <f t="array" ref="S459">_xlfn.IFS(R459=0,"None",R459&lt;3,"Low",R459&lt;6,"Medium",R459&lt;=10,"High")</f>
        <v>High</v>
      </c>
      <c r="T459" t="str" cm="1">
        <f t="array" ref="T459">_xlfn.IFS(M459&lt;=20,"Low",M459&lt;=50,"Medium",M459&lt;=90,"High")</f>
        <v>Medium</v>
      </c>
      <c r="U459" s="33">
        <f>Datos_Limpios[[#This Row],[Number of Complaints or Support]]/Datos_Limpios[[#This Row],[Account Length (in months)]]</f>
        <v>8.6956521739130432E-2</v>
      </c>
      <c r="V459" t="str" cm="1">
        <f t="array" ref="V459">_xlfn.IFS(H459&lt;30,"Under 30",H459&lt;66,"Middle Age",H459&gt;=66,"Senior")</f>
        <v>Middle Age</v>
      </c>
      <c r="W459" t="s">
        <v>6823</v>
      </c>
    </row>
    <row r="460" spans="1:23" x14ac:dyDescent="0.3">
      <c r="A460" t="s">
        <v>555</v>
      </c>
      <c r="B460" t="s">
        <v>23</v>
      </c>
      <c r="C460">
        <v>8</v>
      </c>
      <c r="D460">
        <v>0</v>
      </c>
      <c r="E460" t="s">
        <v>23</v>
      </c>
      <c r="F460" t="s">
        <v>54</v>
      </c>
      <c r="G460" t="s">
        <v>6790</v>
      </c>
      <c r="H460">
        <v>70</v>
      </c>
      <c r="I460" t="s">
        <v>17</v>
      </c>
      <c r="J460">
        <v>0</v>
      </c>
      <c r="K460" t="s">
        <v>20</v>
      </c>
      <c r="L460" t="s">
        <v>6792</v>
      </c>
      <c r="M460">
        <v>37</v>
      </c>
      <c r="N460" t="s">
        <v>50</v>
      </c>
      <c r="O460" t="s">
        <v>419</v>
      </c>
      <c r="P460" s="32">
        <v>43922</v>
      </c>
      <c r="Q460" s="1">
        <v>43.642519906479002</v>
      </c>
      <c r="R460">
        <v>2</v>
      </c>
      <c r="S460" t="str" cm="1">
        <f t="array" ref="S460">_xlfn.IFS(R460=0,"None",R460&lt;3,"Low",R460&lt;6,"Medium",R460&lt;=10,"High")</f>
        <v>Low</v>
      </c>
      <c r="T460" t="str" cm="1">
        <f t="array" ref="T460">_xlfn.IFS(M460&lt;=20,"Low",M460&lt;=50,"Medium",M460&lt;=90,"High")</f>
        <v>Medium</v>
      </c>
      <c r="U460" s="33">
        <f>Datos_Limpios[[#This Row],[Number of Complaints or Support]]/Datos_Limpios[[#This Row],[Account Length (in months)]]</f>
        <v>0.25</v>
      </c>
      <c r="V460" t="str" cm="1">
        <f t="array" ref="V460">_xlfn.IFS(H460&lt;30,"Under 30",H460&lt;66,"Middle Age",H460&gt;=66,"Senior")</f>
        <v>Senior</v>
      </c>
      <c r="W460" t="s">
        <v>6823</v>
      </c>
    </row>
    <row r="461" spans="1:23" x14ac:dyDescent="0.3">
      <c r="A461" t="s">
        <v>556</v>
      </c>
      <c r="B461" t="s">
        <v>17</v>
      </c>
      <c r="C461">
        <v>72</v>
      </c>
      <c r="D461">
        <v>0</v>
      </c>
      <c r="E461" t="s">
        <v>23</v>
      </c>
      <c r="F461" t="s">
        <v>245</v>
      </c>
      <c r="G461" t="s">
        <v>6790</v>
      </c>
      <c r="H461">
        <v>36</v>
      </c>
      <c r="I461" t="s">
        <v>17</v>
      </c>
      <c r="J461">
        <v>0</v>
      </c>
      <c r="K461" t="s">
        <v>32</v>
      </c>
      <c r="L461" t="s">
        <v>6792</v>
      </c>
      <c r="M461">
        <v>68</v>
      </c>
      <c r="P461" s="32">
        <v>45107</v>
      </c>
      <c r="Q461" s="1">
        <v>79.162885404381583</v>
      </c>
      <c r="R461">
        <v>9</v>
      </c>
      <c r="S461" t="str" cm="1">
        <f t="array" ref="S461">_xlfn.IFS(R461=0,"None",R461&lt;3,"Low",R461&lt;6,"Medium",R461&lt;=10,"High")</f>
        <v>High</v>
      </c>
      <c r="T461" t="str" cm="1">
        <f t="array" ref="T461">_xlfn.IFS(M461&lt;=20,"Low",M461&lt;=50,"Medium",M461&lt;=90,"High")</f>
        <v>High</v>
      </c>
      <c r="U461" s="33">
        <f>Datos_Limpios[[#This Row],[Number of Complaints or Support]]/Datos_Limpios[[#This Row],[Account Length (in months)]]</f>
        <v>0.125</v>
      </c>
      <c r="V461" t="str" cm="1">
        <f t="array" ref="V461">_xlfn.IFS(H461&lt;30,"Under 30",H461&lt;66,"Middle Age",H461&gt;=66,"Senior")</f>
        <v>Middle Age</v>
      </c>
      <c r="W461" t="s">
        <v>6823</v>
      </c>
    </row>
    <row r="462" spans="1:23" x14ac:dyDescent="0.3">
      <c r="A462" t="s">
        <v>557</v>
      </c>
      <c r="B462" t="s">
        <v>17</v>
      </c>
      <c r="C462">
        <v>69</v>
      </c>
      <c r="D462">
        <v>0</v>
      </c>
      <c r="E462" t="s">
        <v>23</v>
      </c>
      <c r="F462" t="s">
        <v>22</v>
      </c>
      <c r="G462" t="s">
        <v>6790</v>
      </c>
      <c r="H462">
        <v>80</v>
      </c>
      <c r="I462" t="s">
        <v>17</v>
      </c>
      <c r="J462">
        <v>0</v>
      </c>
      <c r="K462" t="s">
        <v>32</v>
      </c>
      <c r="L462" t="s">
        <v>6792</v>
      </c>
      <c r="M462">
        <v>53</v>
      </c>
      <c r="P462" s="32">
        <v>44333</v>
      </c>
      <c r="Q462" s="1">
        <v>54.177756384249882</v>
      </c>
      <c r="R462">
        <v>3</v>
      </c>
      <c r="S462" t="str" cm="1">
        <f t="array" ref="S462">_xlfn.IFS(R462=0,"None",R462&lt;3,"Low",R462&lt;6,"Medium",R462&lt;=10,"High")</f>
        <v>Medium</v>
      </c>
      <c r="T462" t="str" cm="1">
        <f t="array" ref="T462">_xlfn.IFS(M462&lt;=20,"Low",M462&lt;=50,"Medium",M462&lt;=90,"High")</f>
        <v>High</v>
      </c>
      <c r="U462" s="33">
        <f>Datos_Limpios[[#This Row],[Number of Complaints or Support]]/Datos_Limpios[[#This Row],[Account Length (in months)]]</f>
        <v>4.3478260869565216E-2</v>
      </c>
      <c r="V462" t="str" cm="1">
        <f t="array" ref="V462">_xlfn.IFS(H462&lt;30,"Under 30",H462&lt;66,"Middle Age",H462&gt;=66,"Senior")</f>
        <v>Senior</v>
      </c>
      <c r="W462" t="s">
        <v>6823</v>
      </c>
    </row>
    <row r="463" spans="1:23" x14ac:dyDescent="0.3">
      <c r="A463" t="s">
        <v>558</v>
      </c>
      <c r="B463" t="s">
        <v>17</v>
      </c>
      <c r="C463">
        <v>30</v>
      </c>
      <c r="D463">
        <v>0</v>
      </c>
      <c r="E463" t="s">
        <v>23</v>
      </c>
      <c r="F463" t="s">
        <v>192</v>
      </c>
      <c r="G463" t="s">
        <v>19</v>
      </c>
      <c r="H463">
        <v>60</v>
      </c>
      <c r="I463" t="s">
        <v>23</v>
      </c>
      <c r="J463">
        <v>6</v>
      </c>
      <c r="K463" t="s">
        <v>20</v>
      </c>
      <c r="L463" t="s">
        <v>6792</v>
      </c>
      <c r="M463">
        <v>51</v>
      </c>
      <c r="P463" s="32">
        <v>44818</v>
      </c>
      <c r="Q463" s="1">
        <v>51.540236334607691</v>
      </c>
      <c r="R463">
        <v>1</v>
      </c>
      <c r="S463" t="str" cm="1">
        <f t="array" ref="S463">_xlfn.IFS(R463=0,"None",R463&lt;3,"Low",R463&lt;6,"Medium",R463&lt;=10,"High")</f>
        <v>Low</v>
      </c>
      <c r="T463" t="str" cm="1">
        <f t="array" ref="T463">_xlfn.IFS(M463&lt;=20,"Low",M463&lt;=50,"Medium",M463&lt;=90,"High")</f>
        <v>High</v>
      </c>
      <c r="U463" s="33">
        <f>Datos_Limpios[[#This Row],[Number of Complaints or Support]]/Datos_Limpios[[#This Row],[Account Length (in months)]]</f>
        <v>3.3333333333333333E-2</v>
      </c>
      <c r="V463" t="str" cm="1">
        <f t="array" ref="V463">_xlfn.IFS(H463&lt;30,"Under 30",H463&lt;66,"Middle Age",H463&gt;=66,"Senior")</f>
        <v>Middle Age</v>
      </c>
      <c r="W463" t="s">
        <v>6824</v>
      </c>
    </row>
    <row r="464" spans="1:23" x14ac:dyDescent="0.3">
      <c r="A464" t="s">
        <v>559</v>
      </c>
      <c r="B464" t="s">
        <v>23</v>
      </c>
      <c r="C464">
        <v>56</v>
      </c>
      <c r="D464">
        <v>0</v>
      </c>
      <c r="E464" t="s">
        <v>23</v>
      </c>
      <c r="F464" t="s">
        <v>115</v>
      </c>
      <c r="G464" t="s">
        <v>6790</v>
      </c>
      <c r="H464">
        <v>40</v>
      </c>
      <c r="I464" t="s">
        <v>17</v>
      </c>
      <c r="J464">
        <v>0</v>
      </c>
      <c r="K464" t="s">
        <v>24</v>
      </c>
      <c r="L464" t="s">
        <v>6792</v>
      </c>
      <c r="M464">
        <v>27</v>
      </c>
      <c r="N464" t="s">
        <v>6810</v>
      </c>
      <c r="O464" t="s">
        <v>6810</v>
      </c>
      <c r="P464" s="32">
        <v>44827</v>
      </c>
      <c r="Q464" s="1">
        <v>24.733853121884739</v>
      </c>
      <c r="R464">
        <v>9</v>
      </c>
      <c r="S464" t="str" cm="1">
        <f t="array" ref="S464">_xlfn.IFS(R464=0,"None",R464&lt;3,"Low",R464&lt;6,"Medium",R464&lt;=10,"High")</f>
        <v>High</v>
      </c>
      <c r="T464" t="str" cm="1">
        <f t="array" ref="T464">_xlfn.IFS(M464&lt;=20,"Low",M464&lt;=50,"Medium",M464&lt;=90,"High")</f>
        <v>Medium</v>
      </c>
      <c r="U464" s="33">
        <f>Datos_Limpios[[#This Row],[Number of Complaints or Support]]/Datos_Limpios[[#This Row],[Account Length (in months)]]</f>
        <v>0.16071428571428573</v>
      </c>
      <c r="V464" t="str" cm="1">
        <f t="array" ref="V464">_xlfn.IFS(H464&lt;30,"Under 30",H464&lt;66,"Middle Age",H464&gt;=66,"Senior")</f>
        <v>Middle Age</v>
      </c>
      <c r="W464" t="s">
        <v>6825</v>
      </c>
    </row>
    <row r="465" spans="1:23" x14ac:dyDescent="0.3">
      <c r="A465" t="s">
        <v>560</v>
      </c>
      <c r="B465" t="s">
        <v>23</v>
      </c>
      <c r="C465">
        <v>21</v>
      </c>
      <c r="D465">
        <v>5</v>
      </c>
      <c r="E465" t="s">
        <v>17</v>
      </c>
      <c r="F465" t="s">
        <v>31</v>
      </c>
      <c r="G465" t="s">
        <v>6790</v>
      </c>
      <c r="H465">
        <v>37</v>
      </c>
      <c r="I465" t="s">
        <v>17</v>
      </c>
      <c r="J465">
        <v>0</v>
      </c>
      <c r="K465" t="s">
        <v>24</v>
      </c>
      <c r="L465" t="s">
        <v>6794</v>
      </c>
      <c r="M465">
        <v>26</v>
      </c>
      <c r="N465" t="s">
        <v>91</v>
      </c>
      <c r="O465" t="s">
        <v>92</v>
      </c>
      <c r="P465" s="32">
        <v>44052</v>
      </c>
      <c r="Q465" s="1">
        <v>23.42590520744519</v>
      </c>
      <c r="R465">
        <v>0</v>
      </c>
      <c r="S465" t="str" cm="1">
        <f t="array" ref="S465">_xlfn.IFS(R465=0,"None",R465&lt;3,"Low",R465&lt;6,"Medium",R465&lt;=10,"High")</f>
        <v>None</v>
      </c>
      <c r="T465" t="str" cm="1">
        <f t="array" ref="T465">_xlfn.IFS(M465&lt;=20,"Low",M465&lt;=50,"Medium",M465&lt;=90,"High")</f>
        <v>Medium</v>
      </c>
      <c r="U465" s="33">
        <f>Datos_Limpios[[#This Row],[Number of Complaints or Support]]/Datos_Limpios[[#This Row],[Account Length (in months)]]</f>
        <v>0</v>
      </c>
      <c r="V465" t="str" cm="1">
        <f t="array" ref="V465">_xlfn.IFS(H465&lt;30,"Under 30",H465&lt;66,"Middle Age",H465&gt;=66,"Senior")</f>
        <v>Middle Age</v>
      </c>
      <c r="W465" t="s">
        <v>6826</v>
      </c>
    </row>
    <row r="466" spans="1:23" x14ac:dyDescent="0.3">
      <c r="A466" t="s">
        <v>561</v>
      </c>
      <c r="B466" t="s">
        <v>17</v>
      </c>
      <c r="C466">
        <v>71</v>
      </c>
      <c r="D466">
        <v>0</v>
      </c>
      <c r="E466" t="s">
        <v>17</v>
      </c>
      <c r="F466" t="s">
        <v>245</v>
      </c>
      <c r="G466" t="s">
        <v>6790</v>
      </c>
      <c r="H466">
        <v>85</v>
      </c>
      <c r="I466" t="s">
        <v>17</v>
      </c>
      <c r="J466">
        <v>0</v>
      </c>
      <c r="K466" t="s">
        <v>32</v>
      </c>
      <c r="L466" t="s">
        <v>6792</v>
      </c>
      <c r="M466">
        <v>10</v>
      </c>
      <c r="P466" s="32">
        <v>44683</v>
      </c>
      <c r="Q466" s="1">
        <v>8.0404432002596025</v>
      </c>
      <c r="R466">
        <v>0</v>
      </c>
      <c r="S466" t="str" cm="1">
        <f t="array" ref="S466">_xlfn.IFS(R466=0,"None",R466&lt;3,"Low",R466&lt;6,"Medium",R466&lt;=10,"High")</f>
        <v>None</v>
      </c>
      <c r="T466" t="str" cm="1">
        <f t="array" ref="T466">_xlfn.IFS(M466&lt;=20,"Low",M466&lt;=50,"Medium",M466&lt;=90,"High")</f>
        <v>Low</v>
      </c>
      <c r="U466" s="33">
        <f>Datos_Limpios[[#This Row],[Number of Complaints or Support]]/Datos_Limpios[[#This Row],[Account Length (in months)]]</f>
        <v>0</v>
      </c>
      <c r="V466" t="str" cm="1">
        <f t="array" ref="V466">_xlfn.IFS(H466&lt;30,"Under 30",H466&lt;66,"Middle Age",H466&gt;=66,"Senior")</f>
        <v>Senior</v>
      </c>
      <c r="W466" t="s">
        <v>6823</v>
      </c>
    </row>
    <row r="467" spans="1:23" x14ac:dyDescent="0.3">
      <c r="A467" t="s">
        <v>562</v>
      </c>
      <c r="B467" t="s">
        <v>17</v>
      </c>
      <c r="C467">
        <v>67</v>
      </c>
      <c r="D467">
        <v>0</v>
      </c>
      <c r="E467" t="s">
        <v>17</v>
      </c>
      <c r="F467" t="s">
        <v>22</v>
      </c>
      <c r="G467" t="s">
        <v>19</v>
      </c>
      <c r="H467">
        <v>44</v>
      </c>
      <c r="I467" t="s">
        <v>17</v>
      </c>
      <c r="J467">
        <v>0</v>
      </c>
      <c r="K467" t="s">
        <v>32</v>
      </c>
      <c r="L467" t="s">
        <v>6791</v>
      </c>
      <c r="M467">
        <v>14</v>
      </c>
      <c r="P467" s="32">
        <v>44031</v>
      </c>
      <c r="Q467" s="1">
        <v>13.098647430441369</v>
      </c>
      <c r="R467">
        <v>9</v>
      </c>
      <c r="S467" t="str" cm="1">
        <f t="array" ref="S467">_xlfn.IFS(R467=0,"None",R467&lt;3,"Low",R467&lt;6,"Medium",R467&lt;=10,"High")</f>
        <v>High</v>
      </c>
      <c r="T467" t="str" cm="1">
        <f t="array" ref="T467">_xlfn.IFS(M467&lt;=20,"Low",M467&lt;=50,"Medium",M467&lt;=90,"High")</f>
        <v>Low</v>
      </c>
      <c r="U467" s="33">
        <f>Datos_Limpios[[#This Row],[Number of Complaints or Support]]/Datos_Limpios[[#This Row],[Account Length (in months)]]</f>
        <v>0.13432835820895522</v>
      </c>
      <c r="V467" t="str" cm="1">
        <f t="array" ref="V467">_xlfn.IFS(H467&lt;30,"Under 30",H467&lt;66,"Middle Age",H467&gt;=66,"Senior")</f>
        <v>Middle Age</v>
      </c>
      <c r="W467" t="s">
        <v>6823</v>
      </c>
    </row>
    <row r="468" spans="1:23" x14ac:dyDescent="0.3">
      <c r="A468" t="s">
        <v>563</v>
      </c>
      <c r="B468" t="s">
        <v>17</v>
      </c>
      <c r="C468">
        <v>62</v>
      </c>
      <c r="D468">
        <v>0</v>
      </c>
      <c r="E468" t="s">
        <v>23</v>
      </c>
      <c r="F468" t="s">
        <v>22</v>
      </c>
      <c r="G468" t="s">
        <v>6790</v>
      </c>
      <c r="H468">
        <v>60</v>
      </c>
      <c r="I468" t="s">
        <v>23</v>
      </c>
      <c r="J468">
        <v>6</v>
      </c>
      <c r="K468" t="s">
        <v>32</v>
      </c>
      <c r="L468" t="s">
        <v>6792</v>
      </c>
      <c r="M468">
        <v>49</v>
      </c>
      <c r="P468" s="32">
        <v>44679</v>
      </c>
      <c r="Q468" s="1">
        <v>41.76121973186352</v>
      </c>
      <c r="R468">
        <v>8</v>
      </c>
      <c r="S468" t="str" cm="1">
        <f t="array" ref="S468">_xlfn.IFS(R468=0,"None",R468&lt;3,"Low",R468&lt;6,"Medium",R468&lt;=10,"High")</f>
        <v>High</v>
      </c>
      <c r="T468" t="str" cm="1">
        <f t="array" ref="T468">_xlfn.IFS(M468&lt;=20,"Low",M468&lt;=50,"Medium",M468&lt;=90,"High")</f>
        <v>Medium</v>
      </c>
      <c r="U468" s="33">
        <f>Datos_Limpios[[#This Row],[Number of Complaints or Support]]/Datos_Limpios[[#This Row],[Account Length (in months)]]</f>
        <v>0.12903225806451613</v>
      </c>
      <c r="V468" t="str" cm="1">
        <f t="array" ref="V468">_xlfn.IFS(H468&lt;30,"Under 30",H468&lt;66,"Middle Age",H468&gt;=66,"Senior")</f>
        <v>Middle Age</v>
      </c>
      <c r="W468" t="s">
        <v>6823</v>
      </c>
    </row>
    <row r="469" spans="1:23" x14ac:dyDescent="0.3">
      <c r="A469" t="s">
        <v>564</v>
      </c>
      <c r="B469" t="s">
        <v>17</v>
      </c>
      <c r="C469">
        <v>7</v>
      </c>
      <c r="D469">
        <v>1</v>
      </c>
      <c r="E469" t="s">
        <v>17</v>
      </c>
      <c r="F469" t="s">
        <v>18</v>
      </c>
      <c r="G469" t="s">
        <v>19</v>
      </c>
      <c r="H469">
        <v>63</v>
      </c>
      <c r="I469" t="s">
        <v>17</v>
      </c>
      <c r="J469">
        <v>0</v>
      </c>
      <c r="K469" t="s">
        <v>20</v>
      </c>
      <c r="L469" t="s">
        <v>6794</v>
      </c>
      <c r="M469">
        <v>13</v>
      </c>
      <c r="P469" s="32">
        <v>44230</v>
      </c>
      <c r="Q469" s="1">
        <v>14.526081549714529</v>
      </c>
      <c r="R469">
        <v>8</v>
      </c>
      <c r="S469" t="str" cm="1">
        <f t="array" ref="S469">_xlfn.IFS(R469=0,"None",R469&lt;3,"Low",R469&lt;6,"Medium",R469&lt;=10,"High")</f>
        <v>High</v>
      </c>
      <c r="T469" t="str" cm="1">
        <f t="array" ref="T469">_xlfn.IFS(M469&lt;=20,"Low",M469&lt;=50,"Medium",M469&lt;=90,"High")</f>
        <v>Low</v>
      </c>
      <c r="U469" s="33">
        <f>Datos_Limpios[[#This Row],[Number of Complaints or Support]]/Datos_Limpios[[#This Row],[Account Length (in months)]]</f>
        <v>1.1428571428571428</v>
      </c>
      <c r="V469" t="str" cm="1">
        <f t="array" ref="V469">_xlfn.IFS(H469&lt;30,"Under 30",H469&lt;66,"Middle Age",H469&gt;=66,"Senior")</f>
        <v>Middle Age</v>
      </c>
      <c r="W469" t="s">
        <v>6823</v>
      </c>
    </row>
    <row r="470" spans="1:23" x14ac:dyDescent="0.3">
      <c r="A470" t="s">
        <v>565</v>
      </c>
      <c r="B470" t="s">
        <v>23</v>
      </c>
      <c r="C470">
        <v>15</v>
      </c>
      <c r="D470">
        <v>1</v>
      </c>
      <c r="E470" t="s">
        <v>23</v>
      </c>
      <c r="F470" t="s">
        <v>52</v>
      </c>
      <c r="G470" t="s">
        <v>6790</v>
      </c>
      <c r="H470">
        <v>80</v>
      </c>
      <c r="I470" t="s">
        <v>17</v>
      </c>
      <c r="J470">
        <v>0</v>
      </c>
      <c r="K470" t="s">
        <v>20</v>
      </c>
      <c r="L470" t="s">
        <v>6792</v>
      </c>
      <c r="M470">
        <v>29</v>
      </c>
      <c r="N470" t="s">
        <v>27</v>
      </c>
      <c r="O470" t="s">
        <v>164</v>
      </c>
      <c r="P470" s="32">
        <v>44222</v>
      </c>
      <c r="Q470" s="1">
        <v>25.483201934857771</v>
      </c>
      <c r="R470">
        <v>6</v>
      </c>
      <c r="S470" t="str" cm="1">
        <f t="array" ref="S470">_xlfn.IFS(R470=0,"None",R470&lt;3,"Low",R470&lt;6,"Medium",R470&lt;=10,"High")</f>
        <v>High</v>
      </c>
      <c r="T470" t="str" cm="1">
        <f t="array" ref="T470">_xlfn.IFS(M470&lt;=20,"Low",M470&lt;=50,"Medium",M470&lt;=90,"High")</f>
        <v>Medium</v>
      </c>
      <c r="U470" s="33">
        <f>Datos_Limpios[[#This Row],[Number of Complaints or Support]]/Datos_Limpios[[#This Row],[Account Length (in months)]]</f>
        <v>0.4</v>
      </c>
      <c r="V470" t="str" cm="1">
        <f t="array" ref="V470">_xlfn.IFS(H470&lt;30,"Under 30",H470&lt;66,"Middle Age",H470&gt;=66,"Senior")</f>
        <v>Senior</v>
      </c>
      <c r="W470" t="s">
        <v>6824</v>
      </c>
    </row>
    <row r="471" spans="1:23" x14ac:dyDescent="0.3">
      <c r="A471" t="s">
        <v>566</v>
      </c>
      <c r="B471" t="s">
        <v>17</v>
      </c>
      <c r="C471">
        <v>30</v>
      </c>
      <c r="D471">
        <v>2</v>
      </c>
      <c r="E471" t="s">
        <v>23</v>
      </c>
      <c r="F471" t="s">
        <v>63</v>
      </c>
      <c r="G471" t="s">
        <v>6790</v>
      </c>
      <c r="H471">
        <v>60</v>
      </c>
      <c r="I471" t="s">
        <v>17</v>
      </c>
      <c r="J471">
        <v>0</v>
      </c>
      <c r="K471" t="s">
        <v>20</v>
      </c>
      <c r="L471" t="s">
        <v>6792</v>
      </c>
      <c r="M471">
        <v>19</v>
      </c>
      <c r="P471" s="32">
        <v>44825</v>
      </c>
      <c r="Q471" s="1">
        <v>15.903459033237031</v>
      </c>
      <c r="R471">
        <v>8</v>
      </c>
      <c r="S471" t="str" cm="1">
        <f t="array" ref="S471">_xlfn.IFS(R471=0,"None",R471&lt;3,"Low",R471&lt;6,"Medium",R471&lt;=10,"High")</f>
        <v>High</v>
      </c>
      <c r="T471" t="str" cm="1">
        <f t="array" ref="T471">_xlfn.IFS(M471&lt;=20,"Low",M471&lt;=50,"Medium",M471&lt;=90,"High")</f>
        <v>Low</v>
      </c>
      <c r="U471" s="33">
        <f>Datos_Limpios[[#This Row],[Number of Complaints or Support]]/Datos_Limpios[[#This Row],[Account Length (in months)]]</f>
        <v>0.26666666666666666</v>
      </c>
      <c r="V471" t="str" cm="1">
        <f t="array" ref="V471">_xlfn.IFS(H471&lt;30,"Under 30",H471&lt;66,"Middle Age",H471&gt;=66,"Senior")</f>
        <v>Middle Age</v>
      </c>
      <c r="W471" t="s">
        <v>6825</v>
      </c>
    </row>
    <row r="472" spans="1:23" x14ac:dyDescent="0.3">
      <c r="A472" t="s">
        <v>567</v>
      </c>
      <c r="B472" t="s">
        <v>23</v>
      </c>
      <c r="C472">
        <v>1</v>
      </c>
      <c r="D472">
        <v>2</v>
      </c>
      <c r="E472" t="s">
        <v>23</v>
      </c>
      <c r="F472" t="s">
        <v>123</v>
      </c>
      <c r="G472" t="s">
        <v>19</v>
      </c>
      <c r="H472">
        <v>62</v>
      </c>
      <c r="I472" t="s">
        <v>17</v>
      </c>
      <c r="J472">
        <v>0</v>
      </c>
      <c r="K472" t="s">
        <v>20</v>
      </c>
      <c r="L472" t="s">
        <v>6792</v>
      </c>
      <c r="M472">
        <v>33</v>
      </c>
      <c r="N472" t="s">
        <v>27</v>
      </c>
      <c r="O472" t="s">
        <v>108</v>
      </c>
      <c r="P472" s="32">
        <v>44722</v>
      </c>
      <c r="Q472" s="1">
        <v>30.826028300186621</v>
      </c>
      <c r="R472">
        <v>0</v>
      </c>
      <c r="S472" t="str" cm="1">
        <f t="array" ref="S472">_xlfn.IFS(R472=0,"None",R472&lt;3,"Low",R472&lt;6,"Medium",R472&lt;=10,"High")</f>
        <v>None</v>
      </c>
      <c r="T472" t="str" cm="1">
        <f t="array" ref="T472">_xlfn.IFS(M472&lt;=20,"Low",M472&lt;=50,"Medium",M472&lt;=90,"High")</f>
        <v>Medium</v>
      </c>
      <c r="U472" s="33">
        <f>Datos_Limpios[[#This Row],[Number of Complaints or Support]]/Datos_Limpios[[#This Row],[Account Length (in months)]]</f>
        <v>0</v>
      </c>
      <c r="V472" t="str" cm="1">
        <f t="array" ref="V472">_xlfn.IFS(H472&lt;30,"Under 30",H472&lt;66,"Middle Age",H472&gt;=66,"Senior")</f>
        <v>Middle Age</v>
      </c>
      <c r="W472" t="s">
        <v>6824</v>
      </c>
    </row>
    <row r="473" spans="1:23" x14ac:dyDescent="0.3">
      <c r="A473" t="s">
        <v>568</v>
      </c>
      <c r="B473" t="s">
        <v>17</v>
      </c>
      <c r="C473">
        <v>59</v>
      </c>
      <c r="D473">
        <v>0</v>
      </c>
      <c r="E473" t="s">
        <v>17</v>
      </c>
      <c r="F473" t="s">
        <v>49</v>
      </c>
      <c r="G473" t="s">
        <v>19</v>
      </c>
      <c r="H473">
        <v>60</v>
      </c>
      <c r="I473" t="s">
        <v>17</v>
      </c>
      <c r="J473">
        <v>0</v>
      </c>
      <c r="K473" t="s">
        <v>24</v>
      </c>
      <c r="L473" t="s">
        <v>6792</v>
      </c>
      <c r="M473">
        <v>43</v>
      </c>
      <c r="P473" s="32">
        <v>44124</v>
      </c>
      <c r="Q473" s="1">
        <v>50.752417029128253</v>
      </c>
      <c r="R473">
        <v>4</v>
      </c>
      <c r="S473" t="str" cm="1">
        <f t="array" ref="S473">_xlfn.IFS(R473=0,"None",R473&lt;3,"Low",R473&lt;6,"Medium",R473&lt;=10,"High")</f>
        <v>Medium</v>
      </c>
      <c r="T473" t="str" cm="1">
        <f t="array" ref="T473">_xlfn.IFS(M473&lt;=20,"Low",M473&lt;=50,"Medium",M473&lt;=90,"High")</f>
        <v>Medium</v>
      </c>
      <c r="U473" s="33">
        <f>Datos_Limpios[[#This Row],[Number of Complaints or Support]]/Datos_Limpios[[#This Row],[Account Length (in months)]]</f>
        <v>6.7796610169491525E-2</v>
      </c>
      <c r="V473" t="str" cm="1">
        <f t="array" ref="V473">_xlfn.IFS(H473&lt;30,"Under 30",H473&lt;66,"Middle Age",H473&gt;=66,"Senior")</f>
        <v>Middle Age</v>
      </c>
      <c r="W473" t="s">
        <v>6825</v>
      </c>
    </row>
    <row r="474" spans="1:23" x14ac:dyDescent="0.3">
      <c r="A474" t="s">
        <v>569</v>
      </c>
      <c r="B474" t="s">
        <v>17</v>
      </c>
      <c r="C474">
        <v>72</v>
      </c>
      <c r="D474">
        <v>0</v>
      </c>
      <c r="E474" t="s">
        <v>23</v>
      </c>
      <c r="F474" t="s">
        <v>148</v>
      </c>
      <c r="G474" t="s">
        <v>19</v>
      </c>
      <c r="H474">
        <v>75</v>
      </c>
      <c r="I474" t="s">
        <v>17</v>
      </c>
      <c r="J474">
        <v>0</v>
      </c>
      <c r="K474" t="s">
        <v>32</v>
      </c>
      <c r="L474" t="s">
        <v>6792</v>
      </c>
      <c r="M474">
        <v>49</v>
      </c>
      <c r="P474" s="32">
        <v>43963</v>
      </c>
      <c r="Q474" s="1">
        <v>56.929973689265879</v>
      </c>
      <c r="R474">
        <v>2</v>
      </c>
      <c r="S474" t="str" cm="1">
        <f t="array" ref="S474">_xlfn.IFS(R474=0,"None",R474&lt;3,"Low",R474&lt;6,"Medium",R474&lt;=10,"High")</f>
        <v>Low</v>
      </c>
      <c r="T474" t="str" cm="1">
        <f t="array" ref="T474">_xlfn.IFS(M474&lt;=20,"Low",M474&lt;=50,"Medium",M474&lt;=90,"High")</f>
        <v>Medium</v>
      </c>
      <c r="U474" s="33">
        <f>Datos_Limpios[[#This Row],[Number of Complaints or Support]]/Datos_Limpios[[#This Row],[Account Length (in months)]]</f>
        <v>2.7777777777777776E-2</v>
      </c>
      <c r="V474" t="str" cm="1">
        <f t="array" ref="V474">_xlfn.IFS(H474&lt;30,"Under 30",H474&lt;66,"Middle Age",H474&gt;=66,"Senior")</f>
        <v>Senior</v>
      </c>
      <c r="W474" t="s">
        <v>6824</v>
      </c>
    </row>
    <row r="475" spans="1:23" x14ac:dyDescent="0.3">
      <c r="A475" t="s">
        <v>570</v>
      </c>
      <c r="B475" t="s">
        <v>17</v>
      </c>
      <c r="C475">
        <v>22</v>
      </c>
      <c r="D475">
        <v>0</v>
      </c>
      <c r="E475" t="s">
        <v>17</v>
      </c>
      <c r="F475" t="s">
        <v>245</v>
      </c>
      <c r="G475" t="s">
        <v>19</v>
      </c>
      <c r="H475">
        <v>37</v>
      </c>
      <c r="I475" t="s">
        <v>23</v>
      </c>
      <c r="J475">
        <v>2</v>
      </c>
      <c r="K475" t="s">
        <v>20</v>
      </c>
      <c r="L475" t="s">
        <v>6791</v>
      </c>
      <c r="M475">
        <v>10</v>
      </c>
      <c r="P475" s="32">
        <v>44700</v>
      </c>
      <c r="Q475" s="1">
        <v>10.212605725102939</v>
      </c>
      <c r="R475">
        <v>2</v>
      </c>
      <c r="S475" t="str" cm="1">
        <f t="array" ref="S475">_xlfn.IFS(R475=0,"None",R475&lt;3,"Low",R475&lt;6,"Medium",R475&lt;=10,"High")</f>
        <v>Low</v>
      </c>
      <c r="T475" t="str" cm="1">
        <f t="array" ref="T475">_xlfn.IFS(M475&lt;=20,"Low",M475&lt;=50,"Medium",M475&lt;=90,"High")</f>
        <v>Low</v>
      </c>
      <c r="U475" s="33">
        <f>Datos_Limpios[[#This Row],[Number of Complaints or Support]]/Datos_Limpios[[#This Row],[Account Length (in months)]]</f>
        <v>9.0909090909090912E-2</v>
      </c>
      <c r="V475" t="str" cm="1">
        <f t="array" ref="V475">_xlfn.IFS(H475&lt;30,"Under 30",H475&lt;66,"Middle Age",H475&gt;=66,"Senior")</f>
        <v>Middle Age</v>
      </c>
      <c r="W475" t="s">
        <v>6823</v>
      </c>
    </row>
    <row r="476" spans="1:23" x14ac:dyDescent="0.3">
      <c r="A476" t="s">
        <v>571</v>
      </c>
      <c r="B476" t="s">
        <v>17</v>
      </c>
      <c r="C476">
        <v>60</v>
      </c>
      <c r="D476">
        <v>0</v>
      </c>
      <c r="E476" t="s">
        <v>23</v>
      </c>
      <c r="F476" t="s">
        <v>82</v>
      </c>
      <c r="G476" t="s">
        <v>6790</v>
      </c>
      <c r="H476">
        <v>64</v>
      </c>
      <c r="I476" t="s">
        <v>17</v>
      </c>
      <c r="J476">
        <v>0</v>
      </c>
      <c r="K476" t="s">
        <v>24</v>
      </c>
      <c r="L476" t="s">
        <v>6792</v>
      </c>
      <c r="M476">
        <v>28</v>
      </c>
      <c r="P476" s="32">
        <v>44136</v>
      </c>
      <c r="Q476" s="1">
        <v>23.766397277874042</v>
      </c>
      <c r="R476">
        <v>1</v>
      </c>
      <c r="S476" t="str" cm="1">
        <f t="array" ref="S476">_xlfn.IFS(R476=0,"None",R476&lt;3,"Low",R476&lt;6,"Medium",R476&lt;=10,"High")</f>
        <v>Low</v>
      </c>
      <c r="T476" t="str" cm="1">
        <f t="array" ref="T476">_xlfn.IFS(M476&lt;=20,"Low",M476&lt;=50,"Medium",M476&lt;=90,"High")</f>
        <v>Medium</v>
      </c>
      <c r="U476" s="33">
        <f>Datos_Limpios[[#This Row],[Number of Complaints or Support]]/Datos_Limpios[[#This Row],[Account Length (in months)]]</f>
        <v>1.6666666666666666E-2</v>
      </c>
      <c r="V476" t="str" cm="1">
        <f t="array" ref="V476">_xlfn.IFS(H476&lt;30,"Under 30",H476&lt;66,"Middle Age",H476&gt;=66,"Senior")</f>
        <v>Middle Age</v>
      </c>
      <c r="W476" t="s">
        <v>6823</v>
      </c>
    </row>
    <row r="477" spans="1:23" x14ac:dyDescent="0.3">
      <c r="A477" t="s">
        <v>572</v>
      </c>
      <c r="B477" t="s">
        <v>17</v>
      </c>
      <c r="C477">
        <v>7</v>
      </c>
      <c r="D477">
        <v>0</v>
      </c>
      <c r="E477" t="s">
        <v>17</v>
      </c>
      <c r="F477" t="s">
        <v>34</v>
      </c>
      <c r="G477" t="s">
        <v>19</v>
      </c>
      <c r="H477">
        <v>26</v>
      </c>
      <c r="I477" t="s">
        <v>17</v>
      </c>
      <c r="J477">
        <v>0</v>
      </c>
      <c r="K477" t="s">
        <v>24</v>
      </c>
      <c r="L477" t="s">
        <v>6792</v>
      </c>
      <c r="M477">
        <v>11</v>
      </c>
      <c r="P477" s="32">
        <v>44810</v>
      </c>
      <c r="Q477" s="1">
        <v>12.75786796030066</v>
      </c>
      <c r="R477">
        <v>1</v>
      </c>
      <c r="S477" t="str" cm="1">
        <f t="array" ref="S477">_xlfn.IFS(R477=0,"None",R477&lt;3,"Low",R477&lt;6,"Medium",R477&lt;=10,"High")</f>
        <v>Low</v>
      </c>
      <c r="T477" t="str" cm="1">
        <f t="array" ref="T477">_xlfn.IFS(M477&lt;=20,"Low",M477&lt;=50,"Medium",M477&lt;=90,"High")</f>
        <v>Low</v>
      </c>
      <c r="U477" s="33">
        <f>Datos_Limpios[[#This Row],[Number of Complaints or Support]]/Datos_Limpios[[#This Row],[Account Length (in months)]]</f>
        <v>0.14285714285714285</v>
      </c>
      <c r="V477" t="str" cm="1">
        <f t="array" ref="V477">_xlfn.IFS(H477&lt;30,"Under 30",H477&lt;66,"Middle Age",H477&gt;=66,"Senior")</f>
        <v>Under 30</v>
      </c>
      <c r="W477" t="s">
        <v>6823</v>
      </c>
    </row>
    <row r="478" spans="1:23" x14ac:dyDescent="0.3">
      <c r="A478" t="s">
        <v>573</v>
      </c>
      <c r="B478" t="s">
        <v>17</v>
      </c>
      <c r="C478">
        <v>2</v>
      </c>
      <c r="D478">
        <v>0</v>
      </c>
      <c r="E478" t="s">
        <v>23</v>
      </c>
      <c r="F478" t="s">
        <v>156</v>
      </c>
      <c r="G478" t="s">
        <v>6790</v>
      </c>
      <c r="H478">
        <v>35</v>
      </c>
      <c r="I478" t="s">
        <v>17</v>
      </c>
      <c r="J478">
        <v>0</v>
      </c>
      <c r="K478" t="s">
        <v>20</v>
      </c>
      <c r="L478" t="s">
        <v>6791</v>
      </c>
      <c r="M478">
        <v>34</v>
      </c>
      <c r="P478" s="32">
        <v>45280</v>
      </c>
      <c r="Q478" s="1">
        <v>27.637022036449711</v>
      </c>
      <c r="R478">
        <v>1</v>
      </c>
      <c r="S478" t="str" cm="1">
        <f t="array" ref="S478">_xlfn.IFS(R478=0,"None",R478&lt;3,"Low",R478&lt;6,"Medium",R478&lt;=10,"High")</f>
        <v>Low</v>
      </c>
      <c r="T478" t="str" cm="1">
        <f t="array" ref="T478">_xlfn.IFS(M478&lt;=20,"Low",M478&lt;=50,"Medium",M478&lt;=90,"High")</f>
        <v>Medium</v>
      </c>
      <c r="U478" s="33">
        <f>Datos_Limpios[[#This Row],[Number of Complaints or Support]]/Datos_Limpios[[#This Row],[Account Length (in months)]]</f>
        <v>0.5</v>
      </c>
      <c r="V478" t="str" cm="1">
        <f t="array" ref="V478">_xlfn.IFS(H478&lt;30,"Under 30",H478&lt;66,"Middle Age",H478&gt;=66,"Senior")</f>
        <v>Middle Age</v>
      </c>
      <c r="W478" t="s">
        <v>6825</v>
      </c>
    </row>
    <row r="479" spans="1:23" x14ac:dyDescent="0.3">
      <c r="A479" t="s">
        <v>574</v>
      </c>
      <c r="B479" t="s">
        <v>23</v>
      </c>
      <c r="C479">
        <v>3</v>
      </c>
      <c r="D479">
        <v>4</v>
      </c>
      <c r="E479" t="s">
        <v>23</v>
      </c>
      <c r="F479" t="s">
        <v>138</v>
      </c>
      <c r="G479" t="s">
        <v>19</v>
      </c>
      <c r="H479">
        <v>59</v>
      </c>
      <c r="I479" t="s">
        <v>17</v>
      </c>
      <c r="J479">
        <v>0</v>
      </c>
      <c r="K479" t="s">
        <v>20</v>
      </c>
      <c r="L479" t="s">
        <v>6792</v>
      </c>
      <c r="M479">
        <v>52</v>
      </c>
      <c r="N479" t="s">
        <v>27</v>
      </c>
      <c r="O479" t="s">
        <v>108</v>
      </c>
      <c r="P479" s="32">
        <v>44914</v>
      </c>
      <c r="Q479" s="1">
        <v>48.83854008091555</v>
      </c>
      <c r="R479">
        <v>6</v>
      </c>
      <c r="S479" t="str" cm="1">
        <f t="array" ref="S479">_xlfn.IFS(R479=0,"None",R479&lt;3,"Low",R479&lt;6,"Medium",R479&lt;=10,"High")</f>
        <v>High</v>
      </c>
      <c r="T479" t="str" cm="1">
        <f t="array" ref="T479">_xlfn.IFS(M479&lt;=20,"Low",M479&lt;=50,"Medium",M479&lt;=90,"High")</f>
        <v>High</v>
      </c>
      <c r="U479" s="33">
        <f>Datos_Limpios[[#This Row],[Number of Complaints or Support]]/Datos_Limpios[[#This Row],[Account Length (in months)]]</f>
        <v>2</v>
      </c>
      <c r="V479" t="str" cm="1">
        <f t="array" ref="V479">_xlfn.IFS(H479&lt;30,"Under 30",H479&lt;66,"Middle Age",H479&gt;=66,"Senior")</f>
        <v>Middle Age</v>
      </c>
      <c r="W479" t="s">
        <v>6824</v>
      </c>
    </row>
    <row r="480" spans="1:23" x14ac:dyDescent="0.3">
      <c r="A480" t="s">
        <v>575</v>
      </c>
      <c r="B480" t="s">
        <v>17</v>
      </c>
      <c r="C480">
        <v>1</v>
      </c>
      <c r="D480">
        <v>0</v>
      </c>
      <c r="E480" t="s">
        <v>17</v>
      </c>
      <c r="F480" t="s">
        <v>88</v>
      </c>
      <c r="G480" t="s">
        <v>6790</v>
      </c>
      <c r="H480">
        <v>55</v>
      </c>
      <c r="I480" t="s">
        <v>23</v>
      </c>
      <c r="J480">
        <v>6</v>
      </c>
      <c r="K480" t="s">
        <v>20</v>
      </c>
      <c r="L480" t="s">
        <v>6791</v>
      </c>
      <c r="M480">
        <v>10</v>
      </c>
      <c r="P480" s="32">
        <v>44022</v>
      </c>
      <c r="Q480" s="1">
        <v>9.3451967457613794</v>
      </c>
      <c r="R480">
        <v>0</v>
      </c>
      <c r="S480" t="str" cm="1">
        <f t="array" ref="S480">_xlfn.IFS(R480=0,"None",R480&lt;3,"Low",R480&lt;6,"Medium",R480&lt;=10,"High")</f>
        <v>None</v>
      </c>
      <c r="T480" t="str" cm="1">
        <f t="array" ref="T480">_xlfn.IFS(M480&lt;=20,"Low",M480&lt;=50,"Medium",M480&lt;=90,"High")</f>
        <v>Low</v>
      </c>
      <c r="U480" s="33">
        <f>Datos_Limpios[[#This Row],[Number of Complaints or Support]]/Datos_Limpios[[#This Row],[Account Length (in months)]]</f>
        <v>0</v>
      </c>
      <c r="V480" t="str" cm="1">
        <f t="array" ref="V480">_xlfn.IFS(H480&lt;30,"Under 30",H480&lt;66,"Middle Age",H480&gt;=66,"Senior")</f>
        <v>Middle Age</v>
      </c>
      <c r="W480" t="s">
        <v>6825</v>
      </c>
    </row>
    <row r="481" spans="1:23" x14ac:dyDescent="0.3">
      <c r="A481" t="s">
        <v>576</v>
      </c>
      <c r="B481" t="s">
        <v>23</v>
      </c>
      <c r="C481">
        <v>6</v>
      </c>
      <c r="D481">
        <v>3</v>
      </c>
      <c r="E481" t="s">
        <v>23</v>
      </c>
      <c r="F481" t="s">
        <v>49</v>
      </c>
      <c r="G481" t="s">
        <v>19</v>
      </c>
      <c r="H481">
        <v>49</v>
      </c>
      <c r="I481" t="s">
        <v>17</v>
      </c>
      <c r="J481">
        <v>0</v>
      </c>
      <c r="K481" t="s">
        <v>20</v>
      </c>
      <c r="L481" t="s">
        <v>6792</v>
      </c>
      <c r="M481">
        <v>29</v>
      </c>
      <c r="N481" t="s">
        <v>27</v>
      </c>
      <c r="O481" t="s">
        <v>164</v>
      </c>
      <c r="P481" s="32">
        <v>44181</v>
      </c>
      <c r="Q481" s="1">
        <v>33.307573424151521</v>
      </c>
      <c r="R481">
        <v>4</v>
      </c>
      <c r="S481" t="str" cm="1">
        <f t="array" ref="S481">_xlfn.IFS(R481=0,"None",R481&lt;3,"Low",R481&lt;6,"Medium",R481&lt;=10,"High")</f>
        <v>Medium</v>
      </c>
      <c r="T481" t="str" cm="1">
        <f t="array" ref="T481">_xlfn.IFS(M481&lt;=20,"Low",M481&lt;=50,"Medium",M481&lt;=90,"High")</f>
        <v>Medium</v>
      </c>
      <c r="U481" s="33">
        <f>Datos_Limpios[[#This Row],[Number of Complaints or Support]]/Datos_Limpios[[#This Row],[Account Length (in months)]]</f>
        <v>0.66666666666666663</v>
      </c>
      <c r="V481" t="str" cm="1">
        <f t="array" ref="V481">_xlfn.IFS(H481&lt;30,"Under 30",H481&lt;66,"Middle Age",H481&gt;=66,"Senior")</f>
        <v>Middle Age</v>
      </c>
      <c r="W481" t="s">
        <v>6825</v>
      </c>
    </row>
    <row r="482" spans="1:23" x14ac:dyDescent="0.3">
      <c r="A482" t="s">
        <v>577</v>
      </c>
      <c r="B482" t="s">
        <v>23</v>
      </c>
      <c r="C482">
        <v>40</v>
      </c>
      <c r="D482">
        <v>0</v>
      </c>
      <c r="E482" t="s">
        <v>23</v>
      </c>
      <c r="F482" t="s">
        <v>245</v>
      </c>
      <c r="G482" t="s">
        <v>6790</v>
      </c>
      <c r="H482">
        <v>81</v>
      </c>
      <c r="I482" t="s">
        <v>17</v>
      </c>
      <c r="J482">
        <v>0</v>
      </c>
      <c r="K482" t="s">
        <v>20</v>
      </c>
      <c r="L482" t="s">
        <v>6792</v>
      </c>
      <c r="M482">
        <v>49</v>
      </c>
      <c r="N482" t="s">
        <v>91</v>
      </c>
      <c r="O482" t="s">
        <v>92</v>
      </c>
      <c r="P482" s="32">
        <v>44708</v>
      </c>
      <c r="Q482" s="1">
        <v>43.763526642232051</v>
      </c>
      <c r="R482">
        <v>3</v>
      </c>
      <c r="S482" t="str" cm="1">
        <f t="array" ref="S482">_xlfn.IFS(R482=0,"None",R482&lt;3,"Low",R482&lt;6,"Medium",R482&lt;=10,"High")</f>
        <v>Medium</v>
      </c>
      <c r="T482" t="str" cm="1">
        <f t="array" ref="T482">_xlfn.IFS(M482&lt;=20,"Low",M482&lt;=50,"Medium",M482&lt;=90,"High")</f>
        <v>Medium</v>
      </c>
      <c r="U482" s="33">
        <f>Datos_Limpios[[#This Row],[Number of Complaints or Support]]/Datos_Limpios[[#This Row],[Account Length (in months)]]</f>
        <v>7.4999999999999997E-2</v>
      </c>
      <c r="V482" t="str" cm="1">
        <f t="array" ref="V482">_xlfn.IFS(H482&lt;30,"Under 30",H482&lt;66,"Middle Age",H482&gt;=66,"Senior")</f>
        <v>Senior</v>
      </c>
      <c r="W482" t="s">
        <v>6823</v>
      </c>
    </row>
    <row r="483" spans="1:23" x14ac:dyDescent="0.3">
      <c r="A483" t="s">
        <v>578</v>
      </c>
      <c r="B483" t="s">
        <v>17</v>
      </c>
      <c r="C483">
        <v>51</v>
      </c>
      <c r="D483">
        <v>0</v>
      </c>
      <c r="E483" t="s">
        <v>17</v>
      </c>
      <c r="F483" t="s">
        <v>88</v>
      </c>
      <c r="G483" t="s">
        <v>19</v>
      </c>
      <c r="H483">
        <v>33</v>
      </c>
      <c r="I483" t="s">
        <v>17</v>
      </c>
      <c r="J483">
        <v>0</v>
      </c>
      <c r="K483" t="s">
        <v>32</v>
      </c>
      <c r="L483" t="s">
        <v>6792</v>
      </c>
      <c r="M483">
        <v>9</v>
      </c>
      <c r="P483" s="32">
        <v>43947</v>
      </c>
      <c r="Q483" s="1">
        <v>7.7900062594913786</v>
      </c>
      <c r="R483">
        <v>6</v>
      </c>
      <c r="S483" t="str" cm="1">
        <f t="array" ref="S483">_xlfn.IFS(R483=0,"None",R483&lt;3,"Low",R483&lt;6,"Medium",R483&lt;=10,"High")</f>
        <v>High</v>
      </c>
      <c r="T483" t="str" cm="1">
        <f t="array" ref="T483">_xlfn.IFS(M483&lt;=20,"Low",M483&lt;=50,"Medium",M483&lt;=90,"High")</f>
        <v>Low</v>
      </c>
      <c r="U483" s="33">
        <f>Datos_Limpios[[#This Row],[Number of Complaints or Support]]/Datos_Limpios[[#This Row],[Account Length (in months)]]</f>
        <v>0.11764705882352941</v>
      </c>
      <c r="V483" t="str" cm="1">
        <f t="array" ref="V483">_xlfn.IFS(H483&lt;30,"Under 30",H483&lt;66,"Middle Age",H483&gt;=66,"Senior")</f>
        <v>Middle Age</v>
      </c>
      <c r="W483" t="s">
        <v>6825</v>
      </c>
    </row>
    <row r="484" spans="1:23" x14ac:dyDescent="0.3">
      <c r="A484" t="s">
        <v>579</v>
      </c>
      <c r="B484" t="s">
        <v>23</v>
      </c>
      <c r="C484">
        <v>47</v>
      </c>
      <c r="D484">
        <v>0</v>
      </c>
      <c r="E484" t="s">
        <v>23</v>
      </c>
      <c r="F484" t="s">
        <v>69</v>
      </c>
      <c r="G484" t="s">
        <v>19</v>
      </c>
      <c r="H484">
        <v>39</v>
      </c>
      <c r="I484" t="s">
        <v>17</v>
      </c>
      <c r="J484">
        <v>0</v>
      </c>
      <c r="K484" t="s">
        <v>20</v>
      </c>
      <c r="L484" t="s">
        <v>6792</v>
      </c>
      <c r="M484">
        <v>32</v>
      </c>
      <c r="N484" t="s">
        <v>91</v>
      </c>
      <c r="O484" t="s">
        <v>92</v>
      </c>
      <c r="P484" s="32">
        <v>45249</v>
      </c>
      <c r="Q484" s="1">
        <v>26.268160234179621</v>
      </c>
      <c r="R484">
        <v>10</v>
      </c>
      <c r="S484" t="str" cm="1">
        <f t="array" ref="S484">_xlfn.IFS(R484=0,"None",R484&lt;3,"Low",R484&lt;6,"Medium",R484&lt;=10,"High")</f>
        <v>High</v>
      </c>
      <c r="T484" t="str" cm="1">
        <f t="array" ref="T484">_xlfn.IFS(M484&lt;=20,"Low",M484&lt;=50,"Medium",M484&lt;=90,"High")</f>
        <v>Medium</v>
      </c>
      <c r="U484" s="33">
        <f>Datos_Limpios[[#This Row],[Number of Complaints or Support]]/Datos_Limpios[[#This Row],[Account Length (in months)]]</f>
        <v>0.21276595744680851</v>
      </c>
      <c r="V484" t="str" cm="1">
        <f t="array" ref="V484">_xlfn.IFS(H484&lt;30,"Under 30",H484&lt;66,"Middle Age",H484&gt;=66,"Senior")</f>
        <v>Middle Age</v>
      </c>
      <c r="W484" t="s">
        <v>6825</v>
      </c>
    </row>
    <row r="485" spans="1:23" x14ac:dyDescent="0.3">
      <c r="A485" t="s">
        <v>580</v>
      </c>
      <c r="B485" t="s">
        <v>17</v>
      </c>
      <c r="C485">
        <v>12</v>
      </c>
      <c r="D485">
        <v>0</v>
      </c>
      <c r="E485" t="s">
        <v>23</v>
      </c>
      <c r="F485" t="s">
        <v>56</v>
      </c>
      <c r="G485" t="s">
        <v>6790</v>
      </c>
      <c r="H485">
        <v>20</v>
      </c>
      <c r="I485" t="s">
        <v>17</v>
      </c>
      <c r="J485">
        <v>0</v>
      </c>
      <c r="K485" t="s">
        <v>20</v>
      </c>
      <c r="L485" t="s">
        <v>6792</v>
      </c>
      <c r="M485">
        <v>13</v>
      </c>
      <c r="P485" s="32">
        <v>44930</v>
      </c>
      <c r="Q485" s="1">
        <v>13.017764004021309</v>
      </c>
      <c r="R485">
        <v>4</v>
      </c>
      <c r="S485" t="str" cm="1">
        <f t="array" ref="S485">_xlfn.IFS(R485=0,"None",R485&lt;3,"Low",R485&lt;6,"Medium",R485&lt;=10,"High")</f>
        <v>Medium</v>
      </c>
      <c r="T485" t="str" cm="1">
        <f t="array" ref="T485">_xlfn.IFS(M485&lt;=20,"Low",M485&lt;=50,"Medium",M485&lt;=90,"High")</f>
        <v>Low</v>
      </c>
      <c r="U485" s="33">
        <f>Datos_Limpios[[#This Row],[Number of Complaints or Support]]/Datos_Limpios[[#This Row],[Account Length (in months)]]</f>
        <v>0.33333333333333331</v>
      </c>
      <c r="V485" t="str" cm="1">
        <f t="array" ref="V485">_xlfn.IFS(H485&lt;30,"Under 30",H485&lt;66,"Middle Age",H485&gt;=66,"Senior")</f>
        <v>Under 30</v>
      </c>
      <c r="W485" t="s">
        <v>6823</v>
      </c>
    </row>
    <row r="486" spans="1:23" x14ac:dyDescent="0.3">
      <c r="A486" t="s">
        <v>581</v>
      </c>
      <c r="B486" t="s">
        <v>17</v>
      </c>
      <c r="C486">
        <v>7</v>
      </c>
      <c r="D486">
        <v>0</v>
      </c>
      <c r="E486" t="s">
        <v>23</v>
      </c>
      <c r="F486" t="s">
        <v>202</v>
      </c>
      <c r="G486" t="s">
        <v>6790</v>
      </c>
      <c r="H486">
        <v>59</v>
      </c>
      <c r="I486" t="s">
        <v>17</v>
      </c>
      <c r="J486">
        <v>0</v>
      </c>
      <c r="K486" t="s">
        <v>20</v>
      </c>
      <c r="L486" t="s">
        <v>6791</v>
      </c>
      <c r="M486">
        <v>9</v>
      </c>
      <c r="P486" s="32">
        <v>44343</v>
      </c>
      <c r="Q486" s="1">
        <v>10.47709974484501</v>
      </c>
      <c r="R486">
        <v>6</v>
      </c>
      <c r="S486" t="str" cm="1">
        <f t="array" ref="S486">_xlfn.IFS(R486=0,"None",R486&lt;3,"Low",R486&lt;6,"Medium",R486&lt;=10,"High")</f>
        <v>High</v>
      </c>
      <c r="T486" t="str" cm="1">
        <f t="array" ref="T486">_xlfn.IFS(M486&lt;=20,"Low",M486&lt;=50,"Medium",M486&lt;=90,"High")</f>
        <v>Low</v>
      </c>
      <c r="U486" s="33">
        <f>Datos_Limpios[[#This Row],[Number of Complaints or Support]]/Datos_Limpios[[#This Row],[Account Length (in months)]]</f>
        <v>0.8571428571428571</v>
      </c>
      <c r="V486" t="str" cm="1">
        <f t="array" ref="V486">_xlfn.IFS(H486&lt;30,"Under 30",H486&lt;66,"Middle Age",H486&gt;=66,"Senior")</f>
        <v>Middle Age</v>
      </c>
      <c r="W486" t="s">
        <v>6825</v>
      </c>
    </row>
    <row r="487" spans="1:23" x14ac:dyDescent="0.3">
      <c r="A487" t="s">
        <v>582</v>
      </c>
      <c r="B487" t="s">
        <v>23</v>
      </c>
      <c r="C487">
        <v>20</v>
      </c>
      <c r="D487">
        <v>4</v>
      </c>
      <c r="E487" t="s">
        <v>23</v>
      </c>
      <c r="F487" t="s">
        <v>115</v>
      </c>
      <c r="G487" t="s">
        <v>6790</v>
      </c>
      <c r="H487">
        <v>68</v>
      </c>
      <c r="I487" t="s">
        <v>17</v>
      </c>
      <c r="J487">
        <v>0</v>
      </c>
      <c r="K487" t="s">
        <v>20</v>
      </c>
      <c r="L487" t="s">
        <v>6792</v>
      </c>
      <c r="M487">
        <v>40</v>
      </c>
      <c r="N487" t="s">
        <v>27</v>
      </c>
      <c r="O487" t="s">
        <v>108</v>
      </c>
      <c r="P487" s="32">
        <v>44053</v>
      </c>
      <c r="Q487" s="1">
        <v>42.448533759834191</v>
      </c>
      <c r="R487">
        <v>0</v>
      </c>
      <c r="S487" t="str" cm="1">
        <f t="array" ref="S487">_xlfn.IFS(R487=0,"None",R487&lt;3,"Low",R487&lt;6,"Medium",R487&lt;=10,"High")</f>
        <v>None</v>
      </c>
      <c r="T487" t="str" cm="1">
        <f t="array" ref="T487">_xlfn.IFS(M487&lt;=20,"Low",M487&lt;=50,"Medium",M487&lt;=90,"High")</f>
        <v>Medium</v>
      </c>
      <c r="U487" s="33">
        <f>Datos_Limpios[[#This Row],[Number of Complaints or Support]]/Datos_Limpios[[#This Row],[Account Length (in months)]]</f>
        <v>0</v>
      </c>
      <c r="V487" t="str" cm="1">
        <f t="array" ref="V487">_xlfn.IFS(H487&lt;30,"Under 30",H487&lt;66,"Middle Age",H487&gt;=66,"Senior")</f>
        <v>Senior</v>
      </c>
      <c r="W487" t="s">
        <v>6825</v>
      </c>
    </row>
    <row r="488" spans="1:23" x14ac:dyDescent="0.3">
      <c r="A488" t="s">
        <v>583</v>
      </c>
      <c r="B488" t="s">
        <v>17</v>
      </c>
      <c r="C488">
        <v>28</v>
      </c>
      <c r="D488">
        <v>0</v>
      </c>
      <c r="E488" t="s">
        <v>23</v>
      </c>
      <c r="F488" t="s">
        <v>26</v>
      </c>
      <c r="G488" t="s">
        <v>6790</v>
      </c>
      <c r="H488">
        <v>40</v>
      </c>
      <c r="I488" t="s">
        <v>23</v>
      </c>
      <c r="J488">
        <v>5</v>
      </c>
      <c r="K488" t="s">
        <v>24</v>
      </c>
      <c r="L488" t="s">
        <v>6792</v>
      </c>
      <c r="M488">
        <v>32</v>
      </c>
      <c r="P488" s="32">
        <v>44853</v>
      </c>
      <c r="Q488" s="1">
        <v>32.142531610873156</v>
      </c>
      <c r="R488">
        <v>3</v>
      </c>
      <c r="S488" t="str" cm="1">
        <f t="array" ref="S488">_xlfn.IFS(R488=0,"None",R488&lt;3,"Low",R488&lt;6,"Medium",R488&lt;=10,"High")</f>
        <v>Medium</v>
      </c>
      <c r="T488" t="str" cm="1">
        <f t="array" ref="T488">_xlfn.IFS(M488&lt;=20,"Low",M488&lt;=50,"Medium",M488&lt;=90,"High")</f>
        <v>Medium</v>
      </c>
      <c r="U488" s="33">
        <f>Datos_Limpios[[#This Row],[Number of Complaints or Support]]/Datos_Limpios[[#This Row],[Account Length (in months)]]</f>
        <v>0.10714285714285714</v>
      </c>
      <c r="V488" t="str" cm="1">
        <f t="array" ref="V488">_xlfn.IFS(H488&lt;30,"Under 30",H488&lt;66,"Middle Age",H488&gt;=66,"Senior")</f>
        <v>Middle Age</v>
      </c>
      <c r="W488" t="s">
        <v>6824</v>
      </c>
    </row>
    <row r="489" spans="1:23" x14ac:dyDescent="0.3">
      <c r="A489" t="s">
        <v>584</v>
      </c>
      <c r="B489" t="s">
        <v>23</v>
      </c>
      <c r="C489">
        <v>4</v>
      </c>
      <c r="D489">
        <v>4</v>
      </c>
      <c r="E489" t="s">
        <v>23</v>
      </c>
      <c r="F489" t="s">
        <v>26</v>
      </c>
      <c r="G489" t="s">
        <v>19</v>
      </c>
      <c r="H489">
        <v>25</v>
      </c>
      <c r="I489" t="s">
        <v>17</v>
      </c>
      <c r="J489">
        <v>0</v>
      </c>
      <c r="K489" t="s">
        <v>20</v>
      </c>
      <c r="L489" t="s">
        <v>6792</v>
      </c>
      <c r="M489">
        <v>41</v>
      </c>
      <c r="N489" t="s">
        <v>50</v>
      </c>
      <c r="O489" t="s">
        <v>71</v>
      </c>
      <c r="P489" s="32">
        <v>44714</v>
      </c>
      <c r="Q489" s="1">
        <v>41.146444023578127</v>
      </c>
      <c r="R489">
        <v>3</v>
      </c>
      <c r="S489" t="str" cm="1">
        <f t="array" ref="S489">_xlfn.IFS(R489=0,"None",R489&lt;3,"Low",R489&lt;6,"Medium",R489&lt;=10,"High")</f>
        <v>Medium</v>
      </c>
      <c r="T489" t="str" cm="1">
        <f t="array" ref="T489">_xlfn.IFS(M489&lt;=20,"Low",M489&lt;=50,"Medium",M489&lt;=90,"High")</f>
        <v>Medium</v>
      </c>
      <c r="U489" s="33">
        <f>Datos_Limpios[[#This Row],[Number of Complaints or Support]]/Datos_Limpios[[#This Row],[Account Length (in months)]]</f>
        <v>0.75</v>
      </c>
      <c r="V489" t="str" cm="1">
        <f t="array" ref="V489">_xlfn.IFS(H489&lt;30,"Under 30",H489&lt;66,"Middle Age",H489&gt;=66,"Senior")</f>
        <v>Under 30</v>
      </c>
      <c r="W489" t="s">
        <v>6824</v>
      </c>
    </row>
    <row r="490" spans="1:23" x14ac:dyDescent="0.3">
      <c r="A490" t="s">
        <v>585</v>
      </c>
      <c r="B490" t="s">
        <v>17</v>
      </c>
      <c r="C490">
        <v>4</v>
      </c>
      <c r="D490">
        <v>3</v>
      </c>
      <c r="E490" t="s">
        <v>23</v>
      </c>
      <c r="F490" t="s">
        <v>58</v>
      </c>
      <c r="G490" t="s">
        <v>6790</v>
      </c>
      <c r="H490">
        <v>28</v>
      </c>
      <c r="I490" t="s">
        <v>17</v>
      </c>
      <c r="J490">
        <v>0</v>
      </c>
      <c r="K490" t="s">
        <v>20</v>
      </c>
      <c r="L490" t="s">
        <v>6792</v>
      </c>
      <c r="M490">
        <v>26</v>
      </c>
      <c r="P490" s="32">
        <v>44374</v>
      </c>
      <c r="Q490" s="1">
        <v>23.281276399848259</v>
      </c>
      <c r="R490">
        <v>10</v>
      </c>
      <c r="S490" t="str" cm="1">
        <f t="array" ref="S490">_xlfn.IFS(R490=0,"None",R490&lt;3,"Low",R490&lt;6,"Medium",R490&lt;=10,"High")</f>
        <v>High</v>
      </c>
      <c r="T490" t="str" cm="1">
        <f t="array" ref="T490">_xlfn.IFS(M490&lt;=20,"Low",M490&lt;=50,"Medium",M490&lt;=90,"High")</f>
        <v>Medium</v>
      </c>
      <c r="U490" s="33">
        <f>Datos_Limpios[[#This Row],[Number of Complaints or Support]]/Datos_Limpios[[#This Row],[Account Length (in months)]]</f>
        <v>2.5</v>
      </c>
      <c r="V490" t="str" cm="1">
        <f t="array" ref="V490">_xlfn.IFS(H490&lt;30,"Under 30",H490&lt;66,"Middle Age",H490&gt;=66,"Senior")</f>
        <v>Under 30</v>
      </c>
      <c r="W490" t="s">
        <v>6825</v>
      </c>
    </row>
    <row r="491" spans="1:23" x14ac:dyDescent="0.3">
      <c r="A491" t="s">
        <v>586</v>
      </c>
      <c r="B491" t="s">
        <v>17</v>
      </c>
      <c r="C491">
        <v>72</v>
      </c>
      <c r="D491">
        <v>2</v>
      </c>
      <c r="E491" t="s">
        <v>17</v>
      </c>
      <c r="F491" t="s">
        <v>79</v>
      </c>
      <c r="G491" t="s">
        <v>6790</v>
      </c>
      <c r="H491">
        <v>29</v>
      </c>
      <c r="I491" t="s">
        <v>17</v>
      </c>
      <c r="J491">
        <v>0</v>
      </c>
      <c r="K491" t="s">
        <v>32</v>
      </c>
      <c r="L491" t="s">
        <v>6792</v>
      </c>
      <c r="M491">
        <v>75</v>
      </c>
      <c r="P491" s="32">
        <v>43999</v>
      </c>
      <c r="Q491" s="1">
        <v>73.906621142454057</v>
      </c>
      <c r="R491">
        <v>5</v>
      </c>
      <c r="S491" t="str" cm="1">
        <f t="array" ref="S491">_xlfn.IFS(R491=0,"None",R491&lt;3,"Low",R491&lt;6,"Medium",R491&lt;=10,"High")</f>
        <v>Medium</v>
      </c>
      <c r="T491" t="str" cm="1">
        <f t="array" ref="T491">_xlfn.IFS(M491&lt;=20,"Low",M491&lt;=50,"Medium",M491&lt;=90,"High")</f>
        <v>High</v>
      </c>
      <c r="U491" s="33">
        <f>Datos_Limpios[[#This Row],[Number of Complaints or Support]]/Datos_Limpios[[#This Row],[Account Length (in months)]]</f>
        <v>6.9444444444444448E-2</v>
      </c>
      <c r="V491" t="str" cm="1">
        <f t="array" ref="V491">_xlfn.IFS(H491&lt;30,"Under 30",H491&lt;66,"Middle Age",H491&gt;=66,"Senior")</f>
        <v>Under 30</v>
      </c>
      <c r="W491" t="s">
        <v>6826</v>
      </c>
    </row>
    <row r="492" spans="1:23" x14ac:dyDescent="0.3">
      <c r="A492" t="s">
        <v>587</v>
      </c>
      <c r="B492" t="s">
        <v>17</v>
      </c>
      <c r="C492">
        <v>4</v>
      </c>
      <c r="D492">
        <v>0</v>
      </c>
      <c r="E492" t="s">
        <v>23</v>
      </c>
      <c r="F492" t="s">
        <v>148</v>
      </c>
      <c r="G492" t="s">
        <v>19</v>
      </c>
      <c r="H492">
        <v>28</v>
      </c>
      <c r="I492" t="s">
        <v>17</v>
      </c>
      <c r="J492">
        <v>0</v>
      </c>
      <c r="K492" t="s">
        <v>20</v>
      </c>
      <c r="L492" t="s">
        <v>6791</v>
      </c>
      <c r="M492">
        <v>43</v>
      </c>
      <c r="P492" s="32">
        <v>44067</v>
      </c>
      <c r="Q492" s="1">
        <v>35.620456278586822</v>
      </c>
      <c r="R492">
        <v>9</v>
      </c>
      <c r="S492" t="str" cm="1">
        <f t="array" ref="S492">_xlfn.IFS(R492=0,"None",R492&lt;3,"Low",R492&lt;6,"Medium",R492&lt;=10,"High")</f>
        <v>High</v>
      </c>
      <c r="T492" t="str" cm="1">
        <f t="array" ref="T492">_xlfn.IFS(M492&lt;=20,"Low",M492&lt;=50,"Medium",M492&lt;=90,"High")</f>
        <v>Medium</v>
      </c>
      <c r="U492" s="33">
        <f>Datos_Limpios[[#This Row],[Number of Complaints or Support]]/Datos_Limpios[[#This Row],[Account Length (in months)]]</f>
        <v>2.25</v>
      </c>
      <c r="V492" t="str" cm="1">
        <f t="array" ref="V492">_xlfn.IFS(H492&lt;30,"Under 30",H492&lt;66,"Middle Age",H492&gt;=66,"Senior")</f>
        <v>Under 30</v>
      </c>
      <c r="W492" t="s">
        <v>6824</v>
      </c>
    </row>
    <row r="493" spans="1:23" x14ac:dyDescent="0.3">
      <c r="A493" t="s">
        <v>588</v>
      </c>
      <c r="B493" t="s">
        <v>23</v>
      </c>
      <c r="C493">
        <v>4</v>
      </c>
      <c r="D493">
        <v>4</v>
      </c>
      <c r="E493" t="s">
        <v>17</v>
      </c>
      <c r="F493" t="s">
        <v>94</v>
      </c>
      <c r="G493" t="s">
        <v>19</v>
      </c>
      <c r="H493">
        <v>39</v>
      </c>
      <c r="I493" t="s">
        <v>17</v>
      </c>
      <c r="J493">
        <v>0</v>
      </c>
      <c r="K493" t="s">
        <v>20</v>
      </c>
      <c r="L493" t="s">
        <v>6792</v>
      </c>
      <c r="M493">
        <v>14</v>
      </c>
      <c r="N493" t="s">
        <v>27</v>
      </c>
      <c r="O493" t="s">
        <v>125</v>
      </c>
      <c r="P493" s="32">
        <v>44531</v>
      </c>
      <c r="Q493" s="1">
        <v>12.938775135093319</v>
      </c>
      <c r="R493">
        <v>10</v>
      </c>
      <c r="S493" t="str" cm="1">
        <f t="array" ref="S493">_xlfn.IFS(R493=0,"None",R493&lt;3,"Low",R493&lt;6,"Medium",R493&lt;=10,"High")</f>
        <v>High</v>
      </c>
      <c r="T493" t="str" cm="1">
        <f t="array" ref="T493">_xlfn.IFS(M493&lt;=20,"Low",M493&lt;=50,"Medium",M493&lt;=90,"High")</f>
        <v>Low</v>
      </c>
      <c r="U493" s="33">
        <f>Datos_Limpios[[#This Row],[Number of Complaints or Support]]/Datos_Limpios[[#This Row],[Account Length (in months)]]</f>
        <v>2.5</v>
      </c>
      <c r="V493" t="str" cm="1">
        <f t="array" ref="V493">_xlfn.IFS(H493&lt;30,"Under 30",H493&lt;66,"Middle Age",H493&gt;=66,"Senior")</f>
        <v>Middle Age</v>
      </c>
      <c r="W493" t="s">
        <v>6823</v>
      </c>
    </row>
    <row r="494" spans="1:23" x14ac:dyDescent="0.3">
      <c r="A494" t="s">
        <v>589</v>
      </c>
      <c r="B494" t="s">
        <v>17</v>
      </c>
      <c r="C494">
        <v>7</v>
      </c>
      <c r="D494">
        <v>2</v>
      </c>
      <c r="E494" t="s">
        <v>17</v>
      </c>
      <c r="F494" t="s">
        <v>40</v>
      </c>
      <c r="G494" t="s">
        <v>19</v>
      </c>
      <c r="H494">
        <v>70</v>
      </c>
      <c r="I494" t="s">
        <v>17</v>
      </c>
      <c r="J494">
        <v>0</v>
      </c>
      <c r="K494" t="s">
        <v>24</v>
      </c>
      <c r="L494" t="s">
        <v>6792</v>
      </c>
      <c r="M494">
        <v>30</v>
      </c>
      <c r="P494" s="32">
        <v>44771</v>
      </c>
      <c r="Q494" s="1">
        <v>31.711715722105389</v>
      </c>
      <c r="R494">
        <v>5</v>
      </c>
      <c r="S494" t="str" cm="1">
        <f t="array" ref="S494">_xlfn.IFS(R494=0,"None",R494&lt;3,"Low",R494&lt;6,"Medium",R494&lt;=10,"High")</f>
        <v>Medium</v>
      </c>
      <c r="T494" t="str" cm="1">
        <f t="array" ref="T494">_xlfn.IFS(M494&lt;=20,"Low",M494&lt;=50,"Medium",M494&lt;=90,"High")</f>
        <v>Medium</v>
      </c>
      <c r="U494" s="33">
        <f>Datos_Limpios[[#This Row],[Number of Complaints or Support]]/Datos_Limpios[[#This Row],[Account Length (in months)]]</f>
        <v>0.7142857142857143</v>
      </c>
      <c r="V494" t="str" cm="1">
        <f t="array" ref="V494">_xlfn.IFS(H494&lt;30,"Under 30",H494&lt;66,"Middle Age",H494&gt;=66,"Senior")</f>
        <v>Senior</v>
      </c>
      <c r="W494" t="s">
        <v>6823</v>
      </c>
    </row>
    <row r="495" spans="1:23" x14ac:dyDescent="0.3">
      <c r="A495" t="s">
        <v>590</v>
      </c>
      <c r="B495" t="s">
        <v>17</v>
      </c>
      <c r="C495">
        <v>68</v>
      </c>
      <c r="D495">
        <v>1</v>
      </c>
      <c r="E495" t="s">
        <v>17</v>
      </c>
      <c r="F495" t="s">
        <v>79</v>
      </c>
      <c r="G495" t="s">
        <v>6790</v>
      </c>
      <c r="H495">
        <v>38</v>
      </c>
      <c r="I495" t="s">
        <v>17</v>
      </c>
      <c r="J495">
        <v>0</v>
      </c>
      <c r="K495" t="s">
        <v>32</v>
      </c>
      <c r="L495" t="s">
        <v>6791</v>
      </c>
      <c r="M495">
        <v>17</v>
      </c>
      <c r="P495" s="32">
        <v>44529</v>
      </c>
      <c r="Q495" s="1">
        <v>14.66485590568881</v>
      </c>
      <c r="R495">
        <v>7</v>
      </c>
      <c r="S495" t="str" cm="1">
        <f t="array" ref="S495">_xlfn.IFS(R495=0,"None",R495&lt;3,"Low",R495&lt;6,"Medium",R495&lt;=10,"High")</f>
        <v>High</v>
      </c>
      <c r="T495" t="str" cm="1">
        <f t="array" ref="T495">_xlfn.IFS(M495&lt;=20,"Low",M495&lt;=50,"Medium",M495&lt;=90,"High")</f>
        <v>Low</v>
      </c>
      <c r="U495" s="33">
        <f>Datos_Limpios[[#This Row],[Number of Complaints or Support]]/Datos_Limpios[[#This Row],[Account Length (in months)]]</f>
        <v>0.10294117647058823</v>
      </c>
      <c r="V495" t="str" cm="1">
        <f t="array" ref="V495">_xlfn.IFS(H495&lt;30,"Under 30",H495&lt;66,"Middle Age",H495&gt;=66,"Senior")</f>
        <v>Middle Age</v>
      </c>
      <c r="W495" t="s">
        <v>6826</v>
      </c>
    </row>
    <row r="496" spans="1:23" x14ac:dyDescent="0.3">
      <c r="A496" t="s">
        <v>591</v>
      </c>
      <c r="B496" t="s">
        <v>17</v>
      </c>
      <c r="C496">
        <v>41</v>
      </c>
      <c r="D496">
        <v>0</v>
      </c>
      <c r="E496" t="s">
        <v>23</v>
      </c>
      <c r="F496" t="s">
        <v>47</v>
      </c>
      <c r="G496" t="s">
        <v>19</v>
      </c>
      <c r="H496">
        <v>56</v>
      </c>
      <c r="I496" t="s">
        <v>23</v>
      </c>
      <c r="J496">
        <v>2</v>
      </c>
      <c r="K496" t="s">
        <v>20</v>
      </c>
      <c r="L496" t="s">
        <v>6792</v>
      </c>
      <c r="M496">
        <v>20</v>
      </c>
      <c r="P496" s="32">
        <v>43924</v>
      </c>
      <c r="Q496" s="1">
        <v>21.658479653346721</v>
      </c>
      <c r="R496">
        <v>8</v>
      </c>
      <c r="S496" t="str" cm="1">
        <f t="array" ref="S496">_xlfn.IFS(R496=0,"None",R496&lt;3,"Low",R496&lt;6,"Medium",R496&lt;=10,"High")</f>
        <v>High</v>
      </c>
      <c r="T496" t="str" cm="1">
        <f t="array" ref="T496">_xlfn.IFS(M496&lt;=20,"Low",M496&lt;=50,"Medium",M496&lt;=90,"High")</f>
        <v>Low</v>
      </c>
      <c r="U496" s="33">
        <f>Datos_Limpios[[#This Row],[Number of Complaints or Support]]/Datos_Limpios[[#This Row],[Account Length (in months)]]</f>
        <v>0.1951219512195122</v>
      </c>
      <c r="V496" t="str" cm="1">
        <f t="array" ref="V496">_xlfn.IFS(H496&lt;30,"Under 30",H496&lt;66,"Middle Age",H496&gt;=66,"Senior")</f>
        <v>Middle Age</v>
      </c>
      <c r="W496" t="s">
        <v>6824</v>
      </c>
    </row>
    <row r="497" spans="1:23" x14ac:dyDescent="0.3">
      <c r="A497" t="s">
        <v>592</v>
      </c>
      <c r="B497" t="s">
        <v>17</v>
      </c>
      <c r="C497">
        <v>71</v>
      </c>
      <c r="D497">
        <v>0</v>
      </c>
      <c r="E497" t="s">
        <v>17</v>
      </c>
      <c r="F497" t="s">
        <v>179</v>
      </c>
      <c r="G497" t="s">
        <v>19</v>
      </c>
      <c r="H497">
        <v>40</v>
      </c>
      <c r="I497" t="s">
        <v>17</v>
      </c>
      <c r="J497">
        <v>0</v>
      </c>
      <c r="K497" t="s">
        <v>32</v>
      </c>
      <c r="L497" t="s">
        <v>6792</v>
      </c>
      <c r="M497">
        <v>9</v>
      </c>
      <c r="P497" s="32">
        <v>45250</v>
      </c>
      <c r="Q497" s="1">
        <v>7.7396022688821313</v>
      </c>
      <c r="R497">
        <v>7</v>
      </c>
      <c r="S497" t="str" cm="1">
        <f t="array" ref="S497">_xlfn.IFS(R497=0,"None",R497&lt;3,"Low",R497&lt;6,"Medium",R497&lt;=10,"High")</f>
        <v>High</v>
      </c>
      <c r="T497" t="str" cm="1">
        <f t="array" ref="T497">_xlfn.IFS(M497&lt;=20,"Low",M497&lt;=50,"Medium",M497&lt;=90,"High")</f>
        <v>Low</v>
      </c>
      <c r="U497" s="33">
        <f>Datos_Limpios[[#This Row],[Number of Complaints or Support]]/Datos_Limpios[[#This Row],[Account Length (in months)]]</f>
        <v>9.8591549295774641E-2</v>
      </c>
      <c r="V497" t="str" cm="1">
        <f t="array" ref="V497">_xlfn.IFS(H497&lt;30,"Under 30",H497&lt;66,"Middle Age",H497&gt;=66,"Senior")</f>
        <v>Middle Age</v>
      </c>
      <c r="W497" t="s">
        <v>6826</v>
      </c>
    </row>
    <row r="498" spans="1:23" x14ac:dyDescent="0.3">
      <c r="A498" t="s">
        <v>593</v>
      </c>
      <c r="B498" t="s">
        <v>17</v>
      </c>
      <c r="C498">
        <v>70</v>
      </c>
      <c r="D498">
        <v>1</v>
      </c>
      <c r="E498" t="s">
        <v>17</v>
      </c>
      <c r="F498" t="s">
        <v>86</v>
      </c>
      <c r="G498" t="s">
        <v>6790</v>
      </c>
      <c r="H498">
        <v>85</v>
      </c>
      <c r="I498" t="s">
        <v>17</v>
      </c>
      <c r="J498">
        <v>0</v>
      </c>
      <c r="K498" t="s">
        <v>32</v>
      </c>
      <c r="L498" t="s">
        <v>6791</v>
      </c>
      <c r="M498">
        <v>13</v>
      </c>
      <c r="P498" s="32">
        <v>45226</v>
      </c>
      <c r="Q498" s="1">
        <v>11.932042695390921</v>
      </c>
      <c r="R498">
        <v>5</v>
      </c>
      <c r="S498" t="str" cm="1">
        <f t="array" ref="S498">_xlfn.IFS(R498=0,"None",R498&lt;3,"Low",R498&lt;6,"Medium",R498&lt;=10,"High")</f>
        <v>Medium</v>
      </c>
      <c r="T498" t="str" cm="1">
        <f t="array" ref="T498">_xlfn.IFS(M498&lt;=20,"Low",M498&lt;=50,"Medium",M498&lt;=90,"High")</f>
        <v>Low</v>
      </c>
      <c r="U498" s="33">
        <f>Datos_Limpios[[#This Row],[Number of Complaints or Support]]/Datos_Limpios[[#This Row],[Account Length (in months)]]</f>
        <v>7.1428571428571425E-2</v>
      </c>
      <c r="V498" t="str" cm="1">
        <f t="array" ref="V498">_xlfn.IFS(H498&lt;30,"Under 30",H498&lt;66,"Middle Age",H498&gt;=66,"Senior")</f>
        <v>Senior</v>
      </c>
      <c r="W498" t="s">
        <v>6824</v>
      </c>
    </row>
    <row r="499" spans="1:23" x14ac:dyDescent="0.3">
      <c r="A499" t="s">
        <v>594</v>
      </c>
      <c r="B499" t="s">
        <v>17</v>
      </c>
      <c r="C499">
        <v>21</v>
      </c>
      <c r="D499">
        <v>0</v>
      </c>
      <c r="E499" t="s">
        <v>23</v>
      </c>
      <c r="F499" t="s">
        <v>121</v>
      </c>
      <c r="G499" t="s">
        <v>19</v>
      </c>
      <c r="H499">
        <v>31</v>
      </c>
      <c r="I499" t="s">
        <v>23</v>
      </c>
      <c r="J499">
        <v>6</v>
      </c>
      <c r="K499" t="s">
        <v>20</v>
      </c>
      <c r="L499" t="s">
        <v>6792</v>
      </c>
      <c r="M499">
        <v>40</v>
      </c>
      <c r="P499" s="32">
        <v>45005</v>
      </c>
      <c r="Q499" s="1">
        <v>37.409856420849067</v>
      </c>
      <c r="R499">
        <v>9</v>
      </c>
      <c r="S499" t="str" cm="1">
        <f t="array" ref="S499">_xlfn.IFS(R499=0,"None",R499&lt;3,"Low",R499&lt;6,"Medium",R499&lt;=10,"High")</f>
        <v>High</v>
      </c>
      <c r="T499" t="str" cm="1">
        <f t="array" ref="T499">_xlfn.IFS(M499&lt;=20,"Low",M499&lt;=50,"Medium",M499&lt;=90,"High")</f>
        <v>Medium</v>
      </c>
      <c r="U499" s="33">
        <f>Datos_Limpios[[#This Row],[Number of Complaints or Support]]/Datos_Limpios[[#This Row],[Account Length (in months)]]</f>
        <v>0.42857142857142855</v>
      </c>
      <c r="V499" t="str" cm="1">
        <f t="array" ref="V499">_xlfn.IFS(H499&lt;30,"Under 30",H499&lt;66,"Middle Age",H499&gt;=66,"Senior")</f>
        <v>Middle Age</v>
      </c>
      <c r="W499" t="s">
        <v>6826</v>
      </c>
    </row>
    <row r="500" spans="1:23" x14ac:dyDescent="0.3">
      <c r="A500" t="s">
        <v>595</v>
      </c>
      <c r="B500" t="s">
        <v>17</v>
      </c>
      <c r="C500">
        <v>12</v>
      </c>
      <c r="D500">
        <v>0</v>
      </c>
      <c r="E500" t="s">
        <v>17</v>
      </c>
      <c r="F500" t="s">
        <v>26</v>
      </c>
      <c r="G500" t="s">
        <v>6790</v>
      </c>
      <c r="H500">
        <v>36</v>
      </c>
      <c r="I500" t="s">
        <v>23</v>
      </c>
      <c r="J500">
        <v>4</v>
      </c>
      <c r="K500" t="s">
        <v>20</v>
      </c>
      <c r="L500" t="s">
        <v>6794</v>
      </c>
      <c r="M500">
        <v>26</v>
      </c>
      <c r="P500" s="32">
        <v>44675</v>
      </c>
      <c r="Q500" s="1">
        <v>23.656224852857381</v>
      </c>
      <c r="R500">
        <v>7</v>
      </c>
      <c r="S500" t="str" cm="1">
        <f t="array" ref="S500">_xlfn.IFS(R500=0,"None",R500&lt;3,"Low",R500&lt;6,"Medium",R500&lt;=10,"High")</f>
        <v>High</v>
      </c>
      <c r="T500" t="str" cm="1">
        <f t="array" ref="T500">_xlfn.IFS(M500&lt;=20,"Low",M500&lt;=50,"Medium",M500&lt;=90,"High")</f>
        <v>Medium</v>
      </c>
      <c r="U500" s="33">
        <f>Datos_Limpios[[#This Row],[Number of Complaints or Support]]/Datos_Limpios[[#This Row],[Account Length (in months)]]</f>
        <v>0.58333333333333337</v>
      </c>
      <c r="V500" t="str" cm="1">
        <f t="array" ref="V500">_xlfn.IFS(H500&lt;30,"Under 30",H500&lt;66,"Middle Age",H500&gt;=66,"Senior")</f>
        <v>Middle Age</v>
      </c>
      <c r="W500" t="s">
        <v>6824</v>
      </c>
    </row>
    <row r="501" spans="1:23" x14ac:dyDescent="0.3">
      <c r="A501" t="s">
        <v>596</v>
      </c>
      <c r="B501" t="s">
        <v>17</v>
      </c>
      <c r="C501">
        <v>30</v>
      </c>
      <c r="D501">
        <v>0</v>
      </c>
      <c r="E501" t="s">
        <v>17</v>
      </c>
      <c r="F501" t="s">
        <v>26</v>
      </c>
      <c r="G501" t="s">
        <v>6790</v>
      </c>
      <c r="H501">
        <v>84</v>
      </c>
      <c r="I501" t="s">
        <v>17</v>
      </c>
      <c r="J501">
        <v>0</v>
      </c>
      <c r="K501" t="s">
        <v>24</v>
      </c>
      <c r="L501" t="s">
        <v>6791</v>
      </c>
      <c r="M501">
        <v>13</v>
      </c>
      <c r="P501" s="32">
        <v>44725</v>
      </c>
      <c r="Q501" s="1">
        <v>11.90104378247152</v>
      </c>
      <c r="R501">
        <v>0</v>
      </c>
      <c r="S501" t="str" cm="1">
        <f t="array" ref="S501">_xlfn.IFS(R501=0,"None",R501&lt;3,"Low",R501&lt;6,"Medium",R501&lt;=10,"High")</f>
        <v>None</v>
      </c>
      <c r="T501" t="str" cm="1">
        <f t="array" ref="T501">_xlfn.IFS(M501&lt;=20,"Low",M501&lt;=50,"Medium",M501&lt;=90,"High")</f>
        <v>Low</v>
      </c>
      <c r="U501" s="33">
        <f>Datos_Limpios[[#This Row],[Number of Complaints or Support]]/Datos_Limpios[[#This Row],[Account Length (in months)]]</f>
        <v>0</v>
      </c>
      <c r="V501" t="str" cm="1">
        <f t="array" ref="V501">_xlfn.IFS(H501&lt;30,"Under 30",H501&lt;66,"Middle Age",H501&gt;=66,"Senior")</f>
        <v>Senior</v>
      </c>
      <c r="W501" t="s">
        <v>6824</v>
      </c>
    </row>
    <row r="502" spans="1:23" x14ac:dyDescent="0.3">
      <c r="A502" t="s">
        <v>597</v>
      </c>
      <c r="B502" t="s">
        <v>17</v>
      </c>
      <c r="C502">
        <v>29</v>
      </c>
      <c r="D502">
        <v>2</v>
      </c>
      <c r="E502" t="s">
        <v>23</v>
      </c>
      <c r="F502" t="s">
        <v>148</v>
      </c>
      <c r="G502" t="s">
        <v>6790</v>
      </c>
      <c r="H502">
        <v>43</v>
      </c>
      <c r="I502" t="s">
        <v>17</v>
      </c>
      <c r="J502">
        <v>0</v>
      </c>
      <c r="K502" t="s">
        <v>20</v>
      </c>
      <c r="L502" t="s">
        <v>6792</v>
      </c>
      <c r="M502">
        <v>13</v>
      </c>
      <c r="P502" s="32">
        <v>44963</v>
      </c>
      <c r="Q502" s="1">
        <v>11.94393822264708</v>
      </c>
      <c r="R502">
        <v>7</v>
      </c>
      <c r="S502" t="str" cm="1">
        <f t="array" ref="S502">_xlfn.IFS(R502=0,"None",R502&lt;3,"Low",R502&lt;6,"Medium",R502&lt;=10,"High")</f>
        <v>High</v>
      </c>
      <c r="T502" t="str" cm="1">
        <f t="array" ref="T502">_xlfn.IFS(M502&lt;=20,"Low",M502&lt;=50,"Medium",M502&lt;=90,"High")</f>
        <v>Low</v>
      </c>
      <c r="U502" s="33">
        <f>Datos_Limpios[[#This Row],[Number of Complaints or Support]]/Datos_Limpios[[#This Row],[Account Length (in months)]]</f>
        <v>0.2413793103448276</v>
      </c>
      <c r="V502" t="str" cm="1">
        <f t="array" ref="V502">_xlfn.IFS(H502&lt;30,"Under 30",H502&lt;66,"Middle Age",H502&gt;=66,"Senior")</f>
        <v>Middle Age</v>
      </c>
      <c r="W502" t="s">
        <v>6824</v>
      </c>
    </row>
    <row r="503" spans="1:23" x14ac:dyDescent="0.3">
      <c r="A503" t="s">
        <v>598</v>
      </c>
      <c r="B503" t="s">
        <v>17</v>
      </c>
      <c r="C503">
        <v>59</v>
      </c>
      <c r="D503">
        <v>0</v>
      </c>
      <c r="E503" t="s">
        <v>23</v>
      </c>
      <c r="F503" t="s">
        <v>103</v>
      </c>
      <c r="G503" t="s">
        <v>6790</v>
      </c>
      <c r="H503">
        <v>54</v>
      </c>
      <c r="I503" t="s">
        <v>17</v>
      </c>
      <c r="J503">
        <v>0</v>
      </c>
      <c r="K503" t="s">
        <v>20</v>
      </c>
      <c r="L503" t="s">
        <v>6792</v>
      </c>
      <c r="M503">
        <v>23</v>
      </c>
      <c r="P503" s="32">
        <v>44105</v>
      </c>
      <c r="Q503" s="1">
        <v>24.90117592932933</v>
      </c>
      <c r="R503">
        <v>2</v>
      </c>
      <c r="S503" t="str" cm="1">
        <f t="array" ref="S503">_xlfn.IFS(R503=0,"None",R503&lt;3,"Low",R503&lt;6,"Medium",R503&lt;=10,"High")</f>
        <v>Low</v>
      </c>
      <c r="T503" t="str" cm="1">
        <f t="array" ref="T503">_xlfn.IFS(M503&lt;=20,"Low",M503&lt;=50,"Medium",M503&lt;=90,"High")</f>
        <v>Medium</v>
      </c>
      <c r="U503" s="33">
        <f>Datos_Limpios[[#This Row],[Number of Complaints or Support]]/Datos_Limpios[[#This Row],[Account Length (in months)]]</f>
        <v>3.3898305084745763E-2</v>
      </c>
      <c r="V503" t="str" cm="1">
        <f t="array" ref="V503">_xlfn.IFS(H503&lt;30,"Under 30",H503&lt;66,"Middle Age",H503&gt;=66,"Senior")</f>
        <v>Middle Age</v>
      </c>
      <c r="W503" t="s">
        <v>6823</v>
      </c>
    </row>
    <row r="504" spans="1:23" x14ac:dyDescent="0.3">
      <c r="A504" t="s">
        <v>599</v>
      </c>
      <c r="B504" t="s">
        <v>17</v>
      </c>
      <c r="C504">
        <v>50</v>
      </c>
      <c r="D504">
        <v>1</v>
      </c>
      <c r="E504" t="s">
        <v>17</v>
      </c>
      <c r="F504" t="s">
        <v>69</v>
      </c>
      <c r="G504" t="s">
        <v>6790</v>
      </c>
      <c r="H504">
        <v>42</v>
      </c>
      <c r="I504" t="s">
        <v>17</v>
      </c>
      <c r="J504">
        <v>0</v>
      </c>
      <c r="K504" t="s">
        <v>24</v>
      </c>
      <c r="L504" t="s">
        <v>6792</v>
      </c>
      <c r="M504">
        <v>11</v>
      </c>
      <c r="P504" s="32">
        <v>44321</v>
      </c>
      <c r="Q504" s="1">
        <v>11.617558736913351</v>
      </c>
      <c r="R504">
        <v>9</v>
      </c>
      <c r="S504" t="str" cm="1">
        <f t="array" ref="S504">_xlfn.IFS(R504=0,"None",R504&lt;3,"Low",R504&lt;6,"Medium",R504&lt;=10,"High")</f>
        <v>High</v>
      </c>
      <c r="T504" t="str" cm="1">
        <f t="array" ref="T504">_xlfn.IFS(M504&lt;=20,"Low",M504&lt;=50,"Medium",M504&lt;=90,"High")</f>
        <v>Low</v>
      </c>
      <c r="U504" s="33">
        <f>Datos_Limpios[[#This Row],[Number of Complaints or Support]]/Datos_Limpios[[#This Row],[Account Length (in months)]]</f>
        <v>0.18</v>
      </c>
      <c r="V504" t="str" cm="1">
        <f t="array" ref="V504">_xlfn.IFS(H504&lt;30,"Under 30",H504&lt;66,"Middle Age",H504&gt;=66,"Senior")</f>
        <v>Middle Age</v>
      </c>
      <c r="W504" t="s">
        <v>6825</v>
      </c>
    </row>
    <row r="505" spans="1:23" x14ac:dyDescent="0.3">
      <c r="A505" t="s">
        <v>600</v>
      </c>
      <c r="B505" t="s">
        <v>23</v>
      </c>
      <c r="C505">
        <v>50</v>
      </c>
      <c r="D505">
        <v>0</v>
      </c>
      <c r="E505" t="s">
        <v>23</v>
      </c>
      <c r="F505" t="s">
        <v>192</v>
      </c>
      <c r="G505" t="s">
        <v>6790</v>
      </c>
      <c r="H505">
        <v>63</v>
      </c>
      <c r="I505" t="s">
        <v>17</v>
      </c>
      <c r="J505">
        <v>0</v>
      </c>
      <c r="K505" t="s">
        <v>20</v>
      </c>
      <c r="L505" t="s">
        <v>6792</v>
      </c>
      <c r="M505">
        <v>33</v>
      </c>
      <c r="N505" t="s">
        <v>50</v>
      </c>
      <c r="O505" t="s">
        <v>300</v>
      </c>
      <c r="P505" s="32">
        <v>44910</v>
      </c>
      <c r="Q505" s="1">
        <v>33.297674649200978</v>
      </c>
      <c r="R505">
        <v>8</v>
      </c>
      <c r="S505" t="str" cm="1">
        <f t="array" ref="S505">_xlfn.IFS(R505=0,"None",R505&lt;3,"Low",R505&lt;6,"Medium",R505&lt;=10,"High")</f>
        <v>High</v>
      </c>
      <c r="T505" t="str" cm="1">
        <f t="array" ref="T505">_xlfn.IFS(M505&lt;=20,"Low",M505&lt;=50,"Medium",M505&lt;=90,"High")</f>
        <v>Medium</v>
      </c>
      <c r="U505" s="33">
        <f>Datos_Limpios[[#This Row],[Number of Complaints or Support]]/Datos_Limpios[[#This Row],[Account Length (in months)]]</f>
        <v>0.16</v>
      </c>
      <c r="V505" t="str" cm="1">
        <f t="array" ref="V505">_xlfn.IFS(H505&lt;30,"Under 30",H505&lt;66,"Middle Age",H505&gt;=66,"Senior")</f>
        <v>Middle Age</v>
      </c>
      <c r="W505" t="s">
        <v>6824</v>
      </c>
    </row>
    <row r="506" spans="1:23" x14ac:dyDescent="0.3">
      <c r="A506" t="s">
        <v>601</v>
      </c>
      <c r="B506" t="s">
        <v>17</v>
      </c>
      <c r="C506">
        <v>7</v>
      </c>
      <c r="D506">
        <v>0</v>
      </c>
      <c r="E506" t="s">
        <v>23</v>
      </c>
      <c r="F506" t="s">
        <v>202</v>
      </c>
      <c r="G506" t="s">
        <v>19</v>
      </c>
      <c r="H506">
        <v>48</v>
      </c>
      <c r="I506" t="s">
        <v>17</v>
      </c>
      <c r="J506">
        <v>0</v>
      </c>
      <c r="K506" t="s">
        <v>20</v>
      </c>
      <c r="L506" t="s">
        <v>6792</v>
      </c>
      <c r="M506">
        <v>59</v>
      </c>
      <c r="P506" s="32">
        <v>44224</v>
      </c>
      <c r="Q506" s="1">
        <v>55.976738197122494</v>
      </c>
      <c r="R506">
        <v>3</v>
      </c>
      <c r="S506" t="str" cm="1">
        <f t="array" ref="S506">_xlfn.IFS(R506=0,"None",R506&lt;3,"Low",R506&lt;6,"Medium",R506&lt;=10,"High")</f>
        <v>Medium</v>
      </c>
      <c r="T506" t="str" cm="1">
        <f t="array" ref="T506">_xlfn.IFS(M506&lt;=20,"Low",M506&lt;=50,"Medium",M506&lt;=90,"High")</f>
        <v>High</v>
      </c>
      <c r="U506" s="33">
        <f>Datos_Limpios[[#This Row],[Number of Complaints or Support]]/Datos_Limpios[[#This Row],[Account Length (in months)]]</f>
        <v>0.42857142857142855</v>
      </c>
      <c r="V506" t="str" cm="1">
        <f t="array" ref="V506">_xlfn.IFS(H506&lt;30,"Under 30",H506&lt;66,"Middle Age",H506&gt;=66,"Senior")</f>
        <v>Middle Age</v>
      </c>
      <c r="W506" t="s">
        <v>6825</v>
      </c>
    </row>
    <row r="507" spans="1:23" x14ac:dyDescent="0.3">
      <c r="A507" t="s">
        <v>602</v>
      </c>
      <c r="B507" t="s">
        <v>17</v>
      </c>
      <c r="C507">
        <v>32</v>
      </c>
      <c r="D507">
        <v>0</v>
      </c>
      <c r="E507" t="s">
        <v>23</v>
      </c>
      <c r="F507" t="s">
        <v>112</v>
      </c>
      <c r="G507" t="s">
        <v>19</v>
      </c>
      <c r="H507">
        <v>77</v>
      </c>
      <c r="I507" t="s">
        <v>17</v>
      </c>
      <c r="J507">
        <v>0</v>
      </c>
      <c r="K507" t="s">
        <v>32</v>
      </c>
      <c r="L507" t="s">
        <v>6792</v>
      </c>
      <c r="M507">
        <v>35</v>
      </c>
      <c r="P507" s="32">
        <v>44123</v>
      </c>
      <c r="Q507" s="1">
        <v>38.898611188037982</v>
      </c>
      <c r="R507">
        <v>2</v>
      </c>
      <c r="S507" t="str" cm="1">
        <f t="array" ref="S507">_xlfn.IFS(R507=0,"None",R507&lt;3,"Low",R507&lt;6,"Medium",R507&lt;=10,"High")</f>
        <v>Low</v>
      </c>
      <c r="T507" t="str" cm="1">
        <f t="array" ref="T507">_xlfn.IFS(M507&lt;=20,"Low",M507&lt;=50,"Medium",M507&lt;=90,"High")</f>
        <v>Medium</v>
      </c>
      <c r="U507" s="33">
        <f>Datos_Limpios[[#This Row],[Number of Complaints or Support]]/Datos_Limpios[[#This Row],[Account Length (in months)]]</f>
        <v>6.25E-2</v>
      </c>
      <c r="V507" t="str" cm="1">
        <f t="array" ref="V507">_xlfn.IFS(H507&lt;30,"Under 30",H507&lt;66,"Middle Age",H507&gt;=66,"Senior")</f>
        <v>Senior</v>
      </c>
      <c r="W507" t="s">
        <v>6823</v>
      </c>
    </row>
    <row r="508" spans="1:23" x14ac:dyDescent="0.3">
      <c r="A508" t="s">
        <v>603</v>
      </c>
      <c r="B508" t="s">
        <v>17</v>
      </c>
      <c r="C508">
        <v>40</v>
      </c>
      <c r="D508">
        <v>0</v>
      </c>
      <c r="E508" t="s">
        <v>23</v>
      </c>
      <c r="F508" t="s">
        <v>56</v>
      </c>
      <c r="G508" t="s">
        <v>19</v>
      </c>
      <c r="H508">
        <v>83</v>
      </c>
      <c r="I508" t="s">
        <v>17</v>
      </c>
      <c r="J508">
        <v>0</v>
      </c>
      <c r="K508" t="s">
        <v>20</v>
      </c>
      <c r="L508" t="s">
        <v>6792</v>
      </c>
      <c r="M508">
        <v>56</v>
      </c>
      <c r="P508" s="32">
        <v>44304</v>
      </c>
      <c r="Q508" s="1">
        <v>53.727848324178403</v>
      </c>
      <c r="R508">
        <v>5</v>
      </c>
      <c r="S508" t="str" cm="1">
        <f t="array" ref="S508">_xlfn.IFS(R508=0,"None",R508&lt;3,"Low",R508&lt;6,"Medium",R508&lt;=10,"High")</f>
        <v>Medium</v>
      </c>
      <c r="T508" t="str" cm="1">
        <f t="array" ref="T508">_xlfn.IFS(M508&lt;=20,"Low",M508&lt;=50,"Medium",M508&lt;=90,"High")</f>
        <v>High</v>
      </c>
      <c r="U508" s="33">
        <f>Datos_Limpios[[#This Row],[Number of Complaints or Support]]/Datos_Limpios[[#This Row],[Account Length (in months)]]</f>
        <v>0.125</v>
      </c>
      <c r="V508" t="str" cm="1">
        <f t="array" ref="V508">_xlfn.IFS(H508&lt;30,"Under 30",H508&lt;66,"Middle Age",H508&gt;=66,"Senior")</f>
        <v>Senior</v>
      </c>
      <c r="W508" t="s">
        <v>6823</v>
      </c>
    </row>
    <row r="509" spans="1:23" x14ac:dyDescent="0.3">
      <c r="A509" t="s">
        <v>604</v>
      </c>
      <c r="B509" t="s">
        <v>17</v>
      </c>
      <c r="C509">
        <v>60</v>
      </c>
      <c r="D509">
        <v>0</v>
      </c>
      <c r="E509" t="s">
        <v>23</v>
      </c>
      <c r="F509" t="s">
        <v>130</v>
      </c>
      <c r="G509" t="s">
        <v>19</v>
      </c>
      <c r="H509">
        <v>54</v>
      </c>
      <c r="I509" t="s">
        <v>17</v>
      </c>
      <c r="J509">
        <v>0</v>
      </c>
      <c r="K509" t="s">
        <v>24</v>
      </c>
      <c r="L509" t="s">
        <v>6791</v>
      </c>
      <c r="M509">
        <v>40</v>
      </c>
      <c r="P509" s="32">
        <v>44527</v>
      </c>
      <c r="Q509" s="1">
        <v>36.226363406888566</v>
      </c>
      <c r="R509">
        <v>10</v>
      </c>
      <c r="S509" t="str" cm="1">
        <f t="array" ref="S509">_xlfn.IFS(R509=0,"None",R509&lt;3,"Low",R509&lt;6,"Medium",R509&lt;=10,"High")</f>
        <v>High</v>
      </c>
      <c r="T509" t="str" cm="1">
        <f t="array" ref="T509">_xlfn.IFS(M509&lt;=20,"Low",M509&lt;=50,"Medium",M509&lt;=90,"High")</f>
        <v>Medium</v>
      </c>
      <c r="U509" s="33">
        <f>Datos_Limpios[[#This Row],[Number of Complaints or Support]]/Datos_Limpios[[#This Row],[Account Length (in months)]]</f>
        <v>0.16666666666666666</v>
      </c>
      <c r="V509" t="str" cm="1">
        <f t="array" ref="V509">_xlfn.IFS(H509&lt;30,"Under 30",H509&lt;66,"Middle Age",H509&gt;=66,"Senior")</f>
        <v>Middle Age</v>
      </c>
      <c r="W509" t="s">
        <v>6825</v>
      </c>
    </row>
    <row r="510" spans="1:23" x14ac:dyDescent="0.3">
      <c r="A510" t="s">
        <v>605</v>
      </c>
      <c r="B510" t="s">
        <v>23</v>
      </c>
      <c r="C510">
        <v>15</v>
      </c>
      <c r="D510">
        <v>1</v>
      </c>
      <c r="E510" t="s">
        <v>17</v>
      </c>
      <c r="F510" t="s">
        <v>245</v>
      </c>
      <c r="G510" t="s">
        <v>19</v>
      </c>
      <c r="H510">
        <v>50</v>
      </c>
      <c r="I510" t="s">
        <v>17</v>
      </c>
      <c r="J510">
        <v>0</v>
      </c>
      <c r="K510" t="s">
        <v>20</v>
      </c>
      <c r="L510" t="s">
        <v>6792</v>
      </c>
      <c r="M510">
        <v>8</v>
      </c>
      <c r="N510" t="s">
        <v>76</v>
      </c>
      <c r="O510" t="s">
        <v>217</v>
      </c>
      <c r="P510" s="32">
        <v>43996</v>
      </c>
      <c r="Q510" s="1">
        <v>7.5133565777786933</v>
      </c>
      <c r="R510">
        <v>1</v>
      </c>
      <c r="S510" t="str" cm="1">
        <f t="array" ref="S510">_xlfn.IFS(R510=0,"None",R510&lt;3,"Low",R510&lt;6,"Medium",R510&lt;=10,"High")</f>
        <v>Low</v>
      </c>
      <c r="T510" t="str" cm="1">
        <f t="array" ref="T510">_xlfn.IFS(M510&lt;=20,"Low",M510&lt;=50,"Medium",M510&lt;=90,"High")</f>
        <v>Low</v>
      </c>
      <c r="U510" s="33">
        <f>Datos_Limpios[[#This Row],[Number of Complaints or Support]]/Datos_Limpios[[#This Row],[Account Length (in months)]]</f>
        <v>6.6666666666666666E-2</v>
      </c>
      <c r="V510" t="str" cm="1">
        <f t="array" ref="V510">_xlfn.IFS(H510&lt;30,"Under 30",H510&lt;66,"Middle Age",H510&gt;=66,"Senior")</f>
        <v>Middle Age</v>
      </c>
      <c r="W510" t="s">
        <v>6823</v>
      </c>
    </row>
    <row r="511" spans="1:23" x14ac:dyDescent="0.3">
      <c r="A511" t="s">
        <v>606</v>
      </c>
      <c r="B511" t="s">
        <v>23</v>
      </c>
      <c r="C511">
        <v>2</v>
      </c>
      <c r="D511">
        <v>0</v>
      </c>
      <c r="E511" t="s">
        <v>23</v>
      </c>
      <c r="F511" t="s">
        <v>29</v>
      </c>
      <c r="G511" t="s">
        <v>6790</v>
      </c>
      <c r="H511">
        <v>84</v>
      </c>
      <c r="I511" t="s">
        <v>17</v>
      </c>
      <c r="J511">
        <v>0</v>
      </c>
      <c r="K511" t="s">
        <v>20</v>
      </c>
      <c r="L511" t="s">
        <v>6794</v>
      </c>
      <c r="M511">
        <v>33</v>
      </c>
      <c r="N511" t="s">
        <v>27</v>
      </c>
      <c r="O511" t="s">
        <v>125</v>
      </c>
      <c r="P511" s="32">
        <v>45193</v>
      </c>
      <c r="Q511" s="1">
        <v>34.142465606284972</v>
      </c>
      <c r="R511">
        <v>0</v>
      </c>
      <c r="S511" t="str" cm="1">
        <f t="array" ref="S511">_xlfn.IFS(R511=0,"None",R511&lt;3,"Low",R511&lt;6,"Medium",R511&lt;=10,"High")</f>
        <v>None</v>
      </c>
      <c r="T511" t="str" cm="1">
        <f t="array" ref="T511">_xlfn.IFS(M511&lt;=20,"Low",M511&lt;=50,"Medium",M511&lt;=90,"High")</f>
        <v>Medium</v>
      </c>
      <c r="U511" s="33">
        <f>Datos_Limpios[[#This Row],[Number of Complaints or Support]]/Datos_Limpios[[#This Row],[Account Length (in months)]]</f>
        <v>0</v>
      </c>
      <c r="V511" t="str" cm="1">
        <f t="array" ref="V511">_xlfn.IFS(H511&lt;30,"Under 30",H511&lt;66,"Middle Age",H511&gt;=66,"Senior")</f>
        <v>Senior</v>
      </c>
      <c r="W511" t="s">
        <v>6825</v>
      </c>
    </row>
    <row r="512" spans="1:23" x14ac:dyDescent="0.3">
      <c r="A512" t="s">
        <v>607</v>
      </c>
      <c r="B512" t="s">
        <v>23</v>
      </c>
      <c r="C512">
        <v>5</v>
      </c>
      <c r="D512">
        <v>5</v>
      </c>
      <c r="E512" t="s">
        <v>23</v>
      </c>
      <c r="F512" t="s">
        <v>128</v>
      </c>
      <c r="G512" t="s">
        <v>6790</v>
      </c>
      <c r="H512">
        <v>43</v>
      </c>
      <c r="I512" t="s">
        <v>17</v>
      </c>
      <c r="J512">
        <v>0</v>
      </c>
      <c r="K512" t="s">
        <v>20</v>
      </c>
      <c r="L512" t="s">
        <v>6792</v>
      </c>
      <c r="M512">
        <v>50</v>
      </c>
      <c r="N512" t="s">
        <v>59</v>
      </c>
      <c r="O512" t="s">
        <v>60</v>
      </c>
      <c r="P512" s="32">
        <v>45134</v>
      </c>
      <c r="Q512" s="1">
        <v>48.926951464944217</v>
      </c>
      <c r="R512">
        <v>9</v>
      </c>
      <c r="S512" t="str" cm="1">
        <f t="array" ref="S512">_xlfn.IFS(R512=0,"None",R512&lt;3,"Low",R512&lt;6,"Medium",R512&lt;=10,"High")</f>
        <v>High</v>
      </c>
      <c r="T512" t="str" cm="1">
        <f t="array" ref="T512">_xlfn.IFS(M512&lt;=20,"Low",M512&lt;=50,"Medium",M512&lt;=90,"High")</f>
        <v>Medium</v>
      </c>
      <c r="U512" s="33">
        <f>Datos_Limpios[[#This Row],[Number of Complaints or Support]]/Datos_Limpios[[#This Row],[Account Length (in months)]]</f>
        <v>1.8</v>
      </c>
      <c r="V512" t="str" cm="1">
        <f t="array" ref="V512">_xlfn.IFS(H512&lt;30,"Under 30",H512&lt;66,"Middle Age",H512&gt;=66,"Senior")</f>
        <v>Middle Age</v>
      </c>
      <c r="W512" t="s">
        <v>6826</v>
      </c>
    </row>
    <row r="513" spans="1:23" x14ac:dyDescent="0.3">
      <c r="A513" t="s">
        <v>608</v>
      </c>
      <c r="B513" t="s">
        <v>17</v>
      </c>
      <c r="C513">
        <v>69</v>
      </c>
      <c r="D513">
        <v>0</v>
      </c>
      <c r="E513" t="s">
        <v>23</v>
      </c>
      <c r="F513" t="s">
        <v>121</v>
      </c>
      <c r="G513" t="s">
        <v>6790</v>
      </c>
      <c r="H513">
        <v>19</v>
      </c>
      <c r="I513" t="s">
        <v>23</v>
      </c>
      <c r="J513">
        <v>2</v>
      </c>
      <c r="K513" t="s">
        <v>24</v>
      </c>
      <c r="L513" t="s">
        <v>6792</v>
      </c>
      <c r="M513">
        <v>31</v>
      </c>
      <c r="P513" s="32">
        <v>43910</v>
      </c>
      <c r="Q513" s="1">
        <v>30.43598522094921</v>
      </c>
      <c r="R513">
        <v>1</v>
      </c>
      <c r="S513" t="str" cm="1">
        <f t="array" ref="S513">_xlfn.IFS(R513=0,"None",R513&lt;3,"Low",R513&lt;6,"Medium",R513&lt;=10,"High")</f>
        <v>Low</v>
      </c>
      <c r="T513" t="str" cm="1">
        <f t="array" ref="T513">_xlfn.IFS(M513&lt;=20,"Low",M513&lt;=50,"Medium",M513&lt;=90,"High")</f>
        <v>Medium</v>
      </c>
      <c r="U513" s="33">
        <f>Datos_Limpios[[#This Row],[Number of Complaints or Support]]/Datos_Limpios[[#This Row],[Account Length (in months)]]</f>
        <v>1.4492753623188406E-2</v>
      </c>
      <c r="V513" t="str" cm="1">
        <f t="array" ref="V513">_xlfn.IFS(H513&lt;30,"Under 30",H513&lt;66,"Middle Age",H513&gt;=66,"Senior")</f>
        <v>Under 30</v>
      </c>
      <c r="W513" t="s">
        <v>6826</v>
      </c>
    </row>
    <row r="514" spans="1:23" x14ac:dyDescent="0.3">
      <c r="A514" t="s">
        <v>609</v>
      </c>
      <c r="B514" t="s">
        <v>17</v>
      </c>
      <c r="C514">
        <v>37</v>
      </c>
      <c r="D514">
        <v>0</v>
      </c>
      <c r="E514" t="s">
        <v>17</v>
      </c>
      <c r="F514" t="s">
        <v>18</v>
      </c>
      <c r="G514" t="s">
        <v>19</v>
      </c>
      <c r="H514">
        <v>42</v>
      </c>
      <c r="I514" t="s">
        <v>17</v>
      </c>
      <c r="J514">
        <v>0</v>
      </c>
      <c r="K514" t="s">
        <v>32</v>
      </c>
      <c r="L514" t="s">
        <v>6791</v>
      </c>
      <c r="M514">
        <v>10</v>
      </c>
      <c r="P514" s="32">
        <v>44457</v>
      </c>
      <c r="Q514" s="1">
        <v>9.527184758328783</v>
      </c>
      <c r="R514">
        <v>2</v>
      </c>
      <c r="S514" t="str" cm="1">
        <f t="array" ref="S514">_xlfn.IFS(R514=0,"None",R514&lt;3,"Low",R514&lt;6,"Medium",R514&lt;=10,"High")</f>
        <v>Low</v>
      </c>
      <c r="T514" t="str" cm="1">
        <f t="array" ref="T514">_xlfn.IFS(M514&lt;=20,"Low",M514&lt;=50,"Medium",M514&lt;=90,"High")</f>
        <v>Low</v>
      </c>
      <c r="U514" s="33">
        <f>Datos_Limpios[[#This Row],[Number of Complaints or Support]]/Datos_Limpios[[#This Row],[Account Length (in months)]]</f>
        <v>5.4054054054054057E-2</v>
      </c>
      <c r="V514" t="str" cm="1">
        <f t="array" ref="V514">_xlfn.IFS(H514&lt;30,"Under 30",H514&lt;66,"Middle Age",H514&gt;=66,"Senior")</f>
        <v>Middle Age</v>
      </c>
      <c r="W514" t="s">
        <v>6823</v>
      </c>
    </row>
    <row r="515" spans="1:23" x14ac:dyDescent="0.3">
      <c r="A515" t="s">
        <v>610</v>
      </c>
      <c r="B515" t="s">
        <v>17</v>
      </c>
      <c r="C515">
        <v>66</v>
      </c>
      <c r="D515">
        <v>1</v>
      </c>
      <c r="E515" t="s">
        <v>17</v>
      </c>
      <c r="F515" t="s">
        <v>29</v>
      </c>
      <c r="G515" t="s">
        <v>6790</v>
      </c>
      <c r="H515">
        <v>61</v>
      </c>
      <c r="I515" t="s">
        <v>23</v>
      </c>
      <c r="J515">
        <v>6</v>
      </c>
      <c r="K515" t="s">
        <v>32</v>
      </c>
      <c r="L515" t="s">
        <v>6791</v>
      </c>
      <c r="M515">
        <v>8</v>
      </c>
      <c r="P515" s="32">
        <v>44521</v>
      </c>
      <c r="Q515" s="1">
        <v>8.2364249517851604</v>
      </c>
      <c r="R515">
        <v>7</v>
      </c>
      <c r="S515" t="str" cm="1">
        <f t="array" ref="S515">_xlfn.IFS(R515=0,"None",R515&lt;3,"Low",R515&lt;6,"Medium",R515&lt;=10,"High")</f>
        <v>High</v>
      </c>
      <c r="T515" t="str" cm="1">
        <f t="array" ref="T515">_xlfn.IFS(M515&lt;=20,"Low",M515&lt;=50,"Medium",M515&lt;=90,"High")</f>
        <v>Low</v>
      </c>
      <c r="U515" s="33">
        <f>Datos_Limpios[[#This Row],[Number of Complaints or Support]]/Datos_Limpios[[#This Row],[Account Length (in months)]]</f>
        <v>0.10606060606060606</v>
      </c>
      <c r="V515" t="str" cm="1">
        <f t="array" ref="V515">_xlfn.IFS(H515&lt;30,"Under 30",H515&lt;66,"Middle Age",H515&gt;=66,"Senior")</f>
        <v>Middle Age</v>
      </c>
      <c r="W515" t="s">
        <v>6825</v>
      </c>
    </row>
    <row r="516" spans="1:23" x14ac:dyDescent="0.3">
      <c r="A516" t="s">
        <v>611</v>
      </c>
      <c r="B516" t="s">
        <v>23</v>
      </c>
      <c r="C516">
        <v>1</v>
      </c>
      <c r="D516">
        <v>4</v>
      </c>
      <c r="E516" t="s">
        <v>23</v>
      </c>
      <c r="F516" t="s">
        <v>26</v>
      </c>
      <c r="G516" t="s">
        <v>6790</v>
      </c>
      <c r="H516">
        <v>51</v>
      </c>
      <c r="I516" t="s">
        <v>17</v>
      </c>
      <c r="J516">
        <v>0</v>
      </c>
      <c r="K516" t="s">
        <v>20</v>
      </c>
      <c r="L516" t="s">
        <v>6792</v>
      </c>
      <c r="M516">
        <v>16</v>
      </c>
      <c r="N516" t="s">
        <v>76</v>
      </c>
      <c r="O516" t="s">
        <v>136</v>
      </c>
      <c r="P516" s="32">
        <v>45011</v>
      </c>
      <c r="Q516" s="1">
        <v>16.030132027418041</v>
      </c>
      <c r="R516">
        <v>7</v>
      </c>
      <c r="S516" t="str" cm="1">
        <f t="array" ref="S516">_xlfn.IFS(R516=0,"None",R516&lt;3,"Low",R516&lt;6,"Medium",R516&lt;=10,"High")</f>
        <v>High</v>
      </c>
      <c r="T516" t="str" cm="1">
        <f t="array" ref="T516">_xlfn.IFS(M516&lt;=20,"Low",M516&lt;=50,"Medium",M516&lt;=90,"High")</f>
        <v>Low</v>
      </c>
      <c r="U516" s="33">
        <f>Datos_Limpios[[#This Row],[Number of Complaints or Support]]/Datos_Limpios[[#This Row],[Account Length (in months)]]</f>
        <v>7</v>
      </c>
      <c r="V516" t="str" cm="1">
        <f t="array" ref="V516">_xlfn.IFS(H516&lt;30,"Under 30",H516&lt;66,"Middle Age",H516&gt;=66,"Senior")</f>
        <v>Middle Age</v>
      </c>
      <c r="W516" t="s">
        <v>6824</v>
      </c>
    </row>
    <row r="517" spans="1:23" x14ac:dyDescent="0.3">
      <c r="A517" t="s">
        <v>612</v>
      </c>
      <c r="B517" t="s">
        <v>23</v>
      </c>
      <c r="C517">
        <v>21</v>
      </c>
      <c r="D517">
        <v>2</v>
      </c>
      <c r="E517" t="s">
        <v>17</v>
      </c>
      <c r="F517" t="s">
        <v>115</v>
      </c>
      <c r="G517" t="s">
        <v>6790</v>
      </c>
      <c r="H517">
        <v>84</v>
      </c>
      <c r="I517" t="s">
        <v>17</v>
      </c>
      <c r="J517">
        <v>0</v>
      </c>
      <c r="K517" t="s">
        <v>24</v>
      </c>
      <c r="L517" t="s">
        <v>6792</v>
      </c>
      <c r="M517">
        <v>13</v>
      </c>
      <c r="N517" t="s">
        <v>6810</v>
      </c>
      <c r="O517" t="s">
        <v>6810</v>
      </c>
      <c r="P517" s="32">
        <v>44860</v>
      </c>
      <c r="Q517" s="1">
        <v>14.59540527598501</v>
      </c>
      <c r="R517">
        <v>9</v>
      </c>
      <c r="S517" t="str" cm="1">
        <f t="array" ref="S517">_xlfn.IFS(R517=0,"None",R517&lt;3,"Low",R517&lt;6,"Medium",R517&lt;=10,"High")</f>
        <v>High</v>
      </c>
      <c r="T517" t="str" cm="1">
        <f t="array" ref="T517">_xlfn.IFS(M517&lt;=20,"Low",M517&lt;=50,"Medium",M517&lt;=90,"High")</f>
        <v>Low</v>
      </c>
      <c r="U517" s="33">
        <f>Datos_Limpios[[#This Row],[Number of Complaints or Support]]/Datos_Limpios[[#This Row],[Account Length (in months)]]</f>
        <v>0.42857142857142855</v>
      </c>
      <c r="V517" t="str" cm="1">
        <f t="array" ref="V517">_xlfn.IFS(H517&lt;30,"Under 30",H517&lt;66,"Middle Age",H517&gt;=66,"Senior")</f>
        <v>Senior</v>
      </c>
      <c r="W517" t="s">
        <v>6825</v>
      </c>
    </row>
    <row r="518" spans="1:23" x14ac:dyDescent="0.3">
      <c r="A518" t="s">
        <v>613</v>
      </c>
      <c r="B518" t="s">
        <v>17</v>
      </c>
      <c r="C518">
        <v>28</v>
      </c>
      <c r="D518">
        <v>0</v>
      </c>
      <c r="E518" t="s">
        <v>23</v>
      </c>
      <c r="F518" t="s">
        <v>22</v>
      </c>
      <c r="G518" t="s">
        <v>6790</v>
      </c>
      <c r="H518">
        <v>19</v>
      </c>
      <c r="I518" t="s">
        <v>17</v>
      </c>
      <c r="J518">
        <v>0</v>
      </c>
      <c r="K518" t="s">
        <v>24</v>
      </c>
      <c r="L518" t="s">
        <v>6791</v>
      </c>
      <c r="M518">
        <v>33</v>
      </c>
      <c r="P518" s="32">
        <v>44099</v>
      </c>
      <c r="Q518" s="1">
        <v>39.529345898911558</v>
      </c>
      <c r="R518">
        <v>4</v>
      </c>
      <c r="S518" t="str" cm="1">
        <f t="array" ref="S518">_xlfn.IFS(R518=0,"None",R518&lt;3,"Low",R518&lt;6,"Medium",R518&lt;=10,"High")</f>
        <v>Medium</v>
      </c>
      <c r="T518" t="str" cm="1">
        <f t="array" ref="T518">_xlfn.IFS(M518&lt;=20,"Low",M518&lt;=50,"Medium",M518&lt;=90,"High")</f>
        <v>Medium</v>
      </c>
      <c r="U518" s="33">
        <f>Datos_Limpios[[#This Row],[Number of Complaints or Support]]/Datos_Limpios[[#This Row],[Account Length (in months)]]</f>
        <v>0.14285714285714285</v>
      </c>
      <c r="V518" t="str" cm="1">
        <f t="array" ref="V518">_xlfn.IFS(H518&lt;30,"Under 30",H518&lt;66,"Middle Age",H518&gt;=66,"Senior")</f>
        <v>Under 30</v>
      </c>
      <c r="W518" t="s">
        <v>6823</v>
      </c>
    </row>
    <row r="519" spans="1:23" x14ac:dyDescent="0.3">
      <c r="A519" t="s">
        <v>614</v>
      </c>
      <c r="B519" t="s">
        <v>17</v>
      </c>
      <c r="C519">
        <v>72</v>
      </c>
      <c r="D519">
        <v>0</v>
      </c>
      <c r="E519" t="s">
        <v>23</v>
      </c>
      <c r="F519" t="s">
        <v>82</v>
      </c>
      <c r="G519" t="s">
        <v>6790</v>
      </c>
      <c r="H519">
        <v>75</v>
      </c>
      <c r="I519" t="s">
        <v>17</v>
      </c>
      <c r="J519">
        <v>0</v>
      </c>
      <c r="K519" t="s">
        <v>24</v>
      </c>
      <c r="L519" t="s">
        <v>6792</v>
      </c>
      <c r="M519">
        <v>42</v>
      </c>
      <c r="P519" s="32">
        <v>45161</v>
      </c>
      <c r="Q519" s="1">
        <v>35.478935640730732</v>
      </c>
      <c r="R519">
        <v>8</v>
      </c>
      <c r="S519" t="str" cm="1">
        <f t="array" ref="S519">_xlfn.IFS(R519=0,"None",R519&lt;3,"Low",R519&lt;6,"Medium",R519&lt;=10,"High")</f>
        <v>High</v>
      </c>
      <c r="T519" t="str" cm="1">
        <f t="array" ref="T519">_xlfn.IFS(M519&lt;=20,"Low",M519&lt;=50,"Medium",M519&lt;=90,"High")</f>
        <v>Medium</v>
      </c>
      <c r="U519" s="33">
        <f>Datos_Limpios[[#This Row],[Number of Complaints or Support]]/Datos_Limpios[[#This Row],[Account Length (in months)]]</f>
        <v>0.1111111111111111</v>
      </c>
      <c r="V519" t="str" cm="1">
        <f t="array" ref="V519">_xlfn.IFS(H519&lt;30,"Under 30",H519&lt;66,"Middle Age",H519&gt;=66,"Senior")</f>
        <v>Senior</v>
      </c>
      <c r="W519" t="s">
        <v>6823</v>
      </c>
    </row>
    <row r="520" spans="1:23" x14ac:dyDescent="0.3">
      <c r="A520" t="s">
        <v>615</v>
      </c>
      <c r="B520" t="s">
        <v>23</v>
      </c>
      <c r="C520">
        <v>14</v>
      </c>
      <c r="D520">
        <v>4</v>
      </c>
      <c r="E520" t="s">
        <v>23</v>
      </c>
      <c r="F520" t="s">
        <v>47</v>
      </c>
      <c r="G520" t="s">
        <v>19</v>
      </c>
      <c r="H520">
        <v>76</v>
      </c>
      <c r="I520" t="s">
        <v>17</v>
      </c>
      <c r="J520">
        <v>0</v>
      </c>
      <c r="K520" t="s">
        <v>20</v>
      </c>
      <c r="L520" t="s">
        <v>6792</v>
      </c>
      <c r="M520">
        <v>45</v>
      </c>
      <c r="N520" t="s">
        <v>50</v>
      </c>
      <c r="O520" t="s">
        <v>71</v>
      </c>
      <c r="P520" s="32">
        <v>45105</v>
      </c>
      <c r="Q520" s="1">
        <v>38.62168097612463</v>
      </c>
      <c r="R520">
        <v>9</v>
      </c>
      <c r="S520" t="str" cm="1">
        <f t="array" ref="S520">_xlfn.IFS(R520=0,"None",R520&lt;3,"Low",R520&lt;6,"Medium",R520&lt;=10,"High")</f>
        <v>High</v>
      </c>
      <c r="T520" t="str" cm="1">
        <f t="array" ref="T520">_xlfn.IFS(M520&lt;=20,"Low",M520&lt;=50,"Medium",M520&lt;=90,"High")</f>
        <v>Medium</v>
      </c>
      <c r="U520" s="33">
        <f>Datos_Limpios[[#This Row],[Number of Complaints or Support]]/Datos_Limpios[[#This Row],[Account Length (in months)]]</f>
        <v>0.6428571428571429</v>
      </c>
      <c r="V520" t="str" cm="1">
        <f t="array" ref="V520">_xlfn.IFS(H520&lt;30,"Under 30",H520&lt;66,"Middle Age",H520&gt;=66,"Senior")</f>
        <v>Senior</v>
      </c>
      <c r="W520" t="s">
        <v>6824</v>
      </c>
    </row>
    <row r="521" spans="1:23" x14ac:dyDescent="0.3">
      <c r="A521" t="s">
        <v>616</v>
      </c>
      <c r="B521" t="s">
        <v>17</v>
      </c>
      <c r="C521">
        <v>1</v>
      </c>
      <c r="D521">
        <v>0</v>
      </c>
      <c r="E521" t="s">
        <v>23</v>
      </c>
      <c r="F521" t="s">
        <v>82</v>
      </c>
      <c r="G521" t="s">
        <v>6790</v>
      </c>
      <c r="H521">
        <v>43</v>
      </c>
      <c r="I521" t="s">
        <v>17</v>
      </c>
      <c r="J521">
        <v>0</v>
      </c>
      <c r="K521" t="s">
        <v>20</v>
      </c>
      <c r="L521" t="s">
        <v>6792</v>
      </c>
      <c r="M521">
        <v>26</v>
      </c>
      <c r="P521" s="32">
        <v>44214</v>
      </c>
      <c r="Q521" s="1">
        <v>23.55909374223252</v>
      </c>
      <c r="R521">
        <v>7</v>
      </c>
      <c r="S521" t="str" cm="1">
        <f t="array" ref="S521">_xlfn.IFS(R521=0,"None",R521&lt;3,"Low",R521&lt;6,"Medium",R521&lt;=10,"High")</f>
        <v>High</v>
      </c>
      <c r="T521" t="str" cm="1">
        <f t="array" ref="T521">_xlfn.IFS(M521&lt;=20,"Low",M521&lt;=50,"Medium",M521&lt;=90,"High")</f>
        <v>Medium</v>
      </c>
      <c r="U521" s="33">
        <f>Datos_Limpios[[#This Row],[Number of Complaints or Support]]/Datos_Limpios[[#This Row],[Account Length (in months)]]</f>
        <v>7</v>
      </c>
      <c r="V521" t="str" cm="1">
        <f t="array" ref="V521">_xlfn.IFS(H521&lt;30,"Under 30",H521&lt;66,"Middle Age",H521&gt;=66,"Senior")</f>
        <v>Middle Age</v>
      </c>
      <c r="W521" t="s">
        <v>6823</v>
      </c>
    </row>
    <row r="522" spans="1:23" x14ac:dyDescent="0.3">
      <c r="A522" t="s">
        <v>617</v>
      </c>
      <c r="B522" t="s">
        <v>23</v>
      </c>
      <c r="C522">
        <v>3</v>
      </c>
      <c r="D522">
        <v>5</v>
      </c>
      <c r="E522" t="s">
        <v>23</v>
      </c>
      <c r="F522" t="s">
        <v>54</v>
      </c>
      <c r="G522" t="s">
        <v>6790</v>
      </c>
      <c r="H522">
        <v>68</v>
      </c>
      <c r="I522" t="s">
        <v>17</v>
      </c>
      <c r="J522">
        <v>0</v>
      </c>
      <c r="K522" t="s">
        <v>20</v>
      </c>
      <c r="L522" t="s">
        <v>6792</v>
      </c>
      <c r="M522">
        <v>17</v>
      </c>
      <c r="N522" t="s">
        <v>91</v>
      </c>
      <c r="O522" t="s">
        <v>92</v>
      </c>
      <c r="P522" s="32">
        <v>44413</v>
      </c>
      <c r="Q522" s="1">
        <v>16.919546984682469</v>
      </c>
      <c r="R522">
        <v>4</v>
      </c>
      <c r="S522" t="str" cm="1">
        <f t="array" ref="S522">_xlfn.IFS(R522=0,"None",R522&lt;3,"Low",R522&lt;6,"Medium",R522&lt;=10,"High")</f>
        <v>Medium</v>
      </c>
      <c r="T522" t="str" cm="1">
        <f t="array" ref="T522">_xlfn.IFS(M522&lt;=20,"Low",M522&lt;=50,"Medium",M522&lt;=90,"High")</f>
        <v>Low</v>
      </c>
      <c r="U522" s="33">
        <f>Datos_Limpios[[#This Row],[Number of Complaints or Support]]/Datos_Limpios[[#This Row],[Account Length (in months)]]</f>
        <v>1.3333333333333333</v>
      </c>
      <c r="V522" t="str" cm="1">
        <f t="array" ref="V522">_xlfn.IFS(H522&lt;30,"Under 30",H522&lt;66,"Middle Age",H522&gt;=66,"Senior")</f>
        <v>Senior</v>
      </c>
      <c r="W522" t="s">
        <v>6823</v>
      </c>
    </row>
    <row r="523" spans="1:23" x14ac:dyDescent="0.3">
      <c r="A523" t="s">
        <v>618</v>
      </c>
      <c r="B523" t="s">
        <v>17</v>
      </c>
      <c r="C523">
        <v>35</v>
      </c>
      <c r="D523">
        <v>0</v>
      </c>
      <c r="E523" t="s">
        <v>17</v>
      </c>
      <c r="F523" t="s">
        <v>82</v>
      </c>
      <c r="G523" t="s">
        <v>6790</v>
      </c>
      <c r="H523">
        <v>21</v>
      </c>
      <c r="I523" t="s">
        <v>17</v>
      </c>
      <c r="J523">
        <v>0</v>
      </c>
      <c r="K523" t="s">
        <v>20</v>
      </c>
      <c r="L523" t="s">
        <v>6792</v>
      </c>
      <c r="M523">
        <v>12</v>
      </c>
      <c r="P523" s="32">
        <v>43944</v>
      </c>
      <c r="Q523" s="1">
        <v>10.22188808991273</v>
      </c>
      <c r="R523">
        <v>8</v>
      </c>
      <c r="S523" t="str" cm="1">
        <f t="array" ref="S523">_xlfn.IFS(R523=0,"None",R523&lt;3,"Low",R523&lt;6,"Medium",R523&lt;=10,"High")</f>
        <v>High</v>
      </c>
      <c r="T523" t="str" cm="1">
        <f t="array" ref="T523">_xlfn.IFS(M523&lt;=20,"Low",M523&lt;=50,"Medium",M523&lt;=90,"High")</f>
        <v>Low</v>
      </c>
      <c r="U523" s="33">
        <f>Datos_Limpios[[#This Row],[Number of Complaints or Support]]/Datos_Limpios[[#This Row],[Account Length (in months)]]</f>
        <v>0.22857142857142856</v>
      </c>
      <c r="V523" t="str" cm="1">
        <f t="array" ref="V523">_xlfn.IFS(H523&lt;30,"Under 30",H523&lt;66,"Middle Age",H523&gt;=66,"Senior")</f>
        <v>Under 30</v>
      </c>
      <c r="W523" t="s">
        <v>6823</v>
      </c>
    </row>
    <row r="524" spans="1:23" x14ac:dyDescent="0.3">
      <c r="A524" t="s">
        <v>619</v>
      </c>
      <c r="B524" t="s">
        <v>17</v>
      </c>
      <c r="C524">
        <v>26</v>
      </c>
      <c r="D524">
        <v>0</v>
      </c>
      <c r="E524" t="s">
        <v>17</v>
      </c>
      <c r="F524" t="s">
        <v>205</v>
      </c>
      <c r="G524" t="s">
        <v>19</v>
      </c>
      <c r="H524">
        <v>21</v>
      </c>
      <c r="I524" t="s">
        <v>17</v>
      </c>
      <c r="J524">
        <v>0</v>
      </c>
      <c r="K524" t="s">
        <v>24</v>
      </c>
      <c r="L524" t="s">
        <v>6791</v>
      </c>
      <c r="M524">
        <v>37</v>
      </c>
      <c r="P524" s="32">
        <v>44541</v>
      </c>
      <c r="Q524" s="1">
        <v>43.334169351067366</v>
      </c>
      <c r="R524">
        <v>10</v>
      </c>
      <c r="S524" t="str" cm="1">
        <f t="array" ref="S524">_xlfn.IFS(R524=0,"None",R524&lt;3,"Low",R524&lt;6,"Medium",R524&lt;=10,"High")</f>
        <v>High</v>
      </c>
      <c r="T524" t="str" cm="1">
        <f t="array" ref="T524">_xlfn.IFS(M524&lt;=20,"Low",M524&lt;=50,"Medium",M524&lt;=90,"High")</f>
        <v>Medium</v>
      </c>
      <c r="U524" s="33">
        <f>Datos_Limpios[[#This Row],[Number of Complaints or Support]]/Datos_Limpios[[#This Row],[Account Length (in months)]]</f>
        <v>0.38461538461538464</v>
      </c>
      <c r="V524" t="str" cm="1">
        <f t="array" ref="V524">_xlfn.IFS(H524&lt;30,"Under 30",H524&lt;66,"Middle Age",H524&gt;=66,"Senior")</f>
        <v>Under 30</v>
      </c>
      <c r="W524" t="s">
        <v>6823</v>
      </c>
    </row>
    <row r="525" spans="1:23" x14ac:dyDescent="0.3">
      <c r="A525" t="s">
        <v>620</v>
      </c>
      <c r="B525" t="s">
        <v>17</v>
      </c>
      <c r="C525">
        <v>1</v>
      </c>
      <c r="D525">
        <v>2</v>
      </c>
      <c r="E525" t="s">
        <v>23</v>
      </c>
      <c r="F525" t="s">
        <v>29</v>
      </c>
      <c r="G525" t="s">
        <v>6790</v>
      </c>
      <c r="H525">
        <v>58</v>
      </c>
      <c r="I525" t="s">
        <v>17</v>
      </c>
      <c r="J525">
        <v>0</v>
      </c>
      <c r="K525" t="s">
        <v>20</v>
      </c>
      <c r="L525" t="s">
        <v>6791</v>
      </c>
      <c r="M525">
        <v>23</v>
      </c>
      <c r="P525" s="32">
        <v>44817</v>
      </c>
      <c r="Q525" s="1">
        <v>25.427577874270241</v>
      </c>
      <c r="R525">
        <v>9</v>
      </c>
      <c r="S525" t="str" cm="1">
        <f t="array" ref="S525">_xlfn.IFS(R525=0,"None",R525&lt;3,"Low",R525&lt;6,"Medium",R525&lt;=10,"High")</f>
        <v>High</v>
      </c>
      <c r="T525" t="str" cm="1">
        <f t="array" ref="T525">_xlfn.IFS(M525&lt;=20,"Low",M525&lt;=50,"Medium",M525&lt;=90,"High")</f>
        <v>Medium</v>
      </c>
      <c r="U525" s="33">
        <f>Datos_Limpios[[#This Row],[Number of Complaints or Support]]/Datos_Limpios[[#This Row],[Account Length (in months)]]</f>
        <v>9</v>
      </c>
      <c r="V525" t="str" cm="1">
        <f t="array" ref="V525">_xlfn.IFS(H525&lt;30,"Under 30",H525&lt;66,"Middle Age",H525&gt;=66,"Senior")</f>
        <v>Middle Age</v>
      </c>
      <c r="W525" t="s">
        <v>6825</v>
      </c>
    </row>
    <row r="526" spans="1:23" x14ac:dyDescent="0.3">
      <c r="A526" t="s">
        <v>621</v>
      </c>
      <c r="B526" t="s">
        <v>17</v>
      </c>
      <c r="C526">
        <v>65</v>
      </c>
      <c r="D526">
        <v>0</v>
      </c>
      <c r="E526" t="s">
        <v>23</v>
      </c>
      <c r="F526" t="s">
        <v>179</v>
      </c>
      <c r="G526" t="s">
        <v>19</v>
      </c>
      <c r="H526">
        <v>67</v>
      </c>
      <c r="I526" t="s">
        <v>23</v>
      </c>
      <c r="J526">
        <v>2</v>
      </c>
      <c r="K526" t="s">
        <v>24</v>
      </c>
      <c r="L526" t="s">
        <v>6791</v>
      </c>
      <c r="M526">
        <v>34</v>
      </c>
      <c r="P526" s="32">
        <v>44392</v>
      </c>
      <c r="Q526" s="1">
        <v>31.84058721828756</v>
      </c>
      <c r="R526">
        <v>1</v>
      </c>
      <c r="S526" t="str" cm="1">
        <f t="array" ref="S526">_xlfn.IFS(R526=0,"None",R526&lt;3,"Low",R526&lt;6,"Medium",R526&lt;=10,"High")</f>
        <v>Low</v>
      </c>
      <c r="T526" t="str" cm="1">
        <f t="array" ref="T526">_xlfn.IFS(M526&lt;=20,"Low",M526&lt;=50,"Medium",M526&lt;=90,"High")</f>
        <v>Medium</v>
      </c>
      <c r="U526" s="33">
        <f>Datos_Limpios[[#This Row],[Number of Complaints or Support]]/Datos_Limpios[[#This Row],[Account Length (in months)]]</f>
        <v>1.5384615384615385E-2</v>
      </c>
      <c r="V526" t="str" cm="1">
        <f t="array" ref="V526">_xlfn.IFS(H526&lt;30,"Under 30",H526&lt;66,"Middle Age",H526&gt;=66,"Senior")</f>
        <v>Senior</v>
      </c>
      <c r="W526" t="s">
        <v>6826</v>
      </c>
    </row>
    <row r="527" spans="1:23" x14ac:dyDescent="0.3">
      <c r="A527" t="s">
        <v>622</v>
      </c>
      <c r="B527" t="s">
        <v>23</v>
      </c>
      <c r="C527">
        <v>16</v>
      </c>
      <c r="D527">
        <v>1</v>
      </c>
      <c r="E527" t="s">
        <v>23</v>
      </c>
      <c r="F527" t="s">
        <v>84</v>
      </c>
      <c r="G527" t="s">
        <v>19</v>
      </c>
      <c r="H527">
        <v>37</v>
      </c>
      <c r="I527" t="s">
        <v>17</v>
      </c>
      <c r="J527">
        <v>0</v>
      </c>
      <c r="K527" t="s">
        <v>20</v>
      </c>
      <c r="L527" t="s">
        <v>6792</v>
      </c>
      <c r="M527">
        <v>37</v>
      </c>
      <c r="N527" t="s">
        <v>59</v>
      </c>
      <c r="O527" t="s">
        <v>116</v>
      </c>
      <c r="P527" s="32">
        <v>45057</v>
      </c>
      <c r="Q527" s="1">
        <v>30.15751480818761</v>
      </c>
      <c r="R527">
        <v>8</v>
      </c>
      <c r="S527" t="str" cm="1">
        <f t="array" ref="S527">_xlfn.IFS(R527=0,"None",R527&lt;3,"Low",R527&lt;6,"Medium",R527&lt;=10,"High")</f>
        <v>High</v>
      </c>
      <c r="T527" t="str" cm="1">
        <f t="array" ref="T527">_xlfn.IFS(M527&lt;=20,"Low",M527&lt;=50,"Medium",M527&lt;=90,"High")</f>
        <v>Medium</v>
      </c>
      <c r="U527" s="33">
        <f>Datos_Limpios[[#This Row],[Number of Complaints or Support]]/Datos_Limpios[[#This Row],[Account Length (in months)]]</f>
        <v>0.5</v>
      </c>
      <c r="V527" t="str" cm="1">
        <f t="array" ref="V527">_xlfn.IFS(H527&lt;30,"Under 30",H527&lt;66,"Middle Age",H527&gt;=66,"Senior")</f>
        <v>Middle Age</v>
      </c>
      <c r="W527" t="s">
        <v>6824</v>
      </c>
    </row>
    <row r="528" spans="1:23" x14ac:dyDescent="0.3">
      <c r="A528" t="s">
        <v>623</v>
      </c>
      <c r="B528" t="s">
        <v>23</v>
      </c>
      <c r="C528">
        <v>1</v>
      </c>
      <c r="D528">
        <v>5</v>
      </c>
      <c r="E528" t="s">
        <v>23</v>
      </c>
      <c r="F528" t="s">
        <v>158</v>
      </c>
      <c r="G528" t="s">
        <v>6790</v>
      </c>
      <c r="H528">
        <v>58</v>
      </c>
      <c r="I528" t="s">
        <v>17</v>
      </c>
      <c r="J528">
        <v>0</v>
      </c>
      <c r="K528" t="s">
        <v>20</v>
      </c>
      <c r="L528" t="s">
        <v>6792</v>
      </c>
      <c r="M528">
        <v>44</v>
      </c>
      <c r="N528" t="s">
        <v>27</v>
      </c>
      <c r="O528" t="s">
        <v>208</v>
      </c>
      <c r="P528" s="32">
        <v>44770</v>
      </c>
      <c r="Q528" s="1">
        <v>38.332434440658581</v>
      </c>
      <c r="R528">
        <v>8</v>
      </c>
      <c r="S528" t="str" cm="1">
        <f t="array" ref="S528">_xlfn.IFS(R528=0,"None",R528&lt;3,"Low",R528&lt;6,"Medium",R528&lt;=10,"High")</f>
        <v>High</v>
      </c>
      <c r="T528" t="str" cm="1">
        <f t="array" ref="T528">_xlfn.IFS(M528&lt;=20,"Low",M528&lt;=50,"Medium",M528&lt;=90,"High")</f>
        <v>Medium</v>
      </c>
      <c r="U528" s="33">
        <f>Datos_Limpios[[#This Row],[Number of Complaints or Support]]/Datos_Limpios[[#This Row],[Account Length (in months)]]</f>
        <v>8</v>
      </c>
      <c r="V528" t="str" cm="1">
        <f t="array" ref="V528">_xlfn.IFS(H528&lt;30,"Under 30",H528&lt;66,"Middle Age",H528&gt;=66,"Senior")</f>
        <v>Middle Age</v>
      </c>
      <c r="W528" t="s">
        <v>6823</v>
      </c>
    </row>
    <row r="529" spans="1:23" x14ac:dyDescent="0.3">
      <c r="A529" t="s">
        <v>624</v>
      </c>
      <c r="B529" t="s">
        <v>23</v>
      </c>
      <c r="C529">
        <v>3</v>
      </c>
      <c r="D529">
        <v>5</v>
      </c>
      <c r="E529" t="s">
        <v>23</v>
      </c>
      <c r="F529" t="s">
        <v>148</v>
      </c>
      <c r="G529" t="s">
        <v>19</v>
      </c>
      <c r="H529">
        <v>60</v>
      </c>
      <c r="I529" t="s">
        <v>17</v>
      </c>
      <c r="J529">
        <v>0</v>
      </c>
      <c r="K529" t="s">
        <v>20</v>
      </c>
      <c r="L529" t="s">
        <v>6792</v>
      </c>
      <c r="M529">
        <v>28</v>
      </c>
      <c r="N529" t="s">
        <v>50</v>
      </c>
      <c r="O529" t="s">
        <v>419</v>
      </c>
      <c r="P529" s="32">
        <v>44504</v>
      </c>
      <c r="Q529" s="1">
        <v>27.619270840994272</v>
      </c>
      <c r="R529">
        <v>3</v>
      </c>
      <c r="S529" t="str" cm="1">
        <f t="array" ref="S529">_xlfn.IFS(R529=0,"None",R529&lt;3,"Low",R529&lt;6,"Medium",R529&lt;=10,"High")</f>
        <v>Medium</v>
      </c>
      <c r="T529" t="str" cm="1">
        <f t="array" ref="T529">_xlfn.IFS(M529&lt;=20,"Low",M529&lt;=50,"Medium",M529&lt;=90,"High")</f>
        <v>Medium</v>
      </c>
      <c r="U529" s="33">
        <f>Datos_Limpios[[#This Row],[Number of Complaints or Support]]/Datos_Limpios[[#This Row],[Account Length (in months)]]</f>
        <v>1</v>
      </c>
      <c r="V529" t="str" cm="1">
        <f t="array" ref="V529">_xlfn.IFS(H529&lt;30,"Under 30",H529&lt;66,"Middle Age",H529&gt;=66,"Senior")</f>
        <v>Middle Age</v>
      </c>
      <c r="W529" t="s">
        <v>6824</v>
      </c>
    </row>
    <row r="530" spans="1:23" x14ac:dyDescent="0.3">
      <c r="A530" t="s">
        <v>625</v>
      </c>
      <c r="B530" t="s">
        <v>17</v>
      </c>
      <c r="C530">
        <v>56</v>
      </c>
      <c r="D530">
        <v>2</v>
      </c>
      <c r="E530" t="s">
        <v>17</v>
      </c>
      <c r="F530" t="s">
        <v>192</v>
      </c>
      <c r="G530" t="s">
        <v>19</v>
      </c>
      <c r="H530">
        <v>77</v>
      </c>
      <c r="I530" t="s">
        <v>17</v>
      </c>
      <c r="J530">
        <v>0</v>
      </c>
      <c r="K530" t="s">
        <v>20</v>
      </c>
      <c r="L530" t="s">
        <v>6792</v>
      </c>
      <c r="M530">
        <v>50</v>
      </c>
      <c r="P530" s="32">
        <v>44432</v>
      </c>
      <c r="Q530" s="1">
        <v>55.884905924533768</v>
      </c>
      <c r="R530">
        <v>6</v>
      </c>
      <c r="S530" t="str" cm="1">
        <f t="array" ref="S530">_xlfn.IFS(R530=0,"None",R530&lt;3,"Low",R530&lt;6,"Medium",R530&lt;=10,"High")</f>
        <v>High</v>
      </c>
      <c r="T530" t="str" cm="1">
        <f t="array" ref="T530">_xlfn.IFS(M530&lt;=20,"Low",M530&lt;=50,"Medium",M530&lt;=90,"High")</f>
        <v>Medium</v>
      </c>
      <c r="U530" s="33">
        <f>Datos_Limpios[[#This Row],[Number of Complaints or Support]]/Datos_Limpios[[#This Row],[Account Length (in months)]]</f>
        <v>0.10714285714285714</v>
      </c>
      <c r="V530" t="str" cm="1">
        <f t="array" ref="V530">_xlfn.IFS(H530&lt;30,"Under 30",H530&lt;66,"Middle Age",H530&gt;=66,"Senior")</f>
        <v>Senior</v>
      </c>
      <c r="W530" t="s">
        <v>6824</v>
      </c>
    </row>
    <row r="531" spans="1:23" x14ac:dyDescent="0.3">
      <c r="A531" t="s">
        <v>626</v>
      </c>
      <c r="B531" t="s">
        <v>23</v>
      </c>
      <c r="C531">
        <v>21</v>
      </c>
      <c r="D531">
        <v>5</v>
      </c>
      <c r="E531" t="s">
        <v>23</v>
      </c>
      <c r="F531" t="s">
        <v>22</v>
      </c>
      <c r="G531" t="s">
        <v>6790</v>
      </c>
      <c r="H531">
        <v>55</v>
      </c>
      <c r="I531" t="s">
        <v>17</v>
      </c>
      <c r="J531">
        <v>0</v>
      </c>
      <c r="K531" t="s">
        <v>24</v>
      </c>
      <c r="L531" t="s">
        <v>6792</v>
      </c>
      <c r="M531">
        <v>22</v>
      </c>
      <c r="N531" t="s">
        <v>50</v>
      </c>
      <c r="O531" t="s">
        <v>300</v>
      </c>
      <c r="P531" s="32">
        <v>45203</v>
      </c>
      <c r="Q531" s="1">
        <v>23.034630974371659</v>
      </c>
      <c r="R531">
        <v>6</v>
      </c>
      <c r="S531" t="str" cm="1">
        <f t="array" ref="S531">_xlfn.IFS(R531=0,"None",R531&lt;3,"Low",R531&lt;6,"Medium",R531&lt;=10,"High")</f>
        <v>High</v>
      </c>
      <c r="T531" t="str" cm="1">
        <f t="array" ref="T531">_xlfn.IFS(M531&lt;=20,"Low",M531&lt;=50,"Medium",M531&lt;=90,"High")</f>
        <v>Medium</v>
      </c>
      <c r="U531" s="33">
        <f>Datos_Limpios[[#This Row],[Number of Complaints or Support]]/Datos_Limpios[[#This Row],[Account Length (in months)]]</f>
        <v>0.2857142857142857</v>
      </c>
      <c r="V531" t="str" cm="1">
        <f t="array" ref="V531">_xlfn.IFS(H531&lt;30,"Under 30",H531&lt;66,"Middle Age",H531&gt;=66,"Senior")</f>
        <v>Middle Age</v>
      </c>
      <c r="W531" t="s">
        <v>6823</v>
      </c>
    </row>
    <row r="532" spans="1:23" x14ac:dyDescent="0.3">
      <c r="A532" t="s">
        <v>627</v>
      </c>
      <c r="B532" t="s">
        <v>17</v>
      </c>
      <c r="C532">
        <v>63</v>
      </c>
      <c r="D532">
        <v>0</v>
      </c>
      <c r="E532" t="s">
        <v>23</v>
      </c>
      <c r="F532" t="s">
        <v>69</v>
      </c>
      <c r="G532" t="s">
        <v>19</v>
      </c>
      <c r="H532">
        <v>21</v>
      </c>
      <c r="I532" t="s">
        <v>17</v>
      </c>
      <c r="J532">
        <v>0</v>
      </c>
      <c r="K532" t="s">
        <v>24</v>
      </c>
      <c r="L532" t="s">
        <v>6792</v>
      </c>
      <c r="M532">
        <v>49</v>
      </c>
      <c r="P532" s="32">
        <v>45075</v>
      </c>
      <c r="Q532" s="1">
        <v>45.438005773065171</v>
      </c>
      <c r="R532">
        <v>4</v>
      </c>
      <c r="S532" t="str" cm="1">
        <f t="array" ref="S532">_xlfn.IFS(R532=0,"None",R532&lt;3,"Low",R532&lt;6,"Medium",R532&lt;=10,"High")</f>
        <v>Medium</v>
      </c>
      <c r="T532" t="str" cm="1">
        <f t="array" ref="T532">_xlfn.IFS(M532&lt;=20,"Low",M532&lt;=50,"Medium",M532&lt;=90,"High")</f>
        <v>Medium</v>
      </c>
      <c r="U532" s="33">
        <f>Datos_Limpios[[#This Row],[Number of Complaints or Support]]/Datos_Limpios[[#This Row],[Account Length (in months)]]</f>
        <v>6.3492063492063489E-2</v>
      </c>
      <c r="V532" t="str" cm="1">
        <f t="array" ref="V532">_xlfn.IFS(H532&lt;30,"Under 30",H532&lt;66,"Middle Age",H532&gt;=66,"Senior")</f>
        <v>Under 30</v>
      </c>
      <c r="W532" t="s">
        <v>6825</v>
      </c>
    </row>
    <row r="533" spans="1:23" x14ac:dyDescent="0.3">
      <c r="A533" t="s">
        <v>628</v>
      </c>
      <c r="B533" t="s">
        <v>17</v>
      </c>
      <c r="C533">
        <v>52</v>
      </c>
      <c r="D533">
        <v>0</v>
      </c>
      <c r="E533" t="s">
        <v>23</v>
      </c>
      <c r="F533" t="s">
        <v>40</v>
      </c>
      <c r="G533" t="s">
        <v>19</v>
      </c>
      <c r="H533">
        <v>59</v>
      </c>
      <c r="I533" t="s">
        <v>23</v>
      </c>
      <c r="J533">
        <v>6</v>
      </c>
      <c r="K533" t="s">
        <v>20</v>
      </c>
      <c r="L533" t="s">
        <v>6792</v>
      </c>
      <c r="M533">
        <v>45</v>
      </c>
      <c r="P533" s="32">
        <v>44115</v>
      </c>
      <c r="Q533" s="1">
        <v>53.600361090812648</v>
      </c>
      <c r="R533">
        <v>2</v>
      </c>
      <c r="S533" t="str" cm="1">
        <f t="array" ref="S533">_xlfn.IFS(R533=0,"None",R533&lt;3,"Low",R533&lt;6,"Medium",R533&lt;=10,"High")</f>
        <v>Low</v>
      </c>
      <c r="T533" t="str" cm="1">
        <f t="array" ref="T533">_xlfn.IFS(M533&lt;=20,"Low",M533&lt;=50,"Medium",M533&lt;=90,"High")</f>
        <v>Medium</v>
      </c>
      <c r="U533" s="33">
        <f>Datos_Limpios[[#This Row],[Number of Complaints or Support]]/Datos_Limpios[[#This Row],[Account Length (in months)]]</f>
        <v>3.8461538461538464E-2</v>
      </c>
      <c r="V533" t="str" cm="1">
        <f t="array" ref="V533">_xlfn.IFS(H533&lt;30,"Under 30",H533&lt;66,"Middle Age",H533&gt;=66,"Senior")</f>
        <v>Middle Age</v>
      </c>
      <c r="W533" t="s">
        <v>6823</v>
      </c>
    </row>
    <row r="534" spans="1:23" x14ac:dyDescent="0.3">
      <c r="A534" t="s">
        <v>629</v>
      </c>
      <c r="B534" t="s">
        <v>17</v>
      </c>
      <c r="C534">
        <v>70</v>
      </c>
      <c r="D534">
        <v>2</v>
      </c>
      <c r="E534" t="s">
        <v>23</v>
      </c>
      <c r="F534" t="s">
        <v>79</v>
      </c>
      <c r="G534" t="s">
        <v>19</v>
      </c>
      <c r="H534">
        <v>50</v>
      </c>
      <c r="I534" t="s">
        <v>23</v>
      </c>
      <c r="J534">
        <v>2</v>
      </c>
      <c r="K534" t="s">
        <v>24</v>
      </c>
      <c r="L534" t="s">
        <v>6792</v>
      </c>
      <c r="M534">
        <v>19</v>
      </c>
      <c r="P534" s="32">
        <v>43979</v>
      </c>
      <c r="Q534" s="1">
        <v>16.291989139922141</v>
      </c>
      <c r="R534">
        <v>3</v>
      </c>
      <c r="S534" t="str" cm="1">
        <f t="array" ref="S534">_xlfn.IFS(R534=0,"None",R534&lt;3,"Low",R534&lt;6,"Medium",R534&lt;=10,"High")</f>
        <v>Medium</v>
      </c>
      <c r="T534" t="str" cm="1">
        <f t="array" ref="T534">_xlfn.IFS(M534&lt;=20,"Low",M534&lt;=50,"Medium",M534&lt;=90,"High")</f>
        <v>Low</v>
      </c>
      <c r="U534" s="33">
        <f>Datos_Limpios[[#This Row],[Number of Complaints or Support]]/Datos_Limpios[[#This Row],[Account Length (in months)]]</f>
        <v>4.2857142857142858E-2</v>
      </c>
      <c r="V534" t="str" cm="1">
        <f t="array" ref="V534">_xlfn.IFS(H534&lt;30,"Under 30",H534&lt;66,"Middle Age",H534&gt;=66,"Senior")</f>
        <v>Middle Age</v>
      </c>
      <c r="W534" t="s">
        <v>6826</v>
      </c>
    </row>
    <row r="535" spans="1:23" x14ac:dyDescent="0.3">
      <c r="A535" t="s">
        <v>630</v>
      </c>
      <c r="B535" t="s">
        <v>17</v>
      </c>
      <c r="C535">
        <v>7</v>
      </c>
      <c r="D535">
        <v>0</v>
      </c>
      <c r="E535" t="s">
        <v>23</v>
      </c>
      <c r="F535" t="s">
        <v>245</v>
      </c>
      <c r="G535" t="s">
        <v>19</v>
      </c>
      <c r="H535">
        <v>21</v>
      </c>
      <c r="I535" t="s">
        <v>17</v>
      </c>
      <c r="J535">
        <v>0</v>
      </c>
      <c r="K535" t="s">
        <v>20</v>
      </c>
      <c r="L535" t="s">
        <v>6792</v>
      </c>
      <c r="M535">
        <v>39</v>
      </c>
      <c r="P535" s="32">
        <v>44820</v>
      </c>
      <c r="Q535" s="1">
        <v>45.982463692286977</v>
      </c>
      <c r="R535">
        <v>2</v>
      </c>
      <c r="S535" t="str" cm="1">
        <f t="array" ref="S535">_xlfn.IFS(R535=0,"None",R535&lt;3,"Low",R535&lt;6,"Medium",R535&lt;=10,"High")</f>
        <v>Low</v>
      </c>
      <c r="T535" t="str" cm="1">
        <f t="array" ref="T535">_xlfn.IFS(M535&lt;=20,"Low",M535&lt;=50,"Medium",M535&lt;=90,"High")</f>
        <v>Medium</v>
      </c>
      <c r="U535" s="33">
        <f>Datos_Limpios[[#This Row],[Number of Complaints or Support]]/Datos_Limpios[[#This Row],[Account Length (in months)]]</f>
        <v>0.2857142857142857</v>
      </c>
      <c r="V535" t="str" cm="1">
        <f t="array" ref="V535">_xlfn.IFS(H535&lt;30,"Under 30",H535&lt;66,"Middle Age",H535&gt;=66,"Senior")</f>
        <v>Under 30</v>
      </c>
      <c r="W535" t="s">
        <v>6823</v>
      </c>
    </row>
    <row r="536" spans="1:23" x14ac:dyDescent="0.3">
      <c r="A536" t="s">
        <v>631</v>
      </c>
      <c r="B536" t="s">
        <v>17</v>
      </c>
      <c r="C536">
        <v>45</v>
      </c>
      <c r="D536">
        <v>2</v>
      </c>
      <c r="E536" t="s">
        <v>23</v>
      </c>
      <c r="F536" t="s">
        <v>29</v>
      </c>
      <c r="G536" t="s">
        <v>19</v>
      </c>
      <c r="H536">
        <v>47</v>
      </c>
      <c r="I536" t="s">
        <v>17</v>
      </c>
      <c r="J536">
        <v>0</v>
      </c>
      <c r="K536" t="s">
        <v>24</v>
      </c>
      <c r="L536" t="s">
        <v>6791</v>
      </c>
      <c r="M536">
        <v>34</v>
      </c>
      <c r="P536" s="32">
        <v>43963</v>
      </c>
      <c r="Q536" s="1">
        <v>32.203931075427732</v>
      </c>
      <c r="R536">
        <v>7</v>
      </c>
      <c r="S536" t="str" cm="1">
        <f t="array" ref="S536">_xlfn.IFS(R536=0,"None",R536&lt;3,"Low",R536&lt;6,"Medium",R536&lt;=10,"High")</f>
        <v>High</v>
      </c>
      <c r="T536" t="str" cm="1">
        <f t="array" ref="T536">_xlfn.IFS(M536&lt;=20,"Low",M536&lt;=50,"Medium",M536&lt;=90,"High")</f>
        <v>Medium</v>
      </c>
      <c r="U536" s="33">
        <f>Datos_Limpios[[#This Row],[Number of Complaints or Support]]/Datos_Limpios[[#This Row],[Account Length (in months)]]</f>
        <v>0.15555555555555556</v>
      </c>
      <c r="V536" t="str" cm="1">
        <f t="array" ref="V536">_xlfn.IFS(H536&lt;30,"Under 30",H536&lt;66,"Middle Age",H536&gt;=66,"Senior")</f>
        <v>Middle Age</v>
      </c>
      <c r="W536" t="s">
        <v>6825</v>
      </c>
    </row>
    <row r="537" spans="1:23" x14ac:dyDescent="0.3">
      <c r="A537" t="s">
        <v>632</v>
      </c>
      <c r="B537" t="s">
        <v>23</v>
      </c>
      <c r="C537">
        <v>47</v>
      </c>
      <c r="D537">
        <v>2</v>
      </c>
      <c r="E537" t="s">
        <v>23</v>
      </c>
      <c r="F537" t="s">
        <v>73</v>
      </c>
      <c r="G537" t="s">
        <v>6790</v>
      </c>
      <c r="H537">
        <v>33</v>
      </c>
      <c r="I537" t="s">
        <v>17</v>
      </c>
      <c r="J537">
        <v>0</v>
      </c>
      <c r="K537" t="s">
        <v>20</v>
      </c>
      <c r="L537" t="s">
        <v>6791</v>
      </c>
      <c r="M537">
        <v>62</v>
      </c>
      <c r="N537" t="s">
        <v>27</v>
      </c>
      <c r="O537" t="s">
        <v>208</v>
      </c>
      <c r="P537" s="32">
        <v>44070</v>
      </c>
      <c r="Q537" s="1">
        <v>72.723301990680099</v>
      </c>
      <c r="R537">
        <v>8</v>
      </c>
      <c r="S537" t="str" cm="1">
        <f t="array" ref="S537">_xlfn.IFS(R537=0,"None",R537&lt;3,"Low",R537&lt;6,"Medium",R537&lt;=10,"High")</f>
        <v>High</v>
      </c>
      <c r="T537" t="str" cm="1">
        <f t="array" ref="T537">_xlfn.IFS(M537&lt;=20,"Low",M537&lt;=50,"Medium",M537&lt;=90,"High")</f>
        <v>High</v>
      </c>
      <c r="U537" s="33">
        <f>Datos_Limpios[[#This Row],[Number of Complaints or Support]]/Datos_Limpios[[#This Row],[Account Length (in months)]]</f>
        <v>0.1702127659574468</v>
      </c>
      <c r="V537" t="str" cm="1">
        <f t="array" ref="V537">_xlfn.IFS(H537&lt;30,"Under 30",H537&lt;66,"Middle Age",H537&gt;=66,"Senior")</f>
        <v>Middle Age</v>
      </c>
      <c r="W537" t="s">
        <v>6824</v>
      </c>
    </row>
    <row r="538" spans="1:23" x14ac:dyDescent="0.3">
      <c r="A538" t="s">
        <v>633</v>
      </c>
      <c r="B538" t="s">
        <v>17</v>
      </c>
      <c r="C538">
        <v>61</v>
      </c>
      <c r="D538">
        <v>1</v>
      </c>
      <c r="E538" t="s">
        <v>23</v>
      </c>
      <c r="F538" t="s">
        <v>40</v>
      </c>
      <c r="G538" t="s">
        <v>6790</v>
      </c>
      <c r="H538">
        <v>34</v>
      </c>
      <c r="I538" t="s">
        <v>17</v>
      </c>
      <c r="J538">
        <v>0</v>
      </c>
      <c r="K538" t="s">
        <v>32</v>
      </c>
      <c r="L538" t="s">
        <v>6792</v>
      </c>
      <c r="M538">
        <v>52</v>
      </c>
      <c r="P538" s="32">
        <v>44569</v>
      </c>
      <c r="Q538" s="1">
        <v>41.792354729792443</v>
      </c>
      <c r="R538">
        <v>3</v>
      </c>
      <c r="S538" t="str" cm="1">
        <f t="array" ref="S538">_xlfn.IFS(R538=0,"None",R538&lt;3,"Low",R538&lt;6,"Medium",R538&lt;=10,"High")</f>
        <v>Medium</v>
      </c>
      <c r="T538" t="str" cm="1">
        <f t="array" ref="T538">_xlfn.IFS(M538&lt;=20,"Low",M538&lt;=50,"Medium",M538&lt;=90,"High")</f>
        <v>High</v>
      </c>
      <c r="U538" s="33">
        <f>Datos_Limpios[[#This Row],[Number of Complaints or Support]]/Datos_Limpios[[#This Row],[Account Length (in months)]]</f>
        <v>4.9180327868852458E-2</v>
      </c>
      <c r="V538" t="str" cm="1">
        <f t="array" ref="V538">_xlfn.IFS(H538&lt;30,"Under 30",H538&lt;66,"Middle Age",H538&gt;=66,"Senior")</f>
        <v>Middle Age</v>
      </c>
      <c r="W538" t="s">
        <v>6823</v>
      </c>
    </row>
    <row r="539" spans="1:23" x14ac:dyDescent="0.3">
      <c r="A539" t="s">
        <v>634</v>
      </c>
      <c r="B539" t="s">
        <v>17</v>
      </c>
      <c r="C539">
        <v>25</v>
      </c>
      <c r="D539">
        <v>0</v>
      </c>
      <c r="E539" t="s">
        <v>17</v>
      </c>
      <c r="F539" t="s">
        <v>56</v>
      </c>
      <c r="G539" t="s">
        <v>6790</v>
      </c>
      <c r="H539">
        <v>45</v>
      </c>
      <c r="I539" t="s">
        <v>17</v>
      </c>
      <c r="J539">
        <v>0</v>
      </c>
      <c r="K539" t="s">
        <v>20</v>
      </c>
      <c r="L539" t="s">
        <v>6792</v>
      </c>
      <c r="M539">
        <v>41</v>
      </c>
      <c r="P539" s="32">
        <v>43935</v>
      </c>
      <c r="Q539" s="1">
        <v>44.758010919083411</v>
      </c>
      <c r="R539">
        <v>3</v>
      </c>
      <c r="S539" t="str" cm="1">
        <f t="array" ref="S539">_xlfn.IFS(R539=0,"None",R539&lt;3,"Low",R539&lt;6,"Medium",R539&lt;=10,"High")</f>
        <v>Medium</v>
      </c>
      <c r="T539" t="str" cm="1">
        <f t="array" ref="T539">_xlfn.IFS(M539&lt;=20,"Low",M539&lt;=50,"Medium",M539&lt;=90,"High")</f>
        <v>Medium</v>
      </c>
      <c r="U539" s="33">
        <f>Datos_Limpios[[#This Row],[Number of Complaints or Support]]/Datos_Limpios[[#This Row],[Account Length (in months)]]</f>
        <v>0.12</v>
      </c>
      <c r="V539" t="str" cm="1">
        <f t="array" ref="V539">_xlfn.IFS(H539&lt;30,"Under 30",H539&lt;66,"Middle Age",H539&gt;=66,"Senior")</f>
        <v>Middle Age</v>
      </c>
      <c r="W539" t="s">
        <v>6823</v>
      </c>
    </row>
    <row r="540" spans="1:23" x14ac:dyDescent="0.3">
      <c r="A540" t="s">
        <v>635</v>
      </c>
      <c r="B540" t="s">
        <v>17</v>
      </c>
      <c r="C540">
        <v>70</v>
      </c>
      <c r="D540">
        <v>2</v>
      </c>
      <c r="E540" t="s">
        <v>23</v>
      </c>
      <c r="F540" t="s">
        <v>58</v>
      </c>
      <c r="G540" t="s">
        <v>6790</v>
      </c>
      <c r="H540">
        <v>77</v>
      </c>
      <c r="I540" t="s">
        <v>17</v>
      </c>
      <c r="J540">
        <v>0</v>
      </c>
      <c r="K540" t="s">
        <v>24</v>
      </c>
      <c r="L540" t="s">
        <v>6792</v>
      </c>
      <c r="M540">
        <v>36</v>
      </c>
      <c r="P540" s="32">
        <v>44233</v>
      </c>
      <c r="Q540" s="1">
        <v>38.299860584927401</v>
      </c>
      <c r="R540">
        <v>6</v>
      </c>
      <c r="S540" t="str" cm="1">
        <f t="array" ref="S540">_xlfn.IFS(R540=0,"None",R540&lt;3,"Low",R540&lt;6,"Medium",R540&lt;=10,"High")</f>
        <v>High</v>
      </c>
      <c r="T540" t="str" cm="1">
        <f t="array" ref="T540">_xlfn.IFS(M540&lt;=20,"Low",M540&lt;=50,"Medium",M540&lt;=90,"High")</f>
        <v>Medium</v>
      </c>
      <c r="U540" s="33">
        <f>Datos_Limpios[[#This Row],[Number of Complaints or Support]]/Datos_Limpios[[#This Row],[Account Length (in months)]]</f>
        <v>8.5714285714285715E-2</v>
      </c>
      <c r="V540" t="str" cm="1">
        <f t="array" ref="V540">_xlfn.IFS(H540&lt;30,"Under 30",H540&lt;66,"Middle Age",H540&gt;=66,"Senior")</f>
        <v>Senior</v>
      </c>
      <c r="W540" t="s">
        <v>6825</v>
      </c>
    </row>
    <row r="541" spans="1:23" x14ac:dyDescent="0.3">
      <c r="A541" t="s">
        <v>636</v>
      </c>
      <c r="B541" t="s">
        <v>23</v>
      </c>
      <c r="C541">
        <v>2</v>
      </c>
      <c r="D541">
        <v>2</v>
      </c>
      <c r="E541" t="s">
        <v>23</v>
      </c>
      <c r="F541" t="s">
        <v>101</v>
      </c>
      <c r="G541" t="s">
        <v>6790</v>
      </c>
      <c r="H541">
        <v>60</v>
      </c>
      <c r="I541" t="s">
        <v>17</v>
      </c>
      <c r="J541">
        <v>0</v>
      </c>
      <c r="K541" t="s">
        <v>20</v>
      </c>
      <c r="L541" t="s">
        <v>6792</v>
      </c>
      <c r="M541">
        <v>24</v>
      </c>
      <c r="N541" t="s">
        <v>27</v>
      </c>
      <c r="O541" t="s">
        <v>164</v>
      </c>
      <c r="P541" s="32">
        <v>43945</v>
      </c>
      <c r="Q541" s="1">
        <v>23.68029988452593</v>
      </c>
      <c r="R541">
        <v>5</v>
      </c>
      <c r="S541" t="str" cm="1">
        <f t="array" ref="S541">_xlfn.IFS(R541=0,"None",R541&lt;3,"Low",R541&lt;6,"Medium",R541&lt;=10,"High")</f>
        <v>Medium</v>
      </c>
      <c r="T541" t="str" cm="1">
        <f t="array" ref="T541">_xlfn.IFS(M541&lt;=20,"Low",M541&lt;=50,"Medium",M541&lt;=90,"High")</f>
        <v>Medium</v>
      </c>
      <c r="U541" s="33">
        <f>Datos_Limpios[[#This Row],[Number of Complaints or Support]]/Datos_Limpios[[#This Row],[Account Length (in months)]]</f>
        <v>2.5</v>
      </c>
      <c r="V541" t="str" cm="1">
        <f t="array" ref="V541">_xlfn.IFS(H541&lt;30,"Under 30",H541&lt;66,"Middle Age",H541&gt;=66,"Senior")</f>
        <v>Middle Age</v>
      </c>
      <c r="W541" t="s">
        <v>6826</v>
      </c>
    </row>
    <row r="542" spans="1:23" x14ac:dyDescent="0.3">
      <c r="A542" t="s">
        <v>637</v>
      </c>
      <c r="B542" t="s">
        <v>23</v>
      </c>
      <c r="C542">
        <v>1</v>
      </c>
      <c r="D542">
        <v>5</v>
      </c>
      <c r="E542" t="s">
        <v>17</v>
      </c>
      <c r="F542" t="s">
        <v>148</v>
      </c>
      <c r="G542" t="s">
        <v>19</v>
      </c>
      <c r="H542">
        <v>23</v>
      </c>
      <c r="I542" t="s">
        <v>17</v>
      </c>
      <c r="J542">
        <v>0</v>
      </c>
      <c r="K542" t="s">
        <v>20</v>
      </c>
      <c r="L542" t="s">
        <v>6794</v>
      </c>
      <c r="M542">
        <v>10</v>
      </c>
      <c r="N542" t="s">
        <v>27</v>
      </c>
      <c r="O542" t="s">
        <v>125</v>
      </c>
      <c r="P542" s="32">
        <v>45008</v>
      </c>
      <c r="Q542" s="1">
        <v>9.3297683335741421</v>
      </c>
      <c r="R542">
        <v>10</v>
      </c>
      <c r="S542" t="str" cm="1">
        <f t="array" ref="S542">_xlfn.IFS(R542=0,"None",R542&lt;3,"Low",R542&lt;6,"Medium",R542&lt;=10,"High")</f>
        <v>High</v>
      </c>
      <c r="T542" t="str" cm="1">
        <f t="array" ref="T542">_xlfn.IFS(M542&lt;=20,"Low",M542&lt;=50,"Medium",M542&lt;=90,"High")</f>
        <v>Low</v>
      </c>
      <c r="U542" s="33">
        <f>Datos_Limpios[[#This Row],[Number of Complaints or Support]]/Datos_Limpios[[#This Row],[Account Length (in months)]]</f>
        <v>10</v>
      </c>
      <c r="V542" t="str" cm="1">
        <f t="array" ref="V542">_xlfn.IFS(H542&lt;30,"Under 30",H542&lt;66,"Middle Age",H542&gt;=66,"Senior")</f>
        <v>Under 30</v>
      </c>
      <c r="W542" t="s">
        <v>6824</v>
      </c>
    </row>
    <row r="543" spans="1:23" x14ac:dyDescent="0.3">
      <c r="A543" t="s">
        <v>638</v>
      </c>
      <c r="B543" t="s">
        <v>23</v>
      </c>
      <c r="C543">
        <v>5</v>
      </c>
      <c r="D543">
        <v>3</v>
      </c>
      <c r="E543" t="s">
        <v>23</v>
      </c>
      <c r="F543" t="s">
        <v>158</v>
      </c>
      <c r="G543" t="s">
        <v>19</v>
      </c>
      <c r="H543">
        <v>35</v>
      </c>
      <c r="I543" t="s">
        <v>23</v>
      </c>
      <c r="J543">
        <v>5</v>
      </c>
      <c r="K543" t="s">
        <v>20</v>
      </c>
      <c r="L543" t="s">
        <v>6791</v>
      </c>
      <c r="M543">
        <v>26</v>
      </c>
      <c r="N543" t="s">
        <v>50</v>
      </c>
      <c r="O543" t="s">
        <v>105</v>
      </c>
      <c r="P543" s="32">
        <v>45058</v>
      </c>
      <c r="Q543" s="1">
        <v>27.285114408599291</v>
      </c>
      <c r="R543">
        <v>8</v>
      </c>
      <c r="S543" t="str" cm="1">
        <f t="array" ref="S543">_xlfn.IFS(R543=0,"None",R543&lt;3,"Low",R543&lt;6,"Medium",R543&lt;=10,"High")</f>
        <v>High</v>
      </c>
      <c r="T543" t="str" cm="1">
        <f t="array" ref="T543">_xlfn.IFS(M543&lt;=20,"Low",M543&lt;=50,"Medium",M543&lt;=90,"High")</f>
        <v>Medium</v>
      </c>
      <c r="U543" s="33">
        <f>Datos_Limpios[[#This Row],[Number of Complaints or Support]]/Datos_Limpios[[#This Row],[Account Length (in months)]]</f>
        <v>1.6</v>
      </c>
      <c r="V543" t="str" cm="1">
        <f t="array" ref="V543">_xlfn.IFS(H543&lt;30,"Under 30",H543&lt;66,"Middle Age",H543&gt;=66,"Senior")</f>
        <v>Middle Age</v>
      </c>
      <c r="W543" t="s">
        <v>6823</v>
      </c>
    </row>
    <row r="544" spans="1:23" x14ac:dyDescent="0.3">
      <c r="A544" t="s">
        <v>639</v>
      </c>
      <c r="B544" t="s">
        <v>17</v>
      </c>
      <c r="C544">
        <v>51</v>
      </c>
      <c r="D544">
        <v>0</v>
      </c>
      <c r="E544" t="s">
        <v>17</v>
      </c>
      <c r="F544" t="s">
        <v>63</v>
      </c>
      <c r="G544" t="s">
        <v>6790</v>
      </c>
      <c r="H544">
        <v>41</v>
      </c>
      <c r="I544" t="s">
        <v>23</v>
      </c>
      <c r="J544">
        <v>4</v>
      </c>
      <c r="K544" t="s">
        <v>24</v>
      </c>
      <c r="L544" t="s">
        <v>6791</v>
      </c>
      <c r="M544">
        <v>8</v>
      </c>
      <c r="P544" s="32">
        <v>43957</v>
      </c>
      <c r="Q544" s="1">
        <v>9.3146232138006919</v>
      </c>
      <c r="R544">
        <v>4</v>
      </c>
      <c r="S544" t="str" cm="1">
        <f t="array" ref="S544">_xlfn.IFS(R544=0,"None",R544&lt;3,"Low",R544&lt;6,"Medium",R544&lt;=10,"High")</f>
        <v>Medium</v>
      </c>
      <c r="T544" t="str" cm="1">
        <f t="array" ref="T544">_xlfn.IFS(M544&lt;=20,"Low",M544&lt;=50,"Medium",M544&lt;=90,"High")</f>
        <v>Low</v>
      </c>
      <c r="U544" s="33">
        <f>Datos_Limpios[[#This Row],[Number of Complaints or Support]]/Datos_Limpios[[#This Row],[Account Length (in months)]]</f>
        <v>7.8431372549019607E-2</v>
      </c>
      <c r="V544" t="str" cm="1">
        <f t="array" ref="V544">_xlfn.IFS(H544&lt;30,"Under 30",H544&lt;66,"Middle Age",H544&gt;=66,"Senior")</f>
        <v>Middle Age</v>
      </c>
      <c r="W544" t="s">
        <v>6825</v>
      </c>
    </row>
    <row r="545" spans="1:23" x14ac:dyDescent="0.3">
      <c r="A545" t="s">
        <v>640</v>
      </c>
      <c r="B545" t="s">
        <v>17</v>
      </c>
      <c r="C545">
        <v>52</v>
      </c>
      <c r="D545">
        <v>0</v>
      </c>
      <c r="E545" t="s">
        <v>23</v>
      </c>
      <c r="F545" t="s">
        <v>86</v>
      </c>
      <c r="G545" t="s">
        <v>19</v>
      </c>
      <c r="H545">
        <v>43</v>
      </c>
      <c r="I545" t="s">
        <v>17</v>
      </c>
      <c r="J545">
        <v>0</v>
      </c>
      <c r="K545" t="s">
        <v>32</v>
      </c>
      <c r="L545" t="s">
        <v>6792</v>
      </c>
      <c r="M545">
        <v>31</v>
      </c>
      <c r="P545" s="32">
        <v>44059</v>
      </c>
      <c r="Q545" s="1">
        <v>29.515666564324309</v>
      </c>
      <c r="R545">
        <v>6</v>
      </c>
      <c r="S545" t="str" cm="1">
        <f t="array" ref="S545">_xlfn.IFS(R545=0,"None",R545&lt;3,"Low",R545&lt;6,"Medium",R545&lt;=10,"High")</f>
        <v>High</v>
      </c>
      <c r="T545" t="str" cm="1">
        <f t="array" ref="T545">_xlfn.IFS(M545&lt;=20,"Low",M545&lt;=50,"Medium",M545&lt;=90,"High")</f>
        <v>Medium</v>
      </c>
      <c r="U545" s="33">
        <f>Datos_Limpios[[#This Row],[Number of Complaints or Support]]/Datos_Limpios[[#This Row],[Account Length (in months)]]</f>
        <v>0.11538461538461539</v>
      </c>
      <c r="V545" t="str" cm="1">
        <f t="array" ref="V545">_xlfn.IFS(H545&lt;30,"Under 30",H545&lt;66,"Middle Age",H545&gt;=66,"Senior")</f>
        <v>Middle Age</v>
      </c>
      <c r="W545" t="s">
        <v>6824</v>
      </c>
    </row>
    <row r="546" spans="1:23" x14ac:dyDescent="0.3">
      <c r="A546" t="s">
        <v>641</v>
      </c>
      <c r="B546" t="s">
        <v>17</v>
      </c>
      <c r="C546">
        <v>48</v>
      </c>
      <c r="D546">
        <v>0</v>
      </c>
      <c r="E546" t="s">
        <v>23</v>
      </c>
      <c r="F546" t="s">
        <v>86</v>
      </c>
      <c r="G546" t="s">
        <v>6790</v>
      </c>
      <c r="H546">
        <v>53</v>
      </c>
      <c r="I546" t="s">
        <v>17</v>
      </c>
      <c r="J546">
        <v>0</v>
      </c>
      <c r="K546" t="s">
        <v>32</v>
      </c>
      <c r="L546" t="s">
        <v>6792</v>
      </c>
      <c r="M546">
        <v>40</v>
      </c>
      <c r="P546" s="32">
        <v>44251</v>
      </c>
      <c r="Q546" s="1">
        <v>37.75631669937431</v>
      </c>
      <c r="R546">
        <v>5</v>
      </c>
      <c r="S546" t="str" cm="1">
        <f t="array" ref="S546">_xlfn.IFS(R546=0,"None",R546&lt;3,"Low",R546&lt;6,"Medium",R546&lt;=10,"High")</f>
        <v>Medium</v>
      </c>
      <c r="T546" t="str" cm="1">
        <f t="array" ref="T546">_xlfn.IFS(M546&lt;=20,"Low",M546&lt;=50,"Medium",M546&lt;=90,"High")</f>
        <v>Medium</v>
      </c>
      <c r="U546" s="33">
        <f>Datos_Limpios[[#This Row],[Number of Complaints or Support]]/Datos_Limpios[[#This Row],[Account Length (in months)]]</f>
        <v>0.10416666666666667</v>
      </c>
      <c r="V546" t="str" cm="1">
        <f t="array" ref="V546">_xlfn.IFS(H546&lt;30,"Under 30",H546&lt;66,"Middle Age",H546&gt;=66,"Senior")</f>
        <v>Middle Age</v>
      </c>
      <c r="W546" t="s">
        <v>6824</v>
      </c>
    </row>
    <row r="547" spans="1:23" x14ac:dyDescent="0.3">
      <c r="A547" t="s">
        <v>642</v>
      </c>
      <c r="B547" t="s">
        <v>23</v>
      </c>
      <c r="C547">
        <v>26</v>
      </c>
      <c r="D547">
        <v>2</v>
      </c>
      <c r="E547" t="s">
        <v>23</v>
      </c>
      <c r="F547" t="s">
        <v>31</v>
      </c>
      <c r="G547" t="s">
        <v>19</v>
      </c>
      <c r="H547">
        <v>72</v>
      </c>
      <c r="I547" t="s">
        <v>17</v>
      </c>
      <c r="J547">
        <v>0</v>
      </c>
      <c r="K547" t="s">
        <v>20</v>
      </c>
      <c r="L547" t="s">
        <v>6792</v>
      </c>
      <c r="M547">
        <v>51</v>
      </c>
      <c r="N547" t="s">
        <v>91</v>
      </c>
      <c r="O547" t="s">
        <v>92</v>
      </c>
      <c r="P547" s="32">
        <v>45161</v>
      </c>
      <c r="Q547" s="1">
        <v>54.227177665190382</v>
      </c>
      <c r="R547">
        <v>6</v>
      </c>
      <c r="S547" t="str" cm="1">
        <f t="array" ref="S547">_xlfn.IFS(R547=0,"None",R547&lt;3,"Low",R547&lt;6,"Medium",R547&lt;=10,"High")</f>
        <v>High</v>
      </c>
      <c r="T547" t="str" cm="1">
        <f t="array" ref="T547">_xlfn.IFS(M547&lt;=20,"Low",M547&lt;=50,"Medium",M547&lt;=90,"High")</f>
        <v>High</v>
      </c>
      <c r="U547" s="33">
        <f>Datos_Limpios[[#This Row],[Number of Complaints or Support]]/Datos_Limpios[[#This Row],[Account Length (in months)]]</f>
        <v>0.23076923076923078</v>
      </c>
      <c r="V547" t="str" cm="1">
        <f t="array" ref="V547">_xlfn.IFS(H547&lt;30,"Under 30",H547&lt;66,"Middle Age",H547&gt;=66,"Senior")</f>
        <v>Senior</v>
      </c>
      <c r="W547" t="s">
        <v>6826</v>
      </c>
    </row>
    <row r="548" spans="1:23" x14ac:dyDescent="0.3">
      <c r="A548" t="s">
        <v>643</v>
      </c>
      <c r="B548" t="s">
        <v>23</v>
      </c>
      <c r="C548">
        <v>39</v>
      </c>
      <c r="D548">
        <v>5</v>
      </c>
      <c r="E548" t="s">
        <v>23</v>
      </c>
      <c r="F548" t="s">
        <v>26</v>
      </c>
      <c r="G548" t="s">
        <v>6790</v>
      </c>
      <c r="H548">
        <v>20</v>
      </c>
      <c r="I548" t="s">
        <v>23</v>
      </c>
      <c r="J548">
        <v>5</v>
      </c>
      <c r="K548" t="s">
        <v>20</v>
      </c>
      <c r="L548" t="s">
        <v>6794</v>
      </c>
      <c r="M548">
        <v>27</v>
      </c>
      <c r="N548" t="s">
        <v>27</v>
      </c>
      <c r="O548" t="s">
        <v>125</v>
      </c>
      <c r="P548" s="32">
        <v>45283</v>
      </c>
      <c r="Q548" s="1">
        <v>23.661172910728229</v>
      </c>
      <c r="R548">
        <v>1</v>
      </c>
      <c r="S548" t="str" cm="1">
        <f t="array" ref="S548">_xlfn.IFS(R548=0,"None",R548&lt;3,"Low",R548&lt;6,"Medium",R548&lt;=10,"High")</f>
        <v>Low</v>
      </c>
      <c r="T548" t="str" cm="1">
        <f t="array" ref="T548">_xlfn.IFS(M548&lt;=20,"Low",M548&lt;=50,"Medium",M548&lt;=90,"High")</f>
        <v>Medium</v>
      </c>
      <c r="U548" s="33">
        <f>Datos_Limpios[[#This Row],[Number of Complaints or Support]]/Datos_Limpios[[#This Row],[Account Length (in months)]]</f>
        <v>2.564102564102564E-2</v>
      </c>
      <c r="V548" t="str" cm="1">
        <f t="array" ref="V548">_xlfn.IFS(H548&lt;30,"Under 30",H548&lt;66,"Middle Age",H548&gt;=66,"Senior")</f>
        <v>Under 30</v>
      </c>
      <c r="W548" t="s">
        <v>6824</v>
      </c>
    </row>
    <row r="549" spans="1:23" x14ac:dyDescent="0.3">
      <c r="A549" t="s">
        <v>644</v>
      </c>
      <c r="B549" t="s">
        <v>23</v>
      </c>
      <c r="C549">
        <v>38</v>
      </c>
      <c r="D549">
        <v>4</v>
      </c>
      <c r="E549" t="s">
        <v>23</v>
      </c>
      <c r="F549" t="s">
        <v>58</v>
      </c>
      <c r="G549" t="s">
        <v>6790</v>
      </c>
      <c r="H549">
        <v>29</v>
      </c>
      <c r="I549" t="s">
        <v>17</v>
      </c>
      <c r="J549">
        <v>0</v>
      </c>
      <c r="K549" t="s">
        <v>20</v>
      </c>
      <c r="L549" t="s">
        <v>6791</v>
      </c>
      <c r="M549">
        <v>26</v>
      </c>
      <c r="N549" t="s">
        <v>76</v>
      </c>
      <c r="O549" t="s">
        <v>77</v>
      </c>
      <c r="P549" s="32">
        <v>44260</v>
      </c>
      <c r="Q549" s="1">
        <v>24.112105993934559</v>
      </c>
      <c r="R549">
        <v>5</v>
      </c>
      <c r="S549" t="str" cm="1">
        <f t="array" ref="S549">_xlfn.IFS(R549=0,"None",R549&lt;3,"Low",R549&lt;6,"Medium",R549&lt;=10,"High")</f>
        <v>Medium</v>
      </c>
      <c r="T549" t="str" cm="1">
        <f t="array" ref="T549">_xlfn.IFS(M549&lt;=20,"Low",M549&lt;=50,"Medium",M549&lt;=90,"High")</f>
        <v>Medium</v>
      </c>
      <c r="U549" s="33">
        <f>Datos_Limpios[[#This Row],[Number of Complaints or Support]]/Datos_Limpios[[#This Row],[Account Length (in months)]]</f>
        <v>0.13157894736842105</v>
      </c>
      <c r="V549" t="str" cm="1">
        <f t="array" ref="V549">_xlfn.IFS(H549&lt;30,"Under 30",H549&lt;66,"Middle Age",H549&gt;=66,"Senior")</f>
        <v>Under 30</v>
      </c>
      <c r="W549" t="s">
        <v>6825</v>
      </c>
    </row>
    <row r="550" spans="1:23" x14ac:dyDescent="0.3">
      <c r="A550" t="s">
        <v>645</v>
      </c>
      <c r="B550" t="s">
        <v>17</v>
      </c>
      <c r="C550">
        <v>73</v>
      </c>
      <c r="D550">
        <v>0</v>
      </c>
      <c r="E550" t="s">
        <v>23</v>
      </c>
      <c r="F550" t="s">
        <v>18</v>
      </c>
      <c r="G550" t="s">
        <v>19</v>
      </c>
      <c r="H550">
        <v>50</v>
      </c>
      <c r="I550" t="s">
        <v>17</v>
      </c>
      <c r="J550">
        <v>0</v>
      </c>
      <c r="K550" t="s">
        <v>32</v>
      </c>
      <c r="L550" t="s">
        <v>6792</v>
      </c>
      <c r="M550">
        <v>53</v>
      </c>
      <c r="P550" s="32">
        <v>44380</v>
      </c>
      <c r="Q550" s="1">
        <v>55.569241129723707</v>
      </c>
      <c r="R550">
        <v>6</v>
      </c>
      <c r="S550" t="str" cm="1">
        <f t="array" ref="S550">_xlfn.IFS(R550=0,"None",R550&lt;3,"Low",R550&lt;6,"Medium",R550&lt;=10,"High")</f>
        <v>High</v>
      </c>
      <c r="T550" t="str" cm="1">
        <f t="array" ref="T550">_xlfn.IFS(M550&lt;=20,"Low",M550&lt;=50,"Medium",M550&lt;=90,"High")</f>
        <v>High</v>
      </c>
      <c r="U550" s="33">
        <f>Datos_Limpios[[#This Row],[Number of Complaints or Support]]/Datos_Limpios[[#This Row],[Account Length (in months)]]</f>
        <v>8.2191780821917804E-2</v>
      </c>
      <c r="V550" t="str" cm="1">
        <f t="array" ref="V550">_xlfn.IFS(H550&lt;30,"Under 30",H550&lt;66,"Middle Age",H550&gt;=66,"Senior")</f>
        <v>Middle Age</v>
      </c>
      <c r="W550" t="s">
        <v>6823</v>
      </c>
    </row>
    <row r="551" spans="1:23" x14ac:dyDescent="0.3">
      <c r="A551" t="s">
        <v>646</v>
      </c>
      <c r="B551" t="s">
        <v>23</v>
      </c>
      <c r="C551">
        <v>32</v>
      </c>
      <c r="D551">
        <v>2</v>
      </c>
      <c r="E551" t="s">
        <v>17</v>
      </c>
      <c r="F551" t="s">
        <v>138</v>
      </c>
      <c r="G551" t="s">
        <v>6790</v>
      </c>
      <c r="H551">
        <v>38</v>
      </c>
      <c r="I551" t="s">
        <v>17</v>
      </c>
      <c r="J551">
        <v>0</v>
      </c>
      <c r="K551" t="s">
        <v>20</v>
      </c>
      <c r="L551" t="s">
        <v>6791</v>
      </c>
      <c r="M551">
        <v>65</v>
      </c>
      <c r="N551" t="s">
        <v>27</v>
      </c>
      <c r="O551" t="s">
        <v>125</v>
      </c>
      <c r="P551" s="32">
        <v>44926</v>
      </c>
      <c r="Q551" s="1">
        <v>77.685005167356209</v>
      </c>
      <c r="R551">
        <v>9</v>
      </c>
      <c r="S551" t="str" cm="1">
        <f t="array" ref="S551">_xlfn.IFS(R551=0,"None",R551&lt;3,"Low",R551&lt;6,"Medium",R551&lt;=10,"High")</f>
        <v>High</v>
      </c>
      <c r="T551" t="str" cm="1">
        <f t="array" ref="T551">_xlfn.IFS(M551&lt;=20,"Low",M551&lt;=50,"Medium",M551&lt;=90,"High")</f>
        <v>High</v>
      </c>
      <c r="U551" s="33">
        <f>Datos_Limpios[[#This Row],[Number of Complaints or Support]]/Datos_Limpios[[#This Row],[Account Length (in months)]]</f>
        <v>0.28125</v>
      </c>
      <c r="V551" t="str" cm="1">
        <f t="array" ref="V551">_xlfn.IFS(H551&lt;30,"Under 30",H551&lt;66,"Middle Age",H551&gt;=66,"Senior")</f>
        <v>Middle Age</v>
      </c>
      <c r="W551" t="s">
        <v>6824</v>
      </c>
    </row>
    <row r="552" spans="1:23" x14ac:dyDescent="0.3">
      <c r="A552" t="s">
        <v>647</v>
      </c>
      <c r="B552" t="s">
        <v>17</v>
      </c>
      <c r="C552">
        <v>40</v>
      </c>
      <c r="D552">
        <v>0</v>
      </c>
      <c r="E552" t="s">
        <v>17</v>
      </c>
      <c r="F552" t="s">
        <v>94</v>
      </c>
      <c r="G552" t="s">
        <v>19</v>
      </c>
      <c r="H552">
        <v>45</v>
      </c>
      <c r="I552" t="s">
        <v>17</v>
      </c>
      <c r="J552">
        <v>0</v>
      </c>
      <c r="K552" t="s">
        <v>32</v>
      </c>
      <c r="L552" t="s">
        <v>6792</v>
      </c>
      <c r="M552">
        <v>12</v>
      </c>
      <c r="P552" s="32">
        <v>45105</v>
      </c>
      <c r="Q552" s="1">
        <v>13.48341819954598</v>
      </c>
      <c r="R552">
        <v>9</v>
      </c>
      <c r="S552" t="str" cm="1">
        <f t="array" ref="S552">_xlfn.IFS(R552=0,"None",R552&lt;3,"Low",R552&lt;6,"Medium",R552&lt;=10,"High")</f>
        <v>High</v>
      </c>
      <c r="T552" t="str" cm="1">
        <f t="array" ref="T552">_xlfn.IFS(M552&lt;=20,"Low",M552&lt;=50,"Medium",M552&lt;=90,"High")</f>
        <v>Low</v>
      </c>
      <c r="U552" s="33">
        <f>Datos_Limpios[[#This Row],[Number of Complaints or Support]]/Datos_Limpios[[#This Row],[Account Length (in months)]]</f>
        <v>0.22500000000000001</v>
      </c>
      <c r="V552" t="str" cm="1">
        <f t="array" ref="V552">_xlfn.IFS(H552&lt;30,"Under 30",H552&lt;66,"Middle Age",H552&gt;=66,"Senior")</f>
        <v>Middle Age</v>
      </c>
      <c r="W552" t="s">
        <v>6823</v>
      </c>
    </row>
    <row r="553" spans="1:23" x14ac:dyDescent="0.3">
      <c r="A553" t="s">
        <v>648</v>
      </c>
      <c r="B553" t="s">
        <v>17</v>
      </c>
      <c r="C553">
        <v>63</v>
      </c>
      <c r="D553">
        <v>0</v>
      </c>
      <c r="E553" t="s">
        <v>23</v>
      </c>
      <c r="F553" t="s">
        <v>86</v>
      </c>
      <c r="G553" t="s">
        <v>6790</v>
      </c>
      <c r="H553">
        <v>38</v>
      </c>
      <c r="I553" t="s">
        <v>17</v>
      </c>
      <c r="J553">
        <v>0</v>
      </c>
      <c r="K553" t="s">
        <v>32</v>
      </c>
      <c r="L553" t="s">
        <v>6791</v>
      </c>
      <c r="M553">
        <v>36</v>
      </c>
      <c r="P553" s="32">
        <v>45036</v>
      </c>
      <c r="Q553" s="1">
        <v>38.399586012279812</v>
      </c>
      <c r="R553">
        <v>10</v>
      </c>
      <c r="S553" t="str" cm="1">
        <f t="array" ref="S553">_xlfn.IFS(R553=0,"None",R553&lt;3,"Low",R553&lt;6,"Medium",R553&lt;=10,"High")</f>
        <v>High</v>
      </c>
      <c r="T553" t="str" cm="1">
        <f t="array" ref="T553">_xlfn.IFS(M553&lt;=20,"Low",M553&lt;=50,"Medium",M553&lt;=90,"High")</f>
        <v>Medium</v>
      </c>
      <c r="U553" s="33">
        <f>Datos_Limpios[[#This Row],[Number of Complaints or Support]]/Datos_Limpios[[#This Row],[Account Length (in months)]]</f>
        <v>0.15873015873015872</v>
      </c>
      <c r="V553" t="str" cm="1">
        <f t="array" ref="V553">_xlfn.IFS(H553&lt;30,"Under 30",H553&lt;66,"Middle Age",H553&gt;=66,"Senior")</f>
        <v>Middle Age</v>
      </c>
      <c r="W553" t="s">
        <v>6824</v>
      </c>
    </row>
    <row r="554" spans="1:23" x14ac:dyDescent="0.3">
      <c r="A554" t="s">
        <v>649</v>
      </c>
      <c r="B554" t="s">
        <v>17</v>
      </c>
      <c r="C554">
        <v>10</v>
      </c>
      <c r="D554">
        <v>0</v>
      </c>
      <c r="E554" t="s">
        <v>17</v>
      </c>
      <c r="F554" t="s">
        <v>140</v>
      </c>
      <c r="G554" t="s">
        <v>6790</v>
      </c>
      <c r="H554">
        <v>60</v>
      </c>
      <c r="I554" t="s">
        <v>17</v>
      </c>
      <c r="J554">
        <v>0</v>
      </c>
      <c r="K554" t="s">
        <v>20</v>
      </c>
      <c r="L554" t="s">
        <v>6791</v>
      </c>
      <c r="M554">
        <v>9</v>
      </c>
      <c r="P554" s="32">
        <v>44483</v>
      </c>
      <c r="Q554" s="1">
        <v>9.5737757907953274</v>
      </c>
      <c r="R554">
        <v>10</v>
      </c>
      <c r="S554" t="str" cm="1">
        <f t="array" ref="S554">_xlfn.IFS(R554=0,"None",R554&lt;3,"Low",R554&lt;6,"Medium",R554&lt;=10,"High")</f>
        <v>High</v>
      </c>
      <c r="T554" t="str" cm="1">
        <f t="array" ref="T554">_xlfn.IFS(M554&lt;=20,"Low",M554&lt;=50,"Medium",M554&lt;=90,"High")</f>
        <v>Low</v>
      </c>
      <c r="U554" s="33">
        <f>Datos_Limpios[[#This Row],[Number of Complaints or Support]]/Datos_Limpios[[#This Row],[Account Length (in months)]]</f>
        <v>1</v>
      </c>
      <c r="V554" t="str" cm="1">
        <f t="array" ref="V554">_xlfn.IFS(H554&lt;30,"Under 30",H554&lt;66,"Middle Age",H554&gt;=66,"Senior")</f>
        <v>Middle Age</v>
      </c>
      <c r="W554" t="s">
        <v>6826</v>
      </c>
    </row>
    <row r="555" spans="1:23" x14ac:dyDescent="0.3">
      <c r="A555" t="s">
        <v>650</v>
      </c>
      <c r="B555" t="s">
        <v>17</v>
      </c>
      <c r="C555">
        <v>18</v>
      </c>
      <c r="D555">
        <v>0</v>
      </c>
      <c r="E555" t="s">
        <v>17</v>
      </c>
      <c r="F555" t="s">
        <v>31</v>
      </c>
      <c r="G555" t="s">
        <v>19</v>
      </c>
      <c r="H555">
        <v>28</v>
      </c>
      <c r="I555" t="s">
        <v>17</v>
      </c>
      <c r="J555">
        <v>0</v>
      </c>
      <c r="K555" t="s">
        <v>24</v>
      </c>
      <c r="L555" t="s">
        <v>6791</v>
      </c>
      <c r="M555">
        <v>17</v>
      </c>
      <c r="P555" s="32">
        <v>45010</v>
      </c>
      <c r="Q555" s="1">
        <v>16.378215324584659</v>
      </c>
      <c r="R555">
        <v>8</v>
      </c>
      <c r="S555" t="str" cm="1">
        <f t="array" ref="S555">_xlfn.IFS(R555=0,"None",R555&lt;3,"Low",R555&lt;6,"Medium",R555&lt;=10,"High")</f>
        <v>High</v>
      </c>
      <c r="T555" t="str" cm="1">
        <f t="array" ref="T555">_xlfn.IFS(M555&lt;=20,"Low",M555&lt;=50,"Medium",M555&lt;=90,"High")</f>
        <v>Low</v>
      </c>
      <c r="U555" s="33">
        <f>Datos_Limpios[[#This Row],[Number of Complaints or Support]]/Datos_Limpios[[#This Row],[Account Length (in months)]]</f>
        <v>0.44444444444444442</v>
      </c>
      <c r="V555" t="str" cm="1">
        <f t="array" ref="V555">_xlfn.IFS(H555&lt;30,"Under 30",H555&lt;66,"Middle Age",H555&gt;=66,"Senior")</f>
        <v>Under 30</v>
      </c>
      <c r="W555" t="s">
        <v>6826</v>
      </c>
    </row>
    <row r="556" spans="1:23" x14ac:dyDescent="0.3">
      <c r="A556" t="s">
        <v>651</v>
      </c>
      <c r="B556" t="s">
        <v>17</v>
      </c>
      <c r="C556">
        <v>8</v>
      </c>
      <c r="D556">
        <v>2</v>
      </c>
      <c r="E556" t="s">
        <v>17</v>
      </c>
      <c r="F556" t="s">
        <v>94</v>
      </c>
      <c r="G556" t="s">
        <v>6790</v>
      </c>
      <c r="H556">
        <v>39</v>
      </c>
      <c r="I556" t="s">
        <v>17</v>
      </c>
      <c r="J556">
        <v>0</v>
      </c>
      <c r="K556" t="s">
        <v>24</v>
      </c>
      <c r="L556" t="s">
        <v>6794</v>
      </c>
      <c r="M556">
        <v>7</v>
      </c>
      <c r="P556" s="32">
        <v>44402</v>
      </c>
      <c r="Q556" s="1">
        <v>6.7586669225415221</v>
      </c>
      <c r="R556">
        <v>1</v>
      </c>
      <c r="S556" t="str" cm="1">
        <f t="array" ref="S556">_xlfn.IFS(R556=0,"None",R556&lt;3,"Low",R556&lt;6,"Medium",R556&lt;=10,"High")</f>
        <v>Low</v>
      </c>
      <c r="T556" t="str" cm="1">
        <f t="array" ref="T556">_xlfn.IFS(M556&lt;=20,"Low",M556&lt;=50,"Medium",M556&lt;=90,"High")</f>
        <v>Low</v>
      </c>
      <c r="U556" s="33">
        <f>Datos_Limpios[[#This Row],[Number of Complaints or Support]]/Datos_Limpios[[#This Row],[Account Length (in months)]]</f>
        <v>0.125</v>
      </c>
      <c r="V556" t="str" cm="1">
        <f t="array" ref="V556">_xlfn.IFS(H556&lt;30,"Under 30",H556&lt;66,"Middle Age",H556&gt;=66,"Senior")</f>
        <v>Middle Age</v>
      </c>
      <c r="W556" t="s">
        <v>6823</v>
      </c>
    </row>
    <row r="557" spans="1:23" x14ac:dyDescent="0.3">
      <c r="A557" t="s">
        <v>652</v>
      </c>
      <c r="B557" t="s">
        <v>17</v>
      </c>
      <c r="C557">
        <v>60</v>
      </c>
      <c r="D557">
        <v>0</v>
      </c>
      <c r="E557" t="s">
        <v>23</v>
      </c>
      <c r="F557" t="s">
        <v>192</v>
      </c>
      <c r="G557" t="s">
        <v>19</v>
      </c>
      <c r="H557">
        <v>48</v>
      </c>
      <c r="I557" t="s">
        <v>17</v>
      </c>
      <c r="J557">
        <v>0</v>
      </c>
      <c r="K557" t="s">
        <v>24</v>
      </c>
      <c r="L557" t="s">
        <v>6791</v>
      </c>
      <c r="M557">
        <v>30</v>
      </c>
      <c r="P557" s="32">
        <v>43944</v>
      </c>
      <c r="Q557" s="1">
        <v>27.964902009977479</v>
      </c>
      <c r="R557">
        <v>8</v>
      </c>
      <c r="S557" t="str" cm="1">
        <f t="array" ref="S557">_xlfn.IFS(R557=0,"None",R557&lt;3,"Low",R557&lt;6,"Medium",R557&lt;=10,"High")</f>
        <v>High</v>
      </c>
      <c r="T557" t="str" cm="1">
        <f t="array" ref="T557">_xlfn.IFS(M557&lt;=20,"Low",M557&lt;=50,"Medium",M557&lt;=90,"High")</f>
        <v>Medium</v>
      </c>
      <c r="U557" s="33">
        <f>Datos_Limpios[[#This Row],[Number of Complaints or Support]]/Datos_Limpios[[#This Row],[Account Length (in months)]]</f>
        <v>0.13333333333333333</v>
      </c>
      <c r="V557" t="str" cm="1">
        <f t="array" ref="V557">_xlfn.IFS(H557&lt;30,"Under 30",H557&lt;66,"Middle Age",H557&gt;=66,"Senior")</f>
        <v>Middle Age</v>
      </c>
      <c r="W557" t="s">
        <v>6824</v>
      </c>
    </row>
    <row r="558" spans="1:23" x14ac:dyDescent="0.3">
      <c r="A558" t="s">
        <v>653</v>
      </c>
      <c r="B558" t="s">
        <v>17</v>
      </c>
      <c r="C558">
        <v>5</v>
      </c>
      <c r="D558">
        <v>0</v>
      </c>
      <c r="E558" t="s">
        <v>17</v>
      </c>
      <c r="F558" t="s">
        <v>79</v>
      </c>
      <c r="G558" t="s">
        <v>19</v>
      </c>
      <c r="H558">
        <v>59</v>
      </c>
      <c r="I558" t="s">
        <v>23</v>
      </c>
      <c r="J558">
        <v>2</v>
      </c>
      <c r="K558" t="s">
        <v>32</v>
      </c>
      <c r="L558" t="s">
        <v>6791</v>
      </c>
      <c r="M558">
        <v>17</v>
      </c>
      <c r="P558" s="32">
        <v>44311</v>
      </c>
      <c r="Q558" s="1">
        <v>16.75040169695038</v>
      </c>
      <c r="R558">
        <v>6</v>
      </c>
      <c r="S558" t="str" cm="1">
        <f t="array" ref="S558">_xlfn.IFS(R558=0,"None",R558&lt;3,"Low",R558&lt;6,"Medium",R558&lt;=10,"High")</f>
        <v>High</v>
      </c>
      <c r="T558" t="str" cm="1">
        <f t="array" ref="T558">_xlfn.IFS(M558&lt;=20,"Low",M558&lt;=50,"Medium",M558&lt;=90,"High")</f>
        <v>Low</v>
      </c>
      <c r="U558" s="33">
        <f>Datos_Limpios[[#This Row],[Number of Complaints or Support]]/Datos_Limpios[[#This Row],[Account Length (in months)]]</f>
        <v>1.2</v>
      </c>
      <c r="V558" t="str" cm="1">
        <f t="array" ref="V558">_xlfn.IFS(H558&lt;30,"Under 30",H558&lt;66,"Middle Age",H558&gt;=66,"Senior")</f>
        <v>Middle Age</v>
      </c>
      <c r="W558" t="s">
        <v>6826</v>
      </c>
    </row>
    <row r="559" spans="1:23" x14ac:dyDescent="0.3">
      <c r="A559" t="s">
        <v>654</v>
      </c>
      <c r="B559" t="s">
        <v>17</v>
      </c>
      <c r="C559">
        <v>47</v>
      </c>
      <c r="D559">
        <v>1</v>
      </c>
      <c r="E559" t="s">
        <v>23</v>
      </c>
      <c r="F559" t="s">
        <v>166</v>
      </c>
      <c r="G559" t="s">
        <v>6790</v>
      </c>
      <c r="H559">
        <v>36</v>
      </c>
      <c r="I559" t="s">
        <v>23</v>
      </c>
      <c r="J559">
        <v>3</v>
      </c>
      <c r="K559" t="s">
        <v>32</v>
      </c>
      <c r="L559" t="s">
        <v>6794</v>
      </c>
      <c r="M559">
        <v>40</v>
      </c>
      <c r="P559" s="32">
        <v>45188</v>
      </c>
      <c r="Q559" s="1">
        <v>35.842053663570979</v>
      </c>
      <c r="R559">
        <v>2</v>
      </c>
      <c r="S559" t="str" cm="1">
        <f t="array" ref="S559">_xlfn.IFS(R559=0,"None",R559&lt;3,"Low",R559&lt;6,"Medium",R559&lt;=10,"High")</f>
        <v>Low</v>
      </c>
      <c r="T559" t="str" cm="1">
        <f t="array" ref="T559">_xlfn.IFS(M559&lt;=20,"Low",M559&lt;=50,"Medium",M559&lt;=90,"High")</f>
        <v>Medium</v>
      </c>
      <c r="U559" s="33">
        <f>Datos_Limpios[[#This Row],[Number of Complaints or Support]]/Datos_Limpios[[#This Row],[Account Length (in months)]]</f>
        <v>4.2553191489361701E-2</v>
      </c>
      <c r="V559" t="str" cm="1">
        <f t="array" ref="V559">_xlfn.IFS(H559&lt;30,"Under 30",H559&lt;66,"Middle Age",H559&gt;=66,"Senior")</f>
        <v>Middle Age</v>
      </c>
      <c r="W559" t="s">
        <v>6825</v>
      </c>
    </row>
    <row r="560" spans="1:23" x14ac:dyDescent="0.3">
      <c r="A560" t="s">
        <v>655</v>
      </c>
      <c r="B560" t="s">
        <v>23</v>
      </c>
      <c r="C560">
        <v>46</v>
      </c>
      <c r="D560">
        <v>4</v>
      </c>
      <c r="E560" t="s">
        <v>23</v>
      </c>
      <c r="F560" t="s">
        <v>31</v>
      </c>
      <c r="G560" t="s">
        <v>19</v>
      </c>
      <c r="H560">
        <v>78</v>
      </c>
      <c r="I560" t="s">
        <v>17</v>
      </c>
      <c r="J560">
        <v>0</v>
      </c>
      <c r="K560" t="s">
        <v>24</v>
      </c>
      <c r="L560" t="s">
        <v>6791</v>
      </c>
      <c r="M560">
        <v>60</v>
      </c>
      <c r="N560" t="s">
        <v>27</v>
      </c>
      <c r="O560" t="s">
        <v>108</v>
      </c>
      <c r="P560" s="32">
        <v>44795</v>
      </c>
      <c r="Q560" s="1">
        <v>57.903201450936251</v>
      </c>
      <c r="R560">
        <v>10</v>
      </c>
      <c r="S560" t="str" cm="1">
        <f t="array" ref="S560">_xlfn.IFS(R560=0,"None",R560&lt;3,"Low",R560&lt;6,"Medium",R560&lt;=10,"High")</f>
        <v>High</v>
      </c>
      <c r="T560" t="str" cm="1">
        <f t="array" ref="T560">_xlfn.IFS(M560&lt;=20,"Low",M560&lt;=50,"Medium",M560&lt;=90,"High")</f>
        <v>High</v>
      </c>
      <c r="U560" s="33">
        <f>Datos_Limpios[[#This Row],[Number of Complaints or Support]]/Datos_Limpios[[#This Row],[Account Length (in months)]]</f>
        <v>0.21739130434782608</v>
      </c>
      <c r="V560" t="str" cm="1">
        <f t="array" ref="V560">_xlfn.IFS(H560&lt;30,"Under 30",H560&lt;66,"Middle Age",H560&gt;=66,"Senior")</f>
        <v>Senior</v>
      </c>
      <c r="W560" t="s">
        <v>6826</v>
      </c>
    </row>
    <row r="561" spans="1:23" x14ac:dyDescent="0.3">
      <c r="A561" t="s">
        <v>656</v>
      </c>
      <c r="B561" t="s">
        <v>17</v>
      </c>
      <c r="C561">
        <v>49</v>
      </c>
      <c r="D561">
        <v>0</v>
      </c>
      <c r="E561" t="s">
        <v>23</v>
      </c>
      <c r="F561" t="s">
        <v>166</v>
      </c>
      <c r="G561" t="s">
        <v>19</v>
      </c>
      <c r="H561">
        <v>29</v>
      </c>
      <c r="I561" t="s">
        <v>17</v>
      </c>
      <c r="J561">
        <v>0</v>
      </c>
      <c r="K561" t="s">
        <v>24</v>
      </c>
      <c r="L561" t="s">
        <v>6791</v>
      </c>
      <c r="M561">
        <v>38</v>
      </c>
      <c r="P561" s="32">
        <v>44018</v>
      </c>
      <c r="Q561" s="1">
        <v>36.703090014786191</v>
      </c>
      <c r="R561">
        <v>7</v>
      </c>
      <c r="S561" t="str" cm="1">
        <f t="array" ref="S561">_xlfn.IFS(R561=0,"None",R561&lt;3,"Low",R561&lt;6,"Medium",R561&lt;=10,"High")</f>
        <v>High</v>
      </c>
      <c r="T561" t="str" cm="1">
        <f t="array" ref="T561">_xlfn.IFS(M561&lt;=20,"Low",M561&lt;=50,"Medium",M561&lt;=90,"High")</f>
        <v>Medium</v>
      </c>
      <c r="U561" s="33">
        <f>Datos_Limpios[[#This Row],[Number of Complaints or Support]]/Datos_Limpios[[#This Row],[Account Length (in months)]]</f>
        <v>0.14285714285714285</v>
      </c>
      <c r="V561" t="str" cm="1">
        <f t="array" ref="V561">_xlfn.IFS(H561&lt;30,"Under 30",H561&lt;66,"Middle Age",H561&gt;=66,"Senior")</f>
        <v>Under 30</v>
      </c>
      <c r="W561" t="s">
        <v>6825</v>
      </c>
    </row>
    <row r="562" spans="1:23" x14ac:dyDescent="0.3">
      <c r="A562" t="s">
        <v>657</v>
      </c>
      <c r="B562" t="s">
        <v>17</v>
      </c>
      <c r="C562">
        <v>2</v>
      </c>
      <c r="D562">
        <v>0</v>
      </c>
      <c r="E562" t="s">
        <v>17</v>
      </c>
      <c r="F562" t="s">
        <v>148</v>
      </c>
      <c r="G562" t="s">
        <v>19</v>
      </c>
      <c r="H562">
        <v>56</v>
      </c>
      <c r="I562" t="s">
        <v>17</v>
      </c>
      <c r="J562">
        <v>0</v>
      </c>
      <c r="K562" t="s">
        <v>20</v>
      </c>
      <c r="L562" t="s">
        <v>6791</v>
      </c>
      <c r="M562">
        <v>14</v>
      </c>
      <c r="P562" s="32">
        <v>44128</v>
      </c>
      <c r="Q562" s="1">
        <v>16.503641261152168</v>
      </c>
      <c r="R562">
        <v>8</v>
      </c>
      <c r="S562" t="str" cm="1">
        <f t="array" ref="S562">_xlfn.IFS(R562=0,"None",R562&lt;3,"Low",R562&lt;6,"Medium",R562&lt;=10,"High")</f>
        <v>High</v>
      </c>
      <c r="T562" t="str" cm="1">
        <f t="array" ref="T562">_xlfn.IFS(M562&lt;=20,"Low",M562&lt;=50,"Medium",M562&lt;=90,"High")</f>
        <v>Low</v>
      </c>
      <c r="U562" s="33">
        <f>Datos_Limpios[[#This Row],[Number of Complaints or Support]]/Datos_Limpios[[#This Row],[Account Length (in months)]]</f>
        <v>4</v>
      </c>
      <c r="V562" t="str" cm="1">
        <f t="array" ref="V562">_xlfn.IFS(H562&lt;30,"Under 30",H562&lt;66,"Middle Age",H562&gt;=66,"Senior")</f>
        <v>Middle Age</v>
      </c>
      <c r="W562" t="s">
        <v>6824</v>
      </c>
    </row>
    <row r="563" spans="1:23" x14ac:dyDescent="0.3">
      <c r="A563" t="s">
        <v>658</v>
      </c>
      <c r="B563" t="s">
        <v>23</v>
      </c>
      <c r="C563">
        <v>2</v>
      </c>
      <c r="D563">
        <v>3</v>
      </c>
      <c r="E563" t="s">
        <v>23</v>
      </c>
      <c r="F563" t="s">
        <v>140</v>
      </c>
      <c r="G563" t="s">
        <v>19</v>
      </c>
      <c r="H563">
        <v>28</v>
      </c>
      <c r="I563" t="s">
        <v>17</v>
      </c>
      <c r="J563">
        <v>0</v>
      </c>
      <c r="K563" t="s">
        <v>20</v>
      </c>
      <c r="L563" t="s">
        <v>6792</v>
      </c>
      <c r="M563">
        <v>38</v>
      </c>
      <c r="N563" t="s">
        <v>27</v>
      </c>
      <c r="O563" t="s">
        <v>108</v>
      </c>
      <c r="P563" s="32">
        <v>44000</v>
      </c>
      <c r="Q563" s="1">
        <v>32.664253072806737</v>
      </c>
      <c r="R563">
        <v>3</v>
      </c>
      <c r="S563" t="str" cm="1">
        <f t="array" ref="S563">_xlfn.IFS(R563=0,"None",R563&lt;3,"Low",R563&lt;6,"Medium",R563&lt;=10,"High")</f>
        <v>Medium</v>
      </c>
      <c r="T563" t="str" cm="1">
        <f t="array" ref="T563">_xlfn.IFS(M563&lt;=20,"Low",M563&lt;=50,"Medium",M563&lt;=90,"High")</f>
        <v>Medium</v>
      </c>
      <c r="U563" s="33">
        <f>Datos_Limpios[[#This Row],[Number of Complaints or Support]]/Datos_Limpios[[#This Row],[Account Length (in months)]]</f>
        <v>1.5</v>
      </c>
      <c r="V563" t="str" cm="1">
        <f t="array" ref="V563">_xlfn.IFS(H563&lt;30,"Under 30",H563&lt;66,"Middle Age",H563&gt;=66,"Senior")</f>
        <v>Under 30</v>
      </c>
      <c r="W563" t="s">
        <v>6826</v>
      </c>
    </row>
    <row r="564" spans="1:23" x14ac:dyDescent="0.3">
      <c r="A564" t="s">
        <v>659</v>
      </c>
      <c r="B564" t="s">
        <v>17</v>
      </c>
      <c r="C564">
        <v>59</v>
      </c>
      <c r="D564">
        <v>2</v>
      </c>
      <c r="E564" t="s">
        <v>23</v>
      </c>
      <c r="F564" t="s">
        <v>130</v>
      </c>
      <c r="G564" t="s">
        <v>6790</v>
      </c>
      <c r="H564">
        <v>26</v>
      </c>
      <c r="I564" t="s">
        <v>17</v>
      </c>
      <c r="J564">
        <v>0</v>
      </c>
      <c r="K564" t="s">
        <v>32</v>
      </c>
      <c r="L564" t="s">
        <v>6792</v>
      </c>
      <c r="M564">
        <v>22</v>
      </c>
      <c r="P564" s="32">
        <v>44319</v>
      </c>
      <c r="Q564" s="1">
        <v>22.187452648513631</v>
      </c>
      <c r="R564">
        <v>9</v>
      </c>
      <c r="S564" t="str" cm="1">
        <f t="array" ref="S564">_xlfn.IFS(R564=0,"None",R564&lt;3,"Low",R564&lt;6,"Medium",R564&lt;=10,"High")</f>
        <v>High</v>
      </c>
      <c r="T564" t="str" cm="1">
        <f t="array" ref="T564">_xlfn.IFS(M564&lt;=20,"Low",M564&lt;=50,"Medium",M564&lt;=90,"High")</f>
        <v>Medium</v>
      </c>
      <c r="U564" s="33">
        <f>Datos_Limpios[[#This Row],[Number of Complaints or Support]]/Datos_Limpios[[#This Row],[Account Length (in months)]]</f>
        <v>0.15254237288135594</v>
      </c>
      <c r="V564" t="str" cm="1">
        <f t="array" ref="V564">_xlfn.IFS(H564&lt;30,"Under 30",H564&lt;66,"Middle Age",H564&gt;=66,"Senior")</f>
        <v>Under 30</v>
      </c>
      <c r="W564" t="s">
        <v>6825</v>
      </c>
    </row>
    <row r="565" spans="1:23" x14ac:dyDescent="0.3">
      <c r="A565" t="s">
        <v>660</v>
      </c>
      <c r="B565" t="s">
        <v>17</v>
      </c>
      <c r="C565">
        <v>1</v>
      </c>
      <c r="D565">
        <v>0</v>
      </c>
      <c r="E565" t="s">
        <v>17</v>
      </c>
      <c r="F565" t="s">
        <v>205</v>
      </c>
      <c r="G565" t="s">
        <v>19</v>
      </c>
      <c r="H565">
        <v>21</v>
      </c>
      <c r="I565" t="s">
        <v>23</v>
      </c>
      <c r="J565">
        <v>2</v>
      </c>
      <c r="K565" t="s">
        <v>20</v>
      </c>
      <c r="L565" t="s">
        <v>6792</v>
      </c>
      <c r="M565">
        <v>10</v>
      </c>
      <c r="P565" s="32">
        <v>44133</v>
      </c>
      <c r="Q565" s="1">
        <v>10.729649622706351</v>
      </c>
      <c r="R565">
        <v>7</v>
      </c>
      <c r="S565" t="str" cm="1">
        <f t="array" ref="S565">_xlfn.IFS(R565=0,"None",R565&lt;3,"Low",R565&lt;6,"Medium",R565&lt;=10,"High")</f>
        <v>High</v>
      </c>
      <c r="T565" t="str" cm="1">
        <f t="array" ref="T565">_xlfn.IFS(M565&lt;=20,"Low",M565&lt;=50,"Medium",M565&lt;=90,"High")</f>
        <v>Low</v>
      </c>
      <c r="U565" s="33">
        <f>Datos_Limpios[[#This Row],[Number of Complaints or Support]]/Datos_Limpios[[#This Row],[Account Length (in months)]]</f>
        <v>7</v>
      </c>
      <c r="V565" t="str" cm="1">
        <f t="array" ref="V565">_xlfn.IFS(H565&lt;30,"Under 30",H565&lt;66,"Middle Age",H565&gt;=66,"Senior")</f>
        <v>Under 30</v>
      </c>
      <c r="W565" t="s">
        <v>6823</v>
      </c>
    </row>
    <row r="566" spans="1:23" x14ac:dyDescent="0.3">
      <c r="A566" t="s">
        <v>661</v>
      </c>
      <c r="B566" t="s">
        <v>17</v>
      </c>
      <c r="C566">
        <v>1</v>
      </c>
      <c r="D566">
        <v>0</v>
      </c>
      <c r="E566" t="s">
        <v>17</v>
      </c>
      <c r="F566" t="s">
        <v>94</v>
      </c>
      <c r="G566" t="s">
        <v>19</v>
      </c>
      <c r="H566">
        <v>21</v>
      </c>
      <c r="I566" t="s">
        <v>17</v>
      </c>
      <c r="J566">
        <v>0</v>
      </c>
      <c r="K566" t="s">
        <v>20</v>
      </c>
      <c r="L566" t="s">
        <v>6791</v>
      </c>
      <c r="M566">
        <v>10</v>
      </c>
      <c r="P566" s="32">
        <v>44142</v>
      </c>
      <c r="Q566" s="1">
        <v>11.783177918138019</v>
      </c>
      <c r="R566">
        <v>8</v>
      </c>
      <c r="S566" t="str" cm="1">
        <f t="array" ref="S566">_xlfn.IFS(R566=0,"None",R566&lt;3,"Low",R566&lt;6,"Medium",R566&lt;=10,"High")</f>
        <v>High</v>
      </c>
      <c r="T566" t="str" cm="1">
        <f t="array" ref="T566">_xlfn.IFS(M566&lt;=20,"Low",M566&lt;=50,"Medium",M566&lt;=90,"High")</f>
        <v>Low</v>
      </c>
      <c r="U566" s="33">
        <f>Datos_Limpios[[#This Row],[Number of Complaints or Support]]/Datos_Limpios[[#This Row],[Account Length (in months)]]</f>
        <v>8</v>
      </c>
      <c r="V566" t="str" cm="1">
        <f t="array" ref="V566">_xlfn.IFS(H566&lt;30,"Under 30",H566&lt;66,"Middle Age",H566&gt;=66,"Senior")</f>
        <v>Under 30</v>
      </c>
      <c r="W566" t="s">
        <v>6823</v>
      </c>
    </row>
    <row r="567" spans="1:23" x14ac:dyDescent="0.3">
      <c r="A567" t="s">
        <v>662</v>
      </c>
      <c r="B567" t="s">
        <v>17</v>
      </c>
      <c r="C567">
        <v>31</v>
      </c>
      <c r="D567">
        <v>0</v>
      </c>
      <c r="E567" t="s">
        <v>23</v>
      </c>
      <c r="F567" t="s">
        <v>245</v>
      </c>
      <c r="G567" t="s">
        <v>19</v>
      </c>
      <c r="H567">
        <v>51</v>
      </c>
      <c r="I567" t="s">
        <v>17</v>
      </c>
      <c r="J567">
        <v>0</v>
      </c>
      <c r="K567" t="s">
        <v>24</v>
      </c>
      <c r="L567" t="s">
        <v>6792</v>
      </c>
      <c r="M567">
        <v>38</v>
      </c>
      <c r="P567" s="32">
        <v>45024</v>
      </c>
      <c r="Q567" s="1">
        <v>39.083073429941628</v>
      </c>
      <c r="R567">
        <v>6</v>
      </c>
      <c r="S567" t="str" cm="1">
        <f t="array" ref="S567">_xlfn.IFS(R567=0,"None",R567&lt;3,"Low",R567&lt;6,"Medium",R567&lt;=10,"High")</f>
        <v>High</v>
      </c>
      <c r="T567" t="str" cm="1">
        <f t="array" ref="T567">_xlfn.IFS(M567&lt;=20,"Low",M567&lt;=50,"Medium",M567&lt;=90,"High")</f>
        <v>Medium</v>
      </c>
      <c r="U567" s="33">
        <f>Datos_Limpios[[#This Row],[Number of Complaints or Support]]/Datos_Limpios[[#This Row],[Account Length (in months)]]</f>
        <v>0.19354838709677419</v>
      </c>
      <c r="V567" t="str" cm="1">
        <f t="array" ref="V567">_xlfn.IFS(H567&lt;30,"Under 30",H567&lt;66,"Middle Age",H567&gt;=66,"Senior")</f>
        <v>Middle Age</v>
      </c>
      <c r="W567" t="s">
        <v>6823</v>
      </c>
    </row>
    <row r="568" spans="1:23" x14ac:dyDescent="0.3">
      <c r="A568" t="s">
        <v>663</v>
      </c>
      <c r="B568" t="s">
        <v>23</v>
      </c>
      <c r="C568">
        <v>61</v>
      </c>
      <c r="D568">
        <v>4</v>
      </c>
      <c r="E568" t="s">
        <v>17</v>
      </c>
      <c r="F568" t="s">
        <v>36</v>
      </c>
      <c r="G568" t="s">
        <v>19</v>
      </c>
      <c r="H568">
        <v>22</v>
      </c>
      <c r="I568" t="s">
        <v>17</v>
      </c>
      <c r="J568">
        <v>0</v>
      </c>
      <c r="K568" t="s">
        <v>20</v>
      </c>
      <c r="L568" t="s">
        <v>6791</v>
      </c>
      <c r="M568">
        <v>13</v>
      </c>
      <c r="N568" t="s">
        <v>76</v>
      </c>
      <c r="O568" t="s">
        <v>217</v>
      </c>
      <c r="P568" s="32">
        <v>44153</v>
      </c>
      <c r="Q568" s="1">
        <v>13.27818578880213</v>
      </c>
      <c r="R568">
        <v>1</v>
      </c>
      <c r="S568" t="str" cm="1">
        <f t="array" ref="S568">_xlfn.IFS(R568=0,"None",R568&lt;3,"Low",R568&lt;6,"Medium",R568&lt;=10,"High")</f>
        <v>Low</v>
      </c>
      <c r="T568" t="str" cm="1">
        <f t="array" ref="T568">_xlfn.IFS(M568&lt;=20,"Low",M568&lt;=50,"Medium",M568&lt;=90,"High")</f>
        <v>Low</v>
      </c>
      <c r="U568" s="33">
        <f>Datos_Limpios[[#This Row],[Number of Complaints or Support]]/Datos_Limpios[[#This Row],[Account Length (in months)]]</f>
        <v>1.6393442622950821E-2</v>
      </c>
      <c r="V568" t="str" cm="1">
        <f t="array" ref="V568">_xlfn.IFS(H568&lt;30,"Under 30",H568&lt;66,"Middle Age",H568&gt;=66,"Senior")</f>
        <v>Under 30</v>
      </c>
      <c r="W568" t="s">
        <v>6824</v>
      </c>
    </row>
    <row r="569" spans="1:23" x14ac:dyDescent="0.3">
      <c r="A569" t="s">
        <v>664</v>
      </c>
      <c r="B569" t="s">
        <v>17</v>
      </c>
      <c r="C569">
        <v>72</v>
      </c>
      <c r="D569">
        <v>0</v>
      </c>
      <c r="E569" t="s">
        <v>23</v>
      </c>
      <c r="F569" t="s">
        <v>49</v>
      </c>
      <c r="G569" t="s">
        <v>19</v>
      </c>
      <c r="H569">
        <v>79</v>
      </c>
      <c r="I569" t="s">
        <v>17</v>
      </c>
      <c r="J569">
        <v>0</v>
      </c>
      <c r="K569" t="s">
        <v>32</v>
      </c>
      <c r="L569" t="s">
        <v>6791</v>
      </c>
      <c r="M569">
        <v>43</v>
      </c>
      <c r="P569" s="32">
        <v>44649</v>
      </c>
      <c r="Q569" s="1">
        <v>39.059951996032389</v>
      </c>
      <c r="R569">
        <v>3</v>
      </c>
      <c r="S569" t="str" cm="1">
        <f t="array" ref="S569">_xlfn.IFS(R569=0,"None",R569&lt;3,"Low",R569&lt;6,"Medium",R569&lt;=10,"High")</f>
        <v>Medium</v>
      </c>
      <c r="T569" t="str" cm="1">
        <f t="array" ref="T569">_xlfn.IFS(M569&lt;=20,"Low",M569&lt;=50,"Medium",M569&lt;=90,"High")</f>
        <v>Medium</v>
      </c>
      <c r="U569" s="33">
        <f>Datos_Limpios[[#This Row],[Number of Complaints or Support]]/Datos_Limpios[[#This Row],[Account Length (in months)]]</f>
        <v>4.1666666666666664E-2</v>
      </c>
      <c r="V569" t="str" cm="1">
        <f t="array" ref="V569">_xlfn.IFS(H569&lt;30,"Under 30",H569&lt;66,"Middle Age",H569&gt;=66,"Senior")</f>
        <v>Senior</v>
      </c>
      <c r="W569" t="s">
        <v>6825</v>
      </c>
    </row>
    <row r="570" spans="1:23" x14ac:dyDescent="0.3">
      <c r="A570" t="s">
        <v>665</v>
      </c>
      <c r="B570" t="s">
        <v>17</v>
      </c>
      <c r="C570">
        <v>47</v>
      </c>
      <c r="D570">
        <v>0</v>
      </c>
      <c r="E570" t="s">
        <v>23</v>
      </c>
      <c r="F570" t="s">
        <v>350</v>
      </c>
      <c r="G570" t="s">
        <v>19</v>
      </c>
      <c r="H570">
        <v>60</v>
      </c>
      <c r="I570" t="s">
        <v>17</v>
      </c>
      <c r="J570">
        <v>0</v>
      </c>
      <c r="K570" t="s">
        <v>20</v>
      </c>
      <c r="L570" t="s">
        <v>6792</v>
      </c>
      <c r="M570">
        <v>25</v>
      </c>
      <c r="P570" s="32">
        <v>43966</v>
      </c>
      <c r="Q570" s="1">
        <v>22.72375477783233</v>
      </c>
      <c r="R570">
        <v>10</v>
      </c>
      <c r="S570" t="str" cm="1">
        <f t="array" ref="S570">_xlfn.IFS(R570=0,"None",R570&lt;3,"Low",R570&lt;6,"Medium",R570&lt;=10,"High")</f>
        <v>High</v>
      </c>
      <c r="T570" t="str" cm="1">
        <f t="array" ref="T570">_xlfn.IFS(M570&lt;=20,"Low",M570&lt;=50,"Medium",M570&lt;=90,"High")</f>
        <v>Medium</v>
      </c>
      <c r="U570" s="33">
        <f>Datos_Limpios[[#This Row],[Number of Complaints or Support]]/Datos_Limpios[[#This Row],[Account Length (in months)]]</f>
        <v>0.21276595744680851</v>
      </c>
      <c r="V570" t="str" cm="1">
        <f t="array" ref="V570">_xlfn.IFS(H570&lt;30,"Under 30",H570&lt;66,"Middle Age",H570&gt;=66,"Senior")</f>
        <v>Middle Age</v>
      </c>
      <c r="W570" t="s">
        <v>6823</v>
      </c>
    </row>
    <row r="571" spans="1:23" x14ac:dyDescent="0.3">
      <c r="A571" t="s">
        <v>666</v>
      </c>
      <c r="B571" t="s">
        <v>17</v>
      </c>
      <c r="C571">
        <v>73</v>
      </c>
      <c r="D571">
        <v>2</v>
      </c>
      <c r="E571" t="s">
        <v>23</v>
      </c>
      <c r="F571" t="s">
        <v>58</v>
      </c>
      <c r="G571" t="s">
        <v>19</v>
      </c>
      <c r="H571">
        <v>44</v>
      </c>
      <c r="I571" t="s">
        <v>17</v>
      </c>
      <c r="J571">
        <v>0</v>
      </c>
      <c r="K571" t="s">
        <v>32</v>
      </c>
      <c r="L571" t="s">
        <v>6792</v>
      </c>
      <c r="M571">
        <v>52</v>
      </c>
      <c r="P571" s="32">
        <v>44038</v>
      </c>
      <c r="Q571" s="1">
        <v>61.481193806538379</v>
      </c>
      <c r="R571">
        <v>4</v>
      </c>
      <c r="S571" t="str" cm="1">
        <f t="array" ref="S571">_xlfn.IFS(R571=0,"None",R571&lt;3,"Low",R571&lt;6,"Medium",R571&lt;=10,"High")</f>
        <v>Medium</v>
      </c>
      <c r="T571" t="str" cm="1">
        <f t="array" ref="T571">_xlfn.IFS(M571&lt;=20,"Low",M571&lt;=50,"Medium",M571&lt;=90,"High")</f>
        <v>High</v>
      </c>
      <c r="U571" s="33">
        <f>Datos_Limpios[[#This Row],[Number of Complaints or Support]]/Datos_Limpios[[#This Row],[Account Length (in months)]]</f>
        <v>5.4794520547945202E-2</v>
      </c>
      <c r="V571" t="str" cm="1">
        <f t="array" ref="V571">_xlfn.IFS(H571&lt;30,"Under 30",H571&lt;66,"Middle Age",H571&gt;=66,"Senior")</f>
        <v>Middle Age</v>
      </c>
      <c r="W571" t="s">
        <v>6825</v>
      </c>
    </row>
    <row r="572" spans="1:23" x14ac:dyDescent="0.3">
      <c r="A572" t="s">
        <v>667</v>
      </c>
      <c r="B572" t="s">
        <v>17</v>
      </c>
      <c r="C572">
        <v>18</v>
      </c>
      <c r="D572">
        <v>0</v>
      </c>
      <c r="E572" t="s">
        <v>23</v>
      </c>
      <c r="F572" t="s">
        <v>128</v>
      </c>
      <c r="G572" t="s">
        <v>163</v>
      </c>
      <c r="H572">
        <v>43</v>
      </c>
      <c r="I572" t="s">
        <v>17</v>
      </c>
      <c r="J572">
        <v>0</v>
      </c>
      <c r="K572" t="s">
        <v>20</v>
      </c>
      <c r="L572" t="s">
        <v>6792</v>
      </c>
      <c r="M572">
        <v>22</v>
      </c>
      <c r="P572" s="32">
        <v>43960</v>
      </c>
      <c r="Q572" s="1">
        <v>17.959875271100959</v>
      </c>
      <c r="R572">
        <v>2</v>
      </c>
      <c r="S572" t="str" cm="1">
        <f t="array" ref="S572">_xlfn.IFS(R572=0,"None",R572&lt;3,"Low",R572&lt;6,"Medium",R572&lt;=10,"High")</f>
        <v>Low</v>
      </c>
      <c r="T572" t="str" cm="1">
        <f t="array" ref="T572">_xlfn.IFS(M572&lt;=20,"Low",M572&lt;=50,"Medium",M572&lt;=90,"High")</f>
        <v>Medium</v>
      </c>
      <c r="U572" s="33">
        <f>Datos_Limpios[[#This Row],[Number of Complaints or Support]]/Datos_Limpios[[#This Row],[Account Length (in months)]]</f>
        <v>0.1111111111111111</v>
      </c>
      <c r="V572" t="str" cm="1">
        <f t="array" ref="V572">_xlfn.IFS(H572&lt;30,"Under 30",H572&lt;66,"Middle Age",H572&gt;=66,"Senior")</f>
        <v>Middle Age</v>
      </c>
      <c r="W572" t="s">
        <v>6826</v>
      </c>
    </row>
    <row r="573" spans="1:23" x14ac:dyDescent="0.3">
      <c r="A573" t="s">
        <v>668</v>
      </c>
      <c r="B573" t="s">
        <v>17</v>
      </c>
      <c r="C573">
        <v>22</v>
      </c>
      <c r="D573">
        <v>2</v>
      </c>
      <c r="E573" t="s">
        <v>23</v>
      </c>
      <c r="F573" t="s">
        <v>34</v>
      </c>
      <c r="G573" t="s">
        <v>19</v>
      </c>
      <c r="H573">
        <v>74</v>
      </c>
      <c r="I573" t="s">
        <v>17</v>
      </c>
      <c r="J573">
        <v>0</v>
      </c>
      <c r="K573" t="s">
        <v>24</v>
      </c>
      <c r="L573" t="s">
        <v>6792</v>
      </c>
      <c r="M573">
        <v>50</v>
      </c>
      <c r="P573" s="32">
        <v>44114</v>
      </c>
      <c r="Q573" s="1">
        <v>59.561820671855934</v>
      </c>
      <c r="R573">
        <v>10</v>
      </c>
      <c r="S573" t="str" cm="1">
        <f t="array" ref="S573">_xlfn.IFS(R573=0,"None",R573&lt;3,"Low",R573&lt;6,"Medium",R573&lt;=10,"High")</f>
        <v>High</v>
      </c>
      <c r="T573" t="str" cm="1">
        <f t="array" ref="T573">_xlfn.IFS(M573&lt;=20,"Low",M573&lt;=50,"Medium",M573&lt;=90,"High")</f>
        <v>Medium</v>
      </c>
      <c r="U573" s="33">
        <f>Datos_Limpios[[#This Row],[Number of Complaints or Support]]/Datos_Limpios[[#This Row],[Account Length (in months)]]</f>
        <v>0.45454545454545453</v>
      </c>
      <c r="V573" t="str" cm="1">
        <f t="array" ref="V573">_xlfn.IFS(H573&lt;30,"Under 30",H573&lt;66,"Middle Age",H573&gt;=66,"Senior")</f>
        <v>Senior</v>
      </c>
      <c r="W573" t="s">
        <v>6823</v>
      </c>
    </row>
    <row r="574" spans="1:23" x14ac:dyDescent="0.3">
      <c r="A574" t="s">
        <v>669</v>
      </c>
      <c r="B574" t="s">
        <v>17</v>
      </c>
      <c r="C574">
        <v>57</v>
      </c>
      <c r="D574">
        <v>0</v>
      </c>
      <c r="E574" t="s">
        <v>17</v>
      </c>
      <c r="F574" t="s">
        <v>158</v>
      </c>
      <c r="G574" t="s">
        <v>6790</v>
      </c>
      <c r="H574">
        <v>58</v>
      </c>
      <c r="I574" t="s">
        <v>17</v>
      </c>
      <c r="J574">
        <v>0</v>
      </c>
      <c r="K574" t="s">
        <v>24</v>
      </c>
      <c r="L574" t="s">
        <v>6792</v>
      </c>
      <c r="M574">
        <v>10</v>
      </c>
      <c r="P574" s="32">
        <v>44503</v>
      </c>
      <c r="Q574" s="1">
        <v>11.88987058582282</v>
      </c>
      <c r="R574">
        <v>8</v>
      </c>
      <c r="S574" t="str" cm="1">
        <f t="array" ref="S574">_xlfn.IFS(R574=0,"None",R574&lt;3,"Low",R574&lt;6,"Medium",R574&lt;=10,"High")</f>
        <v>High</v>
      </c>
      <c r="T574" t="str" cm="1">
        <f t="array" ref="T574">_xlfn.IFS(M574&lt;=20,"Low",M574&lt;=50,"Medium",M574&lt;=90,"High")</f>
        <v>Low</v>
      </c>
      <c r="U574" s="33">
        <f>Datos_Limpios[[#This Row],[Number of Complaints or Support]]/Datos_Limpios[[#This Row],[Account Length (in months)]]</f>
        <v>0.14035087719298245</v>
      </c>
      <c r="V574" t="str" cm="1">
        <f t="array" ref="V574">_xlfn.IFS(H574&lt;30,"Under 30",H574&lt;66,"Middle Age",H574&gt;=66,"Senior")</f>
        <v>Middle Age</v>
      </c>
      <c r="W574" t="s">
        <v>6823</v>
      </c>
    </row>
    <row r="575" spans="1:23" x14ac:dyDescent="0.3">
      <c r="A575" t="s">
        <v>670</v>
      </c>
      <c r="B575" t="s">
        <v>17</v>
      </c>
      <c r="C575">
        <v>70</v>
      </c>
      <c r="D575">
        <v>0</v>
      </c>
      <c r="E575" t="s">
        <v>17</v>
      </c>
      <c r="F575" t="s">
        <v>179</v>
      </c>
      <c r="G575" t="s">
        <v>6790</v>
      </c>
      <c r="H575">
        <v>25</v>
      </c>
      <c r="I575" t="s">
        <v>23</v>
      </c>
      <c r="J575">
        <v>3</v>
      </c>
      <c r="K575" t="s">
        <v>32</v>
      </c>
      <c r="L575" t="s">
        <v>6792</v>
      </c>
      <c r="M575">
        <v>7</v>
      </c>
      <c r="P575" s="32">
        <v>43970</v>
      </c>
      <c r="Q575" s="1">
        <v>5.6500728187752944</v>
      </c>
      <c r="R575">
        <v>10</v>
      </c>
      <c r="S575" t="str" cm="1">
        <f t="array" ref="S575">_xlfn.IFS(R575=0,"None",R575&lt;3,"Low",R575&lt;6,"Medium",R575&lt;=10,"High")</f>
        <v>High</v>
      </c>
      <c r="T575" t="str" cm="1">
        <f t="array" ref="T575">_xlfn.IFS(M575&lt;=20,"Low",M575&lt;=50,"Medium",M575&lt;=90,"High")</f>
        <v>Low</v>
      </c>
      <c r="U575" s="33">
        <f>Datos_Limpios[[#This Row],[Number of Complaints or Support]]/Datos_Limpios[[#This Row],[Account Length (in months)]]</f>
        <v>0.14285714285714285</v>
      </c>
      <c r="V575" t="str" cm="1">
        <f t="array" ref="V575">_xlfn.IFS(H575&lt;30,"Under 30",H575&lt;66,"Middle Age",H575&gt;=66,"Senior")</f>
        <v>Under 30</v>
      </c>
      <c r="W575" t="s">
        <v>6826</v>
      </c>
    </row>
    <row r="576" spans="1:23" x14ac:dyDescent="0.3">
      <c r="A576" t="s">
        <v>671</v>
      </c>
      <c r="B576" t="s">
        <v>17</v>
      </c>
      <c r="C576">
        <v>29</v>
      </c>
      <c r="D576">
        <v>0</v>
      </c>
      <c r="E576" t="s">
        <v>23</v>
      </c>
      <c r="F576" t="s">
        <v>121</v>
      </c>
      <c r="G576" t="s">
        <v>19</v>
      </c>
      <c r="H576">
        <v>35</v>
      </c>
      <c r="I576" t="s">
        <v>17</v>
      </c>
      <c r="J576">
        <v>0</v>
      </c>
      <c r="K576" t="s">
        <v>20</v>
      </c>
      <c r="L576" t="s">
        <v>6792</v>
      </c>
      <c r="M576">
        <v>27</v>
      </c>
      <c r="P576" s="32">
        <v>44627</v>
      </c>
      <c r="Q576" s="1">
        <v>25.225978114124079</v>
      </c>
      <c r="R576">
        <v>5</v>
      </c>
      <c r="S576" t="str" cm="1">
        <f t="array" ref="S576">_xlfn.IFS(R576=0,"None",R576&lt;3,"Low",R576&lt;6,"Medium",R576&lt;=10,"High")</f>
        <v>Medium</v>
      </c>
      <c r="T576" t="str" cm="1">
        <f t="array" ref="T576">_xlfn.IFS(M576&lt;=20,"Low",M576&lt;=50,"Medium",M576&lt;=90,"High")</f>
        <v>Medium</v>
      </c>
      <c r="U576" s="33">
        <f>Datos_Limpios[[#This Row],[Number of Complaints or Support]]/Datos_Limpios[[#This Row],[Account Length (in months)]]</f>
        <v>0.17241379310344829</v>
      </c>
      <c r="V576" t="str" cm="1">
        <f t="array" ref="V576">_xlfn.IFS(H576&lt;30,"Under 30",H576&lt;66,"Middle Age",H576&gt;=66,"Senior")</f>
        <v>Middle Age</v>
      </c>
      <c r="W576" t="s">
        <v>6826</v>
      </c>
    </row>
    <row r="577" spans="1:23" x14ac:dyDescent="0.3">
      <c r="A577" t="s">
        <v>672</v>
      </c>
      <c r="B577" t="s">
        <v>17</v>
      </c>
      <c r="C577">
        <v>24</v>
      </c>
      <c r="D577">
        <v>0</v>
      </c>
      <c r="E577" t="s">
        <v>17</v>
      </c>
      <c r="F577" t="s">
        <v>123</v>
      </c>
      <c r="G577" t="s">
        <v>19</v>
      </c>
      <c r="H577">
        <v>37</v>
      </c>
      <c r="I577" t="s">
        <v>17</v>
      </c>
      <c r="J577">
        <v>0</v>
      </c>
      <c r="K577" t="s">
        <v>24</v>
      </c>
      <c r="L577" t="s">
        <v>6791</v>
      </c>
      <c r="M577">
        <v>11</v>
      </c>
      <c r="P577" s="32">
        <v>44646</v>
      </c>
      <c r="Q577" s="1">
        <v>11.475032810807789</v>
      </c>
      <c r="R577">
        <v>8</v>
      </c>
      <c r="S577" t="str" cm="1">
        <f t="array" ref="S577">_xlfn.IFS(R577=0,"None",R577&lt;3,"Low",R577&lt;6,"Medium",R577&lt;=10,"High")</f>
        <v>High</v>
      </c>
      <c r="T577" t="str" cm="1">
        <f t="array" ref="T577">_xlfn.IFS(M577&lt;=20,"Low",M577&lt;=50,"Medium",M577&lt;=90,"High")</f>
        <v>Low</v>
      </c>
      <c r="U577" s="33">
        <f>Datos_Limpios[[#This Row],[Number of Complaints or Support]]/Datos_Limpios[[#This Row],[Account Length (in months)]]</f>
        <v>0.33333333333333331</v>
      </c>
      <c r="V577" t="str" cm="1">
        <f t="array" ref="V577">_xlfn.IFS(H577&lt;30,"Under 30",H577&lt;66,"Middle Age",H577&gt;=66,"Senior")</f>
        <v>Middle Age</v>
      </c>
      <c r="W577" t="s">
        <v>6824</v>
      </c>
    </row>
    <row r="578" spans="1:23" x14ac:dyDescent="0.3">
      <c r="A578" t="s">
        <v>673</v>
      </c>
      <c r="B578" t="s">
        <v>17</v>
      </c>
      <c r="C578">
        <v>13</v>
      </c>
      <c r="D578">
        <v>1</v>
      </c>
      <c r="E578" t="s">
        <v>17</v>
      </c>
      <c r="F578" t="s">
        <v>73</v>
      </c>
      <c r="G578" t="s">
        <v>19</v>
      </c>
      <c r="H578">
        <v>54</v>
      </c>
      <c r="I578" t="s">
        <v>23</v>
      </c>
      <c r="J578">
        <v>6</v>
      </c>
      <c r="K578" t="s">
        <v>20</v>
      </c>
      <c r="L578" t="s">
        <v>6792</v>
      </c>
      <c r="M578">
        <v>11</v>
      </c>
      <c r="P578" s="32">
        <v>44010</v>
      </c>
      <c r="Q578" s="1">
        <v>10.32726962265234</v>
      </c>
      <c r="R578">
        <v>5</v>
      </c>
      <c r="S578" t="str" cm="1">
        <f t="array" ref="S578">_xlfn.IFS(R578=0,"None",R578&lt;3,"Low",R578&lt;6,"Medium",R578&lt;=10,"High")</f>
        <v>Medium</v>
      </c>
      <c r="T578" t="str" cm="1">
        <f t="array" ref="T578">_xlfn.IFS(M578&lt;=20,"Low",M578&lt;=50,"Medium",M578&lt;=90,"High")</f>
        <v>Low</v>
      </c>
      <c r="U578" s="33">
        <f>Datos_Limpios[[#This Row],[Number of Complaints or Support]]/Datos_Limpios[[#This Row],[Account Length (in months)]]</f>
        <v>0.38461538461538464</v>
      </c>
      <c r="V578" t="str" cm="1">
        <f t="array" ref="V578">_xlfn.IFS(H578&lt;30,"Under 30",H578&lt;66,"Middle Age",H578&gt;=66,"Senior")</f>
        <v>Middle Age</v>
      </c>
      <c r="W578" t="s">
        <v>6824</v>
      </c>
    </row>
    <row r="579" spans="1:23" x14ac:dyDescent="0.3">
      <c r="A579" t="s">
        <v>674</v>
      </c>
      <c r="B579" t="s">
        <v>17</v>
      </c>
      <c r="C579">
        <v>30</v>
      </c>
      <c r="D579">
        <v>0</v>
      </c>
      <c r="E579" t="s">
        <v>23</v>
      </c>
      <c r="F579" t="s">
        <v>247</v>
      </c>
      <c r="G579" t="s">
        <v>6790</v>
      </c>
      <c r="H579">
        <v>69</v>
      </c>
      <c r="I579" t="s">
        <v>17</v>
      </c>
      <c r="J579">
        <v>0</v>
      </c>
      <c r="K579" t="s">
        <v>20</v>
      </c>
      <c r="L579" t="s">
        <v>6794</v>
      </c>
      <c r="M579">
        <v>35</v>
      </c>
      <c r="P579" s="32">
        <v>44363</v>
      </c>
      <c r="Q579" s="1">
        <v>41.055138976316393</v>
      </c>
      <c r="R579">
        <v>4</v>
      </c>
      <c r="S579" t="str" cm="1">
        <f t="array" ref="S579">_xlfn.IFS(R579=0,"None",R579&lt;3,"Low",R579&lt;6,"Medium",R579&lt;=10,"High")</f>
        <v>Medium</v>
      </c>
      <c r="T579" t="str" cm="1">
        <f t="array" ref="T579">_xlfn.IFS(M579&lt;=20,"Low",M579&lt;=50,"Medium",M579&lt;=90,"High")</f>
        <v>Medium</v>
      </c>
      <c r="U579" s="33">
        <f>Datos_Limpios[[#This Row],[Number of Complaints or Support]]/Datos_Limpios[[#This Row],[Account Length (in months)]]</f>
        <v>0.13333333333333333</v>
      </c>
      <c r="V579" t="str" cm="1">
        <f t="array" ref="V579">_xlfn.IFS(H579&lt;30,"Under 30",H579&lt;66,"Middle Age",H579&gt;=66,"Senior")</f>
        <v>Senior</v>
      </c>
      <c r="W579" t="s">
        <v>6826</v>
      </c>
    </row>
    <row r="580" spans="1:23" x14ac:dyDescent="0.3">
      <c r="A580" t="s">
        <v>675</v>
      </c>
      <c r="B580" t="s">
        <v>23</v>
      </c>
      <c r="C580">
        <v>7</v>
      </c>
      <c r="D580">
        <v>0</v>
      </c>
      <c r="E580" t="s">
        <v>23</v>
      </c>
      <c r="F580" t="s">
        <v>103</v>
      </c>
      <c r="G580" t="s">
        <v>6790</v>
      </c>
      <c r="H580">
        <v>75</v>
      </c>
      <c r="I580" t="s">
        <v>17</v>
      </c>
      <c r="J580">
        <v>0</v>
      </c>
      <c r="K580" t="s">
        <v>20</v>
      </c>
      <c r="L580" t="s">
        <v>6791</v>
      </c>
      <c r="M580">
        <v>32</v>
      </c>
      <c r="N580" t="s">
        <v>59</v>
      </c>
      <c r="O580" t="s">
        <v>116</v>
      </c>
      <c r="P580" s="32">
        <v>44195</v>
      </c>
      <c r="Q580" s="1">
        <v>26.467626801070921</v>
      </c>
      <c r="R580">
        <v>1</v>
      </c>
      <c r="S580" t="str" cm="1">
        <f t="array" ref="S580">_xlfn.IFS(R580=0,"None",R580&lt;3,"Low",R580&lt;6,"Medium",R580&lt;=10,"High")</f>
        <v>Low</v>
      </c>
      <c r="T580" t="str" cm="1">
        <f t="array" ref="T580">_xlfn.IFS(M580&lt;=20,"Low",M580&lt;=50,"Medium",M580&lt;=90,"High")</f>
        <v>Medium</v>
      </c>
      <c r="U580" s="33">
        <f>Datos_Limpios[[#This Row],[Number of Complaints or Support]]/Datos_Limpios[[#This Row],[Account Length (in months)]]</f>
        <v>0.14285714285714285</v>
      </c>
      <c r="V580" t="str" cm="1">
        <f t="array" ref="V580">_xlfn.IFS(H580&lt;30,"Under 30",H580&lt;66,"Middle Age",H580&gt;=66,"Senior")</f>
        <v>Senior</v>
      </c>
      <c r="W580" t="s">
        <v>6823</v>
      </c>
    </row>
    <row r="581" spans="1:23" x14ac:dyDescent="0.3">
      <c r="A581" t="s">
        <v>676</v>
      </c>
      <c r="B581" t="s">
        <v>17</v>
      </c>
      <c r="C581">
        <v>52</v>
      </c>
      <c r="D581">
        <v>0</v>
      </c>
      <c r="E581" t="s">
        <v>23</v>
      </c>
      <c r="F581" t="s">
        <v>54</v>
      </c>
      <c r="G581" t="s">
        <v>19</v>
      </c>
      <c r="H581">
        <v>20</v>
      </c>
      <c r="I581" t="s">
        <v>23</v>
      </c>
      <c r="J581">
        <v>3</v>
      </c>
      <c r="K581" t="s">
        <v>24</v>
      </c>
      <c r="L581" t="s">
        <v>6792</v>
      </c>
      <c r="M581">
        <v>51</v>
      </c>
      <c r="P581" s="32">
        <v>44604</v>
      </c>
      <c r="Q581" s="1">
        <v>58.540345109270071</v>
      </c>
      <c r="R581">
        <v>3</v>
      </c>
      <c r="S581" t="str" cm="1">
        <f t="array" ref="S581">_xlfn.IFS(R581=0,"None",R581&lt;3,"Low",R581&lt;6,"Medium",R581&lt;=10,"High")</f>
        <v>Medium</v>
      </c>
      <c r="T581" t="str" cm="1">
        <f t="array" ref="T581">_xlfn.IFS(M581&lt;=20,"Low",M581&lt;=50,"Medium",M581&lt;=90,"High")</f>
        <v>High</v>
      </c>
      <c r="U581" s="33">
        <f>Datos_Limpios[[#This Row],[Number of Complaints or Support]]/Datos_Limpios[[#This Row],[Account Length (in months)]]</f>
        <v>5.7692307692307696E-2</v>
      </c>
      <c r="V581" t="str" cm="1">
        <f t="array" ref="V581">_xlfn.IFS(H581&lt;30,"Under 30",H581&lt;66,"Middle Age",H581&gt;=66,"Senior")</f>
        <v>Under 30</v>
      </c>
      <c r="W581" t="s">
        <v>6823</v>
      </c>
    </row>
    <row r="582" spans="1:23" x14ac:dyDescent="0.3">
      <c r="A582" t="s">
        <v>677</v>
      </c>
      <c r="B582" t="s">
        <v>17</v>
      </c>
      <c r="C582">
        <v>53</v>
      </c>
      <c r="D582">
        <v>1</v>
      </c>
      <c r="E582" t="s">
        <v>17</v>
      </c>
      <c r="F582" t="s">
        <v>245</v>
      </c>
      <c r="G582" t="s">
        <v>19</v>
      </c>
      <c r="H582">
        <v>21</v>
      </c>
      <c r="I582" t="s">
        <v>17</v>
      </c>
      <c r="J582">
        <v>0</v>
      </c>
      <c r="K582" t="s">
        <v>24</v>
      </c>
      <c r="L582" t="s">
        <v>6792</v>
      </c>
      <c r="M582">
        <v>34</v>
      </c>
      <c r="P582" s="32">
        <v>44248</v>
      </c>
      <c r="Q582" s="1">
        <v>30.057429374725871</v>
      </c>
      <c r="R582">
        <v>3</v>
      </c>
      <c r="S582" t="str" cm="1">
        <f t="array" ref="S582">_xlfn.IFS(R582=0,"None",R582&lt;3,"Low",R582&lt;6,"Medium",R582&lt;=10,"High")</f>
        <v>Medium</v>
      </c>
      <c r="T582" t="str" cm="1">
        <f t="array" ref="T582">_xlfn.IFS(M582&lt;=20,"Low",M582&lt;=50,"Medium",M582&lt;=90,"High")</f>
        <v>Medium</v>
      </c>
      <c r="U582" s="33">
        <f>Datos_Limpios[[#This Row],[Number of Complaints or Support]]/Datos_Limpios[[#This Row],[Account Length (in months)]]</f>
        <v>5.6603773584905662E-2</v>
      </c>
      <c r="V582" t="str" cm="1">
        <f t="array" ref="V582">_xlfn.IFS(H582&lt;30,"Under 30",H582&lt;66,"Middle Age",H582&gt;=66,"Senior")</f>
        <v>Under 30</v>
      </c>
      <c r="W582" t="s">
        <v>6823</v>
      </c>
    </row>
    <row r="583" spans="1:23" x14ac:dyDescent="0.3">
      <c r="A583" t="s">
        <v>678</v>
      </c>
      <c r="B583" t="s">
        <v>17</v>
      </c>
      <c r="C583">
        <v>24</v>
      </c>
      <c r="D583">
        <v>0</v>
      </c>
      <c r="E583" t="s">
        <v>17</v>
      </c>
      <c r="F583" t="s">
        <v>179</v>
      </c>
      <c r="G583" t="s">
        <v>6790</v>
      </c>
      <c r="H583">
        <v>61</v>
      </c>
      <c r="I583" t="s">
        <v>17</v>
      </c>
      <c r="J583">
        <v>0</v>
      </c>
      <c r="K583" t="s">
        <v>20</v>
      </c>
      <c r="L583" t="s">
        <v>6792</v>
      </c>
      <c r="M583">
        <v>30</v>
      </c>
      <c r="P583" s="32">
        <v>45217</v>
      </c>
      <c r="Q583" s="1">
        <v>34.985976023429338</v>
      </c>
      <c r="R583">
        <v>3</v>
      </c>
      <c r="S583" t="str" cm="1">
        <f t="array" ref="S583">_xlfn.IFS(R583=0,"None",R583&lt;3,"Low",R583&lt;6,"Medium",R583&lt;=10,"High")</f>
        <v>Medium</v>
      </c>
      <c r="T583" t="str" cm="1">
        <f t="array" ref="T583">_xlfn.IFS(M583&lt;=20,"Low",M583&lt;=50,"Medium",M583&lt;=90,"High")</f>
        <v>Medium</v>
      </c>
      <c r="U583" s="33">
        <f>Datos_Limpios[[#This Row],[Number of Complaints or Support]]/Datos_Limpios[[#This Row],[Account Length (in months)]]</f>
        <v>0.125</v>
      </c>
      <c r="V583" t="str" cm="1">
        <f t="array" ref="V583">_xlfn.IFS(H583&lt;30,"Under 30",H583&lt;66,"Middle Age",H583&gt;=66,"Senior")</f>
        <v>Middle Age</v>
      </c>
      <c r="W583" t="s">
        <v>6826</v>
      </c>
    </row>
    <row r="584" spans="1:23" x14ac:dyDescent="0.3">
      <c r="A584" t="s">
        <v>679</v>
      </c>
      <c r="B584" t="s">
        <v>23</v>
      </c>
      <c r="C584">
        <v>6</v>
      </c>
      <c r="D584">
        <v>2</v>
      </c>
      <c r="E584" t="s">
        <v>23</v>
      </c>
      <c r="F584" t="s">
        <v>90</v>
      </c>
      <c r="G584" t="s">
        <v>19</v>
      </c>
      <c r="H584">
        <v>45</v>
      </c>
      <c r="I584" t="s">
        <v>17</v>
      </c>
      <c r="J584">
        <v>0</v>
      </c>
      <c r="K584" t="s">
        <v>20</v>
      </c>
      <c r="L584" t="s">
        <v>6792</v>
      </c>
      <c r="M584">
        <v>49</v>
      </c>
      <c r="N584" t="s">
        <v>91</v>
      </c>
      <c r="O584" t="s">
        <v>203</v>
      </c>
      <c r="P584" s="32">
        <v>44427</v>
      </c>
      <c r="Q584" s="1">
        <v>50.116546290823159</v>
      </c>
      <c r="R584">
        <v>10</v>
      </c>
      <c r="S584" t="str" cm="1">
        <f t="array" ref="S584">_xlfn.IFS(R584=0,"None",R584&lt;3,"Low",R584&lt;6,"Medium",R584&lt;=10,"High")</f>
        <v>High</v>
      </c>
      <c r="T584" t="str" cm="1">
        <f t="array" ref="T584">_xlfn.IFS(M584&lt;=20,"Low",M584&lt;=50,"Medium",M584&lt;=90,"High")</f>
        <v>Medium</v>
      </c>
      <c r="U584" s="33">
        <f>Datos_Limpios[[#This Row],[Number of Complaints or Support]]/Datos_Limpios[[#This Row],[Account Length (in months)]]</f>
        <v>1.6666666666666667</v>
      </c>
      <c r="V584" t="str" cm="1">
        <f t="array" ref="V584">_xlfn.IFS(H584&lt;30,"Under 30",H584&lt;66,"Middle Age",H584&gt;=66,"Senior")</f>
        <v>Middle Age</v>
      </c>
      <c r="W584" t="s">
        <v>6823</v>
      </c>
    </row>
    <row r="585" spans="1:23" x14ac:dyDescent="0.3">
      <c r="A585" t="s">
        <v>680</v>
      </c>
      <c r="B585" t="s">
        <v>17</v>
      </c>
      <c r="C585">
        <v>14</v>
      </c>
      <c r="D585">
        <v>0</v>
      </c>
      <c r="E585" t="s">
        <v>23</v>
      </c>
      <c r="F585" t="s">
        <v>121</v>
      </c>
      <c r="G585" t="s">
        <v>6790</v>
      </c>
      <c r="H585">
        <v>36</v>
      </c>
      <c r="I585" t="s">
        <v>17</v>
      </c>
      <c r="J585">
        <v>0</v>
      </c>
      <c r="K585" t="s">
        <v>20</v>
      </c>
      <c r="L585" t="s">
        <v>6792</v>
      </c>
      <c r="M585">
        <v>32</v>
      </c>
      <c r="P585" s="32">
        <v>45067</v>
      </c>
      <c r="Q585" s="1">
        <v>33.442638824430098</v>
      </c>
      <c r="R585">
        <v>2</v>
      </c>
      <c r="S585" t="str" cm="1">
        <f t="array" ref="S585">_xlfn.IFS(R585=0,"None",R585&lt;3,"Low",R585&lt;6,"Medium",R585&lt;=10,"High")</f>
        <v>Low</v>
      </c>
      <c r="T585" t="str" cm="1">
        <f t="array" ref="T585">_xlfn.IFS(M585&lt;=20,"Low",M585&lt;=50,"Medium",M585&lt;=90,"High")</f>
        <v>Medium</v>
      </c>
      <c r="U585" s="33">
        <f>Datos_Limpios[[#This Row],[Number of Complaints or Support]]/Datos_Limpios[[#This Row],[Account Length (in months)]]</f>
        <v>0.14285714285714285</v>
      </c>
      <c r="V585" t="str" cm="1">
        <f t="array" ref="V585">_xlfn.IFS(H585&lt;30,"Under 30",H585&lt;66,"Middle Age",H585&gt;=66,"Senior")</f>
        <v>Middle Age</v>
      </c>
      <c r="W585" t="s">
        <v>6826</v>
      </c>
    </row>
    <row r="586" spans="1:23" x14ac:dyDescent="0.3">
      <c r="A586" t="s">
        <v>681</v>
      </c>
      <c r="B586" t="s">
        <v>17</v>
      </c>
      <c r="C586">
        <v>36</v>
      </c>
      <c r="D586">
        <v>0</v>
      </c>
      <c r="E586" t="s">
        <v>23</v>
      </c>
      <c r="F586" t="s">
        <v>123</v>
      </c>
      <c r="G586" t="s">
        <v>6790</v>
      </c>
      <c r="H586">
        <v>43</v>
      </c>
      <c r="I586" t="s">
        <v>23</v>
      </c>
      <c r="J586">
        <v>3</v>
      </c>
      <c r="K586" t="s">
        <v>24</v>
      </c>
      <c r="L586" t="s">
        <v>6791</v>
      </c>
      <c r="M586">
        <v>19</v>
      </c>
      <c r="P586" s="32">
        <v>44192</v>
      </c>
      <c r="Q586" s="1">
        <v>17.495000081843759</v>
      </c>
      <c r="R586">
        <v>10</v>
      </c>
      <c r="S586" t="str" cm="1">
        <f t="array" ref="S586">_xlfn.IFS(R586=0,"None",R586&lt;3,"Low",R586&lt;6,"Medium",R586&lt;=10,"High")</f>
        <v>High</v>
      </c>
      <c r="T586" t="str" cm="1">
        <f t="array" ref="T586">_xlfn.IFS(M586&lt;=20,"Low",M586&lt;=50,"Medium",M586&lt;=90,"High")</f>
        <v>Low</v>
      </c>
      <c r="U586" s="33">
        <f>Datos_Limpios[[#This Row],[Number of Complaints or Support]]/Datos_Limpios[[#This Row],[Account Length (in months)]]</f>
        <v>0.27777777777777779</v>
      </c>
      <c r="V586" t="str" cm="1">
        <f t="array" ref="V586">_xlfn.IFS(H586&lt;30,"Under 30",H586&lt;66,"Middle Age",H586&gt;=66,"Senior")</f>
        <v>Middle Age</v>
      </c>
      <c r="W586" t="s">
        <v>6824</v>
      </c>
    </row>
    <row r="587" spans="1:23" x14ac:dyDescent="0.3">
      <c r="A587" t="s">
        <v>682</v>
      </c>
      <c r="B587" t="s">
        <v>17</v>
      </c>
      <c r="C587">
        <v>36</v>
      </c>
      <c r="D587">
        <v>1</v>
      </c>
      <c r="E587" t="s">
        <v>23</v>
      </c>
      <c r="F587" t="s">
        <v>166</v>
      </c>
      <c r="G587" t="s">
        <v>19</v>
      </c>
      <c r="H587">
        <v>49</v>
      </c>
      <c r="I587" t="s">
        <v>17</v>
      </c>
      <c r="J587">
        <v>0</v>
      </c>
      <c r="K587" t="s">
        <v>32</v>
      </c>
      <c r="L587" t="s">
        <v>6791</v>
      </c>
      <c r="M587">
        <v>33</v>
      </c>
      <c r="P587" s="32">
        <v>44965</v>
      </c>
      <c r="Q587" s="1">
        <v>31.39958468584453</v>
      </c>
      <c r="R587">
        <v>0</v>
      </c>
      <c r="S587" t="str" cm="1">
        <f t="array" ref="S587">_xlfn.IFS(R587=0,"None",R587&lt;3,"Low",R587&lt;6,"Medium",R587&lt;=10,"High")</f>
        <v>None</v>
      </c>
      <c r="T587" t="str" cm="1">
        <f t="array" ref="T587">_xlfn.IFS(M587&lt;=20,"Low",M587&lt;=50,"Medium",M587&lt;=90,"High")</f>
        <v>Medium</v>
      </c>
      <c r="U587" s="33">
        <f>Datos_Limpios[[#This Row],[Number of Complaints or Support]]/Datos_Limpios[[#This Row],[Account Length (in months)]]</f>
        <v>0</v>
      </c>
      <c r="V587" t="str" cm="1">
        <f t="array" ref="V587">_xlfn.IFS(H587&lt;30,"Under 30",H587&lt;66,"Middle Age",H587&gt;=66,"Senior")</f>
        <v>Middle Age</v>
      </c>
      <c r="W587" t="s">
        <v>6825</v>
      </c>
    </row>
    <row r="588" spans="1:23" x14ac:dyDescent="0.3">
      <c r="A588" t="s">
        <v>683</v>
      </c>
      <c r="B588" t="s">
        <v>17</v>
      </c>
      <c r="C588">
        <v>9</v>
      </c>
      <c r="D588">
        <v>0</v>
      </c>
      <c r="E588" t="s">
        <v>23</v>
      </c>
      <c r="F588" t="s">
        <v>22</v>
      </c>
      <c r="G588" t="s">
        <v>6790</v>
      </c>
      <c r="H588">
        <v>32</v>
      </c>
      <c r="I588" t="s">
        <v>23</v>
      </c>
      <c r="J588">
        <v>3</v>
      </c>
      <c r="K588" t="s">
        <v>20</v>
      </c>
      <c r="L588" t="s">
        <v>6792</v>
      </c>
      <c r="M588">
        <v>52</v>
      </c>
      <c r="P588" s="32">
        <v>44759</v>
      </c>
      <c r="Q588" s="1">
        <v>52.541803870549948</v>
      </c>
      <c r="R588">
        <v>10</v>
      </c>
      <c r="S588" t="str" cm="1">
        <f t="array" ref="S588">_xlfn.IFS(R588=0,"None",R588&lt;3,"Low",R588&lt;6,"Medium",R588&lt;=10,"High")</f>
        <v>High</v>
      </c>
      <c r="T588" t="str" cm="1">
        <f t="array" ref="T588">_xlfn.IFS(M588&lt;=20,"Low",M588&lt;=50,"Medium",M588&lt;=90,"High")</f>
        <v>High</v>
      </c>
      <c r="U588" s="33">
        <f>Datos_Limpios[[#This Row],[Number of Complaints or Support]]/Datos_Limpios[[#This Row],[Account Length (in months)]]</f>
        <v>1.1111111111111112</v>
      </c>
      <c r="V588" t="str" cm="1">
        <f t="array" ref="V588">_xlfn.IFS(H588&lt;30,"Under 30",H588&lt;66,"Middle Age",H588&gt;=66,"Senior")</f>
        <v>Middle Age</v>
      </c>
      <c r="W588" t="s">
        <v>6823</v>
      </c>
    </row>
    <row r="589" spans="1:23" x14ac:dyDescent="0.3">
      <c r="A589" t="s">
        <v>684</v>
      </c>
      <c r="B589" t="s">
        <v>17</v>
      </c>
      <c r="C589">
        <v>16</v>
      </c>
      <c r="D589">
        <v>0</v>
      </c>
      <c r="E589" t="s">
        <v>23</v>
      </c>
      <c r="F589" t="s">
        <v>138</v>
      </c>
      <c r="G589" t="s">
        <v>19</v>
      </c>
      <c r="H589">
        <v>52</v>
      </c>
      <c r="I589" t="s">
        <v>17</v>
      </c>
      <c r="J589">
        <v>0</v>
      </c>
      <c r="K589" t="s">
        <v>20</v>
      </c>
      <c r="L589" t="s">
        <v>6791</v>
      </c>
      <c r="M589">
        <v>50</v>
      </c>
      <c r="P589" s="32">
        <v>44411</v>
      </c>
      <c r="Q589" s="1">
        <v>59.049424059657021</v>
      </c>
      <c r="R589">
        <v>2</v>
      </c>
      <c r="S589" t="str" cm="1">
        <f t="array" ref="S589">_xlfn.IFS(R589=0,"None",R589&lt;3,"Low",R589&lt;6,"Medium",R589&lt;=10,"High")</f>
        <v>Low</v>
      </c>
      <c r="T589" t="str" cm="1">
        <f t="array" ref="T589">_xlfn.IFS(M589&lt;=20,"Low",M589&lt;=50,"Medium",M589&lt;=90,"High")</f>
        <v>Medium</v>
      </c>
      <c r="U589" s="33">
        <f>Datos_Limpios[[#This Row],[Number of Complaints or Support]]/Datos_Limpios[[#This Row],[Account Length (in months)]]</f>
        <v>0.125</v>
      </c>
      <c r="V589" t="str" cm="1">
        <f t="array" ref="V589">_xlfn.IFS(H589&lt;30,"Under 30",H589&lt;66,"Middle Age",H589&gt;=66,"Senior")</f>
        <v>Middle Age</v>
      </c>
      <c r="W589" t="s">
        <v>6824</v>
      </c>
    </row>
    <row r="590" spans="1:23" x14ac:dyDescent="0.3">
      <c r="A590" t="s">
        <v>685</v>
      </c>
      <c r="B590" t="s">
        <v>17</v>
      </c>
      <c r="C590">
        <v>17</v>
      </c>
      <c r="D590">
        <v>1</v>
      </c>
      <c r="E590" t="s">
        <v>23</v>
      </c>
      <c r="F590" t="s">
        <v>36</v>
      </c>
      <c r="G590" t="s">
        <v>19</v>
      </c>
      <c r="H590">
        <v>33</v>
      </c>
      <c r="I590" t="s">
        <v>17</v>
      </c>
      <c r="J590">
        <v>0</v>
      </c>
      <c r="K590" t="s">
        <v>20</v>
      </c>
      <c r="L590" t="s">
        <v>6792</v>
      </c>
      <c r="M590">
        <v>15</v>
      </c>
      <c r="P590" s="32">
        <v>45260</v>
      </c>
      <c r="Q590" s="1">
        <v>15.72293457738497</v>
      </c>
      <c r="R590">
        <v>1</v>
      </c>
      <c r="S590" t="str" cm="1">
        <f t="array" ref="S590">_xlfn.IFS(R590=0,"None",R590&lt;3,"Low",R590&lt;6,"Medium",R590&lt;=10,"High")</f>
        <v>Low</v>
      </c>
      <c r="T590" t="str" cm="1">
        <f t="array" ref="T590">_xlfn.IFS(M590&lt;=20,"Low",M590&lt;=50,"Medium",M590&lt;=90,"High")</f>
        <v>Low</v>
      </c>
      <c r="U590" s="33">
        <f>Datos_Limpios[[#This Row],[Number of Complaints or Support]]/Datos_Limpios[[#This Row],[Account Length (in months)]]</f>
        <v>5.8823529411764705E-2</v>
      </c>
      <c r="V590" t="str" cm="1">
        <f t="array" ref="V590">_xlfn.IFS(H590&lt;30,"Under 30",H590&lt;66,"Middle Age",H590&gt;=66,"Senior")</f>
        <v>Middle Age</v>
      </c>
      <c r="W590" t="s">
        <v>6824</v>
      </c>
    </row>
    <row r="591" spans="1:23" x14ac:dyDescent="0.3">
      <c r="A591" t="s">
        <v>686</v>
      </c>
      <c r="B591" t="s">
        <v>17</v>
      </c>
      <c r="C591">
        <v>25</v>
      </c>
      <c r="D591">
        <v>1</v>
      </c>
      <c r="E591" t="s">
        <v>17</v>
      </c>
      <c r="F591" t="s">
        <v>350</v>
      </c>
      <c r="G591" t="s">
        <v>6790</v>
      </c>
      <c r="H591">
        <v>36</v>
      </c>
      <c r="I591" t="s">
        <v>17</v>
      </c>
      <c r="J591">
        <v>0</v>
      </c>
      <c r="K591" t="s">
        <v>24</v>
      </c>
      <c r="L591" t="s">
        <v>6791</v>
      </c>
      <c r="M591">
        <v>24</v>
      </c>
      <c r="P591" s="32">
        <v>45207</v>
      </c>
      <c r="Q591" s="1">
        <v>21.712214511104438</v>
      </c>
      <c r="R591">
        <v>8</v>
      </c>
      <c r="S591" t="str" cm="1">
        <f t="array" ref="S591">_xlfn.IFS(R591=0,"None",R591&lt;3,"Low",R591&lt;6,"Medium",R591&lt;=10,"High")</f>
        <v>High</v>
      </c>
      <c r="T591" t="str" cm="1">
        <f t="array" ref="T591">_xlfn.IFS(M591&lt;=20,"Low",M591&lt;=50,"Medium",M591&lt;=90,"High")</f>
        <v>Medium</v>
      </c>
      <c r="U591" s="33">
        <f>Datos_Limpios[[#This Row],[Number of Complaints or Support]]/Datos_Limpios[[#This Row],[Account Length (in months)]]</f>
        <v>0.32</v>
      </c>
      <c r="V591" t="str" cm="1">
        <f t="array" ref="V591">_xlfn.IFS(H591&lt;30,"Under 30",H591&lt;66,"Middle Age",H591&gt;=66,"Senior")</f>
        <v>Middle Age</v>
      </c>
      <c r="W591" t="s">
        <v>6823</v>
      </c>
    </row>
    <row r="592" spans="1:23" x14ac:dyDescent="0.3">
      <c r="A592" t="s">
        <v>687</v>
      </c>
      <c r="B592" t="s">
        <v>17</v>
      </c>
      <c r="C592">
        <v>13</v>
      </c>
      <c r="D592">
        <v>0</v>
      </c>
      <c r="E592" t="s">
        <v>23</v>
      </c>
      <c r="F592" t="s">
        <v>205</v>
      </c>
      <c r="G592" t="s">
        <v>19</v>
      </c>
      <c r="H592">
        <v>24</v>
      </c>
      <c r="I592" t="s">
        <v>17</v>
      </c>
      <c r="J592">
        <v>0</v>
      </c>
      <c r="K592" t="s">
        <v>20</v>
      </c>
      <c r="L592" t="s">
        <v>6792</v>
      </c>
      <c r="M592">
        <v>19</v>
      </c>
      <c r="P592" s="32">
        <v>45283</v>
      </c>
      <c r="Q592" s="1">
        <v>19.687558062080988</v>
      </c>
      <c r="R592">
        <v>0</v>
      </c>
      <c r="S592" t="str" cm="1">
        <f t="array" ref="S592">_xlfn.IFS(R592=0,"None",R592&lt;3,"Low",R592&lt;6,"Medium",R592&lt;=10,"High")</f>
        <v>None</v>
      </c>
      <c r="T592" t="str" cm="1">
        <f t="array" ref="T592">_xlfn.IFS(M592&lt;=20,"Low",M592&lt;=50,"Medium",M592&lt;=90,"High")</f>
        <v>Low</v>
      </c>
      <c r="U592" s="33">
        <f>Datos_Limpios[[#This Row],[Number of Complaints or Support]]/Datos_Limpios[[#This Row],[Account Length (in months)]]</f>
        <v>0</v>
      </c>
      <c r="V592" t="str" cm="1">
        <f t="array" ref="V592">_xlfn.IFS(H592&lt;30,"Under 30",H592&lt;66,"Middle Age",H592&gt;=66,"Senior")</f>
        <v>Under 30</v>
      </c>
      <c r="W592" t="s">
        <v>6823</v>
      </c>
    </row>
    <row r="593" spans="1:23" x14ac:dyDescent="0.3">
      <c r="A593" t="s">
        <v>688</v>
      </c>
      <c r="B593" t="s">
        <v>17</v>
      </c>
      <c r="C593">
        <v>2</v>
      </c>
      <c r="D593">
        <v>2</v>
      </c>
      <c r="E593" t="s">
        <v>17</v>
      </c>
      <c r="F593" t="s">
        <v>103</v>
      </c>
      <c r="G593" t="s">
        <v>6790</v>
      </c>
      <c r="H593">
        <v>49</v>
      </c>
      <c r="I593" t="s">
        <v>17</v>
      </c>
      <c r="J593">
        <v>0</v>
      </c>
      <c r="K593" t="s">
        <v>20</v>
      </c>
      <c r="L593" t="s">
        <v>6792</v>
      </c>
      <c r="M593">
        <v>7</v>
      </c>
      <c r="P593" s="32">
        <v>45180</v>
      </c>
      <c r="Q593" s="1">
        <v>7.548689766105813</v>
      </c>
      <c r="R593">
        <v>7</v>
      </c>
      <c r="S593" t="str" cm="1">
        <f t="array" ref="S593">_xlfn.IFS(R593=0,"None",R593&lt;3,"Low",R593&lt;6,"Medium",R593&lt;=10,"High")</f>
        <v>High</v>
      </c>
      <c r="T593" t="str" cm="1">
        <f t="array" ref="T593">_xlfn.IFS(M593&lt;=20,"Low",M593&lt;=50,"Medium",M593&lt;=90,"High")</f>
        <v>Low</v>
      </c>
      <c r="U593" s="33">
        <f>Datos_Limpios[[#This Row],[Number of Complaints or Support]]/Datos_Limpios[[#This Row],[Account Length (in months)]]</f>
        <v>3.5</v>
      </c>
      <c r="V593" t="str" cm="1">
        <f t="array" ref="V593">_xlfn.IFS(H593&lt;30,"Under 30",H593&lt;66,"Middle Age",H593&gt;=66,"Senior")</f>
        <v>Middle Age</v>
      </c>
      <c r="W593" t="s">
        <v>6823</v>
      </c>
    </row>
    <row r="594" spans="1:23" x14ac:dyDescent="0.3">
      <c r="A594" t="s">
        <v>689</v>
      </c>
      <c r="B594" t="s">
        <v>17</v>
      </c>
      <c r="C594">
        <v>25</v>
      </c>
      <c r="D594">
        <v>0</v>
      </c>
      <c r="E594" t="s">
        <v>17</v>
      </c>
      <c r="F594" t="s">
        <v>142</v>
      </c>
      <c r="G594" t="s">
        <v>19</v>
      </c>
      <c r="H594">
        <v>37</v>
      </c>
      <c r="I594" t="s">
        <v>17</v>
      </c>
      <c r="J594">
        <v>0</v>
      </c>
      <c r="K594" t="s">
        <v>24</v>
      </c>
      <c r="L594" t="s">
        <v>6792</v>
      </c>
      <c r="M594">
        <v>32</v>
      </c>
      <c r="P594" s="32">
        <v>44195</v>
      </c>
      <c r="Q594" s="1">
        <v>28.314359055590309</v>
      </c>
      <c r="R594">
        <v>1</v>
      </c>
      <c r="S594" t="str" cm="1">
        <f t="array" ref="S594">_xlfn.IFS(R594=0,"None",R594&lt;3,"Low",R594&lt;6,"Medium",R594&lt;=10,"High")</f>
        <v>Low</v>
      </c>
      <c r="T594" t="str" cm="1">
        <f t="array" ref="T594">_xlfn.IFS(M594&lt;=20,"Low",M594&lt;=50,"Medium",M594&lt;=90,"High")</f>
        <v>Medium</v>
      </c>
      <c r="U594" s="33">
        <f>Datos_Limpios[[#This Row],[Number of Complaints or Support]]/Datos_Limpios[[#This Row],[Account Length (in months)]]</f>
        <v>0.04</v>
      </c>
      <c r="V594" t="str" cm="1">
        <f t="array" ref="V594">_xlfn.IFS(H594&lt;30,"Under 30",H594&lt;66,"Middle Age",H594&gt;=66,"Senior")</f>
        <v>Middle Age</v>
      </c>
      <c r="W594" t="s">
        <v>6823</v>
      </c>
    </row>
    <row r="595" spans="1:23" x14ac:dyDescent="0.3">
      <c r="A595" t="s">
        <v>690</v>
      </c>
      <c r="B595" t="s">
        <v>17</v>
      </c>
      <c r="C595">
        <v>1</v>
      </c>
      <c r="D595">
        <v>0</v>
      </c>
      <c r="E595" t="s">
        <v>17</v>
      </c>
      <c r="F595" t="s">
        <v>148</v>
      </c>
      <c r="G595" t="s">
        <v>6790</v>
      </c>
      <c r="H595">
        <v>48</v>
      </c>
      <c r="I595" t="s">
        <v>17</v>
      </c>
      <c r="J595">
        <v>0</v>
      </c>
      <c r="K595" t="s">
        <v>20</v>
      </c>
      <c r="L595" t="s">
        <v>6791</v>
      </c>
      <c r="M595">
        <v>8</v>
      </c>
      <c r="P595" s="32">
        <v>44331</v>
      </c>
      <c r="Q595" s="1">
        <v>6.645357535214619</v>
      </c>
      <c r="R595">
        <v>0</v>
      </c>
      <c r="S595" t="str" cm="1">
        <f t="array" ref="S595">_xlfn.IFS(R595=0,"None",R595&lt;3,"Low",R595&lt;6,"Medium",R595&lt;=10,"High")</f>
        <v>None</v>
      </c>
      <c r="T595" t="str" cm="1">
        <f t="array" ref="T595">_xlfn.IFS(M595&lt;=20,"Low",M595&lt;=50,"Medium",M595&lt;=90,"High")</f>
        <v>Low</v>
      </c>
      <c r="U595" s="33">
        <f>Datos_Limpios[[#This Row],[Number of Complaints or Support]]/Datos_Limpios[[#This Row],[Account Length (in months)]]</f>
        <v>0</v>
      </c>
      <c r="V595" t="str" cm="1">
        <f t="array" ref="V595">_xlfn.IFS(H595&lt;30,"Under 30",H595&lt;66,"Middle Age",H595&gt;=66,"Senior")</f>
        <v>Middle Age</v>
      </c>
      <c r="W595" t="s">
        <v>6824</v>
      </c>
    </row>
    <row r="596" spans="1:23" x14ac:dyDescent="0.3">
      <c r="A596" t="s">
        <v>691</v>
      </c>
      <c r="B596" t="s">
        <v>17</v>
      </c>
      <c r="C596">
        <v>21</v>
      </c>
      <c r="D596">
        <v>0</v>
      </c>
      <c r="E596" t="s">
        <v>23</v>
      </c>
      <c r="F596" t="s">
        <v>22</v>
      </c>
      <c r="G596" t="s">
        <v>6790</v>
      </c>
      <c r="H596">
        <v>58</v>
      </c>
      <c r="I596" t="s">
        <v>17</v>
      </c>
      <c r="J596">
        <v>0</v>
      </c>
      <c r="K596" t="s">
        <v>20</v>
      </c>
      <c r="L596" t="s">
        <v>6791</v>
      </c>
      <c r="M596">
        <v>47</v>
      </c>
      <c r="P596" s="32">
        <v>44789</v>
      </c>
      <c r="Q596" s="1">
        <v>37.622643967684773</v>
      </c>
      <c r="R596">
        <v>6</v>
      </c>
      <c r="S596" t="str" cm="1">
        <f t="array" ref="S596">_xlfn.IFS(R596=0,"None",R596&lt;3,"Low",R596&lt;6,"Medium",R596&lt;=10,"High")</f>
        <v>High</v>
      </c>
      <c r="T596" t="str" cm="1">
        <f t="array" ref="T596">_xlfn.IFS(M596&lt;=20,"Low",M596&lt;=50,"Medium",M596&lt;=90,"High")</f>
        <v>Medium</v>
      </c>
      <c r="U596" s="33">
        <f>Datos_Limpios[[#This Row],[Number of Complaints or Support]]/Datos_Limpios[[#This Row],[Account Length (in months)]]</f>
        <v>0.2857142857142857</v>
      </c>
      <c r="V596" t="str" cm="1">
        <f t="array" ref="V596">_xlfn.IFS(H596&lt;30,"Under 30",H596&lt;66,"Middle Age",H596&gt;=66,"Senior")</f>
        <v>Middle Age</v>
      </c>
      <c r="W596" t="s">
        <v>6823</v>
      </c>
    </row>
    <row r="597" spans="1:23" x14ac:dyDescent="0.3">
      <c r="A597" t="s">
        <v>692</v>
      </c>
      <c r="B597" t="s">
        <v>17</v>
      </c>
      <c r="C597">
        <v>38</v>
      </c>
      <c r="D597">
        <v>1</v>
      </c>
      <c r="E597" t="s">
        <v>23</v>
      </c>
      <c r="F597" t="s">
        <v>22</v>
      </c>
      <c r="G597" t="s">
        <v>6790</v>
      </c>
      <c r="H597">
        <v>39</v>
      </c>
      <c r="I597" t="s">
        <v>17</v>
      </c>
      <c r="J597">
        <v>0</v>
      </c>
      <c r="K597" t="s">
        <v>20</v>
      </c>
      <c r="L597" t="s">
        <v>6792</v>
      </c>
      <c r="M597">
        <v>35</v>
      </c>
      <c r="P597" s="32">
        <v>44598</v>
      </c>
      <c r="Q597" s="1">
        <v>30.47865426810225</v>
      </c>
      <c r="R597">
        <v>4</v>
      </c>
      <c r="S597" t="str" cm="1">
        <f t="array" ref="S597">_xlfn.IFS(R597=0,"None",R597&lt;3,"Low",R597&lt;6,"Medium",R597&lt;=10,"High")</f>
        <v>Medium</v>
      </c>
      <c r="T597" t="str" cm="1">
        <f t="array" ref="T597">_xlfn.IFS(M597&lt;=20,"Low",M597&lt;=50,"Medium",M597&lt;=90,"High")</f>
        <v>Medium</v>
      </c>
      <c r="U597" s="33">
        <f>Datos_Limpios[[#This Row],[Number of Complaints or Support]]/Datos_Limpios[[#This Row],[Account Length (in months)]]</f>
        <v>0.10526315789473684</v>
      </c>
      <c r="V597" t="str" cm="1">
        <f t="array" ref="V597">_xlfn.IFS(H597&lt;30,"Under 30",H597&lt;66,"Middle Age",H597&gt;=66,"Senior")</f>
        <v>Middle Age</v>
      </c>
      <c r="W597" t="s">
        <v>6823</v>
      </c>
    </row>
    <row r="598" spans="1:23" x14ac:dyDescent="0.3">
      <c r="A598" t="s">
        <v>693</v>
      </c>
      <c r="B598" t="s">
        <v>17</v>
      </c>
      <c r="C598">
        <v>73</v>
      </c>
      <c r="D598">
        <v>0</v>
      </c>
      <c r="E598" t="s">
        <v>17</v>
      </c>
      <c r="F598" t="s">
        <v>42</v>
      </c>
      <c r="G598" t="s">
        <v>19</v>
      </c>
      <c r="H598">
        <v>28</v>
      </c>
      <c r="I598" t="s">
        <v>23</v>
      </c>
      <c r="J598">
        <v>3</v>
      </c>
      <c r="K598" t="s">
        <v>32</v>
      </c>
      <c r="L598" t="s">
        <v>6792</v>
      </c>
      <c r="M598">
        <v>23</v>
      </c>
      <c r="P598" s="32">
        <v>44076</v>
      </c>
      <c r="Q598" s="1">
        <v>18.819284919625119</v>
      </c>
      <c r="R598">
        <v>8</v>
      </c>
      <c r="S598" t="str" cm="1">
        <f t="array" ref="S598">_xlfn.IFS(R598=0,"None",R598&lt;3,"Low",R598&lt;6,"Medium",R598&lt;=10,"High")</f>
        <v>High</v>
      </c>
      <c r="T598" t="str" cm="1">
        <f t="array" ref="T598">_xlfn.IFS(M598&lt;=20,"Low",M598&lt;=50,"Medium",M598&lt;=90,"High")</f>
        <v>Medium</v>
      </c>
      <c r="U598" s="33">
        <f>Datos_Limpios[[#This Row],[Number of Complaints or Support]]/Datos_Limpios[[#This Row],[Account Length (in months)]]</f>
        <v>0.1095890410958904</v>
      </c>
      <c r="V598" t="str" cm="1">
        <f t="array" ref="V598">_xlfn.IFS(H598&lt;30,"Under 30",H598&lt;66,"Middle Age",H598&gt;=66,"Senior")</f>
        <v>Under 30</v>
      </c>
      <c r="W598" t="s">
        <v>6823</v>
      </c>
    </row>
    <row r="599" spans="1:23" x14ac:dyDescent="0.3">
      <c r="A599" t="s">
        <v>694</v>
      </c>
      <c r="B599" t="s">
        <v>23</v>
      </c>
      <c r="C599">
        <v>3</v>
      </c>
      <c r="D599">
        <v>5</v>
      </c>
      <c r="E599" t="s">
        <v>23</v>
      </c>
      <c r="F599" t="s">
        <v>36</v>
      </c>
      <c r="G599" t="s">
        <v>19</v>
      </c>
      <c r="H599">
        <v>71</v>
      </c>
      <c r="I599" t="s">
        <v>17</v>
      </c>
      <c r="J599">
        <v>0</v>
      </c>
      <c r="K599" t="s">
        <v>20</v>
      </c>
      <c r="L599" t="s">
        <v>6792</v>
      </c>
      <c r="M599">
        <v>50</v>
      </c>
      <c r="N599" t="s">
        <v>59</v>
      </c>
      <c r="O599" t="s">
        <v>60</v>
      </c>
      <c r="P599" s="32">
        <v>44797</v>
      </c>
      <c r="Q599" s="1">
        <v>43.668931910322762</v>
      </c>
      <c r="R599">
        <v>8</v>
      </c>
      <c r="S599" t="str" cm="1">
        <f t="array" ref="S599">_xlfn.IFS(R599=0,"None",R599&lt;3,"Low",R599&lt;6,"Medium",R599&lt;=10,"High")</f>
        <v>High</v>
      </c>
      <c r="T599" t="str" cm="1">
        <f t="array" ref="T599">_xlfn.IFS(M599&lt;=20,"Low",M599&lt;=50,"Medium",M599&lt;=90,"High")</f>
        <v>Medium</v>
      </c>
      <c r="U599" s="33">
        <f>Datos_Limpios[[#This Row],[Number of Complaints or Support]]/Datos_Limpios[[#This Row],[Account Length (in months)]]</f>
        <v>2.6666666666666665</v>
      </c>
      <c r="V599" t="str" cm="1">
        <f t="array" ref="V599">_xlfn.IFS(H599&lt;30,"Under 30",H599&lt;66,"Middle Age",H599&gt;=66,"Senior")</f>
        <v>Senior</v>
      </c>
      <c r="W599" t="s">
        <v>6824</v>
      </c>
    </row>
    <row r="600" spans="1:23" x14ac:dyDescent="0.3">
      <c r="A600" t="s">
        <v>695</v>
      </c>
      <c r="B600" t="s">
        <v>17</v>
      </c>
      <c r="C600">
        <v>7</v>
      </c>
      <c r="D600">
        <v>0</v>
      </c>
      <c r="E600" t="s">
        <v>17</v>
      </c>
      <c r="F600" t="s">
        <v>123</v>
      </c>
      <c r="G600" t="s">
        <v>19</v>
      </c>
      <c r="H600">
        <v>41</v>
      </c>
      <c r="I600" t="s">
        <v>23</v>
      </c>
      <c r="J600">
        <v>2</v>
      </c>
      <c r="K600" t="s">
        <v>32</v>
      </c>
      <c r="L600" t="s">
        <v>6791</v>
      </c>
      <c r="M600">
        <v>10</v>
      </c>
      <c r="P600" s="32">
        <v>43971</v>
      </c>
      <c r="Q600" s="1">
        <v>8.1656399801525108</v>
      </c>
      <c r="R600">
        <v>8</v>
      </c>
      <c r="S600" t="str" cm="1">
        <f t="array" ref="S600">_xlfn.IFS(R600=0,"None",R600&lt;3,"Low",R600&lt;6,"Medium",R600&lt;=10,"High")</f>
        <v>High</v>
      </c>
      <c r="T600" t="str" cm="1">
        <f t="array" ref="T600">_xlfn.IFS(M600&lt;=20,"Low",M600&lt;=50,"Medium",M600&lt;=90,"High")</f>
        <v>Low</v>
      </c>
      <c r="U600" s="33">
        <f>Datos_Limpios[[#This Row],[Number of Complaints or Support]]/Datos_Limpios[[#This Row],[Account Length (in months)]]</f>
        <v>1.1428571428571428</v>
      </c>
      <c r="V600" t="str" cm="1">
        <f t="array" ref="V600">_xlfn.IFS(H600&lt;30,"Under 30",H600&lt;66,"Middle Age",H600&gt;=66,"Senior")</f>
        <v>Middle Age</v>
      </c>
      <c r="W600" t="s">
        <v>6824</v>
      </c>
    </row>
    <row r="601" spans="1:23" x14ac:dyDescent="0.3">
      <c r="A601" t="s">
        <v>696</v>
      </c>
      <c r="B601" t="s">
        <v>17</v>
      </c>
      <c r="C601">
        <v>68</v>
      </c>
      <c r="D601">
        <v>0</v>
      </c>
      <c r="E601" t="s">
        <v>17</v>
      </c>
      <c r="F601" t="s">
        <v>29</v>
      </c>
      <c r="G601" t="s">
        <v>19</v>
      </c>
      <c r="H601">
        <v>53</v>
      </c>
      <c r="I601" t="s">
        <v>17</v>
      </c>
      <c r="J601">
        <v>0</v>
      </c>
      <c r="K601" t="s">
        <v>24</v>
      </c>
      <c r="L601" t="s">
        <v>6792</v>
      </c>
      <c r="M601">
        <v>37</v>
      </c>
      <c r="P601" s="32">
        <v>44916</v>
      </c>
      <c r="Q601" s="1">
        <v>30.516901103697119</v>
      </c>
      <c r="R601">
        <v>7</v>
      </c>
      <c r="S601" t="str" cm="1">
        <f t="array" ref="S601">_xlfn.IFS(R601=0,"None",R601&lt;3,"Low",R601&lt;6,"Medium",R601&lt;=10,"High")</f>
        <v>High</v>
      </c>
      <c r="T601" t="str" cm="1">
        <f t="array" ref="T601">_xlfn.IFS(M601&lt;=20,"Low",M601&lt;=50,"Medium",M601&lt;=90,"High")</f>
        <v>Medium</v>
      </c>
      <c r="U601" s="33">
        <f>Datos_Limpios[[#This Row],[Number of Complaints or Support]]/Datos_Limpios[[#This Row],[Account Length (in months)]]</f>
        <v>0.10294117647058823</v>
      </c>
      <c r="V601" t="str" cm="1">
        <f t="array" ref="V601">_xlfn.IFS(H601&lt;30,"Under 30",H601&lt;66,"Middle Age",H601&gt;=66,"Senior")</f>
        <v>Middle Age</v>
      </c>
      <c r="W601" t="s">
        <v>6825</v>
      </c>
    </row>
    <row r="602" spans="1:23" x14ac:dyDescent="0.3">
      <c r="A602" t="s">
        <v>697</v>
      </c>
      <c r="B602" t="s">
        <v>17</v>
      </c>
      <c r="C602">
        <v>69</v>
      </c>
      <c r="D602">
        <v>0</v>
      </c>
      <c r="E602" t="s">
        <v>23</v>
      </c>
      <c r="F602" t="s">
        <v>47</v>
      </c>
      <c r="G602" t="s">
        <v>19</v>
      </c>
      <c r="H602">
        <v>63</v>
      </c>
      <c r="I602" t="s">
        <v>17</v>
      </c>
      <c r="J602">
        <v>0</v>
      </c>
      <c r="K602" t="s">
        <v>32</v>
      </c>
      <c r="L602" t="s">
        <v>6792</v>
      </c>
      <c r="M602">
        <v>25</v>
      </c>
      <c r="P602" s="32">
        <v>44456</v>
      </c>
      <c r="Q602" s="1">
        <v>24.049017101897341</v>
      </c>
      <c r="R602">
        <v>6</v>
      </c>
      <c r="S602" t="str" cm="1">
        <f t="array" ref="S602">_xlfn.IFS(R602=0,"None",R602&lt;3,"Low",R602&lt;6,"Medium",R602&lt;=10,"High")</f>
        <v>High</v>
      </c>
      <c r="T602" t="str" cm="1">
        <f t="array" ref="T602">_xlfn.IFS(M602&lt;=20,"Low",M602&lt;=50,"Medium",M602&lt;=90,"High")</f>
        <v>Medium</v>
      </c>
      <c r="U602" s="33">
        <f>Datos_Limpios[[#This Row],[Number of Complaints or Support]]/Datos_Limpios[[#This Row],[Account Length (in months)]]</f>
        <v>8.6956521739130432E-2</v>
      </c>
      <c r="V602" t="str" cm="1">
        <f t="array" ref="V602">_xlfn.IFS(H602&lt;30,"Under 30",H602&lt;66,"Middle Age",H602&gt;=66,"Senior")</f>
        <v>Middle Age</v>
      </c>
      <c r="W602" t="s">
        <v>6824</v>
      </c>
    </row>
    <row r="603" spans="1:23" x14ac:dyDescent="0.3">
      <c r="A603" t="s">
        <v>698</v>
      </c>
      <c r="B603" t="s">
        <v>17</v>
      </c>
      <c r="C603">
        <v>37</v>
      </c>
      <c r="D603">
        <v>3</v>
      </c>
      <c r="E603" t="s">
        <v>17</v>
      </c>
      <c r="F603" t="s">
        <v>130</v>
      </c>
      <c r="G603" t="s">
        <v>6790</v>
      </c>
      <c r="H603">
        <v>26</v>
      </c>
      <c r="I603" t="s">
        <v>23</v>
      </c>
      <c r="J603">
        <v>3</v>
      </c>
      <c r="K603" t="s">
        <v>32</v>
      </c>
      <c r="L603" t="s">
        <v>6792</v>
      </c>
      <c r="M603">
        <v>6</v>
      </c>
      <c r="P603" s="32">
        <v>44717</v>
      </c>
      <c r="Q603" s="1">
        <v>6.12424606446264</v>
      </c>
      <c r="R603">
        <v>1</v>
      </c>
      <c r="S603" t="str" cm="1">
        <f t="array" ref="S603">_xlfn.IFS(R603=0,"None",R603&lt;3,"Low",R603&lt;6,"Medium",R603&lt;=10,"High")</f>
        <v>Low</v>
      </c>
      <c r="T603" t="str" cm="1">
        <f t="array" ref="T603">_xlfn.IFS(M603&lt;=20,"Low",M603&lt;=50,"Medium",M603&lt;=90,"High")</f>
        <v>Low</v>
      </c>
      <c r="U603" s="33">
        <f>Datos_Limpios[[#This Row],[Number of Complaints or Support]]/Datos_Limpios[[#This Row],[Account Length (in months)]]</f>
        <v>2.7027027027027029E-2</v>
      </c>
      <c r="V603" t="str" cm="1">
        <f t="array" ref="V603">_xlfn.IFS(H603&lt;30,"Under 30",H603&lt;66,"Middle Age",H603&gt;=66,"Senior")</f>
        <v>Under 30</v>
      </c>
      <c r="W603" t="s">
        <v>6825</v>
      </c>
    </row>
    <row r="604" spans="1:23" x14ac:dyDescent="0.3">
      <c r="A604" t="s">
        <v>699</v>
      </c>
      <c r="B604" t="s">
        <v>17</v>
      </c>
      <c r="C604">
        <v>9</v>
      </c>
      <c r="D604">
        <v>1</v>
      </c>
      <c r="E604" t="s">
        <v>23</v>
      </c>
      <c r="F604" t="s">
        <v>101</v>
      </c>
      <c r="G604" t="s">
        <v>6790</v>
      </c>
      <c r="H604">
        <v>73</v>
      </c>
      <c r="I604" t="s">
        <v>17</v>
      </c>
      <c r="J604">
        <v>0</v>
      </c>
      <c r="K604" t="s">
        <v>24</v>
      </c>
      <c r="L604" t="s">
        <v>6792</v>
      </c>
      <c r="M604">
        <v>23</v>
      </c>
      <c r="P604" s="32">
        <v>44965</v>
      </c>
      <c r="Q604" s="1">
        <v>22.233294120495081</v>
      </c>
      <c r="R604">
        <v>1</v>
      </c>
      <c r="S604" t="str" cm="1">
        <f t="array" ref="S604">_xlfn.IFS(R604=0,"None",R604&lt;3,"Low",R604&lt;6,"Medium",R604&lt;=10,"High")</f>
        <v>Low</v>
      </c>
      <c r="T604" t="str" cm="1">
        <f t="array" ref="T604">_xlfn.IFS(M604&lt;=20,"Low",M604&lt;=50,"Medium",M604&lt;=90,"High")</f>
        <v>Medium</v>
      </c>
      <c r="U604" s="33">
        <f>Datos_Limpios[[#This Row],[Number of Complaints or Support]]/Datos_Limpios[[#This Row],[Account Length (in months)]]</f>
        <v>0.1111111111111111</v>
      </c>
      <c r="V604" t="str" cm="1">
        <f t="array" ref="V604">_xlfn.IFS(H604&lt;30,"Under 30",H604&lt;66,"Middle Age",H604&gt;=66,"Senior")</f>
        <v>Senior</v>
      </c>
      <c r="W604" t="s">
        <v>6826</v>
      </c>
    </row>
    <row r="605" spans="1:23" x14ac:dyDescent="0.3">
      <c r="A605" t="s">
        <v>700</v>
      </c>
      <c r="B605" t="s">
        <v>23</v>
      </c>
      <c r="C605">
        <v>44</v>
      </c>
      <c r="D605">
        <v>3</v>
      </c>
      <c r="E605" t="s">
        <v>23</v>
      </c>
      <c r="F605" t="s">
        <v>38</v>
      </c>
      <c r="G605" t="s">
        <v>6790</v>
      </c>
      <c r="H605">
        <v>44</v>
      </c>
      <c r="I605" t="s">
        <v>17</v>
      </c>
      <c r="J605">
        <v>0</v>
      </c>
      <c r="K605" t="s">
        <v>20</v>
      </c>
      <c r="L605" t="s">
        <v>6792</v>
      </c>
      <c r="M605">
        <v>54</v>
      </c>
      <c r="N605" t="s">
        <v>50</v>
      </c>
      <c r="O605" t="s">
        <v>300</v>
      </c>
      <c r="P605" s="32">
        <v>44606</v>
      </c>
      <c r="Q605" s="1">
        <v>63.74316676790535</v>
      </c>
      <c r="R605">
        <v>0</v>
      </c>
      <c r="S605" t="str" cm="1">
        <f t="array" ref="S605">_xlfn.IFS(R605=0,"None",R605&lt;3,"Low",R605&lt;6,"Medium",R605&lt;=10,"High")</f>
        <v>None</v>
      </c>
      <c r="T605" t="str" cm="1">
        <f t="array" ref="T605">_xlfn.IFS(M605&lt;=20,"Low",M605&lt;=50,"Medium",M605&lt;=90,"High")</f>
        <v>High</v>
      </c>
      <c r="U605" s="33">
        <f>Datos_Limpios[[#This Row],[Number of Complaints or Support]]/Datos_Limpios[[#This Row],[Account Length (in months)]]</f>
        <v>0</v>
      </c>
      <c r="V605" t="str" cm="1">
        <f t="array" ref="V605">_xlfn.IFS(H605&lt;30,"Under 30",H605&lt;66,"Middle Age",H605&gt;=66,"Senior")</f>
        <v>Middle Age</v>
      </c>
      <c r="W605" t="s">
        <v>6825</v>
      </c>
    </row>
    <row r="606" spans="1:23" x14ac:dyDescent="0.3">
      <c r="A606" t="s">
        <v>701</v>
      </c>
      <c r="B606" t="s">
        <v>17</v>
      </c>
      <c r="C606">
        <v>12</v>
      </c>
      <c r="D606">
        <v>0</v>
      </c>
      <c r="E606" t="s">
        <v>17</v>
      </c>
      <c r="F606" t="s">
        <v>103</v>
      </c>
      <c r="G606" t="s">
        <v>19</v>
      </c>
      <c r="H606">
        <v>27</v>
      </c>
      <c r="I606" t="s">
        <v>17</v>
      </c>
      <c r="J606">
        <v>0</v>
      </c>
      <c r="K606" t="s">
        <v>20</v>
      </c>
      <c r="L606" t="s">
        <v>6792</v>
      </c>
      <c r="M606">
        <v>8</v>
      </c>
      <c r="P606" s="32">
        <v>44313</v>
      </c>
      <c r="Q606" s="1">
        <v>9.0047950860126207</v>
      </c>
      <c r="R606">
        <v>7</v>
      </c>
      <c r="S606" t="str" cm="1">
        <f t="array" ref="S606">_xlfn.IFS(R606=0,"None",R606&lt;3,"Low",R606&lt;6,"Medium",R606&lt;=10,"High")</f>
        <v>High</v>
      </c>
      <c r="T606" t="str" cm="1">
        <f t="array" ref="T606">_xlfn.IFS(M606&lt;=20,"Low",M606&lt;=50,"Medium",M606&lt;=90,"High")</f>
        <v>Low</v>
      </c>
      <c r="U606" s="33">
        <f>Datos_Limpios[[#This Row],[Number of Complaints or Support]]/Datos_Limpios[[#This Row],[Account Length (in months)]]</f>
        <v>0.58333333333333337</v>
      </c>
      <c r="V606" t="str" cm="1">
        <f t="array" ref="V606">_xlfn.IFS(H606&lt;30,"Under 30",H606&lt;66,"Middle Age",H606&gt;=66,"Senior")</f>
        <v>Under 30</v>
      </c>
      <c r="W606" t="s">
        <v>6823</v>
      </c>
    </row>
    <row r="607" spans="1:23" x14ac:dyDescent="0.3">
      <c r="A607" t="s">
        <v>702</v>
      </c>
      <c r="B607" t="s">
        <v>17</v>
      </c>
      <c r="C607">
        <v>1</v>
      </c>
      <c r="D607">
        <v>0</v>
      </c>
      <c r="E607" t="s">
        <v>23</v>
      </c>
      <c r="F607" t="s">
        <v>205</v>
      </c>
      <c r="G607" t="s">
        <v>6790</v>
      </c>
      <c r="H607">
        <v>47</v>
      </c>
      <c r="I607" t="s">
        <v>23</v>
      </c>
      <c r="J607">
        <v>2</v>
      </c>
      <c r="K607" t="s">
        <v>20</v>
      </c>
      <c r="L607" t="s">
        <v>6792</v>
      </c>
      <c r="M607">
        <v>12</v>
      </c>
      <c r="P607" s="32">
        <v>44375</v>
      </c>
      <c r="Q607" s="1">
        <v>13.140510775508689</v>
      </c>
      <c r="R607">
        <v>3</v>
      </c>
      <c r="S607" t="str" cm="1">
        <f t="array" ref="S607">_xlfn.IFS(R607=0,"None",R607&lt;3,"Low",R607&lt;6,"Medium",R607&lt;=10,"High")</f>
        <v>Medium</v>
      </c>
      <c r="T607" t="str" cm="1">
        <f t="array" ref="T607">_xlfn.IFS(M607&lt;=20,"Low",M607&lt;=50,"Medium",M607&lt;=90,"High")</f>
        <v>Low</v>
      </c>
      <c r="U607" s="33">
        <f>Datos_Limpios[[#This Row],[Number of Complaints or Support]]/Datos_Limpios[[#This Row],[Account Length (in months)]]</f>
        <v>3</v>
      </c>
      <c r="V607" t="str" cm="1">
        <f t="array" ref="V607">_xlfn.IFS(H607&lt;30,"Under 30",H607&lt;66,"Middle Age",H607&gt;=66,"Senior")</f>
        <v>Middle Age</v>
      </c>
      <c r="W607" t="s">
        <v>6823</v>
      </c>
    </row>
    <row r="608" spans="1:23" x14ac:dyDescent="0.3">
      <c r="A608" t="s">
        <v>703</v>
      </c>
      <c r="B608" t="s">
        <v>23</v>
      </c>
      <c r="C608">
        <v>1</v>
      </c>
      <c r="D608">
        <v>1</v>
      </c>
      <c r="E608" t="s">
        <v>23</v>
      </c>
      <c r="F608" t="s">
        <v>196</v>
      </c>
      <c r="G608" t="s">
        <v>19</v>
      </c>
      <c r="H608">
        <v>53</v>
      </c>
      <c r="I608" t="s">
        <v>23</v>
      </c>
      <c r="J608">
        <v>6</v>
      </c>
      <c r="K608" t="s">
        <v>20</v>
      </c>
      <c r="L608" t="s">
        <v>6794</v>
      </c>
      <c r="M608">
        <v>21</v>
      </c>
      <c r="N608" t="s">
        <v>27</v>
      </c>
      <c r="O608" t="s">
        <v>108</v>
      </c>
      <c r="P608" s="32">
        <v>44160</v>
      </c>
      <c r="Q608" s="1">
        <v>17.36938844871835</v>
      </c>
      <c r="R608">
        <v>10</v>
      </c>
      <c r="S608" t="str" cm="1">
        <f t="array" ref="S608">_xlfn.IFS(R608=0,"None",R608&lt;3,"Low",R608&lt;6,"Medium",R608&lt;=10,"High")</f>
        <v>High</v>
      </c>
      <c r="T608" t="str" cm="1">
        <f t="array" ref="T608">_xlfn.IFS(M608&lt;=20,"Low",M608&lt;=50,"Medium",M608&lt;=90,"High")</f>
        <v>Medium</v>
      </c>
      <c r="U608" s="33">
        <f>Datos_Limpios[[#This Row],[Number of Complaints or Support]]/Datos_Limpios[[#This Row],[Account Length (in months)]]</f>
        <v>10</v>
      </c>
      <c r="V608" t="str" cm="1">
        <f t="array" ref="V608">_xlfn.IFS(H608&lt;30,"Under 30",H608&lt;66,"Middle Age",H608&gt;=66,"Senior")</f>
        <v>Middle Age</v>
      </c>
      <c r="W608" t="s">
        <v>6826</v>
      </c>
    </row>
    <row r="609" spans="1:23" x14ac:dyDescent="0.3">
      <c r="A609" t="s">
        <v>704</v>
      </c>
      <c r="B609" t="s">
        <v>17</v>
      </c>
      <c r="C609">
        <v>42</v>
      </c>
      <c r="D609">
        <v>0</v>
      </c>
      <c r="E609" t="s">
        <v>23</v>
      </c>
      <c r="F609" t="s">
        <v>138</v>
      </c>
      <c r="G609" t="s">
        <v>6790</v>
      </c>
      <c r="H609">
        <v>48</v>
      </c>
      <c r="I609" t="s">
        <v>17</v>
      </c>
      <c r="J609">
        <v>0</v>
      </c>
      <c r="K609" t="s">
        <v>24</v>
      </c>
      <c r="L609" t="s">
        <v>6791</v>
      </c>
      <c r="M609">
        <v>37</v>
      </c>
      <c r="P609" s="32">
        <v>43953</v>
      </c>
      <c r="Q609" s="1">
        <v>36.819914038619807</v>
      </c>
      <c r="R609">
        <v>6</v>
      </c>
      <c r="S609" t="str" cm="1">
        <f t="array" ref="S609">_xlfn.IFS(R609=0,"None",R609&lt;3,"Low",R609&lt;6,"Medium",R609&lt;=10,"High")</f>
        <v>High</v>
      </c>
      <c r="T609" t="str" cm="1">
        <f t="array" ref="T609">_xlfn.IFS(M609&lt;=20,"Low",M609&lt;=50,"Medium",M609&lt;=90,"High")</f>
        <v>Medium</v>
      </c>
      <c r="U609" s="33">
        <f>Datos_Limpios[[#This Row],[Number of Complaints or Support]]/Datos_Limpios[[#This Row],[Account Length (in months)]]</f>
        <v>0.14285714285714285</v>
      </c>
      <c r="V609" t="str" cm="1">
        <f t="array" ref="V609">_xlfn.IFS(H609&lt;30,"Under 30",H609&lt;66,"Middle Age",H609&gt;=66,"Senior")</f>
        <v>Middle Age</v>
      </c>
      <c r="W609" t="s">
        <v>6824</v>
      </c>
    </row>
    <row r="610" spans="1:23" x14ac:dyDescent="0.3">
      <c r="A610" t="s">
        <v>705</v>
      </c>
      <c r="B610" t="s">
        <v>17</v>
      </c>
      <c r="C610">
        <v>68</v>
      </c>
      <c r="D610">
        <v>0</v>
      </c>
      <c r="E610" t="s">
        <v>23</v>
      </c>
      <c r="F610" t="s">
        <v>90</v>
      </c>
      <c r="G610" t="s">
        <v>6790</v>
      </c>
      <c r="H610">
        <v>63</v>
      </c>
      <c r="I610" t="s">
        <v>17</v>
      </c>
      <c r="J610">
        <v>0</v>
      </c>
      <c r="K610" t="s">
        <v>32</v>
      </c>
      <c r="L610" t="s">
        <v>6792</v>
      </c>
      <c r="M610">
        <v>48</v>
      </c>
      <c r="P610" s="32">
        <v>43908</v>
      </c>
      <c r="Q610" s="1">
        <v>52.429104297464029</v>
      </c>
      <c r="R610">
        <v>10</v>
      </c>
      <c r="S610" t="str" cm="1">
        <f t="array" ref="S610">_xlfn.IFS(R610=0,"None",R610&lt;3,"Low",R610&lt;6,"Medium",R610&lt;=10,"High")</f>
        <v>High</v>
      </c>
      <c r="T610" t="str" cm="1">
        <f t="array" ref="T610">_xlfn.IFS(M610&lt;=20,"Low",M610&lt;=50,"Medium",M610&lt;=90,"High")</f>
        <v>Medium</v>
      </c>
      <c r="U610" s="33">
        <f>Datos_Limpios[[#This Row],[Number of Complaints or Support]]/Datos_Limpios[[#This Row],[Account Length (in months)]]</f>
        <v>0.14705882352941177</v>
      </c>
      <c r="V610" t="str" cm="1">
        <f t="array" ref="V610">_xlfn.IFS(H610&lt;30,"Under 30",H610&lt;66,"Middle Age",H610&gt;=66,"Senior")</f>
        <v>Middle Age</v>
      </c>
      <c r="W610" t="s">
        <v>6823</v>
      </c>
    </row>
    <row r="611" spans="1:23" x14ac:dyDescent="0.3">
      <c r="A611" t="s">
        <v>706</v>
      </c>
      <c r="B611" t="s">
        <v>23</v>
      </c>
      <c r="C611">
        <v>8</v>
      </c>
      <c r="D611">
        <v>1</v>
      </c>
      <c r="E611" t="s">
        <v>23</v>
      </c>
      <c r="F611" t="s">
        <v>107</v>
      </c>
      <c r="G611" t="s">
        <v>6790</v>
      </c>
      <c r="H611">
        <v>63</v>
      </c>
      <c r="I611" t="s">
        <v>17</v>
      </c>
      <c r="J611">
        <v>0</v>
      </c>
      <c r="K611" t="s">
        <v>20</v>
      </c>
      <c r="L611" t="s">
        <v>6792</v>
      </c>
      <c r="M611">
        <v>35</v>
      </c>
      <c r="N611" t="s">
        <v>50</v>
      </c>
      <c r="O611" t="s">
        <v>105</v>
      </c>
      <c r="P611" s="32">
        <v>44822</v>
      </c>
      <c r="Q611" s="1">
        <v>28.38697239447189</v>
      </c>
      <c r="R611">
        <v>10</v>
      </c>
      <c r="S611" t="str" cm="1">
        <f t="array" ref="S611">_xlfn.IFS(R611=0,"None",R611&lt;3,"Low",R611&lt;6,"Medium",R611&lt;=10,"High")</f>
        <v>High</v>
      </c>
      <c r="T611" t="str" cm="1">
        <f t="array" ref="T611">_xlfn.IFS(M611&lt;=20,"Low",M611&lt;=50,"Medium",M611&lt;=90,"High")</f>
        <v>Medium</v>
      </c>
      <c r="U611" s="33">
        <f>Datos_Limpios[[#This Row],[Number of Complaints or Support]]/Datos_Limpios[[#This Row],[Account Length (in months)]]</f>
        <v>1.25</v>
      </c>
      <c r="V611" t="str" cm="1">
        <f t="array" ref="V611">_xlfn.IFS(H611&lt;30,"Under 30",H611&lt;66,"Middle Age",H611&gt;=66,"Senior")</f>
        <v>Middle Age</v>
      </c>
      <c r="W611" t="s">
        <v>6825</v>
      </c>
    </row>
    <row r="612" spans="1:23" x14ac:dyDescent="0.3">
      <c r="A612" t="s">
        <v>707</v>
      </c>
      <c r="B612" t="s">
        <v>23</v>
      </c>
      <c r="C612">
        <v>1</v>
      </c>
      <c r="D612">
        <v>2</v>
      </c>
      <c r="E612" t="s">
        <v>17</v>
      </c>
      <c r="F612" t="s">
        <v>128</v>
      </c>
      <c r="G612" t="s">
        <v>19</v>
      </c>
      <c r="H612">
        <v>32</v>
      </c>
      <c r="I612" t="s">
        <v>23</v>
      </c>
      <c r="J612">
        <v>2</v>
      </c>
      <c r="K612" t="s">
        <v>20</v>
      </c>
      <c r="L612" t="s">
        <v>6792</v>
      </c>
      <c r="M612">
        <v>6</v>
      </c>
      <c r="N612" t="s">
        <v>59</v>
      </c>
      <c r="O612" t="s">
        <v>60</v>
      </c>
      <c r="P612" s="32">
        <v>43859</v>
      </c>
      <c r="Q612" s="1">
        <v>7.0844824967911428</v>
      </c>
      <c r="R612">
        <v>3</v>
      </c>
      <c r="S612" t="str" cm="1">
        <f t="array" ref="S612">_xlfn.IFS(R612=0,"None",R612&lt;3,"Low",R612&lt;6,"Medium",R612&lt;=10,"High")</f>
        <v>Medium</v>
      </c>
      <c r="T612" t="str" cm="1">
        <f t="array" ref="T612">_xlfn.IFS(M612&lt;=20,"Low",M612&lt;=50,"Medium",M612&lt;=90,"High")</f>
        <v>Low</v>
      </c>
      <c r="U612" s="33">
        <f>Datos_Limpios[[#This Row],[Number of Complaints or Support]]/Datos_Limpios[[#This Row],[Account Length (in months)]]</f>
        <v>3</v>
      </c>
      <c r="V612" t="str" cm="1">
        <f t="array" ref="V612">_xlfn.IFS(H612&lt;30,"Under 30",H612&lt;66,"Middle Age",H612&gt;=66,"Senior")</f>
        <v>Middle Age</v>
      </c>
      <c r="W612" t="s">
        <v>6826</v>
      </c>
    </row>
    <row r="613" spans="1:23" x14ac:dyDescent="0.3">
      <c r="A613" t="s">
        <v>708</v>
      </c>
      <c r="B613" t="s">
        <v>17</v>
      </c>
      <c r="C613">
        <v>75</v>
      </c>
      <c r="D613">
        <v>2</v>
      </c>
      <c r="E613" t="s">
        <v>23</v>
      </c>
      <c r="F613" t="s">
        <v>112</v>
      </c>
      <c r="G613" t="s">
        <v>6790</v>
      </c>
      <c r="H613">
        <v>56</v>
      </c>
      <c r="I613" t="s">
        <v>17</v>
      </c>
      <c r="J613">
        <v>0</v>
      </c>
      <c r="K613" t="s">
        <v>32</v>
      </c>
      <c r="L613" t="s">
        <v>6792</v>
      </c>
      <c r="M613">
        <v>38</v>
      </c>
      <c r="P613" s="32">
        <v>44422</v>
      </c>
      <c r="Q613" s="1">
        <v>43.245480555375018</v>
      </c>
      <c r="R613">
        <v>1</v>
      </c>
      <c r="S613" t="str" cm="1">
        <f t="array" ref="S613">_xlfn.IFS(R613=0,"None",R613&lt;3,"Low",R613&lt;6,"Medium",R613&lt;=10,"High")</f>
        <v>Low</v>
      </c>
      <c r="T613" t="str" cm="1">
        <f t="array" ref="T613">_xlfn.IFS(M613&lt;=20,"Low",M613&lt;=50,"Medium",M613&lt;=90,"High")</f>
        <v>Medium</v>
      </c>
      <c r="U613" s="33">
        <f>Datos_Limpios[[#This Row],[Number of Complaints or Support]]/Datos_Limpios[[#This Row],[Account Length (in months)]]</f>
        <v>1.3333333333333334E-2</v>
      </c>
      <c r="V613" t="str" cm="1">
        <f t="array" ref="V613">_xlfn.IFS(H613&lt;30,"Under 30",H613&lt;66,"Middle Age",H613&gt;=66,"Senior")</f>
        <v>Middle Age</v>
      </c>
      <c r="W613" t="s">
        <v>6823</v>
      </c>
    </row>
    <row r="614" spans="1:23" x14ac:dyDescent="0.3">
      <c r="A614" t="s">
        <v>709</v>
      </c>
      <c r="B614" t="s">
        <v>23</v>
      </c>
      <c r="C614">
        <v>16</v>
      </c>
      <c r="D614">
        <v>0</v>
      </c>
      <c r="E614" t="s">
        <v>17</v>
      </c>
      <c r="F614" t="s">
        <v>94</v>
      </c>
      <c r="G614" t="s">
        <v>6790</v>
      </c>
      <c r="H614">
        <v>24</v>
      </c>
      <c r="I614" t="s">
        <v>17</v>
      </c>
      <c r="J614">
        <v>0</v>
      </c>
      <c r="K614" t="s">
        <v>20</v>
      </c>
      <c r="L614" t="s">
        <v>6792</v>
      </c>
      <c r="M614">
        <v>13</v>
      </c>
      <c r="N614" t="s">
        <v>76</v>
      </c>
      <c r="O614" t="s">
        <v>217</v>
      </c>
      <c r="P614" s="32">
        <v>44598</v>
      </c>
      <c r="Q614" s="1">
        <v>13.668357604469209</v>
      </c>
      <c r="R614">
        <v>5</v>
      </c>
      <c r="S614" t="str" cm="1">
        <f t="array" ref="S614">_xlfn.IFS(R614=0,"None",R614&lt;3,"Low",R614&lt;6,"Medium",R614&lt;=10,"High")</f>
        <v>Medium</v>
      </c>
      <c r="T614" t="str" cm="1">
        <f t="array" ref="T614">_xlfn.IFS(M614&lt;=20,"Low",M614&lt;=50,"Medium",M614&lt;=90,"High")</f>
        <v>Low</v>
      </c>
      <c r="U614" s="33">
        <f>Datos_Limpios[[#This Row],[Number of Complaints or Support]]/Datos_Limpios[[#This Row],[Account Length (in months)]]</f>
        <v>0.3125</v>
      </c>
      <c r="V614" t="str" cm="1">
        <f t="array" ref="V614">_xlfn.IFS(H614&lt;30,"Under 30",H614&lt;66,"Middle Age",H614&gt;=66,"Senior")</f>
        <v>Under 30</v>
      </c>
      <c r="W614" t="s">
        <v>6823</v>
      </c>
    </row>
    <row r="615" spans="1:23" x14ac:dyDescent="0.3">
      <c r="A615" t="s">
        <v>710</v>
      </c>
      <c r="B615" t="s">
        <v>17</v>
      </c>
      <c r="C615">
        <v>30</v>
      </c>
      <c r="D615">
        <v>0</v>
      </c>
      <c r="E615" t="s">
        <v>23</v>
      </c>
      <c r="F615" t="s">
        <v>192</v>
      </c>
      <c r="G615" t="s">
        <v>6790</v>
      </c>
      <c r="H615">
        <v>45</v>
      </c>
      <c r="I615" t="s">
        <v>17</v>
      </c>
      <c r="J615">
        <v>0</v>
      </c>
      <c r="K615" t="s">
        <v>20</v>
      </c>
      <c r="L615" t="s">
        <v>6791</v>
      </c>
      <c r="M615">
        <v>41</v>
      </c>
      <c r="P615" s="32">
        <v>44386</v>
      </c>
      <c r="Q615" s="1">
        <v>37.21245669074235</v>
      </c>
      <c r="R615">
        <v>9</v>
      </c>
      <c r="S615" t="str" cm="1">
        <f t="array" ref="S615">_xlfn.IFS(R615=0,"None",R615&lt;3,"Low",R615&lt;6,"Medium",R615&lt;=10,"High")</f>
        <v>High</v>
      </c>
      <c r="T615" t="str" cm="1">
        <f t="array" ref="T615">_xlfn.IFS(M615&lt;=20,"Low",M615&lt;=50,"Medium",M615&lt;=90,"High")</f>
        <v>Medium</v>
      </c>
      <c r="U615" s="33">
        <f>Datos_Limpios[[#This Row],[Number of Complaints or Support]]/Datos_Limpios[[#This Row],[Account Length (in months)]]</f>
        <v>0.3</v>
      </c>
      <c r="V615" t="str" cm="1">
        <f t="array" ref="V615">_xlfn.IFS(H615&lt;30,"Under 30",H615&lt;66,"Middle Age",H615&gt;=66,"Senior")</f>
        <v>Middle Age</v>
      </c>
      <c r="W615" t="s">
        <v>6824</v>
      </c>
    </row>
    <row r="616" spans="1:23" x14ac:dyDescent="0.3">
      <c r="A616" t="s">
        <v>711</v>
      </c>
      <c r="B616" t="s">
        <v>17</v>
      </c>
      <c r="C616">
        <v>13</v>
      </c>
      <c r="D616">
        <v>0</v>
      </c>
      <c r="E616" t="s">
        <v>23</v>
      </c>
      <c r="F616" t="s">
        <v>84</v>
      </c>
      <c r="G616" t="s">
        <v>19</v>
      </c>
      <c r="H616">
        <v>43</v>
      </c>
      <c r="I616" t="s">
        <v>23</v>
      </c>
      <c r="J616">
        <v>4</v>
      </c>
      <c r="K616" t="s">
        <v>20</v>
      </c>
      <c r="L616" t="s">
        <v>6791</v>
      </c>
      <c r="M616">
        <v>31</v>
      </c>
      <c r="P616" s="32">
        <v>44047</v>
      </c>
      <c r="Q616" s="1">
        <v>29.863238961927131</v>
      </c>
      <c r="R616">
        <v>7</v>
      </c>
      <c r="S616" t="str" cm="1">
        <f t="array" ref="S616">_xlfn.IFS(R616=0,"None",R616&lt;3,"Low",R616&lt;6,"Medium",R616&lt;=10,"High")</f>
        <v>High</v>
      </c>
      <c r="T616" t="str" cm="1">
        <f t="array" ref="T616">_xlfn.IFS(M616&lt;=20,"Low",M616&lt;=50,"Medium",M616&lt;=90,"High")</f>
        <v>Medium</v>
      </c>
      <c r="U616" s="33">
        <f>Datos_Limpios[[#This Row],[Number of Complaints or Support]]/Datos_Limpios[[#This Row],[Account Length (in months)]]</f>
        <v>0.53846153846153844</v>
      </c>
      <c r="V616" t="str" cm="1">
        <f t="array" ref="V616">_xlfn.IFS(H616&lt;30,"Under 30",H616&lt;66,"Middle Age",H616&gt;=66,"Senior")</f>
        <v>Middle Age</v>
      </c>
      <c r="W616" t="s">
        <v>6824</v>
      </c>
    </row>
    <row r="617" spans="1:23" x14ac:dyDescent="0.3">
      <c r="A617" t="s">
        <v>712</v>
      </c>
      <c r="B617" t="s">
        <v>23</v>
      </c>
      <c r="C617">
        <v>3</v>
      </c>
      <c r="D617">
        <v>4</v>
      </c>
      <c r="E617" t="s">
        <v>23</v>
      </c>
      <c r="F617" t="s">
        <v>166</v>
      </c>
      <c r="G617" t="s">
        <v>19</v>
      </c>
      <c r="H617">
        <v>49</v>
      </c>
      <c r="I617" t="s">
        <v>17</v>
      </c>
      <c r="J617">
        <v>0</v>
      </c>
      <c r="K617" t="s">
        <v>20</v>
      </c>
      <c r="L617" t="s">
        <v>6794</v>
      </c>
      <c r="M617">
        <v>18</v>
      </c>
      <c r="N617" t="s">
        <v>50</v>
      </c>
      <c r="O617" t="s">
        <v>378</v>
      </c>
      <c r="P617" s="32">
        <v>44851</v>
      </c>
      <c r="Q617" s="1">
        <v>18.969599311707249</v>
      </c>
      <c r="R617">
        <v>1</v>
      </c>
      <c r="S617" t="str" cm="1">
        <f t="array" ref="S617">_xlfn.IFS(R617=0,"None",R617&lt;3,"Low",R617&lt;6,"Medium",R617&lt;=10,"High")</f>
        <v>Low</v>
      </c>
      <c r="T617" t="str" cm="1">
        <f t="array" ref="T617">_xlfn.IFS(M617&lt;=20,"Low",M617&lt;=50,"Medium",M617&lt;=90,"High")</f>
        <v>Low</v>
      </c>
      <c r="U617" s="33">
        <f>Datos_Limpios[[#This Row],[Number of Complaints or Support]]/Datos_Limpios[[#This Row],[Account Length (in months)]]</f>
        <v>0.33333333333333331</v>
      </c>
      <c r="V617" t="str" cm="1">
        <f t="array" ref="V617">_xlfn.IFS(H617&lt;30,"Under 30",H617&lt;66,"Middle Age",H617&gt;=66,"Senior")</f>
        <v>Middle Age</v>
      </c>
      <c r="W617" t="s">
        <v>6825</v>
      </c>
    </row>
    <row r="618" spans="1:23" x14ac:dyDescent="0.3">
      <c r="A618" t="s">
        <v>713</v>
      </c>
      <c r="B618" t="s">
        <v>17</v>
      </c>
      <c r="C618">
        <v>14</v>
      </c>
      <c r="D618">
        <v>0</v>
      </c>
      <c r="E618" t="s">
        <v>23</v>
      </c>
      <c r="F618" t="s">
        <v>142</v>
      </c>
      <c r="G618" t="s">
        <v>19</v>
      </c>
      <c r="H618">
        <v>21</v>
      </c>
      <c r="I618" t="s">
        <v>17</v>
      </c>
      <c r="J618">
        <v>0</v>
      </c>
      <c r="K618" t="s">
        <v>20</v>
      </c>
      <c r="L618" t="s">
        <v>6792</v>
      </c>
      <c r="M618">
        <v>28</v>
      </c>
      <c r="P618" s="32">
        <v>44230</v>
      </c>
      <c r="Q618" s="1">
        <v>24.403039302042629</v>
      </c>
      <c r="R618">
        <v>10</v>
      </c>
      <c r="S618" t="str" cm="1">
        <f t="array" ref="S618">_xlfn.IFS(R618=0,"None",R618&lt;3,"Low",R618&lt;6,"Medium",R618&lt;=10,"High")</f>
        <v>High</v>
      </c>
      <c r="T618" t="str" cm="1">
        <f t="array" ref="T618">_xlfn.IFS(M618&lt;=20,"Low",M618&lt;=50,"Medium",M618&lt;=90,"High")</f>
        <v>Medium</v>
      </c>
      <c r="U618" s="33">
        <f>Datos_Limpios[[#This Row],[Number of Complaints or Support]]/Datos_Limpios[[#This Row],[Account Length (in months)]]</f>
        <v>0.7142857142857143</v>
      </c>
      <c r="V618" t="str" cm="1">
        <f t="array" ref="V618">_xlfn.IFS(H618&lt;30,"Under 30",H618&lt;66,"Middle Age",H618&gt;=66,"Senior")</f>
        <v>Under 30</v>
      </c>
      <c r="W618" t="s">
        <v>6823</v>
      </c>
    </row>
    <row r="619" spans="1:23" x14ac:dyDescent="0.3">
      <c r="A619" t="s">
        <v>714</v>
      </c>
      <c r="B619" t="s">
        <v>17</v>
      </c>
      <c r="C619">
        <v>24</v>
      </c>
      <c r="D619">
        <v>2</v>
      </c>
      <c r="E619" t="s">
        <v>17</v>
      </c>
      <c r="F619" t="s">
        <v>84</v>
      </c>
      <c r="G619" t="s">
        <v>6790</v>
      </c>
      <c r="H619">
        <v>71</v>
      </c>
      <c r="I619" t="s">
        <v>17</v>
      </c>
      <c r="J619">
        <v>0</v>
      </c>
      <c r="K619" t="s">
        <v>32</v>
      </c>
      <c r="L619" t="s">
        <v>6791</v>
      </c>
      <c r="M619">
        <v>19</v>
      </c>
      <c r="P619" s="32">
        <v>44827</v>
      </c>
      <c r="Q619" s="1">
        <v>16.994361898857619</v>
      </c>
      <c r="R619">
        <v>8</v>
      </c>
      <c r="S619" t="str" cm="1">
        <f t="array" ref="S619">_xlfn.IFS(R619=0,"None",R619&lt;3,"Low",R619&lt;6,"Medium",R619&lt;=10,"High")</f>
        <v>High</v>
      </c>
      <c r="T619" t="str" cm="1">
        <f t="array" ref="T619">_xlfn.IFS(M619&lt;=20,"Low",M619&lt;=50,"Medium",M619&lt;=90,"High")</f>
        <v>Low</v>
      </c>
      <c r="U619" s="33">
        <f>Datos_Limpios[[#This Row],[Number of Complaints or Support]]/Datos_Limpios[[#This Row],[Account Length (in months)]]</f>
        <v>0.33333333333333331</v>
      </c>
      <c r="V619" t="str" cm="1">
        <f t="array" ref="V619">_xlfn.IFS(H619&lt;30,"Under 30",H619&lt;66,"Middle Age",H619&gt;=66,"Senior")</f>
        <v>Senior</v>
      </c>
      <c r="W619" t="s">
        <v>6824</v>
      </c>
    </row>
    <row r="620" spans="1:23" x14ac:dyDescent="0.3">
      <c r="A620" t="s">
        <v>715</v>
      </c>
      <c r="B620" t="s">
        <v>23</v>
      </c>
      <c r="C620">
        <v>39</v>
      </c>
      <c r="D620">
        <v>0</v>
      </c>
      <c r="E620" t="s">
        <v>23</v>
      </c>
      <c r="F620" t="s">
        <v>115</v>
      </c>
      <c r="G620" t="s">
        <v>19</v>
      </c>
      <c r="H620">
        <v>23</v>
      </c>
      <c r="I620" t="s">
        <v>23</v>
      </c>
      <c r="J620">
        <v>2</v>
      </c>
      <c r="K620" t="s">
        <v>24</v>
      </c>
      <c r="L620" t="s">
        <v>6792</v>
      </c>
      <c r="M620">
        <v>43</v>
      </c>
      <c r="N620" t="s">
        <v>6810</v>
      </c>
      <c r="O620" t="s">
        <v>6810</v>
      </c>
      <c r="P620" s="32">
        <v>45097</v>
      </c>
      <c r="Q620" s="1">
        <v>47.22803978431098</v>
      </c>
      <c r="R620">
        <v>8</v>
      </c>
      <c r="S620" t="str" cm="1">
        <f t="array" ref="S620">_xlfn.IFS(R620=0,"None",R620&lt;3,"Low",R620&lt;6,"Medium",R620&lt;=10,"High")</f>
        <v>High</v>
      </c>
      <c r="T620" t="str" cm="1">
        <f t="array" ref="T620">_xlfn.IFS(M620&lt;=20,"Low",M620&lt;=50,"Medium",M620&lt;=90,"High")</f>
        <v>Medium</v>
      </c>
      <c r="U620" s="33">
        <f>Datos_Limpios[[#This Row],[Number of Complaints or Support]]/Datos_Limpios[[#This Row],[Account Length (in months)]]</f>
        <v>0.20512820512820512</v>
      </c>
      <c r="V620" t="str" cm="1">
        <f t="array" ref="V620">_xlfn.IFS(H620&lt;30,"Under 30",H620&lt;66,"Middle Age",H620&gt;=66,"Senior")</f>
        <v>Under 30</v>
      </c>
      <c r="W620" t="s">
        <v>6825</v>
      </c>
    </row>
    <row r="621" spans="1:23" x14ac:dyDescent="0.3">
      <c r="A621" t="s">
        <v>716</v>
      </c>
      <c r="B621" t="s">
        <v>17</v>
      </c>
      <c r="C621">
        <v>35</v>
      </c>
      <c r="D621">
        <v>0</v>
      </c>
      <c r="E621" t="s">
        <v>23</v>
      </c>
      <c r="F621" t="s">
        <v>26</v>
      </c>
      <c r="G621" t="s">
        <v>19</v>
      </c>
      <c r="H621">
        <v>41</v>
      </c>
      <c r="I621" t="s">
        <v>17</v>
      </c>
      <c r="J621">
        <v>0</v>
      </c>
      <c r="K621" t="s">
        <v>20</v>
      </c>
      <c r="L621" t="s">
        <v>6792</v>
      </c>
      <c r="M621">
        <v>61</v>
      </c>
      <c r="P621" s="32">
        <v>45234</v>
      </c>
      <c r="Q621" s="1">
        <v>69.735675462994678</v>
      </c>
      <c r="R621">
        <v>7</v>
      </c>
      <c r="S621" t="str" cm="1">
        <f t="array" ref="S621">_xlfn.IFS(R621=0,"None",R621&lt;3,"Low",R621&lt;6,"Medium",R621&lt;=10,"High")</f>
        <v>High</v>
      </c>
      <c r="T621" t="str" cm="1">
        <f t="array" ref="T621">_xlfn.IFS(M621&lt;=20,"Low",M621&lt;=50,"Medium",M621&lt;=90,"High")</f>
        <v>High</v>
      </c>
      <c r="U621" s="33">
        <f>Datos_Limpios[[#This Row],[Number of Complaints or Support]]/Datos_Limpios[[#This Row],[Account Length (in months)]]</f>
        <v>0.2</v>
      </c>
      <c r="V621" t="str" cm="1">
        <f t="array" ref="V621">_xlfn.IFS(H621&lt;30,"Under 30",H621&lt;66,"Middle Age",H621&gt;=66,"Senior")</f>
        <v>Middle Age</v>
      </c>
      <c r="W621" t="s">
        <v>6824</v>
      </c>
    </row>
    <row r="622" spans="1:23" x14ac:dyDescent="0.3">
      <c r="A622" t="s">
        <v>717</v>
      </c>
      <c r="B622" t="s">
        <v>17</v>
      </c>
      <c r="C622">
        <v>2</v>
      </c>
      <c r="D622">
        <v>0</v>
      </c>
      <c r="E622" t="s">
        <v>17</v>
      </c>
      <c r="F622" t="s">
        <v>140</v>
      </c>
      <c r="G622" t="s">
        <v>19</v>
      </c>
      <c r="H622">
        <v>59</v>
      </c>
      <c r="I622" t="s">
        <v>17</v>
      </c>
      <c r="J622">
        <v>0</v>
      </c>
      <c r="K622" t="s">
        <v>20</v>
      </c>
      <c r="L622" t="s">
        <v>6791</v>
      </c>
      <c r="M622">
        <v>10</v>
      </c>
      <c r="P622" s="32">
        <v>43937</v>
      </c>
      <c r="Q622" s="1">
        <v>10.962559059195939</v>
      </c>
      <c r="R622">
        <v>6</v>
      </c>
      <c r="S622" t="str" cm="1">
        <f t="array" ref="S622">_xlfn.IFS(R622=0,"None",R622&lt;3,"Low",R622&lt;6,"Medium",R622&lt;=10,"High")</f>
        <v>High</v>
      </c>
      <c r="T622" t="str" cm="1">
        <f t="array" ref="T622">_xlfn.IFS(M622&lt;=20,"Low",M622&lt;=50,"Medium",M622&lt;=90,"High")</f>
        <v>Low</v>
      </c>
      <c r="U622" s="33">
        <f>Datos_Limpios[[#This Row],[Number of Complaints or Support]]/Datos_Limpios[[#This Row],[Account Length (in months)]]</f>
        <v>3</v>
      </c>
      <c r="V622" t="str" cm="1">
        <f t="array" ref="V622">_xlfn.IFS(H622&lt;30,"Under 30",H622&lt;66,"Middle Age",H622&gt;=66,"Senior")</f>
        <v>Middle Age</v>
      </c>
      <c r="W622" t="s">
        <v>6826</v>
      </c>
    </row>
    <row r="623" spans="1:23" x14ac:dyDescent="0.3">
      <c r="A623" t="s">
        <v>718</v>
      </c>
      <c r="B623" t="s">
        <v>23</v>
      </c>
      <c r="C623">
        <v>1</v>
      </c>
      <c r="D623">
        <v>1</v>
      </c>
      <c r="E623" t="s">
        <v>23</v>
      </c>
      <c r="F623" t="s">
        <v>86</v>
      </c>
      <c r="G623" t="s">
        <v>19</v>
      </c>
      <c r="H623">
        <v>74</v>
      </c>
      <c r="I623" t="s">
        <v>17</v>
      </c>
      <c r="J623">
        <v>0</v>
      </c>
      <c r="K623" t="s">
        <v>20</v>
      </c>
      <c r="L623" t="s">
        <v>6792</v>
      </c>
      <c r="M623">
        <v>51</v>
      </c>
      <c r="N623" t="s">
        <v>27</v>
      </c>
      <c r="O623" t="s">
        <v>125</v>
      </c>
      <c r="P623" s="32">
        <v>45069</v>
      </c>
      <c r="Q623" s="1">
        <v>55.906755523531061</v>
      </c>
      <c r="R623">
        <v>3</v>
      </c>
      <c r="S623" t="str" cm="1">
        <f t="array" ref="S623">_xlfn.IFS(R623=0,"None",R623&lt;3,"Low",R623&lt;6,"Medium",R623&lt;=10,"High")</f>
        <v>Medium</v>
      </c>
      <c r="T623" t="str" cm="1">
        <f t="array" ref="T623">_xlfn.IFS(M623&lt;=20,"Low",M623&lt;=50,"Medium",M623&lt;=90,"High")</f>
        <v>High</v>
      </c>
      <c r="U623" s="33">
        <f>Datos_Limpios[[#This Row],[Number of Complaints or Support]]/Datos_Limpios[[#This Row],[Account Length (in months)]]</f>
        <v>3</v>
      </c>
      <c r="V623" t="str" cm="1">
        <f t="array" ref="V623">_xlfn.IFS(H623&lt;30,"Under 30",H623&lt;66,"Middle Age",H623&gt;=66,"Senior")</f>
        <v>Senior</v>
      </c>
      <c r="W623" t="s">
        <v>6824</v>
      </c>
    </row>
    <row r="624" spans="1:23" x14ac:dyDescent="0.3">
      <c r="A624" t="s">
        <v>719</v>
      </c>
      <c r="B624" t="s">
        <v>17</v>
      </c>
      <c r="C624">
        <v>25</v>
      </c>
      <c r="D624">
        <v>0</v>
      </c>
      <c r="E624" t="s">
        <v>23</v>
      </c>
      <c r="F624" t="s">
        <v>121</v>
      </c>
      <c r="G624" t="s">
        <v>19</v>
      </c>
      <c r="H624">
        <v>37</v>
      </c>
      <c r="I624" t="s">
        <v>17</v>
      </c>
      <c r="J624">
        <v>0</v>
      </c>
      <c r="K624" t="s">
        <v>20</v>
      </c>
      <c r="L624" t="s">
        <v>6791</v>
      </c>
      <c r="M624">
        <v>17</v>
      </c>
      <c r="P624" s="32">
        <v>45240</v>
      </c>
      <c r="Q624" s="1">
        <v>15.369137932409799</v>
      </c>
      <c r="R624">
        <v>3</v>
      </c>
      <c r="S624" t="str" cm="1">
        <f t="array" ref="S624">_xlfn.IFS(R624=0,"None",R624&lt;3,"Low",R624&lt;6,"Medium",R624&lt;=10,"High")</f>
        <v>Medium</v>
      </c>
      <c r="T624" t="str" cm="1">
        <f t="array" ref="T624">_xlfn.IFS(M624&lt;=20,"Low",M624&lt;=50,"Medium",M624&lt;=90,"High")</f>
        <v>Low</v>
      </c>
      <c r="U624" s="33">
        <f>Datos_Limpios[[#This Row],[Number of Complaints or Support]]/Datos_Limpios[[#This Row],[Account Length (in months)]]</f>
        <v>0.12</v>
      </c>
      <c r="V624" t="str" cm="1">
        <f t="array" ref="V624">_xlfn.IFS(H624&lt;30,"Under 30",H624&lt;66,"Middle Age",H624&gt;=66,"Senior")</f>
        <v>Middle Age</v>
      </c>
      <c r="W624" t="s">
        <v>6826</v>
      </c>
    </row>
    <row r="625" spans="1:23" x14ac:dyDescent="0.3">
      <c r="A625" t="s">
        <v>720</v>
      </c>
      <c r="B625" t="s">
        <v>17</v>
      </c>
      <c r="C625">
        <v>65</v>
      </c>
      <c r="D625">
        <v>1</v>
      </c>
      <c r="E625" t="s">
        <v>23</v>
      </c>
      <c r="F625" t="s">
        <v>31</v>
      </c>
      <c r="G625" t="s">
        <v>19</v>
      </c>
      <c r="H625">
        <v>81</v>
      </c>
      <c r="I625" t="s">
        <v>23</v>
      </c>
      <c r="J625">
        <v>4</v>
      </c>
      <c r="K625" t="s">
        <v>24</v>
      </c>
      <c r="L625" t="s">
        <v>6792</v>
      </c>
      <c r="M625">
        <v>53</v>
      </c>
      <c r="P625" s="32">
        <v>45264</v>
      </c>
      <c r="Q625" s="1">
        <v>48.461294286934709</v>
      </c>
      <c r="R625">
        <v>3</v>
      </c>
      <c r="S625" t="str" cm="1">
        <f t="array" ref="S625">_xlfn.IFS(R625=0,"None",R625&lt;3,"Low",R625&lt;6,"Medium",R625&lt;=10,"High")</f>
        <v>Medium</v>
      </c>
      <c r="T625" t="str" cm="1">
        <f t="array" ref="T625">_xlfn.IFS(M625&lt;=20,"Low",M625&lt;=50,"Medium",M625&lt;=90,"High")</f>
        <v>High</v>
      </c>
      <c r="U625" s="33">
        <f>Datos_Limpios[[#This Row],[Number of Complaints or Support]]/Datos_Limpios[[#This Row],[Account Length (in months)]]</f>
        <v>4.6153846153846156E-2</v>
      </c>
      <c r="V625" t="str" cm="1">
        <f t="array" ref="V625">_xlfn.IFS(H625&lt;30,"Under 30",H625&lt;66,"Middle Age",H625&gt;=66,"Senior")</f>
        <v>Senior</v>
      </c>
      <c r="W625" t="s">
        <v>6826</v>
      </c>
    </row>
    <row r="626" spans="1:23" x14ac:dyDescent="0.3">
      <c r="A626" t="s">
        <v>721</v>
      </c>
      <c r="B626" t="s">
        <v>17</v>
      </c>
      <c r="C626">
        <v>3</v>
      </c>
      <c r="D626">
        <v>1</v>
      </c>
      <c r="E626" t="s">
        <v>23</v>
      </c>
      <c r="F626" t="s">
        <v>130</v>
      </c>
      <c r="G626" t="s">
        <v>19</v>
      </c>
      <c r="H626">
        <v>27</v>
      </c>
      <c r="I626" t="s">
        <v>17</v>
      </c>
      <c r="J626">
        <v>0</v>
      </c>
      <c r="K626" t="s">
        <v>20</v>
      </c>
      <c r="L626" t="s">
        <v>6791</v>
      </c>
      <c r="M626">
        <v>19</v>
      </c>
      <c r="P626" s="32">
        <v>44287</v>
      </c>
      <c r="Q626" s="1">
        <v>20.700264563983911</v>
      </c>
      <c r="R626">
        <v>3</v>
      </c>
      <c r="S626" t="str" cm="1">
        <f t="array" ref="S626">_xlfn.IFS(R626=0,"None",R626&lt;3,"Low",R626&lt;6,"Medium",R626&lt;=10,"High")</f>
        <v>Medium</v>
      </c>
      <c r="T626" t="str" cm="1">
        <f t="array" ref="T626">_xlfn.IFS(M626&lt;=20,"Low",M626&lt;=50,"Medium",M626&lt;=90,"High")</f>
        <v>Low</v>
      </c>
      <c r="U626" s="33">
        <f>Datos_Limpios[[#This Row],[Number of Complaints or Support]]/Datos_Limpios[[#This Row],[Account Length (in months)]]</f>
        <v>1</v>
      </c>
      <c r="V626" t="str" cm="1">
        <f t="array" ref="V626">_xlfn.IFS(H626&lt;30,"Under 30",H626&lt;66,"Middle Age",H626&gt;=66,"Senior")</f>
        <v>Under 30</v>
      </c>
      <c r="W626" t="s">
        <v>6825</v>
      </c>
    </row>
    <row r="627" spans="1:23" x14ac:dyDescent="0.3">
      <c r="A627" t="s">
        <v>722</v>
      </c>
      <c r="B627" t="s">
        <v>17</v>
      </c>
      <c r="C627">
        <v>12</v>
      </c>
      <c r="D627">
        <v>0</v>
      </c>
      <c r="E627" t="s">
        <v>17</v>
      </c>
      <c r="F627" t="s">
        <v>58</v>
      </c>
      <c r="G627" t="s">
        <v>19</v>
      </c>
      <c r="H627">
        <v>56</v>
      </c>
      <c r="I627" t="s">
        <v>17</v>
      </c>
      <c r="J627">
        <v>0</v>
      </c>
      <c r="K627" t="s">
        <v>24</v>
      </c>
      <c r="L627" t="s">
        <v>6791</v>
      </c>
      <c r="M627">
        <v>12</v>
      </c>
      <c r="P627" s="32">
        <v>44191</v>
      </c>
      <c r="Q627" s="1">
        <v>11.029601172527929</v>
      </c>
      <c r="R627">
        <v>0</v>
      </c>
      <c r="S627" t="str" cm="1">
        <f t="array" ref="S627">_xlfn.IFS(R627=0,"None",R627&lt;3,"Low",R627&lt;6,"Medium",R627&lt;=10,"High")</f>
        <v>None</v>
      </c>
      <c r="T627" t="str" cm="1">
        <f t="array" ref="T627">_xlfn.IFS(M627&lt;=20,"Low",M627&lt;=50,"Medium",M627&lt;=90,"High")</f>
        <v>Low</v>
      </c>
      <c r="U627" s="33">
        <f>Datos_Limpios[[#This Row],[Number of Complaints or Support]]/Datos_Limpios[[#This Row],[Account Length (in months)]]</f>
        <v>0</v>
      </c>
      <c r="V627" t="str" cm="1">
        <f t="array" ref="V627">_xlfn.IFS(H627&lt;30,"Under 30",H627&lt;66,"Middle Age",H627&gt;=66,"Senior")</f>
        <v>Middle Age</v>
      </c>
      <c r="W627" t="s">
        <v>6825</v>
      </c>
    </row>
    <row r="628" spans="1:23" x14ac:dyDescent="0.3">
      <c r="A628" t="s">
        <v>723</v>
      </c>
      <c r="B628" t="s">
        <v>17</v>
      </c>
      <c r="C628">
        <v>14</v>
      </c>
      <c r="D628">
        <v>0</v>
      </c>
      <c r="E628" t="s">
        <v>17</v>
      </c>
      <c r="F628" t="s">
        <v>142</v>
      </c>
      <c r="G628" t="s">
        <v>6790</v>
      </c>
      <c r="H628">
        <v>21</v>
      </c>
      <c r="I628" t="s">
        <v>23</v>
      </c>
      <c r="J628">
        <v>2</v>
      </c>
      <c r="K628" t="s">
        <v>32</v>
      </c>
      <c r="L628" t="s">
        <v>6791</v>
      </c>
      <c r="M628">
        <v>6</v>
      </c>
      <c r="P628" s="32">
        <v>44120</v>
      </c>
      <c r="Q628" s="1">
        <v>5.0702977468625043</v>
      </c>
      <c r="R628">
        <v>0</v>
      </c>
      <c r="S628" t="str" cm="1">
        <f t="array" ref="S628">_xlfn.IFS(R628=0,"None",R628&lt;3,"Low",R628&lt;6,"Medium",R628&lt;=10,"High")</f>
        <v>None</v>
      </c>
      <c r="T628" t="str" cm="1">
        <f t="array" ref="T628">_xlfn.IFS(M628&lt;=20,"Low",M628&lt;=50,"Medium",M628&lt;=90,"High")</f>
        <v>Low</v>
      </c>
      <c r="U628" s="33">
        <f>Datos_Limpios[[#This Row],[Number of Complaints or Support]]/Datos_Limpios[[#This Row],[Account Length (in months)]]</f>
        <v>0</v>
      </c>
      <c r="V628" t="str" cm="1">
        <f t="array" ref="V628">_xlfn.IFS(H628&lt;30,"Under 30",H628&lt;66,"Middle Age",H628&gt;=66,"Senior")</f>
        <v>Under 30</v>
      </c>
      <c r="W628" t="s">
        <v>6823</v>
      </c>
    </row>
    <row r="629" spans="1:23" x14ac:dyDescent="0.3">
      <c r="A629" t="s">
        <v>724</v>
      </c>
      <c r="B629" t="s">
        <v>23</v>
      </c>
      <c r="C629">
        <v>27</v>
      </c>
      <c r="D629">
        <v>5</v>
      </c>
      <c r="E629" t="s">
        <v>23</v>
      </c>
      <c r="F629" t="s">
        <v>245</v>
      </c>
      <c r="G629" t="s">
        <v>6790</v>
      </c>
      <c r="H629">
        <v>56</v>
      </c>
      <c r="I629" t="s">
        <v>17</v>
      </c>
      <c r="J629">
        <v>0</v>
      </c>
      <c r="K629" t="s">
        <v>24</v>
      </c>
      <c r="L629" t="s">
        <v>6792</v>
      </c>
      <c r="M629">
        <v>62</v>
      </c>
      <c r="N629" t="s">
        <v>50</v>
      </c>
      <c r="O629" t="s">
        <v>71</v>
      </c>
      <c r="P629" s="32">
        <v>43932</v>
      </c>
      <c r="Q629" s="1">
        <v>56.893718866042782</v>
      </c>
      <c r="R629">
        <v>4</v>
      </c>
      <c r="S629" t="str" cm="1">
        <f t="array" ref="S629">_xlfn.IFS(R629=0,"None",R629&lt;3,"Low",R629&lt;6,"Medium",R629&lt;=10,"High")</f>
        <v>Medium</v>
      </c>
      <c r="T629" t="str" cm="1">
        <f t="array" ref="T629">_xlfn.IFS(M629&lt;=20,"Low",M629&lt;=50,"Medium",M629&lt;=90,"High")</f>
        <v>High</v>
      </c>
      <c r="U629" s="33">
        <f>Datos_Limpios[[#This Row],[Number of Complaints or Support]]/Datos_Limpios[[#This Row],[Account Length (in months)]]</f>
        <v>0.14814814814814814</v>
      </c>
      <c r="V629" t="str" cm="1">
        <f t="array" ref="V629">_xlfn.IFS(H629&lt;30,"Under 30",H629&lt;66,"Middle Age",H629&gt;=66,"Senior")</f>
        <v>Middle Age</v>
      </c>
      <c r="W629" t="s">
        <v>6823</v>
      </c>
    </row>
    <row r="630" spans="1:23" x14ac:dyDescent="0.3">
      <c r="A630" t="s">
        <v>725</v>
      </c>
      <c r="B630" t="s">
        <v>17</v>
      </c>
      <c r="C630">
        <v>61</v>
      </c>
      <c r="D630">
        <v>0</v>
      </c>
      <c r="E630" t="s">
        <v>23</v>
      </c>
      <c r="F630" t="s">
        <v>140</v>
      </c>
      <c r="G630" t="s">
        <v>19</v>
      </c>
      <c r="H630">
        <v>26</v>
      </c>
      <c r="I630" t="s">
        <v>17</v>
      </c>
      <c r="J630">
        <v>0</v>
      </c>
      <c r="K630" t="s">
        <v>32</v>
      </c>
      <c r="L630" t="s">
        <v>6792</v>
      </c>
      <c r="M630">
        <v>39</v>
      </c>
      <c r="P630" s="32">
        <v>44818</v>
      </c>
      <c r="Q630" s="1">
        <v>41.564671668904523</v>
      </c>
      <c r="R630">
        <v>2</v>
      </c>
      <c r="S630" t="str" cm="1">
        <f t="array" ref="S630">_xlfn.IFS(R630=0,"None",R630&lt;3,"Low",R630&lt;6,"Medium",R630&lt;=10,"High")</f>
        <v>Low</v>
      </c>
      <c r="T630" t="str" cm="1">
        <f t="array" ref="T630">_xlfn.IFS(M630&lt;=20,"Low",M630&lt;=50,"Medium",M630&lt;=90,"High")</f>
        <v>Medium</v>
      </c>
      <c r="U630" s="33">
        <f>Datos_Limpios[[#This Row],[Number of Complaints or Support]]/Datos_Limpios[[#This Row],[Account Length (in months)]]</f>
        <v>3.2786885245901641E-2</v>
      </c>
      <c r="V630" t="str" cm="1">
        <f t="array" ref="V630">_xlfn.IFS(H630&lt;30,"Under 30",H630&lt;66,"Middle Age",H630&gt;=66,"Senior")</f>
        <v>Under 30</v>
      </c>
      <c r="W630" t="s">
        <v>6826</v>
      </c>
    </row>
    <row r="631" spans="1:23" x14ac:dyDescent="0.3">
      <c r="A631" t="s">
        <v>726</v>
      </c>
      <c r="B631" t="s">
        <v>23</v>
      </c>
      <c r="C631">
        <v>1</v>
      </c>
      <c r="D631">
        <v>1</v>
      </c>
      <c r="E631" t="s">
        <v>23</v>
      </c>
      <c r="F631" t="s">
        <v>54</v>
      </c>
      <c r="G631" t="s">
        <v>6790</v>
      </c>
      <c r="H631">
        <v>64</v>
      </c>
      <c r="I631" t="s">
        <v>17</v>
      </c>
      <c r="J631">
        <v>0</v>
      </c>
      <c r="K631" t="s">
        <v>20</v>
      </c>
      <c r="L631" t="s">
        <v>6792</v>
      </c>
      <c r="M631">
        <v>12</v>
      </c>
      <c r="N631" t="s">
        <v>50</v>
      </c>
      <c r="O631" t="s">
        <v>71</v>
      </c>
      <c r="P631" s="32">
        <v>44911</v>
      </c>
      <c r="Q631" s="1">
        <v>13.713003033430811</v>
      </c>
      <c r="R631">
        <v>1</v>
      </c>
      <c r="S631" t="str" cm="1">
        <f t="array" ref="S631">_xlfn.IFS(R631=0,"None",R631&lt;3,"Low",R631&lt;6,"Medium",R631&lt;=10,"High")</f>
        <v>Low</v>
      </c>
      <c r="T631" t="str" cm="1">
        <f t="array" ref="T631">_xlfn.IFS(M631&lt;=20,"Low",M631&lt;=50,"Medium",M631&lt;=90,"High")</f>
        <v>Low</v>
      </c>
      <c r="U631" s="33">
        <f>Datos_Limpios[[#This Row],[Number of Complaints or Support]]/Datos_Limpios[[#This Row],[Account Length (in months)]]</f>
        <v>1</v>
      </c>
      <c r="V631" t="str" cm="1">
        <f t="array" ref="V631">_xlfn.IFS(H631&lt;30,"Under 30",H631&lt;66,"Middle Age",H631&gt;=66,"Senior")</f>
        <v>Middle Age</v>
      </c>
      <c r="W631" t="s">
        <v>6823</v>
      </c>
    </row>
    <row r="632" spans="1:23" x14ac:dyDescent="0.3">
      <c r="A632" t="s">
        <v>727</v>
      </c>
      <c r="B632" t="s">
        <v>17</v>
      </c>
      <c r="C632">
        <v>23</v>
      </c>
      <c r="D632">
        <v>0</v>
      </c>
      <c r="E632" t="s">
        <v>17</v>
      </c>
      <c r="F632" t="s">
        <v>86</v>
      </c>
      <c r="G632" t="s">
        <v>19</v>
      </c>
      <c r="H632">
        <v>37</v>
      </c>
      <c r="I632" t="s">
        <v>17</v>
      </c>
      <c r="J632">
        <v>0</v>
      </c>
      <c r="K632" t="s">
        <v>20</v>
      </c>
      <c r="L632" t="s">
        <v>6792</v>
      </c>
      <c r="M632">
        <v>8</v>
      </c>
      <c r="P632" s="32">
        <v>44147</v>
      </c>
      <c r="Q632" s="1">
        <v>7.6010934403442727</v>
      </c>
      <c r="R632">
        <v>6</v>
      </c>
      <c r="S632" t="str" cm="1">
        <f t="array" ref="S632">_xlfn.IFS(R632=0,"None",R632&lt;3,"Low",R632&lt;6,"Medium",R632&lt;=10,"High")</f>
        <v>High</v>
      </c>
      <c r="T632" t="str" cm="1">
        <f t="array" ref="T632">_xlfn.IFS(M632&lt;=20,"Low",M632&lt;=50,"Medium",M632&lt;=90,"High")</f>
        <v>Low</v>
      </c>
      <c r="U632" s="33">
        <f>Datos_Limpios[[#This Row],[Number of Complaints or Support]]/Datos_Limpios[[#This Row],[Account Length (in months)]]</f>
        <v>0.2608695652173913</v>
      </c>
      <c r="V632" t="str" cm="1">
        <f t="array" ref="V632">_xlfn.IFS(H632&lt;30,"Under 30",H632&lt;66,"Middle Age",H632&gt;=66,"Senior")</f>
        <v>Middle Age</v>
      </c>
      <c r="W632" t="s">
        <v>6824</v>
      </c>
    </row>
    <row r="633" spans="1:23" x14ac:dyDescent="0.3">
      <c r="A633" t="s">
        <v>728</v>
      </c>
      <c r="B633" t="s">
        <v>17</v>
      </c>
      <c r="C633">
        <v>39</v>
      </c>
      <c r="D633">
        <v>0</v>
      </c>
      <c r="E633" t="s">
        <v>23</v>
      </c>
      <c r="F633" t="s">
        <v>156</v>
      </c>
      <c r="G633" t="s">
        <v>6790</v>
      </c>
      <c r="H633">
        <v>58</v>
      </c>
      <c r="I633" t="s">
        <v>17</v>
      </c>
      <c r="J633">
        <v>0</v>
      </c>
      <c r="K633" t="s">
        <v>24</v>
      </c>
      <c r="L633" t="s">
        <v>6791</v>
      </c>
      <c r="M633">
        <v>48</v>
      </c>
      <c r="P633" s="32">
        <v>45070</v>
      </c>
      <c r="Q633" s="1">
        <v>53.674464989208332</v>
      </c>
      <c r="R633">
        <v>6</v>
      </c>
      <c r="S633" t="str" cm="1">
        <f t="array" ref="S633">_xlfn.IFS(R633=0,"None",R633&lt;3,"Low",R633&lt;6,"Medium",R633&lt;=10,"High")</f>
        <v>High</v>
      </c>
      <c r="T633" t="str" cm="1">
        <f t="array" ref="T633">_xlfn.IFS(M633&lt;=20,"Low",M633&lt;=50,"Medium",M633&lt;=90,"High")</f>
        <v>Medium</v>
      </c>
      <c r="U633" s="33">
        <f>Datos_Limpios[[#This Row],[Number of Complaints or Support]]/Datos_Limpios[[#This Row],[Account Length (in months)]]</f>
        <v>0.15384615384615385</v>
      </c>
      <c r="V633" t="str" cm="1">
        <f t="array" ref="V633">_xlfn.IFS(H633&lt;30,"Under 30",H633&lt;66,"Middle Age",H633&gt;=66,"Senior")</f>
        <v>Middle Age</v>
      </c>
      <c r="W633" t="s">
        <v>6825</v>
      </c>
    </row>
    <row r="634" spans="1:23" x14ac:dyDescent="0.3">
      <c r="A634" t="s">
        <v>729</v>
      </c>
      <c r="B634" t="s">
        <v>17</v>
      </c>
      <c r="C634">
        <v>52</v>
      </c>
      <c r="D634">
        <v>0</v>
      </c>
      <c r="E634" t="s">
        <v>23</v>
      </c>
      <c r="F634" t="s">
        <v>138</v>
      </c>
      <c r="G634" t="s">
        <v>6790</v>
      </c>
      <c r="H634">
        <v>38</v>
      </c>
      <c r="I634" t="s">
        <v>17</v>
      </c>
      <c r="J634">
        <v>0</v>
      </c>
      <c r="K634" t="s">
        <v>20</v>
      </c>
      <c r="L634" t="s">
        <v>6792</v>
      </c>
      <c r="M634">
        <v>39</v>
      </c>
      <c r="P634" s="32">
        <v>45063</v>
      </c>
      <c r="Q634" s="1">
        <v>34.051741317083689</v>
      </c>
      <c r="R634">
        <v>10</v>
      </c>
      <c r="S634" t="str" cm="1">
        <f t="array" ref="S634">_xlfn.IFS(R634=0,"None",R634&lt;3,"Low",R634&lt;6,"Medium",R634&lt;=10,"High")</f>
        <v>High</v>
      </c>
      <c r="T634" t="str" cm="1">
        <f t="array" ref="T634">_xlfn.IFS(M634&lt;=20,"Low",M634&lt;=50,"Medium",M634&lt;=90,"High")</f>
        <v>Medium</v>
      </c>
      <c r="U634" s="33">
        <f>Datos_Limpios[[#This Row],[Number of Complaints or Support]]/Datos_Limpios[[#This Row],[Account Length (in months)]]</f>
        <v>0.19230769230769232</v>
      </c>
      <c r="V634" t="str" cm="1">
        <f t="array" ref="V634">_xlfn.IFS(H634&lt;30,"Under 30",H634&lt;66,"Middle Age",H634&gt;=66,"Senior")</f>
        <v>Middle Age</v>
      </c>
      <c r="W634" t="s">
        <v>6824</v>
      </c>
    </row>
    <row r="635" spans="1:23" x14ac:dyDescent="0.3">
      <c r="A635" t="s">
        <v>730</v>
      </c>
      <c r="B635" t="s">
        <v>17</v>
      </c>
      <c r="C635">
        <v>31</v>
      </c>
      <c r="D635">
        <v>0</v>
      </c>
      <c r="E635" t="s">
        <v>23</v>
      </c>
      <c r="F635" t="s">
        <v>40</v>
      </c>
      <c r="G635" t="s">
        <v>6790</v>
      </c>
      <c r="H635">
        <v>21</v>
      </c>
      <c r="I635" t="s">
        <v>23</v>
      </c>
      <c r="J635">
        <v>2</v>
      </c>
      <c r="K635" t="s">
        <v>20</v>
      </c>
      <c r="L635" t="s">
        <v>6792</v>
      </c>
      <c r="M635">
        <v>26</v>
      </c>
      <c r="P635" s="32">
        <v>45068</v>
      </c>
      <c r="Q635" s="1">
        <v>31.078722966481479</v>
      </c>
      <c r="R635">
        <v>9</v>
      </c>
      <c r="S635" t="str" cm="1">
        <f t="array" ref="S635">_xlfn.IFS(R635=0,"None",R635&lt;3,"Low",R635&lt;6,"Medium",R635&lt;=10,"High")</f>
        <v>High</v>
      </c>
      <c r="T635" t="str" cm="1">
        <f t="array" ref="T635">_xlfn.IFS(M635&lt;=20,"Low",M635&lt;=50,"Medium",M635&lt;=90,"High")</f>
        <v>Medium</v>
      </c>
      <c r="U635" s="33">
        <f>Datos_Limpios[[#This Row],[Number of Complaints or Support]]/Datos_Limpios[[#This Row],[Account Length (in months)]]</f>
        <v>0.29032258064516131</v>
      </c>
      <c r="V635" t="str" cm="1">
        <f t="array" ref="V635">_xlfn.IFS(H635&lt;30,"Under 30",H635&lt;66,"Middle Age",H635&gt;=66,"Senior")</f>
        <v>Under 30</v>
      </c>
      <c r="W635" t="s">
        <v>6823</v>
      </c>
    </row>
    <row r="636" spans="1:23" x14ac:dyDescent="0.3">
      <c r="A636" t="s">
        <v>731</v>
      </c>
      <c r="B636" t="s">
        <v>17</v>
      </c>
      <c r="C636">
        <v>71</v>
      </c>
      <c r="D636">
        <v>0</v>
      </c>
      <c r="E636" t="s">
        <v>23</v>
      </c>
      <c r="F636" t="s">
        <v>69</v>
      </c>
      <c r="G636" t="s">
        <v>6790</v>
      </c>
      <c r="H636">
        <v>65</v>
      </c>
      <c r="I636" t="s">
        <v>17</v>
      </c>
      <c r="J636">
        <v>0</v>
      </c>
      <c r="K636" t="s">
        <v>32</v>
      </c>
      <c r="L636" t="s">
        <v>6792</v>
      </c>
      <c r="M636">
        <v>44</v>
      </c>
      <c r="P636" s="32">
        <v>45276</v>
      </c>
      <c r="Q636" s="1">
        <v>49.708828152513313</v>
      </c>
      <c r="R636">
        <v>7</v>
      </c>
      <c r="S636" t="str" cm="1">
        <f t="array" ref="S636">_xlfn.IFS(R636=0,"None",R636&lt;3,"Low",R636&lt;6,"Medium",R636&lt;=10,"High")</f>
        <v>High</v>
      </c>
      <c r="T636" t="str" cm="1">
        <f t="array" ref="T636">_xlfn.IFS(M636&lt;=20,"Low",M636&lt;=50,"Medium",M636&lt;=90,"High")</f>
        <v>Medium</v>
      </c>
      <c r="U636" s="33">
        <f>Datos_Limpios[[#This Row],[Number of Complaints or Support]]/Datos_Limpios[[#This Row],[Account Length (in months)]]</f>
        <v>9.8591549295774641E-2</v>
      </c>
      <c r="V636" t="str" cm="1">
        <f t="array" ref="V636">_xlfn.IFS(H636&lt;30,"Under 30",H636&lt;66,"Middle Age",H636&gt;=66,"Senior")</f>
        <v>Middle Age</v>
      </c>
      <c r="W636" t="s">
        <v>6825</v>
      </c>
    </row>
    <row r="637" spans="1:23" x14ac:dyDescent="0.3">
      <c r="A637" t="s">
        <v>732</v>
      </c>
      <c r="B637" t="s">
        <v>17</v>
      </c>
      <c r="C637">
        <v>1</v>
      </c>
      <c r="D637">
        <v>0</v>
      </c>
      <c r="E637" t="s">
        <v>17</v>
      </c>
      <c r="F637" t="s">
        <v>156</v>
      </c>
      <c r="G637" t="s">
        <v>6790</v>
      </c>
      <c r="H637">
        <v>57</v>
      </c>
      <c r="I637" t="s">
        <v>23</v>
      </c>
      <c r="J637">
        <v>2</v>
      </c>
      <c r="K637" t="s">
        <v>20</v>
      </c>
      <c r="L637" t="s">
        <v>6794</v>
      </c>
      <c r="M637">
        <v>7</v>
      </c>
      <c r="P637" s="32">
        <v>45088</v>
      </c>
      <c r="Q637" s="1">
        <v>7.4420625533618514</v>
      </c>
      <c r="R637">
        <v>1</v>
      </c>
      <c r="S637" t="str" cm="1">
        <f t="array" ref="S637">_xlfn.IFS(R637=0,"None",R637&lt;3,"Low",R637&lt;6,"Medium",R637&lt;=10,"High")</f>
        <v>Low</v>
      </c>
      <c r="T637" t="str" cm="1">
        <f t="array" ref="T637">_xlfn.IFS(M637&lt;=20,"Low",M637&lt;=50,"Medium",M637&lt;=90,"High")</f>
        <v>Low</v>
      </c>
      <c r="U637" s="33">
        <f>Datos_Limpios[[#This Row],[Number of Complaints or Support]]/Datos_Limpios[[#This Row],[Account Length (in months)]]</f>
        <v>1</v>
      </c>
      <c r="V637" t="str" cm="1">
        <f t="array" ref="V637">_xlfn.IFS(H637&lt;30,"Under 30",H637&lt;66,"Middle Age",H637&gt;=66,"Senior")</f>
        <v>Middle Age</v>
      </c>
      <c r="W637" t="s">
        <v>6825</v>
      </c>
    </row>
    <row r="638" spans="1:23" x14ac:dyDescent="0.3">
      <c r="A638" t="s">
        <v>733</v>
      </c>
      <c r="B638" t="s">
        <v>23</v>
      </c>
      <c r="C638">
        <v>9</v>
      </c>
      <c r="D638">
        <v>3</v>
      </c>
      <c r="E638" t="s">
        <v>23</v>
      </c>
      <c r="F638" t="s">
        <v>101</v>
      </c>
      <c r="G638" t="s">
        <v>19</v>
      </c>
      <c r="H638">
        <v>25</v>
      </c>
      <c r="I638" t="s">
        <v>17</v>
      </c>
      <c r="J638">
        <v>0</v>
      </c>
      <c r="K638" t="s">
        <v>20</v>
      </c>
      <c r="L638" t="s">
        <v>6791</v>
      </c>
      <c r="M638">
        <v>33</v>
      </c>
      <c r="N638" t="s">
        <v>59</v>
      </c>
      <c r="O638" t="s">
        <v>116</v>
      </c>
      <c r="P638" s="32">
        <v>44858</v>
      </c>
      <c r="Q638" s="1">
        <v>26.844924053393171</v>
      </c>
      <c r="R638">
        <v>4</v>
      </c>
      <c r="S638" t="str" cm="1">
        <f t="array" ref="S638">_xlfn.IFS(R638=0,"None",R638&lt;3,"Low",R638&lt;6,"Medium",R638&lt;=10,"High")</f>
        <v>Medium</v>
      </c>
      <c r="T638" t="str" cm="1">
        <f t="array" ref="T638">_xlfn.IFS(M638&lt;=20,"Low",M638&lt;=50,"Medium",M638&lt;=90,"High")</f>
        <v>Medium</v>
      </c>
      <c r="U638" s="33">
        <f>Datos_Limpios[[#This Row],[Number of Complaints or Support]]/Datos_Limpios[[#This Row],[Account Length (in months)]]</f>
        <v>0.44444444444444442</v>
      </c>
      <c r="V638" t="str" cm="1">
        <f t="array" ref="V638">_xlfn.IFS(H638&lt;30,"Under 30",H638&lt;66,"Middle Age",H638&gt;=66,"Senior")</f>
        <v>Under 30</v>
      </c>
      <c r="W638" t="s">
        <v>6826</v>
      </c>
    </row>
    <row r="639" spans="1:23" x14ac:dyDescent="0.3">
      <c r="A639" t="s">
        <v>734</v>
      </c>
      <c r="B639" t="s">
        <v>17</v>
      </c>
      <c r="C639">
        <v>60</v>
      </c>
      <c r="D639">
        <v>0</v>
      </c>
      <c r="E639" t="s">
        <v>23</v>
      </c>
      <c r="F639" t="s">
        <v>52</v>
      </c>
      <c r="G639" t="s">
        <v>19</v>
      </c>
      <c r="H639">
        <v>59</v>
      </c>
      <c r="I639" t="s">
        <v>17</v>
      </c>
      <c r="J639">
        <v>0</v>
      </c>
      <c r="K639" t="s">
        <v>32</v>
      </c>
      <c r="L639" t="s">
        <v>6792</v>
      </c>
      <c r="M639">
        <v>19</v>
      </c>
      <c r="P639" s="32">
        <v>44125</v>
      </c>
      <c r="Q639" s="1">
        <v>19.01159756781826</v>
      </c>
      <c r="R639">
        <v>3</v>
      </c>
      <c r="S639" t="str" cm="1">
        <f t="array" ref="S639">_xlfn.IFS(R639=0,"None",R639&lt;3,"Low",R639&lt;6,"Medium",R639&lt;=10,"High")</f>
        <v>Medium</v>
      </c>
      <c r="T639" t="str" cm="1">
        <f t="array" ref="T639">_xlfn.IFS(M639&lt;=20,"Low",M639&lt;=50,"Medium",M639&lt;=90,"High")</f>
        <v>Low</v>
      </c>
      <c r="U639" s="33">
        <f>Datos_Limpios[[#This Row],[Number of Complaints or Support]]/Datos_Limpios[[#This Row],[Account Length (in months)]]</f>
        <v>0.05</v>
      </c>
      <c r="V639" t="str" cm="1">
        <f t="array" ref="V639">_xlfn.IFS(H639&lt;30,"Under 30",H639&lt;66,"Middle Age",H639&gt;=66,"Senior")</f>
        <v>Middle Age</v>
      </c>
      <c r="W639" t="s">
        <v>6824</v>
      </c>
    </row>
    <row r="640" spans="1:23" x14ac:dyDescent="0.3">
      <c r="A640" t="s">
        <v>735</v>
      </c>
      <c r="B640" t="s">
        <v>17</v>
      </c>
      <c r="C640">
        <v>51</v>
      </c>
      <c r="D640">
        <v>3</v>
      </c>
      <c r="E640" t="s">
        <v>23</v>
      </c>
      <c r="F640" t="s">
        <v>79</v>
      </c>
      <c r="G640" t="s">
        <v>6790</v>
      </c>
      <c r="H640">
        <v>20</v>
      </c>
      <c r="I640" t="s">
        <v>17</v>
      </c>
      <c r="J640">
        <v>0</v>
      </c>
      <c r="K640" t="s">
        <v>32</v>
      </c>
      <c r="L640" t="s">
        <v>6791</v>
      </c>
      <c r="M640">
        <v>32</v>
      </c>
      <c r="P640" s="32">
        <v>44745</v>
      </c>
      <c r="Q640" s="1">
        <v>37.603362506310539</v>
      </c>
      <c r="R640">
        <v>5</v>
      </c>
      <c r="S640" t="str" cm="1">
        <f t="array" ref="S640">_xlfn.IFS(R640=0,"None",R640&lt;3,"Low",R640&lt;6,"Medium",R640&lt;=10,"High")</f>
        <v>Medium</v>
      </c>
      <c r="T640" t="str" cm="1">
        <f t="array" ref="T640">_xlfn.IFS(M640&lt;=20,"Low",M640&lt;=50,"Medium",M640&lt;=90,"High")</f>
        <v>Medium</v>
      </c>
      <c r="U640" s="33">
        <f>Datos_Limpios[[#This Row],[Number of Complaints or Support]]/Datos_Limpios[[#This Row],[Account Length (in months)]]</f>
        <v>9.8039215686274508E-2</v>
      </c>
      <c r="V640" t="str" cm="1">
        <f t="array" ref="V640">_xlfn.IFS(H640&lt;30,"Under 30",H640&lt;66,"Middle Age",H640&gt;=66,"Senior")</f>
        <v>Under 30</v>
      </c>
      <c r="W640" t="s">
        <v>6826</v>
      </c>
    </row>
    <row r="641" spans="1:23" x14ac:dyDescent="0.3">
      <c r="A641" t="s">
        <v>736</v>
      </c>
      <c r="B641" t="s">
        <v>17</v>
      </c>
      <c r="C641">
        <v>51</v>
      </c>
      <c r="D641">
        <v>0</v>
      </c>
      <c r="E641" t="s">
        <v>23</v>
      </c>
      <c r="F641" t="s">
        <v>103</v>
      </c>
      <c r="G641" t="s">
        <v>19</v>
      </c>
      <c r="H641">
        <v>32</v>
      </c>
      <c r="I641" t="s">
        <v>17</v>
      </c>
      <c r="J641">
        <v>0</v>
      </c>
      <c r="K641" t="s">
        <v>20</v>
      </c>
      <c r="L641" t="s">
        <v>6792</v>
      </c>
      <c r="M641">
        <v>19</v>
      </c>
      <c r="P641" s="32">
        <v>44500</v>
      </c>
      <c r="Q641" s="1">
        <v>18.877188354692429</v>
      </c>
      <c r="R641">
        <v>1</v>
      </c>
      <c r="S641" t="str" cm="1">
        <f t="array" ref="S641">_xlfn.IFS(R641=0,"None",R641&lt;3,"Low",R641&lt;6,"Medium",R641&lt;=10,"High")</f>
        <v>Low</v>
      </c>
      <c r="T641" t="str" cm="1">
        <f t="array" ref="T641">_xlfn.IFS(M641&lt;=20,"Low",M641&lt;=50,"Medium",M641&lt;=90,"High")</f>
        <v>Low</v>
      </c>
      <c r="U641" s="33">
        <f>Datos_Limpios[[#This Row],[Number of Complaints or Support]]/Datos_Limpios[[#This Row],[Account Length (in months)]]</f>
        <v>1.9607843137254902E-2</v>
      </c>
      <c r="V641" t="str" cm="1">
        <f t="array" ref="V641">_xlfn.IFS(H641&lt;30,"Under 30",H641&lt;66,"Middle Age",H641&gt;=66,"Senior")</f>
        <v>Middle Age</v>
      </c>
      <c r="W641" t="s">
        <v>6823</v>
      </c>
    </row>
    <row r="642" spans="1:23" x14ac:dyDescent="0.3">
      <c r="A642" t="s">
        <v>737</v>
      </c>
      <c r="B642" t="s">
        <v>23</v>
      </c>
      <c r="C642">
        <v>4</v>
      </c>
      <c r="D642">
        <v>2</v>
      </c>
      <c r="E642" t="s">
        <v>23</v>
      </c>
      <c r="F642" t="s">
        <v>101</v>
      </c>
      <c r="G642" t="s">
        <v>19</v>
      </c>
      <c r="H642">
        <v>61</v>
      </c>
      <c r="I642" t="s">
        <v>17</v>
      </c>
      <c r="J642">
        <v>0</v>
      </c>
      <c r="K642" t="s">
        <v>20</v>
      </c>
      <c r="L642" t="s">
        <v>6791</v>
      </c>
      <c r="M642">
        <v>44</v>
      </c>
      <c r="N642" t="s">
        <v>27</v>
      </c>
      <c r="O642" t="s">
        <v>125</v>
      </c>
      <c r="P642" s="32">
        <v>44999</v>
      </c>
      <c r="Q642" s="1">
        <v>45.424786562050279</v>
      </c>
      <c r="R642">
        <v>4</v>
      </c>
      <c r="S642" t="str" cm="1">
        <f t="array" ref="S642">_xlfn.IFS(R642=0,"None",R642&lt;3,"Low",R642&lt;6,"Medium",R642&lt;=10,"High")</f>
        <v>Medium</v>
      </c>
      <c r="T642" t="str" cm="1">
        <f t="array" ref="T642">_xlfn.IFS(M642&lt;=20,"Low",M642&lt;=50,"Medium",M642&lt;=90,"High")</f>
        <v>Medium</v>
      </c>
      <c r="U642" s="33">
        <f>Datos_Limpios[[#This Row],[Number of Complaints or Support]]/Datos_Limpios[[#This Row],[Account Length (in months)]]</f>
        <v>1</v>
      </c>
      <c r="V642" t="str" cm="1">
        <f t="array" ref="V642">_xlfn.IFS(H642&lt;30,"Under 30",H642&lt;66,"Middle Age",H642&gt;=66,"Senior")</f>
        <v>Middle Age</v>
      </c>
      <c r="W642" t="s">
        <v>6826</v>
      </c>
    </row>
    <row r="643" spans="1:23" x14ac:dyDescent="0.3">
      <c r="A643" t="s">
        <v>738</v>
      </c>
      <c r="B643" t="s">
        <v>17</v>
      </c>
      <c r="C643">
        <v>37</v>
      </c>
      <c r="D643">
        <v>0</v>
      </c>
      <c r="E643" t="s">
        <v>23</v>
      </c>
      <c r="F643" t="s">
        <v>121</v>
      </c>
      <c r="G643" t="s">
        <v>19</v>
      </c>
      <c r="H643">
        <v>50</v>
      </c>
      <c r="I643" t="s">
        <v>17</v>
      </c>
      <c r="J643">
        <v>0</v>
      </c>
      <c r="K643" t="s">
        <v>24</v>
      </c>
      <c r="L643" t="s">
        <v>6792</v>
      </c>
      <c r="M643">
        <v>39</v>
      </c>
      <c r="P643" s="32">
        <v>45094</v>
      </c>
      <c r="Q643" s="1">
        <v>45.379699486715978</v>
      </c>
      <c r="R643">
        <v>0</v>
      </c>
      <c r="S643" t="str" cm="1">
        <f t="array" ref="S643">_xlfn.IFS(R643=0,"None",R643&lt;3,"Low",R643&lt;6,"Medium",R643&lt;=10,"High")</f>
        <v>None</v>
      </c>
      <c r="T643" t="str" cm="1">
        <f t="array" ref="T643">_xlfn.IFS(M643&lt;=20,"Low",M643&lt;=50,"Medium",M643&lt;=90,"High")</f>
        <v>Medium</v>
      </c>
      <c r="U643" s="33">
        <f>Datos_Limpios[[#This Row],[Number of Complaints or Support]]/Datos_Limpios[[#This Row],[Account Length (in months)]]</f>
        <v>0</v>
      </c>
      <c r="V643" t="str" cm="1">
        <f t="array" ref="V643">_xlfn.IFS(H643&lt;30,"Under 30",H643&lt;66,"Middle Age",H643&gt;=66,"Senior")</f>
        <v>Middle Age</v>
      </c>
      <c r="W643" t="s">
        <v>6826</v>
      </c>
    </row>
    <row r="644" spans="1:23" x14ac:dyDescent="0.3">
      <c r="A644" t="s">
        <v>739</v>
      </c>
      <c r="B644" t="s">
        <v>17</v>
      </c>
      <c r="C644">
        <v>12</v>
      </c>
      <c r="D644">
        <v>0</v>
      </c>
      <c r="E644" t="s">
        <v>17</v>
      </c>
      <c r="F644" t="s">
        <v>31</v>
      </c>
      <c r="G644" t="s">
        <v>6790</v>
      </c>
      <c r="H644">
        <v>59</v>
      </c>
      <c r="I644" t="s">
        <v>23</v>
      </c>
      <c r="J644">
        <v>5</v>
      </c>
      <c r="K644" t="s">
        <v>32</v>
      </c>
      <c r="L644" t="s">
        <v>6792</v>
      </c>
      <c r="M644">
        <v>7</v>
      </c>
      <c r="P644" s="32">
        <v>44926</v>
      </c>
      <c r="Q644" s="1">
        <v>6.5240263711791684</v>
      </c>
      <c r="R644">
        <v>4</v>
      </c>
      <c r="S644" t="str" cm="1">
        <f t="array" ref="S644">_xlfn.IFS(R644=0,"None",R644&lt;3,"Low",R644&lt;6,"Medium",R644&lt;=10,"High")</f>
        <v>Medium</v>
      </c>
      <c r="T644" t="str" cm="1">
        <f t="array" ref="T644">_xlfn.IFS(M644&lt;=20,"Low",M644&lt;=50,"Medium",M644&lt;=90,"High")</f>
        <v>Low</v>
      </c>
      <c r="U644" s="33">
        <f>Datos_Limpios[[#This Row],[Number of Complaints or Support]]/Datos_Limpios[[#This Row],[Account Length (in months)]]</f>
        <v>0.33333333333333331</v>
      </c>
      <c r="V644" t="str" cm="1">
        <f t="array" ref="V644">_xlfn.IFS(H644&lt;30,"Under 30",H644&lt;66,"Middle Age",H644&gt;=66,"Senior")</f>
        <v>Middle Age</v>
      </c>
      <c r="W644" t="s">
        <v>6826</v>
      </c>
    </row>
    <row r="645" spans="1:23" x14ac:dyDescent="0.3">
      <c r="A645" t="s">
        <v>740</v>
      </c>
      <c r="B645" t="s">
        <v>17</v>
      </c>
      <c r="C645">
        <v>20</v>
      </c>
      <c r="D645">
        <v>0</v>
      </c>
      <c r="E645" t="s">
        <v>23</v>
      </c>
      <c r="F645" t="s">
        <v>38</v>
      </c>
      <c r="G645" t="s">
        <v>6790</v>
      </c>
      <c r="H645">
        <v>39</v>
      </c>
      <c r="I645" t="s">
        <v>17</v>
      </c>
      <c r="J645">
        <v>0</v>
      </c>
      <c r="K645" t="s">
        <v>20</v>
      </c>
      <c r="L645" t="s">
        <v>6792</v>
      </c>
      <c r="M645">
        <v>72</v>
      </c>
      <c r="P645" s="32">
        <v>44316</v>
      </c>
      <c r="Q645" s="1">
        <v>75.438979671173527</v>
      </c>
      <c r="R645">
        <v>1</v>
      </c>
      <c r="S645" t="str" cm="1">
        <f t="array" ref="S645">_xlfn.IFS(R645=0,"None",R645&lt;3,"Low",R645&lt;6,"Medium",R645&lt;=10,"High")</f>
        <v>Low</v>
      </c>
      <c r="T645" t="str" cm="1">
        <f t="array" ref="T645">_xlfn.IFS(M645&lt;=20,"Low",M645&lt;=50,"Medium",M645&lt;=90,"High")</f>
        <v>High</v>
      </c>
      <c r="U645" s="33">
        <f>Datos_Limpios[[#This Row],[Number of Complaints or Support]]/Datos_Limpios[[#This Row],[Account Length (in months)]]</f>
        <v>0.05</v>
      </c>
      <c r="V645" t="str" cm="1">
        <f t="array" ref="V645">_xlfn.IFS(H645&lt;30,"Under 30",H645&lt;66,"Middle Age",H645&gt;=66,"Senior")</f>
        <v>Middle Age</v>
      </c>
      <c r="W645" t="s">
        <v>6825</v>
      </c>
    </row>
    <row r="646" spans="1:23" x14ac:dyDescent="0.3">
      <c r="A646" t="s">
        <v>741</v>
      </c>
      <c r="B646" t="s">
        <v>17</v>
      </c>
      <c r="C646">
        <v>44</v>
      </c>
      <c r="D646">
        <v>0</v>
      </c>
      <c r="E646" t="s">
        <v>17</v>
      </c>
      <c r="F646" t="s">
        <v>63</v>
      </c>
      <c r="G646" t="s">
        <v>19</v>
      </c>
      <c r="H646">
        <v>45</v>
      </c>
      <c r="I646" t="s">
        <v>23</v>
      </c>
      <c r="J646">
        <v>5</v>
      </c>
      <c r="K646" t="s">
        <v>32</v>
      </c>
      <c r="L646" t="s">
        <v>6792</v>
      </c>
      <c r="M646">
        <v>8</v>
      </c>
      <c r="P646" s="32">
        <v>44998</v>
      </c>
      <c r="Q646" s="1">
        <v>8.8350231435499182</v>
      </c>
      <c r="R646">
        <v>6</v>
      </c>
      <c r="S646" t="str" cm="1">
        <f t="array" ref="S646">_xlfn.IFS(R646=0,"None",R646&lt;3,"Low",R646&lt;6,"Medium",R646&lt;=10,"High")</f>
        <v>High</v>
      </c>
      <c r="T646" t="str" cm="1">
        <f t="array" ref="T646">_xlfn.IFS(M646&lt;=20,"Low",M646&lt;=50,"Medium",M646&lt;=90,"High")</f>
        <v>Low</v>
      </c>
      <c r="U646" s="33">
        <f>Datos_Limpios[[#This Row],[Number of Complaints or Support]]/Datos_Limpios[[#This Row],[Account Length (in months)]]</f>
        <v>0.13636363636363635</v>
      </c>
      <c r="V646" t="str" cm="1">
        <f t="array" ref="V646">_xlfn.IFS(H646&lt;30,"Under 30",H646&lt;66,"Middle Age",H646&gt;=66,"Senior")</f>
        <v>Middle Age</v>
      </c>
      <c r="W646" t="s">
        <v>6825</v>
      </c>
    </row>
    <row r="647" spans="1:23" x14ac:dyDescent="0.3">
      <c r="A647" t="s">
        <v>742</v>
      </c>
      <c r="B647" t="s">
        <v>17</v>
      </c>
      <c r="C647">
        <v>70</v>
      </c>
      <c r="D647">
        <v>2</v>
      </c>
      <c r="E647" t="s">
        <v>17</v>
      </c>
      <c r="F647" t="s">
        <v>54</v>
      </c>
      <c r="G647" t="s">
        <v>6790</v>
      </c>
      <c r="H647">
        <v>22</v>
      </c>
      <c r="I647" t="s">
        <v>23</v>
      </c>
      <c r="J647">
        <v>3</v>
      </c>
      <c r="K647" t="s">
        <v>32</v>
      </c>
      <c r="L647" t="s">
        <v>6792</v>
      </c>
      <c r="M647">
        <v>7</v>
      </c>
      <c r="P647" s="32">
        <v>44779</v>
      </c>
      <c r="Q647" s="1">
        <v>6.6183836578939772</v>
      </c>
      <c r="R647">
        <v>7</v>
      </c>
      <c r="S647" t="str" cm="1">
        <f t="array" ref="S647">_xlfn.IFS(R647=0,"None",R647&lt;3,"Low",R647&lt;6,"Medium",R647&lt;=10,"High")</f>
        <v>High</v>
      </c>
      <c r="T647" t="str" cm="1">
        <f t="array" ref="T647">_xlfn.IFS(M647&lt;=20,"Low",M647&lt;=50,"Medium",M647&lt;=90,"High")</f>
        <v>Low</v>
      </c>
      <c r="U647" s="33">
        <f>Datos_Limpios[[#This Row],[Number of Complaints or Support]]/Datos_Limpios[[#This Row],[Account Length (in months)]]</f>
        <v>0.1</v>
      </c>
      <c r="V647" t="str" cm="1">
        <f t="array" ref="V647">_xlfn.IFS(H647&lt;30,"Under 30",H647&lt;66,"Middle Age",H647&gt;=66,"Senior")</f>
        <v>Under 30</v>
      </c>
      <c r="W647" t="s">
        <v>6823</v>
      </c>
    </row>
    <row r="648" spans="1:23" x14ac:dyDescent="0.3">
      <c r="A648" t="s">
        <v>743</v>
      </c>
      <c r="B648" t="s">
        <v>17</v>
      </c>
      <c r="C648">
        <v>15</v>
      </c>
      <c r="D648">
        <v>0</v>
      </c>
      <c r="E648" t="s">
        <v>23</v>
      </c>
      <c r="F648" t="s">
        <v>56</v>
      </c>
      <c r="G648" t="s">
        <v>19</v>
      </c>
      <c r="H648">
        <v>38</v>
      </c>
      <c r="I648" t="s">
        <v>17</v>
      </c>
      <c r="J648">
        <v>0</v>
      </c>
      <c r="K648" t="s">
        <v>20</v>
      </c>
      <c r="L648" t="s">
        <v>6791</v>
      </c>
      <c r="M648">
        <v>34</v>
      </c>
      <c r="P648" s="32">
        <v>44226</v>
      </c>
      <c r="Q648" s="1">
        <v>33.073166416444018</v>
      </c>
      <c r="R648">
        <v>4</v>
      </c>
      <c r="S648" t="str" cm="1">
        <f t="array" ref="S648">_xlfn.IFS(R648=0,"None",R648&lt;3,"Low",R648&lt;6,"Medium",R648&lt;=10,"High")</f>
        <v>Medium</v>
      </c>
      <c r="T648" t="str" cm="1">
        <f t="array" ref="T648">_xlfn.IFS(M648&lt;=20,"Low",M648&lt;=50,"Medium",M648&lt;=90,"High")</f>
        <v>Medium</v>
      </c>
      <c r="U648" s="33">
        <f>Datos_Limpios[[#This Row],[Number of Complaints or Support]]/Datos_Limpios[[#This Row],[Account Length (in months)]]</f>
        <v>0.26666666666666666</v>
      </c>
      <c r="V648" t="str" cm="1">
        <f t="array" ref="V648">_xlfn.IFS(H648&lt;30,"Under 30",H648&lt;66,"Middle Age",H648&gt;=66,"Senior")</f>
        <v>Middle Age</v>
      </c>
      <c r="W648" t="s">
        <v>6823</v>
      </c>
    </row>
    <row r="649" spans="1:23" x14ac:dyDescent="0.3">
      <c r="A649" t="s">
        <v>744</v>
      </c>
      <c r="B649" t="s">
        <v>17</v>
      </c>
      <c r="C649">
        <v>2</v>
      </c>
      <c r="D649">
        <v>0</v>
      </c>
      <c r="E649" t="s">
        <v>17</v>
      </c>
      <c r="F649" t="s">
        <v>101</v>
      </c>
      <c r="G649" t="s">
        <v>6790</v>
      </c>
      <c r="H649">
        <v>62</v>
      </c>
      <c r="I649" t="s">
        <v>17</v>
      </c>
      <c r="J649">
        <v>0</v>
      </c>
      <c r="K649" t="s">
        <v>20</v>
      </c>
      <c r="L649" t="s">
        <v>6791</v>
      </c>
      <c r="M649">
        <v>9</v>
      </c>
      <c r="P649" s="32">
        <v>44746</v>
      </c>
      <c r="Q649" s="1">
        <v>8.471555227650498</v>
      </c>
      <c r="R649">
        <v>3</v>
      </c>
      <c r="S649" t="str" cm="1">
        <f t="array" ref="S649">_xlfn.IFS(R649=0,"None",R649&lt;3,"Low",R649&lt;6,"Medium",R649&lt;=10,"High")</f>
        <v>Medium</v>
      </c>
      <c r="T649" t="str" cm="1">
        <f t="array" ref="T649">_xlfn.IFS(M649&lt;=20,"Low",M649&lt;=50,"Medium",M649&lt;=90,"High")</f>
        <v>Low</v>
      </c>
      <c r="U649" s="33">
        <f>Datos_Limpios[[#This Row],[Number of Complaints or Support]]/Datos_Limpios[[#This Row],[Account Length (in months)]]</f>
        <v>1.5</v>
      </c>
      <c r="V649" t="str" cm="1">
        <f t="array" ref="V649">_xlfn.IFS(H649&lt;30,"Under 30",H649&lt;66,"Middle Age",H649&gt;=66,"Senior")</f>
        <v>Middle Age</v>
      </c>
      <c r="W649" t="s">
        <v>6826</v>
      </c>
    </row>
    <row r="650" spans="1:23" x14ac:dyDescent="0.3">
      <c r="A650" t="s">
        <v>745</v>
      </c>
      <c r="B650" t="s">
        <v>23</v>
      </c>
      <c r="C650">
        <v>41</v>
      </c>
      <c r="D650">
        <v>5</v>
      </c>
      <c r="E650" t="s">
        <v>23</v>
      </c>
      <c r="F650" t="s">
        <v>38</v>
      </c>
      <c r="G650" t="s">
        <v>6790</v>
      </c>
      <c r="H650">
        <v>69</v>
      </c>
      <c r="I650" t="s">
        <v>17</v>
      </c>
      <c r="J650">
        <v>0</v>
      </c>
      <c r="K650" t="s">
        <v>20</v>
      </c>
      <c r="L650" t="s">
        <v>6792</v>
      </c>
      <c r="M650">
        <v>56</v>
      </c>
      <c r="N650" t="s">
        <v>59</v>
      </c>
      <c r="O650" t="s">
        <v>116</v>
      </c>
      <c r="P650" s="32">
        <v>44357</v>
      </c>
      <c r="Q650" s="1">
        <v>46.799796728714981</v>
      </c>
      <c r="R650">
        <v>2</v>
      </c>
      <c r="S650" t="str" cm="1">
        <f t="array" ref="S650">_xlfn.IFS(R650=0,"None",R650&lt;3,"Low",R650&lt;6,"Medium",R650&lt;=10,"High")</f>
        <v>Low</v>
      </c>
      <c r="T650" t="str" cm="1">
        <f t="array" ref="T650">_xlfn.IFS(M650&lt;=20,"Low",M650&lt;=50,"Medium",M650&lt;=90,"High")</f>
        <v>High</v>
      </c>
      <c r="U650" s="33">
        <f>Datos_Limpios[[#This Row],[Number of Complaints or Support]]/Datos_Limpios[[#This Row],[Account Length (in months)]]</f>
        <v>4.878048780487805E-2</v>
      </c>
      <c r="V650" t="str" cm="1">
        <f t="array" ref="V650">_xlfn.IFS(H650&lt;30,"Under 30",H650&lt;66,"Middle Age",H650&gt;=66,"Senior")</f>
        <v>Senior</v>
      </c>
      <c r="W650" t="s">
        <v>6825</v>
      </c>
    </row>
    <row r="651" spans="1:23" x14ac:dyDescent="0.3">
      <c r="A651" t="s">
        <v>746</v>
      </c>
      <c r="B651" t="s">
        <v>17</v>
      </c>
      <c r="C651">
        <v>34</v>
      </c>
      <c r="D651">
        <v>0</v>
      </c>
      <c r="E651" t="s">
        <v>23</v>
      </c>
      <c r="F651" t="s">
        <v>90</v>
      </c>
      <c r="G651" t="s">
        <v>6790</v>
      </c>
      <c r="H651">
        <v>83</v>
      </c>
      <c r="I651" t="s">
        <v>17</v>
      </c>
      <c r="J651">
        <v>0</v>
      </c>
      <c r="K651" t="s">
        <v>24</v>
      </c>
      <c r="L651" t="s">
        <v>6792</v>
      </c>
      <c r="M651">
        <v>39</v>
      </c>
      <c r="P651" s="32">
        <v>44299</v>
      </c>
      <c r="Q651" s="1">
        <v>43.892109584585597</v>
      </c>
      <c r="R651">
        <v>0</v>
      </c>
      <c r="S651" t="str" cm="1">
        <f t="array" ref="S651">_xlfn.IFS(R651=0,"None",R651&lt;3,"Low",R651&lt;6,"Medium",R651&lt;=10,"High")</f>
        <v>None</v>
      </c>
      <c r="T651" t="str" cm="1">
        <f t="array" ref="T651">_xlfn.IFS(M651&lt;=20,"Low",M651&lt;=50,"Medium",M651&lt;=90,"High")</f>
        <v>Medium</v>
      </c>
      <c r="U651" s="33">
        <f>Datos_Limpios[[#This Row],[Number of Complaints or Support]]/Datos_Limpios[[#This Row],[Account Length (in months)]]</f>
        <v>0</v>
      </c>
      <c r="V651" t="str" cm="1">
        <f t="array" ref="V651">_xlfn.IFS(H651&lt;30,"Under 30",H651&lt;66,"Middle Age",H651&gt;=66,"Senior")</f>
        <v>Senior</v>
      </c>
      <c r="W651" t="s">
        <v>6823</v>
      </c>
    </row>
    <row r="652" spans="1:23" x14ac:dyDescent="0.3">
      <c r="A652" t="s">
        <v>747</v>
      </c>
      <c r="B652" t="s">
        <v>17</v>
      </c>
      <c r="C652">
        <v>23</v>
      </c>
      <c r="D652">
        <v>1</v>
      </c>
      <c r="E652" t="s">
        <v>17</v>
      </c>
      <c r="F652" t="s">
        <v>94</v>
      </c>
      <c r="G652" t="s">
        <v>19</v>
      </c>
      <c r="H652">
        <v>42</v>
      </c>
      <c r="I652" t="s">
        <v>17</v>
      </c>
      <c r="J652">
        <v>0</v>
      </c>
      <c r="K652" t="s">
        <v>20</v>
      </c>
      <c r="L652" t="s">
        <v>6791</v>
      </c>
      <c r="M652">
        <v>12</v>
      </c>
      <c r="P652" s="32">
        <v>44003</v>
      </c>
      <c r="Q652" s="1">
        <v>13.83273965992224</v>
      </c>
      <c r="R652">
        <v>6</v>
      </c>
      <c r="S652" t="str" cm="1">
        <f t="array" ref="S652">_xlfn.IFS(R652=0,"None",R652&lt;3,"Low",R652&lt;6,"Medium",R652&lt;=10,"High")</f>
        <v>High</v>
      </c>
      <c r="T652" t="str" cm="1">
        <f t="array" ref="T652">_xlfn.IFS(M652&lt;=20,"Low",M652&lt;=50,"Medium",M652&lt;=90,"High")</f>
        <v>Low</v>
      </c>
      <c r="U652" s="33">
        <f>Datos_Limpios[[#This Row],[Number of Complaints or Support]]/Datos_Limpios[[#This Row],[Account Length (in months)]]</f>
        <v>0.2608695652173913</v>
      </c>
      <c r="V652" t="str" cm="1">
        <f t="array" ref="V652">_xlfn.IFS(H652&lt;30,"Under 30",H652&lt;66,"Middle Age",H652&gt;=66,"Senior")</f>
        <v>Middle Age</v>
      </c>
      <c r="W652" t="s">
        <v>6823</v>
      </c>
    </row>
    <row r="653" spans="1:23" x14ac:dyDescent="0.3">
      <c r="A653" t="s">
        <v>748</v>
      </c>
      <c r="B653" t="s">
        <v>23</v>
      </c>
      <c r="C653">
        <v>19</v>
      </c>
      <c r="D653">
        <v>0</v>
      </c>
      <c r="E653" t="s">
        <v>23</v>
      </c>
      <c r="F653" t="s">
        <v>42</v>
      </c>
      <c r="G653" t="s">
        <v>19</v>
      </c>
      <c r="H653">
        <v>65</v>
      </c>
      <c r="I653" t="s">
        <v>17</v>
      </c>
      <c r="J653">
        <v>0</v>
      </c>
      <c r="K653" t="s">
        <v>20</v>
      </c>
      <c r="L653" t="s">
        <v>6791</v>
      </c>
      <c r="M653">
        <v>31</v>
      </c>
      <c r="N653" t="s">
        <v>76</v>
      </c>
      <c r="O653" t="s">
        <v>217</v>
      </c>
      <c r="P653" s="32">
        <v>45010</v>
      </c>
      <c r="Q653" s="1">
        <v>27.058300011235769</v>
      </c>
      <c r="R653">
        <v>2</v>
      </c>
      <c r="S653" t="str" cm="1">
        <f t="array" ref="S653">_xlfn.IFS(R653=0,"None",R653&lt;3,"Low",R653&lt;6,"Medium",R653&lt;=10,"High")</f>
        <v>Low</v>
      </c>
      <c r="T653" t="str" cm="1">
        <f t="array" ref="T653">_xlfn.IFS(M653&lt;=20,"Low",M653&lt;=50,"Medium",M653&lt;=90,"High")</f>
        <v>Medium</v>
      </c>
      <c r="U653" s="33">
        <f>Datos_Limpios[[#This Row],[Number of Complaints or Support]]/Datos_Limpios[[#This Row],[Account Length (in months)]]</f>
        <v>0.10526315789473684</v>
      </c>
      <c r="V653" t="str" cm="1">
        <f t="array" ref="V653">_xlfn.IFS(H653&lt;30,"Under 30",H653&lt;66,"Middle Age",H653&gt;=66,"Senior")</f>
        <v>Middle Age</v>
      </c>
      <c r="W653" t="s">
        <v>6823</v>
      </c>
    </row>
    <row r="654" spans="1:23" x14ac:dyDescent="0.3">
      <c r="A654" t="s">
        <v>749</v>
      </c>
      <c r="B654" t="s">
        <v>23</v>
      </c>
      <c r="C654">
        <v>7</v>
      </c>
      <c r="D654">
        <v>0</v>
      </c>
      <c r="E654" t="s">
        <v>17</v>
      </c>
      <c r="F654" t="s">
        <v>179</v>
      </c>
      <c r="G654" t="s">
        <v>6790</v>
      </c>
      <c r="H654">
        <v>51</v>
      </c>
      <c r="I654" t="s">
        <v>17</v>
      </c>
      <c r="J654">
        <v>0</v>
      </c>
      <c r="K654" t="s">
        <v>20</v>
      </c>
      <c r="L654" t="s">
        <v>6794</v>
      </c>
      <c r="M654">
        <v>13</v>
      </c>
      <c r="N654" t="s">
        <v>27</v>
      </c>
      <c r="O654" t="s">
        <v>125</v>
      </c>
      <c r="P654" s="32">
        <v>43879</v>
      </c>
      <c r="Q654" s="1">
        <v>13.69140594109064</v>
      </c>
      <c r="R654">
        <v>2</v>
      </c>
      <c r="S654" t="str" cm="1">
        <f t="array" ref="S654">_xlfn.IFS(R654=0,"None",R654&lt;3,"Low",R654&lt;6,"Medium",R654&lt;=10,"High")</f>
        <v>Low</v>
      </c>
      <c r="T654" t="str" cm="1">
        <f t="array" ref="T654">_xlfn.IFS(M654&lt;=20,"Low",M654&lt;=50,"Medium",M654&lt;=90,"High")</f>
        <v>Low</v>
      </c>
      <c r="U654" s="33">
        <f>Datos_Limpios[[#This Row],[Number of Complaints or Support]]/Datos_Limpios[[#This Row],[Account Length (in months)]]</f>
        <v>0.2857142857142857</v>
      </c>
      <c r="V654" t="str" cm="1">
        <f t="array" ref="V654">_xlfn.IFS(H654&lt;30,"Under 30",H654&lt;66,"Middle Age",H654&gt;=66,"Senior")</f>
        <v>Middle Age</v>
      </c>
      <c r="W654" t="s">
        <v>6826</v>
      </c>
    </row>
    <row r="655" spans="1:23" x14ac:dyDescent="0.3">
      <c r="A655" t="s">
        <v>750</v>
      </c>
      <c r="B655" t="s">
        <v>23</v>
      </c>
      <c r="C655">
        <v>54</v>
      </c>
      <c r="D655">
        <v>4</v>
      </c>
      <c r="E655" t="s">
        <v>23</v>
      </c>
      <c r="F655" t="s">
        <v>156</v>
      </c>
      <c r="G655" t="s">
        <v>19</v>
      </c>
      <c r="H655">
        <v>47</v>
      </c>
      <c r="I655" t="s">
        <v>17</v>
      </c>
      <c r="J655">
        <v>0</v>
      </c>
      <c r="K655" t="s">
        <v>24</v>
      </c>
      <c r="L655" t="s">
        <v>6792</v>
      </c>
      <c r="M655">
        <v>44</v>
      </c>
      <c r="N655" t="s">
        <v>59</v>
      </c>
      <c r="O655" t="s">
        <v>116</v>
      </c>
      <c r="P655" s="32">
        <v>44409</v>
      </c>
      <c r="Q655" s="1">
        <v>49.349223680238119</v>
      </c>
      <c r="R655">
        <v>5</v>
      </c>
      <c r="S655" t="str" cm="1">
        <f t="array" ref="S655">_xlfn.IFS(R655=0,"None",R655&lt;3,"Low",R655&lt;6,"Medium",R655&lt;=10,"High")</f>
        <v>Medium</v>
      </c>
      <c r="T655" t="str" cm="1">
        <f t="array" ref="T655">_xlfn.IFS(M655&lt;=20,"Low",M655&lt;=50,"Medium",M655&lt;=90,"High")</f>
        <v>Medium</v>
      </c>
      <c r="U655" s="33">
        <f>Datos_Limpios[[#This Row],[Number of Complaints or Support]]/Datos_Limpios[[#This Row],[Account Length (in months)]]</f>
        <v>9.2592592592592587E-2</v>
      </c>
      <c r="V655" t="str" cm="1">
        <f t="array" ref="V655">_xlfn.IFS(H655&lt;30,"Under 30",H655&lt;66,"Middle Age",H655&gt;=66,"Senior")</f>
        <v>Middle Age</v>
      </c>
      <c r="W655" t="s">
        <v>6825</v>
      </c>
    </row>
    <row r="656" spans="1:23" x14ac:dyDescent="0.3">
      <c r="A656" t="s">
        <v>751</v>
      </c>
      <c r="B656" t="s">
        <v>23</v>
      </c>
      <c r="C656">
        <v>1</v>
      </c>
      <c r="D656">
        <v>3</v>
      </c>
      <c r="E656" t="s">
        <v>17</v>
      </c>
      <c r="F656" t="s">
        <v>42</v>
      </c>
      <c r="G656" t="s">
        <v>6790</v>
      </c>
      <c r="H656">
        <v>29</v>
      </c>
      <c r="I656" t="s">
        <v>17</v>
      </c>
      <c r="J656">
        <v>0</v>
      </c>
      <c r="K656" t="s">
        <v>20</v>
      </c>
      <c r="L656" t="s">
        <v>6794</v>
      </c>
      <c r="M656">
        <v>9</v>
      </c>
      <c r="N656" t="s">
        <v>27</v>
      </c>
      <c r="O656" t="s">
        <v>125</v>
      </c>
      <c r="P656" s="32">
        <v>44827</v>
      </c>
      <c r="Q656" s="1">
        <v>9.4810315760668065</v>
      </c>
      <c r="R656">
        <v>4</v>
      </c>
      <c r="S656" t="str" cm="1">
        <f t="array" ref="S656">_xlfn.IFS(R656=0,"None",R656&lt;3,"Low",R656&lt;6,"Medium",R656&lt;=10,"High")</f>
        <v>Medium</v>
      </c>
      <c r="T656" t="str" cm="1">
        <f t="array" ref="T656">_xlfn.IFS(M656&lt;=20,"Low",M656&lt;=50,"Medium",M656&lt;=90,"High")</f>
        <v>Low</v>
      </c>
      <c r="U656" s="33">
        <f>Datos_Limpios[[#This Row],[Number of Complaints or Support]]/Datos_Limpios[[#This Row],[Account Length (in months)]]</f>
        <v>4</v>
      </c>
      <c r="V656" t="str" cm="1">
        <f t="array" ref="V656">_xlfn.IFS(H656&lt;30,"Under 30",H656&lt;66,"Middle Age",H656&gt;=66,"Senior")</f>
        <v>Under 30</v>
      </c>
      <c r="W656" t="s">
        <v>6823</v>
      </c>
    </row>
    <row r="657" spans="1:23" x14ac:dyDescent="0.3">
      <c r="A657" t="s">
        <v>752</v>
      </c>
      <c r="B657" t="s">
        <v>23</v>
      </c>
      <c r="C657">
        <v>15</v>
      </c>
      <c r="D657">
        <v>0</v>
      </c>
      <c r="E657" t="s">
        <v>23</v>
      </c>
      <c r="F657" t="s">
        <v>196</v>
      </c>
      <c r="G657" t="s">
        <v>6790</v>
      </c>
      <c r="H657">
        <v>38</v>
      </c>
      <c r="I657" t="s">
        <v>17</v>
      </c>
      <c r="J657">
        <v>0</v>
      </c>
      <c r="K657" t="s">
        <v>20</v>
      </c>
      <c r="L657" t="s">
        <v>6792</v>
      </c>
      <c r="M657">
        <v>32</v>
      </c>
      <c r="N657" t="s">
        <v>50</v>
      </c>
      <c r="O657" t="s">
        <v>378</v>
      </c>
      <c r="P657" s="32">
        <v>44169</v>
      </c>
      <c r="Q657" s="1">
        <v>28.433039345656809</v>
      </c>
      <c r="R657">
        <v>7</v>
      </c>
      <c r="S657" t="str" cm="1">
        <f t="array" ref="S657">_xlfn.IFS(R657=0,"None",R657&lt;3,"Low",R657&lt;6,"Medium",R657&lt;=10,"High")</f>
        <v>High</v>
      </c>
      <c r="T657" t="str" cm="1">
        <f t="array" ref="T657">_xlfn.IFS(M657&lt;=20,"Low",M657&lt;=50,"Medium",M657&lt;=90,"High")</f>
        <v>Medium</v>
      </c>
      <c r="U657" s="33">
        <f>Datos_Limpios[[#This Row],[Number of Complaints or Support]]/Datos_Limpios[[#This Row],[Account Length (in months)]]</f>
        <v>0.46666666666666667</v>
      </c>
      <c r="V657" t="str" cm="1">
        <f t="array" ref="V657">_xlfn.IFS(H657&lt;30,"Under 30",H657&lt;66,"Middle Age",H657&gt;=66,"Senior")</f>
        <v>Middle Age</v>
      </c>
      <c r="W657" t="s">
        <v>6826</v>
      </c>
    </row>
    <row r="658" spans="1:23" x14ac:dyDescent="0.3">
      <c r="A658" t="s">
        <v>753</v>
      </c>
      <c r="B658" t="s">
        <v>17</v>
      </c>
      <c r="C658">
        <v>35</v>
      </c>
      <c r="D658">
        <v>0</v>
      </c>
      <c r="E658" t="s">
        <v>17</v>
      </c>
      <c r="F658" t="s">
        <v>94</v>
      </c>
      <c r="G658" t="s">
        <v>6790</v>
      </c>
      <c r="H658">
        <v>32</v>
      </c>
      <c r="I658" t="s">
        <v>17</v>
      </c>
      <c r="J658">
        <v>0</v>
      </c>
      <c r="K658" t="s">
        <v>32</v>
      </c>
      <c r="L658" t="s">
        <v>6791</v>
      </c>
      <c r="M658">
        <v>10</v>
      </c>
      <c r="P658" s="32">
        <v>44395</v>
      </c>
      <c r="Q658" s="1">
        <v>11.911008831597441</v>
      </c>
      <c r="R658">
        <v>8</v>
      </c>
      <c r="S658" t="str" cm="1">
        <f t="array" ref="S658">_xlfn.IFS(R658=0,"None",R658&lt;3,"Low",R658&lt;6,"Medium",R658&lt;=10,"High")</f>
        <v>High</v>
      </c>
      <c r="T658" t="str" cm="1">
        <f t="array" ref="T658">_xlfn.IFS(M658&lt;=20,"Low",M658&lt;=50,"Medium",M658&lt;=90,"High")</f>
        <v>Low</v>
      </c>
      <c r="U658" s="33">
        <f>Datos_Limpios[[#This Row],[Number of Complaints or Support]]/Datos_Limpios[[#This Row],[Account Length (in months)]]</f>
        <v>0.22857142857142856</v>
      </c>
      <c r="V658" t="str" cm="1">
        <f t="array" ref="V658">_xlfn.IFS(H658&lt;30,"Under 30",H658&lt;66,"Middle Age",H658&gt;=66,"Senior")</f>
        <v>Middle Age</v>
      </c>
      <c r="W658" t="s">
        <v>6823</v>
      </c>
    </row>
    <row r="659" spans="1:23" x14ac:dyDescent="0.3">
      <c r="A659" t="s">
        <v>754</v>
      </c>
      <c r="B659" t="s">
        <v>17</v>
      </c>
      <c r="C659">
        <v>11</v>
      </c>
      <c r="D659">
        <v>0</v>
      </c>
      <c r="E659" t="s">
        <v>23</v>
      </c>
      <c r="F659" t="s">
        <v>205</v>
      </c>
      <c r="G659" t="s">
        <v>6790</v>
      </c>
      <c r="H659">
        <v>51</v>
      </c>
      <c r="I659" t="s">
        <v>17</v>
      </c>
      <c r="J659">
        <v>0</v>
      </c>
      <c r="K659" t="s">
        <v>20</v>
      </c>
      <c r="L659" t="s">
        <v>6792</v>
      </c>
      <c r="M659">
        <v>14</v>
      </c>
      <c r="P659" s="32">
        <v>45008</v>
      </c>
      <c r="Q659" s="1">
        <v>12.42086133917725</v>
      </c>
      <c r="R659">
        <v>6</v>
      </c>
      <c r="S659" t="str" cm="1">
        <f t="array" ref="S659">_xlfn.IFS(R659=0,"None",R659&lt;3,"Low",R659&lt;6,"Medium",R659&lt;=10,"High")</f>
        <v>High</v>
      </c>
      <c r="T659" t="str" cm="1">
        <f t="array" ref="T659">_xlfn.IFS(M659&lt;=20,"Low",M659&lt;=50,"Medium",M659&lt;=90,"High")</f>
        <v>Low</v>
      </c>
      <c r="U659" s="33">
        <f>Datos_Limpios[[#This Row],[Number of Complaints or Support]]/Datos_Limpios[[#This Row],[Account Length (in months)]]</f>
        <v>0.54545454545454541</v>
      </c>
      <c r="V659" t="str" cm="1">
        <f t="array" ref="V659">_xlfn.IFS(H659&lt;30,"Under 30",H659&lt;66,"Middle Age",H659&gt;=66,"Senior")</f>
        <v>Middle Age</v>
      </c>
      <c r="W659" t="s">
        <v>6823</v>
      </c>
    </row>
    <row r="660" spans="1:23" x14ac:dyDescent="0.3">
      <c r="A660" t="s">
        <v>755</v>
      </c>
      <c r="B660" t="s">
        <v>17</v>
      </c>
      <c r="C660">
        <v>10</v>
      </c>
      <c r="D660">
        <v>0</v>
      </c>
      <c r="E660" t="s">
        <v>17</v>
      </c>
      <c r="F660" t="s">
        <v>29</v>
      </c>
      <c r="G660" t="s">
        <v>6790</v>
      </c>
      <c r="H660">
        <v>52</v>
      </c>
      <c r="I660" t="s">
        <v>17</v>
      </c>
      <c r="J660">
        <v>0</v>
      </c>
      <c r="K660" t="s">
        <v>20</v>
      </c>
      <c r="L660" t="s">
        <v>6792</v>
      </c>
      <c r="M660">
        <v>36</v>
      </c>
      <c r="P660" s="32">
        <v>44295</v>
      </c>
      <c r="Q660" s="1">
        <v>29.249511900368631</v>
      </c>
      <c r="R660">
        <v>10</v>
      </c>
      <c r="S660" t="str" cm="1">
        <f t="array" ref="S660">_xlfn.IFS(R660=0,"None",R660&lt;3,"Low",R660&lt;6,"Medium",R660&lt;=10,"High")</f>
        <v>High</v>
      </c>
      <c r="T660" t="str" cm="1">
        <f t="array" ref="T660">_xlfn.IFS(M660&lt;=20,"Low",M660&lt;=50,"Medium",M660&lt;=90,"High")</f>
        <v>Medium</v>
      </c>
      <c r="U660" s="33">
        <f>Datos_Limpios[[#This Row],[Number of Complaints or Support]]/Datos_Limpios[[#This Row],[Account Length (in months)]]</f>
        <v>1</v>
      </c>
      <c r="V660" t="str" cm="1">
        <f t="array" ref="V660">_xlfn.IFS(H660&lt;30,"Under 30",H660&lt;66,"Middle Age",H660&gt;=66,"Senior")</f>
        <v>Middle Age</v>
      </c>
      <c r="W660" t="s">
        <v>6825</v>
      </c>
    </row>
    <row r="661" spans="1:23" x14ac:dyDescent="0.3">
      <c r="A661" t="s">
        <v>756</v>
      </c>
      <c r="B661" t="s">
        <v>17</v>
      </c>
      <c r="C661">
        <v>39</v>
      </c>
      <c r="D661">
        <v>0</v>
      </c>
      <c r="E661" t="s">
        <v>23</v>
      </c>
      <c r="F661" t="s">
        <v>31</v>
      </c>
      <c r="G661" t="s">
        <v>19</v>
      </c>
      <c r="H661">
        <v>82</v>
      </c>
      <c r="I661" t="s">
        <v>17</v>
      </c>
      <c r="J661">
        <v>0</v>
      </c>
      <c r="K661" t="s">
        <v>24</v>
      </c>
      <c r="L661" t="s">
        <v>6794</v>
      </c>
      <c r="M661">
        <v>34</v>
      </c>
      <c r="P661" s="32">
        <v>44698</v>
      </c>
      <c r="Q661" s="1">
        <v>31.744934099734071</v>
      </c>
      <c r="R661">
        <v>0</v>
      </c>
      <c r="S661" t="str" cm="1">
        <f t="array" ref="S661">_xlfn.IFS(R661=0,"None",R661&lt;3,"Low",R661&lt;6,"Medium",R661&lt;=10,"High")</f>
        <v>None</v>
      </c>
      <c r="T661" t="str" cm="1">
        <f t="array" ref="T661">_xlfn.IFS(M661&lt;=20,"Low",M661&lt;=50,"Medium",M661&lt;=90,"High")</f>
        <v>Medium</v>
      </c>
      <c r="U661" s="33">
        <f>Datos_Limpios[[#This Row],[Number of Complaints or Support]]/Datos_Limpios[[#This Row],[Account Length (in months)]]</f>
        <v>0</v>
      </c>
      <c r="V661" t="str" cm="1">
        <f t="array" ref="V661">_xlfn.IFS(H661&lt;30,"Under 30",H661&lt;66,"Middle Age",H661&gt;=66,"Senior")</f>
        <v>Senior</v>
      </c>
      <c r="W661" t="s">
        <v>6826</v>
      </c>
    </row>
    <row r="662" spans="1:23" x14ac:dyDescent="0.3">
      <c r="A662" t="s">
        <v>757</v>
      </c>
      <c r="B662" t="s">
        <v>17</v>
      </c>
      <c r="C662">
        <v>23</v>
      </c>
      <c r="D662">
        <v>0</v>
      </c>
      <c r="E662" t="s">
        <v>23</v>
      </c>
      <c r="F662" t="s">
        <v>128</v>
      </c>
      <c r="G662" t="s">
        <v>19</v>
      </c>
      <c r="H662">
        <v>33</v>
      </c>
      <c r="I662" t="s">
        <v>23</v>
      </c>
      <c r="J662">
        <v>4</v>
      </c>
      <c r="K662" t="s">
        <v>32</v>
      </c>
      <c r="L662" t="s">
        <v>6791</v>
      </c>
      <c r="M662">
        <v>25</v>
      </c>
      <c r="P662" s="32">
        <v>44040</v>
      </c>
      <c r="Q662" s="1">
        <v>26.267353959469009</v>
      </c>
      <c r="R662">
        <v>2</v>
      </c>
      <c r="S662" t="str" cm="1">
        <f t="array" ref="S662">_xlfn.IFS(R662=0,"None",R662&lt;3,"Low",R662&lt;6,"Medium",R662&lt;=10,"High")</f>
        <v>Low</v>
      </c>
      <c r="T662" t="str" cm="1">
        <f t="array" ref="T662">_xlfn.IFS(M662&lt;=20,"Low",M662&lt;=50,"Medium",M662&lt;=90,"High")</f>
        <v>Medium</v>
      </c>
      <c r="U662" s="33">
        <f>Datos_Limpios[[#This Row],[Number of Complaints or Support]]/Datos_Limpios[[#This Row],[Account Length (in months)]]</f>
        <v>8.6956521739130432E-2</v>
      </c>
      <c r="V662" t="str" cm="1">
        <f t="array" ref="V662">_xlfn.IFS(H662&lt;30,"Under 30",H662&lt;66,"Middle Age",H662&gt;=66,"Senior")</f>
        <v>Middle Age</v>
      </c>
      <c r="W662" t="s">
        <v>6826</v>
      </c>
    </row>
    <row r="663" spans="1:23" x14ac:dyDescent="0.3">
      <c r="A663" t="s">
        <v>758</v>
      </c>
      <c r="B663" t="s">
        <v>17</v>
      </c>
      <c r="C663">
        <v>37</v>
      </c>
      <c r="D663">
        <v>2</v>
      </c>
      <c r="E663" t="s">
        <v>17</v>
      </c>
      <c r="F663" t="s">
        <v>42</v>
      </c>
      <c r="G663" t="s">
        <v>6790</v>
      </c>
      <c r="H663">
        <v>55</v>
      </c>
      <c r="I663" t="s">
        <v>17</v>
      </c>
      <c r="J663">
        <v>0</v>
      </c>
      <c r="K663" t="s">
        <v>32</v>
      </c>
      <c r="L663" t="s">
        <v>6791</v>
      </c>
      <c r="M663">
        <v>23</v>
      </c>
      <c r="P663" s="32">
        <v>45128</v>
      </c>
      <c r="Q663" s="1">
        <v>22.686125410194439</v>
      </c>
      <c r="R663">
        <v>8</v>
      </c>
      <c r="S663" t="str" cm="1">
        <f t="array" ref="S663">_xlfn.IFS(R663=0,"None",R663&lt;3,"Low",R663&lt;6,"Medium",R663&lt;=10,"High")</f>
        <v>High</v>
      </c>
      <c r="T663" t="str" cm="1">
        <f t="array" ref="T663">_xlfn.IFS(M663&lt;=20,"Low",M663&lt;=50,"Medium",M663&lt;=90,"High")</f>
        <v>Medium</v>
      </c>
      <c r="U663" s="33">
        <f>Datos_Limpios[[#This Row],[Number of Complaints or Support]]/Datos_Limpios[[#This Row],[Account Length (in months)]]</f>
        <v>0.21621621621621623</v>
      </c>
      <c r="V663" t="str" cm="1">
        <f t="array" ref="V663">_xlfn.IFS(H663&lt;30,"Under 30",H663&lt;66,"Middle Age",H663&gt;=66,"Senior")</f>
        <v>Middle Age</v>
      </c>
      <c r="W663" t="s">
        <v>6823</v>
      </c>
    </row>
    <row r="664" spans="1:23" x14ac:dyDescent="0.3">
      <c r="A664" t="s">
        <v>759</v>
      </c>
      <c r="B664" t="s">
        <v>17</v>
      </c>
      <c r="C664">
        <v>25</v>
      </c>
      <c r="D664">
        <v>0</v>
      </c>
      <c r="E664" t="s">
        <v>17</v>
      </c>
      <c r="F664" t="s">
        <v>34</v>
      </c>
      <c r="G664" t="s">
        <v>6790</v>
      </c>
      <c r="H664">
        <v>61</v>
      </c>
      <c r="I664" t="s">
        <v>17</v>
      </c>
      <c r="J664">
        <v>0</v>
      </c>
      <c r="K664" t="s">
        <v>20</v>
      </c>
      <c r="L664" t="s">
        <v>6792</v>
      </c>
      <c r="M664">
        <v>11</v>
      </c>
      <c r="P664" s="32">
        <v>43860</v>
      </c>
      <c r="Q664" s="1">
        <v>12.40953588033021</v>
      </c>
      <c r="R664">
        <v>7</v>
      </c>
      <c r="S664" t="str" cm="1">
        <f t="array" ref="S664">_xlfn.IFS(R664=0,"None",R664&lt;3,"Low",R664&lt;6,"Medium",R664&lt;=10,"High")</f>
        <v>High</v>
      </c>
      <c r="T664" t="str" cm="1">
        <f t="array" ref="T664">_xlfn.IFS(M664&lt;=20,"Low",M664&lt;=50,"Medium",M664&lt;=90,"High")</f>
        <v>Low</v>
      </c>
      <c r="U664" s="33">
        <f>Datos_Limpios[[#This Row],[Number of Complaints or Support]]/Datos_Limpios[[#This Row],[Account Length (in months)]]</f>
        <v>0.28000000000000003</v>
      </c>
      <c r="V664" t="str" cm="1">
        <f t="array" ref="V664">_xlfn.IFS(H664&lt;30,"Under 30",H664&lt;66,"Middle Age",H664&gt;=66,"Senior")</f>
        <v>Middle Age</v>
      </c>
      <c r="W664" t="s">
        <v>6823</v>
      </c>
    </row>
    <row r="665" spans="1:23" x14ac:dyDescent="0.3">
      <c r="A665" t="s">
        <v>760</v>
      </c>
      <c r="B665" t="s">
        <v>23</v>
      </c>
      <c r="C665">
        <v>9</v>
      </c>
      <c r="D665">
        <v>4</v>
      </c>
      <c r="E665" t="s">
        <v>23</v>
      </c>
      <c r="F665" t="s">
        <v>84</v>
      </c>
      <c r="G665" t="s">
        <v>6790</v>
      </c>
      <c r="H665">
        <v>48</v>
      </c>
      <c r="I665" t="s">
        <v>17</v>
      </c>
      <c r="J665">
        <v>0</v>
      </c>
      <c r="K665" t="s">
        <v>20</v>
      </c>
      <c r="L665" t="s">
        <v>6792</v>
      </c>
      <c r="M665">
        <v>47</v>
      </c>
      <c r="N665" t="s">
        <v>50</v>
      </c>
      <c r="O665" t="s">
        <v>761</v>
      </c>
      <c r="P665" s="32">
        <v>44563</v>
      </c>
      <c r="Q665" s="1">
        <v>45.478272320645509</v>
      </c>
      <c r="R665">
        <v>3</v>
      </c>
      <c r="S665" t="str" cm="1">
        <f t="array" ref="S665">_xlfn.IFS(R665=0,"None",R665&lt;3,"Low",R665&lt;6,"Medium",R665&lt;=10,"High")</f>
        <v>Medium</v>
      </c>
      <c r="T665" t="str" cm="1">
        <f t="array" ref="T665">_xlfn.IFS(M665&lt;=20,"Low",M665&lt;=50,"Medium",M665&lt;=90,"High")</f>
        <v>Medium</v>
      </c>
      <c r="U665" s="33">
        <f>Datos_Limpios[[#This Row],[Number of Complaints or Support]]/Datos_Limpios[[#This Row],[Account Length (in months)]]</f>
        <v>0.33333333333333331</v>
      </c>
      <c r="V665" t="str" cm="1">
        <f t="array" ref="V665">_xlfn.IFS(H665&lt;30,"Under 30",H665&lt;66,"Middle Age",H665&gt;=66,"Senior")</f>
        <v>Middle Age</v>
      </c>
      <c r="W665" t="s">
        <v>6824</v>
      </c>
    </row>
    <row r="666" spans="1:23" x14ac:dyDescent="0.3">
      <c r="A666" t="s">
        <v>762</v>
      </c>
      <c r="B666" t="s">
        <v>17</v>
      </c>
      <c r="C666">
        <v>25</v>
      </c>
      <c r="D666">
        <v>0</v>
      </c>
      <c r="E666" t="s">
        <v>17</v>
      </c>
      <c r="F666" t="s">
        <v>202</v>
      </c>
      <c r="G666" t="s">
        <v>6790</v>
      </c>
      <c r="H666">
        <v>64</v>
      </c>
      <c r="I666" t="s">
        <v>17</v>
      </c>
      <c r="J666">
        <v>0</v>
      </c>
      <c r="K666" t="s">
        <v>20</v>
      </c>
      <c r="L666" t="s">
        <v>6792</v>
      </c>
      <c r="M666">
        <v>40</v>
      </c>
      <c r="P666" s="32">
        <v>44057</v>
      </c>
      <c r="Q666" s="1">
        <v>45.756591757320628</v>
      </c>
      <c r="R666">
        <v>9</v>
      </c>
      <c r="S666" t="str" cm="1">
        <f t="array" ref="S666">_xlfn.IFS(R666=0,"None",R666&lt;3,"Low",R666&lt;6,"Medium",R666&lt;=10,"High")</f>
        <v>High</v>
      </c>
      <c r="T666" t="str" cm="1">
        <f t="array" ref="T666">_xlfn.IFS(M666&lt;=20,"Low",M666&lt;=50,"Medium",M666&lt;=90,"High")</f>
        <v>Medium</v>
      </c>
      <c r="U666" s="33">
        <f>Datos_Limpios[[#This Row],[Number of Complaints or Support]]/Datos_Limpios[[#This Row],[Account Length (in months)]]</f>
        <v>0.36</v>
      </c>
      <c r="V666" t="str" cm="1">
        <f t="array" ref="V666">_xlfn.IFS(H666&lt;30,"Under 30",H666&lt;66,"Middle Age",H666&gt;=66,"Senior")</f>
        <v>Middle Age</v>
      </c>
      <c r="W666" t="s">
        <v>6825</v>
      </c>
    </row>
    <row r="667" spans="1:23" x14ac:dyDescent="0.3">
      <c r="A667" t="s">
        <v>763</v>
      </c>
      <c r="B667" t="s">
        <v>17</v>
      </c>
      <c r="C667">
        <v>1</v>
      </c>
      <c r="D667">
        <v>0</v>
      </c>
      <c r="E667" t="s">
        <v>23</v>
      </c>
      <c r="F667" t="s">
        <v>84</v>
      </c>
      <c r="G667" t="s">
        <v>19</v>
      </c>
      <c r="H667">
        <v>40</v>
      </c>
      <c r="I667" t="s">
        <v>17</v>
      </c>
      <c r="J667">
        <v>0</v>
      </c>
      <c r="K667" t="s">
        <v>20</v>
      </c>
      <c r="L667" t="s">
        <v>6791</v>
      </c>
      <c r="M667">
        <v>15</v>
      </c>
      <c r="P667" s="32">
        <v>44926</v>
      </c>
      <c r="Q667" s="1">
        <v>15.592818977582001</v>
      </c>
      <c r="R667">
        <v>1</v>
      </c>
      <c r="S667" t="str" cm="1">
        <f t="array" ref="S667">_xlfn.IFS(R667=0,"None",R667&lt;3,"Low",R667&lt;6,"Medium",R667&lt;=10,"High")</f>
        <v>Low</v>
      </c>
      <c r="T667" t="str" cm="1">
        <f t="array" ref="T667">_xlfn.IFS(M667&lt;=20,"Low",M667&lt;=50,"Medium",M667&lt;=90,"High")</f>
        <v>Low</v>
      </c>
      <c r="U667" s="33">
        <f>Datos_Limpios[[#This Row],[Number of Complaints or Support]]/Datos_Limpios[[#This Row],[Account Length (in months)]]</f>
        <v>1</v>
      </c>
      <c r="V667" t="str" cm="1">
        <f t="array" ref="V667">_xlfn.IFS(H667&lt;30,"Under 30",H667&lt;66,"Middle Age",H667&gt;=66,"Senior")</f>
        <v>Middle Age</v>
      </c>
      <c r="W667" t="s">
        <v>6824</v>
      </c>
    </row>
    <row r="668" spans="1:23" x14ac:dyDescent="0.3">
      <c r="A668" t="s">
        <v>764</v>
      </c>
      <c r="B668" t="s">
        <v>17</v>
      </c>
      <c r="C668">
        <v>19</v>
      </c>
      <c r="D668">
        <v>0</v>
      </c>
      <c r="E668" t="s">
        <v>17</v>
      </c>
      <c r="F668" t="s">
        <v>38</v>
      </c>
      <c r="G668" t="s">
        <v>6790</v>
      </c>
      <c r="H668">
        <v>68</v>
      </c>
      <c r="I668" t="s">
        <v>17</v>
      </c>
      <c r="J668">
        <v>0</v>
      </c>
      <c r="K668" t="s">
        <v>32</v>
      </c>
      <c r="L668" t="s">
        <v>6791</v>
      </c>
      <c r="M668">
        <v>11</v>
      </c>
      <c r="P668" s="32">
        <v>45077</v>
      </c>
      <c r="Q668" s="1">
        <v>12.29031212269339</v>
      </c>
      <c r="R668">
        <v>10</v>
      </c>
      <c r="S668" t="str" cm="1">
        <f t="array" ref="S668">_xlfn.IFS(R668=0,"None",R668&lt;3,"Low",R668&lt;6,"Medium",R668&lt;=10,"High")</f>
        <v>High</v>
      </c>
      <c r="T668" t="str" cm="1">
        <f t="array" ref="T668">_xlfn.IFS(M668&lt;=20,"Low",M668&lt;=50,"Medium",M668&lt;=90,"High")</f>
        <v>Low</v>
      </c>
      <c r="U668" s="33">
        <f>Datos_Limpios[[#This Row],[Number of Complaints or Support]]/Datos_Limpios[[#This Row],[Account Length (in months)]]</f>
        <v>0.52631578947368418</v>
      </c>
      <c r="V668" t="str" cm="1">
        <f t="array" ref="V668">_xlfn.IFS(H668&lt;30,"Under 30",H668&lt;66,"Middle Age",H668&gt;=66,"Senior")</f>
        <v>Senior</v>
      </c>
      <c r="W668" t="s">
        <v>6825</v>
      </c>
    </row>
    <row r="669" spans="1:23" x14ac:dyDescent="0.3">
      <c r="A669" t="s">
        <v>765</v>
      </c>
      <c r="B669" t="s">
        <v>23</v>
      </c>
      <c r="C669">
        <v>5</v>
      </c>
      <c r="D669">
        <v>0</v>
      </c>
      <c r="E669" t="s">
        <v>23</v>
      </c>
      <c r="F669" t="s">
        <v>54</v>
      </c>
      <c r="G669" t="s">
        <v>6790</v>
      </c>
      <c r="H669">
        <v>31</v>
      </c>
      <c r="I669" t="s">
        <v>17</v>
      </c>
      <c r="J669">
        <v>0</v>
      </c>
      <c r="K669" t="s">
        <v>20</v>
      </c>
      <c r="L669" t="s">
        <v>6792</v>
      </c>
      <c r="M669">
        <v>39</v>
      </c>
      <c r="N669" t="s">
        <v>27</v>
      </c>
      <c r="O669" t="s">
        <v>108</v>
      </c>
      <c r="P669" s="32">
        <v>44873</v>
      </c>
      <c r="Q669" s="1">
        <v>33.041478490612533</v>
      </c>
      <c r="R669">
        <v>8</v>
      </c>
      <c r="S669" t="str" cm="1">
        <f t="array" ref="S669">_xlfn.IFS(R669=0,"None",R669&lt;3,"Low",R669&lt;6,"Medium",R669&lt;=10,"High")</f>
        <v>High</v>
      </c>
      <c r="T669" t="str" cm="1">
        <f t="array" ref="T669">_xlfn.IFS(M669&lt;=20,"Low",M669&lt;=50,"Medium",M669&lt;=90,"High")</f>
        <v>Medium</v>
      </c>
      <c r="U669" s="33">
        <f>Datos_Limpios[[#This Row],[Number of Complaints or Support]]/Datos_Limpios[[#This Row],[Account Length (in months)]]</f>
        <v>1.6</v>
      </c>
      <c r="V669" t="str" cm="1">
        <f t="array" ref="V669">_xlfn.IFS(H669&lt;30,"Under 30",H669&lt;66,"Middle Age",H669&gt;=66,"Senior")</f>
        <v>Middle Age</v>
      </c>
      <c r="W669" t="s">
        <v>6823</v>
      </c>
    </row>
    <row r="670" spans="1:23" x14ac:dyDescent="0.3">
      <c r="A670" t="s">
        <v>766</v>
      </c>
      <c r="B670" t="s">
        <v>23</v>
      </c>
      <c r="C670">
        <v>1</v>
      </c>
      <c r="D670">
        <v>1</v>
      </c>
      <c r="E670" t="s">
        <v>23</v>
      </c>
      <c r="F670" t="s">
        <v>44</v>
      </c>
      <c r="G670" t="s">
        <v>6790</v>
      </c>
      <c r="H670">
        <v>44</v>
      </c>
      <c r="I670" t="s">
        <v>17</v>
      </c>
      <c r="J670">
        <v>0</v>
      </c>
      <c r="K670" t="s">
        <v>20</v>
      </c>
      <c r="L670" t="s">
        <v>6792</v>
      </c>
      <c r="M670">
        <v>58</v>
      </c>
      <c r="N670" t="s">
        <v>27</v>
      </c>
      <c r="O670" t="s">
        <v>164</v>
      </c>
      <c r="P670" s="32">
        <v>44850</v>
      </c>
      <c r="Q670" s="1">
        <v>66.626894212265498</v>
      </c>
      <c r="R670">
        <v>4</v>
      </c>
      <c r="S670" t="str" cm="1">
        <f t="array" ref="S670">_xlfn.IFS(R670=0,"None",R670&lt;3,"Low",R670&lt;6,"Medium",R670&lt;=10,"High")</f>
        <v>Medium</v>
      </c>
      <c r="T670" t="str" cm="1">
        <f t="array" ref="T670">_xlfn.IFS(M670&lt;=20,"Low",M670&lt;=50,"Medium",M670&lt;=90,"High")</f>
        <v>High</v>
      </c>
      <c r="U670" s="33">
        <f>Datos_Limpios[[#This Row],[Number of Complaints or Support]]/Datos_Limpios[[#This Row],[Account Length (in months)]]</f>
        <v>4</v>
      </c>
      <c r="V670" t="str" cm="1">
        <f t="array" ref="V670">_xlfn.IFS(H670&lt;30,"Under 30",H670&lt;66,"Middle Age",H670&gt;=66,"Senior")</f>
        <v>Middle Age</v>
      </c>
      <c r="W670" t="s">
        <v>6824</v>
      </c>
    </row>
    <row r="671" spans="1:23" x14ac:dyDescent="0.3">
      <c r="A671" t="s">
        <v>767</v>
      </c>
      <c r="B671" t="s">
        <v>17</v>
      </c>
      <c r="C671">
        <v>31</v>
      </c>
      <c r="D671">
        <v>0</v>
      </c>
      <c r="E671" t="s">
        <v>17</v>
      </c>
      <c r="F671" t="s">
        <v>36</v>
      </c>
      <c r="G671" t="s">
        <v>19</v>
      </c>
      <c r="H671">
        <v>55</v>
      </c>
      <c r="I671" t="s">
        <v>23</v>
      </c>
      <c r="J671">
        <v>2</v>
      </c>
      <c r="K671" t="s">
        <v>32</v>
      </c>
      <c r="L671" t="s">
        <v>6792</v>
      </c>
      <c r="M671">
        <v>8</v>
      </c>
      <c r="P671" s="32">
        <v>44362</v>
      </c>
      <c r="Q671" s="1">
        <v>8.0922856938220988</v>
      </c>
      <c r="R671">
        <v>5</v>
      </c>
      <c r="S671" t="str" cm="1">
        <f t="array" ref="S671">_xlfn.IFS(R671=0,"None",R671&lt;3,"Low",R671&lt;6,"Medium",R671&lt;=10,"High")</f>
        <v>Medium</v>
      </c>
      <c r="T671" t="str" cm="1">
        <f t="array" ref="T671">_xlfn.IFS(M671&lt;=20,"Low",M671&lt;=50,"Medium",M671&lt;=90,"High")</f>
        <v>Low</v>
      </c>
      <c r="U671" s="33">
        <f>Datos_Limpios[[#This Row],[Number of Complaints or Support]]/Datos_Limpios[[#This Row],[Account Length (in months)]]</f>
        <v>0.16129032258064516</v>
      </c>
      <c r="V671" t="str" cm="1">
        <f t="array" ref="V671">_xlfn.IFS(H671&lt;30,"Under 30",H671&lt;66,"Middle Age",H671&gt;=66,"Senior")</f>
        <v>Middle Age</v>
      </c>
      <c r="W671" t="s">
        <v>6824</v>
      </c>
    </row>
    <row r="672" spans="1:23" x14ac:dyDescent="0.3">
      <c r="A672" t="s">
        <v>768</v>
      </c>
      <c r="B672" t="s">
        <v>23</v>
      </c>
      <c r="C672">
        <v>1</v>
      </c>
      <c r="D672">
        <v>3</v>
      </c>
      <c r="E672" t="s">
        <v>23</v>
      </c>
      <c r="F672" t="s">
        <v>103</v>
      </c>
      <c r="G672" t="s">
        <v>6790</v>
      </c>
      <c r="H672">
        <v>29</v>
      </c>
      <c r="I672" t="s">
        <v>17</v>
      </c>
      <c r="J672">
        <v>0</v>
      </c>
      <c r="K672" t="s">
        <v>20</v>
      </c>
      <c r="L672" t="s">
        <v>6794</v>
      </c>
      <c r="M672">
        <v>19</v>
      </c>
      <c r="N672" t="s">
        <v>50</v>
      </c>
      <c r="O672" t="s">
        <v>105</v>
      </c>
      <c r="P672" s="32">
        <v>45067</v>
      </c>
      <c r="Q672" s="1">
        <v>21.419039726015821</v>
      </c>
      <c r="R672">
        <v>1</v>
      </c>
      <c r="S672" t="str" cm="1">
        <f t="array" ref="S672">_xlfn.IFS(R672=0,"None",R672&lt;3,"Low",R672&lt;6,"Medium",R672&lt;=10,"High")</f>
        <v>Low</v>
      </c>
      <c r="T672" t="str" cm="1">
        <f t="array" ref="T672">_xlfn.IFS(M672&lt;=20,"Low",M672&lt;=50,"Medium",M672&lt;=90,"High")</f>
        <v>Low</v>
      </c>
      <c r="U672" s="33">
        <f>Datos_Limpios[[#This Row],[Number of Complaints or Support]]/Datos_Limpios[[#This Row],[Account Length (in months)]]</f>
        <v>1</v>
      </c>
      <c r="V672" t="str" cm="1">
        <f t="array" ref="V672">_xlfn.IFS(H672&lt;30,"Under 30",H672&lt;66,"Middle Age",H672&gt;=66,"Senior")</f>
        <v>Under 30</v>
      </c>
      <c r="W672" t="s">
        <v>6823</v>
      </c>
    </row>
    <row r="673" spans="1:23" x14ac:dyDescent="0.3">
      <c r="A673" t="s">
        <v>769</v>
      </c>
      <c r="B673" t="s">
        <v>17</v>
      </c>
      <c r="C673">
        <v>1</v>
      </c>
      <c r="D673">
        <v>0</v>
      </c>
      <c r="E673" t="s">
        <v>17</v>
      </c>
      <c r="F673" t="s">
        <v>245</v>
      </c>
      <c r="G673" t="s">
        <v>19</v>
      </c>
      <c r="H673">
        <v>63</v>
      </c>
      <c r="I673" t="s">
        <v>17</v>
      </c>
      <c r="J673">
        <v>0</v>
      </c>
      <c r="K673" t="s">
        <v>20</v>
      </c>
      <c r="L673" t="s">
        <v>6791</v>
      </c>
      <c r="M673">
        <v>10</v>
      </c>
      <c r="P673" s="32">
        <v>45254</v>
      </c>
      <c r="Q673" s="1">
        <v>9.4764387602773787</v>
      </c>
      <c r="R673">
        <v>0</v>
      </c>
      <c r="S673" t="str" cm="1">
        <f t="array" ref="S673">_xlfn.IFS(R673=0,"None",R673&lt;3,"Low",R673&lt;6,"Medium",R673&lt;=10,"High")</f>
        <v>None</v>
      </c>
      <c r="T673" t="str" cm="1">
        <f t="array" ref="T673">_xlfn.IFS(M673&lt;=20,"Low",M673&lt;=50,"Medium",M673&lt;=90,"High")</f>
        <v>Low</v>
      </c>
      <c r="U673" s="33">
        <f>Datos_Limpios[[#This Row],[Number of Complaints or Support]]/Datos_Limpios[[#This Row],[Account Length (in months)]]</f>
        <v>0</v>
      </c>
      <c r="V673" t="str" cm="1">
        <f t="array" ref="V673">_xlfn.IFS(H673&lt;30,"Under 30",H673&lt;66,"Middle Age",H673&gt;=66,"Senior")</f>
        <v>Middle Age</v>
      </c>
      <c r="W673" t="s">
        <v>6823</v>
      </c>
    </row>
    <row r="674" spans="1:23" x14ac:dyDescent="0.3">
      <c r="A674" t="s">
        <v>770</v>
      </c>
      <c r="B674" t="s">
        <v>17</v>
      </c>
      <c r="C674">
        <v>9</v>
      </c>
      <c r="D674">
        <v>0</v>
      </c>
      <c r="E674" t="s">
        <v>23</v>
      </c>
      <c r="F674" t="s">
        <v>26</v>
      </c>
      <c r="G674" t="s">
        <v>6790</v>
      </c>
      <c r="H674">
        <v>79</v>
      </c>
      <c r="I674" t="s">
        <v>17</v>
      </c>
      <c r="J674">
        <v>0</v>
      </c>
      <c r="K674" t="s">
        <v>32</v>
      </c>
      <c r="L674" t="s">
        <v>6794</v>
      </c>
      <c r="M674">
        <v>21</v>
      </c>
      <c r="P674" s="32">
        <v>44165</v>
      </c>
      <c r="Q674" s="1">
        <v>18.969585679019779</v>
      </c>
      <c r="R674">
        <v>4</v>
      </c>
      <c r="S674" t="str" cm="1">
        <f t="array" ref="S674">_xlfn.IFS(R674=0,"None",R674&lt;3,"Low",R674&lt;6,"Medium",R674&lt;=10,"High")</f>
        <v>Medium</v>
      </c>
      <c r="T674" t="str" cm="1">
        <f t="array" ref="T674">_xlfn.IFS(M674&lt;=20,"Low",M674&lt;=50,"Medium",M674&lt;=90,"High")</f>
        <v>Medium</v>
      </c>
      <c r="U674" s="33">
        <f>Datos_Limpios[[#This Row],[Number of Complaints or Support]]/Datos_Limpios[[#This Row],[Account Length (in months)]]</f>
        <v>0.44444444444444442</v>
      </c>
      <c r="V674" t="str" cm="1">
        <f t="array" ref="V674">_xlfn.IFS(H674&lt;30,"Under 30",H674&lt;66,"Middle Age",H674&gt;=66,"Senior")</f>
        <v>Senior</v>
      </c>
      <c r="W674" t="s">
        <v>6824</v>
      </c>
    </row>
    <row r="675" spans="1:23" x14ac:dyDescent="0.3">
      <c r="A675" t="s">
        <v>771</v>
      </c>
      <c r="B675" t="s">
        <v>23</v>
      </c>
      <c r="C675">
        <v>64</v>
      </c>
      <c r="D675">
        <v>0</v>
      </c>
      <c r="E675" t="s">
        <v>23</v>
      </c>
      <c r="F675" t="s">
        <v>29</v>
      </c>
      <c r="G675" t="s">
        <v>6790</v>
      </c>
      <c r="H675">
        <v>51</v>
      </c>
      <c r="I675" t="s">
        <v>17</v>
      </c>
      <c r="J675">
        <v>0</v>
      </c>
      <c r="K675" t="s">
        <v>32</v>
      </c>
      <c r="L675" t="s">
        <v>6792</v>
      </c>
      <c r="M675">
        <v>57</v>
      </c>
      <c r="N675" t="s">
        <v>59</v>
      </c>
      <c r="O675" t="s">
        <v>116</v>
      </c>
      <c r="P675" s="32">
        <v>45139</v>
      </c>
      <c r="Q675" s="1">
        <v>59.962903925472119</v>
      </c>
      <c r="R675">
        <v>10</v>
      </c>
      <c r="S675" t="str" cm="1">
        <f t="array" ref="S675">_xlfn.IFS(R675=0,"None",R675&lt;3,"Low",R675&lt;6,"Medium",R675&lt;=10,"High")</f>
        <v>High</v>
      </c>
      <c r="T675" t="str" cm="1">
        <f t="array" ref="T675">_xlfn.IFS(M675&lt;=20,"Low",M675&lt;=50,"Medium",M675&lt;=90,"High")</f>
        <v>High</v>
      </c>
      <c r="U675" s="33">
        <f>Datos_Limpios[[#This Row],[Number of Complaints or Support]]/Datos_Limpios[[#This Row],[Account Length (in months)]]</f>
        <v>0.15625</v>
      </c>
      <c r="V675" t="str" cm="1">
        <f t="array" ref="V675">_xlfn.IFS(H675&lt;30,"Under 30",H675&lt;66,"Middle Age",H675&gt;=66,"Senior")</f>
        <v>Middle Age</v>
      </c>
      <c r="W675" t="s">
        <v>6825</v>
      </c>
    </row>
    <row r="676" spans="1:23" x14ac:dyDescent="0.3">
      <c r="A676" t="s">
        <v>772</v>
      </c>
      <c r="B676" t="s">
        <v>17</v>
      </c>
      <c r="C676">
        <v>72</v>
      </c>
      <c r="D676">
        <v>0</v>
      </c>
      <c r="E676" t="s">
        <v>23</v>
      </c>
      <c r="F676" t="s">
        <v>54</v>
      </c>
      <c r="G676" t="s">
        <v>6790</v>
      </c>
      <c r="H676">
        <v>35</v>
      </c>
      <c r="I676" t="s">
        <v>17</v>
      </c>
      <c r="J676">
        <v>0</v>
      </c>
      <c r="K676" t="s">
        <v>32</v>
      </c>
      <c r="L676" t="s">
        <v>6791</v>
      </c>
      <c r="M676">
        <v>67</v>
      </c>
      <c r="P676" s="32">
        <v>45254</v>
      </c>
      <c r="Q676" s="1">
        <v>67.457787005188763</v>
      </c>
      <c r="R676">
        <v>6</v>
      </c>
      <c r="S676" t="str" cm="1">
        <f t="array" ref="S676">_xlfn.IFS(R676=0,"None",R676&lt;3,"Low",R676&lt;6,"Medium",R676&lt;=10,"High")</f>
        <v>High</v>
      </c>
      <c r="T676" t="str" cm="1">
        <f t="array" ref="T676">_xlfn.IFS(M676&lt;=20,"Low",M676&lt;=50,"Medium",M676&lt;=90,"High")</f>
        <v>High</v>
      </c>
      <c r="U676" s="33">
        <f>Datos_Limpios[[#This Row],[Number of Complaints or Support]]/Datos_Limpios[[#This Row],[Account Length (in months)]]</f>
        <v>8.3333333333333329E-2</v>
      </c>
      <c r="V676" t="str" cm="1">
        <f t="array" ref="V676">_xlfn.IFS(H676&lt;30,"Under 30",H676&lt;66,"Middle Age",H676&gt;=66,"Senior")</f>
        <v>Middle Age</v>
      </c>
      <c r="W676" t="s">
        <v>6823</v>
      </c>
    </row>
    <row r="677" spans="1:23" x14ac:dyDescent="0.3">
      <c r="A677" t="s">
        <v>773</v>
      </c>
      <c r="B677" t="s">
        <v>17</v>
      </c>
      <c r="C677">
        <v>73</v>
      </c>
      <c r="D677">
        <v>3</v>
      </c>
      <c r="E677" t="s">
        <v>23</v>
      </c>
      <c r="F677" t="s">
        <v>107</v>
      </c>
      <c r="G677" t="s">
        <v>19</v>
      </c>
      <c r="H677">
        <v>65</v>
      </c>
      <c r="I677" t="s">
        <v>23</v>
      </c>
      <c r="J677">
        <v>3</v>
      </c>
      <c r="K677" t="s">
        <v>32</v>
      </c>
      <c r="L677" t="s">
        <v>6791</v>
      </c>
      <c r="M677">
        <v>30</v>
      </c>
      <c r="P677" s="32">
        <v>44179</v>
      </c>
      <c r="Q677" s="1">
        <v>35.88659202338151</v>
      </c>
      <c r="R677">
        <v>10</v>
      </c>
      <c r="S677" t="str" cm="1">
        <f t="array" ref="S677">_xlfn.IFS(R677=0,"None",R677&lt;3,"Low",R677&lt;6,"Medium",R677&lt;=10,"High")</f>
        <v>High</v>
      </c>
      <c r="T677" t="str" cm="1">
        <f t="array" ref="T677">_xlfn.IFS(M677&lt;=20,"Low",M677&lt;=50,"Medium",M677&lt;=90,"High")</f>
        <v>Medium</v>
      </c>
      <c r="U677" s="33">
        <f>Datos_Limpios[[#This Row],[Number of Complaints or Support]]/Datos_Limpios[[#This Row],[Account Length (in months)]]</f>
        <v>0.13698630136986301</v>
      </c>
      <c r="V677" t="str" cm="1">
        <f t="array" ref="V677">_xlfn.IFS(H677&lt;30,"Under 30",H677&lt;66,"Middle Age",H677&gt;=66,"Senior")</f>
        <v>Middle Age</v>
      </c>
      <c r="W677" t="s">
        <v>6825</v>
      </c>
    </row>
    <row r="678" spans="1:23" x14ac:dyDescent="0.3">
      <c r="A678" t="s">
        <v>774</v>
      </c>
      <c r="B678" t="s">
        <v>17</v>
      </c>
      <c r="C678">
        <v>35</v>
      </c>
      <c r="D678">
        <v>1</v>
      </c>
      <c r="E678" t="s">
        <v>23</v>
      </c>
      <c r="F678" t="s">
        <v>34</v>
      </c>
      <c r="G678" t="s">
        <v>6790</v>
      </c>
      <c r="H678">
        <v>68</v>
      </c>
      <c r="I678" t="s">
        <v>17</v>
      </c>
      <c r="J678">
        <v>0</v>
      </c>
      <c r="K678" t="s">
        <v>32</v>
      </c>
      <c r="L678" t="s">
        <v>6791</v>
      </c>
      <c r="M678">
        <v>19</v>
      </c>
      <c r="P678" s="32">
        <v>45232</v>
      </c>
      <c r="Q678" s="1">
        <v>22.74668461310668</v>
      </c>
      <c r="R678">
        <v>10</v>
      </c>
      <c r="S678" t="str" cm="1">
        <f t="array" ref="S678">_xlfn.IFS(R678=0,"None",R678&lt;3,"Low",R678&lt;6,"Medium",R678&lt;=10,"High")</f>
        <v>High</v>
      </c>
      <c r="T678" t="str" cm="1">
        <f t="array" ref="T678">_xlfn.IFS(M678&lt;=20,"Low",M678&lt;=50,"Medium",M678&lt;=90,"High")</f>
        <v>Low</v>
      </c>
      <c r="U678" s="33">
        <f>Datos_Limpios[[#This Row],[Number of Complaints or Support]]/Datos_Limpios[[#This Row],[Account Length (in months)]]</f>
        <v>0.2857142857142857</v>
      </c>
      <c r="V678" t="str" cm="1">
        <f t="array" ref="V678">_xlfn.IFS(H678&lt;30,"Under 30",H678&lt;66,"Middle Age",H678&gt;=66,"Senior")</f>
        <v>Senior</v>
      </c>
      <c r="W678" t="s">
        <v>6823</v>
      </c>
    </row>
    <row r="679" spans="1:23" x14ac:dyDescent="0.3">
      <c r="A679" t="s">
        <v>775</v>
      </c>
      <c r="B679" t="s">
        <v>17</v>
      </c>
      <c r="C679">
        <v>10</v>
      </c>
      <c r="D679">
        <v>0</v>
      </c>
      <c r="E679" t="s">
        <v>17</v>
      </c>
      <c r="F679" t="s">
        <v>44</v>
      </c>
      <c r="G679" t="s">
        <v>19</v>
      </c>
      <c r="H679">
        <v>55</v>
      </c>
      <c r="I679" t="s">
        <v>17</v>
      </c>
      <c r="J679">
        <v>0</v>
      </c>
      <c r="K679" t="s">
        <v>24</v>
      </c>
      <c r="L679" t="s">
        <v>6791</v>
      </c>
      <c r="M679">
        <v>7</v>
      </c>
      <c r="P679" s="32">
        <v>45193</v>
      </c>
      <c r="Q679" s="1">
        <v>6.528467525789309</v>
      </c>
      <c r="R679">
        <v>4</v>
      </c>
      <c r="S679" t="str" cm="1">
        <f t="array" ref="S679">_xlfn.IFS(R679=0,"None",R679&lt;3,"Low",R679&lt;6,"Medium",R679&lt;=10,"High")</f>
        <v>Medium</v>
      </c>
      <c r="T679" t="str" cm="1">
        <f t="array" ref="T679">_xlfn.IFS(M679&lt;=20,"Low",M679&lt;=50,"Medium",M679&lt;=90,"High")</f>
        <v>Low</v>
      </c>
      <c r="U679" s="33">
        <f>Datos_Limpios[[#This Row],[Number of Complaints or Support]]/Datos_Limpios[[#This Row],[Account Length (in months)]]</f>
        <v>0.4</v>
      </c>
      <c r="V679" t="str" cm="1">
        <f t="array" ref="V679">_xlfn.IFS(H679&lt;30,"Under 30",H679&lt;66,"Middle Age",H679&gt;=66,"Senior")</f>
        <v>Middle Age</v>
      </c>
      <c r="W679" t="s">
        <v>6824</v>
      </c>
    </row>
    <row r="680" spans="1:23" x14ac:dyDescent="0.3">
      <c r="A680" t="s">
        <v>776</v>
      </c>
      <c r="B680" t="s">
        <v>23</v>
      </c>
      <c r="C680">
        <v>4</v>
      </c>
      <c r="D680">
        <v>0</v>
      </c>
      <c r="E680" t="s">
        <v>23</v>
      </c>
      <c r="F680" t="s">
        <v>84</v>
      </c>
      <c r="G680" t="s">
        <v>6790</v>
      </c>
      <c r="H680">
        <v>55</v>
      </c>
      <c r="I680" t="s">
        <v>17</v>
      </c>
      <c r="J680">
        <v>0</v>
      </c>
      <c r="K680" t="s">
        <v>20</v>
      </c>
      <c r="L680" t="s">
        <v>6792</v>
      </c>
      <c r="M680">
        <v>49</v>
      </c>
      <c r="N680" t="s">
        <v>50</v>
      </c>
      <c r="O680" t="s">
        <v>300</v>
      </c>
      <c r="P680" s="32">
        <v>45100</v>
      </c>
      <c r="Q680" s="1">
        <v>44.431972356473644</v>
      </c>
      <c r="R680">
        <v>9</v>
      </c>
      <c r="S680" t="str" cm="1">
        <f t="array" ref="S680">_xlfn.IFS(R680=0,"None",R680&lt;3,"Low",R680&lt;6,"Medium",R680&lt;=10,"High")</f>
        <v>High</v>
      </c>
      <c r="T680" t="str" cm="1">
        <f t="array" ref="T680">_xlfn.IFS(M680&lt;=20,"Low",M680&lt;=50,"Medium",M680&lt;=90,"High")</f>
        <v>Medium</v>
      </c>
      <c r="U680" s="33">
        <f>Datos_Limpios[[#This Row],[Number of Complaints or Support]]/Datos_Limpios[[#This Row],[Account Length (in months)]]</f>
        <v>2.25</v>
      </c>
      <c r="V680" t="str" cm="1">
        <f t="array" ref="V680">_xlfn.IFS(H680&lt;30,"Under 30",H680&lt;66,"Middle Age",H680&gt;=66,"Senior")</f>
        <v>Middle Age</v>
      </c>
      <c r="W680" t="s">
        <v>6824</v>
      </c>
    </row>
    <row r="681" spans="1:23" x14ac:dyDescent="0.3">
      <c r="A681" t="s">
        <v>777</v>
      </c>
      <c r="B681" t="s">
        <v>17</v>
      </c>
      <c r="C681">
        <v>74</v>
      </c>
      <c r="D681">
        <v>0</v>
      </c>
      <c r="E681" t="s">
        <v>23</v>
      </c>
      <c r="F681" t="s">
        <v>205</v>
      </c>
      <c r="G681" t="s">
        <v>19</v>
      </c>
      <c r="H681">
        <v>54</v>
      </c>
      <c r="I681" t="s">
        <v>17</v>
      </c>
      <c r="J681">
        <v>0</v>
      </c>
      <c r="K681" t="s">
        <v>24</v>
      </c>
      <c r="L681" t="s">
        <v>6792</v>
      </c>
      <c r="M681">
        <v>52</v>
      </c>
      <c r="P681" s="32">
        <v>45261</v>
      </c>
      <c r="Q681" s="1">
        <v>44.455192596116277</v>
      </c>
      <c r="R681">
        <v>4</v>
      </c>
      <c r="S681" t="str" cm="1">
        <f t="array" ref="S681">_xlfn.IFS(R681=0,"None",R681&lt;3,"Low",R681&lt;6,"Medium",R681&lt;=10,"High")</f>
        <v>Medium</v>
      </c>
      <c r="T681" t="str" cm="1">
        <f t="array" ref="T681">_xlfn.IFS(M681&lt;=20,"Low",M681&lt;=50,"Medium",M681&lt;=90,"High")</f>
        <v>High</v>
      </c>
      <c r="U681" s="33">
        <f>Datos_Limpios[[#This Row],[Number of Complaints or Support]]/Datos_Limpios[[#This Row],[Account Length (in months)]]</f>
        <v>5.4054054054054057E-2</v>
      </c>
      <c r="V681" t="str" cm="1">
        <f t="array" ref="V681">_xlfn.IFS(H681&lt;30,"Under 30",H681&lt;66,"Middle Age",H681&gt;=66,"Senior")</f>
        <v>Middle Age</v>
      </c>
      <c r="W681" t="s">
        <v>6823</v>
      </c>
    </row>
    <row r="682" spans="1:23" x14ac:dyDescent="0.3">
      <c r="A682" t="s">
        <v>778</v>
      </c>
      <c r="B682" t="s">
        <v>23</v>
      </c>
      <c r="C682">
        <v>3</v>
      </c>
      <c r="D682">
        <v>2</v>
      </c>
      <c r="E682" t="s">
        <v>23</v>
      </c>
      <c r="F682" t="s">
        <v>31</v>
      </c>
      <c r="G682" t="s">
        <v>6790</v>
      </c>
      <c r="H682">
        <v>25</v>
      </c>
      <c r="I682" t="s">
        <v>17</v>
      </c>
      <c r="J682">
        <v>0</v>
      </c>
      <c r="K682" t="s">
        <v>20</v>
      </c>
      <c r="L682" t="s">
        <v>6792</v>
      </c>
      <c r="M682">
        <v>22</v>
      </c>
      <c r="N682" t="s">
        <v>76</v>
      </c>
      <c r="O682" t="s">
        <v>136</v>
      </c>
      <c r="P682" s="32">
        <v>44119</v>
      </c>
      <c r="Q682" s="1">
        <v>26.036747725730208</v>
      </c>
      <c r="R682">
        <v>1</v>
      </c>
      <c r="S682" t="str" cm="1">
        <f t="array" ref="S682">_xlfn.IFS(R682=0,"None",R682&lt;3,"Low",R682&lt;6,"Medium",R682&lt;=10,"High")</f>
        <v>Low</v>
      </c>
      <c r="T682" t="str" cm="1">
        <f t="array" ref="T682">_xlfn.IFS(M682&lt;=20,"Low",M682&lt;=50,"Medium",M682&lt;=90,"High")</f>
        <v>Medium</v>
      </c>
      <c r="U682" s="33">
        <f>Datos_Limpios[[#This Row],[Number of Complaints or Support]]/Datos_Limpios[[#This Row],[Account Length (in months)]]</f>
        <v>0.33333333333333331</v>
      </c>
      <c r="V682" t="str" cm="1">
        <f t="array" ref="V682">_xlfn.IFS(H682&lt;30,"Under 30",H682&lt;66,"Middle Age",H682&gt;=66,"Senior")</f>
        <v>Under 30</v>
      </c>
      <c r="W682" t="s">
        <v>6826</v>
      </c>
    </row>
    <row r="683" spans="1:23" x14ac:dyDescent="0.3">
      <c r="A683" t="s">
        <v>779</v>
      </c>
      <c r="B683" t="s">
        <v>17</v>
      </c>
      <c r="C683">
        <v>23</v>
      </c>
      <c r="D683">
        <v>0</v>
      </c>
      <c r="E683" t="s">
        <v>23</v>
      </c>
      <c r="F683" t="s">
        <v>140</v>
      </c>
      <c r="G683" t="s">
        <v>6790</v>
      </c>
      <c r="H683">
        <v>48</v>
      </c>
      <c r="I683" t="s">
        <v>17</v>
      </c>
      <c r="J683">
        <v>0</v>
      </c>
      <c r="K683" t="s">
        <v>20</v>
      </c>
      <c r="L683" t="s">
        <v>6791</v>
      </c>
      <c r="M683">
        <v>54</v>
      </c>
      <c r="P683" s="32">
        <v>44653</v>
      </c>
      <c r="Q683" s="1">
        <v>45.005554611301747</v>
      </c>
      <c r="R683">
        <v>2</v>
      </c>
      <c r="S683" t="str" cm="1">
        <f t="array" ref="S683">_xlfn.IFS(R683=0,"None",R683&lt;3,"Low",R683&lt;6,"Medium",R683&lt;=10,"High")</f>
        <v>Low</v>
      </c>
      <c r="T683" t="str" cm="1">
        <f t="array" ref="T683">_xlfn.IFS(M683&lt;=20,"Low",M683&lt;=50,"Medium",M683&lt;=90,"High")</f>
        <v>High</v>
      </c>
      <c r="U683" s="33">
        <f>Datos_Limpios[[#This Row],[Number of Complaints or Support]]/Datos_Limpios[[#This Row],[Account Length (in months)]]</f>
        <v>8.6956521739130432E-2</v>
      </c>
      <c r="V683" t="str" cm="1">
        <f t="array" ref="V683">_xlfn.IFS(H683&lt;30,"Under 30",H683&lt;66,"Middle Age",H683&gt;=66,"Senior")</f>
        <v>Middle Age</v>
      </c>
      <c r="W683" t="s">
        <v>6826</v>
      </c>
    </row>
    <row r="684" spans="1:23" x14ac:dyDescent="0.3">
      <c r="A684" t="s">
        <v>780</v>
      </c>
      <c r="B684" t="s">
        <v>17</v>
      </c>
      <c r="C684">
        <v>51</v>
      </c>
      <c r="D684">
        <v>0</v>
      </c>
      <c r="E684" t="s">
        <v>23</v>
      </c>
      <c r="F684" t="s">
        <v>26</v>
      </c>
      <c r="G684" t="s">
        <v>6790</v>
      </c>
      <c r="H684">
        <v>34</v>
      </c>
      <c r="I684" t="s">
        <v>23</v>
      </c>
      <c r="J684">
        <v>5</v>
      </c>
      <c r="K684" t="s">
        <v>32</v>
      </c>
      <c r="L684" t="s">
        <v>6791</v>
      </c>
      <c r="M684">
        <v>21</v>
      </c>
      <c r="P684" s="32">
        <v>45170</v>
      </c>
      <c r="Q684" s="1">
        <v>19.495510959193989</v>
      </c>
      <c r="R684">
        <v>0</v>
      </c>
      <c r="S684" t="str" cm="1">
        <f t="array" ref="S684">_xlfn.IFS(R684=0,"None",R684&lt;3,"Low",R684&lt;6,"Medium",R684&lt;=10,"High")</f>
        <v>None</v>
      </c>
      <c r="T684" t="str" cm="1">
        <f t="array" ref="T684">_xlfn.IFS(M684&lt;=20,"Low",M684&lt;=50,"Medium",M684&lt;=90,"High")</f>
        <v>Medium</v>
      </c>
      <c r="U684" s="33">
        <f>Datos_Limpios[[#This Row],[Number of Complaints or Support]]/Datos_Limpios[[#This Row],[Account Length (in months)]]</f>
        <v>0</v>
      </c>
      <c r="V684" t="str" cm="1">
        <f t="array" ref="V684">_xlfn.IFS(H684&lt;30,"Under 30",H684&lt;66,"Middle Age",H684&gt;=66,"Senior")</f>
        <v>Middle Age</v>
      </c>
      <c r="W684" t="s">
        <v>6824</v>
      </c>
    </row>
    <row r="685" spans="1:23" x14ac:dyDescent="0.3">
      <c r="A685" t="s">
        <v>781</v>
      </c>
      <c r="B685" t="s">
        <v>23</v>
      </c>
      <c r="C685">
        <v>15</v>
      </c>
      <c r="D685">
        <v>5</v>
      </c>
      <c r="E685" t="s">
        <v>23</v>
      </c>
      <c r="F685" t="s">
        <v>123</v>
      </c>
      <c r="G685" t="s">
        <v>6790</v>
      </c>
      <c r="H685">
        <v>41</v>
      </c>
      <c r="I685" t="s">
        <v>17</v>
      </c>
      <c r="J685">
        <v>0</v>
      </c>
      <c r="K685" t="s">
        <v>20</v>
      </c>
      <c r="L685" t="s">
        <v>6792</v>
      </c>
      <c r="M685">
        <v>61</v>
      </c>
      <c r="N685" t="s">
        <v>59</v>
      </c>
      <c r="O685" t="s">
        <v>60</v>
      </c>
      <c r="P685" s="32">
        <v>44933</v>
      </c>
      <c r="Q685" s="1">
        <v>70.049940519382716</v>
      </c>
      <c r="R685">
        <v>0</v>
      </c>
      <c r="S685" t="str" cm="1">
        <f t="array" ref="S685">_xlfn.IFS(R685=0,"None",R685&lt;3,"Low",R685&lt;6,"Medium",R685&lt;=10,"High")</f>
        <v>None</v>
      </c>
      <c r="T685" t="str" cm="1">
        <f t="array" ref="T685">_xlfn.IFS(M685&lt;=20,"Low",M685&lt;=50,"Medium",M685&lt;=90,"High")</f>
        <v>High</v>
      </c>
      <c r="U685" s="33">
        <f>Datos_Limpios[[#This Row],[Number of Complaints or Support]]/Datos_Limpios[[#This Row],[Account Length (in months)]]</f>
        <v>0</v>
      </c>
      <c r="V685" t="str" cm="1">
        <f t="array" ref="V685">_xlfn.IFS(H685&lt;30,"Under 30",H685&lt;66,"Middle Age",H685&gt;=66,"Senior")</f>
        <v>Middle Age</v>
      </c>
      <c r="W685" t="s">
        <v>6824</v>
      </c>
    </row>
    <row r="686" spans="1:23" x14ac:dyDescent="0.3">
      <c r="A686" t="s">
        <v>782</v>
      </c>
      <c r="B686" t="s">
        <v>17</v>
      </c>
      <c r="C686">
        <v>20</v>
      </c>
      <c r="D686">
        <v>0</v>
      </c>
      <c r="E686" t="s">
        <v>23</v>
      </c>
      <c r="F686" t="s">
        <v>247</v>
      </c>
      <c r="G686" t="s">
        <v>19</v>
      </c>
      <c r="H686">
        <v>76</v>
      </c>
      <c r="I686" t="s">
        <v>17</v>
      </c>
      <c r="J686">
        <v>0</v>
      </c>
      <c r="K686" t="s">
        <v>24</v>
      </c>
      <c r="L686" t="s">
        <v>6792</v>
      </c>
      <c r="M686">
        <v>54</v>
      </c>
      <c r="P686" s="32">
        <v>45274</v>
      </c>
      <c r="Q686" s="1">
        <v>48.160926931520791</v>
      </c>
      <c r="R686">
        <v>0</v>
      </c>
      <c r="S686" t="str" cm="1">
        <f t="array" ref="S686">_xlfn.IFS(R686=0,"None",R686&lt;3,"Low",R686&lt;6,"Medium",R686&lt;=10,"High")</f>
        <v>None</v>
      </c>
      <c r="T686" t="str" cm="1">
        <f t="array" ref="T686">_xlfn.IFS(M686&lt;=20,"Low",M686&lt;=50,"Medium",M686&lt;=90,"High")</f>
        <v>High</v>
      </c>
      <c r="U686" s="33">
        <f>Datos_Limpios[[#This Row],[Number of Complaints or Support]]/Datos_Limpios[[#This Row],[Account Length (in months)]]</f>
        <v>0</v>
      </c>
      <c r="V686" t="str" cm="1">
        <f t="array" ref="V686">_xlfn.IFS(H686&lt;30,"Under 30",H686&lt;66,"Middle Age",H686&gt;=66,"Senior")</f>
        <v>Senior</v>
      </c>
      <c r="W686" t="s">
        <v>6826</v>
      </c>
    </row>
    <row r="687" spans="1:23" x14ac:dyDescent="0.3">
      <c r="A687" t="s">
        <v>783</v>
      </c>
      <c r="B687" t="s">
        <v>17</v>
      </c>
      <c r="C687">
        <v>50</v>
      </c>
      <c r="D687">
        <v>1</v>
      </c>
      <c r="E687" t="s">
        <v>17</v>
      </c>
      <c r="F687" t="s">
        <v>245</v>
      </c>
      <c r="G687" t="s">
        <v>19</v>
      </c>
      <c r="H687">
        <v>59</v>
      </c>
      <c r="I687" t="s">
        <v>23</v>
      </c>
      <c r="J687">
        <v>2</v>
      </c>
      <c r="K687" t="s">
        <v>32</v>
      </c>
      <c r="L687" t="s">
        <v>6791</v>
      </c>
      <c r="M687">
        <v>10</v>
      </c>
      <c r="P687" s="32">
        <v>44250</v>
      </c>
      <c r="Q687" s="1">
        <v>8.7073991622765554</v>
      </c>
      <c r="R687">
        <v>4</v>
      </c>
      <c r="S687" t="str" cm="1">
        <f t="array" ref="S687">_xlfn.IFS(R687=0,"None",R687&lt;3,"Low",R687&lt;6,"Medium",R687&lt;=10,"High")</f>
        <v>Medium</v>
      </c>
      <c r="T687" t="str" cm="1">
        <f t="array" ref="T687">_xlfn.IFS(M687&lt;=20,"Low",M687&lt;=50,"Medium",M687&lt;=90,"High")</f>
        <v>Low</v>
      </c>
      <c r="U687" s="33">
        <f>Datos_Limpios[[#This Row],[Number of Complaints or Support]]/Datos_Limpios[[#This Row],[Account Length (in months)]]</f>
        <v>0.08</v>
      </c>
      <c r="V687" t="str" cm="1">
        <f t="array" ref="V687">_xlfn.IFS(H687&lt;30,"Under 30",H687&lt;66,"Middle Age",H687&gt;=66,"Senior")</f>
        <v>Middle Age</v>
      </c>
      <c r="W687" t="s">
        <v>6823</v>
      </c>
    </row>
    <row r="688" spans="1:23" x14ac:dyDescent="0.3">
      <c r="A688" t="s">
        <v>784</v>
      </c>
      <c r="B688" t="s">
        <v>17</v>
      </c>
      <c r="C688">
        <v>41</v>
      </c>
      <c r="D688">
        <v>0</v>
      </c>
      <c r="E688" t="s">
        <v>23</v>
      </c>
      <c r="F688" t="s">
        <v>63</v>
      </c>
      <c r="G688" t="s">
        <v>19</v>
      </c>
      <c r="H688">
        <v>44</v>
      </c>
      <c r="I688" t="s">
        <v>17</v>
      </c>
      <c r="J688">
        <v>0</v>
      </c>
      <c r="K688" t="s">
        <v>24</v>
      </c>
      <c r="L688" t="s">
        <v>6791</v>
      </c>
      <c r="M688">
        <v>51</v>
      </c>
      <c r="P688" s="32">
        <v>44963</v>
      </c>
      <c r="Q688" s="1">
        <v>46.65470983492736</v>
      </c>
      <c r="R688">
        <v>10</v>
      </c>
      <c r="S688" t="str" cm="1">
        <f t="array" ref="S688">_xlfn.IFS(R688=0,"None",R688&lt;3,"Low",R688&lt;6,"Medium",R688&lt;=10,"High")</f>
        <v>High</v>
      </c>
      <c r="T688" t="str" cm="1">
        <f t="array" ref="T688">_xlfn.IFS(M688&lt;=20,"Low",M688&lt;=50,"Medium",M688&lt;=90,"High")</f>
        <v>High</v>
      </c>
      <c r="U688" s="33">
        <f>Datos_Limpios[[#This Row],[Number of Complaints or Support]]/Datos_Limpios[[#This Row],[Account Length (in months)]]</f>
        <v>0.24390243902439024</v>
      </c>
      <c r="V688" t="str" cm="1">
        <f t="array" ref="V688">_xlfn.IFS(H688&lt;30,"Under 30",H688&lt;66,"Middle Age",H688&gt;=66,"Senior")</f>
        <v>Middle Age</v>
      </c>
      <c r="W688" t="s">
        <v>6825</v>
      </c>
    </row>
    <row r="689" spans="1:23" x14ac:dyDescent="0.3">
      <c r="A689" t="s">
        <v>785</v>
      </c>
      <c r="B689" t="s">
        <v>17</v>
      </c>
      <c r="C689">
        <v>46</v>
      </c>
      <c r="D689">
        <v>0</v>
      </c>
      <c r="E689" t="s">
        <v>23</v>
      </c>
      <c r="F689" t="s">
        <v>142</v>
      </c>
      <c r="G689" t="s">
        <v>6790</v>
      </c>
      <c r="H689">
        <v>32</v>
      </c>
      <c r="I689" t="s">
        <v>17</v>
      </c>
      <c r="J689">
        <v>0</v>
      </c>
      <c r="K689" t="s">
        <v>32</v>
      </c>
      <c r="L689" t="s">
        <v>6792</v>
      </c>
      <c r="M689">
        <v>38</v>
      </c>
      <c r="P689" s="32">
        <v>44949</v>
      </c>
      <c r="Q689" s="1">
        <v>42.84679320270952</v>
      </c>
      <c r="R689">
        <v>0</v>
      </c>
      <c r="S689" t="str" cm="1">
        <f t="array" ref="S689">_xlfn.IFS(R689=0,"None",R689&lt;3,"Low",R689&lt;6,"Medium",R689&lt;=10,"High")</f>
        <v>None</v>
      </c>
      <c r="T689" t="str" cm="1">
        <f t="array" ref="T689">_xlfn.IFS(M689&lt;=20,"Low",M689&lt;=50,"Medium",M689&lt;=90,"High")</f>
        <v>Medium</v>
      </c>
      <c r="U689" s="33">
        <f>Datos_Limpios[[#This Row],[Number of Complaints or Support]]/Datos_Limpios[[#This Row],[Account Length (in months)]]</f>
        <v>0</v>
      </c>
      <c r="V689" t="str" cm="1">
        <f t="array" ref="V689">_xlfn.IFS(H689&lt;30,"Under 30",H689&lt;66,"Middle Age",H689&gt;=66,"Senior")</f>
        <v>Middle Age</v>
      </c>
      <c r="W689" t="s">
        <v>6823</v>
      </c>
    </row>
    <row r="690" spans="1:23" x14ac:dyDescent="0.3">
      <c r="A690" t="s">
        <v>786</v>
      </c>
      <c r="B690" t="s">
        <v>17</v>
      </c>
      <c r="C690">
        <v>65</v>
      </c>
      <c r="D690">
        <v>0</v>
      </c>
      <c r="E690" t="s">
        <v>23</v>
      </c>
      <c r="F690" t="s">
        <v>58</v>
      </c>
      <c r="G690" t="s">
        <v>19</v>
      </c>
      <c r="H690">
        <v>44</v>
      </c>
      <c r="I690" t="s">
        <v>17</v>
      </c>
      <c r="J690">
        <v>0</v>
      </c>
      <c r="K690" t="s">
        <v>32</v>
      </c>
      <c r="L690" t="s">
        <v>6791</v>
      </c>
      <c r="M690">
        <v>37</v>
      </c>
      <c r="P690" s="32">
        <v>45126</v>
      </c>
      <c r="Q690" s="1">
        <v>32.021283755872084</v>
      </c>
      <c r="R690">
        <v>1</v>
      </c>
      <c r="S690" t="str" cm="1">
        <f t="array" ref="S690">_xlfn.IFS(R690=0,"None",R690&lt;3,"Low",R690&lt;6,"Medium",R690&lt;=10,"High")</f>
        <v>Low</v>
      </c>
      <c r="T690" t="str" cm="1">
        <f t="array" ref="T690">_xlfn.IFS(M690&lt;=20,"Low",M690&lt;=50,"Medium",M690&lt;=90,"High")</f>
        <v>Medium</v>
      </c>
      <c r="U690" s="33">
        <f>Datos_Limpios[[#This Row],[Number of Complaints or Support]]/Datos_Limpios[[#This Row],[Account Length (in months)]]</f>
        <v>1.5384615384615385E-2</v>
      </c>
      <c r="V690" t="str" cm="1">
        <f t="array" ref="V690">_xlfn.IFS(H690&lt;30,"Under 30",H690&lt;66,"Middle Age",H690&gt;=66,"Senior")</f>
        <v>Middle Age</v>
      </c>
      <c r="W690" t="s">
        <v>6825</v>
      </c>
    </row>
    <row r="691" spans="1:23" x14ac:dyDescent="0.3">
      <c r="A691" t="s">
        <v>787</v>
      </c>
      <c r="B691" t="s">
        <v>17</v>
      </c>
      <c r="C691">
        <v>71</v>
      </c>
      <c r="D691">
        <v>0</v>
      </c>
      <c r="E691" t="s">
        <v>17</v>
      </c>
      <c r="F691" t="s">
        <v>156</v>
      </c>
      <c r="G691" t="s">
        <v>19</v>
      </c>
      <c r="H691">
        <v>68</v>
      </c>
      <c r="I691" t="s">
        <v>17</v>
      </c>
      <c r="J691">
        <v>0</v>
      </c>
      <c r="K691" t="s">
        <v>32</v>
      </c>
      <c r="L691" t="s">
        <v>6791</v>
      </c>
      <c r="M691">
        <v>52</v>
      </c>
      <c r="P691" s="32">
        <v>44090</v>
      </c>
      <c r="Q691" s="1">
        <v>48.600817388433072</v>
      </c>
      <c r="R691">
        <v>0</v>
      </c>
      <c r="S691" t="str" cm="1">
        <f t="array" ref="S691">_xlfn.IFS(R691=0,"None",R691&lt;3,"Low",R691&lt;6,"Medium",R691&lt;=10,"High")</f>
        <v>None</v>
      </c>
      <c r="T691" t="str" cm="1">
        <f t="array" ref="T691">_xlfn.IFS(M691&lt;=20,"Low",M691&lt;=50,"Medium",M691&lt;=90,"High")</f>
        <v>High</v>
      </c>
      <c r="U691" s="33">
        <f>Datos_Limpios[[#This Row],[Number of Complaints or Support]]/Datos_Limpios[[#This Row],[Account Length (in months)]]</f>
        <v>0</v>
      </c>
      <c r="V691" t="str" cm="1">
        <f t="array" ref="V691">_xlfn.IFS(H691&lt;30,"Under 30",H691&lt;66,"Middle Age",H691&gt;=66,"Senior")</f>
        <v>Senior</v>
      </c>
      <c r="W691" t="s">
        <v>6825</v>
      </c>
    </row>
    <row r="692" spans="1:23" x14ac:dyDescent="0.3">
      <c r="A692" t="s">
        <v>788</v>
      </c>
      <c r="B692" t="s">
        <v>17</v>
      </c>
      <c r="C692">
        <v>45</v>
      </c>
      <c r="D692">
        <v>1</v>
      </c>
      <c r="E692" t="s">
        <v>17</v>
      </c>
      <c r="F692" t="s">
        <v>192</v>
      </c>
      <c r="G692" t="s">
        <v>6790</v>
      </c>
      <c r="H692">
        <v>52</v>
      </c>
      <c r="I692" t="s">
        <v>23</v>
      </c>
      <c r="J692">
        <v>3</v>
      </c>
      <c r="K692" t="s">
        <v>32</v>
      </c>
      <c r="L692" t="s">
        <v>6791</v>
      </c>
      <c r="M692">
        <v>11</v>
      </c>
      <c r="P692" s="32">
        <v>44577</v>
      </c>
      <c r="Q692" s="1">
        <v>11.844517573513119</v>
      </c>
      <c r="R692">
        <v>7</v>
      </c>
      <c r="S692" t="str" cm="1">
        <f t="array" ref="S692">_xlfn.IFS(R692=0,"None",R692&lt;3,"Low",R692&lt;6,"Medium",R692&lt;=10,"High")</f>
        <v>High</v>
      </c>
      <c r="T692" t="str" cm="1">
        <f t="array" ref="T692">_xlfn.IFS(M692&lt;=20,"Low",M692&lt;=50,"Medium",M692&lt;=90,"High")</f>
        <v>Low</v>
      </c>
      <c r="U692" s="33">
        <f>Datos_Limpios[[#This Row],[Number of Complaints or Support]]/Datos_Limpios[[#This Row],[Account Length (in months)]]</f>
        <v>0.15555555555555556</v>
      </c>
      <c r="V692" t="str" cm="1">
        <f t="array" ref="V692">_xlfn.IFS(H692&lt;30,"Under 30",H692&lt;66,"Middle Age",H692&gt;=66,"Senior")</f>
        <v>Middle Age</v>
      </c>
      <c r="W692" t="s">
        <v>6824</v>
      </c>
    </row>
    <row r="693" spans="1:23" x14ac:dyDescent="0.3">
      <c r="A693" t="s">
        <v>789</v>
      </c>
      <c r="B693" t="s">
        <v>17</v>
      </c>
      <c r="C693">
        <v>64</v>
      </c>
      <c r="D693">
        <v>0</v>
      </c>
      <c r="E693" t="s">
        <v>17</v>
      </c>
      <c r="F693" t="s">
        <v>350</v>
      </c>
      <c r="G693" t="s">
        <v>19</v>
      </c>
      <c r="H693">
        <v>25</v>
      </c>
      <c r="I693" t="s">
        <v>17</v>
      </c>
      <c r="J693">
        <v>0</v>
      </c>
      <c r="K693" t="s">
        <v>32</v>
      </c>
      <c r="L693" t="s">
        <v>6791</v>
      </c>
      <c r="M693">
        <v>11</v>
      </c>
      <c r="P693" s="32">
        <v>44157</v>
      </c>
      <c r="Q693" s="1">
        <v>13.09686649298142</v>
      </c>
      <c r="R693">
        <v>5</v>
      </c>
      <c r="S693" t="str" cm="1">
        <f t="array" ref="S693">_xlfn.IFS(R693=0,"None",R693&lt;3,"Low",R693&lt;6,"Medium",R693&lt;=10,"High")</f>
        <v>Medium</v>
      </c>
      <c r="T693" t="str" cm="1">
        <f t="array" ref="T693">_xlfn.IFS(M693&lt;=20,"Low",M693&lt;=50,"Medium",M693&lt;=90,"High")</f>
        <v>Low</v>
      </c>
      <c r="U693" s="33">
        <f>Datos_Limpios[[#This Row],[Number of Complaints or Support]]/Datos_Limpios[[#This Row],[Account Length (in months)]]</f>
        <v>7.8125E-2</v>
      </c>
      <c r="V693" t="str" cm="1">
        <f t="array" ref="V693">_xlfn.IFS(H693&lt;30,"Under 30",H693&lt;66,"Middle Age",H693&gt;=66,"Senior")</f>
        <v>Under 30</v>
      </c>
      <c r="W693" t="s">
        <v>6823</v>
      </c>
    </row>
    <row r="694" spans="1:23" x14ac:dyDescent="0.3">
      <c r="A694" t="s">
        <v>790</v>
      </c>
      <c r="B694" t="s">
        <v>17</v>
      </c>
      <c r="C694">
        <v>18</v>
      </c>
      <c r="D694">
        <v>0</v>
      </c>
      <c r="E694" t="s">
        <v>17</v>
      </c>
      <c r="F694" t="s">
        <v>47</v>
      </c>
      <c r="G694" t="s">
        <v>6790</v>
      </c>
      <c r="H694">
        <v>24</v>
      </c>
      <c r="I694" t="s">
        <v>17</v>
      </c>
      <c r="J694">
        <v>0</v>
      </c>
      <c r="K694" t="s">
        <v>20</v>
      </c>
      <c r="L694" t="s">
        <v>6791</v>
      </c>
      <c r="M694">
        <v>8</v>
      </c>
      <c r="P694" s="32">
        <v>43932</v>
      </c>
      <c r="Q694" s="1">
        <v>6.6257738561807464</v>
      </c>
      <c r="R694">
        <v>4</v>
      </c>
      <c r="S694" t="str" cm="1">
        <f t="array" ref="S694">_xlfn.IFS(R694=0,"None",R694&lt;3,"Low",R694&lt;6,"Medium",R694&lt;=10,"High")</f>
        <v>Medium</v>
      </c>
      <c r="T694" t="str" cm="1">
        <f t="array" ref="T694">_xlfn.IFS(M694&lt;=20,"Low",M694&lt;=50,"Medium",M694&lt;=90,"High")</f>
        <v>Low</v>
      </c>
      <c r="U694" s="33">
        <f>Datos_Limpios[[#This Row],[Number of Complaints or Support]]/Datos_Limpios[[#This Row],[Account Length (in months)]]</f>
        <v>0.22222222222222221</v>
      </c>
      <c r="V694" t="str" cm="1">
        <f t="array" ref="V694">_xlfn.IFS(H694&lt;30,"Under 30",H694&lt;66,"Middle Age",H694&gt;=66,"Senior")</f>
        <v>Under 30</v>
      </c>
      <c r="W694" t="s">
        <v>6824</v>
      </c>
    </row>
    <row r="695" spans="1:23" x14ac:dyDescent="0.3">
      <c r="A695" t="s">
        <v>791</v>
      </c>
      <c r="B695" t="s">
        <v>23</v>
      </c>
      <c r="C695">
        <v>5</v>
      </c>
      <c r="D695">
        <v>2</v>
      </c>
      <c r="E695" t="s">
        <v>23</v>
      </c>
      <c r="F695" t="s">
        <v>142</v>
      </c>
      <c r="G695" t="s">
        <v>6790</v>
      </c>
      <c r="H695">
        <v>36</v>
      </c>
      <c r="I695" t="s">
        <v>17</v>
      </c>
      <c r="J695">
        <v>0</v>
      </c>
      <c r="K695" t="s">
        <v>20</v>
      </c>
      <c r="L695" t="s">
        <v>6792</v>
      </c>
      <c r="M695">
        <v>29</v>
      </c>
      <c r="N695" t="s">
        <v>59</v>
      </c>
      <c r="O695" t="s">
        <v>60</v>
      </c>
      <c r="P695" s="32">
        <v>44969</v>
      </c>
      <c r="Q695" s="1">
        <v>33.748443962448363</v>
      </c>
      <c r="R695">
        <v>10</v>
      </c>
      <c r="S695" t="str" cm="1">
        <f t="array" ref="S695">_xlfn.IFS(R695=0,"None",R695&lt;3,"Low",R695&lt;6,"Medium",R695&lt;=10,"High")</f>
        <v>High</v>
      </c>
      <c r="T695" t="str" cm="1">
        <f t="array" ref="T695">_xlfn.IFS(M695&lt;=20,"Low",M695&lt;=50,"Medium",M695&lt;=90,"High")</f>
        <v>Medium</v>
      </c>
      <c r="U695" s="33">
        <f>Datos_Limpios[[#This Row],[Number of Complaints or Support]]/Datos_Limpios[[#This Row],[Account Length (in months)]]</f>
        <v>2</v>
      </c>
      <c r="V695" t="str" cm="1">
        <f t="array" ref="V695">_xlfn.IFS(H695&lt;30,"Under 30",H695&lt;66,"Middle Age",H695&gt;=66,"Senior")</f>
        <v>Middle Age</v>
      </c>
      <c r="W695" t="s">
        <v>6823</v>
      </c>
    </row>
    <row r="696" spans="1:23" x14ac:dyDescent="0.3">
      <c r="A696" t="s">
        <v>792</v>
      </c>
      <c r="B696" t="s">
        <v>17</v>
      </c>
      <c r="C696">
        <v>8</v>
      </c>
      <c r="D696">
        <v>0</v>
      </c>
      <c r="E696" t="s">
        <v>17</v>
      </c>
      <c r="F696" t="s">
        <v>29</v>
      </c>
      <c r="G696" t="s">
        <v>6790</v>
      </c>
      <c r="H696">
        <v>37</v>
      </c>
      <c r="I696" t="s">
        <v>17</v>
      </c>
      <c r="J696">
        <v>0</v>
      </c>
      <c r="K696" t="s">
        <v>20</v>
      </c>
      <c r="L696" t="s">
        <v>6792</v>
      </c>
      <c r="M696">
        <v>9</v>
      </c>
      <c r="P696" s="32">
        <v>44124</v>
      </c>
      <c r="Q696" s="1">
        <v>7.9806075601956747</v>
      </c>
      <c r="R696">
        <v>10</v>
      </c>
      <c r="S696" t="str" cm="1">
        <f t="array" ref="S696">_xlfn.IFS(R696=0,"None",R696&lt;3,"Low",R696&lt;6,"Medium",R696&lt;=10,"High")</f>
        <v>High</v>
      </c>
      <c r="T696" t="str" cm="1">
        <f t="array" ref="T696">_xlfn.IFS(M696&lt;=20,"Low",M696&lt;=50,"Medium",M696&lt;=90,"High")</f>
        <v>Low</v>
      </c>
      <c r="U696" s="33">
        <f>Datos_Limpios[[#This Row],[Number of Complaints or Support]]/Datos_Limpios[[#This Row],[Account Length (in months)]]</f>
        <v>1.25</v>
      </c>
      <c r="V696" t="str" cm="1">
        <f t="array" ref="V696">_xlfn.IFS(H696&lt;30,"Under 30",H696&lt;66,"Middle Age",H696&gt;=66,"Senior")</f>
        <v>Middle Age</v>
      </c>
      <c r="W696" t="s">
        <v>6825</v>
      </c>
    </row>
    <row r="697" spans="1:23" x14ac:dyDescent="0.3">
      <c r="A697" t="s">
        <v>793</v>
      </c>
      <c r="B697" t="s">
        <v>17</v>
      </c>
      <c r="C697">
        <v>58</v>
      </c>
      <c r="D697">
        <v>0</v>
      </c>
      <c r="E697" t="s">
        <v>23</v>
      </c>
      <c r="F697" t="s">
        <v>84</v>
      </c>
      <c r="G697" t="s">
        <v>19</v>
      </c>
      <c r="H697">
        <v>63</v>
      </c>
      <c r="I697" t="s">
        <v>17</v>
      </c>
      <c r="J697">
        <v>0</v>
      </c>
      <c r="K697" t="s">
        <v>32</v>
      </c>
      <c r="L697" t="s">
        <v>6792</v>
      </c>
      <c r="M697">
        <v>41</v>
      </c>
      <c r="P697" s="32">
        <v>44246</v>
      </c>
      <c r="Q697" s="1">
        <v>48.180019580770647</v>
      </c>
      <c r="R697">
        <v>10</v>
      </c>
      <c r="S697" t="str" cm="1">
        <f t="array" ref="S697">_xlfn.IFS(R697=0,"None",R697&lt;3,"Low",R697&lt;6,"Medium",R697&lt;=10,"High")</f>
        <v>High</v>
      </c>
      <c r="T697" t="str" cm="1">
        <f t="array" ref="T697">_xlfn.IFS(M697&lt;=20,"Low",M697&lt;=50,"Medium",M697&lt;=90,"High")</f>
        <v>Medium</v>
      </c>
      <c r="U697" s="33">
        <f>Datos_Limpios[[#This Row],[Number of Complaints or Support]]/Datos_Limpios[[#This Row],[Account Length (in months)]]</f>
        <v>0.17241379310344829</v>
      </c>
      <c r="V697" t="str" cm="1">
        <f t="array" ref="V697">_xlfn.IFS(H697&lt;30,"Under 30",H697&lt;66,"Middle Age",H697&gt;=66,"Senior")</f>
        <v>Middle Age</v>
      </c>
      <c r="W697" t="s">
        <v>6824</v>
      </c>
    </row>
    <row r="698" spans="1:23" x14ac:dyDescent="0.3">
      <c r="A698" t="s">
        <v>794</v>
      </c>
      <c r="B698" t="s">
        <v>23</v>
      </c>
      <c r="C698">
        <v>65</v>
      </c>
      <c r="D698">
        <v>1</v>
      </c>
      <c r="E698" t="s">
        <v>17</v>
      </c>
      <c r="F698" t="s">
        <v>196</v>
      </c>
      <c r="G698" t="s">
        <v>19</v>
      </c>
      <c r="H698">
        <v>44</v>
      </c>
      <c r="I698" t="s">
        <v>17</v>
      </c>
      <c r="J698">
        <v>0</v>
      </c>
      <c r="K698" t="s">
        <v>24</v>
      </c>
      <c r="L698" t="s">
        <v>6791</v>
      </c>
      <c r="M698">
        <v>60</v>
      </c>
      <c r="N698" t="s">
        <v>27</v>
      </c>
      <c r="O698" t="s">
        <v>108</v>
      </c>
      <c r="P698" s="32">
        <v>44169</v>
      </c>
      <c r="Q698" s="1">
        <v>65.427958114677523</v>
      </c>
      <c r="R698">
        <v>2</v>
      </c>
      <c r="S698" t="str" cm="1">
        <f t="array" ref="S698">_xlfn.IFS(R698=0,"None",R698&lt;3,"Low",R698&lt;6,"Medium",R698&lt;=10,"High")</f>
        <v>Low</v>
      </c>
      <c r="T698" t="str" cm="1">
        <f t="array" ref="T698">_xlfn.IFS(M698&lt;=20,"Low",M698&lt;=50,"Medium",M698&lt;=90,"High")</f>
        <v>High</v>
      </c>
      <c r="U698" s="33">
        <f>Datos_Limpios[[#This Row],[Number of Complaints or Support]]/Datos_Limpios[[#This Row],[Account Length (in months)]]</f>
        <v>3.0769230769230771E-2</v>
      </c>
      <c r="V698" t="str" cm="1">
        <f t="array" ref="V698">_xlfn.IFS(H698&lt;30,"Under 30",H698&lt;66,"Middle Age",H698&gt;=66,"Senior")</f>
        <v>Middle Age</v>
      </c>
      <c r="W698" t="s">
        <v>6826</v>
      </c>
    </row>
    <row r="699" spans="1:23" x14ac:dyDescent="0.3">
      <c r="A699" t="s">
        <v>795</v>
      </c>
      <c r="B699" t="s">
        <v>17</v>
      </c>
      <c r="C699">
        <v>1</v>
      </c>
      <c r="D699">
        <v>0</v>
      </c>
      <c r="E699" t="s">
        <v>17</v>
      </c>
      <c r="F699" t="s">
        <v>158</v>
      </c>
      <c r="G699" t="s">
        <v>19</v>
      </c>
      <c r="H699">
        <v>58</v>
      </c>
      <c r="I699" t="s">
        <v>17</v>
      </c>
      <c r="J699">
        <v>0</v>
      </c>
      <c r="K699" t="s">
        <v>20</v>
      </c>
      <c r="L699" t="s">
        <v>6791</v>
      </c>
      <c r="M699">
        <v>12</v>
      </c>
      <c r="P699" s="32">
        <v>44788</v>
      </c>
      <c r="Q699" s="1">
        <v>14.23201814300689</v>
      </c>
      <c r="R699">
        <v>8</v>
      </c>
      <c r="S699" t="str" cm="1">
        <f t="array" ref="S699">_xlfn.IFS(R699=0,"None",R699&lt;3,"Low",R699&lt;6,"Medium",R699&lt;=10,"High")</f>
        <v>High</v>
      </c>
      <c r="T699" t="str" cm="1">
        <f t="array" ref="T699">_xlfn.IFS(M699&lt;=20,"Low",M699&lt;=50,"Medium",M699&lt;=90,"High")</f>
        <v>Low</v>
      </c>
      <c r="U699" s="33">
        <f>Datos_Limpios[[#This Row],[Number of Complaints or Support]]/Datos_Limpios[[#This Row],[Account Length (in months)]]</f>
        <v>8</v>
      </c>
      <c r="V699" t="str" cm="1">
        <f t="array" ref="V699">_xlfn.IFS(H699&lt;30,"Under 30",H699&lt;66,"Middle Age",H699&gt;=66,"Senior")</f>
        <v>Middle Age</v>
      </c>
      <c r="W699" t="s">
        <v>6823</v>
      </c>
    </row>
    <row r="700" spans="1:23" x14ac:dyDescent="0.3">
      <c r="A700" t="s">
        <v>796</v>
      </c>
      <c r="B700" t="s">
        <v>17</v>
      </c>
      <c r="C700">
        <v>74</v>
      </c>
      <c r="D700">
        <v>2</v>
      </c>
      <c r="E700" t="s">
        <v>23</v>
      </c>
      <c r="F700" t="s">
        <v>101</v>
      </c>
      <c r="G700" t="s">
        <v>6790</v>
      </c>
      <c r="H700">
        <v>32</v>
      </c>
      <c r="I700" t="s">
        <v>23</v>
      </c>
      <c r="J700">
        <v>6</v>
      </c>
      <c r="K700" t="s">
        <v>32</v>
      </c>
      <c r="L700" t="s">
        <v>6791</v>
      </c>
      <c r="M700">
        <v>33</v>
      </c>
      <c r="P700" s="32">
        <v>44323</v>
      </c>
      <c r="Q700" s="1">
        <v>26.556880554580289</v>
      </c>
      <c r="R700">
        <v>4</v>
      </c>
      <c r="S700" t="str" cm="1">
        <f t="array" ref="S700">_xlfn.IFS(R700=0,"None",R700&lt;3,"Low",R700&lt;6,"Medium",R700&lt;=10,"High")</f>
        <v>Medium</v>
      </c>
      <c r="T700" t="str" cm="1">
        <f t="array" ref="T700">_xlfn.IFS(M700&lt;=20,"Low",M700&lt;=50,"Medium",M700&lt;=90,"High")</f>
        <v>Medium</v>
      </c>
      <c r="U700" s="33">
        <f>Datos_Limpios[[#This Row],[Number of Complaints or Support]]/Datos_Limpios[[#This Row],[Account Length (in months)]]</f>
        <v>5.4054054054054057E-2</v>
      </c>
      <c r="V700" t="str" cm="1">
        <f t="array" ref="V700">_xlfn.IFS(H700&lt;30,"Under 30",H700&lt;66,"Middle Age",H700&gt;=66,"Senior")</f>
        <v>Middle Age</v>
      </c>
      <c r="W700" t="s">
        <v>6826</v>
      </c>
    </row>
    <row r="701" spans="1:23" x14ac:dyDescent="0.3">
      <c r="A701" t="s">
        <v>797</v>
      </c>
      <c r="B701" t="s">
        <v>17</v>
      </c>
      <c r="C701">
        <v>35</v>
      </c>
      <c r="D701">
        <v>0</v>
      </c>
      <c r="E701" t="s">
        <v>17</v>
      </c>
      <c r="F701" t="s">
        <v>138</v>
      </c>
      <c r="G701" t="s">
        <v>19</v>
      </c>
      <c r="H701">
        <v>60</v>
      </c>
      <c r="I701" t="s">
        <v>17</v>
      </c>
      <c r="J701">
        <v>0</v>
      </c>
      <c r="K701" t="s">
        <v>24</v>
      </c>
      <c r="L701" t="s">
        <v>6792</v>
      </c>
      <c r="M701">
        <v>9</v>
      </c>
      <c r="P701" s="32">
        <v>44300</v>
      </c>
      <c r="Q701" s="1">
        <v>7.3929907852224011</v>
      </c>
      <c r="R701">
        <v>8</v>
      </c>
      <c r="S701" t="str" cm="1">
        <f t="array" ref="S701">_xlfn.IFS(R701=0,"None",R701&lt;3,"Low",R701&lt;6,"Medium",R701&lt;=10,"High")</f>
        <v>High</v>
      </c>
      <c r="T701" t="str" cm="1">
        <f t="array" ref="T701">_xlfn.IFS(M701&lt;=20,"Low",M701&lt;=50,"Medium",M701&lt;=90,"High")</f>
        <v>Low</v>
      </c>
      <c r="U701" s="33">
        <f>Datos_Limpios[[#This Row],[Number of Complaints or Support]]/Datos_Limpios[[#This Row],[Account Length (in months)]]</f>
        <v>0.22857142857142856</v>
      </c>
      <c r="V701" t="str" cm="1">
        <f t="array" ref="V701">_xlfn.IFS(H701&lt;30,"Under 30",H701&lt;66,"Middle Age",H701&gt;=66,"Senior")</f>
        <v>Middle Age</v>
      </c>
      <c r="W701" t="s">
        <v>6824</v>
      </c>
    </row>
    <row r="702" spans="1:23" x14ac:dyDescent="0.3">
      <c r="A702" t="s">
        <v>798</v>
      </c>
      <c r="B702" t="s">
        <v>17</v>
      </c>
      <c r="C702">
        <v>12</v>
      </c>
      <c r="D702">
        <v>0</v>
      </c>
      <c r="E702" t="s">
        <v>17</v>
      </c>
      <c r="F702" t="s">
        <v>107</v>
      </c>
      <c r="G702" t="s">
        <v>6790</v>
      </c>
      <c r="H702">
        <v>38</v>
      </c>
      <c r="I702" t="s">
        <v>23</v>
      </c>
      <c r="J702">
        <v>5</v>
      </c>
      <c r="K702" t="s">
        <v>20</v>
      </c>
      <c r="L702" t="s">
        <v>6792</v>
      </c>
      <c r="M702">
        <v>25</v>
      </c>
      <c r="P702" s="32">
        <v>44548</v>
      </c>
      <c r="Q702" s="1">
        <v>26.525711677231541</v>
      </c>
      <c r="R702">
        <v>6</v>
      </c>
      <c r="S702" t="str" cm="1">
        <f t="array" ref="S702">_xlfn.IFS(R702=0,"None",R702&lt;3,"Low",R702&lt;6,"Medium",R702&lt;=10,"High")</f>
        <v>High</v>
      </c>
      <c r="T702" t="str" cm="1">
        <f t="array" ref="T702">_xlfn.IFS(M702&lt;=20,"Low",M702&lt;=50,"Medium",M702&lt;=90,"High")</f>
        <v>Medium</v>
      </c>
      <c r="U702" s="33">
        <f>Datos_Limpios[[#This Row],[Number of Complaints or Support]]/Datos_Limpios[[#This Row],[Account Length (in months)]]</f>
        <v>0.5</v>
      </c>
      <c r="V702" t="str" cm="1">
        <f t="array" ref="V702">_xlfn.IFS(H702&lt;30,"Under 30",H702&lt;66,"Middle Age",H702&gt;=66,"Senior")</f>
        <v>Middle Age</v>
      </c>
      <c r="W702" t="s">
        <v>6825</v>
      </c>
    </row>
    <row r="703" spans="1:23" x14ac:dyDescent="0.3">
      <c r="A703" t="s">
        <v>799</v>
      </c>
      <c r="B703" t="s">
        <v>17</v>
      </c>
      <c r="C703">
        <v>73</v>
      </c>
      <c r="D703">
        <v>2</v>
      </c>
      <c r="E703" t="s">
        <v>23</v>
      </c>
      <c r="F703" t="s">
        <v>38</v>
      </c>
      <c r="G703" t="s">
        <v>19</v>
      </c>
      <c r="H703">
        <v>26</v>
      </c>
      <c r="I703" t="s">
        <v>17</v>
      </c>
      <c r="J703">
        <v>0</v>
      </c>
      <c r="K703" t="s">
        <v>32</v>
      </c>
      <c r="L703" t="s">
        <v>6791</v>
      </c>
      <c r="M703">
        <v>54</v>
      </c>
      <c r="P703" s="32">
        <v>44697</v>
      </c>
      <c r="Q703" s="1">
        <v>58.706112081049277</v>
      </c>
      <c r="R703">
        <v>2</v>
      </c>
      <c r="S703" t="str" cm="1">
        <f t="array" ref="S703">_xlfn.IFS(R703=0,"None",R703&lt;3,"Low",R703&lt;6,"Medium",R703&lt;=10,"High")</f>
        <v>Low</v>
      </c>
      <c r="T703" t="str" cm="1">
        <f t="array" ref="T703">_xlfn.IFS(M703&lt;=20,"Low",M703&lt;=50,"Medium",M703&lt;=90,"High")</f>
        <v>High</v>
      </c>
      <c r="U703" s="33">
        <f>Datos_Limpios[[#This Row],[Number of Complaints or Support]]/Datos_Limpios[[#This Row],[Account Length (in months)]]</f>
        <v>2.7397260273972601E-2</v>
      </c>
      <c r="V703" t="str" cm="1">
        <f t="array" ref="V703">_xlfn.IFS(H703&lt;30,"Under 30",H703&lt;66,"Middle Age",H703&gt;=66,"Senior")</f>
        <v>Under 30</v>
      </c>
      <c r="W703" t="s">
        <v>6825</v>
      </c>
    </row>
    <row r="704" spans="1:23" x14ac:dyDescent="0.3">
      <c r="A704" t="s">
        <v>800</v>
      </c>
      <c r="B704" t="s">
        <v>23</v>
      </c>
      <c r="C704">
        <v>25</v>
      </c>
      <c r="D704">
        <v>3</v>
      </c>
      <c r="E704" t="s">
        <v>23</v>
      </c>
      <c r="F704" t="s">
        <v>42</v>
      </c>
      <c r="G704" t="s">
        <v>6790</v>
      </c>
      <c r="H704">
        <v>80</v>
      </c>
      <c r="I704" t="s">
        <v>17</v>
      </c>
      <c r="J704">
        <v>0</v>
      </c>
      <c r="K704" t="s">
        <v>20</v>
      </c>
      <c r="L704" t="s">
        <v>6792</v>
      </c>
      <c r="M704">
        <v>42</v>
      </c>
      <c r="N704" t="s">
        <v>27</v>
      </c>
      <c r="O704" t="s">
        <v>108</v>
      </c>
      <c r="P704" s="32">
        <v>45090</v>
      </c>
      <c r="Q704" s="1">
        <v>40.827210656143897</v>
      </c>
      <c r="R704">
        <v>9</v>
      </c>
      <c r="S704" t="str" cm="1">
        <f t="array" ref="S704">_xlfn.IFS(R704=0,"None",R704&lt;3,"Low",R704&lt;6,"Medium",R704&lt;=10,"High")</f>
        <v>High</v>
      </c>
      <c r="T704" t="str" cm="1">
        <f t="array" ref="T704">_xlfn.IFS(M704&lt;=20,"Low",M704&lt;=50,"Medium",M704&lt;=90,"High")</f>
        <v>Medium</v>
      </c>
      <c r="U704" s="33">
        <f>Datos_Limpios[[#This Row],[Number of Complaints or Support]]/Datos_Limpios[[#This Row],[Account Length (in months)]]</f>
        <v>0.36</v>
      </c>
      <c r="V704" t="str" cm="1">
        <f t="array" ref="V704">_xlfn.IFS(H704&lt;30,"Under 30",H704&lt;66,"Middle Age",H704&gt;=66,"Senior")</f>
        <v>Senior</v>
      </c>
      <c r="W704" t="s">
        <v>6823</v>
      </c>
    </row>
    <row r="705" spans="1:23" x14ac:dyDescent="0.3">
      <c r="A705" t="s">
        <v>801</v>
      </c>
      <c r="B705" t="s">
        <v>17</v>
      </c>
      <c r="C705">
        <v>5</v>
      </c>
      <c r="D705">
        <v>1</v>
      </c>
      <c r="E705" t="s">
        <v>23</v>
      </c>
      <c r="F705" t="s">
        <v>40</v>
      </c>
      <c r="G705" t="s">
        <v>19</v>
      </c>
      <c r="H705">
        <v>45</v>
      </c>
      <c r="I705" t="s">
        <v>17</v>
      </c>
      <c r="J705">
        <v>0</v>
      </c>
      <c r="K705" t="s">
        <v>20</v>
      </c>
      <c r="L705" t="s">
        <v>6791</v>
      </c>
      <c r="M705">
        <v>21</v>
      </c>
      <c r="P705" s="32">
        <v>45284</v>
      </c>
      <c r="Q705" s="1">
        <v>21.438196128621382</v>
      </c>
      <c r="R705">
        <v>9</v>
      </c>
      <c r="S705" t="str" cm="1">
        <f t="array" ref="S705">_xlfn.IFS(R705=0,"None",R705&lt;3,"Low",R705&lt;6,"Medium",R705&lt;=10,"High")</f>
        <v>High</v>
      </c>
      <c r="T705" t="str" cm="1">
        <f t="array" ref="T705">_xlfn.IFS(M705&lt;=20,"Low",M705&lt;=50,"Medium",M705&lt;=90,"High")</f>
        <v>Medium</v>
      </c>
      <c r="U705" s="33">
        <f>Datos_Limpios[[#This Row],[Number of Complaints or Support]]/Datos_Limpios[[#This Row],[Account Length (in months)]]</f>
        <v>1.8</v>
      </c>
      <c r="V705" t="str" cm="1">
        <f t="array" ref="V705">_xlfn.IFS(H705&lt;30,"Under 30",H705&lt;66,"Middle Age",H705&gt;=66,"Senior")</f>
        <v>Middle Age</v>
      </c>
      <c r="W705" t="s">
        <v>6823</v>
      </c>
    </row>
    <row r="706" spans="1:23" x14ac:dyDescent="0.3">
      <c r="A706" t="s">
        <v>802</v>
      </c>
      <c r="B706" t="s">
        <v>23</v>
      </c>
      <c r="C706">
        <v>1</v>
      </c>
      <c r="D706">
        <v>3</v>
      </c>
      <c r="E706" t="s">
        <v>23</v>
      </c>
      <c r="F706" t="s">
        <v>350</v>
      </c>
      <c r="G706" t="s">
        <v>19</v>
      </c>
      <c r="H706">
        <v>25</v>
      </c>
      <c r="I706" t="s">
        <v>17</v>
      </c>
      <c r="J706">
        <v>0</v>
      </c>
      <c r="K706" t="s">
        <v>20</v>
      </c>
      <c r="L706" t="s">
        <v>6792</v>
      </c>
      <c r="M706">
        <v>36</v>
      </c>
      <c r="N706" t="s">
        <v>27</v>
      </c>
      <c r="O706" t="s">
        <v>125</v>
      </c>
      <c r="P706" s="32">
        <v>45204</v>
      </c>
      <c r="Q706" s="1">
        <v>30.79208619308578</v>
      </c>
      <c r="R706">
        <v>4</v>
      </c>
      <c r="S706" t="str" cm="1">
        <f t="array" ref="S706">_xlfn.IFS(R706=0,"None",R706&lt;3,"Low",R706&lt;6,"Medium",R706&lt;=10,"High")</f>
        <v>Medium</v>
      </c>
      <c r="T706" t="str" cm="1">
        <f t="array" ref="T706">_xlfn.IFS(M706&lt;=20,"Low",M706&lt;=50,"Medium",M706&lt;=90,"High")</f>
        <v>Medium</v>
      </c>
      <c r="U706" s="33">
        <f>Datos_Limpios[[#This Row],[Number of Complaints or Support]]/Datos_Limpios[[#This Row],[Account Length (in months)]]</f>
        <v>4</v>
      </c>
      <c r="V706" t="str" cm="1">
        <f t="array" ref="V706">_xlfn.IFS(H706&lt;30,"Under 30",H706&lt;66,"Middle Age",H706&gt;=66,"Senior")</f>
        <v>Under 30</v>
      </c>
      <c r="W706" t="s">
        <v>6823</v>
      </c>
    </row>
    <row r="707" spans="1:23" x14ac:dyDescent="0.3">
      <c r="A707" t="s">
        <v>803</v>
      </c>
      <c r="B707" t="s">
        <v>17</v>
      </c>
      <c r="C707">
        <v>54</v>
      </c>
      <c r="D707">
        <v>0</v>
      </c>
      <c r="E707" t="s">
        <v>23</v>
      </c>
      <c r="F707" t="s">
        <v>36</v>
      </c>
      <c r="G707" t="s">
        <v>6790</v>
      </c>
      <c r="H707">
        <v>54</v>
      </c>
      <c r="I707" t="s">
        <v>23</v>
      </c>
      <c r="J707">
        <v>3</v>
      </c>
      <c r="K707" t="s">
        <v>24</v>
      </c>
      <c r="L707" t="s">
        <v>6792</v>
      </c>
      <c r="M707">
        <v>56</v>
      </c>
      <c r="P707" s="32">
        <v>43946</v>
      </c>
      <c r="Q707" s="1">
        <v>47.005626582431063</v>
      </c>
      <c r="R707">
        <v>9</v>
      </c>
      <c r="S707" t="str" cm="1">
        <f t="array" ref="S707">_xlfn.IFS(R707=0,"None",R707&lt;3,"Low",R707&lt;6,"Medium",R707&lt;=10,"High")</f>
        <v>High</v>
      </c>
      <c r="T707" t="str" cm="1">
        <f t="array" ref="T707">_xlfn.IFS(M707&lt;=20,"Low",M707&lt;=50,"Medium",M707&lt;=90,"High")</f>
        <v>High</v>
      </c>
      <c r="U707" s="33">
        <f>Datos_Limpios[[#This Row],[Number of Complaints or Support]]/Datos_Limpios[[#This Row],[Account Length (in months)]]</f>
        <v>0.16666666666666666</v>
      </c>
      <c r="V707" t="str" cm="1">
        <f t="array" ref="V707">_xlfn.IFS(H707&lt;30,"Under 30",H707&lt;66,"Middle Age",H707&gt;=66,"Senior")</f>
        <v>Middle Age</v>
      </c>
      <c r="W707" t="s">
        <v>6824</v>
      </c>
    </row>
    <row r="708" spans="1:23" x14ac:dyDescent="0.3">
      <c r="A708" t="s">
        <v>804</v>
      </c>
      <c r="B708" t="s">
        <v>17</v>
      </c>
      <c r="C708">
        <v>4</v>
      </c>
      <c r="D708">
        <v>0</v>
      </c>
      <c r="E708" t="s">
        <v>23</v>
      </c>
      <c r="F708" t="s">
        <v>121</v>
      </c>
      <c r="G708" t="s">
        <v>19</v>
      </c>
      <c r="H708">
        <v>55</v>
      </c>
      <c r="I708" t="s">
        <v>17</v>
      </c>
      <c r="J708">
        <v>0</v>
      </c>
      <c r="K708" t="s">
        <v>20</v>
      </c>
      <c r="L708" t="s">
        <v>6791</v>
      </c>
      <c r="M708">
        <v>21</v>
      </c>
      <c r="P708" s="32">
        <v>45243</v>
      </c>
      <c r="Q708" s="1">
        <v>22.09002997131088</v>
      </c>
      <c r="R708">
        <v>2</v>
      </c>
      <c r="S708" t="str" cm="1">
        <f t="array" ref="S708">_xlfn.IFS(R708=0,"None",R708&lt;3,"Low",R708&lt;6,"Medium",R708&lt;=10,"High")</f>
        <v>Low</v>
      </c>
      <c r="T708" t="str" cm="1">
        <f t="array" ref="T708">_xlfn.IFS(M708&lt;=20,"Low",M708&lt;=50,"Medium",M708&lt;=90,"High")</f>
        <v>Medium</v>
      </c>
      <c r="U708" s="33">
        <f>Datos_Limpios[[#This Row],[Number of Complaints or Support]]/Datos_Limpios[[#This Row],[Account Length (in months)]]</f>
        <v>0.5</v>
      </c>
      <c r="V708" t="str" cm="1">
        <f t="array" ref="V708">_xlfn.IFS(H708&lt;30,"Under 30",H708&lt;66,"Middle Age",H708&gt;=66,"Senior")</f>
        <v>Middle Age</v>
      </c>
      <c r="W708" t="s">
        <v>6826</v>
      </c>
    </row>
    <row r="709" spans="1:23" x14ac:dyDescent="0.3">
      <c r="A709" t="s">
        <v>805</v>
      </c>
      <c r="B709" t="s">
        <v>17</v>
      </c>
      <c r="C709">
        <v>69</v>
      </c>
      <c r="D709">
        <v>0</v>
      </c>
      <c r="E709" t="s">
        <v>17</v>
      </c>
      <c r="F709" t="s">
        <v>38</v>
      </c>
      <c r="G709" t="s">
        <v>6790</v>
      </c>
      <c r="H709">
        <v>24</v>
      </c>
      <c r="I709" t="s">
        <v>23</v>
      </c>
      <c r="J709">
        <v>4</v>
      </c>
      <c r="K709" t="s">
        <v>32</v>
      </c>
      <c r="L709" t="s">
        <v>6791</v>
      </c>
      <c r="M709">
        <v>31</v>
      </c>
      <c r="P709" s="32">
        <v>44749</v>
      </c>
      <c r="Q709" s="1">
        <v>27.567535040613439</v>
      </c>
      <c r="R709">
        <v>7</v>
      </c>
      <c r="S709" t="str" cm="1">
        <f t="array" ref="S709">_xlfn.IFS(R709=0,"None",R709&lt;3,"Low",R709&lt;6,"Medium",R709&lt;=10,"High")</f>
        <v>High</v>
      </c>
      <c r="T709" t="str" cm="1">
        <f t="array" ref="T709">_xlfn.IFS(M709&lt;=20,"Low",M709&lt;=50,"Medium",M709&lt;=90,"High")</f>
        <v>Medium</v>
      </c>
      <c r="U709" s="33">
        <f>Datos_Limpios[[#This Row],[Number of Complaints or Support]]/Datos_Limpios[[#This Row],[Account Length (in months)]]</f>
        <v>0.10144927536231885</v>
      </c>
      <c r="V709" t="str" cm="1">
        <f t="array" ref="V709">_xlfn.IFS(H709&lt;30,"Under 30",H709&lt;66,"Middle Age",H709&gt;=66,"Senior")</f>
        <v>Under 30</v>
      </c>
      <c r="W709" t="s">
        <v>6825</v>
      </c>
    </row>
    <row r="710" spans="1:23" x14ac:dyDescent="0.3">
      <c r="A710" t="s">
        <v>806</v>
      </c>
      <c r="B710" t="s">
        <v>23</v>
      </c>
      <c r="C710">
        <v>1</v>
      </c>
      <c r="D710">
        <v>4</v>
      </c>
      <c r="E710" t="s">
        <v>17</v>
      </c>
      <c r="F710" t="s">
        <v>56</v>
      </c>
      <c r="G710" t="s">
        <v>19</v>
      </c>
      <c r="H710">
        <v>67</v>
      </c>
      <c r="I710" t="s">
        <v>17</v>
      </c>
      <c r="J710">
        <v>0</v>
      </c>
      <c r="K710" t="s">
        <v>20</v>
      </c>
      <c r="L710" t="s">
        <v>6792</v>
      </c>
      <c r="M710">
        <v>10</v>
      </c>
      <c r="N710" t="s">
        <v>50</v>
      </c>
      <c r="O710" t="s">
        <v>761</v>
      </c>
      <c r="P710" s="32">
        <v>45272</v>
      </c>
      <c r="Q710" s="1">
        <v>8.9217749663055415</v>
      </c>
      <c r="R710">
        <v>5</v>
      </c>
      <c r="S710" t="str" cm="1">
        <f t="array" ref="S710">_xlfn.IFS(R710=0,"None",R710&lt;3,"Low",R710&lt;6,"Medium",R710&lt;=10,"High")</f>
        <v>Medium</v>
      </c>
      <c r="T710" t="str" cm="1">
        <f t="array" ref="T710">_xlfn.IFS(M710&lt;=20,"Low",M710&lt;=50,"Medium",M710&lt;=90,"High")</f>
        <v>Low</v>
      </c>
      <c r="U710" s="33">
        <f>Datos_Limpios[[#This Row],[Number of Complaints or Support]]/Datos_Limpios[[#This Row],[Account Length (in months)]]</f>
        <v>5</v>
      </c>
      <c r="V710" t="str" cm="1">
        <f t="array" ref="V710">_xlfn.IFS(H710&lt;30,"Under 30",H710&lt;66,"Middle Age",H710&gt;=66,"Senior")</f>
        <v>Senior</v>
      </c>
      <c r="W710" t="s">
        <v>6823</v>
      </c>
    </row>
    <row r="711" spans="1:23" x14ac:dyDescent="0.3">
      <c r="A711" t="s">
        <v>807</v>
      </c>
      <c r="B711" t="s">
        <v>17</v>
      </c>
      <c r="C711">
        <v>27</v>
      </c>
      <c r="D711">
        <v>0</v>
      </c>
      <c r="E711" t="s">
        <v>23</v>
      </c>
      <c r="F711" t="s">
        <v>49</v>
      </c>
      <c r="G711" t="s">
        <v>19</v>
      </c>
      <c r="H711">
        <v>25</v>
      </c>
      <c r="I711" t="s">
        <v>17</v>
      </c>
      <c r="J711">
        <v>0</v>
      </c>
      <c r="K711" t="s">
        <v>20</v>
      </c>
      <c r="L711" t="s">
        <v>6792</v>
      </c>
      <c r="M711">
        <v>41</v>
      </c>
      <c r="P711" s="32">
        <v>44004</v>
      </c>
      <c r="Q711" s="1">
        <v>47.393138087032163</v>
      </c>
      <c r="R711">
        <v>9</v>
      </c>
      <c r="S711" t="str" cm="1">
        <f t="array" ref="S711">_xlfn.IFS(R711=0,"None",R711&lt;3,"Low",R711&lt;6,"Medium",R711&lt;=10,"High")</f>
        <v>High</v>
      </c>
      <c r="T711" t="str" cm="1">
        <f t="array" ref="T711">_xlfn.IFS(M711&lt;=20,"Low",M711&lt;=50,"Medium",M711&lt;=90,"High")</f>
        <v>Medium</v>
      </c>
      <c r="U711" s="33">
        <f>Datos_Limpios[[#This Row],[Number of Complaints or Support]]/Datos_Limpios[[#This Row],[Account Length (in months)]]</f>
        <v>0.33333333333333331</v>
      </c>
      <c r="V711" t="str" cm="1">
        <f t="array" ref="V711">_xlfn.IFS(H711&lt;30,"Under 30",H711&lt;66,"Middle Age",H711&gt;=66,"Senior")</f>
        <v>Under 30</v>
      </c>
      <c r="W711" t="s">
        <v>6825</v>
      </c>
    </row>
    <row r="712" spans="1:23" x14ac:dyDescent="0.3">
      <c r="A712" t="s">
        <v>808</v>
      </c>
      <c r="B712" t="s">
        <v>17</v>
      </c>
      <c r="C712">
        <v>48</v>
      </c>
      <c r="D712">
        <v>0</v>
      </c>
      <c r="E712" t="s">
        <v>23</v>
      </c>
      <c r="F712" t="s">
        <v>58</v>
      </c>
      <c r="G712" t="s">
        <v>6790</v>
      </c>
      <c r="H712">
        <v>33</v>
      </c>
      <c r="I712" t="s">
        <v>23</v>
      </c>
      <c r="J712">
        <v>3</v>
      </c>
      <c r="K712" t="s">
        <v>32</v>
      </c>
      <c r="L712" t="s">
        <v>6794</v>
      </c>
      <c r="M712">
        <v>47</v>
      </c>
      <c r="P712" s="32">
        <v>44016</v>
      </c>
      <c r="Q712" s="1">
        <v>39.695165708231691</v>
      </c>
      <c r="R712">
        <v>7</v>
      </c>
      <c r="S712" t="str" cm="1">
        <f t="array" ref="S712">_xlfn.IFS(R712=0,"None",R712&lt;3,"Low",R712&lt;6,"Medium",R712&lt;=10,"High")</f>
        <v>High</v>
      </c>
      <c r="T712" t="str" cm="1">
        <f t="array" ref="T712">_xlfn.IFS(M712&lt;=20,"Low",M712&lt;=50,"Medium",M712&lt;=90,"High")</f>
        <v>Medium</v>
      </c>
      <c r="U712" s="33">
        <f>Datos_Limpios[[#This Row],[Number of Complaints or Support]]/Datos_Limpios[[#This Row],[Account Length (in months)]]</f>
        <v>0.14583333333333334</v>
      </c>
      <c r="V712" t="str" cm="1">
        <f t="array" ref="V712">_xlfn.IFS(H712&lt;30,"Under 30",H712&lt;66,"Middle Age",H712&gt;=66,"Senior")</f>
        <v>Middle Age</v>
      </c>
      <c r="W712" t="s">
        <v>6825</v>
      </c>
    </row>
    <row r="713" spans="1:23" x14ac:dyDescent="0.3">
      <c r="A713" t="s">
        <v>809</v>
      </c>
      <c r="B713" t="s">
        <v>17</v>
      </c>
      <c r="C713">
        <v>2</v>
      </c>
      <c r="D713">
        <v>2</v>
      </c>
      <c r="E713" t="s">
        <v>23</v>
      </c>
      <c r="F713" t="s">
        <v>36</v>
      </c>
      <c r="G713" t="s">
        <v>19</v>
      </c>
      <c r="H713">
        <v>37</v>
      </c>
      <c r="I713" t="s">
        <v>17</v>
      </c>
      <c r="J713">
        <v>0</v>
      </c>
      <c r="K713" t="s">
        <v>20</v>
      </c>
      <c r="L713" t="s">
        <v>6791</v>
      </c>
      <c r="M713">
        <v>22</v>
      </c>
      <c r="P713" s="32">
        <v>44544</v>
      </c>
      <c r="Q713" s="1">
        <v>20.96891358256935</v>
      </c>
      <c r="R713">
        <v>1</v>
      </c>
      <c r="S713" t="str" cm="1">
        <f t="array" ref="S713">_xlfn.IFS(R713=0,"None",R713&lt;3,"Low",R713&lt;6,"Medium",R713&lt;=10,"High")</f>
        <v>Low</v>
      </c>
      <c r="T713" t="str" cm="1">
        <f t="array" ref="T713">_xlfn.IFS(M713&lt;=20,"Low",M713&lt;=50,"Medium",M713&lt;=90,"High")</f>
        <v>Medium</v>
      </c>
      <c r="U713" s="33">
        <f>Datos_Limpios[[#This Row],[Number of Complaints or Support]]/Datos_Limpios[[#This Row],[Account Length (in months)]]</f>
        <v>0.5</v>
      </c>
      <c r="V713" t="str" cm="1">
        <f t="array" ref="V713">_xlfn.IFS(H713&lt;30,"Under 30",H713&lt;66,"Middle Age",H713&gt;=66,"Senior")</f>
        <v>Middle Age</v>
      </c>
      <c r="W713" t="s">
        <v>6824</v>
      </c>
    </row>
    <row r="714" spans="1:23" x14ac:dyDescent="0.3">
      <c r="A714" t="s">
        <v>810</v>
      </c>
      <c r="B714" t="s">
        <v>23</v>
      </c>
      <c r="C714">
        <v>11</v>
      </c>
      <c r="D714">
        <v>0</v>
      </c>
      <c r="E714" t="s">
        <v>23</v>
      </c>
      <c r="F714" t="s">
        <v>34</v>
      </c>
      <c r="G714" t="s">
        <v>19</v>
      </c>
      <c r="H714">
        <v>44</v>
      </c>
      <c r="I714" t="s">
        <v>17</v>
      </c>
      <c r="J714">
        <v>0</v>
      </c>
      <c r="K714" t="s">
        <v>20</v>
      </c>
      <c r="L714" t="s">
        <v>6792</v>
      </c>
      <c r="M714">
        <v>53</v>
      </c>
      <c r="N714" t="s">
        <v>27</v>
      </c>
      <c r="O714" t="s">
        <v>208</v>
      </c>
      <c r="P714" s="32">
        <v>44615</v>
      </c>
      <c r="Q714" s="1">
        <v>52.847020433893057</v>
      </c>
      <c r="R714">
        <v>4</v>
      </c>
      <c r="S714" t="str" cm="1">
        <f t="array" ref="S714">_xlfn.IFS(R714=0,"None",R714&lt;3,"Low",R714&lt;6,"Medium",R714&lt;=10,"High")</f>
        <v>Medium</v>
      </c>
      <c r="T714" t="str" cm="1">
        <f t="array" ref="T714">_xlfn.IFS(M714&lt;=20,"Low",M714&lt;=50,"Medium",M714&lt;=90,"High")</f>
        <v>High</v>
      </c>
      <c r="U714" s="33">
        <f>Datos_Limpios[[#This Row],[Number of Complaints or Support]]/Datos_Limpios[[#This Row],[Account Length (in months)]]</f>
        <v>0.36363636363636365</v>
      </c>
      <c r="V714" t="str" cm="1">
        <f t="array" ref="V714">_xlfn.IFS(H714&lt;30,"Under 30",H714&lt;66,"Middle Age",H714&gt;=66,"Senior")</f>
        <v>Middle Age</v>
      </c>
      <c r="W714" t="s">
        <v>6823</v>
      </c>
    </row>
    <row r="715" spans="1:23" x14ac:dyDescent="0.3">
      <c r="A715" t="s">
        <v>811</v>
      </c>
      <c r="B715" t="s">
        <v>17</v>
      </c>
      <c r="C715">
        <v>19</v>
      </c>
      <c r="D715">
        <v>1</v>
      </c>
      <c r="E715" t="s">
        <v>17</v>
      </c>
      <c r="F715" t="s">
        <v>107</v>
      </c>
      <c r="G715" t="s">
        <v>6790</v>
      </c>
      <c r="H715">
        <v>65</v>
      </c>
      <c r="I715" t="s">
        <v>17</v>
      </c>
      <c r="J715">
        <v>0</v>
      </c>
      <c r="K715" t="s">
        <v>24</v>
      </c>
      <c r="L715" t="s">
        <v>6792</v>
      </c>
      <c r="M715">
        <v>24</v>
      </c>
      <c r="P715" s="32">
        <v>44786</v>
      </c>
      <c r="Q715" s="1">
        <v>25.15933691902838</v>
      </c>
      <c r="R715">
        <v>5</v>
      </c>
      <c r="S715" t="str" cm="1">
        <f t="array" ref="S715">_xlfn.IFS(R715=0,"None",R715&lt;3,"Low",R715&lt;6,"Medium",R715&lt;=10,"High")</f>
        <v>Medium</v>
      </c>
      <c r="T715" t="str" cm="1">
        <f t="array" ref="T715">_xlfn.IFS(M715&lt;=20,"Low",M715&lt;=50,"Medium",M715&lt;=90,"High")</f>
        <v>Medium</v>
      </c>
      <c r="U715" s="33">
        <f>Datos_Limpios[[#This Row],[Number of Complaints or Support]]/Datos_Limpios[[#This Row],[Account Length (in months)]]</f>
        <v>0.26315789473684209</v>
      </c>
      <c r="V715" t="str" cm="1">
        <f t="array" ref="V715">_xlfn.IFS(H715&lt;30,"Under 30",H715&lt;66,"Middle Age",H715&gt;=66,"Senior")</f>
        <v>Middle Age</v>
      </c>
      <c r="W715" t="s">
        <v>6825</v>
      </c>
    </row>
    <row r="716" spans="1:23" x14ac:dyDescent="0.3">
      <c r="A716" t="s">
        <v>812</v>
      </c>
      <c r="B716" t="s">
        <v>17</v>
      </c>
      <c r="C716">
        <v>2</v>
      </c>
      <c r="D716">
        <v>0</v>
      </c>
      <c r="E716" t="s">
        <v>23</v>
      </c>
      <c r="F716" t="s">
        <v>112</v>
      </c>
      <c r="G716" t="s">
        <v>19</v>
      </c>
      <c r="H716">
        <v>76</v>
      </c>
      <c r="I716" t="s">
        <v>17</v>
      </c>
      <c r="J716">
        <v>0</v>
      </c>
      <c r="K716" t="s">
        <v>32</v>
      </c>
      <c r="L716" t="s">
        <v>6792</v>
      </c>
      <c r="M716">
        <v>37</v>
      </c>
      <c r="P716" s="32">
        <v>43899</v>
      </c>
      <c r="Q716" s="1">
        <v>33.078392053401437</v>
      </c>
      <c r="R716">
        <v>10</v>
      </c>
      <c r="S716" t="str" cm="1">
        <f t="array" ref="S716">_xlfn.IFS(R716=0,"None",R716&lt;3,"Low",R716&lt;6,"Medium",R716&lt;=10,"High")</f>
        <v>High</v>
      </c>
      <c r="T716" t="str" cm="1">
        <f t="array" ref="T716">_xlfn.IFS(M716&lt;=20,"Low",M716&lt;=50,"Medium",M716&lt;=90,"High")</f>
        <v>Medium</v>
      </c>
      <c r="U716" s="33">
        <f>Datos_Limpios[[#This Row],[Number of Complaints or Support]]/Datos_Limpios[[#This Row],[Account Length (in months)]]</f>
        <v>5</v>
      </c>
      <c r="V716" t="str" cm="1">
        <f t="array" ref="V716">_xlfn.IFS(H716&lt;30,"Under 30",H716&lt;66,"Middle Age",H716&gt;=66,"Senior")</f>
        <v>Senior</v>
      </c>
      <c r="W716" t="s">
        <v>6823</v>
      </c>
    </row>
    <row r="717" spans="1:23" x14ac:dyDescent="0.3">
      <c r="A717" t="s">
        <v>813</v>
      </c>
      <c r="B717" t="s">
        <v>17</v>
      </c>
      <c r="C717">
        <v>21</v>
      </c>
      <c r="D717">
        <v>0</v>
      </c>
      <c r="E717" t="s">
        <v>23</v>
      </c>
      <c r="F717" t="s">
        <v>140</v>
      </c>
      <c r="G717" t="s">
        <v>6790</v>
      </c>
      <c r="H717">
        <v>48</v>
      </c>
      <c r="I717" t="s">
        <v>23</v>
      </c>
      <c r="J717">
        <v>3</v>
      </c>
      <c r="K717" t="s">
        <v>20</v>
      </c>
      <c r="L717" t="s">
        <v>6792</v>
      </c>
      <c r="M717">
        <v>20</v>
      </c>
      <c r="P717" s="32">
        <v>44086</v>
      </c>
      <c r="Q717" s="1">
        <v>20.06611300333185</v>
      </c>
      <c r="R717">
        <v>5</v>
      </c>
      <c r="S717" t="str" cm="1">
        <f t="array" ref="S717">_xlfn.IFS(R717=0,"None",R717&lt;3,"Low",R717&lt;6,"Medium",R717&lt;=10,"High")</f>
        <v>Medium</v>
      </c>
      <c r="T717" t="str" cm="1">
        <f t="array" ref="T717">_xlfn.IFS(M717&lt;=20,"Low",M717&lt;=50,"Medium",M717&lt;=90,"High")</f>
        <v>Low</v>
      </c>
      <c r="U717" s="33">
        <f>Datos_Limpios[[#This Row],[Number of Complaints or Support]]/Datos_Limpios[[#This Row],[Account Length (in months)]]</f>
        <v>0.23809523809523808</v>
      </c>
      <c r="V717" t="str" cm="1">
        <f t="array" ref="V717">_xlfn.IFS(H717&lt;30,"Under 30",H717&lt;66,"Middle Age",H717&gt;=66,"Senior")</f>
        <v>Middle Age</v>
      </c>
      <c r="W717" t="s">
        <v>6826</v>
      </c>
    </row>
    <row r="718" spans="1:23" x14ac:dyDescent="0.3">
      <c r="A718" t="s">
        <v>814</v>
      </c>
      <c r="B718" t="s">
        <v>17</v>
      </c>
      <c r="C718">
        <v>52</v>
      </c>
      <c r="D718">
        <v>0</v>
      </c>
      <c r="E718" t="s">
        <v>17</v>
      </c>
      <c r="F718" t="s">
        <v>90</v>
      </c>
      <c r="G718" t="s">
        <v>6790</v>
      </c>
      <c r="H718">
        <v>35</v>
      </c>
      <c r="I718" t="s">
        <v>17</v>
      </c>
      <c r="J718">
        <v>0</v>
      </c>
      <c r="K718" t="s">
        <v>32</v>
      </c>
      <c r="L718" t="s">
        <v>6791</v>
      </c>
      <c r="M718">
        <v>10</v>
      </c>
      <c r="P718" s="32">
        <v>43972</v>
      </c>
      <c r="Q718" s="1">
        <v>11.368191228148859</v>
      </c>
      <c r="R718">
        <v>8</v>
      </c>
      <c r="S718" t="str" cm="1">
        <f t="array" ref="S718">_xlfn.IFS(R718=0,"None",R718&lt;3,"Low",R718&lt;6,"Medium",R718&lt;=10,"High")</f>
        <v>High</v>
      </c>
      <c r="T718" t="str" cm="1">
        <f t="array" ref="T718">_xlfn.IFS(M718&lt;=20,"Low",M718&lt;=50,"Medium",M718&lt;=90,"High")</f>
        <v>Low</v>
      </c>
      <c r="U718" s="33">
        <f>Datos_Limpios[[#This Row],[Number of Complaints or Support]]/Datos_Limpios[[#This Row],[Account Length (in months)]]</f>
        <v>0.15384615384615385</v>
      </c>
      <c r="V718" t="str" cm="1">
        <f t="array" ref="V718">_xlfn.IFS(H718&lt;30,"Under 30",H718&lt;66,"Middle Age",H718&gt;=66,"Senior")</f>
        <v>Middle Age</v>
      </c>
      <c r="W718" t="s">
        <v>6823</v>
      </c>
    </row>
    <row r="719" spans="1:23" x14ac:dyDescent="0.3">
      <c r="A719" t="s">
        <v>815</v>
      </c>
      <c r="B719" t="s">
        <v>17</v>
      </c>
      <c r="C719">
        <v>8</v>
      </c>
      <c r="D719">
        <v>2</v>
      </c>
      <c r="E719" t="s">
        <v>23</v>
      </c>
      <c r="F719" t="s">
        <v>79</v>
      </c>
      <c r="G719" t="s">
        <v>19</v>
      </c>
      <c r="H719">
        <v>70</v>
      </c>
      <c r="I719" t="s">
        <v>17</v>
      </c>
      <c r="J719">
        <v>0</v>
      </c>
      <c r="K719" t="s">
        <v>32</v>
      </c>
      <c r="L719" t="s">
        <v>6791</v>
      </c>
      <c r="M719">
        <v>27</v>
      </c>
      <c r="P719" s="32">
        <v>44393</v>
      </c>
      <c r="Q719" s="1">
        <v>31.510644176772882</v>
      </c>
      <c r="R719">
        <v>7</v>
      </c>
      <c r="S719" t="str" cm="1">
        <f t="array" ref="S719">_xlfn.IFS(R719=0,"None",R719&lt;3,"Low",R719&lt;6,"Medium",R719&lt;=10,"High")</f>
        <v>High</v>
      </c>
      <c r="T719" t="str" cm="1">
        <f t="array" ref="T719">_xlfn.IFS(M719&lt;=20,"Low",M719&lt;=50,"Medium",M719&lt;=90,"High")</f>
        <v>Medium</v>
      </c>
      <c r="U719" s="33">
        <f>Datos_Limpios[[#This Row],[Number of Complaints or Support]]/Datos_Limpios[[#This Row],[Account Length (in months)]]</f>
        <v>0.875</v>
      </c>
      <c r="V719" t="str" cm="1">
        <f t="array" ref="V719">_xlfn.IFS(H719&lt;30,"Under 30",H719&lt;66,"Middle Age",H719&gt;=66,"Senior")</f>
        <v>Senior</v>
      </c>
      <c r="W719" t="s">
        <v>6826</v>
      </c>
    </row>
    <row r="720" spans="1:23" x14ac:dyDescent="0.3">
      <c r="A720" t="s">
        <v>816</v>
      </c>
      <c r="B720" t="s">
        <v>17</v>
      </c>
      <c r="C720">
        <v>57</v>
      </c>
      <c r="D720">
        <v>0</v>
      </c>
      <c r="E720" t="s">
        <v>17</v>
      </c>
      <c r="F720" t="s">
        <v>128</v>
      </c>
      <c r="G720" t="s">
        <v>6790</v>
      </c>
      <c r="H720">
        <v>31</v>
      </c>
      <c r="I720" t="s">
        <v>23</v>
      </c>
      <c r="J720">
        <v>2</v>
      </c>
      <c r="K720" t="s">
        <v>32</v>
      </c>
      <c r="L720" t="s">
        <v>6794</v>
      </c>
      <c r="M720">
        <v>7</v>
      </c>
      <c r="P720" s="32">
        <v>43885</v>
      </c>
      <c r="Q720" s="1">
        <v>5.8319071662075999</v>
      </c>
      <c r="R720">
        <v>0</v>
      </c>
      <c r="S720" t="str" cm="1">
        <f t="array" ref="S720">_xlfn.IFS(R720=0,"None",R720&lt;3,"Low",R720&lt;6,"Medium",R720&lt;=10,"High")</f>
        <v>None</v>
      </c>
      <c r="T720" t="str" cm="1">
        <f t="array" ref="T720">_xlfn.IFS(M720&lt;=20,"Low",M720&lt;=50,"Medium",M720&lt;=90,"High")</f>
        <v>Low</v>
      </c>
      <c r="U720" s="33">
        <f>Datos_Limpios[[#This Row],[Number of Complaints or Support]]/Datos_Limpios[[#This Row],[Account Length (in months)]]</f>
        <v>0</v>
      </c>
      <c r="V720" t="str" cm="1">
        <f t="array" ref="V720">_xlfn.IFS(H720&lt;30,"Under 30",H720&lt;66,"Middle Age",H720&gt;=66,"Senior")</f>
        <v>Middle Age</v>
      </c>
      <c r="W720" t="s">
        <v>6826</v>
      </c>
    </row>
    <row r="721" spans="1:23" x14ac:dyDescent="0.3">
      <c r="A721" t="s">
        <v>817</v>
      </c>
      <c r="B721" t="s">
        <v>17</v>
      </c>
      <c r="C721">
        <v>54</v>
      </c>
      <c r="D721">
        <v>0</v>
      </c>
      <c r="E721" t="s">
        <v>23</v>
      </c>
      <c r="F721" t="s">
        <v>58</v>
      </c>
      <c r="G721" t="s">
        <v>6790</v>
      </c>
      <c r="H721">
        <v>22</v>
      </c>
      <c r="I721" t="s">
        <v>17</v>
      </c>
      <c r="J721">
        <v>0</v>
      </c>
      <c r="K721" t="s">
        <v>32</v>
      </c>
      <c r="L721" t="s">
        <v>6792</v>
      </c>
      <c r="M721">
        <v>25</v>
      </c>
      <c r="P721" s="32">
        <v>44612</v>
      </c>
      <c r="Q721" s="1">
        <v>27.60437808705273</v>
      </c>
      <c r="R721">
        <v>5</v>
      </c>
      <c r="S721" t="str" cm="1">
        <f t="array" ref="S721">_xlfn.IFS(R721=0,"None",R721&lt;3,"Low",R721&lt;6,"Medium",R721&lt;=10,"High")</f>
        <v>Medium</v>
      </c>
      <c r="T721" t="str" cm="1">
        <f t="array" ref="T721">_xlfn.IFS(M721&lt;=20,"Low",M721&lt;=50,"Medium",M721&lt;=90,"High")</f>
        <v>Medium</v>
      </c>
      <c r="U721" s="33">
        <f>Datos_Limpios[[#This Row],[Number of Complaints or Support]]/Datos_Limpios[[#This Row],[Account Length (in months)]]</f>
        <v>9.2592592592592587E-2</v>
      </c>
      <c r="V721" t="str" cm="1">
        <f t="array" ref="V721">_xlfn.IFS(H721&lt;30,"Under 30",H721&lt;66,"Middle Age",H721&gt;=66,"Senior")</f>
        <v>Under 30</v>
      </c>
      <c r="W721" t="s">
        <v>6825</v>
      </c>
    </row>
    <row r="722" spans="1:23" x14ac:dyDescent="0.3">
      <c r="A722" t="s">
        <v>818</v>
      </c>
      <c r="B722" t="s">
        <v>23</v>
      </c>
      <c r="C722">
        <v>21</v>
      </c>
      <c r="D722">
        <v>0</v>
      </c>
      <c r="E722" t="s">
        <v>23</v>
      </c>
      <c r="F722" t="s">
        <v>115</v>
      </c>
      <c r="G722" t="s">
        <v>6790</v>
      </c>
      <c r="H722">
        <v>46</v>
      </c>
      <c r="I722" t="s">
        <v>17</v>
      </c>
      <c r="J722">
        <v>0</v>
      </c>
      <c r="K722" t="s">
        <v>20</v>
      </c>
      <c r="L722" t="s">
        <v>6792</v>
      </c>
      <c r="M722">
        <v>33</v>
      </c>
      <c r="N722" t="s">
        <v>27</v>
      </c>
      <c r="O722" t="s">
        <v>108</v>
      </c>
      <c r="P722" s="32">
        <v>44558</v>
      </c>
      <c r="Q722" s="1">
        <v>32.553741305511132</v>
      </c>
      <c r="R722">
        <v>2</v>
      </c>
      <c r="S722" t="str" cm="1">
        <f t="array" ref="S722">_xlfn.IFS(R722=0,"None",R722&lt;3,"Low",R722&lt;6,"Medium",R722&lt;=10,"High")</f>
        <v>Low</v>
      </c>
      <c r="T722" t="str" cm="1">
        <f t="array" ref="T722">_xlfn.IFS(M722&lt;=20,"Low",M722&lt;=50,"Medium",M722&lt;=90,"High")</f>
        <v>Medium</v>
      </c>
      <c r="U722" s="33">
        <f>Datos_Limpios[[#This Row],[Number of Complaints or Support]]/Datos_Limpios[[#This Row],[Account Length (in months)]]</f>
        <v>9.5238095238095233E-2</v>
      </c>
      <c r="V722" t="str" cm="1">
        <f t="array" ref="V722">_xlfn.IFS(H722&lt;30,"Under 30",H722&lt;66,"Middle Age",H722&gt;=66,"Senior")</f>
        <v>Middle Age</v>
      </c>
      <c r="W722" t="s">
        <v>6825</v>
      </c>
    </row>
    <row r="723" spans="1:23" x14ac:dyDescent="0.3">
      <c r="A723" t="s">
        <v>819</v>
      </c>
      <c r="B723" t="s">
        <v>17</v>
      </c>
      <c r="C723">
        <v>44</v>
      </c>
      <c r="D723">
        <v>0</v>
      </c>
      <c r="E723" t="s">
        <v>23</v>
      </c>
      <c r="F723" t="s">
        <v>140</v>
      </c>
      <c r="G723" t="s">
        <v>19</v>
      </c>
      <c r="H723">
        <v>28</v>
      </c>
      <c r="I723" t="s">
        <v>17</v>
      </c>
      <c r="J723">
        <v>0</v>
      </c>
      <c r="K723" t="s">
        <v>20</v>
      </c>
      <c r="L723" t="s">
        <v>6792</v>
      </c>
      <c r="M723">
        <v>48</v>
      </c>
      <c r="P723" s="32">
        <v>44836</v>
      </c>
      <c r="Q723" s="1">
        <v>49.945661671569553</v>
      </c>
      <c r="R723">
        <v>2</v>
      </c>
      <c r="S723" t="str" cm="1">
        <f t="array" ref="S723">_xlfn.IFS(R723=0,"None",R723&lt;3,"Low",R723&lt;6,"Medium",R723&lt;=10,"High")</f>
        <v>Low</v>
      </c>
      <c r="T723" t="str" cm="1">
        <f t="array" ref="T723">_xlfn.IFS(M723&lt;=20,"Low",M723&lt;=50,"Medium",M723&lt;=90,"High")</f>
        <v>Medium</v>
      </c>
      <c r="U723" s="33">
        <f>Datos_Limpios[[#This Row],[Number of Complaints or Support]]/Datos_Limpios[[#This Row],[Account Length (in months)]]</f>
        <v>4.5454545454545456E-2</v>
      </c>
      <c r="V723" t="str" cm="1">
        <f t="array" ref="V723">_xlfn.IFS(H723&lt;30,"Under 30",H723&lt;66,"Middle Age",H723&gt;=66,"Senior")</f>
        <v>Under 30</v>
      </c>
      <c r="W723" t="s">
        <v>6826</v>
      </c>
    </row>
    <row r="724" spans="1:23" x14ac:dyDescent="0.3">
      <c r="A724" t="s">
        <v>820</v>
      </c>
      <c r="B724" t="s">
        <v>23</v>
      </c>
      <c r="C724">
        <v>1</v>
      </c>
      <c r="D724">
        <v>4</v>
      </c>
      <c r="E724" t="s">
        <v>17</v>
      </c>
      <c r="F724" t="s">
        <v>138</v>
      </c>
      <c r="G724" t="s">
        <v>19</v>
      </c>
      <c r="H724">
        <v>22</v>
      </c>
      <c r="I724" t="s">
        <v>17</v>
      </c>
      <c r="J724">
        <v>0</v>
      </c>
      <c r="K724" t="s">
        <v>20</v>
      </c>
      <c r="L724" t="s">
        <v>6792</v>
      </c>
      <c r="M724">
        <v>39</v>
      </c>
      <c r="N724" t="s">
        <v>27</v>
      </c>
      <c r="O724" t="s">
        <v>208</v>
      </c>
      <c r="P724" s="32">
        <v>44146</v>
      </c>
      <c r="Q724" s="1">
        <v>31.70729485195568</v>
      </c>
      <c r="R724">
        <v>3</v>
      </c>
      <c r="S724" t="str" cm="1">
        <f t="array" ref="S724">_xlfn.IFS(R724=0,"None",R724&lt;3,"Low",R724&lt;6,"Medium",R724&lt;=10,"High")</f>
        <v>Medium</v>
      </c>
      <c r="T724" t="str" cm="1">
        <f t="array" ref="T724">_xlfn.IFS(M724&lt;=20,"Low",M724&lt;=50,"Medium",M724&lt;=90,"High")</f>
        <v>Medium</v>
      </c>
      <c r="U724" s="33">
        <f>Datos_Limpios[[#This Row],[Number of Complaints or Support]]/Datos_Limpios[[#This Row],[Account Length (in months)]]</f>
        <v>3</v>
      </c>
      <c r="V724" t="str" cm="1">
        <f t="array" ref="V724">_xlfn.IFS(H724&lt;30,"Under 30",H724&lt;66,"Middle Age",H724&gt;=66,"Senior")</f>
        <v>Under 30</v>
      </c>
      <c r="W724" t="s">
        <v>6824</v>
      </c>
    </row>
    <row r="725" spans="1:23" x14ac:dyDescent="0.3">
      <c r="A725" t="s">
        <v>821</v>
      </c>
      <c r="B725" t="s">
        <v>17</v>
      </c>
      <c r="C725">
        <v>3</v>
      </c>
      <c r="D725">
        <v>0</v>
      </c>
      <c r="E725" t="s">
        <v>23</v>
      </c>
      <c r="F725" t="s">
        <v>112</v>
      </c>
      <c r="G725" t="s">
        <v>19</v>
      </c>
      <c r="H725">
        <v>56</v>
      </c>
      <c r="I725" t="s">
        <v>17</v>
      </c>
      <c r="J725">
        <v>0</v>
      </c>
      <c r="K725" t="s">
        <v>20</v>
      </c>
      <c r="L725" t="s">
        <v>6792</v>
      </c>
      <c r="M725">
        <v>49</v>
      </c>
      <c r="P725" s="32">
        <v>44621</v>
      </c>
      <c r="Q725" s="1">
        <v>49.087241845949713</v>
      </c>
      <c r="R725">
        <v>7</v>
      </c>
      <c r="S725" t="str" cm="1">
        <f t="array" ref="S725">_xlfn.IFS(R725=0,"None",R725&lt;3,"Low",R725&lt;6,"Medium",R725&lt;=10,"High")</f>
        <v>High</v>
      </c>
      <c r="T725" t="str" cm="1">
        <f t="array" ref="T725">_xlfn.IFS(M725&lt;=20,"Low",M725&lt;=50,"Medium",M725&lt;=90,"High")</f>
        <v>Medium</v>
      </c>
      <c r="U725" s="33">
        <f>Datos_Limpios[[#This Row],[Number of Complaints or Support]]/Datos_Limpios[[#This Row],[Account Length (in months)]]</f>
        <v>2.3333333333333335</v>
      </c>
      <c r="V725" t="str" cm="1">
        <f t="array" ref="V725">_xlfn.IFS(H725&lt;30,"Under 30",H725&lt;66,"Middle Age",H725&gt;=66,"Senior")</f>
        <v>Middle Age</v>
      </c>
      <c r="W725" t="s">
        <v>6823</v>
      </c>
    </row>
    <row r="726" spans="1:23" x14ac:dyDescent="0.3">
      <c r="A726" t="s">
        <v>822</v>
      </c>
      <c r="B726" t="s">
        <v>17</v>
      </c>
      <c r="C726">
        <v>1</v>
      </c>
      <c r="D726">
        <v>0</v>
      </c>
      <c r="E726" t="s">
        <v>23</v>
      </c>
      <c r="F726" t="s">
        <v>196</v>
      </c>
      <c r="G726" t="s">
        <v>19</v>
      </c>
      <c r="H726">
        <v>48</v>
      </c>
      <c r="I726" t="s">
        <v>17</v>
      </c>
      <c r="J726">
        <v>0</v>
      </c>
      <c r="K726" t="s">
        <v>20</v>
      </c>
      <c r="L726" t="s">
        <v>6792</v>
      </c>
      <c r="M726">
        <v>17</v>
      </c>
      <c r="P726" s="32">
        <v>44623</v>
      </c>
      <c r="Q726" s="1">
        <v>19.556430488003649</v>
      </c>
      <c r="R726">
        <v>8</v>
      </c>
      <c r="S726" t="str" cm="1">
        <f t="array" ref="S726">_xlfn.IFS(R726=0,"None",R726&lt;3,"Low",R726&lt;6,"Medium",R726&lt;=10,"High")</f>
        <v>High</v>
      </c>
      <c r="T726" t="str" cm="1">
        <f t="array" ref="T726">_xlfn.IFS(M726&lt;=20,"Low",M726&lt;=50,"Medium",M726&lt;=90,"High")</f>
        <v>Low</v>
      </c>
      <c r="U726" s="33">
        <f>Datos_Limpios[[#This Row],[Number of Complaints or Support]]/Datos_Limpios[[#This Row],[Account Length (in months)]]</f>
        <v>8</v>
      </c>
      <c r="V726" t="str" cm="1">
        <f t="array" ref="V726">_xlfn.IFS(H726&lt;30,"Under 30",H726&lt;66,"Middle Age",H726&gt;=66,"Senior")</f>
        <v>Middle Age</v>
      </c>
      <c r="W726" t="s">
        <v>6826</v>
      </c>
    </row>
    <row r="727" spans="1:23" x14ac:dyDescent="0.3">
      <c r="A727" t="s">
        <v>823</v>
      </c>
      <c r="B727" t="s">
        <v>23</v>
      </c>
      <c r="C727">
        <v>12</v>
      </c>
      <c r="D727">
        <v>1</v>
      </c>
      <c r="E727" t="s">
        <v>23</v>
      </c>
      <c r="F727" t="s">
        <v>245</v>
      </c>
      <c r="G727" t="s">
        <v>6790</v>
      </c>
      <c r="H727">
        <v>39</v>
      </c>
      <c r="I727" t="s">
        <v>17</v>
      </c>
      <c r="J727">
        <v>0</v>
      </c>
      <c r="K727" t="s">
        <v>20</v>
      </c>
      <c r="L727" t="s">
        <v>6792</v>
      </c>
      <c r="M727">
        <v>49</v>
      </c>
      <c r="N727" t="s">
        <v>27</v>
      </c>
      <c r="O727" t="s">
        <v>125</v>
      </c>
      <c r="P727" s="32">
        <v>45111</v>
      </c>
      <c r="Q727" s="1">
        <v>43.62226812379739</v>
      </c>
      <c r="R727">
        <v>9</v>
      </c>
      <c r="S727" t="str" cm="1">
        <f t="array" ref="S727">_xlfn.IFS(R727=0,"None",R727&lt;3,"Low",R727&lt;6,"Medium",R727&lt;=10,"High")</f>
        <v>High</v>
      </c>
      <c r="T727" t="str" cm="1">
        <f t="array" ref="T727">_xlfn.IFS(M727&lt;=20,"Low",M727&lt;=50,"Medium",M727&lt;=90,"High")</f>
        <v>Medium</v>
      </c>
      <c r="U727" s="33">
        <f>Datos_Limpios[[#This Row],[Number of Complaints or Support]]/Datos_Limpios[[#This Row],[Account Length (in months)]]</f>
        <v>0.75</v>
      </c>
      <c r="V727" t="str" cm="1">
        <f t="array" ref="V727">_xlfn.IFS(H727&lt;30,"Under 30",H727&lt;66,"Middle Age",H727&gt;=66,"Senior")</f>
        <v>Middle Age</v>
      </c>
      <c r="W727" t="s">
        <v>6823</v>
      </c>
    </row>
    <row r="728" spans="1:23" x14ac:dyDescent="0.3">
      <c r="A728" t="s">
        <v>824</v>
      </c>
      <c r="B728" t="s">
        <v>23</v>
      </c>
      <c r="C728">
        <v>9</v>
      </c>
      <c r="D728">
        <v>4</v>
      </c>
      <c r="E728" t="s">
        <v>23</v>
      </c>
      <c r="F728" t="s">
        <v>192</v>
      </c>
      <c r="G728" t="s">
        <v>19</v>
      </c>
      <c r="H728">
        <v>39</v>
      </c>
      <c r="I728" t="s">
        <v>17</v>
      </c>
      <c r="J728">
        <v>0</v>
      </c>
      <c r="K728" t="s">
        <v>20</v>
      </c>
      <c r="L728" t="s">
        <v>6792</v>
      </c>
      <c r="M728">
        <v>36</v>
      </c>
      <c r="N728" t="s">
        <v>27</v>
      </c>
      <c r="O728" t="s">
        <v>208</v>
      </c>
      <c r="P728" s="32">
        <v>44767</v>
      </c>
      <c r="Q728" s="1">
        <v>31.679992223204049</v>
      </c>
      <c r="R728">
        <v>1</v>
      </c>
      <c r="S728" t="str" cm="1">
        <f t="array" ref="S728">_xlfn.IFS(R728=0,"None",R728&lt;3,"Low",R728&lt;6,"Medium",R728&lt;=10,"High")</f>
        <v>Low</v>
      </c>
      <c r="T728" t="str" cm="1">
        <f t="array" ref="T728">_xlfn.IFS(M728&lt;=20,"Low",M728&lt;=50,"Medium",M728&lt;=90,"High")</f>
        <v>Medium</v>
      </c>
      <c r="U728" s="33">
        <f>Datos_Limpios[[#This Row],[Number of Complaints or Support]]/Datos_Limpios[[#This Row],[Account Length (in months)]]</f>
        <v>0.1111111111111111</v>
      </c>
      <c r="V728" t="str" cm="1">
        <f t="array" ref="V728">_xlfn.IFS(H728&lt;30,"Under 30",H728&lt;66,"Middle Age",H728&gt;=66,"Senior")</f>
        <v>Middle Age</v>
      </c>
      <c r="W728" t="s">
        <v>6824</v>
      </c>
    </row>
    <row r="729" spans="1:23" x14ac:dyDescent="0.3">
      <c r="A729" t="s">
        <v>825</v>
      </c>
      <c r="B729" t="s">
        <v>17</v>
      </c>
      <c r="C729">
        <v>4</v>
      </c>
      <c r="D729">
        <v>0</v>
      </c>
      <c r="E729" t="s">
        <v>23</v>
      </c>
      <c r="F729" t="s">
        <v>47</v>
      </c>
      <c r="G729" t="s">
        <v>19</v>
      </c>
      <c r="H729">
        <v>62</v>
      </c>
      <c r="I729" t="s">
        <v>17</v>
      </c>
      <c r="J729">
        <v>0</v>
      </c>
      <c r="K729" t="s">
        <v>20</v>
      </c>
      <c r="L729" t="s">
        <v>6791</v>
      </c>
      <c r="M729">
        <v>35</v>
      </c>
      <c r="P729" s="32">
        <v>44728</v>
      </c>
      <c r="Q729" s="1">
        <v>35.144899684471369</v>
      </c>
      <c r="R729">
        <v>9</v>
      </c>
      <c r="S729" t="str" cm="1">
        <f t="array" ref="S729">_xlfn.IFS(R729=0,"None",R729&lt;3,"Low",R729&lt;6,"Medium",R729&lt;=10,"High")</f>
        <v>High</v>
      </c>
      <c r="T729" t="str" cm="1">
        <f t="array" ref="T729">_xlfn.IFS(M729&lt;=20,"Low",M729&lt;=50,"Medium",M729&lt;=90,"High")</f>
        <v>Medium</v>
      </c>
      <c r="U729" s="33">
        <f>Datos_Limpios[[#This Row],[Number of Complaints or Support]]/Datos_Limpios[[#This Row],[Account Length (in months)]]</f>
        <v>2.25</v>
      </c>
      <c r="V729" t="str" cm="1">
        <f t="array" ref="V729">_xlfn.IFS(H729&lt;30,"Under 30",H729&lt;66,"Middle Age",H729&gt;=66,"Senior")</f>
        <v>Middle Age</v>
      </c>
      <c r="W729" t="s">
        <v>6824</v>
      </c>
    </row>
    <row r="730" spans="1:23" x14ac:dyDescent="0.3">
      <c r="A730" t="s">
        <v>826</v>
      </c>
      <c r="B730" t="s">
        <v>17</v>
      </c>
      <c r="C730">
        <v>15</v>
      </c>
      <c r="D730">
        <v>0</v>
      </c>
      <c r="E730" t="s">
        <v>23</v>
      </c>
      <c r="F730" t="s">
        <v>40</v>
      </c>
      <c r="G730" t="s">
        <v>6790</v>
      </c>
      <c r="H730">
        <v>26</v>
      </c>
      <c r="I730" t="s">
        <v>17</v>
      </c>
      <c r="J730">
        <v>0</v>
      </c>
      <c r="K730" t="s">
        <v>20</v>
      </c>
      <c r="L730" t="s">
        <v>6792</v>
      </c>
      <c r="M730">
        <v>39</v>
      </c>
      <c r="P730" s="32">
        <v>44722</v>
      </c>
      <c r="Q730" s="1">
        <v>40.250102615667458</v>
      </c>
      <c r="R730">
        <v>5</v>
      </c>
      <c r="S730" t="str" cm="1">
        <f t="array" ref="S730">_xlfn.IFS(R730=0,"None",R730&lt;3,"Low",R730&lt;6,"Medium",R730&lt;=10,"High")</f>
        <v>Medium</v>
      </c>
      <c r="T730" t="str" cm="1">
        <f t="array" ref="T730">_xlfn.IFS(M730&lt;=20,"Low",M730&lt;=50,"Medium",M730&lt;=90,"High")</f>
        <v>Medium</v>
      </c>
      <c r="U730" s="33">
        <f>Datos_Limpios[[#This Row],[Number of Complaints or Support]]/Datos_Limpios[[#This Row],[Account Length (in months)]]</f>
        <v>0.33333333333333331</v>
      </c>
      <c r="V730" t="str" cm="1">
        <f t="array" ref="V730">_xlfn.IFS(H730&lt;30,"Under 30",H730&lt;66,"Middle Age",H730&gt;=66,"Senior")</f>
        <v>Under 30</v>
      </c>
      <c r="W730" t="s">
        <v>6823</v>
      </c>
    </row>
    <row r="731" spans="1:23" x14ac:dyDescent="0.3">
      <c r="A731" t="s">
        <v>827</v>
      </c>
      <c r="B731" t="s">
        <v>17</v>
      </c>
      <c r="C731">
        <v>48</v>
      </c>
      <c r="D731">
        <v>0</v>
      </c>
      <c r="E731" t="s">
        <v>23</v>
      </c>
      <c r="F731" t="s">
        <v>49</v>
      </c>
      <c r="G731" t="s">
        <v>19</v>
      </c>
      <c r="H731">
        <v>59</v>
      </c>
      <c r="I731" t="s">
        <v>17</v>
      </c>
      <c r="J731">
        <v>0</v>
      </c>
      <c r="K731" t="s">
        <v>24</v>
      </c>
      <c r="L731" t="s">
        <v>6791</v>
      </c>
      <c r="M731">
        <v>32</v>
      </c>
      <c r="P731" s="32">
        <v>43901</v>
      </c>
      <c r="Q731" s="1">
        <v>37.912003480096899</v>
      </c>
      <c r="R731">
        <v>5</v>
      </c>
      <c r="S731" t="str" cm="1">
        <f t="array" ref="S731">_xlfn.IFS(R731=0,"None",R731&lt;3,"Low",R731&lt;6,"Medium",R731&lt;=10,"High")</f>
        <v>Medium</v>
      </c>
      <c r="T731" t="str" cm="1">
        <f t="array" ref="T731">_xlfn.IFS(M731&lt;=20,"Low",M731&lt;=50,"Medium",M731&lt;=90,"High")</f>
        <v>Medium</v>
      </c>
      <c r="U731" s="33">
        <f>Datos_Limpios[[#This Row],[Number of Complaints or Support]]/Datos_Limpios[[#This Row],[Account Length (in months)]]</f>
        <v>0.10416666666666667</v>
      </c>
      <c r="V731" t="str" cm="1">
        <f t="array" ref="V731">_xlfn.IFS(H731&lt;30,"Under 30",H731&lt;66,"Middle Age",H731&gt;=66,"Senior")</f>
        <v>Middle Age</v>
      </c>
      <c r="W731" t="s">
        <v>6825</v>
      </c>
    </row>
    <row r="732" spans="1:23" x14ac:dyDescent="0.3">
      <c r="A732" t="s">
        <v>828</v>
      </c>
      <c r="B732" t="s">
        <v>17</v>
      </c>
      <c r="C732">
        <v>60</v>
      </c>
      <c r="D732">
        <v>1</v>
      </c>
      <c r="E732" t="s">
        <v>23</v>
      </c>
      <c r="F732" t="s">
        <v>202</v>
      </c>
      <c r="G732" t="s">
        <v>6790</v>
      </c>
      <c r="H732">
        <v>63</v>
      </c>
      <c r="I732" t="s">
        <v>17</v>
      </c>
      <c r="J732">
        <v>0</v>
      </c>
      <c r="K732" t="s">
        <v>20</v>
      </c>
      <c r="L732" t="s">
        <v>6792</v>
      </c>
      <c r="M732">
        <v>28</v>
      </c>
      <c r="P732" s="32">
        <v>44118</v>
      </c>
      <c r="Q732" s="1">
        <v>23.317686005039828</v>
      </c>
      <c r="R732">
        <v>2</v>
      </c>
      <c r="S732" t="str" cm="1">
        <f t="array" ref="S732">_xlfn.IFS(R732=0,"None",R732&lt;3,"Low",R732&lt;6,"Medium",R732&lt;=10,"High")</f>
        <v>Low</v>
      </c>
      <c r="T732" t="str" cm="1">
        <f t="array" ref="T732">_xlfn.IFS(M732&lt;=20,"Low",M732&lt;=50,"Medium",M732&lt;=90,"High")</f>
        <v>Medium</v>
      </c>
      <c r="U732" s="33">
        <f>Datos_Limpios[[#This Row],[Number of Complaints or Support]]/Datos_Limpios[[#This Row],[Account Length (in months)]]</f>
        <v>3.3333333333333333E-2</v>
      </c>
      <c r="V732" t="str" cm="1">
        <f t="array" ref="V732">_xlfn.IFS(H732&lt;30,"Under 30",H732&lt;66,"Middle Age",H732&gt;=66,"Senior")</f>
        <v>Middle Age</v>
      </c>
      <c r="W732" t="s">
        <v>6825</v>
      </c>
    </row>
    <row r="733" spans="1:23" x14ac:dyDescent="0.3">
      <c r="A733" t="s">
        <v>829</v>
      </c>
      <c r="B733" t="s">
        <v>23</v>
      </c>
      <c r="C733">
        <v>26</v>
      </c>
      <c r="D733">
        <v>4</v>
      </c>
      <c r="E733" t="s">
        <v>17</v>
      </c>
      <c r="F733" t="s">
        <v>166</v>
      </c>
      <c r="G733" t="s">
        <v>6790</v>
      </c>
      <c r="H733">
        <v>69</v>
      </c>
      <c r="I733" t="s">
        <v>17</v>
      </c>
      <c r="J733">
        <v>0</v>
      </c>
      <c r="K733" t="s">
        <v>20</v>
      </c>
      <c r="L733" t="s">
        <v>6792</v>
      </c>
      <c r="M733">
        <v>43</v>
      </c>
      <c r="N733" t="s">
        <v>50</v>
      </c>
      <c r="O733" t="s">
        <v>105</v>
      </c>
      <c r="P733" s="32">
        <v>43906</v>
      </c>
      <c r="Q733" s="1">
        <v>44.107978836278278</v>
      </c>
      <c r="R733">
        <v>1</v>
      </c>
      <c r="S733" t="str" cm="1">
        <f t="array" ref="S733">_xlfn.IFS(R733=0,"None",R733&lt;3,"Low",R733&lt;6,"Medium",R733&lt;=10,"High")</f>
        <v>Low</v>
      </c>
      <c r="T733" t="str" cm="1">
        <f t="array" ref="T733">_xlfn.IFS(M733&lt;=20,"Low",M733&lt;=50,"Medium",M733&lt;=90,"High")</f>
        <v>Medium</v>
      </c>
      <c r="U733" s="33">
        <f>Datos_Limpios[[#This Row],[Number of Complaints or Support]]/Datos_Limpios[[#This Row],[Account Length (in months)]]</f>
        <v>3.8461538461538464E-2</v>
      </c>
      <c r="V733" t="str" cm="1">
        <f t="array" ref="V733">_xlfn.IFS(H733&lt;30,"Under 30",H733&lt;66,"Middle Age",H733&gt;=66,"Senior")</f>
        <v>Senior</v>
      </c>
      <c r="W733" t="s">
        <v>6825</v>
      </c>
    </row>
    <row r="734" spans="1:23" x14ac:dyDescent="0.3">
      <c r="A734" t="s">
        <v>830</v>
      </c>
      <c r="B734" t="s">
        <v>17</v>
      </c>
      <c r="C734">
        <v>61</v>
      </c>
      <c r="D734">
        <v>1</v>
      </c>
      <c r="E734" t="s">
        <v>17</v>
      </c>
      <c r="F734" t="s">
        <v>42</v>
      </c>
      <c r="G734" t="s">
        <v>6790</v>
      </c>
      <c r="H734">
        <v>60</v>
      </c>
      <c r="I734" t="s">
        <v>23</v>
      </c>
      <c r="J734">
        <v>6</v>
      </c>
      <c r="K734" t="s">
        <v>32</v>
      </c>
      <c r="L734" t="s">
        <v>6791</v>
      </c>
      <c r="M734">
        <v>9</v>
      </c>
      <c r="P734" s="32">
        <v>44559</v>
      </c>
      <c r="Q734" s="1">
        <v>10.578376537543919</v>
      </c>
      <c r="R734">
        <v>4</v>
      </c>
      <c r="S734" t="str" cm="1">
        <f t="array" ref="S734">_xlfn.IFS(R734=0,"None",R734&lt;3,"Low",R734&lt;6,"Medium",R734&lt;=10,"High")</f>
        <v>Medium</v>
      </c>
      <c r="T734" t="str" cm="1">
        <f t="array" ref="T734">_xlfn.IFS(M734&lt;=20,"Low",M734&lt;=50,"Medium",M734&lt;=90,"High")</f>
        <v>Low</v>
      </c>
      <c r="U734" s="33">
        <f>Datos_Limpios[[#This Row],[Number of Complaints or Support]]/Datos_Limpios[[#This Row],[Account Length (in months)]]</f>
        <v>6.5573770491803282E-2</v>
      </c>
      <c r="V734" t="str" cm="1">
        <f t="array" ref="V734">_xlfn.IFS(H734&lt;30,"Under 30",H734&lt;66,"Middle Age",H734&gt;=66,"Senior")</f>
        <v>Middle Age</v>
      </c>
      <c r="W734" t="s">
        <v>6823</v>
      </c>
    </row>
    <row r="735" spans="1:23" x14ac:dyDescent="0.3">
      <c r="A735" t="s">
        <v>831</v>
      </c>
      <c r="B735" t="s">
        <v>17</v>
      </c>
      <c r="C735">
        <v>61</v>
      </c>
      <c r="D735">
        <v>2</v>
      </c>
      <c r="E735" t="s">
        <v>17</v>
      </c>
      <c r="F735" t="s">
        <v>138</v>
      </c>
      <c r="G735" t="s">
        <v>19</v>
      </c>
      <c r="H735">
        <v>23</v>
      </c>
      <c r="I735" t="s">
        <v>17</v>
      </c>
      <c r="J735">
        <v>0</v>
      </c>
      <c r="K735" t="s">
        <v>32</v>
      </c>
      <c r="L735" t="s">
        <v>6791</v>
      </c>
      <c r="M735">
        <v>10</v>
      </c>
      <c r="P735" s="32">
        <v>44117</v>
      </c>
      <c r="Q735" s="1">
        <v>8.7645787624414737</v>
      </c>
      <c r="R735">
        <v>5</v>
      </c>
      <c r="S735" t="str" cm="1">
        <f t="array" ref="S735">_xlfn.IFS(R735=0,"None",R735&lt;3,"Low",R735&lt;6,"Medium",R735&lt;=10,"High")</f>
        <v>Medium</v>
      </c>
      <c r="T735" t="str" cm="1">
        <f t="array" ref="T735">_xlfn.IFS(M735&lt;=20,"Low",M735&lt;=50,"Medium",M735&lt;=90,"High")</f>
        <v>Low</v>
      </c>
      <c r="U735" s="33">
        <f>Datos_Limpios[[#This Row],[Number of Complaints or Support]]/Datos_Limpios[[#This Row],[Account Length (in months)]]</f>
        <v>8.1967213114754092E-2</v>
      </c>
      <c r="V735" t="str" cm="1">
        <f t="array" ref="V735">_xlfn.IFS(H735&lt;30,"Under 30",H735&lt;66,"Middle Age",H735&gt;=66,"Senior")</f>
        <v>Under 30</v>
      </c>
      <c r="W735" t="s">
        <v>6824</v>
      </c>
    </row>
    <row r="736" spans="1:23" x14ac:dyDescent="0.3">
      <c r="A736" t="s">
        <v>832</v>
      </c>
      <c r="B736" t="s">
        <v>17</v>
      </c>
      <c r="C736">
        <v>51</v>
      </c>
      <c r="D736">
        <v>0</v>
      </c>
      <c r="E736" t="s">
        <v>23</v>
      </c>
      <c r="F736" t="s">
        <v>196</v>
      </c>
      <c r="G736" t="s">
        <v>6790</v>
      </c>
      <c r="H736">
        <v>59</v>
      </c>
      <c r="I736" t="s">
        <v>17</v>
      </c>
      <c r="J736">
        <v>0</v>
      </c>
      <c r="K736" t="s">
        <v>20</v>
      </c>
      <c r="L736" t="s">
        <v>6791</v>
      </c>
      <c r="M736">
        <v>19</v>
      </c>
      <c r="P736" s="32">
        <v>44599</v>
      </c>
      <c r="Q736" s="1">
        <v>15.767930299830519</v>
      </c>
      <c r="R736">
        <v>10</v>
      </c>
      <c r="S736" t="str" cm="1">
        <f t="array" ref="S736">_xlfn.IFS(R736=0,"None",R736&lt;3,"Low",R736&lt;6,"Medium",R736&lt;=10,"High")</f>
        <v>High</v>
      </c>
      <c r="T736" t="str" cm="1">
        <f t="array" ref="T736">_xlfn.IFS(M736&lt;=20,"Low",M736&lt;=50,"Medium",M736&lt;=90,"High")</f>
        <v>Low</v>
      </c>
      <c r="U736" s="33">
        <f>Datos_Limpios[[#This Row],[Number of Complaints or Support]]/Datos_Limpios[[#This Row],[Account Length (in months)]]</f>
        <v>0.19607843137254902</v>
      </c>
      <c r="V736" t="str" cm="1">
        <f t="array" ref="V736">_xlfn.IFS(H736&lt;30,"Under 30",H736&lt;66,"Middle Age",H736&gt;=66,"Senior")</f>
        <v>Middle Age</v>
      </c>
      <c r="W736" t="s">
        <v>6826</v>
      </c>
    </row>
    <row r="737" spans="1:23" x14ac:dyDescent="0.3">
      <c r="A737" t="s">
        <v>833</v>
      </c>
      <c r="B737" t="s">
        <v>17</v>
      </c>
      <c r="C737">
        <v>51</v>
      </c>
      <c r="D737">
        <v>0</v>
      </c>
      <c r="E737" t="s">
        <v>23</v>
      </c>
      <c r="F737" t="s">
        <v>79</v>
      </c>
      <c r="G737" t="s">
        <v>6790</v>
      </c>
      <c r="H737">
        <v>23</v>
      </c>
      <c r="I737" t="s">
        <v>17</v>
      </c>
      <c r="J737">
        <v>0</v>
      </c>
      <c r="K737" t="s">
        <v>24</v>
      </c>
      <c r="L737" t="s">
        <v>6792</v>
      </c>
      <c r="M737">
        <v>54</v>
      </c>
      <c r="P737" s="32">
        <v>43866</v>
      </c>
      <c r="Q737" s="1">
        <v>58.971082182948358</v>
      </c>
      <c r="R737">
        <v>6</v>
      </c>
      <c r="S737" t="str" cm="1">
        <f t="array" ref="S737">_xlfn.IFS(R737=0,"None",R737&lt;3,"Low",R737&lt;6,"Medium",R737&lt;=10,"High")</f>
        <v>High</v>
      </c>
      <c r="T737" t="str" cm="1">
        <f t="array" ref="T737">_xlfn.IFS(M737&lt;=20,"Low",M737&lt;=50,"Medium",M737&lt;=90,"High")</f>
        <v>High</v>
      </c>
      <c r="U737" s="33">
        <f>Datos_Limpios[[#This Row],[Number of Complaints or Support]]/Datos_Limpios[[#This Row],[Account Length (in months)]]</f>
        <v>0.11764705882352941</v>
      </c>
      <c r="V737" t="str" cm="1">
        <f t="array" ref="V737">_xlfn.IFS(H737&lt;30,"Under 30",H737&lt;66,"Middle Age",H737&gt;=66,"Senior")</f>
        <v>Under 30</v>
      </c>
      <c r="W737" t="s">
        <v>6826</v>
      </c>
    </row>
    <row r="738" spans="1:23" x14ac:dyDescent="0.3">
      <c r="A738" t="s">
        <v>834</v>
      </c>
      <c r="B738" t="s">
        <v>17</v>
      </c>
      <c r="C738">
        <v>59</v>
      </c>
      <c r="D738">
        <v>0</v>
      </c>
      <c r="E738" t="s">
        <v>23</v>
      </c>
      <c r="F738" t="s">
        <v>196</v>
      </c>
      <c r="G738" t="s">
        <v>6790</v>
      </c>
      <c r="H738">
        <v>80</v>
      </c>
      <c r="I738" t="s">
        <v>17</v>
      </c>
      <c r="J738">
        <v>0</v>
      </c>
      <c r="K738" t="s">
        <v>24</v>
      </c>
      <c r="L738" t="s">
        <v>6791</v>
      </c>
      <c r="M738">
        <v>39</v>
      </c>
      <c r="P738" s="32">
        <v>44308</v>
      </c>
      <c r="Q738" s="1">
        <v>36.057405105787282</v>
      </c>
      <c r="R738">
        <v>7</v>
      </c>
      <c r="S738" t="str" cm="1">
        <f t="array" ref="S738">_xlfn.IFS(R738=0,"None",R738&lt;3,"Low",R738&lt;6,"Medium",R738&lt;=10,"High")</f>
        <v>High</v>
      </c>
      <c r="T738" t="str" cm="1">
        <f t="array" ref="T738">_xlfn.IFS(M738&lt;=20,"Low",M738&lt;=50,"Medium",M738&lt;=90,"High")</f>
        <v>Medium</v>
      </c>
      <c r="U738" s="33">
        <f>Datos_Limpios[[#This Row],[Number of Complaints or Support]]/Datos_Limpios[[#This Row],[Account Length (in months)]]</f>
        <v>0.11864406779661017</v>
      </c>
      <c r="V738" t="str" cm="1">
        <f t="array" ref="V738">_xlfn.IFS(H738&lt;30,"Under 30",H738&lt;66,"Middle Age",H738&gt;=66,"Senior")</f>
        <v>Senior</v>
      </c>
      <c r="W738" t="s">
        <v>6826</v>
      </c>
    </row>
    <row r="739" spans="1:23" x14ac:dyDescent="0.3">
      <c r="A739" t="s">
        <v>835</v>
      </c>
      <c r="B739" t="s">
        <v>17</v>
      </c>
      <c r="C739">
        <v>1</v>
      </c>
      <c r="D739">
        <v>2</v>
      </c>
      <c r="E739" t="s">
        <v>23</v>
      </c>
      <c r="F739" t="s">
        <v>42</v>
      </c>
      <c r="G739" t="s">
        <v>6790</v>
      </c>
      <c r="H739">
        <v>60</v>
      </c>
      <c r="I739" t="s">
        <v>17</v>
      </c>
      <c r="J739">
        <v>0</v>
      </c>
      <c r="K739" t="s">
        <v>20</v>
      </c>
      <c r="L739" t="s">
        <v>6791</v>
      </c>
      <c r="M739">
        <v>32</v>
      </c>
      <c r="P739" s="32">
        <v>44493</v>
      </c>
      <c r="Q739" s="1">
        <v>32.806327557700293</v>
      </c>
      <c r="R739">
        <v>3</v>
      </c>
      <c r="S739" t="str" cm="1">
        <f t="array" ref="S739">_xlfn.IFS(R739=0,"None",R739&lt;3,"Low",R739&lt;6,"Medium",R739&lt;=10,"High")</f>
        <v>Medium</v>
      </c>
      <c r="T739" t="str" cm="1">
        <f t="array" ref="T739">_xlfn.IFS(M739&lt;=20,"Low",M739&lt;=50,"Medium",M739&lt;=90,"High")</f>
        <v>Medium</v>
      </c>
      <c r="U739" s="33">
        <f>Datos_Limpios[[#This Row],[Number of Complaints or Support]]/Datos_Limpios[[#This Row],[Account Length (in months)]]</f>
        <v>3</v>
      </c>
      <c r="V739" t="str" cm="1">
        <f t="array" ref="V739">_xlfn.IFS(H739&lt;30,"Under 30",H739&lt;66,"Middle Age",H739&gt;=66,"Senior")</f>
        <v>Middle Age</v>
      </c>
      <c r="W739" t="s">
        <v>6823</v>
      </c>
    </row>
    <row r="740" spans="1:23" x14ac:dyDescent="0.3">
      <c r="A740" t="s">
        <v>836</v>
      </c>
      <c r="B740" t="s">
        <v>17</v>
      </c>
      <c r="C740">
        <v>63</v>
      </c>
      <c r="D740">
        <v>0</v>
      </c>
      <c r="E740" t="s">
        <v>17</v>
      </c>
      <c r="F740" t="s">
        <v>82</v>
      </c>
      <c r="G740" t="s">
        <v>6790</v>
      </c>
      <c r="H740">
        <v>29</v>
      </c>
      <c r="I740" t="s">
        <v>17</v>
      </c>
      <c r="J740">
        <v>0</v>
      </c>
      <c r="K740" t="s">
        <v>32</v>
      </c>
      <c r="L740" t="s">
        <v>6792</v>
      </c>
      <c r="M740">
        <v>10</v>
      </c>
      <c r="P740" s="32">
        <v>44705</v>
      </c>
      <c r="Q740" s="1">
        <v>11.645260902946029</v>
      </c>
      <c r="R740">
        <v>0</v>
      </c>
      <c r="S740" t="str" cm="1">
        <f t="array" ref="S740">_xlfn.IFS(R740=0,"None",R740&lt;3,"Low",R740&lt;6,"Medium",R740&lt;=10,"High")</f>
        <v>None</v>
      </c>
      <c r="T740" t="str" cm="1">
        <f t="array" ref="T740">_xlfn.IFS(M740&lt;=20,"Low",M740&lt;=50,"Medium",M740&lt;=90,"High")</f>
        <v>Low</v>
      </c>
      <c r="U740" s="33">
        <f>Datos_Limpios[[#This Row],[Number of Complaints or Support]]/Datos_Limpios[[#This Row],[Account Length (in months)]]</f>
        <v>0</v>
      </c>
      <c r="V740" t="str" cm="1">
        <f t="array" ref="V740">_xlfn.IFS(H740&lt;30,"Under 30",H740&lt;66,"Middle Age",H740&gt;=66,"Senior")</f>
        <v>Under 30</v>
      </c>
      <c r="W740" t="s">
        <v>6823</v>
      </c>
    </row>
    <row r="741" spans="1:23" x14ac:dyDescent="0.3">
      <c r="A741" t="s">
        <v>837</v>
      </c>
      <c r="B741" t="s">
        <v>17</v>
      </c>
      <c r="C741">
        <v>74</v>
      </c>
      <c r="D741">
        <v>2</v>
      </c>
      <c r="E741" t="s">
        <v>17</v>
      </c>
      <c r="F741" t="s">
        <v>121</v>
      </c>
      <c r="G741" t="s">
        <v>19</v>
      </c>
      <c r="H741">
        <v>42</v>
      </c>
      <c r="I741" t="s">
        <v>23</v>
      </c>
      <c r="J741">
        <v>5</v>
      </c>
      <c r="K741" t="s">
        <v>32</v>
      </c>
      <c r="L741" t="s">
        <v>6792</v>
      </c>
      <c r="M741">
        <v>7</v>
      </c>
      <c r="P741" s="32">
        <v>45152</v>
      </c>
      <c r="Q741" s="1">
        <v>6.9439800085470349</v>
      </c>
      <c r="R741">
        <v>0</v>
      </c>
      <c r="S741" t="str" cm="1">
        <f t="array" ref="S741">_xlfn.IFS(R741=0,"None",R741&lt;3,"Low",R741&lt;6,"Medium",R741&lt;=10,"High")</f>
        <v>None</v>
      </c>
      <c r="T741" t="str" cm="1">
        <f t="array" ref="T741">_xlfn.IFS(M741&lt;=20,"Low",M741&lt;=50,"Medium",M741&lt;=90,"High")</f>
        <v>Low</v>
      </c>
      <c r="U741" s="33">
        <f>Datos_Limpios[[#This Row],[Number of Complaints or Support]]/Datos_Limpios[[#This Row],[Account Length (in months)]]</f>
        <v>0</v>
      </c>
      <c r="V741" t="str" cm="1">
        <f t="array" ref="V741">_xlfn.IFS(H741&lt;30,"Under 30",H741&lt;66,"Middle Age",H741&gt;=66,"Senior")</f>
        <v>Middle Age</v>
      </c>
      <c r="W741" t="s">
        <v>6826</v>
      </c>
    </row>
    <row r="742" spans="1:23" x14ac:dyDescent="0.3">
      <c r="A742" t="s">
        <v>838</v>
      </c>
      <c r="B742" t="s">
        <v>17</v>
      </c>
      <c r="C742">
        <v>2</v>
      </c>
      <c r="D742">
        <v>0</v>
      </c>
      <c r="E742" t="s">
        <v>17</v>
      </c>
      <c r="F742" t="s">
        <v>31</v>
      </c>
      <c r="G742" t="s">
        <v>6790</v>
      </c>
      <c r="H742">
        <v>76</v>
      </c>
      <c r="I742" t="s">
        <v>17</v>
      </c>
      <c r="J742">
        <v>0</v>
      </c>
      <c r="K742" t="s">
        <v>24</v>
      </c>
      <c r="L742" t="s">
        <v>6791</v>
      </c>
      <c r="M742">
        <v>55</v>
      </c>
      <c r="P742" s="32">
        <v>45040</v>
      </c>
      <c r="Q742" s="1">
        <v>65.515537113527799</v>
      </c>
      <c r="R742">
        <v>9</v>
      </c>
      <c r="S742" t="str" cm="1">
        <f t="array" ref="S742">_xlfn.IFS(R742=0,"None",R742&lt;3,"Low",R742&lt;6,"Medium",R742&lt;=10,"High")</f>
        <v>High</v>
      </c>
      <c r="T742" t="str" cm="1">
        <f t="array" ref="T742">_xlfn.IFS(M742&lt;=20,"Low",M742&lt;=50,"Medium",M742&lt;=90,"High")</f>
        <v>High</v>
      </c>
      <c r="U742" s="33">
        <f>Datos_Limpios[[#This Row],[Number of Complaints or Support]]/Datos_Limpios[[#This Row],[Account Length (in months)]]</f>
        <v>4.5</v>
      </c>
      <c r="V742" t="str" cm="1">
        <f t="array" ref="V742">_xlfn.IFS(H742&lt;30,"Under 30",H742&lt;66,"Middle Age",H742&gt;=66,"Senior")</f>
        <v>Senior</v>
      </c>
      <c r="W742" t="s">
        <v>6826</v>
      </c>
    </row>
    <row r="743" spans="1:23" x14ac:dyDescent="0.3">
      <c r="A743" t="s">
        <v>839</v>
      </c>
      <c r="B743" t="s">
        <v>17</v>
      </c>
      <c r="C743">
        <v>63</v>
      </c>
      <c r="D743">
        <v>0</v>
      </c>
      <c r="E743" t="s">
        <v>23</v>
      </c>
      <c r="F743" t="s">
        <v>26</v>
      </c>
      <c r="G743" t="s">
        <v>6790</v>
      </c>
      <c r="H743">
        <v>46</v>
      </c>
      <c r="I743" t="s">
        <v>17</v>
      </c>
      <c r="J743">
        <v>0</v>
      </c>
      <c r="K743" t="s">
        <v>32</v>
      </c>
      <c r="L743" t="s">
        <v>6792</v>
      </c>
      <c r="M743">
        <v>27</v>
      </c>
      <c r="P743" s="32">
        <v>43880</v>
      </c>
      <c r="Q743" s="1">
        <v>21.762785064754599</v>
      </c>
      <c r="R743">
        <v>1</v>
      </c>
      <c r="S743" t="str" cm="1">
        <f t="array" ref="S743">_xlfn.IFS(R743=0,"None",R743&lt;3,"Low",R743&lt;6,"Medium",R743&lt;=10,"High")</f>
        <v>Low</v>
      </c>
      <c r="T743" t="str" cm="1">
        <f t="array" ref="T743">_xlfn.IFS(M743&lt;=20,"Low",M743&lt;=50,"Medium",M743&lt;=90,"High")</f>
        <v>Medium</v>
      </c>
      <c r="U743" s="33">
        <f>Datos_Limpios[[#This Row],[Number of Complaints or Support]]/Datos_Limpios[[#This Row],[Account Length (in months)]]</f>
        <v>1.5873015873015872E-2</v>
      </c>
      <c r="V743" t="str" cm="1">
        <f t="array" ref="V743">_xlfn.IFS(H743&lt;30,"Under 30",H743&lt;66,"Middle Age",H743&gt;=66,"Senior")</f>
        <v>Middle Age</v>
      </c>
      <c r="W743" t="s">
        <v>6824</v>
      </c>
    </row>
    <row r="744" spans="1:23" x14ac:dyDescent="0.3">
      <c r="A744" t="s">
        <v>840</v>
      </c>
      <c r="B744" t="s">
        <v>17</v>
      </c>
      <c r="C744">
        <v>62</v>
      </c>
      <c r="D744">
        <v>0</v>
      </c>
      <c r="E744" t="s">
        <v>23</v>
      </c>
      <c r="F744" t="s">
        <v>130</v>
      </c>
      <c r="G744" t="s">
        <v>19</v>
      </c>
      <c r="H744">
        <v>21</v>
      </c>
      <c r="I744" t="s">
        <v>17</v>
      </c>
      <c r="J744">
        <v>0</v>
      </c>
      <c r="K744" t="s">
        <v>24</v>
      </c>
      <c r="L744" t="s">
        <v>6792</v>
      </c>
      <c r="M744">
        <v>36</v>
      </c>
      <c r="P744" s="32">
        <v>44030</v>
      </c>
      <c r="Q744" s="1">
        <v>40.602570797505287</v>
      </c>
      <c r="R744">
        <v>2</v>
      </c>
      <c r="S744" t="str" cm="1">
        <f t="array" ref="S744">_xlfn.IFS(R744=0,"None",R744&lt;3,"Low",R744&lt;6,"Medium",R744&lt;=10,"High")</f>
        <v>Low</v>
      </c>
      <c r="T744" t="str" cm="1">
        <f t="array" ref="T744">_xlfn.IFS(M744&lt;=20,"Low",M744&lt;=50,"Medium",M744&lt;=90,"High")</f>
        <v>Medium</v>
      </c>
      <c r="U744" s="33">
        <f>Datos_Limpios[[#This Row],[Number of Complaints or Support]]/Datos_Limpios[[#This Row],[Account Length (in months)]]</f>
        <v>3.2258064516129031E-2</v>
      </c>
      <c r="V744" t="str" cm="1">
        <f t="array" ref="V744">_xlfn.IFS(H744&lt;30,"Under 30",H744&lt;66,"Middle Age",H744&gt;=66,"Senior")</f>
        <v>Under 30</v>
      </c>
      <c r="W744" t="s">
        <v>6825</v>
      </c>
    </row>
    <row r="745" spans="1:23" x14ac:dyDescent="0.3">
      <c r="A745" t="s">
        <v>841</v>
      </c>
      <c r="B745" t="s">
        <v>17</v>
      </c>
      <c r="C745">
        <v>66</v>
      </c>
      <c r="D745">
        <v>2</v>
      </c>
      <c r="E745" t="s">
        <v>23</v>
      </c>
      <c r="F745" t="s">
        <v>63</v>
      </c>
      <c r="G745" t="s">
        <v>19</v>
      </c>
      <c r="H745">
        <v>34</v>
      </c>
      <c r="I745" t="s">
        <v>23</v>
      </c>
      <c r="J745">
        <v>2</v>
      </c>
      <c r="K745" t="s">
        <v>32</v>
      </c>
      <c r="L745" t="s">
        <v>6791</v>
      </c>
      <c r="M745">
        <v>55</v>
      </c>
      <c r="P745" s="32">
        <v>44340</v>
      </c>
      <c r="Q745" s="1">
        <v>64.574202479179647</v>
      </c>
      <c r="R745">
        <v>3</v>
      </c>
      <c r="S745" t="str" cm="1">
        <f t="array" ref="S745">_xlfn.IFS(R745=0,"None",R745&lt;3,"Low",R745&lt;6,"Medium",R745&lt;=10,"High")</f>
        <v>Medium</v>
      </c>
      <c r="T745" t="str" cm="1">
        <f t="array" ref="T745">_xlfn.IFS(M745&lt;=20,"Low",M745&lt;=50,"Medium",M745&lt;=90,"High")</f>
        <v>High</v>
      </c>
      <c r="U745" s="33">
        <f>Datos_Limpios[[#This Row],[Number of Complaints or Support]]/Datos_Limpios[[#This Row],[Account Length (in months)]]</f>
        <v>4.5454545454545456E-2</v>
      </c>
      <c r="V745" t="str" cm="1">
        <f t="array" ref="V745">_xlfn.IFS(H745&lt;30,"Under 30",H745&lt;66,"Middle Age",H745&gt;=66,"Senior")</f>
        <v>Middle Age</v>
      </c>
      <c r="W745" t="s">
        <v>6825</v>
      </c>
    </row>
    <row r="746" spans="1:23" x14ac:dyDescent="0.3">
      <c r="A746" t="s">
        <v>842</v>
      </c>
      <c r="B746" t="s">
        <v>17</v>
      </c>
      <c r="C746">
        <v>31</v>
      </c>
      <c r="D746">
        <v>0</v>
      </c>
      <c r="E746" t="s">
        <v>23</v>
      </c>
      <c r="F746" t="s">
        <v>107</v>
      </c>
      <c r="G746" t="s">
        <v>6790</v>
      </c>
      <c r="H746">
        <v>81</v>
      </c>
      <c r="I746" t="s">
        <v>17</v>
      </c>
      <c r="J746">
        <v>0</v>
      </c>
      <c r="K746" t="s">
        <v>32</v>
      </c>
      <c r="L746" t="s">
        <v>6792</v>
      </c>
      <c r="M746">
        <v>35</v>
      </c>
      <c r="P746" s="32">
        <v>44652</v>
      </c>
      <c r="Q746" s="1">
        <v>31.243894513947129</v>
      </c>
      <c r="R746">
        <v>2</v>
      </c>
      <c r="S746" t="str" cm="1">
        <f t="array" ref="S746">_xlfn.IFS(R746=0,"None",R746&lt;3,"Low",R746&lt;6,"Medium",R746&lt;=10,"High")</f>
        <v>Low</v>
      </c>
      <c r="T746" t="str" cm="1">
        <f t="array" ref="T746">_xlfn.IFS(M746&lt;=20,"Low",M746&lt;=50,"Medium",M746&lt;=90,"High")</f>
        <v>Medium</v>
      </c>
      <c r="U746" s="33">
        <f>Datos_Limpios[[#This Row],[Number of Complaints or Support]]/Datos_Limpios[[#This Row],[Account Length (in months)]]</f>
        <v>6.4516129032258063E-2</v>
      </c>
      <c r="V746" t="str" cm="1">
        <f t="array" ref="V746">_xlfn.IFS(H746&lt;30,"Under 30",H746&lt;66,"Middle Age",H746&gt;=66,"Senior")</f>
        <v>Senior</v>
      </c>
      <c r="W746" t="s">
        <v>6825</v>
      </c>
    </row>
    <row r="747" spans="1:23" x14ac:dyDescent="0.3">
      <c r="A747" t="s">
        <v>843</v>
      </c>
      <c r="B747" t="s">
        <v>23</v>
      </c>
      <c r="C747">
        <v>69</v>
      </c>
      <c r="D747">
        <v>2</v>
      </c>
      <c r="E747" t="s">
        <v>23</v>
      </c>
      <c r="F747" t="s">
        <v>158</v>
      </c>
      <c r="G747" t="s">
        <v>6790</v>
      </c>
      <c r="H747">
        <v>74</v>
      </c>
      <c r="I747" t="s">
        <v>17</v>
      </c>
      <c r="J747">
        <v>0</v>
      </c>
      <c r="K747" t="s">
        <v>20</v>
      </c>
      <c r="L747" t="s">
        <v>6792</v>
      </c>
      <c r="M747">
        <v>68</v>
      </c>
      <c r="N747" t="s">
        <v>27</v>
      </c>
      <c r="O747" t="s">
        <v>108</v>
      </c>
      <c r="P747" s="32">
        <v>44656</v>
      </c>
      <c r="Q747" s="1">
        <v>80.057696696724008</v>
      </c>
      <c r="R747">
        <v>9</v>
      </c>
      <c r="S747" t="str" cm="1">
        <f t="array" ref="S747">_xlfn.IFS(R747=0,"None",R747&lt;3,"Low",R747&lt;6,"Medium",R747&lt;=10,"High")</f>
        <v>High</v>
      </c>
      <c r="T747" t="str" cm="1">
        <f t="array" ref="T747">_xlfn.IFS(M747&lt;=20,"Low",M747&lt;=50,"Medium",M747&lt;=90,"High")</f>
        <v>High</v>
      </c>
      <c r="U747" s="33">
        <f>Datos_Limpios[[#This Row],[Number of Complaints or Support]]/Datos_Limpios[[#This Row],[Account Length (in months)]]</f>
        <v>0.13043478260869565</v>
      </c>
      <c r="V747" t="str" cm="1">
        <f t="array" ref="V747">_xlfn.IFS(H747&lt;30,"Under 30",H747&lt;66,"Middle Age",H747&gt;=66,"Senior")</f>
        <v>Senior</v>
      </c>
      <c r="W747" t="s">
        <v>6823</v>
      </c>
    </row>
    <row r="748" spans="1:23" x14ac:dyDescent="0.3">
      <c r="A748" t="s">
        <v>844</v>
      </c>
      <c r="B748" t="s">
        <v>17</v>
      </c>
      <c r="C748">
        <v>56</v>
      </c>
      <c r="D748">
        <v>0</v>
      </c>
      <c r="E748" t="s">
        <v>23</v>
      </c>
      <c r="F748" t="s">
        <v>58</v>
      </c>
      <c r="G748" t="s">
        <v>19</v>
      </c>
      <c r="H748">
        <v>71</v>
      </c>
      <c r="I748" t="s">
        <v>17</v>
      </c>
      <c r="J748">
        <v>0</v>
      </c>
      <c r="K748" t="s">
        <v>32</v>
      </c>
      <c r="L748" t="s">
        <v>6792</v>
      </c>
      <c r="M748">
        <v>57</v>
      </c>
      <c r="P748" s="32">
        <v>44648</v>
      </c>
      <c r="Q748" s="1">
        <v>63.452240317463378</v>
      </c>
      <c r="R748">
        <v>5</v>
      </c>
      <c r="S748" t="str" cm="1">
        <f t="array" ref="S748">_xlfn.IFS(R748=0,"None",R748&lt;3,"Low",R748&lt;6,"Medium",R748&lt;=10,"High")</f>
        <v>Medium</v>
      </c>
      <c r="T748" t="str" cm="1">
        <f t="array" ref="T748">_xlfn.IFS(M748&lt;=20,"Low",M748&lt;=50,"Medium",M748&lt;=90,"High")</f>
        <v>High</v>
      </c>
      <c r="U748" s="33">
        <f>Datos_Limpios[[#This Row],[Number of Complaints or Support]]/Datos_Limpios[[#This Row],[Account Length (in months)]]</f>
        <v>8.9285714285714288E-2</v>
      </c>
      <c r="V748" t="str" cm="1">
        <f t="array" ref="V748">_xlfn.IFS(H748&lt;30,"Under 30",H748&lt;66,"Middle Age",H748&gt;=66,"Senior")</f>
        <v>Senior</v>
      </c>
      <c r="W748" t="s">
        <v>6825</v>
      </c>
    </row>
    <row r="749" spans="1:23" x14ac:dyDescent="0.3">
      <c r="A749" t="s">
        <v>845</v>
      </c>
      <c r="B749" t="s">
        <v>17</v>
      </c>
      <c r="C749">
        <v>30</v>
      </c>
      <c r="D749">
        <v>0</v>
      </c>
      <c r="E749" t="s">
        <v>23</v>
      </c>
      <c r="F749" t="s">
        <v>179</v>
      </c>
      <c r="G749" t="s">
        <v>6790</v>
      </c>
      <c r="H749">
        <v>66</v>
      </c>
      <c r="I749" t="s">
        <v>23</v>
      </c>
      <c r="J749">
        <v>2</v>
      </c>
      <c r="K749" t="s">
        <v>24</v>
      </c>
      <c r="L749" t="s">
        <v>6791</v>
      </c>
      <c r="M749">
        <v>29</v>
      </c>
      <c r="P749" s="32">
        <v>44174</v>
      </c>
      <c r="Q749" s="1">
        <v>29.707305911588431</v>
      </c>
      <c r="R749">
        <v>6</v>
      </c>
      <c r="S749" t="str" cm="1">
        <f t="array" ref="S749">_xlfn.IFS(R749=0,"None",R749&lt;3,"Low",R749&lt;6,"Medium",R749&lt;=10,"High")</f>
        <v>High</v>
      </c>
      <c r="T749" t="str" cm="1">
        <f t="array" ref="T749">_xlfn.IFS(M749&lt;=20,"Low",M749&lt;=50,"Medium",M749&lt;=90,"High")</f>
        <v>Medium</v>
      </c>
      <c r="U749" s="33">
        <f>Datos_Limpios[[#This Row],[Number of Complaints or Support]]/Datos_Limpios[[#This Row],[Account Length (in months)]]</f>
        <v>0.2</v>
      </c>
      <c r="V749" t="str" cm="1">
        <f t="array" ref="V749">_xlfn.IFS(H749&lt;30,"Under 30",H749&lt;66,"Middle Age",H749&gt;=66,"Senior")</f>
        <v>Senior</v>
      </c>
      <c r="W749" t="s">
        <v>6826</v>
      </c>
    </row>
    <row r="750" spans="1:23" x14ac:dyDescent="0.3">
      <c r="A750" t="s">
        <v>846</v>
      </c>
      <c r="B750" t="s">
        <v>17</v>
      </c>
      <c r="C750">
        <v>36</v>
      </c>
      <c r="D750">
        <v>0</v>
      </c>
      <c r="E750" t="s">
        <v>23</v>
      </c>
      <c r="F750" t="s">
        <v>44</v>
      </c>
      <c r="G750" t="s">
        <v>19</v>
      </c>
      <c r="H750">
        <v>49</v>
      </c>
      <c r="I750" t="s">
        <v>23</v>
      </c>
      <c r="J750">
        <v>6</v>
      </c>
      <c r="K750" t="s">
        <v>24</v>
      </c>
      <c r="L750" t="s">
        <v>6791</v>
      </c>
      <c r="M750">
        <v>19</v>
      </c>
      <c r="P750" s="32">
        <v>44183</v>
      </c>
      <c r="Q750" s="1">
        <v>18.725336602225799</v>
      </c>
      <c r="R750">
        <v>8</v>
      </c>
      <c r="S750" t="str" cm="1">
        <f t="array" ref="S750">_xlfn.IFS(R750=0,"None",R750&lt;3,"Low",R750&lt;6,"Medium",R750&lt;=10,"High")</f>
        <v>High</v>
      </c>
      <c r="T750" t="str" cm="1">
        <f t="array" ref="T750">_xlfn.IFS(M750&lt;=20,"Low",M750&lt;=50,"Medium",M750&lt;=90,"High")</f>
        <v>Low</v>
      </c>
      <c r="U750" s="33">
        <f>Datos_Limpios[[#This Row],[Number of Complaints or Support]]/Datos_Limpios[[#This Row],[Account Length (in months)]]</f>
        <v>0.22222222222222221</v>
      </c>
      <c r="V750" t="str" cm="1">
        <f t="array" ref="V750">_xlfn.IFS(H750&lt;30,"Under 30",H750&lt;66,"Middle Age",H750&gt;=66,"Senior")</f>
        <v>Middle Age</v>
      </c>
      <c r="W750" t="s">
        <v>6824</v>
      </c>
    </row>
    <row r="751" spans="1:23" x14ac:dyDescent="0.3">
      <c r="A751" t="s">
        <v>847</v>
      </c>
      <c r="B751" t="s">
        <v>17</v>
      </c>
      <c r="C751">
        <v>59</v>
      </c>
      <c r="D751">
        <v>1</v>
      </c>
      <c r="E751" t="s">
        <v>23</v>
      </c>
      <c r="F751" t="s">
        <v>63</v>
      </c>
      <c r="G751" t="s">
        <v>6790</v>
      </c>
      <c r="H751">
        <v>43</v>
      </c>
      <c r="I751" t="s">
        <v>23</v>
      </c>
      <c r="J751">
        <v>2</v>
      </c>
      <c r="K751" t="s">
        <v>32</v>
      </c>
      <c r="L751" t="s">
        <v>6792</v>
      </c>
      <c r="M751">
        <v>33</v>
      </c>
      <c r="P751" s="32">
        <v>44118</v>
      </c>
      <c r="Q751" s="1">
        <v>32.348370268293493</v>
      </c>
      <c r="R751">
        <v>5</v>
      </c>
      <c r="S751" t="str" cm="1">
        <f t="array" ref="S751">_xlfn.IFS(R751=0,"None",R751&lt;3,"Low",R751&lt;6,"Medium",R751&lt;=10,"High")</f>
        <v>Medium</v>
      </c>
      <c r="T751" t="str" cm="1">
        <f t="array" ref="T751">_xlfn.IFS(M751&lt;=20,"Low",M751&lt;=50,"Medium",M751&lt;=90,"High")</f>
        <v>Medium</v>
      </c>
      <c r="U751" s="33">
        <f>Datos_Limpios[[#This Row],[Number of Complaints or Support]]/Datos_Limpios[[#This Row],[Account Length (in months)]]</f>
        <v>8.4745762711864403E-2</v>
      </c>
      <c r="V751" t="str" cm="1">
        <f t="array" ref="V751">_xlfn.IFS(H751&lt;30,"Under 30",H751&lt;66,"Middle Age",H751&gt;=66,"Senior")</f>
        <v>Middle Age</v>
      </c>
      <c r="W751" t="s">
        <v>6825</v>
      </c>
    </row>
    <row r="752" spans="1:23" x14ac:dyDescent="0.3">
      <c r="A752" t="s">
        <v>848</v>
      </c>
      <c r="B752" t="s">
        <v>17</v>
      </c>
      <c r="C752">
        <v>24</v>
      </c>
      <c r="D752">
        <v>1</v>
      </c>
      <c r="E752" t="s">
        <v>17</v>
      </c>
      <c r="F752" t="s">
        <v>18</v>
      </c>
      <c r="G752" t="s">
        <v>6790</v>
      </c>
      <c r="H752">
        <v>54</v>
      </c>
      <c r="I752" t="s">
        <v>23</v>
      </c>
      <c r="J752">
        <v>6</v>
      </c>
      <c r="K752" t="s">
        <v>24</v>
      </c>
      <c r="L752" t="s">
        <v>6792</v>
      </c>
      <c r="M752">
        <v>10</v>
      </c>
      <c r="P752" s="32">
        <v>44382</v>
      </c>
      <c r="Q752" s="1">
        <v>10.4612519309073</v>
      </c>
      <c r="R752">
        <v>7</v>
      </c>
      <c r="S752" t="str" cm="1">
        <f t="array" ref="S752">_xlfn.IFS(R752=0,"None",R752&lt;3,"Low",R752&lt;6,"Medium",R752&lt;=10,"High")</f>
        <v>High</v>
      </c>
      <c r="T752" t="str" cm="1">
        <f t="array" ref="T752">_xlfn.IFS(M752&lt;=20,"Low",M752&lt;=50,"Medium",M752&lt;=90,"High")</f>
        <v>Low</v>
      </c>
      <c r="U752" s="33">
        <f>Datos_Limpios[[#This Row],[Number of Complaints or Support]]/Datos_Limpios[[#This Row],[Account Length (in months)]]</f>
        <v>0.29166666666666669</v>
      </c>
      <c r="V752" t="str" cm="1">
        <f t="array" ref="V752">_xlfn.IFS(H752&lt;30,"Under 30",H752&lt;66,"Middle Age",H752&gt;=66,"Senior")</f>
        <v>Middle Age</v>
      </c>
      <c r="W752" t="s">
        <v>6823</v>
      </c>
    </row>
    <row r="753" spans="1:23" x14ac:dyDescent="0.3">
      <c r="A753" t="s">
        <v>849</v>
      </c>
      <c r="B753" t="s">
        <v>23</v>
      </c>
      <c r="C753">
        <v>31</v>
      </c>
      <c r="D753">
        <v>0</v>
      </c>
      <c r="E753" t="s">
        <v>17</v>
      </c>
      <c r="F753" t="s">
        <v>29</v>
      </c>
      <c r="G753" t="s">
        <v>6790</v>
      </c>
      <c r="H753">
        <v>49</v>
      </c>
      <c r="I753" t="s">
        <v>17</v>
      </c>
      <c r="J753">
        <v>0</v>
      </c>
      <c r="K753" t="s">
        <v>20</v>
      </c>
      <c r="L753" t="s">
        <v>6792</v>
      </c>
      <c r="M753">
        <v>48</v>
      </c>
      <c r="N753" t="s">
        <v>76</v>
      </c>
      <c r="O753" t="s">
        <v>217</v>
      </c>
      <c r="P753" s="32">
        <v>44023</v>
      </c>
      <c r="Q753" s="1">
        <v>49.875649374444237</v>
      </c>
      <c r="R753">
        <v>6</v>
      </c>
      <c r="S753" t="str" cm="1">
        <f t="array" ref="S753">_xlfn.IFS(R753=0,"None",R753&lt;3,"Low",R753&lt;6,"Medium",R753&lt;=10,"High")</f>
        <v>High</v>
      </c>
      <c r="T753" t="str" cm="1">
        <f t="array" ref="T753">_xlfn.IFS(M753&lt;=20,"Low",M753&lt;=50,"Medium",M753&lt;=90,"High")</f>
        <v>Medium</v>
      </c>
      <c r="U753" s="33">
        <f>Datos_Limpios[[#This Row],[Number of Complaints or Support]]/Datos_Limpios[[#This Row],[Account Length (in months)]]</f>
        <v>0.19354838709677419</v>
      </c>
      <c r="V753" t="str" cm="1">
        <f t="array" ref="V753">_xlfn.IFS(H753&lt;30,"Under 30",H753&lt;66,"Middle Age",H753&gt;=66,"Senior")</f>
        <v>Middle Age</v>
      </c>
      <c r="W753" t="s">
        <v>6825</v>
      </c>
    </row>
    <row r="754" spans="1:23" x14ac:dyDescent="0.3">
      <c r="A754" t="s">
        <v>850</v>
      </c>
      <c r="B754" t="s">
        <v>17</v>
      </c>
      <c r="C754">
        <v>60</v>
      </c>
      <c r="D754">
        <v>0</v>
      </c>
      <c r="E754" t="s">
        <v>23</v>
      </c>
      <c r="F754" t="s">
        <v>49</v>
      </c>
      <c r="G754" t="s">
        <v>19</v>
      </c>
      <c r="H754">
        <v>77</v>
      </c>
      <c r="I754" t="s">
        <v>17</v>
      </c>
      <c r="J754">
        <v>0</v>
      </c>
      <c r="K754" t="s">
        <v>24</v>
      </c>
      <c r="L754" t="s">
        <v>6791</v>
      </c>
      <c r="M754">
        <v>44</v>
      </c>
      <c r="P754" s="32">
        <v>45027</v>
      </c>
      <c r="Q754" s="1">
        <v>35.479773842782137</v>
      </c>
      <c r="R754">
        <v>10</v>
      </c>
      <c r="S754" t="str" cm="1">
        <f t="array" ref="S754">_xlfn.IFS(R754=0,"None",R754&lt;3,"Low",R754&lt;6,"Medium",R754&lt;=10,"High")</f>
        <v>High</v>
      </c>
      <c r="T754" t="str" cm="1">
        <f t="array" ref="T754">_xlfn.IFS(M754&lt;=20,"Low",M754&lt;=50,"Medium",M754&lt;=90,"High")</f>
        <v>Medium</v>
      </c>
      <c r="U754" s="33">
        <f>Datos_Limpios[[#This Row],[Number of Complaints or Support]]/Datos_Limpios[[#This Row],[Account Length (in months)]]</f>
        <v>0.16666666666666666</v>
      </c>
      <c r="V754" t="str" cm="1">
        <f t="array" ref="V754">_xlfn.IFS(H754&lt;30,"Under 30",H754&lt;66,"Middle Age",H754&gt;=66,"Senior")</f>
        <v>Senior</v>
      </c>
      <c r="W754" t="s">
        <v>6825</v>
      </c>
    </row>
    <row r="755" spans="1:23" x14ac:dyDescent="0.3">
      <c r="A755" t="s">
        <v>851</v>
      </c>
      <c r="B755" t="s">
        <v>23</v>
      </c>
      <c r="C755">
        <v>1</v>
      </c>
      <c r="D755">
        <v>0</v>
      </c>
      <c r="E755" t="s">
        <v>23</v>
      </c>
      <c r="F755" t="s">
        <v>101</v>
      </c>
      <c r="G755" t="s">
        <v>6790</v>
      </c>
      <c r="H755">
        <v>54</v>
      </c>
      <c r="I755" t="s">
        <v>17</v>
      </c>
      <c r="J755">
        <v>0</v>
      </c>
      <c r="K755" t="s">
        <v>20</v>
      </c>
      <c r="L755" t="s">
        <v>6792</v>
      </c>
      <c r="M755">
        <v>36</v>
      </c>
      <c r="N755" t="s">
        <v>59</v>
      </c>
      <c r="O755" t="s">
        <v>116</v>
      </c>
      <c r="P755" s="32">
        <v>44523</v>
      </c>
      <c r="Q755" s="1">
        <v>33.320772957913469</v>
      </c>
      <c r="R755">
        <v>10</v>
      </c>
      <c r="S755" t="str" cm="1">
        <f t="array" ref="S755">_xlfn.IFS(R755=0,"None",R755&lt;3,"Low",R755&lt;6,"Medium",R755&lt;=10,"High")</f>
        <v>High</v>
      </c>
      <c r="T755" t="str" cm="1">
        <f t="array" ref="T755">_xlfn.IFS(M755&lt;=20,"Low",M755&lt;=50,"Medium",M755&lt;=90,"High")</f>
        <v>Medium</v>
      </c>
      <c r="U755" s="33">
        <f>Datos_Limpios[[#This Row],[Number of Complaints or Support]]/Datos_Limpios[[#This Row],[Account Length (in months)]]</f>
        <v>10</v>
      </c>
      <c r="V755" t="str" cm="1">
        <f t="array" ref="V755">_xlfn.IFS(H755&lt;30,"Under 30",H755&lt;66,"Middle Age",H755&gt;=66,"Senior")</f>
        <v>Middle Age</v>
      </c>
      <c r="W755" t="s">
        <v>6826</v>
      </c>
    </row>
    <row r="756" spans="1:23" x14ac:dyDescent="0.3">
      <c r="A756" t="s">
        <v>852</v>
      </c>
      <c r="B756" t="s">
        <v>17</v>
      </c>
      <c r="C756">
        <v>1</v>
      </c>
      <c r="D756">
        <v>1</v>
      </c>
      <c r="E756" t="s">
        <v>17</v>
      </c>
      <c r="F756" t="s">
        <v>245</v>
      </c>
      <c r="G756" t="s">
        <v>19</v>
      </c>
      <c r="H756">
        <v>29</v>
      </c>
      <c r="I756" t="s">
        <v>17</v>
      </c>
      <c r="J756">
        <v>0</v>
      </c>
      <c r="K756" t="s">
        <v>20</v>
      </c>
      <c r="L756" t="s">
        <v>6791</v>
      </c>
      <c r="M756">
        <v>10</v>
      </c>
      <c r="P756" s="32">
        <v>44880</v>
      </c>
      <c r="Q756" s="1">
        <v>8.8067235990838917</v>
      </c>
      <c r="R756">
        <v>8</v>
      </c>
      <c r="S756" t="str" cm="1">
        <f t="array" ref="S756">_xlfn.IFS(R756=0,"None",R756&lt;3,"Low",R756&lt;6,"Medium",R756&lt;=10,"High")</f>
        <v>High</v>
      </c>
      <c r="T756" t="str" cm="1">
        <f t="array" ref="T756">_xlfn.IFS(M756&lt;=20,"Low",M756&lt;=50,"Medium",M756&lt;=90,"High")</f>
        <v>Low</v>
      </c>
      <c r="U756" s="33">
        <f>Datos_Limpios[[#This Row],[Number of Complaints or Support]]/Datos_Limpios[[#This Row],[Account Length (in months)]]</f>
        <v>8</v>
      </c>
      <c r="V756" t="str" cm="1">
        <f t="array" ref="V756">_xlfn.IFS(H756&lt;30,"Under 30",H756&lt;66,"Middle Age",H756&gt;=66,"Senior")</f>
        <v>Under 30</v>
      </c>
      <c r="W756" t="s">
        <v>6823</v>
      </c>
    </row>
    <row r="757" spans="1:23" x14ac:dyDescent="0.3">
      <c r="A757" t="s">
        <v>853</v>
      </c>
      <c r="B757" t="s">
        <v>17</v>
      </c>
      <c r="C757">
        <v>15</v>
      </c>
      <c r="D757">
        <v>1</v>
      </c>
      <c r="E757" t="s">
        <v>23</v>
      </c>
      <c r="F757" t="s">
        <v>128</v>
      </c>
      <c r="G757" t="s">
        <v>19</v>
      </c>
      <c r="H757">
        <v>37</v>
      </c>
      <c r="I757" t="s">
        <v>17</v>
      </c>
      <c r="J757">
        <v>0</v>
      </c>
      <c r="K757" t="s">
        <v>20</v>
      </c>
      <c r="L757" t="s">
        <v>6791</v>
      </c>
      <c r="M757">
        <v>17</v>
      </c>
      <c r="P757" s="32">
        <v>44498</v>
      </c>
      <c r="Q757" s="1">
        <v>18.214223923543461</v>
      </c>
      <c r="R757">
        <v>3</v>
      </c>
      <c r="S757" t="str" cm="1">
        <f t="array" ref="S757">_xlfn.IFS(R757=0,"None",R757&lt;3,"Low",R757&lt;6,"Medium",R757&lt;=10,"High")</f>
        <v>Medium</v>
      </c>
      <c r="T757" t="str" cm="1">
        <f t="array" ref="T757">_xlfn.IFS(M757&lt;=20,"Low",M757&lt;=50,"Medium",M757&lt;=90,"High")</f>
        <v>Low</v>
      </c>
      <c r="U757" s="33">
        <f>Datos_Limpios[[#This Row],[Number of Complaints or Support]]/Datos_Limpios[[#This Row],[Account Length (in months)]]</f>
        <v>0.2</v>
      </c>
      <c r="V757" t="str" cm="1">
        <f t="array" ref="V757">_xlfn.IFS(H757&lt;30,"Under 30",H757&lt;66,"Middle Age",H757&gt;=66,"Senior")</f>
        <v>Middle Age</v>
      </c>
      <c r="W757" t="s">
        <v>6826</v>
      </c>
    </row>
    <row r="758" spans="1:23" x14ac:dyDescent="0.3">
      <c r="A758" t="s">
        <v>854</v>
      </c>
      <c r="B758" t="s">
        <v>23</v>
      </c>
      <c r="C758">
        <v>35</v>
      </c>
      <c r="D758">
        <v>3</v>
      </c>
      <c r="E758" t="s">
        <v>23</v>
      </c>
      <c r="F758" t="s">
        <v>26</v>
      </c>
      <c r="G758" t="s">
        <v>19</v>
      </c>
      <c r="H758">
        <v>47</v>
      </c>
      <c r="I758" t="s">
        <v>17</v>
      </c>
      <c r="J758">
        <v>0</v>
      </c>
      <c r="K758" t="s">
        <v>20</v>
      </c>
      <c r="L758" t="s">
        <v>6792</v>
      </c>
      <c r="M758">
        <v>48</v>
      </c>
      <c r="N758" t="s">
        <v>27</v>
      </c>
      <c r="O758" t="s">
        <v>164</v>
      </c>
      <c r="P758" s="32">
        <v>44424</v>
      </c>
      <c r="Q758" s="1">
        <v>43.778439912445073</v>
      </c>
      <c r="R758">
        <v>4</v>
      </c>
      <c r="S758" t="str" cm="1">
        <f t="array" ref="S758">_xlfn.IFS(R758=0,"None",R758&lt;3,"Low",R758&lt;6,"Medium",R758&lt;=10,"High")</f>
        <v>Medium</v>
      </c>
      <c r="T758" t="str" cm="1">
        <f t="array" ref="T758">_xlfn.IFS(M758&lt;=20,"Low",M758&lt;=50,"Medium",M758&lt;=90,"High")</f>
        <v>Medium</v>
      </c>
      <c r="U758" s="33">
        <f>Datos_Limpios[[#This Row],[Number of Complaints or Support]]/Datos_Limpios[[#This Row],[Account Length (in months)]]</f>
        <v>0.11428571428571428</v>
      </c>
      <c r="V758" t="str" cm="1">
        <f t="array" ref="V758">_xlfn.IFS(H758&lt;30,"Under 30",H758&lt;66,"Middle Age",H758&gt;=66,"Senior")</f>
        <v>Middle Age</v>
      </c>
      <c r="W758" t="s">
        <v>6824</v>
      </c>
    </row>
    <row r="759" spans="1:23" x14ac:dyDescent="0.3">
      <c r="A759" t="s">
        <v>855</v>
      </c>
      <c r="B759" t="s">
        <v>17</v>
      </c>
      <c r="C759">
        <v>8</v>
      </c>
      <c r="D759">
        <v>0</v>
      </c>
      <c r="E759" t="s">
        <v>23</v>
      </c>
      <c r="F759" t="s">
        <v>54</v>
      </c>
      <c r="G759" t="s">
        <v>6790</v>
      </c>
      <c r="H759">
        <v>39</v>
      </c>
      <c r="I759" t="s">
        <v>17</v>
      </c>
      <c r="J759">
        <v>0</v>
      </c>
      <c r="K759" t="s">
        <v>20</v>
      </c>
      <c r="L759" t="s">
        <v>6791</v>
      </c>
      <c r="M759">
        <v>23</v>
      </c>
      <c r="P759" s="32">
        <v>44442</v>
      </c>
      <c r="Q759" s="1">
        <v>27.004459832335488</v>
      </c>
      <c r="R759">
        <v>5</v>
      </c>
      <c r="S759" t="str" cm="1">
        <f t="array" ref="S759">_xlfn.IFS(R759=0,"None",R759&lt;3,"Low",R759&lt;6,"Medium",R759&lt;=10,"High")</f>
        <v>Medium</v>
      </c>
      <c r="T759" t="str" cm="1">
        <f t="array" ref="T759">_xlfn.IFS(M759&lt;=20,"Low",M759&lt;=50,"Medium",M759&lt;=90,"High")</f>
        <v>Medium</v>
      </c>
      <c r="U759" s="33">
        <f>Datos_Limpios[[#This Row],[Number of Complaints or Support]]/Datos_Limpios[[#This Row],[Account Length (in months)]]</f>
        <v>0.625</v>
      </c>
      <c r="V759" t="str" cm="1">
        <f t="array" ref="V759">_xlfn.IFS(H759&lt;30,"Under 30",H759&lt;66,"Middle Age",H759&gt;=66,"Senior")</f>
        <v>Middle Age</v>
      </c>
      <c r="W759" t="s">
        <v>6823</v>
      </c>
    </row>
    <row r="760" spans="1:23" x14ac:dyDescent="0.3">
      <c r="A760" t="s">
        <v>856</v>
      </c>
      <c r="B760" t="s">
        <v>17</v>
      </c>
      <c r="C760">
        <v>46</v>
      </c>
      <c r="D760">
        <v>0</v>
      </c>
      <c r="E760" t="s">
        <v>23</v>
      </c>
      <c r="F760" t="s">
        <v>54</v>
      </c>
      <c r="G760" t="s">
        <v>6790</v>
      </c>
      <c r="H760">
        <v>68</v>
      </c>
      <c r="I760" t="s">
        <v>17</v>
      </c>
      <c r="J760">
        <v>0</v>
      </c>
      <c r="K760" t="s">
        <v>24</v>
      </c>
      <c r="L760" t="s">
        <v>6792</v>
      </c>
      <c r="M760">
        <v>38</v>
      </c>
      <c r="P760" s="32">
        <v>44129</v>
      </c>
      <c r="Q760" s="1">
        <v>39.14050114446988</v>
      </c>
      <c r="R760">
        <v>8</v>
      </c>
      <c r="S760" t="str" cm="1">
        <f t="array" ref="S760">_xlfn.IFS(R760=0,"None",R760&lt;3,"Low",R760&lt;6,"Medium",R760&lt;=10,"High")</f>
        <v>High</v>
      </c>
      <c r="T760" t="str" cm="1">
        <f t="array" ref="T760">_xlfn.IFS(M760&lt;=20,"Low",M760&lt;=50,"Medium",M760&lt;=90,"High")</f>
        <v>Medium</v>
      </c>
      <c r="U760" s="33">
        <f>Datos_Limpios[[#This Row],[Number of Complaints or Support]]/Datos_Limpios[[#This Row],[Account Length (in months)]]</f>
        <v>0.17391304347826086</v>
      </c>
      <c r="V760" t="str" cm="1">
        <f t="array" ref="V760">_xlfn.IFS(H760&lt;30,"Under 30",H760&lt;66,"Middle Age",H760&gt;=66,"Senior")</f>
        <v>Senior</v>
      </c>
      <c r="W760" t="s">
        <v>6823</v>
      </c>
    </row>
    <row r="761" spans="1:23" x14ac:dyDescent="0.3">
      <c r="A761" t="s">
        <v>857</v>
      </c>
      <c r="B761" t="s">
        <v>17</v>
      </c>
      <c r="C761">
        <v>21</v>
      </c>
      <c r="D761">
        <v>0</v>
      </c>
      <c r="E761" t="s">
        <v>23</v>
      </c>
      <c r="F761" t="s">
        <v>31</v>
      </c>
      <c r="G761" t="s">
        <v>19</v>
      </c>
      <c r="H761">
        <v>57</v>
      </c>
      <c r="I761" t="s">
        <v>23</v>
      </c>
      <c r="J761">
        <v>2</v>
      </c>
      <c r="K761" t="s">
        <v>20</v>
      </c>
      <c r="L761" t="s">
        <v>6792</v>
      </c>
      <c r="M761">
        <v>34</v>
      </c>
      <c r="P761" s="32">
        <v>44965</v>
      </c>
      <c r="Q761" s="1">
        <v>39.095339397290893</v>
      </c>
      <c r="R761">
        <v>3</v>
      </c>
      <c r="S761" t="str" cm="1">
        <f t="array" ref="S761">_xlfn.IFS(R761=0,"None",R761&lt;3,"Low",R761&lt;6,"Medium",R761&lt;=10,"High")</f>
        <v>Medium</v>
      </c>
      <c r="T761" t="str" cm="1">
        <f t="array" ref="T761">_xlfn.IFS(M761&lt;=20,"Low",M761&lt;=50,"Medium",M761&lt;=90,"High")</f>
        <v>Medium</v>
      </c>
      <c r="U761" s="33">
        <f>Datos_Limpios[[#This Row],[Number of Complaints or Support]]/Datos_Limpios[[#This Row],[Account Length (in months)]]</f>
        <v>0.14285714285714285</v>
      </c>
      <c r="V761" t="str" cm="1">
        <f t="array" ref="V761">_xlfn.IFS(H761&lt;30,"Under 30",H761&lt;66,"Middle Age",H761&gt;=66,"Senior")</f>
        <v>Middle Age</v>
      </c>
      <c r="W761" t="s">
        <v>6826</v>
      </c>
    </row>
    <row r="762" spans="1:23" x14ac:dyDescent="0.3">
      <c r="A762" t="s">
        <v>858</v>
      </c>
      <c r="B762" t="s">
        <v>17</v>
      </c>
      <c r="C762">
        <v>9</v>
      </c>
      <c r="D762">
        <v>0</v>
      </c>
      <c r="E762" t="s">
        <v>17</v>
      </c>
      <c r="F762" t="s">
        <v>90</v>
      </c>
      <c r="G762" t="s">
        <v>19</v>
      </c>
      <c r="H762">
        <v>42</v>
      </c>
      <c r="I762" t="s">
        <v>17</v>
      </c>
      <c r="J762">
        <v>0</v>
      </c>
      <c r="K762" t="s">
        <v>20</v>
      </c>
      <c r="L762" t="s">
        <v>6792</v>
      </c>
      <c r="M762">
        <v>7</v>
      </c>
      <c r="P762" s="32">
        <v>44768</v>
      </c>
      <c r="Q762" s="1">
        <v>6.6935986668978593</v>
      </c>
      <c r="R762">
        <v>1</v>
      </c>
      <c r="S762" t="str" cm="1">
        <f t="array" ref="S762">_xlfn.IFS(R762=0,"None",R762&lt;3,"Low",R762&lt;6,"Medium",R762&lt;=10,"High")</f>
        <v>Low</v>
      </c>
      <c r="T762" t="str" cm="1">
        <f t="array" ref="T762">_xlfn.IFS(M762&lt;=20,"Low",M762&lt;=50,"Medium",M762&lt;=90,"High")</f>
        <v>Low</v>
      </c>
      <c r="U762" s="33">
        <f>Datos_Limpios[[#This Row],[Number of Complaints or Support]]/Datos_Limpios[[#This Row],[Account Length (in months)]]</f>
        <v>0.1111111111111111</v>
      </c>
      <c r="V762" t="str" cm="1">
        <f t="array" ref="V762">_xlfn.IFS(H762&lt;30,"Under 30",H762&lt;66,"Middle Age",H762&gt;=66,"Senior")</f>
        <v>Middle Age</v>
      </c>
      <c r="W762" t="s">
        <v>6823</v>
      </c>
    </row>
    <row r="763" spans="1:23" x14ac:dyDescent="0.3">
      <c r="A763" t="s">
        <v>859</v>
      </c>
      <c r="B763" t="s">
        <v>17</v>
      </c>
      <c r="C763">
        <v>23</v>
      </c>
      <c r="D763">
        <v>0</v>
      </c>
      <c r="E763" t="s">
        <v>23</v>
      </c>
      <c r="F763" t="s">
        <v>42</v>
      </c>
      <c r="G763" t="s">
        <v>19</v>
      </c>
      <c r="H763">
        <v>50</v>
      </c>
      <c r="I763" t="s">
        <v>17</v>
      </c>
      <c r="J763">
        <v>0</v>
      </c>
      <c r="K763" t="s">
        <v>20</v>
      </c>
      <c r="L763" t="s">
        <v>6792</v>
      </c>
      <c r="M763">
        <v>20</v>
      </c>
      <c r="P763" s="32">
        <v>44753</v>
      </c>
      <c r="Q763" s="1">
        <v>20.133134754087731</v>
      </c>
      <c r="R763">
        <v>7</v>
      </c>
      <c r="S763" t="str" cm="1">
        <f t="array" ref="S763">_xlfn.IFS(R763=0,"None",R763&lt;3,"Low",R763&lt;6,"Medium",R763&lt;=10,"High")</f>
        <v>High</v>
      </c>
      <c r="T763" t="str" cm="1">
        <f t="array" ref="T763">_xlfn.IFS(M763&lt;=20,"Low",M763&lt;=50,"Medium",M763&lt;=90,"High")</f>
        <v>Low</v>
      </c>
      <c r="U763" s="33">
        <f>Datos_Limpios[[#This Row],[Number of Complaints or Support]]/Datos_Limpios[[#This Row],[Account Length (in months)]]</f>
        <v>0.30434782608695654</v>
      </c>
      <c r="V763" t="str" cm="1">
        <f t="array" ref="V763">_xlfn.IFS(H763&lt;30,"Under 30",H763&lt;66,"Middle Age",H763&gt;=66,"Senior")</f>
        <v>Middle Age</v>
      </c>
      <c r="W763" t="s">
        <v>6823</v>
      </c>
    </row>
    <row r="764" spans="1:23" x14ac:dyDescent="0.3">
      <c r="A764" t="s">
        <v>860</v>
      </c>
      <c r="B764" t="s">
        <v>17</v>
      </c>
      <c r="C764">
        <v>70</v>
      </c>
      <c r="D764">
        <v>0</v>
      </c>
      <c r="E764" t="s">
        <v>23</v>
      </c>
      <c r="F764" t="s">
        <v>40</v>
      </c>
      <c r="G764" t="s">
        <v>6790</v>
      </c>
      <c r="H764">
        <v>30</v>
      </c>
      <c r="I764" t="s">
        <v>23</v>
      </c>
      <c r="J764">
        <v>3</v>
      </c>
      <c r="K764" t="s">
        <v>32</v>
      </c>
      <c r="L764" t="s">
        <v>6792</v>
      </c>
      <c r="M764">
        <v>27</v>
      </c>
      <c r="P764" s="32">
        <v>44010</v>
      </c>
      <c r="Q764" s="1">
        <v>26.883331943150971</v>
      </c>
      <c r="R764">
        <v>10</v>
      </c>
      <c r="S764" t="str" cm="1">
        <f t="array" ref="S764">_xlfn.IFS(R764=0,"None",R764&lt;3,"Low",R764&lt;6,"Medium",R764&lt;=10,"High")</f>
        <v>High</v>
      </c>
      <c r="T764" t="str" cm="1">
        <f t="array" ref="T764">_xlfn.IFS(M764&lt;=20,"Low",M764&lt;=50,"Medium",M764&lt;=90,"High")</f>
        <v>Medium</v>
      </c>
      <c r="U764" s="33">
        <f>Datos_Limpios[[#This Row],[Number of Complaints or Support]]/Datos_Limpios[[#This Row],[Account Length (in months)]]</f>
        <v>0.14285714285714285</v>
      </c>
      <c r="V764" t="str" cm="1">
        <f t="array" ref="V764">_xlfn.IFS(H764&lt;30,"Under 30",H764&lt;66,"Middle Age",H764&gt;=66,"Senior")</f>
        <v>Middle Age</v>
      </c>
      <c r="W764" t="s">
        <v>6823</v>
      </c>
    </row>
    <row r="765" spans="1:23" x14ac:dyDescent="0.3">
      <c r="A765" t="s">
        <v>861</v>
      </c>
      <c r="B765" t="s">
        <v>17</v>
      </c>
      <c r="C765">
        <v>38</v>
      </c>
      <c r="D765">
        <v>1</v>
      </c>
      <c r="E765" t="s">
        <v>17</v>
      </c>
      <c r="F765" t="s">
        <v>142</v>
      </c>
      <c r="G765" t="s">
        <v>19</v>
      </c>
      <c r="H765">
        <v>26</v>
      </c>
      <c r="I765" t="s">
        <v>23</v>
      </c>
      <c r="J765">
        <v>5</v>
      </c>
      <c r="K765" t="s">
        <v>32</v>
      </c>
      <c r="L765" t="s">
        <v>6791</v>
      </c>
      <c r="M765">
        <v>9</v>
      </c>
      <c r="P765" s="32">
        <v>44789</v>
      </c>
      <c r="Q765" s="1">
        <v>9.1297467382168147</v>
      </c>
      <c r="R765">
        <v>4</v>
      </c>
      <c r="S765" t="str" cm="1">
        <f t="array" ref="S765">_xlfn.IFS(R765=0,"None",R765&lt;3,"Low",R765&lt;6,"Medium",R765&lt;=10,"High")</f>
        <v>Medium</v>
      </c>
      <c r="T765" t="str" cm="1">
        <f t="array" ref="T765">_xlfn.IFS(M765&lt;=20,"Low",M765&lt;=50,"Medium",M765&lt;=90,"High")</f>
        <v>Low</v>
      </c>
      <c r="U765" s="33">
        <f>Datos_Limpios[[#This Row],[Number of Complaints or Support]]/Datos_Limpios[[#This Row],[Account Length (in months)]]</f>
        <v>0.10526315789473684</v>
      </c>
      <c r="V765" t="str" cm="1">
        <f t="array" ref="V765">_xlfn.IFS(H765&lt;30,"Under 30",H765&lt;66,"Middle Age",H765&gt;=66,"Senior")</f>
        <v>Under 30</v>
      </c>
      <c r="W765" t="s">
        <v>6823</v>
      </c>
    </row>
    <row r="766" spans="1:23" x14ac:dyDescent="0.3">
      <c r="A766" t="s">
        <v>862</v>
      </c>
      <c r="B766" t="s">
        <v>23</v>
      </c>
      <c r="C766">
        <v>2</v>
      </c>
      <c r="D766">
        <v>0</v>
      </c>
      <c r="E766" t="s">
        <v>23</v>
      </c>
      <c r="F766" t="s">
        <v>140</v>
      </c>
      <c r="G766" t="s">
        <v>19</v>
      </c>
      <c r="H766">
        <v>31</v>
      </c>
      <c r="I766" t="s">
        <v>17</v>
      </c>
      <c r="J766">
        <v>0</v>
      </c>
      <c r="K766" t="s">
        <v>20</v>
      </c>
      <c r="L766" t="s">
        <v>6792</v>
      </c>
      <c r="M766">
        <v>54</v>
      </c>
      <c r="N766" t="s">
        <v>27</v>
      </c>
      <c r="O766" t="s">
        <v>125</v>
      </c>
      <c r="P766" s="32">
        <v>43958</v>
      </c>
      <c r="Q766" s="1">
        <v>47.030073412964327</v>
      </c>
      <c r="R766">
        <v>4</v>
      </c>
      <c r="S766" t="str" cm="1">
        <f t="array" ref="S766">_xlfn.IFS(R766=0,"None",R766&lt;3,"Low",R766&lt;6,"Medium",R766&lt;=10,"High")</f>
        <v>Medium</v>
      </c>
      <c r="T766" t="str" cm="1">
        <f t="array" ref="T766">_xlfn.IFS(M766&lt;=20,"Low",M766&lt;=50,"Medium",M766&lt;=90,"High")</f>
        <v>High</v>
      </c>
      <c r="U766" s="33">
        <f>Datos_Limpios[[#This Row],[Number of Complaints or Support]]/Datos_Limpios[[#This Row],[Account Length (in months)]]</f>
        <v>2</v>
      </c>
      <c r="V766" t="str" cm="1">
        <f t="array" ref="V766">_xlfn.IFS(H766&lt;30,"Under 30",H766&lt;66,"Middle Age",H766&gt;=66,"Senior")</f>
        <v>Middle Age</v>
      </c>
      <c r="W766" t="s">
        <v>6826</v>
      </c>
    </row>
    <row r="767" spans="1:23" x14ac:dyDescent="0.3">
      <c r="A767" t="s">
        <v>863</v>
      </c>
      <c r="B767" t="s">
        <v>17</v>
      </c>
      <c r="C767">
        <v>66</v>
      </c>
      <c r="D767">
        <v>0</v>
      </c>
      <c r="E767" t="s">
        <v>23</v>
      </c>
      <c r="F767" t="s">
        <v>101</v>
      </c>
      <c r="G767" t="s">
        <v>19</v>
      </c>
      <c r="H767">
        <v>42</v>
      </c>
      <c r="I767" t="s">
        <v>23</v>
      </c>
      <c r="J767">
        <v>2</v>
      </c>
      <c r="K767" t="s">
        <v>32</v>
      </c>
      <c r="L767" t="s">
        <v>6791</v>
      </c>
      <c r="M767">
        <v>42</v>
      </c>
      <c r="P767" s="32">
        <v>44359</v>
      </c>
      <c r="Q767" s="1">
        <v>49.004551755094027</v>
      </c>
      <c r="R767">
        <v>2</v>
      </c>
      <c r="S767" t="str" cm="1">
        <f t="array" ref="S767">_xlfn.IFS(R767=0,"None",R767&lt;3,"Low",R767&lt;6,"Medium",R767&lt;=10,"High")</f>
        <v>Low</v>
      </c>
      <c r="T767" t="str" cm="1">
        <f t="array" ref="T767">_xlfn.IFS(M767&lt;=20,"Low",M767&lt;=50,"Medium",M767&lt;=90,"High")</f>
        <v>Medium</v>
      </c>
      <c r="U767" s="33">
        <f>Datos_Limpios[[#This Row],[Number of Complaints or Support]]/Datos_Limpios[[#This Row],[Account Length (in months)]]</f>
        <v>3.0303030303030304E-2</v>
      </c>
      <c r="V767" t="str" cm="1">
        <f t="array" ref="V767">_xlfn.IFS(H767&lt;30,"Under 30",H767&lt;66,"Middle Age",H767&gt;=66,"Senior")</f>
        <v>Middle Age</v>
      </c>
      <c r="W767" t="s">
        <v>6826</v>
      </c>
    </row>
    <row r="768" spans="1:23" x14ac:dyDescent="0.3">
      <c r="A768" t="s">
        <v>864</v>
      </c>
      <c r="B768" t="s">
        <v>17</v>
      </c>
      <c r="C768">
        <v>28</v>
      </c>
      <c r="D768">
        <v>0</v>
      </c>
      <c r="E768" t="s">
        <v>23</v>
      </c>
      <c r="F768" t="s">
        <v>86</v>
      </c>
      <c r="G768" t="s">
        <v>19</v>
      </c>
      <c r="H768">
        <v>61</v>
      </c>
      <c r="I768" t="s">
        <v>17</v>
      </c>
      <c r="J768">
        <v>0</v>
      </c>
      <c r="K768" t="s">
        <v>24</v>
      </c>
      <c r="L768" t="s">
        <v>6792</v>
      </c>
      <c r="M768">
        <v>30</v>
      </c>
      <c r="P768" s="32">
        <v>44574</v>
      </c>
      <c r="Q768" s="1">
        <v>34.168071562946743</v>
      </c>
      <c r="R768">
        <v>5</v>
      </c>
      <c r="S768" t="str" cm="1">
        <f t="array" ref="S768">_xlfn.IFS(R768=0,"None",R768&lt;3,"Low",R768&lt;6,"Medium",R768&lt;=10,"High")</f>
        <v>Medium</v>
      </c>
      <c r="T768" t="str" cm="1">
        <f t="array" ref="T768">_xlfn.IFS(M768&lt;=20,"Low",M768&lt;=50,"Medium",M768&lt;=90,"High")</f>
        <v>Medium</v>
      </c>
      <c r="U768" s="33">
        <f>Datos_Limpios[[#This Row],[Number of Complaints or Support]]/Datos_Limpios[[#This Row],[Account Length (in months)]]</f>
        <v>0.17857142857142858</v>
      </c>
      <c r="V768" t="str" cm="1">
        <f t="array" ref="V768">_xlfn.IFS(H768&lt;30,"Under 30",H768&lt;66,"Middle Age",H768&gt;=66,"Senior")</f>
        <v>Middle Age</v>
      </c>
      <c r="W768" t="s">
        <v>6824</v>
      </c>
    </row>
    <row r="769" spans="1:23" x14ac:dyDescent="0.3">
      <c r="A769" t="s">
        <v>865</v>
      </c>
      <c r="B769" t="s">
        <v>17</v>
      </c>
      <c r="C769">
        <v>71</v>
      </c>
      <c r="D769">
        <v>0</v>
      </c>
      <c r="E769" t="s">
        <v>23</v>
      </c>
      <c r="F769" t="s">
        <v>192</v>
      </c>
      <c r="G769" t="s">
        <v>6790</v>
      </c>
      <c r="H769">
        <v>31</v>
      </c>
      <c r="I769" t="s">
        <v>17</v>
      </c>
      <c r="J769">
        <v>0</v>
      </c>
      <c r="K769" t="s">
        <v>32</v>
      </c>
      <c r="L769" t="s">
        <v>6792</v>
      </c>
      <c r="M769">
        <v>31</v>
      </c>
      <c r="P769" s="32">
        <v>44196</v>
      </c>
      <c r="Q769" s="1">
        <v>27.59840688392126</v>
      </c>
      <c r="R769">
        <v>9</v>
      </c>
      <c r="S769" t="str" cm="1">
        <f t="array" ref="S769">_xlfn.IFS(R769=0,"None",R769&lt;3,"Low",R769&lt;6,"Medium",R769&lt;=10,"High")</f>
        <v>High</v>
      </c>
      <c r="T769" t="str" cm="1">
        <f t="array" ref="T769">_xlfn.IFS(M769&lt;=20,"Low",M769&lt;=50,"Medium",M769&lt;=90,"High")</f>
        <v>Medium</v>
      </c>
      <c r="U769" s="33">
        <f>Datos_Limpios[[#This Row],[Number of Complaints or Support]]/Datos_Limpios[[#This Row],[Account Length (in months)]]</f>
        <v>0.12676056338028169</v>
      </c>
      <c r="V769" t="str" cm="1">
        <f t="array" ref="V769">_xlfn.IFS(H769&lt;30,"Under 30",H769&lt;66,"Middle Age",H769&gt;=66,"Senior")</f>
        <v>Middle Age</v>
      </c>
      <c r="W769" t="s">
        <v>6824</v>
      </c>
    </row>
    <row r="770" spans="1:23" x14ac:dyDescent="0.3">
      <c r="A770" t="s">
        <v>866</v>
      </c>
      <c r="B770" t="s">
        <v>17</v>
      </c>
      <c r="C770">
        <v>73</v>
      </c>
      <c r="D770">
        <v>1</v>
      </c>
      <c r="E770" t="s">
        <v>23</v>
      </c>
      <c r="F770" t="s">
        <v>121</v>
      </c>
      <c r="G770" t="s">
        <v>19</v>
      </c>
      <c r="H770">
        <v>51</v>
      </c>
      <c r="I770" t="s">
        <v>23</v>
      </c>
      <c r="J770">
        <v>2</v>
      </c>
      <c r="K770" t="s">
        <v>32</v>
      </c>
      <c r="L770" t="s">
        <v>6792</v>
      </c>
      <c r="M770">
        <v>54</v>
      </c>
      <c r="P770" s="32">
        <v>44138</v>
      </c>
      <c r="Q770" s="1">
        <v>63.615146945034958</v>
      </c>
      <c r="R770">
        <v>10</v>
      </c>
      <c r="S770" t="str" cm="1">
        <f t="array" ref="S770">_xlfn.IFS(R770=0,"None",R770&lt;3,"Low",R770&lt;6,"Medium",R770&lt;=10,"High")</f>
        <v>High</v>
      </c>
      <c r="T770" t="str" cm="1">
        <f t="array" ref="T770">_xlfn.IFS(M770&lt;=20,"Low",M770&lt;=50,"Medium",M770&lt;=90,"High")</f>
        <v>High</v>
      </c>
      <c r="U770" s="33">
        <f>Datos_Limpios[[#This Row],[Number of Complaints or Support]]/Datos_Limpios[[#This Row],[Account Length (in months)]]</f>
        <v>0.13698630136986301</v>
      </c>
      <c r="V770" t="str" cm="1">
        <f t="array" ref="V770">_xlfn.IFS(H770&lt;30,"Under 30",H770&lt;66,"Middle Age",H770&gt;=66,"Senior")</f>
        <v>Middle Age</v>
      </c>
      <c r="W770" t="s">
        <v>6826</v>
      </c>
    </row>
    <row r="771" spans="1:23" x14ac:dyDescent="0.3">
      <c r="A771" t="s">
        <v>867</v>
      </c>
      <c r="B771" t="s">
        <v>17</v>
      </c>
      <c r="C771">
        <v>70</v>
      </c>
      <c r="D771">
        <v>0</v>
      </c>
      <c r="E771" t="s">
        <v>23</v>
      </c>
      <c r="F771" t="s">
        <v>130</v>
      </c>
      <c r="G771" t="s">
        <v>6790</v>
      </c>
      <c r="H771">
        <v>23</v>
      </c>
      <c r="I771" t="s">
        <v>17</v>
      </c>
      <c r="J771">
        <v>0</v>
      </c>
      <c r="K771" t="s">
        <v>24</v>
      </c>
      <c r="L771" t="s">
        <v>6791</v>
      </c>
      <c r="M771">
        <v>34</v>
      </c>
      <c r="P771" s="32">
        <v>44277</v>
      </c>
      <c r="Q771" s="1">
        <v>35.708617885507877</v>
      </c>
      <c r="R771">
        <v>2</v>
      </c>
      <c r="S771" t="str" cm="1">
        <f t="array" ref="S771">_xlfn.IFS(R771=0,"None",R771&lt;3,"Low",R771&lt;6,"Medium",R771&lt;=10,"High")</f>
        <v>Low</v>
      </c>
      <c r="T771" t="str" cm="1">
        <f t="array" ref="T771">_xlfn.IFS(M771&lt;=20,"Low",M771&lt;=50,"Medium",M771&lt;=90,"High")</f>
        <v>Medium</v>
      </c>
      <c r="U771" s="33">
        <f>Datos_Limpios[[#This Row],[Number of Complaints or Support]]/Datos_Limpios[[#This Row],[Account Length (in months)]]</f>
        <v>2.8571428571428571E-2</v>
      </c>
      <c r="V771" t="str" cm="1">
        <f t="array" ref="V771">_xlfn.IFS(H771&lt;30,"Under 30",H771&lt;66,"Middle Age",H771&gt;=66,"Senior")</f>
        <v>Under 30</v>
      </c>
      <c r="W771" t="s">
        <v>6825</v>
      </c>
    </row>
    <row r="772" spans="1:23" x14ac:dyDescent="0.3">
      <c r="A772" t="s">
        <v>868</v>
      </c>
      <c r="B772" t="s">
        <v>17</v>
      </c>
      <c r="C772">
        <v>30</v>
      </c>
      <c r="D772">
        <v>0</v>
      </c>
      <c r="E772" t="s">
        <v>23</v>
      </c>
      <c r="F772" t="s">
        <v>179</v>
      </c>
      <c r="G772" t="s">
        <v>6790</v>
      </c>
      <c r="H772">
        <v>30</v>
      </c>
      <c r="I772" t="s">
        <v>23</v>
      </c>
      <c r="J772">
        <v>2</v>
      </c>
      <c r="K772" t="s">
        <v>20</v>
      </c>
      <c r="L772" t="s">
        <v>6792</v>
      </c>
      <c r="M772">
        <v>34</v>
      </c>
      <c r="P772" s="32">
        <v>45080</v>
      </c>
      <c r="Q772" s="1">
        <v>37.991910310379133</v>
      </c>
      <c r="R772">
        <v>10</v>
      </c>
      <c r="S772" t="str" cm="1">
        <f t="array" ref="S772">_xlfn.IFS(R772=0,"None",R772&lt;3,"Low",R772&lt;6,"Medium",R772&lt;=10,"High")</f>
        <v>High</v>
      </c>
      <c r="T772" t="str" cm="1">
        <f t="array" ref="T772">_xlfn.IFS(M772&lt;=20,"Low",M772&lt;=50,"Medium",M772&lt;=90,"High")</f>
        <v>Medium</v>
      </c>
      <c r="U772" s="33">
        <f>Datos_Limpios[[#This Row],[Number of Complaints or Support]]/Datos_Limpios[[#This Row],[Account Length (in months)]]</f>
        <v>0.33333333333333331</v>
      </c>
      <c r="V772" t="str" cm="1">
        <f t="array" ref="V772">_xlfn.IFS(H772&lt;30,"Under 30",H772&lt;66,"Middle Age",H772&gt;=66,"Senior")</f>
        <v>Middle Age</v>
      </c>
      <c r="W772" t="s">
        <v>6826</v>
      </c>
    </row>
    <row r="773" spans="1:23" x14ac:dyDescent="0.3">
      <c r="A773" t="s">
        <v>869</v>
      </c>
      <c r="B773" t="s">
        <v>17</v>
      </c>
      <c r="C773">
        <v>19</v>
      </c>
      <c r="D773">
        <v>1</v>
      </c>
      <c r="E773" t="s">
        <v>23</v>
      </c>
      <c r="F773" t="s">
        <v>29</v>
      </c>
      <c r="G773" t="s">
        <v>6790</v>
      </c>
      <c r="H773">
        <v>41</v>
      </c>
      <c r="I773" t="s">
        <v>17</v>
      </c>
      <c r="J773">
        <v>0</v>
      </c>
      <c r="K773" t="s">
        <v>20</v>
      </c>
      <c r="L773" t="s">
        <v>6791</v>
      </c>
      <c r="M773">
        <v>48</v>
      </c>
      <c r="P773" s="32">
        <v>44928</v>
      </c>
      <c r="Q773" s="1">
        <v>38.857646520418477</v>
      </c>
      <c r="R773">
        <v>0</v>
      </c>
      <c r="S773" t="str" cm="1">
        <f t="array" ref="S773">_xlfn.IFS(R773=0,"None",R773&lt;3,"Low",R773&lt;6,"Medium",R773&lt;=10,"High")</f>
        <v>None</v>
      </c>
      <c r="T773" t="str" cm="1">
        <f t="array" ref="T773">_xlfn.IFS(M773&lt;=20,"Low",M773&lt;=50,"Medium",M773&lt;=90,"High")</f>
        <v>Medium</v>
      </c>
      <c r="U773" s="33">
        <f>Datos_Limpios[[#This Row],[Number of Complaints or Support]]/Datos_Limpios[[#This Row],[Account Length (in months)]]</f>
        <v>0</v>
      </c>
      <c r="V773" t="str" cm="1">
        <f t="array" ref="V773">_xlfn.IFS(H773&lt;30,"Under 30",H773&lt;66,"Middle Age",H773&gt;=66,"Senior")</f>
        <v>Middle Age</v>
      </c>
      <c r="W773" t="s">
        <v>6825</v>
      </c>
    </row>
    <row r="774" spans="1:23" x14ac:dyDescent="0.3">
      <c r="A774" t="s">
        <v>870</v>
      </c>
      <c r="B774" t="s">
        <v>17</v>
      </c>
      <c r="C774">
        <v>70</v>
      </c>
      <c r="D774">
        <v>0</v>
      </c>
      <c r="E774" t="s">
        <v>17</v>
      </c>
      <c r="F774" t="s">
        <v>205</v>
      </c>
      <c r="G774" t="s">
        <v>6790</v>
      </c>
      <c r="H774">
        <v>62</v>
      </c>
      <c r="I774" t="s">
        <v>17</v>
      </c>
      <c r="J774">
        <v>0</v>
      </c>
      <c r="K774" t="s">
        <v>32</v>
      </c>
      <c r="L774" t="s">
        <v>6791</v>
      </c>
      <c r="M774">
        <v>16</v>
      </c>
      <c r="P774" s="32">
        <v>45081</v>
      </c>
      <c r="Q774" s="1">
        <v>13.33075476593854</v>
      </c>
      <c r="R774">
        <v>2</v>
      </c>
      <c r="S774" t="str" cm="1">
        <f t="array" ref="S774">_xlfn.IFS(R774=0,"None",R774&lt;3,"Low",R774&lt;6,"Medium",R774&lt;=10,"High")</f>
        <v>Low</v>
      </c>
      <c r="T774" t="str" cm="1">
        <f t="array" ref="T774">_xlfn.IFS(M774&lt;=20,"Low",M774&lt;=50,"Medium",M774&lt;=90,"High")</f>
        <v>Low</v>
      </c>
      <c r="U774" s="33">
        <f>Datos_Limpios[[#This Row],[Number of Complaints or Support]]/Datos_Limpios[[#This Row],[Account Length (in months)]]</f>
        <v>2.8571428571428571E-2</v>
      </c>
      <c r="V774" t="str" cm="1">
        <f t="array" ref="V774">_xlfn.IFS(H774&lt;30,"Under 30",H774&lt;66,"Middle Age",H774&gt;=66,"Senior")</f>
        <v>Middle Age</v>
      </c>
      <c r="W774" t="s">
        <v>6823</v>
      </c>
    </row>
    <row r="775" spans="1:23" x14ac:dyDescent="0.3">
      <c r="A775" t="s">
        <v>871</v>
      </c>
      <c r="B775" t="s">
        <v>17</v>
      </c>
      <c r="C775">
        <v>5</v>
      </c>
      <c r="D775">
        <v>0</v>
      </c>
      <c r="E775" t="s">
        <v>23</v>
      </c>
      <c r="F775" t="s">
        <v>130</v>
      </c>
      <c r="G775" t="s">
        <v>6790</v>
      </c>
      <c r="H775">
        <v>22</v>
      </c>
      <c r="I775" t="s">
        <v>17</v>
      </c>
      <c r="J775">
        <v>0</v>
      </c>
      <c r="K775" t="s">
        <v>20</v>
      </c>
      <c r="L775" t="s">
        <v>6792</v>
      </c>
      <c r="M775">
        <v>22</v>
      </c>
      <c r="P775" s="32">
        <v>45059</v>
      </c>
      <c r="Q775" s="1">
        <v>18.620419467329121</v>
      </c>
      <c r="R775">
        <v>2</v>
      </c>
      <c r="S775" t="str" cm="1">
        <f t="array" ref="S775">_xlfn.IFS(R775=0,"None",R775&lt;3,"Low",R775&lt;6,"Medium",R775&lt;=10,"High")</f>
        <v>Low</v>
      </c>
      <c r="T775" t="str" cm="1">
        <f t="array" ref="T775">_xlfn.IFS(M775&lt;=20,"Low",M775&lt;=50,"Medium",M775&lt;=90,"High")</f>
        <v>Medium</v>
      </c>
      <c r="U775" s="33">
        <f>Datos_Limpios[[#This Row],[Number of Complaints or Support]]/Datos_Limpios[[#This Row],[Account Length (in months)]]</f>
        <v>0.4</v>
      </c>
      <c r="V775" t="str" cm="1">
        <f t="array" ref="V775">_xlfn.IFS(H775&lt;30,"Under 30",H775&lt;66,"Middle Age",H775&gt;=66,"Senior")</f>
        <v>Under 30</v>
      </c>
      <c r="W775" t="s">
        <v>6825</v>
      </c>
    </row>
    <row r="776" spans="1:23" x14ac:dyDescent="0.3">
      <c r="A776" t="s">
        <v>872</v>
      </c>
      <c r="B776" t="s">
        <v>17</v>
      </c>
      <c r="C776">
        <v>27</v>
      </c>
      <c r="D776">
        <v>0</v>
      </c>
      <c r="E776" t="s">
        <v>23</v>
      </c>
      <c r="F776" t="s">
        <v>34</v>
      </c>
      <c r="G776" t="s">
        <v>6790</v>
      </c>
      <c r="H776">
        <v>32</v>
      </c>
      <c r="I776" t="s">
        <v>17</v>
      </c>
      <c r="J776">
        <v>0</v>
      </c>
      <c r="K776" t="s">
        <v>20</v>
      </c>
      <c r="L776" t="s">
        <v>6791</v>
      </c>
      <c r="M776">
        <v>17</v>
      </c>
      <c r="P776" s="32">
        <v>44157</v>
      </c>
      <c r="Q776" s="1">
        <v>18.632907297315491</v>
      </c>
      <c r="R776">
        <v>9</v>
      </c>
      <c r="S776" t="str" cm="1">
        <f t="array" ref="S776">_xlfn.IFS(R776=0,"None",R776&lt;3,"Low",R776&lt;6,"Medium",R776&lt;=10,"High")</f>
        <v>High</v>
      </c>
      <c r="T776" t="str" cm="1">
        <f t="array" ref="T776">_xlfn.IFS(M776&lt;=20,"Low",M776&lt;=50,"Medium",M776&lt;=90,"High")</f>
        <v>Low</v>
      </c>
      <c r="U776" s="33">
        <f>Datos_Limpios[[#This Row],[Number of Complaints or Support]]/Datos_Limpios[[#This Row],[Account Length (in months)]]</f>
        <v>0.33333333333333331</v>
      </c>
      <c r="V776" t="str" cm="1">
        <f t="array" ref="V776">_xlfn.IFS(H776&lt;30,"Under 30",H776&lt;66,"Middle Age",H776&gt;=66,"Senior")</f>
        <v>Middle Age</v>
      </c>
      <c r="W776" t="s">
        <v>6823</v>
      </c>
    </row>
    <row r="777" spans="1:23" x14ac:dyDescent="0.3">
      <c r="A777" t="s">
        <v>873</v>
      </c>
      <c r="B777" t="s">
        <v>17</v>
      </c>
      <c r="C777">
        <v>46</v>
      </c>
      <c r="D777">
        <v>0</v>
      </c>
      <c r="E777" t="s">
        <v>23</v>
      </c>
      <c r="F777" t="s">
        <v>36</v>
      </c>
      <c r="G777" t="s">
        <v>19</v>
      </c>
      <c r="H777">
        <v>44</v>
      </c>
      <c r="I777" t="s">
        <v>17</v>
      </c>
      <c r="J777">
        <v>0</v>
      </c>
      <c r="K777" t="s">
        <v>24</v>
      </c>
      <c r="L777" t="s">
        <v>6791</v>
      </c>
      <c r="M777">
        <v>42</v>
      </c>
      <c r="P777" s="32">
        <v>45137</v>
      </c>
      <c r="Q777" s="1">
        <v>42.74208696782474</v>
      </c>
      <c r="R777">
        <v>0</v>
      </c>
      <c r="S777" t="str" cm="1">
        <f t="array" ref="S777">_xlfn.IFS(R777=0,"None",R777&lt;3,"Low",R777&lt;6,"Medium",R777&lt;=10,"High")</f>
        <v>None</v>
      </c>
      <c r="T777" t="str" cm="1">
        <f t="array" ref="T777">_xlfn.IFS(M777&lt;=20,"Low",M777&lt;=50,"Medium",M777&lt;=90,"High")</f>
        <v>Medium</v>
      </c>
      <c r="U777" s="33">
        <f>Datos_Limpios[[#This Row],[Number of Complaints or Support]]/Datos_Limpios[[#This Row],[Account Length (in months)]]</f>
        <v>0</v>
      </c>
      <c r="V777" t="str" cm="1">
        <f t="array" ref="V777">_xlfn.IFS(H777&lt;30,"Under 30",H777&lt;66,"Middle Age",H777&gt;=66,"Senior")</f>
        <v>Middle Age</v>
      </c>
      <c r="W777" t="s">
        <v>6824</v>
      </c>
    </row>
    <row r="778" spans="1:23" x14ac:dyDescent="0.3">
      <c r="A778" t="s">
        <v>874</v>
      </c>
      <c r="B778" t="s">
        <v>17</v>
      </c>
      <c r="C778">
        <v>23</v>
      </c>
      <c r="D778">
        <v>0</v>
      </c>
      <c r="E778" t="s">
        <v>17</v>
      </c>
      <c r="F778" t="s">
        <v>22</v>
      </c>
      <c r="G778" t="s">
        <v>6790</v>
      </c>
      <c r="H778">
        <v>44</v>
      </c>
      <c r="I778" t="s">
        <v>17</v>
      </c>
      <c r="J778">
        <v>0</v>
      </c>
      <c r="K778" t="s">
        <v>20</v>
      </c>
      <c r="L778" t="s">
        <v>6792</v>
      </c>
      <c r="M778">
        <v>10</v>
      </c>
      <c r="P778" s="32">
        <v>44280</v>
      </c>
      <c r="Q778" s="1">
        <v>11.20145466138964</v>
      </c>
      <c r="R778">
        <v>4</v>
      </c>
      <c r="S778" t="str" cm="1">
        <f t="array" ref="S778">_xlfn.IFS(R778=0,"None",R778&lt;3,"Low",R778&lt;6,"Medium",R778&lt;=10,"High")</f>
        <v>Medium</v>
      </c>
      <c r="T778" t="str" cm="1">
        <f t="array" ref="T778">_xlfn.IFS(M778&lt;=20,"Low",M778&lt;=50,"Medium",M778&lt;=90,"High")</f>
        <v>Low</v>
      </c>
      <c r="U778" s="33">
        <f>Datos_Limpios[[#This Row],[Number of Complaints or Support]]/Datos_Limpios[[#This Row],[Account Length (in months)]]</f>
        <v>0.17391304347826086</v>
      </c>
      <c r="V778" t="str" cm="1">
        <f t="array" ref="V778">_xlfn.IFS(H778&lt;30,"Under 30",H778&lt;66,"Middle Age",H778&gt;=66,"Senior")</f>
        <v>Middle Age</v>
      </c>
      <c r="W778" t="s">
        <v>6823</v>
      </c>
    </row>
    <row r="779" spans="1:23" x14ac:dyDescent="0.3">
      <c r="A779" t="s">
        <v>875</v>
      </c>
      <c r="B779" t="s">
        <v>17</v>
      </c>
      <c r="C779">
        <v>60</v>
      </c>
      <c r="D779">
        <v>0</v>
      </c>
      <c r="E779" t="s">
        <v>17</v>
      </c>
      <c r="F779" t="s">
        <v>42</v>
      </c>
      <c r="G779" t="s">
        <v>6790</v>
      </c>
      <c r="H779">
        <v>21</v>
      </c>
      <c r="I779" t="s">
        <v>17</v>
      </c>
      <c r="J779">
        <v>0</v>
      </c>
      <c r="K779" t="s">
        <v>20</v>
      </c>
      <c r="L779" t="s">
        <v>6792</v>
      </c>
      <c r="M779">
        <v>29</v>
      </c>
      <c r="P779" s="32">
        <v>44368</v>
      </c>
      <c r="Q779" s="1">
        <v>31.138304852958228</v>
      </c>
      <c r="R779">
        <v>2</v>
      </c>
      <c r="S779" t="str" cm="1">
        <f t="array" ref="S779">_xlfn.IFS(R779=0,"None",R779&lt;3,"Low",R779&lt;6,"Medium",R779&lt;=10,"High")</f>
        <v>Low</v>
      </c>
      <c r="T779" t="str" cm="1">
        <f t="array" ref="T779">_xlfn.IFS(M779&lt;=20,"Low",M779&lt;=50,"Medium",M779&lt;=90,"High")</f>
        <v>Medium</v>
      </c>
      <c r="U779" s="33">
        <f>Datos_Limpios[[#This Row],[Number of Complaints or Support]]/Datos_Limpios[[#This Row],[Account Length (in months)]]</f>
        <v>3.3333333333333333E-2</v>
      </c>
      <c r="V779" t="str" cm="1">
        <f t="array" ref="V779">_xlfn.IFS(H779&lt;30,"Under 30",H779&lt;66,"Middle Age",H779&gt;=66,"Senior")</f>
        <v>Under 30</v>
      </c>
      <c r="W779" t="s">
        <v>6823</v>
      </c>
    </row>
    <row r="780" spans="1:23" x14ac:dyDescent="0.3">
      <c r="A780" t="s">
        <v>876</v>
      </c>
      <c r="B780" t="s">
        <v>17</v>
      </c>
      <c r="C780">
        <v>61</v>
      </c>
      <c r="D780">
        <v>0</v>
      </c>
      <c r="E780" t="s">
        <v>23</v>
      </c>
      <c r="F780" t="s">
        <v>247</v>
      </c>
      <c r="G780" t="s">
        <v>19</v>
      </c>
      <c r="H780">
        <v>29</v>
      </c>
      <c r="I780" t="s">
        <v>17</v>
      </c>
      <c r="J780">
        <v>0</v>
      </c>
      <c r="K780" t="s">
        <v>20</v>
      </c>
      <c r="L780" t="s">
        <v>6792</v>
      </c>
      <c r="M780">
        <v>61</v>
      </c>
      <c r="P780" s="32">
        <v>45249</v>
      </c>
      <c r="Q780" s="1">
        <v>52.904382051617411</v>
      </c>
      <c r="R780">
        <v>8</v>
      </c>
      <c r="S780" t="str" cm="1">
        <f t="array" ref="S780">_xlfn.IFS(R780=0,"None",R780&lt;3,"Low",R780&lt;6,"Medium",R780&lt;=10,"High")</f>
        <v>High</v>
      </c>
      <c r="T780" t="str" cm="1">
        <f t="array" ref="T780">_xlfn.IFS(M780&lt;=20,"Low",M780&lt;=50,"Medium",M780&lt;=90,"High")</f>
        <v>High</v>
      </c>
      <c r="U780" s="33">
        <f>Datos_Limpios[[#This Row],[Number of Complaints or Support]]/Datos_Limpios[[#This Row],[Account Length (in months)]]</f>
        <v>0.13114754098360656</v>
      </c>
      <c r="V780" t="str" cm="1">
        <f t="array" ref="V780">_xlfn.IFS(H780&lt;30,"Under 30",H780&lt;66,"Middle Age",H780&gt;=66,"Senior")</f>
        <v>Under 30</v>
      </c>
      <c r="W780" t="s">
        <v>6826</v>
      </c>
    </row>
    <row r="781" spans="1:23" x14ac:dyDescent="0.3">
      <c r="A781" t="s">
        <v>877</v>
      </c>
      <c r="B781" t="s">
        <v>23</v>
      </c>
      <c r="C781">
        <v>1</v>
      </c>
      <c r="D781">
        <v>3</v>
      </c>
      <c r="E781" t="s">
        <v>23</v>
      </c>
      <c r="F781" t="s">
        <v>94</v>
      </c>
      <c r="G781" t="s">
        <v>6790</v>
      </c>
      <c r="H781">
        <v>41</v>
      </c>
      <c r="I781" t="s">
        <v>17</v>
      </c>
      <c r="J781">
        <v>0</v>
      </c>
      <c r="K781" t="s">
        <v>20</v>
      </c>
      <c r="L781" t="s">
        <v>6794</v>
      </c>
      <c r="M781">
        <v>33</v>
      </c>
      <c r="N781" t="s">
        <v>27</v>
      </c>
      <c r="O781" t="s">
        <v>108</v>
      </c>
      <c r="P781" s="32">
        <v>44929</v>
      </c>
      <c r="Q781" s="1">
        <v>33.194585844254973</v>
      </c>
      <c r="R781">
        <v>8</v>
      </c>
      <c r="S781" t="str" cm="1">
        <f t="array" ref="S781">_xlfn.IFS(R781=0,"None",R781&lt;3,"Low",R781&lt;6,"Medium",R781&lt;=10,"High")</f>
        <v>High</v>
      </c>
      <c r="T781" t="str" cm="1">
        <f t="array" ref="T781">_xlfn.IFS(M781&lt;=20,"Low",M781&lt;=50,"Medium",M781&lt;=90,"High")</f>
        <v>Medium</v>
      </c>
      <c r="U781" s="33">
        <f>Datos_Limpios[[#This Row],[Number of Complaints or Support]]/Datos_Limpios[[#This Row],[Account Length (in months)]]</f>
        <v>8</v>
      </c>
      <c r="V781" t="str" cm="1">
        <f t="array" ref="V781">_xlfn.IFS(H781&lt;30,"Under 30",H781&lt;66,"Middle Age",H781&gt;=66,"Senior")</f>
        <v>Middle Age</v>
      </c>
      <c r="W781" t="s">
        <v>6823</v>
      </c>
    </row>
    <row r="782" spans="1:23" x14ac:dyDescent="0.3">
      <c r="A782" t="s">
        <v>878</v>
      </c>
      <c r="B782" t="s">
        <v>23</v>
      </c>
      <c r="C782">
        <v>4</v>
      </c>
      <c r="D782">
        <v>0</v>
      </c>
      <c r="E782" t="s">
        <v>23</v>
      </c>
      <c r="F782" t="s">
        <v>82</v>
      </c>
      <c r="G782" t="s">
        <v>19</v>
      </c>
      <c r="H782">
        <v>50</v>
      </c>
      <c r="I782" t="s">
        <v>17</v>
      </c>
      <c r="J782">
        <v>0</v>
      </c>
      <c r="K782" t="s">
        <v>20</v>
      </c>
      <c r="L782" t="s">
        <v>6792</v>
      </c>
      <c r="M782">
        <v>43</v>
      </c>
      <c r="N782" t="s">
        <v>27</v>
      </c>
      <c r="O782" t="s">
        <v>125</v>
      </c>
      <c r="P782" s="32">
        <v>45213</v>
      </c>
      <c r="Q782" s="1">
        <v>44.62656753603963</v>
      </c>
      <c r="R782">
        <v>7</v>
      </c>
      <c r="S782" t="str" cm="1">
        <f t="array" ref="S782">_xlfn.IFS(R782=0,"None",R782&lt;3,"Low",R782&lt;6,"Medium",R782&lt;=10,"High")</f>
        <v>High</v>
      </c>
      <c r="T782" t="str" cm="1">
        <f t="array" ref="T782">_xlfn.IFS(M782&lt;=20,"Low",M782&lt;=50,"Medium",M782&lt;=90,"High")</f>
        <v>Medium</v>
      </c>
      <c r="U782" s="33">
        <f>Datos_Limpios[[#This Row],[Number of Complaints or Support]]/Datos_Limpios[[#This Row],[Account Length (in months)]]</f>
        <v>1.75</v>
      </c>
      <c r="V782" t="str" cm="1">
        <f t="array" ref="V782">_xlfn.IFS(H782&lt;30,"Under 30",H782&lt;66,"Middle Age",H782&gt;=66,"Senior")</f>
        <v>Middle Age</v>
      </c>
      <c r="W782" t="s">
        <v>6823</v>
      </c>
    </row>
    <row r="783" spans="1:23" x14ac:dyDescent="0.3">
      <c r="A783" t="s">
        <v>879</v>
      </c>
      <c r="B783" t="s">
        <v>17</v>
      </c>
      <c r="C783">
        <v>1</v>
      </c>
      <c r="D783">
        <v>0</v>
      </c>
      <c r="E783" t="s">
        <v>17</v>
      </c>
      <c r="F783" t="s">
        <v>73</v>
      </c>
      <c r="G783" t="s">
        <v>6790</v>
      </c>
      <c r="H783">
        <v>19</v>
      </c>
      <c r="I783" t="s">
        <v>17</v>
      </c>
      <c r="J783">
        <v>0</v>
      </c>
      <c r="K783" t="s">
        <v>20</v>
      </c>
      <c r="L783" t="s">
        <v>6791</v>
      </c>
      <c r="M783">
        <v>12</v>
      </c>
      <c r="P783" s="32">
        <v>45130</v>
      </c>
      <c r="Q783" s="1">
        <v>10.370724461229869</v>
      </c>
      <c r="R783">
        <v>2</v>
      </c>
      <c r="S783" t="str" cm="1">
        <f t="array" ref="S783">_xlfn.IFS(R783=0,"None",R783&lt;3,"Low",R783&lt;6,"Medium",R783&lt;=10,"High")</f>
        <v>Low</v>
      </c>
      <c r="T783" t="str" cm="1">
        <f t="array" ref="T783">_xlfn.IFS(M783&lt;=20,"Low",M783&lt;=50,"Medium",M783&lt;=90,"High")</f>
        <v>Low</v>
      </c>
      <c r="U783" s="33">
        <f>Datos_Limpios[[#This Row],[Number of Complaints or Support]]/Datos_Limpios[[#This Row],[Account Length (in months)]]</f>
        <v>2</v>
      </c>
      <c r="V783" t="str" cm="1">
        <f t="array" ref="V783">_xlfn.IFS(H783&lt;30,"Under 30",H783&lt;66,"Middle Age",H783&gt;=66,"Senior")</f>
        <v>Under 30</v>
      </c>
      <c r="W783" t="s">
        <v>6824</v>
      </c>
    </row>
    <row r="784" spans="1:23" x14ac:dyDescent="0.3">
      <c r="A784" t="s">
        <v>880</v>
      </c>
      <c r="B784" t="s">
        <v>17</v>
      </c>
      <c r="C784">
        <v>63</v>
      </c>
      <c r="D784">
        <v>0</v>
      </c>
      <c r="E784" t="s">
        <v>17</v>
      </c>
      <c r="F784" t="s">
        <v>58</v>
      </c>
      <c r="G784" t="s">
        <v>19</v>
      </c>
      <c r="H784">
        <v>68</v>
      </c>
      <c r="I784" t="s">
        <v>17</v>
      </c>
      <c r="J784">
        <v>0</v>
      </c>
      <c r="K784" t="s">
        <v>32</v>
      </c>
      <c r="L784" t="s">
        <v>6791</v>
      </c>
      <c r="M784">
        <v>9</v>
      </c>
      <c r="P784" s="32">
        <v>43999</v>
      </c>
      <c r="Q784" s="1">
        <v>9.8057254674111451</v>
      </c>
      <c r="R784">
        <v>0</v>
      </c>
      <c r="S784" t="str" cm="1">
        <f t="array" ref="S784">_xlfn.IFS(R784=0,"None",R784&lt;3,"Low",R784&lt;6,"Medium",R784&lt;=10,"High")</f>
        <v>None</v>
      </c>
      <c r="T784" t="str" cm="1">
        <f t="array" ref="T784">_xlfn.IFS(M784&lt;=20,"Low",M784&lt;=50,"Medium",M784&lt;=90,"High")</f>
        <v>Low</v>
      </c>
      <c r="U784" s="33">
        <f>Datos_Limpios[[#This Row],[Number of Complaints or Support]]/Datos_Limpios[[#This Row],[Account Length (in months)]]</f>
        <v>0</v>
      </c>
      <c r="V784" t="str" cm="1">
        <f t="array" ref="V784">_xlfn.IFS(H784&lt;30,"Under 30",H784&lt;66,"Middle Age",H784&gt;=66,"Senior")</f>
        <v>Senior</v>
      </c>
      <c r="W784" t="s">
        <v>6825</v>
      </c>
    </row>
    <row r="785" spans="1:23" x14ac:dyDescent="0.3">
      <c r="A785" t="s">
        <v>881</v>
      </c>
      <c r="B785" t="s">
        <v>17</v>
      </c>
      <c r="C785">
        <v>44</v>
      </c>
      <c r="D785">
        <v>0</v>
      </c>
      <c r="E785" t="s">
        <v>23</v>
      </c>
      <c r="F785" t="s">
        <v>79</v>
      </c>
      <c r="G785" t="s">
        <v>6790</v>
      </c>
      <c r="H785">
        <v>61</v>
      </c>
      <c r="I785" t="s">
        <v>17</v>
      </c>
      <c r="J785">
        <v>0</v>
      </c>
      <c r="K785" t="s">
        <v>24</v>
      </c>
      <c r="L785" t="s">
        <v>6792</v>
      </c>
      <c r="M785">
        <v>22</v>
      </c>
      <c r="P785" s="32">
        <v>44890</v>
      </c>
      <c r="Q785" s="1">
        <v>18.30608469884066</v>
      </c>
      <c r="R785">
        <v>6</v>
      </c>
      <c r="S785" t="str" cm="1">
        <f t="array" ref="S785">_xlfn.IFS(R785=0,"None",R785&lt;3,"Low",R785&lt;6,"Medium",R785&lt;=10,"High")</f>
        <v>High</v>
      </c>
      <c r="T785" t="str" cm="1">
        <f t="array" ref="T785">_xlfn.IFS(M785&lt;=20,"Low",M785&lt;=50,"Medium",M785&lt;=90,"High")</f>
        <v>Medium</v>
      </c>
      <c r="U785" s="33">
        <f>Datos_Limpios[[#This Row],[Number of Complaints or Support]]/Datos_Limpios[[#This Row],[Account Length (in months)]]</f>
        <v>0.13636363636363635</v>
      </c>
      <c r="V785" t="str" cm="1">
        <f t="array" ref="V785">_xlfn.IFS(H785&lt;30,"Under 30",H785&lt;66,"Middle Age",H785&gt;=66,"Senior")</f>
        <v>Middle Age</v>
      </c>
      <c r="W785" t="s">
        <v>6826</v>
      </c>
    </row>
    <row r="786" spans="1:23" x14ac:dyDescent="0.3">
      <c r="A786" t="s">
        <v>882</v>
      </c>
      <c r="B786" t="s">
        <v>23</v>
      </c>
      <c r="C786">
        <v>1</v>
      </c>
      <c r="D786">
        <v>3</v>
      </c>
      <c r="E786" t="s">
        <v>23</v>
      </c>
      <c r="F786" t="s">
        <v>148</v>
      </c>
      <c r="G786" t="s">
        <v>19</v>
      </c>
      <c r="H786">
        <v>47</v>
      </c>
      <c r="I786" t="s">
        <v>17</v>
      </c>
      <c r="J786">
        <v>0</v>
      </c>
      <c r="K786" t="s">
        <v>20</v>
      </c>
      <c r="L786" t="s">
        <v>6792</v>
      </c>
      <c r="M786">
        <v>36</v>
      </c>
      <c r="N786" t="s">
        <v>27</v>
      </c>
      <c r="O786" t="s">
        <v>125</v>
      </c>
      <c r="P786" s="32">
        <v>45145</v>
      </c>
      <c r="Q786" s="1">
        <v>31.834422911005881</v>
      </c>
      <c r="R786">
        <v>1</v>
      </c>
      <c r="S786" t="str" cm="1">
        <f t="array" ref="S786">_xlfn.IFS(R786=0,"None",R786&lt;3,"Low",R786&lt;6,"Medium",R786&lt;=10,"High")</f>
        <v>Low</v>
      </c>
      <c r="T786" t="str" cm="1">
        <f t="array" ref="T786">_xlfn.IFS(M786&lt;=20,"Low",M786&lt;=50,"Medium",M786&lt;=90,"High")</f>
        <v>Medium</v>
      </c>
      <c r="U786" s="33">
        <f>Datos_Limpios[[#This Row],[Number of Complaints or Support]]/Datos_Limpios[[#This Row],[Account Length (in months)]]</f>
        <v>1</v>
      </c>
      <c r="V786" t="str" cm="1">
        <f t="array" ref="V786">_xlfn.IFS(H786&lt;30,"Under 30",H786&lt;66,"Middle Age",H786&gt;=66,"Senior")</f>
        <v>Middle Age</v>
      </c>
      <c r="W786" t="s">
        <v>6824</v>
      </c>
    </row>
    <row r="787" spans="1:23" x14ac:dyDescent="0.3">
      <c r="A787" t="s">
        <v>883</v>
      </c>
      <c r="B787" t="s">
        <v>17</v>
      </c>
      <c r="C787">
        <v>1</v>
      </c>
      <c r="D787">
        <v>0</v>
      </c>
      <c r="E787" t="s">
        <v>23</v>
      </c>
      <c r="F787" t="s">
        <v>350</v>
      </c>
      <c r="G787" t="s">
        <v>6790</v>
      </c>
      <c r="H787">
        <v>26</v>
      </c>
      <c r="I787" t="s">
        <v>23</v>
      </c>
      <c r="J787">
        <v>3</v>
      </c>
      <c r="K787" t="s">
        <v>20</v>
      </c>
      <c r="L787" t="s">
        <v>6792</v>
      </c>
      <c r="M787">
        <v>18</v>
      </c>
      <c r="P787" s="32">
        <v>45172</v>
      </c>
      <c r="Q787" s="1">
        <v>17.605419689120449</v>
      </c>
      <c r="R787">
        <v>0</v>
      </c>
      <c r="S787" t="str" cm="1">
        <f t="array" ref="S787">_xlfn.IFS(R787=0,"None",R787&lt;3,"Low",R787&lt;6,"Medium",R787&lt;=10,"High")</f>
        <v>None</v>
      </c>
      <c r="T787" t="str" cm="1">
        <f t="array" ref="T787">_xlfn.IFS(M787&lt;=20,"Low",M787&lt;=50,"Medium",M787&lt;=90,"High")</f>
        <v>Low</v>
      </c>
      <c r="U787" s="33">
        <f>Datos_Limpios[[#This Row],[Number of Complaints or Support]]/Datos_Limpios[[#This Row],[Account Length (in months)]]</f>
        <v>0</v>
      </c>
      <c r="V787" t="str" cm="1">
        <f t="array" ref="V787">_xlfn.IFS(H787&lt;30,"Under 30",H787&lt;66,"Middle Age",H787&gt;=66,"Senior")</f>
        <v>Under 30</v>
      </c>
      <c r="W787" t="s">
        <v>6823</v>
      </c>
    </row>
    <row r="788" spans="1:23" x14ac:dyDescent="0.3">
      <c r="A788" t="s">
        <v>884</v>
      </c>
      <c r="B788" t="s">
        <v>17</v>
      </c>
      <c r="C788">
        <v>1</v>
      </c>
      <c r="D788">
        <v>0</v>
      </c>
      <c r="E788" t="s">
        <v>17</v>
      </c>
      <c r="F788" t="s">
        <v>158</v>
      </c>
      <c r="G788" t="s">
        <v>19</v>
      </c>
      <c r="H788">
        <v>61</v>
      </c>
      <c r="I788" t="s">
        <v>17</v>
      </c>
      <c r="J788">
        <v>0</v>
      </c>
      <c r="K788" t="s">
        <v>20</v>
      </c>
      <c r="L788" t="s">
        <v>6792</v>
      </c>
      <c r="M788">
        <v>35</v>
      </c>
      <c r="P788" s="32">
        <v>44268</v>
      </c>
      <c r="Q788" s="1">
        <v>30.200935783210209</v>
      </c>
      <c r="R788">
        <v>7</v>
      </c>
      <c r="S788" t="str" cm="1">
        <f t="array" ref="S788">_xlfn.IFS(R788=0,"None",R788&lt;3,"Low",R788&lt;6,"Medium",R788&lt;=10,"High")</f>
        <v>High</v>
      </c>
      <c r="T788" t="str" cm="1">
        <f t="array" ref="T788">_xlfn.IFS(M788&lt;=20,"Low",M788&lt;=50,"Medium",M788&lt;=90,"High")</f>
        <v>Medium</v>
      </c>
      <c r="U788" s="33">
        <f>Datos_Limpios[[#This Row],[Number of Complaints or Support]]/Datos_Limpios[[#This Row],[Account Length (in months)]]</f>
        <v>7</v>
      </c>
      <c r="V788" t="str" cm="1">
        <f t="array" ref="V788">_xlfn.IFS(H788&lt;30,"Under 30",H788&lt;66,"Middle Age",H788&gt;=66,"Senior")</f>
        <v>Middle Age</v>
      </c>
      <c r="W788" t="s">
        <v>6823</v>
      </c>
    </row>
    <row r="789" spans="1:23" x14ac:dyDescent="0.3">
      <c r="A789" t="s">
        <v>885</v>
      </c>
      <c r="B789" t="s">
        <v>17</v>
      </c>
      <c r="C789">
        <v>10</v>
      </c>
      <c r="D789">
        <v>1</v>
      </c>
      <c r="E789" t="s">
        <v>17</v>
      </c>
      <c r="F789" t="s">
        <v>112</v>
      </c>
      <c r="G789" t="s">
        <v>6790</v>
      </c>
      <c r="H789">
        <v>77</v>
      </c>
      <c r="I789" t="s">
        <v>17</v>
      </c>
      <c r="J789">
        <v>0</v>
      </c>
      <c r="K789" t="s">
        <v>20</v>
      </c>
      <c r="L789" t="s">
        <v>6791</v>
      </c>
      <c r="M789">
        <v>29</v>
      </c>
      <c r="P789" s="32">
        <v>44382</v>
      </c>
      <c r="Q789" s="1">
        <v>34.762600591905773</v>
      </c>
      <c r="R789">
        <v>9</v>
      </c>
      <c r="S789" t="str" cm="1">
        <f t="array" ref="S789">_xlfn.IFS(R789=0,"None",R789&lt;3,"Low",R789&lt;6,"Medium",R789&lt;=10,"High")</f>
        <v>High</v>
      </c>
      <c r="T789" t="str" cm="1">
        <f t="array" ref="T789">_xlfn.IFS(M789&lt;=20,"Low",M789&lt;=50,"Medium",M789&lt;=90,"High")</f>
        <v>Medium</v>
      </c>
      <c r="U789" s="33">
        <f>Datos_Limpios[[#This Row],[Number of Complaints or Support]]/Datos_Limpios[[#This Row],[Account Length (in months)]]</f>
        <v>0.9</v>
      </c>
      <c r="V789" t="str" cm="1">
        <f t="array" ref="V789">_xlfn.IFS(H789&lt;30,"Under 30",H789&lt;66,"Middle Age",H789&gt;=66,"Senior")</f>
        <v>Senior</v>
      </c>
      <c r="W789" t="s">
        <v>6823</v>
      </c>
    </row>
    <row r="790" spans="1:23" x14ac:dyDescent="0.3">
      <c r="A790" t="s">
        <v>886</v>
      </c>
      <c r="B790" t="s">
        <v>17</v>
      </c>
      <c r="C790">
        <v>21</v>
      </c>
      <c r="D790">
        <v>1</v>
      </c>
      <c r="E790" t="s">
        <v>17</v>
      </c>
      <c r="F790" t="s">
        <v>52</v>
      </c>
      <c r="G790" t="s">
        <v>6790</v>
      </c>
      <c r="H790">
        <v>42</v>
      </c>
      <c r="I790" t="s">
        <v>23</v>
      </c>
      <c r="J790">
        <v>6</v>
      </c>
      <c r="K790" t="s">
        <v>24</v>
      </c>
      <c r="L790" t="s">
        <v>6792</v>
      </c>
      <c r="M790">
        <v>9</v>
      </c>
      <c r="P790" s="32">
        <v>44247</v>
      </c>
      <c r="Q790" s="1">
        <v>8.0365530131987946</v>
      </c>
      <c r="R790">
        <v>1</v>
      </c>
      <c r="S790" t="str" cm="1">
        <f t="array" ref="S790">_xlfn.IFS(R790=0,"None",R790&lt;3,"Low",R790&lt;6,"Medium",R790&lt;=10,"High")</f>
        <v>Low</v>
      </c>
      <c r="T790" t="str" cm="1">
        <f t="array" ref="T790">_xlfn.IFS(M790&lt;=20,"Low",M790&lt;=50,"Medium",M790&lt;=90,"High")</f>
        <v>Low</v>
      </c>
      <c r="U790" s="33">
        <f>Datos_Limpios[[#This Row],[Number of Complaints or Support]]/Datos_Limpios[[#This Row],[Account Length (in months)]]</f>
        <v>4.7619047619047616E-2</v>
      </c>
      <c r="V790" t="str" cm="1">
        <f t="array" ref="V790">_xlfn.IFS(H790&lt;30,"Under 30",H790&lt;66,"Middle Age",H790&gt;=66,"Senior")</f>
        <v>Middle Age</v>
      </c>
      <c r="W790" t="s">
        <v>6824</v>
      </c>
    </row>
    <row r="791" spans="1:23" x14ac:dyDescent="0.3">
      <c r="A791" t="s">
        <v>887</v>
      </c>
      <c r="B791" t="s">
        <v>23</v>
      </c>
      <c r="C791">
        <v>23</v>
      </c>
      <c r="D791">
        <v>3</v>
      </c>
      <c r="E791" t="s">
        <v>23</v>
      </c>
      <c r="F791" t="s">
        <v>121</v>
      </c>
      <c r="G791" t="s">
        <v>6790</v>
      </c>
      <c r="H791">
        <v>74</v>
      </c>
      <c r="I791" t="s">
        <v>17</v>
      </c>
      <c r="J791">
        <v>0</v>
      </c>
      <c r="K791" t="s">
        <v>20</v>
      </c>
      <c r="L791" t="s">
        <v>6792</v>
      </c>
      <c r="M791">
        <v>50</v>
      </c>
      <c r="N791" t="s">
        <v>27</v>
      </c>
      <c r="O791" t="s">
        <v>125</v>
      </c>
      <c r="P791" s="32">
        <v>45023</v>
      </c>
      <c r="Q791" s="1">
        <v>58.853068965423667</v>
      </c>
      <c r="R791">
        <v>5</v>
      </c>
      <c r="S791" t="str" cm="1">
        <f t="array" ref="S791">_xlfn.IFS(R791=0,"None",R791&lt;3,"Low",R791&lt;6,"Medium",R791&lt;=10,"High")</f>
        <v>Medium</v>
      </c>
      <c r="T791" t="str" cm="1">
        <f t="array" ref="T791">_xlfn.IFS(M791&lt;=20,"Low",M791&lt;=50,"Medium",M791&lt;=90,"High")</f>
        <v>Medium</v>
      </c>
      <c r="U791" s="33">
        <f>Datos_Limpios[[#This Row],[Number of Complaints or Support]]/Datos_Limpios[[#This Row],[Account Length (in months)]]</f>
        <v>0.21739130434782608</v>
      </c>
      <c r="V791" t="str" cm="1">
        <f t="array" ref="V791">_xlfn.IFS(H791&lt;30,"Under 30",H791&lt;66,"Middle Age",H791&gt;=66,"Senior")</f>
        <v>Senior</v>
      </c>
      <c r="W791" t="s">
        <v>6826</v>
      </c>
    </row>
    <row r="792" spans="1:23" x14ac:dyDescent="0.3">
      <c r="A792" t="s">
        <v>888</v>
      </c>
      <c r="B792" t="s">
        <v>23</v>
      </c>
      <c r="C792">
        <v>3</v>
      </c>
      <c r="D792">
        <v>1</v>
      </c>
      <c r="E792" t="s">
        <v>23</v>
      </c>
      <c r="F792" t="s">
        <v>49</v>
      </c>
      <c r="G792" t="s">
        <v>6790</v>
      </c>
      <c r="H792">
        <v>34</v>
      </c>
      <c r="I792" t="s">
        <v>17</v>
      </c>
      <c r="J792">
        <v>0</v>
      </c>
      <c r="K792" t="s">
        <v>20</v>
      </c>
      <c r="L792" t="s">
        <v>6792</v>
      </c>
      <c r="M792">
        <v>33</v>
      </c>
      <c r="N792" t="s">
        <v>27</v>
      </c>
      <c r="O792" t="s">
        <v>108</v>
      </c>
      <c r="P792" s="32">
        <v>43922</v>
      </c>
      <c r="Q792" s="1">
        <v>27.468904102967141</v>
      </c>
      <c r="R792">
        <v>5</v>
      </c>
      <c r="S792" t="str" cm="1">
        <f t="array" ref="S792">_xlfn.IFS(R792=0,"None",R792&lt;3,"Low",R792&lt;6,"Medium",R792&lt;=10,"High")</f>
        <v>Medium</v>
      </c>
      <c r="T792" t="str" cm="1">
        <f t="array" ref="T792">_xlfn.IFS(M792&lt;=20,"Low",M792&lt;=50,"Medium",M792&lt;=90,"High")</f>
        <v>Medium</v>
      </c>
      <c r="U792" s="33">
        <f>Datos_Limpios[[#This Row],[Number of Complaints or Support]]/Datos_Limpios[[#This Row],[Account Length (in months)]]</f>
        <v>1.6666666666666667</v>
      </c>
      <c r="V792" t="str" cm="1">
        <f t="array" ref="V792">_xlfn.IFS(H792&lt;30,"Under 30",H792&lt;66,"Middle Age",H792&gt;=66,"Senior")</f>
        <v>Middle Age</v>
      </c>
      <c r="W792" t="s">
        <v>6825</v>
      </c>
    </row>
    <row r="793" spans="1:23" x14ac:dyDescent="0.3">
      <c r="A793" t="s">
        <v>889</v>
      </c>
      <c r="B793" t="s">
        <v>17</v>
      </c>
      <c r="C793">
        <v>1</v>
      </c>
      <c r="D793">
        <v>0</v>
      </c>
      <c r="E793" t="s">
        <v>17</v>
      </c>
      <c r="F793" t="s">
        <v>130</v>
      </c>
      <c r="G793" t="s">
        <v>19</v>
      </c>
      <c r="H793">
        <v>63</v>
      </c>
      <c r="I793" t="s">
        <v>17</v>
      </c>
      <c r="J793">
        <v>0</v>
      </c>
      <c r="K793" t="s">
        <v>20</v>
      </c>
      <c r="L793" t="s">
        <v>6792</v>
      </c>
      <c r="M793">
        <v>10</v>
      </c>
      <c r="P793" s="32">
        <v>44711</v>
      </c>
      <c r="Q793" s="1">
        <v>10.40458693951658</v>
      </c>
      <c r="R793">
        <v>3</v>
      </c>
      <c r="S793" t="str" cm="1">
        <f t="array" ref="S793">_xlfn.IFS(R793=0,"None",R793&lt;3,"Low",R793&lt;6,"Medium",R793&lt;=10,"High")</f>
        <v>Medium</v>
      </c>
      <c r="T793" t="str" cm="1">
        <f t="array" ref="T793">_xlfn.IFS(M793&lt;=20,"Low",M793&lt;=50,"Medium",M793&lt;=90,"High")</f>
        <v>Low</v>
      </c>
      <c r="U793" s="33">
        <f>Datos_Limpios[[#This Row],[Number of Complaints or Support]]/Datos_Limpios[[#This Row],[Account Length (in months)]]</f>
        <v>3</v>
      </c>
      <c r="V793" t="str" cm="1">
        <f t="array" ref="V793">_xlfn.IFS(H793&lt;30,"Under 30",H793&lt;66,"Middle Age",H793&gt;=66,"Senior")</f>
        <v>Middle Age</v>
      </c>
      <c r="W793" t="s">
        <v>6825</v>
      </c>
    </row>
    <row r="794" spans="1:23" x14ac:dyDescent="0.3">
      <c r="A794" t="s">
        <v>890</v>
      </c>
      <c r="B794" t="s">
        <v>17</v>
      </c>
      <c r="C794">
        <v>11</v>
      </c>
      <c r="D794">
        <v>0</v>
      </c>
      <c r="E794" t="s">
        <v>23</v>
      </c>
      <c r="F794" t="s">
        <v>247</v>
      </c>
      <c r="G794" t="s">
        <v>19</v>
      </c>
      <c r="H794">
        <v>44</v>
      </c>
      <c r="I794" t="s">
        <v>17</v>
      </c>
      <c r="J794">
        <v>0</v>
      </c>
      <c r="K794" t="s">
        <v>20</v>
      </c>
      <c r="L794" t="s">
        <v>6792</v>
      </c>
      <c r="M794">
        <v>24</v>
      </c>
      <c r="P794" s="32">
        <v>44902</v>
      </c>
      <c r="Q794" s="1">
        <v>27.556823750014662</v>
      </c>
      <c r="R794">
        <v>2</v>
      </c>
      <c r="S794" t="str" cm="1">
        <f t="array" ref="S794">_xlfn.IFS(R794=0,"None",R794&lt;3,"Low",R794&lt;6,"Medium",R794&lt;=10,"High")</f>
        <v>Low</v>
      </c>
      <c r="T794" t="str" cm="1">
        <f t="array" ref="T794">_xlfn.IFS(M794&lt;=20,"Low",M794&lt;=50,"Medium",M794&lt;=90,"High")</f>
        <v>Medium</v>
      </c>
      <c r="U794" s="33">
        <f>Datos_Limpios[[#This Row],[Number of Complaints or Support]]/Datos_Limpios[[#This Row],[Account Length (in months)]]</f>
        <v>0.18181818181818182</v>
      </c>
      <c r="V794" t="str" cm="1">
        <f t="array" ref="V794">_xlfn.IFS(H794&lt;30,"Under 30",H794&lt;66,"Middle Age",H794&gt;=66,"Senior")</f>
        <v>Middle Age</v>
      </c>
      <c r="W794" t="s">
        <v>6826</v>
      </c>
    </row>
    <row r="795" spans="1:23" x14ac:dyDescent="0.3">
      <c r="A795" t="s">
        <v>891</v>
      </c>
      <c r="B795" t="s">
        <v>23</v>
      </c>
      <c r="C795">
        <v>8</v>
      </c>
      <c r="D795">
        <v>2</v>
      </c>
      <c r="E795" t="s">
        <v>23</v>
      </c>
      <c r="F795" t="s">
        <v>205</v>
      </c>
      <c r="G795" t="s">
        <v>19</v>
      </c>
      <c r="H795">
        <v>72</v>
      </c>
      <c r="I795" t="s">
        <v>17</v>
      </c>
      <c r="J795">
        <v>0</v>
      </c>
      <c r="K795" t="s">
        <v>20</v>
      </c>
      <c r="L795" t="s">
        <v>6792</v>
      </c>
      <c r="M795">
        <v>54</v>
      </c>
      <c r="N795" t="s">
        <v>27</v>
      </c>
      <c r="O795" t="s">
        <v>125</v>
      </c>
      <c r="P795" s="32">
        <v>44744</v>
      </c>
      <c r="Q795" s="1">
        <v>61.808777905507768</v>
      </c>
      <c r="R795">
        <v>3</v>
      </c>
      <c r="S795" t="str" cm="1">
        <f t="array" ref="S795">_xlfn.IFS(R795=0,"None",R795&lt;3,"Low",R795&lt;6,"Medium",R795&lt;=10,"High")</f>
        <v>Medium</v>
      </c>
      <c r="T795" t="str" cm="1">
        <f t="array" ref="T795">_xlfn.IFS(M795&lt;=20,"Low",M795&lt;=50,"Medium",M795&lt;=90,"High")</f>
        <v>High</v>
      </c>
      <c r="U795" s="33">
        <f>Datos_Limpios[[#This Row],[Number of Complaints or Support]]/Datos_Limpios[[#This Row],[Account Length (in months)]]</f>
        <v>0.375</v>
      </c>
      <c r="V795" t="str" cm="1">
        <f t="array" ref="V795">_xlfn.IFS(H795&lt;30,"Under 30",H795&lt;66,"Middle Age",H795&gt;=66,"Senior")</f>
        <v>Senior</v>
      </c>
      <c r="W795" t="s">
        <v>6823</v>
      </c>
    </row>
    <row r="796" spans="1:23" x14ac:dyDescent="0.3">
      <c r="A796" t="s">
        <v>892</v>
      </c>
      <c r="B796" t="s">
        <v>17</v>
      </c>
      <c r="C796">
        <v>27</v>
      </c>
      <c r="D796">
        <v>0</v>
      </c>
      <c r="E796" t="s">
        <v>23</v>
      </c>
      <c r="F796" t="s">
        <v>205</v>
      </c>
      <c r="G796" t="s">
        <v>19</v>
      </c>
      <c r="H796">
        <v>60</v>
      </c>
      <c r="I796" t="s">
        <v>23</v>
      </c>
      <c r="J796">
        <v>4</v>
      </c>
      <c r="K796" t="s">
        <v>20</v>
      </c>
      <c r="L796" t="s">
        <v>6791</v>
      </c>
      <c r="M796">
        <v>39</v>
      </c>
      <c r="P796" s="32">
        <v>45263</v>
      </c>
      <c r="Q796" s="1">
        <v>31.734870845477889</v>
      </c>
      <c r="R796">
        <v>1</v>
      </c>
      <c r="S796" t="str" cm="1">
        <f t="array" ref="S796">_xlfn.IFS(R796=0,"None",R796&lt;3,"Low",R796&lt;6,"Medium",R796&lt;=10,"High")</f>
        <v>Low</v>
      </c>
      <c r="T796" t="str" cm="1">
        <f t="array" ref="T796">_xlfn.IFS(M796&lt;=20,"Low",M796&lt;=50,"Medium",M796&lt;=90,"High")</f>
        <v>Medium</v>
      </c>
      <c r="U796" s="33">
        <f>Datos_Limpios[[#This Row],[Number of Complaints or Support]]/Datos_Limpios[[#This Row],[Account Length (in months)]]</f>
        <v>3.7037037037037035E-2</v>
      </c>
      <c r="V796" t="str" cm="1">
        <f t="array" ref="V796">_xlfn.IFS(H796&lt;30,"Under 30",H796&lt;66,"Middle Age",H796&gt;=66,"Senior")</f>
        <v>Middle Age</v>
      </c>
      <c r="W796" t="s">
        <v>6823</v>
      </c>
    </row>
    <row r="797" spans="1:23" x14ac:dyDescent="0.3">
      <c r="A797" t="s">
        <v>893</v>
      </c>
      <c r="B797" t="s">
        <v>17</v>
      </c>
      <c r="C797">
        <v>70</v>
      </c>
      <c r="D797">
        <v>0</v>
      </c>
      <c r="E797" t="s">
        <v>23</v>
      </c>
      <c r="F797" t="s">
        <v>140</v>
      </c>
      <c r="G797" t="s">
        <v>6790</v>
      </c>
      <c r="H797">
        <v>53</v>
      </c>
      <c r="I797" t="s">
        <v>23</v>
      </c>
      <c r="J797">
        <v>2</v>
      </c>
      <c r="K797" t="s">
        <v>32</v>
      </c>
      <c r="L797" t="s">
        <v>6791</v>
      </c>
      <c r="M797">
        <v>33</v>
      </c>
      <c r="P797" s="32">
        <v>44334</v>
      </c>
      <c r="Q797" s="1">
        <v>32.207849611383587</v>
      </c>
      <c r="R797">
        <v>9</v>
      </c>
      <c r="S797" t="str" cm="1">
        <f t="array" ref="S797">_xlfn.IFS(R797=0,"None",R797&lt;3,"Low",R797&lt;6,"Medium",R797&lt;=10,"High")</f>
        <v>High</v>
      </c>
      <c r="T797" t="str" cm="1">
        <f t="array" ref="T797">_xlfn.IFS(M797&lt;=20,"Low",M797&lt;=50,"Medium",M797&lt;=90,"High")</f>
        <v>Medium</v>
      </c>
      <c r="U797" s="33">
        <f>Datos_Limpios[[#This Row],[Number of Complaints or Support]]/Datos_Limpios[[#This Row],[Account Length (in months)]]</f>
        <v>0.12857142857142856</v>
      </c>
      <c r="V797" t="str" cm="1">
        <f t="array" ref="V797">_xlfn.IFS(H797&lt;30,"Under 30",H797&lt;66,"Middle Age",H797&gt;=66,"Senior")</f>
        <v>Middle Age</v>
      </c>
      <c r="W797" t="s">
        <v>6826</v>
      </c>
    </row>
    <row r="798" spans="1:23" x14ac:dyDescent="0.3">
      <c r="A798" t="s">
        <v>894</v>
      </c>
      <c r="B798" t="s">
        <v>17</v>
      </c>
      <c r="C798">
        <v>28</v>
      </c>
      <c r="D798">
        <v>0</v>
      </c>
      <c r="E798" t="s">
        <v>23</v>
      </c>
      <c r="F798" t="s">
        <v>94</v>
      </c>
      <c r="G798" t="s">
        <v>19</v>
      </c>
      <c r="H798">
        <v>54</v>
      </c>
      <c r="I798" t="s">
        <v>23</v>
      </c>
      <c r="J798">
        <v>4</v>
      </c>
      <c r="K798" t="s">
        <v>24</v>
      </c>
      <c r="L798" t="s">
        <v>6792</v>
      </c>
      <c r="M798">
        <v>33</v>
      </c>
      <c r="P798" s="32">
        <v>45058</v>
      </c>
      <c r="Q798" s="1">
        <v>34.169319173405363</v>
      </c>
      <c r="R798">
        <v>6</v>
      </c>
      <c r="S798" t="str" cm="1">
        <f t="array" ref="S798">_xlfn.IFS(R798=0,"None",R798&lt;3,"Low",R798&lt;6,"Medium",R798&lt;=10,"High")</f>
        <v>High</v>
      </c>
      <c r="T798" t="str" cm="1">
        <f t="array" ref="T798">_xlfn.IFS(M798&lt;=20,"Low",M798&lt;=50,"Medium",M798&lt;=90,"High")</f>
        <v>Medium</v>
      </c>
      <c r="U798" s="33">
        <f>Datos_Limpios[[#This Row],[Number of Complaints or Support]]/Datos_Limpios[[#This Row],[Account Length (in months)]]</f>
        <v>0.21428571428571427</v>
      </c>
      <c r="V798" t="str" cm="1">
        <f t="array" ref="V798">_xlfn.IFS(H798&lt;30,"Under 30",H798&lt;66,"Middle Age",H798&gt;=66,"Senior")</f>
        <v>Middle Age</v>
      </c>
      <c r="W798" t="s">
        <v>6823</v>
      </c>
    </row>
    <row r="799" spans="1:23" x14ac:dyDescent="0.3">
      <c r="A799" t="s">
        <v>895</v>
      </c>
      <c r="B799" t="s">
        <v>17</v>
      </c>
      <c r="C799">
        <v>21</v>
      </c>
      <c r="D799">
        <v>0</v>
      </c>
      <c r="E799" t="s">
        <v>17</v>
      </c>
      <c r="F799" t="s">
        <v>179</v>
      </c>
      <c r="G799" t="s">
        <v>19</v>
      </c>
      <c r="H799">
        <v>59</v>
      </c>
      <c r="I799" t="s">
        <v>17</v>
      </c>
      <c r="J799">
        <v>0</v>
      </c>
      <c r="K799" t="s">
        <v>24</v>
      </c>
      <c r="L799" t="s">
        <v>6791</v>
      </c>
      <c r="M799">
        <v>46</v>
      </c>
      <c r="P799" s="32">
        <v>44547</v>
      </c>
      <c r="Q799" s="1">
        <v>53.45030149558351</v>
      </c>
      <c r="R799">
        <v>10</v>
      </c>
      <c r="S799" t="str" cm="1">
        <f t="array" ref="S799">_xlfn.IFS(R799=0,"None",R799&lt;3,"Low",R799&lt;6,"Medium",R799&lt;=10,"High")</f>
        <v>High</v>
      </c>
      <c r="T799" t="str" cm="1">
        <f t="array" ref="T799">_xlfn.IFS(M799&lt;=20,"Low",M799&lt;=50,"Medium",M799&lt;=90,"High")</f>
        <v>Medium</v>
      </c>
      <c r="U799" s="33">
        <f>Datos_Limpios[[#This Row],[Number of Complaints or Support]]/Datos_Limpios[[#This Row],[Account Length (in months)]]</f>
        <v>0.47619047619047616</v>
      </c>
      <c r="V799" t="str" cm="1">
        <f t="array" ref="V799">_xlfn.IFS(H799&lt;30,"Under 30",H799&lt;66,"Middle Age",H799&gt;=66,"Senior")</f>
        <v>Middle Age</v>
      </c>
      <c r="W799" t="s">
        <v>6826</v>
      </c>
    </row>
    <row r="800" spans="1:23" x14ac:dyDescent="0.3">
      <c r="A800" t="s">
        <v>896</v>
      </c>
      <c r="B800" t="s">
        <v>17</v>
      </c>
      <c r="C800">
        <v>22</v>
      </c>
      <c r="D800">
        <v>0</v>
      </c>
      <c r="E800" t="s">
        <v>23</v>
      </c>
      <c r="F800" t="s">
        <v>103</v>
      </c>
      <c r="G800" t="s">
        <v>6790</v>
      </c>
      <c r="H800">
        <v>65</v>
      </c>
      <c r="I800" t="s">
        <v>17</v>
      </c>
      <c r="J800">
        <v>0</v>
      </c>
      <c r="K800" t="s">
        <v>20</v>
      </c>
      <c r="L800" t="s">
        <v>6791</v>
      </c>
      <c r="M800">
        <v>36</v>
      </c>
      <c r="P800" s="32">
        <v>45263</v>
      </c>
      <c r="Q800" s="1">
        <v>29.146187262604581</v>
      </c>
      <c r="R800">
        <v>8</v>
      </c>
      <c r="S800" t="str" cm="1">
        <f t="array" ref="S800">_xlfn.IFS(R800=0,"None",R800&lt;3,"Low",R800&lt;6,"Medium",R800&lt;=10,"High")</f>
        <v>High</v>
      </c>
      <c r="T800" t="str" cm="1">
        <f t="array" ref="T800">_xlfn.IFS(M800&lt;=20,"Low",M800&lt;=50,"Medium",M800&lt;=90,"High")</f>
        <v>Medium</v>
      </c>
      <c r="U800" s="33">
        <f>Datos_Limpios[[#This Row],[Number of Complaints or Support]]/Datos_Limpios[[#This Row],[Account Length (in months)]]</f>
        <v>0.36363636363636365</v>
      </c>
      <c r="V800" t="str" cm="1">
        <f t="array" ref="V800">_xlfn.IFS(H800&lt;30,"Under 30",H800&lt;66,"Middle Age",H800&gt;=66,"Senior")</f>
        <v>Middle Age</v>
      </c>
      <c r="W800" t="s">
        <v>6823</v>
      </c>
    </row>
    <row r="801" spans="1:23" x14ac:dyDescent="0.3">
      <c r="A801" t="s">
        <v>897</v>
      </c>
      <c r="B801" t="s">
        <v>17</v>
      </c>
      <c r="C801">
        <v>23</v>
      </c>
      <c r="D801">
        <v>0</v>
      </c>
      <c r="E801" t="s">
        <v>17</v>
      </c>
      <c r="F801" t="s">
        <v>103</v>
      </c>
      <c r="G801" t="s">
        <v>6790</v>
      </c>
      <c r="H801">
        <v>37</v>
      </c>
      <c r="I801" t="s">
        <v>17</v>
      </c>
      <c r="J801">
        <v>0</v>
      </c>
      <c r="K801" t="s">
        <v>24</v>
      </c>
      <c r="L801" t="s">
        <v>6792</v>
      </c>
      <c r="M801">
        <v>28</v>
      </c>
      <c r="P801" s="32">
        <v>44731</v>
      </c>
      <c r="Q801" s="1">
        <v>27.685445725080971</v>
      </c>
      <c r="R801">
        <v>4</v>
      </c>
      <c r="S801" t="str" cm="1">
        <f t="array" ref="S801">_xlfn.IFS(R801=0,"None",R801&lt;3,"Low",R801&lt;6,"Medium",R801&lt;=10,"High")</f>
        <v>Medium</v>
      </c>
      <c r="T801" t="str" cm="1">
        <f t="array" ref="T801">_xlfn.IFS(M801&lt;=20,"Low",M801&lt;=50,"Medium",M801&lt;=90,"High")</f>
        <v>Medium</v>
      </c>
      <c r="U801" s="33">
        <f>Datos_Limpios[[#This Row],[Number of Complaints or Support]]/Datos_Limpios[[#This Row],[Account Length (in months)]]</f>
        <v>0.17391304347826086</v>
      </c>
      <c r="V801" t="str" cm="1">
        <f t="array" ref="V801">_xlfn.IFS(H801&lt;30,"Under 30",H801&lt;66,"Middle Age",H801&gt;=66,"Senior")</f>
        <v>Middle Age</v>
      </c>
      <c r="W801" t="s">
        <v>6823</v>
      </c>
    </row>
    <row r="802" spans="1:23" x14ac:dyDescent="0.3">
      <c r="A802" t="s">
        <v>898</v>
      </c>
      <c r="B802" t="s">
        <v>17</v>
      </c>
      <c r="C802">
        <v>37</v>
      </c>
      <c r="D802">
        <v>2</v>
      </c>
      <c r="E802" t="s">
        <v>17</v>
      </c>
      <c r="F802" t="s">
        <v>69</v>
      </c>
      <c r="G802" t="s">
        <v>19</v>
      </c>
      <c r="H802">
        <v>52</v>
      </c>
      <c r="I802" t="s">
        <v>23</v>
      </c>
      <c r="J802">
        <v>6</v>
      </c>
      <c r="K802" t="s">
        <v>32</v>
      </c>
      <c r="L802" t="s">
        <v>6791</v>
      </c>
      <c r="M802">
        <v>7</v>
      </c>
      <c r="P802" s="32">
        <v>44333</v>
      </c>
      <c r="Q802" s="1">
        <v>5.6677059847527422</v>
      </c>
      <c r="R802">
        <v>2</v>
      </c>
      <c r="S802" t="str" cm="1">
        <f t="array" ref="S802">_xlfn.IFS(R802=0,"None",R802&lt;3,"Low",R802&lt;6,"Medium",R802&lt;=10,"High")</f>
        <v>Low</v>
      </c>
      <c r="T802" t="str" cm="1">
        <f t="array" ref="T802">_xlfn.IFS(M802&lt;=20,"Low",M802&lt;=50,"Medium",M802&lt;=90,"High")</f>
        <v>Low</v>
      </c>
      <c r="U802" s="33">
        <f>Datos_Limpios[[#This Row],[Number of Complaints or Support]]/Datos_Limpios[[#This Row],[Account Length (in months)]]</f>
        <v>5.4054054054054057E-2</v>
      </c>
      <c r="V802" t="str" cm="1">
        <f t="array" ref="V802">_xlfn.IFS(H802&lt;30,"Under 30",H802&lt;66,"Middle Age",H802&gt;=66,"Senior")</f>
        <v>Middle Age</v>
      </c>
      <c r="W802" t="s">
        <v>6825</v>
      </c>
    </row>
    <row r="803" spans="1:23" x14ac:dyDescent="0.3">
      <c r="A803" t="s">
        <v>899</v>
      </c>
      <c r="B803" t="s">
        <v>17</v>
      </c>
      <c r="C803">
        <v>12</v>
      </c>
      <c r="D803">
        <v>0</v>
      </c>
      <c r="E803" t="s">
        <v>23</v>
      </c>
      <c r="F803" t="s">
        <v>205</v>
      </c>
      <c r="G803" t="s">
        <v>6790</v>
      </c>
      <c r="H803">
        <v>44</v>
      </c>
      <c r="I803" t="s">
        <v>23</v>
      </c>
      <c r="J803">
        <v>2</v>
      </c>
      <c r="K803" t="s">
        <v>20</v>
      </c>
      <c r="L803" t="s">
        <v>6794</v>
      </c>
      <c r="M803">
        <v>32</v>
      </c>
      <c r="P803" s="32">
        <v>44558</v>
      </c>
      <c r="Q803" s="1">
        <v>37.592016925438507</v>
      </c>
      <c r="R803">
        <v>8</v>
      </c>
      <c r="S803" t="str" cm="1">
        <f t="array" ref="S803">_xlfn.IFS(R803=0,"None",R803&lt;3,"Low",R803&lt;6,"Medium",R803&lt;=10,"High")</f>
        <v>High</v>
      </c>
      <c r="T803" t="str" cm="1">
        <f t="array" ref="T803">_xlfn.IFS(M803&lt;=20,"Low",M803&lt;=50,"Medium",M803&lt;=90,"High")</f>
        <v>Medium</v>
      </c>
      <c r="U803" s="33">
        <f>Datos_Limpios[[#This Row],[Number of Complaints or Support]]/Datos_Limpios[[#This Row],[Account Length (in months)]]</f>
        <v>0.66666666666666663</v>
      </c>
      <c r="V803" t="str" cm="1">
        <f t="array" ref="V803">_xlfn.IFS(H803&lt;30,"Under 30",H803&lt;66,"Middle Age",H803&gt;=66,"Senior")</f>
        <v>Middle Age</v>
      </c>
      <c r="W803" t="s">
        <v>6823</v>
      </c>
    </row>
    <row r="804" spans="1:23" x14ac:dyDescent="0.3">
      <c r="A804" t="s">
        <v>900</v>
      </c>
      <c r="B804" t="s">
        <v>17</v>
      </c>
      <c r="C804">
        <v>34</v>
      </c>
      <c r="D804">
        <v>0</v>
      </c>
      <c r="E804" t="s">
        <v>17</v>
      </c>
      <c r="F804" t="s">
        <v>29</v>
      </c>
      <c r="G804" t="s">
        <v>6790</v>
      </c>
      <c r="H804">
        <v>21</v>
      </c>
      <c r="I804" t="s">
        <v>17</v>
      </c>
      <c r="J804">
        <v>0</v>
      </c>
      <c r="K804" t="s">
        <v>32</v>
      </c>
      <c r="L804" t="s">
        <v>6791</v>
      </c>
      <c r="M804">
        <v>12</v>
      </c>
      <c r="P804" s="32">
        <v>44363</v>
      </c>
      <c r="Q804" s="1">
        <v>12.008763245993279</v>
      </c>
      <c r="R804">
        <v>6</v>
      </c>
      <c r="S804" t="str" cm="1">
        <f t="array" ref="S804">_xlfn.IFS(R804=0,"None",R804&lt;3,"Low",R804&lt;6,"Medium",R804&lt;=10,"High")</f>
        <v>High</v>
      </c>
      <c r="T804" t="str" cm="1">
        <f t="array" ref="T804">_xlfn.IFS(M804&lt;=20,"Low",M804&lt;=50,"Medium",M804&lt;=90,"High")</f>
        <v>Low</v>
      </c>
      <c r="U804" s="33">
        <f>Datos_Limpios[[#This Row],[Number of Complaints or Support]]/Datos_Limpios[[#This Row],[Account Length (in months)]]</f>
        <v>0.17647058823529413</v>
      </c>
      <c r="V804" t="str" cm="1">
        <f t="array" ref="V804">_xlfn.IFS(H804&lt;30,"Under 30",H804&lt;66,"Middle Age",H804&gt;=66,"Senior")</f>
        <v>Under 30</v>
      </c>
      <c r="W804" t="s">
        <v>6825</v>
      </c>
    </row>
    <row r="805" spans="1:23" x14ac:dyDescent="0.3">
      <c r="A805" t="s">
        <v>901</v>
      </c>
      <c r="B805" t="s">
        <v>17</v>
      </c>
      <c r="C805">
        <v>18</v>
      </c>
      <c r="D805">
        <v>3</v>
      </c>
      <c r="E805" t="s">
        <v>17</v>
      </c>
      <c r="F805" t="s">
        <v>196</v>
      </c>
      <c r="G805" t="s">
        <v>6790</v>
      </c>
      <c r="H805">
        <v>44</v>
      </c>
      <c r="I805" t="s">
        <v>17</v>
      </c>
      <c r="J805">
        <v>0</v>
      </c>
      <c r="K805" t="s">
        <v>24</v>
      </c>
      <c r="L805" t="s">
        <v>6794</v>
      </c>
      <c r="M805">
        <v>10</v>
      </c>
      <c r="P805" s="32">
        <v>44123</v>
      </c>
      <c r="Q805" s="1">
        <v>8.7614574225835078</v>
      </c>
      <c r="R805">
        <v>8</v>
      </c>
      <c r="S805" t="str" cm="1">
        <f t="array" ref="S805">_xlfn.IFS(R805=0,"None",R805&lt;3,"Low",R805&lt;6,"Medium",R805&lt;=10,"High")</f>
        <v>High</v>
      </c>
      <c r="T805" t="str" cm="1">
        <f t="array" ref="T805">_xlfn.IFS(M805&lt;=20,"Low",M805&lt;=50,"Medium",M805&lt;=90,"High")</f>
        <v>Low</v>
      </c>
      <c r="U805" s="33">
        <f>Datos_Limpios[[#This Row],[Number of Complaints or Support]]/Datos_Limpios[[#This Row],[Account Length (in months)]]</f>
        <v>0.44444444444444442</v>
      </c>
      <c r="V805" t="str" cm="1">
        <f t="array" ref="V805">_xlfn.IFS(H805&lt;30,"Under 30",H805&lt;66,"Middle Age",H805&gt;=66,"Senior")</f>
        <v>Middle Age</v>
      </c>
      <c r="W805" t="s">
        <v>6826</v>
      </c>
    </row>
    <row r="806" spans="1:23" x14ac:dyDescent="0.3">
      <c r="A806" t="s">
        <v>902</v>
      </c>
      <c r="B806" t="s">
        <v>17</v>
      </c>
      <c r="C806">
        <v>3</v>
      </c>
      <c r="D806">
        <v>0</v>
      </c>
      <c r="E806" t="s">
        <v>17</v>
      </c>
      <c r="F806" t="s">
        <v>44</v>
      </c>
      <c r="G806" t="s">
        <v>19</v>
      </c>
      <c r="H806">
        <v>66</v>
      </c>
      <c r="I806" t="s">
        <v>17</v>
      </c>
      <c r="J806">
        <v>0</v>
      </c>
      <c r="K806" t="s">
        <v>20</v>
      </c>
      <c r="L806" t="s">
        <v>6792</v>
      </c>
      <c r="M806">
        <v>38</v>
      </c>
      <c r="P806" s="32">
        <v>45182</v>
      </c>
      <c r="Q806" s="1">
        <v>34.17280718361998</v>
      </c>
      <c r="R806">
        <v>6</v>
      </c>
      <c r="S806" t="str" cm="1">
        <f t="array" ref="S806">_xlfn.IFS(R806=0,"None",R806&lt;3,"Low",R806&lt;6,"Medium",R806&lt;=10,"High")</f>
        <v>High</v>
      </c>
      <c r="T806" t="str" cm="1">
        <f t="array" ref="T806">_xlfn.IFS(M806&lt;=20,"Low",M806&lt;=50,"Medium",M806&lt;=90,"High")</f>
        <v>Medium</v>
      </c>
      <c r="U806" s="33">
        <f>Datos_Limpios[[#This Row],[Number of Complaints or Support]]/Datos_Limpios[[#This Row],[Account Length (in months)]]</f>
        <v>2</v>
      </c>
      <c r="V806" t="str" cm="1">
        <f t="array" ref="V806">_xlfn.IFS(H806&lt;30,"Under 30",H806&lt;66,"Middle Age",H806&gt;=66,"Senior")</f>
        <v>Senior</v>
      </c>
      <c r="W806" t="s">
        <v>6824</v>
      </c>
    </row>
    <row r="807" spans="1:23" x14ac:dyDescent="0.3">
      <c r="A807" t="s">
        <v>903</v>
      </c>
      <c r="B807" t="s">
        <v>17</v>
      </c>
      <c r="C807">
        <v>22</v>
      </c>
      <c r="D807">
        <v>0</v>
      </c>
      <c r="E807" t="s">
        <v>17</v>
      </c>
      <c r="F807" t="s">
        <v>101</v>
      </c>
      <c r="G807" t="s">
        <v>6790</v>
      </c>
      <c r="H807">
        <v>65</v>
      </c>
      <c r="I807" t="s">
        <v>23</v>
      </c>
      <c r="J807">
        <v>5</v>
      </c>
      <c r="K807" t="s">
        <v>20</v>
      </c>
      <c r="L807" t="s">
        <v>6792</v>
      </c>
      <c r="M807">
        <v>10</v>
      </c>
      <c r="P807" s="32">
        <v>44946</v>
      </c>
      <c r="Q807" s="1">
        <v>9.5311960673576142</v>
      </c>
      <c r="R807">
        <v>6</v>
      </c>
      <c r="S807" t="str" cm="1">
        <f t="array" ref="S807">_xlfn.IFS(R807=0,"None",R807&lt;3,"Low",R807&lt;6,"Medium",R807&lt;=10,"High")</f>
        <v>High</v>
      </c>
      <c r="T807" t="str" cm="1">
        <f t="array" ref="T807">_xlfn.IFS(M807&lt;=20,"Low",M807&lt;=50,"Medium",M807&lt;=90,"High")</f>
        <v>Low</v>
      </c>
      <c r="U807" s="33">
        <f>Datos_Limpios[[#This Row],[Number of Complaints or Support]]/Datos_Limpios[[#This Row],[Account Length (in months)]]</f>
        <v>0.27272727272727271</v>
      </c>
      <c r="V807" t="str" cm="1">
        <f t="array" ref="V807">_xlfn.IFS(H807&lt;30,"Under 30",H807&lt;66,"Middle Age",H807&gt;=66,"Senior")</f>
        <v>Middle Age</v>
      </c>
      <c r="W807" t="s">
        <v>6826</v>
      </c>
    </row>
    <row r="808" spans="1:23" x14ac:dyDescent="0.3">
      <c r="A808" t="s">
        <v>904</v>
      </c>
      <c r="B808" t="s">
        <v>17</v>
      </c>
      <c r="C808">
        <v>71</v>
      </c>
      <c r="D808">
        <v>0</v>
      </c>
      <c r="E808" t="s">
        <v>17</v>
      </c>
      <c r="F808" t="s">
        <v>47</v>
      </c>
      <c r="G808" t="s">
        <v>19</v>
      </c>
      <c r="H808">
        <v>37</v>
      </c>
      <c r="I808" t="s">
        <v>17</v>
      </c>
      <c r="J808">
        <v>0</v>
      </c>
      <c r="K808" t="s">
        <v>24</v>
      </c>
      <c r="L808" t="s">
        <v>6792</v>
      </c>
      <c r="M808">
        <v>57</v>
      </c>
      <c r="P808" s="32">
        <v>45128</v>
      </c>
      <c r="Q808" s="1">
        <v>55.432188678114997</v>
      </c>
      <c r="R808">
        <v>8</v>
      </c>
      <c r="S808" t="str" cm="1">
        <f t="array" ref="S808">_xlfn.IFS(R808=0,"None",R808&lt;3,"Low",R808&lt;6,"Medium",R808&lt;=10,"High")</f>
        <v>High</v>
      </c>
      <c r="T808" t="str" cm="1">
        <f t="array" ref="T808">_xlfn.IFS(M808&lt;=20,"Low",M808&lt;=50,"Medium",M808&lt;=90,"High")</f>
        <v>High</v>
      </c>
      <c r="U808" s="33">
        <f>Datos_Limpios[[#This Row],[Number of Complaints or Support]]/Datos_Limpios[[#This Row],[Account Length (in months)]]</f>
        <v>0.11267605633802817</v>
      </c>
      <c r="V808" t="str" cm="1">
        <f t="array" ref="V808">_xlfn.IFS(H808&lt;30,"Under 30",H808&lt;66,"Middle Age",H808&gt;=66,"Senior")</f>
        <v>Middle Age</v>
      </c>
      <c r="W808" t="s">
        <v>6824</v>
      </c>
    </row>
    <row r="809" spans="1:23" x14ac:dyDescent="0.3">
      <c r="A809" t="s">
        <v>905</v>
      </c>
      <c r="B809" t="s">
        <v>17</v>
      </c>
      <c r="C809">
        <v>54</v>
      </c>
      <c r="D809">
        <v>0</v>
      </c>
      <c r="E809" t="s">
        <v>23</v>
      </c>
      <c r="F809" t="s">
        <v>82</v>
      </c>
      <c r="G809" t="s">
        <v>19</v>
      </c>
      <c r="H809">
        <v>70</v>
      </c>
      <c r="I809" t="s">
        <v>23</v>
      </c>
      <c r="J809">
        <v>2</v>
      </c>
      <c r="K809" t="s">
        <v>24</v>
      </c>
      <c r="L809" t="s">
        <v>6792</v>
      </c>
      <c r="M809">
        <v>34</v>
      </c>
      <c r="P809" s="32">
        <v>44301</v>
      </c>
      <c r="Q809" s="1">
        <v>36.202722923677243</v>
      </c>
      <c r="R809">
        <v>4</v>
      </c>
      <c r="S809" t="str" cm="1">
        <f t="array" ref="S809">_xlfn.IFS(R809=0,"None",R809&lt;3,"Low",R809&lt;6,"Medium",R809&lt;=10,"High")</f>
        <v>Medium</v>
      </c>
      <c r="T809" t="str" cm="1">
        <f t="array" ref="T809">_xlfn.IFS(M809&lt;=20,"Low",M809&lt;=50,"Medium",M809&lt;=90,"High")</f>
        <v>Medium</v>
      </c>
      <c r="U809" s="33">
        <f>Datos_Limpios[[#This Row],[Number of Complaints or Support]]/Datos_Limpios[[#This Row],[Account Length (in months)]]</f>
        <v>7.407407407407407E-2</v>
      </c>
      <c r="V809" t="str" cm="1">
        <f t="array" ref="V809">_xlfn.IFS(H809&lt;30,"Under 30",H809&lt;66,"Middle Age",H809&gt;=66,"Senior")</f>
        <v>Senior</v>
      </c>
      <c r="W809" t="s">
        <v>6823</v>
      </c>
    </row>
    <row r="810" spans="1:23" x14ac:dyDescent="0.3">
      <c r="A810" t="s">
        <v>906</v>
      </c>
      <c r="B810" t="s">
        <v>23</v>
      </c>
      <c r="C810">
        <v>1</v>
      </c>
      <c r="D810">
        <v>0</v>
      </c>
      <c r="E810" t="s">
        <v>23</v>
      </c>
      <c r="F810" t="s">
        <v>90</v>
      </c>
      <c r="G810" t="s">
        <v>6790</v>
      </c>
      <c r="H810">
        <v>68</v>
      </c>
      <c r="I810" t="s">
        <v>17</v>
      </c>
      <c r="J810">
        <v>0</v>
      </c>
      <c r="K810" t="s">
        <v>20</v>
      </c>
      <c r="L810" t="s">
        <v>6792</v>
      </c>
      <c r="M810">
        <v>17</v>
      </c>
      <c r="N810" t="s">
        <v>50</v>
      </c>
      <c r="O810" t="s">
        <v>300</v>
      </c>
      <c r="P810" s="32">
        <v>43969</v>
      </c>
      <c r="Q810" s="1">
        <v>18.005293764012279</v>
      </c>
      <c r="R810">
        <v>4</v>
      </c>
      <c r="S810" t="str" cm="1">
        <f t="array" ref="S810">_xlfn.IFS(R810=0,"None",R810&lt;3,"Low",R810&lt;6,"Medium",R810&lt;=10,"High")</f>
        <v>Medium</v>
      </c>
      <c r="T810" t="str" cm="1">
        <f t="array" ref="T810">_xlfn.IFS(M810&lt;=20,"Low",M810&lt;=50,"Medium",M810&lt;=90,"High")</f>
        <v>Low</v>
      </c>
      <c r="U810" s="33">
        <f>Datos_Limpios[[#This Row],[Number of Complaints or Support]]/Datos_Limpios[[#This Row],[Account Length (in months)]]</f>
        <v>4</v>
      </c>
      <c r="V810" t="str" cm="1">
        <f t="array" ref="V810">_xlfn.IFS(H810&lt;30,"Under 30",H810&lt;66,"Middle Age",H810&gt;=66,"Senior")</f>
        <v>Senior</v>
      </c>
      <c r="W810" t="s">
        <v>6823</v>
      </c>
    </row>
    <row r="811" spans="1:23" x14ac:dyDescent="0.3">
      <c r="A811" t="s">
        <v>907</v>
      </c>
      <c r="B811" t="s">
        <v>17</v>
      </c>
      <c r="C811">
        <v>20</v>
      </c>
      <c r="D811">
        <v>1</v>
      </c>
      <c r="E811" t="s">
        <v>23</v>
      </c>
      <c r="F811" t="s">
        <v>115</v>
      </c>
      <c r="G811" t="s">
        <v>19</v>
      </c>
      <c r="H811">
        <v>44</v>
      </c>
      <c r="I811" t="s">
        <v>17</v>
      </c>
      <c r="J811">
        <v>0</v>
      </c>
      <c r="K811" t="s">
        <v>20</v>
      </c>
      <c r="L811" t="s">
        <v>6791</v>
      </c>
      <c r="M811">
        <v>10</v>
      </c>
      <c r="P811" s="32">
        <v>44722</v>
      </c>
      <c r="Q811" s="1">
        <v>9.5266760569655169</v>
      </c>
      <c r="R811">
        <v>6</v>
      </c>
      <c r="S811" t="str" cm="1">
        <f t="array" ref="S811">_xlfn.IFS(R811=0,"None",R811&lt;3,"Low",R811&lt;6,"Medium",R811&lt;=10,"High")</f>
        <v>High</v>
      </c>
      <c r="T811" t="str" cm="1">
        <f t="array" ref="T811">_xlfn.IFS(M811&lt;=20,"Low",M811&lt;=50,"Medium",M811&lt;=90,"High")</f>
        <v>Low</v>
      </c>
      <c r="U811" s="33">
        <f>Datos_Limpios[[#This Row],[Number of Complaints or Support]]/Datos_Limpios[[#This Row],[Account Length (in months)]]</f>
        <v>0.3</v>
      </c>
      <c r="V811" t="str" cm="1">
        <f t="array" ref="V811">_xlfn.IFS(H811&lt;30,"Under 30",H811&lt;66,"Middle Age",H811&gt;=66,"Senior")</f>
        <v>Middle Age</v>
      </c>
      <c r="W811" t="s">
        <v>6825</v>
      </c>
    </row>
    <row r="812" spans="1:23" x14ac:dyDescent="0.3">
      <c r="A812" t="s">
        <v>908</v>
      </c>
      <c r="B812" t="s">
        <v>17</v>
      </c>
      <c r="C812">
        <v>1</v>
      </c>
      <c r="D812">
        <v>1</v>
      </c>
      <c r="E812" t="s">
        <v>23</v>
      </c>
      <c r="F812" t="s">
        <v>179</v>
      </c>
      <c r="G812" t="s">
        <v>19</v>
      </c>
      <c r="H812">
        <v>49</v>
      </c>
      <c r="I812" t="s">
        <v>17</v>
      </c>
      <c r="J812">
        <v>0</v>
      </c>
      <c r="K812" t="s">
        <v>20</v>
      </c>
      <c r="L812" t="s">
        <v>6791</v>
      </c>
      <c r="M812">
        <v>28</v>
      </c>
      <c r="P812" s="32">
        <v>44383</v>
      </c>
      <c r="Q812" s="1">
        <v>28.040899573280161</v>
      </c>
      <c r="R812">
        <v>8</v>
      </c>
      <c r="S812" t="str" cm="1">
        <f t="array" ref="S812">_xlfn.IFS(R812=0,"None",R812&lt;3,"Low",R812&lt;6,"Medium",R812&lt;=10,"High")</f>
        <v>High</v>
      </c>
      <c r="T812" t="str" cm="1">
        <f t="array" ref="T812">_xlfn.IFS(M812&lt;=20,"Low",M812&lt;=50,"Medium",M812&lt;=90,"High")</f>
        <v>Medium</v>
      </c>
      <c r="U812" s="33">
        <f>Datos_Limpios[[#This Row],[Number of Complaints or Support]]/Datos_Limpios[[#This Row],[Account Length (in months)]]</f>
        <v>8</v>
      </c>
      <c r="V812" t="str" cm="1">
        <f t="array" ref="V812">_xlfn.IFS(H812&lt;30,"Under 30",H812&lt;66,"Middle Age",H812&gt;=66,"Senior")</f>
        <v>Middle Age</v>
      </c>
      <c r="W812" t="s">
        <v>6826</v>
      </c>
    </row>
    <row r="813" spans="1:23" x14ac:dyDescent="0.3">
      <c r="A813" t="s">
        <v>909</v>
      </c>
      <c r="B813" t="s">
        <v>17</v>
      </c>
      <c r="C813">
        <v>59</v>
      </c>
      <c r="D813">
        <v>0</v>
      </c>
      <c r="E813" t="s">
        <v>23</v>
      </c>
      <c r="F813" t="s">
        <v>52</v>
      </c>
      <c r="G813" t="s">
        <v>19</v>
      </c>
      <c r="H813">
        <v>42</v>
      </c>
      <c r="I813" t="s">
        <v>17</v>
      </c>
      <c r="J813">
        <v>0</v>
      </c>
      <c r="K813" t="s">
        <v>24</v>
      </c>
      <c r="L813" t="s">
        <v>6791</v>
      </c>
      <c r="M813">
        <v>52</v>
      </c>
      <c r="P813" s="32">
        <v>44863</v>
      </c>
      <c r="Q813" s="1">
        <v>45.192579078997269</v>
      </c>
      <c r="R813">
        <v>5</v>
      </c>
      <c r="S813" t="str" cm="1">
        <f t="array" ref="S813">_xlfn.IFS(R813=0,"None",R813&lt;3,"Low",R813&lt;6,"Medium",R813&lt;=10,"High")</f>
        <v>Medium</v>
      </c>
      <c r="T813" t="str" cm="1">
        <f t="array" ref="T813">_xlfn.IFS(M813&lt;=20,"Low",M813&lt;=50,"Medium",M813&lt;=90,"High")</f>
        <v>High</v>
      </c>
      <c r="U813" s="33">
        <f>Datos_Limpios[[#This Row],[Number of Complaints or Support]]/Datos_Limpios[[#This Row],[Account Length (in months)]]</f>
        <v>8.4745762711864403E-2</v>
      </c>
      <c r="V813" t="str" cm="1">
        <f t="array" ref="V813">_xlfn.IFS(H813&lt;30,"Under 30",H813&lt;66,"Middle Age",H813&gt;=66,"Senior")</f>
        <v>Middle Age</v>
      </c>
      <c r="W813" t="s">
        <v>6824</v>
      </c>
    </row>
    <row r="814" spans="1:23" x14ac:dyDescent="0.3">
      <c r="A814" t="s">
        <v>910</v>
      </c>
      <c r="B814" t="s">
        <v>17</v>
      </c>
      <c r="C814">
        <v>54</v>
      </c>
      <c r="D814">
        <v>0</v>
      </c>
      <c r="E814" t="s">
        <v>23</v>
      </c>
      <c r="F814" t="s">
        <v>86</v>
      </c>
      <c r="G814" t="s">
        <v>19</v>
      </c>
      <c r="H814">
        <v>37</v>
      </c>
      <c r="I814" t="s">
        <v>17</v>
      </c>
      <c r="J814">
        <v>0</v>
      </c>
      <c r="K814" t="s">
        <v>24</v>
      </c>
      <c r="L814" t="s">
        <v>6792</v>
      </c>
      <c r="M814">
        <v>28</v>
      </c>
      <c r="P814" s="32">
        <v>43941</v>
      </c>
      <c r="Q814" s="1">
        <v>23.62095061713563</v>
      </c>
      <c r="R814">
        <v>2</v>
      </c>
      <c r="S814" t="str" cm="1">
        <f t="array" ref="S814">_xlfn.IFS(R814=0,"None",R814&lt;3,"Low",R814&lt;6,"Medium",R814&lt;=10,"High")</f>
        <v>Low</v>
      </c>
      <c r="T814" t="str" cm="1">
        <f t="array" ref="T814">_xlfn.IFS(M814&lt;=20,"Low",M814&lt;=50,"Medium",M814&lt;=90,"High")</f>
        <v>Medium</v>
      </c>
      <c r="U814" s="33">
        <f>Datos_Limpios[[#This Row],[Number of Complaints or Support]]/Datos_Limpios[[#This Row],[Account Length (in months)]]</f>
        <v>3.7037037037037035E-2</v>
      </c>
      <c r="V814" t="str" cm="1">
        <f t="array" ref="V814">_xlfn.IFS(H814&lt;30,"Under 30",H814&lt;66,"Middle Age",H814&gt;=66,"Senior")</f>
        <v>Middle Age</v>
      </c>
      <c r="W814" t="s">
        <v>6824</v>
      </c>
    </row>
    <row r="815" spans="1:23" x14ac:dyDescent="0.3">
      <c r="A815" t="s">
        <v>911</v>
      </c>
      <c r="B815" t="s">
        <v>17</v>
      </c>
      <c r="C815">
        <v>72</v>
      </c>
      <c r="D815">
        <v>2</v>
      </c>
      <c r="E815" t="s">
        <v>23</v>
      </c>
      <c r="F815" t="s">
        <v>40</v>
      </c>
      <c r="G815" t="s">
        <v>6790</v>
      </c>
      <c r="H815">
        <v>73</v>
      </c>
      <c r="I815" t="s">
        <v>17</v>
      </c>
      <c r="J815">
        <v>0</v>
      </c>
      <c r="K815" t="s">
        <v>32</v>
      </c>
      <c r="L815" t="s">
        <v>6791</v>
      </c>
      <c r="M815">
        <v>37</v>
      </c>
      <c r="P815" s="32">
        <v>44720</v>
      </c>
      <c r="Q815" s="1">
        <v>41.780105712045113</v>
      </c>
      <c r="R815">
        <v>10</v>
      </c>
      <c r="S815" t="str" cm="1">
        <f t="array" ref="S815">_xlfn.IFS(R815=0,"None",R815&lt;3,"Low",R815&lt;6,"Medium",R815&lt;=10,"High")</f>
        <v>High</v>
      </c>
      <c r="T815" t="str" cm="1">
        <f t="array" ref="T815">_xlfn.IFS(M815&lt;=20,"Low",M815&lt;=50,"Medium",M815&lt;=90,"High")</f>
        <v>Medium</v>
      </c>
      <c r="U815" s="33">
        <f>Datos_Limpios[[#This Row],[Number of Complaints or Support]]/Datos_Limpios[[#This Row],[Account Length (in months)]]</f>
        <v>0.1388888888888889</v>
      </c>
      <c r="V815" t="str" cm="1">
        <f t="array" ref="V815">_xlfn.IFS(H815&lt;30,"Under 30",H815&lt;66,"Middle Age",H815&gt;=66,"Senior")</f>
        <v>Senior</v>
      </c>
      <c r="W815" t="s">
        <v>6823</v>
      </c>
    </row>
    <row r="816" spans="1:23" x14ac:dyDescent="0.3">
      <c r="A816" t="s">
        <v>912</v>
      </c>
      <c r="B816" t="s">
        <v>17</v>
      </c>
      <c r="C816">
        <v>54</v>
      </c>
      <c r="D816">
        <v>1</v>
      </c>
      <c r="E816" t="s">
        <v>17</v>
      </c>
      <c r="F816" t="s">
        <v>47</v>
      </c>
      <c r="G816" t="s">
        <v>6790</v>
      </c>
      <c r="H816">
        <v>33</v>
      </c>
      <c r="I816" t="s">
        <v>17</v>
      </c>
      <c r="J816">
        <v>0</v>
      </c>
      <c r="K816" t="s">
        <v>24</v>
      </c>
      <c r="L816" t="s">
        <v>6792</v>
      </c>
      <c r="M816">
        <v>9</v>
      </c>
      <c r="P816" s="32">
        <v>45264</v>
      </c>
      <c r="Q816" s="1">
        <v>7.815474708753408</v>
      </c>
      <c r="R816">
        <v>6</v>
      </c>
      <c r="S816" t="str" cm="1">
        <f t="array" ref="S816">_xlfn.IFS(R816=0,"None",R816&lt;3,"Low",R816&lt;6,"Medium",R816&lt;=10,"High")</f>
        <v>High</v>
      </c>
      <c r="T816" t="str" cm="1">
        <f t="array" ref="T816">_xlfn.IFS(M816&lt;=20,"Low",M816&lt;=50,"Medium",M816&lt;=90,"High")</f>
        <v>Low</v>
      </c>
      <c r="U816" s="33">
        <f>Datos_Limpios[[#This Row],[Number of Complaints or Support]]/Datos_Limpios[[#This Row],[Account Length (in months)]]</f>
        <v>0.1111111111111111</v>
      </c>
      <c r="V816" t="str" cm="1">
        <f t="array" ref="V816">_xlfn.IFS(H816&lt;30,"Under 30",H816&lt;66,"Middle Age",H816&gt;=66,"Senior")</f>
        <v>Middle Age</v>
      </c>
      <c r="W816" t="s">
        <v>6824</v>
      </c>
    </row>
    <row r="817" spans="1:23" x14ac:dyDescent="0.3">
      <c r="A817" t="s">
        <v>913</v>
      </c>
      <c r="B817" t="s">
        <v>17</v>
      </c>
      <c r="C817">
        <v>4</v>
      </c>
      <c r="D817">
        <v>0</v>
      </c>
      <c r="E817" t="s">
        <v>23</v>
      </c>
      <c r="F817" t="s">
        <v>103</v>
      </c>
      <c r="G817" t="s">
        <v>19</v>
      </c>
      <c r="H817">
        <v>70</v>
      </c>
      <c r="I817" t="s">
        <v>17</v>
      </c>
      <c r="J817">
        <v>0</v>
      </c>
      <c r="K817" t="s">
        <v>24</v>
      </c>
      <c r="L817" t="s">
        <v>6792</v>
      </c>
      <c r="M817">
        <v>44</v>
      </c>
      <c r="P817" s="32">
        <v>43870</v>
      </c>
      <c r="Q817" s="1">
        <v>39.610836936081782</v>
      </c>
      <c r="R817">
        <v>3</v>
      </c>
      <c r="S817" t="str" cm="1">
        <f t="array" ref="S817">_xlfn.IFS(R817=0,"None",R817&lt;3,"Low",R817&lt;6,"Medium",R817&lt;=10,"High")</f>
        <v>Medium</v>
      </c>
      <c r="T817" t="str" cm="1">
        <f t="array" ref="T817">_xlfn.IFS(M817&lt;=20,"Low",M817&lt;=50,"Medium",M817&lt;=90,"High")</f>
        <v>Medium</v>
      </c>
      <c r="U817" s="33">
        <f>Datos_Limpios[[#This Row],[Number of Complaints or Support]]/Datos_Limpios[[#This Row],[Account Length (in months)]]</f>
        <v>0.75</v>
      </c>
      <c r="V817" t="str" cm="1">
        <f t="array" ref="V817">_xlfn.IFS(H817&lt;30,"Under 30",H817&lt;66,"Middle Age",H817&gt;=66,"Senior")</f>
        <v>Senior</v>
      </c>
      <c r="W817" t="s">
        <v>6823</v>
      </c>
    </row>
    <row r="818" spans="1:23" x14ac:dyDescent="0.3">
      <c r="A818" t="s">
        <v>914</v>
      </c>
      <c r="B818" t="s">
        <v>17</v>
      </c>
      <c r="C818">
        <v>71</v>
      </c>
      <c r="D818">
        <v>2</v>
      </c>
      <c r="E818" t="s">
        <v>23</v>
      </c>
      <c r="F818" t="s">
        <v>22</v>
      </c>
      <c r="G818" t="s">
        <v>6790</v>
      </c>
      <c r="H818">
        <v>37</v>
      </c>
      <c r="I818" t="s">
        <v>17</v>
      </c>
      <c r="J818">
        <v>0</v>
      </c>
      <c r="K818" t="s">
        <v>32</v>
      </c>
      <c r="L818" t="s">
        <v>6791</v>
      </c>
      <c r="M818">
        <v>48</v>
      </c>
      <c r="P818" s="32">
        <v>44618</v>
      </c>
      <c r="Q818" s="1">
        <v>45.95117148186187</v>
      </c>
      <c r="R818">
        <v>8</v>
      </c>
      <c r="S818" t="str" cm="1">
        <f t="array" ref="S818">_xlfn.IFS(R818=0,"None",R818&lt;3,"Low",R818&lt;6,"Medium",R818&lt;=10,"High")</f>
        <v>High</v>
      </c>
      <c r="T818" t="str" cm="1">
        <f t="array" ref="T818">_xlfn.IFS(M818&lt;=20,"Low",M818&lt;=50,"Medium",M818&lt;=90,"High")</f>
        <v>Medium</v>
      </c>
      <c r="U818" s="33">
        <f>Datos_Limpios[[#This Row],[Number of Complaints or Support]]/Datos_Limpios[[#This Row],[Account Length (in months)]]</f>
        <v>0.11267605633802817</v>
      </c>
      <c r="V818" t="str" cm="1">
        <f t="array" ref="V818">_xlfn.IFS(H818&lt;30,"Under 30",H818&lt;66,"Middle Age",H818&gt;=66,"Senior")</f>
        <v>Middle Age</v>
      </c>
      <c r="W818" t="s">
        <v>6823</v>
      </c>
    </row>
    <row r="819" spans="1:23" x14ac:dyDescent="0.3">
      <c r="A819" t="s">
        <v>915</v>
      </c>
      <c r="B819" t="s">
        <v>23</v>
      </c>
      <c r="C819">
        <v>2</v>
      </c>
      <c r="D819">
        <v>3</v>
      </c>
      <c r="E819" t="s">
        <v>17</v>
      </c>
      <c r="F819" t="s">
        <v>123</v>
      </c>
      <c r="G819" t="s">
        <v>19</v>
      </c>
      <c r="H819">
        <v>64</v>
      </c>
      <c r="I819" t="s">
        <v>17</v>
      </c>
      <c r="J819">
        <v>0</v>
      </c>
      <c r="K819" t="s">
        <v>20</v>
      </c>
      <c r="L819" t="s">
        <v>6794</v>
      </c>
      <c r="M819">
        <v>12</v>
      </c>
      <c r="N819" t="s">
        <v>59</v>
      </c>
      <c r="O819" t="s">
        <v>116</v>
      </c>
      <c r="P819" s="32">
        <v>44364</v>
      </c>
      <c r="Q819" s="1">
        <v>11.968759352846019</v>
      </c>
      <c r="R819">
        <v>6</v>
      </c>
      <c r="S819" t="str" cm="1">
        <f t="array" ref="S819">_xlfn.IFS(R819=0,"None",R819&lt;3,"Low",R819&lt;6,"Medium",R819&lt;=10,"High")</f>
        <v>High</v>
      </c>
      <c r="T819" t="str" cm="1">
        <f t="array" ref="T819">_xlfn.IFS(M819&lt;=20,"Low",M819&lt;=50,"Medium",M819&lt;=90,"High")</f>
        <v>Low</v>
      </c>
      <c r="U819" s="33">
        <f>Datos_Limpios[[#This Row],[Number of Complaints or Support]]/Datos_Limpios[[#This Row],[Account Length (in months)]]</f>
        <v>3</v>
      </c>
      <c r="V819" t="str" cm="1">
        <f t="array" ref="V819">_xlfn.IFS(H819&lt;30,"Under 30",H819&lt;66,"Middle Age",H819&gt;=66,"Senior")</f>
        <v>Middle Age</v>
      </c>
      <c r="W819" t="s">
        <v>6824</v>
      </c>
    </row>
    <row r="820" spans="1:23" x14ac:dyDescent="0.3">
      <c r="A820" t="s">
        <v>916</v>
      </c>
      <c r="B820" t="s">
        <v>23</v>
      </c>
      <c r="C820">
        <v>1</v>
      </c>
      <c r="D820">
        <v>2</v>
      </c>
      <c r="E820" t="s">
        <v>17</v>
      </c>
      <c r="F820" t="s">
        <v>115</v>
      </c>
      <c r="G820" t="s">
        <v>6790</v>
      </c>
      <c r="H820">
        <v>37</v>
      </c>
      <c r="I820" t="s">
        <v>17</v>
      </c>
      <c r="J820">
        <v>0</v>
      </c>
      <c r="K820" t="s">
        <v>20</v>
      </c>
      <c r="L820" t="s">
        <v>6791</v>
      </c>
      <c r="M820">
        <v>8</v>
      </c>
      <c r="N820" t="s">
        <v>27</v>
      </c>
      <c r="O820" t="s">
        <v>125</v>
      </c>
      <c r="P820" s="32">
        <v>44811</v>
      </c>
      <c r="Q820" s="1">
        <v>6.846851866779696</v>
      </c>
      <c r="R820">
        <v>8</v>
      </c>
      <c r="S820" t="str" cm="1">
        <f t="array" ref="S820">_xlfn.IFS(R820=0,"None",R820&lt;3,"Low",R820&lt;6,"Medium",R820&lt;=10,"High")</f>
        <v>High</v>
      </c>
      <c r="T820" t="str" cm="1">
        <f t="array" ref="T820">_xlfn.IFS(M820&lt;=20,"Low",M820&lt;=50,"Medium",M820&lt;=90,"High")</f>
        <v>Low</v>
      </c>
      <c r="U820" s="33">
        <f>Datos_Limpios[[#This Row],[Number of Complaints or Support]]/Datos_Limpios[[#This Row],[Account Length (in months)]]</f>
        <v>8</v>
      </c>
      <c r="V820" t="str" cm="1">
        <f t="array" ref="V820">_xlfn.IFS(H820&lt;30,"Under 30",H820&lt;66,"Middle Age",H820&gt;=66,"Senior")</f>
        <v>Middle Age</v>
      </c>
      <c r="W820" t="s">
        <v>6825</v>
      </c>
    </row>
    <row r="821" spans="1:23" x14ac:dyDescent="0.3">
      <c r="A821" t="s">
        <v>917</v>
      </c>
      <c r="B821" t="s">
        <v>23</v>
      </c>
      <c r="C821">
        <v>5</v>
      </c>
      <c r="D821">
        <v>5</v>
      </c>
      <c r="E821" t="s">
        <v>23</v>
      </c>
      <c r="F821" t="s">
        <v>31</v>
      </c>
      <c r="G821" t="s">
        <v>19</v>
      </c>
      <c r="H821">
        <v>51</v>
      </c>
      <c r="I821" t="s">
        <v>17</v>
      </c>
      <c r="J821">
        <v>0</v>
      </c>
      <c r="K821" t="s">
        <v>20</v>
      </c>
      <c r="L821" t="s">
        <v>6792</v>
      </c>
      <c r="M821">
        <v>59</v>
      </c>
      <c r="N821" t="s">
        <v>76</v>
      </c>
      <c r="O821" t="s">
        <v>217</v>
      </c>
      <c r="P821" s="32">
        <v>44257</v>
      </c>
      <c r="Q821" s="1">
        <v>51.141646001530667</v>
      </c>
      <c r="R821">
        <v>2</v>
      </c>
      <c r="S821" t="str" cm="1">
        <f t="array" ref="S821">_xlfn.IFS(R821=0,"None",R821&lt;3,"Low",R821&lt;6,"Medium",R821&lt;=10,"High")</f>
        <v>Low</v>
      </c>
      <c r="T821" t="str" cm="1">
        <f t="array" ref="T821">_xlfn.IFS(M821&lt;=20,"Low",M821&lt;=50,"Medium",M821&lt;=90,"High")</f>
        <v>High</v>
      </c>
      <c r="U821" s="33">
        <f>Datos_Limpios[[#This Row],[Number of Complaints or Support]]/Datos_Limpios[[#This Row],[Account Length (in months)]]</f>
        <v>0.4</v>
      </c>
      <c r="V821" t="str" cm="1">
        <f t="array" ref="V821">_xlfn.IFS(H821&lt;30,"Under 30",H821&lt;66,"Middle Age",H821&gt;=66,"Senior")</f>
        <v>Middle Age</v>
      </c>
      <c r="W821" t="s">
        <v>6826</v>
      </c>
    </row>
    <row r="822" spans="1:23" x14ac:dyDescent="0.3">
      <c r="A822" t="s">
        <v>918</v>
      </c>
      <c r="B822" t="s">
        <v>17</v>
      </c>
      <c r="C822">
        <v>1</v>
      </c>
      <c r="D822">
        <v>0</v>
      </c>
      <c r="E822" t="s">
        <v>17</v>
      </c>
      <c r="F822" t="s">
        <v>26</v>
      </c>
      <c r="G822" t="s">
        <v>6790</v>
      </c>
      <c r="H822">
        <v>20</v>
      </c>
      <c r="I822" t="s">
        <v>17</v>
      </c>
      <c r="J822">
        <v>0</v>
      </c>
      <c r="K822" t="s">
        <v>20</v>
      </c>
      <c r="L822" t="s">
        <v>6792</v>
      </c>
      <c r="M822">
        <v>12</v>
      </c>
      <c r="P822" s="32">
        <v>45226</v>
      </c>
      <c r="Q822" s="1">
        <v>13.02475802111225</v>
      </c>
      <c r="R822">
        <v>7</v>
      </c>
      <c r="S822" t="str" cm="1">
        <f t="array" ref="S822">_xlfn.IFS(R822=0,"None",R822&lt;3,"Low",R822&lt;6,"Medium",R822&lt;=10,"High")</f>
        <v>High</v>
      </c>
      <c r="T822" t="str" cm="1">
        <f t="array" ref="T822">_xlfn.IFS(M822&lt;=20,"Low",M822&lt;=50,"Medium",M822&lt;=90,"High")</f>
        <v>Low</v>
      </c>
      <c r="U822" s="33">
        <f>Datos_Limpios[[#This Row],[Number of Complaints or Support]]/Datos_Limpios[[#This Row],[Account Length (in months)]]</f>
        <v>7</v>
      </c>
      <c r="V822" t="str" cm="1">
        <f t="array" ref="V822">_xlfn.IFS(H822&lt;30,"Under 30",H822&lt;66,"Middle Age",H822&gt;=66,"Senior")</f>
        <v>Under 30</v>
      </c>
      <c r="W822" t="s">
        <v>6824</v>
      </c>
    </row>
    <row r="823" spans="1:23" x14ac:dyDescent="0.3">
      <c r="A823" t="s">
        <v>919</v>
      </c>
      <c r="B823" t="s">
        <v>17</v>
      </c>
      <c r="C823">
        <v>21</v>
      </c>
      <c r="D823">
        <v>0</v>
      </c>
      <c r="E823" t="s">
        <v>17</v>
      </c>
      <c r="F823" t="s">
        <v>34</v>
      </c>
      <c r="G823" t="s">
        <v>6790</v>
      </c>
      <c r="H823">
        <v>54</v>
      </c>
      <c r="I823" t="s">
        <v>17</v>
      </c>
      <c r="J823">
        <v>0</v>
      </c>
      <c r="K823" t="s">
        <v>20</v>
      </c>
      <c r="L823" t="s">
        <v>6791</v>
      </c>
      <c r="M823">
        <v>43</v>
      </c>
      <c r="P823" s="32">
        <v>44820</v>
      </c>
      <c r="Q823" s="1">
        <v>48.303045537010462</v>
      </c>
      <c r="R823">
        <v>6</v>
      </c>
      <c r="S823" t="str" cm="1">
        <f t="array" ref="S823">_xlfn.IFS(R823=0,"None",R823&lt;3,"Low",R823&lt;6,"Medium",R823&lt;=10,"High")</f>
        <v>High</v>
      </c>
      <c r="T823" t="str" cm="1">
        <f t="array" ref="T823">_xlfn.IFS(M823&lt;=20,"Low",M823&lt;=50,"Medium",M823&lt;=90,"High")</f>
        <v>Medium</v>
      </c>
      <c r="U823" s="33">
        <f>Datos_Limpios[[#This Row],[Number of Complaints or Support]]/Datos_Limpios[[#This Row],[Account Length (in months)]]</f>
        <v>0.2857142857142857</v>
      </c>
      <c r="V823" t="str" cm="1">
        <f t="array" ref="V823">_xlfn.IFS(H823&lt;30,"Under 30",H823&lt;66,"Middle Age",H823&gt;=66,"Senior")</f>
        <v>Middle Age</v>
      </c>
      <c r="W823" t="s">
        <v>6823</v>
      </c>
    </row>
    <row r="824" spans="1:23" x14ac:dyDescent="0.3">
      <c r="A824" t="s">
        <v>920</v>
      </c>
      <c r="B824" t="s">
        <v>23</v>
      </c>
      <c r="C824">
        <v>3</v>
      </c>
      <c r="D824">
        <v>2</v>
      </c>
      <c r="E824" t="s">
        <v>23</v>
      </c>
      <c r="F824" t="s">
        <v>166</v>
      </c>
      <c r="G824" t="s">
        <v>19</v>
      </c>
      <c r="H824">
        <v>70</v>
      </c>
      <c r="I824" t="s">
        <v>17</v>
      </c>
      <c r="J824">
        <v>0</v>
      </c>
      <c r="K824" t="s">
        <v>20</v>
      </c>
      <c r="L824" t="s">
        <v>6792</v>
      </c>
      <c r="M824">
        <v>56</v>
      </c>
      <c r="N824" t="s">
        <v>59</v>
      </c>
      <c r="O824" t="s">
        <v>60</v>
      </c>
      <c r="P824" s="32">
        <v>44036</v>
      </c>
      <c r="Q824" s="1">
        <v>52.494822154163771</v>
      </c>
      <c r="R824">
        <v>6</v>
      </c>
      <c r="S824" t="str" cm="1">
        <f t="array" ref="S824">_xlfn.IFS(R824=0,"None",R824&lt;3,"Low",R824&lt;6,"Medium",R824&lt;=10,"High")</f>
        <v>High</v>
      </c>
      <c r="T824" t="str" cm="1">
        <f t="array" ref="T824">_xlfn.IFS(M824&lt;=20,"Low",M824&lt;=50,"Medium",M824&lt;=90,"High")</f>
        <v>High</v>
      </c>
      <c r="U824" s="33">
        <f>Datos_Limpios[[#This Row],[Number of Complaints or Support]]/Datos_Limpios[[#This Row],[Account Length (in months)]]</f>
        <v>2</v>
      </c>
      <c r="V824" t="str" cm="1">
        <f t="array" ref="V824">_xlfn.IFS(H824&lt;30,"Under 30",H824&lt;66,"Middle Age",H824&gt;=66,"Senior")</f>
        <v>Senior</v>
      </c>
      <c r="W824" t="s">
        <v>6825</v>
      </c>
    </row>
    <row r="825" spans="1:23" x14ac:dyDescent="0.3">
      <c r="A825" t="s">
        <v>921</v>
      </c>
      <c r="B825" t="s">
        <v>17</v>
      </c>
      <c r="C825">
        <v>66</v>
      </c>
      <c r="D825">
        <v>0</v>
      </c>
      <c r="E825" t="s">
        <v>23</v>
      </c>
      <c r="F825" t="s">
        <v>42</v>
      </c>
      <c r="G825" t="s">
        <v>6790</v>
      </c>
      <c r="H825">
        <v>21</v>
      </c>
      <c r="I825" t="s">
        <v>17</v>
      </c>
      <c r="J825">
        <v>0</v>
      </c>
      <c r="K825" t="s">
        <v>24</v>
      </c>
      <c r="L825" t="s">
        <v>6792</v>
      </c>
      <c r="M825">
        <v>55</v>
      </c>
      <c r="P825" s="32">
        <v>45146</v>
      </c>
      <c r="Q825" s="1">
        <v>46.337593144419607</v>
      </c>
      <c r="R825">
        <v>0</v>
      </c>
      <c r="S825" t="str" cm="1">
        <f t="array" ref="S825">_xlfn.IFS(R825=0,"None",R825&lt;3,"Low",R825&lt;6,"Medium",R825&lt;=10,"High")</f>
        <v>None</v>
      </c>
      <c r="T825" t="str" cm="1">
        <f t="array" ref="T825">_xlfn.IFS(M825&lt;=20,"Low",M825&lt;=50,"Medium",M825&lt;=90,"High")</f>
        <v>High</v>
      </c>
      <c r="U825" s="33">
        <f>Datos_Limpios[[#This Row],[Number of Complaints or Support]]/Datos_Limpios[[#This Row],[Account Length (in months)]]</f>
        <v>0</v>
      </c>
      <c r="V825" t="str" cm="1">
        <f t="array" ref="V825">_xlfn.IFS(H825&lt;30,"Under 30",H825&lt;66,"Middle Age",H825&gt;=66,"Senior")</f>
        <v>Under 30</v>
      </c>
      <c r="W825" t="s">
        <v>6823</v>
      </c>
    </row>
    <row r="826" spans="1:23" x14ac:dyDescent="0.3">
      <c r="A826" t="s">
        <v>922</v>
      </c>
      <c r="B826" t="s">
        <v>23</v>
      </c>
      <c r="C826">
        <v>13</v>
      </c>
      <c r="D826">
        <v>2</v>
      </c>
      <c r="E826" t="s">
        <v>23</v>
      </c>
      <c r="F826" t="s">
        <v>29</v>
      </c>
      <c r="G826" t="s">
        <v>19</v>
      </c>
      <c r="H826">
        <v>27</v>
      </c>
      <c r="I826" t="s">
        <v>17</v>
      </c>
      <c r="J826">
        <v>0</v>
      </c>
      <c r="K826" t="s">
        <v>20</v>
      </c>
      <c r="L826" t="s">
        <v>6792</v>
      </c>
      <c r="M826">
        <v>46</v>
      </c>
      <c r="N826" t="s">
        <v>27</v>
      </c>
      <c r="O826" t="s">
        <v>208</v>
      </c>
      <c r="P826" s="32">
        <v>44263</v>
      </c>
      <c r="Q826" s="1">
        <v>45.036288698080249</v>
      </c>
      <c r="R826">
        <v>8</v>
      </c>
      <c r="S826" t="str" cm="1">
        <f t="array" ref="S826">_xlfn.IFS(R826=0,"None",R826&lt;3,"Low",R826&lt;6,"Medium",R826&lt;=10,"High")</f>
        <v>High</v>
      </c>
      <c r="T826" t="str" cm="1">
        <f t="array" ref="T826">_xlfn.IFS(M826&lt;=20,"Low",M826&lt;=50,"Medium",M826&lt;=90,"High")</f>
        <v>Medium</v>
      </c>
      <c r="U826" s="33">
        <f>Datos_Limpios[[#This Row],[Number of Complaints or Support]]/Datos_Limpios[[#This Row],[Account Length (in months)]]</f>
        <v>0.61538461538461542</v>
      </c>
      <c r="V826" t="str" cm="1">
        <f t="array" ref="V826">_xlfn.IFS(H826&lt;30,"Under 30",H826&lt;66,"Middle Age",H826&gt;=66,"Senior")</f>
        <v>Under 30</v>
      </c>
      <c r="W826" t="s">
        <v>6825</v>
      </c>
    </row>
    <row r="827" spans="1:23" x14ac:dyDescent="0.3">
      <c r="A827" t="s">
        <v>923</v>
      </c>
      <c r="B827" t="s">
        <v>17</v>
      </c>
      <c r="C827">
        <v>70</v>
      </c>
      <c r="D827">
        <v>0</v>
      </c>
      <c r="E827" t="s">
        <v>17</v>
      </c>
      <c r="F827" t="s">
        <v>196</v>
      </c>
      <c r="G827" t="s">
        <v>19</v>
      </c>
      <c r="H827">
        <v>53</v>
      </c>
      <c r="I827" t="s">
        <v>23</v>
      </c>
      <c r="J827">
        <v>4</v>
      </c>
      <c r="K827" t="s">
        <v>32</v>
      </c>
      <c r="L827" t="s">
        <v>6791</v>
      </c>
      <c r="M827">
        <v>36</v>
      </c>
      <c r="P827" s="32">
        <v>45161</v>
      </c>
      <c r="Q827" s="1">
        <v>29.31390123071759</v>
      </c>
      <c r="R827">
        <v>9</v>
      </c>
      <c r="S827" t="str" cm="1">
        <f t="array" ref="S827">_xlfn.IFS(R827=0,"None",R827&lt;3,"Low",R827&lt;6,"Medium",R827&lt;=10,"High")</f>
        <v>High</v>
      </c>
      <c r="T827" t="str" cm="1">
        <f t="array" ref="T827">_xlfn.IFS(M827&lt;=20,"Low",M827&lt;=50,"Medium",M827&lt;=90,"High")</f>
        <v>Medium</v>
      </c>
      <c r="U827" s="33">
        <f>Datos_Limpios[[#This Row],[Number of Complaints or Support]]/Datos_Limpios[[#This Row],[Account Length (in months)]]</f>
        <v>0.12857142857142856</v>
      </c>
      <c r="V827" t="str" cm="1">
        <f t="array" ref="V827">_xlfn.IFS(H827&lt;30,"Under 30",H827&lt;66,"Middle Age",H827&gt;=66,"Senior")</f>
        <v>Middle Age</v>
      </c>
      <c r="W827" t="s">
        <v>6826</v>
      </c>
    </row>
    <row r="828" spans="1:23" x14ac:dyDescent="0.3">
      <c r="A828" t="s">
        <v>924</v>
      </c>
      <c r="B828" t="s">
        <v>23</v>
      </c>
      <c r="C828">
        <v>1</v>
      </c>
      <c r="D828">
        <v>3</v>
      </c>
      <c r="E828" t="s">
        <v>23</v>
      </c>
      <c r="F828" t="s">
        <v>101</v>
      </c>
      <c r="G828" t="s">
        <v>6790</v>
      </c>
      <c r="H828">
        <v>33</v>
      </c>
      <c r="I828" t="s">
        <v>17</v>
      </c>
      <c r="J828">
        <v>0</v>
      </c>
      <c r="K828" t="s">
        <v>20</v>
      </c>
      <c r="L828" t="s">
        <v>6794</v>
      </c>
      <c r="M828">
        <v>30</v>
      </c>
      <c r="N828" t="s">
        <v>27</v>
      </c>
      <c r="O828" t="s">
        <v>108</v>
      </c>
      <c r="P828" s="32">
        <v>44715</v>
      </c>
      <c r="Q828" s="1">
        <v>32.525971480259649</v>
      </c>
      <c r="R828">
        <v>0</v>
      </c>
      <c r="S828" t="str" cm="1">
        <f t="array" ref="S828">_xlfn.IFS(R828=0,"None",R828&lt;3,"Low",R828&lt;6,"Medium",R828&lt;=10,"High")</f>
        <v>None</v>
      </c>
      <c r="T828" t="str" cm="1">
        <f t="array" ref="T828">_xlfn.IFS(M828&lt;=20,"Low",M828&lt;=50,"Medium",M828&lt;=90,"High")</f>
        <v>Medium</v>
      </c>
      <c r="U828" s="33">
        <f>Datos_Limpios[[#This Row],[Number of Complaints or Support]]/Datos_Limpios[[#This Row],[Account Length (in months)]]</f>
        <v>0</v>
      </c>
      <c r="V828" t="str" cm="1">
        <f t="array" ref="V828">_xlfn.IFS(H828&lt;30,"Under 30",H828&lt;66,"Middle Age",H828&gt;=66,"Senior")</f>
        <v>Middle Age</v>
      </c>
      <c r="W828" t="s">
        <v>6826</v>
      </c>
    </row>
    <row r="829" spans="1:23" x14ac:dyDescent="0.3">
      <c r="A829" t="s">
        <v>925</v>
      </c>
      <c r="B829" t="s">
        <v>17</v>
      </c>
      <c r="C829">
        <v>27</v>
      </c>
      <c r="D829">
        <v>0</v>
      </c>
      <c r="E829" t="s">
        <v>17</v>
      </c>
      <c r="F829" t="s">
        <v>196</v>
      </c>
      <c r="G829" t="s">
        <v>19</v>
      </c>
      <c r="H829">
        <v>27</v>
      </c>
      <c r="I829" t="s">
        <v>17</v>
      </c>
      <c r="J829">
        <v>0</v>
      </c>
      <c r="K829" t="s">
        <v>20</v>
      </c>
      <c r="L829" t="s">
        <v>6791</v>
      </c>
      <c r="M829">
        <v>12</v>
      </c>
      <c r="P829" s="32">
        <v>44822</v>
      </c>
      <c r="Q829" s="1">
        <v>11.46387270269501</v>
      </c>
      <c r="R829">
        <v>0</v>
      </c>
      <c r="S829" t="str" cm="1">
        <f t="array" ref="S829">_xlfn.IFS(R829=0,"None",R829&lt;3,"Low",R829&lt;6,"Medium",R829&lt;=10,"High")</f>
        <v>None</v>
      </c>
      <c r="T829" t="str" cm="1">
        <f t="array" ref="T829">_xlfn.IFS(M829&lt;=20,"Low",M829&lt;=50,"Medium",M829&lt;=90,"High")</f>
        <v>Low</v>
      </c>
      <c r="U829" s="33">
        <f>Datos_Limpios[[#This Row],[Number of Complaints or Support]]/Datos_Limpios[[#This Row],[Account Length (in months)]]</f>
        <v>0</v>
      </c>
      <c r="V829" t="str" cm="1">
        <f t="array" ref="V829">_xlfn.IFS(H829&lt;30,"Under 30",H829&lt;66,"Middle Age",H829&gt;=66,"Senior")</f>
        <v>Under 30</v>
      </c>
      <c r="W829" t="s">
        <v>6826</v>
      </c>
    </row>
    <row r="830" spans="1:23" x14ac:dyDescent="0.3">
      <c r="A830" t="s">
        <v>926</v>
      </c>
      <c r="B830" t="s">
        <v>23</v>
      </c>
      <c r="C830">
        <v>8</v>
      </c>
      <c r="D830">
        <v>3</v>
      </c>
      <c r="E830" t="s">
        <v>23</v>
      </c>
      <c r="F830" t="s">
        <v>63</v>
      </c>
      <c r="G830" t="s">
        <v>19</v>
      </c>
      <c r="H830">
        <v>28</v>
      </c>
      <c r="I830" t="s">
        <v>17</v>
      </c>
      <c r="J830">
        <v>0</v>
      </c>
      <c r="K830" t="s">
        <v>20</v>
      </c>
      <c r="L830" t="s">
        <v>6792</v>
      </c>
      <c r="M830">
        <v>62</v>
      </c>
      <c r="N830" t="s">
        <v>27</v>
      </c>
      <c r="O830" t="s">
        <v>208</v>
      </c>
      <c r="P830" s="32">
        <v>44823</v>
      </c>
      <c r="Q830" s="1">
        <v>73.696063253777211</v>
      </c>
      <c r="R830">
        <v>7</v>
      </c>
      <c r="S830" t="str" cm="1">
        <f t="array" ref="S830">_xlfn.IFS(R830=0,"None",R830&lt;3,"Low",R830&lt;6,"Medium",R830&lt;=10,"High")</f>
        <v>High</v>
      </c>
      <c r="T830" t="str" cm="1">
        <f t="array" ref="T830">_xlfn.IFS(M830&lt;=20,"Low",M830&lt;=50,"Medium",M830&lt;=90,"High")</f>
        <v>High</v>
      </c>
      <c r="U830" s="33">
        <f>Datos_Limpios[[#This Row],[Number of Complaints or Support]]/Datos_Limpios[[#This Row],[Account Length (in months)]]</f>
        <v>0.875</v>
      </c>
      <c r="V830" t="str" cm="1">
        <f t="array" ref="V830">_xlfn.IFS(H830&lt;30,"Under 30",H830&lt;66,"Middle Age",H830&gt;=66,"Senior")</f>
        <v>Under 30</v>
      </c>
      <c r="W830" t="s">
        <v>6825</v>
      </c>
    </row>
    <row r="831" spans="1:23" x14ac:dyDescent="0.3">
      <c r="A831" t="s">
        <v>927</v>
      </c>
      <c r="B831" t="s">
        <v>23</v>
      </c>
      <c r="C831">
        <v>5</v>
      </c>
      <c r="D831">
        <v>5</v>
      </c>
      <c r="E831" t="s">
        <v>23</v>
      </c>
      <c r="F831" t="s">
        <v>138</v>
      </c>
      <c r="G831" t="s">
        <v>19</v>
      </c>
      <c r="H831">
        <v>66</v>
      </c>
      <c r="I831" t="s">
        <v>17</v>
      </c>
      <c r="J831">
        <v>0</v>
      </c>
      <c r="K831" t="s">
        <v>20</v>
      </c>
      <c r="L831" t="s">
        <v>6791</v>
      </c>
      <c r="M831">
        <v>43</v>
      </c>
      <c r="N831" t="s">
        <v>50</v>
      </c>
      <c r="O831" t="s">
        <v>71</v>
      </c>
      <c r="P831" s="32">
        <v>43955</v>
      </c>
      <c r="Q831" s="1">
        <v>46.635786269579228</v>
      </c>
      <c r="R831">
        <v>0</v>
      </c>
      <c r="S831" t="str" cm="1">
        <f t="array" ref="S831">_xlfn.IFS(R831=0,"None",R831&lt;3,"Low",R831&lt;6,"Medium",R831&lt;=10,"High")</f>
        <v>None</v>
      </c>
      <c r="T831" t="str" cm="1">
        <f t="array" ref="T831">_xlfn.IFS(M831&lt;=20,"Low",M831&lt;=50,"Medium",M831&lt;=90,"High")</f>
        <v>Medium</v>
      </c>
      <c r="U831" s="33">
        <f>Datos_Limpios[[#This Row],[Number of Complaints or Support]]/Datos_Limpios[[#This Row],[Account Length (in months)]]</f>
        <v>0</v>
      </c>
      <c r="V831" t="str" cm="1">
        <f t="array" ref="V831">_xlfn.IFS(H831&lt;30,"Under 30",H831&lt;66,"Middle Age",H831&gt;=66,"Senior")</f>
        <v>Senior</v>
      </c>
      <c r="W831" t="s">
        <v>6824</v>
      </c>
    </row>
    <row r="832" spans="1:23" x14ac:dyDescent="0.3">
      <c r="A832" t="s">
        <v>928</v>
      </c>
      <c r="B832" t="s">
        <v>17</v>
      </c>
      <c r="C832">
        <v>12</v>
      </c>
      <c r="D832">
        <v>1</v>
      </c>
      <c r="E832" t="s">
        <v>23</v>
      </c>
      <c r="F832" t="s">
        <v>84</v>
      </c>
      <c r="G832" t="s">
        <v>19</v>
      </c>
      <c r="H832">
        <v>42</v>
      </c>
      <c r="I832" t="s">
        <v>23</v>
      </c>
      <c r="J832">
        <v>3</v>
      </c>
      <c r="K832" t="s">
        <v>20</v>
      </c>
      <c r="L832" t="s">
        <v>6792</v>
      </c>
      <c r="M832">
        <v>21</v>
      </c>
      <c r="P832" s="32">
        <v>44899</v>
      </c>
      <c r="Q832" s="1">
        <v>23.030846259184571</v>
      </c>
      <c r="R832">
        <v>4</v>
      </c>
      <c r="S832" t="str" cm="1">
        <f t="array" ref="S832">_xlfn.IFS(R832=0,"None",R832&lt;3,"Low",R832&lt;6,"Medium",R832&lt;=10,"High")</f>
        <v>Medium</v>
      </c>
      <c r="T832" t="str" cm="1">
        <f t="array" ref="T832">_xlfn.IFS(M832&lt;=20,"Low",M832&lt;=50,"Medium",M832&lt;=90,"High")</f>
        <v>Medium</v>
      </c>
      <c r="U832" s="33">
        <f>Datos_Limpios[[#This Row],[Number of Complaints or Support]]/Datos_Limpios[[#This Row],[Account Length (in months)]]</f>
        <v>0.33333333333333331</v>
      </c>
      <c r="V832" t="str" cm="1">
        <f t="array" ref="V832">_xlfn.IFS(H832&lt;30,"Under 30",H832&lt;66,"Middle Age",H832&gt;=66,"Senior")</f>
        <v>Middle Age</v>
      </c>
      <c r="W832" t="s">
        <v>6824</v>
      </c>
    </row>
    <row r="833" spans="1:23" x14ac:dyDescent="0.3">
      <c r="A833" t="s">
        <v>929</v>
      </c>
      <c r="B833" t="s">
        <v>23</v>
      </c>
      <c r="C833">
        <v>17</v>
      </c>
      <c r="D833">
        <v>2</v>
      </c>
      <c r="E833" t="s">
        <v>23</v>
      </c>
      <c r="F833" t="s">
        <v>54</v>
      </c>
      <c r="G833" t="s">
        <v>19</v>
      </c>
      <c r="H833">
        <v>53</v>
      </c>
      <c r="I833" t="s">
        <v>17</v>
      </c>
      <c r="J833">
        <v>0</v>
      </c>
      <c r="K833" t="s">
        <v>20</v>
      </c>
      <c r="L833" t="s">
        <v>6791</v>
      </c>
      <c r="M833">
        <v>41</v>
      </c>
      <c r="N833" t="s">
        <v>27</v>
      </c>
      <c r="O833" t="s">
        <v>108</v>
      </c>
      <c r="P833" s="32">
        <v>44531</v>
      </c>
      <c r="Q833" s="1">
        <v>44.902623963549942</v>
      </c>
      <c r="R833">
        <v>7</v>
      </c>
      <c r="S833" t="str" cm="1">
        <f t="array" ref="S833">_xlfn.IFS(R833=0,"None",R833&lt;3,"Low",R833&lt;6,"Medium",R833&lt;=10,"High")</f>
        <v>High</v>
      </c>
      <c r="T833" t="str" cm="1">
        <f t="array" ref="T833">_xlfn.IFS(M833&lt;=20,"Low",M833&lt;=50,"Medium",M833&lt;=90,"High")</f>
        <v>Medium</v>
      </c>
      <c r="U833" s="33">
        <f>Datos_Limpios[[#This Row],[Number of Complaints or Support]]/Datos_Limpios[[#This Row],[Account Length (in months)]]</f>
        <v>0.41176470588235292</v>
      </c>
      <c r="V833" t="str" cm="1">
        <f t="array" ref="V833">_xlfn.IFS(H833&lt;30,"Under 30",H833&lt;66,"Middle Age",H833&gt;=66,"Senior")</f>
        <v>Middle Age</v>
      </c>
      <c r="W833" t="s">
        <v>6823</v>
      </c>
    </row>
    <row r="834" spans="1:23" x14ac:dyDescent="0.3">
      <c r="A834" t="s">
        <v>930</v>
      </c>
      <c r="B834" t="s">
        <v>17</v>
      </c>
      <c r="C834">
        <v>18</v>
      </c>
      <c r="D834">
        <v>1</v>
      </c>
      <c r="E834" t="s">
        <v>17</v>
      </c>
      <c r="F834" t="s">
        <v>36</v>
      </c>
      <c r="G834" t="s">
        <v>19</v>
      </c>
      <c r="H834">
        <v>45</v>
      </c>
      <c r="I834" t="s">
        <v>17</v>
      </c>
      <c r="J834">
        <v>0</v>
      </c>
      <c r="K834" t="s">
        <v>20</v>
      </c>
      <c r="L834" t="s">
        <v>6791</v>
      </c>
      <c r="M834">
        <v>10</v>
      </c>
      <c r="P834" s="32">
        <v>44238</v>
      </c>
      <c r="Q834" s="1">
        <v>10.37618907273435</v>
      </c>
      <c r="R834">
        <v>9</v>
      </c>
      <c r="S834" t="str" cm="1">
        <f t="array" ref="S834">_xlfn.IFS(R834=0,"None",R834&lt;3,"Low",R834&lt;6,"Medium",R834&lt;=10,"High")</f>
        <v>High</v>
      </c>
      <c r="T834" t="str" cm="1">
        <f t="array" ref="T834">_xlfn.IFS(M834&lt;=20,"Low",M834&lt;=50,"Medium",M834&lt;=90,"High")</f>
        <v>Low</v>
      </c>
      <c r="U834" s="33">
        <f>Datos_Limpios[[#This Row],[Number of Complaints or Support]]/Datos_Limpios[[#This Row],[Account Length (in months)]]</f>
        <v>0.5</v>
      </c>
      <c r="V834" t="str" cm="1">
        <f t="array" ref="V834">_xlfn.IFS(H834&lt;30,"Under 30",H834&lt;66,"Middle Age",H834&gt;=66,"Senior")</f>
        <v>Middle Age</v>
      </c>
      <c r="W834" t="s">
        <v>6824</v>
      </c>
    </row>
    <row r="835" spans="1:23" x14ac:dyDescent="0.3">
      <c r="A835" t="s">
        <v>931</v>
      </c>
      <c r="B835" t="s">
        <v>17</v>
      </c>
      <c r="C835">
        <v>3</v>
      </c>
      <c r="D835">
        <v>0</v>
      </c>
      <c r="E835" t="s">
        <v>17</v>
      </c>
      <c r="F835" t="s">
        <v>205</v>
      </c>
      <c r="G835" t="s">
        <v>6790</v>
      </c>
      <c r="H835">
        <v>59</v>
      </c>
      <c r="I835" t="s">
        <v>17</v>
      </c>
      <c r="J835">
        <v>0</v>
      </c>
      <c r="K835" t="s">
        <v>20</v>
      </c>
      <c r="L835" t="s">
        <v>6791</v>
      </c>
      <c r="M835">
        <v>9</v>
      </c>
      <c r="P835" s="32">
        <v>44998</v>
      </c>
      <c r="Q835" s="1">
        <v>9.2739145379735213</v>
      </c>
      <c r="R835">
        <v>10</v>
      </c>
      <c r="S835" t="str" cm="1">
        <f t="array" ref="S835">_xlfn.IFS(R835=0,"None",R835&lt;3,"Low",R835&lt;6,"Medium",R835&lt;=10,"High")</f>
        <v>High</v>
      </c>
      <c r="T835" t="str" cm="1">
        <f t="array" ref="T835">_xlfn.IFS(M835&lt;=20,"Low",M835&lt;=50,"Medium",M835&lt;=90,"High")</f>
        <v>Low</v>
      </c>
      <c r="U835" s="33">
        <f>Datos_Limpios[[#This Row],[Number of Complaints or Support]]/Datos_Limpios[[#This Row],[Account Length (in months)]]</f>
        <v>3.3333333333333335</v>
      </c>
      <c r="V835" t="str" cm="1">
        <f t="array" ref="V835">_xlfn.IFS(H835&lt;30,"Under 30",H835&lt;66,"Middle Age",H835&gt;=66,"Senior")</f>
        <v>Middle Age</v>
      </c>
      <c r="W835" t="s">
        <v>6823</v>
      </c>
    </row>
    <row r="836" spans="1:23" x14ac:dyDescent="0.3">
      <c r="A836" t="s">
        <v>932</v>
      </c>
      <c r="B836" t="s">
        <v>23</v>
      </c>
      <c r="C836">
        <v>12</v>
      </c>
      <c r="D836">
        <v>1</v>
      </c>
      <c r="E836" t="s">
        <v>23</v>
      </c>
      <c r="F836" t="s">
        <v>166</v>
      </c>
      <c r="G836" t="s">
        <v>6790</v>
      </c>
      <c r="H836">
        <v>58</v>
      </c>
      <c r="I836" t="s">
        <v>17</v>
      </c>
      <c r="J836">
        <v>0</v>
      </c>
      <c r="K836" t="s">
        <v>20</v>
      </c>
      <c r="L836" t="s">
        <v>6794</v>
      </c>
      <c r="M836">
        <v>42</v>
      </c>
      <c r="N836" t="s">
        <v>59</v>
      </c>
      <c r="O836" t="s">
        <v>116</v>
      </c>
      <c r="P836" s="32">
        <v>45224</v>
      </c>
      <c r="Q836" s="1">
        <v>34.591078597632773</v>
      </c>
      <c r="R836">
        <v>3</v>
      </c>
      <c r="S836" t="str" cm="1">
        <f t="array" ref="S836">_xlfn.IFS(R836=0,"None",R836&lt;3,"Low",R836&lt;6,"Medium",R836&lt;=10,"High")</f>
        <v>Medium</v>
      </c>
      <c r="T836" t="str" cm="1">
        <f t="array" ref="T836">_xlfn.IFS(M836&lt;=20,"Low",M836&lt;=50,"Medium",M836&lt;=90,"High")</f>
        <v>Medium</v>
      </c>
      <c r="U836" s="33">
        <f>Datos_Limpios[[#This Row],[Number of Complaints or Support]]/Datos_Limpios[[#This Row],[Account Length (in months)]]</f>
        <v>0.25</v>
      </c>
      <c r="V836" t="str" cm="1">
        <f t="array" ref="V836">_xlfn.IFS(H836&lt;30,"Under 30",H836&lt;66,"Middle Age",H836&gt;=66,"Senior")</f>
        <v>Middle Age</v>
      </c>
      <c r="W836" t="s">
        <v>6825</v>
      </c>
    </row>
    <row r="837" spans="1:23" x14ac:dyDescent="0.3">
      <c r="A837" t="s">
        <v>933</v>
      </c>
      <c r="B837" t="s">
        <v>23</v>
      </c>
      <c r="C837">
        <v>39</v>
      </c>
      <c r="D837">
        <v>1</v>
      </c>
      <c r="E837" t="s">
        <v>23</v>
      </c>
      <c r="F837" t="s">
        <v>115</v>
      </c>
      <c r="G837" t="s">
        <v>6790</v>
      </c>
      <c r="H837">
        <v>49</v>
      </c>
      <c r="I837" t="s">
        <v>17</v>
      </c>
      <c r="J837">
        <v>0</v>
      </c>
      <c r="K837" t="s">
        <v>24</v>
      </c>
      <c r="L837" t="s">
        <v>6792</v>
      </c>
      <c r="M837">
        <v>30</v>
      </c>
      <c r="N837" t="s">
        <v>6810</v>
      </c>
      <c r="O837" t="s">
        <v>6810</v>
      </c>
      <c r="P837" s="32">
        <v>44911</v>
      </c>
      <c r="Q837" s="1">
        <v>25.43881525424344</v>
      </c>
      <c r="R837">
        <v>5</v>
      </c>
      <c r="S837" t="str" cm="1">
        <f t="array" ref="S837">_xlfn.IFS(R837=0,"None",R837&lt;3,"Low",R837&lt;6,"Medium",R837&lt;=10,"High")</f>
        <v>Medium</v>
      </c>
      <c r="T837" t="str" cm="1">
        <f t="array" ref="T837">_xlfn.IFS(M837&lt;=20,"Low",M837&lt;=50,"Medium",M837&lt;=90,"High")</f>
        <v>Medium</v>
      </c>
      <c r="U837" s="33">
        <f>Datos_Limpios[[#This Row],[Number of Complaints or Support]]/Datos_Limpios[[#This Row],[Account Length (in months)]]</f>
        <v>0.12820512820512819</v>
      </c>
      <c r="V837" t="str" cm="1">
        <f t="array" ref="V837">_xlfn.IFS(H837&lt;30,"Under 30",H837&lt;66,"Middle Age",H837&gt;=66,"Senior")</f>
        <v>Middle Age</v>
      </c>
      <c r="W837" t="s">
        <v>6825</v>
      </c>
    </row>
    <row r="838" spans="1:23" x14ac:dyDescent="0.3">
      <c r="A838" t="s">
        <v>934</v>
      </c>
      <c r="B838" t="s">
        <v>17</v>
      </c>
      <c r="C838">
        <v>42</v>
      </c>
      <c r="D838">
        <v>0</v>
      </c>
      <c r="E838" t="s">
        <v>23</v>
      </c>
      <c r="F838" t="s">
        <v>31</v>
      </c>
      <c r="G838" t="s">
        <v>19</v>
      </c>
      <c r="H838">
        <v>35</v>
      </c>
      <c r="I838" t="s">
        <v>17</v>
      </c>
      <c r="J838">
        <v>0</v>
      </c>
      <c r="K838" t="s">
        <v>24</v>
      </c>
      <c r="L838" t="s">
        <v>6792</v>
      </c>
      <c r="M838">
        <v>31</v>
      </c>
      <c r="P838" s="32">
        <v>43929</v>
      </c>
      <c r="Q838" s="1">
        <v>32.242811406027791</v>
      </c>
      <c r="R838">
        <v>0</v>
      </c>
      <c r="S838" t="str" cm="1">
        <f t="array" ref="S838">_xlfn.IFS(R838=0,"None",R838&lt;3,"Low",R838&lt;6,"Medium",R838&lt;=10,"High")</f>
        <v>None</v>
      </c>
      <c r="T838" t="str" cm="1">
        <f t="array" ref="T838">_xlfn.IFS(M838&lt;=20,"Low",M838&lt;=50,"Medium",M838&lt;=90,"High")</f>
        <v>Medium</v>
      </c>
      <c r="U838" s="33">
        <f>Datos_Limpios[[#This Row],[Number of Complaints or Support]]/Datos_Limpios[[#This Row],[Account Length (in months)]]</f>
        <v>0</v>
      </c>
      <c r="V838" t="str" cm="1">
        <f t="array" ref="V838">_xlfn.IFS(H838&lt;30,"Under 30",H838&lt;66,"Middle Age",H838&gt;=66,"Senior")</f>
        <v>Middle Age</v>
      </c>
      <c r="W838" t="s">
        <v>6826</v>
      </c>
    </row>
    <row r="839" spans="1:23" x14ac:dyDescent="0.3">
      <c r="A839" t="s">
        <v>935</v>
      </c>
      <c r="B839" t="s">
        <v>17</v>
      </c>
      <c r="C839">
        <v>62</v>
      </c>
      <c r="D839">
        <v>0</v>
      </c>
      <c r="E839" t="s">
        <v>23</v>
      </c>
      <c r="F839" t="s">
        <v>103</v>
      </c>
      <c r="G839" t="s">
        <v>6790</v>
      </c>
      <c r="H839">
        <v>66</v>
      </c>
      <c r="I839" t="s">
        <v>23</v>
      </c>
      <c r="J839">
        <v>6</v>
      </c>
      <c r="K839" t="s">
        <v>24</v>
      </c>
      <c r="L839" t="s">
        <v>6792</v>
      </c>
      <c r="M839">
        <v>32</v>
      </c>
      <c r="P839" s="32">
        <v>43853</v>
      </c>
      <c r="Q839" s="1">
        <v>36.366811266450057</v>
      </c>
      <c r="R839">
        <v>6</v>
      </c>
      <c r="S839" t="str" cm="1">
        <f t="array" ref="S839">_xlfn.IFS(R839=0,"None",R839&lt;3,"Low",R839&lt;6,"Medium",R839&lt;=10,"High")</f>
        <v>High</v>
      </c>
      <c r="T839" t="str" cm="1">
        <f t="array" ref="T839">_xlfn.IFS(M839&lt;=20,"Low",M839&lt;=50,"Medium",M839&lt;=90,"High")</f>
        <v>Medium</v>
      </c>
      <c r="U839" s="33">
        <f>Datos_Limpios[[#This Row],[Number of Complaints or Support]]/Datos_Limpios[[#This Row],[Account Length (in months)]]</f>
        <v>9.6774193548387094E-2</v>
      </c>
      <c r="V839" t="str" cm="1">
        <f t="array" ref="V839">_xlfn.IFS(H839&lt;30,"Under 30",H839&lt;66,"Middle Age",H839&gt;=66,"Senior")</f>
        <v>Senior</v>
      </c>
      <c r="W839" t="s">
        <v>6823</v>
      </c>
    </row>
    <row r="840" spans="1:23" x14ac:dyDescent="0.3">
      <c r="A840" t="s">
        <v>936</v>
      </c>
      <c r="B840" t="s">
        <v>17</v>
      </c>
      <c r="C840">
        <v>71</v>
      </c>
      <c r="D840">
        <v>0</v>
      </c>
      <c r="E840" t="s">
        <v>23</v>
      </c>
      <c r="F840" t="s">
        <v>36</v>
      </c>
      <c r="G840" t="s">
        <v>6790</v>
      </c>
      <c r="H840">
        <v>64</v>
      </c>
      <c r="I840" t="s">
        <v>17</v>
      </c>
      <c r="J840">
        <v>0</v>
      </c>
      <c r="K840" t="s">
        <v>24</v>
      </c>
      <c r="L840" t="s">
        <v>6791</v>
      </c>
      <c r="M840">
        <v>50</v>
      </c>
      <c r="P840" s="32">
        <v>44931</v>
      </c>
      <c r="Q840" s="1">
        <v>55.185639561995053</v>
      </c>
      <c r="R840">
        <v>3</v>
      </c>
      <c r="S840" t="str" cm="1">
        <f t="array" ref="S840">_xlfn.IFS(R840=0,"None",R840&lt;3,"Low",R840&lt;6,"Medium",R840&lt;=10,"High")</f>
        <v>Medium</v>
      </c>
      <c r="T840" t="str" cm="1">
        <f t="array" ref="T840">_xlfn.IFS(M840&lt;=20,"Low",M840&lt;=50,"Medium",M840&lt;=90,"High")</f>
        <v>Medium</v>
      </c>
      <c r="U840" s="33">
        <f>Datos_Limpios[[#This Row],[Number of Complaints or Support]]/Datos_Limpios[[#This Row],[Account Length (in months)]]</f>
        <v>4.2253521126760563E-2</v>
      </c>
      <c r="V840" t="str" cm="1">
        <f t="array" ref="V840">_xlfn.IFS(H840&lt;30,"Under 30",H840&lt;66,"Middle Age",H840&gt;=66,"Senior")</f>
        <v>Middle Age</v>
      </c>
      <c r="W840" t="s">
        <v>6824</v>
      </c>
    </row>
    <row r="841" spans="1:23" x14ac:dyDescent="0.3">
      <c r="A841" t="s">
        <v>937</v>
      </c>
      <c r="B841" t="s">
        <v>17</v>
      </c>
      <c r="C841">
        <v>22</v>
      </c>
      <c r="D841">
        <v>0</v>
      </c>
      <c r="E841" t="s">
        <v>17</v>
      </c>
      <c r="F841" t="s">
        <v>52</v>
      </c>
      <c r="G841" t="s">
        <v>19</v>
      </c>
      <c r="H841">
        <v>62</v>
      </c>
      <c r="I841" t="s">
        <v>23</v>
      </c>
      <c r="J841">
        <v>2</v>
      </c>
      <c r="K841" t="s">
        <v>20</v>
      </c>
      <c r="L841" t="s">
        <v>6791</v>
      </c>
      <c r="M841">
        <v>9</v>
      </c>
      <c r="P841" s="32">
        <v>45016</v>
      </c>
      <c r="Q841" s="1">
        <v>10.57280818000303</v>
      </c>
      <c r="R841">
        <v>0</v>
      </c>
      <c r="S841" t="str" cm="1">
        <f t="array" ref="S841">_xlfn.IFS(R841=0,"None",R841&lt;3,"Low",R841&lt;6,"Medium",R841&lt;=10,"High")</f>
        <v>None</v>
      </c>
      <c r="T841" t="str" cm="1">
        <f t="array" ref="T841">_xlfn.IFS(M841&lt;=20,"Low",M841&lt;=50,"Medium",M841&lt;=90,"High")</f>
        <v>Low</v>
      </c>
      <c r="U841" s="33">
        <f>Datos_Limpios[[#This Row],[Number of Complaints or Support]]/Datos_Limpios[[#This Row],[Account Length (in months)]]</f>
        <v>0</v>
      </c>
      <c r="V841" t="str" cm="1">
        <f t="array" ref="V841">_xlfn.IFS(H841&lt;30,"Under 30",H841&lt;66,"Middle Age",H841&gt;=66,"Senior")</f>
        <v>Middle Age</v>
      </c>
      <c r="W841" t="s">
        <v>6824</v>
      </c>
    </row>
    <row r="842" spans="1:23" x14ac:dyDescent="0.3">
      <c r="A842" t="s">
        <v>938</v>
      </c>
      <c r="B842" t="s">
        <v>17</v>
      </c>
      <c r="C842">
        <v>71</v>
      </c>
      <c r="D842">
        <v>1</v>
      </c>
      <c r="E842" t="s">
        <v>23</v>
      </c>
      <c r="F842" t="s">
        <v>123</v>
      </c>
      <c r="G842" t="s">
        <v>19</v>
      </c>
      <c r="H842">
        <v>57</v>
      </c>
      <c r="I842" t="s">
        <v>17</v>
      </c>
      <c r="J842">
        <v>0</v>
      </c>
      <c r="K842" t="s">
        <v>32</v>
      </c>
      <c r="L842" t="s">
        <v>6791</v>
      </c>
      <c r="M842">
        <v>30</v>
      </c>
      <c r="P842" s="32">
        <v>44900</v>
      </c>
      <c r="Q842" s="1">
        <v>28.324470359654232</v>
      </c>
      <c r="R842">
        <v>1</v>
      </c>
      <c r="S842" t="str" cm="1">
        <f t="array" ref="S842">_xlfn.IFS(R842=0,"None",R842&lt;3,"Low",R842&lt;6,"Medium",R842&lt;=10,"High")</f>
        <v>Low</v>
      </c>
      <c r="T842" t="str" cm="1">
        <f t="array" ref="T842">_xlfn.IFS(M842&lt;=20,"Low",M842&lt;=50,"Medium",M842&lt;=90,"High")</f>
        <v>Medium</v>
      </c>
      <c r="U842" s="33">
        <f>Datos_Limpios[[#This Row],[Number of Complaints or Support]]/Datos_Limpios[[#This Row],[Account Length (in months)]]</f>
        <v>1.4084507042253521E-2</v>
      </c>
      <c r="V842" t="str" cm="1">
        <f t="array" ref="V842">_xlfn.IFS(H842&lt;30,"Under 30",H842&lt;66,"Middle Age",H842&gt;=66,"Senior")</f>
        <v>Middle Age</v>
      </c>
      <c r="W842" t="s">
        <v>6824</v>
      </c>
    </row>
    <row r="843" spans="1:23" x14ac:dyDescent="0.3">
      <c r="A843" t="s">
        <v>939</v>
      </c>
      <c r="B843" t="s">
        <v>23</v>
      </c>
      <c r="C843">
        <v>1</v>
      </c>
      <c r="D843">
        <v>3</v>
      </c>
      <c r="E843" t="s">
        <v>23</v>
      </c>
      <c r="F843" t="s">
        <v>192</v>
      </c>
      <c r="G843" t="s">
        <v>19</v>
      </c>
      <c r="H843">
        <v>37</v>
      </c>
      <c r="I843" t="s">
        <v>17</v>
      </c>
      <c r="J843">
        <v>0</v>
      </c>
      <c r="K843" t="s">
        <v>20</v>
      </c>
      <c r="L843" t="s">
        <v>6792</v>
      </c>
      <c r="M843">
        <v>46</v>
      </c>
      <c r="N843" t="s">
        <v>50</v>
      </c>
      <c r="O843" t="s">
        <v>71</v>
      </c>
      <c r="P843" s="32">
        <v>44331</v>
      </c>
      <c r="Q843" s="1">
        <v>38.849597993054793</v>
      </c>
      <c r="R843">
        <v>4</v>
      </c>
      <c r="S843" t="str" cm="1">
        <f t="array" ref="S843">_xlfn.IFS(R843=0,"None",R843&lt;3,"Low",R843&lt;6,"Medium",R843&lt;=10,"High")</f>
        <v>Medium</v>
      </c>
      <c r="T843" t="str" cm="1">
        <f t="array" ref="T843">_xlfn.IFS(M843&lt;=20,"Low",M843&lt;=50,"Medium",M843&lt;=90,"High")</f>
        <v>Medium</v>
      </c>
      <c r="U843" s="33">
        <f>Datos_Limpios[[#This Row],[Number of Complaints or Support]]/Datos_Limpios[[#This Row],[Account Length (in months)]]</f>
        <v>4</v>
      </c>
      <c r="V843" t="str" cm="1">
        <f t="array" ref="V843">_xlfn.IFS(H843&lt;30,"Under 30",H843&lt;66,"Middle Age",H843&gt;=66,"Senior")</f>
        <v>Middle Age</v>
      </c>
      <c r="W843" t="s">
        <v>6824</v>
      </c>
    </row>
    <row r="844" spans="1:23" x14ac:dyDescent="0.3">
      <c r="A844" t="s">
        <v>940</v>
      </c>
      <c r="B844" t="s">
        <v>17</v>
      </c>
      <c r="C844">
        <v>17</v>
      </c>
      <c r="D844">
        <v>0</v>
      </c>
      <c r="E844" t="s">
        <v>17</v>
      </c>
      <c r="F844" t="s">
        <v>86</v>
      </c>
      <c r="G844" t="s">
        <v>19</v>
      </c>
      <c r="H844">
        <v>36</v>
      </c>
      <c r="I844" t="s">
        <v>23</v>
      </c>
      <c r="J844">
        <v>5</v>
      </c>
      <c r="K844" t="s">
        <v>32</v>
      </c>
      <c r="L844" t="s">
        <v>6791</v>
      </c>
      <c r="M844">
        <v>12</v>
      </c>
      <c r="P844" s="32">
        <v>43993</v>
      </c>
      <c r="Q844" s="1">
        <v>10.24328763849474</v>
      </c>
      <c r="R844">
        <v>0</v>
      </c>
      <c r="S844" t="str" cm="1">
        <f t="array" ref="S844">_xlfn.IFS(R844=0,"None",R844&lt;3,"Low",R844&lt;6,"Medium",R844&lt;=10,"High")</f>
        <v>None</v>
      </c>
      <c r="T844" t="str" cm="1">
        <f t="array" ref="T844">_xlfn.IFS(M844&lt;=20,"Low",M844&lt;=50,"Medium",M844&lt;=90,"High")</f>
        <v>Low</v>
      </c>
      <c r="U844" s="33">
        <f>Datos_Limpios[[#This Row],[Number of Complaints or Support]]/Datos_Limpios[[#This Row],[Account Length (in months)]]</f>
        <v>0</v>
      </c>
      <c r="V844" t="str" cm="1">
        <f t="array" ref="V844">_xlfn.IFS(H844&lt;30,"Under 30",H844&lt;66,"Middle Age",H844&gt;=66,"Senior")</f>
        <v>Middle Age</v>
      </c>
      <c r="W844" t="s">
        <v>6824</v>
      </c>
    </row>
    <row r="845" spans="1:23" x14ac:dyDescent="0.3">
      <c r="A845" t="s">
        <v>941</v>
      </c>
      <c r="B845" t="s">
        <v>17</v>
      </c>
      <c r="C845">
        <v>1</v>
      </c>
      <c r="D845">
        <v>0</v>
      </c>
      <c r="E845" t="s">
        <v>17</v>
      </c>
      <c r="F845" t="s">
        <v>192</v>
      </c>
      <c r="G845" t="s">
        <v>6790</v>
      </c>
      <c r="H845">
        <v>25</v>
      </c>
      <c r="I845" t="s">
        <v>17</v>
      </c>
      <c r="J845">
        <v>0</v>
      </c>
      <c r="K845" t="s">
        <v>20</v>
      </c>
      <c r="L845" t="s">
        <v>6791</v>
      </c>
      <c r="M845">
        <v>11</v>
      </c>
      <c r="P845" s="32">
        <v>43960</v>
      </c>
      <c r="Q845" s="1">
        <v>12.96624055044213</v>
      </c>
      <c r="R845">
        <v>3</v>
      </c>
      <c r="S845" t="str" cm="1">
        <f t="array" ref="S845">_xlfn.IFS(R845=0,"None",R845&lt;3,"Low",R845&lt;6,"Medium",R845&lt;=10,"High")</f>
        <v>Medium</v>
      </c>
      <c r="T845" t="str" cm="1">
        <f t="array" ref="T845">_xlfn.IFS(M845&lt;=20,"Low",M845&lt;=50,"Medium",M845&lt;=90,"High")</f>
        <v>Low</v>
      </c>
      <c r="U845" s="33">
        <f>Datos_Limpios[[#This Row],[Number of Complaints or Support]]/Datos_Limpios[[#This Row],[Account Length (in months)]]</f>
        <v>3</v>
      </c>
      <c r="V845" t="str" cm="1">
        <f t="array" ref="V845">_xlfn.IFS(H845&lt;30,"Under 30",H845&lt;66,"Middle Age",H845&gt;=66,"Senior")</f>
        <v>Under 30</v>
      </c>
      <c r="W845" t="s">
        <v>6824</v>
      </c>
    </row>
    <row r="846" spans="1:23" x14ac:dyDescent="0.3">
      <c r="A846" t="s">
        <v>942</v>
      </c>
      <c r="B846" t="s">
        <v>17</v>
      </c>
      <c r="C846">
        <v>49</v>
      </c>
      <c r="D846">
        <v>1</v>
      </c>
      <c r="E846" t="s">
        <v>23</v>
      </c>
      <c r="F846" t="s">
        <v>112</v>
      </c>
      <c r="G846" t="s">
        <v>6790</v>
      </c>
      <c r="H846">
        <v>34</v>
      </c>
      <c r="I846" t="s">
        <v>17</v>
      </c>
      <c r="J846">
        <v>0</v>
      </c>
      <c r="K846" t="s">
        <v>20</v>
      </c>
      <c r="L846" t="s">
        <v>6791</v>
      </c>
      <c r="M846">
        <v>20</v>
      </c>
      <c r="P846" s="32">
        <v>44248</v>
      </c>
      <c r="Q846" s="1">
        <v>23.748316473988041</v>
      </c>
      <c r="R846">
        <v>0</v>
      </c>
      <c r="S846" t="str" cm="1">
        <f t="array" ref="S846">_xlfn.IFS(R846=0,"None",R846&lt;3,"Low",R846&lt;6,"Medium",R846&lt;=10,"High")</f>
        <v>None</v>
      </c>
      <c r="T846" t="str" cm="1">
        <f t="array" ref="T846">_xlfn.IFS(M846&lt;=20,"Low",M846&lt;=50,"Medium",M846&lt;=90,"High")</f>
        <v>Low</v>
      </c>
      <c r="U846" s="33">
        <f>Datos_Limpios[[#This Row],[Number of Complaints or Support]]/Datos_Limpios[[#This Row],[Account Length (in months)]]</f>
        <v>0</v>
      </c>
      <c r="V846" t="str" cm="1">
        <f t="array" ref="V846">_xlfn.IFS(H846&lt;30,"Under 30",H846&lt;66,"Middle Age",H846&gt;=66,"Senior")</f>
        <v>Middle Age</v>
      </c>
      <c r="W846" t="s">
        <v>6823</v>
      </c>
    </row>
    <row r="847" spans="1:23" x14ac:dyDescent="0.3">
      <c r="A847" t="s">
        <v>943</v>
      </c>
      <c r="B847" t="s">
        <v>17</v>
      </c>
      <c r="C847">
        <v>51</v>
      </c>
      <c r="D847">
        <v>0</v>
      </c>
      <c r="E847" t="s">
        <v>23</v>
      </c>
      <c r="F847" t="s">
        <v>79</v>
      </c>
      <c r="G847" t="s">
        <v>19</v>
      </c>
      <c r="H847">
        <v>40</v>
      </c>
      <c r="I847" t="s">
        <v>23</v>
      </c>
      <c r="J847">
        <v>5</v>
      </c>
      <c r="K847" t="s">
        <v>20</v>
      </c>
      <c r="L847" t="s">
        <v>6792</v>
      </c>
      <c r="M847">
        <v>36</v>
      </c>
      <c r="P847" s="32">
        <v>43992</v>
      </c>
      <c r="Q847" s="1">
        <v>29.661882638689772</v>
      </c>
      <c r="R847">
        <v>10</v>
      </c>
      <c r="S847" t="str" cm="1">
        <f t="array" ref="S847">_xlfn.IFS(R847=0,"None",R847&lt;3,"Low",R847&lt;6,"Medium",R847&lt;=10,"High")</f>
        <v>High</v>
      </c>
      <c r="T847" t="str" cm="1">
        <f t="array" ref="T847">_xlfn.IFS(M847&lt;=20,"Low",M847&lt;=50,"Medium",M847&lt;=90,"High")</f>
        <v>Medium</v>
      </c>
      <c r="U847" s="33">
        <f>Datos_Limpios[[#This Row],[Number of Complaints or Support]]/Datos_Limpios[[#This Row],[Account Length (in months)]]</f>
        <v>0.19607843137254902</v>
      </c>
      <c r="V847" t="str" cm="1">
        <f t="array" ref="V847">_xlfn.IFS(H847&lt;30,"Under 30",H847&lt;66,"Middle Age",H847&gt;=66,"Senior")</f>
        <v>Middle Age</v>
      </c>
      <c r="W847" t="s">
        <v>6826</v>
      </c>
    </row>
    <row r="848" spans="1:23" x14ac:dyDescent="0.3">
      <c r="A848" t="s">
        <v>944</v>
      </c>
      <c r="B848" t="s">
        <v>17</v>
      </c>
      <c r="C848">
        <v>35</v>
      </c>
      <c r="D848">
        <v>0</v>
      </c>
      <c r="E848" t="s">
        <v>17</v>
      </c>
      <c r="F848" t="s">
        <v>130</v>
      </c>
      <c r="G848" t="s">
        <v>6790</v>
      </c>
      <c r="H848">
        <v>40</v>
      </c>
      <c r="I848" t="s">
        <v>23</v>
      </c>
      <c r="J848">
        <v>2</v>
      </c>
      <c r="K848" t="s">
        <v>20</v>
      </c>
      <c r="L848" t="s">
        <v>6792</v>
      </c>
      <c r="M848">
        <v>28</v>
      </c>
      <c r="P848" s="32">
        <v>44428</v>
      </c>
      <c r="Q848" s="1">
        <v>29.107362773962102</v>
      </c>
      <c r="R848">
        <v>8</v>
      </c>
      <c r="S848" t="str" cm="1">
        <f t="array" ref="S848">_xlfn.IFS(R848=0,"None",R848&lt;3,"Low",R848&lt;6,"Medium",R848&lt;=10,"High")</f>
        <v>High</v>
      </c>
      <c r="T848" t="str" cm="1">
        <f t="array" ref="T848">_xlfn.IFS(M848&lt;=20,"Low",M848&lt;=50,"Medium",M848&lt;=90,"High")</f>
        <v>Medium</v>
      </c>
      <c r="U848" s="33">
        <f>Datos_Limpios[[#This Row],[Number of Complaints or Support]]/Datos_Limpios[[#This Row],[Account Length (in months)]]</f>
        <v>0.22857142857142856</v>
      </c>
      <c r="V848" t="str" cm="1">
        <f t="array" ref="V848">_xlfn.IFS(H848&lt;30,"Under 30",H848&lt;66,"Middle Age",H848&gt;=66,"Senior")</f>
        <v>Middle Age</v>
      </c>
      <c r="W848" t="s">
        <v>6825</v>
      </c>
    </row>
    <row r="849" spans="1:23" x14ac:dyDescent="0.3">
      <c r="A849" t="s">
        <v>945</v>
      </c>
      <c r="B849" t="s">
        <v>17</v>
      </c>
      <c r="C849">
        <v>58</v>
      </c>
      <c r="D849">
        <v>0</v>
      </c>
      <c r="E849" t="s">
        <v>17</v>
      </c>
      <c r="F849" t="s">
        <v>38</v>
      </c>
      <c r="G849" t="s">
        <v>6790</v>
      </c>
      <c r="H849">
        <v>42</v>
      </c>
      <c r="I849" t="s">
        <v>17</v>
      </c>
      <c r="J849">
        <v>0</v>
      </c>
      <c r="K849" t="s">
        <v>32</v>
      </c>
      <c r="L849" t="s">
        <v>6791</v>
      </c>
      <c r="M849">
        <v>15</v>
      </c>
      <c r="P849" s="32">
        <v>44504</v>
      </c>
      <c r="Q849" s="1">
        <v>13.421081040741869</v>
      </c>
      <c r="R849">
        <v>7</v>
      </c>
      <c r="S849" t="str" cm="1">
        <f t="array" ref="S849">_xlfn.IFS(R849=0,"None",R849&lt;3,"Low",R849&lt;6,"Medium",R849&lt;=10,"High")</f>
        <v>High</v>
      </c>
      <c r="T849" t="str" cm="1">
        <f t="array" ref="T849">_xlfn.IFS(M849&lt;=20,"Low",M849&lt;=50,"Medium",M849&lt;=90,"High")</f>
        <v>Low</v>
      </c>
      <c r="U849" s="33">
        <f>Datos_Limpios[[#This Row],[Number of Complaints or Support]]/Datos_Limpios[[#This Row],[Account Length (in months)]]</f>
        <v>0.1206896551724138</v>
      </c>
      <c r="V849" t="str" cm="1">
        <f t="array" ref="V849">_xlfn.IFS(H849&lt;30,"Under 30",H849&lt;66,"Middle Age",H849&gt;=66,"Senior")</f>
        <v>Middle Age</v>
      </c>
      <c r="W849" t="s">
        <v>6825</v>
      </c>
    </row>
    <row r="850" spans="1:23" x14ac:dyDescent="0.3">
      <c r="A850" t="s">
        <v>946</v>
      </c>
      <c r="B850" t="s">
        <v>17</v>
      </c>
      <c r="C850">
        <v>9</v>
      </c>
      <c r="D850">
        <v>0</v>
      </c>
      <c r="E850" t="s">
        <v>23</v>
      </c>
      <c r="F850" t="s">
        <v>158</v>
      </c>
      <c r="G850" t="s">
        <v>19</v>
      </c>
      <c r="H850">
        <v>45</v>
      </c>
      <c r="I850" t="s">
        <v>23</v>
      </c>
      <c r="J850">
        <v>2</v>
      </c>
      <c r="K850" t="s">
        <v>20</v>
      </c>
      <c r="L850" t="s">
        <v>6792</v>
      </c>
      <c r="M850">
        <v>36</v>
      </c>
      <c r="P850" s="32">
        <v>45180</v>
      </c>
      <c r="Q850" s="1">
        <v>42.939481363840081</v>
      </c>
      <c r="R850">
        <v>9</v>
      </c>
      <c r="S850" t="str" cm="1">
        <f t="array" ref="S850">_xlfn.IFS(R850=0,"None",R850&lt;3,"Low",R850&lt;6,"Medium",R850&lt;=10,"High")</f>
        <v>High</v>
      </c>
      <c r="T850" t="str" cm="1">
        <f t="array" ref="T850">_xlfn.IFS(M850&lt;=20,"Low",M850&lt;=50,"Medium",M850&lt;=90,"High")</f>
        <v>Medium</v>
      </c>
      <c r="U850" s="33">
        <f>Datos_Limpios[[#This Row],[Number of Complaints or Support]]/Datos_Limpios[[#This Row],[Account Length (in months)]]</f>
        <v>1</v>
      </c>
      <c r="V850" t="str" cm="1">
        <f t="array" ref="V850">_xlfn.IFS(H850&lt;30,"Under 30",H850&lt;66,"Middle Age",H850&gt;=66,"Senior")</f>
        <v>Middle Age</v>
      </c>
      <c r="W850" t="s">
        <v>6823</v>
      </c>
    </row>
    <row r="851" spans="1:23" x14ac:dyDescent="0.3">
      <c r="A851" t="s">
        <v>947</v>
      </c>
      <c r="B851" t="s">
        <v>23</v>
      </c>
      <c r="C851">
        <v>23</v>
      </c>
      <c r="D851">
        <v>0</v>
      </c>
      <c r="E851" t="s">
        <v>23</v>
      </c>
      <c r="F851" t="s">
        <v>115</v>
      </c>
      <c r="G851" t="s">
        <v>6790</v>
      </c>
      <c r="H851">
        <v>43</v>
      </c>
      <c r="I851" t="s">
        <v>17</v>
      </c>
      <c r="J851">
        <v>0</v>
      </c>
      <c r="K851" t="s">
        <v>32</v>
      </c>
      <c r="L851" t="s">
        <v>6791</v>
      </c>
      <c r="M851">
        <v>16</v>
      </c>
      <c r="N851" t="s">
        <v>6810</v>
      </c>
      <c r="O851" t="s">
        <v>6810</v>
      </c>
      <c r="P851" s="32">
        <v>43978</v>
      </c>
      <c r="Q851" s="1">
        <v>16.657855341632281</v>
      </c>
      <c r="R851">
        <v>9</v>
      </c>
      <c r="S851" t="str" cm="1">
        <f t="array" ref="S851">_xlfn.IFS(R851=0,"None",R851&lt;3,"Low",R851&lt;6,"Medium",R851&lt;=10,"High")</f>
        <v>High</v>
      </c>
      <c r="T851" t="str" cm="1">
        <f t="array" ref="T851">_xlfn.IFS(M851&lt;=20,"Low",M851&lt;=50,"Medium",M851&lt;=90,"High")</f>
        <v>Low</v>
      </c>
      <c r="U851" s="33">
        <f>Datos_Limpios[[#This Row],[Number of Complaints or Support]]/Datos_Limpios[[#This Row],[Account Length (in months)]]</f>
        <v>0.39130434782608697</v>
      </c>
      <c r="V851" t="str" cm="1">
        <f t="array" ref="V851">_xlfn.IFS(H851&lt;30,"Under 30",H851&lt;66,"Middle Age",H851&gt;=66,"Senior")</f>
        <v>Middle Age</v>
      </c>
      <c r="W851" t="s">
        <v>6825</v>
      </c>
    </row>
    <row r="852" spans="1:23" x14ac:dyDescent="0.3">
      <c r="A852" t="s">
        <v>948</v>
      </c>
      <c r="B852" t="s">
        <v>17</v>
      </c>
      <c r="C852">
        <v>34</v>
      </c>
      <c r="D852">
        <v>0</v>
      </c>
      <c r="E852" t="s">
        <v>17</v>
      </c>
      <c r="F852" t="s">
        <v>158</v>
      </c>
      <c r="G852" t="s">
        <v>19</v>
      </c>
      <c r="H852">
        <v>58</v>
      </c>
      <c r="I852" t="s">
        <v>17</v>
      </c>
      <c r="J852">
        <v>0</v>
      </c>
      <c r="K852" t="s">
        <v>20</v>
      </c>
      <c r="L852" t="s">
        <v>6792</v>
      </c>
      <c r="M852">
        <v>8</v>
      </c>
      <c r="P852" s="32">
        <v>44412</v>
      </c>
      <c r="Q852" s="1">
        <v>7.1623418415232996</v>
      </c>
      <c r="R852">
        <v>4</v>
      </c>
      <c r="S852" t="str" cm="1">
        <f t="array" ref="S852">_xlfn.IFS(R852=0,"None",R852&lt;3,"Low",R852&lt;6,"Medium",R852&lt;=10,"High")</f>
        <v>Medium</v>
      </c>
      <c r="T852" t="str" cm="1">
        <f t="array" ref="T852">_xlfn.IFS(M852&lt;=20,"Low",M852&lt;=50,"Medium",M852&lt;=90,"High")</f>
        <v>Low</v>
      </c>
      <c r="U852" s="33">
        <f>Datos_Limpios[[#This Row],[Number of Complaints or Support]]/Datos_Limpios[[#This Row],[Account Length (in months)]]</f>
        <v>0.11764705882352941</v>
      </c>
      <c r="V852" t="str" cm="1">
        <f t="array" ref="V852">_xlfn.IFS(H852&lt;30,"Under 30",H852&lt;66,"Middle Age",H852&gt;=66,"Senior")</f>
        <v>Middle Age</v>
      </c>
      <c r="W852" t="s">
        <v>6823</v>
      </c>
    </row>
    <row r="853" spans="1:23" x14ac:dyDescent="0.3">
      <c r="A853" t="s">
        <v>949</v>
      </c>
      <c r="B853" t="s">
        <v>17</v>
      </c>
      <c r="C853">
        <v>12</v>
      </c>
      <c r="D853">
        <v>2</v>
      </c>
      <c r="E853" t="s">
        <v>23</v>
      </c>
      <c r="F853" t="s">
        <v>31</v>
      </c>
      <c r="G853" t="s">
        <v>6790</v>
      </c>
      <c r="H853">
        <v>81</v>
      </c>
      <c r="I853" t="s">
        <v>17</v>
      </c>
      <c r="J853">
        <v>0</v>
      </c>
      <c r="K853" t="s">
        <v>32</v>
      </c>
      <c r="L853" t="s">
        <v>6792</v>
      </c>
      <c r="M853">
        <v>29</v>
      </c>
      <c r="P853" s="32">
        <v>44492</v>
      </c>
      <c r="Q853" s="1">
        <v>33.893280521341033</v>
      </c>
      <c r="R853">
        <v>2</v>
      </c>
      <c r="S853" t="str" cm="1">
        <f t="array" ref="S853">_xlfn.IFS(R853=0,"None",R853&lt;3,"Low",R853&lt;6,"Medium",R853&lt;=10,"High")</f>
        <v>Low</v>
      </c>
      <c r="T853" t="str" cm="1">
        <f t="array" ref="T853">_xlfn.IFS(M853&lt;=20,"Low",M853&lt;=50,"Medium",M853&lt;=90,"High")</f>
        <v>Medium</v>
      </c>
      <c r="U853" s="33">
        <f>Datos_Limpios[[#This Row],[Number of Complaints or Support]]/Datos_Limpios[[#This Row],[Account Length (in months)]]</f>
        <v>0.16666666666666666</v>
      </c>
      <c r="V853" t="str" cm="1">
        <f t="array" ref="V853">_xlfn.IFS(H853&lt;30,"Under 30",H853&lt;66,"Middle Age",H853&gt;=66,"Senior")</f>
        <v>Senior</v>
      </c>
      <c r="W853" t="s">
        <v>6826</v>
      </c>
    </row>
    <row r="854" spans="1:23" x14ac:dyDescent="0.3">
      <c r="A854" t="s">
        <v>950</v>
      </c>
      <c r="B854" t="s">
        <v>17</v>
      </c>
      <c r="C854">
        <v>63</v>
      </c>
      <c r="D854">
        <v>0</v>
      </c>
      <c r="E854" t="s">
        <v>23</v>
      </c>
      <c r="F854" t="s">
        <v>69</v>
      </c>
      <c r="G854" t="s">
        <v>19</v>
      </c>
      <c r="H854">
        <v>43</v>
      </c>
      <c r="I854" t="s">
        <v>17</v>
      </c>
      <c r="J854">
        <v>0</v>
      </c>
      <c r="K854" t="s">
        <v>24</v>
      </c>
      <c r="L854" t="s">
        <v>6791</v>
      </c>
      <c r="M854">
        <v>47</v>
      </c>
      <c r="P854" s="32">
        <v>44420</v>
      </c>
      <c r="Q854" s="1">
        <v>53.41360313976044</v>
      </c>
      <c r="R854">
        <v>3</v>
      </c>
      <c r="S854" t="str" cm="1">
        <f t="array" ref="S854">_xlfn.IFS(R854=0,"None",R854&lt;3,"Low",R854&lt;6,"Medium",R854&lt;=10,"High")</f>
        <v>Medium</v>
      </c>
      <c r="T854" t="str" cm="1">
        <f t="array" ref="T854">_xlfn.IFS(M854&lt;=20,"Low",M854&lt;=50,"Medium",M854&lt;=90,"High")</f>
        <v>Medium</v>
      </c>
      <c r="U854" s="33">
        <f>Datos_Limpios[[#This Row],[Number of Complaints or Support]]/Datos_Limpios[[#This Row],[Account Length (in months)]]</f>
        <v>4.7619047619047616E-2</v>
      </c>
      <c r="V854" t="str" cm="1">
        <f t="array" ref="V854">_xlfn.IFS(H854&lt;30,"Under 30",H854&lt;66,"Middle Age",H854&gt;=66,"Senior")</f>
        <v>Middle Age</v>
      </c>
      <c r="W854" t="s">
        <v>6825</v>
      </c>
    </row>
    <row r="855" spans="1:23" x14ac:dyDescent="0.3">
      <c r="A855" t="s">
        <v>951</v>
      </c>
      <c r="B855" t="s">
        <v>17</v>
      </c>
      <c r="C855">
        <v>2</v>
      </c>
      <c r="D855">
        <v>0</v>
      </c>
      <c r="E855" t="s">
        <v>23</v>
      </c>
      <c r="F855" t="s">
        <v>42</v>
      </c>
      <c r="G855" t="s">
        <v>6790</v>
      </c>
      <c r="H855">
        <v>74</v>
      </c>
      <c r="I855" t="s">
        <v>17</v>
      </c>
      <c r="J855">
        <v>0</v>
      </c>
      <c r="K855" t="s">
        <v>32</v>
      </c>
      <c r="L855" t="s">
        <v>6792</v>
      </c>
      <c r="M855">
        <v>31</v>
      </c>
      <c r="P855" s="32">
        <v>44944</v>
      </c>
      <c r="Q855" s="1">
        <v>33.346463012444538</v>
      </c>
      <c r="R855">
        <v>1</v>
      </c>
      <c r="S855" t="str" cm="1">
        <f t="array" ref="S855">_xlfn.IFS(R855=0,"None",R855&lt;3,"Low",R855&lt;6,"Medium",R855&lt;=10,"High")</f>
        <v>Low</v>
      </c>
      <c r="T855" t="str" cm="1">
        <f t="array" ref="T855">_xlfn.IFS(M855&lt;=20,"Low",M855&lt;=50,"Medium",M855&lt;=90,"High")</f>
        <v>Medium</v>
      </c>
      <c r="U855" s="33">
        <f>Datos_Limpios[[#This Row],[Number of Complaints or Support]]/Datos_Limpios[[#This Row],[Account Length (in months)]]</f>
        <v>0.5</v>
      </c>
      <c r="V855" t="str" cm="1">
        <f t="array" ref="V855">_xlfn.IFS(H855&lt;30,"Under 30",H855&lt;66,"Middle Age",H855&gt;=66,"Senior")</f>
        <v>Senior</v>
      </c>
      <c r="W855" t="s">
        <v>6823</v>
      </c>
    </row>
    <row r="856" spans="1:23" x14ac:dyDescent="0.3">
      <c r="A856" t="s">
        <v>952</v>
      </c>
      <c r="B856" t="s">
        <v>17</v>
      </c>
      <c r="C856">
        <v>62</v>
      </c>
      <c r="D856">
        <v>0</v>
      </c>
      <c r="E856" t="s">
        <v>23</v>
      </c>
      <c r="F856" t="s">
        <v>49</v>
      </c>
      <c r="G856" t="s">
        <v>6790</v>
      </c>
      <c r="H856">
        <v>57</v>
      </c>
      <c r="I856" t="s">
        <v>23</v>
      </c>
      <c r="J856">
        <v>2</v>
      </c>
      <c r="K856" t="s">
        <v>32</v>
      </c>
      <c r="L856" t="s">
        <v>6791</v>
      </c>
      <c r="M856">
        <v>19</v>
      </c>
      <c r="P856" s="32">
        <v>44262</v>
      </c>
      <c r="Q856" s="1">
        <v>16.298284014295341</v>
      </c>
      <c r="R856">
        <v>9</v>
      </c>
      <c r="S856" t="str" cm="1">
        <f t="array" ref="S856">_xlfn.IFS(R856=0,"None",R856&lt;3,"Low",R856&lt;6,"Medium",R856&lt;=10,"High")</f>
        <v>High</v>
      </c>
      <c r="T856" t="str" cm="1">
        <f t="array" ref="T856">_xlfn.IFS(M856&lt;=20,"Low",M856&lt;=50,"Medium",M856&lt;=90,"High")</f>
        <v>Low</v>
      </c>
      <c r="U856" s="33">
        <f>Datos_Limpios[[#This Row],[Number of Complaints or Support]]/Datos_Limpios[[#This Row],[Account Length (in months)]]</f>
        <v>0.14516129032258066</v>
      </c>
      <c r="V856" t="str" cm="1">
        <f t="array" ref="V856">_xlfn.IFS(H856&lt;30,"Under 30",H856&lt;66,"Middle Age",H856&gt;=66,"Senior")</f>
        <v>Middle Age</v>
      </c>
      <c r="W856" t="s">
        <v>6825</v>
      </c>
    </row>
    <row r="857" spans="1:23" x14ac:dyDescent="0.3">
      <c r="A857" t="s">
        <v>953</v>
      </c>
      <c r="B857" t="s">
        <v>17</v>
      </c>
      <c r="C857">
        <v>70</v>
      </c>
      <c r="D857">
        <v>0</v>
      </c>
      <c r="E857" t="s">
        <v>17</v>
      </c>
      <c r="F857" t="s">
        <v>107</v>
      </c>
      <c r="G857" t="s">
        <v>6790</v>
      </c>
      <c r="H857">
        <v>37</v>
      </c>
      <c r="I857" t="s">
        <v>17</v>
      </c>
      <c r="J857">
        <v>0</v>
      </c>
      <c r="K857" t="s">
        <v>32</v>
      </c>
      <c r="L857" t="s">
        <v>6791</v>
      </c>
      <c r="M857">
        <v>12</v>
      </c>
      <c r="P857" s="32">
        <v>44701</v>
      </c>
      <c r="Q857" s="1">
        <v>13.410200600348301</v>
      </c>
      <c r="R857">
        <v>6</v>
      </c>
      <c r="S857" t="str" cm="1">
        <f t="array" ref="S857">_xlfn.IFS(R857=0,"None",R857&lt;3,"Low",R857&lt;6,"Medium",R857&lt;=10,"High")</f>
        <v>High</v>
      </c>
      <c r="T857" t="str" cm="1">
        <f t="array" ref="T857">_xlfn.IFS(M857&lt;=20,"Low",M857&lt;=50,"Medium",M857&lt;=90,"High")</f>
        <v>Low</v>
      </c>
      <c r="U857" s="33">
        <f>Datos_Limpios[[#This Row],[Number of Complaints or Support]]/Datos_Limpios[[#This Row],[Account Length (in months)]]</f>
        <v>8.5714285714285715E-2</v>
      </c>
      <c r="V857" t="str" cm="1">
        <f t="array" ref="V857">_xlfn.IFS(H857&lt;30,"Under 30",H857&lt;66,"Middle Age",H857&gt;=66,"Senior")</f>
        <v>Middle Age</v>
      </c>
      <c r="W857" t="s">
        <v>6825</v>
      </c>
    </row>
    <row r="858" spans="1:23" x14ac:dyDescent="0.3">
      <c r="A858" t="s">
        <v>954</v>
      </c>
      <c r="B858" t="s">
        <v>17</v>
      </c>
      <c r="C858">
        <v>71</v>
      </c>
      <c r="D858">
        <v>1</v>
      </c>
      <c r="E858" t="s">
        <v>17</v>
      </c>
      <c r="F858" t="s">
        <v>142</v>
      </c>
      <c r="G858" t="s">
        <v>6790</v>
      </c>
      <c r="H858">
        <v>35</v>
      </c>
      <c r="I858" t="s">
        <v>17</v>
      </c>
      <c r="J858">
        <v>0</v>
      </c>
      <c r="K858" t="s">
        <v>32</v>
      </c>
      <c r="L858" t="s">
        <v>6792</v>
      </c>
      <c r="M858">
        <v>13</v>
      </c>
      <c r="P858" s="32">
        <v>43910</v>
      </c>
      <c r="Q858" s="1">
        <v>12.20541220368629</v>
      </c>
      <c r="R858">
        <v>10</v>
      </c>
      <c r="S858" t="str" cm="1">
        <f t="array" ref="S858">_xlfn.IFS(R858=0,"None",R858&lt;3,"Low",R858&lt;6,"Medium",R858&lt;=10,"High")</f>
        <v>High</v>
      </c>
      <c r="T858" t="str" cm="1">
        <f t="array" ref="T858">_xlfn.IFS(M858&lt;=20,"Low",M858&lt;=50,"Medium",M858&lt;=90,"High")</f>
        <v>Low</v>
      </c>
      <c r="U858" s="33">
        <f>Datos_Limpios[[#This Row],[Number of Complaints or Support]]/Datos_Limpios[[#This Row],[Account Length (in months)]]</f>
        <v>0.14084507042253522</v>
      </c>
      <c r="V858" t="str" cm="1">
        <f t="array" ref="V858">_xlfn.IFS(H858&lt;30,"Under 30",H858&lt;66,"Middle Age",H858&gt;=66,"Senior")</f>
        <v>Middle Age</v>
      </c>
      <c r="W858" t="s">
        <v>6823</v>
      </c>
    </row>
    <row r="859" spans="1:23" x14ac:dyDescent="0.3">
      <c r="A859" t="s">
        <v>955</v>
      </c>
      <c r="B859" t="s">
        <v>17</v>
      </c>
      <c r="C859">
        <v>71</v>
      </c>
      <c r="D859">
        <v>0</v>
      </c>
      <c r="E859" t="s">
        <v>23</v>
      </c>
      <c r="F859" t="s">
        <v>245</v>
      </c>
      <c r="G859" t="s">
        <v>19</v>
      </c>
      <c r="H859">
        <v>54</v>
      </c>
      <c r="I859" t="s">
        <v>17</v>
      </c>
      <c r="J859">
        <v>0</v>
      </c>
      <c r="K859" t="s">
        <v>32</v>
      </c>
      <c r="L859" t="s">
        <v>6791</v>
      </c>
      <c r="M859">
        <v>36</v>
      </c>
      <c r="P859" s="32">
        <v>44083</v>
      </c>
      <c r="Q859" s="1">
        <v>34.773289191294793</v>
      </c>
      <c r="R859">
        <v>9</v>
      </c>
      <c r="S859" t="str" cm="1">
        <f t="array" ref="S859">_xlfn.IFS(R859=0,"None",R859&lt;3,"Low",R859&lt;6,"Medium",R859&lt;=10,"High")</f>
        <v>High</v>
      </c>
      <c r="T859" t="str" cm="1">
        <f t="array" ref="T859">_xlfn.IFS(M859&lt;=20,"Low",M859&lt;=50,"Medium",M859&lt;=90,"High")</f>
        <v>Medium</v>
      </c>
      <c r="U859" s="33">
        <f>Datos_Limpios[[#This Row],[Number of Complaints or Support]]/Datos_Limpios[[#This Row],[Account Length (in months)]]</f>
        <v>0.12676056338028169</v>
      </c>
      <c r="V859" t="str" cm="1">
        <f t="array" ref="V859">_xlfn.IFS(H859&lt;30,"Under 30",H859&lt;66,"Middle Age",H859&gt;=66,"Senior")</f>
        <v>Middle Age</v>
      </c>
      <c r="W859" t="s">
        <v>6823</v>
      </c>
    </row>
    <row r="860" spans="1:23" x14ac:dyDescent="0.3">
      <c r="A860" t="s">
        <v>956</v>
      </c>
      <c r="B860" t="s">
        <v>17</v>
      </c>
      <c r="C860">
        <v>71</v>
      </c>
      <c r="D860">
        <v>0</v>
      </c>
      <c r="E860" t="s">
        <v>23</v>
      </c>
      <c r="F860" t="s">
        <v>69</v>
      </c>
      <c r="G860" t="s">
        <v>6790</v>
      </c>
      <c r="H860">
        <v>74</v>
      </c>
      <c r="I860" t="s">
        <v>17</v>
      </c>
      <c r="J860">
        <v>0</v>
      </c>
      <c r="K860" t="s">
        <v>24</v>
      </c>
      <c r="L860" t="s">
        <v>6792</v>
      </c>
      <c r="M860">
        <v>45</v>
      </c>
      <c r="P860" s="32">
        <v>44202</v>
      </c>
      <c r="Q860" s="1">
        <v>40.900237702606113</v>
      </c>
      <c r="R860">
        <v>3</v>
      </c>
      <c r="S860" t="str" cm="1">
        <f t="array" ref="S860">_xlfn.IFS(R860=0,"None",R860&lt;3,"Low",R860&lt;6,"Medium",R860&lt;=10,"High")</f>
        <v>Medium</v>
      </c>
      <c r="T860" t="str" cm="1">
        <f t="array" ref="T860">_xlfn.IFS(M860&lt;=20,"Low",M860&lt;=50,"Medium",M860&lt;=90,"High")</f>
        <v>Medium</v>
      </c>
      <c r="U860" s="33">
        <f>Datos_Limpios[[#This Row],[Number of Complaints or Support]]/Datos_Limpios[[#This Row],[Account Length (in months)]]</f>
        <v>4.2253521126760563E-2</v>
      </c>
      <c r="V860" t="str" cm="1">
        <f t="array" ref="V860">_xlfn.IFS(H860&lt;30,"Under 30",H860&lt;66,"Middle Age",H860&gt;=66,"Senior")</f>
        <v>Senior</v>
      </c>
      <c r="W860" t="s">
        <v>6825</v>
      </c>
    </row>
    <row r="861" spans="1:23" x14ac:dyDescent="0.3">
      <c r="A861" t="s">
        <v>957</v>
      </c>
      <c r="B861" t="s">
        <v>23</v>
      </c>
      <c r="C861">
        <v>1</v>
      </c>
      <c r="D861">
        <v>5</v>
      </c>
      <c r="E861" t="s">
        <v>23</v>
      </c>
      <c r="F861" t="s">
        <v>101</v>
      </c>
      <c r="G861" t="s">
        <v>6790</v>
      </c>
      <c r="H861">
        <v>28</v>
      </c>
      <c r="I861" t="s">
        <v>17</v>
      </c>
      <c r="J861">
        <v>0</v>
      </c>
      <c r="K861" t="s">
        <v>20</v>
      </c>
      <c r="L861" t="s">
        <v>6792</v>
      </c>
      <c r="M861">
        <v>33</v>
      </c>
      <c r="N861" t="s">
        <v>91</v>
      </c>
      <c r="O861" t="s">
        <v>203</v>
      </c>
      <c r="P861" s="32">
        <v>44431</v>
      </c>
      <c r="Q861" s="1">
        <v>29.5548861853445</v>
      </c>
      <c r="R861">
        <v>9</v>
      </c>
      <c r="S861" t="str" cm="1">
        <f t="array" ref="S861">_xlfn.IFS(R861=0,"None",R861&lt;3,"Low",R861&lt;6,"Medium",R861&lt;=10,"High")</f>
        <v>High</v>
      </c>
      <c r="T861" t="str" cm="1">
        <f t="array" ref="T861">_xlfn.IFS(M861&lt;=20,"Low",M861&lt;=50,"Medium",M861&lt;=90,"High")</f>
        <v>Medium</v>
      </c>
      <c r="U861" s="33">
        <f>Datos_Limpios[[#This Row],[Number of Complaints or Support]]/Datos_Limpios[[#This Row],[Account Length (in months)]]</f>
        <v>9</v>
      </c>
      <c r="V861" t="str" cm="1">
        <f t="array" ref="V861">_xlfn.IFS(H861&lt;30,"Under 30",H861&lt;66,"Middle Age",H861&gt;=66,"Senior")</f>
        <v>Under 30</v>
      </c>
      <c r="W861" t="s">
        <v>6826</v>
      </c>
    </row>
    <row r="862" spans="1:23" x14ac:dyDescent="0.3">
      <c r="A862" t="s">
        <v>958</v>
      </c>
      <c r="B862" t="s">
        <v>17</v>
      </c>
      <c r="C862">
        <v>1</v>
      </c>
      <c r="D862">
        <v>2</v>
      </c>
      <c r="E862" t="s">
        <v>23</v>
      </c>
      <c r="F862" t="s">
        <v>245</v>
      </c>
      <c r="G862" t="s">
        <v>6790</v>
      </c>
      <c r="H862">
        <v>36</v>
      </c>
      <c r="I862" t="s">
        <v>17</v>
      </c>
      <c r="J862">
        <v>0</v>
      </c>
      <c r="K862" t="s">
        <v>20</v>
      </c>
      <c r="L862" t="s">
        <v>6794</v>
      </c>
      <c r="M862">
        <v>47</v>
      </c>
      <c r="P862" s="32">
        <v>44198</v>
      </c>
      <c r="Q862" s="1">
        <v>46.933185007602518</v>
      </c>
      <c r="R862">
        <v>8</v>
      </c>
      <c r="S862" t="str" cm="1">
        <f t="array" ref="S862">_xlfn.IFS(R862=0,"None",R862&lt;3,"Low",R862&lt;6,"Medium",R862&lt;=10,"High")</f>
        <v>High</v>
      </c>
      <c r="T862" t="str" cm="1">
        <f t="array" ref="T862">_xlfn.IFS(M862&lt;=20,"Low",M862&lt;=50,"Medium",M862&lt;=90,"High")</f>
        <v>Medium</v>
      </c>
      <c r="U862" s="33">
        <f>Datos_Limpios[[#This Row],[Number of Complaints or Support]]/Datos_Limpios[[#This Row],[Account Length (in months)]]</f>
        <v>8</v>
      </c>
      <c r="V862" t="str" cm="1">
        <f t="array" ref="V862">_xlfn.IFS(H862&lt;30,"Under 30",H862&lt;66,"Middle Age",H862&gt;=66,"Senior")</f>
        <v>Middle Age</v>
      </c>
      <c r="W862" t="s">
        <v>6823</v>
      </c>
    </row>
    <row r="863" spans="1:23" x14ac:dyDescent="0.3">
      <c r="A863" t="s">
        <v>959</v>
      </c>
      <c r="B863" t="s">
        <v>17</v>
      </c>
      <c r="C863">
        <v>14</v>
      </c>
      <c r="D863">
        <v>2</v>
      </c>
      <c r="E863" t="s">
        <v>17</v>
      </c>
      <c r="F863" t="s">
        <v>22</v>
      </c>
      <c r="G863" t="s">
        <v>19</v>
      </c>
      <c r="H863">
        <v>25</v>
      </c>
      <c r="I863" t="s">
        <v>17</v>
      </c>
      <c r="J863">
        <v>0</v>
      </c>
      <c r="K863" t="s">
        <v>24</v>
      </c>
      <c r="L863" t="s">
        <v>6791</v>
      </c>
      <c r="M863">
        <v>7</v>
      </c>
      <c r="P863" s="32">
        <v>44603</v>
      </c>
      <c r="Q863" s="1">
        <v>5.6335100647882426</v>
      </c>
      <c r="R863">
        <v>3</v>
      </c>
      <c r="S863" t="str" cm="1">
        <f t="array" ref="S863">_xlfn.IFS(R863=0,"None",R863&lt;3,"Low",R863&lt;6,"Medium",R863&lt;=10,"High")</f>
        <v>Medium</v>
      </c>
      <c r="T863" t="str" cm="1">
        <f t="array" ref="T863">_xlfn.IFS(M863&lt;=20,"Low",M863&lt;=50,"Medium",M863&lt;=90,"High")</f>
        <v>Low</v>
      </c>
      <c r="U863" s="33">
        <f>Datos_Limpios[[#This Row],[Number of Complaints or Support]]/Datos_Limpios[[#This Row],[Account Length (in months)]]</f>
        <v>0.21428571428571427</v>
      </c>
      <c r="V863" t="str" cm="1">
        <f t="array" ref="V863">_xlfn.IFS(H863&lt;30,"Under 30",H863&lt;66,"Middle Age",H863&gt;=66,"Senior")</f>
        <v>Under 30</v>
      </c>
      <c r="W863" t="s">
        <v>6823</v>
      </c>
    </row>
    <row r="864" spans="1:23" x14ac:dyDescent="0.3">
      <c r="A864" t="s">
        <v>960</v>
      </c>
      <c r="B864" t="s">
        <v>17</v>
      </c>
      <c r="C864">
        <v>66</v>
      </c>
      <c r="D864">
        <v>0</v>
      </c>
      <c r="E864" t="s">
        <v>23</v>
      </c>
      <c r="F864" t="s">
        <v>49</v>
      </c>
      <c r="G864" t="s">
        <v>19</v>
      </c>
      <c r="H864">
        <v>63</v>
      </c>
      <c r="I864" t="s">
        <v>23</v>
      </c>
      <c r="J864">
        <v>5</v>
      </c>
      <c r="K864" t="s">
        <v>24</v>
      </c>
      <c r="L864" t="s">
        <v>6791</v>
      </c>
      <c r="M864">
        <v>32</v>
      </c>
      <c r="P864" s="32">
        <v>44894</v>
      </c>
      <c r="Q864" s="1">
        <v>26.254120885187429</v>
      </c>
      <c r="R864">
        <v>7</v>
      </c>
      <c r="S864" t="str" cm="1">
        <f t="array" ref="S864">_xlfn.IFS(R864=0,"None",R864&lt;3,"Low",R864&lt;6,"Medium",R864&lt;=10,"High")</f>
        <v>High</v>
      </c>
      <c r="T864" t="str" cm="1">
        <f t="array" ref="T864">_xlfn.IFS(M864&lt;=20,"Low",M864&lt;=50,"Medium",M864&lt;=90,"High")</f>
        <v>Medium</v>
      </c>
      <c r="U864" s="33">
        <f>Datos_Limpios[[#This Row],[Number of Complaints or Support]]/Datos_Limpios[[#This Row],[Account Length (in months)]]</f>
        <v>0.10606060606060606</v>
      </c>
      <c r="V864" t="str" cm="1">
        <f t="array" ref="V864">_xlfn.IFS(H864&lt;30,"Under 30",H864&lt;66,"Middle Age",H864&gt;=66,"Senior")</f>
        <v>Middle Age</v>
      </c>
      <c r="W864" t="s">
        <v>6825</v>
      </c>
    </row>
    <row r="865" spans="1:23" x14ac:dyDescent="0.3">
      <c r="A865" t="s">
        <v>961</v>
      </c>
      <c r="B865" t="s">
        <v>17</v>
      </c>
      <c r="C865">
        <v>32</v>
      </c>
      <c r="D865">
        <v>0</v>
      </c>
      <c r="E865" t="s">
        <v>23</v>
      </c>
      <c r="F865" t="s">
        <v>40</v>
      </c>
      <c r="G865" t="s">
        <v>19</v>
      </c>
      <c r="H865">
        <v>59</v>
      </c>
      <c r="I865" t="s">
        <v>17</v>
      </c>
      <c r="J865">
        <v>0</v>
      </c>
      <c r="K865" t="s">
        <v>24</v>
      </c>
      <c r="L865" t="s">
        <v>6792</v>
      </c>
      <c r="M865">
        <v>28</v>
      </c>
      <c r="P865" s="32">
        <v>45248</v>
      </c>
      <c r="Q865" s="1">
        <v>26.697865414063688</v>
      </c>
      <c r="R865">
        <v>0</v>
      </c>
      <c r="S865" t="str" cm="1">
        <f t="array" ref="S865">_xlfn.IFS(R865=0,"None",R865&lt;3,"Low",R865&lt;6,"Medium",R865&lt;=10,"High")</f>
        <v>None</v>
      </c>
      <c r="T865" t="str" cm="1">
        <f t="array" ref="T865">_xlfn.IFS(M865&lt;=20,"Low",M865&lt;=50,"Medium",M865&lt;=90,"High")</f>
        <v>Medium</v>
      </c>
      <c r="U865" s="33">
        <f>Datos_Limpios[[#This Row],[Number of Complaints or Support]]/Datos_Limpios[[#This Row],[Account Length (in months)]]</f>
        <v>0</v>
      </c>
      <c r="V865" t="str" cm="1">
        <f t="array" ref="V865">_xlfn.IFS(H865&lt;30,"Under 30",H865&lt;66,"Middle Age",H865&gt;=66,"Senior")</f>
        <v>Middle Age</v>
      </c>
      <c r="W865" t="s">
        <v>6823</v>
      </c>
    </row>
    <row r="866" spans="1:23" x14ac:dyDescent="0.3">
      <c r="A866" t="s">
        <v>962</v>
      </c>
      <c r="B866" t="s">
        <v>17</v>
      </c>
      <c r="C866">
        <v>6</v>
      </c>
      <c r="D866">
        <v>0</v>
      </c>
      <c r="E866" t="s">
        <v>23</v>
      </c>
      <c r="F866" t="s">
        <v>196</v>
      </c>
      <c r="G866" t="s">
        <v>19</v>
      </c>
      <c r="H866">
        <v>61</v>
      </c>
      <c r="I866" t="s">
        <v>17</v>
      </c>
      <c r="J866">
        <v>0</v>
      </c>
      <c r="K866" t="s">
        <v>20</v>
      </c>
      <c r="L866" t="s">
        <v>6792</v>
      </c>
      <c r="M866">
        <v>24</v>
      </c>
      <c r="P866" s="32">
        <v>44016</v>
      </c>
      <c r="Q866" s="1">
        <v>23.20928780430209</v>
      </c>
      <c r="R866">
        <v>8</v>
      </c>
      <c r="S866" t="str" cm="1">
        <f t="array" ref="S866">_xlfn.IFS(R866=0,"None",R866&lt;3,"Low",R866&lt;6,"Medium",R866&lt;=10,"High")</f>
        <v>High</v>
      </c>
      <c r="T866" t="str" cm="1">
        <f t="array" ref="T866">_xlfn.IFS(M866&lt;=20,"Low",M866&lt;=50,"Medium",M866&lt;=90,"High")</f>
        <v>Medium</v>
      </c>
      <c r="U866" s="33">
        <f>Datos_Limpios[[#This Row],[Number of Complaints or Support]]/Datos_Limpios[[#This Row],[Account Length (in months)]]</f>
        <v>1.3333333333333333</v>
      </c>
      <c r="V866" t="str" cm="1">
        <f t="array" ref="V866">_xlfn.IFS(H866&lt;30,"Under 30",H866&lt;66,"Middle Age",H866&gt;=66,"Senior")</f>
        <v>Middle Age</v>
      </c>
      <c r="W866" t="s">
        <v>6826</v>
      </c>
    </row>
    <row r="867" spans="1:23" x14ac:dyDescent="0.3">
      <c r="A867" t="s">
        <v>963</v>
      </c>
      <c r="B867" t="s">
        <v>17</v>
      </c>
      <c r="C867">
        <v>67</v>
      </c>
      <c r="D867">
        <v>0</v>
      </c>
      <c r="E867" t="s">
        <v>23</v>
      </c>
      <c r="F867" t="s">
        <v>38</v>
      </c>
      <c r="G867" t="s">
        <v>19</v>
      </c>
      <c r="H867">
        <v>43</v>
      </c>
      <c r="I867" t="s">
        <v>23</v>
      </c>
      <c r="J867">
        <v>4</v>
      </c>
      <c r="K867" t="s">
        <v>32</v>
      </c>
      <c r="L867" t="s">
        <v>6791</v>
      </c>
      <c r="M867">
        <v>56</v>
      </c>
      <c r="P867" s="32">
        <v>44627</v>
      </c>
      <c r="Q867" s="1">
        <v>64.108955344477067</v>
      </c>
      <c r="R867">
        <v>10</v>
      </c>
      <c r="S867" t="str" cm="1">
        <f t="array" ref="S867">_xlfn.IFS(R867=0,"None",R867&lt;3,"Low",R867&lt;6,"Medium",R867&lt;=10,"High")</f>
        <v>High</v>
      </c>
      <c r="T867" t="str" cm="1">
        <f t="array" ref="T867">_xlfn.IFS(M867&lt;=20,"Low",M867&lt;=50,"Medium",M867&lt;=90,"High")</f>
        <v>High</v>
      </c>
      <c r="U867" s="33">
        <f>Datos_Limpios[[#This Row],[Number of Complaints or Support]]/Datos_Limpios[[#This Row],[Account Length (in months)]]</f>
        <v>0.14925373134328357</v>
      </c>
      <c r="V867" t="str" cm="1">
        <f t="array" ref="V867">_xlfn.IFS(H867&lt;30,"Under 30",H867&lt;66,"Middle Age",H867&gt;=66,"Senior")</f>
        <v>Middle Age</v>
      </c>
      <c r="W867" t="s">
        <v>6825</v>
      </c>
    </row>
    <row r="868" spans="1:23" x14ac:dyDescent="0.3">
      <c r="A868" t="s">
        <v>964</v>
      </c>
      <c r="B868" t="s">
        <v>17</v>
      </c>
      <c r="C868">
        <v>67</v>
      </c>
      <c r="D868">
        <v>0</v>
      </c>
      <c r="E868" t="s">
        <v>23</v>
      </c>
      <c r="F868" t="s">
        <v>101</v>
      </c>
      <c r="G868" t="s">
        <v>6790</v>
      </c>
      <c r="H868">
        <v>60</v>
      </c>
      <c r="I868" t="s">
        <v>17</v>
      </c>
      <c r="J868">
        <v>0</v>
      </c>
      <c r="K868" t="s">
        <v>32</v>
      </c>
      <c r="L868" t="s">
        <v>6792</v>
      </c>
      <c r="M868">
        <v>39</v>
      </c>
      <c r="P868" s="32">
        <v>44082</v>
      </c>
      <c r="Q868" s="1">
        <v>46.421808112027691</v>
      </c>
      <c r="R868">
        <v>2</v>
      </c>
      <c r="S868" t="str" cm="1">
        <f t="array" ref="S868">_xlfn.IFS(R868=0,"None",R868&lt;3,"Low",R868&lt;6,"Medium",R868&lt;=10,"High")</f>
        <v>Low</v>
      </c>
      <c r="T868" t="str" cm="1">
        <f t="array" ref="T868">_xlfn.IFS(M868&lt;=20,"Low",M868&lt;=50,"Medium",M868&lt;=90,"High")</f>
        <v>Medium</v>
      </c>
      <c r="U868" s="33">
        <f>Datos_Limpios[[#This Row],[Number of Complaints or Support]]/Datos_Limpios[[#This Row],[Account Length (in months)]]</f>
        <v>2.9850746268656716E-2</v>
      </c>
      <c r="V868" t="str" cm="1">
        <f t="array" ref="V868">_xlfn.IFS(H868&lt;30,"Under 30",H868&lt;66,"Middle Age",H868&gt;=66,"Senior")</f>
        <v>Middle Age</v>
      </c>
      <c r="W868" t="s">
        <v>6826</v>
      </c>
    </row>
    <row r="869" spans="1:23" x14ac:dyDescent="0.3">
      <c r="A869" t="s">
        <v>965</v>
      </c>
      <c r="B869" t="s">
        <v>17</v>
      </c>
      <c r="C869">
        <v>72</v>
      </c>
      <c r="D869">
        <v>1</v>
      </c>
      <c r="E869" t="s">
        <v>23</v>
      </c>
      <c r="F869" t="s">
        <v>130</v>
      </c>
      <c r="G869" t="s">
        <v>6790</v>
      </c>
      <c r="H869">
        <v>61</v>
      </c>
      <c r="I869" t="s">
        <v>23</v>
      </c>
      <c r="J869">
        <v>5</v>
      </c>
      <c r="K869" t="s">
        <v>32</v>
      </c>
      <c r="L869" t="s">
        <v>6791</v>
      </c>
      <c r="M869">
        <v>26</v>
      </c>
      <c r="P869" s="32">
        <v>44239</v>
      </c>
      <c r="Q869" s="1">
        <v>28.505204905956091</v>
      </c>
      <c r="R869">
        <v>5</v>
      </c>
      <c r="S869" t="str" cm="1">
        <f t="array" ref="S869">_xlfn.IFS(R869=0,"None",R869&lt;3,"Low",R869&lt;6,"Medium",R869&lt;=10,"High")</f>
        <v>Medium</v>
      </c>
      <c r="T869" t="str" cm="1">
        <f t="array" ref="T869">_xlfn.IFS(M869&lt;=20,"Low",M869&lt;=50,"Medium",M869&lt;=90,"High")</f>
        <v>Medium</v>
      </c>
      <c r="U869" s="33">
        <f>Datos_Limpios[[#This Row],[Number of Complaints or Support]]/Datos_Limpios[[#This Row],[Account Length (in months)]]</f>
        <v>6.9444444444444448E-2</v>
      </c>
      <c r="V869" t="str" cm="1">
        <f t="array" ref="V869">_xlfn.IFS(H869&lt;30,"Under 30",H869&lt;66,"Middle Age",H869&gt;=66,"Senior")</f>
        <v>Middle Age</v>
      </c>
      <c r="W869" t="s">
        <v>6825</v>
      </c>
    </row>
    <row r="870" spans="1:23" x14ac:dyDescent="0.3">
      <c r="A870" t="s">
        <v>966</v>
      </c>
      <c r="B870" t="s">
        <v>23</v>
      </c>
      <c r="C870">
        <v>7</v>
      </c>
      <c r="D870">
        <v>1</v>
      </c>
      <c r="E870" t="s">
        <v>23</v>
      </c>
      <c r="F870" t="s">
        <v>82</v>
      </c>
      <c r="G870" t="s">
        <v>19</v>
      </c>
      <c r="H870">
        <v>38</v>
      </c>
      <c r="I870" t="s">
        <v>17</v>
      </c>
      <c r="J870">
        <v>0</v>
      </c>
      <c r="K870" t="s">
        <v>20</v>
      </c>
      <c r="L870" t="s">
        <v>6792</v>
      </c>
      <c r="M870">
        <v>36</v>
      </c>
      <c r="N870" t="s">
        <v>27</v>
      </c>
      <c r="O870" t="s">
        <v>125</v>
      </c>
      <c r="P870" s="32">
        <v>45194</v>
      </c>
      <c r="Q870" s="1">
        <v>30.515810001970959</v>
      </c>
      <c r="R870">
        <v>3</v>
      </c>
      <c r="S870" t="str" cm="1">
        <f t="array" ref="S870">_xlfn.IFS(R870=0,"None",R870&lt;3,"Low",R870&lt;6,"Medium",R870&lt;=10,"High")</f>
        <v>Medium</v>
      </c>
      <c r="T870" t="str" cm="1">
        <f t="array" ref="T870">_xlfn.IFS(M870&lt;=20,"Low",M870&lt;=50,"Medium",M870&lt;=90,"High")</f>
        <v>Medium</v>
      </c>
      <c r="U870" s="33">
        <f>Datos_Limpios[[#This Row],[Number of Complaints or Support]]/Datos_Limpios[[#This Row],[Account Length (in months)]]</f>
        <v>0.42857142857142855</v>
      </c>
      <c r="V870" t="str" cm="1">
        <f t="array" ref="V870">_xlfn.IFS(H870&lt;30,"Under 30",H870&lt;66,"Middle Age",H870&gt;=66,"Senior")</f>
        <v>Middle Age</v>
      </c>
      <c r="W870" t="s">
        <v>6823</v>
      </c>
    </row>
    <row r="871" spans="1:23" x14ac:dyDescent="0.3">
      <c r="A871" t="s">
        <v>967</v>
      </c>
      <c r="B871" t="s">
        <v>23</v>
      </c>
      <c r="C871">
        <v>2</v>
      </c>
      <c r="D871">
        <v>3</v>
      </c>
      <c r="E871" t="s">
        <v>23</v>
      </c>
      <c r="F871" t="s">
        <v>205</v>
      </c>
      <c r="G871" t="s">
        <v>19</v>
      </c>
      <c r="H871">
        <v>79</v>
      </c>
      <c r="I871" t="s">
        <v>17</v>
      </c>
      <c r="J871">
        <v>0</v>
      </c>
      <c r="K871" t="s">
        <v>20</v>
      </c>
      <c r="L871" t="s">
        <v>6792</v>
      </c>
      <c r="M871">
        <v>38</v>
      </c>
      <c r="N871" t="s">
        <v>91</v>
      </c>
      <c r="O871" t="s">
        <v>92</v>
      </c>
      <c r="P871" s="32">
        <v>44529</v>
      </c>
      <c r="Q871" s="1">
        <v>37.024280542495127</v>
      </c>
      <c r="R871">
        <v>8</v>
      </c>
      <c r="S871" t="str" cm="1">
        <f t="array" ref="S871">_xlfn.IFS(R871=0,"None",R871&lt;3,"Low",R871&lt;6,"Medium",R871&lt;=10,"High")</f>
        <v>High</v>
      </c>
      <c r="T871" t="str" cm="1">
        <f t="array" ref="T871">_xlfn.IFS(M871&lt;=20,"Low",M871&lt;=50,"Medium",M871&lt;=90,"High")</f>
        <v>Medium</v>
      </c>
      <c r="U871" s="33">
        <f>Datos_Limpios[[#This Row],[Number of Complaints or Support]]/Datos_Limpios[[#This Row],[Account Length (in months)]]</f>
        <v>4</v>
      </c>
      <c r="V871" t="str" cm="1">
        <f t="array" ref="V871">_xlfn.IFS(H871&lt;30,"Under 30",H871&lt;66,"Middle Age",H871&gt;=66,"Senior")</f>
        <v>Senior</v>
      </c>
      <c r="W871" t="s">
        <v>6823</v>
      </c>
    </row>
    <row r="872" spans="1:23" x14ac:dyDescent="0.3">
      <c r="A872" t="s">
        <v>968</v>
      </c>
      <c r="B872" t="s">
        <v>17</v>
      </c>
      <c r="C872">
        <v>23</v>
      </c>
      <c r="D872">
        <v>1</v>
      </c>
      <c r="E872" t="s">
        <v>17</v>
      </c>
      <c r="F872" t="s">
        <v>192</v>
      </c>
      <c r="G872" t="s">
        <v>19</v>
      </c>
      <c r="H872">
        <v>75</v>
      </c>
      <c r="I872" t="s">
        <v>17</v>
      </c>
      <c r="J872">
        <v>0</v>
      </c>
      <c r="K872" t="s">
        <v>32</v>
      </c>
      <c r="L872" t="s">
        <v>6791</v>
      </c>
      <c r="M872">
        <v>8</v>
      </c>
      <c r="P872" s="32">
        <v>45258</v>
      </c>
      <c r="Q872" s="1">
        <v>6.6760013051878424</v>
      </c>
      <c r="R872">
        <v>3</v>
      </c>
      <c r="S872" t="str" cm="1">
        <f t="array" ref="S872">_xlfn.IFS(R872=0,"None",R872&lt;3,"Low",R872&lt;6,"Medium",R872&lt;=10,"High")</f>
        <v>Medium</v>
      </c>
      <c r="T872" t="str" cm="1">
        <f t="array" ref="T872">_xlfn.IFS(M872&lt;=20,"Low",M872&lt;=50,"Medium",M872&lt;=90,"High")</f>
        <v>Low</v>
      </c>
      <c r="U872" s="33">
        <f>Datos_Limpios[[#This Row],[Number of Complaints or Support]]/Datos_Limpios[[#This Row],[Account Length (in months)]]</f>
        <v>0.13043478260869565</v>
      </c>
      <c r="V872" t="str" cm="1">
        <f t="array" ref="V872">_xlfn.IFS(H872&lt;30,"Under 30",H872&lt;66,"Middle Age",H872&gt;=66,"Senior")</f>
        <v>Senior</v>
      </c>
      <c r="W872" t="s">
        <v>6824</v>
      </c>
    </row>
    <row r="873" spans="1:23" x14ac:dyDescent="0.3">
      <c r="A873" t="s">
        <v>969</v>
      </c>
      <c r="B873" t="s">
        <v>17</v>
      </c>
      <c r="C873">
        <v>54</v>
      </c>
      <c r="D873">
        <v>1</v>
      </c>
      <c r="E873" t="s">
        <v>23</v>
      </c>
      <c r="F873" t="s">
        <v>123</v>
      </c>
      <c r="G873" t="s">
        <v>6790</v>
      </c>
      <c r="H873">
        <v>50</v>
      </c>
      <c r="I873" t="s">
        <v>17</v>
      </c>
      <c r="J873">
        <v>0</v>
      </c>
      <c r="K873" t="s">
        <v>24</v>
      </c>
      <c r="L873" t="s">
        <v>6792</v>
      </c>
      <c r="M873">
        <v>34</v>
      </c>
      <c r="P873" s="32">
        <v>44769</v>
      </c>
      <c r="Q873" s="1">
        <v>37.277845687602671</v>
      </c>
      <c r="R873">
        <v>6</v>
      </c>
      <c r="S873" t="str" cm="1">
        <f t="array" ref="S873">_xlfn.IFS(R873=0,"None",R873&lt;3,"Low",R873&lt;6,"Medium",R873&lt;=10,"High")</f>
        <v>High</v>
      </c>
      <c r="T873" t="str" cm="1">
        <f t="array" ref="T873">_xlfn.IFS(M873&lt;=20,"Low",M873&lt;=50,"Medium",M873&lt;=90,"High")</f>
        <v>Medium</v>
      </c>
      <c r="U873" s="33">
        <f>Datos_Limpios[[#This Row],[Number of Complaints or Support]]/Datos_Limpios[[#This Row],[Account Length (in months)]]</f>
        <v>0.1111111111111111</v>
      </c>
      <c r="V873" t="str" cm="1">
        <f t="array" ref="V873">_xlfn.IFS(H873&lt;30,"Under 30",H873&lt;66,"Middle Age",H873&gt;=66,"Senior")</f>
        <v>Middle Age</v>
      </c>
      <c r="W873" t="s">
        <v>6824</v>
      </c>
    </row>
    <row r="874" spans="1:23" x14ac:dyDescent="0.3">
      <c r="A874" t="s">
        <v>970</v>
      </c>
      <c r="B874" t="s">
        <v>23</v>
      </c>
      <c r="C874">
        <v>1</v>
      </c>
      <c r="D874">
        <v>5</v>
      </c>
      <c r="E874" t="s">
        <v>17</v>
      </c>
      <c r="F874" t="s">
        <v>29</v>
      </c>
      <c r="G874" t="s">
        <v>6790</v>
      </c>
      <c r="H874">
        <v>30</v>
      </c>
      <c r="I874" t="s">
        <v>17</v>
      </c>
      <c r="J874">
        <v>0</v>
      </c>
      <c r="K874" t="s">
        <v>20</v>
      </c>
      <c r="L874" t="s">
        <v>6791</v>
      </c>
      <c r="M874">
        <v>21</v>
      </c>
      <c r="N874" t="s">
        <v>50</v>
      </c>
      <c r="O874" t="s">
        <v>300</v>
      </c>
      <c r="P874" s="32">
        <v>44787</v>
      </c>
      <c r="Q874" s="1">
        <v>17.972882837570669</v>
      </c>
      <c r="R874">
        <v>2</v>
      </c>
      <c r="S874" t="str" cm="1">
        <f t="array" ref="S874">_xlfn.IFS(R874=0,"None",R874&lt;3,"Low",R874&lt;6,"Medium",R874&lt;=10,"High")</f>
        <v>Low</v>
      </c>
      <c r="T874" t="str" cm="1">
        <f t="array" ref="T874">_xlfn.IFS(M874&lt;=20,"Low",M874&lt;=50,"Medium",M874&lt;=90,"High")</f>
        <v>Medium</v>
      </c>
      <c r="U874" s="33">
        <f>Datos_Limpios[[#This Row],[Number of Complaints or Support]]/Datos_Limpios[[#This Row],[Account Length (in months)]]</f>
        <v>2</v>
      </c>
      <c r="V874" t="str" cm="1">
        <f t="array" ref="V874">_xlfn.IFS(H874&lt;30,"Under 30",H874&lt;66,"Middle Age",H874&gt;=66,"Senior")</f>
        <v>Middle Age</v>
      </c>
      <c r="W874" t="s">
        <v>6825</v>
      </c>
    </row>
    <row r="875" spans="1:23" x14ac:dyDescent="0.3">
      <c r="A875" t="s">
        <v>971</v>
      </c>
      <c r="B875" t="s">
        <v>23</v>
      </c>
      <c r="C875">
        <v>15</v>
      </c>
      <c r="D875">
        <v>2</v>
      </c>
      <c r="E875" t="s">
        <v>23</v>
      </c>
      <c r="F875" t="s">
        <v>73</v>
      </c>
      <c r="G875" t="s">
        <v>19</v>
      </c>
      <c r="H875">
        <v>21</v>
      </c>
      <c r="I875" t="s">
        <v>17</v>
      </c>
      <c r="J875">
        <v>0</v>
      </c>
      <c r="K875" t="s">
        <v>20</v>
      </c>
      <c r="L875" t="s">
        <v>6792</v>
      </c>
      <c r="M875">
        <v>33</v>
      </c>
      <c r="N875" t="s">
        <v>27</v>
      </c>
      <c r="O875" t="s">
        <v>164</v>
      </c>
      <c r="P875" s="32">
        <v>45150</v>
      </c>
      <c r="Q875" s="1">
        <v>33.154798287039007</v>
      </c>
      <c r="R875">
        <v>6</v>
      </c>
      <c r="S875" t="str" cm="1">
        <f t="array" ref="S875">_xlfn.IFS(R875=0,"None",R875&lt;3,"Low",R875&lt;6,"Medium",R875&lt;=10,"High")</f>
        <v>High</v>
      </c>
      <c r="T875" t="str" cm="1">
        <f t="array" ref="T875">_xlfn.IFS(M875&lt;=20,"Low",M875&lt;=50,"Medium",M875&lt;=90,"High")</f>
        <v>Medium</v>
      </c>
      <c r="U875" s="33">
        <f>Datos_Limpios[[#This Row],[Number of Complaints or Support]]/Datos_Limpios[[#This Row],[Account Length (in months)]]</f>
        <v>0.4</v>
      </c>
      <c r="V875" t="str" cm="1">
        <f t="array" ref="V875">_xlfn.IFS(H875&lt;30,"Under 30",H875&lt;66,"Middle Age",H875&gt;=66,"Senior")</f>
        <v>Under 30</v>
      </c>
      <c r="W875" t="s">
        <v>6824</v>
      </c>
    </row>
    <row r="876" spans="1:23" x14ac:dyDescent="0.3">
      <c r="A876" t="s">
        <v>972</v>
      </c>
      <c r="B876" t="s">
        <v>17</v>
      </c>
      <c r="C876">
        <v>13</v>
      </c>
      <c r="D876">
        <v>0</v>
      </c>
      <c r="E876" t="s">
        <v>23</v>
      </c>
      <c r="F876" t="s">
        <v>158</v>
      </c>
      <c r="G876" t="s">
        <v>6790</v>
      </c>
      <c r="H876">
        <v>36</v>
      </c>
      <c r="I876" t="s">
        <v>23</v>
      </c>
      <c r="J876">
        <v>2</v>
      </c>
      <c r="K876" t="s">
        <v>20</v>
      </c>
      <c r="L876" t="s">
        <v>6792</v>
      </c>
      <c r="M876">
        <v>28</v>
      </c>
      <c r="P876" s="32">
        <v>45173</v>
      </c>
      <c r="Q876" s="1">
        <v>30.424092396433458</v>
      </c>
      <c r="R876">
        <v>0</v>
      </c>
      <c r="S876" t="str" cm="1">
        <f t="array" ref="S876">_xlfn.IFS(R876=0,"None",R876&lt;3,"Low",R876&lt;6,"Medium",R876&lt;=10,"High")</f>
        <v>None</v>
      </c>
      <c r="T876" t="str" cm="1">
        <f t="array" ref="T876">_xlfn.IFS(M876&lt;=20,"Low",M876&lt;=50,"Medium",M876&lt;=90,"High")</f>
        <v>Medium</v>
      </c>
      <c r="U876" s="33">
        <f>Datos_Limpios[[#This Row],[Number of Complaints or Support]]/Datos_Limpios[[#This Row],[Account Length (in months)]]</f>
        <v>0</v>
      </c>
      <c r="V876" t="str" cm="1">
        <f t="array" ref="V876">_xlfn.IFS(H876&lt;30,"Under 30",H876&lt;66,"Middle Age",H876&gt;=66,"Senior")</f>
        <v>Middle Age</v>
      </c>
      <c r="W876" t="s">
        <v>6823</v>
      </c>
    </row>
    <row r="877" spans="1:23" x14ac:dyDescent="0.3">
      <c r="A877" t="s">
        <v>973</v>
      </c>
      <c r="B877" t="s">
        <v>17</v>
      </c>
      <c r="C877">
        <v>10</v>
      </c>
      <c r="D877">
        <v>1</v>
      </c>
      <c r="E877" t="s">
        <v>17</v>
      </c>
      <c r="F877" t="s">
        <v>107</v>
      </c>
      <c r="G877" t="s">
        <v>19</v>
      </c>
      <c r="H877">
        <v>45</v>
      </c>
      <c r="I877" t="s">
        <v>23</v>
      </c>
      <c r="J877">
        <v>3</v>
      </c>
      <c r="K877" t="s">
        <v>20</v>
      </c>
      <c r="L877" t="s">
        <v>6792</v>
      </c>
      <c r="M877">
        <v>9</v>
      </c>
      <c r="P877" s="32">
        <v>44218</v>
      </c>
      <c r="Q877" s="1">
        <v>9.4412177661799603</v>
      </c>
      <c r="R877">
        <v>10</v>
      </c>
      <c r="S877" t="str" cm="1">
        <f t="array" ref="S877">_xlfn.IFS(R877=0,"None",R877&lt;3,"Low",R877&lt;6,"Medium",R877&lt;=10,"High")</f>
        <v>High</v>
      </c>
      <c r="T877" t="str" cm="1">
        <f t="array" ref="T877">_xlfn.IFS(M877&lt;=20,"Low",M877&lt;=50,"Medium",M877&lt;=90,"High")</f>
        <v>Low</v>
      </c>
      <c r="U877" s="33">
        <f>Datos_Limpios[[#This Row],[Number of Complaints or Support]]/Datos_Limpios[[#This Row],[Account Length (in months)]]</f>
        <v>1</v>
      </c>
      <c r="V877" t="str" cm="1">
        <f t="array" ref="V877">_xlfn.IFS(H877&lt;30,"Under 30",H877&lt;66,"Middle Age",H877&gt;=66,"Senior")</f>
        <v>Middle Age</v>
      </c>
      <c r="W877" t="s">
        <v>6825</v>
      </c>
    </row>
    <row r="878" spans="1:23" x14ac:dyDescent="0.3">
      <c r="A878" t="s">
        <v>974</v>
      </c>
      <c r="B878" t="s">
        <v>17</v>
      </c>
      <c r="C878">
        <v>9</v>
      </c>
      <c r="D878">
        <v>2</v>
      </c>
      <c r="E878" t="s">
        <v>23</v>
      </c>
      <c r="F878" t="s">
        <v>44</v>
      </c>
      <c r="G878" t="s">
        <v>19</v>
      </c>
      <c r="H878">
        <v>22</v>
      </c>
      <c r="I878" t="s">
        <v>23</v>
      </c>
      <c r="J878">
        <v>2</v>
      </c>
      <c r="K878" t="s">
        <v>20</v>
      </c>
      <c r="L878" t="s">
        <v>6792</v>
      </c>
      <c r="M878">
        <v>11</v>
      </c>
      <c r="P878" s="32">
        <v>44539</v>
      </c>
      <c r="Q878" s="1">
        <v>12.23189120849969</v>
      </c>
      <c r="R878">
        <v>9</v>
      </c>
      <c r="S878" t="str" cm="1">
        <f t="array" ref="S878">_xlfn.IFS(R878=0,"None",R878&lt;3,"Low",R878&lt;6,"Medium",R878&lt;=10,"High")</f>
        <v>High</v>
      </c>
      <c r="T878" t="str" cm="1">
        <f t="array" ref="T878">_xlfn.IFS(M878&lt;=20,"Low",M878&lt;=50,"Medium",M878&lt;=90,"High")</f>
        <v>Low</v>
      </c>
      <c r="U878" s="33">
        <f>Datos_Limpios[[#This Row],[Number of Complaints or Support]]/Datos_Limpios[[#This Row],[Account Length (in months)]]</f>
        <v>1</v>
      </c>
      <c r="V878" t="str" cm="1">
        <f t="array" ref="V878">_xlfn.IFS(H878&lt;30,"Under 30",H878&lt;66,"Middle Age",H878&gt;=66,"Senior")</f>
        <v>Under 30</v>
      </c>
      <c r="W878" t="s">
        <v>6824</v>
      </c>
    </row>
    <row r="879" spans="1:23" x14ac:dyDescent="0.3">
      <c r="A879" t="s">
        <v>975</v>
      </c>
      <c r="B879" t="s">
        <v>17</v>
      </c>
      <c r="C879">
        <v>66</v>
      </c>
      <c r="D879">
        <v>0</v>
      </c>
      <c r="E879" t="s">
        <v>23</v>
      </c>
      <c r="F879" t="s">
        <v>123</v>
      </c>
      <c r="G879" t="s">
        <v>19</v>
      </c>
      <c r="H879">
        <v>70</v>
      </c>
      <c r="I879" t="s">
        <v>17</v>
      </c>
      <c r="J879">
        <v>0</v>
      </c>
      <c r="K879" t="s">
        <v>32</v>
      </c>
      <c r="L879" t="s">
        <v>6792</v>
      </c>
      <c r="M879">
        <v>48</v>
      </c>
      <c r="P879" s="32">
        <v>44734</v>
      </c>
      <c r="Q879" s="1">
        <v>53.745489814224797</v>
      </c>
      <c r="R879">
        <v>9</v>
      </c>
      <c r="S879" t="str" cm="1">
        <f t="array" ref="S879">_xlfn.IFS(R879=0,"None",R879&lt;3,"Low",R879&lt;6,"Medium",R879&lt;=10,"High")</f>
        <v>High</v>
      </c>
      <c r="T879" t="str" cm="1">
        <f t="array" ref="T879">_xlfn.IFS(M879&lt;=20,"Low",M879&lt;=50,"Medium",M879&lt;=90,"High")</f>
        <v>Medium</v>
      </c>
      <c r="U879" s="33">
        <f>Datos_Limpios[[#This Row],[Number of Complaints or Support]]/Datos_Limpios[[#This Row],[Account Length (in months)]]</f>
        <v>0.13636363636363635</v>
      </c>
      <c r="V879" t="str" cm="1">
        <f t="array" ref="V879">_xlfn.IFS(H879&lt;30,"Under 30",H879&lt;66,"Middle Age",H879&gt;=66,"Senior")</f>
        <v>Senior</v>
      </c>
      <c r="W879" t="s">
        <v>6824</v>
      </c>
    </row>
    <row r="880" spans="1:23" x14ac:dyDescent="0.3">
      <c r="A880" t="s">
        <v>976</v>
      </c>
      <c r="B880" t="s">
        <v>17</v>
      </c>
      <c r="C880">
        <v>70</v>
      </c>
      <c r="D880">
        <v>0</v>
      </c>
      <c r="E880" t="s">
        <v>23</v>
      </c>
      <c r="F880" t="s">
        <v>69</v>
      </c>
      <c r="G880" t="s">
        <v>6790</v>
      </c>
      <c r="H880">
        <v>27</v>
      </c>
      <c r="I880" t="s">
        <v>23</v>
      </c>
      <c r="J880">
        <v>2</v>
      </c>
      <c r="K880" t="s">
        <v>24</v>
      </c>
      <c r="L880" t="s">
        <v>6792</v>
      </c>
      <c r="M880">
        <v>21</v>
      </c>
      <c r="P880" s="32">
        <v>44324</v>
      </c>
      <c r="Q880" s="1">
        <v>24.126020113538051</v>
      </c>
      <c r="R880">
        <v>9</v>
      </c>
      <c r="S880" t="str" cm="1">
        <f t="array" ref="S880">_xlfn.IFS(R880=0,"None",R880&lt;3,"Low",R880&lt;6,"Medium",R880&lt;=10,"High")</f>
        <v>High</v>
      </c>
      <c r="T880" t="str" cm="1">
        <f t="array" ref="T880">_xlfn.IFS(M880&lt;=20,"Low",M880&lt;=50,"Medium",M880&lt;=90,"High")</f>
        <v>Medium</v>
      </c>
      <c r="U880" s="33">
        <f>Datos_Limpios[[#This Row],[Number of Complaints or Support]]/Datos_Limpios[[#This Row],[Account Length (in months)]]</f>
        <v>0.12857142857142856</v>
      </c>
      <c r="V880" t="str" cm="1">
        <f t="array" ref="V880">_xlfn.IFS(H880&lt;30,"Under 30",H880&lt;66,"Middle Age",H880&gt;=66,"Senior")</f>
        <v>Under 30</v>
      </c>
      <c r="W880" t="s">
        <v>6825</v>
      </c>
    </row>
    <row r="881" spans="1:23" x14ac:dyDescent="0.3">
      <c r="A881" t="s">
        <v>977</v>
      </c>
      <c r="B881" t="s">
        <v>23</v>
      </c>
      <c r="C881">
        <v>1</v>
      </c>
      <c r="D881">
        <v>2</v>
      </c>
      <c r="E881" t="s">
        <v>17</v>
      </c>
      <c r="F881" t="s">
        <v>86</v>
      </c>
      <c r="G881" t="s">
        <v>19</v>
      </c>
      <c r="H881">
        <v>34</v>
      </c>
      <c r="I881" t="s">
        <v>17</v>
      </c>
      <c r="J881">
        <v>0</v>
      </c>
      <c r="K881" t="s">
        <v>20</v>
      </c>
      <c r="L881" t="s">
        <v>6794</v>
      </c>
      <c r="M881">
        <v>14</v>
      </c>
      <c r="N881" t="s">
        <v>76</v>
      </c>
      <c r="O881" t="s">
        <v>217</v>
      </c>
      <c r="P881" s="32">
        <v>44226</v>
      </c>
      <c r="Q881" s="1">
        <v>15.5596035979031</v>
      </c>
      <c r="R881">
        <v>4</v>
      </c>
      <c r="S881" t="str" cm="1">
        <f t="array" ref="S881">_xlfn.IFS(R881=0,"None",R881&lt;3,"Low",R881&lt;6,"Medium",R881&lt;=10,"High")</f>
        <v>Medium</v>
      </c>
      <c r="T881" t="str" cm="1">
        <f t="array" ref="T881">_xlfn.IFS(M881&lt;=20,"Low",M881&lt;=50,"Medium",M881&lt;=90,"High")</f>
        <v>Low</v>
      </c>
      <c r="U881" s="33">
        <f>Datos_Limpios[[#This Row],[Number of Complaints or Support]]/Datos_Limpios[[#This Row],[Account Length (in months)]]</f>
        <v>4</v>
      </c>
      <c r="V881" t="str" cm="1">
        <f t="array" ref="V881">_xlfn.IFS(H881&lt;30,"Under 30",H881&lt;66,"Middle Age",H881&gt;=66,"Senior")</f>
        <v>Middle Age</v>
      </c>
      <c r="W881" t="s">
        <v>6824</v>
      </c>
    </row>
    <row r="882" spans="1:23" x14ac:dyDescent="0.3">
      <c r="A882" t="s">
        <v>978</v>
      </c>
      <c r="B882" t="s">
        <v>17</v>
      </c>
      <c r="C882">
        <v>65</v>
      </c>
      <c r="D882">
        <v>0</v>
      </c>
      <c r="E882" t="s">
        <v>23</v>
      </c>
      <c r="F882" t="s">
        <v>112</v>
      </c>
      <c r="G882" t="s">
        <v>6790</v>
      </c>
      <c r="H882">
        <v>21</v>
      </c>
      <c r="I882" t="s">
        <v>17</v>
      </c>
      <c r="J882">
        <v>0</v>
      </c>
      <c r="K882" t="s">
        <v>32</v>
      </c>
      <c r="L882" t="s">
        <v>6791</v>
      </c>
      <c r="M882">
        <v>52</v>
      </c>
      <c r="P882" s="32">
        <v>44336</v>
      </c>
      <c r="Q882" s="1">
        <v>56.204342681034007</v>
      </c>
      <c r="R882">
        <v>9</v>
      </c>
      <c r="S882" t="str" cm="1">
        <f t="array" ref="S882">_xlfn.IFS(R882=0,"None",R882&lt;3,"Low",R882&lt;6,"Medium",R882&lt;=10,"High")</f>
        <v>High</v>
      </c>
      <c r="T882" t="str" cm="1">
        <f t="array" ref="T882">_xlfn.IFS(M882&lt;=20,"Low",M882&lt;=50,"Medium",M882&lt;=90,"High")</f>
        <v>High</v>
      </c>
      <c r="U882" s="33">
        <f>Datos_Limpios[[#This Row],[Number of Complaints or Support]]/Datos_Limpios[[#This Row],[Account Length (in months)]]</f>
        <v>0.13846153846153847</v>
      </c>
      <c r="V882" t="str" cm="1">
        <f t="array" ref="V882">_xlfn.IFS(H882&lt;30,"Under 30",H882&lt;66,"Middle Age",H882&gt;=66,"Senior")</f>
        <v>Under 30</v>
      </c>
      <c r="W882" t="s">
        <v>6823</v>
      </c>
    </row>
    <row r="883" spans="1:23" x14ac:dyDescent="0.3">
      <c r="A883" t="s">
        <v>979</v>
      </c>
      <c r="B883" t="s">
        <v>23</v>
      </c>
      <c r="C883">
        <v>4</v>
      </c>
      <c r="D883">
        <v>4</v>
      </c>
      <c r="E883" t="s">
        <v>23</v>
      </c>
      <c r="F883" t="s">
        <v>196</v>
      </c>
      <c r="G883" t="s">
        <v>6790</v>
      </c>
      <c r="H883">
        <v>20</v>
      </c>
      <c r="I883" t="s">
        <v>17</v>
      </c>
      <c r="J883">
        <v>0</v>
      </c>
      <c r="K883" t="s">
        <v>20</v>
      </c>
      <c r="L883" t="s">
        <v>6792</v>
      </c>
      <c r="M883">
        <v>43</v>
      </c>
      <c r="N883" t="s">
        <v>50</v>
      </c>
      <c r="O883" t="s">
        <v>71</v>
      </c>
      <c r="P883" s="32">
        <v>45229</v>
      </c>
      <c r="Q883" s="1">
        <v>48.04979363832269</v>
      </c>
      <c r="R883">
        <v>4</v>
      </c>
      <c r="S883" t="str" cm="1">
        <f t="array" ref="S883">_xlfn.IFS(R883=0,"None",R883&lt;3,"Low",R883&lt;6,"Medium",R883&lt;=10,"High")</f>
        <v>Medium</v>
      </c>
      <c r="T883" t="str" cm="1">
        <f t="array" ref="T883">_xlfn.IFS(M883&lt;=20,"Low",M883&lt;=50,"Medium",M883&lt;=90,"High")</f>
        <v>Medium</v>
      </c>
      <c r="U883" s="33">
        <f>Datos_Limpios[[#This Row],[Number of Complaints or Support]]/Datos_Limpios[[#This Row],[Account Length (in months)]]</f>
        <v>1</v>
      </c>
      <c r="V883" t="str" cm="1">
        <f t="array" ref="V883">_xlfn.IFS(H883&lt;30,"Under 30",H883&lt;66,"Middle Age",H883&gt;=66,"Senior")</f>
        <v>Under 30</v>
      </c>
      <c r="W883" t="s">
        <v>6826</v>
      </c>
    </row>
    <row r="884" spans="1:23" x14ac:dyDescent="0.3">
      <c r="A884" t="s">
        <v>980</v>
      </c>
      <c r="B884" t="s">
        <v>17</v>
      </c>
      <c r="C884">
        <v>2</v>
      </c>
      <c r="D884">
        <v>0</v>
      </c>
      <c r="E884" t="s">
        <v>17</v>
      </c>
      <c r="F884" t="s">
        <v>350</v>
      </c>
      <c r="G884" t="s">
        <v>19</v>
      </c>
      <c r="H884">
        <v>36</v>
      </c>
      <c r="I884" t="s">
        <v>17</v>
      </c>
      <c r="J884">
        <v>0</v>
      </c>
      <c r="K884" t="s">
        <v>20</v>
      </c>
      <c r="L884" t="s">
        <v>6791</v>
      </c>
      <c r="M884">
        <v>9</v>
      </c>
      <c r="P884" s="32">
        <v>45136</v>
      </c>
      <c r="Q884" s="1">
        <v>10.39690918394253</v>
      </c>
      <c r="R884">
        <v>4</v>
      </c>
      <c r="S884" t="str" cm="1">
        <f t="array" ref="S884">_xlfn.IFS(R884=0,"None",R884&lt;3,"Low",R884&lt;6,"Medium",R884&lt;=10,"High")</f>
        <v>Medium</v>
      </c>
      <c r="T884" t="str" cm="1">
        <f t="array" ref="T884">_xlfn.IFS(M884&lt;=20,"Low",M884&lt;=50,"Medium",M884&lt;=90,"High")</f>
        <v>Low</v>
      </c>
      <c r="U884" s="33">
        <f>Datos_Limpios[[#This Row],[Number of Complaints or Support]]/Datos_Limpios[[#This Row],[Account Length (in months)]]</f>
        <v>2</v>
      </c>
      <c r="V884" t="str" cm="1">
        <f t="array" ref="V884">_xlfn.IFS(H884&lt;30,"Under 30",H884&lt;66,"Middle Age",H884&gt;=66,"Senior")</f>
        <v>Middle Age</v>
      </c>
      <c r="W884" t="s">
        <v>6823</v>
      </c>
    </row>
    <row r="885" spans="1:23" x14ac:dyDescent="0.3">
      <c r="A885" t="s">
        <v>981</v>
      </c>
      <c r="B885" t="s">
        <v>17</v>
      </c>
      <c r="C885">
        <v>24</v>
      </c>
      <c r="D885">
        <v>0</v>
      </c>
      <c r="E885" t="s">
        <v>17</v>
      </c>
      <c r="F885" t="s">
        <v>82</v>
      </c>
      <c r="G885" t="s">
        <v>6790</v>
      </c>
      <c r="H885">
        <v>62</v>
      </c>
      <c r="I885" t="s">
        <v>23</v>
      </c>
      <c r="J885">
        <v>2</v>
      </c>
      <c r="K885" t="s">
        <v>20</v>
      </c>
      <c r="L885" t="s">
        <v>6792</v>
      </c>
      <c r="M885">
        <v>15</v>
      </c>
      <c r="P885" s="32">
        <v>45245</v>
      </c>
      <c r="Q885" s="1">
        <v>14.21409888347541</v>
      </c>
      <c r="R885">
        <v>6</v>
      </c>
      <c r="S885" t="str" cm="1">
        <f t="array" ref="S885">_xlfn.IFS(R885=0,"None",R885&lt;3,"Low",R885&lt;6,"Medium",R885&lt;=10,"High")</f>
        <v>High</v>
      </c>
      <c r="T885" t="str" cm="1">
        <f t="array" ref="T885">_xlfn.IFS(M885&lt;=20,"Low",M885&lt;=50,"Medium",M885&lt;=90,"High")</f>
        <v>Low</v>
      </c>
      <c r="U885" s="33">
        <f>Datos_Limpios[[#This Row],[Number of Complaints or Support]]/Datos_Limpios[[#This Row],[Account Length (in months)]]</f>
        <v>0.25</v>
      </c>
      <c r="V885" t="str" cm="1">
        <f t="array" ref="V885">_xlfn.IFS(H885&lt;30,"Under 30",H885&lt;66,"Middle Age",H885&gt;=66,"Senior")</f>
        <v>Middle Age</v>
      </c>
      <c r="W885" t="s">
        <v>6823</v>
      </c>
    </row>
    <row r="886" spans="1:23" x14ac:dyDescent="0.3">
      <c r="A886" t="s">
        <v>982</v>
      </c>
      <c r="B886" t="s">
        <v>23</v>
      </c>
      <c r="C886">
        <v>2</v>
      </c>
      <c r="D886">
        <v>0</v>
      </c>
      <c r="E886" t="s">
        <v>23</v>
      </c>
      <c r="F886" t="s">
        <v>38</v>
      </c>
      <c r="G886" t="s">
        <v>19</v>
      </c>
      <c r="H886">
        <v>58</v>
      </c>
      <c r="I886" t="s">
        <v>17</v>
      </c>
      <c r="J886">
        <v>0</v>
      </c>
      <c r="K886" t="s">
        <v>20</v>
      </c>
      <c r="L886" t="s">
        <v>6791</v>
      </c>
      <c r="M886">
        <v>51</v>
      </c>
      <c r="N886" t="s">
        <v>27</v>
      </c>
      <c r="O886" t="s">
        <v>125</v>
      </c>
      <c r="P886" s="32">
        <v>44243</v>
      </c>
      <c r="Q886" s="1">
        <v>55.909326535727139</v>
      </c>
      <c r="R886">
        <v>7</v>
      </c>
      <c r="S886" t="str" cm="1">
        <f t="array" ref="S886">_xlfn.IFS(R886=0,"None",R886&lt;3,"Low",R886&lt;6,"Medium",R886&lt;=10,"High")</f>
        <v>High</v>
      </c>
      <c r="T886" t="str" cm="1">
        <f t="array" ref="T886">_xlfn.IFS(M886&lt;=20,"Low",M886&lt;=50,"Medium",M886&lt;=90,"High")</f>
        <v>High</v>
      </c>
      <c r="U886" s="33">
        <f>Datos_Limpios[[#This Row],[Number of Complaints or Support]]/Datos_Limpios[[#This Row],[Account Length (in months)]]</f>
        <v>3.5</v>
      </c>
      <c r="V886" t="str" cm="1">
        <f t="array" ref="V886">_xlfn.IFS(H886&lt;30,"Under 30",H886&lt;66,"Middle Age",H886&gt;=66,"Senior")</f>
        <v>Middle Age</v>
      </c>
      <c r="W886" t="s">
        <v>6825</v>
      </c>
    </row>
    <row r="887" spans="1:23" x14ac:dyDescent="0.3">
      <c r="A887" t="s">
        <v>983</v>
      </c>
      <c r="B887" t="s">
        <v>17</v>
      </c>
      <c r="C887">
        <v>26</v>
      </c>
      <c r="D887">
        <v>0</v>
      </c>
      <c r="E887" t="s">
        <v>23</v>
      </c>
      <c r="F887" t="s">
        <v>196</v>
      </c>
      <c r="G887" t="s">
        <v>19</v>
      </c>
      <c r="H887">
        <v>73</v>
      </c>
      <c r="I887" t="s">
        <v>17</v>
      </c>
      <c r="J887">
        <v>0</v>
      </c>
      <c r="K887" t="s">
        <v>24</v>
      </c>
      <c r="L887" t="s">
        <v>6791</v>
      </c>
      <c r="M887">
        <v>21</v>
      </c>
      <c r="P887" s="32">
        <v>44794</v>
      </c>
      <c r="Q887" s="1">
        <v>24.112300185365221</v>
      </c>
      <c r="R887">
        <v>7</v>
      </c>
      <c r="S887" t="str" cm="1">
        <f t="array" ref="S887">_xlfn.IFS(R887=0,"None",R887&lt;3,"Low",R887&lt;6,"Medium",R887&lt;=10,"High")</f>
        <v>High</v>
      </c>
      <c r="T887" t="str" cm="1">
        <f t="array" ref="T887">_xlfn.IFS(M887&lt;=20,"Low",M887&lt;=50,"Medium",M887&lt;=90,"High")</f>
        <v>Medium</v>
      </c>
      <c r="U887" s="33">
        <f>Datos_Limpios[[#This Row],[Number of Complaints or Support]]/Datos_Limpios[[#This Row],[Account Length (in months)]]</f>
        <v>0.26923076923076922</v>
      </c>
      <c r="V887" t="str" cm="1">
        <f t="array" ref="V887">_xlfn.IFS(H887&lt;30,"Under 30",H887&lt;66,"Middle Age",H887&gt;=66,"Senior")</f>
        <v>Senior</v>
      </c>
      <c r="W887" t="s">
        <v>6826</v>
      </c>
    </row>
    <row r="888" spans="1:23" x14ac:dyDescent="0.3">
      <c r="A888" t="s">
        <v>984</v>
      </c>
      <c r="B888" t="s">
        <v>17</v>
      </c>
      <c r="C888">
        <v>26</v>
      </c>
      <c r="D888">
        <v>0</v>
      </c>
      <c r="E888" t="s">
        <v>23</v>
      </c>
      <c r="F888" t="s">
        <v>84</v>
      </c>
      <c r="G888" t="s">
        <v>6790</v>
      </c>
      <c r="H888">
        <v>69</v>
      </c>
      <c r="I888" t="s">
        <v>17</v>
      </c>
      <c r="J888">
        <v>0</v>
      </c>
      <c r="K888" t="s">
        <v>24</v>
      </c>
      <c r="L888" t="s">
        <v>6792</v>
      </c>
      <c r="M888">
        <v>41</v>
      </c>
      <c r="P888" s="32">
        <v>44098</v>
      </c>
      <c r="Q888" s="1">
        <v>48.502640993234692</v>
      </c>
      <c r="R888">
        <v>1</v>
      </c>
      <c r="S888" t="str" cm="1">
        <f t="array" ref="S888">_xlfn.IFS(R888=0,"None",R888&lt;3,"Low",R888&lt;6,"Medium",R888&lt;=10,"High")</f>
        <v>Low</v>
      </c>
      <c r="T888" t="str" cm="1">
        <f t="array" ref="T888">_xlfn.IFS(M888&lt;=20,"Low",M888&lt;=50,"Medium",M888&lt;=90,"High")</f>
        <v>Medium</v>
      </c>
      <c r="U888" s="33">
        <f>Datos_Limpios[[#This Row],[Number of Complaints or Support]]/Datos_Limpios[[#This Row],[Account Length (in months)]]</f>
        <v>3.8461538461538464E-2</v>
      </c>
      <c r="V888" t="str" cm="1">
        <f t="array" ref="V888">_xlfn.IFS(H888&lt;30,"Under 30",H888&lt;66,"Middle Age",H888&gt;=66,"Senior")</f>
        <v>Senior</v>
      </c>
      <c r="W888" t="s">
        <v>6824</v>
      </c>
    </row>
    <row r="889" spans="1:23" x14ac:dyDescent="0.3">
      <c r="A889" t="s">
        <v>985</v>
      </c>
      <c r="B889" t="s">
        <v>23</v>
      </c>
      <c r="C889">
        <v>41</v>
      </c>
      <c r="D889">
        <v>1</v>
      </c>
      <c r="E889" t="s">
        <v>23</v>
      </c>
      <c r="F889" t="s">
        <v>44</v>
      </c>
      <c r="G889" t="s">
        <v>6790</v>
      </c>
      <c r="H889">
        <v>70</v>
      </c>
      <c r="I889" t="s">
        <v>17</v>
      </c>
      <c r="J889">
        <v>0</v>
      </c>
      <c r="K889" t="s">
        <v>24</v>
      </c>
      <c r="L889" t="s">
        <v>6792</v>
      </c>
      <c r="M889">
        <v>62</v>
      </c>
      <c r="N889" t="s">
        <v>91</v>
      </c>
      <c r="O889" t="s">
        <v>92</v>
      </c>
      <c r="P889" s="32">
        <v>45218</v>
      </c>
      <c r="Q889" s="1">
        <v>72.801168182325171</v>
      </c>
      <c r="R889">
        <v>9</v>
      </c>
      <c r="S889" t="str" cm="1">
        <f t="array" ref="S889">_xlfn.IFS(R889=0,"None",R889&lt;3,"Low",R889&lt;6,"Medium",R889&lt;=10,"High")</f>
        <v>High</v>
      </c>
      <c r="T889" t="str" cm="1">
        <f t="array" ref="T889">_xlfn.IFS(M889&lt;=20,"Low",M889&lt;=50,"Medium",M889&lt;=90,"High")</f>
        <v>High</v>
      </c>
      <c r="U889" s="33">
        <f>Datos_Limpios[[#This Row],[Number of Complaints or Support]]/Datos_Limpios[[#This Row],[Account Length (in months)]]</f>
        <v>0.21951219512195122</v>
      </c>
      <c r="V889" t="str" cm="1">
        <f t="array" ref="V889">_xlfn.IFS(H889&lt;30,"Under 30",H889&lt;66,"Middle Age",H889&gt;=66,"Senior")</f>
        <v>Senior</v>
      </c>
      <c r="W889" t="s">
        <v>6824</v>
      </c>
    </row>
    <row r="890" spans="1:23" x14ac:dyDescent="0.3">
      <c r="A890" t="s">
        <v>986</v>
      </c>
      <c r="B890" t="s">
        <v>17</v>
      </c>
      <c r="C890">
        <v>21</v>
      </c>
      <c r="D890">
        <v>0</v>
      </c>
      <c r="E890" t="s">
        <v>23</v>
      </c>
      <c r="F890" t="s">
        <v>79</v>
      </c>
      <c r="G890" t="s">
        <v>6790</v>
      </c>
      <c r="H890">
        <v>28</v>
      </c>
      <c r="I890" t="s">
        <v>17</v>
      </c>
      <c r="J890">
        <v>0</v>
      </c>
      <c r="K890" t="s">
        <v>20</v>
      </c>
      <c r="L890" t="s">
        <v>6792</v>
      </c>
      <c r="M890">
        <v>25</v>
      </c>
      <c r="P890" s="32">
        <v>44469</v>
      </c>
      <c r="Q890" s="1">
        <v>26.43526308025746</v>
      </c>
      <c r="R890">
        <v>1</v>
      </c>
      <c r="S890" t="str" cm="1">
        <f t="array" ref="S890">_xlfn.IFS(R890=0,"None",R890&lt;3,"Low",R890&lt;6,"Medium",R890&lt;=10,"High")</f>
        <v>Low</v>
      </c>
      <c r="T890" t="str" cm="1">
        <f t="array" ref="T890">_xlfn.IFS(M890&lt;=20,"Low",M890&lt;=50,"Medium",M890&lt;=90,"High")</f>
        <v>Medium</v>
      </c>
      <c r="U890" s="33">
        <f>Datos_Limpios[[#This Row],[Number of Complaints or Support]]/Datos_Limpios[[#This Row],[Account Length (in months)]]</f>
        <v>4.7619047619047616E-2</v>
      </c>
      <c r="V890" t="str" cm="1">
        <f t="array" ref="V890">_xlfn.IFS(H890&lt;30,"Under 30",H890&lt;66,"Middle Age",H890&gt;=66,"Senior")</f>
        <v>Under 30</v>
      </c>
      <c r="W890" t="s">
        <v>6826</v>
      </c>
    </row>
    <row r="891" spans="1:23" x14ac:dyDescent="0.3">
      <c r="A891" t="s">
        <v>987</v>
      </c>
      <c r="B891" t="s">
        <v>17</v>
      </c>
      <c r="C891">
        <v>42</v>
      </c>
      <c r="D891">
        <v>0</v>
      </c>
      <c r="E891" t="s">
        <v>23</v>
      </c>
      <c r="F891" t="s">
        <v>148</v>
      </c>
      <c r="G891" t="s">
        <v>6790</v>
      </c>
      <c r="H891">
        <v>72</v>
      </c>
      <c r="I891" t="s">
        <v>17</v>
      </c>
      <c r="J891">
        <v>0</v>
      </c>
      <c r="K891" t="s">
        <v>24</v>
      </c>
      <c r="L891" t="s">
        <v>6791</v>
      </c>
      <c r="M891">
        <v>64</v>
      </c>
      <c r="P891" s="32">
        <v>45150</v>
      </c>
      <c r="Q891" s="1">
        <v>74.621683760422997</v>
      </c>
      <c r="R891">
        <v>4</v>
      </c>
      <c r="S891" t="str" cm="1">
        <f t="array" ref="S891">_xlfn.IFS(R891=0,"None",R891&lt;3,"Low",R891&lt;6,"Medium",R891&lt;=10,"High")</f>
        <v>Medium</v>
      </c>
      <c r="T891" t="str" cm="1">
        <f t="array" ref="T891">_xlfn.IFS(M891&lt;=20,"Low",M891&lt;=50,"Medium",M891&lt;=90,"High")</f>
        <v>High</v>
      </c>
      <c r="U891" s="33">
        <f>Datos_Limpios[[#This Row],[Number of Complaints or Support]]/Datos_Limpios[[#This Row],[Account Length (in months)]]</f>
        <v>9.5238095238095233E-2</v>
      </c>
      <c r="V891" t="str" cm="1">
        <f t="array" ref="V891">_xlfn.IFS(H891&lt;30,"Under 30",H891&lt;66,"Middle Age",H891&gt;=66,"Senior")</f>
        <v>Senior</v>
      </c>
      <c r="W891" t="s">
        <v>6824</v>
      </c>
    </row>
    <row r="892" spans="1:23" x14ac:dyDescent="0.3">
      <c r="A892" t="s">
        <v>988</v>
      </c>
      <c r="B892" t="s">
        <v>17</v>
      </c>
      <c r="C892">
        <v>57</v>
      </c>
      <c r="D892">
        <v>0</v>
      </c>
      <c r="E892" t="s">
        <v>23</v>
      </c>
      <c r="F892" t="s">
        <v>42</v>
      </c>
      <c r="G892" t="s">
        <v>6790</v>
      </c>
      <c r="H892">
        <v>61</v>
      </c>
      <c r="I892" t="s">
        <v>17</v>
      </c>
      <c r="J892">
        <v>0</v>
      </c>
      <c r="K892" t="s">
        <v>24</v>
      </c>
      <c r="L892" t="s">
        <v>6791</v>
      </c>
      <c r="M892">
        <v>30</v>
      </c>
      <c r="P892" s="32">
        <v>44454</v>
      </c>
      <c r="Q892" s="1">
        <v>32.777263499385562</v>
      </c>
      <c r="R892">
        <v>5</v>
      </c>
      <c r="S892" t="str" cm="1">
        <f t="array" ref="S892">_xlfn.IFS(R892=0,"None",R892&lt;3,"Low",R892&lt;6,"Medium",R892&lt;=10,"High")</f>
        <v>Medium</v>
      </c>
      <c r="T892" t="str" cm="1">
        <f t="array" ref="T892">_xlfn.IFS(M892&lt;=20,"Low",M892&lt;=50,"Medium",M892&lt;=90,"High")</f>
        <v>Medium</v>
      </c>
      <c r="U892" s="33">
        <f>Datos_Limpios[[#This Row],[Number of Complaints or Support]]/Datos_Limpios[[#This Row],[Account Length (in months)]]</f>
        <v>8.771929824561403E-2</v>
      </c>
      <c r="V892" t="str" cm="1">
        <f t="array" ref="V892">_xlfn.IFS(H892&lt;30,"Under 30",H892&lt;66,"Middle Age",H892&gt;=66,"Senior")</f>
        <v>Middle Age</v>
      </c>
      <c r="W892" t="s">
        <v>6823</v>
      </c>
    </row>
    <row r="893" spans="1:23" x14ac:dyDescent="0.3">
      <c r="A893" t="s">
        <v>989</v>
      </c>
      <c r="B893" t="s">
        <v>17</v>
      </c>
      <c r="C893">
        <v>53</v>
      </c>
      <c r="D893">
        <v>0</v>
      </c>
      <c r="E893" t="s">
        <v>17</v>
      </c>
      <c r="F893" t="s">
        <v>44</v>
      </c>
      <c r="G893" t="s">
        <v>19</v>
      </c>
      <c r="H893">
        <v>24</v>
      </c>
      <c r="I893" t="s">
        <v>17</v>
      </c>
      <c r="J893">
        <v>0</v>
      </c>
      <c r="K893" t="s">
        <v>24</v>
      </c>
      <c r="L893" t="s">
        <v>6792</v>
      </c>
      <c r="M893">
        <v>7</v>
      </c>
      <c r="P893" s="32">
        <v>44018</v>
      </c>
      <c r="Q893" s="1">
        <v>7.6054960349152951</v>
      </c>
      <c r="R893">
        <v>5</v>
      </c>
      <c r="S893" t="str" cm="1">
        <f t="array" ref="S893">_xlfn.IFS(R893=0,"None",R893&lt;3,"Low",R893&lt;6,"Medium",R893&lt;=10,"High")</f>
        <v>Medium</v>
      </c>
      <c r="T893" t="str" cm="1">
        <f t="array" ref="T893">_xlfn.IFS(M893&lt;=20,"Low",M893&lt;=50,"Medium",M893&lt;=90,"High")</f>
        <v>Low</v>
      </c>
      <c r="U893" s="33">
        <f>Datos_Limpios[[#This Row],[Number of Complaints or Support]]/Datos_Limpios[[#This Row],[Account Length (in months)]]</f>
        <v>9.4339622641509441E-2</v>
      </c>
      <c r="V893" t="str" cm="1">
        <f t="array" ref="V893">_xlfn.IFS(H893&lt;30,"Under 30",H893&lt;66,"Middle Age",H893&gt;=66,"Senior")</f>
        <v>Under 30</v>
      </c>
      <c r="W893" t="s">
        <v>6824</v>
      </c>
    </row>
    <row r="894" spans="1:23" x14ac:dyDescent="0.3">
      <c r="A894" t="s">
        <v>990</v>
      </c>
      <c r="B894" t="s">
        <v>17</v>
      </c>
      <c r="C894">
        <v>68</v>
      </c>
      <c r="D894">
        <v>0</v>
      </c>
      <c r="E894" t="s">
        <v>17</v>
      </c>
      <c r="F894" t="s">
        <v>44</v>
      </c>
      <c r="G894" t="s">
        <v>6790</v>
      </c>
      <c r="H894">
        <v>50</v>
      </c>
      <c r="I894" t="s">
        <v>17</v>
      </c>
      <c r="J894">
        <v>0</v>
      </c>
      <c r="K894" t="s">
        <v>32</v>
      </c>
      <c r="L894" t="s">
        <v>6792</v>
      </c>
      <c r="M894">
        <v>12</v>
      </c>
      <c r="P894" s="32">
        <v>45067</v>
      </c>
      <c r="Q894" s="1">
        <v>12.666515098456941</v>
      </c>
      <c r="R894">
        <v>8</v>
      </c>
      <c r="S894" t="str" cm="1">
        <f t="array" ref="S894">_xlfn.IFS(R894=0,"None",R894&lt;3,"Low",R894&lt;6,"Medium",R894&lt;=10,"High")</f>
        <v>High</v>
      </c>
      <c r="T894" t="str" cm="1">
        <f t="array" ref="T894">_xlfn.IFS(M894&lt;=20,"Low",M894&lt;=50,"Medium",M894&lt;=90,"High")</f>
        <v>Low</v>
      </c>
      <c r="U894" s="33">
        <f>Datos_Limpios[[#This Row],[Number of Complaints or Support]]/Datos_Limpios[[#This Row],[Account Length (in months)]]</f>
        <v>0.11764705882352941</v>
      </c>
      <c r="V894" t="str" cm="1">
        <f t="array" ref="V894">_xlfn.IFS(H894&lt;30,"Under 30",H894&lt;66,"Middle Age",H894&gt;=66,"Senior")</f>
        <v>Middle Age</v>
      </c>
      <c r="W894" t="s">
        <v>6824</v>
      </c>
    </row>
    <row r="895" spans="1:23" x14ac:dyDescent="0.3">
      <c r="A895" t="s">
        <v>991</v>
      </c>
      <c r="B895" t="s">
        <v>17</v>
      </c>
      <c r="C895">
        <v>65</v>
      </c>
      <c r="D895">
        <v>0</v>
      </c>
      <c r="E895" t="s">
        <v>17</v>
      </c>
      <c r="F895" t="s">
        <v>123</v>
      </c>
      <c r="G895" t="s">
        <v>6790</v>
      </c>
      <c r="H895">
        <v>21</v>
      </c>
      <c r="I895" t="s">
        <v>17</v>
      </c>
      <c r="J895">
        <v>0</v>
      </c>
      <c r="K895" t="s">
        <v>32</v>
      </c>
      <c r="L895" t="s">
        <v>6791</v>
      </c>
      <c r="M895">
        <v>15</v>
      </c>
      <c r="P895" s="32">
        <v>44694</v>
      </c>
      <c r="Q895" s="1">
        <v>12.245364842975579</v>
      </c>
      <c r="R895">
        <v>6</v>
      </c>
      <c r="S895" t="str" cm="1">
        <f t="array" ref="S895">_xlfn.IFS(R895=0,"None",R895&lt;3,"Low",R895&lt;6,"Medium",R895&lt;=10,"High")</f>
        <v>High</v>
      </c>
      <c r="T895" t="str" cm="1">
        <f t="array" ref="T895">_xlfn.IFS(M895&lt;=20,"Low",M895&lt;=50,"Medium",M895&lt;=90,"High")</f>
        <v>Low</v>
      </c>
      <c r="U895" s="33">
        <f>Datos_Limpios[[#This Row],[Number of Complaints or Support]]/Datos_Limpios[[#This Row],[Account Length (in months)]]</f>
        <v>9.2307692307692313E-2</v>
      </c>
      <c r="V895" t="str" cm="1">
        <f t="array" ref="V895">_xlfn.IFS(H895&lt;30,"Under 30",H895&lt;66,"Middle Age",H895&gt;=66,"Senior")</f>
        <v>Under 30</v>
      </c>
      <c r="W895" t="s">
        <v>6824</v>
      </c>
    </row>
    <row r="896" spans="1:23" x14ac:dyDescent="0.3">
      <c r="A896" t="s">
        <v>992</v>
      </c>
      <c r="B896" t="s">
        <v>23</v>
      </c>
      <c r="C896">
        <v>12</v>
      </c>
      <c r="D896">
        <v>5</v>
      </c>
      <c r="E896" t="s">
        <v>23</v>
      </c>
      <c r="F896" t="s">
        <v>29</v>
      </c>
      <c r="G896" t="s">
        <v>19</v>
      </c>
      <c r="H896">
        <v>55</v>
      </c>
      <c r="I896" t="s">
        <v>17</v>
      </c>
      <c r="J896">
        <v>0</v>
      </c>
      <c r="K896" t="s">
        <v>20</v>
      </c>
      <c r="L896" t="s">
        <v>6792</v>
      </c>
      <c r="M896">
        <v>33</v>
      </c>
      <c r="N896" t="s">
        <v>59</v>
      </c>
      <c r="O896" t="s">
        <v>116</v>
      </c>
      <c r="P896" s="32">
        <v>44468</v>
      </c>
      <c r="Q896" s="1">
        <v>38.130104610942503</v>
      </c>
      <c r="R896">
        <v>9</v>
      </c>
      <c r="S896" t="str" cm="1">
        <f t="array" ref="S896">_xlfn.IFS(R896=0,"None",R896&lt;3,"Low",R896&lt;6,"Medium",R896&lt;=10,"High")</f>
        <v>High</v>
      </c>
      <c r="T896" t="str" cm="1">
        <f t="array" ref="T896">_xlfn.IFS(M896&lt;=20,"Low",M896&lt;=50,"Medium",M896&lt;=90,"High")</f>
        <v>Medium</v>
      </c>
      <c r="U896" s="33">
        <f>Datos_Limpios[[#This Row],[Number of Complaints or Support]]/Datos_Limpios[[#This Row],[Account Length (in months)]]</f>
        <v>0.75</v>
      </c>
      <c r="V896" t="str" cm="1">
        <f t="array" ref="V896">_xlfn.IFS(H896&lt;30,"Under 30",H896&lt;66,"Middle Age",H896&gt;=66,"Senior")</f>
        <v>Middle Age</v>
      </c>
      <c r="W896" t="s">
        <v>6825</v>
      </c>
    </row>
    <row r="897" spans="1:23" x14ac:dyDescent="0.3">
      <c r="A897" t="s">
        <v>993</v>
      </c>
      <c r="B897" t="s">
        <v>17</v>
      </c>
      <c r="C897">
        <v>33</v>
      </c>
      <c r="D897">
        <v>0</v>
      </c>
      <c r="E897" t="s">
        <v>23</v>
      </c>
      <c r="F897" t="s">
        <v>166</v>
      </c>
      <c r="G897" t="s">
        <v>19</v>
      </c>
      <c r="H897">
        <v>31</v>
      </c>
      <c r="I897" t="s">
        <v>17</v>
      </c>
      <c r="J897">
        <v>0</v>
      </c>
      <c r="K897" t="s">
        <v>20</v>
      </c>
      <c r="L897" t="s">
        <v>6791</v>
      </c>
      <c r="M897">
        <v>24</v>
      </c>
      <c r="P897" s="32">
        <v>44561</v>
      </c>
      <c r="Q897" s="1">
        <v>28.69895847802005</v>
      </c>
      <c r="R897">
        <v>3</v>
      </c>
      <c r="S897" t="str" cm="1">
        <f t="array" ref="S897">_xlfn.IFS(R897=0,"None",R897&lt;3,"Low",R897&lt;6,"Medium",R897&lt;=10,"High")</f>
        <v>Medium</v>
      </c>
      <c r="T897" t="str" cm="1">
        <f t="array" ref="T897">_xlfn.IFS(M897&lt;=20,"Low",M897&lt;=50,"Medium",M897&lt;=90,"High")</f>
        <v>Medium</v>
      </c>
      <c r="U897" s="33">
        <f>Datos_Limpios[[#This Row],[Number of Complaints or Support]]/Datos_Limpios[[#This Row],[Account Length (in months)]]</f>
        <v>9.0909090909090912E-2</v>
      </c>
      <c r="V897" t="str" cm="1">
        <f t="array" ref="V897">_xlfn.IFS(H897&lt;30,"Under 30",H897&lt;66,"Middle Age",H897&gt;=66,"Senior")</f>
        <v>Middle Age</v>
      </c>
      <c r="W897" t="s">
        <v>6825</v>
      </c>
    </row>
    <row r="898" spans="1:23" x14ac:dyDescent="0.3">
      <c r="A898" t="s">
        <v>994</v>
      </c>
      <c r="B898" t="s">
        <v>17</v>
      </c>
      <c r="C898">
        <v>35</v>
      </c>
      <c r="D898">
        <v>0</v>
      </c>
      <c r="E898" t="s">
        <v>23</v>
      </c>
      <c r="F898" t="s">
        <v>26</v>
      </c>
      <c r="G898" t="s">
        <v>19</v>
      </c>
      <c r="H898">
        <v>46</v>
      </c>
      <c r="I898" t="s">
        <v>23</v>
      </c>
      <c r="J898">
        <v>2</v>
      </c>
      <c r="K898" t="s">
        <v>20</v>
      </c>
      <c r="L898" t="s">
        <v>6792</v>
      </c>
      <c r="M898">
        <v>33</v>
      </c>
      <c r="P898" s="32">
        <v>44008</v>
      </c>
      <c r="Q898" s="1">
        <v>35.054419919516363</v>
      </c>
      <c r="R898">
        <v>6</v>
      </c>
      <c r="S898" t="str" cm="1">
        <f t="array" ref="S898">_xlfn.IFS(R898=0,"None",R898&lt;3,"Low",R898&lt;6,"Medium",R898&lt;=10,"High")</f>
        <v>High</v>
      </c>
      <c r="T898" t="str" cm="1">
        <f t="array" ref="T898">_xlfn.IFS(M898&lt;=20,"Low",M898&lt;=50,"Medium",M898&lt;=90,"High")</f>
        <v>Medium</v>
      </c>
      <c r="U898" s="33">
        <f>Datos_Limpios[[#This Row],[Number of Complaints or Support]]/Datos_Limpios[[#This Row],[Account Length (in months)]]</f>
        <v>0.17142857142857143</v>
      </c>
      <c r="V898" t="str" cm="1">
        <f t="array" ref="V898">_xlfn.IFS(H898&lt;30,"Under 30",H898&lt;66,"Middle Age",H898&gt;=66,"Senior")</f>
        <v>Middle Age</v>
      </c>
      <c r="W898" t="s">
        <v>6824</v>
      </c>
    </row>
    <row r="899" spans="1:23" x14ac:dyDescent="0.3">
      <c r="A899" t="s">
        <v>995</v>
      </c>
      <c r="B899" t="s">
        <v>17</v>
      </c>
      <c r="C899">
        <v>52</v>
      </c>
      <c r="D899">
        <v>0</v>
      </c>
      <c r="E899" t="s">
        <v>17</v>
      </c>
      <c r="F899" t="s">
        <v>166</v>
      </c>
      <c r="G899" t="s">
        <v>19</v>
      </c>
      <c r="H899">
        <v>30</v>
      </c>
      <c r="I899" t="s">
        <v>23</v>
      </c>
      <c r="J899">
        <v>4</v>
      </c>
      <c r="K899" t="s">
        <v>24</v>
      </c>
      <c r="L899" t="s">
        <v>6791</v>
      </c>
      <c r="M899">
        <v>9</v>
      </c>
      <c r="P899" s="32">
        <v>44203</v>
      </c>
      <c r="Q899" s="1">
        <v>10.51479109472143</v>
      </c>
      <c r="R899">
        <v>7</v>
      </c>
      <c r="S899" t="str" cm="1">
        <f t="array" ref="S899">_xlfn.IFS(R899=0,"None",R899&lt;3,"Low",R899&lt;6,"Medium",R899&lt;=10,"High")</f>
        <v>High</v>
      </c>
      <c r="T899" t="str" cm="1">
        <f t="array" ref="T899">_xlfn.IFS(M899&lt;=20,"Low",M899&lt;=50,"Medium",M899&lt;=90,"High")</f>
        <v>Low</v>
      </c>
      <c r="U899" s="33">
        <f>Datos_Limpios[[#This Row],[Number of Complaints or Support]]/Datos_Limpios[[#This Row],[Account Length (in months)]]</f>
        <v>0.13461538461538461</v>
      </c>
      <c r="V899" t="str" cm="1">
        <f t="array" ref="V899">_xlfn.IFS(H899&lt;30,"Under 30",H899&lt;66,"Middle Age",H899&gt;=66,"Senior")</f>
        <v>Middle Age</v>
      </c>
      <c r="W899" t="s">
        <v>6825</v>
      </c>
    </row>
    <row r="900" spans="1:23" x14ac:dyDescent="0.3">
      <c r="A900" t="s">
        <v>996</v>
      </c>
      <c r="B900" t="s">
        <v>23</v>
      </c>
      <c r="C900">
        <v>19</v>
      </c>
      <c r="D900">
        <v>5</v>
      </c>
      <c r="E900" t="s">
        <v>17</v>
      </c>
      <c r="F900" t="s">
        <v>166</v>
      </c>
      <c r="G900" t="s">
        <v>19</v>
      </c>
      <c r="H900">
        <v>74</v>
      </c>
      <c r="I900" t="s">
        <v>17</v>
      </c>
      <c r="J900">
        <v>0</v>
      </c>
      <c r="K900" t="s">
        <v>20</v>
      </c>
      <c r="L900" t="s">
        <v>6792</v>
      </c>
      <c r="M900">
        <v>49</v>
      </c>
      <c r="N900" t="s">
        <v>27</v>
      </c>
      <c r="O900" t="s">
        <v>108</v>
      </c>
      <c r="P900" s="32">
        <v>45251</v>
      </c>
      <c r="Q900" s="1">
        <v>50.493938986775703</v>
      </c>
      <c r="R900">
        <v>4</v>
      </c>
      <c r="S900" t="str" cm="1">
        <f t="array" ref="S900">_xlfn.IFS(R900=0,"None",R900&lt;3,"Low",R900&lt;6,"Medium",R900&lt;=10,"High")</f>
        <v>Medium</v>
      </c>
      <c r="T900" t="str" cm="1">
        <f t="array" ref="T900">_xlfn.IFS(M900&lt;=20,"Low",M900&lt;=50,"Medium",M900&lt;=90,"High")</f>
        <v>Medium</v>
      </c>
      <c r="U900" s="33">
        <f>Datos_Limpios[[#This Row],[Number of Complaints or Support]]/Datos_Limpios[[#This Row],[Account Length (in months)]]</f>
        <v>0.21052631578947367</v>
      </c>
      <c r="V900" t="str" cm="1">
        <f t="array" ref="V900">_xlfn.IFS(H900&lt;30,"Under 30",H900&lt;66,"Middle Age",H900&gt;=66,"Senior")</f>
        <v>Senior</v>
      </c>
      <c r="W900" t="s">
        <v>6825</v>
      </c>
    </row>
    <row r="901" spans="1:23" x14ac:dyDescent="0.3">
      <c r="A901" t="s">
        <v>997</v>
      </c>
      <c r="B901" t="s">
        <v>17</v>
      </c>
      <c r="C901">
        <v>46</v>
      </c>
      <c r="D901">
        <v>2</v>
      </c>
      <c r="E901" t="s">
        <v>23</v>
      </c>
      <c r="F901" t="s">
        <v>166</v>
      </c>
      <c r="G901" t="s">
        <v>6790</v>
      </c>
      <c r="H901">
        <v>37</v>
      </c>
      <c r="I901" t="s">
        <v>17</v>
      </c>
      <c r="J901">
        <v>0</v>
      </c>
      <c r="K901" t="s">
        <v>24</v>
      </c>
      <c r="L901" t="s">
        <v>6792</v>
      </c>
      <c r="M901">
        <v>44</v>
      </c>
      <c r="P901" s="32">
        <v>43886</v>
      </c>
      <c r="Q901" s="1">
        <v>46.113214491533597</v>
      </c>
      <c r="R901">
        <v>10</v>
      </c>
      <c r="S901" t="str" cm="1">
        <f t="array" ref="S901">_xlfn.IFS(R901=0,"None",R901&lt;3,"Low",R901&lt;6,"Medium",R901&lt;=10,"High")</f>
        <v>High</v>
      </c>
      <c r="T901" t="str" cm="1">
        <f t="array" ref="T901">_xlfn.IFS(M901&lt;=20,"Low",M901&lt;=50,"Medium",M901&lt;=90,"High")</f>
        <v>Medium</v>
      </c>
      <c r="U901" s="33">
        <f>Datos_Limpios[[#This Row],[Number of Complaints or Support]]/Datos_Limpios[[#This Row],[Account Length (in months)]]</f>
        <v>0.21739130434782608</v>
      </c>
      <c r="V901" t="str" cm="1">
        <f t="array" ref="V901">_xlfn.IFS(H901&lt;30,"Under 30",H901&lt;66,"Middle Age",H901&gt;=66,"Senior")</f>
        <v>Middle Age</v>
      </c>
      <c r="W901" t="s">
        <v>6825</v>
      </c>
    </row>
    <row r="902" spans="1:23" x14ac:dyDescent="0.3">
      <c r="A902" t="s">
        <v>998</v>
      </c>
      <c r="B902" t="s">
        <v>17</v>
      </c>
      <c r="C902">
        <v>44</v>
      </c>
      <c r="D902">
        <v>1</v>
      </c>
      <c r="E902" t="s">
        <v>17</v>
      </c>
      <c r="F902" t="s">
        <v>121</v>
      </c>
      <c r="G902" t="s">
        <v>19</v>
      </c>
      <c r="H902">
        <v>46</v>
      </c>
      <c r="I902" t="s">
        <v>23</v>
      </c>
      <c r="J902">
        <v>6</v>
      </c>
      <c r="K902" t="s">
        <v>32</v>
      </c>
      <c r="L902" t="s">
        <v>6792</v>
      </c>
      <c r="M902">
        <v>9</v>
      </c>
      <c r="P902" s="32">
        <v>43955</v>
      </c>
      <c r="Q902" s="1">
        <v>10.430287029600411</v>
      </c>
      <c r="R902">
        <v>6</v>
      </c>
      <c r="S902" t="str" cm="1">
        <f t="array" ref="S902">_xlfn.IFS(R902=0,"None",R902&lt;3,"Low",R902&lt;6,"Medium",R902&lt;=10,"High")</f>
        <v>High</v>
      </c>
      <c r="T902" t="str" cm="1">
        <f t="array" ref="T902">_xlfn.IFS(M902&lt;=20,"Low",M902&lt;=50,"Medium",M902&lt;=90,"High")</f>
        <v>Low</v>
      </c>
      <c r="U902" s="33">
        <f>Datos_Limpios[[#This Row],[Number of Complaints or Support]]/Datos_Limpios[[#This Row],[Account Length (in months)]]</f>
        <v>0.13636363636363635</v>
      </c>
      <c r="V902" t="str" cm="1">
        <f t="array" ref="V902">_xlfn.IFS(H902&lt;30,"Under 30",H902&lt;66,"Middle Age",H902&gt;=66,"Senior")</f>
        <v>Middle Age</v>
      </c>
      <c r="W902" t="s">
        <v>6826</v>
      </c>
    </row>
    <row r="903" spans="1:23" x14ac:dyDescent="0.3">
      <c r="A903" t="s">
        <v>999</v>
      </c>
      <c r="B903" t="s">
        <v>17</v>
      </c>
      <c r="C903">
        <v>19</v>
      </c>
      <c r="D903">
        <v>0</v>
      </c>
      <c r="E903" t="s">
        <v>17</v>
      </c>
      <c r="F903" t="s">
        <v>31</v>
      </c>
      <c r="G903" t="s">
        <v>19</v>
      </c>
      <c r="H903">
        <v>65</v>
      </c>
      <c r="I903" t="s">
        <v>17</v>
      </c>
      <c r="J903">
        <v>0</v>
      </c>
      <c r="K903" t="s">
        <v>24</v>
      </c>
      <c r="L903" t="s">
        <v>6794</v>
      </c>
      <c r="M903">
        <v>45</v>
      </c>
      <c r="P903" s="32">
        <v>44973</v>
      </c>
      <c r="Q903" s="1">
        <v>41.437056285038032</v>
      </c>
      <c r="R903">
        <v>7</v>
      </c>
      <c r="S903" t="str" cm="1">
        <f t="array" ref="S903">_xlfn.IFS(R903=0,"None",R903&lt;3,"Low",R903&lt;6,"Medium",R903&lt;=10,"High")</f>
        <v>High</v>
      </c>
      <c r="T903" t="str" cm="1">
        <f t="array" ref="T903">_xlfn.IFS(M903&lt;=20,"Low",M903&lt;=50,"Medium",M903&lt;=90,"High")</f>
        <v>Medium</v>
      </c>
      <c r="U903" s="33">
        <f>Datos_Limpios[[#This Row],[Number of Complaints or Support]]/Datos_Limpios[[#This Row],[Account Length (in months)]]</f>
        <v>0.36842105263157893</v>
      </c>
      <c r="V903" t="str" cm="1">
        <f t="array" ref="V903">_xlfn.IFS(H903&lt;30,"Under 30",H903&lt;66,"Middle Age",H903&gt;=66,"Senior")</f>
        <v>Middle Age</v>
      </c>
      <c r="W903" t="s">
        <v>6826</v>
      </c>
    </row>
    <row r="904" spans="1:23" x14ac:dyDescent="0.3">
      <c r="A904" t="s">
        <v>1000</v>
      </c>
      <c r="B904" t="s">
        <v>17</v>
      </c>
      <c r="C904">
        <v>11</v>
      </c>
      <c r="D904">
        <v>0</v>
      </c>
      <c r="E904" t="s">
        <v>17</v>
      </c>
      <c r="F904" t="s">
        <v>82</v>
      </c>
      <c r="G904" t="s">
        <v>6790</v>
      </c>
      <c r="H904">
        <v>39</v>
      </c>
      <c r="I904" t="s">
        <v>17</v>
      </c>
      <c r="J904">
        <v>0</v>
      </c>
      <c r="K904" t="s">
        <v>20</v>
      </c>
      <c r="L904" t="s">
        <v>6791</v>
      </c>
      <c r="M904">
        <v>34</v>
      </c>
      <c r="P904" s="32">
        <v>44052</v>
      </c>
      <c r="Q904" s="1">
        <v>38.106460012153363</v>
      </c>
      <c r="R904">
        <v>0</v>
      </c>
      <c r="S904" t="str" cm="1">
        <f t="array" ref="S904">_xlfn.IFS(R904=0,"None",R904&lt;3,"Low",R904&lt;6,"Medium",R904&lt;=10,"High")</f>
        <v>None</v>
      </c>
      <c r="T904" t="str" cm="1">
        <f t="array" ref="T904">_xlfn.IFS(M904&lt;=20,"Low",M904&lt;=50,"Medium",M904&lt;=90,"High")</f>
        <v>Medium</v>
      </c>
      <c r="U904" s="33">
        <f>Datos_Limpios[[#This Row],[Number of Complaints or Support]]/Datos_Limpios[[#This Row],[Account Length (in months)]]</f>
        <v>0</v>
      </c>
      <c r="V904" t="str" cm="1">
        <f t="array" ref="V904">_xlfn.IFS(H904&lt;30,"Under 30",H904&lt;66,"Middle Age",H904&gt;=66,"Senior")</f>
        <v>Middle Age</v>
      </c>
      <c r="W904" t="s">
        <v>6823</v>
      </c>
    </row>
    <row r="905" spans="1:23" x14ac:dyDescent="0.3">
      <c r="A905" t="s">
        <v>1001</v>
      </c>
      <c r="B905" t="s">
        <v>23</v>
      </c>
      <c r="C905">
        <v>7</v>
      </c>
      <c r="D905">
        <v>2</v>
      </c>
      <c r="E905" t="s">
        <v>23</v>
      </c>
      <c r="F905" t="s">
        <v>103</v>
      </c>
      <c r="G905" t="s">
        <v>6790</v>
      </c>
      <c r="H905">
        <v>34</v>
      </c>
      <c r="I905" t="s">
        <v>17</v>
      </c>
      <c r="J905">
        <v>0</v>
      </c>
      <c r="K905" t="s">
        <v>20</v>
      </c>
      <c r="L905" t="s">
        <v>6792</v>
      </c>
      <c r="M905">
        <v>45</v>
      </c>
      <c r="N905" t="s">
        <v>27</v>
      </c>
      <c r="O905" t="s">
        <v>125</v>
      </c>
      <c r="P905" s="32">
        <v>43837</v>
      </c>
      <c r="Q905" s="1">
        <v>50.951396848924283</v>
      </c>
      <c r="R905">
        <v>8</v>
      </c>
      <c r="S905" t="str" cm="1">
        <f t="array" ref="S905">_xlfn.IFS(R905=0,"None",R905&lt;3,"Low",R905&lt;6,"Medium",R905&lt;=10,"High")</f>
        <v>High</v>
      </c>
      <c r="T905" t="str" cm="1">
        <f t="array" ref="T905">_xlfn.IFS(M905&lt;=20,"Low",M905&lt;=50,"Medium",M905&lt;=90,"High")</f>
        <v>Medium</v>
      </c>
      <c r="U905" s="33">
        <f>Datos_Limpios[[#This Row],[Number of Complaints or Support]]/Datos_Limpios[[#This Row],[Account Length (in months)]]</f>
        <v>1.1428571428571428</v>
      </c>
      <c r="V905" t="str" cm="1">
        <f t="array" ref="V905">_xlfn.IFS(H905&lt;30,"Under 30",H905&lt;66,"Middle Age",H905&gt;=66,"Senior")</f>
        <v>Middle Age</v>
      </c>
      <c r="W905" t="s">
        <v>6823</v>
      </c>
    </row>
    <row r="906" spans="1:23" x14ac:dyDescent="0.3">
      <c r="A906" t="s">
        <v>1002</v>
      </c>
      <c r="B906" t="s">
        <v>17</v>
      </c>
      <c r="C906">
        <v>18</v>
      </c>
      <c r="D906">
        <v>0</v>
      </c>
      <c r="E906" t="s">
        <v>23</v>
      </c>
      <c r="F906" t="s">
        <v>18</v>
      </c>
      <c r="G906" t="s">
        <v>6790</v>
      </c>
      <c r="H906">
        <v>75</v>
      </c>
      <c r="I906" t="s">
        <v>17</v>
      </c>
      <c r="J906">
        <v>0</v>
      </c>
      <c r="K906" t="s">
        <v>32</v>
      </c>
      <c r="L906" t="s">
        <v>6792</v>
      </c>
      <c r="M906">
        <v>42</v>
      </c>
      <c r="P906" s="32">
        <v>44562</v>
      </c>
      <c r="Q906" s="1">
        <v>37.313007435318283</v>
      </c>
      <c r="R906">
        <v>9</v>
      </c>
      <c r="S906" t="str" cm="1">
        <f t="array" ref="S906">_xlfn.IFS(R906=0,"None",R906&lt;3,"Low",R906&lt;6,"Medium",R906&lt;=10,"High")</f>
        <v>High</v>
      </c>
      <c r="T906" t="str" cm="1">
        <f t="array" ref="T906">_xlfn.IFS(M906&lt;=20,"Low",M906&lt;=50,"Medium",M906&lt;=90,"High")</f>
        <v>Medium</v>
      </c>
      <c r="U906" s="33">
        <f>Datos_Limpios[[#This Row],[Number of Complaints or Support]]/Datos_Limpios[[#This Row],[Account Length (in months)]]</f>
        <v>0.5</v>
      </c>
      <c r="V906" t="str" cm="1">
        <f t="array" ref="V906">_xlfn.IFS(H906&lt;30,"Under 30",H906&lt;66,"Middle Age",H906&gt;=66,"Senior")</f>
        <v>Senior</v>
      </c>
      <c r="W906" t="s">
        <v>6823</v>
      </c>
    </row>
    <row r="907" spans="1:23" x14ac:dyDescent="0.3">
      <c r="A907" t="s">
        <v>1003</v>
      </c>
      <c r="B907" t="s">
        <v>17</v>
      </c>
      <c r="C907">
        <v>42</v>
      </c>
      <c r="D907">
        <v>0</v>
      </c>
      <c r="E907" t="s">
        <v>23</v>
      </c>
      <c r="F907" t="s">
        <v>130</v>
      </c>
      <c r="G907" t="s">
        <v>6790</v>
      </c>
      <c r="H907">
        <v>51</v>
      </c>
      <c r="I907" t="s">
        <v>17</v>
      </c>
      <c r="J907">
        <v>0</v>
      </c>
      <c r="K907" t="s">
        <v>24</v>
      </c>
      <c r="L907" t="s">
        <v>6792</v>
      </c>
      <c r="M907">
        <v>49</v>
      </c>
      <c r="P907" s="32">
        <v>44356</v>
      </c>
      <c r="Q907" s="1">
        <v>57.80542625192345</v>
      </c>
      <c r="R907">
        <v>8</v>
      </c>
      <c r="S907" t="str" cm="1">
        <f t="array" ref="S907">_xlfn.IFS(R907=0,"None",R907&lt;3,"Low",R907&lt;6,"Medium",R907&lt;=10,"High")</f>
        <v>High</v>
      </c>
      <c r="T907" t="str" cm="1">
        <f t="array" ref="T907">_xlfn.IFS(M907&lt;=20,"Low",M907&lt;=50,"Medium",M907&lt;=90,"High")</f>
        <v>Medium</v>
      </c>
      <c r="U907" s="33">
        <f>Datos_Limpios[[#This Row],[Number of Complaints or Support]]/Datos_Limpios[[#This Row],[Account Length (in months)]]</f>
        <v>0.19047619047619047</v>
      </c>
      <c r="V907" t="str" cm="1">
        <f t="array" ref="V907">_xlfn.IFS(H907&lt;30,"Under 30",H907&lt;66,"Middle Age",H907&gt;=66,"Senior")</f>
        <v>Middle Age</v>
      </c>
      <c r="W907" t="s">
        <v>6825</v>
      </c>
    </row>
    <row r="908" spans="1:23" x14ac:dyDescent="0.3">
      <c r="A908" t="s">
        <v>1004</v>
      </c>
      <c r="B908" t="s">
        <v>17</v>
      </c>
      <c r="C908">
        <v>42</v>
      </c>
      <c r="D908">
        <v>1</v>
      </c>
      <c r="E908" t="s">
        <v>17</v>
      </c>
      <c r="F908" t="s">
        <v>26</v>
      </c>
      <c r="G908" t="s">
        <v>6790</v>
      </c>
      <c r="H908">
        <v>55</v>
      </c>
      <c r="I908" t="s">
        <v>23</v>
      </c>
      <c r="J908">
        <v>2</v>
      </c>
      <c r="K908" t="s">
        <v>24</v>
      </c>
      <c r="L908" t="s">
        <v>6791</v>
      </c>
      <c r="M908">
        <v>7</v>
      </c>
      <c r="P908" s="32">
        <v>45103</v>
      </c>
      <c r="Q908" s="1">
        <v>7.6279875186370836</v>
      </c>
      <c r="R908">
        <v>3</v>
      </c>
      <c r="S908" t="str" cm="1">
        <f t="array" ref="S908">_xlfn.IFS(R908=0,"None",R908&lt;3,"Low",R908&lt;6,"Medium",R908&lt;=10,"High")</f>
        <v>Medium</v>
      </c>
      <c r="T908" t="str" cm="1">
        <f t="array" ref="T908">_xlfn.IFS(M908&lt;=20,"Low",M908&lt;=50,"Medium",M908&lt;=90,"High")</f>
        <v>Low</v>
      </c>
      <c r="U908" s="33">
        <f>Datos_Limpios[[#This Row],[Number of Complaints or Support]]/Datos_Limpios[[#This Row],[Account Length (in months)]]</f>
        <v>7.1428571428571425E-2</v>
      </c>
      <c r="V908" t="str" cm="1">
        <f t="array" ref="V908">_xlfn.IFS(H908&lt;30,"Under 30",H908&lt;66,"Middle Age",H908&gt;=66,"Senior")</f>
        <v>Middle Age</v>
      </c>
      <c r="W908" t="s">
        <v>6824</v>
      </c>
    </row>
    <row r="909" spans="1:23" x14ac:dyDescent="0.3">
      <c r="A909" t="s">
        <v>1005</v>
      </c>
      <c r="B909" t="s">
        <v>17</v>
      </c>
      <c r="C909">
        <v>7</v>
      </c>
      <c r="D909">
        <v>2</v>
      </c>
      <c r="E909" t="s">
        <v>17</v>
      </c>
      <c r="F909" t="s">
        <v>166</v>
      </c>
      <c r="G909" t="s">
        <v>6790</v>
      </c>
      <c r="H909">
        <v>46</v>
      </c>
      <c r="I909" t="s">
        <v>23</v>
      </c>
      <c r="J909">
        <v>6</v>
      </c>
      <c r="K909" t="s">
        <v>24</v>
      </c>
      <c r="L909" t="s">
        <v>6791</v>
      </c>
      <c r="M909">
        <v>10</v>
      </c>
      <c r="P909" s="32">
        <v>44709</v>
      </c>
      <c r="Q909" s="1">
        <v>9.2463932173138392</v>
      </c>
      <c r="R909">
        <v>6</v>
      </c>
      <c r="S909" t="str" cm="1">
        <f t="array" ref="S909">_xlfn.IFS(R909=0,"None",R909&lt;3,"Low",R909&lt;6,"Medium",R909&lt;=10,"High")</f>
        <v>High</v>
      </c>
      <c r="T909" t="str" cm="1">
        <f t="array" ref="T909">_xlfn.IFS(M909&lt;=20,"Low",M909&lt;=50,"Medium",M909&lt;=90,"High")</f>
        <v>Low</v>
      </c>
      <c r="U909" s="33">
        <f>Datos_Limpios[[#This Row],[Number of Complaints or Support]]/Datos_Limpios[[#This Row],[Account Length (in months)]]</f>
        <v>0.8571428571428571</v>
      </c>
      <c r="V909" t="str" cm="1">
        <f t="array" ref="V909">_xlfn.IFS(H909&lt;30,"Under 30",H909&lt;66,"Middle Age",H909&gt;=66,"Senior")</f>
        <v>Middle Age</v>
      </c>
      <c r="W909" t="s">
        <v>6825</v>
      </c>
    </row>
    <row r="910" spans="1:23" x14ac:dyDescent="0.3">
      <c r="A910" t="s">
        <v>1006</v>
      </c>
      <c r="B910" t="s">
        <v>17</v>
      </c>
      <c r="C910">
        <v>6</v>
      </c>
      <c r="D910">
        <v>0</v>
      </c>
      <c r="E910" t="s">
        <v>23</v>
      </c>
      <c r="F910" t="s">
        <v>121</v>
      </c>
      <c r="G910" t="s">
        <v>19</v>
      </c>
      <c r="H910">
        <v>82</v>
      </c>
      <c r="I910" t="s">
        <v>17</v>
      </c>
      <c r="J910">
        <v>0</v>
      </c>
      <c r="K910" t="s">
        <v>24</v>
      </c>
      <c r="L910" t="s">
        <v>6792</v>
      </c>
      <c r="M910">
        <v>55</v>
      </c>
      <c r="P910" s="32">
        <v>45237</v>
      </c>
      <c r="Q910" s="1">
        <v>48.969984863465427</v>
      </c>
      <c r="R910">
        <v>4</v>
      </c>
      <c r="S910" t="str" cm="1">
        <f t="array" ref="S910">_xlfn.IFS(R910=0,"None",R910&lt;3,"Low",R910&lt;6,"Medium",R910&lt;=10,"High")</f>
        <v>Medium</v>
      </c>
      <c r="T910" t="str" cm="1">
        <f t="array" ref="T910">_xlfn.IFS(M910&lt;=20,"Low",M910&lt;=50,"Medium",M910&lt;=90,"High")</f>
        <v>High</v>
      </c>
      <c r="U910" s="33">
        <f>Datos_Limpios[[#This Row],[Number of Complaints or Support]]/Datos_Limpios[[#This Row],[Account Length (in months)]]</f>
        <v>0.66666666666666663</v>
      </c>
      <c r="V910" t="str" cm="1">
        <f t="array" ref="V910">_xlfn.IFS(H910&lt;30,"Under 30",H910&lt;66,"Middle Age",H910&gt;=66,"Senior")</f>
        <v>Senior</v>
      </c>
      <c r="W910" t="s">
        <v>6826</v>
      </c>
    </row>
    <row r="911" spans="1:23" x14ac:dyDescent="0.3">
      <c r="A911" t="s">
        <v>1007</v>
      </c>
      <c r="B911" t="s">
        <v>17</v>
      </c>
      <c r="C911">
        <v>50</v>
      </c>
      <c r="D911">
        <v>0</v>
      </c>
      <c r="E911" t="s">
        <v>23</v>
      </c>
      <c r="F911" t="s">
        <v>196</v>
      </c>
      <c r="G911" t="s">
        <v>19</v>
      </c>
      <c r="H911">
        <v>48</v>
      </c>
      <c r="I911" t="s">
        <v>23</v>
      </c>
      <c r="J911">
        <v>5</v>
      </c>
      <c r="K911" t="s">
        <v>32</v>
      </c>
      <c r="L911" t="s">
        <v>6791</v>
      </c>
      <c r="M911">
        <v>23</v>
      </c>
      <c r="P911" s="32">
        <v>44376</v>
      </c>
      <c r="Q911" s="1">
        <v>19.984780650518399</v>
      </c>
      <c r="R911">
        <v>10</v>
      </c>
      <c r="S911" t="str" cm="1">
        <f t="array" ref="S911">_xlfn.IFS(R911=0,"None",R911&lt;3,"Low",R911&lt;6,"Medium",R911&lt;=10,"High")</f>
        <v>High</v>
      </c>
      <c r="T911" t="str" cm="1">
        <f t="array" ref="T911">_xlfn.IFS(M911&lt;=20,"Low",M911&lt;=50,"Medium",M911&lt;=90,"High")</f>
        <v>Medium</v>
      </c>
      <c r="U911" s="33">
        <f>Datos_Limpios[[#This Row],[Number of Complaints or Support]]/Datos_Limpios[[#This Row],[Account Length (in months)]]</f>
        <v>0.2</v>
      </c>
      <c r="V911" t="str" cm="1">
        <f t="array" ref="V911">_xlfn.IFS(H911&lt;30,"Under 30",H911&lt;66,"Middle Age",H911&gt;=66,"Senior")</f>
        <v>Middle Age</v>
      </c>
      <c r="W911" t="s">
        <v>6826</v>
      </c>
    </row>
    <row r="912" spans="1:23" x14ac:dyDescent="0.3">
      <c r="A912" t="s">
        <v>1008</v>
      </c>
      <c r="B912" t="s">
        <v>17</v>
      </c>
      <c r="C912">
        <v>56</v>
      </c>
      <c r="D912">
        <v>1</v>
      </c>
      <c r="E912" t="s">
        <v>23</v>
      </c>
      <c r="F912" t="s">
        <v>63</v>
      </c>
      <c r="G912" t="s">
        <v>19</v>
      </c>
      <c r="H912">
        <v>72</v>
      </c>
      <c r="I912" t="s">
        <v>17</v>
      </c>
      <c r="J912">
        <v>0</v>
      </c>
      <c r="K912" t="s">
        <v>32</v>
      </c>
      <c r="L912" t="s">
        <v>6792</v>
      </c>
      <c r="M912">
        <v>56</v>
      </c>
      <c r="P912" s="32">
        <v>44806</v>
      </c>
      <c r="Q912" s="1">
        <v>66.611521561104652</v>
      </c>
      <c r="R912">
        <v>7</v>
      </c>
      <c r="S912" t="str" cm="1">
        <f t="array" ref="S912">_xlfn.IFS(R912=0,"None",R912&lt;3,"Low",R912&lt;6,"Medium",R912&lt;=10,"High")</f>
        <v>High</v>
      </c>
      <c r="T912" t="str" cm="1">
        <f t="array" ref="T912">_xlfn.IFS(M912&lt;=20,"Low",M912&lt;=50,"Medium",M912&lt;=90,"High")</f>
        <v>High</v>
      </c>
      <c r="U912" s="33">
        <f>Datos_Limpios[[#This Row],[Number of Complaints or Support]]/Datos_Limpios[[#This Row],[Account Length (in months)]]</f>
        <v>0.125</v>
      </c>
      <c r="V912" t="str" cm="1">
        <f t="array" ref="V912">_xlfn.IFS(H912&lt;30,"Under 30",H912&lt;66,"Middle Age",H912&gt;=66,"Senior")</f>
        <v>Senior</v>
      </c>
      <c r="W912" t="s">
        <v>6825</v>
      </c>
    </row>
    <row r="913" spans="1:23" x14ac:dyDescent="0.3">
      <c r="A913" t="s">
        <v>1009</v>
      </c>
      <c r="B913" t="s">
        <v>17</v>
      </c>
      <c r="C913">
        <v>10</v>
      </c>
      <c r="D913">
        <v>0</v>
      </c>
      <c r="E913" t="s">
        <v>23</v>
      </c>
      <c r="F913" t="s">
        <v>58</v>
      </c>
      <c r="G913" t="s">
        <v>6790</v>
      </c>
      <c r="H913">
        <v>42</v>
      </c>
      <c r="I913" t="s">
        <v>17</v>
      </c>
      <c r="J913">
        <v>0</v>
      </c>
      <c r="K913" t="s">
        <v>20</v>
      </c>
      <c r="L913" t="s">
        <v>6792</v>
      </c>
      <c r="M913">
        <v>34</v>
      </c>
      <c r="P913" s="32">
        <v>44241</v>
      </c>
      <c r="Q913" s="1">
        <v>37.686816578247111</v>
      </c>
      <c r="R913">
        <v>7</v>
      </c>
      <c r="S913" t="str" cm="1">
        <f t="array" ref="S913">_xlfn.IFS(R913=0,"None",R913&lt;3,"Low",R913&lt;6,"Medium",R913&lt;=10,"High")</f>
        <v>High</v>
      </c>
      <c r="T913" t="str" cm="1">
        <f t="array" ref="T913">_xlfn.IFS(M913&lt;=20,"Low",M913&lt;=50,"Medium",M913&lt;=90,"High")</f>
        <v>Medium</v>
      </c>
      <c r="U913" s="33">
        <f>Datos_Limpios[[#This Row],[Number of Complaints or Support]]/Datos_Limpios[[#This Row],[Account Length (in months)]]</f>
        <v>0.7</v>
      </c>
      <c r="V913" t="str" cm="1">
        <f t="array" ref="V913">_xlfn.IFS(H913&lt;30,"Under 30",H913&lt;66,"Middle Age",H913&gt;=66,"Senior")</f>
        <v>Middle Age</v>
      </c>
      <c r="W913" t="s">
        <v>6825</v>
      </c>
    </row>
    <row r="914" spans="1:23" x14ac:dyDescent="0.3">
      <c r="A914" t="s">
        <v>1010</v>
      </c>
      <c r="B914" t="s">
        <v>17</v>
      </c>
      <c r="C914">
        <v>55</v>
      </c>
      <c r="D914">
        <v>0</v>
      </c>
      <c r="E914" t="s">
        <v>23</v>
      </c>
      <c r="F914" t="s">
        <v>179</v>
      </c>
      <c r="G914" t="s">
        <v>19</v>
      </c>
      <c r="H914">
        <v>43</v>
      </c>
      <c r="I914" t="s">
        <v>17</v>
      </c>
      <c r="J914">
        <v>0</v>
      </c>
      <c r="K914" t="s">
        <v>24</v>
      </c>
      <c r="L914" t="s">
        <v>6791</v>
      </c>
      <c r="M914">
        <v>14</v>
      </c>
      <c r="P914" s="32">
        <v>43880</v>
      </c>
      <c r="Q914" s="1">
        <v>14.50636514837333</v>
      </c>
      <c r="R914">
        <v>4</v>
      </c>
      <c r="S914" t="str" cm="1">
        <f t="array" ref="S914">_xlfn.IFS(R914=0,"None",R914&lt;3,"Low",R914&lt;6,"Medium",R914&lt;=10,"High")</f>
        <v>Medium</v>
      </c>
      <c r="T914" t="str" cm="1">
        <f t="array" ref="T914">_xlfn.IFS(M914&lt;=20,"Low",M914&lt;=50,"Medium",M914&lt;=90,"High")</f>
        <v>Low</v>
      </c>
      <c r="U914" s="33">
        <f>Datos_Limpios[[#This Row],[Number of Complaints or Support]]/Datos_Limpios[[#This Row],[Account Length (in months)]]</f>
        <v>7.2727272727272724E-2</v>
      </c>
      <c r="V914" t="str" cm="1">
        <f t="array" ref="V914">_xlfn.IFS(H914&lt;30,"Under 30",H914&lt;66,"Middle Age",H914&gt;=66,"Senior")</f>
        <v>Middle Age</v>
      </c>
      <c r="W914" t="s">
        <v>6826</v>
      </c>
    </row>
    <row r="915" spans="1:23" x14ac:dyDescent="0.3">
      <c r="A915" t="s">
        <v>1011</v>
      </c>
      <c r="B915" t="s">
        <v>17</v>
      </c>
      <c r="C915">
        <v>67</v>
      </c>
      <c r="D915">
        <v>0</v>
      </c>
      <c r="E915" t="s">
        <v>23</v>
      </c>
      <c r="F915" t="s">
        <v>112</v>
      </c>
      <c r="G915" t="s">
        <v>6790</v>
      </c>
      <c r="H915">
        <v>39</v>
      </c>
      <c r="I915" t="s">
        <v>17</v>
      </c>
      <c r="J915">
        <v>0</v>
      </c>
      <c r="K915" t="s">
        <v>24</v>
      </c>
      <c r="L915" t="s">
        <v>6791</v>
      </c>
      <c r="M915">
        <v>35</v>
      </c>
      <c r="P915" s="32">
        <v>44402</v>
      </c>
      <c r="Q915" s="1">
        <v>33.028524417542229</v>
      </c>
      <c r="R915">
        <v>9</v>
      </c>
      <c r="S915" t="str" cm="1">
        <f t="array" ref="S915">_xlfn.IFS(R915=0,"None",R915&lt;3,"Low",R915&lt;6,"Medium",R915&lt;=10,"High")</f>
        <v>High</v>
      </c>
      <c r="T915" t="str" cm="1">
        <f t="array" ref="T915">_xlfn.IFS(M915&lt;=20,"Low",M915&lt;=50,"Medium",M915&lt;=90,"High")</f>
        <v>Medium</v>
      </c>
      <c r="U915" s="33">
        <f>Datos_Limpios[[#This Row],[Number of Complaints or Support]]/Datos_Limpios[[#This Row],[Account Length (in months)]]</f>
        <v>0.13432835820895522</v>
      </c>
      <c r="V915" t="str" cm="1">
        <f t="array" ref="V915">_xlfn.IFS(H915&lt;30,"Under 30",H915&lt;66,"Middle Age",H915&gt;=66,"Senior")</f>
        <v>Middle Age</v>
      </c>
      <c r="W915" t="s">
        <v>6823</v>
      </c>
    </row>
    <row r="916" spans="1:23" x14ac:dyDescent="0.3">
      <c r="A916" t="s">
        <v>1012</v>
      </c>
      <c r="B916" t="s">
        <v>17</v>
      </c>
      <c r="C916">
        <v>26</v>
      </c>
      <c r="D916">
        <v>0</v>
      </c>
      <c r="E916" t="s">
        <v>17</v>
      </c>
      <c r="F916" t="s">
        <v>79</v>
      </c>
      <c r="G916" t="s">
        <v>6790</v>
      </c>
      <c r="H916">
        <v>40</v>
      </c>
      <c r="I916" t="s">
        <v>17</v>
      </c>
      <c r="J916">
        <v>0</v>
      </c>
      <c r="K916" t="s">
        <v>24</v>
      </c>
      <c r="L916" t="s">
        <v>6791</v>
      </c>
      <c r="M916">
        <v>9</v>
      </c>
      <c r="P916" s="32">
        <v>44802</v>
      </c>
      <c r="Q916" s="1">
        <v>7.353059239403426</v>
      </c>
      <c r="R916">
        <v>4</v>
      </c>
      <c r="S916" t="str" cm="1">
        <f t="array" ref="S916">_xlfn.IFS(R916=0,"None",R916&lt;3,"Low",R916&lt;6,"Medium",R916&lt;=10,"High")</f>
        <v>Medium</v>
      </c>
      <c r="T916" t="str" cm="1">
        <f t="array" ref="T916">_xlfn.IFS(M916&lt;=20,"Low",M916&lt;=50,"Medium",M916&lt;=90,"High")</f>
        <v>Low</v>
      </c>
      <c r="U916" s="33">
        <f>Datos_Limpios[[#This Row],[Number of Complaints or Support]]/Datos_Limpios[[#This Row],[Account Length (in months)]]</f>
        <v>0.15384615384615385</v>
      </c>
      <c r="V916" t="str" cm="1">
        <f t="array" ref="V916">_xlfn.IFS(H916&lt;30,"Under 30",H916&lt;66,"Middle Age",H916&gt;=66,"Senior")</f>
        <v>Middle Age</v>
      </c>
      <c r="W916" t="s">
        <v>6826</v>
      </c>
    </row>
    <row r="917" spans="1:23" x14ac:dyDescent="0.3">
      <c r="A917" t="s">
        <v>1013</v>
      </c>
      <c r="B917" t="s">
        <v>17</v>
      </c>
      <c r="C917">
        <v>36</v>
      </c>
      <c r="D917">
        <v>1</v>
      </c>
      <c r="E917" t="s">
        <v>23</v>
      </c>
      <c r="F917" t="s">
        <v>69</v>
      </c>
      <c r="G917" t="s">
        <v>6790</v>
      </c>
      <c r="H917">
        <v>25</v>
      </c>
      <c r="I917" t="s">
        <v>23</v>
      </c>
      <c r="J917">
        <v>5</v>
      </c>
      <c r="K917" t="s">
        <v>24</v>
      </c>
      <c r="L917" t="s">
        <v>6791</v>
      </c>
      <c r="M917">
        <v>30</v>
      </c>
      <c r="P917" s="32">
        <v>44524</v>
      </c>
      <c r="Q917" s="1">
        <v>27.395874420909639</v>
      </c>
      <c r="R917">
        <v>2</v>
      </c>
      <c r="S917" t="str" cm="1">
        <f t="array" ref="S917">_xlfn.IFS(R917=0,"None",R917&lt;3,"Low",R917&lt;6,"Medium",R917&lt;=10,"High")</f>
        <v>Low</v>
      </c>
      <c r="T917" t="str" cm="1">
        <f t="array" ref="T917">_xlfn.IFS(M917&lt;=20,"Low",M917&lt;=50,"Medium",M917&lt;=90,"High")</f>
        <v>Medium</v>
      </c>
      <c r="U917" s="33">
        <f>Datos_Limpios[[#This Row],[Number of Complaints or Support]]/Datos_Limpios[[#This Row],[Account Length (in months)]]</f>
        <v>5.5555555555555552E-2</v>
      </c>
      <c r="V917" t="str" cm="1">
        <f t="array" ref="V917">_xlfn.IFS(H917&lt;30,"Under 30",H917&lt;66,"Middle Age",H917&gt;=66,"Senior")</f>
        <v>Under 30</v>
      </c>
      <c r="W917" t="s">
        <v>6825</v>
      </c>
    </row>
    <row r="918" spans="1:23" x14ac:dyDescent="0.3">
      <c r="A918" t="s">
        <v>1014</v>
      </c>
      <c r="B918" t="s">
        <v>17</v>
      </c>
      <c r="C918">
        <v>70</v>
      </c>
      <c r="D918">
        <v>0</v>
      </c>
      <c r="E918" t="s">
        <v>23</v>
      </c>
      <c r="F918" t="s">
        <v>202</v>
      </c>
      <c r="G918" t="s">
        <v>6790</v>
      </c>
      <c r="H918">
        <v>60</v>
      </c>
      <c r="I918" t="s">
        <v>17</v>
      </c>
      <c r="J918">
        <v>0</v>
      </c>
      <c r="K918" t="s">
        <v>32</v>
      </c>
      <c r="L918" t="s">
        <v>6792</v>
      </c>
      <c r="M918">
        <v>35</v>
      </c>
      <c r="P918" s="32">
        <v>44638</v>
      </c>
      <c r="Q918" s="1">
        <v>38.681861170061737</v>
      </c>
      <c r="R918">
        <v>5</v>
      </c>
      <c r="S918" t="str" cm="1">
        <f t="array" ref="S918">_xlfn.IFS(R918=0,"None",R918&lt;3,"Low",R918&lt;6,"Medium",R918&lt;=10,"High")</f>
        <v>Medium</v>
      </c>
      <c r="T918" t="str" cm="1">
        <f t="array" ref="T918">_xlfn.IFS(M918&lt;=20,"Low",M918&lt;=50,"Medium",M918&lt;=90,"High")</f>
        <v>Medium</v>
      </c>
      <c r="U918" s="33">
        <f>Datos_Limpios[[#This Row],[Number of Complaints or Support]]/Datos_Limpios[[#This Row],[Account Length (in months)]]</f>
        <v>7.1428571428571425E-2</v>
      </c>
      <c r="V918" t="str" cm="1">
        <f t="array" ref="V918">_xlfn.IFS(H918&lt;30,"Under 30",H918&lt;66,"Middle Age",H918&gt;=66,"Senior")</f>
        <v>Middle Age</v>
      </c>
      <c r="W918" t="s">
        <v>6825</v>
      </c>
    </row>
    <row r="919" spans="1:23" x14ac:dyDescent="0.3">
      <c r="A919" t="s">
        <v>1015</v>
      </c>
      <c r="B919" t="s">
        <v>17</v>
      </c>
      <c r="C919">
        <v>3</v>
      </c>
      <c r="D919">
        <v>0</v>
      </c>
      <c r="E919" t="s">
        <v>23</v>
      </c>
      <c r="F919" t="s">
        <v>128</v>
      </c>
      <c r="G919" t="s">
        <v>6790</v>
      </c>
      <c r="H919">
        <v>22</v>
      </c>
      <c r="I919" t="s">
        <v>23</v>
      </c>
      <c r="J919">
        <v>4</v>
      </c>
      <c r="K919" t="s">
        <v>20</v>
      </c>
      <c r="L919" t="s">
        <v>6791</v>
      </c>
      <c r="M919">
        <v>27</v>
      </c>
      <c r="P919" s="32">
        <v>44451</v>
      </c>
      <c r="Q919" s="1">
        <v>28.041760382689759</v>
      </c>
      <c r="R919">
        <v>2</v>
      </c>
      <c r="S919" t="str" cm="1">
        <f t="array" ref="S919">_xlfn.IFS(R919=0,"None",R919&lt;3,"Low",R919&lt;6,"Medium",R919&lt;=10,"High")</f>
        <v>Low</v>
      </c>
      <c r="T919" t="str" cm="1">
        <f t="array" ref="T919">_xlfn.IFS(M919&lt;=20,"Low",M919&lt;=50,"Medium",M919&lt;=90,"High")</f>
        <v>Medium</v>
      </c>
      <c r="U919" s="33">
        <f>Datos_Limpios[[#This Row],[Number of Complaints or Support]]/Datos_Limpios[[#This Row],[Account Length (in months)]]</f>
        <v>0.66666666666666663</v>
      </c>
      <c r="V919" t="str" cm="1">
        <f t="array" ref="V919">_xlfn.IFS(H919&lt;30,"Under 30",H919&lt;66,"Middle Age",H919&gt;=66,"Senior")</f>
        <v>Under 30</v>
      </c>
      <c r="W919" t="s">
        <v>6826</v>
      </c>
    </row>
    <row r="920" spans="1:23" x14ac:dyDescent="0.3">
      <c r="A920" t="s">
        <v>1016</v>
      </c>
      <c r="B920" t="s">
        <v>23</v>
      </c>
      <c r="C920">
        <v>1</v>
      </c>
      <c r="D920">
        <v>1</v>
      </c>
      <c r="E920" t="s">
        <v>23</v>
      </c>
      <c r="F920" t="s">
        <v>166</v>
      </c>
      <c r="G920" t="s">
        <v>6790</v>
      </c>
      <c r="H920">
        <v>50</v>
      </c>
      <c r="I920" t="s">
        <v>17</v>
      </c>
      <c r="J920">
        <v>0</v>
      </c>
      <c r="K920" t="s">
        <v>20</v>
      </c>
      <c r="L920" t="s">
        <v>6791</v>
      </c>
      <c r="M920">
        <v>23</v>
      </c>
      <c r="N920" t="s">
        <v>91</v>
      </c>
      <c r="O920" t="s">
        <v>92</v>
      </c>
      <c r="P920" s="32">
        <v>45038</v>
      </c>
      <c r="Q920" s="1">
        <v>24.97400376964632</v>
      </c>
      <c r="R920">
        <v>7</v>
      </c>
      <c r="S920" t="str" cm="1">
        <f t="array" ref="S920">_xlfn.IFS(R920=0,"None",R920&lt;3,"Low",R920&lt;6,"Medium",R920&lt;=10,"High")</f>
        <v>High</v>
      </c>
      <c r="T920" t="str" cm="1">
        <f t="array" ref="T920">_xlfn.IFS(M920&lt;=20,"Low",M920&lt;=50,"Medium",M920&lt;=90,"High")</f>
        <v>Medium</v>
      </c>
      <c r="U920" s="33">
        <f>Datos_Limpios[[#This Row],[Number of Complaints or Support]]/Datos_Limpios[[#This Row],[Account Length (in months)]]</f>
        <v>7</v>
      </c>
      <c r="V920" t="str" cm="1">
        <f t="array" ref="V920">_xlfn.IFS(H920&lt;30,"Under 30",H920&lt;66,"Middle Age",H920&gt;=66,"Senior")</f>
        <v>Middle Age</v>
      </c>
      <c r="W920" t="s">
        <v>6825</v>
      </c>
    </row>
    <row r="921" spans="1:23" x14ac:dyDescent="0.3">
      <c r="A921" t="s">
        <v>1017</v>
      </c>
      <c r="B921" t="s">
        <v>17</v>
      </c>
      <c r="C921">
        <v>1</v>
      </c>
      <c r="D921">
        <v>0</v>
      </c>
      <c r="E921" t="s">
        <v>23</v>
      </c>
      <c r="F921" t="s">
        <v>82</v>
      </c>
      <c r="G921" t="s">
        <v>6790</v>
      </c>
      <c r="H921">
        <v>31</v>
      </c>
      <c r="I921" t="s">
        <v>17</v>
      </c>
      <c r="J921">
        <v>0</v>
      </c>
      <c r="K921" t="s">
        <v>20</v>
      </c>
      <c r="L921" t="s">
        <v>6791</v>
      </c>
      <c r="M921">
        <v>46</v>
      </c>
      <c r="P921" s="32">
        <v>45283</v>
      </c>
      <c r="Q921" s="1">
        <v>50.019840887433858</v>
      </c>
      <c r="R921">
        <v>4</v>
      </c>
      <c r="S921" t="str" cm="1">
        <f t="array" ref="S921">_xlfn.IFS(R921=0,"None",R921&lt;3,"Low",R921&lt;6,"Medium",R921&lt;=10,"High")</f>
        <v>Medium</v>
      </c>
      <c r="T921" t="str" cm="1">
        <f t="array" ref="T921">_xlfn.IFS(M921&lt;=20,"Low",M921&lt;=50,"Medium",M921&lt;=90,"High")</f>
        <v>Medium</v>
      </c>
      <c r="U921" s="33">
        <f>Datos_Limpios[[#This Row],[Number of Complaints or Support]]/Datos_Limpios[[#This Row],[Account Length (in months)]]</f>
        <v>4</v>
      </c>
      <c r="V921" t="str" cm="1">
        <f t="array" ref="V921">_xlfn.IFS(H921&lt;30,"Under 30",H921&lt;66,"Middle Age",H921&gt;=66,"Senior")</f>
        <v>Middle Age</v>
      </c>
      <c r="W921" t="s">
        <v>6823</v>
      </c>
    </row>
    <row r="922" spans="1:23" x14ac:dyDescent="0.3">
      <c r="A922" t="s">
        <v>1018</v>
      </c>
      <c r="B922" t="s">
        <v>17</v>
      </c>
      <c r="C922">
        <v>41</v>
      </c>
      <c r="D922">
        <v>0</v>
      </c>
      <c r="E922" t="s">
        <v>23</v>
      </c>
      <c r="F922" t="s">
        <v>58</v>
      </c>
      <c r="G922" t="s">
        <v>6790</v>
      </c>
      <c r="H922">
        <v>51</v>
      </c>
      <c r="I922" t="s">
        <v>17</v>
      </c>
      <c r="J922">
        <v>0</v>
      </c>
      <c r="K922" t="s">
        <v>20</v>
      </c>
      <c r="L922" t="s">
        <v>6791</v>
      </c>
      <c r="M922">
        <v>36</v>
      </c>
      <c r="P922" s="32">
        <v>44022</v>
      </c>
      <c r="Q922" s="1">
        <v>43.111529655847526</v>
      </c>
      <c r="R922">
        <v>6</v>
      </c>
      <c r="S922" t="str" cm="1">
        <f t="array" ref="S922">_xlfn.IFS(R922=0,"None",R922&lt;3,"Low",R922&lt;6,"Medium",R922&lt;=10,"High")</f>
        <v>High</v>
      </c>
      <c r="T922" t="str" cm="1">
        <f t="array" ref="T922">_xlfn.IFS(M922&lt;=20,"Low",M922&lt;=50,"Medium",M922&lt;=90,"High")</f>
        <v>Medium</v>
      </c>
      <c r="U922" s="33">
        <f>Datos_Limpios[[#This Row],[Number of Complaints or Support]]/Datos_Limpios[[#This Row],[Account Length (in months)]]</f>
        <v>0.14634146341463414</v>
      </c>
      <c r="V922" t="str" cm="1">
        <f t="array" ref="V922">_xlfn.IFS(H922&lt;30,"Under 30",H922&lt;66,"Middle Age",H922&gt;=66,"Senior")</f>
        <v>Middle Age</v>
      </c>
      <c r="W922" t="s">
        <v>6825</v>
      </c>
    </row>
    <row r="923" spans="1:23" x14ac:dyDescent="0.3">
      <c r="A923" t="s">
        <v>1019</v>
      </c>
      <c r="B923" t="s">
        <v>23</v>
      </c>
      <c r="C923">
        <v>1</v>
      </c>
      <c r="D923">
        <v>1</v>
      </c>
      <c r="E923" t="s">
        <v>23</v>
      </c>
      <c r="F923" t="s">
        <v>140</v>
      </c>
      <c r="G923" t="s">
        <v>6790</v>
      </c>
      <c r="H923">
        <v>54</v>
      </c>
      <c r="I923" t="s">
        <v>17</v>
      </c>
      <c r="J923">
        <v>0</v>
      </c>
      <c r="K923" t="s">
        <v>20</v>
      </c>
      <c r="L923" t="s">
        <v>6792</v>
      </c>
      <c r="M923">
        <v>36</v>
      </c>
      <c r="N923" t="s">
        <v>91</v>
      </c>
      <c r="O923" t="s">
        <v>1020</v>
      </c>
      <c r="P923" s="32">
        <v>45167</v>
      </c>
      <c r="Q923" s="1">
        <v>35.456473986171979</v>
      </c>
      <c r="R923">
        <v>7</v>
      </c>
      <c r="S923" t="str" cm="1">
        <f t="array" ref="S923">_xlfn.IFS(R923=0,"None",R923&lt;3,"Low",R923&lt;6,"Medium",R923&lt;=10,"High")</f>
        <v>High</v>
      </c>
      <c r="T923" t="str" cm="1">
        <f t="array" ref="T923">_xlfn.IFS(M923&lt;=20,"Low",M923&lt;=50,"Medium",M923&lt;=90,"High")</f>
        <v>Medium</v>
      </c>
      <c r="U923" s="33">
        <f>Datos_Limpios[[#This Row],[Number of Complaints or Support]]/Datos_Limpios[[#This Row],[Account Length (in months)]]</f>
        <v>7</v>
      </c>
      <c r="V923" t="str" cm="1">
        <f t="array" ref="V923">_xlfn.IFS(H923&lt;30,"Under 30",H923&lt;66,"Middle Age",H923&gt;=66,"Senior")</f>
        <v>Middle Age</v>
      </c>
      <c r="W923" t="s">
        <v>6826</v>
      </c>
    </row>
    <row r="924" spans="1:23" x14ac:dyDescent="0.3">
      <c r="A924" t="s">
        <v>1021</v>
      </c>
      <c r="B924" t="s">
        <v>17</v>
      </c>
      <c r="C924">
        <v>8</v>
      </c>
      <c r="D924">
        <v>0</v>
      </c>
      <c r="E924" t="s">
        <v>23</v>
      </c>
      <c r="F924" t="s">
        <v>205</v>
      </c>
      <c r="G924" t="s">
        <v>6790</v>
      </c>
      <c r="H924">
        <v>26</v>
      </c>
      <c r="I924" t="s">
        <v>23</v>
      </c>
      <c r="J924">
        <v>6</v>
      </c>
      <c r="K924" t="s">
        <v>20</v>
      </c>
      <c r="L924" t="s">
        <v>6792</v>
      </c>
      <c r="M924">
        <v>37</v>
      </c>
      <c r="P924" s="32">
        <v>44725</v>
      </c>
      <c r="Q924" s="1">
        <v>35.476423956254187</v>
      </c>
      <c r="R924">
        <v>7</v>
      </c>
      <c r="S924" t="str" cm="1">
        <f t="array" ref="S924">_xlfn.IFS(R924=0,"None",R924&lt;3,"Low",R924&lt;6,"Medium",R924&lt;=10,"High")</f>
        <v>High</v>
      </c>
      <c r="T924" t="str" cm="1">
        <f t="array" ref="T924">_xlfn.IFS(M924&lt;=20,"Low",M924&lt;=50,"Medium",M924&lt;=90,"High")</f>
        <v>Medium</v>
      </c>
      <c r="U924" s="33">
        <f>Datos_Limpios[[#This Row],[Number of Complaints or Support]]/Datos_Limpios[[#This Row],[Account Length (in months)]]</f>
        <v>0.875</v>
      </c>
      <c r="V924" t="str" cm="1">
        <f t="array" ref="V924">_xlfn.IFS(H924&lt;30,"Under 30",H924&lt;66,"Middle Age",H924&gt;=66,"Senior")</f>
        <v>Under 30</v>
      </c>
      <c r="W924" t="s">
        <v>6823</v>
      </c>
    </row>
    <row r="925" spans="1:23" x14ac:dyDescent="0.3">
      <c r="A925" t="s">
        <v>1022</v>
      </c>
      <c r="B925" t="s">
        <v>23</v>
      </c>
      <c r="C925">
        <v>9</v>
      </c>
      <c r="D925">
        <v>2</v>
      </c>
      <c r="E925" t="s">
        <v>23</v>
      </c>
      <c r="F925" t="s">
        <v>44</v>
      </c>
      <c r="G925" t="s">
        <v>6790</v>
      </c>
      <c r="H925">
        <v>71</v>
      </c>
      <c r="I925" t="s">
        <v>17</v>
      </c>
      <c r="J925">
        <v>0</v>
      </c>
      <c r="K925" t="s">
        <v>20</v>
      </c>
      <c r="L925" t="s">
        <v>6791</v>
      </c>
      <c r="M925">
        <v>51</v>
      </c>
      <c r="N925" t="s">
        <v>59</v>
      </c>
      <c r="O925" t="s">
        <v>116</v>
      </c>
      <c r="P925" s="32">
        <v>45150</v>
      </c>
      <c r="Q925" s="1">
        <v>51.099989797723858</v>
      </c>
      <c r="R925">
        <v>0</v>
      </c>
      <c r="S925" t="str" cm="1">
        <f t="array" ref="S925">_xlfn.IFS(R925=0,"None",R925&lt;3,"Low",R925&lt;6,"Medium",R925&lt;=10,"High")</f>
        <v>None</v>
      </c>
      <c r="T925" t="str" cm="1">
        <f t="array" ref="T925">_xlfn.IFS(M925&lt;=20,"Low",M925&lt;=50,"Medium",M925&lt;=90,"High")</f>
        <v>High</v>
      </c>
      <c r="U925" s="33">
        <f>Datos_Limpios[[#This Row],[Number of Complaints or Support]]/Datos_Limpios[[#This Row],[Account Length (in months)]]</f>
        <v>0</v>
      </c>
      <c r="V925" t="str" cm="1">
        <f t="array" ref="V925">_xlfn.IFS(H925&lt;30,"Under 30",H925&lt;66,"Middle Age",H925&gt;=66,"Senior")</f>
        <v>Senior</v>
      </c>
      <c r="W925" t="s">
        <v>6824</v>
      </c>
    </row>
    <row r="926" spans="1:23" x14ac:dyDescent="0.3">
      <c r="A926" t="s">
        <v>1023</v>
      </c>
      <c r="B926" t="s">
        <v>23</v>
      </c>
      <c r="C926">
        <v>14</v>
      </c>
      <c r="D926">
        <v>3</v>
      </c>
      <c r="E926" t="s">
        <v>23</v>
      </c>
      <c r="F926" t="s">
        <v>63</v>
      </c>
      <c r="G926" t="s">
        <v>19</v>
      </c>
      <c r="H926">
        <v>39</v>
      </c>
      <c r="I926" t="s">
        <v>17</v>
      </c>
      <c r="J926">
        <v>0</v>
      </c>
      <c r="K926" t="s">
        <v>20</v>
      </c>
      <c r="L926" t="s">
        <v>6792</v>
      </c>
      <c r="M926">
        <v>33</v>
      </c>
      <c r="N926" t="s">
        <v>27</v>
      </c>
      <c r="O926" t="s">
        <v>108</v>
      </c>
      <c r="P926" s="32">
        <v>43862</v>
      </c>
      <c r="Q926" s="1">
        <v>29.280840929753939</v>
      </c>
      <c r="R926">
        <v>4</v>
      </c>
      <c r="S926" t="str" cm="1">
        <f t="array" ref="S926">_xlfn.IFS(R926=0,"None",R926&lt;3,"Low",R926&lt;6,"Medium",R926&lt;=10,"High")</f>
        <v>Medium</v>
      </c>
      <c r="T926" t="str" cm="1">
        <f t="array" ref="T926">_xlfn.IFS(M926&lt;=20,"Low",M926&lt;=50,"Medium",M926&lt;=90,"High")</f>
        <v>Medium</v>
      </c>
      <c r="U926" s="33">
        <f>Datos_Limpios[[#This Row],[Number of Complaints or Support]]/Datos_Limpios[[#This Row],[Account Length (in months)]]</f>
        <v>0.2857142857142857</v>
      </c>
      <c r="V926" t="str" cm="1">
        <f t="array" ref="V926">_xlfn.IFS(H926&lt;30,"Under 30",H926&lt;66,"Middle Age",H926&gt;=66,"Senior")</f>
        <v>Middle Age</v>
      </c>
      <c r="W926" t="s">
        <v>6825</v>
      </c>
    </row>
    <row r="927" spans="1:23" x14ac:dyDescent="0.3">
      <c r="A927" t="s">
        <v>1024</v>
      </c>
      <c r="B927" t="s">
        <v>23</v>
      </c>
      <c r="C927">
        <v>15</v>
      </c>
      <c r="D927">
        <v>4</v>
      </c>
      <c r="E927" t="s">
        <v>23</v>
      </c>
      <c r="F927" t="s">
        <v>123</v>
      </c>
      <c r="G927" t="s">
        <v>6790</v>
      </c>
      <c r="H927">
        <v>48</v>
      </c>
      <c r="I927" t="s">
        <v>17</v>
      </c>
      <c r="J927">
        <v>0</v>
      </c>
      <c r="K927" t="s">
        <v>20</v>
      </c>
      <c r="L927" t="s">
        <v>6792</v>
      </c>
      <c r="M927">
        <v>31</v>
      </c>
      <c r="N927" t="s">
        <v>27</v>
      </c>
      <c r="O927" t="s">
        <v>108</v>
      </c>
      <c r="P927" s="32">
        <v>44422</v>
      </c>
      <c r="Q927" s="1">
        <v>27.792533275707569</v>
      </c>
      <c r="R927">
        <v>0</v>
      </c>
      <c r="S927" t="str" cm="1">
        <f t="array" ref="S927">_xlfn.IFS(R927=0,"None",R927&lt;3,"Low",R927&lt;6,"Medium",R927&lt;=10,"High")</f>
        <v>None</v>
      </c>
      <c r="T927" t="str" cm="1">
        <f t="array" ref="T927">_xlfn.IFS(M927&lt;=20,"Low",M927&lt;=50,"Medium",M927&lt;=90,"High")</f>
        <v>Medium</v>
      </c>
      <c r="U927" s="33">
        <f>Datos_Limpios[[#This Row],[Number of Complaints or Support]]/Datos_Limpios[[#This Row],[Account Length (in months)]]</f>
        <v>0</v>
      </c>
      <c r="V927" t="str" cm="1">
        <f t="array" ref="V927">_xlfn.IFS(H927&lt;30,"Under 30",H927&lt;66,"Middle Age",H927&gt;=66,"Senior")</f>
        <v>Middle Age</v>
      </c>
      <c r="W927" t="s">
        <v>6824</v>
      </c>
    </row>
    <row r="928" spans="1:23" x14ac:dyDescent="0.3">
      <c r="A928" t="s">
        <v>1025</v>
      </c>
      <c r="B928" t="s">
        <v>17</v>
      </c>
      <c r="C928">
        <v>72</v>
      </c>
      <c r="D928">
        <v>0</v>
      </c>
      <c r="E928" t="s">
        <v>17</v>
      </c>
      <c r="F928" t="s">
        <v>79</v>
      </c>
      <c r="G928" t="s">
        <v>19</v>
      </c>
      <c r="H928">
        <v>40</v>
      </c>
      <c r="I928" t="s">
        <v>17</v>
      </c>
      <c r="J928">
        <v>0</v>
      </c>
      <c r="K928" t="s">
        <v>32</v>
      </c>
      <c r="L928" t="s">
        <v>6792</v>
      </c>
      <c r="M928">
        <v>68</v>
      </c>
      <c r="P928" s="32">
        <v>44937</v>
      </c>
      <c r="Q928" s="1">
        <v>69.400336814216942</v>
      </c>
      <c r="R928">
        <v>5</v>
      </c>
      <c r="S928" t="str" cm="1">
        <f t="array" ref="S928">_xlfn.IFS(R928=0,"None",R928&lt;3,"Low",R928&lt;6,"Medium",R928&lt;=10,"High")</f>
        <v>Medium</v>
      </c>
      <c r="T928" t="str" cm="1">
        <f t="array" ref="T928">_xlfn.IFS(M928&lt;=20,"Low",M928&lt;=50,"Medium",M928&lt;=90,"High")</f>
        <v>High</v>
      </c>
      <c r="U928" s="33">
        <f>Datos_Limpios[[#This Row],[Number of Complaints or Support]]/Datos_Limpios[[#This Row],[Account Length (in months)]]</f>
        <v>6.9444444444444448E-2</v>
      </c>
      <c r="V928" t="str" cm="1">
        <f t="array" ref="V928">_xlfn.IFS(H928&lt;30,"Under 30",H928&lt;66,"Middle Age",H928&gt;=66,"Senior")</f>
        <v>Middle Age</v>
      </c>
      <c r="W928" t="s">
        <v>6826</v>
      </c>
    </row>
    <row r="929" spans="1:23" x14ac:dyDescent="0.3">
      <c r="A929" t="s">
        <v>1026</v>
      </c>
      <c r="B929" t="s">
        <v>23</v>
      </c>
      <c r="C929">
        <v>1</v>
      </c>
      <c r="D929">
        <v>1</v>
      </c>
      <c r="E929" t="s">
        <v>23</v>
      </c>
      <c r="F929" t="s">
        <v>148</v>
      </c>
      <c r="G929" t="s">
        <v>6790</v>
      </c>
      <c r="H929">
        <v>45</v>
      </c>
      <c r="I929" t="s">
        <v>17</v>
      </c>
      <c r="J929">
        <v>0</v>
      </c>
      <c r="K929" t="s">
        <v>20</v>
      </c>
      <c r="L929" t="s">
        <v>6792</v>
      </c>
      <c r="M929">
        <v>42</v>
      </c>
      <c r="N929" t="s">
        <v>50</v>
      </c>
      <c r="O929" t="s">
        <v>300</v>
      </c>
      <c r="P929" s="32">
        <v>44546</v>
      </c>
      <c r="Q929" s="1">
        <v>41.904609267624743</v>
      </c>
      <c r="R929">
        <v>0</v>
      </c>
      <c r="S929" t="str" cm="1">
        <f t="array" ref="S929">_xlfn.IFS(R929=0,"None",R929&lt;3,"Low",R929&lt;6,"Medium",R929&lt;=10,"High")</f>
        <v>None</v>
      </c>
      <c r="T929" t="str" cm="1">
        <f t="array" ref="T929">_xlfn.IFS(M929&lt;=20,"Low",M929&lt;=50,"Medium",M929&lt;=90,"High")</f>
        <v>Medium</v>
      </c>
      <c r="U929" s="33">
        <f>Datos_Limpios[[#This Row],[Number of Complaints or Support]]/Datos_Limpios[[#This Row],[Account Length (in months)]]</f>
        <v>0</v>
      </c>
      <c r="V929" t="str" cm="1">
        <f t="array" ref="V929">_xlfn.IFS(H929&lt;30,"Under 30",H929&lt;66,"Middle Age",H929&gt;=66,"Senior")</f>
        <v>Middle Age</v>
      </c>
      <c r="W929" t="s">
        <v>6824</v>
      </c>
    </row>
    <row r="930" spans="1:23" x14ac:dyDescent="0.3">
      <c r="A930" t="s">
        <v>1027</v>
      </c>
      <c r="B930" t="s">
        <v>23</v>
      </c>
      <c r="C930">
        <v>64</v>
      </c>
      <c r="D930">
        <v>2</v>
      </c>
      <c r="E930" t="s">
        <v>23</v>
      </c>
      <c r="F930" t="s">
        <v>29</v>
      </c>
      <c r="G930" t="s">
        <v>6790</v>
      </c>
      <c r="H930">
        <v>42</v>
      </c>
      <c r="I930" t="s">
        <v>17</v>
      </c>
      <c r="J930">
        <v>0</v>
      </c>
      <c r="K930" t="s">
        <v>24</v>
      </c>
      <c r="L930" t="s">
        <v>6792</v>
      </c>
      <c r="M930">
        <v>33</v>
      </c>
      <c r="N930" t="s">
        <v>50</v>
      </c>
      <c r="O930" t="s">
        <v>300</v>
      </c>
      <c r="P930" s="32">
        <v>45172</v>
      </c>
      <c r="Q930" s="1">
        <v>36.16712692167691</v>
      </c>
      <c r="R930">
        <v>4</v>
      </c>
      <c r="S930" t="str" cm="1">
        <f t="array" ref="S930">_xlfn.IFS(R930=0,"None",R930&lt;3,"Low",R930&lt;6,"Medium",R930&lt;=10,"High")</f>
        <v>Medium</v>
      </c>
      <c r="T930" t="str" cm="1">
        <f t="array" ref="T930">_xlfn.IFS(M930&lt;=20,"Low",M930&lt;=50,"Medium",M930&lt;=90,"High")</f>
        <v>Medium</v>
      </c>
      <c r="U930" s="33">
        <f>Datos_Limpios[[#This Row],[Number of Complaints or Support]]/Datos_Limpios[[#This Row],[Account Length (in months)]]</f>
        <v>6.25E-2</v>
      </c>
      <c r="V930" t="str" cm="1">
        <f t="array" ref="V930">_xlfn.IFS(H930&lt;30,"Under 30",H930&lt;66,"Middle Age",H930&gt;=66,"Senior")</f>
        <v>Middle Age</v>
      </c>
      <c r="W930" t="s">
        <v>6825</v>
      </c>
    </row>
    <row r="931" spans="1:23" x14ac:dyDescent="0.3">
      <c r="A931" t="s">
        <v>1028</v>
      </c>
      <c r="B931" t="s">
        <v>17</v>
      </c>
      <c r="C931">
        <v>34</v>
      </c>
      <c r="D931">
        <v>0</v>
      </c>
      <c r="E931" t="s">
        <v>23</v>
      </c>
      <c r="F931" t="s">
        <v>179</v>
      </c>
      <c r="G931" t="s">
        <v>6790</v>
      </c>
      <c r="H931">
        <v>57</v>
      </c>
      <c r="I931" t="s">
        <v>23</v>
      </c>
      <c r="J931">
        <v>6</v>
      </c>
      <c r="K931" t="s">
        <v>24</v>
      </c>
      <c r="L931" t="s">
        <v>6792</v>
      </c>
      <c r="M931">
        <v>21</v>
      </c>
      <c r="P931" s="32">
        <v>44512</v>
      </c>
      <c r="Q931" s="1">
        <v>24.68051688885587</v>
      </c>
      <c r="R931">
        <v>6</v>
      </c>
      <c r="S931" t="str" cm="1">
        <f t="array" ref="S931">_xlfn.IFS(R931=0,"None",R931&lt;3,"Low",R931&lt;6,"Medium",R931&lt;=10,"High")</f>
        <v>High</v>
      </c>
      <c r="T931" t="str" cm="1">
        <f t="array" ref="T931">_xlfn.IFS(M931&lt;=20,"Low",M931&lt;=50,"Medium",M931&lt;=90,"High")</f>
        <v>Medium</v>
      </c>
      <c r="U931" s="33">
        <f>Datos_Limpios[[#This Row],[Number of Complaints or Support]]/Datos_Limpios[[#This Row],[Account Length (in months)]]</f>
        <v>0.17647058823529413</v>
      </c>
      <c r="V931" t="str" cm="1">
        <f t="array" ref="V931">_xlfn.IFS(H931&lt;30,"Under 30",H931&lt;66,"Middle Age",H931&gt;=66,"Senior")</f>
        <v>Middle Age</v>
      </c>
      <c r="W931" t="s">
        <v>6826</v>
      </c>
    </row>
    <row r="932" spans="1:23" x14ac:dyDescent="0.3">
      <c r="A932" t="s">
        <v>1029</v>
      </c>
      <c r="B932" t="s">
        <v>17</v>
      </c>
      <c r="C932">
        <v>10</v>
      </c>
      <c r="D932">
        <v>0</v>
      </c>
      <c r="E932" t="s">
        <v>17</v>
      </c>
      <c r="F932" t="s">
        <v>40</v>
      </c>
      <c r="G932" t="s">
        <v>19</v>
      </c>
      <c r="H932">
        <v>47</v>
      </c>
      <c r="I932" t="s">
        <v>23</v>
      </c>
      <c r="J932">
        <v>2</v>
      </c>
      <c r="K932" t="s">
        <v>20</v>
      </c>
      <c r="L932" t="s">
        <v>6792</v>
      </c>
      <c r="M932">
        <v>7</v>
      </c>
      <c r="P932" s="32">
        <v>44294</v>
      </c>
      <c r="Q932" s="1">
        <v>7.8630201220508962</v>
      </c>
      <c r="R932">
        <v>0</v>
      </c>
      <c r="S932" t="str" cm="1">
        <f t="array" ref="S932">_xlfn.IFS(R932=0,"None",R932&lt;3,"Low",R932&lt;6,"Medium",R932&lt;=10,"High")</f>
        <v>None</v>
      </c>
      <c r="T932" t="str" cm="1">
        <f t="array" ref="T932">_xlfn.IFS(M932&lt;=20,"Low",M932&lt;=50,"Medium",M932&lt;=90,"High")</f>
        <v>Low</v>
      </c>
      <c r="U932" s="33">
        <f>Datos_Limpios[[#This Row],[Number of Complaints or Support]]/Datos_Limpios[[#This Row],[Account Length (in months)]]</f>
        <v>0</v>
      </c>
      <c r="V932" t="str" cm="1">
        <f t="array" ref="V932">_xlfn.IFS(H932&lt;30,"Under 30",H932&lt;66,"Middle Age",H932&gt;=66,"Senior")</f>
        <v>Middle Age</v>
      </c>
      <c r="W932" t="s">
        <v>6823</v>
      </c>
    </row>
    <row r="933" spans="1:23" x14ac:dyDescent="0.3">
      <c r="A933" t="s">
        <v>1030</v>
      </c>
      <c r="B933" t="s">
        <v>17</v>
      </c>
      <c r="C933">
        <v>57</v>
      </c>
      <c r="D933">
        <v>0</v>
      </c>
      <c r="E933" t="s">
        <v>23</v>
      </c>
      <c r="F933" t="s">
        <v>103</v>
      </c>
      <c r="G933" t="s">
        <v>6790</v>
      </c>
      <c r="H933">
        <v>64</v>
      </c>
      <c r="I933" t="s">
        <v>17</v>
      </c>
      <c r="J933">
        <v>0</v>
      </c>
      <c r="K933" t="s">
        <v>24</v>
      </c>
      <c r="L933" t="s">
        <v>6792</v>
      </c>
      <c r="M933">
        <v>38</v>
      </c>
      <c r="P933" s="32">
        <v>44863</v>
      </c>
      <c r="Q933" s="1">
        <v>38.446384638587837</v>
      </c>
      <c r="R933">
        <v>0</v>
      </c>
      <c r="S933" t="str" cm="1">
        <f t="array" ref="S933">_xlfn.IFS(R933=0,"None",R933&lt;3,"Low",R933&lt;6,"Medium",R933&lt;=10,"High")</f>
        <v>None</v>
      </c>
      <c r="T933" t="str" cm="1">
        <f t="array" ref="T933">_xlfn.IFS(M933&lt;=20,"Low",M933&lt;=50,"Medium",M933&lt;=90,"High")</f>
        <v>Medium</v>
      </c>
      <c r="U933" s="33">
        <f>Datos_Limpios[[#This Row],[Number of Complaints or Support]]/Datos_Limpios[[#This Row],[Account Length (in months)]]</f>
        <v>0</v>
      </c>
      <c r="V933" t="str" cm="1">
        <f t="array" ref="V933">_xlfn.IFS(H933&lt;30,"Under 30",H933&lt;66,"Middle Age",H933&gt;=66,"Senior")</f>
        <v>Middle Age</v>
      </c>
      <c r="W933" t="s">
        <v>6823</v>
      </c>
    </row>
    <row r="934" spans="1:23" x14ac:dyDescent="0.3">
      <c r="A934" t="s">
        <v>1031</v>
      </c>
      <c r="B934" t="s">
        <v>17</v>
      </c>
      <c r="C934">
        <v>62</v>
      </c>
      <c r="D934">
        <v>0</v>
      </c>
      <c r="E934" t="s">
        <v>23</v>
      </c>
      <c r="F934" t="s">
        <v>44</v>
      </c>
      <c r="G934" t="s">
        <v>6790</v>
      </c>
      <c r="H934">
        <v>47</v>
      </c>
      <c r="I934" t="s">
        <v>17</v>
      </c>
      <c r="J934">
        <v>0</v>
      </c>
      <c r="K934" t="s">
        <v>20</v>
      </c>
      <c r="L934" t="s">
        <v>6792</v>
      </c>
      <c r="M934">
        <v>57</v>
      </c>
      <c r="P934" s="32">
        <v>44541</v>
      </c>
      <c r="Q934" s="1">
        <v>53.315388592170208</v>
      </c>
      <c r="R934">
        <v>10</v>
      </c>
      <c r="S934" t="str" cm="1">
        <f t="array" ref="S934">_xlfn.IFS(R934=0,"None",R934&lt;3,"Low",R934&lt;6,"Medium",R934&lt;=10,"High")</f>
        <v>High</v>
      </c>
      <c r="T934" t="str" cm="1">
        <f t="array" ref="T934">_xlfn.IFS(M934&lt;=20,"Low",M934&lt;=50,"Medium",M934&lt;=90,"High")</f>
        <v>High</v>
      </c>
      <c r="U934" s="33">
        <f>Datos_Limpios[[#This Row],[Number of Complaints or Support]]/Datos_Limpios[[#This Row],[Account Length (in months)]]</f>
        <v>0.16129032258064516</v>
      </c>
      <c r="V934" t="str" cm="1">
        <f t="array" ref="V934">_xlfn.IFS(H934&lt;30,"Under 30",H934&lt;66,"Middle Age",H934&gt;=66,"Senior")</f>
        <v>Middle Age</v>
      </c>
      <c r="W934" t="s">
        <v>6824</v>
      </c>
    </row>
    <row r="935" spans="1:23" x14ac:dyDescent="0.3">
      <c r="A935" t="s">
        <v>1032</v>
      </c>
      <c r="B935" t="s">
        <v>23</v>
      </c>
      <c r="C935">
        <v>7</v>
      </c>
      <c r="D935">
        <v>5</v>
      </c>
      <c r="E935" t="s">
        <v>23</v>
      </c>
      <c r="F935" t="s">
        <v>179</v>
      </c>
      <c r="G935" t="s">
        <v>6790</v>
      </c>
      <c r="H935">
        <v>54</v>
      </c>
      <c r="I935" t="s">
        <v>17</v>
      </c>
      <c r="J935">
        <v>0</v>
      </c>
      <c r="K935" t="s">
        <v>20</v>
      </c>
      <c r="L935" t="s">
        <v>6794</v>
      </c>
      <c r="M935">
        <v>33</v>
      </c>
      <c r="N935" t="s">
        <v>59</v>
      </c>
      <c r="O935" t="s">
        <v>60</v>
      </c>
      <c r="P935" s="32">
        <v>45065</v>
      </c>
      <c r="Q935" s="1">
        <v>30.765308181527988</v>
      </c>
      <c r="R935">
        <v>1</v>
      </c>
      <c r="S935" t="str" cm="1">
        <f t="array" ref="S935">_xlfn.IFS(R935=0,"None",R935&lt;3,"Low",R935&lt;6,"Medium",R935&lt;=10,"High")</f>
        <v>Low</v>
      </c>
      <c r="T935" t="str" cm="1">
        <f t="array" ref="T935">_xlfn.IFS(M935&lt;=20,"Low",M935&lt;=50,"Medium",M935&lt;=90,"High")</f>
        <v>Medium</v>
      </c>
      <c r="U935" s="33">
        <f>Datos_Limpios[[#This Row],[Number of Complaints or Support]]/Datos_Limpios[[#This Row],[Account Length (in months)]]</f>
        <v>0.14285714285714285</v>
      </c>
      <c r="V935" t="str" cm="1">
        <f t="array" ref="V935">_xlfn.IFS(H935&lt;30,"Under 30",H935&lt;66,"Middle Age",H935&gt;=66,"Senior")</f>
        <v>Middle Age</v>
      </c>
      <c r="W935" t="s">
        <v>6826</v>
      </c>
    </row>
    <row r="936" spans="1:23" x14ac:dyDescent="0.3">
      <c r="A936" t="s">
        <v>1033</v>
      </c>
      <c r="B936" t="s">
        <v>17</v>
      </c>
      <c r="C936">
        <v>4</v>
      </c>
      <c r="D936">
        <v>0</v>
      </c>
      <c r="E936" t="s">
        <v>23</v>
      </c>
      <c r="F936" t="s">
        <v>123</v>
      </c>
      <c r="G936" t="s">
        <v>6790</v>
      </c>
      <c r="H936">
        <v>77</v>
      </c>
      <c r="I936" t="s">
        <v>17</v>
      </c>
      <c r="J936">
        <v>0</v>
      </c>
      <c r="K936" t="s">
        <v>32</v>
      </c>
      <c r="L936" t="s">
        <v>6791</v>
      </c>
      <c r="M936">
        <v>18</v>
      </c>
      <c r="P936" s="32">
        <v>44847</v>
      </c>
      <c r="Q936" s="1">
        <v>17.598247883363069</v>
      </c>
      <c r="R936">
        <v>0</v>
      </c>
      <c r="S936" t="str" cm="1">
        <f t="array" ref="S936">_xlfn.IFS(R936=0,"None",R936&lt;3,"Low",R936&lt;6,"Medium",R936&lt;=10,"High")</f>
        <v>None</v>
      </c>
      <c r="T936" t="str" cm="1">
        <f t="array" ref="T936">_xlfn.IFS(M936&lt;=20,"Low",M936&lt;=50,"Medium",M936&lt;=90,"High")</f>
        <v>Low</v>
      </c>
      <c r="U936" s="33">
        <f>Datos_Limpios[[#This Row],[Number of Complaints or Support]]/Datos_Limpios[[#This Row],[Account Length (in months)]]</f>
        <v>0</v>
      </c>
      <c r="V936" t="str" cm="1">
        <f t="array" ref="V936">_xlfn.IFS(H936&lt;30,"Under 30",H936&lt;66,"Middle Age",H936&gt;=66,"Senior")</f>
        <v>Senior</v>
      </c>
      <c r="W936" t="s">
        <v>6824</v>
      </c>
    </row>
    <row r="937" spans="1:23" x14ac:dyDescent="0.3">
      <c r="A937" t="s">
        <v>1034</v>
      </c>
      <c r="B937" t="s">
        <v>17</v>
      </c>
      <c r="C937">
        <v>40</v>
      </c>
      <c r="D937">
        <v>1</v>
      </c>
      <c r="E937" t="s">
        <v>23</v>
      </c>
      <c r="F937" t="s">
        <v>47</v>
      </c>
      <c r="G937" t="s">
        <v>6790</v>
      </c>
      <c r="H937">
        <v>30</v>
      </c>
      <c r="I937" t="s">
        <v>23</v>
      </c>
      <c r="J937">
        <v>6</v>
      </c>
      <c r="K937" t="s">
        <v>24</v>
      </c>
      <c r="L937" t="s">
        <v>6792</v>
      </c>
      <c r="M937">
        <v>25</v>
      </c>
      <c r="P937" s="32">
        <v>43906</v>
      </c>
      <c r="Q937" s="1">
        <v>26.31557144217475</v>
      </c>
      <c r="R937">
        <v>4</v>
      </c>
      <c r="S937" t="str" cm="1">
        <f t="array" ref="S937">_xlfn.IFS(R937=0,"None",R937&lt;3,"Low",R937&lt;6,"Medium",R937&lt;=10,"High")</f>
        <v>Medium</v>
      </c>
      <c r="T937" t="str" cm="1">
        <f t="array" ref="T937">_xlfn.IFS(M937&lt;=20,"Low",M937&lt;=50,"Medium",M937&lt;=90,"High")</f>
        <v>Medium</v>
      </c>
      <c r="U937" s="33">
        <f>Datos_Limpios[[#This Row],[Number of Complaints or Support]]/Datos_Limpios[[#This Row],[Account Length (in months)]]</f>
        <v>0.1</v>
      </c>
      <c r="V937" t="str" cm="1">
        <f t="array" ref="V937">_xlfn.IFS(H937&lt;30,"Under 30",H937&lt;66,"Middle Age",H937&gt;=66,"Senior")</f>
        <v>Middle Age</v>
      </c>
      <c r="W937" t="s">
        <v>6824</v>
      </c>
    </row>
    <row r="938" spans="1:23" x14ac:dyDescent="0.3">
      <c r="A938" t="s">
        <v>1035</v>
      </c>
      <c r="B938" t="s">
        <v>17</v>
      </c>
      <c r="C938">
        <v>18</v>
      </c>
      <c r="D938">
        <v>0</v>
      </c>
      <c r="E938" t="s">
        <v>17</v>
      </c>
      <c r="F938" t="s">
        <v>202</v>
      </c>
      <c r="G938" t="s">
        <v>19</v>
      </c>
      <c r="H938">
        <v>74</v>
      </c>
      <c r="I938" t="s">
        <v>17</v>
      </c>
      <c r="J938">
        <v>0</v>
      </c>
      <c r="K938" t="s">
        <v>24</v>
      </c>
      <c r="L938" t="s">
        <v>6792</v>
      </c>
      <c r="M938">
        <v>9</v>
      </c>
      <c r="P938" s="32">
        <v>44625</v>
      </c>
      <c r="Q938" s="1">
        <v>9.3066723647707015</v>
      </c>
      <c r="R938">
        <v>4</v>
      </c>
      <c r="S938" t="str" cm="1">
        <f t="array" ref="S938">_xlfn.IFS(R938=0,"None",R938&lt;3,"Low",R938&lt;6,"Medium",R938&lt;=10,"High")</f>
        <v>Medium</v>
      </c>
      <c r="T938" t="str" cm="1">
        <f t="array" ref="T938">_xlfn.IFS(M938&lt;=20,"Low",M938&lt;=50,"Medium",M938&lt;=90,"High")</f>
        <v>Low</v>
      </c>
      <c r="U938" s="33">
        <f>Datos_Limpios[[#This Row],[Number of Complaints or Support]]/Datos_Limpios[[#This Row],[Account Length (in months)]]</f>
        <v>0.22222222222222221</v>
      </c>
      <c r="V938" t="str" cm="1">
        <f t="array" ref="V938">_xlfn.IFS(H938&lt;30,"Under 30",H938&lt;66,"Middle Age",H938&gt;=66,"Senior")</f>
        <v>Senior</v>
      </c>
      <c r="W938" t="s">
        <v>6825</v>
      </c>
    </row>
    <row r="939" spans="1:23" x14ac:dyDescent="0.3">
      <c r="A939" t="s">
        <v>1036</v>
      </c>
      <c r="B939" t="s">
        <v>17</v>
      </c>
      <c r="C939">
        <v>44</v>
      </c>
      <c r="D939">
        <v>0</v>
      </c>
      <c r="E939" t="s">
        <v>23</v>
      </c>
      <c r="F939" t="s">
        <v>82</v>
      </c>
      <c r="G939" t="s">
        <v>6790</v>
      </c>
      <c r="H939">
        <v>28</v>
      </c>
      <c r="I939" t="s">
        <v>17</v>
      </c>
      <c r="J939">
        <v>0</v>
      </c>
      <c r="K939" t="s">
        <v>20</v>
      </c>
      <c r="L939" t="s">
        <v>6791</v>
      </c>
      <c r="M939">
        <v>12</v>
      </c>
      <c r="P939" s="32">
        <v>43917</v>
      </c>
      <c r="Q939" s="1">
        <v>11.124003851782129</v>
      </c>
      <c r="R939">
        <v>9</v>
      </c>
      <c r="S939" t="str" cm="1">
        <f t="array" ref="S939">_xlfn.IFS(R939=0,"None",R939&lt;3,"Low",R939&lt;6,"Medium",R939&lt;=10,"High")</f>
        <v>High</v>
      </c>
      <c r="T939" t="str" cm="1">
        <f t="array" ref="T939">_xlfn.IFS(M939&lt;=20,"Low",M939&lt;=50,"Medium",M939&lt;=90,"High")</f>
        <v>Low</v>
      </c>
      <c r="U939" s="33">
        <f>Datos_Limpios[[#This Row],[Number of Complaints or Support]]/Datos_Limpios[[#This Row],[Account Length (in months)]]</f>
        <v>0.20454545454545456</v>
      </c>
      <c r="V939" t="str" cm="1">
        <f t="array" ref="V939">_xlfn.IFS(H939&lt;30,"Under 30",H939&lt;66,"Middle Age",H939&gt;=66,"Senior")</f>
        <v>Under 30</v>
      </c>
      <c r="W939" t="s">
        <v>6823</v>
      </c>
    </row>
    <row r="940" spans="1:23" x14ac:dyDescent="0.3">
      <c r="A940" t="s">
        <v>1037</v>
      </c>
      <c r="B940" t="s">
        <v>17</v>
      </c>
      <c r="C940">
        <v>18</v>
      </c>
      <c r="D940">
        <v>0</v>
      </c>
      <c r="E940" t="s">
        <v>17</v>
      </c>
      <c r="F940" t="s">
        <v>123</v>
      </c>
      <c r="G940" t="s">
        <v>6790</v>
      </c>
      <c r="H940">
        <v>27</v>
      </c>
      <c r="I940" t="s">
        <v>23</v>
      </c>
      <c r="J940">
        <v>2</v>
      </c>
      <c r="K940" t="s">
        <v>24</v>
      </c>
      <c r="L940" t="s">
        <v>6792</v>
      </c>
      <c r="M940">
        <v>25</v>
      </c>
      <c r="P940" s="32">
        <v>44771</v>
      </c>
      <c r="Q940" s="1">
        <v>26.738087329911011</v>
      </c>
      <c r="R940">
        <v>0</v>
      </c>
      <c r="S940" t="str" cm="1">
        <f t="array" ref="S940">_xlfn.IFS(R940=0,"None",R940&lt;3,"Low",R940&lt;6,"Medium",R940&lt;=10,"High")</f>
        <v>None</v>
      </c>
      <c r="T940" t="str" cm="1">
        <f t="array" ref="T940">_xlfn.IFS(M940&lt;=20,"Low",M940&lt;=50,"Medium",M940&lt;=90,"High")</f>
        <v>Medium</v>
      </c>
      <c r="U940" s="33">
        <f>Datos_Limpios[[#This Row],[Number of Complaints or Support]]/Datos_Limpios[[#This Row],[Account Length (in months)]]</f>
        <v>0</v>
      </c>
      <c r="V940" t="str" cm="1">
        <f t="array" ref="V940">_xlfn.IFS(H940&lt;30,"Under 30",H940&lt;66,"Middle Age",H940&gt;=66,"Senior")</f>
        <v>Under 30</v>
      </c>
      <c r="W940" t="s">
        <v>6824</v>
      </c>
    </row>
    <row r="941" spans="1:23" x14ac:dyDescent="0.3">
      <c r="A941" t="s">
        <v>1038</v>
      </c>
      <c r="B941" t="s">
        <v>17</v>
      </c>
      <c r="C941">
        <v>3</v>
      </c>
      <c r="D941">
        <v>0</v>
      </c>
      <c r="E941" t="s">
        <v>23</v>
      </c>
      <c r="F941" t="s">
        <v>90</v>
      </c>
      <c r="G941" t="s">
        <v>6790</v>
      </c>
      <c r="H941">
        <v>54</v>
      </c>
      <c r="I941" t="s">
        <v>17</v>
      </c>
      <c r="J941">
        <v>0</v>
      </c>
      <c r="K941" t="s">
        <v>20</v>
      </c>
      <c r="L941" t="s">
        <v>6791</v>
      </c>
      <c r="M941">
        <v>16</v>
      </c>
      <c r="P941" s="32">
        <v>45177</v>
      </c>
      <c r="Q941" s="1">
        <v>17.663882418920139</v>
      </c>
      <c r="R941">
        <v>1</v>
      </c>
      <c r="S941" t="str" cm="1">
        <f t="array" ref="S941">_xlfn.IFS(R941=0,"None",R941&lt;3,"Low",R941&lt;6,"Medium",R941&lt;=10,"High")</f>
        <v>Low</v>
      </c>
      <c r="T941" t="str" cm="1">
        <f t="array" ref="T941">_xlfn.IFS(M941&lt;=20,"Low",M941&lt;=50,"Medium",M941&lt;=90,"High")</f>
        <v>Low</v>
      </c>
      <c r="U941" s="33">
        <f>Datos_Limpios[[#This Row],[Number of Complaints or Support]]/Datos_Limpios[[#This Row],[Account Length (in months)]]</f>
        <v>0.33333333333333331</v>
      </c>
      <c r="V941" t="str" cm="1">
        <f t="array" ref="V941">_xlfn.IFS(H941&lt;30,"Under 30",H941&lt;66,"Middle Age",H941&gt;=66,"Senior")</f>
        <v>Middle Age</v>
      </c>
      <c r="W941" t="s">
        <v>6823</v>
      </c>
    </row>
    <row r="942" spans="1:23" x14ac:dyDescent="0.3">
      <c r="A942" t="s">
        <v>1039</v>
      </c>
      <c r="B942" t="s">
        <v>17</v>
      </c>
      <c r="C942">
        <v>68</v>
      </c>
      <c r="D942">
        <v>0</v>
      </c>
      <c r="E942" t="s">
        <v>17</v>
      </c>
      <c r="F942" t="s">
        <v>56</v>
      </c>
      <c r="G942" t="s">
        <v>19</v>
      </c>
      <c r="H942">
        <v>27</v>
      </c>
      <c r="I942" t="s">
        <v>17</v>
      </c>
      <c r="J942">
        <v>0</v>
      </c>
      <c r="K942" t="s">
        <v>32</v>
      </c>
      <c r="L942" t="s">
        <v>6792</v>
      </c>
      <c r="M942">
        <v>41</v>
      </c>
      <c r="P942" s="32">
        <v>45134</v>
      </c>
      <c r="Q942" s="1">
        <v>45.932835004082783</v>
      </c>
      <c r="R942">
        <v>7</v>
      </c>
      <c r="S942" t="str" cm="1">
        <f t="array" ref="S942">_xlfn.IFS(R942=0,"None",R942&lt;3,"Low",R942&lt;6,"Medium",R942&lt;=10,"High")</f>
        <v>High</v>
      </c>
      <c r="T942" t="str" cm="1">
        <f t="array" ref="T942">_xlfn.IFS(M942&lt;=20,"Low",M942&lt;=50,"Medium",M942&lt;=90,"High")</f>
        <v>Medium</v>
      </c>
      <c r="U942" s="33">
        <f>Datos_Limpios[[#This Row],[Number of Complaints or Support]]/Datos_Limpios[[#This Row],[Account Length (in months)]]</f>
        <v>0.10294117647058823</v>
      </c>
      <c r="V942" t="str" cm="1">
        <f t="array" ref="V942">_xlfn.IFS(H942&lt;30,"Under 30",H942&lt;66,"Middle Age",H942&gt;=66,"Senior")</f>
        <v>Under 30</v>
      </c>
      <c r="W942" t="s">
        <v>6823</v>
      </c>
    </row>
    <row r="943" spans="1:23" x14ac:dyDescent="0.3">
      <c r="A943" t="s">
        <v>1040</v>
      </c>
      <c r="B943" t="s">
        <v>23</v>
      </c>
      <c r="C943">
        <v>7</v>
      </c>
      <c r="D943">
        <v>5</v>
      </c>
      <c r="E943" t="s">
        <v>17</v>
      </c>
      <c r="F943" t="s">
        <v>73</v>
      </c>
      <c r="G943" t="s">
        <v>19</v>
      </c>
      <c r="H943">
        <v>43</v>
      </c>
      <c r="I943" t="s">
        <v>17</v>
      </c>
      <c r="J943">
        <v>0</v>
      </c>
      <c r="K943" t="s">
        <v>24</v>
      </c>
      <c r="L943" t="s">
        <v>6791</v>
      </c>
      <c r="M943">
        <v>10</v>
      </c>
      <c r="N943" t="s">
        <v>76</v>
      </c>
      <c r="O943" t="s">
        <v>217</v>
      </c>
      <c r="P943" s="32">
        <v>44135</v>
      </c>
      <c r="Q943" s="1">
        <v>8.0910603879426297</v>
      </c>
      <c r="R943">
        <v>0</v>
      </c>
      <c r="S943" t="str" cm="1">
        <f t="array" ref="S943">_xlfn.IFS(R943=0,"None",R943&lt;3,"Low",R943&lt;6,"Medium",R943&lt;=10,"High")</f>
        <v>None</v>
      </c>
      <c r="T943" t="str" cm="1">
        <f t="array" ref="T943">_xlfn.IFS(M943&lt;=20,"Low",M943&lt;=50,"Medium",M943&lt;=90,"High")</f>
        <v>Low</v>
      </c>
      <c r="U943" s="33">
        <f>Datos_Limpios[[#This Row],[Number of Complaints or Support]]/Datos_Limpios[[#This Row],[Account Length (in months)]]</f>
        <v>0</v>
      </c>
      <c r="V943" t="str" cm="1">
        <f t="array" ref="V943">_xlfn.IFS(H943&lt;30,"Under 30",H943&lt;66,"Middle Age",H943&gt;=66,"Senior")</f>
        <v>Middle Age</v>
      </c>
      <c r="W943" t="s">
        <v>6824</v>
      </c>
    </row>
    <row r="944" spans="1:23" x14ac:dyDescent="0.3">
      <c r="A944" t="s">
        <v>1041</v>
      </c>
      <c r="B944" t="s">
        <v>17</v>
      </c>
      <c r="C944">
        <v>73</v>
      </c>
      <c r="D944">
        <v>0</v>
      </c>
      <c r="E944" t="s">
        <v>17</v>
      </c>
      <c r="F944" t="s">
        <v>34</v>
      </c>
      <c r="G944" t="s">
        <v>19</v>
      </c>
      <c r="H944">
        <v>48</v>
      </c>
      <c r="I944" t="s">
        <v>17</v>
      </c>
      <c r="J944">
        <v>0</v>
      </c>
      <c r="K944" t="s">
        <v>32</v>
      </c>
      <c r="L944" t="s">
        <v>6792</v>
      </c>
      <c r="M944">
        <v>14</v>
      </c>
      <c r="P944" s="32">
        <v>44259</v>
      </c>
      <c r="Q944" s="1">
        <v>13.33827932741136</v>
      </c>
      <c r="R944">
        <v>5</v>
      </c>
      <c r="S944" t="str" cm="1">
        <f t="array" ref="S944">_xlfn.IFS(R944=0,"None",R944&lt;3,"Low",R944&lt;6,"Medium",R944&lt;=10,"High")</f>
        <v>Medium</v>
      </c>
      <c r="T944" t="str" cm="1">
        <f t="array" ref="T944">_xlfn.IFS(M944&lt;=20,"Low",M944&lt;=50,"Medium",M944&lt;=90,"High")</f>
        <v>Low</v>
      </c>
      <c r="U944" s="33">
        <f>Datos_Limpios[[#This Row],[Number of Complaints or Support]]/Datos_Limpios[[#This Row],[Account Length (in months)]]</f>
        <v>6.8493150684931503E-2</v>
      </c>
      <c r="V944" t="str" cm="1">
        <f t="array" ref="V944">_xlfn.IFS(H944&lt;30,"Under 30",H944&lt;66,"Middle Age",H944&gt;=66,"Senior")</f>
        <v>Middle Age</v>
      </c>
      <c r="W944" t="s">
        <v>6823</v>
      </c>
    </row>
    <row r="945" spans="1:23" x14ac:dyDescent="0.3">
      <c r="A945" t="s">
        <v>1042</v>
      </c>
      <c r="B945" t="s">
        <v>17</v>
      </c>
      <c r="C945">
        <v>1</v>
      </c>
      <c r="D945">
        <v>0</v>
      </c>
      <c r="E945" t="s">
        <v>23</v>
      </c>
      <c r="F945" t="s">
        <v>128</v>
      </c>
      <c r="G945" t="s">
        <v>6790</v>
      </c>
      <c r="H945">
        <v>48</v>
      </c>
      <c r="I945" t="s">
        <v>17</v>
      </c>
      <c r="J945">
        <v>0</v>
      </c>
      <c r="K945" t="s">
        <v>20</v>
      </c>
      <c r="L945" t="s">
        <v>6791</v>
      </c>
      <c r="M945">
        <v>15</v>
      </c>
      <c r="P945" s="32">
        <v>43967</v>
      </c>
      <c r="Q945" s="1">
        <v>15.912453606377911</v>
      </c>
      <c r="R945">
        <v>2</v>
      </c>
      <c r="S945" t="str" cm="1">
        <f t="array" ref="S945">_xlfn.IFS(R945=0,"None",R945&lt;3,"Low",R945&lt;6,"Medium",R945&lt;=10,"High")</f>
        <v>Low</v>
      </c>
      <c r="T945" t="str" cm="1">
        <f t="array" ref="T945">_xlfn.IFS(M945&lt;=20,"Low",M945&lt;=50,"Medium",M945&lt;=90,"High")</f>
        <v>Low</v>
      </c>
      <c r="U945" s="33">
        <f>Datos_Limpios[[#This Row],[Number of Complaints or Support]]/Datos_Limpios[[#This Row],[Account Length (in months)]]</f>
        <v>2</v>
      </c>
      <c r="V945" t="str" cm="1">
        <f t="array" ref="V945">_xlfn.IFS(H945&lt;30,"Under 30",H945&lt;66,"Middle Age",H945&gt;=66,"Senior")</f>
        <v>Middle Age</v>
      </c>
      <c r="W945" t="s">
        <v>6826</v>
      </c>
    </row>
    <row r="946" spans="1:23" x14ac:dyDescent="0.3">
      <c r="A946" t="s">
        <v>1043</v>
      </c>
      <c r="B946" t="s">
        <v>17</v>
      </c>
      <c r="C946">
        <v>63</v>
      </c>
      <c r="D946">
        <v>1</v>
      </c>
      <c r="E946" t="s">
        <v>23</v>
      </c>
      <c r="F946" t="s">
        <v>29</v>
      </c>
      <c r="G946" t="s">
        <v>19</v>
      </c>
      <c r="H946">
        <v>37</v>
      </c>
      <c r="I946" t="s">
        <v>17</v>
      </c>
      <c r="J946">
        <v>0</v>
      </c>
      <c r="K946" t="s">
        <v>32</v>
      </c>
      <c r="L946" t="s">
        <v>6791</v>
      </c>
      <c r="M946">
        <v>29</v>
      </c>
      <c r="P946" s="32">
        <v>44491</v>
      </c>
      <c r="Q946" s="1">
        <v>33.072159717116413</v>
      </c>
      <c r="R946">
        <v>7</v>
      </c>
      <c r="S946" t="str" cm="1">
        <f t="array" ref="S946">_xlfn.IFS(R946=0,"None",R946&lt;3,"Low",R946&lt;6,"Medium",R946&lt;=10,"High")</f>
        <v>High</v>
      </c>
      <c r="T946" t="str" cm="1">
        <f t="array" ref="T946">_xlfn.IFS(M946&lt;=20,"Low",M946&lt;=50,"Medium",M946&lt;=90,"High")</f>
        <v>Medium</v>
      </c>
      <c r="U946" s="33">
        <f>Datos_Limpios[[#This Row],[Number of Complaints or Support]]/Datos_Limpios[[#This Row],[Account Length (in months)]]</f>
        <v>0.1111111111111111</v>
      </c>
      <c r="V946" t="str" cm="1">
        <f t="array" ref="V946">_xlfn.IFS(H946&lt;30,"Under 30",H946&lt;66,"Middle Age",H946&gt;=66,"Senior")</f>
        <v>Middle Age</v>
      </c>
      <c r="W946" t="s">
        <v>6825</v>
      </c>
    </row>
    <row r="947" spans="1:23" x14ac:dyDescent="0.3">
      <c r="A947" t="s">
        <v>1044</v>
      </c>
      <c r="B947" t="s">
        <v>17</v>
      </c>
      <c r="C947">
        <v>36</v>
      </c>
      <c r="D947">
        <v>0</v>
      </c>
      <c r="E947" t="s">
        <v>17</v>
      </c>
      <c r="F947" t="s">
        <v>22</v>
      </c>
      <c r="G947" t="s">
        <v>6790</v>
      </c>
      <c r="H947">
        <v>41</v>
      </c>
      <c r="I947" t="s">
        <v>17</v>
      </c>
      <c r="J947">
        <v>0</v>
      </c>
      <c r="K947" t="s">
        <v>24</v>
      </c>
      <c r="L947" t="s">
        <v>6791</v>
      </c>
      <c r="M947">
        <v>8</v>
      </c>
      <c r="P947" s="32">
        <v>44590</v>
      </c>
      <c r="Q947" s="1">
        <v>7.7422352989388603</v>
      </c>
      <c r="R947">
        <v>10</v>
      </c>
      <c r="S947" t="str" cm="1">
        <f t="array" ref="S947">_xlfn.IFS(R947=0,"None",R947&lt;3,"Low",R947&lt;6,"Medium",R947&lt;=10,"High")</f>
        <v>High</v>
      </c>
      <c r="T947" t="str" cm="1">
        <f t="array" ref="T947">_xlfn.IFS(M947&lt;=20,"Low",M947&lt;=50,"Medium",M947&lt;=90,"High")</f>
        <v>Low</v>
      </c>
      <c r="U947" s="33">
        <f>Datos_Limpios[[#This Row],[Number of Complaints or Support]]/Datos_Limpios[[#This Row],[Account Length (in months)]]</f>
        <v>0.27777777777777779</v>
      </c>
      <c r="V947" t="str" cm="1">
        <f t="array" ref="V947">_xlfn.IFS(H947&lt;30,"Under 30",H947&lt;66,"Middle Age",H947&gt;=66,"Senior")</f>
        <v>Middle Age</v>
      </c>
      <c r="W947" t="s">
        <v>6823</v>
      </c>
    </row>
    <row r="948" spans="1:23" x14ac:dyDescent="0.3">
      <c r="A948" t="s">
        <v>1045</v>
      </c>
      <c r="B948" t="s">
        <v>17</v>
      </c>
      <c r="C948">
        <v>49</v>
      </c>
      <c r="D948">
        <v>0</v>
      </c>
      <c r="E948" t="s">
        <v>17</v>
      </c>
      <c r="F948" t="s">
        <v>107</v>
      </c>
      <c r="G948" t="s">
        <v>6790</v>
      </c>
      <c r="H948">
        <v>26</v>
      </c>
      <c r="I948" t="s">
        <v>17</v>
      </c>
      <c r="J948">
        <v>0</v>
      </c>
      <c r="K948" t="s">
        <v>24</v>
      </c>
      <c r="L948" t="s">
        <v>6791</v>
      </c>
      <c r="M948">
        <v>9</v>
      </c>
      <c r="P948" s="32">
        <v>45146</v>
      </c>
      <c r="Q948" s="1">
        <v>10.633349020993199</v>
      </c>
      <c r="R948">
        <v>1</v>
      </c>
      <c r="S948" t="str" cm="1">
        <f t="array" ref="S948">_xlfn.IFS(R948=0,"None",R948&lt;3,"Low",R948&lt;6,"Medium",R948&lt;=10,"High")</f>
        <v>Low</v>
      </c>
      <c r="T948" t="str" cm="1">
        <f t="array" ref="T948">_xlfn.IFS(M948&lt;=20,"Low",M948&lt;=50,"Medium",M948&lt;=90,"High")</f>
        <v>Low</v>
      </c>
      <c r="U948" s="33">
        <f>Datos_Limpios[[#This Row],[Number of Complaints or Support]]/Datos_Limpios[[#This Row],[Account Length (in months)]]</f>
        <v>2.0408163265306121E-2</v>
      </c>
      <c r="V948" t="str" cm="1">
        <f t="array" ref="V948">_xlfn.IFS(H948&lt;30,"Under 30",H948&lt;66,"Middle Age",H948&gt;=66,"Senior")</f>
        <v>Under 30</v>
      </c>
      <c r="W948" t="s">
        <v>6825</v>
      </c>
    </row>
    <row r="949" spans="1:23" x14ac:dyDescent="0.3">
      <c r="A949" t="s">
        <v>1046</v>
      </c>
      <c r="B949" t="s">
        <v>17</v>
      </c>
      <c r="C949">
        <v>68</v>
      </c>
      <c r="D949">
        <v>0</v>
      </c>
      <c r="E949" t="s">
        <v>23</v>
      </c>
      <c r="F949" t="s">
        <v>84</v>
      </c>
      <c r="G949" t="s">
        <v>6790</v>
      </c>
      <c r="H949">
        <v>43</v>
      </c>
      <c r="I949" t="s">
        <v>17</v>
      </c>
      <c r="J949">
        <v>0</v>
      </c>
      <c r="K949" t="s">
        <v>24</v>
      </c>
      <c r="L949" t="s">
        <v>6791</v>
      </c>
      <c r="M949">
        <v>45</v>
      </c>
      <c r="P949" s="32">
        <v>44237</v>
      </c>
      <c r="Q949" s="1">
        <v>47.546576216847733</v>
      </c>
      <c r="R949">
        <v>6</v>
      </c>
      <c r="S949" t="str" cm="1">
        <f t="array" ref="S949">_xlfn.IFS(R949=0,"None",R949&lt;3,"Low",R949&lt;6,"Medium",R949&lt;=10,"High")</f>
        <v>High</v>
      </c>
      <c r="T949" t="str" cm="1">
        <f t="array" ref="T949">_xlfn.IFS(M949&lt;=20,"Low",M949&lt;=50,"Medium",M949&lt;=90,"High")</f>
        <v>Medium</v>
      </c>
      <c r="U949" s="33">
        <f>Datos_Limpios[[#This Row],[Number of Complaints or Support]]/Datos_Limpios[[#This Row],[Account Length (in months)]]</f>
        <v>8.8235294117647065E-2</v>
      </c>
      <c r="V949" t="str" cm="1">
        <f t="array" ref="V949">_xlfn.IFS(H949&lt;30,"Under 30",H949&lt;66,"Middle Age",H949&gt;=66,"Senior")</f>
        <v>Middle Age</v>
      </c>
      <c r="W949" t="s">
        <v>6824</v>
      </c>
    </row>
    <row r="950" spans="1:23" x14ac:dyDescent="0.3">
      <c r="A950" t="s">
        <v>1047</v>
      </c>
      <c r="B950" t="s">
        <v>17</v>
      </c>
      <c r="C950">
        <v>71</v>
      </c>
      <c r="D950">
        <v>2</v>
      </c>
      <c r="E950" t="s">
        <v>17</v>
      </c>
      <c r="F950" t="s">
        <v>34</v>
      </c>
      <c r="G950" t="s">
        <v>19</v>
      </c>
      <c r="H950">
        <v>38</v>
      </c>
      <c r="I950" t="s">
        <v>23</v>
      </c>
      <c r="J950">
        <v>6</v>
      </c>
      <c r="K950" t="s">
        <v>24</v>
      </c>
      <c r="L950" t="s">
        <v>6791</v>
      </c>
      <c r="M950">
        <v>31</v>
      </c>
      <c r="P950" s="32">
        <v>45038</v>
      </c>
      <c r="Q950" s="1">
        <v>29.18649664632516</v>
      </c>
      <c r="R950">
        <v>10</v>
      </c>
      <c r="S950" t="str" cm="1">
        <f t="array" ref="S950">_xlfn.IFS(R950=0,"None",R950&lt;3,"Low",R950&lt;6,"Medium",R950&lt;=10,"High")</f>
        <v>High</v>
      </c>
      <c r="T950" t="str" cm="1">
        <f t="array" ref="T950">_xlfn.IFS(M950&lt;=20,"Low",M950&lt;=50,"Medium",M950&lt;=90,"High")</f>
        <v>Medium</v>
      </c>
      <c r="U950" s="33">
        <f>Datos_Limpios[[#This Row],[Number of Complaints or Support]]/Datos_Limpios[[#This Row],[Account Length (in months)]]</f>
        <v>0.14084507042253522</v>
      </c>
      <c r="V950" t="str" cm="1">
        <f t="array" ref="V950">_xlfn.IFS(H950&lt;30,"Under 30",H950&lt;66,"Middle Age",H950&gt;=66,"Senior")</f>
        <v>Middle Age</v>
      </c>
      <c r="W950" t="s">
        <v>6823</v>
      </c>
    </row>
    <row r="951" spans="1:23" x14ac:dyDescent="0.3">
      <c r="A951" t="s">
        <v>1048</v>
      </c>
      <c r="B951" t="s">
        <v>17</v>
      </c>
      <c r="C951">
        <v>4</v>
      </c>
      <c r="D951">
        <v>0</v>
      </c>
      <c r="E951" t="s">
        <v>17</v>
      </c>
      <c r="F951" t="s">
        <v>192</v>
      </c>
      <c r="G951" t="s">
        <v>6790</v>
      </c>
      <c r="H951">
        <v>43</v>
      </c>
      <c r="I951" t="s">
        <v>17</v>
      </c>
      <c r="J951">
        <v>0</v>
      </c>
      <c r="K951" t="s">
        <v>20</v>
      </c>
      <c r="L951" t="s">
        <v>6792</v>
      </c>
      <c r="M951">
        <v>39</v>
      </c>
      <c r="P951" s="32">
        <v>45219</v>
      </c>
      <c r="Q951" s="1">
        <v>35.082587789660728</v>
      </c>
      <c r="R951">
        <v>0</v>
      </c>
      <c r="S951" t="str" cm="1">
        <f t="array" ref="S951">_xlfn.IFS(R951=0,"None",R951&lt;3,"Low",R951&lt;6,"Medium",R951&lt;=10,"High")</f>
        <v>None</v>
      </c>
      <c r="T951" t="str" cm="1">
        <f t="array" ref="T951">_xlfn.IFS(M951&lt;=20,"Low",M951&lt;=50,"Medium",M951&lt;=90,"High")</f>
        <v>Medium</v>
      </c>
      <c r="U951" s="33">
        <f>Datos_Limpios[[#This Row],[Number of Complaints or Support]]/Datos_Limpios[[#This Row],[Account Length (in months)]]</f>
        <v>0</v>
      </c>
      <c r="V951" t="str" cm="1">
        <f t="array" ref="V951">_xlfn.IFS(H951&lt;30,"Under 30",H951&lt;66,"Middle Age",H951&gt;=66,"Senior")</f>
        <v>Middle Age</v>
      </c>
      <c r="W951" t="s">
        <v>6824</v>
      </c>
    </row>
    <row r="952" spans="1:23" x14ac:dyDescent="0.3">
      <c r="A952" t="s">
        <v>1049</v>
      </c>
      <c r="B952" t="s">
        <v>17</v>
      </c>
      <c r="C952">
        <v>19</v>
      </c>
      <c r="D952">
        <v>2</v>
      </c>
      <c r="E952" t="s">
        <v>17</v>
      </c>
      <c r="F952" t="s">
        <v>49</v>
      </c>
      <c r="G952" t="s">
        <v>19</v>
      </c>
      <c r="H952">
        <v>68</v>
      </c>
      <c r="I952" t="s">
        <v>17</v>
      </c>
      <c r="J952">
        <v>0</v>
      </c>
      <c r="K952" t="s">
        <v>20</v>
      </c>
      <c r="L952" t="s">
        <v>6791</v>
      </c>
      <c r="M952">
        <v>9</v>
      </c>
      <c r="P952" s="32">
        <v>44288</v>
      </c>
      <c r="Q952" s="1">
        <v>9.5372960298422687</v>
      </c>
      <c r="R952">
        <v>1</v>
      </c>
      <c r="S952" t="str" cm="1">
        <f t="array" ref="S952">_xlfn.IFS(R952=0,"None",R952&lt;3,"Low",R952&lt;6,"Medium",R952&lt;=10,"High")</f>
        <v>Low</v>
      </c>
      <c r="T952" t="str" cm="1">
        <f t="array" ref="T952">_xlfn.IFS(M952&lt;=20,"Low",M952&lt;=50,"Medium",M952&lt;=90,"High")</f>
        <v>Low</v>
      </c>
      <c r="U952" s="33">
        <f>Datos_Limpios[[#This Row],[Number of Complaints or Support]]/Datos_Limpios[[#This Row],[Account Length (in months)]]</f>
        <v>5.2631578947368418E-2</v>
      </c>
      <c r="V952" t="str" cm="1">
        <f t="array" ref="V952">_xlfn.IFS(H952&lt;30,"Under 30",H952&lt;66,"Middle Age",H952&gt;=66,"Senior")</f>
        <v>Senior</v>
      </c>
      <c r="W952" t="s">
        <v>6825</v>
      </c>
    </row>
    <row r="953" spans="1:23" x14ac:dyDescent="0.3">
      <c r="A953" t="s">
        <v>1050</v>
      </c>
      <c r="B953" t="s">
        <v>23</v>
      </c>
      <c r="C953">
        <v>3</v>
      </c>
      <c r="D953">
        <v>5</v>
      </c>
      <c r="E953" t="s">
        <v>23</v>
      </c>
      <c r="F953" t="s">
        <v>40</v>
      </c>
      <c r="G953" t="s">
        <v>19</v>
      </c>
      <c r="H953">
        <v>33</v>
      </c>
      <c r="I953" t="s">
        <v>17</v>
      </c>
      <c r="J953">
        <v>0</v>
      </c>
      <c r="K953" t="s">
        <v>20</v>
      </c>
      <c r="L953" t="s">
        <v>6792</v>
      </c>
      <c r="M953">
        <v>45</v>
      </c>
      <c r="N953" t="s">
        <v>59</v>
      </c>
      <c r="O953" t="s">
        <v>60</v>
      </c>
      <c r="P953" s="32">
        <v>44236</v>
      </c>
      <c r="Q953" s="1">
        <v>50.865534258421633</v>
      </c>
      <c r="R953">
        <v>3</v>
      </c>
      <c r="S953" t="str" cm="1">
        <f t="array" ref="S953">_xlfn.IFS(R953=0,"None",R953&lt;3,"Low",R953&lt;6,"Medium",R953&lt;=10,"High")</f>
        <v>Medium</v>
      </c>
      <c r="T953" t="str" cm="1">
        <f t="array" ref="T953">_xlfn.IFS(M953&lt;=20,"Low",M953&lt;=50,"Medium",M953&lt;=90,"High")</f>
        <v>Medium</v>
      </c>
      <c r="U953" s="33">
        <f>Datos_Limpios[[#This Row],[Number of Complaints or Support]]/Datos_Limpios[[#This Row],[Account Length (in months)]]</f>
        <v>1</v>
      </c>
      <c r="V953" t="str" cm="1">
        <f t="array" ref="V953">_xlfn.IFS(H953&lt;30,"Under 30",H953&lt;66,"Middle Age",H953&gt;=66,"Senior")</f>
        <v>Middle Age</v>
      </c>
      <c r="W953" t="s">
        <v>6823</v>
      </c>
    </row>
    <row r="954" spans="1:23" x14ac:dyDescent="0.3">
      <c r="A954" t="s">
        <v>1051</v>
      </c>
      <c r="B954" t="s">
        <v>17</v>
      </c>
      <c r="C954">
        <v>67</v>
      </c>
      <c r="D954">
        <v>0</v>
      </c>
      <c r="E954" t="s">
        <v>23</v>
      </c>
      <c r="F954" t="s">
        <v>49</v>
      </c>
      <c r="G954" t="s">
        <v>6790</v>
      </c>
      <c r="H954">
        <v>42</v>
      </c>
      <c r="I954" t="s">
        <v>17</v>
      </c>
      <c r="J954">
        <v>0</v>
      </c>
      <c r="K954" t="s">
        <v>32</v>
      </c>
      <c r="L954" t="s">
        <v>6791</v>
      </c>
      <c r="M954">
        <v>48</v>
      </c>
      <c r="P954" s="32">
        <v>44767</v>
      </c>
      <c r="Q954" s="1">
        <v>43.21273695836468</v>
      </c>
      <c r="R954">
        <v>2</v>
      </c>
      <c r="S954" t="str" cm="1">
        <f t="array" ref="S954">_xlfn.IFS(R954=0,"None",R954&lt;3,"Low",R954&lt;6,"Medium",R954&lt;=10,"High")</f>
        <v>Low</v>
      </c>
      <c r="T954" t="str" cm="1">
        <f t="array" ref="T954">_xlfn.IFS(M954&lt;=20,"Low",M954&lt;=50,"Medium",M954&lt;=90,"High")</f>
        <v>Medium</v>
      </c>
      <c r="U954" s="33">
        <f>Datos_Limpios[[#This Row],[Number of Complaints or Support]]/Datos_Limpios[[#This Row],[Account Length (in months)]]</f>
        <v>2.9850746268656716E-2</v>
      </c>
      <c r="V954" t="str" cm="1">
        <f t="array" ref="V954">_xlfn.IFS(H954&lt;30,"Under 30",H954&lt;66,"Middle Age",H954&gt;=66,"Senior")</f>
        <v>Middle Age</v>
      </c>
      <c r="W954" t="s">
        <v>6825</v>
      </c>
    </row>
    <row r="955" spans="1:23" x14ac:dyDescent="0.3">
      <c r="A955" t="s">
        <v>1052</v>
      </c>
      <c r="B955" t="s">
        <v>17</v>
      </c>
      <c r="C955">
        <v>44</v>
      </c>
      <c r="D955">
        <v>0</v>
      </c>
      <c r="E955" t="s">
        <v>23</v>
      </c>
      <c r="F955" t="s">
        <v>52</v>
      </c>
      <c r="G955" t="s">
        <v>19</v>
      </c>
      <c r="H955">
        <v>50</v>
      </c>
      <c r="I955" t="s">
        <v>23</v>
      </c>
      <c r="J955">
        <v>2</v>
      </c>
      <c r="K955" t="s">
        <v>24</v>
      </c>
      <c r="L955" t="s">
        <v>6792</v>
      </c>
      <c r="M955">
        <v>17</v>
      </c>
      <c r="P955" s="32">
        <v>44023</v>
      </c>
      <c r="Q955" s="1">
        <v>14.4635480667512</v>
      </c>
      <c r="R955">
        <v>8</v>
      </c>
      <c r="S955" t="str" cm="1">
        <f t="array" ref="S955">_xlfn.IFS(R955=0,"None",R955&lt;3,"Low",R955&lt;6,"Medium",R955&lt;=10,"High")</f>
        <v>High</v>
      </c>
      <c r="T955" t="str" cm="1">
        <f t="array" ref="T955">_xlfn.IFS(M955&lt;=20,"Low",M955&lt;=50,"Medium",M955&lt;=90,"High")</f>
        <v>Low</v>
      </c>
      <c r="U955" s="33">
        <f>Datos_Limpios[[#This Row],[Number of Complaints or Support]]/Datos_Limpios[[#This Row],[Account Length (in months)]]</f>
        <v>0.18181818181818182</v>
      </c>
      <c r="V955" t="str" cm="1">
        <f t="array" ref="V955">_xlfn.IFS(H955&lt;30,"Under 30",H955&lt;66,"Middle Age",H955&gt;=66,"Senior")</f>
        <v>Middle Age</v>
      </c>
      <c r="W955" t="s">
        <v>6824</v>
      </c>
    </row>
    <row r="956" spans="1:23" x14ac:dyDescent="0.3">
      <c r="A956" t="s">
        <v>1053</v>
      </c>
      <c r="B956" t="s">
        <v>23</v>
      </c>
      <c r="C956">
        <v>14</v>
      </c>
      <c r="D956">
        <v>4</v>
      </c>
      <c r="E956" t="s">
        <v>17</v>
      </c>
      <c r="F956" t="s">
        <v>121</v>
      </c>
      <c r="G956" t="s">
        <v>19</v>
      </c>
      <c r="H956">
        <v>68</v>
      </c>
      <c r="I956" t="s">
        <v>17</v>
      </c>
      <c r="J956">
        <v>0</v>
      </c>
      <c r="K956" t="s">
        <v>20</v>
      </c>
      <c r="L956" t="s">
        <v>6792</v>
      </c>
      <c r="M956">
        <v>40</v>
      </c>
      <c r="N956" t="s">
        <v>59</v>
      </c>
      <c r="O956" t="s">
        <v>60</v>
      </c>
      <c r="P956" s="32">
        <v>44290</v>
      </c>
      <c r="Q956" s="1">
        <v>32.192939052352322</v>
      </c>
      <c r="R956">
        <v>1</v>
      </c>
      <c r="S956" t="str" cm="1">
        <f t="array" ref="S956">_xlfn.IFS(R956=0,"None",R956&lt;3,"Low",R956&lt;6,"Medium",R956&lt;=10,"High")</f>
        <v>Low</v>
      </c>
      <c r="T956" t="str" cm="1">
        <f t="array" ref="T956">_xlfn.IFS(M956&lt;=20,"Low",M956&lt;=50,"Medium",M956&lt;=90,"High")</f>
        <v>Medium</v>
      </c>
      <c r="U956" s="33">
        <f>Datos_Limpios[[#This Row],[Number of Complaints or Support]]/Datos_Limpios[[#This Row],[Account Length (in months)]]</f>
        <v>7.1428571428571425E-2</v>
      </c>
      <c r="V956" t="str" cm="1">
        <f t="array" ref="V956">_xlfn.IFS(H956&lt;30,"Under 30",H956&lt;66,"Middle Age",H956&gt;=66,"Senior")</f>
        <v>Senior</v>
      </c>
      <c r="W956" t="s">
        <v>6826</v>
      </c>
    </row>
    <row r="957" spans="1:23" x14ac:dyDescent="0.3">
      <c r="A957" t="s">
        <v>1054</v>
      </c>
      <c r="B957" t="s">
        <v>17</v>
      </c>
      <c r="C957">
        <v>44</v>
      </c>
      <c r="D957">
        <v>0</v>
      </c>
      <c r="E957" t="s">
        <v>17</v>
      </c>
      <c r="F957" t="s">
        <v>40</v>
      </c>
      <c r="G957" t="s">
        <v>19</v>
      </c>
      <c r="H957">
        <v>41</v>
      </c>
      <c r="I957" t="s">
        <v>17</v>
      </c>
      <c r="J957">
        <v>0</v>
      </c>
      <c r="K957" t="s">
        <v>32</v>
      </c>
      <c r="L957" t="s">
        <v>6792</v>
      </c>
      <c r="M957">
        <v>14</v>
      </c>
      <c r="P957" s="32">
        <v>44528</v>
      </c>
      <c r="Q957" s="1">
        <v>13.39005074593366</v>
      </c>
      <c r="R957">
        <v>1</v>
      </c>
      <c r="S957" t="str" cm="1">
        <f t="array" ref="S957">_xlfn.IFS(R957=0,"None",R957&lt;3,"Low",R957&lt;6,"Medium",R957&lt;=10,"High")</f>
        <v>Low</v>
      </c>
      <c r="T957" t="str" cm="1">
        <f t="array" ref="T957">_xlfn.IFS(M957&lt;=20,"Low",M957&lt;=50,"Medium",M957&lt;=90,"High")</f>
        <v>Low</v>
      </c>
      <c r="U957" s="33">
        <f>Datos_Limpios[[#This Row],[Number of Complaints or Support]]/Datos_Limpios[[#This Row],[Account Length (in months)]]</f>
        <v>2.2727272727272728E-2</v>
      </c>
      <c r="V957" t="str" cm="1">
        <f t="array" ref="V957">_xlfn.IFS(H957&lt;30,"Under 30",H957&lt;66,"Middle Age",H957&gt;=66,"Senior")</f>
        <v>Middle Age</v>
      </c>
      <c r="W957" t="s">
        <v>6823</v>
      </c>
    </row>
    <row r="958" spans="1:23" x14ac:dyDescent="0.3">
      <c r="A958" t="s">
        <v>1055</v>
      </c>
      <c r="B958" t="s">
        <v>17</v>
      </c>
      <c r="C958">
        <v>24</v>
      </c>
      <c r="D958">
        <v>1</v>
      </c>
      <c r="E958" t="s">
        <v>23</v>
      </c>
      <c r="F958" t="s">
        <v>84</v>
      </c>
      <c r="G958" t="s">
        <v>19</v>
      </c>
      <c r="H958">
        <v>36</v>
      </c>
      <c r="I958" t="s">
        <v>17</v>
      </c>
      <c r="J958">
        <v>0</v>
      </c>
      <c r="K958" t="s">
        <v>20</v>
      </c>
      <c r="L958" t="s">
        <v>6792</v>
      </c>
      <c r="M958">
        <v>40</v>
      </c>
      <c r="P958" s="32">
        <v>44667</v>
      </c>
      <c r="Q958" s="1">
        <v>34.793166626670057</v>
      </c>
      <c r="R958">
        <v>8</v>
      </c>
      <c r="S958" t="str" cm="1">
        <f t="array" ref="S958">_xlfn.IFS(R958=0,"None",R958&lt;3,"Low",R958&lt;6,"Medium",R958&lt;=10,"High")</f>
        <v>High</v>
      </c>
      <c r="T958" t="str" cm="1">
        <f t="array" ref="T958">_xlfn.IFS(M958&lt;=20,"Low",M958&lt;=50,"Medium",M958&lt;=90,"High")</f>
        <v>Medium</v>
      </c>
      <c r="U958" s="33">
        <f>Datos_Limpios[[#This Row],[Number of Complaints or Support]]/Datos_Limpios[[#This Row],[Account Length (in months)]]</f>
        <v>0.33333333333333331</v>
      </c>
      <c r="V958" t="str" cm="1">
        <f t="array" ref="V958">_xlfn.IFS(H958&lt;30,"Under 30",H958&lt;66,"Middle Age",H958&gt;=66,"Senior")</f>
        <v>Middle Age</v>
      </c>
      <c r="W958" t="s">
        <v>6824</v>
      </c>
    </row>
    <row r="959" spans="1:23" x14ac:dyDescent="0.3">
      <c r="A959" t="s">
        <v>1056</v>
      </c>
      <c r="B959" t="s">
        <v>17</v>
      </c>
      <c r="C959">
        <v>16</v>
      </c>
      <c r="D959">
        <v>2</v>
      </c>
      <c r="E959" t="s">
        <v>23</v>
      </c>
      <c r="F959" t="s">
        <v>69</v>
      </c>
      <c r="G959" t="s">
        <v>6790</v>
      </c>
      <c r="H959">
        <v>36</v>
      </c>
      <c r="I959" t="s">
        <v>17</v>
      </c>
      <c r="J959">
        <v>0</v>
      </c>
      <c r="K959" t="s">
        <v>24</v>
      </c>
      <c r="L959" t="s">
        <v>6792</v>
      </c>
      <c r="M959">
        <v>45</v>
      </c>
      <c r="P959" s="32">
        <v>44059</v>
      </c>
      <c r="Q959" s="1">
        <v>49.288159165026663</v>
      </c>
      <c r="R959">
        <v>9</v>
      </c>
      <c r="S959" t="str" cm="1">
        <f t="array" ref="S959">_xlfn.IFS(R959=0,"None",R959&lt;3,"Low",R959&lt;6,"Medium",R959&lt;=10,"High")</f>
        <v>High</v>
      </c>
      <c r="T959" t="str" cm="1">
        <f t="array" ref="T959">_xlfn.IFS(M959&lt;=20,"Low",M959&lt;=50,"Medium",M959&lt;=90,"High")</f>
        <v>Medium</v>
      </c>
      <c r="U959" s="33">
        <f>Datos_Limpios[[#This Row],[Number of Complaints or Support]]/Datos_Limpios[[#This Row],[Account Length (in months)]]</f>
        <v>0.5625</v>
      </c>
      <c r="V959" t="str" cm="1">
        <f t="array" ref="V959">_xlfn.IFS(H959&lt;30,"Under 30",H959&lt;66,"Middle Age",H959&gt;=66,"Senior")</f>
        <v>Middle Age</v>
      </c>
      <c r="W959" t="s">
        <v>6825</v>
      </c>
    </row>
    <row r="960" spans="1:23" x14ac:dyDescent="0.3">
      <c r="A960" t="s">
        <v>1057</v>
      </c>
      <c r="B960" t="s">
        <v>17</v>
      </c>
      <c r="C960">
        <v>34</v>
      </c>
      <c r="D960">
        <v>0</v>
      </c>
      <c r="E960" t="s">
        <v>17</v>
      </c>
      <c r="F960" t="s">
        <v>94</v>
      </c>
      <c r="G960" t="s">
        <v>19</v>
      </c>
      <c r="H960">
        <v>24</v>
      </c>
      <c r="I960" t="s">
        <v>17</v>
      </c>
      <c r="J960">
        <v>0</v>
      </c>
      <c r="K960" t="s">
        <v>24</v>
      </c>
      <c r="L960" t="s">
        <v>6791</v>
      </c>
      <c r="M960">
        <v>13</v>
      </c>
      <c r="P960" s="32">
        <v>45203</v>
      </c>
      <c r="Q960" s="1">
        <v>12.6080000819834</v>
      </c>
      <c r="R960">
        <v>3</v>
      </c>
      <c r="S960" t="str" cm="1">
        <f t="array" ref="S960">_xlfn.IFS(R960=0,"None",R960&lt;3,"Low",R960&lt;6,"Medium",R960&lt;=10,"High")</f>
        <v>Medium</v>
      </c>
      <c r="T960" t="str" cm="1">
        <f t="array" ref="T960">_xlfn.IFS(M960&lt;=20,"Low",M960&lt;=50,"Medium",M960&lt;=90,"High")</f>
        <v>Low</v>
      </c>
      <c r="U960" s="33">
        <f>Datos_Limpios[[#This Row],[Number of Complaints or Support]]/Datos_Limpios[[#This Row],[Account Length (in months)]]</f>
        <v>8.8235294117647065E-2</v>
      </c>
      <c r="V960" t="str" cm="1">
        <f t="array" ref="V960">_xlfn.IFS(H960&lt;30,"Under 30",H960&lt;66,"Middle Age",H960&gt;=66,"Senior")</f>
        <v>Under 30</v>
      </c>
      <c r="W960" t="s">
        <v>6823</v>
      </c>
    </row>
    <row r="961" spans="1:23" x14ac:dyDescent="0.3">
      <c r="A961" t="s">
        <v>1058</v>
      </c>
      <c r="B961" t="s">
        <v>23</v>
      </c>
      <c r="C961">
        <v>43</v>
      </c>
      <c r="D961">
        <v>1</v>
      </c>
      <c r="E961" t="s">
        <v>23</v>
      </c>
      <c r="F961" t="s">
        <v>94</v>
      </c>
      <c r="G961" t="s">
        <v>6790</v>
      </c>
      <c r="H961">
        <v>82</v>
      </c>
      <c r="I961" t="s">
        <v>17</v>
      </c>
      <c r="J961">
        <v>0</v>
      </c>
      <c r="K961" t="s">
        <v>20</v>
      </c>
      <c r="L961" t="s">
        <v>6792</v>
      </c>
      <c r="M961">
        <v>50</v>
      </c>
      <c r="N961" t="s">
        <v>27</v>
      </c>
      <c r="O961" t="s">
        <v>108</v>
      </c>
      <c r="P961" s="32">
        <v>44630</v>
      </c>
      <c r="Q961" s="1">
        <v>51.28604076691672</v>
      </c>
      <c r="R961">
        <v>2</v>
      </c>
      <c r="S961" t="str" cm="1">
        <f t="array" ref="S961">_xlfn.IFS(R961=0,"None",R961&lt;3,"Low",R961&lt;6,"Medium",R961&lt;=10,"High")</f>
        <v>Low</v>
      </c>
      <c r="T961" t="str" cm="1">
        <f t="array" ref="T961">_xlfn.IFS(M961&lt;=20,"Low",M961&lt;=50,"Medium",M961&lt;=90,"High")</f>
        <v>Medium</v>
      </c>
      <c r="U961" s="33">
        <f>Datos_Limpios[[#This Row],[Number of Complaints or Support]]/Datos_Limpios[[#This Row],[Account Length (in months)]]</f>
        <v>4.6511627906976744E-2</v>
      </c>
      <c r="V961" t="str" cm="1">
        <f t="array" ref="V961">_xlfn.IFS(H961&lt;30,"Under 30",H961&lt;66,"Middle Age",H961&gt;=66,"Senior")</f>
        <v>Senior</v>
      </c>
      <c r="W961" t="s">
        <v>6823</v>
      </c>
    </row>
    <row r="962" spans="1:23" x14ac:dyDescent="0.3">
      <c r="A962" t="s">
        <v>1059</v>
      </c>
      <c r="B962" t="s">
        <v>17</v>
      </c>
      <c r="C962">
        <v>65</v>
      </c>
      <c r="D962">
        <v>0</v>
      </c>
      <c r="E962" t="s">
        <v>23</v>
      </c>
      <c r="F962" t="s">
        <v>22</v>
      </c>
      <c r="G962" t="s">
        <v>6790</v>
      </c>
      <c r="H962">
        <v>65</v>
      </c>
      <c r="I962" t="s">
        <v>17</v>
      </c>
      <c r="J962">
        <v>0</v>
      </c>
      <c r="K962" t="s">
        <v>24</v>
      </c>
      <c r="L962" t="s">
        <v>6791</v>
      </c>
      <c r="M962">
        <v>55</v>
      </c>
      <c r="P962" s="32">
        <v>43958</v>
      </c>
      <c r="Q962" s="1">
        <v>51.35965277092874</v>
      </c>
      <c r="R962">
        <v>3</v>
      </c>
      <c r="S962" t="str" cm="1">
        <f t="array" ref="S962">_xlfn.IFS(R962=0,"None",R962&lt;3,"Low",R962&lt;6,"Medium",R962&lt;=10,"High")</f>
        <v>Medium</v>
      </c>
      <c r="T962" t="str" cm="1">
        <f t="array" ref="T962">_xlfn.IFS(M962&lt;=20,"Low",M962&lt;=50,"Medium",M962&lt;=90,"High")</f>
        <v>High</v>
      </c>
      <c r="U962" s="33">
        <f>Datos_Limpios[[#This Row],[Number of Complaints or Support]]/Datos_Limpios[[#This Row],[Account Length (in months)]]</f>
        <v>4.6153846153846156E-2</v>
      </c>
      <c r="V962" t="str" cm="1">
        <f t="array" ref="V962">_xlfn.IFS(H962&lt;30,"Under 30",H962&lt;66,"Middle Age",H962&gt;=66,"Senior")</f>
        <v>Middle Age</v>
      </c>
      <c r="W962" t="s">
        <v>6823</v>
      </c>
    </row>
    <row r="963" spans="1:23" x14ac:dyDescent="0.3">
      <c r="A963" t="s">
        <v>1060</v>
      </c>
      <c r="B963" t="s">
        <v>17</v>
      </c>
      <c r="C963">
        <v>9</v>
      </c>
      <c r="D963">
        <v>0</v>
      </c>
      <c r="E963" t="s">
        <v>17</v>
      </c>
      <c r="F963" t="s">
        <v>69</v>
      </c>
      <c r="G963" t="s">
        <v>19</v>
      </c>
      <c r="H963">
        <v>64</v>
      </c>
      <c r="I963" t="s">
        <v>17</v>
      </c>
      <c r="J963">
        <v>0</v>
      </c>
      <c r="K963" t="s">
        <v>20</v>
      </c>
      <c r="L963" t="s">
        <v>6791</v>
      </c>
      <c r="M963">
        <v>11</v>
      </c>
      <c r="P963" s="32">
        <v>44231</v>
      </c>
      <c r="Q963" s="1">
        <v>11.32140519029014</v>
      </c>
      <c r="R963">
        <v>8</v>
      </c>
      <c r="S963" t="str" cm="1">
        <f t="array" ref="S963">_xlfn.IFS(R963=0,"None",R963&lt;3,"Low",R963&lt;6,"Medium",R963&lt;=10,"High")</f>
        <v>High</v>
      </c>
      <c r="T963" t="str" cm="1">
        <f t="array" ref="T963">_xlfn.IFS(M963&lt;=20,"Low",M963&lt;=50,"Medium",M963&lt;=90,"High")</f>
        <v>Low</v>
      </c>
      <c r="U963" s="33">
        <f>Datos_Limpios[[#This Row],[Number of Complaints or Support]]/Datos_Limpios[[#This Row],[Account Length (in months)]]</f>
        <v>0.88888888888888884</v>
      </c>
      <c r="V963" t="str" cm="1">
        <f t="array" ref="V963">_xlfn.IFS(H963&lt;30,"Under 30",H963&lt;66,"Middle Age",H963&gt;=66,"Senior")</f>
        <v>Middle Age</v>
      </c>
      <c r="W963" t="s">
        <v>6825</v>
      </c>
    </row>
    <row r="964" spans="1:23" x14ac:dyDescent="0.3">
      <c r="A964" t="s">
        <v>1061</v>
      </c>
      <c r="B964" t="s">
        <v>17</v>
      </c>
      <c r="C964">
        <v>14</v>
      </c>
      <c r="D964">
        <v>0</v>
      </c>
      <c r="E964" t="s">
        <v>23</v>
      </c>
      <c r="F964" t="s">
        <v>350</v>
      </c>
      <c r="G964" t="s">
        <v>19</v>
      </c>
      <c r="H964">
        <v>32</v>
      </c>
      <c r="I964" t="s">
        <v>23</v>
      </c>
      <c r="J964">
        <v>2</v>
      </c>
      <c r="K964" t="s">
        <v>20</v>
      </c>
      <c r="L964" t="s">
        <v>6792</v>
      </c>
      <c r="M964">
        <v>42</v>
      </c>
      <c r="P964" s="32">
        <v>44648</v>
      </c>
      <c r="Q964" s="1">
        <v>43.792643568557047</v>
      </c>
      <c r="R964">
        <v>10</v>
      </c>
      <c r="S964" t="str" cm="1">
        <f t="array" ref="S964">_xlfn.IFS(R964=0,"None",R964&lt;3,"Low",R964&lt;6,"Medium",R964&lt;=10,"High")</f>
        <v>High</v>
      </c>
      <c r="T964" t="str" cm="1">
        <f t="array" ref="T964">_xlfn.IFS(M964&lt;=20,"Low",M964&lt;=50,"Medium",M964&lt;=90,"High")</f>
        <v>Medium</v>
      </c>
      <c r="U964" s="33">
        <f>Datos_Limpios[[#This Row],[Number of Complaints or Support]]/Datos_Limpios[[#This Row],[Account Length (in months)]]</f>
        <v>0.7142857142857143</v>
      </c>
      <c r="V964" t="str" cm="1">
        <f t="array" ref="V964">_xlfn.IFS(H964&lt;30,"Under 30",H964&lt;66,"Middle Age",H964&gt;=66,"Senior")</f>
        <v>Middle Age</v>
      </c>
      <c r="W964" t="s">
        <v>6823</v>
      </c>
    </row>
    <row r="965" spans="1:23" x14ac:dyDescent="0.3">
      <c r="A965" t="s">
        <v>1062</v>
      </c>
      <c r="B965" t="s">
        <v>17</v>
      </c>
      <c r="C965">
        <v>54</v>
      </c>
      <c r="D965">
        <v>0</v>
      </c>
      <c r="E965" t="s">
        <v>23</v>
      </c>
      <c r="F965" t="s">
        <v>44</v>
      </c>
      <c r="G965" t="s">
        <v>6790</v>
      </c>
      <c r="H965">
        <v>41</v>
      </c>
      <c r="I965" t="s">
        <v>17</v>
      </c>
      <c r="J965">
        <v>0</v>
      </c>
      <c r="K965" t="s">
        <v>24</v>
      </c>
      <c r="L965" t="s">
        <v>6794</v>
      </c>
      <c r="M965">
        <v>17</v>
      </c>
      <c r="P965" s="32">
        <v>45289</v>
      </c>
      <c r="Q965" s="1">
        <v>13.794623329615099</v>
      </c>
      <c r="R965">
        <v>9</v>
      </c>
      <c r="S965" t="str" cm="1">
        <f t="array" ref="S965">_xlfn.IFS(R965=0,"None",R965&lt;3,"Low",R965&lt;6,"Medium",R965&lt;=10,"High")</f>
        <v>High</v>
      </c>
      <c r="T965" t="str" cm="1">
        <f t="array" ref="T965">_xlfn.IFS(M965&lt;=20,"Low",M965&lt;=50,"Medium",M965&lt;=90,"High")</f>
        <v>Low</v>
      </c>
      <c r="U965" s="33">
        <f>Datos_Limpios[[#This Row],[Number of Complaints or Support]]/Datos_Limpios[[#This Row],[Account Length (in months)]]</f>
        <v>0.16666666666666666</v>
      </c>
      <c r="V965" t="str" cm="1">
        <f t="array" ref="V965">_xlfn.IFS(H965&lt;30,"Under 30",H965&lt;66,"Middle Age",H965&gt;=66,"Senior")</f>
        <v>Middle Age</v>
      </c>
      <c r="W965" t="s">
        <v>6824</v>
      </c>
    </row>
    <row r="966" spans="1:23" x14ac:dyDescent="0.3">
      <c r="A966" t="s">
        <v>1063</v>
      </c>
      <c r="B966" t="s">
        <v>23</v>
      </c>
      <c r="C966">
        <v>8</v>
      </c>
      <c r="D966">
        <v>5</v>
      </c>
      <c r="E966" t="s">
        <v>23</v>
      </c>
      <c r="F966" t="s">
        <v>86</v>
      </c>
      <c r="G966" t="s">
        <v>19</v>
      </c>
      <c r="H966">
        <v>79</v>
      </c>
      <c r="I966" t="s">
        <v>17</v>
      </c>
      <c r="J966">
        <v>0</v>
      </c>
      <c r="K966" t="s">
        <v>20</v>
      </c>
      <c r="L966" t="s">
        <v>6792</v>
      </c>
      <c r="M966">
        <v>37</v>
      </c>
      <c r="N966" t="s">
        <v>27</v>
      </c>
      <c r="O966" t="s">
        <v>208</v>
      </c>
      <c r="P966" s="32">
        <v>44658</v>
      </c>
      <c r="Q966" s="1">
        <v>35.254989361891113</v>
      </c>
      <c r="R966">
        <v>10</v>
      </c>
      <c r="S966" t="str" cm="1">
        <f t="array" ref="S966">_xlfn.IFS(R966=0,"None",R966&lt;3,"Low",R966&lt;6,"Medium",R966&lt;=10,"High")</f>
        <v>High</v>
      </c>
      <c r="T966" t="str" cm="1">
        <f t="array" ref="T966">_xlfn.IFS(M966&lt;=20,"Low",M966&lt;=50,"Medium",M966&lt;=90,"High")</f>
        <v>Medium</v>
      </c>
      <c r="U966" s="33">
        <f>Datos_Limpios[[#This Row],[Number of Complaints or Support]]/Datos_Limpios[[#This Row],[Account Length (in months)]]</f>
        <v>1.25</v>
      </c>
      <c r="V966" t="str" cm="1">
        <f t="array" ref="V966">_xlfn.IFS(H966&lt;30,"Under 30",H966&lt;66,"Middle Age",H966&gt;=66,"Senior")</f>
        <v>Senior</v>
      </c>
      <c r="W966" t="s">
        <v>6824</v>
      </c>
    </row>
    <row r="967" spans="1:23" x14ac:dyDescent="0.3">
      <c r="A967" t="s">
        <v>1064</v>
      </c>
      <c r="B967" t="s">
        <v>17</v>
      </c>
      <c r="C967">
        <v>37</v>
      </c>
      <c r="D967">
        <v>2</v>
      </c>
      <c r="E967" t="s">
        <v>23</v>
      </c>
      <c r="F967" t="s">
        <v>138</v>
      </c>
      <c r="G967" t="s">
        <v>19</v>
      </c>
      <c r="H967">
        <v>64</v>
      </c>
      <c r="I967" t="s">
        <v>17</v>
      </c>
      <c r="J967">
        <v>0</v>
      </c>
      <c r="K967" t="s">
        <v>32</v>
      </c>
      <c r="L967" t="s">
        <v>6792</v>
      </c>
      <c r="M967">
        <v>52</v>
      </c>
      <c r="P967" s="32">
        <v>44273</v>
      </c>
      <c r="Q967" s="1">
        <v>59.827107483031149</v>
      </c>
      <c r="R967">
        <v>7</v>
      </c>
      <c r="S967" t="str" cm="1">
        <f t="array" ref="S967">_xlfn.IFS(R967=0,"None",R967&lt;3,"Low",R967&lt;6,"Medium",R967&lt;=10,"High")</f>
        <v>High</v>
      </c>
      <c r="T967" t="str" cm="1">
        <f t="array" ref="T967">_xlfn.IFS(M967&lt;=20,"Low",M967&lt;=50,"Medium",M967&lt;=90,"High")</f>
        <v>High</v>
      </c>
      <c r="U967" s="33">
        <f>Datos_Limpios[[#This Row],[Number of Complaints or Support]]/Datos_Limpios[[#This Row],[Account Length (in months)]]</f>
        <v>0.1891891891891892</v>
      </c>
      <c r="V967" t="str" cm="1">
        <f t="array" ref="V967">_xlfn.IFS(H967&lt;30,"Under 30",H967&lt;66,"Middle Age",H967&gt;=66,"Senior")</f>
        <v>Middle Age</v>
      </c>
      <c r="W967" t="s">
        <v>6824</v>
      </c>
    </row>
    <row r="968" spans="1:23" x14ac:dyDescent="0.3">
      <c r="A968" t="s">
        <v>1065</v>
      </c>
      <c r="B968" t="s">
        <v>17</v>
      </c>
      <c r="C968">
        <v>64</v>
      </c>
      <c r="D968">
        <v>0</v>
      </c>
      <c r="E968" t="s">
        <v>23</v>
      </c>
      <c r="F968" t="s">
        <v>123</v>
      </c>
      <c r="G968" t="s">
        <v>19</v>
      </c>
      <c r="H968">
        <v>41</v>
      </c>
      <c r="I968" t="s">
        <v>23</v>
      </c>
      <c r="J968">
        <v>3</v>
      </c>
      <c r="K968" t="s">
        <v>32</v>
      </c>
      <c r="L968" t="s">
        <v>6792</v>
      </c>
      <c r="M968">
        <v>37</v>
      </c>
      <c r="P968" s="32">
        <v>44696</v>
      </c>
      <c r="Q968" s="1">
        <v>34.83191704185824</v>
      </c>
      <c r="R968">
        <v>10</v>
      </c>
      <c r="S968" t="str" cm="1">
        <f t="array" ref="S968">_xlfn.IFS(R968=0,"None",R968&lt;3,"Low",R968&lt;6,"Medium",R968&lt;=10,"High")</f>
        <v>High</v>
      </c>
      <c r="T968" t="str" cm="1">
        <f t="array" ref="T968">_xlfn.IFS(M968&lt;=20,"Low",M968&lt;=50,"Medium",M968&lt;=90,"High")</f>
        <v>Medium</v>
      </c>
      <c r="U968" s="33">
        <f>Datos_Limpios[[#This Row],[Number of Complaints or Support]]/Datos_Limpios[[#This Row],[Account Length (in months)]]</f>
        <v>0.15625</v>
      </c>
      <c r="V968" t="str" cm="1">
        <f t="array" ref="V968">_xlfn.IFS(H968&lt;30,"Under 30",H968&lt;66,"Middle Age",H968&gt;=66,"Senior")</f>
        <v>Middle Age</v>
      </c>
      <c r="W968" t="s">
        <v>6824</v>
      </c>
    </row>
    <row r="969" spans="1:23" x14ac:dyDescent="0.3">
      <c r="A969" t="s">
        <v>1066</v>
      </c>
      <c r="B969" t="s">
        <v>23</v>
      </c>
      <c r="C969">
        <v>31</v>
      </c>
      <c r="D969">
        <v>0</v>
      </c>
      <c r="E969" t="s">
        <v>23</v>
      </c>
      <c r="F969" t="s">
        <v>192</v>
      </c>
      <c r="G969" t="s">
        <v>6790</v>
      </c>
      <c r="H969">
        <v>81</v>
      </c>
      <c r="I969" t="s">
        <v>17</v>
      </c>
      <c r="J969">
        <v>0</v>
      </c>
      <c r="K969" t="s">
        <v>20</v>
      </c>
      <c r="L969" t="s">
        <v>6792</v>
      </c>
      <c r="M969">
        <v>36</v>
      </c>
      <c r="N969" t="s">
        <v>27</v>
      </c>
      <c r="O969" t="s">
        <v>108</v>
      </c>
      <c r="P969" s="32">
        <v>44364</v>
      </c>
      <c r="Q969" s="1">
        <v>31.82489591453756</v>
      </c>
      <c r="R969">
        <v>4</v>
      </c>
      <c r="S969" t="str" cm="1">
        <f t="array" ref="S969">_xlfn.IFS(R969=0,"None",R969&lt;3,"Low",R969&lt;6,"Medium",R969&lt;=10,"High")</f>
        <v>Medium</v>
      </c>
      <c r="T969" t="str" cm="1">
        <f t="array" ref="T969">_xlfn.IFS(M969&lt;=20,"Low",M969&lt;=50,"Medium",M969&lt;=90,"High")</f>
        <v>Medium</v>
      </c>
      <c r="U969" s="33">
        <f>Datos_Limpios[[#This Row],[Number of Complaints or Support]]/Datos_Limpios[[#This Row],[Account Length (in months)]]</f>
        <v>0.12903225806451613</v>
      </c>
      <c r="V969" t="str" cm="1">
        <f t="array" ref="V969">_xlfn.IFS(H969&lt;30,"Under 30",H969&lt;66,"Middle Age",H969&gt;=66,"Senior")</f>
        <v>Senior</v>
      </c>
      <c r="W969" t="s">
        <v>6824</v>
      </c>
    </row>
    <row r="970" spans="1:23" x14ac:dyDescent="0.3">
      <c r="A970" t="s">
        <v>1067</v>
      </c>
      <c r="B970" t="s">
        <v>23</v>
      </c>
      <c r="C970">
        <v>9</v>
      </c>
      <c r="D970">
        <v>0</v>
      </c>
      <c r="E970" t="s">
        <v>23</v>
      </c>
      <c r="F970" t="s">
        <v>58</v>
      </c>
      <c r="G970" t="s">
        <v>19</v>
      </c>
      <c r="H970">
        <v>57</v>
      </c>
      <c r="I970" t="s">
        <v>17</v>
      </c>
      <c r="J970">
        <v>0</v>
      </c>
      <c r="K970" t="s">
        <v>20</v>
      </c>
      <c r="L970" t="s">
        <v>6792</v>
      </c>
      <c r="M970">
        <v>59</v>
      </c>
      <c r="N970" t="s">
        <v>59</v>
      </c>
      <c r="O970" t="s">
        <v>116</v>
      </c>
      <c r="P970" s="32">
        <v>45168</v>
      </c>
      <c r="Q970" s="1">
        <v>50.29994149720013</v>
      </c>
      <c r="R970">
        <v>5</v>
      </c>
      <c r="S970" t="str" cm="1">
        <f t="array" ref="S970">_xlfn.IFS(R970=0,"None",R970&lt;3,"Low",R970&lt;6,"Medium",R970&lt;=10,"High")</f>
        <v>Medium</v>
      </c>
      <c r="T970" t="str" cm="1">
        <f t="array" ref="T970">_xlfn.IFS(M970&lt;=20,"Low",M970&lt;=50,"Medium",M970&lt;=90,"High")</f>
        <v>High</v>
      </c>
      <c r="U970" s="33">
        <f>Datos_Limpios[[#This Row],[Number of Complaints or Support]]/Datos_Limpios[[#This Row],[Account Length (in months)]]</f>
        <v>0.55555555555555558</v>
      </c>
      <c r="V970" t="str" cm="1">
        <f t="array" ref="V970">_xlfn.IFS(H970&lt;30,"Under 30",H970&lt;66,"Middle Age",H970&gt;=66,"Senior")</f>
        <v>Middle Age</v>
      </c>
      <c r="W970" t="s">
        <v>6825</v>
      </c>
    </row>
    <row r="971" spans="1:23" x14ac:dyDescent="0.3">
      <c r="A971" t="s">
        <v>1068</v>
      </c>
      <c r="B971" t="s">
        <v>23</v>
      </c>
      <c r="C971">
        <v>5</v>
      </c>
      <c r="D971">
        <v>2</v>
      </c>
      <c r="E971" t="s">
        <v>23</v>
      </c>
      <c r="F971" t="s">
        <v>69</v>
      </c>
      <c r="G971" t="s">
        <v>6790</v>
      </c>
      <c r="H971">
        <v>52</v>
      </c>
      <c r="I971" t="s">
        <v>17</v>
      </c>
      <c r="J971">
        <v>0</v>
      </c>
      <c r="K971" t="s">
        <v>20</v>
      </c>
      <c r="L971" t="s">
        <v>6792</v>
      </c>
      <c r="M971">
        <v>57</v>
      </c>
      <c r="N971" t="s">
        <v>27</v>
      </c>
      <c r="O971" t="s">
        <v>125</v>
      </c>
      <c r="P971" s="32">
        <v>44898</v>
      </c>
      <c r="Q971" s="1">
        <v>66.17715161729555</v>
      </c>
      <c r="R971">
        <v>1</v>
      </c>
      <c r="S971" t="str" cm="1">
        <f t="array" ref="S971">_xlfn.IFS(R971=0,"None",R971&lt;3,"Low",R971&lt;6,"Medium",R971&lt;=10,"High")</f>
        <v>Low</v>
      </c>
      <c r="T971" t="str" cm="1">
        <f t="array" ref="T971">_xlfn.IFS(M971&lt;=20,"Low",M971&lt;=50,"Medium",M971&lt;=90,"High")</f>
        <v>High</v>
      </c>
      <c r="U971" s="33">
        <f>Datos_Limpios[[#This Row],[Number of Complaints or Support]]/Datos_Limpios[[#This Row],[Account Length (in months)]]</f>
        <v>0.2</v>
      </c>
      <c r="V971" t="str" cm="1">
        <f t="array" ref="V971">_xlfn.IFS(H971&lt;30,"Under 30",H971&lt;66,"Middle Age",H971&gt;=66,"Senior")</f>
        <v>Middle Age</v>
      </c>
      <c r="W971" t="s">
        <v>6825</v>
      </c>
    </row>
    <row r="972" spans="1:23" x14ac:dyDescent="0.3">
      <c r="A972" t="s">
        <v>1069</v>
      </c>
      <c r="B972" t="s">
        <v>23</v>
      </c>
      <c r="C972">
        <v>1</v>
      </c>
      <c r="D972">
        <v>2</v>
      </c>
      <c r="E972" t="s">
        <v>23</v>
      </c>
      <c r="F972" t="s">
        <v>52</v>
      </c>
      <c r="G972" t="s">
        <v>6790</v>
      </c>
      <c r="H972">
        <v>30</v>
      </c>
      <c r="I972" t="s">
        <v>17</v>
      </c>
      <c r="J972">
        <v>0</v>
      </c>
      <c r="K972" t="s">
        <v>20</v>
      </c>
      <c r="L972" t="s">
        <v>6792</v>
      </c>
      <c r="M972">
        <v>20</v>
      </c>
      <c r="N972" t="s">
        <v>27</v>
      </c>
      <c r="O972" t="s">
        <v>125</v>
      </c>
      <c r="P972" s="32">
        <v>44165</v>
      </c>
      <c r="Q972" s="1">
        <v>16.302714916890881</v>
      </c>
      <c r="R972">
        <v>0</v>
      </c>
      <c r="S972" t="str" cm="1">
        <f t="array" ref="S972">_xlfn.IFS(R972=0,"None",R972&lt;3,"Low",R972&lt;6,"Medium",R972&lt;=10,"High")</f>
        <v>None</v>
      </c>
      <c r="T972" t="str" cm="1">
        <f t="array" ref="T972">_xlfn.IFS(M972&lt;=20,"Low",M972&lt;=50,"Medium",M972&lt;=90,"High")</f>
        <v>Low</v>
      </c>
      <c r="U972" s="33">
        <f>Datos_Limpios[[#This Row],[Number of Complaints or Support]]/Datos_Limpios[[#This Row],[Account Length (in months)]]</f>
        <v>0</v>
      </c>
      <c r="V972" t="str" cm="1">
        <f t="array" ref="V972">_xlfn.IFS(H972&lt;30,"Under 30",H972&lt;66,"Middle Age",H972&gt;=66,"Senior")</f>
        <v>Middle Age</v>
      </c>
      <c r="W972" t="s">
        <v>6824</v>
      </c>
    </row>
    <row r="973" spans="1:23" x14ac:dyDescent="0.3">
      <c r="A973" t="s">
        <v>1070</v>
      </c>
      <c r="B973" t="s">
        <v>17</v>
      </c>
      <c r="C973">
        <v>40</v>
      </c>
      <c r="D973">
        <v>1</v>
      </c>
      <c r="E973" t="s">
        <v>23</v>
      </c>
      <c r="F973" t="s">
        <v>196</v>
      </c>
      <c r="G973" t="s">
        <v>19</v>
      </c>
      <c r="H973">
        <v>59</v>
      </c>
      <c r="I973" t="s">
        <v>17</v>
      </c>
      <c r="J973">
        <v>0</v>
      </c>
      <c r="K973" t="s">
        <v>20</v>
      </c>
      <c r="L973" t="s">
        <v>6791</v>
      </c>
      <c r="M973">
        <v>27</v>
      </c>
      <c r="P973" s="32">
        <v>44890</v>
      </c>
      <c r="Q973" s="1">
        <v>22.045459021102339</v>
      </c>
      <c r="R973">
        <v>8</v>
      </c>
      <c r="S973" t="str" cm="1">
        <f t="array" ref="S973">_xlfn.IFS(R973=0,"None",R973&lt;3,"Low",R973&lt;6,"Medium",R973&lt;=10,"High")</f>
        <v>High</v>
      </c>
      <c r="T973" t="str" cm="1">
        <f t="array" ref="T973">_xlfn.IFS(M973&lt;=20,"Low",M973&lt;=50,"Medium",M973&lt;=90,"High")</f>
        <v>Medium</v>
      </c>
      <c r="U973" s="33">
        <f>Datos_Limpios[[#This Row],[Number of Complaints or Support]]/Datos_Limpios[[#This Row],[Account Length (in months)]]</f>
        <v>0.2</v>
      </c>
      <c r="V973" t="str" cm="1">
        <f t="array" ref="V973">_xlfn.IFS(H973&lt;30,"Under 30",H973&lt;66,"Middle Age",H973&gt;=66,"Senior")</f>
        <v>Middle Age</v>
      </c>
      <c r="W973" t="s">
        <v>6826</v>
      </c>
    </row>
    <row r="974" spans="1:23" x14ac:dyDescent="0.3">
      <c r="A974" t="s">
        <v>1071</v>
      </c>
      <c r="B974" t="s">
        <v>17</v>
      </c>
      <c r="C974">
        <v>58</v>
      </c>
      <c r="D974">
        <v>0</v>
      </c>
      <c r="E974" t="s">
        <v>23</v>
      </c>
      <c r="F974" t="s">
        <v>107</v>
      </c>
      <c r="G974" t="s">
        <v>6790</v>
      </c>
      <c r="H974">
        <v>58</v>
      </c>
      <c r="I974" t="s">
        <v>17</v>
      </c>
      <c r="J974">
        <v>0</v>
      </c>
      <c r="K974" t="s">
        <v>20</v>
      </c>
      <c r="L974" t="s">
        <v>6792</v>
      </c>
      <c r="M974">
        <v>24</v>
      </c>
      <c r="P974" s="32">
        <v>45021</v>
      </c>
      <c r="Q974" s="1">
        <v>27.760996491371401</v>
      </c>
      <c r="R974">
        <v>5</v>
      </c>
      <c r="S974" t="str" cm="1">
        <f t="array" ref="S974">_xlfn.IFS(R974=0,"None",R974&lt;3,"Low",R974&lt;6,"Medium",R974&lt;=10,"High")</f>
        <v>Medium</v>
      </c>
      <c r="T974" t="str" cm="1">
        <f t="array" ref="T974">_xlfn.IFS(M974&lt;=20,"Low",M974&lt;=50,"Medium",M974&lt;=90,"High")</f>
        <v>Medium</v>
      </c>
      <c r="U974" s="33">
        <f>Datos_Limpios[[#This Row],[Number of Complaints or Support]]/Datos_Limpios[[#This Row],[Account Length (in months)]]</f>
        <v>8.6206896551724144E-2</v>
      </c>
      <c r="V974" t="str" cm="1">
        <f t="array" ref="V974">_xlfn.IFS(H974&lt;30,"Under 30",H974&lt;66,"Middle Age",H974&gt;=66,"Senior")</f>
        <v>Middle Age</v>
      </c>
      <c r="W974" t="s">
        <v>6825</v>
      </c>
    </row>
    <row r="975" spans="1:23" x14ac:dyDescent="0.3">
      <c r="A975" t="s">
        <v>1072</v>
      </c>
      <c r="B975" t="s">
        <v>23</v>
      </c>
      <c r="C975">
        <v>1</v>
      </c>
      <c r="D975">
        <v>2</v>
      </c>
      <c r="E975" t="s">
        <v>23</v>
      </c>
      <c r="F975" t="s">
        <v>52</v>
      </c>
      <c r="G975" t="s">
        <v>6790</v>
      </c>
      <c r="H975">
        <v>41</v>
      </c>
      <c r="I975" t="s">
        <v>17</v>
      </c>
      <c r="J975">
        <v>0</v>
      </c>
      <c r="K975" t="s">
        <v>20</v>
      </c>
      <c r="L975" t="s">
        <v>6792</v>
      </c>
      <c r="M975">
        <v>38</v>
      </c>
      <c r="N975" t="s">
        <v>76</v>
      </c>
      <c r="O975" t="s">
        <v>77</v>
      </c>
      <c r="P975" s="32">
        <v>44634</v>
      </c>
      <c r="Q975" s="1">
        <v>36.178119748244647</v>
      </c>
      <c r="R975">
        <v>0</v>
      </c>
      <c r="S975" t="str" cm="1">
        <f t="array" ref="S975">_xlfn.IFS(R975=0,"None",R975&lt;3,"Low",R975&lt;6,"Medium",R975&lt;=10,"High")</f>
        <v>None</v>
      </c>
      <c r="T975" t="str" cm="1">
        <f t="array" ref="T975">_xlfn.IFS(M975&lt;=20,"Low",M975&lt;=50,"Medium",M975&lt;=90,"High")</f>
        <v>Medium</v>
      </c>
      <c r="U975" s="33">
        <f>Datos_Limpios[[#This Row],[Number of Complaints or Support]]/Datos_Limpios[[#This Row],[Account Length (in months)]]</f>
        <v>0</v>
      </c>
      <c r="V975" t="str" cm="1">
        <f t="array" ref="V975">_xlfn.IFS(H975&lt;30,"Under 30",H975&lt;66,"Middle Age",H975&gt;=66,"Senior")</f>
        <v>Middle Age</v>
      </c>
      <c r="W975" t="s">
        <v>6824</v>
      </c>
    </row>
    <row r="976" spans="1:23" x14ac:dyDescent="0.3">
      <c r="A976" t="s">
        <v>1073</v>
      </c>
      <c r="B976" t="s">
        <v>23</v>
      </c>
      <c r="C976">
        <v>12</v>
      </c>
      <c r="D976">
        <v>0</v>
      </c>
      <c r="E976" t="s">
        <v>23</v>
      </c>
      <c r="F976" t="s">
        <v>52</v>
      </c>
      <c r="G976" t="s">
        <v>19</v>
      </c>
      <c r="H976">
        <v>26</v>
      </c>
      <c r="I976" t="s">
        <v>17</v>
      </c>
      <c r="J976">
        <v>0</v>
      </c>
      <c r="K976" t="s">
        <v>20</v>
      </c>
      <c r="L976" t="s">
        <v>6792</v>
      </c>
      <c r="M976">
        <v>66</v>
      </c>
      <c r="N976" t="s">
        <v>76</v>
      </c>
      <c r="O976" t="s">
        <v>77</v>
      </c>
      <c r="P976" s="32">
        <v>44201</v>
      </c>
      <c r="Q976" s="1">
        <v>63.105538092373983</v>
      </c>
      <c r="R976">
        <v>10</v>
      </c>
      <c r="S976" t="str" cm="1">
        <f t="array" ref="S976">_xlfn.IFS(R976=0,"None",R976&lt;3,"Low",R976&lt;6,"Medium",R976&lt;=10,"High")</f>
        <v>High</v>
      </c>
      <c r="T976" t="str" cm="1">
        <f t="array" ref="T976">_xlfn.IFS(M976&lt;=20,"Low",M976&lt;=50,"Medium",M976&lt;=90,"High")</f>
        <v>High</v>
      </c>
      <c r="U976" s="33">
        <f>Datos_Limpios[[#This Row],[Number of Complaints or Support]]/Datos_Limpios[[#This Row],[Account Length (in months)]]</f>
        <v>0.83333333333333337</v>
      </c>
      <c r="V976" t="str" cm="1">
        <f t="array" ref="V976">_xlfn.IFS(H976&lt;30,"Under 30",H976&lt;66,"Middle Age",H976&gt;=66,"Senior")</f>
        <v>Under 30</v>
      </c>
      <c r="W976" t="s">
        <v>6824</v>
      </c>
    </row>
    <row r="977" spans="1:23" x14ac:dyDescent="0.3">
      <c r="A977" t="s">
        <v>1074</v>
      </c>
      <c r="B977" t="s">
        <v>17</v>
      </c>
      <c r="C977">
        <v>55</v>
      </c>
      <c r="D977">
        <v>0</v>
      </c>
      <c r="E977" t="s">
        <v>23</v>
      </c>
      <c r="F977" t="s">
        <v>245</v>
      </c>
      <c r="G977" t="s">
        <v>19</v>
      </c>
      <c r="H977">
        <v>22</v>
      </c>
      <c r="I977" t="s">
        <v>23</v>
      </c>
      <c r="J977">
        <v>6</v>
      </c>
      <c r="K977" t="s">
        <v>32</v>
      </c>
      <c r="L977" t="s">
        <v>6792</v>
      </c>
      <c r="M977">
        <v>23</v>
      </c>
      <c r="P977" s="32">
        <v>44884</v>
      </c>
      <c r="Q977" s="1">
        <v>24.126950887182691</v>
      </c>
      <c r="R977">
        <v>9</v>
      </c>
      <c r="S977" t="str" cm="1">
        <f t="array" ref="S977">_xlfn.IFS(R977=0,"None",R977&lt;3,"Low",R977&lt;6,"Medium",R977&lt;=10,"High")</f>
        <v>High</v>
      </c>
      <c r="T977" t="str" cm="1">
        <f t="array" ref="T977">_xlfn.IFS(M977&lt;=20,"Low",M977&lt;=50,"Medium",M977&lt;=90,"High")</f>
        <v>Medium</v>
      </c>
      <c r="U977" s="33">
        <f>Datos_Limpios[[#This Row],[Number of Complaints or Support]]/Datos_Limpios[[#This Row],[Account Length (in months)]]</f>
        <v>0.16363636363636364</v>
      </c>
      <c r="V977" t="str" cm="1">
        <f t="array" ref="V977">_xlfn.IFS(H977&lt;30,"Under 30",H977&lt;66,"Middle Age",H977&gt;=66,"Senior")</f>
        <v>Under 30</v>
      </c>
      <c r="W977" t="s">
        <v>6823</v>
      </c>
    </row>
    <row r="978" spans="1:23" x14ac:dyDescent="0.3">
      <c r="A978" t="s">
        <v>1075</v>
      </c>
      <c r="B978" t="s">
        <v>17</v>
      </c>
      <c r="C978">
        <v>2</v>
      </c>
      <c r="D978">
        <v>0</v>
      </c>
      <c r="E978" t="s">
        <v>23</v>
      </c>
      <c r="F978" t="s">
        <v>123</v>
      </c>
      <c r="G978" t="s">
        <v>6790</v>
      </c>
      <c r="H978">
        <v>36</v>
      </c>
      <c r="I978" t="s">
        <v>23</v>
      </c>
      <c r="J978">
        <v>4</v>
      </c>
      <c r="K978" t="s">
        <v>20</v>
      </c>
      <c r="L978" t="s">
        <v>6792</v>
      </c>
      <c r="M978">
        <v>20</v>
      </c>
      <c r="P978" s="32">
        <v>44259</v>
      </c>
      <c r="Q978" s="1">
        <v>20.383055347095379</v>
      </c>
      <c r="R978">
        <v>4</v>
      </c>
      <c r="S978" t="str" cm="1">
        <f t="array" ref="S978">_xlfn.IFS(R978=0,"None",R978&lt;3,"Low",R978&lt;6,"Medium",R978&lt;=10,"High")</f>
        <v>Medium</v>
      </c>
      <c r="T978" t="str" cm="1">
        <f t="array" ref="T978">_xlfn.IFS(M978&lt;=20,"Low",M978&lt;=50,"Medium",M978&lt;=90,"High")</f>
        <v>Low</v>
      </c>
      <c r="U978" s="33">
        <f>Datos_Limpios[[#This Row],[Number of Complaints or Support]]/Datos_Limpios[[#This Row],[Account Length (in months)]]</f>
        <v>2</v>
      </c>
      <c r="V978" t="str" cm="1">
        <f t="array" ref="V978">_xlfn.IFS(H978&lt;30,"Under 30",H978&lt;66,"Middle Age",H978&gt;=66,"Senior")</f>
        <v>Middle Age</v>
      </c>
      <c r="W978" t="s">
        <v>6824</v>
      </c>
    </row>
    <row r="979" spans="1:23" x14ac:dyDescent="0.3">
      <c r="A979" t="s">
        <v>1076</v>
      </c>
      <c r="B979" t="s">
        <v>17</v>
      </c>
      <c r="C979">
        <v>44</v>
      </c>
      <c r="D979">
        <v>0</v>
      </c>
      <c r="E979" t="s">
        <v>23</v>
      </c>
      <c r="F979" t="s">
        <v>245</v>
      </c>
      <c r="G979" t="s">
        <v>19</v>
      </c>
      <c r="H979">
        <v>61</v>
      </c>
      <c r="I979" t="s">
        <v>17</v>
      </c>
      <c r="J979">
        <v>0</v>
      </c>
      <c r="K979" t="s">
        <v>24</v>
      </c>
      <c r="L979" t="s">
        <v>6794</v>
      </c>
      <c r="M979">
        <v>73</v>
      </c>
      <c r="P979" s="32">
        <v>44872</v>
      </c>
      <c r="Q979" s="1">
        <v>63.744119782813037</v>
      </c>
      <c r="R979">
        <v>2</v>
      </c>
      <c r="S979" t="str" cm="1">
        <f t="array" ref="S979">_xlfn.IFS(R979=0,"None",R979&lt;3,"Low",R979&lt;6,"Medium",R979&lt;=10,"High")</f>
        <v>Low</v>
      </c>
      <c r="T979" t="str" cm="1">
        <f t="array" ref="T979">_xlfn.IFS(M979&lt;=20,"Low",M979&lt;=50,"Medium",M979&lt;=90,"High")</f>
        <v>High</v>
      </c>
      <c r="U979" s="33">
        <f>Datos_Limpios[[#This Row],[Number of Complaints or Support]]/Datos_Limpios[[#This Row],[Account Length (in months)]]</f>
        <v>4.5454545454545456E-2</v>
      </c>
      <c r="V979" t="str" cm="1">
        <f t="array" ref="V979">_xlfn.IFS(H979&lt;30,"Under 30",H979&lt;66,"Middle Age",H979&gt;=66,"Senior")</f>
        <v>Middle Age</v>
      </c>
      <c r="W979" t="s">
        <v>6823</v>
      </c>
    </row>
    <row r="980" spans="1:23" x14ac:dyDescent="0.3">
      <c r="A980" t="s">
        <v>1077</v>
      </c>
      <c r="B980" t="s">
        <v>23</v>
      </c>
      <c r="C980">
        <v>52</v>
      </c>
      <c r="D980">
        <v>3</v>
      </c>
      <c r="E980" t="s">
        <v>23</v>
      </c>
      <c r="F980" t="s">
        <v>192</v>
      </c>
      <c r="G980" t="s">
        <v>19</v>
      </c>
      <c r="H980">
        <v>44</v>
      </c>
      <c r="I980" t="s">
        <v>17</v>
      </c>
      <c r="J980">
        <v>0</v>
      </c>
      <c r="K980" t="s">
        <v>20</v>
      </c>
      <c r="L980" t="s">
        <v>6791</v>
      </c>
      <c r="M980">
        <v>43</v>
      </c>
      <c r="N980" t="s">
        <v>76</v>
      </c>
      <c r="O980" t="s">
        <v>232</v>
      </c>
      <c r="P980" s="32">
        <v>43921</v>
      </c>
      <c r="Q980" s="1">
        <v>48.382560588478881</v>
      </c>
      <c r="R980">
        <v>1</v>
      </c>
      <c r="S980" t="str" cm="1">
        <f t="array" ref="S980">_xlfn.IFS(R980=0,"None",R980&lt;3,"Low",R980&lt;6,"Medium",R980&lt;=10,"High")</f>
        <v>Low</v>
      </c>
      <c r="T980" t="str" cm="1">
        <f t="array" ref="T980">_xlfn.IFS(M980&lt;=20,"Low",M980&lt;=50,"Medium",M980&lt;=90,"High")</f>
        <v>Medium</v>
      </c>
      <c r="U980" s="33">
        <f>Datos_Limpios[[#This Row],[Number of Complaints or Support]]/Datos_Limpios[[#This Row],[Account Length (in months)]]</f>
        <v>1.9230769230769232E-2</v>
      </c>
      <c r="V980" t="str" cm="1">
        <f t="array" ref="V980">_xlfn.IFS(H980&lt;30,"Under 30",H980&lt;66,"Middle Age",H980&gt;=66,"Senior")</f>
        <v>Middle Age</v>
      </c>
      <c r="W980" t="s">
        <v>6824</v>
      </c>
    </row>
    <row r="981" spans="1:23" x14ac:dyDescent="0.3">
      <c r="A981" t="s">
        <v>1078</v>
      </c>
      <c r="B981" t="s">
        <v>17</v>
      </c>
      <c r="C981">
        <v>4</v>
      </c>
      <c r="D981">
        <v>0</v>
      </c>
      <c r="E981" t="s">
        <v>23</v>
      </c>
      <c r="F981" t="s">
        <v>148</v>
      </c>
      <c r="G981" t="s">
        <v>19</v>
      </c>
      <c r="H981">
        <v>30</v>
      </c>
      <c r="I981" t="s">
        <v>23</v>
      </c>
      <c r="J981">
        <v>3</v>
      </c>
      <c r="K981" t="s">
        <v>20</v>
      </c>
      <c r="L981" t="s">
        <v>6791</v>
      </c>
      <c r="M981">
        <v>28</v>
      </c>
      <c r="P981" s="32">
        <v>45078</v>
      </c>
      <c r="Q981" s="1">
        <v>30.06673939019327</v>
      </c>
      <c r="R981">
        <v>4</v>
      </c>
      <c r="S981" t="str" cm="1">
        <f t="array" ref="S981">_xlfn.IFS(R981=0,"None",R981&lt;3,"Low",R981&lt;6,"Medium",R981&lt;=10,"High")</f>
        <v>Medium</v>
      </c>
      <c r="T981" t="str" cm="1">
        <f t="array" ref="T981">_xlfn.IFS(M981&lt;=20,"Low",M981&lt;=50,"Medium",M981&lt;=90,"High")</f>
        <v>Medium</v>
      </c>
      <c r="U981" s="33">
        <f>Datos_Limpios[[#This Row],[Number of Complaints or Support]]/Datos_Limpios[[#This Row],[Account Length (in months)]]</f>
        <v>1</v>
      </c>
      <c r="V981" t="str" cm="1">
        <f t="array" ref="V981">_xlfn.IFS(H981&lt;30,"Under 30",H981&lt;66,"Middle Age",H981&gt;=66,"Senior")</f>
        <v>Middle Age</v>
      </c>
      <c r="W981" t="s">
        <v>6824</v>
      </c>
    </row>
    <row r="982" spans="1:23" x14ac:dyDescent="0.3">
      <c r="A982" t="s">
        <v>1079</v>
      </c>
      <c r="B982" t="s">
        <v>17</v>
      </c>
      <c r="C982">
        <v>69</v>
      </c>
      <c r="D982">
        <v>0</v>
      </c>
      <c r="E982" t="s">
        <v>17</v>
      </c>
      <c r="F982" t="s">
        <v>245</v>
      </c>
      <c r="G982" t="s">
        <v>6790</v>
      </c>
      <c r="H982">
        <v>54</v>
      </c>
      <c r="I982" t="s">
        <v>17</v>
      </c>
      <c r="J982">
        <v>0</v>
      </c>
      <c r="K982" t="s">
        <v>24</v>
      </c>
      <c r="L982" t="s">
        <v>6791</v>
      </c>
      <c r="M982">
        <v>51</v>
      </c>
      <c r="P982" s="32">
        <v>45223</v>
      </c>
      <c r="Q982" s="1">
        <v>48.981405411355567</v>
      </c>
      <c r="R982">
        <v>2</v>
      </c>
      <c r="S982" t="str" cm="1">
        <f t="array" ref="S982">_xlfn.IFS(R982=0,"None",R982&lt;3,"Low",R982&lt;6,"Medium",R982&lt;=10,"High")</f>
        <v>Low</v>
      </c>
      <c r="T982" t="str" cm="1">
        <f t="array" ref="T982">_xlfn.IFS(M982&lt;=20,"Low",M982&lt;=50,"Medium",M982&lt;=90,"High")</f>
        <v>High</v>
      </c>
      <c r="U982" s="33">
        <f>Datos_Limpios[[#This Row],[Number of Complaints or Support]]/Datos_Limpios[[#This Row],[Account Length (in months)]]</f>
        <v>2.8985507246376812E-2</v>
      </c>
      <c r="V982" t="str" cm="1">
        <f t="array" ref="V982">_xlfn.IFS(H982&lt;30,"Under 30",H982&lt;66,"Middle Age",H982&gt;=66,"Senior")</f>
        <v>Middle Age</v>
      </c>
      <c r="W982" t="s">
        <v>6823</v>
      </c>
    </row>
    <row r="983" spans="1:23" x14ac:dyDescent="0.3">
      <c r="A983" t="s">
        <v>1080</v>
      </c>
      <c r="B983" t="s">
        <v>17</v>
      </c>
      <c r="C983">
        <v>12</v>
      </c>
      <c r="D983">
        <v>2</v>
      </c>
      <c r="E983" t="s">
        <v>23</v>
      </c>
      <c r="F983" t="s">
        <v>22</v>
      </c>
      <c r="G983" t="s">
        <v>19</v>
      </c>
      <c r="H983">
        <v>58</v>
      </c>
      <c r="I983" t="s">
        <v>17</v>
      </c>
      <c r="J983">
        <v>0</v>
      </c>
      <c r="K983" t="s">
        <v>20</v>
      </c>
      <c r="L983" t="s">
        <v>6792</v>
      </c>
      <c r="M983">
        <v>16</v>
      </c>
      <c r="P983" s="32">
        <v>44382</v>
      </c>
      <c r="Q983" s="1">
        <v>15.71003281710478</v>
      </c>
      <c r="R983">
        <v>3</v>
      </c>
      <c r="S983" t="str" cm="1">
        <f t="array" ref="S983">_xlfn.IFS(R983=0,"None",R983&lt;3,"Low",R983&lt;6,"Medium",R983&lt;=10,"High")</f>
        <v>Medium</v>
      </c>
      <c r="T983" t="str" cm="1">
        <f t="array" ref="T983">_xlfn.IFS(M983&lt;=20,"Low",M983&lt;=50,"Medium",M983&lt;=90,"High")</f>
        <v>Low</v>
      </c>
      <c r="U983" s="33">
        <f>Datos_Limpios[[#This Row],[Number of Complaints or Support]]/Datos_Limpios[[#This Row],[Account Length (in months)]]</f>
        <v>0.25</v>
      </c>
      <c r="V983" t="str" cm="1">
        <f t="array" ref="V983">_xlfn.IFS(H983&lt;30,"Under 30",H983&lt;66,"Middle Age",H983&gt;=66,"Senior")</f>
        <v>Middle Age</v>
      </c>
      <c r="W983" t="s">
        <v>6823</v>
      </c>
    </row>
    <row r="984" spans="1:23" x14ac:dyDescent="0.3">
      <c r="A984" t="s">
        <v>1081</v>
      </c>
      <c r="B984" t="s">
        <v>17</v>
      </c>
      <c r="C984">
        <v>24</v>
      </c>
      <c r="D984">
        <v>0</v>
      </c>
      <c r="E984" t="s">
        <v>23</v>
      </c>
      <c r="F984" t="s">
        <v>128</v>
      </c>
      <c r="G984" t="s">
        <v>6790</v>
      </c>
      <c r="H984">
        <v>21</v>
      </c>
      <c r="I984" t="s">
        <v>17</v>
      </c>
      <c r="J984">
        <v>0</v>
      </c>
      <c r="K984" t="s">
        <v>20</v>
      </c>
      <c r="L984" t="s">
        <v>6792</v>
      </c>
      <c r="M984">
        <v>36</v>
      </c>
      <c r="P984" s="32">
        <v>44192</v>
      </c>
      <c r="Q984" s="1">
        <v>32.394534719962728</v>
      </c>
      <c r="R984">
        <v>7</v>
      </c>
      <c r="S984" t="str" cm="1">
        <f t="array" ref="S984">_xlfn.IFS(R984=0,"None",R984&lt;3,"Low",R984&lt;6,"Medium",R984&lt;=10,"High")</f>
        <v>High</v>
      </c>
      <c r="T984" t="str" cm="1">
        <f t="array" ref="T984">_xlfn.IFS(M984&lt;=20,"Low",M984&lt;=50,"Medium",M984&lt;=90,"High")</f>
        <v>Medium</v>
      </c>
      <c r="U984" s="33">
        <f>Datos_Limpios[[#This Row],[Number of Complaints or Support]]/Datos_Limpios[[#This Row],[Account Length (in months)]]</f>
        <v>0.29166666666666669</v>
      </c>
      <c r="V984" t="str" cm="1">
        <f t="array" ref="V984">_xlfn.IFS(H984&lt;30,"Under 30",H984&lt;66,"Middle Age",H984&gt;=66,"Senior")</f>
        <v>Under 30</v>
      </c>
      <c r="W984" t="s">
        <v>6826</v>
      </c>
    </row>
    <row r="985" spans="1:23" x14ac:dyDescent="0.3">
      <c r="A985" t="s">
        <v>1082</v>
      </c>
      <c r="B985" t="s">
        <v>23</v>
      </c>
      <c r="C985">
        <v>4</v>
      </c>
      <c r="D985">
        <v>5</v>
      </c>
      <c r="E985" t="s">
        <v>17</v>
      </c>
      <c r="F985" t="s">
        <v>148</v>
      </c>
      <c r="G985" t="s">
        <v>19</v>
      </c>
      <c r="H985">
        <v>22</v>
      </c>
      <c r="I985" t="s">
        <v>17</v>
      </c>
      <c r="J985">
        <v>0</v>
      </c>
      <c r="K985" t="s">
        <v>20</v>
      </c>
      <c r="L985" t="s">
        <v>6792</v>
      </c>
      <c r="M985">
        <v>41</v>
      </c>
      <c r="N985" t="s">
        <v>27</v>
      </c>
      <c r="O985" t="s">
        <v>108</v>
      </c>
      <c r="P985" s="32">
        <v>44082</v>
      </c>
      <c r="Q985" s="1">
        <v>45.189171524181177</v>
      </c>
      <c r="R985">
        <v>1</v>
      </c>
      <c r="S985" t="str" cm="1">
        <f t="array" ref="S985">_xlfn.IFS(R985=0,"None",R985&lt;3,"Low",R985&lt;6,"Medium",R985&lt;=10,"High")</f>
        <v>Low</v>
      </c>
      <c r="T985" t="str" cm="1">
        <f t="array" ref="T985">_xlfn.IFS(M985&lt;=20,"Low",M985&lt;=50,"Medium",M985&lt;=90,"High")</f>
        <v>Medium</v>
      </c>
      <c r="U985" s="33">
        <f>Datos_Limpios[[#This Row],[Number of Complaints or Support]]/Datos_Limpios[[#This Row],[Account Length (in months)]]</f>
        <v>0.25</v>
      </c>
      <c r="V985" t="str" cm="1">
        <f t="array" ref="V985">_xlfn.IFS(H985&lt;30,"Under 30",H985&lt;66,"Middle Age",H985&gt;=66,"Senior")</f>
        <v>Under 30</v>
      </c>
      <c r="W985" t="s">
        <v>6824</v>
      </c>
    </row>
    <row r="986" spans="1:23" x14ac:dyDescent="0.3">
      <c r="A986" t="s">
        <v>1083</v>
      </c>
      <c r="B986" t="s">
        <v>17</v>
      </c>
      <c r="C986">
        <v>62</v>
      </c>
      <c r="D986">
        <v>0</v>
      </c>
      <c r="E986" t="s">
        <v>17</v>
      </c>
      <c r="F986" t="s">
        <v>245</v>
      </c>
      <c r="G986" t="s">
        <v>6790</v>
      </c>
      <c r="H986">
        <v>30</v>
      </c>
      <c r="I986" t="s">
        <v>17</v>
      </c>
      <c r="J986">
        <v>0</v>
      </c>
      <c r="K986" t="s">
        <v>32</v>
      </c>
      <c r="L986" t="s">
        <v>6794</v>
      </c>
      <c r="M986">
        <v>13</v>
      </c>
      <c r="P986" s="32">
        <v>43874</v>
      </c>
      <c r="Q986" s="1">
        <v>14.46123321798043</v>
      </c>
      <c r="R986">
        <v>9</v>
      </c>
      <c r="S986" t="str" cm="1">
        <f t="array" ref="S986">_xlfn.IFS(R986=0,"None",R986&lt;3,"Low",R986&lt;6,"Medium",R986&lt;=10,"High")</f>
        <v>High</v>
      </c>
      <c r="T986" t="str" cm="1">
        <f t="array" ref="T986">_xlfn.IFS(M986&lt;=20,"Low",M986&lt;=50,"Medium",M986&lt;=90,"High")</f>
        <v>Low</v>
      </c>
      <c r="U986" s="33">
        <f>Datos_Limpios[[#This Row],[Number of Complaints or Support]]/Datos_Limpios[[#This Row],[Account Length (in months)]]</f>
        <v>0.14516129032258066</v>
      </c>
      <c r="V986" t="str" cm="1">
        <f t="array" ref="V986">_xlfn.IFS(H986&lt;30,"Under 30",H986&lt;66,"Middle Age",H986&gt;=66,"Senior")</f>
        <v>Middle Age</v>
      </c>
      <c r="W986" t="s">
        <v>6823</v>
      </c>
    </row>
    <row r="987" spans="1:23" x14ac:dyDescent="0.3">
      <c r="A987" t="s">
        <v>1084</v>
      </c>
      <c r="B987" t="s">
        <v>17</v>
      </c>
      <c r="C987">
        <v>72</v>
      </c>
      <c r="D987">
        <v>0</v>
      </c>
      <c r="E987" t="s">
        <v>23</v>
      </c>
      <c r="F987" t="s">
        <v>112</v>
      </c>
      <c r="G987" t="s">
        <v>19</v>
      </c>
      <c r="H987">
        <v>38</v>
      </c>
      <c r="I987" t="s">
        <v>23</v>
      </c>
      <c r="J987">
        <v>5</v>
      </c>
      <c r="K987" t="s">
        <v>32</v>
      </c>
      <c r="L987" t="s">
        <v>6791</v>
      </c>
      <c r="M987">
        <v>20</v>
      </c>
      <c r="P987" s="32">
        <v>43862</v>
      </c>
      <c r="Q987" s="1">
        <v>17.72068856186738</v>
      </c>
      <c r="R987">
        <v>4</v>
      </c>
      <c r="S987" t="str" cm="1">
        <f t="array" ref="S987">_xlfn.IFS(R987=0,"None",R987&lt;3,"Low",R987&lt;6,"Medium",R987&lt;=10,"High")</f>
        <v>Medium</v>
      </c>
      <c r="T987" t="str" cm="1">
        <f t="array" ref="T987">_xlfn.IFS(M987&lt;=20,"Low",M987&lt;=50,"Medium",M987&lt;=90,"High")</f>
        <v>Low</v>
      </c>
      <c r="U987" s="33">
        <f>Datos_Limpios[[#This Row],[Number of Complaints or Support]]/Datos_Limpios[[#This Row],[Account Length (in months)]]</f>
        <v>5.5555555555555552E-2</v>
      </c>
      <c r="V987" t="str" cm="1">
        <f t="array" ref="V987">_xlfn.IFS(H987&lt;30,"Under 30",H987&lt;66,"Middle Age",H987&gt;=66,"Senior")</f>
        <v>Middle Age</v>
      </c>
      <c r="W987" t="s">
        <v>6823</v>
      </c>
    </row>
    <row r="988" spans="1:23" x14ac:dyDescent="0.3">
      <c r="A988" t="s">
        <v>1085</v>
      </c>
      <c r="B988" t="s">
        <v>17</v>
      </c>
      <c r="C988">
        <v>17</v>
      </c>
      <c r="D988">
        <v>0</v>
      </c>
      <c r="E988" t="s">
        <v>17</v>
      </c>
      <c r="F988" t="s">
        <v>49</v>
      </c>
      <c r="G988" t="s">
        <v>19</v>
      </c>
      <c r="H988">
        <v>60</v>
      </c>
      <c r="I988" t="s">
        <v>17</v>
      </c>
      <c r="J988">
        <v>0</v>
      </c>
      <c r="K988" t="s">
        <v>20</v>
      </c>
      <c r="L988" t="s">
        <v>6792</v>
      </c>
      <c r="M988">
        <v>38</v>
      </c>
      <c r="P988" s="32">
        <v>44406</v>
      </c>
      <c r="Q988" s="1">
        <v>37.29617813016386</v>
      </c>
      <c r="R988">
        <v>1</v>
      </c>
      <c r="S988" t="str" cm="1">
        <f t="array" ref="S988">_xlfn.IFS(R988=0,"None",R988&lt;3,"Low",R988&lt;6,"Medium",R988&lt;=10,"High")</f>
        <v>Low</v>
      </c>
      <c r="T988" t="str" cm="1">
        <f t="array" ref="T988">_xlfn.IFS(M988&lt;=20,"Low",M988&lt;=50,"Medium",M988&lt;=90,"High")</f>
        <v>Medium</v>
      </c>
      <c r="U988" s="33">
        <f>Datos_Limpios[[#This Row],[Number of Complaints or Support]]/Datos_Limpios[[#This Row],[Account Length (in months)]]</f>
        <v>5.8823529411764705E-2</v>
      </c>
      <c r="V988" t="str" cm="1">
        <f t="array" ref="V988">_xlfn.IFS(H988&lt;30,"Under 30",H988&lt;66,"Middle Age",H988&gt;=66,"Senior")</f>
        <v>Middle Age</v>
      </c>
      <c r="W988" t="s">
        <v>6825</v>
      </c>
    </row>
    <row r="989" spans="1:23" x14ac:dyDescent="0.3">
      <c r="A989" t="s">
        <v>1086</v>
      </c>
      <c r="B989" t="s">
        <v>17</v>
      </c>
      <c r="C989">
        <v>41</v>
      </c>
      <c r="D989">
        <v>0</v>
      </c>
      <c r="E989" t="s">
        <v>17</v>
      </c>
      <c r="F989" t="s">
        <v>148</v>
      </c>
      <c r="G989" t="s">
        <v>19</v>
      </c>
      <c r="H989">
        <v>49</v>
      </c>
      <c r="I989" t="s">
        <v>23</v>
      </c>
      <c r="J989">
        <v>3</v>
      </c>
      <c r="K989" t="s">
        <v>24</v>
      </c>
      <c r="L989" t="s">
        <v>6791</v>
      </c>
      <c r="M989">
        <v>7</v>
      </c>
      <c r="P989" s="32">
        <v>45120</v>
      </c>
      <c r="Q989" s="1">
        <v>7.983750622275319</v>
      </c>
      <c r="R989">
        <v>6</v>
      </c>
      <c r="S989" t="str" cm="1">
        <f t="array" ref="S989">_xlfn.IFS(R989=0,"None",R989&lt;3,"Low",R989&lt;6,"Medium",R989&lt;=10,"High")</f>
        <v>High</v>
      </c>
      <c r="T989" t="str" cm="1">
        <f t="array" ref="T989">_xlfn.IFS(M989&lt;=20,"Low",M989&lt;=50,"Medium",M989&lt;=90,"High")</f>
        <v>Low</v>
      </c>
      <c r="U989" s="33">
        <f>Datos_Limpios[[#This Row],[Number of Complaints or Support]]/Datos_Limpios[[#This Row],[Account Length (in months)]]</f>
        <v>0.14634146341463414</v>
      </c>
      <c r="V989" t="str" cm="1">
        <f t="array" ref="V989">_xlfn.IFS(H989&lt;30,"Under 30",H989&lt;66,"Middle Age",H989&gt;=66,"Senior")</f>
        <v>Middle Age</v>
      </c>
      <c r="W989" t="s">
        <v>6824</v>
      </c>
    </row>
    <row r="990" spans="1:23" x14ac:dyDescent="0.3">
      <c r="A990" t="s">
        <v>1087</v>
      </c>
      <c r="B990" t="s">
        <v>17</v>
      </c>
      <c r="C990">
        <v>44</v>
      </c>
      <c r="D990">
        <v>0</v>
      </c>
      <c r="E990" t="s">
        <v>17</v>
      </c>
      <c r="F990" t="s">
        <v>158</v>
      </c>
      <c r="G990" t="s">
        <v>19</v>
      </c>
      <c r="H990">
        <v>41</v>
      </c>
      <c r="I990" t="s">
        <v>17</v>
      </c>
      <c r="J990">
        <v>0</v>
      </c>
      <c r="K990" t="s">
        <v>24</v>
      </c>
      <c r="L990" t="s">
        <v>6792</v>
      </c>
      <c r="M990">
        <v>21</v>
      </c>
      <c r="P990" s="32">
        <v>44765</v>
      </c>
      <c r="Q990" s="1">
        <v>25.04457693754749</v>
      </c>
      <c r="R990">
        <v>9</v>
      </c>
      <c r="S990" t="str" cm="1">
        <f t="array" ref="S990">_xlfn.IFS(R990=0,"None",R990&lt;3,"Low",R990&lt;6,"Medium",R990&lt;=10,"High")</f>
        <v>High</v>
      </c>
      <c r="T990" t="str" cm="1">
        <f t="array" ref="T990">_xlfn.IFS(M990&lt;=20,"Low",M990&lt;=50,"Medium",M990&lt;=90,"High")</f>
        <v>Medium</v>
      </c>
      <c r="U990" s="33">
        <f>Datos_Limpios[[#This Row],[Number of Complaints or Support]]/Datos_Limpios[[#This Row],[Account Length (in months)]]</f>
        <v>0.20454545454545456</v>
      </c>
      <c r="V990" t="str" cm="1">
        <f t="array" ref="V990">_xlfn.IFS(H990&lt;30,"Under 30",H990&lt;66,"Middle Age",H990&gt;=66,"Senior")</f>
        <v>Middle Age</v>
      </c>
      <c r="W990" t="s">
        <v>6823</v>
      </c>
    </row>
    <row r="991" spans="1:23" x14ac:dyDescent="0.3">
      <c r="A991" t="s">
        <v>1088</v>
      </c>
      <c r="B991" t="s">
        <v>17</v>
      </c>
      <c r="C991">
        <v>65</v>
      </c>
      <c r="D991">
        <v>0</v>
      </c>
      <c r="E991" t="s">
        <v>23</v>
      </c>
      <c r="F991" t="s">
        <v>18</v>
      </c>
      <c r="G991" t="s">
        <v>6790</v>
      </c>
      <c r="H991">
        <v>84</v>
      </c>
      <c r="I991" t="s">
        <v>17</v>
      </c>
      <c r="J991">
        <v>0</v>
      </c>
      <c r="K991" t="s">
        <v>32</v>
      </c>
      <c r="L991" t="s">
        <v>6792</v>
      </c>
      <c r="M991">
        <v>42</v>
      </c>
      <c r="P991" s="32">
        <v>45070</v>
      </c>
      <c r="Q991" s="1">
        <v>33.628392657025259</v>
      </c>
      <c r="R991">
        <v>5</v>
      </c>
      <c r="S991" t="str" cm="1">
        <f t="array" ref="S991">_xlfn.IFS(R991=0,"None",R991&lt;3,"Low",R991&lt;6,"Medium",R991&lt;=10,"High")</f>
        <v>Medium</v>
      </c>
      <c r="T991" t="str" cm="1">
        <f t="array" ref="T991">_xlfn.IFS(M991&lt;=20,"Low",M991&lt;=50,"Medium",M991&lt;=90,"High")</f>
        <v>Medium</v>
      </c>
      <c r="U991" s="33">
        <f>Datos_Limpios[[#This Row],[Number of Complaints or Support]]/Datos_Limpios[[#This Row],[Account Length (in months)]]</f>
        <v>7.6923076923076927E-2</v>
      </c>
      <c r="V991" t="str" cm="1">
        <f t="array" ref="V991">_xlfn.IFS(H991&lt;30,"Under 30",H991&lt;66,"Middle Age",H991&gt;=66,"Senior")</f>
        <v>Senior</v>
      </c>
      <c r="W991" t="s">
        <v>6823</v>
      </c>
    </row>
    <row r="992" spans="1:23" x14ac:dyDescent="0.3">
      <c r="A992" t="s">
        <v>1089</v>
      </c>
      <c r="B992" t="s">
        <v>17</v>
      </c>
      <c r="C992">
        <v>30</v>
      </c>
      <c r="D992">
        <v>1</v>
      </c>
      <c r="E992" t="s">
        <v>23</v>
      </c>
      <c r="F992" t="s">
        <v>49</v>
      </c>
      <c r="G992" t="s">
        <v>6790</v>
      </c>
      <c r="H992">
        <v>51</v>
      </c>
      <c r="I992" t="s">
        <v>17</v>
      </c>
      <c r="J992">
        <v>0</v>
      </c>
      <c r="K992" t="s">
        <v>20</v>
      </c>
      <c r="L992" t="s">
        <v>6792</v>
      </c>
      <c r="M992">
        <v>30</v>
      </c>
      <c r="P992" s="32">
        <v>43906</v>
      </c>
      <c r="Q992" s="1">
        <v>34.393306588097872</v>
      </c>
      <c r="R992">
        <v>9</v>
      </c>
      <c r="S992" t="str" cm="1">
        <f t="array" ref="S992">_xlfn.IFS(R992=0,"None",R992&lt;3,"Low",R992&lt;6,"Medium",R992&lt;=10,"High")</f>
        <v>High</v>
      </c>
      <c r="T992" t="str" cm="1">
        <f t="array" ref="T992">_xlfn.IFS(M992&lt;=20,"Low",M992&lt;=50,"Medium",M992&lt;=90,"High")</f>
        <v>Medium</v>
      </c>
      <c r="U992" s="33">
        <f>Datos_Limpios[[#This Row],[Number of Complaints or Support]]/Datos_Limpios[[#This Row],[Account Length (in months)]]</f>
        <v>0.3</v>
      </c>
      <c r="V992" t="str" cm="1">
        <f t="array" ref="V992">_xlfn.IFS(H992&lt;30,"Under 30",H992&lt;66,"Middle Age",H992&gt;=66,"Senior")</f>
        <v>Middle Age</v>
      </c>
      <c r="W992" t="s">
        <v>6825</v>
      </c>
    </row>
    <row r="993" spans="1:23" x14ac:dyDescent="0.3">
      <c r="A993" t="s">
        <v>1090</v>
      </c>
      <c r="B993" t="s">
        <v>23</v>
      </c>
      <c r="C993">
        <v>3</v>
      </c>
      <c r="D993">
        <v>2</v>
      </c>
      <c r="E993" t="s">
        <v>23</v>
      </c>
      <c r="F993" t="s">
        <v>148</v>
      </c>
      <c r="G993" t="s">
        <v>6790</v>
      </c>
      <c r="H993">
        <v>28</v>
      </c>
      <c r="I993" t="s">
        <v>17</v>
      </c>
      <c r="J993">
        <v>0</v>
      </c>
      <c r="K993" t="s">
        <v>20</v>
      </c>
      <c r="L993" t="s">
        <v>6792</v>
      </c>
      <c r="M993">
        <v>20</v>
      </c>
      <c r="N993" t="s">
        <v>91</v>
      </c>
      <c r="O993" t="s">
        <v>92</v>
      </c>
      <c r="P993" s="32">
        <v>44041</v>
      </c>
      <c r="Q993" s="1">
        <v>17.402767608666551</v>
      </c>
      <c r="R993">
        <v>1</v>
      </c>
      <c r="S993" t="str" cm="1">
        <f t="array" ref="S993">_xlfn.IFS(R993=0,"None",R993&lt;3,"Low",R993&lt;6,"Medium",R993&lt;=10,"High")</f>
        <v>Low</v>
      </c>
      <c r="T993" t="str" cm="1">
        <f t="array" ref="T993">_xlfn.IFS(M993&lt;=20,"Low",M993&lt;=50,"Medium",M993&lt;=90,"High")</f>
        <v>Low</v>
      </c>
      <c r="U993" s="33">
        <f>Datos_Limpios[[#This Row],[Number of Complaints or Support]]/Datos_Limpios[[#This Row],[Account Length (in months)]]</f>
        <v>0.33333333333333331</v>
      </c>
      <c r="V993" t="str" cm="1">
        <f t="array" ref="V993">_xlfn.IFS(H993&lt;30,"Under 30",H993&lt;66,"Middle Age",H993&gt;=66,"Senior")</f>
        <v>Under 30</v>
      </c>
      <c r="W993" t="s">
        <v>6824</v>
      </c>
    </row>
    <row r="994" spans="1:23" x14ac:dyDescent="0.3">
      <c r="A994" t="s">
        <v>1091</v>
      </c>
      <c r="B994" t="s">
        <v>23</v>
      </c>
      <c r="C994">
        <v>2</v>
      </c>
      <c r="D994">
        <v>0</v>
      </c>
      <c r="E994" t="s">
        <v>23</v>
      </c>
      <c r="F994" t="s">
        <v>107</v>
      </c>
      <c r="G994" t="s">
        <v>6790</v>
      </c>
      <c r="H994">
        <v>49</v>
      </c>
      <c r="I994" t="s">
        <v>17</v>
      </c>
      <c r="J994">
        <v>0</v>
      </c>
      <c r="K994" t="s">
        <v>20</v>
      </c>
      <c r="L994" t="s">
        <v>6792</v>
      </c>
      <c r="M994">
        <v>51</v>
      </c>
      <c r="N994" t="s">
        <v>27</v>
      </c>
      <c r="O994" t="s">
        <v>125</v>
      </c>
      <c r="P994" s="32">
        <v>44662</v>
      </c>
      <c r="Q994" s="1">
        <v>57.626892070031808</v>
      </c>
      <c r="R994">
        <v>8</v>
      </c>
      <c r="S994" t="str" cm="1">
        <f t="array" ref="S994">_xlfn.IFS(R994=0,"None",R994&lt;3,"Low",R994&lt;6,"Medium",R994&lt;=10,"High")</f>
        <v>High</v>
      </c>
      <c r="T994" t="str" cm="1">
        <f t="array" ref="T994">_xlfn.IFS(M994&lt;=20,"Low",M994&lt;=50,"Medium",M994&lt;=90,"High")</f>
        <v>High</v>
      </c>
      <c r="U994" s="33">
        <f>Datos_Limpios[[#This Row],[Number of Complaints or Support]]/Datos_Limpios[[#This Row],[Account Length (in months)]]</f>
        <v>4</v>
      </c>
      <c r="V994" t="str" cm="1">
        <f t="array" ref="V994">_xlfn.IFS(H994&lt;30,"Under 30",H994&lt;66,"Middle Age",H994&gt;=66,"Senior")</f>
        <v>Middle Age</v>
      </c>
      <c r="W994" t="s">
        <v>6825</v>
      </c>
    </row>
    <row r="995" spans="1:23" x14ac:dyDescent="0.3">
      <c r="A995" t="s">
        <v>1092</v>
      </c>
      <c r="B995" t="s">
        <v>17</v>
      </c>
      <c r="C995">
        <v>41</v>
      </c>
      <c r="D995">
        <v>0</v>
      </c>
      <c r="E995" t="s">
        <v>23</v>
      </c>
      <c r="F995" t="s">
        <v>247</v>
      </c>
      <c r="G995" t="s">
        <v>19</v>
      </c>
      <c r="H995">
        <v>46</v>
      </c>
      <c r="I995" t="s">
        <v>17</v>
      </c>
      <c r="J995">
        <v>0</v>
      </c>
      <c r="K995" t="s">
        <v>20</v>
      </c>
      <c r="L995" t="s">
        <v>6792</v>
      </c>
      <c r="M995">
        <v>42</v>
      </c>
      <c r="P995" s="32">
        <v>44717</v>
      </c>
      <c r="Q995" s="1">
        <v>50.177444942493658</v>
      </c>
      <c r="R995">
        <v>1</v>
      </c>
      <c r="S995" t="str" cm="1">
        <f t="array" ref="S995">_xlfn.IFS(R995=0,"None",R995&lt;3,"Low",R995&lt;6,"Medium",R995&lt;=10,"High")</f>
        <v>Low</v>
      </c>
      <c r="T995" t="str" cm="1">
        <f t="array" ref="T995">_xlfn.IFS(M995&lt;=20,"Low",M995&lt;=50,"Medium",M995&lt;=90,"High")</f>
        <v>Medium</v>
      </c>
      <c r="U995" s="33">
        <f>Datos_Limpios[[#This Row],[Number of Complaints or Support]]/Datos_Limpios[[#This Row],[Account Length (in months)]]</f>
        <v>2.4390243902439025E-2</v>
      </c>
      <c r="V995" t="str" cm="1">
        <f t="array" ref="V995">_xlfn.IFS(H995&lt;30,"Under 30",H995&lt;66,"Middle Age",H995&gt;=66,"Senior")</f>
        <v>Middle Age</v>
      </c>
      <c r="W995" t="s">
        <v>6826</v>
      </c>
    </row>
    <row r="996" spans="1:23" x14ac:dyDescent="0.3">
      <c r="A996" t="s">
        <v>1093</v>
      </c>
      <c r="B996" t="s">
        <v>17</v>
      </c>
      <c r="C996">
        <v>30</v>
      </c>
      <c r="D996">
        <v>0</v>
      </c>
      <c r="E996" t="s">
        <v>17</v>
      </c>
      <c r="F996" t="s">
        <v>350</v>
      </c>
      <c r="G996" t="s">
        <v>6790</v>
      </c>
      <c r="H996">
        <v>50</v>
      </c>
      <c r="I996" t="s">
        <v>17</v>
      </c>
      <c r="J996">
        <v>0</v>
      </c>
      <c r="K996" t="s">
        <v>24</v>
      </c>
      <c r="L996" t="s">
        <v>6791</v>
      </c>
      <c r="M996">
        <v>42</v>
      </c>
      <c r="P996" s="32">
        <v>45075</v>
      </c>
      <c r="Q996" s="1">
        <v>48.455190234758852</v>
      </c>
      <c r="R996">
        <v>10</v>
      </c>
      <c r="S996" t="str" cm="1">
        <f t="array" ref="S996">_xlfn.IFS(R996=0,"None",R996&lt;3,"Low",R996&lt;6,"Medium",R996&lt;=10,"High")</f>
        <v>High</v>
      </c>
      <c r="T996" t="str" cm="1">
        <f t="array" ref="T996">_xlfn.IFS(M996&lt;=20,"Low",M996&lt;=50,"Medium",M996&lt;=90,"High")</f>
        <v>Medium</v>
      </c>
      <c r="U996" s="33">
        <f>Datos_Limpios[[#This Row],[Number of Complaints or Support]]/Datos_Limpios[[#This Row],[Account Length (in months)]]</f>
        <v>0.33333333333333331</v>
      </c>
      <c r="V996" t="str" cm="1">
        <f t="array" ref="V996">_xlfn.IFS(H996&lt;30,"Under 30",H996&lt;66,"Middle Age",H996&gt;=66,"Senior")</f>
        <v>Middle Age</v>
      </c>
      <c r="W996" t="s">
        <v>6823</v>
      </c>
    </row>
    <row r="997" spans="1:23" x14ac:dyDescent="0.3">
      <c r="A997" t="s">
        <v>1094</v>
      </c>
      <c r="B997" t="s">
        <v>17</v>
      </c>
      <c r="C997">
        <v>57</v>
      </c>
      <c r="D997">
        <v>0</v>
      </c>
      <c r="E997" t="s">
        <v>23</v>
      </c>
      <c r="F997" t="s">
        <v>58</v>
      </c>
      <c r="G997" t="s">
        <v>19</v>
      </c>
      <c r="H997">
        <v>62</v>
      </c>
      <c r="I997" t="s">
        <v>17</v>
      </c>
      <c r="J997">
        <v>0</v>
      </c>
      <c r="K997" t="s">
        <v>32</v>
      </c>
      <c r="L997" t="s">
        <v>6791</v>
      </c>
      <c r="M997">
        <v>36</v>
      </c>
      <c r="P997" s="32">
        <v>44791</v>
      </c>
      <c r="Q997" s="1">
        <v>37.255259644620537</v>
      </c>
      <c r="R997">
        <v>9</v>
      </c>
      <c r="S997" t="str" cm="1">
        <f t="array" ref="S997">_xlfn.IFS(R997=0,"None",R997&lt;3,"Low",R997&lt;6,"Medium",R997&lt;=10,"High")</f>
        <v>High</v>
      </c>
      <c r="T997" t="str" cm="1">
        <f t="array" ref="T997">_xlfn.IFS(M997&lt;=20,"Low",M997&lt;=50,"Medium",M997&lt;=90,"High")</f>
        <v>Medium</v>
      </c>
      <c r="U997" s="33">
        <f>Datos_Limpios[[#This Row],[Number of Complaints or Support]]/Datos_Limpios[[#This Row],[Account Length (in months)]]</f>
        <v>0.15789473684210525</v>
      </c>
      <c r="V997" t="str" cm="1">
        <f t="array" ref="V997">_xlfn.IFS(H997&lt;30,"Under 30",H997&lt;66,"Middle Age",H997&gt;=66,"Senior")</f>
        <v>Middle Age</v>
      </c>
      <c r="W997" t="s">
        <v>6825</v>
      </c>
    </row>
    <row r="998" spans="1:23" x14ac:dyDescent="0.3">
      <c r="A998" t="s">
        <v>1095</v>
      </c>
      <c r="B998" t="s">
        <v>17</v>
      </c>
      <c r="C998">
        <v>70</v>
      </c>
      <c r="D998">
        <v>0</v>
      </c>
      <c r="E998" t="s">
        <v>17</v>
      </c>
      <c r="F998" t="s">
        <v>123</v>
      </c>
      <c r="G998" t="s">
        <v>19</v>
      </c>
      <c r="H998">
        <v>43</v>
      </c>
      <c r="I998" t="s">
        <v>17</v>
      </c>
      <c r="J998">
        <v>0</v>
      </c>
      <c r="K998" t="s">
        <v>32</v>
      </c>
      <c r="L998" t="s">
        <v>6791</v>
      </c>
      <c r="M998">
        <v>8</v>
      </c>
      <c r="P998" s="32">
        <v>44072</v>
      </c>
      <c r="Q998" s="1">
        <v>6.4387659791179264</v>
      </c>
      <c r="R998">
        <v>1</v>
      </c>
      <c r="S998" t="str" cm="1">
        <f t="array" ref="S998">_xlfn.IFS(R998=0,"None",R998&lt;3,"Low",R998&lt;6,"Medium",R998&lt;=10,"High")</f>
        <v>Low</v>
      </c>
      <c r="T998" t="str" cm="1">
        <f t="array" ref="T998">_xlfn.IFS(M998&lt;=20,"Low",M998&lt;=50,"Medium",M998&lt;=90,"High")</f>
        <v>Low</v>
      </c>
      <c r="U998" s="33">
        <f>Datos_Limpios[[#This Row],[Number of Complaints or Support]]/Datos_Limpios[[#This Row],[Account Length (in months)]]</f>
        <v>1.4285714285714285E-2</v>
      </c>
      <c r="V998" t="str" cm="1">
        <f t="array" ref="V998">_xlfn.IFS(H998&lt;30,"Under 30",H998&lt;66,"Middle Age",H998&gt;=66,"Senior")</f>
        <v>Middle Age</v>
      </c>
      <c r="W998" t="s">
        <v>6824</v>
      </c>
    </row>
    <row r="999" spans="1:23" x14ac:dyDescent="0.3">
      <c r="A999" t="s">
        <v>1096</v>
      </c>
      <c r="B999" t="s">
        <v>17</v>
      </c>
      <c r="C999">
        <v>67</v>
      </c>
      <c r="D999">
        <v>0</v>
      </c>
      <c r="E999" t="s">
        <v>17</v>
      </c>
      <c r="F999" t="s">
        <v>158</v>
      </c>
      <c r="G999" t="s">
        <v>19</v>
      </c>
      <c r="H999">
        <v>52</v>
      </c>
      <c r="I999" t="s">
        <v>23</v>
      </c>
      <c r="J999">
        <v>3</v>
      </c>
      <c r="K999" t="s">
        <v>32</v>
      </c>
      <c r="L999" t="s">
        <v>6791</v>
      </c>
      <c r="M999">
        <v>8</v>
      </c>
      <c r="P999" s="32">
        <v>44531</v>
      </c>
      <c r="Q999" s="1">
        <v>6.4332440621283959</v>
      </c>
      <c r="R999">
        <v>5</v>
      </c>
      <c r="S999" t="str" cm="1">
        <f t="array" ref="S999">_xlfn.IFS(R999=0,"None",R999&lt;3,"Low",R999&lt;6,"Medium",R999&lt;=10,"High")</f>
        <v>Medium</v>
      </c>
      <c r="T999" t="str" cm="1">
        <f t="array" ref="T999">_xlfn.IFS(M999&lt;=20,"Low",M999&lt;=50,"Medium",M999&lt;=90,"High")</f>
        <v>Low</v>
      </c>
      <c r="U999" s="33">
        <f>Datos_Limpios[[#This Row],[Number of Complaints or Support]]/Datos_Limpios[[#This Row],[Account Length (in months)]]</f>
        <v>7.4626865671641784E-2</v>
      </c>
      <c r="V999" t="str" cm="1">
        <f t="array" ref="V999">_xlfn.IFS(H999&lt;30,"Under 30",H999&lt;66,"Middle Age",H999&gt;=66,"Senior")</f>
        <v>Middle Age</v>
      </c>
      <c r="W999" t="s">
        <v>6823</v>
      </c>
    </row>
    <row r="1000" spans="1:23" x14ac:dyDescent="0.3">
      <c r="A1000" t="s">
        <v>1097</v>
      </c>
      <c r="B1000" t="s">
        <v>17</v>
      </c>
      <c r="C1000">
        <v>60</v>
      </c>
      <c r="D1000">
        <v>0</v>
      </c>
      <c r="E1000" t="s">
        <v>23</v>
      </c>
      <c r="F1000" t="s">
        <v>82</v>
      </c>
      <c r="G1000" t="s">
        <v>6790</v>
      </c>
      <c r="H1000">
        <v>68</v>
      </c>
      <c r="I1000" t="s">
        <v>23</v>
      </c>
      <c r="J1000">
        <v>2</v>
      </c>
      <c r="K1000" t="s">
        <v>32</v>
      </c>
      <c r="L1000" t="s">
        <v>6792</v>
      </c>
      <c r="M1000">
        <v>40</v>
      </c>
      <c r="P1000" s="32">
        <v>44115</v>
      </c>
      <c r="Q1000" s="1">
        <v>43.892938784216327</v>
      </c>
      <c r="R1000">
        <v>7</v>
      </c>
      <c r="S1000" t="str" cm="1">
        <f t="array" ref="S1000">_xlfn.IFS(R1000=0,"None",R1000&lt;3,"Low",R1000&lt;6,"Medium",R1000&lt;=10,"High")</f>
        <v>High</v>
      </c>
      <c r="T1000" t="str" cm="1">
        <f t="array" ref="T1000">_xlfn.IFS(M1000&lt;=20,"Low",M1000&lt;=50,"Medium",M1000&lt;=90,"High")</f>
        <v>Medium</v>
      </c>
      <c r="U1000" s="33">
        <f>Datos_Limpios[[#This Row],[Number of Complaints or Support]]/Datos_Limpios[[#This Row],[Account Length (in months)]]</f>
        <v>0.11666666666666667</v>
      </c>
      <c r="V1000" t="str" cm="1">
        <f t="array" ref="V1000">_xlfn.IFS(H1000&lt;30,"Under 30",H1000&lt;66,"Middle Age",H1000&gt;=66,"Senior")</f>
        <v>Senior</v>
      </c>
      <c r="W1000" t="s">
        <v>6823</v>
      </c>
    </row>
    <row r="1001" spans="1:23" x14ac:dyDescent="0.3">
      <c r="A1001" t="s">
        <v>1098</v>
      </c>
      <c r="B1001" t="s">
        <v>23</v>
      </c>
      <c r="C1001">
        <v>1</v>
      </c>
      <c r="D1001">
        <v>3</v>
      </c>
      <c r="E1001" t="s">
        <v>17</v>
      </c>
      <c r="F1001" t="s">
        <v>58</v>
      </c>
      <c r="G1001" t="s">
        <v>19</v>
      </c>
      <c r="H1001">
        <v>78</v>
      </c>
      <c r="I1001" t="s">
        <v>17</v>
      </c>
      <c r="J1001">
        <v>0</v>
      </c>
      <c r="K1001" t="s">
        <v>20</v>
      </c>
      <c r="L1001" t="s">
        <v>6792</v>
      </c>
      <c r="M1001">
        <v>37</v>
      </c>
      <c r="N1001" t="s">
        <v>27</v>
      </c>
      <c r="O1001" t="s">
        <v>125</v>
      </c>
      <c r="P1001" s="32">
        <v>44260</v>
      </c>
      <c r="Q1001" s="1">
        <v>31.305244011934121</v>
      </c>
      <c r="R1001">
        <v>6</v>
      </c>
      <c r="S1001" t="str" cm="1">
        <f t="array" ref="S1001">_xlfn.IFS(R1001=0,"None",R1001&lt;3,"Low",R1001&lt;6,"Medium",R1001&lt;=10,"High")</f>
        <v>High</v>
      </c>
      <c r="T1001" t="str" cm="1">
        <f t="array" ref="T1001">_xlfn.IFS(M1001&lt;=20,"Low",M1001&lt;=50,"Medium",M1001&lt;=90,"High")</f>
        <v>Medium</v>
      </c>
      <c r="U1001" s="33">
        <f>Datos_Limpios[[#This Row],[Number of Complaints or Support]]/Datos_Limpios[[#This Row],[Account Length (in months)]]</f>
        <v>6</v>
      </c>
      <c r="V1001" t="str" cm="1">
        <f t="array" ref="V1001">_xlfn.IFS(H1001&lt;30,"Under 30",H1001&lt;66,"Middle Age",H1001&gt;=66,"Senior")</f>
        <v>Senior</v>
      </c>
      <c r="W1001" t="s">
        <v>6825</v>
      </c>
    </row>
    <row r="1002" spans="1:23" x14ac:dyDescent="0.3">
      <c r="A1002" t="s">
        <v>1099</v>
      </c>
      <c r="B1002" t="s">
        <v>23</v>
      </c>
      <c r="C1002">
        <v>9</v>
      </c>
      <c r="D1002">
        <v>0</v>
      </c>
      <c r="E1002" t="s">
        <v>23</v>
      </c>
      <c r="F1002" t="s">
        <v>18</v>
      </c>
      <c r="G1002" t="s">
        <v>6790</v>
      </c>
      <c r="H1002">
        <v>69</v>
      </c>
      <c r="I1002" t="s">
        <v>17</v>
      </c>
      <c r="J1002">
        <v>0</v>
      </c>
      <c r="K1002" t="s">
        <v>20</v>
      </c>
      <c r="L1002" t="s">
        <v>6792</v>
      </c>
      <c r="M1002">
        <v>60</v>
      </c>
      <c r="N1002" t="s">
        <v>27</v>
      </c>
      <c r="O1002" t="s">
        <v>108</v>
      </c>
      <c r="P1002" s="32">
        <v>44285</v>
      </c>
      <c r="Q1002" s="1">
        <v>53.190908440457022</v>
      </c>
      <c r="R1002">
        <v>7</v>
      </c>
      <c r="S1002" t="str" cm="1">
        <f t="array" ref="S1002">_xlfn.IFS(R1002=0,"None",R1002&lt;3,"Low",R1002&lt;6,"Medium",R1002&lt;=10,"High")</f>
        <v>High</v>
      </c>
      <c r="T1002" t="str" cm="1">
        <f t="array" ref="T1002">_xlfn.IFS(M1002&lt;=20,"Low",M1002&lt;=50,"Medium",M1002&lt;=90,"High")</f>
        <v>High</v>
      </c>
      <c r="U1002" s="33">
        <f>Datos_Limpios[[#This Row],[Number of Complaints or Support]]/Datos_Limpios[[#This Row],[Account Length (in months)]]</f>
        <v>0.77777777777777779</v>
      </c>
      <c r="V1002" t="str" cm="1">
        <f t="array" ref="V1002">_xlfn.IFS(H1002&lt;30,"Under 30",H1002&lt;66,"Middle Age",H1002&gt;=66,"Senior")</f>
        <v>Senior</v>
      </c>
      <c r="W1002" t="s">
        <v>6823</v>
      </c>
    </row>
    <row r="1003" spans="1:23" x14ac:dyDescent="0.3">
      <c r="A1003" t="s">
        <v>1100</v>
      </c>
      <c r="B1003" t="s">
        <v>17</v>
      </c>
      <c r="C1003">
        <v>1</v>
      </c>
      <c r="D1003">
        <v>0</v>
      </c>
      <c r="E1003" t="s">
        <v>23</v>
      </c>
      <c r="F1003" t="s">
        <v>140</v>
      </c>
      <c r="G1003" t="s">
        <v>19</v>
      </c>
      <c r="H1003">
        <v>34</v>
      </c>
      <c r="I1003" t="s">
        <v>17</v>
      </c>
      <c r="J1003">
        <v>0</v>
      </c>
      <c r="K1003" t="s">
        <v>20</v>
      </c>
      <c r="L1003" t="s">
        <v>6791</v>
      </c>
      <c r="M1003">
        <v>23</v>
      </c>
      <c r="P1003" s="32">
        <v>44939</v>
      </c>
      <c r="Q1003" s="1">
        <v>24.728622599736209</v>
      </c>
      <c r="R1003">
        <v>9</v>
      </c>
      <c r="S1003" t="str" cm="1">
        <f t="array" ref="S1003">_xlfn.IFS(R1003=0,"None",R1003&lt;3,"Low",R1003&lt;6,"Medium",R1003&lt;=10,"High")</f>
        <v>High</v>
      </c>
      <c r="T1003" t="str" cm="1">
        <f t="array" ref="T1003">_xlfn.IFS(M1003&lt;=20,"Low",M1003&lt;=50,"Medium",M1003&lt;=90,"High")</f>
        <v>Medium</v>
      </c>
      <c r="U1003" s="33">
        <f>Datos_Limpios[[#This Row],[Number of Complaints or Support]]/Datos_Limpios[[#This Row],[Account Length (in months)]]</f>
        <v>9</v>
      </c>
      <c r="V1003" t="str" cm="1">
        <f t="array" ref="V1003">_xlfn.IFS(H1003&lt;30,"Under 30",H1003&lt;66,"Middle Age",H1003&gt;=66,"Senior")</f>
        <v>Middle Age</v>
      </c>
      <c r="W1003" t="s">
        <v>6826</v>
      </c>
    </row>
    <row r="1004" spans="1:23" x14ac:dyDescent="0.3">
      <c r="A1004" t="s">
        <v>1101</v>
      </c>
      <c r="B1004" t="s">
        <v>23</v>
      </c>
      <c r="C1004">
        <v>68</v>
      </c>
      <c r="D1004">
        <v>1</v>
      </c>
      <c r="E1004" t="s">
        <v>23</v>
      </c>
      <c r="F1004" t="s">
        <v>196</v>
      </c>
      <c r="G1004" t="s">
        <v>19</v>
      </c>
      <c r="H1004">
        <v>67</v>
      </c>
      <c r="I1004" t="s">
        <v>17</v>
      </c>
      <c r="J1004">
        <v>0</v>
      </c>
      <c r="K1004" t="s">
        <v>20</v>
      </c>
      <c r="L1004" t="s">
        <v>6792</v>
      </c>
      <c r="M1004">
        <v>35</v>
      </c>
      <c r="N1004" t="s">
        <v>27</v>
      </c>
      <c r="O1004" t="s">
        <v>108</v>
      </c>
      <c r="P1004" s="32">
        <v>45167</v>
      </c>
      <c r="Q1004" s="1">
        <v>36.023231858223568</v>
      </c>
      <c r="R1004">
        <v>0</v>
      </c>
      <c r="S1004" t="str" cm="1">
        <f t="array" ref="S1004">_xlfn.IFS(R1004=0,"None",R1004&lt;3,"Low",R1004&lt;6,"Medium",R1004&lt;=10,"High")</f>
        <v>None</v>
      </c>
      <c r="T1004" t="str" cm="1">
        <f t="array" ref="T1004">_xlfn.IFS(M1004&lt;=20,"Low",M1004&lt;=50,"Medium",M1004&lt;=90,"High")</f>
        <v>Medium</v>
      </c>
      <c r="U1004" s="33">
        <f>Datos_Limpios[[#This Row],[Number of Complaints or Support]]/Datos_Limpios[[#This Row],[Account Length (in months)]]</f>
        <v>0</v>
      </c>
      <c r="V1004" t="str" cm="1">
        <f t="array" ref="V1004">_xlfn.IFS(H1004&lt;30,"Under 30",H1004&lt;66,"Middle Age",H1004&gt;=66,"Senior")</f>
        <v>Senior</v>
      </c>
      <c r="W1004" t="s">
        <v>6826</v>
      </c>
    </row>
    <row r="1005" spans="1:23" x14ac:dyDescent="0.3">
      <c r="A1005" t="s">
        <v>1102</v>
      </c>
      <c r="B1005" t="s">
        <v>17</v>
      </c>
      <c r="C1005">
        <v>8</v>
      </c>
      <c r="D1005">
        <v>0</v>
      </c>
      <c r="E1005" t="s">
        <v>23</v>
      </c>
      <c r="F1005" t="s">
        <v>148</v>
      </c>
      <c r="G1005" t="s">
        <v>19</v>
      </c>
      <c r="H1005">
        <v>55</v>
      </c>
      <c r="I1005" t="s">
        <v>17</v>
      </c>
      <c r="J1005">
        <v>0</v>
      </c>
      <c r="K1005" t="s">
        <v>20</v>
      </c>
      <c r="L1005" t="s">
        <v>6792</v>
      </c>
      <c r="M1005">
        <v>38</v>
      </c>
      <c r="P1005" s="32">
        <v>44234</v>
      </c>
      <c r="Q1005" s="1">
        <v>38.749797038795528</v>
      </c>
      <c r="R1005">
        <v>7</v>
      </c>
      <c r="S1005" t="str" cm="1">
        <f t="array" ref="S1005">_xlfn.IFS(R1005=0,"None",R1005&lt;3,"Low",R1005&lt;6,"Medium",R1005&lt;=10,"High")</f>
        <v>High</v>
      </c>
      <c r="T1005" t="str" cm="1">
        <f t="array" ref="T1005">_xlfn.IFS(M1005&lt;=20,"Low",M1005&lt;=50,"Medium",M1005&lt;=90,"High")</f>
        <v>Medium</v>
      </c>
      <c r="U1005" s="33">
        <f>Datos_Limpios[[#This Row],[Number of Complaints or Support]]/Datos_Limpios[[#This Row],[Account Length (in months)]]</f>
        <v>0.875</v>
      </c>
      <c r="V1005" t="str" cm="1">
        <f t="array" ref="V1005">_xlfn.IFS(H1005&lt;30,"Under 30",H1005&lt;66,"Middle Age",H1005&gt;=66,"Senior")</f>
        <v>Middle Age</v>
      </c>
      <c r="W1005" t="s">
        <v>6824</v>
      </c>
    </row>
    <row r="1006" spans="1:23" x14ac:dyDescent="0.3">
      <c r="A1006" t="s">
        <v>1103</v>
      </c>
      <c r="B1006" t="s">
        <v>17</v>
      </c>
      <c r="C1006">
        <v>63</v>
      </c>
      <c r="D1006">
        <v>0</v>
      </c>
      <c r="E1006" t="s">
        <v>17</v>
      </c>
      <c r="F1006" t="s">
        <v>158</v>
      </c>
      <c r="G1006" t="s">
        <v>6790</v>
      </c>
      <c r="H1006">
        <v>38</v>
      </c>
      <c r="I1006" t="s">
        <v>17</v>
      </c>
      <c r="J1006">
        <v>0</v>
      </c>
      <c r="K1006" t="s">
        <v>32</v>
      </c>
      <c r="L1006" t="s">
        <v>6791</v>
      </c>
      <c r="M1006">
        <v>7</v>
      </c>
      <c r="P1006" s="32">
        <v>44116</v>
      </c>
      <c r="Q1006" s="1">
        <v>5.9412838903092986</v>
      </c>
      <c r="R1006">
        <v>7</v>
      </c>
      <c r="S1006" t="str" cm="1">
        <f t="array" ref="S1006">_xlfn.IFS(R1006=0,"None",R1006&lt;3,"Low",R1006&lt;6,"Medium",R1006&lt;=10,"High")</f>
        <v>High</v>
      </c>
      <c r="T1006" t="str" cm="1">
        <f t="array" ref="T1006">_xlfn.IFS(M1006&lt;=20,"Low",M1006&lt;=50,"Medium",M1006&lt;=90,"High")</f>
        <v>Low</v>
      </c>
      <c r="U1006" s="33">
        <f>Datos_Limpios[[#This Row],[Number of Complaints or Support]]/Datos_Limpios[[#This Row],[Account Length (in months)]]</f>
        <v>0.1111111111111111</v>
      </c>
      <c r="V1006" t="str" cm="1">
        <f t="array" ref="V1006">_xlfn.IFS(H1006&lt;30,"Under 30",H1006&lt;66,"Middle Age",H1006&gt;=66,"Senior")</f>
        <v>Middle Age</v>
      </c>
      <c r="W1006" t="s">
        <v>6823</v>
      </c>
    </row>
    <row r="1007" spans="1:23" x14ac:dyDescent="0.3">
      <c r="A1007" t="s">
        <v>1104</v>
      </c>
      <c r="B1007" t="s">
        <v>17</v>
      </c>
      <c r="C1007">
        <v>69</v>
      </c>
      <c r="D1007">
        <v>1</v>
      </c>
      <c r="E1007" t="s">
        <v>17</v>
      </c>
      <c r="F1007" t="s">
        <v>42</v>
      </c>
      <c r="G1007" t="s">
        <v>19</v>
      </c>
      <c r="H1007">
        <v>24</v>
      </c>
      <c r="I1007" t="s">
        <v>17</v>
      </c>
      <c r="J1007">
        <v>0</v>
      </c>
      <c r="K1007" t="s">
        <v>24</v>
      </c>
      <c r="L1007" t="s">
        <v>6792</v>
      </c>
      <c r="M1007">
        <v>12</v>
      </c>
      <c r="P1007" s="32">
        <v>43942</v>
      </c>
      <c r="Q1007" s="1">
        <v>9.8719844139235242</v>
      </c>
      <c r="R1007">
        <v>5</v>
      </c>
      <c r="S1007" t="str" cm="1">
        <f t="array" ref="S1007">_xlfn.IFS(R1007=0,"None",R1007&lt;3,"Low",R1007&lt;6,"Medium",R1007&lt;=10,"High")</f>
        <v>Medium</v>
      </c>
      <c r="T1007" t="str" cm="1">
        <f t="array" ref="T1007">_xlfn.IFS(M1007&lt;=20,"Low",M1007&lt;=50,"Medium",M1007&lt;=90,"High")</f>
        <v>Low</v>
      </c>
      <c r="U1007" s="33">
        <f>Datos_Limpios[[#This Row],[Number of Complaints or Support]]/Datos_Limpios[[#This Row],[Account Length (in months)]]</f>
        <v>7.2463768115942032E-2</v>
      </c>
      <c r="V1007" t="str" cm="1">
        <f t="array" ref="V1007">_xlfn.IFS(H1007&lt;30,"Under 30",H1007&lt;66,"Middle Age",H1007&gt;=66,"Senior")</f>
        <v>Under 30</v>
      </c>
      <c r="W1007" t="s">
        <v>6823</v>
      </c>
    </row>
    <row r="1008" spans="1:23" x14ac:dyDescent="0.3">
      <c r="A1008" t="s">
        <v>1105</v>
      </c>
      <c r="B1008" t="s">
        <v>23</v>
      </c>
      <c r="C1008">
        <v>2</v>
      </c>
      <c r="D1008">
        <v>5</v>
      </c>
      <c r="E1008" t="s">
        <v>23</v>
      </c>
      <c r="F1008" t="s">
        <v>130</v>
      </c>
      <c r="G1008" t="s">
        <v>19</v>
      </c>
      <c r="H1008">
        <v>54</v>
      </c>
      <c r="I1008" t="s">
        <v>17</v>
      </c>
      <c r="J1008">
        <v>0</v>
      </c>
      <c r="K1008" t="s">
        <v>20</v>
      </c>
      <c r="L1008" t="s">
        <v>6792</v>
      </c>
      <c r="M1008">
        <v>43</v>
      </c>
      <c r="N1008" t="s">
        <v>91</v>
      </c>
      <c r="O1008" t="s">
        <v>92</v>
      </c>
      <c r="P1008" s="32">
        <v>44519</v>
      </c>
      <c r="Q1008" s="1">
        <v>43.073323573915701</v>
      </c>
      <c r="R1008">
        <v>5</v>
      </c>
      <c r="S1008" t="str" cm="1">
        <f t="array" ref="S1008">_xlfn.IFS(R1008=0,"None",R1008&lt;3,"Low",R1008&lt;6,"Medium",R1008&lt;=10,"High")</f>
        <v>Medium</v>
      </c>
      <c r="T1008" t="str" cm="1">
        <f t="array" ref="T1008">_xlfn.IFS(M1008&lt;=20,"Low",M1008&lt;=50,"Medium",M1008&lt;=90,"High")</f>
        <v>Medium</v>
      </c>
      <c r="U1008" s="33">
        <f>Datos_Limpios[[#This Row],[Number of Complaints or Support]]/Datos_Limpios[[#This Row],[Account Length (in months)]]</f>
        <v>2.5</v>
      </c>
      <c r="V1008" t="str" cm="1">
        <f t="array" ref="V1008">_xlfn.IFS(H1008&lt;30,"Under 30",H1008&lt;66,"Middle Age",H1008&gt;=66,"Senior")</f>
        <v>Middle Age</v>
      </c>
      <c r="W1008" t="s">
        <v>6825</v>
      </c>
    </row>
    <row r="1009" spans="1:23" x14ac:dyDescent="0.3">
      <c r="A1009" t="s">
        <v>1106</v>
      </c>
      <c r="B1009" t="s">
        <v>17</v>
      </c>
      <c r="C1009">
        <v>48</v>
      </c>
      <c r="D1009">
        <v>0</v>
      </c>
      <c r="E1009" t="s">
        <v>17</v>
      </c>
      <c r="F1009" t="s">
        <v>90</v>
      </c>
      <c r="G1009" t="s">
        <v>19</v>
      </c>
      <c r="H1009">
        <v>33</v>
      </c>
      <c r="I1009" t="s">
        <v>17</v>
      </c>
      <c r="J1009">
        <v>0</v>
      </c>
      <c r="K1009" t="s">
        <v>24</v>
      </c>
      <c r="L1009" t="s">
        <v>6792</v>
      </c>
      <c r="M1009">
        <v>9</v>
      </c>
      <c r="P1009" s="32">
        <v>44287</v>
      </c>
      <c r="Q1009" s="1">
        <v>9.8224743433679702</v>
      </c>
      <c r="R1009">
        <v>4</v>
      </c>
      <c r="S1009" t="str" cm="1">
        <f t="array" ref="S1009">_xlfn.IFS(R1009=0,"None",R1009&lt;3,"Low",R1009&lt;6,"Medium",R1009&lt;=10,"High")</f>
        <v>Medium</v>
      </c>
      <c r="T1009" t="str" cm="1">
        <f t="array" ref="T1009">_xlfn.IFS(M1009&lt;=20,"Low",M1009&lt;=50,"Medium",M1009&lt;=90,"High")</f>
        <v>Low</v>
      </c>
      <c r="U1009" s="33">
        <f>Datos_Limpios[[#This Row],[Number of Complaints or Support]]/Datos_Limpios[[#This Row],[Account Length (in months)]]</f>
        <v>8.3333333333333329E-2</v>
      </c>
      <c r="V1009" t="str" cm="1">
        <f t="array" ref="V1009">_xlfn.IFS(H1009&lt;30,"Under 30",H1009&lt;66,"Middle Age",H1009&gt;=66,"Senior")</f>
        <v>Middle Age</v>
      </c>
      <c r="W1009" t="s">
        <v>6823</v>
      </c>
    </row>
    <row r="1010" spans="1:23" x14ac:dyDescent="0.3">
      <c r="A1010" t="s">
        <v>1107</v>
      </c>
      <c r="B1010" t="s">
        <v>23</v>
      </c>
      <c r="C1010">
        <v>1</v>
      </c>
      <c r="D1010">
        <v>0</v>
      </c>
      <c r="E1010" t="s">
        <v>23</v>
      </c>
      <c r="F1010" t="s">
        <v>247</v>
      </c>
      <c r="G1010" t="s">
        <v>6790</v>
      </c>
      <c r="H1010">
        <v>26</v>
      </c>
      <c r="I1010" t="s">
        <v>17</v>
      </c>
      <c r="J1010">
        <v>0</v>
      </c>
      <c r="K1010" t="s">
        <v>20</v>
      </c>
      <c r="L1010" t="s">
        <v>6792</v>
      </c>
      <c r="M1010">
        <v>31</v>
      </c>
      <c r="N1010" t="s">
        <v>59</v>
      </c>
      <c r="O1010" t="s">
        <v>116</v>
      </c>
      <c r="P1010" s="32">
        <v>44773</v>
      </c>
      <c r="Q1010" s="1">
        <v>28.036900319938471</v>
      </c>
      <c r="R1010">
        <v>1</v>
      </c>
      <c r="S1010" t="str" cm="1">
        <f t="array" ref="S1010">_xlfn.IFS(R1010=0,"None",R1010&lt;3,"Low",R1010&lt;6,"Medium",R1010&lt;=10,"High")</f>
        <v>Low</v>
      </c>
      <c r="T1010" t="str" cm="1">
        <f t="array" ref="T1010">_xlfn.IFS(M1010&lt;=20,"Low",M1010&lt;=50,"Medium",M1010&lt;=90,"High")</f>
        <v>Medium</v>
      </c>
      <c r="U1010" s="33">
        <f>Datos_Limpios[[#This Row],[Number of Complaints or Support]]/Datos_Limpios[[#This Row],[Account Length (in months)]]</f>
        <v>1</v>
      </c>
      <c r="V1010" t="str" cm="1">
        <f t="array" ref="V1010">_xlfn.IFS(H1010&lt;30,"Under 30",H1010&lt;66,"Middle Age",H1010&gt;=66,"Senior")</f>
        <v>Under 30</v>
      </c>
      <c r="W1010" t="s">
        <v>6826</v>
      </c>
    </row>
    <row r="1011" spans="1:23" x14ac:dyDescent="0.3">
      <c r="A1011" t="s">
        <v>1108</v>
      </c>
      <c r="B1011" t="s">
        <v>23</v>
      </c>
      <c r="C1011">
        <v>24</v>
      </c>
      <c r="D1011">
        <v>2</v>
      </c>
      <c r="E1011" t="s">
        <v>23</v>
      </c>
      <c r="F1011" t="s">
        <v>115</v>
      </c>
      <c r="G1011" t="s">
        <v>6790</v>
      </c>
      <c r="H1011">
        <v>25</v>
      </c>
      <c r="I1011" t="s">
        <v>17</v>
      </c>
      <c r="J1011">
        <v>0</v>
      </c>
      <c r="K1011" t="s">
        <v>20</v>
      </c>
      <c r="L1011" t="s">
        <v>6794</v>
      </c>
      <c r="M1011">
        <v>46</v>
      </c>
      <c r="N1011" t="s">
        <v>27</v>
      </c>
      <c r="O1011" t="s">
        <v>125</v>
      </c>
      <c r="P1011" s="32">
        <v>44691</v>
      </c>
      <c r="Q1011" s="1">
        <v>44.802479019977817</v>
      </c>
      <c r="R1011">
        <v>0</v>
      </c>
      <c r="S1011" t="str" cm="1">
        <f t="array" ref="S1011">_xlfn.IFS(R1011=0,"None",R1011&lt;3,"Low",R1011&lt;6,"Medium",R1011&lt;=10,"High")</f>
        <v>None</v>
      </c>
      <c r="T1011" t="str" cm="1">
        <f t="array" ref="T1011">_xlfn.IFS(M1011&lt;=20,"Low",M1011&lt;=50,"Medium",M1011&lt;=90,"High")</f>
        <v>Medium</v>
      </c>
      <c r="U1011" s="33">
        <f>Datos_Limpios[[#This Row],[Number of Complaints or Support]]/Datos_Limpios[[#This Row],[Account Length (in months)]]</f>
        <v>0</v>
      </c>
      <c r="V1011" t="str" cm="1">
        <f t="array" ref="V1011">_xlfn.IFS(H1011&lt;30,"Under 30",H1011&lt;66,"Middle Age",H1011&gt;=66,"Senior")</f>
        <v>Under 30</v>
      </c>
      <c r="W1011" t="s">
        <v>6825</v>
      </c>
    </row>
    <row r="1012" spans="1:23" x14ac:dyDescent="0.3">
      <c r="A1012" t="s">
        <v>1109</v>
      </c>
      <c r="B1012" t="s">
        <v>17</v>
      </c>
      <c r="C1012">
        <v>14</v>
      </c>
      <c r="D1012">
        <v>0</v>
      </c>
      <c r="E1012" t="s">
        <v>17</v>
      </c>
      <c r="F1012" t="s">
        <v>47</v>
      </c>
      <c r="G1012" t="s">
        <v>6790</v>
      </c>
      <c r="H1012">
        <v>33</v>
      </c>
      <c r="I1012" t="s">
        <v>23</v>
      </c>
      <c r="J1012">
        <v>4</v>
      </c>
      <c r="K1012" t="s">
        <v>32</v>
      </c>
      <c r="L1012" t="s">
        <v>6791</v>
      </c>
      <c r="M1012">
        <v>10</v>
      </c>
      <c r="P1012" s="32">
        <v>44845</v>
      </c>
      <c r="Q1012" s="1">
        <v>8.9960668800483141</v>
      </c>
      <c r="R1012">
        <v>1</v>
      </c>
      <c r="S1012" t="str" cm="1">
        <f t="array" ref="S1012">_xlfn.IFS(R1012=0,"None",R1012&lt;3,"Low",R1012&lt;6,"Medium",R1012&lt;=10,"High")</f>
        <v>Low</v>
      </c>
      <c r="T1012" t="str" cm="1">
        <f t="array" ref="T1012">_xlfn.IFS(M1012&lt;=20,"Low",M1012&lt;=50,"Medium",M1012&lt;=90,"High")</f>
        <v>Low</v>
      </c>
      <c r="U1012" s="33">
        <f>Datos_Limpios[[#This Row],[Number of Complaints or Support]]/Datos_Limpios[[#This Row],[Account Length (in months)]]</f>
        <v>7.1428571428571425E-2</v>
      </c>
      <c r="V1012" t="str" cm="1">
        <f t="array" ref="V1012">_xlfn.IFS(H1012&lt;30,"Under 30",H1012&lt;66,"Middle Age",H1012&gt;=66,"Senior")</f>
        <v>Middle Age</v>
      </c>
      <c r="W1012" t="s">
        <v>6824</v>
      </c>
    </row>
    <row r="1013" spans="1:23" x14ac:dyDescent="0.3">
      <c r="A1013" t="s">
        <v>1110</v>
      </c>
      <c r="B1013" t="s">
        <v>23</v>
      </c>
      <c r="C1013">
        <v>54</v>
      </c>
      <c r="D1013">
        <v>5</v>
      </c>
      <c r="E1013" t="s">
        <v>23</v>
      </c>
      <c r="F1013" t="s">
        <v>38</v>
      </c>
      <c r="G1013" t="s">
        <v>19</v>
      </c>
      <c r="H1013">
        <v>47</v>
      </c>
      <c r="I1013" t="s">
        <v>17</v>
      </c>
      <c r="J1013">
        <v>0</v>
      </c>
      <c r="K1013" t="s">
        <v>24</v>
      </c>
      <c r="L1013" t="s">
        <v>6791</v>
      </c>
      <c r="M1013">
        <v>51</v>
      </c>
      <c r="N1013" t="s">
        <v>27</v>
      </c>
      <c r="O1013" t="s">
        <v>108</v>
      </c>
      <c r="P1013" s="32">
        <v>44513</v>
      </c>
      <c r="Q1013" s="1">
        <v>54.23141509273043</v>
      </c>
      <c r="R1013">
        <v>5</v>
      </c>
      <c r="S1013" t="str" cm="1">
        <f t="array" ref="S1013">_xlfn.IFS(R1013=0,"None",R1013&lt;3,"Low",R1013&lt;6,"Medium",R1013&lt;=10,"High")</f>
        <v>Medium</v>
      </c>
      <c r="T1013" t="str" cm="1">
        <f t="array" ref="T1013">_xlfn.IFS(M1013&lt;=20,"Low",M1013&lt;=50,"Medium",M1013&lt;=90,"High")</f>
        <v>High</v>
      </c>
      <c r="U1013" s="33">
        <f>Datos_Limpios[[#This Row],[Number of Complaints or Support]]/Datos_Limpios[[#This Row],[Account Length (in months)]]</f>
        <v>9.2592592592592587E-2</v>
      </c>
      <c r="V1013" t="str" cm="1">
        <f t="array" ref="V1013">_xlfn.IFS(H1013&lt;30,"Under 30",H1013&lt;66,"Middle Age",H1013&gt;=66,"Senior")</f>
        <v>Middle Age</v>
      </c>
      <c r="W1013" t="s">
        <v>6825</v>
      </c>
    </row>
    <row r="1014" spans="1:23" x14ac:dyDescent="0.3">
      <c r="A1014" t="s">
        <v>1111</v>
      </c>
      <c r="B1014" t="s">
        <v>17</v>
      </c>
      <c r="C1014">
        <v>56</v>
      </c>
      <c r="D1014">
        <v>0</v>
      </c>
      <c r="E1014" t="s">
        <v>23</v>
      </c>
      <c r="F1014" t="s">
        <v>79</v>
      </c>
      <c r="G1014" t="s">
        <v>6790</v>
      </c>
      <c r="H1014">
        <v>38</v>
      </c>
      <c r="I1014" t="s">
        <v>17</v>
      </c>
      <c r="J1014">
        <v>0</v>
      </c>
      <c r="K1014" t="s">
        <v>20</v>
      </c>
      <c r="L1014" t="s">
        <v>6792</v>
      </c>
      <c r="M1014">
        <v>39</v>
      </c>
      <c r="P1014" s="32">
        <v>45145</v>
      </c>
      <c r="Q1014" s="1">
        <v>37.481601053122219</v>
      </c>
      <c r="R1014">
        <v>6</v>
      </c>
      <c r="S1014" t="str" cm="1">
        <f t="array" ref="S1014">_xlfn.IFS(R1014=0,"None",R1014&lt;3,"Low",R1014&lt;6,"Medium",R1014&lt;=10,"High")</f>
        <v>High</v>
      </c>
      <c r="T1014" t="str" cm="1">
        <f t="array" ref="T1014">_xlfn.IFS(M1014&lt;=20,"Low",M1014&lt;=50,"Medium",M1014&lt;=90,"High")</f>
        <v>Medium</v>
      </c>
      <c r="U1014" s="33">
        <f>Datos_Limpios[[#This Row],[Number of Complaints or Support]]/Datos_Limpios[[#This Row],[Account Length (in months)]]</f>
        <v>0.10714285714285714</v>
      </c>
      <c r="V1014" t="str" cm="1">
        <f t="array" ref="V1014">_xlfn.IFS(H1014&lt;30,"Under 30",H1014&lt;66,"Middle Age",H1014&gt;=66,"Senior")</f>
        <v>Middle Age</v>
      </c>
      <c r="W1014" t="s">
        <v>6826</v>
      </c>
    </row>
    <row r="1015" spans="1:23" x14ac:dyDescent="0.3">
      <c r="A1015" t="s">
        <v>1112</v>
      </c>
      <c r="B1015" t="s">
        <v>23</v>
      </c>
      <c r="C1015">
        <v>36</v>
      </c>
      <c r="D1015">
        <v>2</v>
      </c>
      <c r="E1015" t="s">
        <v>17</v>
      </c>
      <c r="F1015" t="s">
        <v>84</v>
      </c>
      <c r="G1015" t="s">
        <v>19</v>
      </c>
      <c r="H1015">
        <v>29</v>
      </c>
      <c r="I1015" t="s">
        <v>17</v>
      </c>
      <c r="J1015">
        <v>0</v>
      </c>
      <c r="K1015" t="s">
        <v>24</v>
      </c>
      <c r="L1015" t="s">
        <v>6791</v>
      </c>
      <c r="M1015">
        <v>51</v>
      </c>
      <c r="N1015" t="s">
        <v>76</v>
      </c>
      <c r="O1015" t="s">
        <v>232</v>
      </c>
      <c r="P1015" s="32">
        <v>44723</v>
      </c>
      <c r="Q1015" s="1">
        <v>42.083454542405732</v>
      </c>
      <c r="R1015">
        <v>7</v>
      </c>
      <c r="S1015" t="str" cm="1">
        <f t="array" ref="S1015">_xlfn.IFS(R1015=0,"None",R1015&lt;3,"Low",R1015&lt;6,"Medium",R1015&lt;=10,"High")</f>
        <v>High</v>
      </c>
      <c r="T1015" t="str" cm="1">
        <f t="array" ref="T1015">_xlfn.IFS(M1015&lt;=20,"Low",M1015&lt;=50,"Medium",M1015&lt;=90,"High")</f>
        <v>High</v>
      </c>
      <c r="U1015" s="33">
        <f>Datos_Limpios[[#This Row],[Number of Complaints or Support]]/Datos_Limpios[[#This Row],[Account Length (in months)]]</f>
        <v>0.19444444444444445</v>
      </c>
      <c r="V1015" t="str" cm="1">
        <f t="array" ref="V1015">_xlfn.IFS(H1015&lt;30,"Under 30",H1015&lt;66,"Middle Age",H1015&gt;=66,"Senior")</f>
        <v>Under 30</v>
      </c>
      <c r="W1015" t="s">
        <v>6824</v>
      </c>
    </row>
    <row r="1016" spans="1:23" x14ac:dyDescent="0.3">
      <c r="A1016" t="s">
        <v>1113</v>
      </c>
      <c r="B1016" t="s">
        <v>17</v>
      </c>
      <c r="C1016">
        <v>1</v>
      </c>
      <c r="D1016">
        <v>0</v>
      </c>
      <c r="E1016" t="s">
        <v>17</v>
      </c>
      <c r="F1016" t="s">
        <v>63</v>
      </c>
      <c r="G1016" t="s">
        <v>19</v>
      </c>
      <c r="H1016">
        <v>56</v>
      </c>
      <c r="I1016" t="s">
        <v>23</v>
      </c>
      <c r="J1016">
        <v>4</v>
      </c>
      <c r="K1016" t="s">
        <v>20</v>
      </c>
      <c r="L1016" t="s">
        <v>6791</v>
      </c>
      <c r="M1016">
        <v>9</v>
      </c>
      <c r="P1016" s="32">
        <v>44467</v>
      </c>
      <c r="Q1016" s="1">
        <v>7.4980694472015079</v>
      </c>
      <c r="R1016">
        <v>1</v>
      </c>
      <c r="S1016" t="str" cm="1">
        <f t="array" ref="S1016">_xlfn.IFS(R1016=0,"None",R1016&lt;3,"Low",R1016&lt;6,"Medium",R1016&lt;=10,"High")</f>
        <v>Low</v>
      </c>
      <c r="T1016" t="str" cm="1">
        <f t="array" ref="T1016">_xlfn.IFS(M1016&lt;=20,"Low",M1016&lt;=50,"Medium",M1016&lt;=90,"High")</f>
        <v>Low</v>
      </c>
      <c r="U1016" s="33">
        <f>Datos_Limpios[[#This Row],[Number of Complaints or Support]]/Datos_Limpios[[#This Row],[Account Length (in months)]]</f>
        <v>1</v>
      </c>
      <c r="V1016" t="str" cm="1">
        <f t="array" ref="V1016">_xlfn.IFS(H1016&lt;30,"Under 30",H1016&lt;66,"Middle Age",H1016&gt;=66,"Senior")</f>
        <v>Middle Age</v>
      </c>
      <c r="W1016" t="s">
        <v>6825</v>
      </c>
    </row>
    <row r="1017" spans="1:23" x14ac:dyDescent="0.3">
      <c r="A1017" t="s">
        <v>1114</v>
      </c>
      <c r="B1017" t="s">
        <v>17</v>
      </c>
      <c r="C1017">
        <v>38</v>
      </c>
      <c r="D1017">
        <v>0</v>
      </c>
      <c r="E1017" t="s">
        <v>23</v>
      </c>
      <c r="F1017" t="s">
        <v>148</v>
      </c>
      <c r="G1017" t="s">
        <v>6790</v>
      </c>
      <c r="H1017">
        <v>57</v>
      </c>
      <c r="I1017" t="s">
        <v>23</v>
      </c>
      <c r="J1017">
        <v>2</v>
      </c>
      <c r="K1017" t="s">
        <v>24</v>
      </c>
      <c r="L1017" t="s">
        <v>6792</v>
      </c>
      <c r="M1017">
        <v>35</v>
      </c>
      <c r="P1017" s="32">
        <v>45104</v>
      </c>
      <c r="Q1017" s="1">
        <v>30.5257088543359</v>
      </c>
      <c r="R1017">
        <v>3</v>
      </c>
      <c r="S1017" t="str" cm="1">
        <f t="array" ref="S1017">_xlfn.IFS(R1017=0,"None",R1017&lt;3,"Low",R1017&lt;6,"Medium",R1017&lt;=10,"High")</f>
        <v>Medium</v>
      </c>
      <c r="T1017" t="str" cm="1">
        <f t="array" ref="T1017">_xlfn.IFS(M1017&lt;=20,"Low",M1017&lt;=50,"Medium",M1017&lt;=90,"High")</f>
        <v>Medium</v>
      </c>
      <c r="U1017" s="33">
        <f>Datos_Limpios[[#This Row],[Number of Complaints or Support]]/Datos_Limpios[[#This Row],[Account Length (in months)]]</f>
        <v>7.8947368421052627E-2</v>
      </c>
      <c r="V1017" t="str" cm="1">
        <f t="array" ref="V1017">_xlfn.IFS(H1017&lt;30,"Under 30",H1017&lt;66,"Middle Age",H1017&gt;=66,"Senior")</f>
        <v>Middle Age</v>
      </c>
      <c r="W1017" t="s">
        <v>6824</v>
      </c>
    </row>
    <row r="1018" spans="1:23" x14ac:dyDescent="0.3">
      <c r="A1018" t="s">
        <v>1115</v>
      </c>
      <c r="B1018" t="s">
        <v>17</v>
      </c>
      <c r="C1018">
        <v>2</v>
      </c>
      <c r="D1018">
        <v>0</v>
      </c>
      <c r="E1018" t="s">
        <v>23</v>
      </c>
      <c r="F1018" t="s">
        <v>192</v>
      </c>
      <c r="G1018" t="s">
        <v>19</v>
      </c>
      <c r="H1018">
        <v>59</v>
      </c>
      <c r="I1018" t="s">
        <v>17</v>
      </c>
      <c r="J1018">
        <v>0</v>
      </c>
      <c r="K1018" t="s">
        <v>20</v>
      </c>
      <c r="L1018" t="s">
        <v>6791</v>
      </c>
      <c r="M1018">
        <v>26</v>
      </c>
      <c r="P1018" s="32">
        <v>44644</v>
      </c>
      <c r="Q1018" s="1">
        <v>24.7624710749126</v>
      </c>
      <c r="R1018">
        <v>5</v>
      </c>
      <c r="S1018" t="str" cm="1">
        <f t="array" ref="S1018">_xlfn.IFS(R1018=0,"None",R1018&lt;3,"Low",R1018&lt;6,"Medium",R1018&lt;=10,"High")</f>
        <v>Medium</v>
      </c>
      <c r="T1018" t="str" cm="1">
        <f t="array" ref="T1018">_xlfn.IFS(M1018&lt;=20,"Low",M1018&lt;=50,"Medium",M1018&lt;=90,"High")</f>
        <v>Medium</v>
      </c>
      <c r="U1018" s="33">
        <f>Datos_Limpios[[#This Row],[Number of Complaints or Support]]/Datos_Limpios[[#This Row],[Account Length (in months)]]</f>
        <v>2.5</v>
      </c>
      <c r="V1018" t="str" cm="1">
        <f t="array" ref="V1018">_xlfn.IFS(H1018&lt;30,"Under 30",H1018&lt;66,"Middle Age",H1018&gt;=66,"Senior")</f>
        <v>Middle Age</v>
      </c>
      <c r="W1018" t="s">
        <v>6824</v>
      </c>
    </row>
    <row r="1019" spans="1:23" x14ac:dyDescent="0.3">
      <c r="A1019" t="s">
        <v>1116</v>
      </c>
      <c r="B1019" t="s">
        <v>23</v>
      </c>
      <c r="C1019">
        <v>3</v>
      </c>
      <c r="D1019">
        <v>5</v>
      </c>
      <c r="E1019" t="s">
        <v>23</v>
      </c>
      <c r="F1019" t="s">
        <v>79</v>
      </c>
      <c r="G1019" t="s">
        <v>6790</v>
      </c>
      <c r="H1019">
        <v>45</v>
      </c>
      <c r="I1019" t="s">
        <v>17</v>
      </c>
      <c r="J1019">
        <v>0</v>
      </c>
      <c r="K1019" t="s">
        <v>20</v>
      </c>
      <c r="L1019" t="s">
        <v>6792</v>
      </c>
      <c r="M1019">
        <v>16</v>
      </c>
      <c r="N1019" t="s">
        <v>27</v>
      </c>
      <c r="O1019" t="s">
        <v>108</v>
      </c>
      <c r="P1019" s="32">
        <v>44048</v>
      </c>
      <c r="Q1019" s="1">
        <v>17.283574721290901</v>
      </c>
      <c r="R1019">
        <v>9</v>
      </c>
      <c r="S1019" t="str" cm="1">
        <f t="array" ref="S1019">_xlfn.IFS(R1019=0,"None",R1019&lt;3,"Low",R1019&lt;6,"Medium",R1019&lt;=10,"High")</f>
        <v>High</v>
      </c>
      <c r="T1019" t="str" cm="1">
        <f t="array" ref="T1019">_xlfn.IFS(M1019&lt;=20,"Low",M1019&lt;=50,"Medium",M1019&lt;=90,"High")</f>
        <v>Low</v>
      </c>
      <c r="U1019" s="33">
        <f>Datos_Limpios[[#This Row],[Number of Complaints or Support]]/Datos_Limpios[[#This Row],[Account Length (in months)]]</f>
        <v>3</v>
      </c>
      <c r="V1019" t="str" cm="1">
        <f t="array" ref="V1019">_xlfn.IFS(H1019&lt;30,"Under 30",H1019&lt;66,"Middle Age",H1019&gt;=66,"Senior")</f>
        <v>Middle Age</v>
      </c>
      <c r="W1019" t="s">
        <v>6826</v>
      </c>
    </row>
    <row r="1020" spans="1:23" x14ac:dyDescent="0.3">
      <c r="A1020" t="s">
        <v>1117</v>
      </c>
      <c r="B1020" t="s">
        <v>17</v>
      </c>
      <c r="C1020">
        <v>71</v>
      </c>
      <c r="D1020">
        <v>1</v>
      </c>
      <c r="E1020" t="s">
        <v>23</v>
      </c>
      <c r="F1020" t="s">
        <v>38</v>
      </c>
      <c r="G1020" t="s">
        <v>6790</v>
      </c>
      <c r="H1020">
        <v>25</v>
      </c>
      <c r="I1020" t="s">
        <v>23</v>
      </c>
      <c r="J1020">
        <v>3</v>
      </c>
      <c r="K1020" t="s">
        <v>32</v>
      </c>
      <c r="L1020" t="s">
        <v>6791</v>
      </c>
      <c r="M1020">
        <v>33</v>
      </c>
      <c r="P1020" s="32">
        <v>43929</v>
      </c>
      <c r="Q1020" s="1">
        <v>30.77549329958406</v>
      </c>
      <c r="R1020">
        <v>5</v>
      </c>
      <c r="S1020" t="str" cm="1">
        <f t="array" ref="S1020">_xlfn.IFS(R1020=0,"None",R1020&lt;3,"Low",R1020&lt;6,"Medium",R1020&lt;=10,"High")</f>
        <v>Medium</v>
      </c>
      <c r="T1020" t="str" cm="1">
        <f t="array" ref="T1020">_xlfn.IFS(M1020&lt;=20,"Low",M1020&lt;=50,"Medium",M1020&lt;=90,"High")</f>
        <v>Medium</v>
      </c>
      <c r="U1020" s="33">
        <f>Datos_Limpios[[#This Row],[Number of Complaints or Support]]/Datos_Limpios[[#This Row],[Account Length (in months)]]</f>
        <v>7.0422535211267609E-2</v>
      </c>
      <c r="V1020" t="str" cm="1">
        <f t="array" ref="V1020">_xlfn.IFS(H1020&lt;30,"Under 30",H1020&lt;66,"Middle Age",H1020&gt;=66,"Senior")</f>
        <v>Under 30</v>
      </c>
      <c r="W1020" t="s">
        <v>6825</v>
      </c>
    </row>
    <row r="1021" spans="1:23" x14ac:dyDescent="0.3">
      <c r="A1021" t="s">
        <v>1118</v>
      </c>
      <c r="B1021" t="s">
        <v>17</v>
      </c>
      <c r="C1021">
        <v>50</v>
      </c>
      <c r="D1021">
        <v>0</v>
      </c>
      <c r="E1021" t="s">
        <v>23</v>
      </c>
      <c r="F1021" t="s">
        <v>112</v>
      </c>
      <c r="G1021" t="s">
        <v>6790</v>
      </c>
      <c r="H1021">
        <v>67</v>
      </c>
      <c r="I1021" t="s">
        <v>17</v>
      </c>
      <c r="J1021">
        <v>0</v>
      </c>
      <c r="K1021" t="s">
        <v>24</v>
      </c>
      <c r="L1021" t="s">
        <v>6792</v>
      </c>
      <c r="M1021">
        <v>28</v>
      </c>
      <c r="P1021" s="32">
        <v>44178</v>
      </c>
      <c r="Q1021" s="1">
        <v>24.983384652039589</v>
      </c>
      <c r="R1021">
        <v>4</v>
      </c>
      <c r="S1021" t="str" cm="1">
        <f t="array" ref="S1021">_xlfn.IFS(R1021=0,"None",R1021&lt;3,"Low",R1021&lt;6,"Medium",R1021&lt;=10,"High")</f>
        <v>Medium</v>
      </c>
      <c r="T1021" t="str" cm="1">
        <f t="array" ref="T1021">_xlfn.IFS(M1021&lt;=20,"Low",M1021&lt;=50,"Medium",M1021&lt;=90,"High")</f>
        <v>Medium</v>
      </c>
      <c r="U1021" s="33">
        <f>Datos_Limpios[[#This Row],[Number of Complaints or Support]]/Datos_Limpios[[#This Row],[Account Length (in months)]]</f>
        <v>0.08</v>
      </c>
      <c r="V1021" t="str" cm="1">
        <f t="array" ref="V1021">_xlfn.IFS(H1021&lt;30,"Under 30",H1021&lt;66,"Middle Age",H1021&gt;=66,"Senior")</f>
        <v>Senior</v>
      </c>
      <c r="W1021" t="s">
        <v>6823</v>
      </c>
    </row>
    <row r="1022" spans="1:23" x14ac:dyDescent="0.3">
      <c r="A1022" t="s">
        <v>1119</v>
      </c>
      <c r="B1022" t="s">
        <v>17</v>
      </c>
      <c r="C1022">
        <v>20</v>
      </c>
      <c r="D1022">
        <v>1</v>
      </c>
      <c r="E1022" t="s">
        <v>23</v>
      </c>
      <c r="F1022" t="s">
        <v>142</v>
      </c>
      <c r="G1022" t="s">
        <v>6790</v>
      </c>
      <c r="H1022">
        <v>41</v>
      </c>
      <c r="I1022" t="s">
        <v>23</v>
      </c>
      <c r="J1022">
        <v>4</v>
      </c>
      <c r="K1022" t="s">
        <v>24</v>
      </c>
      <c r="L1022" t="s">
        <v>6792</v>
      </c>
      <c r="M1022">
        <v>36</v>
      </c>
      <c r="P1022" s="32">
        <v>44261</v>
      </c>
      <c r="Q1022" s="1">
        <v>33.264269582657271</v>
      </c>
      <c r="R1022">
        <v>9</v>
      </c>
      <c r="S1022" t="str" cm="1">
        <f t="array" ref="S1022">_xlfn.IFS(R1022=0,"None",R1022&lt;3,"Low",R1022&lt;6,"Medium",R1022&lt;=10,"High")</f>
        <v>High</v>
      </c>
      <c r="T1022" t="str" cm="1">
        <f t="array" ref="T1022">_xlfn.IFS(M1022&lt;=20,"Low",M1022&lt;=50,"Medium",M1022&lt;=90,"High")</f>
        <v>Medium</v>
      </c>
      <c r="U1022" s="33">
        <f>Datos_Limpios[[#This Row],[Number of Complaints or Support]]/Datos_Limpios[[#This Row],[Account Length (in months)]]</f>
        <v>0.45</v>
      </c>
      <c r="V1022" t="str" cm="1">
        <f t="array" ref="V1022">_xlfn.IFS(H1022&lt;30,"Under 30",H1022&lt;66,"Middle Age",H1022&gt;=66,"Senior")</f>
        <v>Middle Age</v>
      </c>
      <c r="W1022" t="s">
        <v>6823</v>
      </c>
    </row>
    <row r="1023" spans="1:23" x14ac:dyDescent="0.3">
      <c r="A1023" t="s">
        <v>1120</v>
      </c>
      <c r="B1023" t="s">
        <v>17</v>
      </c>
      <c r="C1023">
        <v>44</v>
      </c>
      <c r="D1023">
        <v>1</v>
      </c>
      <c r="E1023" t="s">
        <v>17</v>
      </c>
      <c r="F1023" t="s">
        <v>40</v>
      </c>
      <c r="G1023" t="s">
        <v>6790</v>
      </c>
      <c r="H1023">
        <v>35</v>
      </c>
      <c r="I1023" t="s">
        <v>17</v>
      </c>
      <c r="J1023">
        <v>0</v>
      </c>
      <c r="K1023" t="s">
        <v>32</v>
      </c>
      <c r="L1023" t="s">
        <v>6791</v>
      </c>
      <c r="M1023">
        <v>10</v>
      </c>
      <c r="P1023" s="32">
        <v>44161</v>
      </c>
      <c r="Q1023" s="1">
        <v>11.50447405798718</v>
      </c>
      <c r="R1023">
        <v>2</v>
      </c>
      <c r="S1023" t="str" cm="1">
        <f t="array" ref="S1023">_xlfn.IFS(R1023=0,"None",R1023&lt;3,"Low",R1023&lt;6,"Medium",R1023&lt;=10,"High")</f>
        <v>Low</v>
      </c>
      <c r="T1023" t="str" cm="1">
        <f t="array" ref="T1023">_xlfn.IFS(M1023&lt;=20,"Low",M1023&lt;=50,"Medium",M1023&lt;=90,"High")</f>
        <v>Low</v>
      </c>
      <c r="U1023" s="33">
        <f>Datos_Limpios[[#This Row],[Number of Complaints or Support]]/Datos_Limpios[[#This Row],[Account Length (in months)]]</f>
        <v>4.5454545454545456E-2</v>
      </c>
      <c r="V1023" t="str" cm="1">
        <f t="array" ref="V1023">_xlfn.IFS(H1023&lt;30,"Under 30",H1023&lt;66,"Middle Age",H1023&gt;=66,"Senior")</f>
        <v>Middle Age</v>
      </c>
      <c r="W1023" t="s">
        <v>6823</v>
      </c>
    </row>
    <row r="1024" spans="1:23" x14ac:dyDescent="0.3">
      <c r="A1024" t="s">
        <v>1121</v>
      </c>
      <c r="B1024" t="s">
        <v>17</v>
      </c>
      <c r="C1024">
        <v>20</v>
      </c>
      <c r="D1024">
        <v>1</v>
      </c>
      <c r="E1024" t="s">
        <v>17</v>
      </c>
      <c r="F1024" t="s">
        <v>69</v>
      </c>
      <c r="G1024" t="s">
        <v>6790</v>
      </c>
      <c r="H1024">
        <v>53</v>
      </c>
      <c r="I1024" t="s">
        <v>17</v>
      </c>
      <c r="J1024">
        <v>0</v>
      </c>
      <c r="K1024" t="s">
        <v>20</v>
      </c>
      <c r="L1024" t="s">
        <v>6791</v>
      </c>
      <c r="M1024">
        <v>12</v>
      </c>
      <c r="P1024" s="32">
        <v>44737</v>
      </c>
      <c r="Q1024" s="1">
        <v>12.82779660951118</v>
      </c>
      <c r="R1024">
        <v>10</v>
      </c>
      <c r="S1024" t="str" cm="1">
        <f t="array" ref="S1024">_xlfn.IFS(R1024=0,"None",R1024&lt;3,"Low",R1024&lt;6,"Medium",R1024&lt;=10,"High")</f>
        <v>High</v>
      </c>
      <c r="T1024" t="str" cm="1">
        <f t="array" ref="T1024">_xlfn.IFS(M1024&lt;=20,"Low",M1024&lt;=50,"Medium",M1024&lt;=90,"High")</f>
        <v>Low</v>
      </c>
      <c r="U1024" s="33">
        <f>Datos_Limpios[[#This Row],[Number of Complaints or Support]]/Datos_Limpios[[#This Row],[Account Length (in months)]]</f>
        <v>0.5</v>
      </c>
      <c r="V1024" t="str" cm="1">
        <f t="array" ref="V1024">_xlfn.IFS(H1024&lt;30,"Under 30",H1024&lt;66,"Middle Age",H1024&gt;=66,"Senior")</f>
        <v>Middle Age</v>
      </c>
      <c r="W1024" t="s">
        <v>6825</v>
      </c>
    </row>
    <row r="1025" spans="1:23" x14ac:dyDescent="0.3">
      <c r="A1025" t="s">
        <v>1122</v>
      </c>
      <c r="B1025" t="s">
        <v>23</v>
      </c>
      <c r="C1025">
        <v>19</v>
      </c>
      <c r="D1025">
        <v>3</v>
      </c>
      <c r="E1025" t="s">
        <v>17</v>
      </c>
      <c r="F1025" t="s">
        <v>54</v>
      </c>
      <c r="G1025" t="s">
        <v>19</v>
      </c>
      <c r="H1025">
        <v>42</v>
      </c>
      <c r="I1025" t="s">
        <v>17</v>
      </c>
      <c r="J1025">
        <v>0</v>
      </c>
      <c r="K1025" t="s">
        <v>24</v>
      </c>
      <c r="L1025" t="s">
        <v>6792</v>
      </c>
      <c r="M1025">
        <v>11</v>
      </c>
      <c r="N1025" t="s">
        <v>59</v>
      </c>
      <c r="O1025" t="s">
        <v>116</v>
      </c>
      <c r="P1025" s="32">
        <v>45053</v>
      </c>
      <c r="Q1025" s="1">
        <v>10.464527030781889</v>
      </c>
      <c r="R1025">
        <v>6</v>
      </c>
      <c r="S1025" t="str" cm="1">
        <f t="array" ref="S1025">_xlfn.IFS(R1025=0,"None",R1025&lt;3,"Low",R1025&lt;6,"Medium",R1025&lt;=10,"High")</f>
        <v>High</v>
      </c>
      <c r="T1025" t="str" cm="1">
        <f t="array" ref="T1025">_xlfn.IFS(M1025&lt;=20,"Low",M1025&lt;=50,"Medium",M1025&lt;=90,"High")</f>
        <v>Low</v>
      </c>
      <c r="U1025" s="33">
        <f>Datos_Limpios[[#This Row],[Number of Complaints or Support]]/Datos_Limpios[[#This Row],[Account Length (in months)]]</f>
        <v>0.31578947368421051</v>
      </c>
      <c r="V1025" t="str" cm="1">
        <f t="array" ref="V1025">_xlfn.IFS(H1025&lt;30,"Under 30",H1025&lt;66,"Middle Age",H1025&gt;=66,"Senior")</f>
        <v>Middle Age</v>
      </c>
      <c r="W1025" t="s">
        <v>6823</v>
      </c>
    </row>
    <row r="1026" spans="1:23" x14ac:dyDescent="0.3">
      <c r="A1026" t="s">
        <v>1123</v>
      </c>
      <c r="B1026" t="s">
        <v>17</v>
      </c>
      <c r="C1026">
        <v>1</v>
      </c>
      <c r="D1026">
        <v>2</v>
      </c>
      <c r="E1026" t="s">
        <v>23</v>
      </c>
      <c r="F1026" t="s">
        <v>107</v>
      </c>
      <c r="G1026" t="s">
        <v>19</v>
      </c>
      <c r="H1026">
        <v>38</v>
      </c>
      <c r="I1026" t="s">
        <v>23</v>
      </c>
      <c r="J1026">
        <v>2</v>
      </c>
      <c r="K1026" t="s">
        <v>20</v>
      </c>
      <c r="L1026" t="s">
        <v>6791</v>
      </c>
      <c r="M1026">
        <v>21</v>
      </c>
      <c r="P1026" s="32">
        <v>45061</v>
      </c>
      <c r="Q1026" s="1">
        <v>19.436164528370071</v>
      </c>
      <c r="R1026">
        <v>6</v>
      </c>
      <c r="S1026" t="str" cm="1">
        <f t="array" ref="S1026">_xlfn.IFS(R1026=0,"None",R1026&lt;3,"Low",R1026&lt;6,"Medium",R1026&lt;=10,"High")</f>
        <v>High</v>
      </c>
      <c r="T1026" t="str" cm="1">
        <f t="array" ref="T1026">_xlfn.IFS(M1026&lt;=20,"Low",M1026&lt;=50,"Medium",M1026&lt;=90,"High")</f>
        <v>Medium</v>
      </c>
      <c r="U1026" s="33">
        <f>Datos_Limpios[[#This Row],[Number of Complaints or Support]]/Datos_Limpios[[#This Row],[Account Length (in months)]]</f>
        <v>6</v>
      </c>
      <c r="V1026" t="str" cm="1">
        <f t="array" ref="V1026">_xlfn.IFS(H1026&lt;30,"Under 30",H1026&lt;66,"Middle Age",H1026&gt;=66,"Senior")</f>
        <v>Middle Age</v>
      </c>
      <c r="W1026" t="s">
        <v>6825</v>
      </c>
    </row>
    <row r="1027" spans="1:23" x14ac:dyDescent="0.3">
      <c r="A1027" t="s">
        <v>1124</v>
      </c>
      <c r="B1027" t="s">
        <v>17</v>
      </c>
      <c r="C1027">
        <v>64</v>
      </c>
      <c r="D1027">
        <v>0</v>
      </c>
      <c r="E1027" t="s">
        <v>23</v>
      </c>
      <c r="F1027" t="s">
        <v>115</v>
      </c>
      <c r="G1027" t="s">
        <v>19</v>
      </c>
      <c r="H1027">
        <v>43</v>
      </c>
      <c r="I1027" t="s">
        <v>17</v>
      </c>
      <c r="J1027">
        <v>0</v>
      </c>
      <c r="K1027" t="s">
        <v>20</v>
      </c>
      <c r="L1027" t="s">
        <v>6791</v>
      </c>
      <c r="M1027">
        <v>64</v>
      </c>
      <c r="P1027" s="32">
        <v>44626</v>
      </c>
      <c r="Q1027" s="1">
        <v>54.57493128944828</v>
      </c>
      <c r="R1027">
        <v>8</v>
      </c>
      <c r="S1027" t="str" cm="1">
        <f t="array" ref="S1027">_xlfn.IFS(R1027=0,"None",R1027&lt;3,"Low",R1027&lt;6,"Medium",R1027&lt;=10,"High")</f>
        <v>High</v>
      </c>
      <c r="T1027" t="str" cm="1">
        <f t="array" ref="T1027">_xlfn.IFS(M1027&lt;=20,"Low",M1027&lt;=50,"Medium",M1027&lt;=90,"High")</f>
        <v>High</v>
      </c>
      <c r="U1027" s="33">
        <f>Datos_Limpios[[#This Row],[Number of Complaints or Support]]/Datos_Limpios[[#This Row],[Account Length (in months)]]</f>
        <v>0.125</v>
      </c>
      <c r="V1027" t="str" cm="1">
        <f t="array" ref="V1027">_xlfn.IFS(H1027&lt;30,"Under 30",H1027&lt;66,"Middle Age",H1027&gt;=66,"Senior")</f>
        <v>Middle Age</v>
      </c>
      <c r="W1027" t="s">
        <v>6825</v>
      </c>
    </row>
    <row r="1028" spans="1:23" x14ac:dyDescent="0.3">
      <c r="A1028" t="s">
        <v>1125</v>
      </c>
      <c r="B1028" t="s">
        <v>17</v>
      </c>
      <c r="C1028">
        <v>17</v>
      </c>
      <c r="D1028">
        <v>0</v>
      </c>
      <c r="E1028" t="s">
        <v>23</v>
      </c>
      <c r="F1028" t="s">
        <v>26</v>
      </c>
      <c r="G1028" t="s">
        <v>6790</v>
      </c>
      <c r="H1028">
        <v>60</v>
      </c>
      <c r="I1028" t="s">
        <v>17</v>
      </c>
      <c r="J1028">
        <v>0</v>
      </c>
      <c r="K1028" t="s">
        <v>20</v>
      </c>
      <c r="L1028" t="s">
        <v>6794</v>
      </c>
      <c r="M1028">
        <v>42</v>
      </c>
      <c r="P1028" s="32">
        <v>45273</v>
      </c>
      <c r="Q1028" s="1">
        <v>40.362916627029357</v>
      </c>
      <c r="R1028">
        <v>9</v>
      </c>
      <c r="S1028" t="str" cm="1">
        <f t="array" ref="S1028">_xlfn.IFS(R1028=0,"None",R1028&lt;3,"Low",R1028&lt;6,"Medium",R1028&lt;=10,"High")</f>
        <v>High</v>
      </c>
      <c r="T1028" t="str" cm="1">
        <f t="array" ref="T1028">_xlfn.IFS(M1028&lt;=20,"Low",M1028&lt;=50,"Medium",M1028&lt;=90,"High")</f>
        <v>Medium</v>
      </c>
      <c r="U1028" s="33">
        <f>Datos_Limpios[[#This Row],[Number of Complaints or Support]]/Datos_Limpios[[#This Row],[Account Length (in months)]]</f>
        <v>0.52941176470588236</v>
      </c>
      <c r="V1028" t="str" cm="1">
        <f t="array" ref="V1028">_xlfn.IFS(H1028&lt;30,"Under 30",H1028&lt;66,"Middle Age",H1028&gt;=66,"Senior")</f>
        <v>Middle Age</v>
      </c>
      <c r="W1028" t="s">
        <v>6824</v>
      </c>
    </row>
    <row r="1029" spans="1:23" x14ac:dyDescent="0.3">
      <c r="A1029" t="s">
        <v>1126</v>
      </c>
      <c r="B1029" t="s">
        <v>23</v>
      </c>
      <c r="C1029">
        <v>1</v>
      </c>
      <c r="D1029">
        <v>0</v>
      </c>
      <c r="E1029" t="s">
        <v>23</v>
      </c>
      <c r="F1029" t="s">
        <v>56</v>
      </c>
      <c r="G1029" t="s">
        <v>19</v>
      </c>
      <c r="H1029">
        <v>29</v>
      </c>
      <c r="I1029" t="s">
        <v>17</v>
      </c>
      <c r="J1029">
        <v>0</v>
      </c>
      <c r="K1029" t="s">
        <v>20</v>
      </c>
      <c r="L1029" t="s">
        <v>6792</v>
      </c>
      <c r="M1029">
        <v>20</v>
      </c>
      <c r="N1029" t="s">
        <v>50</v>
      </c>
      <c r="O1029" t="s">
        <v>378</v>
      </c>
      <c r="P1029" s="32">
        <v>44768</v>
      </c>
      <c r="Q1029" s="1">
        <v>16.272749253297992</v>
      </c>
      <c r="R1029">
        <v>5</v>
      </c>
      <c r="S1029" t="str" cm="1">
        <f t="array" ref="S1029">_xlfn.IFS(R1029=0,"None",R1029&lt;3,"Low",R1029&lt;6,"Medium",R1029&lt;=10,"High")</f>
        <v>Medium</v>
      </c>
      <c r="T1029" t="str" cm="1">
        <f t="array" ref="T1029">_xlfn.IFS(M1029&lt;=20,"Low",M1029&lt;=50,"Medium",M1029&lt;=90,"High")</f>
        <v>Low</v>
      </c>
      <c r="U1029" s="33">
        <f>Datos_Limpios[[#This Row],[Number of Complaints or Support]]/Datos_Limpios[[#This Row],[Account Length (in months)]]</f>
        <v>5</v>
      </c>
      <c r="V1029" t="str" cm="1">
        <f t="array" ref="V1029">_xlfn.IFS(H1029&lt;30,"Under 30",H1029&lt;66,"Middle Age",H1029&gt;=66,"Senior")</f>
        <v>Under 30</v>
      </c>
      <c r="W1029" t="s">
        <v>6823</v>
      </c>
    </row>
    <row r="1030" spans="1:23" x14ac:dyDescent="0.3">
      <c r="A1030" t="s">
        <v>1127</v>
      </c>
      <c r="B1030" t="s">
        <v>17</v>
      </c>
      <c r="C1030">
        <v>33</v>
      </c>
      <c r="D1030">
        <v>0</v>
      </c>
      <c r="E1030" t="s">
        <v>23</v>
      </c>
      <c r="F1030" t="s">
        <v>52</v>
      </c>
      <c r="G1030" t="s">
        <v>19</v>
      </c>
      <c r="H1030">
        <v>37</v>
      </c>
      <c r="I1030" t="s">
        <v>17</v>
      </c>
      <c r="J1030">
        <v>0</v>
      </c>
      <c r="K1030" t="s">
        <v>20</v>
      </c>
      <c r="L1030" t="s">
        <v>6791</v>
      </c>
      <c r="M1030">
        <v>35</v>
      </c>
      <c r="P1030" s="32">
        <v>44176</v>
      </c>
      <c r="Q1030" s="1">
        <v>36.219839457392062</v>
      </c>
      <c r="R1030">
        <v>0</v>
      </c>
      <c r="S1030" t="str" cm="1">
        <f t="array" ref="S1030">_xlfn.IFS(R1030=0,"None",R1030&lt;3,"Low",R1030&lt;6,"Medium",R1030&lt;=10,"High")</f>
        <v>None</v>
      </c>
      <c r="T1030" t="str" cm="1">
        <f t="array" ref="T1030">_xlfn.IFS(M1030&lt;=20,"Low",M1030&lt;=50,"Medium",M1030&lt;=90,"High")</f>
        <v>Medium</v>
      </c>
      <c r="U1030" s="33">
        <f>Datos_Limpios[[#This Row],[Number of Complaints or Support]]/Datos_Limpios[[#This Row],[Account Length (in months)]]</f>
        <v>0</v>
      </c>
      <c r="V1030" t="str" cm="1">
        <f t="array" ref="V1030">_xlfn.IFS(H1030&lt;30,"Under 30",H1030&lt;66,"Middle Age",H1030&gt;=66,"Senior")</f>
        <v>Middle Age</v>
      </c>
      <c r="W1030" t="s">
        <v>6824</v>
      </c>
    </row>
    <row r="1031" spans="1:23" x14ac:dyDescent="0.3">
      <c r="A1031" t="s">
        <v>1128</v>
      </c>
      <c r="B1031" t="s">
        <v>17</v>
      </c>
      <c r="C1031">
        <v>34</v>
      </c>
      <c r="D1031">
        <v>1</v>
      </c>
      <c r="E1031" t="s">
        <v>23</v>
      </c>
      <c r="F1031" t="s">
        <v>38</v>
      </c>
      <c r="G1031" t="s">
        <v>19</v>
      </c>
      <c r="H1031">
        <v>20</v>
      </c>
      <c r="I1031" t="s">
        <v>17</v>
      </c>
      <c r="J1031">
        <v>0</v>
      </c>
      <c r="K1031" t="s">
        <v>20</v>
      </c>
      <c r="L1031" t="s">
        <v>6792</v>
      </c>
      <c r="M1031">
        <v>36</v>
      </c>
      <c r="P1031" s="32">
        <v>45039</v>
      </c>
      <c r="Q1031" s="1">
        <v>35.637161389408277</v>
      </c>
      <c r="R1031">
        <v>6</v>
      </c>
      <c r="S1031" t="str" cm="1">
        <f t="array" ref="S1031">_xlfn.IFS(R1031=0,"None",R1031&lt;3,"Low",R1031&lt;6,"Medium",R1031&lt;=10,"High")</f>
        <v>High</v>
      </c>
      <c r="T1031" t="str" cm="1">
        <f t="array" ref="T1031">_xlfn.IFS(M1031&lt;=20,"Low",M1031&lt;=50,"Medium",M1031&lt;=90,"High")</f>
        <v>Medium</v>
      </c>
      <c r="U1031" s="33">
        <f>Datos_Limpios[[#This Row],[Number of Complaints or Support]]/Datos_Limpios[[#This Row],[Account Length (in months)]]</f>
        <v>0.17647058823529413</v>
      </c>
      <c r="V1031" t="str" cm="1">
        <f t="array" ref="V1031">_xlfn.IFS(H1031&lt;30,"Under 30",H1031&lt;66,"Middle Age",H1031&gt;=66,"Senior")</f>
        <v>Under 30</v>
      </c>
      <c r="W1031" t="s">
        <v>6825</v>
      </c>
    </row>
    <row r="1032" spans="1:23" x14ac:dyDescent="0.3">
      <c r="A1032" t="s">
        <v>1129</v>
      </c>
      <c r="B1032" t="s">
        <v>23</v>
      </c>
      <c r="C1032">
        <v>48</v>
      </c>
      <c r="D1032">
        <v>2</v>
      </c>
      <c r="E1032" t="s">
        <v>23</v>
      </c>
      <c r="F1032" t="s">
        <v>121</v>
      </c>
      <c r="G1032" t="s">
        <v>19</v>
      </c>
      <c r="H1032">
        <v>55</v>
      </c>
      <c r="I1032" t="s">
        <v>17</v>
      </c>
      <c r="J1032">
        <v>0</v>
      </c>
      <c r="K1032" t="s">
        <v>24</v>
      </c>
      <c r="L1032" t="s">
        <v>6791</v>
      </c>
      <c r="M1032">
        <v>39</v>
      </c>
      <c r="N1032" t="s">
        <v>50</v>
      </c>
      <c r="O1032" t="s">
        <v>351</v>
      </c>
      <c r="P1032" s="32">
        <v>45040</v>
      </c>
      <c r="Q1032" s="1">
        <v>32.979508834826888</v>
      </c>
      <c r="R1032">
        <v>5</v>
      </c>
      <c r="S1032" t="str" cm="1">
        <f t="array" ref="S1032">_xlfn.IFS(R1032=0,"None",R1032&lt;3,"Low",R1032&lt;6,"Medium",R1032&lt;=10,"High")</f>
        <v>Medium</v>
      </c>
      <c r="T1032" t="str" cm="1">
        <f t="array" ref="T1032">_xlfn.IFS(M1032&lt;=20,"Low",M1032&lt;=50,"Medium",M1032&lt;=90,"High")</f>
        <v>Medium</v>
      </c>
      <c r="U1032" s="33">
        <f>Datos_Limpios[[#This Row],[Number of Complaints or Support]]/Datos_Limpios[[#This Row],[Account Length (in months)]]</f>
        <v>0.10416666666666667</v>
      </c>
      <c r="V1032" t="str" cm="1">
        <f t="array" ref="V1032">_xlfn.IFS(H1032&lt;30,"Under 30",H1032&lt;66,"Middle Age",H1032&gt;=66,"Senior")</f>
        <v>Middle Age</v>
      </c>
      <c r="W1032" t="s">
        <v>6826</v>
      </c>
    </row>
    <row r="1033" spans="1:23" x14ac:dyDescent="0.3">
      <c r="A1033" t="s">
        <v>1130</v>
      </c>
      <c r="B1033" t="s">
        <v>17</v>
      </c>
      <c r="C1033">
        <v>64</v>
      </c>
      <c r="D1033">
        <v>0</v>
      </c>
      <c r="E1033" t="s">
        <v>23</v>
      </c>
      <c r="F1033" t="s">
        <v>103</v>
      </c>
      <c r="G1033" t="s">
        <v>6790</v>
      </c>
      <c r="H1033">
        <v>22</v>
      </c>
      <c r="I1033" t="s">
        <v>17</v>
      </c>
      <c r="J1033">
        <v>0</v>
      </c>
      <c r="K1033" t="s">
        <v>24</v>
      </c>
      <c r="L1033" t="s">
        <v>6791</v>
      </c>
      <c r="M1033">
        <v>34</v>
      </c>
      <c r="P1033" s="32">
        <v>45251</v>
      </c>
      <c r="Q1033" s="1">
        <v>32.81660819495773</v>
      </c>
      <c r="R1033">
        <v>1</v>
      </c>
      <c r="S1033" t="str" cm="1">
        <f t="array" ref="S1033">_xlfn.IFS(R1033=0,"None",R1033&lt;3,"Low",R1033&lt;6,"Medium",R1033&lt;=10,"High")</f>
        <v>Low</v>
      </c>
      <c r="T1033" t="str" cm="1">
        <f t="array" ref="T1033">_xlfn.IFS(M1033&lt;=20,"Low",M1033&lt;=50,"Medium",M1033&lt;=90,"High")</f>
        <v>Medium</v>
      </c>
      <c r="U1033" s="33">
        <f>Datos_Limpios[[#This Row],[Number of Complaints or Support]]/Datos_Limpios[[#This Row],[Account Length (in months)]]</f>
        <v>1.5625E-2</v>
      </c>
      <c r="V1033" t="str" cm="1">
        <f t="array" ref="V1033">_xlfn.IFS(H1033&lt;30,"Under 30",H1033&lt;66,"Middle Age",H1033&gt;=66,"Senior")</f>
        <v>Under 30</v>
      </c>
      <c r="W1033" t="s">
        <v>6823</v>
      </c>
    </row>
    <row r="1034" spans="1:23" x14ac:dyDescent="0.3">
      <c r="A1034" t="s">
        <v>1131</v>
      </c>
      <c r="B1034" t="s">
        <v>17</v>
      </c>
      <c r="C1034">
        <v>38</v>
      </c>
      <c r="D1034">
        <v>0</v>
      </c>
      <c r="E1034" t="s">
        <v>23</v>
      </c>
      <c r="F1034" t="s">
        <v>26</v>
      </c>
      <c r="G1034" t="s">
        <v>6790</v>
      </c>
      <c r="H1034">
        <v>67</v>
      </c>
      <c r="I1034" t="s">
        <v>17</v>
      </c>
      <c r="J1034">
        <v>0</v>
      </c>
      <c r="K1034" t="s">
        <v>20</v>
      </c>
      <c r="L1034" t="s">
        <v>6792</v>
      </c>
      <c r="M1034">
        <v>11</v>
      </c>
      <c r="P1034" s="32">
        <v>44226</v>
      </c>
      <c r="Q1034" s="1">
        <v>10.285109579626891</v>
      </c>
      <c r="R1034">
        <v>9</v>
      </c>
      <c r="S1034" t="str" cm="1">
        <f t="array" ref="S1034">_xlfn.IFS(R1034=0,"None",R1034&lt;3,"Low",R1034&lt;6,"Medium",R1034&lt;=10,"High")</f>
        <v>High</v>
      </c>
      <c r="T1034" t="str" cm="1">
        <f t="array" ref="T1034">_xlfn.IFS(M1034&lt;=20,"Low",M1034&lt;=50,"Medium",M1034&lt;=90,"High")</f>
        <v>Low</v>
      </c>
      <c r="U1034" s="33">
        <f>Datos_Limpios[[#This Row],[Number of Complaints or Support]]/Datos_Limpios[[#This Row],[Account Length (in months)]]</f>
        <v>0.23684210526315788</v>
      </c>
      <c r="V1034" t="str" cm="1">
        <f t="array" ref="V1034">_xlfn.IFS(H1034&lt;30,"Under 30",H1034&lt;66,"Middle Age",H1034&gt;=66,"Senior")</f>
        <v>Senior</v>
      </c>
      <c r="W1034" t="s">
        <v>6824</v>
      </c>
    </row>
    <row r="1035" spans="1:23" x14ac:dyDescent="0.3">
      <c r="A1035" t="s">
        <v>1132</v>
      </c>
      <c r="B1035" t="s">
        <v>23</v>
      </c>
      <c r="C1035">
        <v>5</v>
      </c>
      <c r="D1035">
        <v>2</v>
      </c>
      <c r="E1035" t="s">
        <v>23</v>
      </c>
      <c r="F1035" t="s">
        <v>142</v>
      </c>
      <c r="G1035" t="s">
        <v>19</v>
      </c>
      <c r="H1035">
        <v>69</v>
      </c>
      <c r="I1035" t="s">
        <v>17</v>
      </c>
      <c r="J1035">
        <v>0</v>
      </c>
      <c r="K1035" t="s">
        <v>20</v>
      </c>
      <c r="L1035" t="s">
        <v>6792</v>
      </c>
      <c r="M1035">
        <v>55</v>
      </c>
      <c r="N1035" t="s">
        <v>27</v>
      </c>
      <c r="O1035" t="s">
        <v>125</v>
      </c>
      <c r="P1035" s="32">
        <v>44689</v>
      </c>
      <c r="Q1035" s="1">
        <v>46.833962565861547</v>
      </c>
      <c r="R1035">
        <v>6</v>
      </c>
      <c r="S1035" t="str" cm="1">
        <f t="array" ref="S1035">_xlfn.IFS(R1035=0,"None",R1035&lt;3,"Low",R1035&lt;6,"Medium",R1035&lt;=10,"High")</f>
        <v>High</v>
      </c>
      <c r="T1035" t="str" cm="1">
        <f t="array" ref="T1035">_xlfn.IFS(M1035&lt;=20,"Low",M1035&lt;=50,"Medium",M1035&lt;=90,"High")</f>
        <v>High</v>
      </c>
      <c r="U1035" s="33">
        <f>Datos_Limpios[[#This Row],[Number of Complaints or Support]]/Datos_Limpios[[#This Row],[Account Length (in months)]]</f>
        <v>1.2</v>
      </c>
      <c r="V1035" t="str" cm="1">
        <f t="array" ref="V1035">_xlfn.IFS(H1035&lt;30,"Under 30",H1035&lt;66,"Middle Age",H1035&gt;=66,"Senior")</f>
        <v>Senior</v>
      </c>
      <c r="W1035" t="s">
        <v>6823</v>
      </c>
    </row>
    <row r="1036" spans="1:23" x14ac:dyDescent="0.3">
      <c r="A1036" t="s">
        <v>1133</v>
      </c>
      <c r="B1036" t="s">
        <v>23</v>
      </c>
      <c r="C1036">
        <v>2</v>
      </c>
      <c r="D1036">
        <v>4</v>
      </c>
      <c r="E1036" t="s">
        <v>23</v>
      </c>
      <c r="F1036" t="s">
        <v>121</v>
      </c>
      <c r="G1036" t="s">
        <v>19</v>
      </c>
      <c r="H1036">
        <v>53</v>
      </c>
      <c r="I1036" t="s">
        <v>17</v>
      </c>
      <c r="J1036">
        <v>0</v>
      </c>
      <c r="K1036" t="s">
        <v>20</v>
      </c>
      <c r="L1036" t="s">
        <v>6792</v>
      </c>
      <c r="M1036">
        <v>16</v>
      </c>
      <c r="N1036" t="s">
        <v>27</v>
      </c>
      <c r="O1036" t="s">
        <v>208</v>
      </c>
      <c r="P1036" s="32">
        <v>45160</v>
      </c>
      <c r="Q1036" s="1">
        <v>16.67086256132653</v>
      </c>
      <c r="R1036">
        <v>4</v>
      </c>
      <c r="S1036" t="str" cm="1">
        <f t="array" ref="S1036">_xlfn.IFS(R1036=0,"None",R1036&lt;3,"Low",R1036&lt;6,"Medium",R1036&lt;=10,"High")</f>
        <v>Medium</v>
      </c>
      <c r="T1036" t="str" cm="1">
        <f t="array" ref="T1036">_xlfn.IFS(M1036&lt;=20,"Low",M1036&lt;=50,"Medium",M1036&lt;=90,"High")</f>
        <v>Low</v>
      </c>
      <c r="U1036" s="33">
        <f>Datos_Limpios[[#This Row],[Number of Complaints or Support]]/Datos_Limpios[[#This Row],[Account Length (in months)]]</f>
        <v>2</v>
      </c>
      <c r="V1036" t="str" cm="1">
        <f t="array" ref="V1036">_xlfn.IFS(H1036&lt;30,"Under 30",H1036&lt;66,"Middle Age",H1036&gt;=66,"Senior")</f>
        <v>Middle Age</v>
      </c>
      <c r="W1036" t="s">
        <v>6826</v>
      </c>
    </row>
    <row r="1037" spans="1:23" x14ac:dyDescent="0.3">
      <c r="A1037" t="s">
        <v>1134</v>
      </c>
      <c r="B1037" t="s">
        <v>23</v>
      </c>
      <c r="C1037">
        <v>44</v>
      </c>
      <c r="D1037">
        <v>2</v>
      </c>
      <c r="E1037" t="s">
        <v>23</v>
      </c>
      <c r="F1037" t="s">
        <v>103</v>
      </c>
      <c r="G1037" t="s">
        <v>19</v>
      </c>
      <c r="H1037">
        <v>25</v>
      </c>
      <c r="I1037" t="s">
        <v>17</v>
      </c>
      <c r="J1037">
        <v>0</v>
      </c>
      <c r="K1037" t="s">
        <v>20</v>
      </c>
      <c r="L1037" t="s">
        <v>6792</v>
      </c>
      <c r="M1037">
        <v>48</v>
      </c>
      <c r="N1037" t="s">
        <v>27</v>
      </c>
      <c r="O1037" t="s">
        <v>108</v>
      </c>
      <c r="P1037" s="32">
        <v>44995</v>
      </c>
      <c r="Q1037" s="1">
        <v>43.749790219930539</v>
      </c>
      <c r="R1037">
        <v>9</v>
      </c>
      <c r="S1037" t="str" cm="1">
        <f t="array" ref="S1037">_xlfn.IFS(R1037=0,"None",R1037&lt;3,"Low",R1037&lt;6,"Medium",R1037&lt;=10,"High")</f>
        <v>High</v>
      </c>
      <c r="T1037" t="str" cm="1">
        <f t="array" ref="T1037">_xlfn.IFS(M1037&lt;=20,"Low",M1037&lt;=50,"Medium",M1037&lt;=90,"High")</f>
        <v>Medium</v>
      </c>
      <c r="U1037" s="33">
        <f>Datos_Limpios[[#This Row],[Number of Complaints or Support]]/Datos_Limpios[[#This Row],[Account Length (in months)]]</f>
        <v>0.20454545454545456</v>
      </c>
      <c r="V1037" t="str" cm="1">
        <f t="array" ref="V1037">_xlfn.IFS(H1037&lt;30,"Under 30",H1037&lt;66,"Middle Age",H1037&gt;=66,"Senior")</f>
        <v>Under 30</v>
      </c>
      <c r="W1037" t="s">
        <v>6823</v>
      </c>
    </row>
    <row r="1038" spans="1:23" x14ac:dyDescent="0.3">
      <c r="A1038" t="s">
        <v>1135</v>
      </c>
      <c r="B1038" t="s">
        <v>23</v>
      </c>
      <c r="C1038">
        <v>6</v>
      </c>
      <c r="D1038">
        <v>0</v>
      </c>
      <c r="E1038" t="s">
        <v>23</v>
      </c>
      <c r="F1038" t="s">
        <v>90</v>
      </c>
      <c r="G1038" t="s">
        <v>19</v>
      </c>
      <c r="H1038">
        <v>34</v>
      </c>
      <c r="I1038" t="s">
        <v>17</v>
      </c>
      <c r="J1038">
        <v>0</v>
      </c>
      <c r="K1038" t="s">
        <v>20</v>
      </c>
      <c r="L1038" t="s">
        <v>6791</v>
      </c>
      <c r="M1038">
        <v>37</v>
      </c>
      <c r="N1038" t="s">
        <v>27</v>
      </c>
      <c r="O1038" t="s">
        <v>108</v>
      </c>
      <c r="P1038" s="32">
        <v>44960</v>
      </c>
      <c r="Q1038" s="1">
        <v>35.364124765906901</v>
      </c>
      <c r="R1038">
        <v>5</v>
      </c>
      <c r="S1038" t="str" cm="1">
        <f t="array" ref="S1038">_xlfn.IFS(R1038=0,"None",R1038&lt;3,"Low",R1038&lt;6,"Medium",R1038&lt;=10,"High")</f>
        <v>Medium</v>
      </c>
      <c r="T1038" t="str" cm="1">
        <f t="array" ref="T1038">_xlfn.IFS(M1038&lt;=20,"Low",M1038&lt;=50,"Medium",M1038&lt;=90,"High")</f>
        <v>Medium</v>
      </c>
      <c r="U1038" s="33">
        <f>Datos_Limpios[[#This Row],[Number of Complaints or Support]]/Datos_Limpios[[#This Row],[Account Length (in months)]]</f>
        <v>0.83333333333333337</v>
      </c>
      <c r="V1038" t="str" cm="1">
        <f t="array" ref="V1038">_xlfn.IFS(H1038&lt;30,"Under 30",H1038&lt;66,"Middle Age",H1038&gt;=66,"Senior")</f>
        <v>Middle Age</v>
      </c>
      <c r="W1038" t="s">
        <v>6823</v>
      </c>
    </row>
    <row r="1039" spans="1:23" x14ac:dyDescent="0.3">
      <c r="A1039" t="s">
        <v>1136</v>
      </c>
      <c r="B1039" t="s">
        <v>17</v>
      </c>
      <c r="C1039">
        <v>43</v>
      </c>
      <c r="D1039">
        <v>0</v>
      </c>
      <c r="E1039" t="s">
        <v>23</v>
      </c>
      <c r="F1039" t="s">
        <v>115</v>
      </c>
      <c r="G1039" t="s">
        <v>19</v>
      </c>
      <c r="H1039">
        <v>67</v>
      </c>
      <c r="I1039" t="s">
        <v>17</v>
      </c>
      <c r="J1039">
        <v>0</v>
      </c>
      <c r="K1039" t="s">
        <v>32</v>
      </c>
      <c r="L1039" t="s">
        <v>6792</v>
      </c>
      <c r="M1039">
        <v>33</v>
      </c>
      <c r="P1039" s="32">
        <v>45247</v>
      </c>
      <c r="Q1039" s="1">
        <v>35.967459003556982</v>
      </c>
      <c r="R1039">
        <v>0</v>
      </c>
      <c r="S1039" t="str" cm="1">
        <f t="array" ref="S1039">_xlfn.IFS(R1039=0,"None",R1039&lt;3,"Low",R1039&lt;6,"Medium",R1039&lt;=10,"High")</f>
        <v>None</v>
      </c>
      <c r="T1039" t="str" cm="1">
        <f t="array" ref="T1039">_xlfn.IFS(M1039&lt;=20,"Low",M1039&lt;=50,"Medium",M1039&lt;=90,"High")</f>
        <v>Medium</v>
      </c>
      <c r="U1039" s="33">
        <f>Datos_Limpios[[#This Row],[Number of Complaints or Support]]/Datos_Limpios[[#This Row],[Account Length (in months)]]</f>
        <v>0</v>
      </c>
      <c r="V1039" t="str" cm="1">
        <f t="array" ref="V1039">_xlfn.IFS(H1039&lt;30,"Under 30",H1039&lt;66,"Middle Age",H1039&gt;=66,"Senior")</f>
        <v>Senior</v>
      </c>
      <c r="W1039" t="s">
        <v>6825</v>
      </c>
    </row>
    <row r="1040" spans="1:23" x14ac:dyDescent="0.3">
      <c r="A1040" t="s">
        <v>1137</v>
      </c>
      <c r="B1040" t="s">
        <v>23</v>
      </c>
      <c r="C1040">
        <v>3</v>
      </c>
      <c r="D1040">
        <v>2</v>
      </c>
      <c r="E1040" t="s">
        <v>23</v>
      </c>
      <c r="F1040" t="s">
        <v>142</v>
      </c>
      <c r="G1040" t="s">
        <v>6790</v>
      </c>
      <c r="H1040">
        <v>57</v>
      </c>
      <c r="I1040" t="s">
        <v>17</v>
      </c>
      <c r="J1040">
        <v>0</v>
      </c>
      <c r="K1040" t="s">
        <v>20</v>
      </c>
      <c r="L1040" t="s">
        <v>6792</v>
      </c>
      <c r="M1040">
        <v>40</v>
      </c>
      <c r="N1040" t="s">
        <v>59</v>
      </c>
      <c r="O1040" t="s">
        <v>60</v>
      </c>
      <c r="P1040" s="32">
        <v>43934</v>
      </c>
      <c r="Q1040" s="1">
        <v>35.788222244566327</v>
      </c>
      <c r="R1040">
        <v>3</v>
      </c>
      <c r="S1040" t="str" cm="1">
        <f t="array" ref="S1040">_xlfn.IFS(R1040=0,"None",R1040&lt;3,"Low",R1040&lt;6,"Medium",R1040&lt;=10,"High")</f>
        <v>Medium</v>
      </c>
      <c r="T1040" t="str" cm="1">
        <f t="array" ref="T1040">_xlfn.IFS(M1040&lt;=20,"Low",M1040&lt;=50,"Medium",M1040&lt;=90,"High")</f>
        <v>Medium</v>
      </c>
      <c r="U1040" s="33">
        <f>Datos_Limpios[[#This Row],[Number of Complaints or Support]]/Datos_Limpios[[#This Row],[Account Length (in months)]]</f>
        <v>1</v>
      </c>
      <c r="V1040" t="str" cm="1">
        <f t="array" ref="V1040">_xlfn.IFS(H1040&lt;30,"Under 30",H1040&lt;66,"Middle Age",H1040&gt;=66,"Senior")</f>
        <v>Middle Age</v>
      </c>
      <c r="W1040" t="s">
        <v>6823</v>
      </c>
    </row>
    <row r="1041" spans="1:23" x14ac:dyDescent="0.3">
      <c r="A1041" t="s">
        <v>1138</v>
      </c>
      <c r="B1041" t="s">
        <v>17</v>
      </c>
      <c r="C1041">
        <v>13</v>
      </c>
      <c r="D1041">
        <v>0</v>
      </c>
      <c r="E1041" t="s">
        <v>17</v>
      </c>
      <c r="F1041" t="s">
        <v>107</v>
      </c>
      <c r="G1041" t="s">
        <v>6790</v>
      </c>
      <c r="H1041">
        <v>39</v>
      </c>
      <c r="I1041" t="s">
        <v>17</v>
      </c>
      <c r="J1041">
        <v>0</v>
      </c>
      <c r="K1041" t="s">
        <v>24</v>
      </c>
      <c r="L1041" t="s">
        <v>6791</v>
      </c>
      <c r="M1041">
        <v>12</v>
      </c>
      <c r="P1041" s="32">
        <v>44958</v>
      </c>
      <c r="Q1041" s="1">
        <v>10.58416001972755</v>
      </c>
      <c r="R1041">
        <v>6</v>
      </c>
      <c r="S1041" t="str" cm="1">
        <f t="array" ref="S1041">_xlfn.IFS(R1041=0,"None",R1041&lt;3,"Low",R1041&lt;6,"Medium",R1041&lt;=10,"High")</f>
        <v>High</v>
      </c>
      <c r="T1041" t="str" cm="1">
        <f t="array" ref="T1041">_xlfn.IFS(M1041&lt;=20,"Low",M1041&lt;=50,"Medium",M1041&lt;=90,"High")</f>
        <v>Low</v>
      </c>
      <c r="U1041" s="33">
        <f>Datos_Limpios[[#This Row],[Number of Complaints or Support]]/Datos_Limpios[[#This Row],[Account Length (in months)]]</f>
        <v>0.46153846153846156</v>
      </c>
      <c r="V1041" t="str" cm="1">
        <f t="array" ref="V1041">_xlfn.IFS(H1041&lt;30,"Under 30",H1041&lt;66,"Middle Age",H1041&gt;=66,"Senior")</f>
        <v>Middle Age</v>
      </c>
      <c r="W1041" t="s">
        <v>6825</v>
      </c>
    </row>
    <row r="1042" spans="1:23" x14ac:dyDescent="0.3">
      <c r="A1042" t="s">
        <v>1139</v>
      </c>
      <c r="B1042" t="s">
        <v>17</v>
      </c>
      <c r="C1042">
        <v>26</v>
      </c>
      <c r="D1042">
        <v>1</v>
      </c>
      <c r="E1042" t="s">
        <v>23</v>
      </c>
      <c r="F1042" t="s">
        <v>26</v>
      </c>
      <c r="G1042" t="s">
        <v>6790</v>
      </c>
      <c r="H1042">
        <v>31</v>
      </c>
      <c r="I1042" t="s">
        <v>23</v>
      </c>
      <c r="J1042">
        <v>2</v>
      </c>
      <c r="K1042" t="s">
        <v>24</v>
      </c>
      <c r="L1042" t="s">
        <v>6792</v>
      </c>
      <c r="M1042">
        <v>18</v>
      </c>
      <c r="P1042" s="32">
        <v>44653</v>
      </c>
      <c r="Q1042" s="1">
        <v>15.11125545441404</v>
      </c>
      <c r="R1042">
        <v>5</v>
      </c>
      <c r="S1042" t="str" cm="1">
        <f t="array" ref="S1042">_xlfn.IFS(R1042=0,"None",R1042&lt;3,"Low",R1042&lt;6,"Medium",R1042&lt;=10,"High")</f>
        <v>Medium</v>
      </c>
      <c r="T1042" t="str" cm="1">
        <f t="array" ref="T1042">_xlfn.IFS(M1042&lt;=20,"Low",M1042&lt;=50,"Medium",M1042&lt;=90,"High")</f>
        <v>Low</v>
      </c>
      <c r="U1042" s="33">
        <f>Datos_Limpios[[#This Row],[Number of Complaints or Support]]/Datos_Limpios[[#This Row],[Account Length (in months)]]</f>
        <v>0.19230769230769232</v>
      </c>
      <c r="V1042" t="str" cm="1">
        <f t="array" ref="V1042">_xlfn.IFS(H1042&lt;30,"Under 30",H1042&lt;66,"Middle Age",H1042&gt;=66,"Senior")</f>
        <v>Middle Age</v>
      </c>
      <c r="W1042" t="s">
        <v>6824</v>
      </c>
    </row>
    <row r="1043" spans="1:23" x14ac:dyDescent="0.3">
      <c r="A1043" t="s">
        <v>1140</v>
      </c>
      <c r="B1043" t="s">
        <v>17</v>
      </c>
      <c r="C1043">
        <v>72</v>
      </c>
      <c r="D1043">
        <v>0</v>
      </c>
      <c r="E1043" t="s">
        <v>23</v>
      </c>
      <c r="F1043" t="s">
        <v>192</v>
      </c>
      <c r="G1043" t="s">
        <v>19</v>
      </c>
      <c r="H1043">
        <v>25</v>
      </c>
      <c r="I1043" t="s">
        <v>17</v>
      </c>
      <c r="J1043">
        <v>0</v>
      </c>
      <c r="K1043" t="s">
        <v>32</v>
      </c>
      <c r="L1043" t="s">
        <v>6791</v>
      </c>
      <c r="M1043">
        <v>72</v>
      </c>
      <c r="P1043" s="32">
        <v>44891</v>
      </c>
      <c r="Q1043" s="1">
        <v>64.039121432690109</v>
      </c>
      <c r="R1043">
        <v>8</v>
      </c>
      <c r="S1043" t="str" cm="1">
        <f t="array" ref="S1043">_xlfn.IFS(R1043=0,"None",R1043&lt;3,"Low",R1043&lt;6,"Medium",R1043&lt;=10,"High")</f>
        <v>High</v>
      </c>
      <c r="T1043" t="str" cm="1">
        <f t="array" ref="T1043">_xlfn.IFS(M1043&lt;=20,"Low",M1043&lt;=50,"Medium",M1043&lt;=90,"High")</f>
        <v>High</v>
      </c>
      <c r="U1043" s="33">
        <f>Datos_Limpios[[#This Row],[Number of Complaints or Support]]/Datos_Limpios[[#This Row],[Account Length (in months)]]</f>
        <v>0.1111111111111111</v>
      </c>
      <c r="V1043" t="str" cm="1">
        <f t="array" ref="V1043">_xlfn.IFS(H1043&lt;30,"Under 30",H1043&lt;66,"Middle Age",H1043&gt;=66,"Senior")</f>
        <v>Under 30</v>
      </c>
      <c r="W1043" t="s">
        <v>6824</v>
      </c>
    </row>
    <row r="1044" spans="1:23" x14ac:dyDescent="0.3">
      <c r="A1044" t="s">
        <v>1141</v>
      </c>
      <c r="B1044" t="s">
        <v>17</v>
      </c>
      <c r="C1044">
        <v>27</v>
      </c>
      <c r="D1044">
        <v>1</v>
      </c>
      <c r="E1044" t="s">
        <v>23</v>
      </c>
      <c r="F1044" t="s">
        <v>166</v>
      </c>
      <c r="G1044" t="s">
        <v>6790</v>
      </c>
      <c r="H1044">
        <v>48</v>
      </c>
      <c r="I1044" t="s">
        <v>17</v>
      </c>
      <c r="J1044">
        <v>0</v>
      </c>
      <c r="K1044" t="s">
        <v>24</v>
      </c>
      <c r="L1044" t="s">
        <v>6792</v>
      </c>
      <c r="M1044">
        <v>30</v>
      </c>
      <c r="P1044" s="32">
        <v>44876</v>
      </c>
      <c r="Q1044" s="1">
        <v>26.476881982527591</v>
      </c>
      <c r="R1044">
        <v>1</v>
      </c>
      <c r="S1044" t="str" cm="1">
        <f t="array" ref="S1044">_xlfn.IFS(R1044=0,"None",R1044&lt;3,"Low",R1044&lt;6,"Medium",R1044&lt;=10,"High")</f>
        <v>Low</v>
      </c>
      <c r="T1044" t="str" cm="1">
        <f t="array" ref="T1044">_xlfn.IFS(M1044&lt;=20,"Low",M1044&lt;=50,"Medium",M1044&lt;=90,"High")</f>
        <v>Medium</v>
      </c>
      <c r="U1044" s="33">
        <f>Datos_Limpios[[#This Row],[Number of Complaints or Support]]/Datos_Limpios[[#This Row],[Account Length (in months)]]</f>
        <v>3.7037037037037035E-2</v>
      </c>
      <c r="V1044" t="str" cm="1">
        <f t="array" ref="V1044">_xlfn.IFS(H1044&lt;30,"Under 30",H1044&lt;66,"Middle Age",H1044&gt;=66,"Senior")</f>
        <v>Middle Age</v>
      </c>
      <c r="W1044" t="s">
        <v>6825</v>
      </c>
    </row>
    <row r="1045" spans="1:23" x14ac:dyDescent="0.3">
      <c r="A1045" t="s">
        <v>1142</v>
      </c>
      <c r="B1045" t="s">
        <v>17</v>
      </c>
      <c r="C1045">
        <v>12</v>
      </c>
      <c r="D1045">
        <v>0</v>
      </c>
      <c r="E1045" t="s">
        <v>17</v>
      </c>
      <c r="F1045" t="s">
        <v>49</v>
      </c>
      <c r="G1045" t="s">
        <v>19</v>
      </c>
      <c r="H1045">
        <v>59</v>
      </c>
      <c r="I1045" t="s">
        <v>17</v>
      </c>
      <c r="J1045">
        <v>0</v>
      </c>
      <c r="K1045" t="s">
        <v>24</v>
      </c>
      <c r="L1045" t="s">
        <v>6792</v>
      </c>
      <c r="M1045">
        <v>12</v>
      </c>
      <c r="P1045" s="32">
        <v>45106</v>
      </c>
      <c r="Q1045" s="1">
        <v>13.38678566054018</v>
      </c>
      <c r="R1045">
        <v>6</v>
      </c>
      <c r="S1045" t="str" cm="1">
        <f t="array" ref="S1045">_xlfn.IFS(R1045=0,"None",R1045&lt;3,"Low",R1045&lt;6,"Medium",R1045&lt;=10,"High")</f>
        <v>High</v>
      </c>
      <c r="T1045" t="str" cm="1">
        <f t="array" ref="T1045">_xlfn.IFS(M1045&lt;=20,"Low",M1045&lt;=50,"Medium",M1045&lt;=90,"High")</f>
        <v>Low</v>
      </c>
      <c r="U1045" s="33">
        <f>Datos_Limpios[[#This Row],[Number of Complaints or Support]]/Datos_Limpios[[#This Row],[Account Length (in months)]]</f>
        <v>0.5</v>
      </c>
      <c r="V1045" t="str" cm="1">
        <f t="array" ref="V1045">_xlfn.IFS(H1045&lt;30,"Under 30",H1045&lt;66,"Middle Age",H1045&gt;=66,"Senior")</f>
        <v>Middle Age</v>
      </c>
      <c r="W1045" t="s">
        <v>6825</v>
      </c>
    </row>
    <row r="1046" spans="1:23" x14ac:dyDescent="0.3">
      <c r="A1046" t="s">
        <v>1143</v>
      </c>
      <c r="B1046" t="s">
        <v>23</v>
      </c>
      <c r="C1046">
        <v>2</v>
      </c>
      <c r="D1046">
        <v>2</v>
      </c>
      <c r="E1046" t="s">
        <v>23</v>
      </c>
      <c r="F1046" t="s">
        <v>86</v>
      </c>
      <c r="G1046" t="s">
        <v>19</v>
      </c>
      <c r="H1046">
        <v>76</v>
      </c>
      <c r="I1046" t="s">
        <v>17</v>
      </c>
      <c r="J1046">
        <v>0</v>
      </c>
      <c r="K1046" t="s">
        <v>20</v>
      </c>
      <c r="L1046" t="s">
        <v>6792</v>
      </c>
      <c r="M1046">
        <v>15</v>
      </c>
      <c r="N1046" t="s">
        <v>27</v>
      </c>
      <c r="O1046" t="s">
        <v>108</v>
      </c>
      <c r="P1046" s="32">
        <v>44409</v>
      </c>
      <c r="Q1046" s="1">
        <v>16.35062508712285</v>
      </c>
      <c r="R1046">
        <v>1</v>
      </c>
      <c r="S1046" t="str" cm="1">
        <f t="array" ref="S1046">_xlfn.IFS(R1046=0,"None",R1046&lt;3,"Low",R1046&lt;6,"Medium",R1046&lt;=10,"High")</f>
        <v>Low</v>
      </c>
      <c r="T1046" t="str" cm="1">
        <f t="array" ref="T1046">_xlfn.IFS(M1046&lt;=20,"Low",M1046&lt;=50,"Medium",M1046&lt;=90,"High")</f>
        <v>Low</v>
      </c>
      <c r="U1046" s="33">
        <f>Datos_Limpios[[#This Row],[Number of Complaints or Support]]/Datos_Limpios[[#This Row],[Account Length (in months)]]</f>
        <v>0.5</v>
      </c>
      <c r="V1046" t="str" cm="1">
        <f t="array" ref="V1046">_xlfn.IFS(H1046&lt;30,"Under 30",H1046&lt;66,"Middle Age",H1046&gt;=66,"Senior")</f>
        <v>Senior</v>
      </c>
      <c r="W1046" t="s">
        <v>6824</v>
      </c>
    </row>
    <row r="1047" spans="1:23" x14ac:dyDescent="0.3">
      <c r="A1047" t="s">
        <v>1144</v>
      </c>
      <c r="B1047" t="s">
        <v>17</v>
      </c>
      <c r="C1047">
        <v>68</v>
      </c>
      <c r="D1047">
        <v>0</v>
      </c>
      <c r="E1047" t="s">
        <v>23</v>
      </c>
      <c r="F1047" t="s">
        <v>31</v>
      </c>
      <c r="G1047" t="s">
        <v>6790</v>
      </c>
      <c r="H1047">
        <v>45</v>
      </c>
      <c r="I1047" t="s">
        <v>17</v>
      </c>
      <c r="J1047">
        <v>0</v>
      </c>
      <c r="K1047" t="s">
        <v>32</v>
      </c>
      <c r="L1047" t="s">
        <v>6791</v>
      </c>
      <c r="M1047">
        <v>47</v>
      </c>
      <c r="P1047" s="32">
        <v>44378</v>
      </c>
      <c r="Q1047" s="1">
        <v>51.12024070433565</v>
      </c>
      <c r="R1047">
        <v>6</v>
      </c>
      <c r="S1047" t="str" cm="1">
        <f t="array" ref="S1047">_xlfn.IFS(R1047=0,"None",R1047&lt;3,"Low",R1047&lt;6,"Medium",R1047&lt;=10,"High")</f>
        <v>High</v>
      </c>
      <c r="T1047" t="str" cm="1">
        <f t="array" ref="T1047">_xlfn.IFS(M1047&lt;=20,"Low",M1047&lt;=50,"Medium",M1047&lt;=90,"High")</f>
        <v>Medium</v>
      </c>
      <c r="U1047" s="33">
        <f>Datos_Limpios[[#This Row],[Number of Complaints or Support]]/Datos_Limpios[[#This Row],[Account Length (in months)]]</f>
        <v>8.8235294117647065E-2</v>
      </c>
      <c r="V1047" t="str" cm="1">
        <f t="array" ref="V1047">_xlfn.IFS(H1047&lt;30,"Under 30",H1047&lt;66,"Middle Age",H1047&gt;=66,"Senior")</f>
        <v>Middle Age</v>
      </c>
      <c r="W1047" t="s">
        <v>6826</v>
      </c>
    </row>
    <row r="1048" spans="1:23" x14ac:dyDescent="0.3">
      <c r="A1048" t="s">
        <v>1145</v>
      </c>
      <c r="B1048" t="s">
        <v>17</v>
      </c>
      <c r="C1048">
        <v>72</v>
      </c>
      <c r="D1048">
        <v>0</v>
      </c>
      <c r="E1048" t="s">
        <v>23</v>
      </c>
      <c r="F1048" t="s">
        <v>84</v>
      </c>
      <c r="G1048" t="s">
        <v>6790</v>
      </c>
      <c r="H1048">
        <v>23</v>
      </c>
      <c r="I1048" t="s">
        <v>17</v>
      </c>
      <c r="J1048">
        <v>0</v>
      </c>
      <c r="K1048" t="s">
        <v>32</v>
      </c>
      <c r="L1048" t="s">
        <v>6791</v>
      </c>
      <c r="M1048">
        <v>73</v>
      </c>
      <c r="P1048" s="32">
        <v>44713</v>
      </c>
      <c r="Q1048" s="1">
        <v>60.200705200960627</v>
      </c>
      <c r="R1048">
        <v>9</v>
      </c>
      <c r="S1048" t="str" cm="1">
        <f t="array" ref="S1048">_xlfn.IFS(R1048=0,"None",R1048&lt;3,"Low",R1048&lt;6,"Medium",R1048&lt;=10,"High")</f>
        <v>High</v>
      </c>
      <c r="T1048" t="str" cm="1">
        <f t="array" ref="T1048">_xlfn.IFS(M1048&lt;=20,"Low",M1048&lt;=50,"Medium",M1048&lt;=90,"High")</f>
        <v>High</v>
      </c>
      <c r="U1048" s="33">
        <f>Datos_Limpios[[#This Row],[Number of Complaints or Support]]/Datos_Limpios[[#This Row],[Account Length (in months)]]</f>
        <v>0.125</v>
      </c>
      <c r="V1048" t="str" cm="1">
        <f t="array" ref="V1048">_xlfn.IFS(H1048&lt;30,"Under 30",H1048&lt;66,"Middle Age",H1048&gt;=66,"Senior")</f>
        <v>Under 30</v>
      </c>
      <c r="W1048" t="s">
        <v>6824</v>
      </c>
    </row>
    <row r="1049" spans="1:23" x14ac:dyDescent="0.3">
      <c r="A1049" t="s">
        <v>1146</v>
      </c>
      <c r="B1049" t="s">
        <v>23</v>
      </c>
      <c r="C1049">
        <v>22</v>
      </c>
      <c r="D1049">
        <v>4</v>
      </c>
      <c r="E1049" t="s">
        <v>23</v>
      </c>
      <c r="F1049" t="s">
        <v>103</v>
      </c>
      <c r="G1049" t="s">
        <v>19</v>
      </c>
      <c r="H1049">
        <v>64</v>
      </c>
      <c r="I1049" t="s">
        <v>17</v>
      </c>
      <c r="J1049">
        <v>0</v>
      </c>
      <c r="K1049" t="s">
        <v>20</v>
      </c>
      <c r="L1049" t="s">
        <v>6792</v>
      </c>
      <c r="M1049">
        <v>40</v>
      </c>
      <c r="N1049" t="s">
        <v>50</v>
      </c>
      <c r="O1049" t="s">
        <v>761</v>
      </c>
      <c r="P1049" s="32">
        <v>43937</v>
      </c>
      <c r="Q1049" s="1">
        <v>47.106136857268638</v>
      </c>
      <c r="R1049">
        <v>8</v>
      </c>
      <c r="S1049" t="str" cm="1">
        <f t="array" ref="S1049">_xlfn.IFS(R1049=0,"None",R1049&lt;3,"Low",R1049&lt;6,"Medium",R1049&lt;=10,"High")</f>
        <v>High</v>
      </c>
      <c r="T1049" t="str" cm="1">
        <f t="array" ref="T1049">_xlfn.IFS(M1049&lt;=20,"Low",M1049&lt;=50,"Medium",M1049&lt;=90,"High")</f>
        <v>Medium</v>
      </c>
      <c r="U1049" s="33">
        <f>Datos_Limpios[[#This Row],[Number of Complaints or Support]]/Datos_Limpios[[#This Row],[Account Length (in months)]]</f>
        <v>0.36363636363636365</v>
      </c>
      <c r="V1049" t="str" cm="1">
        <f t="array" ref="V1049">_xlfn.IFS(H1049&lt;30,"Under 30",H1049&lt;66,"Middle Age",H1049&gt;=66,"Senior")</f>
        <v>Middle Age</v>
      </c>
      <c r="W1049" t="s">
        <v>6823</v>
      </c>
    </row>
    <row r="1050" spans="1:23" x14ac:dyDescent="0.3">
      <c r="A1050" t="s">
        <v>1147</v>
      </c>
      <c r="B1050" t="s">
        <v>17</v>
      </c>
      <c r="C1050">
        <v>10</v>
      </c>
      <c r="D1050">
        <v>2</v>
      </c>
      <c r="E1050" t="s">
        <v>23</v>
      </c>
      <c r="F1050" t="s">
        <v>36</v>
      </c>
      <c r="G1050" t="s">
        <v>6790</v>
      </c>
      <c r="H1050">
        <v>78</v>
      </c>
      <c r="I1050" t="s">
        <v>23</v>
      </c>
      <c r="J1050">
        <v>2</v>
      </c>
      <c r="K1050" t="s">
        <v>24</v>
      </c>
      <c r="L1050" t="s">
        <v>6792</v>
      </c>
      <c r="M1050">
        <v>12</v>
      </c>
      <c r="P1050" s="32">
        <v>45251</v>
      </c>
      <c r="Q1050" s="1">
        <v>14.212475482124781</v>
      </c>
      <c r="R1050">
        <v>5</v>
      </c>
      <c r="S1050" t="str" cm="1">
        <f t="array" ref="S1050">_xlfn.IFS(R1050=0,"None",R1050&lt;3,"Low",R1050&lt;6,"Medium",R1050&lt;=10,"High")</f>
        <v>Medium</v>
      </c>
      <c r="T1050" t="str" cm="1">
        <f t="array" ref="T1050">_xlfn.IFS(M1050&lt;=20,"Low",M1050&lt;=50,"Medium",M1050&lt;=90,"High")</f>
        <v>Low</v>
      </c>
      <c r="U1050" s="33">
        <f>Datos_Limpios[[#This Row],[Number of Complaints or Support]]/Datos_Limpios[[#This Row],[Account Length (in months)]]</f>
        <v>0.5</v>
      </c>
      <c r="V1050" t="str" cm="1">
        <f t="array" ref="V1050">_xlfn.IFS(H1050&lt;30,"Under 30",H1050&lt;66,"Middle Age",H1050&gt;=66,"Senior")</f>
        <v>Senior</v>
      </c>
      <c r="W1050" t="s">
        <v>6824</v>
      </c>
    </row>
    <row r="1051" spans="1:23" x14ac:dyDescent="0.3">
      <c r="A1051" t="s">
        <v>1148</v>
      </c>
      <c r="B1051" t="s">
        <v>17</v>
      </c>
      <c r="C1051">
        <v>31</v>
      </c>
      <c r="D1051">
        <v>0</v>
      </c>
      <c r="E1051" t="s">
        <v>17</v>
      </c>
      <c r="F1051" t="s">
        <v>82</v>
      </c>
      <c r="G1051" t="s">
        <v>19</v>
      </c>
      <c r="H1051">
        <v>55</v>
      </c>
      <c r="I1051" t="s">
        <v>17</v>
      </c>
      <c r="J1051">
        <v>0</v>
      </c>
      <c r="K1051" t="s">
        <v>24</v>
      </c>
      <c r="L1051" t="s">
        <v>6792</v>
      </c>
      <c r="M1051">
        <v>13</v>
      </c>
      <c r="P1051" s="32">
        <v>43889</v>
      </c>
      <c r="Q1051" s="1">
        <v>10.73245510190962</v>
      </c>
      <c r="R1051">
        <v>9</v>
      </c>
      <c r="S1051" t="str" cm="1">
        <f t="array" ref="S1051">_xlfn.IFS(R1051=0,"None",R1051&lt;3,"Low",R1051&lt;6,"Medium",R1051&lt;=10,"High")</f>
        <v>High</v>
      </c>
      <c r="T1051" t="str" cm="1">
        <f t="array" ref="T1051">_xlfn.IFS(M1051&lt;=20,"Low",M1051&lt;=50,"Medium",M1051&lt;=90,"High")</f>
        <v>Low</v>
      </c>
      <c r="U1051" s="33">
        <f>Datos_Limpios[[#This Row],[Number of Complaints or Support]]/Datos_Limpios[[#This Row],[Account Length (in months)]]</f>
        <v>0.29032258064516131</v>
      </c>
      <c r="V1051" t="str" cm="1">
        <f t="array" ref="V1051">_xlfn.IFS(H1051&lt;30,"Under 30",H1051&lt;66,"Middle Age",H1051&gt;=66,"Senior")</f>
        <v>Middle Age</v>
      </c>
      <c r="W1051" t="s">
        <v>6823</v>
      </c>
    </row>
    <row r="1052" spans="1:23" x14ac:dyDescent="0.3">
      <c r="A1052" t="s">
        <v>1149</v>
      </c>
      <c r="B1052" t="s">
        <v>17</v>
      </c>
      <c r="C1052">
        <v>5</v>
      </c>
      <c r="D1052">
        <v>0</v>
      </c>
      <c r="E1052" t="s">
        <v>17</v>
      </c>
      <c r="F1052" t="s">
        <v>84</v>
      </c>
      <c r="G1052" t="s">
        <v>19</v>
      </c>
      <c r="H1052">
        <v>40</v>
      </c>
      <c r="I1052" t="s">
        <v>17</v>
      </c>
      <c r="J1052">
        <v>0</v>
      </c>
      <c r="K1052" t="s">
        <v>20</v>
      </c>
      <c r="L1052" t="s">
        <v>6791</v>
      </c>
      <c r="M1052">
        <v>30</v>
      </c>
      <c r="P1052" s="32">
        <v>45096</v>
      </c>
      <c r="Q1052" s="1">
        <v>28.837661128350749</v>
      </c>
      <c r="R1052">
        <v>10</v>
      </c>
      <c r="S1052" t="str" cm="1">
        <f t="array" ref="S1052">_xlfn.IFS(R1052=0,"None",R1052&lt;3,"Low",R1052&lt;6,"Medium",R1052&lt;=10,"High")</f>
        <v>High</v>
      </c>
      <c r="T1052" t="str" cm="1">
        <f t="array" ref="T1052">_xlfn.IFS(M1052&lt;=20,"Low",M1052&lt;=50,"Medium",M1052&lt;=90,"High")</f>
        <v>Medium</v>
      </c>
      <c r="U1052" s="33">
        <f>Datos_Limpios[[#This Row],[Number of Complaints or Support]]/Datos_Limpios[[#This Row],[Account Length (in months)]]</f>
        <v>2</v>
      </c>
      <c r="V1052" t="str" cm="1">
        <f t="array" ref="V1052">_xlfn.IFS(H1052&lt;30,"Under 30",H1052&lt;66,"Middle Age",H1052&gt;=66,"Senior")</f>
        <v>Middle Age</v>
      </c>
      <c r="W1052" t="s">
        <v>6824</v>
      </c>
    </row>
    <row r="1053" spans="1:23" x14ac:dyDescent="0.3">
      <c r="A1053" t="s">
        <v>1150</v>
      </c>
      <c r="B1053" t="s">
        <v>17</v>
      </c>
      <c r="C1053">
        <v>60</v>
      </c>
      <c r="D1053">
        <v>0</v>
      </c>
      <c r="E1053" t="s">
        <v>23</v>
      </c>
      <c r="F1053" t="s">
        <v>79</v>
      </c>
      <c r="G1053" t="s">
        <v>19</v>
      </c>
      <c r="H1053">
        <v>71</v>
      </c>
      <c r="I1053" t="s">
        <v>17</v>
      </c>
      <c r="J1053">
        <v>0</v>
      </c>
      <c r="K1053" t="s">
        <v>24</v>
      </c>
      <c r="L1053" t="s">
        <v>6791</v>
      </c>
      <c r="M1053">
        <v>61</v>
      </c>
      <c r="P1053" s="32">
        <v>44134</v>
      </c>
      <c r="Q1053" s="1">
        <v>65.708703953488509</v>
      </c>
      <c r="R1053">
        <v>0</v>
      </c>
      <c r="S1053" t="str" cm="1">
        <f t="array" ref="S1053">_xlfn.IFS(R1053=0,"None",R1053&lt;3,"Low",R1053&lt;6,"Medium",R1053&lt;=10,"High")</f>
        <v>None</v>
      </c>
      <c r="T1053" t="str" cm="1">
        <f t="array" ref="T1053">_xlfn.IFS(M1053&lt;=20,"Low",M1053&lt;=50,"Medium",M1053&lt;=90,"High")</f>
        <v>High</v>
      </c>
      <c r="U1053" s="33">
        <f>Datos_Limpios[[#This Row],[Number of Complaints or Support]]/Datos_Limpios[[#This Row],[Account Length (in months)]]</f>
        <v>0</v>
      </c>
      <c r="V1053" t="str" cm="1">
        <f t="array" ref="V1053">_xlfn.IFS(H1053&lt;30,"Under 30",H1053&lt;66,"Middle Age",H1053&gt;=66,"Senior")</f>
        <v>Senior</v>
      </c>
      <c r="W1053" t="s">
        <v>6826</v>
      </c>
    </row>
    <row r="1054" spans="1:23" x14ac:dyDescent="0.3">
      <c r="A1054" t="s">
        <v>1151</v>
      </c>
      <c r="B1054" t="s">
        <v>17</v>
      </c>
      <c r="C1054">
        <v>1</v>
      </c>
      <c r="D1054">
        <v>0</v>
      </c>
      <c r="E1054" t="s">
        <v>17</v>
      </c>
      <c r="F1054" t="s">
        <v>58</v>
      </c>
      <c r="G1054" t="s">
        <v>6790</v>
      </c>
      <c r="H1054">
        <v>23</v>
      </c>
      <c r="I1054" t="s">
        <v>17</v>
      </c>
      <c r="J1054">
        <v>0</v>
      </c>
      <c r="K1054" t="s">
        <v>24</v>
      </c>
      <c r="L1054" t="s">
        <v>6794</v>
      </c>
      <c r="M1054">
        <v>7</v>
      </c>
      <c r="P1054" s="32">
        <v>44489</v>
      </c>
      <c r="Q1054" s="1">
        <v>5.8962762578508601</v>
      </c>
      <c r="R1054">
        <v>2</v>
      </c>
      <c r="S1054" t="str" cm="1">
        <f t="array" ref="S1054">_xlfn.IFS(R1054=0,"None",R1054&lt;3,"Low",R1054&lt;6,"Medium",R1054&lt;=10,"High")</f>
        <v>Low</v>
      </c>
      <c r="T1054" t="str" cm="1">
        <f t="array" ref="T1054">_xlfn.IFS(M1054&lt;=20,"Low",M1054&lt;=50,"Medium",M1054&lt;=90,"High")</f>
        <v>Low</v>
      </c>
      <c r="U1054" s="33">
        <f>Datos_Limpios[[#This Row],[Number of Complaints or Support]]/Datos_Limpios[[#This Row],[Account Length (in months)]]</f>
        <v>2</v>
      </c>
      <c r="V1054" t="str" cm="1">
        <f t="array" ref="V1054">_xlfn.IFS(H1054&lt;30,"Under 30",H1054&lt;66,"Middle Age",H1054&gt;=66,"Senior")</f>
        <v>Under 30</v>
      </c>
      <c r="W1054" t="s">
        <v>6825</v>
      </c>
    </row>
    <row r="1055" spans="1:23" x14ac:dyDescent="0.3">
      <c r="A1055" t="s">
        <v>1152</v>
      </c>
      <c r="B1055" t="s">
        <v>23</v>
      </c>
      <c r="C1055">
        <v>1</v>
      </c>
      <c r="D1055">
        <v>1</v>
      </c>
      <c r="E1055" t="s">
        <v>17</v>
      </c>
      <c r="F1055" t="s">
        <v>44</v>
      </c>
      <c r="G1055" t="s">
        <v>6790</v>
      </c>
      <c r="H1055">
        <v>44</v>
      </c>
      <c r="I1055" t="s">
        <v>17</v>
      </c>
      <c r="J1055">
        <v>0</v>
      </c>
      <c r="K1055" t="s">
        <v>20</v>
      </c>
      <c r="L1055" t="s">
        <v>6794</v>
      </c>
      <c r="M1055">
        <v>12</v>
      </c>
      <c r="N1055" t="s">
        <v>59</v>
      </c>
      <c r="O1055" t="s">
        <v>60</v>
      </c>
      <c r="P1055" s="32">
        <v>44285</v>
      </c>
      <c r="Q1055" s="1">
        <v>9.6719369224534706</v>
      </c>
      <c r="R1055">
        <v>4</v>
      </c>
      <c r="S1055" t="str" cm="1">
        <f t="array" ref="S1055">_xlfn.IFS(R1055=0,"None",R1055&lt;3,"Low",R1055&lt;6,"Medium",R1055&lt;=10,"High")</f>
        <v>Medium</v>
      </c>
      <c r="T1055" t="str" cm="1">
        <f t="array" ref="T1055">_xlfn.IFS(M1055&lt;=20,"Low",M1055&lt;=50,"Medium",M1055&lt;=90,"High")</f>
        <v>Low</v>
      </c>
      <c r="U1055" s="33">
        <f>Datos_Limpios[[#This Row],[Number of Complaints or Support]]/Datos_Limpios[[#This Row],[Account Length (in months)]]</f>
        <v>4</v>
      </c>
      <c r="V1055" t="str" cm="1">
        <f t="array" ref="V1055">_xlfn.IFS(H1055&lt;30,"Under 30",H1055&lt;66,"Middle Age",H1055&gt;=66,"Senior")</f>
        <v>Middle Age</v>
      </c>
      <c r="W1055" t="s">
        <v>6824</v>
      </c>
    </row>
    <row r="1056" spans="1:23" x14ac:dyDescent="0.3">
      <c r="A1056" t="s">
        <v>1153</v>
      </c>
      <c r="B1056" t="s">
        <v>23</v>
      </c>
      <c r="C1056">
        <v>2</v>
      </c>
      <c r="D1056">
        <v>3</v>
      </c>
      <c r="E1056" t="s">
        <v>17</v>
      </c>
      <c r="F1056" t="s">
        <v>69</v>
      </c>
      <c r="G1056" t="s">
        <v>19</v>
      </c>
      <c r="H1056">
        <v>30</v>
      </c>
      <c r="I1056" t="s">
        <v>23</v>
      </c>
      <c r="J1056">
        <v>6</v>
      </c>
      <c r="K1056" t="s">
        <v>20</v>
      </c>
      <c r="L1056" t="s">
        <v>6792</v>
      </c>
      <c r="M1056">
        <v>7</v>
      </c>
      <c r="N1056" t="s">
        <v>59</v>
      </c>
      <c r="O1056" t="s">
        <v>116</v>
      </c>
      <c r="P1056" s="32">
        <v>43915</v>
      </c>
      <c r="Q1056" s="1">
        <v>7.6597802123890588</v>
      </c>
      <c r="R1056">
        <v>1</v>
      </c>
      <c r="S1056" t="str" cm="1">
        <f t="array" ref="S1056">_xlfn.IFS(R1056=0,"None",R1056&lt;3,"Low",R1056&lt;6,"Medium",R1056&lt;=10,"High")</f>
        <v>Low</v>
      </c>
      <c r="T1056" t="str" cm="1">
        <f t="array" ref="T1056">_xlfn.IFS(M1056&lt;=20,"Low",M1056&lt;=50,"Medium",M1056&lt;=90,"High")</f>
        <v>Low</v>
      </c>
      <c r="U1056" s="33">
        <f>Datos_Limpios[[#This Row],[Number of Complaints or Support]]/Datos_Limpios[[#This Row],[Account Length (in months)]]</f>
        <v>0.5</v>
      </c>
      <c r="V1056" t="str" cm="1">
        <f t="array" ref="V1056">_xlfn.IFS(H1056&lt;30,"Under 30",H1056&lt;66,"Middle Age",H1056&gt;=66,"Senior")</f>
        <v>Middle Age</v>
      </c>
      <c r="W1056" t="s">
        <v>6825</v>
      </c>
    </row>
    <row r="1057" spans="1:23" x14ac:dyDescent="0.3">
      <c r="A1057" t="s">
        <v>1154</v>
      </c>
      <c r="B1057" t="s">
        <v>17</v>
      </c>
      <c r="C1057">
        <v>5</v>
      </c>
      <c r="D1057">
        <v>1</v>
      </c>
      <c r="E1057" t="s">
        <v>23</v>
      </c>
      <c r="F1057" t="s">
        <v>128</v>
      </c>
      <c r="G1057" t="s">
        <v>6790</v>
      </c>
      <c r="H1057">
        <v>37</v>
      </c>
      <c r="I1057" t="s">
        <v>17</v>
      </c>
      <c r="J1057">
        <v>0</v>
      </c>
      <c r="K1057" t="s">
        <v>20</v>
      </c>
      <c r="L1057" t="s">
        <v>6791</v>
      </c>
      <c r="M1057">
        <v>40</v>
      </c>
      <c r="P1057" s="32">
        <v>44175</v>
      </c>
      <c r="Q1057" s="1">
        <v>34.419069973070293</v>
      </c>
      <c r="R1057">
        <v>6</v>
      </c>
      <c r="S1057" t="str" cm="1">
        <f t="array" ref="S1057">_xlfn.IFS(R1057=0,"None",R1057&lt;3,"Low",R1057&lt;6,"Medium",R1057&lt;=10,"High")</f>
        <v>High</v>
      </c>
      <c r="T1057" t="str" cm="1">
        <f t="array" ref="T1057">_xlfn.IFS(M1057&lt;=20,"Low",M1057&lt;=50,"Medium",M1057&lt;=90,"High")</f>
        <v>Medium</v>
      </c>
      <c r="U1057" s="33">
        <f>Datos_Limpios[[#This Row],[Number of Complaints or Support]]/Datos_Limpios[[#This Row],[Account Length (in months)]]</f>
        <v>1.2</v>
      </c>
      <c r="V1057" t="str" cm="1">
        <f t="array" ref="V1057">_xlfn.IFS(H1057&lt;30,"Under 30",H1057&lt;66,"Middle Age",H1057&gt;=66,"Senior")</f>
        <v>Middle Age</v>
      </c>
      <c r="W1057" t="s">
        <v>6826</v>
      </c>
    </row>
    <row r="1058" spans="1:23" x14ac:dyDescent="0.3">
      <c r="A1058" t="s">
        <v>1155</v>
      </c>
      <c r="B1058" t="s">
        <v>17</v>
      </c>
      <c r="C1058">
        <v>11</v>
      </c>
      <c r="D1058">
        <v>0</v>
      </c>
      <c r="E1058" t="s">
        <v>23</v>
      </c>
      <c r="F1058" t="s">
        <v>192</v>
      </c>
      <c r="G1058" t="s">
        <v>6790</v>
      </c>
      <c r="H1058">
        <v>67</v>
      </c>
      <c r="I1058" t="s">
        <v>23</v>
      </c>
      <c r="J1058">
        <v>5</v>
      </c>
      <c r="K1058" t="s">
        <v>20</v>
      </c>
      <c r="L1058" t="s">
        <v>6794</v>
      </c>
      <c r="M1058">
        <v>40</v>
      </c>
      <c r="P1058" s="32">
        <v>44227</v>
      </c>
      <c r="Q1058" s="1">
        <v>44.01240156150655</v>
      </c>
      <c r="R1058">
        <v>1</v>
      </c>
      <c r="S1058" t="str" cm="1">
        <f t="array" ref="S1058">_xlfn.IFS(R1058=0,"None",R1058&lt;3,"Low",R1058&lt;6,"Medium",R1058&lt;=10,"High")</f>
        <v>Low</v>
      </c>
      <c r="T1058" t="str" cm="1">
        <f t="array" ref="T1058">_xlfn.IFS(M1058&lt;=20,"Low",M1058&lt;=50,"Medium",M1058&lt;=90,"High")</f>
        <v>Medium</v>
      </c>
      <c r="U1058" s="33">
        <f>Datos_Limpios[[#This Row],[Number of Complaints or Support]]/Datos_Limpios[[#This Row],[Account Length (in months)]]</f>
        <v>9.0909090909090912E-2</v>
      </c>
      <c r="V1058" t="str" cm="1">
        <f t="array" ref="V1058">_xlfn.IFS(H1058&lt;30,"Under 30",H1058&lt;66,"Middle Age",H1058&gt;=66,"Senior")</f>
        <v>Senior</v>
      </c>
      <c r="W1058" t="s">
        <v>6824</v>
      </c>
    </row>
    <row r="1059" spans="1:23" x14ac:dyDescent="0.3">
      <c r="A1059" t="s">
        <v>1156</v>
      </c>
      <c r="B1059" t="s">
        <v>23</v>
      </c>
      <c r="C1059">
        <v>2</v>
      </c>
      <c r="D1059">
        <v>5</v>
      </c>
      <c r="E1059" t="s">
        <v>23</v>
      </c>
      <c r="F1059" t="s">
        <v>52</v>
      </c>
      <c r="G1059" t="s">
        <v>6790</v>
      </c>
      <c r="H1059">
        <v>64</v>
      </c>
      <c r="I1059" t="s">
        <v>17</v>
      </c>
      <c r="J1059">
        <v>0</v>
      </c>
      <c r="K1059" t="s">
        <v>20</v>
      </c>
      <c r="L1059" t="s">
        <v>6791</v>
      </c>
      <c r="M1059">
        <v>10</v>
      </c>
      <c r="N1059" t="s">
        <v>27</v>
      </c>
      <c r="O1059" t="s">
        <v>208</v>
      </c>
      <c r="P1059" s="32">
        <v>44503</v>
      </c>
      <c r="Q1059" s="1">
        <v>10.576753011871959</v>
      </c>
      <c r="R1059">
        <v>9</v>
      </c>
      <c r="S1059" t="str" cm="1">
        <f t="array" ref="S1059">_xlfn.IFS(R1059=0,"None",R1059&lt;3,"Low",R1059&lt;6,"Medium",R1059&lt;=10,"High")</f>
        <v>High</v>
      </c>
      <c r="T1059" t="str" cm="1">
        <f t="array" ref="T1059">_xlfn.IFS(M1059&lt;=20,"Low",M1059&lt;=50,"Medium",M1059&lt;=90,"High")</f>
        <v>Low</v>
      </c>
      <c r="U1059" s="33">
        <f>Datos_Limpios[[#This Row],[Number of Complaints or Support]]/Datos_Limpios[[#This Row],[Account Length (in months)]]</f>
        <v>4.5</v>
      </c>
      <c r="V1059" t="str" cm="1">
        <f t="array" ref="V1059">_xlfn.IFS(H1059&lt;30,"Under 30",H1059&lt;66,"Middle Age",H1059&gt;=66,"Senior")</f>
        <v>Middle Age</v>
      </c>
      <c r="W1059" t="s">
        <v>6824</v>
      </c>
    </row>
    <row r="1060" spans="1:23" x14ac:dyDescent="0.3">
      <c r="A1060" t="s">
        <v>1157</v>
      </c>
      <c r="B1060" t="s">
        <v>23</v>
      </c>
      <c r="C1060">
        <v>2</v>
      </c>
      <c r="D1060">
        <v>4</v>
      </c>
      <c r="E1060" t="s">
        <v>17</v>
      </c>
      <c r="F1060" t="s">
        <v>63</v>
      </c>
      <c r="G1060" t="s">
        <v>19</v>
      </c>
      <c r="H1060">
        <v>23</v>
      </c>
      <c r="I1060" t="s">
        <v>17</v>
      </c>
      <c r="J1060">
        <v>0</v>
      </c>
      <c r="K1060" t="s">
        <v>20</v>
      </c>
      <c r="L1060" t="s">
        <v>6794</v>
      </c>
      <c r="M1060">
        <v>10</v>
      </c>
      <c r="N1060" t="s">
        <v>50</v>
      </c>
      <c r="O1060" t="s">
        <v>761</v>
      </c>
      <c r="P1060" s="32">
        <v>44636</v>
      </c>
      <c r="Q1060" s="1">
        <v>8.5361502952695361</v>
      </c>
      <c r="R1060">
        <v>3</v>
      </c>
      <c r="S1060" t="str" cm="1">
        <f t="array" ref="S1060">_xlfn.IFS(R1060=0,"None",R1060&lt;3,"Low",R1060&lt;6,"Medium",R1060&lt;=10,"High")</f>
        <v>Medium</v>
      </c>
      <c r="T1060" t="str" cm="1">
        <f t="array" ref="T1060">_xlfn.IFS(M1060&lt;=20,"Low",M1060&lt;=50,"Medium",M1060&lt;=90,"High")</f>
        <v>Low</v>
      </c>
      <c r="U1060" s="33">
        <f>Datos_Limpios[[#This Row],[Number of Complaints or Support]]/Datos_Limpios[[#This Row],[Account Length (in months)]]</f>
        <v>1.5</v>
      </c>
      <c r="V1060" t="str" cm="1">
        <f t="array" ref="V1060">_xlfn.IFS(H1060&lt;30,"Under 30",H1060&lt;66,"Middle Age",H1060&gt;=66,"Senior")</f>
        <v>Under 30</v>
      </c>
      <c r="W1060" t="s">
        <v>6825</v>
      </c>
    </row>
    <row r="1061" spans="1:23" x14ac:dyDescent="0.3">
      <c r="A1061" t="s">
        <v>1158</v>
      </c>
      <c r="B1061" t="s">
        <v>17</v>
      </c>
      <c r="C1061">
        <v>60</v>
      </c>
      <c r="D1061">
        <v>0</v>
      </c>
      <c r="E1061" t="s">
        <v>17</v>
      </c>
      <c r="F1061" t="s">
        <v>196</v>
      </c>
      <c r="G1061" t="s">
        <v>6790</v>
      </c>
      <c r="H1061">
        <v>21</v>
      </c>
      <c r="I1061" t="s">
        <v>23</v>
      </c>
      <c r="J1061">
        <v>6</v>
      </c>
      <c r="K1061" t="s">
        <v>32</v>
      </c>
      <c r="L1061" t="s">
        <v>6792</v>
      </c>
      <c r="M1061">
        <v>46</v>
      </c>
      <c r="P1061" s="32">
        <v>44661</v>
      </c>
      <c r="Q1061" s="1">
        <v>44.98810096531335</v>
      </c>
      <c r="R1061">
        <v>10</v>
      </c>
      <c r="S1061" t="str" cm="1">
        <f t="array" ref="S1061">_xlfn.IFS(R1061=0,"None",R1061&lt;3,"Low",R1061&lt;6,"Medium",R1061&lt;=10,"High")</f>
        <v>High</v>
      </c>
      <c r="T1061" t="str" cm="1">
        <f t="array" ref="T1061">_xlfn.IFS(M1061&lt;=20,"Low",M1061&lt;=50,"Medium",M1061&lt;=90,"High")</f>
        <v>Medium</v>
      </c>
      <c r="U1061" s="33">
        <f>Datos_Limpios[[#This Row],[Number of Complaints or Support]]/Datos_Limpios[[#This Row],[Account Length (in months)]]</f>
        <v>0.16666666666666666</v>
      </c>
      <c r="V1061" t="str" cm="1">
        <f t="array" ref="V1061">_xlfn.IFS(H1061&lt;30,"Under 30",H1061&lt;66,"Middle Age",H1061&gt;=66,"Senior")</f>
        <v>Under 30</v>
      </c>
      <c r="W1061" t="s">
        <v>6826</v>
      </c>
    </row>
    <row r="1062" spans="1:23" x14ac:dyDescent="0.3">
      <c r="A1062" t="s">
        <v>1159</v>
      </c>
      <c r="B1062" t="s">
        <v>17</v>
      </c>
      <c r="C1062">
        <v>23</v>
      </c>
      <c r="D1062">
        <v>0</v>
      </c>
      <c r="E1062" t="s">
        <v>23</v>
      </c>
      <c r="F1062" t="s">
        <v>148</v>
      </c>
      <c r="G1062" t="s">
        <v>19</v>
      </c>
      <c r="H1062">
        <v>42</v>
      </c>
      <c r="I1062" t="s">
        <v>17</v>
      </c>
      <c r="J1062">
        <v>0</v>
      </c>
      <c r="K1062" t="s">
        <v>24</v>
      </c>
      <c r="L1062" t="s">
        <v>6792</v>
      </c>
      <c r="M1062">
        <v>46</v>
      </c>
      <c r="P1062" s="32">
        <v>43861</v>
      </c>
      <c r="Q1062" s="1">
        <v>37.746691314310503</v>
      </c>
      <c r="R1062">
        <v>10</v>
      </c>
      <c r="S1062" t="str" cm="1">
        <f t="array" ref="S1062">_xlfn.IFS(R1062=0,"None",R1062&lt;3,"Low",R1062&lt;6,"Medium",R1062&lt;=10,"High")</f>
        <v>High</v>
      </c>
      <c r="T1062" t="str" cm="1">
        <f t="array" ref="T1062">_xlfn.IFS(M1062&lt;=20,"Low",M1062&lt;=50,"Medium",M1062&lt;=90,"High")</f>
        <v>Medium</v>
      </c>
      <c r="U1062" s="33">
        <f>Datos_Limpios[[#This Row],[Number of Complaints or Support]]/Datos_Limpios[[#This Row],[Account Length (in months)]]</f>
        <v>0.43478260869565216</v>
      </c>
      <c r="V1062" t="str" cm="1">
        <f t="array" ref="V1062">_xlfn.IFS(H1062&lt;30,"Under 30",H1062&lt;66,"Middle Age",H1062&gt;=66,"Senior")</f>
        <v>Middle Age</v>
      </c>
      <c r="W1062" t="s">
        <v>6824</v>
      </c>
    </row>
    <row r="1063" spans="1:23" x14ac:dyDescent="0.3">
      <c r="A1063" t="s">
        <v>1160</v>
      </c>
      <c r="B1063" t="s">
        <v>17</v>
      </c>
      <c r="C1063">
        <v>31</v>
      </c>
      <c r="D1063">
        <v>0</v>
      </c>
      <c r="E1063" t="s">
        <v>23</v>
      </c>
      <c r="F1063" t="s">
        <v>156</v>
      </c>
      <c r="G1063" t="s">
        <v>6790</v>
      </c>
      <c r="H1063">
        <v>29</v>
      </c>
      <c r="I1063" t="s">
        <v>17</v>
      </c>
      <c r="J1063">
        <v>0</v>
      </c>
      <c r="K1063" t="s">
        <v>24</v>
      </c>
      <c r="L1063" t="s">
        <v>6792</v>
      </c>
      <c r="M1063">
        <v>59</v>
      </c>
      <c r="P1063" s="32">
        <v>44627</v>
      </c>
      <c r="Q1063" s="1">
        <v>67.660044481581124</v>
      </c>
      <c r="R1063">
        <v>5</v>
      </c>
      <c r="S1063" t="str" cm="1">
        <f t="array" ref="S1063">_xlfn.IFS(R1063=0,"None",R1063&lt;3,"Low",R1063&lt;6,"Medium",R1063&lt;=10,"High")</f>
        <v>Medium</v>
      </c>
      <c r="T1063" t="str" cm="1">
        <f t="array" ref="T1063">_xlfn.IFS(M1063&lt;=20,"Low",M1063&lt;=50,"Medium",M1063&lt;=90,"High")</f>
        <v>High</v>
      </c>
      <c r="U1063" s="33">
        <f>Datos_Limpios[[#This Row],[Number of Complaints or Support]]/Datos_Limpios[[#This Row],[Account Length (in months)]]</f>
        <v>0.16129032258064516</v>
      </c>
      <c r="V1063" t="str" cm="1">
        <f t="array" ref="V1063">_xlfn.IFS(H1063&lt;30,"Under 30",H1063&lt;66,"Middle Age",H1063&gt;=66,"Senior")</f>
        <v>Under 30</v>
      </c>
      <c r="W1063" t="s">
        <v>6825</v>
      </c>
    </row>
    <row r="1064" spans="1:23" x14ac:dyDescent="0.3">
      <c r="A1064" t="s">
        <v>1161</v>
      </c>
      <c r="B1064" t="s">
        <v>17</v>
      </c>
      <c r="C1064">
        <v>45</v>
      </c>
      <c r="D1064">
        <v>0</v>
      </c>
      <c r="E1064" t="s">
        <v>23</v>
      </c>
      <c r="F1064" t="s">
        <v>54</v>
      </c>
      <c r="G1064" t="s">
        <v>6790</v>
      </c>
      <c r="H1064">
        <v>59</v>
      </c>
      <c r="I1064" t="s">
        <v>17</v>
      </c>
      <c r="J1064">
        <v>0</v>
      </c>
      <c r="K1064" t="s">
        <v>24</v>
      </c>
      <c r="L1064" t="s">
        <v>6792</v>
      </c>
      <c r="M1064">
        <v>21</v>
      </c>
      <c r="P1064" s="32">
        <v>44316</v>
      </c>
      <c r="Q1064" s="1">
        <v>20.323392997430911</v>
      </c>
      <c r="R1064">
        <v>9</v>
      </c>
      <c r="S1064" t="str" cm="1">
        <f t="array" ref="S1064">_xlfn.IFS(R1064=0,"None",R1064&lt;3,"Low",R1064&lt;6,"Medium",R1064&lt;=10,"High")</f>
        <v>High</v>
      </c>
      <c r="T1064" t="str" cm="1">
        <f t="array" ref="T1064">_xlfn.IFS(M1064&lt;=20,"Low",M1064&lt;=50,"Medium",M1064&lt;=90,"High")</f>
        <v>Medium</v>
      </c>
      <c r="U1064" s="33">
        <f>Datos_Limpios[[#This Row],[Number of Complaints or Support]]/Datos_Limpios[[#This Row],[Account Length (in months)]]</f>
        <v>0.2</v>
      </c>
      <c r="V1064" t="str" cm="1">
        <f t="array" ref="V1064">_xlfn.IFS(H1064&lt;30,"Under 30",H1064&lt;66,"Middle Age",H1064&gt;=66,"Senior")</f>
        <v>Middle Age</v>
      </c>
      <c r="W1064" t="s">
        <v>6823</v>
      </c>
    </row>
    <row r="1065" spans="1:23" x14ac:dyDescent="0.3">
      <c r="A1065" t="s">
        <v>1162</v>
      </c>
      <c r="B1065" t="s">
        <v>17</v>
      </c>
      <c r="C1065">
        <v>32</v>
      </c>
      <c r="D1065">
        <v>1</v>
      </c>
      <c r="E1065" t="s">
        <v>23</v>
      </c>
      <c r="F1065" t="s">
        <v>247</v>
      </c>
      <c r="G1065" t="s">
        <v>6790</v>
      </c>
      <c r="H1065">
        <v>38</v>
      </c>
      <c r="I1065" t="s">
        <v>23</v>
      </c>
      <c r="J1065">
        <v>5</v>
      </c>
      <c r="K1065" t="s">
        <v>20</v>
      </c>
      <c r="L1065" t="s">
        <v>6792</v>
      </c>
      <c r="M1065">
        <v>13</v>
      </c>
      <c r="P1065" s="32">
        <v>45133</v>
      </c>
      <c r="Q1065" s="1">
        <v>10.72453108877029</v>
      </c>
      <c r="R1065">
        <v>6</v>
      </c>
      <c r="S1065" t="str" cm="1">
        <f t="array" ref="S1065">_xlfn.IFS(R1065=0,"None",R1065&lt;3,"Low",R1065&lt;6,"Medium",R1065&lt;=10,"High")</f>
        <v>High</v>
      </c>
      <c r="T1065" t="str" cm="1">
        <f t="array" ref="T1065">_xlfn.IFS(M1065&lt;=20,"Low",M1065&lt;=50,"Medium",M1065&lt;=90,"High")</f>
        <v>Low</v>
      </c>
      <c r="U1065" s="33">
        <f>Datos_Limpios[[#This Row],[Number of Complaints or Support]]/Datos_Limpios[[#This Row],[Account Length (in months)]]</f>
        <v>0.1875</v>
      </c>
      <c r="V1065" t="str" cm="1">
        <f t="array" ref="V1065">_xlfn.IFS(H1065&lt;30,"Under 30",H1065&lt;66,"Middle Age",H1065&gt;=66,"Senior")</f>
        <v>Middle Age</v>
      </c>
      <c r="W1065" t="s">
        <v>6826</v>
      </c>
    </row>
    <row r="1066" spans="1:23" x14ac:dyDescent="0.3">
      <c r="A1066" t="s">
        <v>1163</v>
      </c>
      <c r="B1066" t="s">
        <v>17</v>
      </c>
      <c r="C1066">
        <v>25</v>
      </c>
      <c r="D1066">
        <v>0</v>
      </c>
      <c r="E1066" t="s">
        <v>23</v>
      </c>
      <c r="F1066" t="s">
        <v>247</v>
      </c>
      <c r="G1066" t="s">
        <v>6790</v>
      </c>
      <c r="H1066">
        <v>35</v>
      </c>
      <c r="I1066" t="s">
        <v>17</v>
      </c>
      <c r="J1066">
        <v>0</v>
      </c>
      <c r="K1066" t="s">
        <v>20</v>
      </c>
      <c r="L1066" t="s">
        <v>6792</v>
      </c>
      <c r="M1066">
        <v>18</v>
      </c>
      <c r="P1066" s="32">
        <v>44092</v>
      </c>
      <c r="Q1066" s="1">
        <v>16.809877062977002</v>
      </c>
      <c r="R1066">
        <v>3</v>
      </c>
      <c r="S1066" t="str" cm="1">
        <f t="array" ref="S1066">_xlfn.IFS(R1066=0,"None",R1066&lt;3,"Low",R1066&lt;6,"Medium",R1066&lt;=10,"High")</f>
        <v>Medium</v>
      </c>
      <c r="T1066" t="str" cm="1">
        <f t="array" ref="T1066">_xlfn.IFS(M1066&lt;=20,"Low",M1066&lt;=50,"Medium",M1066&lt;=90,"High")</f>
        <v>Low</v>
      </c>
      <c r="U1066" s="33">
        <f>Datos_Limpios[[#This Row],[Number of Complaints or Support]]/Datos_Limpios[[#This Row],[Account Length (in months)]]</f>
        <v>0.12</v>
      </c>
      <c r="V1066" t="str" cm="1">
        <f t="array" ref="V1066">_xlfn.IFS(H1066&lt;30,"Under 30",H1066&lt;66,"Middle Age",H1066&gt;=66,"Senior")</f>
        <v>Middle Age</v>
      </c>
      <c r="W1066" t="s">
        <v>6826</v>
      </c>
    </row>
    <row r="1067" spans="1:23" x14ac:dyDescent="0.3">
      <c r="A1067" t="s">
        <v>1164</v>
      </c>
      <c r="B1067" t="s">
        <v>17</v>
      </c>
      <c r="C1067">
        <v>67</v>
      </c>
      <c r="D1067">
        <v>0</v>
      </c>
      <c r="E1067" t="s">
        <v>23</v>
      </c>
      <c r="F1067" t="s">
        <v>156</v>
      </c>
      <c r="G1067" t="s">
        <v>19</v>
      </c>
      <c r="H1067">
        <v>29</v>
      </c>
      <c r="I1067" t="s">
        <v>23</v>
      </c>
      <c r="J1067">
        <v>4</v>
      </c>
      <c r="K1067" t="s">
        <v>32</v>
      </c>
      <c r="L1067" t="s">
        <v>6791</v>
      </c>
      <c r="M1067">
        <v>18</v>
      </c>
      <c r="P1067" s="32">
        <v>44097</v>
      </c>
      <c r="Q1067" s="1">
        <v>20.568120411993689</v>
      </c>
      <c r="R1067">
        <v>1</v>
      </c>
      <c r="S1067" t="str" cm="1">
        <f t="array" ref="S1067">_xlfn.IFS(R1067=0,"None",R1067&lt;3,"Low",R1067&lt;6,"Medium",R1067&lt;=10,"High")</f>
        <v>Low</v>
      </c>
      <c r="T1067" t="str" cm="1">
        <f t="array" ref="T1067">_xlfn.IFS(M1067&lt;=20,"Low",M1067&lt;=50,"Medium",M1067&lt;=90,"High")</f>
        <v>Low</v>
      </c>
      <c r="U1067" s="33">
        <f>Datos_Limpios[[#This Row],[Number of Complaints or Support]]/Datos_Limpios[[#This Row],[Account Length (in months)]]</f>
        <v>1.4925373134328358E-2</v>
      </c>
      <c r="V1067" t="str" cm="1">
        <f t="array" ref="V1067">_xlfn.IFS(H1067&lt;30,"Under 30",H1067&lt;66,"Middle Age",H1067&gt;=66,"Senior")</f>
        <v>Under 30</v>
      </c>
      <c r="W1067" t="s">
        <v>6825</v>
      </c>
    </row>
    <row r="1068" spans="1:23" x14ac:dyDescent="0.3">
      <c r="A1068" t="s">
        <v>1165</v>
      </c>
      <c r="B1068" t="s">
        <v>23</v>
      </c>
      <c r="C1068">
        <v>1</v>
      </c>
      <c r="D1068">
        <v>0</v>
      </c>
      <c r="E1068" t="s">
        <v>23</v>
      </c>
      <c r="F1068" t="s">
        <v>130</v>
      </c>
      <c r="G1068" t="s">
        <v>19</v>
      </c>
      <c r="H1068">
        <v>56</v>
      </c>
      <c r="I1068" t="s">
        <v>17</v>
      </c>
      <c r="J1068">
        <v>0</v>
      </c>
      <c r="K1068" t="s">
        <v>20</v>
      </c>
      <c r="L1068" t="s">
        <v>6791</v>
      </c>
      <c r="M1068">
        <v>20</v>
      </c>
      <c r="N1068" t="s">
        <v>59</v>
      </c>
      <c r="O1068" t="s">
        <v>116</v>
      </c>
      <c r="P1068" s="32">
        <v>44100</v>
      </c>
      <c r="Q1068" s="1">
        <v>17.404237003245608</v>
      </c>
      <c r="R1068">
        <v>8</v>
      </c>
      <c r="S1068" t="str" cm="1">
        <f t="array" ref="S1068">_xlfn.IFS(R1068=0,"None",R1068&lt;3,"Low",R1068&lt;6,"Medium",R1068&lt;=10,"High")</f>
        <v>High</v>
      </c>
      <c r="T1068" t="str" cm="1">
        <f t="array" ref="T1068">_xlfn.IFS(M1068&lt;=20,"Low",M1068&lt;=50,"Medium",M1068&lt;=90,"High")</f>
        <v>Low</v>
      </c>
      <c r="U1068" s="33">
        <f>Datos_Limpios[[#This Row],[Number of Complaints or Support]]/Datos_Limpios[[#This Row],[Account Length (in months)]]</f>
        <v>8</v>
      </c>
      <c r="V1068" t="str" cm="1">
        <f t="array" ref="V1068">_xlfn.IFS(H1068&lt;30,"Under 30",H1068&lt;66,"Middle Age",H1068&gt;=66,"Senior")</f>
        <v>Middle Age</v>
      </c>
      <c r="W1068" t="s">
        <v>6825</v>
      </c>
    </row>
    <row r="1069" spans="1:23" x14ac:dyDescent="0.3">
      <c r="A1069" t="s">
        <v>1166</v>
      </c>
      <c r="B1069" t="s">
        <v>17</v>
      </c>
      <c r="C1069">
        <v>64</v>
      </c>
      <c r="D1069">
        <v>1</v>
      </c>
      <c r="E1069" t="s">
        <v>17</v>
      </c>
      <c r="F1069" t="s">
        <v>86</v>
      </c>
      <c r="G1069" t="s">
        <v>6790</v>
      </c>
      <c r="H1069">
        <v>21</v>
      </c>
      <c r="I1069" t="s">
        <v>17</v>
      </c>
      <c r="J1069">
        <v>0</v>
      </c>
      <c r="K1069" t="s">
        <v>32</v>
      </c>
      <c r="L1069" t="s">
        <v>6791</v>
      </c>
      <c r="M1069">
        <v>11</v>
      </c>
      <c r="P1069" s="32">
        <v>44758</v>
      </c>
      <c r="Q1069" s="1">
        <v>13.195862936751309</v>
      </c>
      <c r="R1069">
        <v>2</v>
      </c>
      <c r="S1069" t="str" cm="1">
        <f t="array" ref="S1069">_xlfn.IFS(R1069=0,"None",R1069&lt;3,"Low",R1069&lt;6,"Medium",R1069&lt;=10,"High")</f>
        <v>Low</v>
      </c>
      <c r="T1069" t="str" cm="1">
        <f t="array" ref="T1069">_xlfn.IFS(M1069&lt;=20,"Low",M1069&lt;=50,"Medium",M1069&lt;=90,"High")</f>
        <v>Low</v>
      </c>
      <c r="U1069" s="33">
        <f>Datos_Limpios[[#This Row],[Number of Complaints or Support]]/Datos_Limpios[[#This Row],[Account Length (in months)]]</f>
        <v>3.125E-2</v>
      </c>
      <c r="V1069" t="str" cm="1">
        <f t="array" ref="V1069">_xlfn.IFS(H1069&lt;30,"Under 30",H1069&lt;66,"Middle Age",H1069&gt;=66,"Senior")</f>
        <v>Under 30</v>
      </c>
      <c r="W1069" t="s">
        <v>6824</v>
      </c>
    </row>
    <row r="1070" spans="1:23" x14ac:dyDescent="0.3">
      <c r="A1070" t="s">
        <v>1167</v>
      </c>
      <c r="B1070" t="s">
        <v>17</v>
      </c>
      <c r="C1070">
        <v>1</v>
      </c>
      <c r="D1070">
        <v>1</v>
      </c>
      <c r="E1070" t="s">
        <v>17</v>
      </c>
      <c r="F1070" t="s">
        <v>38</v>
      </c>
      <c r="G1070" t="s">
        <v>19</v>
      </c>
      <c r="H1070">
        <v>62</v>
      </c>
      <c r="I1070" t="s">
        <v>17</v>
      </c>
      <c r="J1070">
        <v>0</v>
      </c>
      <c r="K1070" t="s">
        <v>20</v>
      </c>
      <c r="L1070" t="s">
        <v>6791</v>
      </c>
      <c r="M1070">
        <v>12</v>
      </c>
      <c r="P1070" s="32">
        <v>44461</v>
      </c>
      <c r="Q1070" s="1">
        <v>11.243118684227619</v>
      </c>
      <c r="R1070">
        <v>4</v>
      </c>
      <c r="S1070" t="str" cm="1">
        <f t="array" ref="S1070">_xlfn.IFS(R1070=0,"None",R1070&lt;3,"Low",R1070&lt;6,"Medium",R1070&lt;=10,"High")</f>
        <v>Medium</v>
      </c>
      <c r="T1070" t="str" cm="1">
        <f t="array" ref="T1070">_xlfn.IFS(M1070&lt;=20,"Low",M1070&lt;=50,"Medium",M1070&lt;=90,"High")</f>
        <v>Low</v>
      </c>
      <c r="U1070" s="33">
        <f>Datos_Limpios[[#This Row],[Number of Complaints or Support]]/Datos_Limpios[[#This Row],[Account Length (in months)]]</f>
        <v>4</v>
      </c>
      <c r="V1070" t="str" cm="1">
        <f t="array" ref="V1070">_xlfn.IFS(H1070&lt;30,"Under 30",H1070&lt;66,"Middle Age",H1070&gt;=66,"Senior")</f>
        <v>Middle Age</v>
      </c>
      <c r="W1070" t="s">
        <v>6825</v>
      </c>
    </row>
    <row r="1071" spans="1:23" x14ac:dyDescent="0.3">
      <c r="A1071" t="s">
        <v>1168</v>
      </c>
      <c r="B1071" t="s">
        <v>17</v>
      </c>
      <c r="C1071">
        <v>14</v>
      </c>
      <c r="D1071">
        <v>1</v>
      </c>
      <c r="E1071" t="s">
        <v>17</v>
      </c>
      <c r="F1071" t="s">
        <v>26</v>
      </c>
      <c r="G1071" t="s">
        <v>6790</v>
      </c>
      <c r="H1071">
        <v>29</v>
      </c>
      <c r="I1071" t="s">
        <v>17</v>
      </c>
      <c r="J1071">
        <v>0</v>
      </c>
      <c r="K1071" t="s">
        <v>20</v>
      </c>
      <c r="L1071" t="s">
        <v>6791</v>
      </c>
      <c r="M1071">
        <v>12</v>
      </c>
      <c r="P1071" s="32">
        <v>43987</v>
      </c>
      <c r="Q1071" s="1">
        <v>14.2656529132922</v>
      </c>
      <c r="R1071">
        <v>0</v>
      </c>
      <c r="S1071" t="str" cm="1">
        <f t="array" ref="S1071">_xlfn.IFS(R1071=0,"None",R1071&lt;3,"Low",R1071&lt;6,"Medium",R1071&lt;=10,"High")</f>
        <v>None</v>
      </c>
      <c r="T1071" t="str" cm="1">
        <f t="array" ref="T1071">_xlfn.IFS(M1071&lt;=20,"Low",M1071&lt;=50,"Medium",M1071&lt;=90,"High")</f>
        <v>Low</v>
      </c>
      <c r="U1071" s="33">
        <f>Datos_Limpios[[#This Row],[Number of Complaints or Support]]/Datos_Limpios[[#This Row],[Account Length (in months)]]</f>
        <v>0</v>
      </c>
      <c r="V1071" t="str" cm="1">
        <f t="array" ref="V1071">_xlfn.IFS(H1071&lt;30,"Under 30",H1071&lt;66,"Middle Age",H1071&gt;=66,"Senior")</f>
        <v>Under 30</v>
      </c>
      <c r="W1071" t="s">
        <v>6824</v>
      </c>
    </row>
    <row r="1072" spans="1:23" x14ac:dyDescent="0.3">
      <c r="A1072" t="s">
        <v>1169</v>
      </c>
      <c r="B1072" t="s">
        <v>17</v>
      </c>
      <c r="C1072">
        <v>57</v>
      </c>
      <c r="D1072">
        <v>0</v>
      </c>
      <c r="E1072" t="s">
        <v>17</v>
      </c>
      <c r="F1072" t="s">
        <v>54</v>
      </c>
      <c r="G1072" t="s">
        <v>6790</v>
      </c>
      <c r="H1072">
        <v>51</v>
      </c>
      <c r="I1072" t="s">
        <v>17</v>
      </c>
      <c r="J1072">
        <v>0</v>
      </c>
      <c r="K1072" t="s">
        <v>32</v>
      </c>
      <c r="L1072" t="s">
        <v>6791</v>
      </c>
      <c r="M1072">
        <v>13</v>
      </c>
      <c r="P1072" s="32">
        <v>44311</v>
      </c>
      <c r="Q1072" s="1">
        <v>11.76629060274991</v>
      </c>
      <c r="R1072">
        <v>6</v>
      </c>
      <c r="S1072" t="str" cm="1">
        <f t="array" ref="S1072">_xlfn.IFS(R1072=0,"None",R1072&lt;3,"Low",R1072&lt;6,"Medium",R1072&lt;=10,"High")</f>
        <v>High</v>
      </c>
      <c r="T1072" t="str" cm="1">
        <f t="array" ref="T1072">_xlfn.IFS(M1072&lt;=20,"Low",M1072&lt;=50,"Medium",M1072&lt;=90,"High")</f>
        <v>Low</v>
      </c>
      <c r="U1072" s="33">
        <f>Datos_Limpios[[#This Row],[Number of Complaints or Support]]/Datos_Limpios[[#This Row],[Account Length (in months)]]</f>
        <v>0.10526315789473684</v>
      </c>
      <c r="V1072" t="str" cm="1">
        <f t="array" ref="V1072">_xlfn.IFS(H1072&lt;30,"Under 30",H1072&lt;66,"Middle Age",H1072&gt;=66,"Senior")</f>
        <v>Middle Age</v>
      </c>
      <c r="W1072" t="s">
        <v>6823</v>
      </c>
    </row>
    <row r="1073" spans="1:23" x14ac:dyDescent="0.3">
      <c r="A1073" t="s">
        <v>1170</v>
      </c>
      <c r="B1073" t="s">
        <v>17</v>
      </c>
      <c r="C1073">
        <v>52</v>
      </c>
      <c r="D1073">
        <v>0</v>
      </c>
      <c r="E1073" t="s">
        <v>23</v>
      </c>
      <c r="F1073" t="s">
        <v>94</v>
      </c>
      <c r="G1073" t="s">
        <v>6790</v>
      </c>
      <c r="H1073">
        <v>37</v>
      </c>
      <c r="I1073" t="s">
        <v>17</v>
      </c>
      <c r="J1073">
        <v>0</v>
      </c>
      <c r="K1073" t="s">
        <v>32</v>
      </c>
      <c r="L1073" t="s">
        <v>6792</v>
      </c>
      <c r="M1073">
        <v>27</v>
      </c>
      <c r="P1073" s="32">
        <v>44842</v>
      </c>
      <c r="Q1073" s="1">
        <v>22.487178022343809</v>
      </c>
      <c r="R1073">
        <v>5</v>
      </c>
      <c r="S1073" t="str" cm="1">
        <f t="array" ref="S1073">_xlfn.IFS(R1073=0,"None",R1073&lt;3,"Low",R1073&lt;6,"Medium",R1073&lt;=10,"High")</f>
        <v>Medium</v>
      </c>
      <c r="T1073" t="str" cm="1">
        <f t="array" ref="T1073">_xlfn.IFS(M1073&lt;=20,"Low",M1073&lt;=50,"Medium",M1073&lt;=90,"High")</f>
        <v>Medium</v>
      </c>
      <c r="U1073" s="33">
        <f>Datos_Limpios[[#This Row],[Number of Complaints or Support]]/Datos_Limpios[[#This Row],[Account Length (in months)]]</f>
        <v>9.6153846153846159E-2</v>
      </c>
      <c r="V1073" t="str" cm="1">
        <f t="array" ref="V1073">_xlfn.IFS(H1073&lt;30,"Under 30",H1073&lt;66,"Middle Age",H1073&gt;=66,"Senior")</f>
        <v>Middle Age</v>
      </c>
      <c r="W1073" t="s">
        <v>6823</v>
      </c>
    </row>
    <row r="1074" spans="1:23" x14ac:dyDescent="0.3">
      <c r="A1074" t="s">
        <v>1171</v>
      </c>
      <c r="B1074" t="s">
        <v>17</v>
      </c>
      <c r="C1074">
        <v>18</v>
      </c>
      <c r="D1074">
        <v>1</v>
      </c>
      <c r="E1074" t="s">
        <v>17</v>
      </c>
      <c r="F1074" t="s">
        <v>84</v>
      </c>
      <c r="G1074" t="s">
        <v>6790</v>
      </c>
      <c r="H1074">
        <v>41</v>
      </c>
      <c r="I1074" t="s">
        <v>17</v>
      </c>
      <c r="J1074">
        <v>0</v>
      </c>
      <c r="K1074" t="s">
        <v>20</v>
      </c>
      <c r="L1074" t="s">
        <v>6792</v>
      </c>
      <c r="M1074">
        <v>9</v>
      </c>
      <c r="P1074" s="32">
        <v>44628</v>
      </c>
      <c r="Q1074" s="1">
        <v>8.733482001868218</v>
      </c>
      <c r="R1074">
        <v>6</v>
      </c>
      <c r="S1074" t="str" cm="1">
        <f t="array" ref="S1074">_xlfn.IFS(R1074=0,"None",R1074&lt;3,"Low",R1074&lt;6,"Medium",R1074&lt;=10,"High")</f>
        <v>High</v>
      </c>
      <c r="T1074" t="str" cm="1">
        <f t="array" ref="T1074">_xlfn.IFS(M1074&lt;=20,"Low",M1074&lt;=50,"Medium",M1074&lt;=90,"High")</f>
        <v>Low</v>
      </c>
      <c r="U1074" s="33">
        <f>Datos_Limpios[[#This Row],[Number of Complaints or Support]]/Datos_Limpios[[#This Row],[Account Length (in months)]]</f>
        <v>0.33333333333333331</v>
      </c>
      <c r="V1074" t="str" cm="1">
        <f t="array" ref="V1074">_xlfn.IFS(H1074&lt;30,"Under 30",H1074&lt;66,"Middle Age",H1074&gt;=66,"Senior")</f>
        <v>Middle Age</v>
      </c>
      <c r="W1074" t="s">
        <v>6824</v>
      </c>
    </row>
    <row r="1075" spans="1:23" x14ac:dyDescent="0.3">
      <c r="A1075" t="s">
        <v>1172</v>
      </c>
      <c r="B1075" t="s">
        <v>17</v>
      </c>
      <c r="C1075">
        <v>1</v>
      </c>
      <c r="D1075">
        <v>0</v>
      </c>
      <c r="E1075" t="s">
        <v>23</v>
      </c>
      <c r="F1075" t="s">
        <v>69</v>
      </c>
      <c r="G1075" t="s">
        <v>6790</v>
      </c>
      <c r="H1075">
        <v>34</v>
      </c>
      <c r="I1075" t="s">
        <v>17</v>
      </c>
      <c r="J1075">
        <v>0</v>
      </c>
      <c r="K1075" t="s">
        <v>20</v>
      </c>
      <c r="L1075" t="s">
        <v>6791</v>
      </c>
      <c r="M1075">
        <v>39</v>
      </c>
      <c r="P1075" s="32">
        <v>45233</v>
      </c>
      <c r="Q1075" s="1">
        <v>45.454167254752427</v>
      </c>
      <c r="R1075">
        <v>0</v>
      </c>
      <c r="S1075" t="str" cm="1">
        <f t="array" ref="S1075">_xlfn.IFS(R1075=0,"None",R1075&lt;3,"Low",R1075&lt;6,"Medium",R1075&lt;=10,"High")</f>
        <v>None</v>
      </c>
      <c r="T1075" t="str" cm="1">
        <f t="array" ref="T1075">_xlfn.IFS(M1075&lt;=20,"Low",M1075&lt;=50,"Medium",M1075&lt;=90,"High")</f>
        <v>Medium</v>
      </c>
      <c r="U1075" s="33">
        <f>Datos_Limpios[[#This Row],[Number of Complaints or Support]]/Datos_Limpios[[#This Row],[Account Length (in months)]]</f>
        <v>0</v>
      </c>
      <c r="V1075" t="str" cm="1">
        <f t="array" ref="V1075">_xlfn.IFS(H1075&lt;30,"Under 30",H1075&lt;66,"Middle Age",H1075&gt;=66,"Senior")</f>
        <v>Middle Age</v>
      </c>
      <c r="W1075" t="s">
        <v>6825</v>
      </c>
    </row>
    <row r="1076" spans="1:23" x14ac:dyDescent="0.3">
      <c r="A1076" t="s">
        <v>1173</v>
      </c>
      <c r="B1076" t="s">
        <v>17</v>
      </c>
      <c r="C1076">
        <v>6</v>
      </c>
      <c r="D1076">
        <v>0</v>
      </c>
      <c r="E1076" t="s">
        <v>17</v>
      </c>
      <c r="F1076" t="s">
        <v>63</v>
      </c>
      <c r="G1076" t="s">
        <v>6790</v>
      </c>
      <c r="H1076">
        <v>53</v>
      </c>
      <c r="I1076" t="s">
        <v>17</v>
      </c>
      <c r="J1076">
        <v>0</v>
      </c>
      <c r="K1076" t="s">
        <v>24</v>
      </c>
      <c r="L1076" t="s">
        <v>6791</v>
      </c>
      <c r="M1076">
        <v>8</v>
      </c>
      <c r="P1076" s="32">
        <v>45145</v>
      </c>
      <c r="Q1076" s="1">
        <v>9.2103806249668985</v>
      </c>
      <c r="R1076">
        <v>10</v>
      </c>
      <c r="S1076" t="str" cm="1">
        <f t="array" ref="S1076">_xlfn.IFS(R1076=0,"None",R1076&lt;3,"Low",R1076&lt;6,"Medium",R1076&lt;=10,"High")</f>
        <v>High</v>
      </c>
      <c r="T1076" t="str" cm="1">
        <f t="array" ref="T1076">_xlfn.IFS(M1076&lt;=20,"Low",M1076&lt;=50,"Medium",M1076&lt;=90,"High")</f>
        <v>Low</v>
      </c>
      <c r="U1076" s="33">
        <f>Datos_Limpios[[#This Row],[Number of Complaints or Support]]/Datos_Limpios[[#This Row],[Account Length (in months)]]</f>
        <v>1.6666666666666667</v>
      </c>
      <c r="V1076" t="str" cm="1">
        <f t="array" ref="V1076">_xlfn.IFS(H1076&lt;30,"Under 30",H1076&lt;66,"Middle Age",H1076&gt;=66,"Senior")</f>
        <v>Middle Age</v>
      </c>
      <c r="W1076" t="s">
        <v>6825</v>
      </c>
    </row>
    <row r="1077" spans="1:23" x14ac:dyDescent="0.3">
      <c r="A1077" t="s">
        <v>1174</v>
      </c>
      <c r="B1077" t="s">
        <v>17</v>
      </c>
      <c r="C1077">
        <v>41</v>
      </c>
      <c r="D1077">
        <v>0</v>
      </c>
      <c r="E1077" t="s">
        <v>23</v>
      </c>
      <c r="F1077" t="s">
        <v>166</v>
      </c>
      <c r="G1077" t="s">
        <v>6790</v>
      </c>
      <c r="H1077">
        <v>28</v>
      </c>
      <c r="I1077" t="s">
        <v>17</v>
      </c>
      <c r="J1077">
        <v>0</v>
      </c>
      <c r="K1077" t="s">
        <v>24</v>
      </c>
      <c r="L1077" t="s">
        <v>6792</v>
      </c>
      <c r="M1077">
        <v>33</v>
      </c>
      <c r="P1077" s="32">
        <v>44095</v>
      </c>
      <c r="Q1077" s="1">
        <v>33.26423194680077</v>
      </c>
      <c r="R1077">
        <v>3</v>
      </c>
      <c r="S1077" t="str" cm="1">
        <f t="array" ref="S1077">_xlfn.IFS(R1077=0,"None",R1077&lt;3,"Low",R1077&lt;6,"Medium",R1077&lt;=10,"High")</f>
        <v>Medium</v>
      </c>
      <c r="T1077" t="str" cm="1">
        <f t="array" ref="T1077">_xlfn.IFS(M1077&lt;=20,"Low",M1077&lt;=50,"Medium",M1077&lt;=90,"High")</f>
        <v>Medium</v>
      </c>
      <c r="U1077" s="33">
        <f>Datos_Limpios[[#This Row],[Number of Complaints or Support]]/Datos_Limpios[[#This Row],[Account Length (in months)]]</f>
        <v>7.3170731707317069E-2</v>
      </c>
      <c r="V1077" t="str" cm="1">
        <f t="array" ref="V1077">_xlfn.IFS(H1077&lt;30,"Under 30",H1077&lt;66,"Middle Age",H1077&gt;=66,"Senior")</f>
        <v>Under 30</v>
      </c>
      <c r="W1077" t="s">
        <v>6825</v>
      </c>
    </row>
    <row r="1078" spans="1:23" x14ac:dyDescent="0.3">
      <c r="A1078" t="s">
        <v>1175</v>
      </c>
      <c r="B1078" t="s">
        <v>17</v>
      </c>
      <c r="C1078">
        <v>63</v>
      </c>
      <c r="D1078">
        <v>0</v>
      </c>
      <c r="E1078" t="s">
        <v>17</v>
      </c>
      <c r="F1078" t="s">
        <v>123</v>
      </c>
      <c r="G1078" t="s">
        <v>19</v>
      </c>
      <c r="H1078">
        <v>21</v>
      </c>
      <c r="I1078" t="s">
        <v>23</v>
      </c>
      <c r="J1078">
        <v>4</v>
      </c>
      <c r="K1078" t="s">
        <v>32</v>
      </c>
      <c r="L1078" t="s">
        <v>6791</v>
      </c>
      <c r="M1078">
        <v>5</v>
      </c>
      <c r="P1078" s="32">
        <v>45246</v>
      </c>
      <c r="Q1078" s="1">
        <v>4.1651457987811229</v>
      </c>
      <c r="R1078">
        <v>0</v>
      </c>
      <c r="S1078" t="str" cm="1">
        <f t="array" ref="S1078">_xlfn.IFS(R1078=0,"None",R1078&lt;3,"Low",R1078&lt;6,"Medium",R1078&lt;=10,"High")</f>
        <v>None</v>
      </c>
      <c r="T1078" t="str" cm="1">
        <f t="array" ref="T1078">_xlfn.IFS(M1078&lt;=20,"Low",M1078&lt;=50,"Medium",M1078&lt;=90,"High")</f>
        <v>Low</v>
      </c>
      <c r="U1078" s="33">
        <f>Datos_Limpios[[#This Row],[Number of Complaints or Support]]/Datos_Limpios[[#This Row],[Account Length (in months)]]</f>
        <v>0</v>
      </c>
      <c r="V1078" t="str" cm="1">
        <f t="array" ref="V1078">_xlfn.IFS(H1078&lt;30,"Under 30",H1078&lt;66,"Middle Age",H1078&gt;=66,"Senior")</f>
        <v>Under 30</v>
      </c>
      <c r="W1078" t="s">
        <v>6824</v>
      </c>
    </row>
    <row r="1079" spans="1:23" x14ac:dyDescent="0.3">
      <c r="A1079" t="s">
        <v>1176</v>
      </c>
      <c r="B1079" t="s">
        <v>17</v>
      </c>
      <c r="C1079">
        <v>24</v>
      </c>
      <c r="D1079">
        <v>0</v>
      </c>
      <c r="E1079" t="s">
        <v>17</v>
      </c>
      <c r="F1079" t="s">
        <v>42</v>
      </c>
      <c r="G1079" t="s">
        <v>6790</v>
      </c>
      <c r="H1079">
        <v>21</v>
      </c>
      <c r="I1079" t="s">
        <v>23</v>
      </c>
      <c r="J1079">
        <v>5</v>
      </c>
      <c r="K1079" t="s">
        <v>32</v>
      </c>
      <c r="L1079" t="s">
        <v>6792</v>
      </c>
      <c r="M1079">
        <v>8</v>
      </c>
      <c r="P1079" s="32">
        <v>43906</v>
      </c>
      <c r="Q1079" s="1">
        <v>6.4207423145211173</v>
      </c>
      <c r="R1079">
        <v>7</v>
      </c>
      <c r="S1079" t="str" cm="1">
        <f t="array" ref="S1079">_xlfn.IFS(R1079=0,"None",R1079&lt;3,"Low",R1079&lt;6,"Medium",R1079&lt;=10,"High")</f>
        <v>High</v>
      </c>
      <c r="T1079" t="str" cm="1">
        <f t="array" ref="T1079">_xlfn.IFS(M1079&lt;=20,"Low",M1079&lt;=50,"Medium",M1079&lt;=90,"High")</f>
        <v>Low</v>
      </c>
      <c r="U1079" s="33">
        <f>Datos_Limpios[[#This Row],[Number of Complaints or Support]]/Datos_Limpios[[#This Row],[Account Length (in months)]]</f>
        <v>0.29166666666666669</v>
      </c>
      <c r="V1079" t="str" cm="1">
        <f t="array" ref="V1079">_xlfn.IFS(H1079&lt;30,"Under 30",H1079&lt;66,"Middle Age",H1079&gt;=66,"Senior")</f>
        <v>Under 30</v>
      </c>
      <c r="W1079" t="s">
        <v>6823</v>
      </c>
    </row>
    <row r="1080" spans="1:23" x14ac:dyDescent="0.3">
      <c r="A1080" t="s">
        <v>1177</v>
      </c>
      <c r="B1080" t="s">
        <v>17</v>
      </c>
      <c r="C1080">
        <v>33</v>
      </c>
      <c r="D1080">
        <v>1</v>
      </c>
      <c r="E1080" t="s">
        <v>17</v>
      </c>
      <c r="F1080" t="s">
        <v>140</v>
      </c>
      <c r="G1080" t="s">
        <v>19</v>
      </c>
      <c r="H1080">
        <v>65</v>
      </c>
      <c r="I1080" t="s">
        <v>23</v>
      </c>
      <c r="J1080">
        <v>6</v>
      </c>
      <c r="K1080" t="s">
        <v>32</v>
      </c>
      <c r="L1080" t="s">
        <v>6791</v>
      </c>
      <c r="M1080">
        <v>8</v>
      </c>
      <c r="P1080" s="32">
        <v>44320</v>
      </c>
      <c r="Q1080" s="1">
        <v>8.6824788586529387</v>
      </c>
      <c r="R1080">
        <v>1</v>
      </c>
      <c r="S1080" t="str" cm="1">
        <f t="array" ref="S1080">_xlfn.IFS(R1080=0,"None",R1080&lt;3,"Low",R1080&lt;6,"Medium",R1080&lt;=10,"High")</f>
        <v>Low</v>
      </c>
      <c r="T1080" t="str" cm="1">
        <f t="array" ref="T1080">_xlfn.IFS(M1080&lt;=20,"Low",M1080&lt;=50,"Medium",M1080&lt;=90,"High")</f>
        <v>Low</v>
      </c>
      <c r="U1080" s="33">
        <f>Datos_Limpios[[#This Row],[Number of Complaints or Support]]/Datos_Limpios[[#This Row],[Account Length (in months)]]</f>
        <v>3.0303030303030304E-2</v>
      </c>
      <c r="V1080" t="str" cm="1">
        <f t="array" ref="V1080">_xlfn.IFS(H1080&lt;30,"Under 30",H1080&lt;66,"Middle Age",H1080&gt;=66,"Senior")</f>
        <v>Middle Age</v>
      </c>
      <c r="W1080" t="s">
        <v>6826</v>
      </c>
    </row>
    <row r="1081" spans="1:23" x14ac:dyDescent="0.3">
      <c r="A1081" t="s">
        <v>1178</v>
      </c>
      <c r="B1081" t="s">
        <v>23</v>
      </c>
      <c r="C1081">
        <v>1</v>
      </c>
      <c r="D1081">
        <v>0</v>
      </c>
      <c r="E1081" t="s">
        <v>23</v>
      </c>
      <c r="F1081" t="s">
        <v>26</v>
      </c>
      <c r="G1081" t="s">
        <v>19</v>
      </c>
      <c r="H1081">
        <v>36</v>
      </c>
      <c r="I1081" t="s">
        <v>17</v>
      </c>
      <c r="J1081">
        <v>0</v>
      </c>
      <c r="K1081" t="s">
        <v>20</v>
      </c>
      <c r="L1081" t="s">
        <v>6792</v>
      </c>
      <c r="M1081">
        <v>25</v>
      </c>
      <c r="N1081" t="s">
        <v>27</v>
      </c>
      <c r="O1081" t="s">
        <v>125</v>
      </c>
      <c r="P1081" s="32">
        <v>45194</v>
      </c>
      <c r="Q1081" s="1">
        <v>22.837877190101882</v>
      </c>
      <c r="R1081">
        <v>3</v>
      </c>
      <c r="S1081" t="str" cm="1">
        <f t="array" ref="S1081">_xlfn.IFS(R1081=0,"None",R1081&lt;3,"Low",R1081&lt;6,"Medium",R1081&lt;=10,"High")</f>
        <v>Medium</v>
      </c>
      <c r="T1081" t="str" cm="1">
        <f t="array" ref="T1081">_xlfn.IFS(M1081&lt;=20,"Low",M1081&lt;=50,"Medium",M1081&lt;=90,"High")</f>
        <v>Medium</v>
      </c>
      <c r="U1081" s="33">
        <f>Datos_Limpios[[#This Row],[Number of Complaints or Support]]/Datos_Limpios[[#This Row],[Account Length (in months)]]</f>
        <v>3</v>
      </c>
      <c r="V1081" t="str" cm="1">
        <f t="array" ref="V1081">_xlfn.IFS(H1081&lt;30,"Under 30",H1081&lt;66,"Middle Age",H1081&gt;=66,"Senior")</f>
        <v>Middle Age</v>
      </c>
      <c r="W1081" t="s">
        <v>6824</v>
      </c>
    </row>
    <row r="1082" spans="1:23" x14ac:dyDescent="0.3">
      <c r="A1082" t="s">
        <v>1179</v>
      </c>
      <c r="B1082" t="s">
        <v>17</v>
      </c>
      <c r="C1082">
        <v>13</v>
      </c>
      <c r="D1082">
        <v>0</v>
      </c>
      <c r="E1082" t="s">
        <v>23</v>
      </c>
      <c r="F1082" t="s">
        <v>79</v>
      </c>
      <c r="G1082" t="s">
        <v>19</v>
      </c>
      <c r="H1082">
        <v>38</v>
      </c>
      <c r="I1082" t="s">
        <v>17</v>
      </c>
      <c r="J1082">
        <v>0</v>
      </c>
      <c r="K1082" t="s">
        <v>24</v>
      </c>
      <c r="L1082" t="s">
        <v>6791</v>
      </c>
      <c r="M1082">
        <v>36</v>
      </c>
      <c r="P1082" s="32">
        <v>44797</v>
      </c>
      <c r="Q1082" s="1">
        <v>42.511129392397322</v>
      </c>
      <c r="R1082">
        <v>0</v>
      </c>
      <c r="S1082" t="str" cm="1">
        <f t="array" ref="S1082">_xlfn.IFS(R1082=0,"None",R1082&lt;3,"Low",R1082&lt;6,"Medium",R1082&lt;=10,"High")</f>
        <v>None</v>
      </c>
      <c r="T1082" t="str" cm="1">
        <f t="array" ref="T1082">_xlfn.IFS(M1082&lt;=20,"Low",M1082&lt;=50,"Medium",M1082&lt;=90,"High")</f>
        <v>Medium</v>
      </c>
      <c r="U1082" s="33">
        <f>Datos_Limpios[[#This Row],[Number of Complaints or Support]]/Datos_Limpios[[#This Row],[Account Length (in months)]]</f>
        <v>0</v>
      </c>
      <c r="V1082" t="str" cm="1">
        <f t="array" ref="V1082">_xlfn.IFS(H1082&lt;30,"Under 30",H1082&lt;66,"Middle Age",H1082&gt;=66,"Senior")</f>
        <v>Middle Age</v>
      </c>
      <c r="W1082" t="s">
        <v>6826</v>
      </c>
    </row>
    <row r="1083" spans="1:23" x14ac:dyDescent="0.3">
      <c r="A1083" t="s">
        <v>1180</v>
      </c>
      <c r="B1083" t="s">
        <v>23</v>
      </c>
      <c r="C1083">
        <v>59</v>
      </c>
      <c r="D1083">
        <v>3</v>
      </c>
      <c r="E1083" t="s">
        <v>23</v>
      </c>
      <c r="F1083" t="s">
        <v>103</v>
      </c>
      <c r="G1083" t="s">
        <v>6790</v>
      </c>
      <c r="H1083">
        <v>24</v>
      </c>
      <c r="I1083" t="s">
        <v>17</v>
      </c>
      <c r="J1083">
        <v>0</v>
      </c>
      <c r="K1083" t="s">
        <v>24</v>
      </c>
      <c r="L1083" t="s">
        <v>6792</v>
      </c>
      <c r="M1083">
        <v>39</v>
      </c>
      <c r="N1083" t="s">
        <v>27</v>
      </c>
      <c r="O1083" t="s">
        <v>208</v>
      </c>
      <c r="P1083" s="32">
        <v>44710</v>
      </c>
      <c r="Q1083" s="1">
        <v>33.083664880657537</v>
      </c>
      <c r="R1083">
        <v>9</v>
      </c>
      <c r="S1083" t="str" cm="1">
        <f t="array" ref="S1083">_xlfn.IFS(R1083=0,"None",R1083&lt;3,"Low",R1083&lt;6,"Medium",R1083&lt;=10,"High")</f>
        <v>High</v>
      </c>
      <c r="T1083" t="str" cm="1">
        <f t="array" ref="T1083">_xlfn.IFS(M1083&lt;=20,"Low",M1083&lt;=50,"Medium",M1083&lt;=90,"High")</f>
        <v>Medium</v>
      </c>
      <c r="U1083" s="33">
        <f>Datos_Limpios[[#This Row],[Number of Complaints or Support]]/Datos_Limpios[[#This Row],[Account Length (in months)]]</f>
        <v>0.15254237288135594</v>
      </c>
      <c r="V1083" t="str" cm="1">
        <f t="array" ref="V1083">_xlfn.IFS(H1083&lt;30,"Under 30",H1083&lt;66,"Middle Age",H1083&gt;=66,"Senior")</f>
        <v>Under 30</v>
      </c>
      <c r="W1083" t="s">
        <v>6823</v>
      </c>
    </row>
    <row r="1084" spans="1:23" x14ac:dyDescent="0.3">
      <c r="A1084" t="s">
        <v>1181</v>
      </c>
      <c r="B1084" t="s">
        <v>17</v>
      </c>
      <c r="C1084">
        <v>45</v>
      </c>
      <c r="D1084">
        <v>0</v>
      </c>
      <c r="E1084" t="s">
        <v>17</v>
      </c>
      <c r="F1084" t="s">
        <v>18</v>
      </c>
      <c r="G1084" t="s">
        <v>19</v>
      </c>
      <c r="H1084">
        <v>55</v>
      </c>
      <c r="I1084" t="s">
        <v>17</v>
      </c>
      <c r="J1084">
        <v>0</v>
      </c>
      <c r="K1084" t="s">
        <v>32</v>
      </c>
      <c r="L1084" t="s">
        <v>6791</v>
      </c>
      <c r="M1084">
        <v>53</v>
      </c>
      <c r="P1084" s="32">
        <v>44231</v>
      </c>
      <c r="Q1084" s="1">
        <v>52.765912002549371</v>
      </c>
      <c r="R1084">
        <v>2</v>
      </c>
      <c r="S1084" t="str" cm="1">
        <f t="array" ref="S1084">_xlfn.IFS(R1084=0,"None",R1084&lt;3,"Low",R1084&lt;6,"Medium",R1084&lt;=10,"High")</f>
        <v>Low</v>
      </c>
      <c r="T1084" t="str" cm="1">
        <f t="array" ref="T1084">_xlfn.IFS(M1084&lt;=20,"Low",M1084&lt;=50,"Medium",M1084&lt;=90,"High")</f>
        <v>High</v>
      </c>
      <c r="U1084" s="33">
        <f>Datos_Limpios[[#This Row],[Number of Complaints or Support]]/Datos_Limpios[[#This Row],[Account Length (in months)]]</f>
        <v>4.4444444444444446E-2</v>
      </c>
      <c r="V1084" t="str" cm="1">
        <f t="array" ref="V1084">_xlfn.IFS(H1084&lt;30,"Under 30",H1084&lt;66,"Middle Age",H1084&gt;=66,"Senior")</f>
        <v>Middle Age</v>
      </c>
      <c r="W1084" t="s">
        <v>6823</v>
      </c>
    </row>
    <row r="1085" spans="1:23" x14ac:dyDescent="0.3">
      <c r="A1085" t="s">
        <v>1182</v>
      </c>
      <c r="B1085" t="s">
        <v>17</v>
      </c>
      <c r="C1085">
        <v>12</v>
      </c>
      <c r="D1085">
        <v>0</v>
      </c>
      <c r="E1085" t="s">
        <v>23</v>
      </c>
      <c r="F1085" t="s">
        <v>34</v>
      </c>
      <c r="G1085" t="s">
        <v>6790</v>
      </c>
      <c r="H1085">
        <v>51</v>
      </c>
      <c r="I1085" t="s">
        <v>17</v>
      </c>
      <c r="J1085">
        <v>0</v>
      </c>
      <c r="K1085" t="s">
        <v>20</v>
      </c>
      <c r="L1085" t="s">
        <v>6791</v>
      </c>
      <c r="M1085">
        <v>33</v>
      </c>
      <c r="P1085" s="32">
        <v>44699</v>
      </c>
      <c r="Q1085" s="1">
        <v>28.245946295514401</v>
      </c>
      <c r="R1085">
        <v>4</v>
      </c>
      <c r="S1085" t="str" cm="1">
        <f t="array" ref="S1085">_xlfn.IFS(R1085=0,"None",R1085&lt;3,"Low",R1085&lt;6,"Medium",R1085&lt;=10,"High")</f>
        <v>Medium</v>
      </c>
      <c r="T1085" t="str" cm="1">
        <f t="array" ref="T1085">_xlfn.IFS(M1085&lt;=20,"Low",M1085&lt;=50,"Medium",M1085&lt;=90,"High")</f>
        <v>Medium</v>
      </c>
      <c r="U1085" s="33">
        <f>Datos_Limpios[[#This Row],[Number of Complaints or Support]]/Datos_Limpios[[#This Row],[Account Length (in months)]]</f>
        <v>0.33333333333333331</v>
      </c>
      <c r="V1085" t="str" cm="1">
        <f t="array" ref="V1085">_xlfn.IFS(H1085&lt;30,"Under 30",H1085&lt;66,"Middle Age",H1085&gt;=66,"Senior")</f>
        <v>Middle Age</v>
      </c>
      <c r="W1085" t="s">
        <v>6823</v>
      </c>
    </row>
    <row r="1086" spans="1:23" x14ac:dyDescent="0.3">
      <c r="A1086" t="s">
        <v>1183</v>
      </c>
      <c r="B1086" t="s">
        <v>23</v>
      </c>
      <c r="C1086">
        <v>24</v>
      </c>
      <c r="D1086">
        <v>2</v>
      </c>
      <c r="E1086" t="s">
        <v>23</v>
      </c>
      <c r="F1086" t="s">
        <v>140</v>
      </c>
      <c r="G1086" t="s">
        <v>6790</v>
      </c>
      <c r="H1086">
        <v>38</v>
      </c>
      <c r="I1086" t="s">
        <v>17</v>
      </c>
      <c r="J1086">
        <v>0</v>
      </c>
      <c r="K1086" t="s">
        <v>20</v>
      </c>
      <c r="L1086" t="s">
        <v>6792</v>
      </c>
      <c r="M1086">
        <v>22</v>
      </c>
      <c r="N1086" t="s">
        <v>91</v>
      </c>
      <c r="O1086" t="s">
        <v>92</v>
      </c>
      <c r="P1086" s="32">
        <v>45261</v>
      </c>
      <c r="Q1086" s="1">
        <v>17.988244369793229</v>
      </c>
      <c r="R1086">
        <v>7</v>
      </c>
      <c r="S1086" t="str" cm="1">
        <f t="array" ref="S1086">_xlfn.IFS(R1086=0,"None",R1086&lt;3,"Low",R1086&lt;6,"Medium",R1086&lt;=10,"High")</f>
        <v>High</v>
      </c>
      <c r="T1086" t="str" cm="1">
        <f t="array" ref="T1086">_xlfn.IFS(M1086&lt;=20,"Low",M1086&lt;=50,"Medium",M1086&lt;=90,"High")</f>
        <v>Medium</v>
      </c>
      <c r="U1086" s="33">
        <f>Datos_Limpios[[#This Row],[Number of Complaints or Support]]/Datos_Limpios[[#This Row],[Account Length (in months)]]</f>
        <v>0.29166666666666669</v>
      </c>
      <c r="V1086" t="str" cm="1">
        <f t="array" ref="V1086">_xlfn.IFS(H1086&lt;30,"Under 30",H1086&lt;66,"Middle Age",H1086&gt;=66,"Senior")</f>
        <v>Middle Age</v>
      </c>
      <c r="W1086" t="s">
        <v>6826</v>
      </c>
    </row>
    <row r="1087" spans="1:23" x14ac:dyDescent="0.3">
      <c r="A1087" t="s">
        <v>1184</v>
      </c>
      <c r="B1087" t="s">
        <v>23</v>
      </c>
      <c r="C1087">
        <v>1</v>
      </c>
      <c r="D1087">
        <v>4</v>
      </c>
      <c r="E1087" t="s">
        <v>23</v>
      </c>
      <c r="F1087" t="s">
        <v>84</v>
      </c>
      <c r="G1087" t="s">
        <v>19</v>
      </c>
      <c r="H1087">
        <v>23</v>
      </c>
      <c r="I1087" t="s">
        <v>17</v>
      </c>
      <c r="J1087">
        <v>0</v>
      </c>
      <c r="K1087" t="s">
        <v>20</v>
      </c>
      <c r="L1087" t="s">
        <v>6792</v>
      </c>
      <c r="M1087">
        <v>32</v>
      </c>
      <c r="N1087" t="s">
        <v>27</v>
      </c>
      <c r="O1087" t="s">
        <v>208</v>
      </c>
      <c r="P1087" s="32">
        <v>44773</v>
      </c>
      <c r="Q1087" s="1">
        <v>37.375885712025998</v>
      </c>
      <c r="R1087">
        <v>3</v>
      </c>
      <c r="S1087" t="str" cm="1">
        <f t="array" ref="S1087">_xlfn.IFS(R1087=0,"None",R1087&lt;3,"Low",R1087&lt;6,"Medium",R1087&lt;=10,"High")</f>
        <v>Medium</v>
      </c>
      <c r="T1087" t="str" cm="1">
        <f t="array" ref="T1087">_xlfn.IFS(M1087&lt;=20,"Low",M1087&lt;=50,"Medium",M1087&lt;=90,"High")</f>
        <v>Medium</v>
      </c>
      <c r="U1087" s="33">
        <f>Datos_Limpios[[#This Row],[Number of Complaints or Support]]/Datos_Limpios[[#This Row],[Account Length (in months)]]</f>
        <v>3</v>
      </c>
      <c r="V1087" t="str" cm="1">
        <f t="array" ref="V1087">_xlfn.IFS(H1087&lt;30,"Under 30",H1087&lt;66,"Middle Age",H1087&gt;=66,"Senior")</f>
        <v>Under 30</v>
      </c>
      <c r="W1087" t="s">
        <v>6824</v>
      </c>
    </row>
    <row r="1088" spans="1:23" x14ac:dyDescent="0.3">
      <c r="A1088" t="s">
        <v>1185</v>
      </c>
      <c r="B1088" t="s">
        <v>17</v>
      </c>
      <c r="C1088">
        <v>63</v>
      </c>
      <c r="D1088">
        <v>0</v>
      </c>
      <c r="E1088" t="s">
        <v>17</v>
      </c>
      <c r="F1088" t="s">
        <v>26</v>
      </c>
      <c r="G1088" t="s">
        <v>6790</v>
      </c>
      <c r="H1088">
        <v>68</v>
      </c>
      <c r="I1088" t="s">
        <v>23</v>
      </c>
      <c r="J1088">
        <v>2</v>
      </c>
      <c r="K1088" t="s">
        <v>32</v>
      </c>
      <c r="L1088" t="s">
        <v>6791</v>
      </c>
      <c r="M1088">
        <v>8</v>
      </c>
      <c r="P1088" s="32">
        <v>44095</v>
      </c>
      <c r="Q1088" s="1">
        <v>7.1796546198920508</v>
      </c>
      <c r="R1088">
        <v>6</v>
      </c>
      <c r="S1088" t="str" cm="1">
        <f t="array" ref="S1088">_xlfn.IFS(R1088=0,"None",R1088&lt;3,"Low",R1088&lt;6,"Medium",R1088&lt;=10,"High")</f>
        <v>High</v>
      </c>
      <c r="T1088" t="str" cm="1">
        <f t="array" ref="T1088">_xlfn.IFS(M1088&lt;=20,"Low",M1088&lt;=50,"Medium",M1088&lt;=90,"High")</f>
        <v>Low</v>
      </c>
      <c r="U1088" s="33">
        <f>Datos_Limpios[[#This Row],[Number of Complaints or Support]]/Datos_Limpios[[#This Row],[Account Length (in months)]]</f>
        <v>9.5238095238095233E-2</v>
      </c>
      <c r="V1088" t="str" cm="1">
        <f t="array" ref="V1088">_xlfn.IFS(H1088&lt;30,"Under 30",H1088&lt;66,"Middle Age",H1088&gt;=66,"Senior")</f>
        <v>Senior</v>
      </c>
      <c r="W1088" t="s">
        <v>6824</v>
      </c>
    </row>
    <row r="1089" spans="1:23" x14ac:dyDescent="0.3">
      <c r="A1089" t="s">
        <v>1186</v>
      </c>
      <c r="B1089" t="s">
        <v>17</v>
      </c>
      <c r="C1089">
        <v>10</v>
      </c>
      <c r="D1089">
        <v>0</v>
      </c>
      <c r="E1089" t="s">
        <v>17</v>
      </c>
      <c r="F1089" t="s">
        <v>34</v>
      </c>
      <c r="G1089" t="s">
        <v>6790</v>
      </c>
      <c r="H1089">
        <v>30</v>
      </c>
      <c r="I1089" t="s">
        <v>23</v>
      </c>
      <c r="J1089">
        <v>3</v>
      </c>
      <c r="K1089" t="s">
        <v>20</v>
      </c>
      <c r="L1089" t="s">
        <v>6792</v>
      </c>
      <c r="M1089">
        <v>28</v>
      </c>
      <c r="P1089" s="32">
        <v>44712</v>
      </c>
      <c r="Q1089" s="1">
        <v>24.129439383259811</v>
      </c>
      <c r="R1089">
        <v>10</v>
      </c>
      <c r="S1089" t="str" cm="1">
        <f t="array" ref="S1089">_xlfn.IFS(R1089=0,"None",R1089&lt;3,"Low",R1089&lt;6,"Medium",R1089&lt;=10,"High")</f>
        <v>High</v>
      </c>
      <c r="T1089" t="str" cm="1">
        <f t="array" ref="T1089">_xlfn.IFS(M1089&lt;=20,"Low",M1089&lt;=50,"Medium",M1089&lt;=90,"High")</f>
        <v>Medium</v>
      </c>
      <c r="U1089" s="33">
        <f>Datos_Limpios[[#This Row],[Number of Complaints or Support]]/Datos_Limpios[[#This Row],[Account Length (in months)]]</f>
        <v>1</v>
      </c>
      <c r="V1089" t="str" cm="1">
        <f t="array" ref="V1089">_xlfn.IFS(H1089&lt;30,"Under 30",H1089&lt;66,"Middle Age",H1089&gt;=66,"Senior")</f>
        <v>Middle Age</v>
      </c>
      <c r="W1089" t="s">
        <v>6823</v>
      </c>
    </row>
    <row r="1090" spans="1:23" x14ac:dyDescent="0.3">
      <c r="A1090" t="s">
        <v>1187</v>
      </c>
      <c r="B1090" t="s">
        <v>17</v>
      </c>
      <c r="C1090">
        <v>72</v>
      </c>
      <c r="D1090">
        <v>0</v>
      </c>
      <c r="E1090" t="s">
        <v>23</v>
      </c>
      <c r="F1090" t="s">
        <v>73</v>
      </c>
      <c r="G1090" t="s">
        <v>6790</v>
      </c>
      <c r="H1090">
        <v>53</v>
      </c>
      <c r="I1090" t="s">
        <v>17</v>
      </c>
      <c r="J1090">
        <v>0</v>
      </c>
      <c r="K1090" t="s">
        <v>32</v>
      </c>
      <c r="L1090" t="s">
        <v>6791</v>
      </c>
      <c r="M1090">
        <v>38</v>
      </c>
      <c r="P1090" s="32">
        <v>44512</v>
      </c>
      <c r="Q1090" s="1">
        <v>34.322364723805663</v>
      </c>
      <c r="R1090">
        <v>8</v>
      </c>
      <c r="S1090" t="str" cm="1">
        <f t="array" ref="S1090">_xlfn.IFS(R1090=0,"None",R1090&lt;3,"Low",R1090&lt;6,"Medium",R1090&lt;=10,"High")</f>
        <v>High</v>
      </c>
      <c r="T1090" t="str" cm="1">
        <f t="array" ref="T1090">_xlfn.IFS(M1090&lt;=20,"Low",M1090&lt;=50,"Medium",M1090&lt;=90,"High")</f>
        <v>Medium</v>
      </c>
      <c r="U1090" s="33">
        <f>Datos_Limpios[[#This Row],[Number of Complaints or Support]]/Datos_Limpios[[#This Row],[Account Length (in months)]]</f>
        <v>0.1111111111111111</v>
      </c>
      <c r="V1090" t="str" cm="1">
        <f t="array" ref="V1090">_xlfn.IFS(H1090&lt;30,"Under 30",H1090&lt;66,"Middle Age",H1090&gt;=66,"Senior")</f>
        <v>Middle Age</v>
      </c>
      <c r="W1090" t="s">
        <v>6824</v>
      </c>
    </row>
    <row r="1091" spans="1:23" x14ac:dyDescent="0.3">
      <c r="A1091" t="s">
        <v>1188</v>
      </c>
      <c r="B1091" t="s">
        <v>23</v>
      </c>
      <c r="C1091">
        <v>4</v>
      </c>
      <c r="D1091">
        <v>4</v>
      </c>
      <c r="E1091" t="s">
        <v>23</v>
      </c>
      <c r="F1091" t="s">
        <v>18</v>
      </c>
      <c r="G1091" t="s">
        <v>19</v>
      </c>
      <c r="H1091">
        <v>21</v>
      </c>
      <c r="I1091" t="s">
        <v>17</v>
      </c>
      <c r="J1091">
        <v>0</v>
      </c>
      <c r="K1091" t="s">
        <v>20</v>
      </c>
      <c r="L1091" t="s">
        <v>6792</v>
      </c>
      <c r="M1091">
        <v>50</v>
      </c>
      <c r="N1091" t="s">
        <v>59</v>
      </c>
      <c r="O1091" t="s">
        <v>60</v>
      </c>
      <c r="P1091" s="32">
        <v>44585</v>
      </c>
      <c r="Q1091" s="1">
        <v>48.69222600274832</v>
      </c>
      <c r="R1091">
        <v>8</v>
      </c>
      <c r="S1091" t="str" cm="1">
        <f t="array" ref="S1091">_xlfn.IFS(R1091=0,"None",R1091&lt;3,"Low",R1091&lt;6,"Medium",R1091&lt;=10,"High")</f>
        <v>High</v>
      </c>
      <c r="T1091" t="str" cm="1">
        <f t="array" ref="T1091">_xlfn.IFS(M1091&lt;=20,"Low",M1091&lt;=50,"Medium",M1091&lt;=90,"High")</f>
        <v>Medium</v>
      </c>
      <c r="U1091" s="33">
        <f>Datos_Limpios[[#This Row],[Number of Complaints or Support]]/Datos_Limpios[[#This Row],[Account Length (in months)]]</f>
        <v>2</v>
      </c>
      <c r="V1091" t="str" cm="1">
        <f t="array" ref="V1091">_xlfn.IFS(H1091&lt;30,"Under 30",H1091&lt;66,"Middle Age",H1091&gt;=66,"Senior")</f>
        <v>Under 30</v>
      </c>
      <c r="W1091" t="s">
        <v>6823</v>
      </c>
    </row>
    <row r="1092" spans="1:23" x14ac:dyDescent="0.3">
      <c r="A1092" t="s">
        <v>1189</v>
      </c>
      <c r="B1092" t="s">
        <v>17</v>
      </c>
      <c r="C1092">
        <v>2</v>
      </c>
      <c r="D1092">
        <v>0</v>
      </c>
      <c r="E1092" t="s">
        <v>23</v>
      </c>
      <c r="F1092" t="s">
        <v>101</v>
      </c>
      <c r="G1092" t="s">
        <v>6790</v>
      </c>
      <c r="H1092">
        <v>52</v>
      </c>
      <c r="I1092" t="s">
        <v>17</v>
      </c>
      <c r="J1092">
        <v>0</v>
      </c>
      <c r="K1092" t="s">
        <v>20</v>
      </c>
      <c r="L1092" t="s">
        <v>6792</v>
      </c>
      <c r="M1092">
        <v>30</v>
      </c>
      <c r="P1092" s="32">
        <v>44999</v>
      </c>
      <c r="Q1092" s="1">
        <v>24.857183053118391</v>
      </c>
      <c r="R1092">
        <v>10</v>
      </c>
      <c r="S1092" t="str" cm="1">
        <f t="array" ref="S1092">_xlfn.IFS(R1092=0,"None",R1092&lt;3,"Low",R1092&lt;6,"Medium",R1092&lt;=10,"High")</f>
        <v>High</v>
      </c>
      <c r="T1092" t="str" cm="1">
        <f t="array" ref="T1092">_xlfn.IFS(M1092&lt;=20,"Low",M1092&lt;=50,"Medium",M1092&lt;=90,"High")</f>
        <v>Medium</v>
      </c>
      <c r="U1092" s="33">
        <f>Datos_Limpios[[#This Row],[Number of Complaints or Support]]/Datos_Limpios[[#This Row],[Account Length (in months)]]</f>
        <v>5</v>
      </c>
      <c r="V1092" t="str" cm="1">
        <f t="array" ref="V1092">_xlfn.IFS(H1092&lt;30,"Under 30",H1092&lt;66,"Middle Age",H1092&gt;=66,"Senior")</f>
        <v>Middle Age</v>
      </c>
      <c r="W1092" t="s">
        <v>6826</v>
      </c>
    </row>
    <row r="1093" spans="1:23" x14ac:dyDescent="0.3">
      <c r="A1093" t="s">
        <v>1190</v>
      </c>
      <c r="B1093" t="s">
        <v>17</v>
      </c>
      <c r="C1093">
        <v>33</v>
      </c>
      <c r="D1093">
        <v>1</v>
      </c>
      <c r="E1093" t="s">
        <v>23</v>
      </c>
      <c r="F1093" t="s">
        <v>88</v>
      </c>
      <c r="G1093" t="s">
        <v>19</v>
      </c>
      <c r="H1093">
        <v>53</v>
      </c>
      <c r="I1093" t="s">
        <v>17</v>
      </c>
      <c r="J1093">
        <v>0</v>
      </c>
      <c r="K1093" t="s">
        <v>24</v>
      </c>
      <c r="L1093" t="s">
        <v>6792</v>
      </c>
      <c r="M1093">
        <v>59</v>
      </c>
      <c r="P1093" s="32">
        <v>43943</v>
      </c>
      <c r="Q1093" s="1">
        <v>61.827437008250612</v>
      </c>
      <c r="R1093">
        <v>10</v>
      </c>
      <c r="S1093" t="str" cm="1">
        <f t="array" ref="S1093">_xlfn.IFS(R1093=0,"None",R1093&lt;3,"Low",R1093&lt;6,"Medium",R1093&lt;=10,"High")</f>
        <v>High</v>
      </c>
      <c r="T1093" t="str" cm="1">
        <f t="array" ref="T1093">_xlfn.IFS(M1093&lt;=20,"Low",M1093&lt;=50,"Medium",M1093&lt;=90,"High")</f>
        <v>High</v>
      </c>
      <c r="U1093" s="33">
        <f>Datos_Limpios[[#This Row],[Number of Complaints or Support]]/Datos_Limpios[[#This Row],[Account Length (in months)]]</f>
        <v>0.30303030303030304</v>
      </c>
      <c r="V1093" t="str" cm="1">
        <f t="array" ref="V1093">_xlfn.IFS(H1093&lt;30,"Under 30",H1093&lt;66,"Middle Age",H1093&gt;=66,"Senior")</f>
        <v>Middle Age</v>
      </c>
      <c r="W1093" t="s">
        <v>6825</v>
      </c>
    </row>
    <row r="1094" spans="1:23" x14ac:dyDescent="0.3">
      <c r="A1094" t="s">
        <v>1191</v>
      </c>
      <c r="B1094" t="s">
        <v>17</v>
      </c>
      <c r="C1094">
        <v>68</v>
      </c>
      <c r="D1094">
        <v>0</v>
      </c>
      <c r="E1094" t="s">
        <v>23</v>
      </c>
      <c r="F1094" t="s">
        <v>63</v>
      </c>
      <c r="G1094" t="s">
        <v>6790</v>
      </c>
      <c r="H1094">
        <v>21</v>
      </c>
      <c r="I1094" t="s">
        <v>23</v>
      </c>
      <c r="J1094">
        <v>2</v>
      </c>
      <c r="K1094" t="s">
        <v>32</v>
      </c>
      <c r="L1094" t="s">
        <v>6792</v>
      </c>
      <c r="M1094">
        <v>46</v>
      </c>
      <c r="P1094" s="32">
        <v>45026</v>
      </c>
      <c r="Q1094" s="1">
        <v>45.163775108802092</v>
      </c>
      <c r="R1094">
        <v>7</v>
      </c>
      <c r="S1094" t="str" cm="1">
        <f t="array" ref="S1094">_xlfn.IFS(R1094=0,"None",R1094&lt;3,"Low",R1094&lt;6,"Medium",R1094&lt;=10,"High")</f>
        <v>High</v>
      </c>
      <c r="T1094" t="str" cm="1">
        <f t="array" ref="T1094">_xlfn.IFS(M1094&lt;=20,"Low",M1094&lt;=50,"Medium",M1094&lt;=90,"High")</f>
        <v>Medium</v>
      </c>
      <c r="U1094" s="33">
        <f>Datos_Limpios[[#This Row],[Number of Complaints or Support]]/Datos_Limpios[[#This Row],[Account Length (in months)]]</f>
        <v>0.10294117647058823</v>
      </c>
      <c r="V1094" t="str" cm="1">
        <f t="array" ref="V1094">_xlfn.IFS(H1094&lt;30,"Under 30",H1094&lt;66,"Middle Age",H1094&gt;=66,"Senior")</f>
        <v>Under 30</v>
      </c>
      <c r="W1094" t="s">
        <v>6825</v>
      </c>
    </row>
    <row r="1095" spans="1:23" x14ac:dyDescent="0.3">
      <c r="A1095" t="s">
        <v>1192</v>
      </c>
      <c r="B1095" t="s">
        <v>23</v>
      </c>
      <c r="C1095">
        <v>1</v>
      </c>
      <c r="D1095">
        <v>5</v>
      </c>
      <c r="E1095" t="s">
        <v>17</v>
      </c>
      <c r="F1095" t="s">
        <v>69</v>
      </c>
      <c r="G1095" t="s">
        <v>6790</v>
      </c>
      <c r="H1095">
        <v>33</v>
      </c>
      <c r="I1095" t="s">
        <v>17</v>
      </c>
      <c r="J1095">
        <v>0</v>
      </c>
      <c r="K1095" t="s">
        <v>20</v>
      </c>
      <c r="L1095" t="s">
        <v>6794</v>
      </c>
      <c r="M1095">
        <v>8</v>
      </c>
      <c r="N1095" t="s">
        <v>59</v>
      </c>
      <c r="O1095" t="s">
        <v>60</v>
      </c>
      <c r="P1095" s="32">
        <v>44148</v>
      </c>
      <c r="Q1095" s="1">
        <v>9.5679810643668617</v>
      </c>
      <c r="R1095">
        <v>3</v>
      </c>
      <c r="S1095" t="str" cm="1">
        <f t="array" ref="S1095">_xlfn.IFS(R1095=0,"None",R1095&lt;3,"Low",R1095&lt;6,"Medium",R1095&lt;=10,"High")</f>
        <v>Medium</v>
      </c>
      <c r="T1095" t="str" cm="1">
        <f t="array" ref="T1095">_xlfn.IFS(M1095&lt;=20,"Low",M1095&lt;=50,"Medium",M1095&lt;=90,"High")</f>
        <v>Low</v>
      </c>
      <c r="U1095" s="33">
        <f>Datos_Limpios[[#This Row],[Number of Complaints or Support]]/Datos_Limpios[[#This Row],[Account Length (in months)]]</f>
        <v>3</v>
      </c>
      <c r="V1095" t="str" cm="1">
        <f t="array" ref="V1095">_xlfn.IFS(H1095&lt;30,"Under 30",H1095&lt;66,"Middle Age",H1095&gt;=66,"Senior")</f>
        <v>Middle Age</v>
      </c>
      <c r="W1095" t="s">
        <v>6825</v>
      </c>
    </row>
    <row r="1096" spans="1:23" x14ac:dyDescent="0.3">
      <c r="A1096" t="s">
        <v>1193</v>
      </c>
      <c r="B1096" t="s">
        <v>17</v>
      </c>
      <c r="C1096">
        <v>39</v>
      </c>
      <c r="D1096">
        <v>2</v>
      </c>
      <c r="E1096" t="s">
        <v>23</v>
      </c>
      <c r="F1096" t="s">
        <v>166</v>
      </c>
      <c r="G1096" t="s">
        <v>6790</v>
      </c>
      <c r="H1096">
        <v>66</v>
      </c>
      <c r="I1096" t="s">
        <v>23</v>
      </c>
      <c r="J1096">
        <v>5</v>
      </c>
      <c r="K1096" t="s">
        <v>24</v>
      </c>
      <c r="L1096" t="s">
        <v>6791</v>
      </c>
      <c r="M1096">
        <v>18</v>
      </c>
      <c r="P1096" s="32">
        <v>43934</v>
      </c>
      <c r="Q1096" s="1">
        <v>19.841149037172151</v>
      </c>
      <c r="R1096">
        <v>7</v>
      </c>
      <c r="S1096" t="str" cm="1">
        <f t="array" ref="S1096">_xlfn.IFS(R1096=0,"None",R1096&lt;3,"Low",R1096&lt;6,"Medium",R1096&lt;=10,"High")</f>
        <v>High</v>
      </c>
      <c r="T1096" t="str" cm="1">
        <f t="array" ref="T1096">_xlfn.IFS(M1096&lt;=20,"Low",M1096&lt;=50,"Medium",M1096&lt;=90,"High")</f>
        <v>Low</v>
      </c>
      <c r="U1096" s="33">
        <f>Datos_Limpios[[#This Row],[Number of Complaints or Support]]/Datos_Limpios[[#This Row],[Account Length (in months)]]</f>
        <v>0.17948717948717949</v>
      </c>
      <c r="V1096" t="str" cm="1">
        <f t="array" ref="V1096">_xlfn.IFS(H1096&lt;30,"Under 30",H1096&lt;66,"Middle Age",H1096&gt;=66,"Senior")</f>
        <v>Senior</v>
      </c>
      <c r="W1096" t="s">
        <v>6825</v>
      </c>
    </row>
    <row r="1097" spans="1:23" x14ac:dyDescent="0.3">
      <c r="A1097" t="s">
        <v>1194</v>
      </c>
      <c r="B1097" t="s">
        <v>17</v>
      </c>
      <c r="C1097">
        <v>57</v>
      </c>
      <c r="D1097">
        <v>1</v>
      </c>
      <c r="E1097" t="s">
        <v>17</v>
      </c>
      <c r="F1097" t="s">
        <v>86</v>
      </c>
      <c r="G1097" t="s">
        <v>19</v>
      </c>
      <c r="H1097">
        <v>58</v>
      </c>
      <c r="I1097" t="s">
        <v>17</v>
      </c>
      <c r="J1097">
        <v>0</v>
      </c>
      <c r="K1097" t="s">
        <v>20</v>
      </c>
      <c r="L1097" t="s">
        <v>6792</v>
      </c>
      <c r="M1097">
        <v>49</v>
      </c>
      <c r="P1097" s="32">
        <v>44807</v>
      </c>
      <c r="Q1097" s="1">
        <v>47.973542216807601</v>
      </c>
      <c r="R1097">
        <v>1</v>
      </c>
      <c r="S1097" t="str" cm="1">
        <f t="array" ref="S1097">_xlfn.IFS(R1097=0,"None",R1097&lt;3,"Low",R1097&lt;6,"Medium",R1097&lt;=10,"High")</f>
        <v>Low</v>
      </c>
      <c r="T1097" t="str" cm="1">
        <f t="array" ref="T1097">_xlfn.IFS(M1097&lt;=20,"Low",M1097&lt;=50,"Medium",M1097&lt;=90,"High")</f>
        <v>Medium</v>
      </c>
      <c r="U1097" s="33">
        <f>Datos_Limpios[[#This Row],[Number of Complaints or Support]]/Datos_Limpios[[#This Row],[Account Length (in months)]]</f>
        <v>1.7543859649122806E-2</v>
      </c>
      <c r="V1097" t="str" cm="1">
        <f t="array" ref="V1097">_xlfn.IFS(H1097&lt;30,"Under 30",H1097&lt;66,"Middle Age",H1097&gt;=66,"Senior")</f>
        <v>Middle Age</v>
      </c>
      <c r="W1097" t="s">
        <v>6824</v>
      </c>
    </row>
    <row r="1098" spans="1:23" x14ac:dyDescent="0.3">
      <c r="A1098" t="s">
        <v>1195</v>
      </c>
      <c r="B1098" t="s">
        <v>23</v>
      </c>
      <c r="C1098">
        <v>57</v>
      </c>
      <c r="D1098">
        <v>3</v>
      </c>
      <c r="E1098" t="s">
        <v>17</v>
      </c>
      <c r="F1098" t="s">
        <v>121</v>
      </c>
      <c r="G1098" t="s">
        <v>19</v>
      </c>
      <c r="H1098">
        <v>64</v>
      </c>
      <c r="I1098" t="s">
        <v>17</v>
      </c>
      <c r="J1098">
        <v>0</v>
      </c>
      <c r="K1098" t="s">
        <v>20</v>
      </c>
      <c r="L1098" t="s">
        <v>6792</v>
      </c>
      <c r="M1098">
        <v>53</v>
      </c>
      <c r="N1098" t="s">
        <v>27</v>
      </c>
      <c r="O1098" t="s">
        <v>125</v>
      </c>
      <c r="P1098" s="32">
        <v>44219</v>
      </c>
      <c r="Q1098" s="1">
        <v>63.103436301565438</v>
      </c>
      <c r="R1098">
        <v>3</v>
      </c>
      <c r="S1098" t="str" cm="1">
        <f t="array" ref="S1098">_xlfn.IFS(R1098=0,"None",R1098&lt;3,"Low",R1098&lt;6,"Medium",R1098&lt;=10,"High")</f>
        <v>Medium</v>
      </c>
      <c r="T1098" t="str" cm="1">
        <f t="array" ref="T1098">_xlfn.IFS(M1098&lt;=20,"Low",M1098&lt;=50,"Medium",M1098&lt;=90,"High")</f>
        <v>High</v>
      </c>
      <c r="U1098" s="33">
        <f>Datos_Limpios[[#This Row],[Number of Complaints or Support]]/Datos_Limpios[[#This Row],[Account Length (in months)]]</f>
        <v>5.2631578947368418E-2</v>
      </c>
      <c r="V1098" t="str" cm="1">
        <f t="array" ref="V1098">_xlfn.IFS(H1098&lt;30,"Under 30",H1098&lt;66,"Middle Age",H1098&gt;=66,"Senior")</f>
        <v>Middle Age</v>
      </c>
      <c r="W1098" t="s">
        <v>6826</v>
      </c>
    </row>
    <row r="1099" spans="1:23" x14ac:dyDescent="0.3">
      <c r="A1099" t="s">
        <v>1196</v>
      </c>
      <c r="B1099" t="s">
        <v>23</v>
      </c>
      <c r="C1099">
        <v>53</v>
      </c>
      <c r="D1099">
        <v>1</v>
      </c>
      <c r="E1099" t="s">
        <v>23</v>
      </c>
      <c r="F1099" t="s">
        <v>123</v>
      </c>
      <c r="G1099" t="s">
        <v>6790</v>
      </c>
      <c r="H1099">
        <v>37</v>
      </c>
      <c r="I1099" t="s">
        <v>17</v>
      </c>
      <c r="J1099">
        <v>0</v>
      </c>
      <c r="K1099" t="s">
        <v>20</v>
      </c>
      <c r="L1099" t="s">
        <v>6791</v>
      </c>
      <c r="M1099">
        <v>36</v>
      </c>
      <c r="N1099" t="s">
        <v>91</v>
      </c>
      <c r="O1099" t="s">
        <v>419</v>
      </c>
      <c r="P1099" s="32">
        <v>43923</v>
      </c>
      <c r="Q1099" s="1">
        <v>41.396951590412783</v>
      </c>
      <c r="R1099">
        <v>10</v>
      </c>
      <c r="S1099" t="str" cm="1">
        <f t="array" ref="S1099">_xlfn.IFS(R1099=0,"None",R1099&lt;3,"Low",R1099&lt;6,"Medium",R1099&lt;=10,"High")</f>
        <v>High</v>
      </c>
      <c r="T1099" t="str" cm="1">
        <f t="array" ref="T1099">_xlfn.IFS(M1099&lt;=20,"Low",M1099&lt;=50,"Medium",M1099&lt;=90,"High")</f>
        <v>Medium</v>
      </c>
      <c r="U1099" s="33">
        <f>Datos_Limpios[[#This Row],[Number of Complaints or Support]]/Datos_Limpios[[#This Row],[Account Length (in months)]]</f>
        <v>0.18867924528301888</v>
      </c>
      <c r="V1099" t="str" cm="1">
        <f t="array" ref="V1099">_xlfn.IFS(H1099&lt;30,"Under 30",H1099&lt;66,"Middle Age",H1099&gt;=66,"Senior")</f>
        <v>Middle Age</v>
      </c>
      <c r="W1099" t="s">
        <v>6824</v>
      </c>
    </row>
    <row r="1100" spans="1:23" x14ac:dyDescent="0.3">
      <c r="A1100" t="s">
        <v>1197</v>
      </c>
      <c r="B1100" t="s">
        <v>23</v>
      </c>
      <c r="C1100">
        <v>12</v>
      </c>
      <c r="D1100">
        <v>4</v>
      </c>
      <c r="E1100" t="s">
        <v>17</v>
      </c>
      <c r="F1100" t="s">
        <v>29</v>
      </c>
      <c r="G1100" t="s">
        <v>19</v>
      </c>
      <c r="H1100">
        <v>57</v>
      </c>
      <c r="I1100" t="s">
        <v>17</v>
      </c>
      <c r="J1100">
        <v>0</v>
      </c>
      <c r="K1100" t="s">
        <v>24</v>
      </c>
      <c r="L1100" t="s">
        <v>6792</v>
      </c>
      <c r="M1100">
        <v>11</v>
      </c>
      <c r="N1100" t="s">
        <v>59</v>
      </c>
      <c r="O1100" t="s">
        <v>116</v>
      </c>
      <c r="P1100" s="32">
        <v>44521</v>
      </c>
      <c r="Q1100" s="1">
        <v>13.00154533007907</v>
      </c>
      <c r="R1100">
        <v>4</v>
      </c>
      <c r="S1100" t="str" cm="1">
        <f t="array" ref="S1100">_xlfn.IFS(R1100=0,"None",R1100&lt;3,"Low",R1100&lt;6,"Medium",R1100&lt;=10,"High")</f>
        <v>Medium</v>
      </c>
      <c r="T1100" t="str" cm="1">
        <f t="array" ref="T1100">_xlfn.IFS(M1100&lt;=20,"Low",M1100&lt;=50,"Medium",M1100&lt;=90,"High")</f>
        <v>Low</v>
      </c>
      <c r="U1100" s="33">
        <f>Datos_Limpios[[#This Row],[Number of Complaints or Support]]/Datos_Limpios[[#This Row],[Account Length (in months)]]</f>
        <v>0.33333333333333331</v>
      </c>
      <c r="V1100" t="str" cm="1">
        <f t="array" ref="V1100">_xlfn.IFS(H1100&lt;30,"Under 30",H1100&lt;66,"Middle Age",H1100&gt;=66,"Senior")</f>
        <v>Middle Age</v>
      </c>
      <c r="W1100" t="s">
        <v>6825</v>
      </c>
    </row>
    <row r="1101" spans="1:23" x14ac:dyDescent="0.3">
      <c r="A1101" t="s">
        <v>1198</v>
      </c>
      <c r="B1101" t="s">
        <v>17</v>
      </c>
      <c r="C1101">
        <v>24</v>
      </c>
      <c r="D1101">
        <v>1</v>
      </c>
      <c r="E1101" t="s">
        <v>17</v>
      </c>
      <c r="F1101" t="s">
        <v>107</v>
      </c>
      <c r="G1101" t="s">
        <v>6790</v>
      </c>
      <c r="H1101">
        <v>58</v>
      </c>
      <c r="I1101" t="s">
        <v>17</v>
      </c>
      <c r="J1101">
        <v>0</v>
      </c>
      <c r="K1101" t="s">
        <v>20</v>
      </c>
      <c r="L1101" t="s">
        <v>6792</v>
      </c>
      <c r="M1101">
        <v>31</v>
      </c>
      <c r="P1101" s="32">
        <v>44370</v>
      </c>
      <c r="Q1101" s="1">
        <v>26.43675573578243</v>
      </c>
      <c r="R1101">
        <v>1</v>
      </c>
      <c r="S1101" t="str" cm="1">
        <f t="array" ref="S1101">_xlfn.IFS(R1101=0,"None",R1101&lt;3,"Low",R1101&lt;6,"Medium",R1101&lt;=10,"High")</f>
        <v>Low</v>
      </c>
      <c r="T1101" t="str" cm="1">
        <f t="array" ref="T1101">_xlfn.IFS(M1101&lt;=20,"Low",M1101&lt;=50,"Medium",M1101&lt;=90,"High")</f>
        <v>Medium</v>
      </c>
      <c r="U1101" s="33">
        <f>Datos_Limpios[[#This Row],[Number of Complaints or Support]]/Datos_Limpios[[#This Row],[Account Length (in months)]]</f>
        <v>4.1666666666666664E-2</v>
      </c>
      <c r="V1101" t="str" cm="1">
        <f t="array" ref="V1101">_xlfn.IFS(H1101&lt;30,"Under 30",H1101&lt;66,"Middle Age",H1101&gt;=66,"Senior")</f>
        <v>Middle Age</v>
      </c>
      <c r="W1101" t="s">
        <v>6825</v>
      </c>
    </row>
    <row r="1102" spans="1:23" x14ac:dyDescent="0.3">
      <c r="A1102" t="s">
        <v>1199</v>
      </c>
      <c r="B1102" t="s">
        <v>17</v>
      </c>
      <c r="C1102">
        <v>21</v>
      </c>
      <c r="D1102">
        <v>0</v>
      </c>
      <c r="E1102" t="s">
        <v>23</v>
      </c>
      <c r="F1102" t="s">
        <v>140</v>
      </c>
      <c r="G1102" t="s">
        <v>19</v>
      </c>
      <c r="H1102">
        <v>33</v>
      </c>
      <c r="I1102" t="s">
        <v>17</v>
      </c>
      <c r="J1102">
        <v>0</v>
      </c>
      <c r="K1102" t="s">
        <v>24</v>
      </c>
      <c r="L1102" t="s">
        <v>6792</v>
      </c>
      <c r="M1102">
        <v>23</v>
      </c>
      <c r="P1102" s="32">
        <v>45074</v>
      </c>
      <c r="Q1102" s="1">
        <v>19.93694593070876</v>
      </c>
      <c r="R1102">
        <v>9</v>
      </c>
      <c r="S1102" t="str" cm="1">
        <f t="array" ref="S1102">_xlfn.IFS(R1102=0,"None",R1102&lt;3,"Low",R1102&lt;6,"Medium",R1102&lt;=10,"High")</f>
        <v>High</v>
      </c>
      <c r="T1102" t="str" cm="1">
        <f t="array" ref="T1102">_xlfn.IFS(M1102&lt;=20,"Low",M1102&lt;=50,"Medium",M1102&lt;=90,"High")</f>
        <v>Medium</v>
      </c>
      <c r="U1102" s="33">
        <f>Datos_Limpios[[#This Row],[Number of Complaints or Support]]/Datos_Limpios[[#This Row],[Account Length (in months)]]</f>
        <v>0.42857142857142855</v>
      </c>
      <c r="V1102" t="str" cm="1">
        <f t="array" ref="V1102">_xlfn.IFS(H1102&lt;30,"Under 30",H1102&lt;66,"Middle Age",H1102&gt;=66,"Senior")</f>
        <v>Middle Age</v>
      </c>
      <c r="W1102" t="s">
        <v>6826</v>
      </c>
    </row>
    <row r="1103" spans="1:23" x14ac:dyDescent="0.3">
      <c r="A1103" t="s">
        <v>1200</v>
      </c>
      <c r="B1103" t="s">
        <v>17</v>
      </c>
      <c r="C1103">
        <v>17</v>
      </c>
      <c r="D1103">
        <v>0</v>
      </c>
      <c r="E1103" t="s">
        <v>23</v>
      </c>
      <c r="F1103" t="s">
        <v>101</v>
      </c>
      <c r="G1103" t="s">
        <v>6790</v>
      </c>
      <c r="H1103">
        <v>34</v>
      </c>
      <c r="I1103" t="s">
        <v>17</v>
      </c>
      <c r="J1103">
        <v>0</v>
      </c>
      <c r="K1103" t="s">
        <v>20</v>
      </c>
      <c r="L1103" t="s">
        <v>6792</v>
      </c>
      <c r="M1103">
        <v>49</v>
      </c>
      <c r="P1103" s="32">
        <v>44459</v>
      </c>
      <c r="Q1103" s="1">
        <v>48.320244705824123</v>
      </c>
      <c r="R1103">
        <v>10</v>
      </c>
      <c r="S1103" t="str" cm="1">
        <f t="array" ref="S1103">_xlfn.IFS(R1103=0,"None",R1103&lt;3,"Low",R1103&lt;6,"Medium",R1103&lt;=10,"High")</f>
        <v>High</v>
      </c>
      <c r="T1103" t="str" cm="1">
        <f t="array" ref="T1103">_xlfn.IFS(M1103&lt;=20,"Low",M1103&lt;=50,"Medium",M1103&lt;=90,"High")</f>
        <v>Medium</v>
      </c>
      <c r="U1103" s="33">
        <f>Datos_Limpios[[#This Row],[Number of Complaints or Support]]/Datos_Limpios[[#This Row],[Account Length (in months)]]</f>
        <v>0.58823529411764708</v>
      </c>
      <c r="V1103" t="str" cm="1">
        <f t="array" ref="V1103">_xlfn.IFS(H1103&lt;30,"Under 30",H1103&lt;66,"Middle Age",H1103&gt;=66,"Senior")</f>
        <v>Middle Age</v>
      </c>
      <c r="W1103" t="s">
        <v>6826</v>
      </c>
    </row>
    <row r="1104" spans="1:23" x14ac:dyDescent="0.3">
      <c r="A1104" t="s">
        <v>1201</v>
      </c>
      <c r="B1104" t="s">
        <v>17</v>
      </c>
      <c r="C1104">
        <v>2</v>
      </c>
      <c r="D1104">
        <v>1</v>
      </c>
      <c r="E1104" t="s">
        <v>23</v>
      </c>
      <c r="F1104" t="s">
        <v>245</v>
      </c>
      <c r="G1104" t="s">
        <v>6790</v>
      </c>
      <c r="H1104">
        <v>23</v>
      </c>
      <c r="I1104" t="s">
        <v>17</v>
      </c>
      <c r="J1104">
        <v>0</v>
      </c>
      <c r="K1104" t="s">
        <v>20</v>
      </c>
      <c r="L1104" t="s">
        <v>6792</v>
      </c>
      <c r="M1104">
        <v>42</v>
      </c>
      <c r="P1104" s="32">
        <v>45136</v>
      </c>
      <c r="Q1104" s="1">
        <v>34.675360860869823</v>
      </c>
      <c r="R1104">
        <v>1</v>
      </c>
      <c r="S1104" t="str" cm="1">
        <f t="array" ref="S1104">_xlfn.IFS(R1104=0,"None",R1104&lt;3,"Low",R1104&lt;6,"Medium",R1104&lt;=10,"High")</f>
        <v>Low</v>
      </c>
      <c r="T1104" t="str" cm="1">
        <f t="array" ref="T1104">_xlfn.IFS(M1104&lt;=20,"Low",M1104&lt;=50,"Medium",M1104&lt;=90,"High")</f>
        <v>Medium</v>
      </c>
      <c r="U1104" s="33">
        <f>Datos_Limpios[[#This Row],[Number of Complaints or Support]]/Datos_Limpios[[#This Row],[Account Length (in months)]]</f>
        <v>0.5</v>
      </c>
      <c r="V1104" t="str" cm="1">
        <f t="array" ref="V1104">_xlfn.IFS(H1104&lt;30,"Under 30",H1104&lt;66,"Middle Age",H1104&gt;=66,"Senior")</f>
        <v>Under 30</v>
      </c>
      <c r="W1104" t="s">
        <v>6823</v>
      </c>
    </row>
    <row r="1105" spans="1:23" x14ac:dyDescent="0.3">
      <c r="A1105" t="s">
        <v>1202</v>
      </c>
      <c r="B1105" t="s">
        <v>23</v>
      </c>
      <c r="C1105">
        <v>1</v>
      </c>
      <c r="D1105">
        <v>5</v>
      </c>
      <c r="E1105" t="s">
        <v>23</v>
      </c>
      <c r="F1105" t="s">
        <v>42</v>
      </c>
      <c r="G1105" t="s">
        <v>6790</v>
      </c>
      <c r="H1105">
        <v>42</v>
      </c>
      <c r="I1105" t="s">
        <v>17</v>
      </c>
      <c r="J1105">
        <v>0</v>
      </c>
      <c r="K1105" t="s">
        <v>20</v>
      </c>
      <c r="L1105" t="s">
        <v>6791</v>
      </c>
      <c r="M1105">
        <v>25</v>
      </c>
      <c r="N1105" t="s">
        <v>76</v>
      </c>
      <c r="O1105" t="s">
        <v>232</v>
      </c>
      <c r="P1105" s="32">
        <v>44729</v>
      </c>
      <c r="Q1105" s="1">
        <v>26.23736899726023</v>
      </c>
      <c r="R1105">
        <v>5</v>
      </c>
      <c r="S1105" t="str" cm="1">
        <f t="array" ref="S1105">_xlfn.IFS(R1105=0,"None",R1105&lt;3,"Low",R1105&lt;6,"Medium",R1105&lt;=10,"High")</f>
        <v>Medium</v>
      </c>
      <c r="T1105" t="str" cm="1">
        <f t="array" ref="T1105">_xlfn.IFS(M1105&lt;=20,"Low",M1105&lt;=50,"Medium",M1105&lt;=90,"High")</f>
        <v>Medium</v>
      </c>
      <c r="U1105" s="33">
        <f>Datos_Limpios[[#This Row],[Number of Complaints or Support]]/Datos_Limpios[[#This Row],[Account Length (in months)]]</f>
        <v>5</v>
      </c>
      <c r="V1105" t="str" cm="1">
        <f t="array" ref="V1105">_xlfn.IFS(H1105&lt;30,"Under 30",H1105&lt;66,"Middle Age",H1105&gt;=66,"Senior")</f>
        <v>Middle Age</v>
      </c>
      <c r="W1105" t="s">
        <v>6823</v>
      </c>
    </row>
    <row r="1106" spans="1:23" x14ac:dyDescent="0.3">
      <c r="A1106" t="s">
        <v>1203</v>
      </c>
      <c r="B1106" t="s">
        <v>17</v>
      </c>
      <c r="C1106">
        <v>17</v>
      </c>
      <c r="D1106">
        <v>0</v>
      </c>
      <c r="E1106" t="s">
        <v>23</v>
      </c>
      <c r="F1106" t="s">
        <v>44</v>
      </c>
      <c r="G1106" t="s">
        <v>19</v>
      </c>
      <c r="H1106">
        <v>84</v>
      </c>
      <c r="I1106" t="s">
        <v>17</v>
      </c>
      <c r="J1106">
        <v>0</v>
      </c>
      <c r="K1106" t="s">
        <v>32</v>
      </c>
      <c r="L1106" t="s">
        <v>6792</v>
      </c>
      <c r="M1106">
        <v>39</v>
      </c>
      <c r="P1106" s="32">
        <v>44323</v>
      </c>
      <c r="Q1106" s="1">
        <v>40.537364853314507</v>
      </c>
      <c r="R1106">
        <v>10</v>
      </c>
      <c r="S1106" t="str" cm="1">
        <f t="array" ref="S1106">_xlfn.IFS(R1106=0,"None",R1106&lt;3,"Low",R1106&lt;6,"Medium",R1106&lt;=10,"High")</f>
        <v>High</v>
      </c>
      <c r="T1106" t="str" cm="1">
        <f t="array" ref="T1106">_xlfn.IFS(M1106&lt;=20,"Low",M1106&lt;=50,"Medium",M1106&lt;=90,"High")</f>
        <v>Medium</v>
      </c>
      <c r="U1106" s="33">
        <f>Datos_Limpios[[#This Row],[Number of Complaints or Support]]/Datos_Limpios[[#This Row],[Account Length (in months)]]</f>
        <v>0.58823529411764708</v>
      </c>
      <c r="V1106" t="str" cm="1">
        <f t="array" ref="V1106">_xlfn.IFS(H1106&lt;30,"Under 30",H1106&lt;66,"Middle Age",H1106&gt;=66,"Senior")</f>
        <v>Senior</v>
      </c>
      <c r="W1106" t="s">
        <v>6824</v>
      </c>
    </row>
    <row r="1107" spans="1:23" x14ac:dyDescent="0.3">
      <c r="A1107" t="s">
        <v>1204</v>
      </c>
      <c r="B1107" t="s">
        <v>17</v>
      </c>
      <c r="C1107">
        <v>47</v>
      </c>
      <c r="D1107">
        <v>1</v>
      </c>
      <c r="E1107" t="s">
        <v>17</v>
      </c>
      <c r="F1107" t="s">
        <v>140</v>
      </c>
      <c r="G1107" t="s">
        <v>19</v>
      </c>
      <c r="H1107">
        <v>35</v>
      </c>
      <c r="I1107" t="s">
        <v>23</v>
      </c>
      <c r="J1107">
        <v>6</v>
      </c>
      <c r="K1107" t="s">
        <v>32</v>
      </c>
      <c r="L1107" t="s">
        <v>6792</v>
      </c>
      <c r="M1107">
        <v>23</v>
      </c>
      <c r="P1107" s="32">
        <v>44146</v>
      </c>
      <c r="Q1107" s="1">
        <v>20.099726635748869</v>
      </c>
      <c r="R1107">
        <v>8</v>
      </c>
      <c r="S1107" t="str" cm="1">
        <f t="array" ref="S1107">_xlfn.IFS(R1107=0,"None",R1107&lt;3,"Low",R1107&lt;6,"Medium",R1107&lt;=10,"High")</f>
        <v>High</v>
      </c>
      <c r="T1107" t="str" cm="1">
        <f t="array" ref="T1107">_xlfn.IFS(M1107&lt;=20,"Low",M1107&lt;=50,"Medium",M1107&lt;=90,"High")</f>
        <v>Medium</v>
      </c>
      <c r="U1107" s="33">
        <f>Datos_Limpios[[#This Row],[Number of Complaints or Support]]/Datos_Limpios[[#This Row],[Account Length (in months)]]</f>
        <v>0.1702127659574468</v>
      </c>
      <c r="V1107" t="str" cm="1">
        <f t="array" ref="V1107">_xlfn.IFS(H1107&lt;30,"Under 30",H1107&lt;66,"Middle Age",H1107&gt;=66,"Senior")</f>
        <v>Middle Age</v>
      </c>
      <c r="W1107" t="s">
        <v>6826</v>
      </c>
    </row>
    <row r="1108" spans="1:23" x14ac:dyDescent="0.3">
      <c r="A1108" t="s">
        <v>1205</v>
      </c>
      <c r="B1108" t="s">
        <v>23</v>
      </c>
      <c r="C1108">
        <v>36</v>
      </c>
      <c r="D1108">
        <v>1</v>
      </c>
      <c r="E1108" t="s">
        <v>23</v>
      </c>
      <c r="F1108" t="s">
        <v>245</v>
      </c>
      <c r="G1108" t="s">
        <v>19</v>
      </c>
      <c r="H1108">
        <v>21</v>
      </c>
      <c r="I1108" t="s">
        <v>17</v>
      </c>
      <c r="J1108">
        <v>0</v>
      </c>
      <c r="K1108" t="s">
        <v>20</v>
      </c>
      <c r="L1108" t="s">
        <v>6792</v>
      </c>
      <c r="M1108">
        <v>28</v>
      </c>
      <c r="N1108" t="s">
        <v>27</v>
      </c>
      <c r="O1108" t="s">
        <v>108</v>
      </c>
      <c r="P1108" s="32">
        <v>44377</v>
      </c>
      <c r="Q1108" s="1">
        <v>25.430789098140579</v>
      </c>
      <c r="R1108">
        <v>2</v>
      </c>
      <c r="S1108" t="str" cm="1">
        <f t="array" ref="S1108">_xlfn.IFS(R1108=0,"None",R1108&lt;3,"Low",R1108&lt;6,"Medium",R1108&lt;=10,"High")</f>
        <v>Low</v>
      </c>
      <c r="T1108" t="str" cm="1">
        <f t="array" ref="T1108">_xlfn.IFS(M1108&lt;=20,"Low",M1108&lt;=50,"Medium",M1108&lt;=90,"High")</f>
        <v>Medium</v>
      </c>
      <c r="U1108" s="33">
        <f>Datos_Limpios[[#This Row],[Number of Complaints or Support]]/Datos_Limpios[[#This Row],[Account Length (in months)]]</f>
        <v>5.5555555555555552E-2</v>
      </c>
      <c r="V1108" t="str" cm="1">
        <f t="array" ref="V1108">_xlfn.IFS(H1108&lt;30,"Under 30",H1108&lt;66,"Middle Age",H1108&gt;=66,"Senior")</f>
        <v>Under 30</v>
      </c>
      <c r="W1108" t="s">
        <v>6823</v>
      </c>
    </row>
    <row r="1109" spans="1:23" x14ac:dyDescent="0.3">
      <c r="A1109" t="s">
        <v>1206</v>
      </c>
      <c r="B1109" t="s">
        <v>17</v>
      </c>
      <c r="C1109">
        <v>6</v>
      </c>
      <c r="D1109">
        <v>0</v>
      </c>
      <c r="E1109" t="s">
        <v>17</v>
      </c>
      <c r="F1109" t="s">
        <v>94</v>
      </c>
      <c r="G1109" t="s">
        <v>6790</v>
      </c>
      <c r="H1109">
        <v>60</v>
      </c>
      <c r="I1109" t="s">
        <v>17</v>
      </c>
      <c r="J1109">
        <v>0</v>
      </c>
      <c r="K1109" t="s">
        <v>20</v>
      </c>
      <c r="L1109" t="s">
        <v>6792</v>
      </c>
      <c r="M1109">
        <v>7</v>
      </c>
      <c r="P1109" s="32">
        <v>45179</v>
      </c>
      <c r="Q1109" s="1">
        <v>6.4860480706648902</v>
      </c>
      <c r="R1109">
        <v>9</v>
      </c>
      <c r="S1109" t="str" cm="1">
        <f t="array" ref="S1109">_xlfn.IFS(R1109=0,"None",R1109&lt;3,"Low",R1109&lt;6,"Medium",R1109&lt;=10,"High")</f>
        <v>High</v>
      </c>
      <c r="T1109" t="str" cm="1">
        <f t="array" ref="T1109">_xlfn.IFS(M1109&lt;=20,"Low",M1109&lt;=50,"Medium",M1109&lt;=90,"High")</f>
        <v>Low</v>
      </c>
      <c r="U1109" s="33">
        <f>Datos_Limpios[[#This Row],[Number of Complaints or Support]]/Datos_Limpios[[#This Row],[Account Length (in months)]]</f>
        <v>1.5</v>
      </c>
      <c r="V1109" t="str" cm="1">
        <f t="array" ref="V1109">_xlfn.IFS(H1109&lt;30,"Under 30",H1109&lt;66,"Middle Age",H1109&gt;=66,"Senior")</f>
        <v>Middle Age</v>
      </c>
      <c r="W1109" t="s">
        <v>6823</v>
      </c>
    </row>
    <row r="1110" spans="1:23" x14ac:dyDescent="0.3">
      <c r="A1110" t="s">
        <v>1207</v>
      </c>
      <c r="B1110" t="s">
        <v>23</v>
      </c>
      <c r="C1110">
        <v>59</v>
      </c>
      <c r="D1110">
        <v>2</v>
      </c>
      <c r="E1110" t="s">
        <v>23</v>
      </c>
      <c r="F1110" t="s">
        <v>90</v>
      </c>
      <c r="G1110" t="s">
        <v>19</v>
      </c>
      <c r="H1110">
        <v>70</v>
      </c>
      <c r="I1110" t="s">
        <v>17</v>
      </c>
      <c r="J1110">
        <v>0</v>
      </c>
      <c r="K1110" t="s">
        <v>24</v>
      </c>
      <c r="L1110" t="s">
        <v>6791</v>
      </c>
      <c r="M1110">
        <v>50</v>
      </c>
      <c r="N1110" t="s">
        <v>59</v>
      </c>
      <c r="O1110" t="s">
        <v>116</v>
      </c>
      <c r="P1110" s="32">
        <v>44481</v>
      </c>
      <c r="Q1110" s="1">
        <v>45.524214541166899</v>
      </c>
      <c r="R1110">
        <v>1</v>
      </c>
      <c r="S1110" t="str" cm="1">
        <f t="array" ref="S1110">_xlfn.IFS(R1110=0,"None",R1110&lt;3,"Low",R1110&lt;6,"Medium",R1110&lt;=10,"High")</f>
        <v>Low</v>
      </c>
      <c r="T1110" t="str" cm="1">
        <f t="array" ref="T1110">_xlfn.IFS(M1110&lt;=20,"Low",M1110&lt;=50,"Medium",M1110&lt;=90,"High")</f>
        <v>Medium</v>
      </c>
      <c r="U1110" s="33">
        <f>Datos_Limpios[[#This Row],[Number of Complaints or Support]]/Datos_Limpios[[#This Row],[Account Length (in months)]]</f>
        <v>1.6949152542372881E-2</v>
      </c>
      <c r="V1110" t="str" cm="1">
        <f t="array" ref="V1110">_xlfn.IFS(H1110&lt;30,"Under 30",H1110&lt;66,"Middle Age",H1110&gt;=66,"Senior")</f>
        <v>Senior</v>
      </c>
      <c r="W1110" t="s">
        <v>6823</v>
      </c>
    </row>
    <row r="1111" spans="1:23" x14ac:dyDescent="0.3">
      <c r="A1111" t="s">
        <v>1208</v>
      </c>
      <c r="B1111" t="s">
        <v>23</v>
      </c>
      <c r="C1111">
        <v>1</v>
      </c>
      <c r="D1111">
        <v>4</v>
      </c>
      <c r="E1111" t="s">
        <v>23</v>
      </c>
      <c r="F1111" t="s">
        <v>44</v>
      </c>
      <c r="G1111" t="s">
        <v>19</v>
      </c>
      <c r="H1111">
        <v>77</v>
      </c>
      <c r="I1111" t="s">
        <v>17</v>
      </c>
      <c r="J1111">
        <v>0</v>
      </c>
      <c r="K1111" t="s">
        <v>20</v>
      </c>
      <c r="L1111" t="s">
        <v>6792</v>
      </c>
      <c r="M1111">
        <v>46</v>
      </c>
      <c r="N1111" t="s">
        <v>59</v>
      </c>
      <c r="O1111" t="s">
        <v>60</v>
      </c>
      <c r="P1111" s="32">
        <v>44798</v>
      </c>
      <c r="Q1111" s="1">
        <v>38.749275087295629</v>
      </c>
      <c r="R1111">
        <v>10</v>
      </c>
      <c r="S1111" t="str" cm="1">
        <f t="array" ref="S1111">_xlfn.IFS(R1111=0,"None",R1111&lt;3,"Low",R1111&lt;6,"Medium",R1111&lt;=10,"High")</f>
        <v>High</v>
      </c>
      <c r="T1111" t="str" cm="1">
        <f t="array" ref="T1111">_xlfn.IFS(M1111&lt;=20,"Low",M1111&lt;=50,"Medium",M1111&lt;=90,"High")</f>
        <v>Medium</v>
      </c>
      <c r="U1111" s="33">
        <f>Datos_Limpios[[#This Row],[Number of Complaints or Support]]/Datos_Limpios[[#This Row],[Account Length (in months)]]</f>
        <v>10</v>
      </c>
      <c r="V1111" t="str" cm="1">
        <f t="array" ref="V1111">_xlfn.IFS(H1111&lt;30,"Under 30",H1111&lt;66,"Middle Age",H1111&gt;=66,"Senior")</f>
        <v>Senior</v>
      </c>
      <c r="W1111" t="s">
        <v>6824</v>
      </c>
    </row>
    <row r="1112" spans="1:23" x14ac:dyDescent="0.3">
      <c r="A1112" t="s">
        <v>1209</v>
      </c>
      <c r="B1112" t="s">
        <v>17</v>
      </c>
      <c r="C1112">
        <v>29</v>
      </c>
      <c r="D1112">
        <v>2</v>
      </c>
      <c r="E1112" t="s">
        <v>17</v>
      </c>
      <c r="F1112" t="s">
        <v>29</v>
      </c>
      <c r="G1112" t="s">
        <v>19</v>
      </c>
      <c r="H1112">
        <v>67</v>
      </c>
      <c r="I1112" t="s">
        <v>17</v>
      </c>
      <c r="J1112">
        <v>0</v>
      </c>
      <c r="K1112" t="s">
        <v>24</v>
      </c>
      <c r="L1112" t="s">
        <v>6791</v>
      </c>
      <c r="M1112">
        <v>10</v>
      </c>
      <c r="P1112" s="32">
        <v>43893</v>
      </c>
      <c r="Q1112" s="1">
        <v>10.35168427759174</v>
      </c>
      <c r="R1112">
        <v>2</v>
      </c>
      <c r="S1112" t="str" cm="1">
        <f t="array" ref="S1112">_xlfn.IFS(R1112=0,"None",R1112&lt;3,"Low",R1112&lt;6,"Medium",R1112&lt;=10,"High")</f>
        <v>Low</v>
      </c>
      <c r="T1112" t="str" cm="1">
        <f t="array" ref="T1112">_xlfn.IFS(M1112&lt;=20,"Low",M1112&lt;=50,"Medium",M1112&lt;=90,"High")</f>
        <v>Low</v>
      </c>
      <c r="U1112" s="33">
        <f>Datos_Limpios[[#This Row],[Number of Complaints or Support]]/Datos_Limpios[[#This Row],[Account Length (in months)]]</f>
        <v>6.8965517241379309E-2</v>
      </c>
      <c r="V1112" t="str" cm="1">
        <f t="array" ref="V1112">_xlfn.IFS(H1112&lt;30,"Under 30",H1112&lt;66,"Middle Age",H1112&gt;=66,"Senior")</f>
        <v>Senior</v>
      </c>
      <c r="W1112" t="s">
        <v>6825</v>
      </c>
    </row>
    <row r="1113" spans="1:23" x14ac:dyDescent="0.3">
      <c r="A1113" t="s">
        <v>1210</v>
      </c>
      <c r="B1113" t="s">
        <v>17</v>
      </c>
      <c r="C1113">
        <v>66</v>
      </c>
      <c r="D1113">
        <v>1</v>
      </c>
      <c r="E1113" t="s">
        <v>23</v>
      </c>
      <c r="F1113" t="s">
        <v>63</v>
      </c>
      <c r="G1113" t="s">
        <v>6790</v>
      </c>
      <c r="H1113">
        <v>48</v>
      </c>
      <c r="I1113" t="s">
        <v>23</v>
      </c>
      <c r="J1113">
        <v>3</v>
      </c>
      <c r="K1113" t="s">
        <v>32</v>
      </c>
      <c r="L1113" t="s">
        <v>6792</v>
      </c>
      <c r="M1113">
        <v>20</v>
      </c>
      <c r="P1113" s="32">
        <v>44983</v>
      </c>
      <c r="Q1113" s="1">
        <v>21.562662894221841</v>
      </c>
      <c r="R1113">
        <v>5</v>
      </c>
      <c r="S1113" t="str" cm="1">
        <f t="array" ref="S1113">_xlfn.IFS(R1113=0,"None",R1113&lt;3,"Low",R1113&lt;6,"Medium",R1113&lt;=10,"High")</f>
        <v>Medium</v>
      </c>
      <c r="T1113" t="str" cm="1">
        <f t="array" ref="T1113">_xlfn.IFS(M1113&lt;=20,"Low",M1113&lt;=50,"Medium",M1113&lt;=90,"High")</f>
        <v>Low</v>
      </c>
      <c r="U1113" s="33">
        <f>Datos_Limpios[[#This Row],[Number of Complaints or Support]]/Datos_Limpios[[#This Row],[Account Length (in months)]]</f>
        <v>7.575757575757576E-2</v>
      </c>
      <c r="V1113" t="str" cm="1">
        <f t="array" ref="V1113">_xlfn.IFS(H1113&lt;30,"Under 30",H1113&lt;66,"Middle Age",H1113&gt;=66,"Senior")</f>
        <v>Middle Age</v>
      </c>
      <c r="W1113" t="s">
        <v>6825</v>
      </c>
    </row>
    <row r="1114" spans="1:23" x14ac:dyDescent="0.3">
      <c r="A1114" t="s">
        <v>1211</v>
      </c>
      <c r="B1114" t="s">
        <v>17</v>
      </c>
      <c r="C1114">
        <v>39</v>
      </c>
      <c r="D1114">
        <v>0</v>
      </c>
      <c r="E1114" t="s">
        <v>23</v>
      </c>
      <c r="F1114" t="s">
        <v>29</v>
      </c>
      <c r="G1114" t="s">
        <v>6790</v>
      </c>
      <c r="H1114">
        <v>37</v>
      </c>
      <c r="I1114" t="s">
        <v>17</v>
      </c>
      <c r="J1114">
        <v>0</v>
      </c>
      <c r="K1114" t="s">
        <v>24</v>
      </c>
      <c r="L1114" t="s">
        <v>6791</v>
      </c>
      <c r="M1114">
        <v>31</v>
      </c>
      <c r="P1114" s="32">
        <v>43971</v>
      </c>
      <c r="Q1114" s="1">
        <v>33.912571794184451</v>
      </c>
      <c r="R1114">
        <v>3</v>
      </c>
      <c r="S1114" t="str" cm="1">
        <f t="array" ref="S1114">_xlfn.IFS(R1114=0,"None",R1114&lt;3,"Low",R1114&lt;6,"Medium",R1114&lt;=10,"High")</f>
        <v>Medium</v>
      </c>
      <c r="T1114" t="str" cm="1">
        <f t="array" ref="T1114">_xlfn.IFS(M1114&lt;=20,"Low",M1114&lt;=50,"Medium",M1114&lt;=90,"High")</f>
        <v>Medium</v>
      </c>
      <c r="U1114" s="33">
        <f>Datos_Limpios[[#This Row],[Number of Complaints or Support]]/Datos_Limpios[[#This Row],[Account Length (in months)]]</f>
        <v>7.6923076923076927E-2</v>
      </c>
      <c r="V1114" t="str" cm="1">
        <f t="array" ref="V1114">_xlfn.IFS(H1114&lt;30,"Under 30",H1114&lt;66,"Middle Age",H1114&gt;=66,"Senior")</f>
        <v>Middle Age</v>
      </c>
      <c r="W1114" t="s">
        <v>6825</v>
      </c>
    </row>
    <row r="1115" spans="1:23" x14ac:dyDescent="0.3">
      <c r="A1115" t="s">
        <v>1212</v>
      </c>
      <c r="B1115" t="s">
        <v>23</v>
      </c>
      <c r="C1115">
        <v>1</v>
      </c>
      <c r="D1115">
        <v>0</v>
      </c>
      <c r="E1115" t="s">
        <v>23</v>
      </c>
      <c r="F1115" t="s">
        <v>56</v>
      </c>
      <c r="G1115" t="s">
        <v>19</v>
      </c>
      <c r="H1115">
        <v>75</v>
      </c>
      <c r="I1115" t="s">
        <v>17</v>
      </c>
      <c r="J1115">
        <v>0</v>
      </c>
      <c r="K1115" t="s">
        <v>20</v>
      </c>
      <c r="L1115" t="s">
        <v>6792</v>
      </c>
      <c r="M1115">
        <v>65</v>
      </c>
      <c r="N1115" t="s">
        <v>59</v>
      </c>
      <c r="O1115" t="s">
        <v>60</v>
      </c>
      <c r="P1115" s="32">
        <v>44766</v>
      </c>
      <c r="Q1115" s="1">
        <v>52.105244041580733</v>
      </c>
      <c r="R1115">
        <v>2</v>
      </c>
      <c r="S1115" t="str" cm="1">
        <f t="array" ref="S1115">_xlfn.IFS(R1115=0,"None",R1115&lt;3,"Low",R1115&lt;6,"Medium",R1115&lt;=10,"High")</f>
        <v>Low</v>
      </c>
      <c r="T1115" t="str" cm="1">
        <f t="array" ref="T1115">_xlfn.IFS(M1115&lt;=20,"Low",M1115&lt;=50,"Medium",M1115&lt;=90,"High")</f>
        <v>High</v>
      </c>
      <c r="U1115" s="33">
        <f>Datos_Limpios[[#This Row],[Number of Complaints or Support]]/Datos_Limpios[[#This Row],[Account Length (in months)]]</f>
        <v>2</v>
      </c>
      <c r="V1115" t="str" cm="1">
        <f t="array" ref="V1115">_xlfn.IFS(H1115&lt;30,"Under 30",H1115&lt;66,"Middle Age",H1115&gt;=66,"Senior")</f>
        <v>Senior</v>
      </c>
      <c r="W1115" t="s">
        <v>6823</v>
      </c>
    </row>
    <row r="1116" spans="1:23" x14ac:dyDescent="0.3">
      <c r="A1116" t="s">
        <v>1213</v>
      </c>
      <c r="B1116" t="s">
        <v>17</v>
      </c>
      <c r="C1116">
        <v>63</v>
      </c>
      <c r="D1116">
        <v>0</v>
      </c>
      <c r="E1116" t="s">
        <v>23</v>
      </c>
      <c r="F1116" t="s">
        <v>123</v>
      </c>
      <c r="G1116" t="s">
        <v>19</v>
      </c>
      <c r="H1116">
        <v>48</v>
      </c>
      <c r="I1116" t="s">
        <v>17</v>
      </c>
      <c r="J1116">
        <v>0</v>
      </c>
      <c r="K1116" t="s">
        <v>20</v>
      </c>
      <c r="L1116" t="s">
        <v>6792</v>
      </c>
      <c r="M1116">
        <v>60</v>
      </c>
      <c r="P1116" s="32">
        <v>44959</v>
      </c>
      <c r="Q1116" s="1">
        <v>68.811441210508804</v>
      </c>
      <c r="R1116">
        <v>0</v>
      </c>
      <c r="S1116" t="str" cm="1">
        <f t="array" ref="S1116">_xlfn.IFS(R1116=0,"None",R1116&lt;3,"Low",R1116&lt;6,"Medium",R1116&lt;=10,"High")</f>
        <v>None</v>
      </c>
      <c r="T1116" t="str" cm="1">
        <f t="array" ref="T1116">_xlfn.IFS(M1116&lt;=20,"Low",M1116&lt;=50,"Medium",M1116&lt;=90,"High")</f>
        <v>High</v>
      </c>
      <c r="U1116" s="33">
        <f>Datos_Limpios[[#This Row],[Number of Complaints or Support]]/Datos_Limpios[[#This Row],[Account Length (in months)]]</f>
        <v>0</v>
      </c>
      <c r="V1116" t="str" cm="1">
        <f t="array" ref="V1116">_xlfn.IFS(H1116&lt;30,"Under 30",H1116&lt;66,"Middle Age",H1116&gt;=66,"Senior")</f>
        <v>Middle Age</v>
      </c>
      <c r="W1116" t="s">
        <v>6824</v>
      </c>
    </row>
    <row r="1117" spans="1:23" x14ac:dyDescent="0.3">
      <c r="A1117" t="s">
        <v>1214</v>
      </c>
      <c r="B1117" t="s">
        <v>17</v>
      </c>
      <c r="C1117">
        <v>23</v>
      </c>
      <c r="D1117">
        <v>1</v>
      </c>
      <c r="E1117" t="s">
        <v>23</v>
      </c>
      <c r="F1117" t="s">
        <v>54</v>
      </c>
      <c r="G1117" t="s">
        <v>19</v>
      </c>
      <c r="H1117">
        <v>55</v>
      </c>
      <c r="I1117" t="s">
        <v>23</v>
      </c>
      <c r="J1117">
        <v>2</v>
      </c>
      <c r="K1117" t="s">
        <v>20</v>
      </c>
      <c r="L1117" t="s">
        <v>6791</v>
      </c>
      <c r="M1117">
        <v>40</v>
      </c>
      <c r="P1117" s="32">
        <v>44644</v>
      </c>
      <c r="Q1117" s="1">
        <v>43.091922880126013</v>
      </c>
      <c r="R1117">
        <v>9</v>
      </c>
      <c r="S1117" t="str" cm="1">
        <f t="array" ref="S1117">_xlfn.IFS(R1117=0,"None",R1117&lt;3,"Low",R1117&lt;6,"Medium",R1117&lt;=10,"High")</f>
        <v>High</v>
      </c>
      <c r="T1117" t="str" cm="1">
        <f t="array" ref="T1117">_xlfn.IFS(M1117&lt;=20,"Low",M1117&lt;=50,"Medium",M1117&lt;=90,"High")</f>
        <v>Medium</v>
      </c>
      <c r="U1117" s="33">
        <f>Datos_Limpios[[#This Row],[Number of Complaints or Support]]/Datos_Limpios[[#This Row],[Account Length (in months)]]</f>
        <v>0.39130434782608697</v>
      </c>
      <c r="V1117" t="str" cm="1">
        <f t="array" ref="V1117">_xlfn.IFS(H1117&lt;30,"Under 30",H1117&lt;66,"Middle Age",H1117&gt;=66,"Senior")</f>
        <v>Middle Age</v>
      </c>
      <c r="W1117" t="s">
        <v>6823</v>
      </c>
    </row>
    <row r="1118" spans="1:23" x14ac:dyDescent="0.3">
      <c r="A1118" t="s">
        <v>1215</v>
      </c>
      <c r="B1118" t="s">
        <v>17</v>
      </c>
      <c r="C1118">
        <v>29</v>
      </c>
      <c r="D1118">
        <v>0</v>
      </c>
      <c r="E1118" t="s">
        <v>17</v>
      </c>
      <c r="F1118" t="s">
        <v>107</v>
      </c>
      <c r="G1118" t="s">
        <v>6790</v>
      </c>
      <c r="H1118">
        <v>41</v>
      </c>
      <c r="I1118" t="s">
        <v>17</v>
      </c>
      <c r="J1118">
        <v>0</v>
      </c>
      <c r="K1118" t="s">
        <v>24</v>
      </c>
      <c r="L1118" t="s">
        <v>6791</v>
      </c>
      <c r="M1118">
        <v>10</v>
      </c>
      <c r="P1118" s="32">
        <v>44821</v>
      </c>
      <c r="Q1118" s="1">
        <v>10.73314247076388</v>
      </c>
      <c r="R1118">
        <v>8</v>
      </c>
      <c r="S1118" t="str" cm="1">
        <f t="array" ref="S1118">_xlfn.IFS(R1118=0,"None",R1118&lt;3,"Low",R1118&lt;6,"Medium",R1118&lt;=10,"High")</f>
        <v>High</v>
      </c>
      <c r="T1118" t="str" cm="1">
        <f t="array" ref="T1118">_xlfn.IFS(M1118&lt;=20,"Low",M1118&lt;=50,"Medium",M1118&lt;=90,"High")</f>
        <v>Low</v>
      </c>
      <c r="U1118" s="33">
        <f>Datos_Limpios[[#This Row],[Number of Complaints or Support]]/Datos_Limpios[[#This Row],[Account Length (in months)]]</f>
        <v>0.27586206896551724</v>
      </c>
      <c r="V1118" t="str" cm="1">
        <f t="array" ref="V1118">_xlfn.IFS(H1118&lt;30,"Under 30",H1118&lt;66,"Middle Age",H1118&gt;=66,"Senior")</f>
        <v>Middle Age</v>
      </c>
      <c r="W1118" t="s">
        <v>6825</v>
      </c>
    </row>
    <row r="1119" spans="1:23" x14ac:dyDescent="0.3">
      <c r="A1119" t="s">
        <v>1216</v>
      </c>
      <c r="B1119" t="s">
        <v>23</v>
      </c>
      <c r="C1119">
        <v>49</v>
      </c>
      <c r="D1119">
        <v>0</v>
      </c>
      <c r="E1119" t="s">
        <v>23</v>
      </c>
      <c r="F1119" t="s">
        <v>38</v>
      </c>
      <c r="G1119" t="s">
        <v>6790</v>
      </c>
      <c r="H1119">
        <v>37</v>
      </c>
      <c r="I1119" t="s">
        <v>23</v>
      </c>
      <c r="J1119">
        <v>4</v>
      </c>
      <c r="K1119" t="s">
        <v>20</v>
      </c>
      <c r="L1119" t="s">
        <v>6792</v>
      </c>
      <c r="M1119">
        <v>36</v>
      </c>
      <c r="N1119" t="s">
        <v>27</v>
      </c>
      <c r="O1119" t="s">
        <v>108</v>
      </c>
      <c r="P1119" s="32">
        <v>44572</v>
      </c>
      <c r="Q1119" s="1">
        <v>42.904662252684453</v>
      </c>
      <c r="R1119">
        <v>1</v>
      </c>
      <c r="S1119" t="str" cm="1">
        <f t="array" ref="S1119">_xlfn.IFS(R1119=0,"None",R1119&lt;3,"Low",R1119&lt;6,"Medium",R1119&lt;=10,"High")</f>
        <v>Low</v>
      </c>
      <c r="T1119" t="str" cm="1">
        <f t="array" ref="T1119">_xlfn.IFS(M1119&lt;=20,"Low",M1119&lt;=50,"Medium",M1119&lt;=90,"High")</f>
        <v>Medium</v>
      </c>
      <c r="U1119" s="33">
        <f>Datos_Limpios[[#This Row],[Number of Complaints or Support]]/Datos_Limpios[[#This Row],[Account Length (in months)]]</f>
        <v>2.0408163265306121E-2</v>
      </c>
      <c r="V1119" t="str" cm="1">
        <f t="array" ref="V1119">_xlfn.IFS(H1119&lt;30,"Under 30",H1119&lt;66,"Middle Age",H1119&gt;=66,"Senior")</f>
        <v>Middle Age</v>
      </c>
      <c r="W1119" t="s">
        <v>6825</v>
      </c>
    </row>
    <row r="1120" spans="1:23" x14ac:dyDescent="0.3">
      <c r="A1120" t="s">
        <v>1217</v>
      </c>
      <c r="B1120" t="s">
        <v>17</v>
      </c>
      <c r="C1120">
        <v>70</v>
      </c>
      <c r="D1120">
        <v>2</v>
      </c>
      <c r="E1120" t="s">
        <v>23</v>
      </c>
      <c r="F1120" t="s">
        <v>148</v>
      </c>
      <c r="G1120" t="s">
        <v>6790</v>
      </c>
      <c r="H1120">
        <v>34</v>
      </c>
      <c r="I1120" t="s">
        <v>17</v>
      </c>
      <c r="J1120">
        <v>0</v>
      </c>
      <c r="K1120" t="s">
        <v>32</v>
      </c>
      <c r="L1120" t="s">
        <v>6792</v>
      </c>
      <c r="M1120">
        <v>34</v>
      </c>
      <c r="P1120" s="32">
        <v>44055</v>
      </c>
      <c r="Q1120" s="1">
        <v>36.249161750978431</v>
      </c>
      <c r="R1120">
        <v>7</v>
      </c>
      <c r="S1120" t="str" cm="1">
        <f t="array" ref="S1120">_xlfn.IFS(R1120=0,"None",R1120&lt;3,"Low",R1120&lt;6,"Medium",R1120&lt;=10,"High")</f>
        <v>High</v>
      </c>
      <c r="T1120" t="str" cm="1">
        <f t="array" ref="T1120">_xlfn.IFS(M1120&lt;=20,"Low",M1120&lt;=50,"Medium",M1120&lt;=90,"High")</f>
        <v>Medium</v>
      </c>
      <c r="U1120" s="33">
        <f>Datos_Limpios[[#This Row],[Number of Complaints or Support]]/Datos_Limpios[[#This Row],[Account Length (in months)]]</f>
        <v>0.1</v>
      </c>
      <c r="V1120" t="str" cm="1">
        <f t="array" ref="V1120">_xlfn.IFS(H1120&lt;30,"Under 30",H1120&lt;66,"Middle Age",H1120&gt;=66,"Senior")</f>
        <v>Middle Age</v>
      </c>
      <c r="W1120" t="s">
        <v>6824</v>
      </c>
    </row>
    <row r="1121" spans="1:23" x14ac:dyDescent="0.3">
      <c r="A1121" t="s">
        <v>1218</v>
      </c>
      <c r="B1121" t="s">
        <v>17</v>
      </c>
      <c r="C1121">
        <v>27</v>
      </c>
      <c r="D1121">
        <v>0</v>
      </c>
      <c r="E1121" t="s">
        <v>17</v>
      </c>
      <c r="F1121" t="s">
        <v>58</v>
      </c>
      <c r="G1121" t="s">
        <v>6790</v>
      </c>
      <c r="H1121">
        <v>25</v>
      </c>
      <c r="I1121" t="s">
        <v>17</v>
      </c>
      <c r="J1121">
        <v>0</v>
      </c>
      <c r="K1121" t="s">
        <v>24</v>
      </c>
      <c r="L1121" t="s">
        <v>6791</v>
      </c>
      <c r="M1121">
        <v>22</v>
      </c>
      <c r="P1121" s="32">
        <v>45012</v>
      </c>
      <c r="Q1121" s="1">
        <v>24.866574781478999</v>
      </c>
      <c r="R1121">
        <v>9</v>
      </c>
      <c r="S1121" t="str" cm="1">
        <f t="array" ref="S1121">_xlfn.IFS(R1121=0,"None",R1121&lt;3,"Low",R1121&lt;6,"Medium",R1121&lt;=10,"High")</f>
        <v>High</v>
      </c>
      <c r="T1121" t="str" cm="1">
        <f t="array" ref="T1121">_xlfn.IFS(M1121&lt;=20,"Low",M1121&lt;=50,"Medium",M1121&lt;=90,"High")</f>
        <v>Medium</v>
      </c>
      <c r="U1121" s="33">
        <f>Datos_Limpios[[#This Row],[Number of Complaints or Support]]/Datos_Limpios[[#This Row],[Account Length (in months)]]</f>
        <v>0.33333333333333331</v>
      </c>
      <c r="V1121" t="str" cm="1">
        <f t="array" ref="V1121">_xlfn.IFS(H1121&lt;30,"Under 30",H1121&lt;66,"Middle Age",H1121&gt;=66,"Senior")</f>
        <v>Under 30</v>
      </c>
      <c r="W1121" t="s">
        <v>6825</v>
      </c>
    </row>
    <row r="1122" spans="1:23" x14ac:dyDescent="0.3">
      <c r="A1122" t="s">
        <v>1219</v>
      </c>
      <c r="B1122" t="s">
        <v>23</v>
      </c>
      <c r="C1122">
        <v>22</v>
      </c>
      <c r="D1122">
        <v>2</v>
      </c>
      <c r="E1122" t="s">
        <v>23</v>
      </c>
      <c r="F1122" t="s">
        <v>350</v>
      </c>
      <c r="G1122" t="s">
        <v>6790</v>
      </c>
      <c r="H1122">
        <v>43</v>
      </c>
      <c r="I1122" t="s">
        <v>17</v>
      </c>
      <c r="J1122">
        <v>0</v>
      </c>
      <c r="K1122" t="s">
        <v>20</v>
      </c>
      <c r="L1122" t="s">
        <v>6792</v>
      </c>
      <c r="M1122">
        <v>41</v>
      </c>
      <c r="N1122" t="s">
        <v>50</v>
      </c>
      <c r="O1122" t="s">
        <v>105</v>
      </c>
      <c r="P1122" s="32">
        <v>43974</v>
      </c>
      <c r="Q1122" s="1">
        <v>37.026948439019591</v>
      </c>
      <c r="R1122">
        <v>2</v>
      </c>
      <c r="S1122" t="str" cm="1">
        <f t="array" ref="S1122">_xlfn.IFS(R1122=0,"None",R1122&lt;3,"Low",R1122&lt;6,"Medium",R1122&lt;=10,"High")</f>
        <v>Low</v>
      </c>
      <c r="T1122" t="str" cm="1">
        <f t="array" ref="T1122">_xlfn.IFS(M1122&lt;=20,"Low",M1122&lt;=50,"Medium",M1122&lt;=90,"High")</f>
        <v>Medium</v>
      </c>
      <c r="U1122" s="33">
        <f>Datos_Limpios[[#This Row],[Number of Complaints or Support]]/Datos_Limpios[[#This Row],[Account Length (in months)]]</f>
        <v>9.0909090909090912E-2</v>
      </c>
      <c r="V1122" t="str" cm="1">
        <f t="array" ref="V1122">_xlfn.IFS(H1122&lt;30,"Under 30",H1122&lt;66,"Middle Age",H1122&gt;=66,"Senior")</f>
        <v>Middle Age</v>
      </c>
      <c r="W1122" t="s">
        <v>6823</v>
      </c>
    </row>
    <row r="1123" spans="1:23" x14ac:dyDescent="0.3">
      <c r="A1123" t="s">
        <v>1220</v>
      </c>
      <c r="B1123" t="s">
        <v>17</v>
      </c>
      <c r="C1123">
        <v>59</v>
      </c>
      <c r="D1123">
        <v>0</v>
      </c>
      <c r="E1123" t="s">
        <v>23</v>
      </c>
      <c r="F1123" t="s">
        <v>112</v>
      </c>
      <c r="G1123" t="s">
        <v>19</v>
      </c>
      <c r="H1123">
        <v>39</v>
      </c>
      <c r="I1123" t="s">
        <v>17</v>
      </c>
      <c r="J1123">
        <v>0</v>
      </c>
      <c r="K1123" t="s">
        <v>32</v>
      </c>
      <c r="L1123" t="s">
        <v>6792</v>
      </c>
      <c r="M1123">
        <v>60</v>
      </c>
      <c r="P1123" s="32">
        <v>44177</v>
      </c>
      <c r="Q1123" s="1">
        <v>57.216597322336099</v>
      </c>
      <c r="R1123">
        <v>8</v>
      </c>
      <c r="S1123" t="str" cm="1">
        <f t="array" ref="S1123">_xlfn.IFS(R1123=0,"None",R1123&lt;3,"Low",R1123&lt;6,"Medium",R1123&lt;=10,"High")</f>
        <v>High</v>
      </c>
      <c r="T1123" t="str" cm="1">
        <f t="array" ref="T1123">_xlfn.IFS(M1123&lt;=20,"Low",M1123&lt;=50,"Medium",M1123&lt;=90,"High")</f>
        <v>High</v>
      </c>
      <c r="U1123" s="33">
        <f>Datos_Limpios[[#This Row],[Number of Complaints or Support]]/Datos_Limpios[[#This Row],[Account Length (in months)]]</f>
        <v>0.13559322033898305</v>
      </c>
      <c r="V1123" t="str" cm="1">
        <f t="array" ref="V1123">_xlfn.IFS(H1123&lt;30,"Under 30",H1123&lt;66,"Middle Age",H1123&gt;=66,"Senior")</f>
        <v>Middle Age</v>
      </c>
      <c r="W1123" t="s">
        <v>6823</v>
      </c>
    </row>
    <row r="1124" spans="1:23" x14ac:dyDescent="0.3">
      <c r="A1124" t="s">
        <v>1221</v>
      </c>
      <c r="B1124" t="s">
        <v>17</v>
      </c>
      <c r="C1124">
        <v>1</v>
      </c>
      <c r="D1124">
        <v>0</v>
      </c>
      <c r="E1124" t="s">
        <v>17</v>
      </c>
      <c r="F1124" t="s">
        <v>88</v>
      </c>
      <c r="G1124" t="s">
        <v>6790</v>
      </c>
      <c r="H1124">
        <v>37</v>
      </c>
      <c r="I1124" t="s">
        <v>17</v>
      </c>
      <c r="J1124">
        <v>0</v>
      </c>
      <c r="K1124" t="s">
        <v>20</v>
      </c>
      <c r="L1124" t="s">
        <v>6791</v>
      </c>
      <c r="M1124">
        <v>7</v>
      </c>
      <c r="P1124" s="32">
        <v>44519</v>
      </c>
      <c r="Q1124" s="1">
        <v>7.6783513724183621</v>
      </c>
      <c r="R1124">
        <v>3</v>
      </c>
      <c r="S1124" t="str" cm="1">
        <f t="array" ref="S1124">_xlfn.IFS(R1124=0,"None",R1124&lt;3,"Low",R1124&lt;6,"Medium",R1124&lt;=10,"High")</f>
        <v>Medium</v>
      </c>
      <c r="T1124" t="str" cm="1">
        <f t="array" ref="T1124">_xlfn.IFS(M1124&lt;=20,"Low",M1124&lt;=50,"Medium",M1124&lt;=90,"High")</f>
        <v>Low</v>
      </c>
      <c r="U1124" s="33">
        <f>Datos_Limpios[[#This Row],[Number of Complaints or Support]]/Datos_Limpios[[#This Row],[Account Length (in months)]]</f>
        <v>3</v>
      </c>
      <c r="V1124" t="str" cm="1">
        <f t="array" ref="V1124">_xlfn.IFS(H1124&lt;30,"Under 30",H1124&lt;66,"Middle Age",H1124&gt;=66,"Senior")</f>
        <v>Middle Age</v>
      </c>
      <c r="W1124" t="s">
        <v>6825</v>
      </c>
    </row>
    <row r="1125" spans="1:23" x14ac:dyDescent="0.3">
      <c r="A1125" t="s">
        <v>1222</v>
      </c>
      <c r="B1125" t="s">
        <v>17</v>
      </c>
      <c r="C1125">
        <v>35</v>
      </c>
      <c r="D1125">
        <v>0</v>
      </c>
      <c r="E1125" t="s">
        <v>23</v>
      </c>
      <c r="F1125" t="s">
        <v>123</v>
      </c>
      <c r="G1125" t="s">
        <v>6790</v>
      </c>
      <c r="H1125">
        <v>50</v>
      </c>
      <c r="I1125" t="s">
        <v>17</v>
      </c>
      <c r="J1125">
        <v>0</v>
      </c>
      <c r="K1125" t="s">
        <v>20</v>
      </c>
      <c r="L1125" t="s">
        <v>6792</v>
      </c>
      <c r="M1125">
        <v>32</v>
      </c>
      <c r="P1125" s="32">
        <v>45026</v>
      </c>
      <c r="Q1125" s="1">
        <v>37.127161693763497</v>
      </c>
      <c r="R1125">
        <v>3</v>
      </c>
      <c r="S1125" t="str" cm="1">
        <f t="array" ref="S1125">_xlfn.IFS(R1125=0,"None",R1125&lt;3,"Low",R1125&lt;6,"Medium",R1125&lt;=10,"High")</f>
        <v>Medium</v>
      </c>
      <c r="T1125" t="str" cm="1">
        <f t="array" ref="T1125">_xlfn.IFS(M1125&lt;=20,"Low",M1125&lt;=50,"Medium",M1125&lt;=90,"High")</f>
        <v>Medium</v>
      </c>
      <c r="U1125" s="33">
        <f>Datos_Limpios[[#This Row],[Number of Complaints or Support]]/Datos_Limpios[[#This Row],[Account Length (in months)]]</f>
        <v>8.5714285714285715E-2</v>
      </c>
      <c r="V1125" t="str" cm="1">
        <f t="array" ref="V1125">_xlfn.IFS(H1125&lt;30,"Under 30",H1125&lt;66,"Middle Age",H1125&gt;=66,"Senior")</f>
        <v>Middle Age</v>
      </c>
      <c r="W1125" t="s">
        <v>6824</v>
      </c>
    </row>
    <row r="1126" spans="1:23" x14ac:dyDescent="0.3">
      <c r="A1126" t="s">
        <v>1223</v>
      </c>
      <c r="B1126" t="s">
        <v>23</v>
      </c>
      <c r="C1126">
        <v>1</v>
      </c>
      <c r="D1126">
        <v>2</v>
      </c>
      <c r="E1126" t="s">
        <v>23</v>
      </c>
      <c r="F1126" t="s">
        <v>58</v>
      </c>
      <c r="G1126" t="s">
        <v>19</v>
      </c>
      <c r="H1126">
        <v>81</v>
      </c>
      <c r="I1126" t="s">
        <v>23</v>
      </c>
      <c r="J1126">
        <v>6</v>
      </c>
      <c r="K1126" t="s">
        <v>20</v>
      </c>
      <c r="L1126" t="s">
        <v>6794</v>
      </c>
      <c r="M1126">
        <v>24</v>
      </c>
      <c r="N1126" t="s">
        <v>91</v>
      </c>
      <c r="O1126" t="s">
        <v>92</v>
      </c>
      <c r="P1126" s="32">
        <v>44356</v>
      </c>
      <c r="Q1126" s="1">
        <v>24.52655430095653</v>
      </c>
      <c r="R1126">
        <v>5</v>
      </c>
      <c r="S1126" t="str" cm="1">
        <f t="array" ref="S1126">_xlfn.IFS(R1126=0,"None",R1126&lt;3,"Low",R1126&lt;6,"Medium",R1126&lt;=10,"High")</f>
        <v>Medium</v>
      </c>
      <c r="T1126" t="str" cm="1">
        <f t="array" ref="T1126">_xlfn.IFS(M1126&lt;=20,"Low",M1126&lt;=50,"Medium",M1126&lt;=90,"High")</f>
        <v>Medium</v>
      </c>
      <c r="U1126" s="33">
        <f>Datos_Limpios[[#This Row],[Number of Complaints or Support]]/Datos_Limpios[[#This Row],[Account Length (in months)]]</f>
        <v>5</v>
      </c>
      <c r="V1126" t="str" cm="1">
        <f t="array" ref="V1126">_xlfn.IFS(H1126&lt;30,"Under 30",H1126&lt;66,"Middle Age",H1126&gt;=66,"Senior")</f>
        <v>Senior</v>
      </c>
      <c r="W1126" t="s">
        <v>6825</v>
      </c>
    </row>
    <row r="1127" spans="1:23" x14ac:dyDescent="0.3">
      <c r="A1127" t="s">
        <v>1224</v>
      </c>
      <c r="B1127" t="s">
        <v>17</v>
      </c>
      <c r="C1127">
        <v>73</v>
      </c>
      <c r="D1127">
        <v>0</v>
      </c>
      <c r="E1127" t="s">
        <v>23</v>
      </c>
      <c r="F1127" t="s">
        <v>44</v>
      </c>
      <c r="G1127" t="s">
        <v>19</v>
      </c>
      <c r="H1127">
        <v>57</v>
      </c>
      <c r="I1127" t="s">
        <v>17</v>
      </c>
      <c r="J1127">
        <v>0</v>
      </c>
      <c r="K1127" t="s">
        <v>32</v>
      </c>
      <c r="L1127" t="s">
        <v>6791</v>
      </c>
      <c r="M1127">
        <v>56</v>
      </c>
      <c r="P1127" s="32">
        <v>44403</v>
      </c>
      <c r="Q1127" s="1">
        <v>62.955163585943303</v>
      </c>
      <c r="R1127">
        <v>5</v>
      </c>
      <c r="S1127" t="str" cm="1">
        <f t="array" ref="S1127">_xlfn.IFS(R1127=0,"None",R1127&lt;3,"Low",R1127&lt;6,"Medium",R1127&lt;=10,"High")</f>
        <v>Medium</v>
      </c>
      <c r="T1127" t="str" cm="1">
        <f t="array" ref="T1127">_xlfn.IFS(M1127&lt;=20,"Low",M1127&lt;=50,"Medium",M1127&lt;=90,"High")</f>
        <v>High</v>
      </c>
      <c r="U1127" s="33">
        <f>Datos_Limpios[[#This Row],[Number of Complaints or Support]]/Datos_Limpios[[#This Row],[Account Length (in months)]]</f>
        <v>6.8493150684931503E-2</v>
      </c>
      <c r="V1127" t="str" cm="1">
        <f t="array" ref="V1127">_xlfn.IFS(H1127&lt;30,"Under 30",H1127&lt;66,"Middle Age",H1127&gt;=66,"Senior")</f>
        <v>Middle Age</v>
      </c>
      <c r="W1127" t="s">
        <v>6824</v>
      </c>
    </row>
    <row r="1128" spans="1:23" x14ac:dyDescent="0.3">
      <c r="A1128" t="s">
        <v>1225</v>
      </c>
      <c r="B1128" t="s">
        <v>17</v>
      </c>
      <c r="C1128">
        <v>66</v>
      </c>
      <c r="D1128">
        <v>0</v>
      </c>
      <c r="E1128" t="s">
        <v>23</v>
      </c>
      <c r="F1128" t="s">
        <v>18</v>
      </c>
      <c r="G1128" t="s">
        <v>19</v>
      </c>
      <c r="H1128">
        <v>27</v>
      </c>
      <c r="I1128" t="s">
        <v>17</v>
      </c>
      <c r="J1128">
        <v>0</v>
      </c>
      <c r="K1128" t="s">
        <v>32</v>
      </c>
      <c r="L1128" t="s">
        <v>6792</v>
      </c>
      <c r="M1128">
        <v>24</v>
      </c>
      <c r="P1128" s="32">
        <v>44919</v>
      </c>
      <c r="Q1128" s="1">
        <v>28.611112081258309</v>
      </c>
      <c r="R1128">
        <v>8</v>
      </c>
      <c r="S1128" t="str" cm="1">
        <f t="array" ref="S1128">_xlfn.IFS(R1128=0,"None",R1128&lt;3,"Low",R1128&lt;6,"Medium",R1128&lt;=10,"High")</f>
        <v>High</v>
      </c>
      <c r="T1128" t="str" cm="1">
        <f t="array" ref="T1128">_xlfn.IFS(M1128&lt;=20,"Low",M1128&lt;=50,"Medium",M1128&lt;=90,"High")</f>
        <v>Medium</v>
      </c>
      <c r="U1128" s="33">
        <f>Datos_Limpios[[#This Row],[Number of Complaints or Support]]/Datos_Limpios[[#This Row],[Account Length (in months)]]</f>
        <v>0.12121212121212122</v>
      </c>
      <c r="V1128" t="str" cm="1">
        <f t="array" ref="V1128">_xlfn.IFS(H1128&lt;30,"Under 30",H1128&lt;66,"Middle Age",H1128&gt;=66,"Senior")</f>
        <v>Under 30</v>
      </c>
      <c r="W1128" t="s">
        <v>6823</v>
      </c>
    </row>
    <row r="1129" spans="1:23" x14ac:dyDescent="0.3">
      <c r="A1129" t="s">
        <v>1226</v>
      </c>
      <c r="B1129" t="s">
        <v>17</v>
      </c>
      <c r="C1129">
        <v>17</v>
      </c>
      <c r="D1129">
        <v>0</v>
      </c>
      <c r="E1129" t="s">
        <v>23</v>
      </c>
      <c r="F1129" t="s">
        <v>140</v>
      </c>
      <c r="G1129" t="s">
        <v>6790</v>
      </c>
      <c r="H1129">
        <v>62</v>
      </c>
      <c r="I1129" t="s">
        <v>17</v>
      </c>
      <c r="J1129">
        <v>0</v>
      </c>
      <c r="K1129" t="s">
        <v>20</v>
      </c>
      <c r="L1129" t="s">
        <v>6791</v>
      </c>
      <c r="M1129">
        <v>24</v>
      </c>
      <c r="P1129" s="32">
        <v>45153</v>
      </c>
      <c r="Q1129" s="1">
        <v>19.805097820508529</v>
      </c>
      <c r="R1129">
        <v>4</v>
      </c>
      <c r="S1129" t="str" cm="1">
        <f t="array" ref="S1129">_xlfn.IFS(R1129=0,"None",R1129&lt;3,"Low",R1129&lt;6,"Medium",R1129&lt;=10,"High")</f>
        <v>Medium</v>
      </c>
      <c r="T1129" t="str" cm="1">
        <f t="array" ref="T1129">_xlfn.IFS(M1129&lt;=20,"Low",M1129&lt;=50,"Medium",M1129&lt;=90,"High")</f>
        <v>Medium</v>
      </c>
      <c r="U1129" s="33">
        <f>Datos_Limpios[[#This Row],[Number of Complaints or Support]]/Datos_Limpios[[#This Row],[Account Length (in months)]]</f>
        <v>0.23529411764705882</v>
      </c>
      <c r="V1129" t="str" cm="1">
        <f t="array" ref="V1129">_xlfn.IFS(H1129&lt;30,"Under 30",H1129&lt;66,"Middle Age",H1129&gt;=66,"Senior")</f>
        <v>Middle Age</v>
      </c>
      <c r="W1129" t="s">
        <v>6826</v>
      </c>
    </row>
    <row r="1130" spans="1:23" x14ac:dyDescent="0.3">
      <c r="A1130" t="s">
        <v>1227</v>
      </c>
      <c r="B1130" t="s">
        <v>23</v>
      </c>
      <c r="C1130">
        <v>61</v>
      </c>
      <c r="D1130">
        <v>4</v>
      </c>
      <c r="E1130" t="s">
        <v>23</v>
      </c>
      <c r="F1130" t="s">
        <v>18</v>
      </c>
      <c r="G1130" t="s">
        <v>19</v>
      </c>
      <c r="H1130">
        <v>61</v>
      </c>
      <c r="I1130" t="s">
        <v>17</v>
      </c>
      <c r="J1130">
        <v>0</v>
      </c>
      <c r="K1130" t="s">
        <v>20</v>
      </c>
      <c r="L1130" t="s">
        <v>6792</v>
      </c>
      <c r="M1130">
        <v>43</v>
      </c>
      <c r="N1130" t="s">
        <v>50</v>
      </c>
      <c r="O1130" t="s">
        <v>71</v>
      </c>
      <c r="P1130" s="32">
        <v>45129</v>
      </c>
      <c r="Q1130" s="1">
        <v>38.366953998092441</v>
      </c>
      <c r="R1130">
        <v>4</v>
      </c>
      <c r="S1130" t="str" cm="1">
        <f t="array" ref="S1130">_xlfn.IFS(R1130=0,"None",R1130&lt;3,"Low",R1130&lt;6,"Medium",R1130&lt;=10,"High")</f>
        <v>Medium</v>
      </c>
      <c r="T1130" t="str" cm="1">
        <f t="array" ref="T1130">_xlfn.IFS(M1130&lt;=20,"Low",M1130&lt;=50,"Medium",M1130&lt;=90,"High")</f>
        <v>Medium</v>
      </c>
      <c r="U1130" s="33">
        <f>Datos_Limpios[[#This Row],[Number of Complaints or Support]]/Datos_Limpios[[#This Row],[Account Length (in months)]]</f>
        <v>6.5573770491803282E-2</v>
      </c>
      <c r="V1130" t="str" cm="1">
        <f t="array" ref="V1130">_xlfn.IFS(H1130&lt;30,"Under 30",H1130&lt;66,"Middle Age",H1130&gt;=66,"Senior")</f>
        <v>Middle Age</v>
      </c>
      <c r="W1130" t="s">
        <v>6823</v>
      </c>
    </row>
    <row r="1131" spans="1:23" x14ac:dyDescent="0.3">
      <c r="A1131" t="s">
        <v>1228</v>
      </c>
      <c r="B1131" t="s">
        <v>17</v>
      </c>
      <c r="C1131">
        <v>26</v>
      </c>
      <c r="D1131">
        <v>0</v>
      </c>
      <c r="E1131" t="s">
        <v>23</v>
      </c>
      <c r="F1131" t="s">
        <v>101</v>
      </c>
      <c r="G1131" t="s">
        <v>6790</v>
      </c>
      <c r="H1131">
        <v>58</v>
      </c>
      <c r="I1131" t="s">
        <v>23</v>
      </c>
      <c r="J1131">
        <v>2</v>
      </c>
      <c r="K1131" t="s">
        <v>24</v>
      </c>
      <c r="L1131" t="s">
        <v>6792</v>
      </c>
      <c r="M1131">
        <v>40</v>
      </c>
      <c r="P1131" s="32">
        <v>44854</v>
      </c>
      <c r="Q1131" s="1">
        <v>33.06435045615342</v>
      </c>
      <c r="R1131">
        <v>5</v>
      </c>
      <c r="S1131" t="str" cm="1">
        <f t="array" ref="S1131">_xlfn.IFS(R1131=0,"None",R1131&lt;3,"Low",R1131&lt;6,"Medium",R1131&lt;=10,"High")</f>
        <v>Medium</v>
      </c>
      <c r="T1131" t="str" cm="1">
        <f t="array" ref="T1131">_xlfn.IFS(M1131&lt;=20,"Low",M1131&lt;=50,"Medium",M1131&lt;=90,"High")</f>
        <v>Medium</v>
      </c>
      <c r="U1131" s="33">
        <f>Datos_Limpios[[#This Row],[Number of Complaints or Support]]/Datos_Limpios[[#This Row],[Account Length (in months)]]</f>
        <v>0.19230769230769232</v>
      </c>
      <c r="V1131" t="str" cm="1">
        <f t="array" ref="V1131">_xlfn.IFS(H1131&lt;30,"Under 30",H1131&lt;66,"Middle Age",H1131&gt;=66,"Senior")</f>
        <v>Middle Age</v>
      </c>
      <c r="W1131" t="s">
        <v>6826</v>
      </c>
    </row>
    <row r="1132" spans="1:23" x14ac:dyDescent="0.3">
      <c r="A1132" t="s">
        <v>1229</v>
      </c>
      <c r="B1132" t="s">
        <v>17</v>
      </c>
      <c r="C1132">
        <v>18</v>
      </c>
      <c r="D1132">
        <v>0</v>
      </c>
      <c r="E1132" t="s">
        <v>23</v>
      </c>
      <c r="F1132" t="s">
        <v>22</v>
      </c>
      <c r="G1132" t="s">
        <v>19</v>
      </c>
      <c r="H1132">
        <v>43</v>
      </c>
      <c r="I1132" t="s">
        <v>17</v>
      </c>
      <c r="J1132">
        <v>0</v>
      </c>
      <c r="K1132" t="s">
        <v>20</v>
      </c>
      <c r="L1132" t="s">
        <v>6792</v>
      </c>
      <c r="M1132">
        <v>30</v>
      </c>
      <c r="P1132" s="32">
        <v>45096</v>
      </c>
      <c r="Q1132" s="1">
        <v>26.2972366178427</v>
      </c>
      <c r="R1132">
        <v>3</v>
      </c>
      <c r="S1132" t="str" cm="1">
        <f t="array" ref="S1132">_xlfn.IFS(R1132=0,"None",R1132&lt;3,"Low",R1132&lt;6,"Medium",R1132&lt;=10,"High")</f>
        <v>Medium</v>
      </c>
      <c r="T1132" t="str" cm="1">
        <f t="array" ref="T1132">_xlfn.IFS(M1132&lt;=20,"Low",M1132&lt;=50,"Medium",M1132&lt;=90,"High")</f>
        <v>Medium</v>
      </c>
      <c r="U1132" s="33">
        <f>Datos_Limpios[[#This Row],[Number of Complaints or Support]]/Datos_Limpios[[#This Row],[Account Length (in months)]]</f>
        <v>0.16666666666666666</v>
      </c>
      <c r="V1132" t="str" cm="1">
        <f t="array" ref="V1132">_xlfn.IFS(H1132&lt;30,"Under 30",H1132&lt;66,"Middle Age",H1132&gt;=66,"Senior")</f>
        <v>Middle Age</v>
      </c>
      <c r="W1132" t="s">
        <v>6823</v>
      </c>
    </row>
    <row r="1133" spans="1:23" x14ac:dyDescent="0.3">
      <c r="A1133" t="s">
        <v>1230</v>
      </c>
      <c r="B1133" t="s">
        <v>17</v>
      </c>
      <c r="C1133">
        <v>4</v>
      </c>
      <c r="D1133">
        <v>1</v>
      </c>
      <c r="E1133" t="s">
        <v>17</v>
      </c>
      <c r="F1133" t="s">
        <v>101</v>
      </c>
      <c r="G1133" t="s">
        <v>6790</v>
      </c>
      <c r="H1133">
        <v>42</v>
      </c>
      <c r="I1133" t="s">
        <v>23</v>
      </c>
      <c r="J1133">
        <v>4</v>
      </c>
      <c r="K1133" t="s">
        <v>20</v>
      </c>
      <c r="L1133" t="s">
        <v>6794</v>
      </c>
      <c r="M1133">
        <v>8</v>
      </c>
      <c r="P1133" s="32">
        <v>44281</v>
      </c>
      <c r="Q1133" s="1">
        <v>7.449075226027646</v>
      </c>
      <c r="R1133">
        <v>8</v>
      </c>
      <c r="S1133" t="str" cm="1">
        <f t="array" ref="S1133">_xlfn.IFS(R1133=0,"None",R1133&lt;3,"Low",R1133&lt;6,"Medium",R1133&lt;=10,"High")</f>
        <v>High</v>
      </c>
      <c r="T1133" t="str" cm="1">
        <f t="array" ref="T1133">_xlfn.IFS(M1133&lt;=20,"Low",M1133&lt;=50,"Medium",M1133&lt;=90,"High")</f>
        <v>Low</v>
      </c>
      <c r="U1133" s="33">
        <f>Datos_Limpios[[#This Row],[Number of Complaints or Support]]/Datos_Limpios[[#This Row],[Account Length (in months)]]</f>
        <v>2</v>
      </c>
      <c r="V1133" t="str" cm="1">
        <f t="array" ref="V1133">_xlfn.IFS(H1133&lt;30,"Under 30",H1133&lt;66,"Middle Age",H1133&gt;=66,"Senior")</f>
        <v>Middle Age</v>
      </c>
      <c r="W1133" t="s">
        <v>6826</v>
      </c>
    </row>
    <row r="1134" spans="1:23" x14ac:dyDescent="0.3">
      <c r="A1134" t="s">
        <v>1231</v>
      </c>
      <c r="B1134" t="s">
        <v>17</v>
      </c>
      <c r="C1134">
        <v>12</v>
      </c>
      <c r="D1134">
        <v>0</v>
      </c>
      <c r="E1134" t="s">
        <v>23</v>
      </c>
      <c r="F1134" t="s">
        <v>36</v>
      </c>
      <c r="G1134" t="s">
        <v>6790</v>
      </c>
      <c r="H1134">
        <v>83</v>
      </c>
      <c r="I1134" t="s">
        <v>17</v>
      </c>
      <c r="J1134">
        <v>0</v>
      </c>
      <c r="K1134" t="s">
        <v>20</v>
      </c>
      <c r="L1134" t="s">
        <v>6792</v>
      </c>
      <c r="M1134">
        <v>28</v>
      </c>
      <c r="P1134" s="32">
        <v>44059</v>
      </c>
      <c r="Q1134" s="1">
        <v>30.387914992185571</v>
      </c>
      <c r="R1134">
        <v>2</v>
      </c>
      <c r="S1134" t="str" cm="1">
        <f t="array" ref="S1134">_xlfn.IFS(R1134=0,"None",R1134&lt;3,"Low",R1134&lt;6,"Medium",R1134&lt;=10,"High")</f>
        <v>Low</v>
      </c>
      <c r="T1134" t="str" cm="1">
        <f t="array" ref="T1134">_xlfn.IFS(M1134&lt;=20,"Low",M1134&lt;=50,"Medium",M1134&lt;=90,"High")</f>
        <v>Medium</v>
      </c>
      <c r="U1134" s="33">
        <f>Datos_Limpios[[#This Row],[Number of Complaints or Support]]/Datos_Limpios[[#This Row],[Account Length (in months)]]</f>
        <v>0.16666666666666666</v>
      </c>
      <c r="V1134" t="str" cm="1">
        <f t="array" ref="V1134">_xlfn.IFS(H1134&lt;30,"Under 30",H1134&lt;66,"Middle Age",H1134&gt;=66,"Senior")</f>
        <v>Senior</v>
      </c>
      <c r="W1134" t="s">
        <v>6824</v>
      </c>
    </row>
    <row r="1135" spans="1:23" x14ac:dyDescent="0.3">
      <c r="A1135" t="s">
        <v>1232</v>
      </c>
      <c r="B1135" t="s">
        <v>17</v>
      </c>
      <c r="C1135">
        <v>27</v>
      </c>
      <c r="D1135">
        <v>0</v>
      </c>
      <c r="E1135" t="s">
        <v>17</v>
      </c>
      <c r="F1135" t="s">
        <v>73</v>
      </c>
      <c r="G1135" t="s">
        <v>6790</v>
      </c>
      <c r="H1135">
        <v>25</v>
      </c>
      <c r="I1135" t="s">
        <v>17</v>
      </c>
      <c r="J1135">
        <v>0</v>
      </c>
      <c r="K1135" t="s">
        <v>24</v>
      </c>
      <c r="L1135" t="s">
        <v>6792</v>
      </c>
      <c r="M1135">
        <v>49</v>
      </c>
      <c r="P1135" s="32">
        <v>44524</v>
      </c>
      <c r="Q1135" s="1">
        <v>57.405574631368587</v>
      </c>
      <c r="R1135">
        <v>3</v>
      </c>
      <c r="S1135" t="str" cm="1">
        <f t="array" ref="S1135">_xlfn.IFS(R1135=0,"None",R1135&lt;3,"Low",R1135&lt;6,"Medium",R1135&lt;=10,"High")</f>
        <v>Medium</v>
      </c>
      <c r="T1135" t="str" cm="1">
        <f t="array" ref="T1135">_xlfn.IFS(M1135&lt;=20,"Low",M1135&lt;=50,"Medium",M1135&lt;=90,"High")</f>
        <v>Medium</v>
      </c>
      <c r="U1135" s="33">
        <f>Datos_Limpios[[#This Row],[Number of Complaints or Support]]/Datos_Limpios[[#This Row],[Account Length (in months)]]</f>
        <v>0.1111111111111111</v>
      </c>
      <c r="V1135" t="str" cm="1">
        <f t="array" ref="V1135">_xlfn.IFS(H1135&lt;30,"Under 30",H1135&lt;66,"Middle Age",H1135&gt;=66,"Senior")</f>
        <v>Under 30</v>
      </c>
      <c r="W1135" t="s">
        <v>6824</v>
      </c>
    </row>
    <row r="1136" spans="1:23" x14ac:dyDescent="0.3">
      <c r="A1136" t="s">
        <v>1233</v>
      </c>
      <c r="B1136" t="s">
        <v>17</v>
      </c>
      <c r="C1136">
        <v>73</v>
      </c>
      <c r="D1136">
        <v>2</v>
      </c>
      <c r="E1136" t="s">
        <v>23</v>
      </c>
      <c r="F1136" t="s">
        <v>130</v>
      </c>
      <c r="G1136" t="s">
        <v>6790</v>
      </c>
      <c r="H1136">
        <v>48</v>
      </c>
      <c r="I1136" t="s">
        <v>17</v>
      </c>
      <c r="J1136">
        <v>0</v>
      </c>
      <c r="K1136" t="s">
        <v>32</v>
      </c>
      <c r="L1136" t="s">
        <v>6792</v>
      </c>
      <c r="M1136">
        <v>43</v>
      </c>
      <c r="P1136" s="32">
        <v>44549</v>
      </c>
      <c r="Q1136" s="1">
        <v>35.514761110314673</v>
      </c>
      <c r="R1136">
        <v>5</v>
      </c>
      <c r="S1136" t="str" cm="1">
        <f t="array" ref="S1136">_xlfn.IFS(R1136=0,"None",R1136&lt;3,"Low",R1136&lt;6,"Medium",R1136&lt;=10,"High")</f>
        <v>Medium</v>
      </c>
      <c r="T1136" t="str" cm="1">
        <f t="array" ref="T1136">_xlfn.IFS(M1136&lt;=20,"Low",M1136&lt;=50,"Medium",M1136&lt;=90,"High")</f>
        <v>Medium</v>
      </c>
      <c r="U1136" s="33">
        <f>Datos_Limpios[[#This Row],[Number of Complaints or Support]]/Datos_Limpios[[#This Row],[Account Length (in months)]]</f>
        <v>6.8493150684931503E-2</v>
      </c>
      <c r="V1136" t="str" cm="1">
        <f t="array" ref="V1136">_xlfn.IFS(H1136&lt;30,"Under 30",H1136&lt;66,"Middle Age",H1136&gt;=66,"Senior")</f>
        <v>Middle Age</v>
      </c>
      <c r="W1136" t="s">
        <v>6825</v>
      </c>
    </row>
    <row r="1137" spans="1:23" x14ac:dyDescent="0.3">
      <c r="A1137" t="s">
        <v>1234</v>
      </c>
      <c r="B1137" t="s">
        <v>17</v>
      </c>
      <c r="C1137">
        <v>37</v>
      </c>
      <c r="D1137">
        <v>0</v>
      </c>
      <c r="E1137" t="s">
        <v>23</v>
      </c>
      <c r="F1137" t="s">
        <v>84</v>
      </c>
      <c r="G1137" t="s">
        <v>6790</v>
      </c>
      <c r="H1137">
        <v>50</v>
      </c>
      <c r="I1137" t="s">
        <v>17</v>
      </c>
      <c r="J1137">
        <v>0</v>
      </c>
      <c r="K1137" t="s">
        <v>24</v>
      </c>
      <c r="L1137" t="s">
        <v>6792</v>
      </c>
      <c r="M1137">
        <v>39</v>
      </c>
      <c r="P1137" s="32">
        <v>44334</v>
      </c>
      <c r="Q1137" s="1">
        <v>45.280613818117502</v>
      </c>
      <c r="R1137">
        <v>10</v>
      </c>
      <c r="S1137" t="str" cm="1">
        <f t="array" ref="S1137">_xlfn.IFS(R1137=0,"None",R1137&lt;3,"Low",R1137&lt;6,"Medium",R1137&lt;=10,"High")</f>
        <v>High</v>
      </c>
      <c r="T1137" t="str" cm="1">
        <f t="array" ref="T1137">_xlfn.IFS(M1137&lt;=20,"Low",M1137&lt;=50,"Medium",M1137&lt;=90,"High")</f>
        <v>Medium</v>
      </c>
      <c r="U1137" s="33">
        <f>Datos_Limpios[[#This Row],[Number of Complaints or Support]]/Datos_Limpios[[#This Row],[Account Length (in months)]]</f>
        <v>0.27027027027027029</v>
      </c>
      <c r="V1137" t="str" cm="1">
        <f t="array" ref="V1137">_xlfn.IFS(H1137&lt;30,"Under 30",H1137&lt;66,"Middle Age",H1137&gt;=66,"Senior")</f>
        <v>Middle Age</v>
      </c>
      <c r="W1137" t="s">
        <v>6824</v>
      </c>
    </row>
    <row r="1138" spans="1:23" x14ac:dyDescent="0.3">
      <c r="A1138" t="s">
        <v>1235</v>
      </c>
      <c r="B1138" t="s">
        <v>23</v>
      </c>
      <c r="C1138">
        <v>2</v>
      </c>
      <c r="D1138">
        <v>3</v>
      </c>
      <c r="E1138" t="s">
        <v>23</v>
      </c>
      <c r="F1138" t="s">
        <v>101</v>
      </c>
      <c r="G1138" t="s">
        <v>6790</v>
      </c>
      <c r="H1138">
        <v>19</v>
      </c>
      <c r="I1138" t="s">
        <v>17</v>
      </c>
      <c r="J1138">
        <v>0</v>
      </c>
      <c r="K1138" t="s">
        <v>20</v>
      </c>
      <c r="L1138" t="s">
        <v>6794</v>
      </c>
      <c r="M1138">
        <v>28</v>
      </c>
      <c r="N1138" t="s">
        <v>27</v>
      </c>
      <c r="O1138" t="s">
        <v>125</v>
      </c>
      <c r="P1138" s="32">
        <v>45107</v>
      </c>
      <c r="Q1138" s="1">
        <v>29.9361781676253</v>
      </c>
      <c r="R1138">
        <v>4</v>
      </c>
      <c r="S1138" t="str" cm="1">
        <f t="array" ref="S1138">_xlfn.IFS(R1138=0,"None",R1138&lt;3,"Low",R1138&lt;6,"Medium",R1138&lt;=10,"High")</f>
        <v>Medium</v>
      </c>
      <c r="T1138" t="str" cm="1">
        <f t="array" ref="T1138">_xlfn.IFS(M1138&lt;=20,"Low",M1138&lt;=50,"Medium",M1138&lt;=90,"High")</f>
        <v>Medium</v>
      </c>
      <c r="U1138" s="33">
        <f>Datos_Limpios[[#This Row],[Number of Complaints or Support]]/Datos_Limpios[[#This Row],[Account Length (in months)]]</f>
        <v>2</v>
      </c>
      <c r="V1138" t="str" cm="1">
        <f t="array" ref="V1138">_xlfn.IFS(H1138&lt;30,"Under 30",H1138&lt;66,"Middle Age",H1138&gt;=66,"Senior")</f>
        <v>Under 30</v>
      </c>
      <c r="W1138" t="s">
        <v>6826</v>
      </c>
    </row>
    <row r="1139" spans="1:23" x14ac:dyDescent="0.3">
      <c r="A1139" t="s">
        <v>1236</v>
      </c>
      <c r="B1139" t="s">
        <v>17</v>
      </c>
      <c r="C1139">
        <v>19</v>
      </c>
      <c r="D1139">
        <v>0</v>
      </c>
      <c r="E1139" t="s">
        <v>23</v>
      </c>
      <c r="F1139" t="s">
        <v>26</v>
      </c>
      <c r="G1139" t="s">
        <v>6790</v>
      </c>
      <c r="H1139">
        <v>76</v>
      </c>
      <c r="I1139" t="s">
        <v>17</v>
      </c>
      <c r="J1139">
        <v>0</v>
      </c>
      <c r="K1139" t="s">
        <v>20</v>
      </c>
      <c r="L1139" t="s">
        <v>6792</v>
      </c>
      <c r="M1139">
        <v>28</v>
      </c>
      <c r="P1139" s="32">
        <v>44588</v>
      </c>
      <c r="Q1139" s="1">
        <v>24.716649079872909</v>
      </c>
      <c r="R1139">
        <v>4</v>
      </c>
      <c r="S1139" t="str" cm="1">
        <f t="array" ref="S1139">_xlfn.IFS(R1139=0,"None",R1139&lt;3,"Low",R1139&lt;6,"Medium",R1139&lt;=10,"High")</f>
        <v>Medium</v>
      </c>
      <c r="T1139" t="str" cm="1">
        <f t="array" ref="T1139">_xlfn.IFS(M1139&lt;=20,"Low",M1139&lt;=50,"Medium",M1139&lt;=90,"High")</f>
        <v>Medium</v>
      </c>
      <c r="U1139" s="33">
        <f>Datos_Limpios[[#This Row],[Number of Complaints or Support]]/Datos_Limpios[[#This Row],[Account Length (in months)]]</f>
        <v>0.21052631578947367</v>
      </c>
      <c r="V1139" t="str" cm="1">
        <f t="array" ref="V1139">_xlfn.IFS(H1139&lt;30,"Under 30",H1139&lt;66,"Middle Age",H1139&gt;=66,"Senior")</f>
        <v>Senior</v>
      </c>
      <c r="W1139" t="s">
        <v>6824</v>
      </c>
    </row>
    <row r="1140" spans="1:23" x14ac:dyDescent="0.3">
      <c r="A1140" t="s">
        <v>1237</v>
      </c>
      <c r="B1140" t="s">
        <v>17</v>
      </c>
      <c r="C1140">
        <v>14</v>
      </c>
      <c r="D1140">
        <v>0</v>
      </c>
      <c r="E1140" t="s">
        <v>17</v>
      </c>
      <c r="F1140" t="s">
        <v>196</v>
      </c>
      <c r="G1140" t="s">
        <v>19</v>
      </c>
      <c r="H1140">
        <v>68</v>
      </c>
      <c r="I1140" t="s">
        <v>17</v>
      </c>
      <c r="J1140">
        <v>0</v>
      </c>
      <c r="K1140" t="s">
        <v>20</v>
      </c>
      <c r="L1140" t="s">
        <v>6792</v>
      </c>
      <c r="M1140">
        <v>52</v>
      </c>
      <c r="P1140" s="32">
        <v>45059</v>
      </c>
      <c r="Q1140" s="1">
        <v>53.606434694302351</v>
      </c>
      <c r="R1140">
        <v>7</v>
      </c>
      <c r="S1140" t="str" cm="1">
        <f t="array" ref="S1140">_xlfn.IFS(R1140=0,"None",R1140&lt;3,"Low",R1140&lt;6,"Medium",R1140&lt;=10,"High")</f>
        <v>High</v>
      </c>
      <c r="T1140" t="str" cm="1">
        <f t="array" ref="T1140">_xlfn.IFS(M1140&lt;=20,"Low",M1140&lt;=50,"Medium",M1140&lt;=90,"High")</f>
        <v>High</v>
      </c>
      <c r="U1140" s="33">
        <f>Datos_Limpios[[#This Row],[Number of Complaints or Support]]/Datos_Limpios[[#This Row],[Account Length (in months)]]</f>
        <v>0.5</v>
      </c>
      <c r="V1140" t="str" cm="1">
        <f t="array" ref="V1140">_xlfn.IFS(H1140&lt;30,"Under 30",H1140&lt;66,"Middle Age",H1140&gt;=66,"Senior")</f>
        <v>Senior</v>
      </c>
      <c r="W1140" t="s">
        <v>6826</v>
      </c>
    </row>
    <row r="1141" spans="1:23" x14ac:dyDescent="0.3">
      <c r="A1141" t="s">
        <v>1238</v>
      </c>
      <c r="B1141" t="s">
        <v>17</v>
      </c>
      <c r="C1141">
        <v>26</v>
      </c>
      <c r="D1141">
        <v>0</v>
      </c>
      <c r="E1141" t="s">
        <v>23</v>
      </c>
      <c r="F1141" t="s">
        <v>47</v>
      </c>
      <c r="G1141" t="s">
        <v>6790</v>
      </c>
      <c r="H1141">
        <v>35</v>
      </c>
      <c r="I1141" t="s">
        <v>23</v>
      </c>
      <c r="J1141">
        <v>3</v>
      </c>
      <c r="K1141" t="s">
        <v>24</v>
      </c>
      <c r="L1141" t="s">
        <v>6791</v>
      </c>
      <c r="M1141">
        <v>14</v>
      </c>
      <c r="P1141" s="32">
        <v>44382</v>
      </c>
      <c r="Q1141" s="1">
        <v>15.851535428857639</v>
      </c>
      <c r="R1141">
        <v>6</v>
      </c>
      <c r="S1141" t="str" cm="1">
        <f t="array" ref="S1141">_xlfn.IFS(R1141=0,"None",R1141&lt;3,"Low",R1141&lt;6,"Medium",R1141&lt;=10,"High")</f>
        <v>High</v>
      </c>
      <c r="T1141" t="str" cm="1">
        <f t="array" ref="T1141">_xlfn.IFS(M1141&lt;=20,"Low",M1141&lt;=50,"Medium",M1141&lt;=90,"High")</f>
        <v>Low</v>
      </c>
      <c r="U1141" s="33">
        <f>Datos_Limpios[[#This Row],[Number of Complaints or Support]]/Datos_Limpios[[#This Row],[Account Length (in months)]]</f>
        <v>0.23076923076923078</v>
      </c>
      <c r="V1141" t="str" cm="1">
        <f t="array" ref="V1141">_xlfn.IFS(H1141&lt;30,"Under 30",H1141&lt;66,"Middle Age",H1141&gt;=66,"Senior")</f>
        <v>Middle Age</v>
      </c>
      <c r="W1141" t="s">
        <v>6824</v>
      </c>
    </row>
    <row r="1142" spans="1:23" x14ac:dyDescent="0.3">
      <c r="A1142" t="s">
        <v>1239</v>
      </c>
      <c r="B1142" t="s">
        <v>17</v>
      </c>
      <c r="C1142">
        <v>51</v>
      </c>
      <c r="D1142">
        <v>0</v>
      </c>
      <c r="E1142" t="s">
        <v>23</v>
      </c>
      <c r="F1142" t="s">
        <v>58</v>
      </c>
      <c r="G1142" t="s">
        <v>19</v>
      </c>
      <c r="H1142">
        <v>48</v>
      </c>
      <c r="I1142" t="s">
        <v>17</v>
      </c>
      <c r="J1142">
        <v>0</v>
      </c>
      <c r="K1142" t="s">
        <v>24</v>
      </c>
      <c r="L1142" t="s">
        <v>6791</v>
      </c>
      <c r="M1142">
        <v>32</v>
      </c>
      <c r="P1142" s="32">
        <v>44939</v>
      </c>
      <c r="Q1142" s="1">
        <v>28.200346205320709</v>
      </c>
      <c r="R1142">
        <v>6</v>
      </c>
      <c r="S1142" t="str" cm="1">
        <f t="array" ref="S1142">_xlfn.IFS(R1142=0,"None",R1142&lt;3,"Low",R1142&lt;6,"Medium",R1142&lt;=10,"High")</f>
        <v>High</v>
      </c>
      <c r="T1142" t="str" cm="1">
        <f t="array" ref="T1142">_xlfn.IFS(M1142&lt;=20,"Low",M1142&lt;=50,"Medium",M1142&lt;=90,"High")</f>
        <v>Medium</v>
      </c>
      <c r="U1142" s="33">
        <f>Datos_Limpios[[#This Row],[Number of Complaints or Support]]/Datos_Limpios[[#This Row],[Account Length (in months)]]</f>
        <v>0.11764705882352941</v>
      </c>
      <c r="V1142" t="str" cm="1">
        <f t="array" ref="V1142">_xlfn.IFS(H1142&lt;30,"Under 30",H1142&lt;66,"Middle Age",H1142&gt;=66,"Senior")</f>
        <v>Middle Age</v>
      </c>
      <c r="W1142" t="s">
        <v>6825</v>
      </c>
    </row>
    <row r="1143" spans="1:23" x14ac:dyDescent="0.3">
      <c r="A1143" t="s">
        <v>1240</v>
      </c>
      <c r="B1143" t="s">
        <v>17</v>
      </c>
      <c r="C1143">
        <v>73</v>
      </c>
      <c r="D1143">
        <v>0</v>
      </c>
      <c r="E1143" t="s">
        <v>17</v>
      </c>
      <c r="F1143" t="s">
        <v>115</v>
      </c>
      <c r="G1143" t="s">
        <v>6790</v>
      </c>
      <c r="H1143">
        <v>27</v>
      </c>
      <c r="I1143" t="s">
        <v>23</v>
      </c>
      <c r="J1143">
        <v>5</v>
      </c>
      <c r="K1143" t="s">
        <v>32</v>
      </c>
      <c r="L1143" t="s">
        <v>6791</v>
      </c>
      <c r="M1143">
        <v>38</v>
      </c>
      <c r="P1143" s="32">
        <v>44980</v>
      </c>
      <c r="Q1143" s="1">
        <v>31.623335969899699</v>
      </c>
      <c r="R1143">
        <v>4</v>
      </c>
      <c r="S1143" t="str" cm="1">
        <f t="array" ref="S1143">_xlfn.IFS(R1143=0,"None",R1143&lt;3,"Low",R1143&lt;6,"Medium",R1143&lt;=10,"High")</f>
        <v>Medium</v>
      </c>
      <c r="T1143" t="str" cm="1">
        <f t="array" ref="T1143">_xlfn.IFS(M1143&lt;=20,"Low",M1143&lt;=50,"Medium",M1143&lt;=90,"High")</f>
        <v>Medium</v>
      </c>
      <c r="U1143" s="33">
        <f>Datos_Limpios[[#This Row],[Number of Complaints or Support]]/Datos_Limpios[[#This Row],[Account Length (in months)]]</f>
        <v>5.4794520547945202E-2</v>
      </c>
      <c r="V1143" t="str" cm="1">
        <f t="array" ref="V1143">_xlfn.IFS(H1143&lt;30,"Under 30",H1143&lt;66,"Middle Age",H1143&gt;=66,"Senior")</f>
        <v>Under 30</v>
      </c>
      <c r="W1143" t="s">
        <v>6825</v>
      </c>
    </row>
    <row r="1144" spans="1:23" x14ac:dyDescent="0.3">
      <c r="A1144" t="s">
        <v>1241</v>
      </c>
      <c r="B1144" t="s">
        <v>17</v>
      </c>
      <c r="C1144">
        <v>75</v>
      </c>
      <c r="D1144">
        <v>0</v>
      </c>
      <c r="E1144" t="s">
        <v>17</v>
      </c>
      <c r="F1144" t="s">
        <v>63</v>
      </c>
      <c r="G1144" t="s">
        <v>19</v>
      </c>
      <c r="H1144">
        <v>78</v>
      </c>
      <c r="I1144" t="s">
        <v>17</v>
      </c>
      <c r="J1144">
        <v>0</v>
      </c>
      <c r="K1144" t="s">
        <v>32</v>
      </c>
      <c r="L1144" t="s">
        <v>6791</v>
      </c>
      <c r="M1144">
        <v>11</v>
      </c>
      <c r="P1144" s="32">
        <v>44875</v>
      </c>
      <c r="Q1144" s="1">
        <v>9.181632251755536</v>
      </c>
      <c r="R1144">
        <v>7</v>
      </c>
      <c r="S1144" t="str" cm="1">
        <f t="array" ref="S1144">_xlfn.IFS(R1144=0,"None",R1144&lt;3,"Low",R1144&lt;6,"Medium",R1144&lt;=10,"High")</f>
        <v>High</v>
      </c>
      <c r="T1144" t="str" cm="1">
        <f t="array" ref="T1144">_xlfn.IFS(M1144&lt;=20,"Low",M1144&lt;=50,"Medium",M1144&lt;=90,"High")</f>
        <v>Low</v>
      </c>
      <c r="U1144" s="33">
        <f>Datos_Limpios[[#This Row],[Number of Complaints or Support]]/Datos_Limpios[[#This Row],[Account Length (in months)]]</f>
        <v>9.3333333333333338E-2</v>
      </c>
      <c r="V1144" t="str" cm="1">
        <f t="array" ref="V1144">_xlfn.IFS(H1144&lt;30,"Under 30",H1144&lt;66,"Middle Age",H1144&gt;=66,"Senior")</f>
        <v>Senior</v>
      </c>
      <c r="W1144" t="s">
        <v>6825</v>
      </c>
    </row>
    <row r="1145" spans="1:23" x14ac:dyDescent="0.3">
      <c r="A1145" t="s">
        <v>1242</v>
      </c>
      <c r="B1145" t="s">
        <v>23</v>
      </c>
      <c r="C1145">
        <v>7</v>
      </c>
      <c r="D1145">
        <v>3</v>
      </c>
      <c r="E1145" t="s">
        <v>17</v>
      </c>
      <c r="F1145" t="s">
        <v>40</v>
      </c>
      <c r="G1145" t="s">
        <v>19</v>
      </c>
      <c r="H1145">
        <v>29</v>
      </c>
      <c r="I1145" t="s">
        <v>17</v>
      </c>
      <c r="J1145">
        <v>0</v>
      </c>
      <c r="K1145" t="s">
        <v>20</v>
      </c>
      <c r="L1145" t="s">
        <v>6792</v>
      </c>
      <c r="M1145">
        <v>7</v>
      </c>
      <c r="N1145" t="s">
        <v>59</v>
      </c>
      <c r="O1145" t="s">
        <v>116</v>
      </c>
      <c r="P1145" s="32">
        <v>45012</v>
      </c>
      <c r="Q1145" s="1">
        <v>6.400817725347804</v>
      </c>
      <c r="R1145">
        <v>2</v>
      </c>
      <c r="S1145" t="str" cm="1">
        <f t="array" ref="S1145">_xlfn.IFS(R1145=0,"None",R1145&lt;3,"Low",R1145&lt;6,"Medium",R1145&lt;=10,"High")</f>
        <v>Low</v>
      </c>
      <c r="T1145" t="str" cm="1">
        <f t="array" ref="T1145">_xlfn.IFS(M1145&lt;=20,"Low",M1145&lt;=50,"Medium",M1145&lt;=90,"High")</f>
        <v>Low</v>
      </c>
      <c r="U1145" s="33">
        <f>Datos_Limpios[[#This Row],[Number of Complaints or Support]]/Datos_Limpios[[#This Row],[Account Length (in months)]]</f>
        <v>0.2857142857142857</v>
      </c>
      <c r="V1145" t="str" cm="1">
        <f t="array" ref="V1145">_xlfn.IFS(H1145&lt;30,"Under 30",H1145&lt;66,"Middle Age",H1145&gt;=66,"Senior")</f>
        <v>Under 30</v>
      </c>
      <c r="W1145" t="s">
        <v>6823</v>
      </c>
    </row>
    <row r="1146" spans="1:23" x14ac:dyDescent="0.3">
      <c r="A1146" t="s">
        <v>1243</v>
      </c>
      <c r="B1146" t="s">
        <v>17</v>
      </c>
      <c r="C1146">
        <v>41</v>
      </c>
      <c r="D1146">
        <v>0</v>
      </c>
      <c r="E1146" t="s">
        <v>17</v>
      </c>
      <c r="F1146" t="s">
        <v>123</v>
      </c>
      <c r="G1146" t="s">
        <v>19</v>
      </c>
      <c r="H1146">
        <v>81</v>
      </c>
      <c r="I1146" t="s">
        <v>17</v>
      </c>
      <c r="J1146">
        <v>0</v>
      </c>
      <c r="K1146" t="s">
        <v>24</v>
      </c>
      <c r="L1146" t="s">
        <v>6792</v>
      </c>
      <c r="M1146">
        <v>54</v>
      </c>
      <c r="P1146" s="32">
        <v>43853</v>
      </c>
      <c r="Q1146" s="1">
        <v>52.363431585341928</v>
      </c>
      <c r="R1146">
        <v>2</v>
      </c>
      <c r="S1146" t="str" cm="1">
        <f t="array" ref="S1146">_xlfn.IFS(R1146=0,"None",R1146&lt;3,"Low",R1146&lt;6,"Medium",R1146&lt;=10,"High")</f>
        <v>Low</v>
      </c>
      <c r="T1146" t="str" cm="1">
        <f t="array" ref="T1146">_xlfn.IFS(M1146&lt;=20,"Low",M1146&lt;=50,"Medium",M1146&lt;=90,"High")</f>
        <v>High</v>
      </c>
      <c r="U1146" s="33">
        <f>Datos_Limpios[[#This Row],[Number of Complaints or Support]]/Datos_Limpios[[#This Row],[Account Length (in months)]]</f>
        <v>4.878048780487805E-2</v>
      </c>
      <c r="V1146" t="str" cm="1">
        <f t="array" ref="V1146">_xlfn.IFS(H1146&lt;30,"Under 30",H1146&lt;66,"Middle Age",H1146&gt;=66,"Senior")</f>
        <v>Senior</v>
      </c>
      <c r="W1146" t="s">
        <v>6824</v>
      </c>
    </row>
    <row r="1147" spans="1:23" x14ac:dyDescent="0.3">
      <c r="A1147" t="s">
        <v>1244</v>
      </c>
      <c r="B1147" t="s">
        <v>17</v>
      </c>
      <c r="C1147">
        <v>54</v>
      </c>
      <c r="D1147">
        <v>0</v>
      </c>
      <c r="E1147" t="s">
        <v>23</v>
      </c>
      <c r="F1147" t="s">
        <v>18</v>
      </c>
      <c r="G1147" t="s">
        <v>19</v>
      </c>
      <c r="H1147">
        <v>81</v>
      </c>
      <c r="I1147" t="s">
        <v>17</v>
      </c>
      <c r="J1147">
        <v>0</v>
      </c>
      <c r="K1147" t="s">
        <v>32</v>
      </c>
      <c r="L1147" t="s">
        <v>6791</v>
      </c>
      <c r="M1147">
        <v>62</v>
      </c>
      <c r="P1147" s="32">
        <v>44655</v>
      </c>
      <c r="Q1147" s="1">
        <v>53.829694609328143</v>
      </c>
      <c r="R1147">
        <v>4</v>
      </c>
      <c r="S1147" t="str" cm="1">
        <f t="array" ref="S1147">_xlfn.IFS(R1147=0,"None",R1147&lt;3,"Low",R1147&lt;6,"Medium",R1147&lt;=10,"High")</f>
        <v>Medium</v>
      </c>
      <c r="T1147" t="str" cm="1">
        <f t="array" ref="T1147">_xlfn.IFS(M1147&lt;=20,"Low",M1147&lt;=50,"Medium",M1147&lt;=90,"High")</f>
        <v>High</v>
      </c>
      <c r="U1147" s="33">
        <f>Datos_Limpios[[#This Row],[Number of Complaints or Support]]/Datos_Limpios[[#This Row],[Account Length (in months)]]</f>
        <v>7.407407407407407E-2</v>
      </c>
      <c r="V1147" t="str" cm="1">
        <f t="array" ref="V1147">_xlfn.IFS(H1147&lt;30,"Under 30",H1147&lt;66,"Middle Age",H1147&gt;=66,"Senior")</f>
        <v>Senior</v>
      </c>
      <c r="W1147" t="s">
        <v>6823</v>
      </c>
    </row>
    <row r="1148" spans="1:23" x14ac:dyDescent="0.3">
      <c r="A1148" t="s">
        <v>1245</v>
      </c>
      <c r="B1148" t="s">
        <v>17</v>
      </c>
      <c r="C1148">
        <v>53</v>
      </c>
      <c r="D1148">
        <v>2</v>
      </c>
      <c r="E1148" t="s">
        <v>23</v>
      </c>
      <c r="F1148" t="s">
        <v>34</v>
      </c>
      <c r="G1148" t="s">
        <v>19</v>
      </c>
      <c r="H1148">
        <v>57</v>
      </c>
      <c r="I1148" t="s">
        <v>17</v>
      </c>
      <c r="J1148">
        <v>0</v>
      </c>
      <c r="K1148" t="s">
        <v>24</v>
      </c>
      <c r="L1148" t="s">
        <v>6791</v>
      </c>
      <c r="M1148">
        <v>59</v>
      </c>
      <c r="P1148" s="32">
        <v>44679</v>
      </c>
      <c r="Q1148" s="1">
        <v>53.856573147260548</v>
      </c>
      <c r="R1148">
        <v>3</v>
      </c>
      <c r="S1148" t="str" cm="1">
        <f t="array" ref="S1148">_xlfn.IFS(R1148=0,"None",R1148&lt;3,"Low",R1148&lt;6,"Medium",R1148&lt;=10,"High")</f>
        <v>Medium</v>
      </c>
      <c r="T1148" t="str" cm="1">
        <f t="array" ref="T1148">_xlfn.IFS(M1148&lt;=20,"Low",M1148&lt;=50,"Medium",M1148&lt;=90,"High")</f>
        <v>High</v>
      </c>
      <c r="U1148" s="33">
        <f>Datos_Limpios[[#This Row],[Number of Complaints or Support]]/Datos_Limpios[[#This Row],[Account Length (in months)]]</f>
        <v>5.6603773584905662E-2</v>
      </c>
      <c r="V1148" t="str" cm="1">
        <f t="array" ref="V1148">_xlfn.IFS(H1148&lt;30,"Under 30",H1148&lt;66,"Middle Age",H1148&gt;=66,"Senior")</f>
        <v>Middle Age</v>
      </c>
      <c r="W1148" t="s">
        <v>6823</v>
      </c>
    </row>
    <row r="1149" spans="1:23" x14ac:dyDescent="0.3">
      <c r="A1149" t="s">
        <v>1246</v>
      </c>
      <c r="B1149" t="s">
        <v>17</v>
      </c>
      <c r="C1149">
        <v>54</v>
      </c>
      <c r="D1149">
        <v>0</v>
      </c>
      <c r="E1149" t="s">
        <v>17</v>
      </c>
      <c r="F1149" t="s">
        <v>142</v>
      </c>
      <c r="G1149" t="s">
        <v>19</v>
      </c>
      <c r="H1149">
        <v>51</v>
      </c>
      <c r="I1149" t="s">
        <v>23</v>
      </c>
      <c r="J1149">
        <v>2</v>
      </c>
      <c r="K1149" t="s">
        <v>32</v>
      </c>
      <c r="L1149" t="s">
        <v>6792</v>
      </c>
      <c r="M1149">
        <v>8</v>
      </c>
      <c r="P1149" s="32">
        <v>44621</v>
      </c>
      <c r="Q1149" s="1">
        <v>8.2738608242575786</v>
      </c>
      <c r="R1149">
        <v>7</v>
      </c>
      <c r="S1149" t="str" cm="1">
        <f t="array" ref="S1149">_xlfn.IFS(R1149=0,"None",R1149&lt;3,"Low",R1149&lt;6,"Medium",R1149&lt;=10,"High")</f>
        <v>High</v>
      </c>
      <c r="T1149" t="str" cm="1">
        <f t="array" ref="T1149">_xlfn.IFS(M1149&lt;=20,"Low",M1149&lt;=50,"Medium",M1149&lt;=90,"High")</f>
        <v>Low</v>
      </c>
      <c r="U1149" s="33">
        <f>Datos_Limpios[[#This Row],[Number of Complaints or Support]]/Datos_Limpios[[#This Row],[Account Length (in months)]]</f>
        <v>0.12962962962962962</v>
      </c>
      <c r="V1149" t="str" cm="1">
        <f t="array" ref="V1149">_xlfn.IFS(H1149&lt;30,"Under 30",H1149&lt;66,"Middle Age",H1149&gt;=66,"Senior")</f>
        <v>Middle Age</v>
      </c>
      <c r="W1149" t="s">
        <v>6823</v>
      </c>
    </row>
    <row r="1150" spans="1:23" x14ac:dyDescent="0.3">
      <c r="A1150" t="s">
        <v>1247</v>
      </c>
      <c r="B1150" t="s">
        <v>17</v>
      </c>
      <c r="C1150">
        <v>23</v>
      </c>
      <c r="D1150">
        <v>2</v>
      </c>
      <c r="E1150" t="s">
        <v>17</v>
      </c>
      <c r="F1150" t="s">
        <v>130</v>
      </c>
      <c r="G1150" t="s">
        <v>6790</v>
      </c>
      <c r="H1150">
        <v>61</v>
      </c>
      <c r="I1150" t="s">
        <v>17</v>
      </c>
      <c r="J1150">
        <v>0</v>
      </c>
      <c r="K1150" t="s">
        <v>24</v>
      </c>
      <c r="L1150" t="s">
        <v>6791</v>
      </c>
      <c r="M1150">
        <v>12</v>
      </c>
      <c r="P1150" s="32">
        <v>45090</v>
      </c>
      <c r="Q1150" s="1">
        <v>11.740561701291909</v>
      </c>
      <c r="R1150">
        <v>6</v>
      </c>
      <c r="S1150" t="str" cm="1">
        <f t="array" ref="S1150">_xlfn.IFS(R1150=0,"None",R1150&lt;3,"Low",R1150&lt;6,"Medium",R1150&lt;=10,"High")</f>
        <v>High</v>
      </c>
      <c r="T1150" t="str" cm="1">
        <f t="array" ref="T1150">_xlfn.IFS(M1150&lt;=20,"Low",M1150&lt;=50,"Medium",M1150&lt;=90,"High")</f>
        <v>Low</v>
      </c>
      <c r="U1150" s="33">
        <f>Datos_Limpios[[#This Row],[Number of Complaints or Support]]/Datos_Limpios[[#This Row],[Account Length (in months)]]</f>
        <v>0.2608695652173913</v>
      </c>
      <c r="V1150" t="str" cm="1">
        <f t="array" ref="V1150">_xlfn.IFS(H1150&lt;30,"Under 30",H1150&lt;66,"Middle Age",H1150&gt;=66,"Senior")</f>
        <v>Middle Age</v>
      </c>
      <c r="W1150" t="s">
        <v>6825</v>
      </c>
    </row>
    <row r="1151" spans="1:23" x14ac:dyDescent="0.3">
      <c r="A1151" t="s">
        <v>1248</v>
      </c>
      <c r="B1151" t="s">
        <v>23</v>
      </c>
      <c r="C1151">
        <v>1</v>
      </c>
      <c r="D1151">
        <v>0</v>
      </c>
      <c r="E1151" t="s">
        <v>23</v>
      </c>
      <c r="F1151" t="s">
        <v>142</v>
      </c>
      <c r="G1151" t="s">
        <v>19</v>
      </c>
      <c r="H1151">
        <v>68</v>
      </c>
      <c r="I1151" t="s">
        <v>17</v>
      </c>
      <c r="J1151">
        <v>0</v>
      </c>
      <c r="K1151" t="s">
        <v>20</v>
      </c>
      <c r="L1151" t="s">
        <v>6792</v>
      </c>
      <c r="M1151">
        <v>32</v>
      </c>
      <c r="N1151" t="s">
        <v>50</v>
      </c>
      <c r="O1151" t="s">
        <v>761</v>
      </c>
      <c r="P1151" s="32">
        <v>44063</v>
      </c>
      <c r="Q1151" s="1">
        <v>37.162285206804533</v>
      </c>
      <c r="R1151">
        <v>8</v>
      </c>
      <c r="S1151" t="str" cm="1">
        <f t="array" ref="S1151">_xlfn.IFS(R1151=0,"None",R1151&lt;3,"Low",R1151&lt;6,"Medium",R1151&lt;=10,"High")</f>
        <v>High</v>
      </c>
      <c r="T1151" t="str" cm="1">
        <f t="array" ref="T1151">_xlfn.IFS(M1151&lt;=20,"Low",M1151&lt;=50,"Medium",M1151&lt;=90,"High")</f>
        <v>Medium</v>
      </c>
      <c r="U1151" s="33">
        <f>Datos_Limpios[[#This Row],[Number of Complaints or Support]]/Datos_Limpios[[#This Row],[Account Length (in months)]]</f>
        <v>8</v>
      </c>
      <c r="V1151" t="str" cm="1">
        <f t="array" ref="V1151">_xlfn.IFS(H1151&lt;30,"Under 30",H1151&lt;66,"Middle Age",H1151&gt;=66,"Senior")</f>
        <v>Senior</v>
      </c>
      <c r="W1151" t="s">
        <v>6823</v>
      </c>
    </row>
    <row r="1152" spans="1:23" x14ac:dyDescent="0.3">
      <c r="A1152" t="s">
        <v>1249</v>
      </c>
      <c r="B1152" t="s">
        <v>17</v>
      </c>
      <c r="C1152">
        <v>67</v>
      </c>
      <c r="D1152">
        <v>0</v>
      </c>
      <c r="E1152" t="s">
        <v>23</v>
      </c>
      <c r="F1152" t="s">
        <v>22</v>
      </c>
      <c r="G1152" t="s">
        <v>6790</v>
      </c>
      <c r="H1152">
        <v>41</v>
      </c>
      <c r="I1152" t="s">
        <v>17</v>
      </c>
      <c r="J1152">
        <v>0</v>
      </c>
      <c r="K1152" t="s">
        <v>32</v>
      </c>
      <c r="L1152" t="s">
        <v>6792</v>
      </c>
      <c r="M1152">
        <v>32</v>
      </c>
      <c r="P1152" s="32">
        <v>44029</v>
      </c>
      <c r="Q1152" s="1">
        <v>34.389314031393937</v>
      </c>
      <c r="R1152">
        <v>0</v>
      </c>
      <c r="S1152" t="str" cm="1">
        <f t="array" ref="S1152">_xlfn.IFS(R1152=0,"None",R1152&lt;3,"Low",R1152&lt;6,"Medium",R1152&lt;=10,"High")</f>
        <v>None</v>
      </c>
      <c r="T1152" t="str" cm="1">
        <f t="array" ref="T1152">_xlfn.IFS(M1152&lt;=20,"Low",M1152&lt;=50,"Medium",M1152&lt;=90,"High")</f>
        <v>Medium</v>
      </c>
      <c r="U1152" s="33">
        <f>Datos_Limpios[[#This Row],[Number of Complaints or Support]]/Datos_Limpios[[#This Row],[Account Length (in months)]]</f>
        <v>0</v>
      </c>
      <c r="V1152" t="str" cm="1">
        <f t="array" ref="V1152">_xlfn.IFS(H1152&lt;30,"Under 30",H1152&lt;66,"Middle Age",H1152&gt;=66,"Senior")</f>
        <v>Middle Age</v>
      </c>
      <c r="W1152" t="s">
        <v>6823</v>
      </c>
    </row>
    <row r="1153" spans="1:23" x14ac:dyDescent="0.3">
      <c r="A1153" t="s">
        <v>1250</v>
      </c>
      <c r="B1153" t="s">
        <v>17</v>
      </c>
      <c r="C1153">
        <v>18</v>
      </c>
      <c r="D1153">
        <v>1</v>
      </c>
      <c r="E1153" t="s">
        <v>23</v>
      </c>
      <c r="F1153" t="s">
        <v>130</v>
      </c>
      <c r="G1153" t="s">
        <v>19</v>
      </c>
      <c r="H1153">
        <v>60</v>
      </c>
      <c r="I1153" t="s">
        <v>17</v>
      </c>
      <c r="J1153">
        <v>0</v>
      </c>
      <c r="K1153" t="s">
        <v>20</v>
      </c>
      <c r="L1153" t="s">
        <v>6791</v>
      </c>
      <c r="M1153">
        <v>53</v>
      </c>
      <c r="P1153" s="32">
        <v>45184</v>
      </c>
      <c r="Q1153" s="1">
        <v>49.879436753136773</v>
      </c>
      <c r="R1153">
        <v>10</v>
      </c>
      <c r="S1153" t="str" cm="1">
        <f t="array" ref="S1153">_xlfn.IFS(R1153=0,"None",R1153&lt;3,"Low",R1153&lt;6,"Medium",R1153&lt;=10,"High")</f>
        <v>High</v>
      </c>
      <c r="T1153" t="str" cm="1">
        <f t="array" ref="T1153">_xlfn.IFS(M1153&lt;=20,"Low",M1153&lt;=50,"Medium",M1153&lt;=90,"High")</f>
        <v>High</v>
      </c>
      <c r="U1153" s="33">
        <f>Datos_Limpios[[#This Row],[Number of Complaints or Support]]/Datos_Limpios[[#This Row],[Account Length (in months)]]</f>
        <v>0.55555555555555558</v>
      </c>
      <c r="V1153" t="str" cm="1">
        <f t="array" ref="V1153">_xlfn.IFS(H1153&lt;30,"Under 30",H1153&lt;66,"Middle Age",H1153&gt;=66,"Senior")</f>
        <v>Middle Age</v>
      </c>
      <c r="W1153" t="s">
        <v>6825</v>
      </c>
    </row>
    <row r="1154" spans="1:23" x14ac:dyDescent="0.3">
      <c r="A1154" t="s">
        <v>1251</v>
      </c>
      <c r="B1154" t="s">
        <v>17</v>
      </c>
      <c r="C1154">
        <v>61</v>
      </c>
      <c r="D1154">
        <v>2</v>
      </c>
      <c r="E1154" t="s">
        <v>23</v>
      </c>
      <c r="F1154" t="s">
        <v>69</v>
      </c>
      <c r="G1154" t="s">
        <v>6790</v>
      </c>
      <c r="H1154">
        <v>49</v>
      </c>
      <c r="I1154" t="s">
        <v>17</v>
      </c>
      <c r="J1154">
        <v>0</v>
      </c>
      <c r="K1154" t="s">
        <v>32</v>
      </c>
      <c r="L1154" t="s">
        <v>6791</v>
      </c>
      <c r="M1154">
        <v>40</v>
      </c>
      <c r="P1154" s="32">
        <v>45011</v>
      </c>
      <c r="Q1154" s="1">
        <v>42.800172855725712</v>
      </c>
      <c r="R1154">
        <v>5</v>
      </c>
      <c r="S1154" t="str" cm="1">
        <f t="array" ref="S1154">_xlfn.IFS(R1154=0,"None",R1154&lt;3,"Low",R1154&lt;6,"Medium",R1154&lt;=10,"High")</f>
        <v>Medium</v>
      </c>
      <c r="T1154" t="str" cm="1">
        <f t="array" ref="T1154">_xlfn.IFS(M1154&lt;=20,"Low",M1154&lt;=50,"Medium",M1154&lt;=90,"High")</f>
        <v>Medium</v>
      </c>
      <c r="U1154" s="33">
        <f>Datos_Limpios[[#This Row],[Number of Complaints or Support]]/Datos_Limpios[[#This Row],[Account Length (in months)]]</f>
        <v>8.1967213114754092E-2</v>
      </c>
      <c r="V1154" t="str" cm="1">
        <f t="array" ref="V1154">_xlfn.IFS(H1154&lt;30,"Under 30",H1154&lt;66,"Middle Age",H1154&gt;=66,"Senior")</f>
        <v>Middle Age</v>
      </c>
      <c r="W1154" t="s">
        <v>6825</v>
      </c>
    </row>
    <row r="1155" spans="1:23" x14ac:dyDescent="0.3">
      <c r="A1155" t="s">
        <v>1252</v>
      </c>
      <c r="B1155" t="s">
        <v>17</v>
      </c>
      <c r="C1155">
        <v>5</v>
      </c>
      <c r="D1155">
        <v>0</v>
      </c>
      <c r="E1155" t="s">
        <v>17</v>
      </c>
      <c r="F1155" t="s">
        <v>40</v>
      </c>
      <c r="G1155" t="s">
        <v>6790</v>
      </c>
      <c r="H1155">
        <v>60</v>
      </c>
      <c r="I1155" t="s">
        <v>23</v>
      </c>
      <c r="J1155">
        <v>6</v>
      </c>
      <c r="K1155" t="s">
        <v>32</v>
      </c>
      <c r="L1155" t="s">
        <v>6791</v>
      </c>
      <c r="M1155">
        <v>8</v>
      </c>
      <c r="P1155" s="32">
        <v>44278</v>
      </c>
      <c r="Q1155" s="1">
        <v>6.6223476749659218</v>
      </c>
      <c r="R1155">
        <v>5</v>
      </c>
      <c r="S1155" t="str" cm="1">
        <f t="array" ref="S1155">_xlfn.IFS(R1155=0,"None",R1155&lt;3,"Low",R1155&lt;6,"Medium",R1155&lt;=10,"High")</f>
        <v>Medium</v>
      </c>
      <c r="T1155" t="str" cm="1">
        <f t="array" ref="T1155">_xlfn.IFS(M1155&lt;=20,"Low",M1155&lt;=50,"Medium",M1155&lt;=90,"High")</f>
        <v>Low</v>
      </c>
      <c r="U1155" s="33">
        <f>Datos_Limpios[[#This Row],[Number of Complaints or Support]]/Datos_Limpios[[#This Row],[Account Length (in months)]]</f>
        <v>1</v>
      </c>
      <c r="V1155" t="str" cm="1">
        <f t="array" ref="V1155">_xlfn.IFS(H1155&lt;30,"Under 30",H1155&lt;66,"Middle Age",H1155&gt;=66,"Senior")</f>
        <v>Middle Age</v>
      </c>
      <c r="W1155" t="s">
        <v>6823</v>
      </c>
    </row>
    <row r="1156" spans="1:23" x14ac:dyDescent="0.3">
      <c r="A1156" t="s">
        <v>1253</v>
      </c>
      <c r="B1156" t="s">
        <v>17</v>
      </c>
      <c r="C1156">
        <v>9</v>
      </c>
      <c r="D1156">
        <v>0</v>
      </c>
      <c r="E1156" t="s">
        <v>17</v>
      </c>
      <c r="F1156" t="s">
        <v>123</v>
      </c>
      <c r="G1156" t="s">
        <v>6790</v>
      </c>
      <c r="H1156">
        <v>29</v>
      </c>
      <c r="I1156" t="s">
        <v>17</v>
      </c>
      <c r="J1156">
        <v>0</v>
      </c>
      <c r="K1156" t="s">
        <v>32</v>
      </c>
      <c r="L1156" t="s">
        <v>6791</v>
      </c>
      <c r="M1156">
        <v>10</v>
      </c>
      <c r="P1156" s="32">
        <v>44947</v>
      </c>
      <c r="Q1156" s="1">
        <v>10.89016039187938</v>
      </c>
      <c r="R1156">
        <v>6</v>
      </c>
      <c r="S1156" t="str" cm="1">
        <f t="array" ref="S1156">_xlfn.IFS(R1156=0,"None",R1156&lt;3,"Low",R1156&lt;6,"Medium",R1156&lt;=10,"High")</f>
        <v>High</v>
      </c>
      <c r="T1156" t="str" cm="1">
        <f t="array" ref="T1156">_xlfn.IFS(M1156&lt;=20,"Low",M1156&lt;=50,"Medium",M1156&lt;=90,"High")</f>
        <v>Low</v>
      </c>
      <c r="U1156" s="33">
        <f>Datos_Limpios[[#This Row],[Number of Complaints or Support]]/Datos_Limpios[[#This Row],[Account Length (in months)]]</f>
        <v>0.66666666666666663</v>
      </c>
      <c r="V1156" t="str" cm="1">
        <f t="array" ref="V1156">_xlfn.IFS(H1156&lt;30,"Under 30",H1156&lt;66,"Middle Age",H1156&gt;=66,"Senior")</f>
        <v>Under 30</v>
      </c>
      <c r="W1156" t="s">
        <v>6824</v>
      </c>
    </row>
    <row r="1157" spans="1:23" x14ac:dyDescent="0.3">
      <c r="A1157" t="s">
        <v>1254</v>
      </c>
      <c r="B1157" t="s">
        <v>17</v>
      </c>
      <c r="C1157">
        <v>61</v>
      </c>
      <c r="D1157">
        <v>0</v>
      </c>
      <c r="E1157" t="s">
        <v>17</v>
      </c>
      <c r="F1157" t="s">
        <v>42</v>
      </c>
      <c r="G1157" t="s">
        <v>6790</v>
      </c>
      <c r="H1157">
        <v>78</v>
      </c>
      <c r="I1157" t="s">
        <v>23</v>
      </c>
      <c r="J1157">
        <v>5</v>
      </c>
      <c r="K1157" t="s">
        <v>24</v>
      </c>
      <c r="L1157" t="s">
        <v>6792</v>
      </c>
      <c r="M1157">
        <v>8</v>
      </c>
      <c r="P1157" s="32">
        <v>44328</v>
      </c>
      <c r="Q1157" s="1">
        <v>7.1807291294799436</v>
      </c>
      <c r="R1157">
        <v>6</v>
      </c>
      <c r="S1157" t="str" cm="1">
        <f t="array" ref="S1157">_xlfn.IFS(R1157=0,"None",R1157&lt;3,"Low",R1157&lt;6,"Medium",R1157&lt;=10,"High")</f>
        <v>High</v>
      </c>
      <c r="T1157" t="str" cm="1">
        <f t="array" ref="T1157">_xlfn.IFS(M1157&lt;=20,"Low",M1157&lt;=50,"Medium",M1157&lt;=90,"High")</f>
        <v>Low</v>
      </c>
      <c r="U1157" s="33">
        <f>Datos_Limpios[[#This Row],[Number of Complaints or Support]]/Datos_Limpios[[#This Row],[Account Length (in months)]]</f>
        <v>9.8360655737704916E-2</v>
      </c>
      <c r="V1157" t="str" cm="1">
        <f t="array" ref="V1157">_xlfn.IFS(H1157&lt;30,"Under 30",H1157&lt;66,"Middle Age",H1157&gt;=66,"Senior")</f>
        <v>Senior</v>
      </c>
      <c r="W1157" t="s">
        <v>6823</v>
      </c>
    </row>
    <row r="1158" spans="1:23" x14ac:dyDescent="0.3">
      <c r="A1158" t="s">
        <v>1255</v>
      </c>
      <c r="B1158" t="s">
        <v>23</v>
      </c>
      <c r="C1158">
        <v>1</v>
      </c>
      <c r="D1158">
        <v>3</v>
      </c>
      <c r="E1158" t="s">
        <v>17</v>
      </c>
      <c r="F1158" t="s">
        <v>192</v>
      </c>
      <c r="G1158" t="s">
        <v>19</v>
      </c>
      <c r="H1158">
        <v>33</v>
      </c>
      <c r="I1158" t="s">
        <v>17</v>
      </c>
      <c r="J1158">
        <v>0</v>
      </c>
      <c r="K1158" t="s">
        <v>20</v>
      </c>
      <c r="L1158" t="s">
        <v>6792</v>
      </c>
      <c r="M1158">
        <v>11</v>
      </c>
      <c r="N1158" t="s">
        <v>59</v>
      </c>
      <c r="O1158" t="s">
        <v>116</v>
      </c>
      <c r="P1158" s="32">
        <v>45103</v>
      </c>
      <c r="Q1158" s="1">
        <v>9.4235076088429821</v>
      </c>
      <c r="R1158">
        <v>10</v>
      </c>
      <c r="S1158" t="str" cm="1">
        <f t="array" ref="S1158">_xlfn.IFS(R1158=0,"None",R1158&lt;3,"Low",R1158&lt;6,"Medium",R1158&lt;=10,"High")</f>
        <v>High</v>
      </c>
      <c r="T1158" t="str" cm="1">
        <f t="array" ref="T1158">_xlfn.IFS(M1158&lt;=20,"Low",M1158&lt;=50,"Medium",M1158&lt;=90,"High")</f>
        <v>Low</v>
      </c>
      <c r="U1158" s="33">
        <f>Datos_Limpios[[#This Row],[Number of Complaints or Support]]/Datos_Limpios[[#This Row],[Account Length (in months)]]</f>
        <v>10</v>
      </c>
      <c r="V1158" t="str" cm="1">
        <f t="array" ref="V1158">_xlfn.IFS(H1158&lt;30,"Under 30",H1158&lt;66,"Middle Age",H1158&gt;=66,"Senior")</f>
        <v>Middle Age</v>
      </c>
      <c r="W1158" t="s">
        <v>6824</v>
      </c>
    </row>
    <row r="1159" spans="1:23" x14ac:dyDescent="0.3">
      <c r="A1159" t="s">
        <v>1256</v>
      </c>
      <c r="B1159" t="s">
        <v>17</v>
      </c>
      <c r="C1159">
        <v>2</v>
      </c>
      <c r="D1159">
        <v>0</v>
      </c>
      <c r="E1159" t="s">
        <v>17</v>
      </c>
      <c r="F1159" t="s">
        <v>52</v>
      </c>
      <c r="G1159" t="s">
        <v>6790</v>
      </c>
      <c r="H1159">
        <v>24</v>
      </c>
      <c r="I1159" t="s">
        <v>17</v>
      </c>
      <c r="J1159">
        <v>0</v>
      </c>
      <c r="K1159" t="s">
        <v>20</v>
      </c>
      <c r="L1159" t="s">
        <v>6791</v>
      </c>
      <c r="M1159">
        <v>10</v>
      </c>
      <c r="P1159" s="32">
        <v>44578</v>
      </c>
      <c r="Q1159" s="1">
        <v>11.05853968066137</v>
      </c>
      <c r="R1159">
        <v>6</v>
      </c>
      <c r="S1159" t="str" cm="1">
        <f t="array" ref="S1159">_xlfn.IFS(R1159=0,"None",R1159&lt;3,"Low",R1159&lt;6,"Medium",R1159&lt;=10,"High")</f>
        <v>High</v>
      </c>
      <c r="T1159" t="str" cm="1">
        <f t="array" ref="T1159">_xlfn.IFS(M1159&lt;=20,"Low",M1159&lt;=50,"Medium",M1159&lt;=90,"High")</f>
        <v>Low</v>
      </c>
      <c r="U1159" s="33">
        <f>Datos_Limpios[[#This Row],[Number of Complaints or Support]]/Datos_Limpios[[#This Row],[Account Length (in months)]]</f>
        <v>3</v>
      </c>
      <c r="V1159" t="str" cm="1">
        <f t="array" ref="V1159">_xlfn.IFS(H1159&lt;30,"Under 30",H1159&lt;66,"Middle Age",H1159&gt;=66,"Senior")</f>
        <v>Under 30</v>
      </c>
      <c r="W1159" t="s">
        <v>6824</v>
      </c>
    </row>
    <row r="1160" spans="1:23" x14ac:dyDescent="0.3">
      <c r="A1160" t="s">
        <v>1257</v>
      </c>
      <c r="B1160" t="s">
        <v>17</v>
      </c>
      <c r="C1160">
        <v>47</v>
      </c>
      <c r="D1160">
        <v>0</v>
      </c>
      <c r="E1160" t="s">
        <v>23</v>
      </c>
      <c r="F1160" t="s">
        <v>82</v>
      </c>
      <c r="G1160" t="s">
        <v>19</v>
      </c>
      <c r="H1160">
        <v>20</v>
      </c>
      <c r="I1160" t="s">
        <v>17</v>
      </c>
      <c r="J1160">
        <v>0</v>
      </c>
      <c r="K1160" t="s">
        <v>32</v>
      </c>
      <c r="L1160" t="s">
        <v>6792</v>
      </c>
      <c r="M1160">
        <v>63</v>
      </c>
      <c r="P1160" s="32">
        <v>44341</v>
      </c>
      <c r="Q1160" s="1">
        <v>59.175811345401598</v>
      </c>
      <c r="R1160">
        <v>4</v>
      </c>
      <c r="S1160" t="str" cm="1">
        <f t="array" ref="S1160">_xlfn.IFS(R1160=0,"None",R1160&lt;3,"Low",R1160&lt;6,"Medium",R1160&lt;=10,"High")</f>
        <v>Medium</v>
      </c>
      <c r="T1160" t="str" cm="1">
        <f t="array" ref="T1160">_xlfn.IFS(M1160&lt;=20,"Low",M1160&lt;=50,"Medium",M1160&lt;=90,"High")</f>
        <v>High</v>
      </c>
      <c r="U1160" s="33">
        <f>Datos_Limpios[[#This Row],[Number of Complaints or Support]]/Datos_Limpios[[#This Row],[Account Length (in months)]]</f>
        <v>8.5106382978723402E-2</v>
      </c>
      <c r="V1160" t="str" cm="1">
        <f t="array" ref="V1160">_xlfn.IFS(H1160&lt;30,"Under 30",H1160&lt;66,"Middle Age",H1160&gt;=66,"Senior")</f>
        <v>Under 30</v>
      </c>
      <c r="W1160" t="s">
        <v>6823</v>
      </c>
    </row>
    <row r="1161" spans="1:23" x14ac:dyDescent="0.3">
      <c r="A1161" t="s">
        <v>1258</v>
      </c>
      <c r="B1161" t="s">
        <v>23</v>
      </c>
      <c r="C1161">
        <v>12</v>
      </c>
      <c r="D1161">
        <v>3</v>
      </c>
      <c r="E1161" t="s">
        <v>17</v>
      </c>
      <c r="F1161" t="s">
        <v>166</v>
      </c>
      <c r="G1161" t="s">
        <v>19</v>
      </c>
      <c r="H1161">
        <v>37</v>
      </c>
      <c r="I1161" t="s">
        <v>23</v>
      </c>
      <c r="J1161">
        <v>5</v>
      </c>
      <c r="K1161" t="s">
        <v>20</v>
      </c>
      <c r="L1161" t="s">
        <v>6792</v>
      </c>
      <c r="M1161">
        <v>29</v>
      </c>
      <c r="N1161" t="s">
        <v>59</v>
      </c>
      <c r="O1161" t="s">
        <v>116</v>
      </c>
      <c r="P1161" s="32">
        <v>44785</v>
      </c>
      <c r="Q1161" s="1">
        <v>24.555905267780052</v>
      </c>
      <c r="R1161">
        <v>0</v>
      </c>
      <c r="S1161" t="str" cm="1">
        <f t="array" ref="S1161">_xlfn.IFS(R1161=0,"None",R1161&lt;3,"Low",R1161&lt;6,"Medium",R1161&lt;=10,"High")</f>
        <v>None</v>
      </c>
      <c r="T1161" t="str" cm="1">
        <f t="array" ref="T1161">_xlfn.IFS(M1161&lt;=20,"Low",M1161&lt;=50,"Medium",M1161&lt;=90,"High")</f>
        <v>Medium</v>
      </c>
      <c r="U1161" s="33">
        <f>Datos_Limpios[[#This Row],[Number of Complaints or Support]]/Datos_Limpios[[#This Row],[Account Length (in months)]]</f>
        <v>0</v>
      </c>
      <c r="V1161" t="str" cm="1">
        <f t="array" ref="V1161">_xlfn.IFS(H1161&lt;30,"Under 30",H1161&lt;66,"Middle Age",H1161&gt;=66,"Senior")</f>
        <v>Middle Age</v>
      </c>
      <c r="W1161" t="s">
        <v>6825</v>
      </c>
    </row>
    <row r="1162" spans="1:23" x14ac:dyDescent="0.3">
      <c r="A1162" t="s">
        <v>1259</v>
      </c>
      <c r="B1162" t="s">
        <v>17</v>
      </c>
      <c r="C1162">
        <v>74</v>
      </c>
      <c r="D1162">
        <v>1</v>
      </c>
      <c r="E1162" t="s">
        <v>17</v>
      </c>
      <c r="F1162" t="s">
        <v>38</v>
      </c>
      <c r="G1162" t="s">
        <v>19</v>
      </c>
      <c r="H1162">
        <v>58</v>
      </c>
      <c r="I1162" t="s">
        <v>23</v>
      </c>
      <c r="J1162">
        <v>4</v>
      </c>
      <c r="K1162" t="s">
        <v>32</v>
      </c>
      <c r="L1162" t="s">
        <v>6792</v>
      </c>
      <c r="M1162">
        <v>30</v>
      </c>
      <c r="P1162" s="32">
        <v>44861</v>
      </c>
      <c r="Q1162" s="1">
        <v>35.68726001669404</v>
      </c>
      <c r="R1162">
        <v>2</v>
      </c>
      <c r="S1162" t="str" cm="1">
        <f t="array" ref="S1162">_xlfn.IFS(R1162=0,"None",R1162&lt;3,"Low",R1162&lt;6,"Medium",R1162&lt;=10,"High")</f>
        <v>Low</v>
      </c>
      <c r="T1162" t="str" cm="1">
        <f t="array" ref="T1162">_xlfn.IFS(M1162&lt;=20,"Low",M1162&lt;=50,"Medium",M1162&lt;=90,"High")</f>
        <v>Medium</v>
      </c>
      <c r="U1162" s="33">
        <f>Datos_Limpios[[#This Row],[Number of Complaints or Support]]/Datos_Limpios[[#This Row],[Account Length (in months)]]</f>
        <v>2.7027027027027029E-2</v>
      </c>
      <c r="V1162" t="str" cm="1">
        <f t="array" ref="V1162">_xlfn.IFS(H1162&lt;30,"Under 30",H1162&lt;66,"Middle Age",H1162&gt;=66,"Senior")</f>
        <v>Middle Age</v>
      </c>
      <c r="W1162" t="s">
        <v>6825</v>
      </c>
    </row>
    <row r="1163" spans="1:23" x14ac:dyDescent="0.3">
      <c r="A1163" t="s">
        <v>1260</v>
      </c>
      <c r="B1163" t="s">
        <v>17</v>
      </c>
      <c r="C1163">
        <v>12</v>
      </c>
      <c r="D1163">
        <v>2</v>
      </c>
      <c r="E1163" t="s">
        <v>17</v>
      </c>
      <c r="F1163" t="s">
        <v>29</v>
      </c>
      <c r="G1163" t="s">
        <v>6790</v>
      </c>
      <c r="H1163">
        <v>38</v>
      </c>
      <c r="I1163" t="s">
        <v>23</v>
      </c>
      <c r="J1163">
        <v>6</v>
      </c>
      <c r="K1163" t="s">
        <v>24</v>
      </c>
      <c r="L1163" t="s">
        <v>6791</v>
      </c>
      <c r="M1163">
        <v>7</v>
      </c>
      <c r="P1163" s="32">
        <v>45247</v>
      </c>
      <c r="Q1163" s="1">
        <v>5.6117430709287666</v>
      </c>
      <c r="R1163">
        <v>3</v>
      </c>
      <c r="S1163" t="str" cm="1">
        <f t="array" ref="S1163">_xlfn.IFS(R1163=0,"None",R1163&lt;3,"Low",R1163&lt;6,"Medium",R1163&lt;=10,"High")</f>
        <v>Medium</v>
      </c>
      <c r="T1163" t="str" cm="1">
        <f t="array" ref="T1163">_xlfn.IFS(M1163&lt;=20,"Low",M1163&lt;=50,"Medium",M1163&lt;=90,"High")</f>
        <v>Low</v>
      </c>
      <c r="U1163" s="33">
        <f>Datos_Limpios[[#This Row],[Number of Complaints or Support]]/Datos_Limpios[[#This Row],[Account Length (in months)]]</f>
        <v>0.25</v>
      </c>
      <c r="V1163" t="str" cm="1">
        <f t="array" ref="V1163">_xlfn.IFS(H1163&lt;30,"Under 30",H1163&lt;66,"Middle Age",H1163&gt;=66,"Senior")</f>
        <v>Middle Age</v>
      </c>
      <c r="W1163" t="s">
        <v>6825</v>
      </c>
    </row>
    <row r="1164" spans="1:23" x14ac:dyDescent="0.3">
      <c r="A1164" t="s">
        <v>1261</v>
      </c>
      <c r="B1164" t="s">
        <v>17</v>
      </c>
      <c r="C1164">
        <v>54</v>
      </c>
      <c r="D1164">
        <v>0</v>
      </c>
      <c r="E1164" t="s">
        <v>17</v>
      </c>
      <c r="F1164" t="s">
        <v>94</v>
      </c>
      <c r="G1164" t="s">
        <v>19</v>
      </c>
      <c r="H1164">
        <v>48</v>
      </c>
      <c r="I1164" t="s">
        <v>17</v>
      </c>
      <c r="J1164">
        <v>0</v>
      </c>
      <c r="K1164" t="s">
        <v>32</v>
      </c>
      <c r="L1164" t="s">
        <v>6791</v>
      </c>
      <c r="M1164">
        <v>13</v>
      </c>
      <c r="P1164" s="32">
        <v>44714</v>
      </c>
      <c r="Q1164" s="1">
        <v>12.58874619005414</v>
      </c>
      <c r="R1164">
        <v>6</v>
      </c>
      <c r="S1164" t="str" cm="1">
        <f t="array" ref="S1164">_xlfn.IFS(R1164=0,"None",R1164&lt;3,"Low",R1164&lt;6,"Medium",R1164&lt;=10,"High")</f>
        <v>High</v>
      </c>
      <c r="T1164" t="str" cm="1">
        <f t="array" ref="T1164">_xlfn.IFS(M1164&lt;=20,"Low",M1164&lt;=50,"Medium",M1164&lt;=90,"High")</f>
        <v>Low</v>
      </c>
      <c r="U1164" s="33">
        <f>Datos_Limpios[[#This Row],[Number of Complaints or Support]]/Datos_Limpios[[#This Row],[Account Length (in months)]]</f>
        <v>0.1111111111111111</v>
      </c>
      <c r="V1164" t="str" cm="1">
        <f t="array" ref="V1164">_xlfn.IFS(H1164&lt;30,"Under 30",H1164&lt;66,"Middle Age",H1164&gt;=66,"Senior")</f>
        <v>Middle Age</v>
      </c>
      <c r="W1164" t="s">
        <v>6823</v>
      </c>
    </row>
    <row r="1165" spans="1:23" x14ac:dyDescent="0.3">
      <c r="A1165" t="s">
        <v>1262</v>
      </c>
      <c r="B1165" t="s">
        <v>23</v>
      </c>
      <c r="C1165">
        <v>17</v>
      </c>
      <c r="D1165">
        <v>0</v>
      </c>
      <c r="E1165" t="s">
        <v>23</v>
      </c>
      <c r="F1165" t="s">
        <v>192</v>
      </c>
      <c r="G1165" t="s">
        <v>6790</v>
      </c>
      <c r="H1165">
        <v>57</v>
      </c>
      <c r="I1165" t="s">
        <v>17</v>
      </c>
      <c r="J1165">
        <v>0</v>
      </c>
      <c r="K1165" t="s">
        <v>20</v>
      </c>
      <c r="L1165" t="s">
        <v>6792</v>
      </c>
      <c r="M1165">
        <v>31</v>
      </c>
      <c r="N1165" t="s">
        <v>27</v>
      </c>
      <c r="O1165" t="s">
        <v>108</v>
      </c>
      <c r="P1165" s="32">
        <v>44217</v>
      </c>
      <c r="Q1165" s="1">
        <v>26.627278541983909</v>
      </c>
      <c r="R1165">
        <v>2</v>
      </c>
      <c r="S1165" t="str" cm="1">
        <f t="array" ref="S1165">_xlfn.IFS(R1165=0,"None",R1165&lt;3,"Low",R1165&lt;6,"Medium",R1165&lt;=10,"High")</f>
        <v>Low</v>
      </c>
      <c r="T1165" t="str" cm="1">
        <f t="array" ref="T1165">_xlfn.IFS(M1165&lt;=20,"Low",M1165&lt;=50,"Medium",M1165&lt;=90,"High")</f>
        <v>Medium</v>
      </c>
      <c r="U1165" s="33">
        <f>Datos_Limpios[[#This Row],[Number of Complaints or Support]]/Datos_Limpios[[#This Row],[Account Length (in months)]]</f>
        <v>0.11764705882352941</v>
      </c>
      <c r="V1165" t="str" cm="1">
        <f t="array" ref="V1165">_xlfn.IFS(H1165&lt;30,"Under 30",H1165&lt;66,"Middle Age",H1165&gt;=66,"Senior")</f>
        <v>Middle Age</v>
      </c>
      <c r="W1165" t="s">
        <v>6824</v>
      </c>
    </row>
    <row r="1166" spans="1:23" x14ac:dyDescent="0.3">
      <c r="A1166" t="s">
        <v>1263</v>
      </c>
      <c r="B1166" t="s">
        <v>17</v>
      </c>
      <c r="C1166">
        <v>20</v>
      </c>
      <c r="D1166">
        <v>0</v>
      </c>
      <c r="E1166" t="s">
        <v>23</v>
      </c>
      <c r="F1166" t="s">
        <v>49</v>
      </c>
      <c r="G1166" t="s">
        <v>6790</v>
      </c>
      <c r="H1166">
        <v>72</v>
      </c>
      <c r="I1166" t="s">
        <v>17</v>
      </c>
      <c r="J1166">
        <v>0</v>
      </c>
      <c r="K1166" t="s">
        <v>24</v>
      </c>
      <c r="L1166" t="s">
        <v>6792</v>
      </c>
      <c r="M1166">
        <v>69</v>
      </c>
      <c r="P1166" s="32">
        <v>44687</v>
      </c>
      <c r="Q1166" s="1">
        <v>78.963389927306395</v>
      </c>
      <c r="R1166">
        <v>8</v>
      </c>
      <c r="S1166" t="str" cm="1">
        <f t="array" ref="S1166">_xlfn.IFS(R1166=0,"None",R1166&lt;3,"Low",R1166&lt;6,"Medium",R1166&lt;=10,"High")</f>
        <v>High</v>
      </c>
      <c r="T1166" t="str" cm="1">
        <f t="array" ref="T1166">_xlfn.IFS(M1166&lt;=20,"Low",M1166&lt;=50,"Medium",M1166&lt;=90,"High")</f>
        <v>High</v>
      </c>
      <c r="U1166" s="33">
        <f>Datos_Limpios[[#This Row],[Number of Complaints or Support]]/Datos_Limpios[[#This Row],[Account Length (in months)]]</f>
        <v>0.4</v>
      </c>
      <c r="V1166" t="str" cm="1">
        <f t="array" ref="V1166">_xlfn.IFS(H1166&lt;30,"Under 30",H1166&lt;66,"Middle Age",H1166&gt;=66,"Senior")</f>
        <v>Senior</v>
      </c>
      <c r="W1166" t="s">
        <v>6825</v>
      </c>
    </row>
    <row r="1167" spans="1:23" x14ac:dyDescent="0.3">
      <c r="A1167" t="s">
        <v>1264</v>
      </c>
      <c r="B1167" t="s">
        <v>23</v>
      </c>
      <c r="C1167">
        <v>70</v>
      </c>
      <c r="D1167">
        <v>5</v>
      </c>
      <c r="E1167" t="s">
        <v>23</v>
      </c>
      <c r="F1167" t="s">
        <v>22</v>
      </c>
      <c r="G1167" t="s">
        <v>6790</v>
      </c>
      <c r="H1167">
        <v>25</v>
      </c>
      <c r="I1167" t="s">
        <v>17</v>
      </c>
      <c r="J1167">
        <v>0</v>
      </c>
      <c r="K1167" t="s">
        <v>32</v>
      </c>
      <c r="L1167" t="s">
        <v>6791</v>
      </c>
      <c r="M1167">
        <v>67</v>
      </c>
      <c r="N1167" t="s">
        <v>59</v>
      </c>
      <c r="O1167" t="s">
        <v>60</v>
      </c>
      <c r="P1167" s="32">
        <v>43983</v>
      </c>
      <c r="Q1167" s="1">
        <v>66.61440071109881</v>
      </c>
      <c r="R1167">
        <v>10</v>
      </c>
      <c r="S1167" t="str" cm="1">
        <f t="array" ref="S1167">_xlfn.IFS(R1167=0,"None",R1167&lt;3,"Low",R1167&lt;6,"Medium",R1167&lt;=10,"High")</f>
        <v>High</v>
      </c>
      <c r="T1167" t="str" cm="1">
        <f t="array" ref="T1167">_xlfn.IFS(M1167&lt;=20,"Low",M1167&lt;=50,"Medium",M1167&lt;=90,"High")</f>
        <v>High</v>
      </c>
      <c r="U1167" s="33">
        <f>Datos_Limpios[[#This Row],[Number of Complaints or Support]]/Datos_Limpios[[#This Row],[Account Length (in months)]]</f>
        <v>0.14285714285714285</v>
      </c>
      <c r="V1167" t="str" cm="1">
        <f t="array" ref="V1167">_xlfn.IFS(H1167&lt;30,"Under 30",H1167&lt;66,"Middle Age",H1167&gt;=66,"Senior")</f>
        <v>Under 30</v>
      </c>
      <c r="W1167" t="s">
        <v>6823</v>
      </c>
    </row>
    <row r="1168" spans="1:23" x14ac:dyDescent="0.3">
      <c r="A1168" t="s">
        <v>1265</v>
      </c>
      <c r="B1168" t="s">
        <v>17</v>
      </c>
      <c r="C1168">
        <v>64</v>
      </c>
      <c r="D1168">
        <v>0</v>
      </c>
      <c r="E1168" t="s">
        <v>23</v>
      </c>
      <c r="F1168" t="s">
        <v>38</v>
      </c>
      <c r="G1168" t="s">
        <v>6790</v>
      </c>
      <c r="H1168">
        <v>29</v>
      </c>
      <c r="I1168" t="s">
        <v>17</v>
      </c>
      <c r="J1168">
        <v>0</v>
      </c>
      <c r="K1168" t="s">
        <v>32</v>
      </c>
      <c r="L1168" t="s">
        <v>6794</v>
      </c>
      <c r="M1168">
        <v>36</v>
      </c>
      <c r="P1168" s="32">
        <v>44349</v>
      </c>
      <c r="Q1168" s="1">
        <v>33.851720717189188</v>
      </c>
      <c r="R1168">
        <v>4</v>
      </c>
      <c r="S1168" t="str" cm="1">
        <f t="array" ref="S1168">_xlfn.IFS(R1168=0,"None",R1168&lt;3,"Low",R1168&lt;6,"Medium",R1168&lt;=10,"High")</f>
        <v>Medium</v>
      </c>
      <c r="T1168" t="str" cm="1">
        <f t="array" ref="T1168">_xlfn.IFS(M1168&lt;=20,"Low",M1168&lt;=50,"Medium",M1168&lt;=90,"High")</f>
        <v>Medium</v>
      </c>
      <c r="U1168" s="33">
        <f>Datos_Limpios[[#This Row],[Number of Complaints or Support]]/Datos_Limpios[[#This Row],[Account Length (in months)]]</f>
        <v>6.25E-2</v>
      </c>
      <c r="V1168" t="str" cm="1">
        <f t="array" ref="V1168">_xlfn.IFS(H1168&lt;30,"Under 30",H1168&lt;66,"Middle Age",H1168&gt;=66,"Senior")</f>
        <v>Under 30</v>
      </c>
      <c r="W1168" t="s">
        <v>6825</v>
      </c>
    </row>
    <row r="1169" spans="1:23" x14ac:dyDescent="0.3">
      <c r="A1169" t="s">
        <v>1266</v>
      </c>
      <c r="B1169" t="s">
        <v>23</v>
      </c>
      <c r="C1169">
        <v>16</v>
      </c>
      <c r="D1169">
        <v>5</v>
      </c>
      <c r="E1169" t="s">
        <v>23</v>
      </c>
      <c r="F1169" t="s">
        <v>192</v>
      </c>
      <c r="G1169" t="s">
        <v>6790</v>
      </c>
      <c r="H1169">
        <v>70</v>
      </c>
      <c r="I1169" t="s">
        <v>17</v>
      </c>
      <c r="J1169">
        <v>0</v>
      </c>
      <c r="K1169" t="s">
        <v>20</v>
      </c>
      <c r="L1169" t="s">
        <v>6792</v>
      </c>
      <c r="M1169">
        <v>49</v>
      </c>
      <c r="N1169" t="s">
        <v>27</v>
      </c>
      <c r="O1169" t="s">
        <v>108</v>
      </c>
      <c r="P1169" s="32">
        <v>44785</v>
      </c>
      <c r="Q1169" s="1">
        <v>52.495865684376568</v>
      </c>
      <c r="R1169">
        <v>1</v>
      </c>
      <c r="S1169" t="str" cm="1">
        <f t="array" ref="S1169">_xlfn.IFS(R1169=0,"None",R1169&lt;3,"Low",R1169&lt;6,"Medium",R1169&lt;=10,"High")</f>
        <v>Low</v>
      </c>
      <c r="T1169" t="str" cm="1">
        <f t="array" ref="T1169">_xlfn.IFS(M1169&lt;=20,"Low",M1169&lt;=50,"Medium",M1169&lt;=90,"High")</f>
        <v>Medium</v>
      </c>
      <c r="U1169" s="33">
        <f>Datos_Limpios[[#This Row],[Number of Complaints or Support]]/Datos_Limpios[[#This Row],[Account Length (in months)]]</f>
        <v>6.25E-2</v>
      </c>
      <c r="V1169" t="str" cm="1">
        <f t="array" ref="V1169">_xlfn.IFS(H1169&lt;30,"Under 30",H1169&lt;66,"Middle Age",H1169&gt;=66,"Senior")</f>
        <v>Senior</v>
      </c>
      <c r="W1169" t="s">
        <v>6824</v>
      </c>
    </row>
    <row r="1170" spans="1:23" x14ac:dyDescent="0.3">
      <c r="A1170" t="s">
        <v>1267</v>
      </c>
      <c r="B1170" t="s">
        <v>23</v>
      </c>
      <c r="C1170">
        <v>11</v>
      </c>
      <c r="D1170">
        <v>2</v>
      </c>
      <c r="E1170" t="s">
        <v>17</v>
      </c>
      <c r="F1170" t="s">
        <v>138</v>
      </c>
      <c r="G1170" t="s">
        <v>6790</v>
      </c>
      <c r="H1170">
        <v>65</v>
      </c>
      <c r="I1170" t="s">
        <v>17</v>
      </c>
      <c r="J1170">
        <v>0</v>
      </c>
      <c r="K1170" t="s">
        <v>20</v>
      </c>
      <c r="L1170" t="s">
        <v>6792</v>
      </c>
      <c r="M1170">
        <v>37</v>
      </c>
      <c r="N1170" t="s">
        <v>27</v>
      </c>
      <c r="O1170" t="s">
        <v>125</v>
      </c>
      <c r="P1170" s="32">
        <v>45092</v>
      </c>
      <c r="Q1170" s="1">
        <v>32.82953998100291</v>
      </c>
      <c r="R1170">
        <v>10</v>
      </c>
      <c r="S1170" t="str" cm="1">
        <f t="array" ref="S1170">_xlfn.IFS(R1170=0,"None",R1170&lt;3,"Low",R1170&lt;6,"Medium",R1170&lt;=10,"High")</f>
        <v>High</v>
      </c>
      <c r="T1170" t="str" cm="1">
        <f t="array" ref="T1170">_xlfn.IFS(M1170&lt;=20,"Low",M1170&lt;=50,"Medium",M1170&lt;=90,"High")</f>
        <v>Medium</v>
      </c>
      <c r="U1170" s="33">
        <f>Datos_Limpios[[#This Row],[Number of Complaints or Support]]/Datos_Limpios[[#This Row],[Account Length (in months)]]</f>
        <v>0.90909090909090906</v>
      </c>
      <c r="V1170" t="str" cm="1">
        <f t="array" ref="V1170">_xlfn.IFS(H1170&lt;30,"Under 30",H1170&lt;66,"Middle Age",H1170&gt;=66,"Senior")</f>
        <v>Middle Age</v>
      </c>
      <c r="W1170" t="s">
        <v>6824</v>
      </c>
    </row>
    <row r="1171" spans="1:23" x14ac:dyDescent="0.3">
      <c r="A1171" t="s">
        <v>1268</v>
      </c>
      <c r="B1171" t="s">
        <v>17</v>
      </c>
      <c r="C1171">
        <v>23</v>
      </c>
      <c r="D1171">
        <v>0</v>
      </c>
      <c r="E1171" t="s">
        <v>17</v>
      </c>
      <c r="F1171" t="s">
        <v>34</v>
      </c>
      <c r="G1171" t="s">
        <v>6790</v>
      </c>
      <c r="H1171">
        <v>41</v>
      </c>
      <c r="I1171" t="s">
        <v>17</v>
      </c>
      <c r="J1171">
        <v>0</v>
      </c>
      <c r="K1171" t="s">
        <v>24</v>
      </c>
      <c r="L1171" t="s">
        <v>6791</v>
      </c>
      <c r="M1171">
        <v>8</v>
      </c>
      <c r="P1171" s="32">
        <v>44661</v>
      </c>
      <c r="Q1171" s="1">
        <v>9.3396996155945367</v>
      </c>
      <c r="R1171">
        <v>0</v>
      </c>
      <c r="S1171" t="str" cm="1">
        <f t="array" ref="S1171">_xlfn.IFS(R1171=0,"None",R1171&lt;3,"Low",R1171&lt;6,"Medium",R1171&lt;=10,"High")</f>
        <v>None</v>
      </c>
      <c r="T1171" t="str" cm="1">
        <f t="array" ref="T1171">_xlfn.IFS(M1171&lt;=20,"Low",M1171&lt;=50,"Medium",M1171&lt;=90,"High")</f>
        <v>Low</v>
      </c>
      <c r="U1171" s="33">
        <f>Datos_Limpios[[#This Row],[Number of Complaints or Support]]/Datos_Limpios[[#This Row],[Account Length (in months)]]</f>
        <v>0</v>
      </c>
      <c r="V1171" t="str" cm="1">
        <f t="array" ref="V1171">_xlfn.IFS(H1171&lt;30,"Under 30",H1171&lt;66,"Middle Age",H1171&gt;=66,"Senior")</f>
        <v>Middle Age</v>
      </c>
      <c r="W1171" t="s">
        <v>6823</v>
      </c>
    </row>
    <row r="1172" spans="1:23" x14ac:dyDescent="0.3">
      <c r="A1172" t="s">
        <v>1269</v>
      </c>
      <c r="B1172" t="s">
        <v>17</v>
      </c>
      <c r="C1172">
        <v>3</v>
      </c>
      <c r="D1172">
        <v>0</v>
      </c>
      <c r="E1172" t="s">
        <v>23</v>
      </c>
      <c r="F1172" t="s">
        <v>245</v>
      </c>
      <c r="G1172" t="s">
        <v>6790</v>
      </c>
      <c r="H1172">
        <v>60</v>
      </c>
      <c r="I1172" t="s">
        <v>17</v>
      </c>
      <c r="J1172">
        <v>0</v>
      </c>
      <c r="K1172" t="s">
        <v>20</v>
      </c>
      <c r="L1172" t="s">
        <v>6791</v>
      </c>
      <c r="M1172">
        <v>14</v>
      </c>
      <c r="P1172" s="32">
        <v>44043</v>
      </c>
      <c r="Q1172" s="1">
        <v>12.05097554112216</v>
      </c>
      <c r="R1172">
        <v>10</v>
      </c>
      <c r="S1172" t="str" cm="1">
        <f t="array" ref="S1172">_xlfn.IFS(R1172=0,"None",R1172&lt;3,"Low",R1172&lt;6,"Medium",R1172&lt;=10,"High")</f>
        <v>High</v>
      </c>
      <c r="T1172" t="str" cm="1">
        <f t="array" ref="T1172">_xlfn.IFS(M1172&lt;=20,"Low",M1172&lt;=50,"Medium",M1172&lt;=90,"High")</f>
        <v>Low</v>
      </c>
      <c r="U1172" s="33">
        <f>Datos_Limpios[[#This Row],[Number of Complaints or Support]]/Datos_Limpios[[#This Row],[Account Length (in months)]]</f>
        <v>3.3333333333333335</v>
      </c>
      <c r="V1172" t="str" cm="1">
        <f t="array" ref="V1172">_xlfn.IFS(H1172&lt;30,"Under 30",H1172&lt;66,"Middle Age",H1172&gt;=66,"Senior")</f>
        <v>Middle Age</v>
      </c>
      <c r="W1172" t="s">
        <v>6823</v>
      </c>
    </row>
    <row r="1173" spans="1:23" x14ac:dyDescent="0.3">
      <c r="A1173" t="s">
        <v>1270</v>
      </c>
      <c r="B1173" t="s">
        <v>17</v>
      </c>
      <c r="C1173">
        <v>4</v>
      </c>
      <c r="D1173">
        <v>0</v>
      </c>
      <c r="E1173" t="s">
        <v>23</v>
      </c>
      <c r="F1173" t="s">
        <v>123</v>
      </c>
      <c r="G1173" t="s">
        <v>19</v>
      </c>
      <c r="H1173">
        <v>39</v>
      </c>
      <c r="I1173" t="s">
        <v>17</v>
      </c>
      <c r="J1173">
        <v>0</v>
      </c>
      <c r="K1173" t="s">
        <v>20</v>
      </c>
      <c r="L1173" t="s">
        <v>6792</v>
      </c>
      <c r="M1173">
        <v>38</v>
      </c>
      <c r="P1173" s="32">
        <v>44025</v>
      </c>
      <c r="Q1173" s="1">
        <v>40.840748428475912</v>
      </c>
      <c r="R1173">
        <v>5</v>
      </c>
      <c r="S1173" t="str" cm="1">
        <f t="array" ref="S1173">_xlfn.IFS(R1173=0,"None",R1173&lt;3,"Low",R1173&lt;6,"Medium",R1173&lt;=10,"High")</f>
        <v>Medium</v>
      </c>
      <c r="T1173" t="str" cm="1">
        <f t="array" ref="T1173">_xlfn.IFS(M1173&lt;=20,"Low",M1173&lt;=50,"Medium",M1173&lt;=90,"High")</f>
        <v>Medium</v>
      </c>
      <c r="U1173" s="33">
        <f>Datos_Limpios[[#This Row],[Number of Complaints or Support]]/Datos_Limpios[[#This Row],[Account Length (in months)]]</f>
        <v>1.25</v>
      </c>
      <c r="V1173" t="str" cm="1">
        <f t="array" ref="V1173">_xlfn.IFS(H1173&lt;30,"Under 30",H1173&lt;66,"Middle Age",H1173&gt;=66,"Senior")</f>
        <v>Middle Age</v>
      </c>
      <c r="W1173" t="s">
        <v>6824</v>
      </c>
    </row>
    <row r="1174" spans="1:23" x14ac:dyDescent="0.3">
      <c r="A1174" t="s">
        <v>1271</v>
      </c>
      <c r="B1174" t="s">
        <v>23</v>
      </c>
      <c r="C1174">
        <v>22</v>
      </c>
      <c r="D1174">
        <v>3</v>
      </c>
      <c r="E1174" t="s">
        <v>17</v>
      </c>
      <c r="F1174" t="s">
        <v>84</v>
      </c>
      <c r="G1174" t="s">
        <v>19</v>
      </c>
      <c r="H1174">
        <v>31</v>
      </c>
      <c r="I1174" t="s">
        <v>17</v>
      </c>
      <c r="J1174">
        <v>0</v>
      </c>
      <c r="K1174" t="s">
        <v>20</v>
      </c>
      <c r="L1174" t="s">
        <v>6791</v>
      </c>
      <c r="M1174">
        <v>19</v>
      </c>
      <c r="N1174" t="s">
        <v>27</v>
      </c>
      <c r="O1174" t="s">
        <v>125</v>
      </c>
      <c r="P1174" s="32">
        <v>45078</v>
      </c>
      <c r="Q1174" s="1">
        <v>21.855604240487828</v>
      </c>
      <c r="R1174">
        <v>6</v>
      </c>
      <c r="S1174" t="str" cm="1">
        <f t="array" ref="S1174">_xlfn.IFS(R1174=0,"None",R1174&lt;3,"Low",R1174&lt;6,"Medium",R1174&lt;=10,"High")</f>
        <v>High</v>
      </c>
      <c r="T1174" t="str" cm="1">
        <f t="array" ref="T1174">_xlfn.IFS(M1174&lt;=20,"Low",M1174&lt;=50,"Medium",M1174&lt;=90,"High")</f>
        <v>Low</v>
      </c>
      <c r="U1174" s="33">
        <f>Datos_Limpios[[#This Row],[Number of Complaints or Support]]/Datos_Limpios[[#This Row],[Account Length (in months)]]</f>
        <v>0.27272727272727271</v>
      </c>
      <c r="V1174" t="str" cm="1">
        <f t="array" ref="V1174">_xlfn.IFS(H1174&lt;30,"Under 30",H1174&lt;66,"Middle Age",H1174&gt;=66,"Senior")</f>
        <v>Middle Age</v>
      </c>
      <c r="W1174" t="s">
        <v>6824</v>
      </c>
    </row>
    <row r="1175" spans="1:23" x14ac:dyDescent="0.3">
      <c r="A1175" t="s">
        <v>1272</v>
      </c>
      <c r="B1175" t="s">
        <v>17</v>
      </c>
      <c r="C1175">
        <v>36</v>
      </c>
      <c r="D1175">
        <v>1</v>
      </c>
      <c r="E1175" t="s">
        <v>23</v>
      </c>
      <c r="F1175" t="s">
        <v>88</v>
      </c>
      <c r="G1175" t="s">
        <v>6790</v>
      </c>
      <c r="H1175">
        <v>57</v>
      </c>
      <c r="I1175" t="s">
        <v>17</v>
      </c>
      <c r="J1175">
        <v>0</v>
      </c>
      <c r="K1175" t="s">
        <v>24</v>
      </c>
      <c r="L1175" t="s">
        <v>6791</v>
      </c>
      <c r="M1175">
        <v>19</v>
      </c>
      <c r="P1175" s="32">
        <v>44129</v>
      </c>
      <c r="Q1175" s="1">
        <v>20.080656741211609</v>
      </c>
      <c r="R1175">
        <v>6</v>
      </c>
      <c r="S1175" t="str" cm="1">
        <f t="array" ref="S1175">_xlfn.IFS(R1175=0,"None",R1175&lt;3,"Low",R1175&lt;6,"Medium",R1175&lt;=10,"High")</f>
        <v>High</v>
      </c>
      <c r="T1175" t="str" cm="1">
        <f t="array" ref="T1175">_xlfn.IFS(M1175&lt;=20,"Low",M1175&lt;=50,"Medium",M1175&lt;=90,"High")</f>
        <v>Low</v>
      </c>
      <c r="U1175" s="33">
        <f>Datos_Limpios[[#This Row],[Number of Complaints or Support]]/Datos_Limpios[[#This Row],[Account Length (in months)]]</f>
        <v>0.16666666666666666</v>
      </c>
      <c r="V1175" t="str" cm="1">
        <f t="array" ref="V1175">_xlfn.IFS(H1175&lt;30,"Under 30",H1175&lt;66,"Middle Age",H1175&gt;=66,"Senior")</f>
        <v>Middle Age</v>
      </c>
      <c r="W1175" t="s">
        <v>6825</v>
      </c>
    </row>
    <row r="1176" spans="1:23" x14ac:dyDescent="0.3">
      <c r="A1176" t="s">
        <v>1273</v>
      </c>
      <c r="B1176" t="s">
        <v>17</v>
      </c>
      <c r="C1176">
        <v>10</v>
      </c>
      <c r="D1176">
        <v>0</v>
      </c>
      <c r="E1176" t="s">
        <v>23</v>
      </c>
      <c r="F1176" t="s">
        <v>123</v>
      </c>
      <c r="G1176" t="s">
        <v>19</v>
      </c>
      <c r="H1176">
        <v>41</v>
      </c>
      <c r="I1176" t="s">
        <v>23</v>
      </c>
      <c r="J1176">
        <v>5</v>
      </c>
      <c r="K1176" t="s">
        <v>24</v>
      </c>
      <c r="L1176" t="s">
        <v>6792</v>
      </c>
      <c r="M1176">
        <v>33</v>
      </c>
      <c r="P1176" s="32">
        <v>44200</v>
      </c>
      <c r="Q1176" s="1">
        <v>37.684254828449554</v>
      </c>
      <c r="R1176">
        <v>7</v>
      </c>
      <c r="S1176" t="str" cm="1">
        <f t="array" ref="S1176">_xlfn.IFS(R1176=0,"None",R1176&lt;3,"Low",R1176&lt;6,"Medium",R1176&lt;=10,"High")</f>
        <v>High</v>
      </c>
      <c r="T1176" t="str" cm="1">
        <f t="array" ref="T1176">_xlfn.IFS(M1176&lt;=20,"Low",M1176&lt;=50,"Medium",M1176&lt;=90,"High")</f>
        <v>Medium</v>
      </c>
      <c r="U1176" s="33">
        <f>Datos_Limpios[[#This Row],[Number of Complaints or Support]]/Datos_Limpios[[#This Row],[Account Length (in months)]]</f>
        <v>0.7</v>
      </c>
      <c r="V1176" t="str" cm="1">
        <f t="array" ref="V1176">_xlfn.IFS(H1176&lt;30,"Under 30",H1176&lt;66,"Middle Age",H1176&gt;=66,"Senior")</f>
        <v>Middle Age</v>
      </c>
      <c r="W1176" t="s">
        <v>6824</v>
      </c>
    </row>
    <row r="1177" spans="1:23" x14ac:dyDescent="0.3">
      <c r="A1177" t="s">
        <v>1274</v>
      </c>
      <c r="B1177" t="s">
        <v>17</v>
      </c>
      <c r="C1177">
        <v>43</v>
      </c>
      <c r="D1177">
        <v>0</v>
      </c>
      <c r="E1177" t="s">
        <v>17</v>
      </c>
      <c r="F1177" t="s">
        <v>52</v>
      </c>
      <c r="G1177" t="s">
        <v>19</v>
      </c>
      <c r="H1177">
        <v>32</v>
      </c>
      <c r="I1177" t="s">
        <v>17</v>
      </c>
      <c r="J1177">
        <v>0</v>
      </c>
      <c r="K1177" t="s">
        <v>24</v>
      </c>
      <c r="L1177" t="s">
        <v>6791</v>
      </c>
      <c r="M1177">
        <v>40</v>
      </c>
      <c r="P1177" s="32">
        <v>44455</v>
      </c>
      <c r="Q1177" s="1">
        <v>38.054189230895162</v>
      </c>
      <c r="R1177">
        <v>1</v>
      </c>
      <c r="S1177" t="str" cm="1">
        <f t="array" ref="S1177">_xlfn.IFS(R1177=0,"None",R1177&lt;3,"Low",R1177&lt;6,"Medium",R1177&lt;=10,"High")</f>
        <v>Low</v>
      </c>
      <c r="T1177" t="str" cm="1">
        <f t="array" ref="T1177">_xlfn.IFS(M1177&lt;=20,"Low",M1177&lt;=50,"Medium",M1177&lt;=90,"High")</f>
        <v>Medium</v>
      </c>
      <c r="U1177" s="33">
        <f>Datos_Limpios[[#This Row],[Number of Complaints or Support]]/Datos_Limpios[[#This Row],[Account Length (in months)]]</f>
        <v>2.3255813953488372E-2</v>
      </c>
      <c r="V1177" t="str" cm="1">
        <f t="array" ref="V1177">_xlfn.IFS(H1177&lt;30,"Under 30",H1177&lt;66,"Middle Age",H1177&gt;=66,"Senior")</f>
        <v>Middle Age</v>
      </c>
      <c r="W1177" t="s">
        <v>6824</v>
      </c>
    </row>
    <row r="1178" spans="1:23" x14ac:dyDescent="0.3">
      <c r="A1178" t="s">
        <v>1275</v>
      </c>
      <c r="B1178" t="s">
        <v>23</v>
      </c>
      <c r="C1178">
        <v>1</v>
      </c>
      <c r="D1178">
        <v>0</v>
      </c>
      <c r="E1178" t="s">
        <v>17</v>
      </c>
      <c r="F1178" t="s">
        <v>101</v>
      </c>
      <c r="G1178" t="s">
        <v>6790</v>
      </c>
      <c r="H1178">
        <v>53</v>
      </c>
      <c r="I1178" t="s">
        <v>17</v>
      </c>
      <c r="J1178">
        <v>0</v>
      </c>
      <c r="K1178" t="s">
        <v>20</v>
      </c>
      <c r="L1178" t="s">
        <v>6794</v>
      </c>
      <c r="M1178">
        <v>12</v>
      </c>
      <c r="N1178" t="s">
        <v>76</v>
      </c>
      <c r="O1178" t="s">
        <v>217</v>
      </c>
      <c r="P1178" s="32">
        <v>44651</v>
      </c>
      <c r="Q1178" s="1">
        <v>12.0061660454581</v>
      </c>
      <c r="R1178">
        <v>2</v>
      </c>
      <c r="S1178" t="str" cm="1">
        <f t="array" ref="S1178">_xlfn.IFS(R1178=0,"None",R1178&lt;3,"Low",R1178&lt;6,"Medium",R1178&lt;=10,"High")</f>
        <v>Low</v>
      </c>
      <c r="T1178" t="str" cm="1">
        <f t="array" ref="T1178">_xlfn.IFS(M1178&lt;=20,"Low",M1178&lt;=50,"Medium",M1178&lt;=90,"High")</f>
        <v>Low</v>
      </c>
      <c r="U1178" s="33">
        <f>Datos_Limpios[[#This Row],[Number of Complaints or Support]]/Datos_Limpios[[#This Row],[Account Length (in months)]]</f>
        <v>2</v>
      </c>
      <c r="V1178" t="str" cm="1">
        <f t="array" ref="V1178">_xlfn.IFS(H1178&lt;30,"Under 30",H1178&lt;66,"Middle Age",H1178&gt;=66,"Senior")</f>
        <v>Middle Age</v>
      </c>
      <c r="W1178" t="s">
        <v>6826</v>
      </c>
    </row>
    <row r="1179" spans="1:23" x14ac:dyDescent="0.3">
      <c r="A1179" t="s">
        <v>1276</v>
      </c>
      <c r="B1179" t="s">
        <v>17</v>
      </c>
      <c r="C1179">
        <v>62</v>
      </c>
      <c r="D1179">
        <v>0</v>
      </c>
      <c r="E1179" t="s">
        <v>23</v>
      </c>
      <c r="F1179" t="s">
        <v>156</v>
      </c>
      <c r="G1179" t="s">
        <v>6790</v>
      </c>
      <c r="H1179">
        <v>82</v>
      </c>
      <c r="I1179" t="s">
        <v>17</v>
      </c>
      <c r="J1179">
        <v>0</v>
      </c>
      <c r="K1179" t="s">
        <v>24</v>
      </c>
      <c r="L1179" t="s">
        <v>6791</v>
      </c>
      <c r="M1179">
        <v>61</v>
      </c>
      <c r="P1179" s="32">
        <v>44282</v>
      </c>
      <c r="Q1179" s="1">
        <v>49.023538406850761</v>
      </c>
      <c r="R1179">
        <v>3</v>
      </c>
      <c r="S1179" t="str" cm="1">
        <f t="array" ref="S1179">_xlfn.IFS(R1179=0,"None",R1179&lt;3,"Low",R1179&lt;6,"Medium",R1179&lt;=10,"High")</f>
        <v>Medium</v>
      </c>
      <c r="T1179" t="str" cm="1">
        <f t="array" ref="T1179">_xlfn.IFS(M1179&lt;=20,"Low",M1179&lt;=50,"Medium",M1179&lt;=90,"High")</f>
        <v>High</v>
      </c>
      <c r="U1179" s="33">
        <f>Datos_Limpios[[#This Row],[Number of Complaints or Support]]/Datos_Limpios[[#This Row],[Account Length (in months)]]</f>
        <v>4.8387096774193547E-2</v>
      </c>
      <c r="V1179" t="str" cm="1">
        <f t="array" ref="V1179">_xlfn.IFS(H1179&lt;30,"Under 30",H1179&lt;66,"Middle Age",H1179&gt;=66,"Senior")</f>
        <v>Senior</v>
      </c>
      <c r="W1179" t="s">
        <v>6825</v>
      </c>
    </row>
    <row r="1180" spans="1:23" x14ac:dyDescent="0.3">
      <c r="A1180" t="s">
        <v>1277</v>
      </c>
      <c r="B1180" t="s">
        <v>17</v>
      </c>
      <c r="C1180">
        <v>71</v>
      </c>
      <c r="D1180">
        <v>0</v>
      </c>
      <c r="E1180" t="s">
        <v>23</v>
      </c>
      <c r="F1180" t="s">
        <v>79</v>
      </c>
      <c r="G1180" t="s">
        <v>6790</v>
      </c>
      <c r="H1180">
        <v>39</v>
      </c>
      <c r="I1180" t="s">
        <v>17</v>
      </c>
      <c r="J1180">
        <v>0</v>
      </c>
      <c r="K1180" t="s">
        <v>32</v>
      </c>
      <c r="L1180" t="s">
        <v>6792</v>
      </c>
      <c r="M1180">
        <v>46</v>
      </c>
      <c r="P1180" s="32">
        <v>44267</v>
      </c>
      <c r="Q1180" s="1">
        <v>41.645999411528287</v>
      </c>
      <c r="R1180">
        <v>6</v>
      </c>
      <c r="S1180" t="str" cm="1">
        <f t="array" ref="S1180">_xlfn.IFS(R1180=0,"None",R1180&lt;3,"Low",R1180&lt;6,"Medium",R1180&lt;=10,"High")</f>
        <v>High</v>
      </c>
      <c r="T1180" t="str" cm="1">
        <f t="array" ref="T1180">_xlfn.IFS(M1180&lt;=20,"Low",M1180&lt;=50,"Medium",M1180&lt;=90,"High")</f>
        <v>Medium</v>
      </c>
      <c r="U1180" s="33">
        <f>Datos_Limpios[[#This Row],[Number of Complaints or Support]]/Datos_Limpios[[#This Row],[Account Length (in months)]]</f>
        <v>8.4507042253521125E-2</v>
      </c>
      <c r="V1180" t="str" cm="1">
        <f t="array" ref="V1180">_xlfn.IFS(H1180&lt;30,"Under 30",H1180&lt;66,"Middle Age",H1180&gt;=66,"Senior")</f>
        <v>Middle Age</v>
      </c>
      <c r="W1180" t="s">
        <v>6826</v>
      </c>
    </row>
    <row r="1181" spans="1:23" x14ac:dyDescent="0.3">
      <c r="A1181" t="s">
        <v>1278</v>
      </c>
      <c r="B1181" t="s">
        <v>17</v>
      </c>
      <c r="C1181">
        <v>73</v>
      </c>
      <c r="D1181">
        <v>1</v>
      </c>
      <c r="E1181" t="s">
        <v>23</v>
      </c>
      <c r="F1181" t="s">
        <v>86</v>
      </c>
      <c r="G1181" t="s">
        <v>6790</v>
      </c>
      <c r="H1181">
        <v>40</v>
      </c>
      <c r="I1181" t="s">
        <v>17</v>
      </c>
      <c r="J1181">
        <v>0</v>
      </c>
      <c r="K1181" t="s">
        <v>32</v>
      </c>
      <c r="L1181" t="s">
        <v>6791</v>
      </c>
      <c r="M1181">
        <v>57</v>
      </c>
      <c r="P1181" s="32">
        <v>43982</v>
      </c>
      <c r="Q1181" s="1">
        <v>50.799282576587693</v>
      </c>
      <c r="R1181">
        <v>9</v>
      </c>
      <c r="S1181" t="str" cm="1">
        <f t="array" ref="S1181">_xlfn.IFS(R1181=0,"None",R1181&lt;3,"Low",R1181&lt;6,"Medium",R1181&lt;=10,"High")</f>
        <v>High</v>
      </c>
      <c r="T1181" t="str" cm="1">
        <f t="array" ref="T1181">_xlfn.IFS(M1181&lt;=20,"Low",M1181&lt;=50,"Medium",M1181&lt;=90,"High")</f>
        <v>High</v>
      </c>
      <c r="U1181" s="33">
        <f>Datos_Limpios[[#This Row],[Number of Complaints or Support]]/Datos_Limpios[[#This Row],[Account Length (in months)]]</f>
        <v>0.12328767123287671</v>
      </c>
      <c r="V1181" t="str" cm="1">
        <f t="array" ref="V1181">_xlfn.IFS(H1181&lt;30,"Under 30",H1181&lt;66,"Middle Age",H1181&gt;=66,"Senior")</f>
        <v>Middle Age</v>
      </c>
      <c r="W1181" t="s">
        <v>6824</v>
      </c>
    </row>
    <row r="1182" spans="1:23" x14ac:dyDescent="0.3">
      <c r="A1182" t="s">
        <v>1279</v>
      </c>
      <c r="B1182" t="s">
        <v>23</v>
      </c>
      <c r="C1182">
        <v>5</v>
      </c>
      <c r="D1182">
        <v>2</v>
      </c>
      <c r="E1182" t="s">
        <v>17</v>
      </c>
      <c r="F1182" t="s">
        <v>192</v>
      </c>
      <c r="G1182" t="s">
        <v>19</v>
      </c>
      <c r="H1182">
        <v>52</v>
      </c>
      <c r="I1182" t="s">
        <v>17</v>
      </c>
      <c r="J1182">
        <v>0</v>
      </c>
      <c r="K1182" t="s">
        <v>20</v>
      </c>
      <c r="L1182" t="s">
        <v>6794</v>
      </c>
      <c r="M1182">
        <v>28</v>
      </c>
      <c r="N1182" t="s">
        <v>27</v>
      </c>
      <c r="O1182" t="s">
        <v>125</v>
      </c>
      <c r="P1182" s="32">
        <v>44729</v>
      </c>
      <c r="Q1182" s="1">
        <v>31.317116890603462</v>
      </c>
      <c r="R1182">
        <v>4</v>
      </c>
      <c r="S1182" t="str" cm="1">
        <f t="array" ref="S1182">_xlfn.IFS(R1182=0,"None",R1182&lt;3,"Low",R1182&lt;6,"Medium",R1182&lt;=10,"High")</f>
        <v>Medium</v>
      </c>
      <c r="T1182" t="str" cm="1">
        <f t="array" ref="T1182">_xlfn.IFS(M1182&lt;=20,"Low",M1182&lt;=50,"Medium",M1182&lt;=90,"High")</f>
        <v>Medium</v>
      </c>
      <c r="U1182" s="33">
        <f>Datos_Limpios[[#This Row],[Number of Complaints or Support]]/Datos_Limpios[[#This Row],[Account Length (in months)]]</f>
        <v>0.8</v>
      </c>
      <c r="V1182" t="str" cm="1">
        <f t="array" ref="V1182">_xlfn.IFS(H1182&lt;30,"Under 30",H1182&lt;66,"Middle Age",H1182&gt;=66,"Senior")</f>
        <v>Middle Age</v>
      </c>
      <c r="W1182" t="s">
        <v>6824</v>
      </c>
    </row>
    <row r="1183" spans="1:23" x14ac:dyDescent="0.3">
      <c r="A1183" t="s">
        <v>1280</v>
      </c>
      <c r="B1183" t="s">
        <v>17</v>
      </c>
      <c r="C1183">
        <v>57</v>
      </c>
      <c r="D1183">
        <v>0</v>
      </c>
      <c r="E1183" t="s">
        <v>23</v>
      </c>
      <c r="F1183" t="s">
        <v>42</v>
      </c>
      <c r="G1183" t="s">
        <v>19</v>
      </c>
      <c r="H1183">
        <v>20</v>
      </c>
      <c r="I1183" t="s">
        <v>17</v>
      </c>
      <c r="J1183">
        <v>0</v>
      </c>
      <c r="K1183" t="s">
        <v>24</v>
      </c>
      <c r="L1183" t="s">
        <v>6792</v>
      </c>
      <c r="M1183">
        <v>68</v>
      </c>
      <c r="P1183" s="32">
        <v>44667</v>
      </c>
      <c r="Q1183" s="1">
        <v>72.75785844383546</v>
      </c>
      <c r="R1183">
        <v>2</v>
      </c>
      <c r="S1183" t="str" cm="1">
        <f t="array" ref="S1183">_xlfn.IFS(R1183=0,"None",R1183&lt;3,"Low",R1183&lt;6,"Medium",R1183&lt;=10,"High")</f>
        <v>Low</v>
      </c>
      <c r="T1183" t="str" cm="1">
        <f t="array" ref="T1183">_xlfn.IFS(M1183&lt;=20,"Low",M1183&lt;=50,"Medium",M1183&lt;=90,"High")</f>
        <v>High</v>
      </c>
      <c r="U1183" s="33">
        <f>Datos_Limpios[[#This Row],[Number of Complaints or Support]]/Datos_Limpios[[#This Row],[Account Length (in months)]]</f>
        <v>3.5087719298245612E-2</v>
      </c>
      <c r="V1183" t="str" cm="1">
        <f t="array" ref="V1183">_xlfn.IFS(H1183&lt;30,"Under 30",H1183&lt;66,"Middle Age",H1183&gt;=66,"Senior")</f>
        <v>Under 30</v>
      </c>
      <c r="W1183" t="s">
        <v>6823</v>
      </c>
    </row>
    <row r="1184" spans="1:23" x14ac:dyDescent="0.3">
      <c r="A1184" t="s">
        <v>1281</v>
      </c>
      <c r="B1184" t="s">
        <v>17</v>
      </c>
      <c r="C1184">
        <v>71</v>
      </c>
      <c r="D1184">
        <v>0</v>
      </c>
      <c r="E1184" t="s">
        <v>23</v>
      </c>
      <c r="F1184" t="s">
        <v>205</v>
      </c>
      <c r="G1184" t="s">
        <v>19</v>
      </c>
      <c r="H1184">
        <v>39</v>
      </c>
      <c r="I1184" t="s">
        <v>17</v>
      </c>
      <c r="J1184">
        <v>0</v>
      </c>
      <c r="K1184" t="s">
        <v>32</v>
      </c>
      <c r="L1184" t="s">
        <v>6792</v>
      </c>
      <c r="M1184">
        <v>23</v>
      </c>
      <c r="P1184" s="32">
        <v>45009</v>
      </c>
      <c r="Q1184" s="1">
        <v>21.60079021540199</v>
      </c>
      <c r="R1184">
        <v>2</v>
      </c>
      <c r="S1184" t="str" cm="1">
        <f t="array" ref="S1184">_xlfn.IFS(R1184=0,"None",R1184&lt;3,"Low",R1184&lt;6,"Medium",R1184&lt;=10,"High")</f>
        <v>Low</v>
      </c>
      <c r="T1184" t="str" cm="1">
        <f t="array" ref="T1184">_xlfn.IFS(M1184&lt;=20,"Low",M1184&lt;=50,"Medium",M1184&lt;=90,"High")</f>
        <v>Medium</v>
      </c>
      <c r="U1184" s="33">
        <f>Datos_Limpios[[#This Row],[Number of Complaints or Support]]/Datos_Limpios[[#This Row],[Account Length (in months)]]</f>
        <v>2.8169014084507043E-2</v>
      </c>
      <c r="V1184" t="str" cm="1">
        <f t="array" ref="V1184">_xlfn.IFS(H1184&lt;30,"Under 30",H1184&lt;66,"Middle Age",H1184&gt;=66,"Senior")</f>
        <v>Middle Age</v>
      </c>
      <c r="W1184" t="s">
        <v>6823</v>
      </c>
    </row>
    <row r="1185" spans="1:23" x14ac:dyDescent="0.3">
      <c r="A1185" t="s">
        <v>1282</v>
      </c>
      <c r="B1185" t="s">
        <v>23</v>
      </c>
      <c r="C1185">
        <v>10</v>
      </c>
      <c r="D1185">
        <v>5</v>
      </c>
      <c r="E1185" t="s">
        <v>23</v>
      </c>
      <c r="F1185" t="s">
        <v>52</v>
      </c>
      <c r="G1185" t="s">
        <v>6790</v>
      </c>
      <c r="H1185">
        <v>68</v>
      </c>
      <c r="I1185" t="s">
        <v>17</v>
      </c>
      <c r="J1185">
        <v>0</v>
      </c>
      <c r="K1185" t="s">
        <v>20</v>
      </c>
      <c r="L1185" t="s">
        <v>6792</v>
      </c>
      <c r="M1185">
        <v>48</v>
      </c>
      <c r="N1185" t="s">
        <v>27</v>
      </c>
      <c r="O1185" t="s">
        <v>125</v>
      </c>
      <c r="P1185" s="32">
        <v>44157</v>
      </c>
      <c r="Q1185" s="1">
        <v>39.294155790984078</v>
      </c>
      <c r="R1185">
        <v>10</v>
      </c>
      <c r="S1185" t="str" cm="1">
        <f t="array" ref="S1185">_xlfn.IFS(R1185=0,"None",R1185&lt;3,"Low",R1185&lt;6,"Medium",R1185&lt;=10,"High")</f>
        <v>High</v>
      </c>
      <c r="T1185" t="str" cm="1">
        <f t="array" ref="T1185">_xlfn.IFS(M1185&lt;=20,"Low",M1185&lt;=50,"Medium",M1185&lt;=90,"High")</f>
        <v>Medium</v>
      </c>
      <c r="U1185" s="33">
        <f>Datos_Limpios[[#This Row],[Number of Complaints or Support]]/Datos_Limpios[[#This Row],[Account Length (in months)]]</f>
        <v>1</v>
      </c>
      <c r="V1185" t="str" cm="1">
        <f t="array" ref="V1185">_xlfn.IFS(H1185&lt;30,"Under 30",H1185&lt;66,"Middle Age",H1185&gt;=66,"Senior")</f>
        <v>Senior</v>
      </c>
      <c r="W1185" t="s">
        <v>6824</v>
      </c>
    </row>
    <row r="1186" spans="1:23" x14ac:dyDescent="0.3">
      <c r="A1186" t="s">
        <v>1283</v>
      </c>
      <c r="B1186" t="s">
        <v>17</v>
      </c>
      <c r="C1186">
        <v>69</v>
      </c>
      <c r="D1186">
        <v>1</v>
      </c>
      <c r="E1186" t="s">
        <v>23</v>
      </c>
      <c r="F1186" t="s">
        <v>103</v>
      </c>
      <c r="G1186" t="s">
        <v>6790</v>
      </c>
      <c r="H1186">
        <v>40</v>
      </c>
      <c r="I1186" t="s">
        <v>17</v>
      </c>
      <c r="J1186">
        <v>0</v>
      </c>
      <c r="K1186" t="s">
        <v>32</v>
      </c>
      <c r="L1186" t="s">
        <v>6791</v>
      </c>
      <c r="M1186">
        <v>37</v>
      </c>
      <c r="P1186" s="32">
        <v>45082</v>
      </c>
      <c r="Q1186" s="1">
        <v>38.728180171967971</v>
      </c>
      <c r="R1186">
        <v>5</v>
      </c>
      <c r="S1186" t="str" cm="1">
        <f t="array" ref="S1186">_xlfn.IFS(R1186=0,"None",R1186&lt;3,"Low",R1186&lt;6,"Medium",R1186&lt;=10,"High")</f>
        <v>Medium</v>
      </c>
      <c r="T1186" t="str" cm="1">
        <f t="array" ref="T1186">_xlfn.IFS(M1186&lt;=20,"Low",M1186&lt;=50,"Medium",M1186&lt;=90,"High")</f>
        <v>Medium</v>
      </c>
      <c r="U1186" s="33">
        <f>Datos_Limpios[[#This Row],[Number of Complaints or Support]]/Datos_Limpios[[#This Row],[Account Length (in months)]]</f>
        <v>7.2463768115942032E-2</v>
      </c>
      <c r="V1186" t="str" cm="1">
        <f t="array" ref="V1186">_xlfn.IFS(H1186&lt;30,"Under 30",H1186&lt;66,"Middle Age",H1186&gt;=66,"Senior")</f>
        <v>Middle Age</v>
      </c>
      <c r="W1186" t="s">
        <v>6823</v>
      </c>
    </row>
    <row r="1187" spans="1:23" x14ac:dyDescent="0.3">
      <c r="A1187" t="s">
        <v>1284</v>
      </c>
      <c r="B1187" t="s">
        <v>23</v>
      </c>
      <c r="C1187">
        <v>4</v>
      </c>
      <c r="D1187">
        <v>2</v>
      </c>
      <c r="E1187" t="s">
        <v>23</v>
      </c>
      <c r="F1187" t="s">
        <v>18</v>
      </c>
      <c r="G1187" t="s">
        <v>19</v>
      </c>
      <c r="H1187">
        <v>21</v>
      </c>
      <c r="I1187" t="s">
        <v>17</v>
      </c>
      <c r="J1187">
        <v>0</v>
      </c>
      <c r="K1187" t="s">
        <v>20</v>
      </c>
      <c r="L1187" t="s">
        <v>6792</v>
      </c>
      <c r="M1187">
        <v>38</v>
      </c>
      <c r="N1187" t="s">
        <v>27</v>
      </c>
      <c r="O1187" t="s">
        <v>164</v>
      </c>
      <c r="P1187" s="32">
        <v>44476</v>
      </c>
      <c r="Q1187" s="1">
        <v>36.912339279013743</v>
      </c>
      <c r="R1187">
        <v>4</v>
      </c>
      <c r="S1187" t="str" cm="1">
        <f t="array" ref="S1187">_xlfn.IFS(R1187=0,"None",R1187&lt;3,"Low",R1187&lt;6,"Medium",R1187&lt;=10,"High")</f>
        <v>Medium</v>
      </c>
      <c r="T1187" t="str" cm="1">
        <f t="array" ref="T1187">_xlfn.IFS(M1187&lt;=20,"Low",M1187&lt;=50,"Medium",M1187&lt;=90,"High")</f>
        <v>Medium</v>
      </c>
      <c r="U1187" s="33">
        <f>Datos_Limpios[[#This Row],[Number of Complaints or Support]]/Datos_Limpios[[#This Row],[Account Length (in months)]]</f>
        <v>1</v>
      </c>
      <c r="V1187" t="str" cm="1">
        <f t="array" ref="V1187">_xlfn.IFS(H1187&lt;30,"Under 30",H1187&lt;66,"Middle Age",H1187&gt;=66,"Senior")</f>
        <v>Under 30</v>
      </c>
      <c r="W1187" t="s">
        <v>6823</v>
      </c>
    </row>
    <row r="1188" spans="1:23" x14ac:dyDescent="0.3">
      <c r="A1188" t="s">
        <v>1285</v>
      </c>
      <c r="B1188" t="s">
        <v>23</v>
      </c>
      <c r="C1188">
        <v>14</v>
      </c>
      <c r="D1188">
        <v>2</v>
      </c>
      <c r="E1188" t="s">
        <v>23</v>
      </c>
      <c r="F1188" t="s">
        <v>247</v>
      </c>
      <c r="G1188" t="s">
        <v>6790</v>
      </c>
      <c r="H1188">
        <v>60</v>
      </c>
      <c r="I1188" t="s">
        <v>17</v>
      </c>
      <c r="J1188">
        <v>0</v>
      </c>
      <c r="K1188" t="s">
        <v>20</v>
      </c>
      <c r="L1188" t="s">
        <v>6792</v>
      </c>
      <c r="M1188">
        <v>57</v>
      </c>
      <c r="N1188" t="s">
        <v>50</v>
      </c>
      <c r="O1188" t="s">
        <v>71</v>
      </c>
      <c r="P1188" s="32">
        <v>45120</v>
      </c>
      <c r="Q1188" s="1">
        <v>65.968469014533568</v>
      </c>
      <c r="R1188">
        <v>4</v>
      </c>
      <c r="S1188" t="str" cm="1">
        <f t="array" ref="S1188">_xlfn.IFS(R1188=0,"None",R1188&lt;3,"Low",R1188&lt;6,"Medium",R1188&lt;=10,"High")</f>
        <v>Medium</v>
      </c>
      <c r="T1188" t="str" cm="1">
        <f t="array" ref="T1188">_xlfn.IFS(M1188&lt;=20,"Low",M1188&lt;=50,"Medium",M1188&lt;=90,"High")</f>
        <v>High</v>
      </c>
      <c r="U1188" s="33">
        <f>Datos_Limpios[[#This Row],[Number of Complaints or Support]]/Datos_Limpios[[#This Row],[Account Length (in months)]]</f>
        <v>0.2857142857142857</v>
      </c>
      <c r="V1188" t="str" cm="1">
        <f t="array" ref="V1188">_xlfn.IFS(H1188&lt;30,"Under 30",H1188&lt;66,"Middle Age",H1188&gt;=66,"Senior")</f>
        <v>Middle Age</v>
      </c>
      <c r="W1188" t="s">
        <v>6826</v>
      </c>
    </row>
    <row r="1189" spans="1:23" x14ac:dyDescent="0.3">
      <c r="A1189" t="s">
        <v>1286</v>
      </c>
      <c r="B1189" t="s">
        <v>17</v>
      </c>
      <c r="C1189">
        <v>12</v>
      </c>
      <c r="D1189">
        <v>0</v>
      </c>
      <c r="E1189" t="s">
        <v>17</v>
      </c>
      <c r="F1189" t="s">
        <v>156</v>
      </c>
      <c r="G1189" t="s">
        <v>19</v>
      </c>
      <c r="H1189">
        <v>78</v>
      </c>
      <c r="I1189" t="s">
        <v>17</v>
      </c>
      <c r="J1189">
        <v>0</v>
      </c>
      <c r="K1189" t="s">
        <v>24</v>
      </c>
      <c r="L1189" t="s">
        <v>6792</v>
      </c>
      <c r="M1189">
        <v>33</v>
      </c>
      <c r="P1189" s="32">
        <v>43905</v>
      </c>
      <c r="Q1189" s="1">
        <v>35.342873277237643</v>
      </c>
      <c r="R1189">
        <v>2</v>
      </c>
      <c r="S1189" t="str" cm="1">
        <f t="array" ref="S1189">_xlfn.IFS(R1189=0,"None",R1189&lt;3,"Low",R1189&lt;6,"Medium",R1189&lt;=10,"High")</f>
        <v>Low</v>
      </c>
      <c r="T1189" t="str" cm="1">
        <f t="array" ref="T1189">_xlfn.IFS(M1189&lt;=20,"Low",M1189&lt;=50,"Medium",M1189&lt;=90,"High")</f>
        <v>Medium</v>
      </c>
      <c r="U1189" s="33">
        <f>Datos_Limpios[[#This Row],[Number of Complaints or Support]]/Datos_Limpios[[#This Row],[Account Length (in months)]]</f>
        <v>0.16666666666666666</v>
      </c>
      <c r="V1189" t="str" cm="1">
        <f t="array" ref="V1189">_xlfn.IFS(H1189&lt;30,"Under 30",H1189&lt;66,"Middle Age",H1189&gt;=66,"Senior")</f>
        <v>Senior</v>
      </c>
      <c r="W1189" t="s">
        <v>6825</v>
      </c>
    </row>
    <row r="1190" spans="1:23" x14ac:dyDescent="0.3">
      <c r="A1190" t="s">
        <v>1287</v>
      </c>
      <c r="B1190" t="s">
        <v>23</v>
      </c>
      <c r="C1190">
        <v>2</v>
      </c>
      <c r="D1190">
        <v>4</v>
      </c>
      <c r="E1190" t="s">
        <v>23</v>
      </c>
      <c r="F1190" t="s">
        <v>52</v>
      </c>
      <c r="G1190" t="s">
        <v>19</v>
      </c>
      <c r="H1190">
        <v>37</v>
      </c>
      <c r="I1190" t="s">
        <v>17</v>
      </c>
      <c r="J1190">
        <v>0</v>
      </c>
      <c r="K1190" t="s">
        <v>20</v>
      </c>
      <c r="L1190" t="s">
        <v>6792</v>
      </c>
      <c r="M1190">
        <v>50</v>
      </c>
      <c r="N1190" t="s">
        <v>50</v>
      </c>
      <c r="O1190" t="s">
        <v>378</v>
      </c>
      <c r="P1190" s="32">
        <v>44281</v>
      </c>
      <c r="Q1190" s="1">
        <v>48.855028599735682</v>
      </c>
      <c r="R1190">
        <v>9</v>
      </c>
      <c r="S1190" t="str" cm="1">
        <f t="array" ref="S1190">_xlfn.IFS(R1190=0,"None",R1190&lt;3,"Low",R1190&lt;6,"Medium",R1190&lt;=10,"High")</f>
        <v>High</v>
      </c>
      <c r="T1190" t="str" cm="1">
        <f t="array" ref="T1190">_xlfn.IFS(M1190&lt;=20,"Low",M1190&lt;=50,"Medium",M1190&lt;=90,"High")</f>
        <v>Medium</v>
      </c>
      <c r="U1190" s="33">
        <f>Datos_Limpios[[#This Row],[Number of Complaints or Support]]/Datos_Limpios[[#This Row],[Account Length (in months)]]</f>
        <v>4.5</v>
      </c>
      <c r="V1190" t="str" cm="1">
        <f t="array" ref="V1190">_xlfn.IFS(H1190&lt;30,"Under 30",H1190&lt;66,"Middle Age",H1190&gt;=66,"Senior")</f>
        <v>Middle Age</v>
      </c>
      <c r="W1190" t="s">
        <v>6824</v>
      </c>
    </row>
    <row r="1191" spans="1:23" x14ac:dyDescent="0.3">
      <c r="A1191" t="s">
        <v>1288</v>
      </c>
      <c r="B1191" t="s">
        <v>17</v>
      </c>
      <c r="C1191">
        <v>62</v>
      </c>
      <c r="D1191">
        <v>1</v>
      </c>
      <c r="E1191" t="s">
        <v>23</v>
      </c>
      <c r="F1191" t="s">
        <v>94</v>
      </c>
      <c r="G1191" t="s">
        <v>19</v>
      </c>
      <c r="H1191">
        <v>42</v>
      </c>
      <c r="I1191" t="s">
        <v>17</v>
      </c>
      <c r="J1191">
        <v>0</v>
      </c>
      <c r="K1191" t="s">
        <v>24</v>
      </c>
      <c r="L1191" t="s">
        <v>6791</v>
      </c>
      <c r="M1191">
        <v>62</v>
      </c>
      <c r="P1191" s="32">
        <v>45205</v>
      </c>
      <c r="Q1191" s="1">
        <v>52.930363124860222</v>
      </c>
      <c r="R1191">
        <v>0</v>
      </c>
      <c r="S1191" t="str" cm="1">
        <f t="array" ref="S1191">_xlfn.IFS(R1191=0,"None",R1191&lt;3,"Low",R1191&lt;6,"Medium",R1191&lt;=10,"High")</f>
        <v>None</v>
      </c>
      <c r="T1191" t="str" cm="1">
        <f t="array" ref="T1191">_xlfn.IFS(M1191&lt;=20,"Low",M1191&lt;=50,"Medium",M1191&lt;=90,"High")</f>
        <v>High</v>
      </c>
      <c r="U1191" s="33">
        <f>Datos_Limpios[[#This Row],[Number of Complaints or Support]]/Datos_Limpios[[#This Row],[Account Length (in months)]]</f>
        <v>0</v>
      </c>
      <c r="V1191" t="str" cm="1">
        <f t="array" ref="V1191">_xlfn.IFS(H1191&lt;30,"Under 30",H1191&lt;66,"Middle Age",H1191&gt;=66,"Senior")</f>
        <v>Middle Age</v>
      </c>
      <c r="W1191" t="s">
        <v>6823</v>
      </c>
    </row>
    <row r="1192" spans="1:23" x14ac:dyDescent="0.3">
      <c r="A1192" t="s">
        <v>1289</v>
      </c>
      <c r="B1192" t="s">
        <v>23</v>
      </c>
      <c r="C1192">
        <v>69</v>
      </c>
      <c r="D1192">
        <v>3</v>
      </c>
      <c r="E1192" t="s">
        <v>23</v>
      </c>
      <c r="F1192" t="s">
        <v>121</v>
      </c>
      <c r="G1192" t="s">
        <v>6790</v>
      </c>
      <c r="H1192">
        <v>47</v>
      </c>
      <c r="I1192" t="s">
        <v>17</v>
      </c>
      <c r="J1192">
        <v>0</v>
      </c>
      <c r="K1192" t="s">
        <v>32</v>
      </c>
      <c r="L1192" t="s">
        <v>6792</v>
      </c>
      <c r="M1192">
        <v>47</v>
      </c>
      <c r="N1192" t="s">
        <v>76</v>
      </c>
      <c r="O1192" t="s">
        <v>232</v>
      </c>
      <c r="P1192" s="32">
        <v>45050</v>
      </c>
      <c r="Q1192" s="1">
        <v>54.927895530192266</v>
      </c>
      <c r="R1192">
        <v>3</v>
      </c>
      <c r="S1192" t="str" cm="1">
        <f t="array" ref="S1192">_xlfn.IFS(R1192=0,"None",R1192&lt;3,"Low",R1192&lt;6,"Medium",R1192&lt;=10,"High")</f>
        <v>Medium</v>
      </c>
      <c r="T1192" t="str" cm="1">
        <f t="array" ref="T1192">_xlfn.IFS(M1192&lt;=20,"Low",M1192&lt;=50,"Medium",M1192&lt;=90,"High")</f>
        <v>Medium</v>
      </c>
      <c r="U1192" s="33">
        <f>Datos_Limpios[[#This Row],[Number of Complaints or Support]]/Datos_Limpios[[#This Row],[Account Length (in months)]]</f>
        <v>4.3478260869565216E-2</v>
      </c>
      <c r="V1192" t="str" cm="1">
        <f t="array" ref="V1192">_xlfn.IFS(H1192&lt;30,"Under 30",H1192&lt;66,"Middle Age",H1192&gt;=66,"Senior")</f>
        <v>Middle Age</v>
      </c>
      <c r="W1192" t="s">
        <v>6826</v>
      </c>
    </row>
    <row r="1193" spans="1:23" x14ac:dyDescent="0.3">
      <c r="A1193" t="s">
        <v>1290</v>
      </c>
      <c r="B1193" t="s">
        <v>17</v>
      </c>
      <c r="C1193">
        <v>72</v>
      </c>
      <c r="D1193">
        <v>0</v>
      </c>
      <c r="E1193" t="s">
        <v>23</v>
      </c>
      <c r="F1193" t="s">
        <v>101</v>
      </c>
      <c r="G1193" t="s">
        <v>6790</v>
      </c>
      <c r="H1193">
        <v>55</v>
      </c>
      <c r="I1193" t="s">
        <v>17</v>
      </c>
      <c r="J1193">
        <v>0</v>
      </c>
      <c r="K1193" t="s">
        <v>32</v>
      </c>
      <c r="L1193" t="s">
        <v>6792</v>
      </c>
      <c r="M1193">
        <v>39</v>
      </c>
      <c r="P1193" s="32">
        <v>44075</v>
      </c>
      <c r="Q1193" s="1">
        <v>39.989376393516629</v>
      </c>
      <c r="R1193">
        <v>5</v>
      </c>
      <c r="S1193" t="str" cm="1">
        <f t="array" ref="S1193">_xlfn.IFS(R1193=0,"None",R1193&lt;3,"Low",R1193&lt;6,"Medium",R1193&lt;=10,"High")</f>
        <v>Medium</v>
      </c>
      <c r="T1193" t="str" cm="1">
        <f t="array" ref="T1193">_xlfn.IFS(M1193&lt;=20,"Low",M1193&lt;=50,"Medium",M1193&lt;=90,"High")</f>
        <v>Medium</v>
      </c>
      <c r="U1193" s="33">
        <f>Datos_Limpios[[#This Row],[Number of Complaints or Support]]/Datos_Limpios[[#This Row],[Account Length (in months)]]</f>
        <v>6.9444444444444448E-2</v>
      </c>
      <c r="V1193" t="str" cm="1">
        <f t="array" ref="V1193">_xlfn.IFS(H1193&lt;30,"Under 30",H1193&lt;66,"Middle Age",H1193&gt;=66,"Senior")</f>
        <v>Middle Age</v>
      </c>
      <c r="W1193" t="s">
        <v>6826</v>
      </c>
    </row>
    <row r="1194" spans="1:23" x14ac:dyDescent="0.3">
      <c r="A1194" t="s">
        <v>1291</v>
      </c>
      <c r="B1194" t="s">
        <v>17</v>
      </c>
      <c r="C1194">
        <v>71</v>
      </c>
      <c r="D1194">
        <v>0</v>
      </c>
      <c r="E1194" t="s">
        <v>23</v>
      </c>
      <c r="F1194" t="s">
        <v>138</v>
      </c>
      <c r="G1194" t="s">
        <v>6790</v>
      </c>
      <c r="H1194">
        <v>76</v>
      </c>
      <c r="I1194" t="s">
        <v>17</v>
      </c>
      <c r="J1194">
        <v>0</v>
      </c>
      <c r="K1194" t="s">
        <v>32</v>
      </c>
      <c r="L1194" t="s">
        <v>6791</v>
      </c>
      <c r="M1194">
        <v>40</v>
      </c>
      <c r="P1194" s="32">
        <v>44855</v>
      </c>
      <c r="Q1194" s="1">
        <v>43.725712329237957</v>
      </c>
      <c r="R1194">
        <v>0</v>
      </c>
      <c r="S1194" t="str" cm="1">
        <f t="array" ref="S1194">_xlfn.IFS(R1194=0,"None",R1194&lt;3,"Low",R1194&lt;6,"Medium",R1194&lt;=10,"High")</f>
        <v>None</v>
      </c>
      <c r="T1194" t="str" cm="1">
        <f t="array" ref="T1194">_xlfn.IFS(M1194&lt;=20,"Low",M1194&lt;=50,"Medium",M1194&lt;=90,"High")</f>
        <v>Medium</v>
      </c>
      <c r="U1194" s="33">
        <f>Datos_Limpios[[#This Row],[Number of Complaints or Support]]/Datos_Limpios[[#This Row],[Account Length (in months)]]</f>
        <v>0</v>
      </c>
      <c r="V1194" t="str" cm="1">
        <f t="array" ref="V1194">_xlfn.IFS(H1194&lt;30,"Under 30",H1194&lt;66,"Middle Age",H1194&gt;=66,"Senior")</f>
        <v>Senior</v>
      </c>
      <c r="W1194" t="s">
        <v>6824</v>
      </c>
    </row>
    <row r="1195" spans="1:23" x14ac:dyDescent="0.3">
      <c r="A1195" t="s">
        <v>1292</v>
      </c>
      <c r="B1195" t="s">
        <v>17</v>
      </c>
      <c r="C1195">
        <v>72</v>
      </c>
      <c r="D1195">
        <v>0</v>
      </c>
      <c r="E1195" t="s">
        <v>23</v>
      </c>
      <c r="F1195" t="s">
        <v>54</v>
      </c>
      <c r="G1195" t="s">
        <v>19</v>
      </c>
      <c r="H1195">
        <v>59</v>
      </c>
      <c r="I1195" t="s">
        <v>23</v>
      </c>
      <c r="J1195">
        <v>6</v>
      </c>
      <c r="K1195" t="s">
        <v>32</v>
      </c>
      <c r="L1195" t="s">
        <v>6792</v>
      </c>
      <c r="M1195">
        <v>38</v>
      </c>
      <c r="P1195" s="32">
        <v>44767</v>
      </c>
      <c r="Q1195" s="1">
        <v>38.212021392191929</v>
      </c>
      <c r="R1195">
        <v>3</v>
      </c>
      <c r="S1195" t="str" cm="1">
        <f t="array" ref="S1195">_xlfn.IFS(R1195=0,"None",R1195&lt;3,"Low",R1195&lt;6,"Medium",R1195&lt;=10,"High")</f>
        <v>Medium</v>
      </c>
      <c r="T1195" t="str" cm="1">
        <f t="array" ref="T1195">_xlfn.IFS(M1195&lt;=20,"Low",M1195&lt;=50,"Medium",M1195&lt;=90,"High")</f>
        <v>Medium</v>
      </c>
      <c r="U1195" s="33">
        <f>Datos_Limpios[[#This Row],[Number of Complaints or Support]]/Datos_Limpios[[#This Row],[Account Length (in months)]]</f>
        <v>4.1666666666666664E-2</v>
      </c>
      <c r="V1195" t="str" cm="1">
        <f t="array" ref="V1195">_xlfn.IFS(H1195&lt;30,"Under 30",H1195&lt;66,"Middle Age",H1195&gt;=66,"Senior")</f>
        <v>Middle Age</v>
      </c>
      <c r="W1195" t="s">
        <v>6823</v>
      </c>
    </row>
    <row r="1196" spans="1:23" x14ac:dyDescent="0.3">
      <c r="A1196" t="s">
        <v>1293</v>
      </c>
      <c r="B1196" t="s">
        <v>23</v>
      </c>
      <c r="C1196">
        <v>4</v>
      </c>
      <c r="D1196">
        <v>2</v>
      </c>
      <c r="E1196" t="s">
        <v>23</v>
      </c>
      <c r="F1196" t="s">
        <v>130</v>
      </c>
      <c r="G1196" t="s">
        <v>19</v>
      </c>
      <c r="H1196">
        <v>51</v>
      </c>
      <c r="I1196" t="s">
        <v>17</v>
      </c>
      <c r="J1196">
        <v>0</v>
      </c>
      <c r="K1196" t="s">
        <v>20</v>
      </c>
      <c r="L1196" t="s">
        <v>6794</v>
      </c>
      <c r="M1196">
        <v>23</v>
      </c>
      <c r="N1196" t="s">
        <v>50</v>
      </c>
      <c r="O1196" t="s">
        <v>378</v>
      </c>
      <c r="P1196" s="32">
        <v>44563</v>
      </c>
      <c r="Q1196" s="1">
        <v>24.27000399882478</v>
      </c>
      <c r="R1196">
        <v>2</v>
      </c>
      <c r="S1196" t="str" cm="1">
        <f t="array" ref="S1196">_xlfn.IFS(R1196=0,"None",R1196&lt;3,"Low",R1196&lt;6,"Medium",R1196&lt;=10,"High")</f>
        <v>Low</v>
      </c>
      <c r="T1196" t="str" cm="1">
        <f t="array" ref="T1196">_xlfn.IFS(M1196&lt;=20,"Low",M1196&lt;=50,"Medium",M1196&lt;=90,"High")</f>
        <v>Medium</v>
      </c>
      <c r="U1196" s="33">
        <f>Datos_Limpios[[#This Row],[Number of Complaints or Support]]/Datos_Limpios[[#This Row],[Account Length (in months)]]</f>
        <v>0.5</v>
      </c>
      <c r="V1196" t="str" cm="1">
        <f t="array" ref="V1196">_xlfn.IFS(H1196&lt;30,"Under 30",H1196&lt;66,"Middle Age",H1196&gt;=66,"Senior")</f>
        <v>Middle Age</v>
      </c>
      <c r="W1196" t="s">
        <v>6825</v>
      </c>
    </row>
    <row r="1197" spans="1:23" x14ac:dyDescent="0.3">
      <c r="A1197" t="s">
        <v>1294</v>
      </c>
      <c r="B1197" t="s">
        <v>17</v>
      </c>
      <c r="C1197">
        <v>8</v>
      </c>
      <c r="D1197">
        <v>0</v>
      </c>
      <c r="E1197" t="s">
        <v>23</v>
      </c>
      <c r="F1197" t="s">
        <v>79</v>
      </c>
      <c r="G1197" t="s">
        <v>19</v>
      </c>
      <c r="H1197">
        <v>77</v>
      </c>
      <c r="I1197" t="s">
        <v>17</v>
      </c>
      <c r="J1197">
        <v>0</v>
      </c>
      <c r="K1197" t="s">
        <v>32</v>
      </c>
      <c r="L1197" t="s">
        <v>6792</v>
      </c>
      <c r="M1197">
        <v>27</v>
      </c>
      <c r="P1197" s="32">
        <v>44147</v>
      </c>
      <c r="Q1197" s="1">
        <v>28.083934662536731</v>
      </c>
      <c r="R1197">
        <v>1</v>
      </c>
      <c r="S1197" t="str" cm="1">
        <f t="array" ref="S1197">_xlfn.IFS(R1197=0,"None",R1197&lt;3,"Low",R1197&lt;6,"Medium",R1197&lt;=10,"High")</f>
        <v>Low</v>
      </c>
      <c r="T1197" t="str" cm="1">
        <f t="array" ref="T1197">_xlfn.IFS(M1197&lt;=20,"Low",M1197&lt;=50,"Medium",M1197&lt;=90,"High")</f>
        <v>Medium</v>
      </c>
      <c r="U1197" s="33">
        <f>Datos_Limpios[[#This Row],[Number of Complaints or Support]]/Datos_Limpios[[#This Row],[Account Length (in months)]]</f>
        <v>0.125</v>
      </c>
      <c r="V1197" t="str" cm="1">
        <f t="array" ref="V1197">_xlfn.IFS(H1197&lt;30,"Under 30",H1197&lt;66,"Middle Age",H1197&gt;=66,"Senior")</f>
        <v>Senior</v>
      </c>
      <c r="W1197" t="s">
        <v>6826</v>
      </c>
    </row>
    <row r="1198" spans="1:23" x14ac:dyDescent="0.3">
      <c r="A1198" t="s">
        <v>1295</v>
      </c>
      <c r="B1198" t="s">
        <v>17</v>
      </c>
      <c r="C1198">
        <v>69</v>
      </c>
      <c r="D1198">
        <v>2</v>
      </c>
      <c r="E1198" t="s">
        <v>23</v>
      </c>
      <c r="F1198" t="s">
        <v>166</v>
      </c>
      <c r="G1198" t="s">
        <v>19</v>
      </c>
      <c r="H1198">
        <v>27</v>
      </c>
      <c r="I1198" t="s">
        <v>17</v>
      </c>
      <c r="J1198">
        <v>0</v>
      </c>
      <c r="K1198" t="s">
        <v>24</v>
      </c>
      <c r="L1198" t="s">
        <v>6792</v>
      </c>
      <c r="M1198">
        <v>40</v>
      </c>
      <c r="P1198" s="32">
        <v>44480</v>
      </c>
      <c r="Q1198" s="1">
        <v>42.95647259130179</v>
      </c>
      <c r="R1198">
        <v>9</v>
      </c>
      <c r="S1198" t="str" cm="1">
        <f t="array" ref="S1198">_xlfn.IFS(R1198=0,"None",R1198&lt;3,"Low",R1198&lt;6,"Medium",R1198&lt;=10,"High")</f>
        <v>High</v>
      </c>
      <c r="T1198" t="str" cm="1">
        <f t="array" ref="T1198">_xlfn.IFS(M1198&lt;=20,"Low",M1198&lt;=50,"Medium",M1198&lt;=90,"High")</f>
        <v>Medium</v>
      </c>
      <c r="U1198" s="33">
        <f>Datos_Limpios[[#This Row],[Number of Complaints or Support]]/Datos_Limpios[[#This Row],[Account Length (in months)]]</f>
        <v>0.13043478260869565</v>
      </c>
      <c r="V1198" t="str" cm="1">
        <f t="array" ref="V1198">_xlfn.IFS(H1198&lt;30,"Under 30",H1198&lt;66,"Middle Age",H1198&gt;=66,"Senior")</f>
        <v>Under 30</v>
      </c>
      <c r="W1198" t="s">
        <v>6825</v>
      </c>
    </row>
    <row r="1199" spans="1:23" x14ac:dyDescent="0.3">
      <c r="A1199" t="s">
        <v>1296</v>
      </c>
      <c r="B1199" t="s">
        <v>23</v>
      </c>
      <c r="C1199">
        <v>17</v>
      </c>
      <c r="D1199">
        <v>5</v>
      </c>
      <c r="E1199" t="s">
        <v>23</v>
      </c>
      <c r="F1199" t="s">
        <v>90</v>
      </c>
      <c r="G1199" t="s">
        <v>6790</v>
      </c>
      <c r="H1199">
        <v>35</v>
      </c>
      <c r="I1199" t="s">
        <v>17</v>
      </c>
      <c r="J1199">
        <v>0</v>
      </c>
      <c r="K1199" t="s">
        <v>20</v>
      </c>
      <c r="L1199" t="s">
        <v>6792</v>
      </c>
      <c r="M1199">
        <v>42</v>
      </c>
      <c r="N1199" t="s">
        <v>91</v>
      </c>
      <c r="O1199" t="s">
        <v>92</v>
      </c>
      <c r="P1199" s="32">
        <v>44396</v>
      </c>
      <c r="Q1199" s="1">
        <v>47.473545046618327</v>
      </c>
      <c r="R1199">
        <v>5</v>
      </c>
      <c r="S1199" t="str" cm="1">
        <f t="array" ref="S1199">_xlfn.IFS(R1199=0,"None",R1199&lt;3,"Low",R1199&lt;6,"Medium",R1199&lt;=10,"High")</f>
        <v>Medium</v>
      </c>
      <c r="T1199" t="str" cm="1">
        <f t="array" ref="T1199">_xlfn.IFS(M1199&lt;=20,"Low",M1199&lt;=50,"Medium",M1199&lt;=90,"High")</f>
        <v>Medium</v>
      </c>
      <c r="U1199" s="33">
        <f>Datos_Limpios[[#This Row],[Number of Complaints or Support]]/Datos_Limpios[[#This Row],[Account Length (in months)]]</f>
        <v>0.29411764705882354</v>
      </c>
      <c r="V1199" t="str" cm="1">
        <f t="array" ref="V1199">_xlfn.IFS(H1199&lt;30,"Under 30",H1199&lt;66,"Middle Age",H1199&gt;=66,"Senior")</f>
        <v>Middle Age</v>
      </c>
      <c r="W1199" t="s">
        <v>6823</v>
      </c>
    </row>
    <row r="1200" spans="1:23" x14ac:dyDescent="0.3">
      <c r="A1200" t="s">
        <v>1297</v>
      </c>
      <c r="B1200" t="s">
        <v>17</v>
      </c>
      <c r="C1200">
        <v>32</v>
      </c>
      <c r="D1200">
        <v>0</v>
      </c>
      <c r="E1200" t="s">
        <v>23</v>
      </c>
      <c r="F1200" t="s">
        <v>245</v>
      </c>
      <c r="G1200" t="s">
        <v>19</v>
      </c>
      <c r="H1200">
        <v>58</v>
      </c>
      <c r="I1200" t="s">
        <v>23</v>
      </c>
      <c r="J1200">
        <v>5</v>
      </c>
      <c r="K1200" t="s">
        <v>20</v>
      </c>
      <c r="L1200" t="s">
        <v>6792</v>
      </c>
      <c r="M1200">
        <v>21</v>
      </c>
      <c r="P1200" s="32">
        <v>44252</v>
      </c>
      <c r="Q1200" s="1">
        <v>23.067282183962671</v>
      </c>
      <c r="R1200">
        <v>0</v>
      </c>
      <c r="S1200" t="str" cm="1">
        <f t="array" ref="S1200">_xlfn.IFS(R1200=0,"None",R1200&lt;3,"Low",R1200&lt;6,"Medium",R1200&lt;=10,"High")</f>
        <v>None</v>
      </c>
      <c r="T1200" t="str" cm="1">
        <f t="array" ref="T1200">_xlfn.IFS(M1200&lt;=20,"Low",M1200&lt;=50,"Medium",M1200&lt;=90,"High")</f>
        <v>Medium</v>
      </c>
      <c r="U1200" s="33">
        <f>Datos_Limpios[[#This Row],[Number of Complaints or Support]]/Datos_Limpios[[#This Row],[Account Length (in months)]]</f>
        <v>0</v>
      </c>
      <c r="V1200" t="str" cm="1">
        <f t="array" ref="V1200">_xlfn.IFS(H1200&lt;30,"Under 30",H1200&lt;66,"Middle Age",H1200&gt;=66,"Senior")</f>
        <v>Middle Age</v>
      </c>
      <c r="W1200" t="s">
        <v>6823</v>
      </c>
    </row>
    <row r="1201" spans="1:23" x14ac:dyDescent="0.3">
      <c r="A1201" t="s">
        <v>1298</v>
      </c>
      <c r="B1201" t="s">
        <v>17</v>
      </c>
      <c r="C1201">
        <v>5</v>
      </c>
      <c r="D1201">
        <v>0</v>
      </c>
      <c r="E1201" t="s">
        <v>23</v>
      </c>
      <c r="F1201" t="s">
        <v>38</v>
      </c>
      <c r="G1201" t="s">
        <v>6790</v>
      </c>
      <c r="H1201">
        <v>36</v>
      </c>
      <c r="I1201" t="s">
        <v>17</v>
      </c>
      <c r="J1201">
        <v>0</v>
      </c>
      <c r="K1201" t="s">
        <v>20</v>
      </c>
      <c r="L1201" t="s">
        <v>6792</v>
      </c>
      <c r="M1201">
        <v>55</v>
      </c>
      <c r="P1201" s="32">
        <v>45199</v>
      </c>
      <c r="Q1201" s="1">
        <v>53.400544419519328</v>
      </c>
      <c r="R1201">
        <v>3</v>
      </c>
      <c r="S1201" t="str" cm="1">
        <f t="array" ref="S1201">_xlfn.IFS(R1201=0,"None",R1201&lt;3,"Low",R1201&lt;6,"Medium",R1201&lt;=10,"High")</f>
        <v>Medium</v>
      </c>
      <c r="T1201" t="str" cm="1">
        <f t="array" ref="T1201">_xlfn.IFS(M1201&lt;=20,"Low",M1201&lt;=50,"Medium",M1201&lt;=90,"High")</f>
        <v>High</v>
      </c>
      <c r="U1201" s="33">
        <f>Datos_Limpios[[#This Row],[Number of Complaints or Support]]/Datos_Limpios[[#This Row],[Account Length (in months)]]</f>
        <v>0.6</v>
      </c>
      <c r="V1201" t="str" cm="1">
        <f t="array" ref="V1201">_xlfn.IFS(H1201&lt;30,"Under 30",H1201&lt;66,"Middle Age",H1201&gt;=66,"Senior")</f>
        <v>Middle Age</v>
      </c>
      <c r="W1201" t="s">
        <v>6825</v>
      </c>
    </row>
    <row r="1202" spans="1:23" x14ac:dyDescent="0.3">
      <c r="A1202" t="s">
        <v>1299</v>
      </c>
      <c r="B1202" t="s">
        <v>17</v>
      </c>
      <c r="C1202">
        <v>1</v>
      </c>
      <c r="D1202">
        <v>0</v>
      </c>
      <c r="E1202" t="s">
        <v>23</v>
      </c>
      <c r="F1202" t="s">
        <v>34</v>
      </c>
      <c r="G1202" t="s">
        <v>6790</v>
      </c>
      <c r="H1202">
        <v>22</v>
      </c>
      <c r="I1202" t="s">
        <v>23</v>
      </c>
      <c r="J1202">
        <v>4</v>
      </c>
      <c r="K1202" t="s">
        <v>20</v>
      </c>
      <c r="L1202" t="s">
        <v>6792</v>
      </c>
      <c r="M1202">
        <v>37</v>
      </c>
      <c r="P1202" s="32">
        <v>45015</v>
      </c>
      <c r="Q1202" s="1">
        <v>32.927585466261881</v>
      </c>
      <c r="R1202">
        <v>2</v>
      </c>
      <c r="S1202" t="str" cm="1">
        <f t="array" ref="S1202">_xlfn.IFS(R1202=0,"None",R1202&lt;3,"Low",R1202&lt;6,"Medium",R1202&lt;=10,"High")</f>
        <v>Low</v>
      </c>
      <c r="T1202" t="str" cm="1">
        <f t="array" ref="T1202">_xlfn.IFS(M1202&lt;=20,"Low",M1202&lt;=50,"Medium",M1202&lt;=90,"High")</f>
        <v>Medium</v>
      </c>
      <c r="U1202" s="33">
        <f>Datos_Limpios[[#This Row],[Number of Complaints or Support]]/Datos_Limpios[[#This Row],[Account Length (in months)]]</f>
        <v>2</v>
      </c>
      <c r="V1202" t="str" cm="1">
        <f t="array" ref="V1202">_xlfn.IFS(H1202&lt;30,"Under 30",H1202&lt;66,"Middle Age",H1202&gt;=66,"Senior")</f>
        <v>Under 30</v>
      </c>
      <c r="W1202" t="s">
        <v>6823</v>
      </c>
    </row>
    <row r="1203" spans="1:23" x14ac:dyDescent="0.3">
      <c r="A1203" t="s">
        <v>1300</v>
      </c>
      <c r="B1203" t="s">
        <v>17</v>
      </c>
      <c r="C1203">
        <v>29</v>
      </c>
      <c r="D1203">
        <v>0</v>
      </c>
      <c r="E1203" t="s">
        <v>17</v>
      </c>
      <c r="F1203" t="s">
        <v>247</v>
      </c>
      <c r="G1203" t="s">
        <v>6790</v>
      </c>
      <c r="H1203">
        <v>46</v>
      </c>
      <c r="I1203" t="s">
        <v>17</v>
      </c>
      <c r="J1203">
        <v>0</v>
      </c>
      <c r="K1203" t="s">
        <v>20</v>
      </c>
      <c r="L1203" t="s">
        <v>6792</v>
      </c>
      <c r="M1203">
        <v>24</v>
      </c>
      <c r="P1203" s="32">
        <v>44033</v>
      </c>
      <c r="Q1203" s="1">
        <v>24.084796642735569</v>
      </c>
      <c r="R1203">
        <v>0</v>
      </c>
      <c r="S1203" t="str" cm="1">
        <f t="array" ref="S1203">_xlfn.IFS(R1203=0,"None",R1203&lt;3,"Low",R1203&lt;6,"Medium",R1203&lt;=10,"High")</f>
        <v>None</v>
      </c>
      <c r="T1203" t="str" cm="1">
        <f t="array" ref="T1203">_xlfn.IFS(M1203&lt;=20,"Low",M1203&lt;=50,"Medium",M1203&lt;=90,"High")</f>
        <v>Medium</v>
      </c>
      <c r="U1203" s="33">
        <f>Datos_Limpios[[#This Row],[Number of Complaints or Support]]/Datos_Limpios[[#This Row],[Account Length (in months)]]</f>
        <v>0</v>
      </c>
      <c r="V1203" t="str" cm="1">
        <f t="array" ref="V1203">_xlfn.IFS(H1203&lt;30,"Under 30",H1203&lt;66,"Middle Age",H1203&gt;=66,"Senior")</f>
        <v>Middle Age</v>
      </c>
      <c r="W1203" t="s">
        <v>6826</v>
      </c>
    </row>
    <row r="1204" spans="1:23" x14ac:dyDescent="0.3">
      <c r="A1204" t="s">
        <v>1301</v>
      </c>
      <c r="B1204" t="s">
        <v>17</v>
      </c>
      <c r="C1204">
        <v>17</v>
      </c>
      <c r="D1204">
        <v>0</v>
      </c>
      <c r="E1204" t="s">
        <v>23</v>
      </c>
      <c r="F1204" t="s">
        <v>94</v>
      </c>
      <c r="G1204" t="s">
        <v>6790</v>
      </c>
      <c r="H1204">
        <v>62</v>
      </c>
      <c r="I1204" t="s">
        <v>17</v>
      </c>
      <c r="J1204">
        <v>0</v>
      </c>
      <c r="K1204" t="s">
        <v>24</v>
      </c>
      <c r="L1204" t="s">
        <v>6791</v>
      </c>
      <c r="M1204">
        <v>23</v>
      </c>
      <c r="P1204" s="32">
        <v>44382</v>
      </c>
      <c r="Q1204" s="1">
        <v>20.466769950959989</v>
      </c>
      <c r="R1204">
        <v>5</v>
      </c>
      <c r="S1204" t="str" cm="1">
        <f t="array" ref="S1204">_xlfn.IFS(R1204=0,"None",R1204&lt;3,"Low",R1204&lt;6,"Medium",R1204&lt;=10,"High")</f>
        <v>Medium</v>
      </c>
      <c r="T1204" t="str" cm="1">
        <f t="array" ref="T1204">_xlfn.IFS(M1204&lt;=20,"Low",M1204&lt;=50,"Medium",M1204&lt;=90,"High")</f>
        <v>Medium</v>
      </c>
      <c r="U1204" s="33">
        <f>Datos_Limpios[[#This Row],[Number of Complaints or Support]]/Datos_Limpios[[#This Row],[Account Length (in months)]]</f>
        <v>0.29411764705882354</v>
      </c>
      <c r="V1204" t="str" cm="1">
        <f t="array" ref="V1204">_xlfn.IFS(H1204&lt;30,"Under 30",H1204&lt;66,"Middle Age",H1204&gt;=66,"Senior")</f>
        <v>Middle Age</v>
      </c>
      <c r="W1204" t="s">
        <v>6823</v>
      </c>
    </row>
    <row r="1205" spans="1:23" x14ac:dyDescent="0.3">
      <c r="A1205" t="s">
        <v>1302</v>
      </c>
      <c r="B1205" t="s">
        <v>23</v>
      </c>
      <c r="C1205">
        <v>51</v>
      </c>
      <c r="D1205">
        <v>2</v>
      </c>
      <c r="E1205" t="s">
        <v>23</v>
      </c>
      <c r="F1205" t="s">
        <v>121</v>
      </c>
      <c r="G1205" t="s">
        <v>6790</v>
      </c>
      <c r="H1205">
        <v>46</v>
      </c>
      <c r="I1205" t="s">
        <v>17</v>
      </c>
      <c r="J1205">
        <v>0</v>
      </c>
      <c r="K1205" t="s">
        <v>20</v>
      </c>
      <c r="L1205" t="s">
        <v>6792</v>
      </c>
      <c r="M1205">
        <v>67</v>
      </c>
      <c r="N1205" t="s">
        <v>27</v>
      </c>
      <c r="O1205" t="s">
        <v>208</v>
      </c>
      <c r="P1205" s="32">
        <v>44527</v>
      </c>
      <c r="Q1205" s="1">
        <v>63.355784318474058</v>
      </c>
      <c r="R1205">
        <v>2</v>
      </c>
      <c r="S1205" t="str" cm="1">
        <f t="array" ref="S1205">_xlfn.IFS(R1205=0,"None",R1205&lt;3,"Low",R1205&lt;6,"Medium",R1205&lt;=10,"High")</f>
        <v>Low</v>
      </c>
      <c r="T1205" t="str" cm="1">
        <f t="array" ref="T1205">_xlfn.IFS(M1205&lt;=20,"Low",M1205&lt;=50,"Medium",M1205&lt;=90,"High")</f>
        <v>High</v>
      </c>
      <c r="U1205" s="33">
        <f>Datos_Limpios[[#This Row],[Number of Complaints or Support]]/Datos_Limpios[[#This Row],[Account Length (in months)]]</f>
        <v>3.9215686274509803E-2</v>
      </c>
      <c r="V1205" t="str" cm="1">
        <f t="array" ref="V1205">_xlfn.IFS(H1205&lt;30,"Under 30",H1205&lt;66,"Middle Age",H1205&gt;=66,"Senior")</f>
        <v>Middle Age</v>
      </c>
      <c r="W1205" t="s">
        <v>6826</v>
      </c>
    </row>
    <row r="1206" spans="1:23" x14ac:dyDescent="0.3">
      <c r="A1206" t="s">
        <v>1303</v>
      </c>
      <c r="B1206" t="s">
        <v>23</v>
      </c>
      <c r="C1206">
        <v>9</v>
      </c>
      <c r="D1206">
        <v>4</v>
      </c>
      <c r="E1206" t="s">
        <v>17</v>
      </c>
      <c r="F1206" t="s">
        <v>101</v>
      </c>
      <c r="G1206" t="s">
        <v>6790</v>
      </c>
      <c r="H1206">
        <v>67</v>
      </c>
      <c r="I1206" t="s">
        <v>17</v>
      </c>
      <c r="J1206">
        <v>0</v>
      </c>
      <c r="K1206" t="s">
        <v>20</v>
      </c>
      <c r="L1206" t="s">
        <v>6792</v>
      </c>
      <c r="M1206">
        <v>45</v>
      </c>
      <c r="N1206" t="s">
        <v>27</v>
      </c>
      <c r="O1206" t="s">
        <v>108</v>
      </c>
      <c r="P1206" s="32">
        <v>44911</v>
      </c>
      <c r="Q1206" s="1">
        <v>46.5941323073069</v>
      </c>
      <c r="R1206">
        <v>3</v>
      </c>
      <c r="S1206" t="str" cm="1">
        <f t="array" ref="S1206">_xlfn.IFS(R1206=0,"None",R1206&lt;3,"Low",R1206&lt;6,"Medium",R1206&lt;=10,"High")</f>
        <v>Medium</v>
      </c>
      <c r="T1206" t="str" cm="1">
        <f t="array" ref="T1206">_xlfn.IFS(M1206&lt;=20,"Low",M1206&lt;=50,"Medium",M1206&lt;=90,"High")</f>
        <v>Medium</v>
      </c>
      <c r="U1206" s="33">
        <f>Datos_Limpios[[#This Row],[Number of Complaints or Support]]/Datos_Limpios[[#This Row],[Account Length (in months)]]</f>
        <v>0.33333333333333331</v>
      </c>
      <c r="V1206" t="str" cm="1">
        <f t="array" ref="V1206">_xlfn.IFS(H1206&lt;30,"Under 30",H1206&lt;66,"Middle Age",H1206&gt;=66,"Senior")</f>
        <v>Senior</v>
      </c>
      <c r="W1206" t="s">
        <v>6826</v>
      </c>
    </row>
    <row r="1207" spans="1:23" x14ac:dyDescent="0.3">
      <c r="A1207" t="s">
        <v>1304</v>
      </c>
      <c r="B1207" t="s">
        <v>17</v>
      </c>
      <c r="C1207">
        <v>42</v>
      </c>
      <c r="D1207">
        <v>0</v>
      </c>
      <c r="E1207" t="s">
        <v>23</v>
      </c>
      <c r="F1207" t="s">
        <v>54</v>
      </c>
      <c r="G1207" t="s">
        <v>6790</v>
      </c>
      <c r="H1207">
        <v>32</v>
      </c>
      <c r="I1207" t="s">
        <v>17</v>
      </c>
      <c r="J1207">
        <v>0</v>
      </c>
      <c r="K1207" t="s">
        <v>32</v>
      </c>
      <c r="L1207" t="s">
        <v>6791</v>
      </c>
      <c r="M1207">
        <v>43</v>
      </c>
      <c r="P1207" s="32">
        <v>44211</v>
      </c>
      <c r="Q1207" s="1">
        <v>37.905139402767929</v>
      </c>
      <c r="R1207">
        <v>8</v>
      </c>
      <c r="S1207" t="str" cm="1">
        <f t="array" ref="S1207">_xlfn.IFS(R1207=0,"None",R1207&lt;3,"Low",R1207&lt;6,"Medium",R1207&lt;=10,"High")</f>
        <v>High</v>
      </c>
      <c r="T1207" t="str" cm="1">
        <f t="array" ref="T1207">_xlfn.IFS(M1207&lt;=20,"Low",M1207&lt;=50,"Medium",M1207&lt;=90,"High")</f>
        <v>Medium</v>
      </c>
      <c r="U1207" s="33">
        <f>Datos_Limpios[[#This Row],[Number of Complaints or Support]]/Datos_Limpios[[#This Row],[Account Length (in months)]]</f>
        <v>0.19047619047619047</v>
      </c>
      <c r="V1207" t="str" cm="1">
        <f t="array" ref="V1207">_xlfn.IFS(H1207&lt;30,"Under 30",H1207&lt;66,"Middle Age",H1207&gt;=66,"Senior")</f>
        <v>Middle Age</v>
      </c>
      <c r="W1207" t="s">
        <v>6823</v>
      </c>
    </row>
    <row r="1208" spans="1:23" x14ac:dyDescent="0.3">
      <c r="A1208" t="s">
        <v>1305</v>
      </c>
      <c r="B1208" t="s">
        <v>17</v>
      </c>
      <c r="C1208">
        <v>69</v>
      </c>
      <c r="D1208">
        <v>0</v>
      </c>
      <c r="E1208" t="s">
        <v>23</v>
      </c>
      <c r="F1208" t="s">
        <v>107</v>
      </c>
      <c r="G1208" t="s">
        <v>19</v>
      </c>
      <c r="H1208">
        <v>56</v>
      </c>
      <c r="I1208" t="s">
        <v>17</v>
      </c>
      <c r="J1208">
        <v>0</v>
      </c>
      <c r="K1208" t="s">
        <v>32</v>
      </c>
      <c r="L1208" t="s">
        <v>6792</v>
      </c>
      <c r="M1208">
        <v>34</v>
      </c>
      <c r="P1208" s="32">
        <v>45016</v>
      </c>
      <c r="Q1208" s="1">
        <v>30.760685222289521</v>
      </c>
      <c r="R1208">
        <v>9</v>
      </c>
      <c r="S1208" t="str" cm="1">
        <f t="array" ref="S1208">_xlfn.IFS(R1208=0,"None",R1208&lt;3,"Low",R1208&lt;6,"Medium",R1208&lt;=10,"High")</f>
        <v>High</v>
      </c>
      <c r="T1208" t="str" cm="1">
        <f t="array" ref="T1208">_xlfn.IFS(M1208&lt;=20,"Low",M1208&lt;=50,"Medium",M1208&lt;=90,"High")</f>
        <v>Medium</v>
      </c>
      <c r="U1208" s="33">
        <f>Datos_Limpios[[#This Row],[Number of Complaints or Support]]/Datos_Limpios[[#This Row],[Account Length (in months)]]</f>
        <v>0.13043478260869565</v>
      </c>
      <c r="V1208" t="str" cm="1">
        <f t="array" ref="V1208">_xlfn.IFS(H1208&lt;30,"Under 30",H1208&lt;66,"Middle Age",H1208&gt;=66,"Senior")</f>
        <v>Middle Age</v>
      </c>
      <c r="W1208" t="s">
        <v>6825</v>
      </c>
    </row>
    <row r="1209" spans="1:23" x14ac:dyDescent="0.3">
      <c r="A1209" t="s">
        <v>1306</v>
      </c>
      <c r="B1209" t="s">
        <v>17</v>
      </c>
      <c r="C1209">
        <v>70</v>
      </c>
      <c r="D1209">
        <v>0</v>
      </c>
      <c r="E1209" t="s">
        <v>17</v>
      </c>
      <c r="F1209" t="s">
        <v>63</v>
      </c>
      <c r="G1209" t="s">
        <v>19</v>
      </c>
      <c r="H1209">
        <v>74</v>
      </c>
      <c r="I1209" t="s">
        <v>17</v>
      </c>
      <c r="J1209">
        <v>0</v>
      </c>
      <c r="K1209" t="s">
        <v>32</v>
      </c>
      <c r="L1209" t="s">
        <v>6791</v>
      </c>
      <c r="M1209">
        <v>49</v>
      </c>
      <c r="P1209" s="32">
        <v>44325</v>
      </c>
      <c r="Q1209" s="1">
        <v>43.537076608305753</v>
      </c>
      <c r="R1209">
        <v>1</v>
      </c>
      <c r="S1209" t="str" cm="1">
        <f t="array" ref="S1209">_xlfn.IFS(R1209=0,"None",R1209&lt;3,"Low",R1209&lt;6,"Medium",R1209&lt;=10,"High")</f>
        <v>Low</v>
      </c>
      <c r="T1209" t="str" cm="1">
        <f t="array" ref="T1209">_xlfn.IFS(M1209&lt;=20,"Low",M1209&lt;=50,"Medium",M1209&lt;=90,"High")</f>
        <v>Medium</v>
      </c>
      <c r="U1209" s="33">
        <f>Datos_Limpios[[#This Row],[Number of Complaints or Support]]/Datos_Limpios[[#This Row],[Account Length (in months)]]</f>
        <v>1.4285714285714285E-2</v>
      </c>
      <c r="V1209" t="str" cm="1">
        <f t="array" ref="V1209">_xlfn.IFS(H1209&lt;30,"Under 30",H1209&lt;66,"Middle Age",H1209&gt;=66,"Senior")</f>
        <v>Senior</v>
      </c>
      <c r="W1209" t="s">
        <v>6825</v>
      </c>
    </row>
    <row r="1210" spans="1:23" x14ac:dyDescent="0.3">
      <c r="A1210" t="s">
        <v>1307</v>
      </c>
      <c r="B1210" t="s">
        <v>17</v>
      </c>
      <c r="C1210">
        <v>1</v>
      </c>
      <c r="D1210">
        <v>0</v>
      </c>
      <c r="E1210" t="s">
        <v>17</v>
      </c>
      <c r="F1210" t="s">
        <v>123</v>
      </c>
      <c r="G1210" t="s">
        <v>6790</v>
      </c>
      <c r="H1210">
        <v>29</v>
      </c>
      <c r="I1210" t="s">
        <v>17</v>
      </c>
      <c r="J1210">
        <v>0</v>
      </c>
      <c r="K1210" t="s">
        <v>24</v>
      </c>
      <c r="L1210" t="s">
        <v>6794</v>
      </c>
      <c r="M1210">
        <v>7</v>
      </c>
      <c r="P1210" s="32">
        <v>44288</v>
      </c>
      <c r="Q1210" s="1">
        <v>7.1233136512220581</v>
      </c>
      <c r="R1210">
        <v>8</v>
      </c>
      <c r="S1210" t="str" cm="1">
        <f t="array" ref="S1210">_xlfn.IFS(R1210=0,"None",R1210&lt;3,"Low",R1210&lt;6,"Medium",R1210&lt;=10,"High")</f>
        <v>High</v>
      </c>
      <c r="T1210" t="str" cm="1">
        <f t="array" ref="T1210">_xlfn.IFS(M1210&lt;=20,"Low",M1210&lt;=50,"Medium",M1210&lt;=90,"High")</f>
        <v>Low</v>
      </c>
      <c r="U1210" s="33">
        <f>Datos_Limpios[[#This Row],[Number of Complaints or Support]]/Datos_Limpios[[#This Row],[Account Length (in months)]]</f>
        <v>8</v>
      </c>
      <c r="V1210" t="str" cm="1">
        <f t="array" ref="V1210">_xlfn.IFS(H1210&lt;30,"Under 30",H1210&lt;66,"Middle Age",H1210&gt;=66,"Senior")</f>
        <v>Under 30</v>
      </c>
      <c r="W1210" t="s">
        <v>6824</v>
      </c>
    </row>
    <row r="1211" spans="1:23" x14ac:dyDescent="0.3">
      <c r="A1211" t="s">
        <v>1308</v>
      </c>
      <c r="B1211" t="s">
        <v>23</v>
      </c>
      <c r="C1211">
        <v>3</v>
      </c>
      <c r="D1211">
        <v>4</v>
      </c>
      <c r="E1211" t="s">
        <v>17</v>
      </c>
      <c r="F1211" t="s">
        <v>52</v>
      </c>
      <c r="G1211" t="s">
        <v>19</v>
      </c>
      <c r="H1211">
        <v>46</v>
      </c>
      <c r="I1211" t="s">
        <v>23</v>
      </c>
      <c r="J1211">
        <v>2</v>
      </c>
      <c r="K1211" t="s">
        <v>20</v>
      </c>
      <c r="L1211" t="s">
        <v>6791</v>
      </c>
      <c r="M1211">
        <v>16</v>
      </c>
      <c r="N1211" t="s">
        <v>91</v>
      </c>
      <c r="O1211" t="s">
        <v>419</v>
      </c>
      <c r="P1211" s="32">
        <v>45068</v>
      </c>
      <c r="Q1211" s="1">
        <v>18.232576718376119</v>
      </c>
      <c r="R1211">
        <v>9</v>
      </c>
      <c r="S1211" t="str" cm="1">
        <f t="array" ref="S1211">_xlfn.IFS(R1211=0,"None",R1211&lt;3,"Low",R1211&lt;6,"Medium",R1211&lt;=10,"High")</f>
        <v>High</v>
      </c>
      <c r="T1211" t="str" cm="1">
        <f t="array" ref="T1211">_xlfn.IFS(M1211&lt;=20,"Low",M1211&lt;=50,"Medium",M1211&lt;=90,"High")</f>
        <v>Low</v>
      </c>
      <c r="U1211" s="33">
        <f>Datos_Limpios[[#This Row],[Number of Complaints or Support]]/Datos_Limpios[[#This Row],[Account Length (in months)]]</f>
        <v>3</v>
      </c>
      <c r="V1211" t="str" cm="1">
        <f t="array" ref="V1211">_xlfn.IFS(H1211&lt;30,"Under 30",H1211&lt;66,"Middle Age",H1211&gt;=66,"Senior")</f>
        <v>Middle Age</v>
      </c>
      <c r="W1211" t="s">
        <v>6824</v>
      </c>
    </row>
    <row r="1212" spans="1:23" x14ac:dyDescent="0.3">
      <c r="A1212" t="s">
        <v>1309</v>
      </c>
      <c r="B1212" t="s">
        <v>23</v>
      </c>
      <c r="C1212">
        <v>6</v>
      </c>
      <c r="D1212">
        <v>0</v>
      </c>
      <c r="E1212" t="s">
        <v>17</v>
      </c>
      <c r="F1212" t="s">
        <v>36</v>
      </c>
      <c r="G1212" t="s">
        <v>19</v>
      </c>
      <c r="H1212">
        <v>80</v>
      </c>
      <c r="I1212" t="s">
        <v>17</v>
      </c>
      <c r="J1212">
        <v>0</v>
      </c>
      <c r="K1212" t="s">
        <v>20</v>
      </c>
      <c r="L1212" t="s">
        <v>6792</v>
      </c>
      <c r="M1212">
        <v>29</v>
      </c>
      <c r="N1212" t="s">
        <v>27</v>
      </c>
      <c r="O1212" t="s">
        <v>208</v>
      </c>
      <c r="P1212" s="32">
        <v>43975</v>
      </c>
      <c r="Q1212" s="1">
        <v>32.693728683269953</v>
      </c>
      <c r="R1212">
        <v>7</v>
      </c>
      <c r="S1212" t="str" cm="1">
        <f t="array" ref="S1212">_xlfn.IFS(R1212=0,"None",R1212&lt;3,"Low",R1212&lt;6,"Medium",R1212&lt;=10,"High")</f>
        <v>High</v>
      </c>
      <c r="T1212" t="str" cm="1">
        <f t="array" ref="T1212">_xlfn.IFS(M1212&lt;=20,"Low",M1212&lt;=50,"Medium",M1212&lt;=90,"High")</f>
        <v>Medium</v>
      </c>
      <c r="U1212" s="33">
        <f>Datos_Limpios[[#This Row],[Number of Complaints or Support]]/Datos_Limpios[[#This Row],[Account Length (in months)]]</f>
        <v>1.1666666666666667</v>
      </c>
      <c r="V1212" t="str" cm="1">
        <f t="array" ref="V1212">_xlfn.IFS(H1212&lt;30,"Under 30",H1212&lt;66,"Middle Age",H1212&gt;=66,"Senior")</f>
        <v>Senior</v>
      </c>
      <c r="W1212" t="s">
        <v>6824</v>
      </c>
    </row>
    <row r="1213" spans="1:23" x14ac:dyDescent="0.3">
      <c r="A1213" t="s">
        <v>1310</v>
      </c>
      <c r="B1213" t="s">
        <v>17</v>
      </c>
      <c r="C1213">
        <v>77</v>
      </c>
      <c r="D1213">
        <v>0</v>
      </c>
      <c r="E1213" t="s">
        <v>17</v>
      </c>
      <c r="F1213" t="s">
        <v>82</v>
      </c>
      <c r="G1213" t="s">
        <v>6790</v>
      </c>
      <c r="H1213">
        <v>24</v>
      </c>
      <c r="I1213" t="s">
        <v>23</v>
      </c>
      <c r="J1213">
        <v>6</v>
      </c>
      <c r="K1213" t="s">
        <v>32</v>
      </c>
      <c r="L1213" t="s">
        <v>6791</v>
      </c>
      <c r="M1213">
        <v>9</v>
      </c>
      <c r="P1213" s="32">
        <v>44259</v>
      </c>
      <c r="Q1213" s="1">
        <v>9.4606820325956047</v>
      </c>
      <c r="R1213">
        <v>9</v>
      </c>
      <c r="S1213" t="str" cm="1">
        <f t="array" ref="S1213">_xlfn.IFS(R1213=0,"None",R1213&lt;3,"Low",R1213&lt;6,"Medium",R1213&lt;=10,"High")</f>
        <v>High</v>
      </c>
      <c r="T1213" t="str" cm="1">
        <f t="array" ref="T1213">_xlfn.IFS(M1213&lt;=20,"Low",M1213&lt;=50,"Medium",M1213&lt;=90,"High")</f>
        <v>Low</v>
      </c>
      <c r="U1213" s="33">
        <f>Datos_Limpios[[#This Row],[Number of Complaints or Support]]/Datos_Limpios[[#This Row],[Account Length (in months)]]</f>
        <v>0.11688311688311688</v>
      </c>
      <c r="V1213" t="str" cm="1">
        <f t="array" ref="V1213">_xlfn.IFS(H1213&lt;30,"Under 30",H1213&lt;66,"Middle Age",H1213&gt;=66,"Senior")</f>
        <v>Under 30</v>
      </c>
      <c r="W1213" t="s">
        <v>6823</v>
      </c>
    </row>
    <row r="1214" spans="1:23" x14ac:dyDescent="0.3">
      <c r="A1214" t="s">
        <v>1311</v>
      </c>
      <c r="B1214" t="s">
        <v>17</v>
      </c>
      <c r="C1214">
        <v>63</v>
      </c>
      <c r="D1214">
        <v>0</v>
      </c>
      <c r="E1214" t="s">
        <v>23</v>
      </c>
      <c r="F1214" t="s">
        <v>40</v>
      </c>
      <c r="G1214" t="s">
        <v>6790</v>
      </c>
      <c r="H1214">
        <v>72</v>
      </c>
      <c r="I1214" t="s">
        <v>17</v>
      </c>
      <c r="J1214">
        <v>0</v>
      </c>
      <c r="K1214" t="s">
        <v>20</v>
      </c>
      <c r="L1214" t="s">
        <v>6792</v>
      </c>
      <c r="M1214">
        <v>58</v>
      </c>
      <c r="P1214" s="32">
        <v>44468</v>
      </c>
      <c r="Q1214" s="1">
        <v>56.751126493553983</v>
      </c>
      <c r="R1214">
        <v>5</v>
      </c>
      <c r="S1214" t="str" cm="1">
        <f t="array" ref="S1214">_xlfn.IFS(R1214=0,"None",R1214&lt;3,"Low",R1214&lt;6,"Medium",R1214&lt;=10,"High")</f>
        <v>Medium</v>
      </c>
      <c r="T1214" t="str" cm="1">
        <f t="array" ref="T1214">_xlfn.IFS(M1214&lt;=20,"Low",M1214&lt;=50,"Medium",M1214&lt;=90,"High")</f>
        <v>High</v>
      </c>
      <c r="U1214" s="33">
        <f>Datos_Limpios[[#This Row],[Number of Complaints or Support]]/Datos_Limpios[[#This Row],[Account Length (in months)]]</f>
        <v>7.9365079365079361E-2</v>
      </c>
      <c r="V1214" t="str" cm="1">
        <f t="array" ref="V1214">_xlfn.IFS(H1214&lt;30,"Under 30",H1214&lt;66,"Middle Age",H1214&gt;=66,"Senior")</f>
        <v>Senior</v>
      </c>
      <c r="W1214" t="s">
        <v>6823</v>
      </c>
    </row>
    <row r="1215" spans="1:23" x14ac:dyDescent="0.3">
      <c r="A1215" t="s">
        <v>1312</v>
      </c>
      <c r="B1215" t="s">
        <v>17</v>
      </c>
      <c r="C1215">
        <v>18</v>
      </c>
      <c r="D1215">
        <v>0</v>
      </c>
      <c r="E1215" t="s">
        <v>17</v>
      </c>
      <c r="F1215" t="s">
        <v>94</v>
      </c>
      <c r="G1215" t="s">
        <v>19</v>
      </c>
      <c r="H1215">
        <v>19</v>
      </c>
      <c r="I1215" t="s">
        <v>17</v>
      </c>
      <c r="J1215">
        <v>0</v>
      </c>
      <c r="K1215" t="s">
        <v>20</v>
      </c>
      <c r="L1215" t="s">
        <v>6792</v>
      </c>
      <c r="M1215">
        <v>25</v>
      </c>
      <c r="P1215" s="32">
        <v>44758</v>
      </c>
      <c r="Q1215" s="1">
        <v>29.823671304932301</v>
      </c>
      <c r="R1215">
        <v>4</v>
      </c>
      <c r="S1215" t="str" cm="1">
        <f t="array" ref="S1215">_xlfn.IFS(R1215=0,"None",R1215&lt;3,"Low",R1215&lt;6,"Medium",R1215&lt;=10,"High")</f>
        <v>Medium</v>
      </c>
      <c r="T1215" t="str" cm="1">
        <f t="array" ref="T1215">_xlfn.IFS(M1215&lt;=20,"Low",M1215&lt;=50,"Medium",M1215&lt;=90,"High")</f>
        <v>Medium</v>
      </c>
      <c r="U1215" s="33">
        <f>Datos_Limpios[[#This Row],[Number of Complaints or Support]]/Datos_Limpios[[#This Row],[Account Length (in months)]]</f>
        <v>0.22222222222222221</v>
      </c>
      <c r="V1215" t="str" cm="1">
        <f t="array" ref="V1215">_xlfn.IFS(H1215&lt;30,"Under 30",H1215&lt;66,"Middle Age",H1215&gt;=66,"Senior")</f>
        <v>Under 30</v>
      </c>
      <c r="W1215" t="s">
        <v>6823</v>
      </c>
    </row>
    <row r="1216" spans="1:23" x14ac:dyDescent="0.3">
      <c r="A1216" t="s">
        <v>1313</v>
      </c>
      <c r="B1216" t="s">
        <v>17</v>
      </c>
      <c r="C1216">
        <v>55</v>
      </c>
      <c r="D1216">
        <v>0</v>
      </c>
      <c r="E1216" t="s">
        <v>23</v>
      </c>
      <c r="F1216" t="s">
        <v>84</v>
      </c>
      <c r="G1216" t="s">
        <v>19</v>
      </c>
      <c r="H1216">
        <v>27</v>
      </c>
      <c r="I1216" t="s">
        <v>17</v>
      </c>
      <c r="J1216">
        <v>0</v>
      </c>
      <c r="K1216" t="s">
        <v>24</v>
      </c>
      <c r="L1216" t="s">
        <v>6791</v>
      </c>
      <c r="M1216">
        <v>39</v>
      </c>
      <c r="P1216" s="32">
        <v>45037</v>
      </c>
      <c r="Q1216" s="1">
        <v>44.909444076391281</v>
      </c>
      <c r="R1216">
        <v>9</v>
      </c>
      <c r="S1216" t="str" cm="1">
        <f t="array" ref="S1216">_xlfn.IFS(R1216=0,"None",R1216&lt;3,"Low",R1216&lt;6,"Medium",R1216&lt;=10,"High")</f>
        <v>High</v>
      </c>
      <c r="T1216" t="str" cm="1">
        <f t="array" ref="T1216">_xlfn.IFS(M1216&lt;=20,"Low",M1216&lt;=50,"Medium",M1216&lt;=90,"High")</f>
        <v>Medium</v>
      </c>
      <c r="U1216" s="33">
        <f>Datos_Limpios[[#This Row],[Number of Complaints or Support]]/Datos_Limpios[[#This Row],[Account Length (in months)]]</f>
        <v>0.16363636363636364</v>
      </c>
      <c r="V1216" t="str" cm="1">
        <f t="array" ref="V1216">_xlfn.IFS(H1216&lt;30,"Under 30",H1216&lt;66,"Middle Age",H1216&gt;=66,"Senior")</f>
        <v>Under 30</v>
      </c>
      <c r="W1216" t="s">
        <v>6824</v>
      </c>
    </row>
    <row r="1217" spans="1:23" x14ac:dyDescent="0.3">
      <c r="A1217" t="s">
        <v>1314</v>
      </c>
      <c r="B1217" t="s">
        <v>17</v>
      </c>
      <c r="C1217">
        <v>54</v>
      </c>
      <c r="D1217">
        <v>0</v>
      </c>
      <c r="E1217" t="s">
        <v>17</v>
      </c>
      <c r="F1217" t="s">
        <v>54</v>
      </c>
      <c r="G1217" t="s">
        <v>19</v>
      </c>
      <c r="H1217">
        <v>72</v>
      </c>
      <c r="I1217" t="s">
        <v>17</v>
      </c>
      <c r="J1217">
        <v>0</v>
      </c>
      <c r="K1217" t="s">
        <v>32</v>
      </c>
      <c r="L1217" t="s">
        <v>6794</v>
      </c>
      <c r="M1217">
        <v>8</v>
      </c>
      <c r="P1217" s="32">
        <v>43871</v>
      </c>
      <c r="Q1217" s="1">
        <v>8.4901351728256973</v>
      </c>
      <c r="R1217">
        <v>2</v>
      </c>
      <c r="S1217" t="str" cm="1">
        <f t="array" ref="S1217">_xlfn.IFS(R1217=0,"None",R1217&lt;3,"Low",R1217&lt;6,"Medium",R1217&lt;=10,"High")</f>
        <v>Low</v>
      </c>
      <c r="T1217" t="str" cm="1">
        <f t="array" ref="T1217">_xlfn.IFS(M1217&lt;=20,"Low",M1217&lt;=50,"Medium",M1217&lt;=90,"High")</f>
        <v>Low</v>
      </c>
      <c r="U1217" s="33">
        <f>Datos_Limpios[[#This Row],[Number of Complaints or Support]]/Datos_Limpios[[#This Row],[Account Length (in months)]]</f>
        <v>3.7037037037037035E-2</v>
      </c>
      <c r="V1217" t="str" cm="1">
        <f t="array" ref="V1217">_xlfn.IFS(H1217&lt;30,"Under 30",H1217&lt;66,"Middle Age",H1217&gt;=66,"Senior")</f>
        <v>Senior</v>
      </c>
      <c r="W1217" t="s">
        <v>6823</v>
      </c>
    </row>
    <row r="1218" spans="1:23" x14ac:dyDescent="0.3">
      <c r="A1218" t="s">
        <v>1315</v>
      </c>
      <c r="B1218" t="s">
        <v>17</v>
      </c>
      <c r="C1218">
        <v>28</v>
      </c>
      <c r="D1218">
        <v>0</v>
      </c>
      <c r="E1218" t="s">
        <v>17</v>
      </c>
      <c r="F1218" t="s">
        <v>94</v>
      </c>
      <c r="G1218" t="s">
        <v>6790</v>
      </c>
      <c r="H1218">
        <v>21</v>
      </c>
      <c r="I1218" t="s">
        <v>23</v>
      </c>
      <c r="J1218">
        <v>2</v>
      </c>
      <c r="K1218" t="s">
        <v>24</v>
      </c>
      <c r="L1218" t="s">
        <v>6791</v>
      </c>
      <c r="M1218">
        <v>29</v>
      </c>
      <c r="P1218" s="32">
        <v>45190</v>
      </c>
      <c r="Q1218" s="1">
        <v>29.002083538120001</v>
      </c>
      <c r="R1218">
        <v>6</v>
      </c>
      <c r="S1218" t="str" cm="1">
        <f t="array" ref="S1218">_xlfn.IFS(R1218=0,"None",R1218&lt;3,"Low",R1218&lt;6,"Medium",R1218&lt;=10,"High")</f>
        <v>High</v>
      </c>
      <c r="T1218" t="str" cm="1">
        <f t="array" ref="T1218">_xlfn.IFS(M1218&lt;=20,"Low",M1218&lt;=50,"Medium",M1218&lt;=90,"High")</f>
        <v>Medium</v>
      </c>
      <c r="U1218" s="33">
        <f>Datos_Limpios[[#This Row],[Number of Complaints or Support]]/Datos_Limpios[[#This Row],[Account Length (in months)]]</f>
        <v>0.21428571428571427</v>
      </c>
      <c r="V1218" t="str" cm="1">
        <f t="array" ref="V1218">_xlfn.IFS(H1218&lt;30,"Under 30",H1218&lt;66,"Middle Age",H1218&gt;=66,"Senior")</f>
        <v>Under 30</v>
      </c>
      <c r="W1218" t="s">
        <v>6823</v>
      </c>
    </row>
    <row r="1219" spans="1:23" x14ac:dyDescent="0.3">
      <c r="A1219" t="s">
        <v>1316</v>
      </c>
      <c r="B1219" t="s">
        <v>17</v>
      </c>
      <c r="C1219">
        <v>11</v>
      </c>
      <c r="D1219">
        <v>0</v>
      </c>
      <c r="E1219" t="s">
        <v>17</v>
      </c>
      <c r="F1219" t="s">
        <v>44</v>
      </c>
      <c r="G1219" t="s">
        <v>6790</v>
      </c>
      <c r="H1219">
        <v>22</v>
      </c>
      <c r="I1219" t="s">
        <v>23</v>
      </c>
      <c r="J1219">
        <v>2</v>
      </c>
      <c r="K1219" t="s">
        <v>24</v>
      </c>
      <c r="L1219" t="s">
        <v>6792</v>
      </c>
      <c r="M1219">
        <v>6</v>
      </c>
      <c r="P1219" s="32">
        <v>44279</v>
      </c>
      <c r="Q1219" s="1">
        <v>5.1203112033744054</v>
      </c>
      <c r="R1219">
        <v>0</v>
      </c>
      <c r="S1219" t="str" cm="1">
        <f t="array" ref="S1219">_xlfn.IFS(R1219=0,"None",R1219&lt;3,"Low",R1219&lt;6,"Medium",R1219&lt;=10,"High")</f>
        <v>None</v>
      </c>
      <c r="T1219" t="str" cm="1">
        <f t="array" ref="T1219">_xlfn.IFS(M1219&lt;=20,"Low",M1219&lt;=50,"Medium",M1219&lt;=90,"High")</f>
        <v>Low</v>
      </c>
      <c r="U1219" s="33">
        <f>Datos_Limpios[[#This Row],[Number of Complaints or Support]]/Datos_Limpios[[#This Row],[Account Length (in months)]]</f>
        <v>0</v>
      </c>
      <c r="V1219" t="str" cm="1">
        <f t="array" ref="V1219">_xlfn.IFS(H1219&lt;30,"Under 30",H1219&lt;66,"Middle Age",H1219&gt;=66,"Senior")</f>
        <v>Under 30</v>
      </c>
      <c r="W1219" t="s">
        <v>6824</v>
      </c>
    </row>
    <row r="1220" spans="1:23" x14ac:dyDescent="0.3">
      <c r="A1220" t="s">
        <v>1317</v>
      </c>
      <c r="B1220" t="s">
        <v>17</v>
      </c>
      <c r="C1220">
        <v>47</v>
      </c>
      <c r="D1220">
        <v>0</v>
      </c>
      <c r="E1220" t="s">
        <v>23</v>
      </c>
      <c r="F1220" t="s">
        <v>179</v>
      </c>
      <c r="G1220" t="s">
        <v>6790</v>
      </c>
      <c r="H1220">
        <v>21</v>
      </c>
      <c r="I1220" t="s">
        <v>23</v>
      </c>
      <c r="J1220">
        <v>3</v>
      </c>
      <c r="K1220" t="s">
        <v>32</v>
      </c>
      <c r="L1220" t="s">
        <v>6792</v>
      </c>
      <c r="M1220">
        <v>26</v>
      </c>
      <c r="P1220" s="32">
        <v>44615</v>
      </c>
      <c r="Q1220" s="1">
        <v>29.444560233710689</v>
      </c>
      <c r="R1220">
        <v>6</v>
      </c>
      <c r="S1220" t="str" cm="1">
        <f t="array" ref="S1220">_xlfn.IFS(R1220=0,"None",R1220&lt;3,"Low",R1220&lt;6,"Medium",R1220&lt;=10,"High")</f>
        <v>High</v>
      </c>
      <c r="T1220" t="str" cm="1">
        <f t="array" ref="T1220">_xlfn.IFS(M1220&lt;=20,"Low",M1220&lt;=50,"Medium",M1220&lt;=90,"High")</f>
        <v>Medium</v>
      </c>
      <c r="U1220" s="33">
        <f>Datos_Limpios[[#This Row],[Number of Complaints or Support]]/Datos_Limpios[[#This Row],[Account Length (in months)]]</f>
        <v>0.1276595744680851</v>
      </c>
      <c r="V1220" t="str" cm="1">
        <f t="array" ref="V1220">_xlfn.IFS(H1220&lt;30,"Under 30",H1220&lt;66,"Middle Age",H1220&gt;=66,"Senior")</f>
        <v>Under 30</v>
      </c>
      <c r="W1220" t="s">
        <v>6826</v>
      </c>
    </row>
    <row r="1221" spans="1:23" x14ac:dyDescent="0.3">
      <c r="A1221" t="s">
        <v>1318</v>
      </c>
      <c r="B1221" t="s">
        <v>17</v>
      </c>
      <c r="C1221">
        <v>67</v>
      </c>
      <c r="D1221">
        <v>0</v>
      </c>
      <c r="E1221" t="s">
        <v>17</v>
      </c>
      <c r="F1221" t="s">
        <v>86</v>
      </c>
      <c r="G1221" t="s">
        <v>19</v>
      </c>
      <c r="H1221">
        <v>49</v>
      </c>
      <c r="I1221" t="s">
        <v>23</v>
      </c>
      <c r="J1221">
        <v>2</v>
      </c>
      <c r="K1221" t="s">
        <v>32</v>
      </c>
      <c r="L1221" t="s">
        <v>6792</v>
      </c>
      <c r="M1221">
        <v>9</v>
      </c>
      <c r="P1221" s="32">
        <v>44244</v>
      </c>
      <c r="Q1221" s="1">
        <v>8.3422146274262232</v>
      </c>
      <c r="R1221">
        <v>9</v>
      </c>
      <c r="S1221" t="str" cm="1">
        <f t="array" ref="S1221">_xlfn.IFS(R1221=0,"None",R1221&lt;3,"Low",R1221&lt;6,"Medium",R1221&lt;=10,"High")</f>
        <v>High</v>
      </c>
      <c r="T1221" t="str" cm="1">
        <f t="array" ref="T1221">_xlfn.IFS(M1221&lt;=20,"Low",M1221&lt;=50,"Medium",M1221&lt;=90,"High")</f>
        <v>Low</v>
      </c>
      <c r="U1221" s="33">
        <f>Datos_Limpios[[#This Row],[Number of Complaints or Support]]/Datos_Limpios[[#This Row],[Account Length (in months)]]</f>
        <v>0.13432835820895522</v>
      </c>
      <c r="V1221" t="str" cm="1">
        <f t="array" ref="V1221">_xlfn.IFS(H1221&lt;30,"Under 30",H1221&lt;66,"Middle Age",H1221&gt;=66,"Senior")</f>
        <v>Middle Age</v>
      </c>
      <c r="W1221" t="s">
        <v>6824</v>
      </c>
    </row>
    <row r="1222" spans="1:23" x14ac:dyDescent="0.3">
      <c r="A1222" t="s">
        <v>1319</v>
      </c>
      <c r="B1222" t="s">
        <v>23</v>
      </c>
      <c r="C1222">
        <v>2</v>
      </c>
      <c r="D1222">
        <v>5</v>
      </c>
      <c r="E1222" t="s">
        <v>23</v>
      </c>
      <c r="F1222" t="s">
        <v>158</v>
      </c>
      <c r="G1222" t="s">
        <v>6790</v>
      </c>
      <c r="H1222">
        <v>69</v>
      </c>
      <c r="I1222" t="s">
        <v>17</v>
      </c>
      <c r="J1222">
        <v>0</v>
      </c>
      <c r="K1222" t="s">
        <v>20</v>
      </c>
      <c r="L1222" t="s">
        <v>6792</v>
      </c>
      <c r="M1222">
        <v>27</v>
      </c>
      <c r="N1222" t="s">
        <v>27</v>
      </c>
      <c r="O1222" t="s">
        <v>208</v>
      </c>
      <c r="P1222" s="32">
        <v>44242</v>
      </c>
      <c r="Q1222" s="1">
        <v>26.024470835063081</v>
      </c>
      <c r="R1222">
        <v>3</v>
      </c>
      <c r="S1222" t="str" cm="1">
        <f t="array" ref="S1222">_xlfn.IFS(R1222=0,"None",R1222&lt;3,"Low",R1222&lt;6,"Medium",R1222&lt;=10,"High")</f>
        <v>Medium</v>
      </c>
      <c r="T1222" t="str" cm="1">
        <f t="array" ref="T1222">_xlfn.IFS(M1222&lt;=20,"Low",M1222&lt;=50,"Medium",M1222&lt;=90,"High")</f>
        <v>Medium</v>
      </c>
      <c r="U1222" s="33">
        <f>Datos_Limpios[[#This Row],[Number of Complaints or Support]]/Datos_Limpios[[#This Row],[Account Length (in months)]]</f>
        <v>1.5</v>
      </c>
      <c r="V1222" t="str" cm="1">
        <f t="array" ref="V1222">_xlfn.IFS(H1222&lt;30,"Under 30",H1222&lt;66,"Middle Age",H1222&gt;=66,"Senior")</f>
        <v>Senior</v>
      </c>
      <c r="W1222" t="s">
        <v>6823</v>
      </c>
    </row>
    <row r="1223" spans="1:23" x14ac:dyDescent="0.3">
      <c r="A1223" t="s">
        <v>1320</v>
      </c>
      <c r="B1223" t="s">
        <v>17</v>
      </c>
      <c r="C1223">
        <v>65</v>
      </c>
      <c r="D1223">
        <v>0</v>
      </c>
      <c r="E1223" t="s">
        <v>23</v>
      </c>
      <c r="F1223" t="s">
        <v>42</v>
      </c>
      <c r="G1223" t="s">
        <v>19</v>
      </c>
      <c r="H1223">
        <v>50</v>
      </c>
      <c r="I1223" t="s">
        <v>17</v>
      </c>
      <c r="J1223">
        <v>0</v>
      </c>
      <c r="K1223" t="s">
        <v>24</v>
      </c>
      <c r="L1223" t="s">
        <v>6792</v>
      </c>
      <c r="M1223">
        <v>34</v>
      </c>
      <c r="P1223" s="32">
        <v>44122</v>
      </c>
      <c r="Q1223" s="1">
        <v>31.25388561418313</v>
      </c>
      <c r="R1223">
        <v>0</v>
      </c>
      <c r="S1223" t="str" cm="1">
        <f t="array" ref="S1223">_xlfn.IFS(R1223=0,"None",R1223&lt;3,"Low",R1223&lt;6,"Medium",R1223&lt;=10,"High")</f>
        <v>None</v>
      </c>
      <c r="T1223" t="str" cm="1">
        <f t="array" ref="T1223">_xlfn.IFS(M1223&lt;=20,"Low",M1223&lt;=50,"Medium",M1223&lt;=90,"High")</f>
        <v>Medium</v>
      </c>
      <c r="U1223" s="33">
        <f>Datos_Limpios[[#This Row],[Number of Complaints or Support]]/Datos_Limpios[[#This Row],[Account Length (in months)]]</f>
        <v>0</v>
      </c>
      <c r="V1223" t="str" cm="1">
        <f t="array" ref="V1223">_xlfn.IFS(H1223&lt;30,"Under 30",H1223&lt;66,"Middle Age",H1223&gt;=66,"Senior")</f>
        <v>Middle Age</v>
      </c>
      <c r="W1223" t="s">
        <v>6823</v>
      </c>
    </row>
    <row r="1224" spans="1:23" x14ac:dyDescent="0.3">
      <c r="A1224" t="s">
        <v>1321</v>
      </c>
      <c r="B1224" t="s">
        <v>17</v>
      </c>
      <c r="C1224">
        <v>33</v>
      </c>
      <c r="D1224">
        <v>0</v>
      </c>
      <c r="E1224" t="s">
        <v>23</v>
      </c>
      <c r="F1224" t="s">
        <v>148</v>
      </c>
      <c r="G1224" t="s">
        <v>19</v>
      </c>
      <c r="H1224">
        <v>47</v>
      </c>
      <c r="I1224" t="s">
        <v>17</v>
      </c>
      <c r="J1224">
        <v>0</v>
      </c>
      <c r="K1224" t="s">
        <v>24</v>
      </c>
      <c r="L1224" t="s">
        <v>6791</v>
      </c>
      <c r="M1224">
        <v>56</v>
      </c>
      <c r="P1224" s="32">
        <v>44551</v>
      </c>
      <c r="Q1224" s="1">
        <v>61.714167854192837</v>
      </c>
      <c r="R1224">
        <v>8</v>
      </c>
      <c r="S1224" t="str" cm="1">
        <f t="array" ref="S1224">_xlfn.IFS(R1224=0,"None",R1224&lt;3,"Low",R1224&lt;6,"Medium",R1224&lt;=10,"High")</f>
        <v>High</v>
      </c>
      <c r="T1224" t="str" cm="1">
        <f t="array" ref="T1224">_xlfn.IFS(M1224&lt;=20,"Low",M1224&lt;=50,"Medium",M1224&lt;=90,"High")</f>
        <v>High</v>
      </c>
      <c r="U1224" s="33">
        <f>Datos_Limpios[[#This Row],[Number of Complaints or Support]]/Datos_Limpios[[#This Row],[Account Length (in months)]]</f>
        <v>0.24242424242424243</v>
      </c>
      <c r="V1224" t="str" cm="1">
        <f t="array" ref="V1224">_xlfn.IFS(H1224&lt;30,"Under 30",H1224&lt;66,"Middle Age",H1224&gt;=66,"Senior")</f>
        <v>Middle Age</v>
      </c>
      <c r="W1224" t="s">
        <v>6824</v>
      </c>
    </row>
    <row r="1225" spans="1:23" x14ac:dyDescent="0.3">
      <c r="A1225" t="s">
        <v>1322</v>
      </c>
      <c r="B1225" t="s">
        <v>17</v>
      </c>
      <c r="C1225">
        <v>67</v>
      </c>
      <c r="D1225">
        <v>1</v>
      </c>
      <c r="E1225" t="s">
        <v>23</v>
      </c>
      <c r="F1225" t="s">
        <v>107</v>
      </c>
      <c r="G1225" t="s">
        <v>6790</v>
      </c>
      <c r="H1225">
        <v>37</v>
      </c>
      <c r="I1225" t="s">
        <v>23</v>
      </c>
      <c r="J1225">
        <v>4</v>
      </c>
      <c r="K1225" t="s">
        <v>32</v>
      </c>
      <c r="L1225" t="s">
        <v>6792</v>
      </c>
      <c r="M1225">
        <v>49</v>
      </c>
      <c r="P1225" s="32">
        <v>44115</v>
      </c>
      <c r="Q1225" s="1">
        <v>51.486930461103633</v>
      </c>
      <c r="R1225">
        <v>0</v>
      </c>
      <c r="S1225" t="str" cm="1">
        <f t="array" ref="S1225">_xlfn.IFS(R1225=0,"None",R1225&lt;3,"Low",R1225&lt;6,"Medium",R1225&lt;=10,"High")</f>
        <v>None</v>
      </c>
      <c r="T1225" t="str" cm="1">
        <f t="array" ref="T1225">_xlfn.IFS(M1225&lt;=20,"Low",M1225&lt;=50,"Medium",M1225&lt;=90,"High")</f>
        <v>Medium</v>
      </c>
      <c r="U1225" s="33">
        <f>Datos_Limpios[[#This Row],[Number of Complaints or Support]]/Datos_Limpios[[#This Row],[Account Length (in months)]]</f>
        <v>0</v>
      </c>
      <c r="V1225" t="str" cm="1">
        <f t="array" ref="V1225">_xlfn.IFS(H1225&lt;30,"Under 30",H1225&lt;66,"Middle Age",H1225&gt;=66,"Senior")</f>
        <v>Middle Age</v>
      </c>
      <c r="W1225" t="s">
        <v>6825</v>
      </c>
    </row>
    <row r="1226" spans="1:23" x14ac:dyDescent="0.3">
      <c r="A1226" t="s">
        <v>1323</v>
      </c>
      <c r="B1226" t="s">
        <v>17</v>
      </c>
      <c r="C1226">
        <v>14</v>
      </c>
      <c r="D1226">
        <v>2</v>
      </c>
      <c r="E1226" t="s">
        <v>23</v>
      </c>
      <c r="F1226" t="s">
        <v>52</v>
      </c>
      <c r="G1226" t="s">
        <v>19</v>
      </c>
      <c r="H1226">
        <v>33</v>
      </c>
      <c r="I1226" t="s">
        <v>17</v>
      </c>
      <c r="J1226">
        <v>0</v>
      </c>
      <c r="K1226" t="s">
        <v>24</v>
      </c>
      <c r="L1226" t="s">
        <v>6792</v>
      </c>
      <c r="M1226">
        <v>21</v>
      </c>
      <c r="P1226" s="32">
        <v>44746</v>
      </c>
      <c r="Q1226" s="1">
        <v>22.652478582309879</v>
      </c>
      <c r="R1226">
        <v>4</v>
      </c>
      <c r="S1226" t="str" cm="1">
        <f t="array" ref="S1226">_xlfn.IFS(R1226=0,"None",R1226&lt;3,"Low",R1226&lt;6,"Medium",R1226&lt;=10,"High")</f>
        <v>Medium</v>
      </c>
      <c r="T1226" t="str" cm="1">
        <f t="array" ref="T1226">_xlfn.IFS(M1226&lt;=20,"Low",M1226&lt;=50,"Medium",M1226&lt;=90,"High")</f>
        <v>Medium</v>
      </c>
      <c r="U1226" s="33">
        <f>Datos_Limpios[[#This Row],[Number of Complaints or Support]]/Datos_Limpios[[#This Row],[Account Length (in months)]]</f>
        <v>0.2857142857142857</v>
      </c>
      <c r="V1226" t="str" cm="1">
        <f t="array" ref="V1226">_xlfn.IFS(H1226&lt;30,"Under 30",H1226&lt;66,"Middle Age",H1226&gt;=66,"Senior")</f>
        <v>Middle Age</v>
      </c>
      <c r="W1226" t="s">
        <v>6824</v>
      </c>
    </row>
    <row r="1227" spans="1:23" x14ac:dyDescent="0.3">
      <c r="A1227" t="s">
        <v>1324</v>
      </c>
      <c r="B1227" t="s">
        <v>23</v>
      </c>
      <c r="C1227">
        <v>1</v>
      </c>
      <c r="D1227">
        <v>3</v>
      </c>
      <c r="E1227" t="s">
        <v>23</v>
      </c>
      <c r="F1227" t="s">
        <v>26</v>
      </c>
      <c r="G1227" t="s">
        <v>6790</v>
      </c>
      <c r="H1227">
        <v>29</v>
      </c>
      <c r="I1227" t="s">
        <v>23</v>
      </c>
      <c r="J1227">
        <v>3</v>
      </c>
      <c r="K1227" t="s">
        <v>20</v>
      </c>
      <c r="L1227" t="s">
        <v>6792</v>
      </c>
      <c r="M1227">
        <v>13</v>
      </c>
      <c r="N1227" t="s">
        <v>59</v>
      </c>
      <c r="O1227" t="s">
        <v>60</v>
      </c>
      <c r="P1227" s="32">
        <v>44499</v>
      </c>
      <c r="Q1227" s="1">
        <v>13.688178899388159</v>
      </c>
      <c r="R1227">
        <v>7</v>
      </c>
      <c r="S1227" t="str" cm="1">
        <f t="array" ref="S1227">_xlfn.IFS(R1227=0,"None",R1227&lt;3,"Low",R1227&lt;6,"Medium",R1227&lt;=10,"High")</f>
        <v>High</v>
      </c>
      <c r="T1227" t="str" cm="1">
        <f t="array" ref="T1227">_xlfn.IFS(M1227&lt;=20,"Low",M1227&lt;=50,"Medium",M1227&lt;=90,"High")</f>
        <v>Low</v>
      </c>
      <c r="U1227" s="33">
        <f>Datos_Limpios[[#This Row],[Number of Complaints or Support]]/Datos_Limpios[[#This Row],[Account Length (in months)]]</f>
        <v>7</v>
      </c>
      <c r="V1227" t="str" cm="1">
        <f t="array" ref="V1227">_xlfn.IFS(H1227&lt;30,"Under 30",H1227&lt;66,"Middle Age",H1227&gt;=66,"Senior")</f>
        <v>Under 30</v>
      </c>
      <c r="W1227" t="s">
        <v>6824</v>
      </c>
    </row>
    <row r="1228" spans="1:23" x14ac:dyDescent="0.3">
      <c r="A1228" t="s">
        <v>1325</v>
      </c>
      <c r="B1228" t="s">
        <v>17</v>
      </c>
      <c r="C1228">
        <v>63</v>
      </c>
      <c r="D1228">
        <v>0</v>
      </c>
      <c r="E1228" t="s">
        <v>17</v>
      </c>
      <c r="F1228" t="s">
        <v>44</v>
      </c>
      <c r="G1228" t="s">
        <v>19</v>
      </c>
      <c r="H1228">
        <v>43</v>
      </c>
      <c r="I1228" t="s">
        <v>17</v>
      </c>
      <c r="J1228">
        <v>0</v>
      </c>
      <c r="K1228" t="s">
        <v>32</v>
      </c>
      <c r="L1228" t="s">
        <v>6791</v>
      </c>
      <c r="M1228">
        <v>15</v>
      </c>
      <c r="P1228" s="32">
        <v>44965</v>
      </c>
      <c r="Q1228" s="1">
        <v>13.812606379703571</v>
      </c>
      <c r="R1228">
        <v>5</v>
      </c>
      <c r="S1228" t="str" cm="1">
        <f t="array" ref="S1228">_xlfn.IFS(R1228=0,"None",R1228&lt;3,"Low",R1228&lt;6,"Medium",R1228&lt;=10,"High")</f>
        <v>Medium</v>
      </c>
      <c r="T1228" t="str" cm="1">
        <f t="array" ref="T1228">_xlfn.IFS(M1228&lt;=20,"Low",M1228&lt;=50,"Medium",M1228&lt;=90,"High")</f>
        <v>Low</v>
      </c>
      <c r="U1228" s="33">
        <f>Datos_Limpios[[#This Row],[Number of Complaints or Support]]/Datos_Limpios[[#This Row],[Account Length (in months)]]</f>
        <v>7.9365079365079361E-2</v>
      </c>
      <c r="V1228" t="str" cm="1">
        <f t="array" ref="V1228">_xlfn.IFS(H1228&lt;30,"Under 30",H1228&lt;66,"Middle Age",H1228&gt;=66,"Senior")</f>
        <v>Middle Age</v>
      </c>
      <c r="W1228" t="s">
        <v>6824</v>
      </c>
    </row>
    <row r="1229" spans="1:23" x14ac:dyDescent="0.3">
      <c r="A1229" t="s">
        <v>1326</v>
      </c>
      <c r="B1229" t="s">
        <v>17</v>
      </c>
      <c r="C1229">
        <v>33</v>
      </c>
      <c r="D1229">
        <v>0</v>
      </c>
      <c r="E1229" t="s">
        <v>17</v>
      </c>
      <c r="F1229" t="s">
        <v>205</v>
      </c>
      <c r="G1229" t="s">
        <v>19</v>
      </c>
      <c r="H1229">
        <v>74</v>
      </c>
      <c r="I1229" t="s">
        <v>17</v>
      </c>
      <c r="J1229">
        <v>0</v>
      </c>
      <c r="K1229" t="s">
        <v>24</v>
      </c>
      <c r="L1229" t="s">
        <v>6792</v>
      </c>
      <c r="M1229">
        <v>23</v>
      </c>
      <c r="P1229" s="32">
        <v>45119</v>
      </c>
      <c r="Q1229" s="1">
        <v>25.30809140337945</v>
      </c>
      <c r="R1229">
        <v>7</v>
      </c>
      <c r="S1229" t="str" cm="1">
        <f t="array" ref="S1229">_xlfn.IFS(R1229=0,"None",R1229&lt;3,"Low",R1229&lt;6,"Medium",R1229&lt;=10,"High")</f>
        <v>High</v>
      </c>
      <c r="T1229" t="str" cm="1">
        <f t="array" ref="T1229">_xlfn.IFS(M1229&lt;=20,"Low",M1229&lt;=50,"Medium",M1229&lt;=90,"High")</f>
        <v>Medium</v>
      </c>
      <c r="U1229" s="33">
        <f>Datos_Limpios[[#This Row],[Number of Complaints or Support]]/Datos_Limpios[[#This Row],[Account Length (in months)]]</f>
        <v>0.21212121212121213</v>
      </c>
      <c r="V1229" t="str" cm="1">
        <f t="array" ref="V1229">_xlfn.IFS(H1229&lt;30,"Under 30",H1229&lt;66,"Middle Age",H1229&gt;=66,"Senior")</f>
        <v>Senior</v>
      </c>
      <c r="W1229" t="s">
        <v>6823</v>
      </c>
    </row>
    <row r="1230" spans="1:23" x14ac:dyDescent="0.3">
      <c r="A1230" t="s">
        <v>1327</v>
      </c>
      <c r="B1230" t="s">
        <v>23</v>
      </c>
      <c r="C1230">
        <v>37</v>
      </c>
      <c r="D1230">
        <v>0</v>
      </c>
      <c r="E1230" t="s">
        <v>23</v>
      </c>
      <c r="F1230" t="s">
        <v>196</v>
      </c>
      <c r="G1230" t="s">
        <v>19</v>
      </c>
      <c r="H1230">
        <v>75</v>
      </c>
      <c r="I1230" t="s">
        <v>17</v>
      </c>
      <c r="J1230">
        <v>0</v>
      </c>
      <c r="K1230" t="s">
        <v>20</v>
      </c>
      <c r="L1230" t="s">
        <v>6792</v>
      </c>
      <c r="M1230">
        <v>30</v>
      </c>
      <c r="N1230" t="s">
        <v>91</v>
      </c>
      <c r="O1230" t="s">
        <v>92</v>
      </c>
      <c r="P1230" s="32">
        <v>44231</v>
      </c>
      <c r="Q1230" s="1">
        <v>25.74852520878078</v>
      </c>
      <c r="R1230">
        <v>0</v>
      </c>
      <c r="S1230" t="str" cm="1">
        <f t="array" ref="S1230">_xlfn.IFS(R1230=0,"None",R1230&lt;3,"Low",R1230&lt;6,"Medium",R1230&lt;=10,"High")</f>
        <v>None</v>
      </c>
      <c r="T1230" t="str" cm="1">
        <f t="array" ref="T1230">_xlfn.IFS(M1230&lt;=20,"Low",M1230&lt;=50,"Medium",M1230&lt;=90,"High")</f>
        <v>Medium</v>
      </c>
      <c r="U1230" s="33">
        <f>Datos_Limpios[[#This Row],[Number of Complaints or Support]]/Datos_Limpios[[#This Row],[Account Length (in months)]]</f>
        <v>0</v>
      </c>
      <c r="V1230" t="str" cm="1">
        <f t="array" ref="V1230">_xlfn.IFS(H1230&lt;30,"Under 30",H1230&lt;66,"Middle Age",H1230&gt;=66,"Senior")</f>
        <v>Senior</v>
      </c>
      <c r="W1230" t="s">
        <v>6826</v>
      </c>
    </row>
    <row r="1231" spans="1:23" x14ac:dyDescent="0.3">
      <c r="A1231" t="s">
        <v>1328</v>
      </c>
      <c r="B1231" t="s">
        <v>17</v>
      </c>
      <c r="C1231">
        <v>67</v>
      </c>
      <c r="D1231">
        <v>0</v>
      </c>
      <c r="E1231" t="s">
        <v>23</v>
      </c>
      <c r="F1231" t="s">
        <v>101</v>
      </c>
      <c r="G1231" t="s">
        <v>19</v>
      </c>
      <c r="H1231">
        <v>56</v>
      </c>
      <c r="I1231" t="s">
        <v>23</v>
      </c>
      <c r="J1231">
        <v>6</v>
      </c>
      <c r="K1231" t="s">
        <v>32</v>
      </c>
      <c r="L1231" t="s">
        <v>6792</v>
      </c>
      <c r="M1231">
        <v>31</v>
      </c>
      <c r="P1231" s="32">
        <v>43938</v>
      </c>
      <c r="Q1231" s="1">
        <v>32.931387774791069</v>
      </c>
      <c r="R1231">
        <v>10</v>
      </c>
      <c r="S1231" t="str" cm="1">
        <f t="array" ref="S1231">_xlfn.IFS(R1231=0,"None",R1231&lt;3,"Low",R1231&lt;6,"Medium",R1231&lt;=10,"High")</f>
        <v>High</v>
      </c>
      <c r="T1231" t="str" cm="1">
        <f t="array" ref="T1231">_xlfn.IFS(M1231&lt;=20,"Low",M1231&lt;=50,"Medium",M1231&lt;=90,"High")</f>
        <v>Medium</v>
      </c>
      <c r="U1231" s="33">
        <f>Datos_Limpios[[#This Row],[Number of Complaints or Support]]/Datos_Limpios[[#This Row],[Account Length (in months)]]</f>
        <v>0.14925373134328357</v>
      </c>
      <c r="V1231" t="str" cm="1">
        <f t="array" ref="V1231">_xlfn.IFS(H1231&lt;30,"Under 30",H1231&lt;66,"Middle Age",H1231&gt;=66,"Senior")</f>
        <v>Middle Age</v>
      </c>
      <c r="W1231" t="s">
        <v>6826</v>
      </c>
    </row>
    <row r="1232" spans="1:23" x14ac:dyDescent="0.3">
      <c r="A1232" t="s">
        <v>1329</v>
      </c>
      <c r="B1232" t="s">
        <v>23</v>
      </c>
      <c r="C1232">
        <v>24</v>
      </c>
      <c r="D1232">
        <v>5</v>
      </c>
      <c r="E1232" t="s">
        <v>23</v>
      </c>
      <c r="F1232" t="s">
        <v>63</v>
      </c>
      <c r="G1232" t="s">
        <v>6790</v>
      </c>
      <c r="H1232">
        <v>82</v>
      </c>
      <c r="I1232" t="s">
        <v>17</v>
      </c>
      <c r="J1232">
        <v>0</v>
      </c>
      <c r="K1232" t="s">
        <v>20</v>
      </c>
      <c r="L1232" t="s">
        <v>6792</v>
      </c>
      <c r="M1232">
        <v>43</v>
      </c>
      <c r="N1232" t="s">
        <v>27</v>
      </c>
      <c r="O1232" t="s">
        <v>125</v>
      </c>
      <c r="P1232" s="32">
        <v>45079</v>
      </c>
      <c r="Q1232" s="1">
        <v>46.963082382182243</v>
      </c>
      <c r="R1232">
        <v>0</v>
      </c>
      <c r="S1232" t="str" cm="1">
        <f t="array" ref="S1232">_xlfn.IFS(R1232=0,"None",R1232&lt;3,"Low",R1232&lt;6,"Medium",R1232&lt;=10,"High")</f>
        <v>None</v>
      </c>
      <c r="T1232" t="str" cm="1">
        <f t="array" ref="T1232">_xlfn.IFS(M1232&lt;=20,"Low",M1232&lt;=50,"Medium",M1232&lt;=90,"High")</f>
        <v>Medium</v>
      </c>
      <c r="U1232" s="33">
        <f>Datos_Limpios[[#This Row],[Number of Complaints or Support]]/Datos_Limpios[[#This Row],[Account Length (in months)]]</f>
        <v>0</v>
      </c>
      <c r="V1232" t="str" cm="1">
        <f t="array" ref="V1232">_xlfn.IFS(H1232&lt;30,"Under 30",H1232&lt;66,"Middle Age",H1232&gt;=66,"Senior")</f>
        <v>Senior</v>
      </c>
      <c r="W1232" t="s">
        <v>6825</v>
      </c>
    </row>
    <row r="1233" spans="1:23" x14ac:dyDescent="0.3">
      <c r="A1233" t="s">
        <v>1330</v>
      </c>
      <c r="B1233" t="s">
        <v>17</v>
      </c>
      <c r="C1233">
        <v>28</v>
      </c>
      <c r="D1233">
        <v>0</v>
      </c>
      <c r="E1233" t="s">
        <v>23</v>
      </c>
      <c r="F1233" t="s">
        <v>158</v>
      </c>
      <c r="G1233" t="s">
        <v>6790</v>
      </c>
      <c r="H1233">
        <v>82</v>
      </c>
      <c r="I1233" t="s">
        <v>17</v>
      </c>
      <c r="J1233">
        <v>0</v>
      </c>
      <c r="K1233" t="s">
        <v>24</v>
      </c>
      <c r="L1233" t="s">
        <v>6792</v>
      </c>
      <c r="M1233">
        <v>27</v>
      </c>
      <c r="P1233" s="32">
        <v>44513</v>
      </c>
      <c r="Q1233" s="1">
        <v>27.395706898384191</v>
      </c>
      <c r="R1233">
        <v>4</v>
      </c>
      <c r="S1233" t="str" cm="1">
        <f t="array" ref="S1233">_xlfn.IFS(R1233=0,"None",R1233&lt;3,"Low",R1233&lt;6,"Medium",R1233&lt;=10,"High")</f>
        <v>Medium</v>
      </c>
      <c r="T1233" t="str" cm="1">
        <f t="array" ref="T1233">_xlfn.IFS(M1233&lt;=20,"Low",M1233&lt;=50,"Medium",M1233&lt;=90,"High")</f>
        <v>Medium</v>
      </c>
      <c r="U1233" s="33">
        <f>Datos_Limpios[[#This Row],[Number of Complaints or Support]]/Datos_Limpios[[#This Row],[Account Length (in months)]]</f>
        <v>0.14285714285714285</v>
      </c>
      <c r="V1233" t="str" cm="1">
        <f t="array" ref="V1233">_xlfn.IFS(H1233&lt;30,"Under 30",H1233&lt;66,"Middle Age",H1233&gt;=66,"Senior")</f>
        <v>Senior</v>
      </c>
      <c r="W1233" t="s">
        <v>6823</v>
      </c>
    </row>
    <row r="1234" spans="1:23" x14ac:dyDescent="0.3">
      <c r="A1234" t="s">
        <v>1331</v>
      </c>
      <c r="B1234" t="s">
        <v>17</v>
      </c>
      <c r="C1234">
        <v>40</v>
      </c>
      <c r="D1234">
        <v>1</v>
      </c>
      <c r="E1234" t="s">
        <v>23</v>
      </c>
      <c r="F1234" t="s">
        <v>38</v>
      </c>
      <c r="G1234" t="s">
        <v>19</v>
      </c>
      <c r="H1234">
        <v>77</v>
      </c>
      <c r="I1234" t="s">
        <v>17</v>
      </c>
      <c r="J1234">
        <v>0</v>
      </c>
      <c r="K1234" t="s">
        <v>32</v>
      </c>
      <c r="L1234" t="s">
        <v>6792</v>
      </c>
      <c r="M1234">
        <v>33</v>
      </c>
      <c r="P1234" s="32">
        <v>44440</v>
      </c>
      <c r="Q1234" s="1">
        <v>28.974864203496232</v>
      </c>
      <c r="R1234">
        <v>7</v>
      </c>
      <c r="S1234" t="str" cm="1">
        <f t="array" ref="S1234">_xlfn.IFS(R1234=0,"None",R1234&lt;3,"Low",R1234&lt;6,"Medium",R1234&lt;=10,"High")</f>
        <v>High</v>
      </c>
      <c r="T1234" t="str" cm="1">
        <f t="array" ref="T1234">_xlfn.IFS(M1234&lt;=20,"Low",M1234&lt;=50,"Medium",M1234&lt;=90,"High")</f>
        <v>Medium</v>
      </c>
      <c r="U1234" s="33">
        <f>Datos_Limpios[[#This Row],[Number of Complaints or Support]]/Datos_Limpios[[#This Row],[Account Length (in months)]]</f>
        <v>0.17499999999999999</v>
      </c>
      <c r="V1234" t="str" cm="1">
        <f t="array" ref="V1234">_xlfn.IFS(H1234&lt;30,"Under 30",H1234&lt;66,"Middle Age",H1234&gt;=66,"Senior")</f>
        <v>Senior</v>
      </c>
      <c r="W1234" t="s">
        <v>6825</v>
      </c>
    </row>
    <row r="1235" spans="1:23" x14ac:dyDescent="0.3">
      <c r="A1235" t="s">
        <v>1332</v>
      </c>
      <c r="B1235" t="s">
        <v>17</v>
      </c>
      <c r="C1235">
        <v>38</v>
      </c>
      <c r="D1235">
        <v>2</v>
      </c>
      <c r="E1235" t="s">
        <v>17</v>
      </c>
      <c r="F1235" t="s">
        <v>40</v>
      </c>
      <c r="G1235" t="s">
        <v>6790</v>
      </c>
      <c r="H1235">
        <v>53</v>
      </c>
      <c r="I1235" t="s">
        <v>17</v>
      </c>
      <c r="J1235">
        <v>0</v>
      </c>
      <c r="K1235" t="s">
        <v>24</v>
      </c>
      <c r="L1235" t="s">
        <v>6791</v>
      </c>
      <c r="M1235">
        <v>17</v>
      </c>
      <c r="P1235" s="32">
        <v>45137</v>
      </c>
      <c r="Q1235" s="1">
        <v>16.822745069465078</v>
      </c>
      <c r="R1235">
        <v>4</v>
      </c>
      <c r="S1235" t="str" cm="1">
        <f t="array" ref="S1235">_xlfn.IFS(R1235=0,"None",R1235&lt;3,"Low",R1235&lt;6,"Medium",R1235&lt;=10,"High")</f>
        <v>Medium</v>
      </c>
      <c r="T1235" t="str" cm="1">
        <f t="array" ref="T1235">_xlfn.IFS(M1235&lt;=20,"Low",M1235&lt;=50,"Medium",M1235&lt;=90,"High")</f>
        <v>Low</v>
      </c>
      <c r="U1235" s="33">
        <f>Datos_Limpios[[#This Row],[Number of Complaints or Support]]/Datos_Limpios[[#This Row],[Account Length (in months)]]</f>
        <v>0.10526315789473684</v>
      </c>
      <c r="V1235" t="str" cm="1">
        <f t="array" ref="V1235">_xlfn.IFS(H1235&lt;30,"Under 30",H1235&lt;66,"Middle Age",H1235&gt;=66,"Senior")</f>
        <v>Middle Age</v>
      </c>
      <c r="W1235" t="s">
        <v>6823</v>
      </c>
    </row>
    <row r="1236" spans="1:23" x14ac:dyDescent="0.3">
      <c r="A1236" t="s">
        <v>1333</v>
      </c>
      <c r="B1236" t="s">
        <v>23</v>
      </c>
      <c r="C1236">
        <v>5</v>
      </c>
      <c r="D1236">
        <v>4</v>
      </c>
      <c r="E1236" t="s">
        <v>17</v>
      </c>
      <c r="F1236" t="s">
        <v>196</v>
      </c>
      <c r="G1236" t="s">
        <v>19</v>
      </c>
      <c r="H1236">
        <v>64</v>
      </c>
      <c r="I1236" t="s">
        <v>17</v>
      </c>
      <c r="J1236">
        <v>0</v>
      </c>
      <c r="K1236" t="s">
        <v>20</v>
      </c>
      <c r="L1236" t="s">
        <v>6791</v>
      </c>
      <c r="M1236">
        <v>44</v>
      </c>
      <c r="N1236" t="s">
        <v>27</v>
      </c>
      <c r="O1236" t="s">
        <v>108</v>
      </c>
      <c r="P1236" s="32">
        <v>44001</v>
      </c>
      <c r="Q1236" s="1">
        <v>38.83431922998804</v>
      </c>
      <c r="R1236">
        <v>10</v>
      </c>
      <c r="S1236" t="str" cm="1">
        <f t="array" ref="S1236">_xlfn.IFS(R1236=0,"None",R1236&lt;3,"Low",R1236&lt;6,"Medium",R1236&lt;=10,"High")</f>
        <v>High</v>
      </c>
      <c r="T1236" t="str" cm="1">
        <f t="array" ref="T1236">_xlfn.IFS(M1236&lt;=20,"Low",M1236&lt;=50,"Medium",M1236&lt;=90,"High")</f>
        <v>Medium</v>
      </c>
      <c r="U1236" s="33">
        <f>Datos_Limpios[[#This Row],[Number of Complaints or Support]]/Datos_Limpios[[#This Row],[Account Length (in months)]]</f>
        <v>2</v>
      </c>
      <c r="V1236" t="str" cm="1">
        <f t="array" ref="V1236">_xlfn.IFS(H1236&lt;30,"Under 30",H1236&lt;66,"Middle Age",H1236&gt;=66,"Senior")</f>
        <v>Middle Age</v>
      </c>
      <c r="W1236" t="s">
        <v>6826</v>
      </c>
    </row>
    <row r="1237" spans="1:23" x14ac:dyDescent="0.3">
      <c r="A1237" t="s">
        <v>1334</v>
      </c>
      <c r="B1237" t="s">
        <v>17</v>
      </c>
      <c r="C1237">
        <v>6</v>
      </c>
      <c r="D1237">
        <v>0</v>
      </c>
      <c r="E1237" t="s">
        <v>23</v>
      </c>
      <c r="F1237" t="s">
        <v>350</v>
      </c>
      <c r="G1237" t="s">
        <v>19</v>
      </c>
      <c r="H1237">
        <v>29</v>
      </c>
      <c r="I1237" t="s">
        <v>17</v>
      </c>
      <c r="J1237">
        <v>0</v>
      </c>
      <c r="K1237" t="s">
        <v>20</v>
      </c>
      <c r="L1237" t="s">
        <v>6792</v>
      </c>
      <c r="M1237">
        <v>21</v>
      </c>
      <c r="P1237" s="32">
        <v>44745</v>
      </c>
      <c r="Q1237" s="1">
        <v>24.46501664014405</v>
      </c>
      <c r="R1237">
        <v>8</v>
      </c>
      <c r="S1237" t="str" cm="1">
        <f t="array" ref="S1237">_xlfn.IFS(R1237=0,"None",R1237&lt;3,"Low",R1237&lt;6,"Medium",R1237&lt;=10,"High")</f>
        <v>High</v>
      </c>
      <c r="T1237" t="str" cm="1">
        <f t="array" ref="T1237">_xlfn.IFS(M1237&lt;=20,"Low",M1237&lt;=50,"Medium",M1237&lt;=90,"High")</f>
        <v>Medium</v>
      </c>
      <c r="U1237" s="33">
        <f>Datos_Limpios[[#This Row],[Number of Complaints or Support]]/Datos_Limpios[[#This Row],[Account Length (in months)]]</f>
        <v>1.3333333333333333</v>
      </c>
      <c r="V1237" t="str" cm="1">
        <f t="array" ref="V1237">_xlfn.IFS(H1237&lt;30,"Under 30",H1237&lt;66,"Middle Age",H1237&gt;=66,"Senior")</f>
        <v>Under 30</v>
      </c>
      <c r="W1237" t="s">
        <v>6823</v>
      </c>
    </row>
    <row r="1238" spans="1:23" x14ac:dyDescent="0.3">
      <c r="A1238" t="s">
        <v>1335</v>
      </c>
      <c r="B1238" t="s">
        <v>17</v>
      </c>
      <c r="C1238">
        <v>60</v>
      </c>
      <c r="D1238">
        <v>0</v>
      </c>
      <c r="E1238" t="s">
        <v>17</v>
      </c>
      <c r="F1238" t="s">
        <v>47</v>
      </c>
      <c r="G1238" t="s">
        <v>19</v>
      </c>
      <c r="H1238">
        <v>25</v>
      </c>
      <c r="I1238" t="s">
        <v>17</v>
      </c>
      <c r="J1238">
        <v>0</v>
      </c>
      <c r="K1238" t="s">
        <v>32</v>
      </c>
      <c r="L1238" t="s">
        <v>6792</v>
      </c>
      <c r="M1238">
        <v>53</v>
      </c>
      <c r="P1238" s="32">
        <v>45273</v>
      </c>
      <c r="Q1238" s="1">
        <v>47.053953625606219</v>
      </c>
      <c r="R1238">
        <v>0</v>
      </c>
      <c r="S1238" t="str" cm="1">
        <f t="array" ref="S1238">_xlfn.IFS(R1238=0,"None",R1238&lt;3,"Low",R1238&lt;6,"Medium",R1238&lt;=10,"High")</f>
        <v>None</v>
      </c>
      <c r="T1238" t="str" cm="1">
        <f t="array" ref="T1238">_xlfn.IFS(M1238&lt;=20,"Low",M1238&lt;=50,"Medium",M1238&lt;=90,"High")</f>
        <v>High</v>
      </c>
      <c r="U1238" s="33">
        <f>Datos_Limpios[[#This Row],[Number of Complaints or Support]]/Datos_Limpios[[#This Row],[Account Length (in months)]]</f>
        <v>0</v>
      </c>
      <c r="V1238" t="str" cm="1">
        <f t="array" ref="V1238">_xlfn.IFS(H1238&lt;30,"Under 30",H1238&lt;66,"Middle Age",H1238&gt;=66,"Senior")</f>
        <v>Under 30</v>
      </c>
      <c r="W1238" t="s">
        <v>6824</v>
      </c>
    </row>
    <row r="1239" spans="1:23" x14ac:dyDescent="0.3">
      <c r="A1239" t="s">
        <v>1336</v>
      </c>
      <c r="B1239" t="s">
        <v>17</v>
      </c>
      <c r="C1239">
        <v>15</v>
      </c>
      <c r="D1239">
        <v>0</v>
      </c>
      <c r="E1239" t="s">
        <v>23</v>
      </c>
      <c r="F1239" t="s">
        <v>73</v>
      </c>
      <c r="G1239" t="s">
        <v>6790</v>
      </c>
      <c r="H1239">
        <v>56</v>
      </c>
      <c r="I1239" t="s">
        <v>23</v>
      </c>
      <c r="J1239">
        <v>3</v>
      </c>
      <c r="K1239" t="s">
        <v>32</v>
      </c>
      <c r="L1239" t="s">
        <v>6791</v>
      </c>
      <c r="M1239">
        <v>17</v>
      </c>
      <c r="P1239" s="32">
        <v>43859</v>
      </c>
      <c r="Q1239" s="1">
        <v>17.499940460949119</v>
      </c>
      <c r="R1239">
        <v>4</v>
      </c>
      <c r="S1239" t="str" cm="1">
        <f t="array" ref="S1239">_xlfn.IFS(R1239=0,"None",R1239&lt;3,"Low",R1239&lt;6,"Medium",R1239&lt;=10,"High")</f>
        <v>Medium</v>
      </c>
      <c r="T1239" t="str" cm="1">
        <f t="array" ref="T1239">_xlfn.IFS(M1239&lt;=20,"Low",M1239&lt;=50,"Medium",M1239&lt;=90,"High")</f>
        <v>Low</v>
      </c>
      <c r="U1239" s="33">
        <f>Datos_Limpios[[#This Row],[Number of Complaints or Support]]/Datos_Limpios[[#This Row],[Account Length (in months)]]</f>
        <v>0.26666666666666666</v>
      </c>
      <c r="V1239" t="str" cm="1">
        <f t="array" ref="V1239">_xlfn.IFS(H1239&lt;30,"Under 30",H1239&lt;66,"Middle Age",H1239&gt;=66,"Senior")</f>
        <v>Middle Age</v>
      </c>
      <c r="W1239" t="s">
        <v>6824</v>
      </c>
    </row>
    <row r="1240" spans="1:23" x14ac:dyDescent="0.3">
      <c r="A1240" t="s">
        <v>1337</v>
      </c>
      <c r="B1240" t="s">
        <v>17</v>
      </c>
      <c r="C1240">
        <v>24</v>
      </c>
      <c r="D1240">
        <v>0</v>
      </c>
      <c r="E1240" t="s">
        <v>23</v>
      </c>
      <c r="F1240" t="s">
        <v>56</v>
      </c>
      <c r="G1240" t="s">
        <v>19</v>
      </c>
      <c r="H1240">
        <v>40</v>
      </c>
      <c r="I1240" t="s">
        <v>17</v>
      </c>
      <c r="J1240">
        <v>0</v>
      </c>
      <c r="K1240" t="s">
        <v>24</v>
      </c>
      <c r="L1240" t="s">
        <v>6791</v>
      </c>
      <c r="M1240">
        <v>38</v>
      </c>
      <c r="P1240" s="32">
        <v>44750</v>
      </c>
      <c r="Q1240" s="1">
        <v>36.850919485677977</v>
      </c>
      <c r="R1240">
        <v>2</v>
      </c>
      <c r="S1240" t="str" cm="1">
        <f t="array" ref="S1240">_xlfn.IFS(R1240=0,"None",R1240&lt;3,"Low",R1240&lt;6,"Medium",R1240&lt;=10,"High")</f>
        <v>Low</v>
      </c>
      <c r="T1240" t="str" cm="1">
        <f t="array" ref="T1240">_xlfn.IFS(M1240&lt;=20,"Low",M1240&lt;=50,"Medium",M1240&lt;=90,"High")</f>
        <v>Medium</v>
      </c>
      <c r="U1240" s="33">
        <f>Datos_Limpios[[#This Row],[Number of Complaints or Support]]/Datos_Limpios[[#This Row],[Account Length (in months)]]</f>
        <v>8.3333333333333329E-2</v>
      </c>
      <c r="V1240" t="str" cm="1">
        <f t="array" ref="V1240">_xlfn.IFS(H1240&lt;30,"Under 30",H1240&lt;66,"Middle Age",H1240&gt;=66,"Senior")</f>
        <v>Middle Age</v>
      </c>
      <c r="W1240" t="s">
        <v>6823</v>
      </c>
    </row>
    <row r="1241" spans="1:23" x14ac:dyDescent="0.3">
      <c r="A1241" t="s">
        <v>1338</v>
      </c>
      <c r="B1241" t="s">
        <v>17</v>
      </c>
      <c r="C1241">
        <v>75</v>
      </c>
      <c r="D1241">
        <v>0</v>
      </c>
      <c r="E1241" t="s">
        <v>23</v>
      </c>
      <c r="F1241" t="s">
        <v>63</v>
      </c>
      <c r="G1241" t="s">
        <v>19</v>
      </c>
      <c r="H1241">
        <v>37</v>
      </c>
      <c r="I1241" t="s">
        <v>17</v>
      </c>
      <c r="J1241">
        <v>0</v>
      </c>
      <c r="K1241" t="s">
        <v>32</v>
      </c>
      <c r="L1241" t="s">
        <v>6792</v>
      </c>
      <c r="M1241">
        <v>41</v>
      </c>
      <c r="P1241" s="32">
        <v>44452</v>
      </c>
      <c r="Q1241" s="1">
        <v>44.250010323710072</v>
      </c>
      <c r="R1241">
        <v>7</v>
      </c>
      <c r="S1241" t="str" cm="1">
        <f t="array" ref="S1241">_xlfn.IFS(R1241=0,"None",R1241&lt;3,"Low",R1241&lt;6,"Medium",R1241&lt;=10,"High")</f>
        <v>High</v>
      </c>
      <c r="T1241" t="str" cm="1">
        <f t="array" ref="T1241">_xlfn.IFS(M1241&lt;=20,"Low",M1241&lt;=50,"Medium",M1241&lt;=90,"High")</f>
        <v>Medium</v>
      </c>
      <c r="U1241" s="33">
        <f>Datos_Limpios[[#This Row],[Number of Complaints or Support]]/Datos_Limpios[[#This Row],[Account Length (in months)]]</f>
        <v>9.3333333333333338E-2</v>
      </c>
      <c r="V1241" t="str" cm="1">
        <f t="array" ref="V1241">_xlfn.IFS(H1241&lt;30,"Under 30",H1241&lt;66,"Middle Age",H1241&gt;=66,"Senior")</f>
        <v>Middle Age</v>
      </c>
      <c r="W1241" t="s">
        <v>6825</v>
      </c>
    </row>
    <row r="1242" spans="1:23" x14ac:dyDescent="0.3">
      <c r="A1242" t="s">
        <v>1339</v>
      </c>
      <c r="B1242" t="s">
        <v>17</v>
      </c>
      <c r="C1242">
        <v>66</v>
      </c>
      <c r="D1242">
        <v>0</v>
      </c>
      <c r="E1242" t="s">
        <v>23</v>
      </c>
      <c r="F1242" t="s">
        <v>179</v>
      </c>
      <c r="G1242" t="s">
        <v>19</v>
      </c>
      <c r="H1242">
        <v>37</v>
      </c>
      <c r="I1242" t="s">
        <v>23</v>
      </c>
      <c r="J1242">
        <v>4</v>
      </c>
      <c r="K1242" t="s">
        <v>24</v>
      </c>
      <c r="L1242" t="s">
        <v>6791</v>
      </c>
      <c r="M1242">
        <v>13</v>
      </c>
      <c r="P1242" s="32">
        <v>44374</v>
      </c>
      <c r="Q1242" s="1">
        <v>15.06194724557554</v>
      </c>
      <c r="R1242">
        <v>6</v>
      </c>
      <c r="S1242" t="str" cm="1">
        <f t="array" ref="S1242">_xlfn.IFS(R1242=0,"None",R1242&lt;3,"Low",R1242&lt;6,"Medium",R1242&lt;=10,"High")</f>
        <v>High</v>
      </c>
      <c r="T1242" t="str" cm="1">
        <f t="array" ref="T1242">_xlfn.IFS(M1242&lt;=20,"Low",M1242&lt;=50,"Medium",M1242&lt;=90,"High")</f>
        <v>Low</v>
      </c>
      <c r="U1242" s="33">
        <f>Datos_Limpios[[#This Row],[Number of Complaints or Support]]/Datos_Limpios[[#This Row],[Account Length (in months)]]</f>
        <v>9.0909090909090912E-2</v>
      </c>
      <c r="V1242" t="str" cm="1">
        <f t="array" ref="V1242">_xlfn.IFS(H1242&lt;30,"Under 30",H1242&lt;66,"Middle Age",H1242&gt;=66,"Senior")</f>
        <v>Middle Age</v>
      </c>
      <c r="W1242" t="s">
        <v>6826</v>
      </c>
    </row>
    <row r="1243" spans="1:23" x14ac:dyDescent="0.3">
      <c r="A1243" t="s">
        <v>1340</v>
      </c>
      <c r="B1243" t="s">
        <v>17</v>
      </c>
      <c r="C1243">
        <v>3</v>
      </c>
      <c r="D1243">
        <v>2</v>
      </c>
      <c r="E1243" t="s">
        <v>17</v>
      </c>
      <c r="F1243" t="s">
        <v>192</v>
      </c>
      <c r="G1243" t="s">
        <v>6790</v>
      </c>
      <c r="H1243">
        <v>32</v>
      </c>
      <c r="I1243" t="s">
        <v>17</v>
      </c>
      <c r="J1243">
        <v>0</v>
      </c>
      <c r="K1243" t="s">
        <v>20</v>
      </c>
      <c r="L1243" t="s">
        <v>6792</v>
      </c>
      <c r="M1243">
        <v>9</v>
      </c>
      <c r="P1243" s="32">
        <v>44479</v>
      </c>
      <c r="Q1243" s="1">
        <v>8.2846189243920367</v>
      </c>
      <c r="R1243">
        <v>8</v>
      </c>
      <c r="S1243" t="str" cm="1">
        <f t="array" ref="S1243">_xlfn.IFS(R1243=0,"None",R1243&lt;3,"Low",R1243&lt;6,"Medium",R1243&lt;=10,"High")</f>
        <v>High</v>
      </c>
      <c r="T1243" t="str" cm="1">
        <f t="array" ref="T1243">_xlfn.IFS(M1243&lt;=20,"Low",M1243&lt;=50,"Medium",M1243&lt;=90,"High")</f>
        <v>Low</v>
      </c>
      <c r="U1243" s="33">
        <f>Datos_Limpios[[#This Row],[Number of Complaints or Support]]/Datos_Limpios[[#This Row],[Account Length (in months)]]</f>
        <v>2.6666666666666665</v>
      </c>
      <c r="V1243" t="str" cm="1">
        <f t="array" ref="V1243">_xlfn.IFS(H1243&lt;30,"Under 30",H1243&lt;66,"Middle Age",H1243&gt;=66,"Senior")</f>
        <v>Middle Age</v>
      </c>
      <c r="W1243" t="s">
        <v>6824</v>
      </c>
    </row>
    <row r="1244" spans="1:23" x14ac:dyDescent="0.3">
      <c r="A1244" t="s">
        <v>1341</v>
      </c>
      <c r="B1244" t="s">
        <v>23</v>
      </c>
      <c r="C1244">
        <v>7</v>
      </c>
      <c r="D1244">
        <v>3</v>
      </c>
      <c r="E1244" t="s">
        <v>23</v>
      </c>
      <c r="F1244" t="s">
        <v>44</v>
      </c>
      <c r="G1244" t="s">
        <v>6790</v>
      </c>
      <c r="H1244">
        <v>68</v>
      </c>
      <c r="I1244" t="s">
        <v>17</v>
      </c>
      <c r="J1244">
        <v>0</v>
      </c>
      <c r="K1244" t="s">
        <v>20</v>
      </c>
      <c r="L1244" t="s">
        <v>6792</v>
      </c>
      <c r="M1244">
        <v>45</v>
      </c>
      <c r="N1244" t="s">
        <v>59</v>
      </c>
      <c r="O1244" t="s">
        <v>116</v>
      </c>
      <c r="P1244" s="32">
        <v>45191</v>
      </c>
      <c r="Q1244" s="1">
        <v>50.71163257617885</v>
      </c>
      <c r="R1244">
        <v>4</v>
      </c>
      <c r="S1244" t="str" cm="1">
        <f t="array" ref="S1244">_xlfn.IFS(R1244=0,"None",R1244&lt;3,"Low",R1244&lt;6,"Medium",R1244&lt;=10,"High")</f>
        <v>Medium</v>
      </c>
      <c r="T1244" t="str" cm="1">
        <f t="array" ref="T1244">_xlfn.IFS(M1244&lt;=20,"Low",M1244&lt;=50,"Medium",M1244&lt;=90,"High")</f>
        <v>Medium</v>
      </c>
      <c r="U1244" s="33">
        <f>Datos_Limpios[[#This Row],[Number of Complaints or Support]]/Datos_Limpios[[#This Row],[Account Length (in months)]]</f>
        <v>0.5714285714285714</v>
      </c>
      <c r="V1244" t="str" cm="1">
        <f t="array" ref="V1244">_xlfn.IFS(H1244&lt;30,"Under 30",H1244&lt;66,"Middle Age",H1244&gt;=66,"Senior")</f>
        <v>Senior</v>
      </c>
      <c r="W1244" t="s">
        <v>6824</v>
      </c>
    </row>
    <row r="1245" spans="1:23" x14ac:dyDescent="0.3">
      <c r="A1245" t="s">
        <v>1342</v>
      </c>
      <c r="B1245" t="s">
        <v>23</v>
      </c>
      <c r="C1245">
        <v>1</v>
      </c>
      <c r="D1245">
        <v>1</v>
      </c>
      <c r="E1245" t="s">
        <v>23</v>
      </c>
      <c r="F1245" t="s">
        <v>90</v>
      </c>
      <c r="G1245" t="s">
        <v>19</v>
      </c>
      <c r="H1245">
        <v>77</v>
      </c>
      <c r="I1245" t="s">
        <v>17</v>
      </c>
      <c r="J1245">
        <v>0</v>
      </c>
      <c r="K1245" t="s">
        <v>20</v>
      </c>
      <c r="L1245" t="s">
        <v>6792</v>
      </c>
      <c r="M1245">
        <v>39</v>
      </c>
      <c r="N1245" t="s">
        <v>27</v>
      </c>
      <c r="O1245" t="s">
        <v>108</v>
      </c>
      <c r="P1245" s="32">
        <v>44508</v>
      </c>
      <c r="Q1245" s="1">
        <v>44.673936799483087</v>
      </c>
      <c r="R1245">
        <v>10</v>
      </c>
      <c r="S1245" t="str" cm="1">
        <f t="array" ref="S1245">_xlfn.IFS(R1245=0,"None",R1245&lt;3,"Low",R1245&lt;6,"Medium",R1245&lt;=10,"High")</f>
        <v>High</v>
      </c>
      <c r="T1245" t="str" cm="1">
        <f t="array" ref="T1245">_xlfn.IFS(M1245&lt;=20,"Low",M1245&lt;=50,"Medium",M1245&lt;=90,"High")</f>
        <v>Medium</v>
      </c>
      <c r="U1245" s="33">
        <f>Datos_Limpios[[#This Row],[Number of Complaints or Support]]/Datos_Limpios[[#This Row],[Account Length (in months)]]</f>
        <v>10</v>
      </c>
      <c r="V1245" t="str" cm="1">
        <f t="array" ref="V1245">_xlfn.IFS(H1245&lt;30,"Under 30",H1245&lt;66,"Middle Age",H1245&gt;=66,"Senior")</f>
        <v>Senior</v>
      </c>
      <c r="W1245" t="s">
        <v>6823</v>
      </c>
    </row>
    <row r="1246" spans="1:23" x14ac:dyDescent="0.3">
      <c r="A1246" t="s">
        <v>1343</v>
      </c>
      <c r="B1246" t="s">
        <v>23</v>
      </c>
      <c r="C1246">
        <v>11</v>
      </c>
      <c r="D1246">
        <v>0</v>
      </c>
      <c r="E1246" t="s">
        <v>23</v>
      </c>
      <c r="F1246" t="s">
        <v>115</v>
      </c>
      <c r="G1246" t="s">
        <v>19</v>
      </c>
      <c r="H1246">
        <v>47</v>
      </c>
      <c r="I1246" t="s">
        <v>17</v>
      </c>
      <c r="J1246">
        <v>0</v>
      </c>
      <c r="K1246" t="s">
        <v>20</v>
      </c>
      <c r="L1246" t="s">
        <v>6792</v>
      </c>
      <c r="M1246">
        <v>27</v>
      </c>
      <c r="N1246" t="s">
        <v>50</v>
      </c>
      <c r="O1246" t="s">
        <v>300</v>
      </c>
      <c r="P1246" s="32">
        <v>44343</v>
      </c>
      <c r="Q1246" s="1">
        <v>24.3267630976781</v>
      </c>
      <c r="R1246">
        <v>1</v>
      </c>
      <c r="S1246" t="str" cm="1">
        <f t="array" ref="S1246">_xlfn.IFS(R1246=0,"None",R1246&lt;3,"Low",R1246&lt;6,"Medium",R1246&lt;=10,"High")</f>
        <v>Low</v>
      </c>
      <c r="T1246" t="str" cm="1">
        <f t="array" ref="T1246">_xlfn.IFS(M1246&lt;=20,"Low",M1246&lt;=50,"Medium",M1246&lt;=90,"High")</f>
        <v>Medium</v>
      </c>
      <c r="U1246" s="33">
        <f>Datos_Limpios[[#This Row],[Number of Complaints or Support]]/Datos_Limpios[[#This Row],[Account Length (in months)]]</f>
        <v>9.0909090909090912E-2</v>
      </c>
      <c r="V1246" t="str" cm="1">
        <f t="array" ref="V1246">_xlfn.IFS(H1246&lt;30,"Under 30",H1246&lt;66,"Middle Age",H1246&gt;=66,"Senior")</f>
        <v>Middle Age</v>
      </c>
      <c r="W1246" t="s">
        <v>6825</v>
      </c>
    </row>
    <row r="1247" spans="1:23" x14ac:dyDescent="0.3">
      <c r="A1247" t="s">
        <v>1344</v>
      </c>
      <c r="B1247" t="s">
        <v>17</v>
      </c>
      <c r="C1247">
        <v>71</v>
      </c>
      <c r="D1247">
        <v>0</v>
      </c>
      <c r="E1247" t="s">
        <v>23</v>
      </c>
      <c r="F1247" t="s">
        <v>47</v>
      </c>
      <c r="G1247" t="s">
        <v>6790</v>
      </c>
      <c r="H1247">
        <v>39</v>
      </c>
      <c r="I1247" t="s">
        <v>17</v>
      </c>
      <c r="J1247">
        <v>0</v>
      </c>
      <c r="K1247" t="s">
        <v>24</v>
      </c>
      <c r="L1247" t="s">
        <v>6791</v>
      </c>
      <c r="M1247">
        <v>21</v>
      </c>
      <c r="P1247" s="32">
        <v>44746</v>
      </c>
      <c r="Q1247" s="1">
        <v>17.450750124048849</v>
      </c>
      <c r="R1247">
        <v>6</v>
      </c>
      <c r="S1247" t="str" cm="1">
        <f t="array" ref="S1247">_xlfn.IFS(R1247=0,"None",R1247&lt;3,"Low",R1247&lt;6,"Medium",R1247&lt;=10,"High")</f>
        <v>High</v>
      </c>
      <c r="T1247" t="str" cm="1">
        <f t="array" ref="T1247">_xlfn.IFS(M1247&lt;=20,"Low",M1247&lt;=50,"Medium",M1247&lt;=90,"High")</f>
        <v>Medium</v>
      </c>
      <c r="U1247" s="33">
        <f>Datos_Limpios[[#This Row],[Number of Complaints or Support]]/Datos_Limpios[[#This Row],[Account Length (in months)]]</f>
        <v>8.4507042253521125E-2</v>
      </c>
      <c r="V1247" t="str" cm="1">
        <f t="array" ref="V1247">_xlfn.IFS(H1247&lt;30,"Under 30",H1247&lt;66,"Middle Age",H1247&gt;=66,"Senior")</f>
        <v>Middle Age</v>
      </c>
      <c r="W1247" t="s">
        <v>6824</v>
      </c>
    </row>
    <row r="1248" spans="1:23" x14ac:dyDescent="0.3">
      <c r="A1248" t="s">
        <v>1345</v>
      </c>
      <c r="B1248" t="s">
        <v>17</v>
      </c>
      <c r="C1248">
        <v>42</v>
      </c>
      <c r="D1248">
        <v>0</v>
      </c>
      <c r="E1248" t="s">
        <v>23</v>
      </c>
      <c r="F1248" t="s">
        <v>202</v>
      </c>
      <c r="G1248" t="s">
        <v>19</v>
      </c>
      <c r="H1248">
        <v>66</v>
      </c>
      <c r="I1248" t="s">
        <v>17</v>
      </c>
      <c r="J1248">
        <v>0</v>
      </c>
      <c r="K1248" t="s">
        <v>20</v>
      </c>
      <c r="L1248" t="s">
        <v>6791</v>
      </c>
      <c r="M1248">
        <v>36</v>
      </c>
      <c r="P1248" s="32">
        <v>44299</v>
      </c>
      <c r="Q1248" s="1">
        <v>32.616621292033322</v>
      </c>
      <c r="R1248">
        <v>3</v>
      </c>
      <c r="S1248" t="str" cm="1">
        <f t="array" ref="S1248">_xlfn.IFS(R1248=0,"None",R1248&lt;3,"Low",R1248&lt;6,"Medium",R1248&lt;=10,"High")</f>
        <v>Medium</v>
      </c>
      <c r="T1248" t="str" cm="1">
        <f t="array" ref="T1248">_xlfn.IFS(M1248&lt;=20,"Low",M1248&lt;=50,"Medium",M1248&lt;=90,"High")</f>
        <v>Medium</v>
      </c>
      <c r="U1248" s="33">
        <f>Datos_Limpios[[#This Row],[Number of Complaints or Support]]/Datos_Limpios[[#This Row],[Account Length (in months)]]</f>
        <v>7.1428571428571425E-2</v>
      </c>
      <c r="V1248" t="str" cm="1">
        <f t="array" ref="V1248">_xlfn.IFS(H1248&lt;30,"Under 30",H1248&lt;66,"Middle Age",H1248&gt;=66,"Senior")</f>
        <v>Senior</v>
      </c>
      <c r="W1248" t="s">
        <v>6825</v>
      </c>
    </row>
    <row r="1249" spans="1:23" x14ac:dyDescent="0.3">
      <c r="A1249" t="s">
        <v>1346</v>
      </c>
      <c r="B1249" t="s">
        <v>17</v>
      </c>
      <c r="C1249">
        <v>58</v>
      </c>
      <c r="D1249">
        <v>0</v>
      </c>
      <c r="E1249" t="s">
        <v>23</v>
      </c>
      <c r="F1249" t="s">
        <v>49</v>
      </c>
      <c r="G1249" t="s">
        <v>6790</v>
      </c>
      <c r="H1249">
        <v>48</v>
      </c>
      <c r="I1249" t="s">
        <v>23</v>
      </c>
      <c r="J1249">
        <v>6</v>
      </c>
      <c r="K1249" t="s">
        <v>32</v>
      </c>
      <c r="L1249" t="s">
        <v>6792</v>
      </c>
      <c r="M1249">
        <v>25</v>
      </c>
      <c r="P1249" s="32">
        <v>44215</v>
      </c>
      <c r="Q1249" s="1">
        <v>21.17132141888267</v>
      </c>
      <c r="R1249">
        <v>4</v>
      </c>
      <c r="S1249" t="str" cm="1">
        <f t="array" ref="S1249">_xlfn.IFS(R1249=0,"None",R1249&lt;3,"Low",R1249&lt;6,"Medium",R1249&lt;=10,"High")</f>
        <v>Medium</v>
      </c>
      <c r="T1249" t="str" cm="1">
        <f t="array" ref="T1249">_xlfn.IFS(M1249&lt;=20,"Low",M1249&lt;=50,"Medium",M1249&lt;=90,"High")</f>
        <v>Medium</v>
      </c>
      <c r="U1249" s="33">
        <f>Datos_Limpios[[#This Row],[Number of Complaints or Support]]/Datos_Limpios[[#This Row],[Account Length (in months)]]</f>
        <v>6.8965517241379309E-2</v>
      </c>
      <c r="V1249" t="str" cm="1">
        <f t="array" ref="V1249">_xlfn.IFS(H1249&lt;30,"Under 30",H1249&lt;66,"Middle Age",H1249&gt;=66,"Senior")</f>
        <v>Middle Age</v>
      </c>
      <c r="W1249" t="s">
        <v>6825</v>
      </c>
    </row>
    <row r="1250" spans="1:23" x14ac:dyDescent="0.3">
      <c r="A1250" t="s">
        <v>1347</v>
      </c>
      <c r="B1250" t="s">
        <v>17</v>
      </c>
      <c r="C1250">
        <v>4</v>
      </c>
      <c r="D1250">
        <v>2</v>
      </c>
      <c r="E1250" t="s">
        <v>23</v>
      </c>
      <c r="F1250" t="s">
        <v>54</v>
      </c>
      <c r="G1250" t="s">
        <v>6790</v>
      </c>
      <c r="H1250">
        <v>32</v>
      </c>
      <c r="I1250" t="s">
        <v>17</v>
      </c>
      <c r="J1250">
        <v>0</v>
      </c>
      <c r="K1250" t="s">
        <v>20</v>
      </c>
      <c r="L1250" t="s">
        <v>6791</v>
      </c>
      <c r="M1250">
        <v>29</v>
      </c>
      <c r="P1250" s="32">
        <v>44737</v>
      </c>
      <c r="Q1250" s="1">
        <v>23.619144938921821</v>
      </c>
      <c r="R1250">
        <v>9</v>
      </c>
      <c r="S1250" t="str" cm="1">
        <f t="array" ref="S1250">_xlfn.IFS(R1250=0,"None",R1250&lt;3,"Low",R1250&lt;6,"Medium",R1250&lt;=10,"High")</f>
        <v>High</v>
      </c>
      <c r="T1250" t="str" cm="1">
        <f t="array" ref="T1250">_xlfn.IFS(M1250&lt;=20,"Low",M1250&lt;=50,"Medium",M1250&lt;=90,"High")</f>
        <v>Medium</v>
      </c>
      <c r="U1250" s="33">
        <f>Datos_Limpios[[#This Row],[Number of Complaints or Support]]/Datos_Limpios[[#This Row],[Account Length (in months)]]</f>
        <v>2.25</v>
      </c>
      <c r="V1250" t="str" cm="1">
        <f t="array" ref="V1250">_xlfn.IFS(H1250&lt;30,"Under 30",H1250&lt;66,"Middle Age",H1250&gt;=66,"Senior")</f>
        <v>Middle Age</v>
      </c>
      <c r="W1250" t="s">
        <v>6823</v>
      </c>
    </row>
    <row r="1251" spans="1:23" x14ac:dyDescent="0.3">
      <c r="A1251" t="s">
        <v>1348</v>
      </c>
      <c r="B1251" t="s">
        <v>17</v>
      </c>
      <c r="C1251">
        <v>46</v>
      </c>
      <c r="D1251">
        <v>0</v>
      </c>
      <c r="E1251" t="s">
        <v>17</v>
      </c>
      <c r="F1251" t="s">
        <v>142</v>
      </c>
      <c r="G1251" t="s">
        <v>19</v>
      </c>
      <c r="H1251">
        <v>37</v>
      </c>
      <c r="I1251" t="s">
        <v>17</v>
      </c>
      <c r="J1251">
        <v>0</v>
      </c>
      <c r="K1251" t="s">
        <v>32</v>
      </c>
      <c r="L1251" t="s">
        <v>6791</v>
      </c>
      <c r="M1251">
        <v>12</v>
      </c>
      <c r="P1251" s="32">
        <v>43958</v>
      </c>
      <c r="Q1251" s="1">
        <v>11.11598788347567</v>
      </c>
      <c r="R1251">
        <v>5</v>
      </c>
      <c r="S1251" t="str" cm="1">
        <f t="array" ref="S1251">_xlfn.IFS(R1251=0,"None",R1251&lt;3,"Low",R1251&lt;6,"Medium",R1251&lt;=10,"High")</f>
        <v>Medium</v>
      </c>
      <c r="T1251" t="str" cm="1">
        <f t="array" ref="T1251">_xlfn.IFS(M1251&lt;=20,"Low",M1251&lt;=50,"Medium",M1251&lt;=90,"High")</f>
        <v>Low</v>
      </c>
      <c r="U1251" s="33">
        <f>Datos_Limpios[[#This Row],[Number of Complaints or Support]]/Datos_Limpios[[#This Row],[Account Length (in months)]]</f>
        <v>0.10869565217391304</v>
      </c>
      <c r="V1251" t="str" cm="1">
        <f t="array" ref="V1251">_xlfn.IFS(H1251&lt;30,"Under 30",H1251&lt;66,"Middle Age",H1251&gt;=66,"Senior")</f>
        <v>Middle Age</v>
      </c>
      <c r="W1251" t="s">
        <v>6823</v>
      </c>
    </row>
    <row r="1252" spans="1:23" x14ac:dyDescent="0.3">
      <c r="A1252" t="s">
        <v>1349</v>
      </c>
      <c r="B1252" t="s">
        <v>17</v>
      </c>
      <c r="C1252">
        <v>11</v>
      </c>
      <c r="D1252">
        <v>2</v>
      </c>
      <c r="E1252" t="s">
        <v>17</v>
      </c>
      <c r="F1252" t="s">
        <v>44</v>
      </c>
      <c r="G1252" t="s">
        <v>6790</v>
      </c>
      <c r="H1252">
        <v>60</v>
      </c>
      <c r="I1252" t="s">
        <v>23</v>
      </c>
      <c r="J1252">
        <v>6</v>
      </c>
      <c r="K1252" t="s">
        <v>32</v>
      </c>
      <c r="L1252" t="s">
        <v>6792</v>
      </c>
      <c r="M1252">
        <v>12</v>
      </c>
      <c r="P1252" s="32">
        <v>44298</v>
      </c>
      <c r="Q1252" s="1">
        <v>10.44114409290297</v>
      </c>
      <c r="R1252">
        <v>10</v>
      </c>
      <c r="S1252" t="str" cm="1">
        <f t="array" ref="S1252">_xlfn.IFS(R1252=0,"None",R1252&lt;3,"Low",R1252&lt;6,"Medium",R1252&lt;=10,"High")</f>
        <v>High</v>
      </c>
      <c r="T1252" t="str" cm="1">
        <f t="array" ref="T1252">_xlfn.IFS(M1252&lt;=20,"Low",M1252&lt;=50,"Medium",M1252&lt;=90,"High")</f>
        <v>Low</v>
      </c>
      <c r="U1252" s="33">
        <f>Datos_Limpios[[#This Row],[Number of Complaints or Support]]/Datos_Limpios[[#This Row],[Account Length (in months)]]</f>
        <v>0.90909090909090906</v>
      </c>
      <c r="V1252" t="str" cm="1">
        <f t="array" ref="V1252">_xlfn.IFS(H1252&lt;30,"Under 30",H1252&lt;66,"Middle Age",H1252&gt;=66,"Senior")</f>
        <v>Middle Age</v>
      </c>
      <c r="W1252" t="s">
        <v>6824</v>
      </c>
    </row>
    <row r="1253" spans="1:23" x14ac:dyDescent="0.3">
      <c r="A1253" t="s">
        <v>1350</v>
      </c>
      <c r="B1253" t="s">
        <v>23</v>
      </c>
      <c r="C1253">
        <v>42</v>
      </c>
      <c r="D1253">
        <v>5</v>
      </c>
      <c r="E1253" t="s">
        <v>23</v>
      </c>
      <c r="F1253" t="s">
        <v>112</v>
      </c>
      <c r="G1253" t="s">
        <v>19</v>
      </c>
      <c r="H1253">
        <v>64</v>
      </c>
      <c r="I1253" t="s">
        <v>17</v>
      </c>
      <c r="J1253">
        <v>0</v>
      </c>
      <c r="K1253" t="s">
        <v>20</v>
      </c>
      <c r="L1253" t="s">
        <v>6792</v>
      </c>
      <c r="M1253">
        <v>23</v>
      </c>
      <c r="N1253" t="s">
        <v>27</v>
      </c>
      <c r="O1253" t="s">
        <v>164</v>
      </c>
      <c r="P1253" s="32">
        <v>45247</v>
      </c>
      <c r="Q1253" s="1">
        <v>25.56971058177735</v>
      </c>
      <c r="R1253">
        <v>7</v>
      </c>
      <c r="S1253" t="str" cm="1">
        <f t="array" ref="S1253">_xlfn.IFS(R1253=0,"None",R1253&lt;3,"Low",R1253&lt;6,"Medium",R1253&lt;=10,"High")</f>
        <v>High</v>
      </c>
      <c r="T1253" t="str" cm="1">
        <f t="array" ref="T1253">_xlfn.IFS(M1253&lt;=20,"Low",M1253&lt;=50,"Medium",M1253&lt;=90,"High")</f>
        <v>Medium</v>
      </c>
      <c r="U1253" s="33">
        <f>Datos_Limpios[[#This Row],[Number of Complaints or Support]]/Datos_Limpios[[#This Row],[Account Length (in months)]]</f>
        <v>0.16666666666666666</v>
      </c>
      <c r="V1253" t="str" cm="1">
        <f t="array" ref="V1253">_xlfn.IFS(H1253&lt;30,"Under 30",H1253&lt;66,"Middle Age",H1253&gt;=66,"Senior")</f>
        <v>Middle Age</v>
      </c>
      <c r="W1253" t="s">
        <v>6823</v>
      </c>
    </row>
    <row r="1254" spans="1:23" x14ac:dyDescent="0.3">
      <c r="A1254" t="s">
        <v>1351</v>
      </c>
      <c r="B1254" t="s">
        <v>17</v>
      </c>
      <c r="C1254">
        <v>70</v>
      </c>
      <c r="D1254">
        <v>0</v>
      </c>
      <c r="E1254" t="s">
        <v>23</v>
      </c>
      <c r="F1254" t="s">
        <v>22</v>
      </c>
      <c r="G1254" t="s">
        <v>6790</v>
      </c>
      <c r="H1254">
        <v>68</v>
      </c>
      <c r="I1254" t="s">
        <v>23</v>
      </c>
      <c r="J1254">
        <v>3</v>
      </c>
      <c r="K1254" t="s">
        <v>32</v>
      </c>
      <c r="L1254" t="s">
        <v>6791</v>
      </c>
      <c r="M1254">
        <v>27</v>
      </c>
      <c r="P1254" s="32">
        <v>43990</v>
      </c>
      <c r="Q1254" s="1">
        <v>24.10933363490517</v>
      </c>
      <c r="R1254">
        <v>3</v>
      </c>
      <c r="S1254" t="str" cm="1">
        <f t="array" ref="S1254">_xlfn.IFS(R1254=0,"None",R1254&lt;3,"Low",R1254&lt;6,"Medium",R1254&lt;=10,"High")</f>
        <v>Medium</v>
      </c>
      <c r="T1254" t="str" cm="1">
        <f t="array" ref="T1254">_xlfn.IFS(M1254&lt;=20,"Low",M1254&lt;=50,"Medium",M1254&lt;=90,"High")</f>
        <v>Medium</v>
      </c>
      <c r="U1254" s="33">
        <f>Datos_Limpios[[#This Row],[Number of Complaints or Support]]/Datos_Limpios[[#This Row],[Account Length (in months)]]</f>
        <v>4.2857142857142858E-2</v>
      </c>
      <c r="V1254" t="str" cm="1">
        <f t="array" ref="V1254">_xlfn.IFS(H1254&lt;30,"Under 30",H1254&lt;66,"Middle Age",H1254&gt;=66,"Senior")</f>
        <v>Senior</v>
      </c>
      <c r="W1254" t="s">
        <v>6823</v>
      </c>
    </row>
    <row r="1255" spans="1:23" x14ac:dyDescent="0.3">
      <c r="A1255" t="s">
        <v>1352</v>
      </c>
      <c r="B1255" t="s">
        <v>17</v>
      </c>
      <c r="C1255">
        <v>1</v>
      </c>
      <c r="D1255">
        <v>0</v>
      </c>
      <c r="E1255" t="s">
        <v>17</v>
      </c>
      <c r="F1255" t="s">
        <v>166</v>
      </c>
      <c r="G1255" t="s">
        <v>6790</v>
      </c>
      <c r="H1255">
        <v>23</v>
      </c>
      <c r="I1255" t="s">
        <v>23</v>
      </c>
      <c r="J1255">
        <v>3</v>
      </c>
      <c r="K1255" t="s">
        <v>20</v>
      </c>
      <c r="L1255" t="s">
        <v>6791</v>
      </c>
      <c r="M1255">
        <v>10</v>
      </c>
      <c r="P1255" s="32">
        <v>43869</v>
      </c>
      <c r="Q1255" s="1">
        <v>10.02543400029619</v>
      </c>
      <c r="R1255">
        <v>7</v>
      </c>
      <c r="S1255" t="str" cm="1">
        <f t="array" ref="S1255">_xlfn.IFS(R1255=0,"None",R1255&lt;3,"Low",R1255&lt;6,"Medium",R1255&lt;=10,"High")</f>
        <v>High</v>
      </c>
      <c r="T1255" t="str" cm="1">
        <f t="array" ref="T1255">_xlfn.IFS(M1255&lt;=20,"Low",M1255&lt;=50,"Medium",M1255&lt;=90,"High")</f>
        <v>Low</v>
      </c>
      <c r="U1255" s="33">
        <f>Datos_Limpios[[#This Row],[Number of Complaints or Support]]/Datos_Limpios[[#This Row],[Account Length (in months)]]</f>
        <v>7</v>
      </c>
      <c r="V1255" t="str" cm="1">
        <f t="array" ref="V1255">_xlfn.IFS(H1255&lt;30,"Under 30",H1255&lt;66,"Middle Age",H1255&gt;=66,"Senior")</f>
        <v>Under 30</v>
      </c>
      <c r="W1255" t="s">
        <v>6825</v>
      </c>
    </row>
    <row r="1256" spans="1:23" x14ac:dyDescent="0.3">
      <c r="A1256" t="s">
        <v>1353</v>
      </c>
      <c r="B1256" t="s">
        <v>23</v>
      </c>
      <c r="C1256">
        <v>30</v>
      </c>
      <c r="D1256">
        <v>1</v>
      </c>
      <c r="E1256" t="s">
        <v>23</v>
      </c>
      <c r="F1256" t="s">
        <v>112</v>
      </c>
      <c r="G1256" t="s">
        <v>19</v>
      </c>
      <c r="H1256">
        <v>48</v>
      </c>
      <c r="I1256" t="s">
        <v>17</v>
      </c>
      <c r="J1256">
        <v>0</v>
      </c>
      <c r="K1256" t="s">
        <v>20</v>
      </c>
      <c r="L1256" t="s">
        <v>6792</v>
      </c>
      <c r="M1256">
        <v>30</v>
      </c>
      <c r="N1256" t="s">
        <v>59</v>
      </c>
      <c r="O1256" t="s">
        <v>116</v>
      </c>
      <c r="P1256" s="32">
        <v>45207</v>
      </c>
      <c r="Q1256" s="1">
        <v>29.065864471956569</v>
      </c>
      <c r="R1256">
        <v>8</v>
      </c>
      <c r="S1256" t="str" cm="1">
        <f t="array" ref="S1256">_xlfn.IFS(R1256=0,"None",R1256&lt;3,"Low",R1256&lt;6,"Medium",R1256&lt;=10,"High")</f>
        <v>High</v>
      </c>
      <c r="T1256" t="str" cm="1">
        <f t="array" ref="T1256">_xlfn.IFS(M1256&lt;=20,"Low",M1256&lt;=50,"Medium",M1256&lt;=90,"High")</f>
        <v>Medium</v>
      </c>
      <c r="U1256" s="33">
        <f>Datos_Limpios[[#This Row],[Number of Complaints or Support]]/Datos_Limpios[[#This Row],[Account Length (in months)]]</f>
        <v>0.26666666666666666</v>
      </c>
      <c r="V1256" t="str" cm="1">
        <f t="array" ref="V1256">_xlfn.IFS(H1256&lt;30,"Under 30",H1256&lt;66,"Middle Age",H1256&gt;=66,"Senior")</f>
        <v>Middle Age</v>
      </c>
      <c r="W1256" t="s">
        <v>6823</v>
      </c>
    </row>
    <row r="1257" spans="1:23" x14ac:dyDescent="0.3">
      <c r="A1257" t="s">
        <v>1354</v>
      </c>
      <c r="B1257" t="s">
        <v>17</v>
      </c>
      <c r="C1257">
        <v>42</v>
      </c>
      <c r="D1257">
        <v>0</v>
      </c>
      <c r="E1257" t="s">
        <v>23</v>
      </c>
      <c r="F1257" t="s">
        <v>63</v>
      </c>
      <c r="G1257" t="s">
        <v>19</v>
      </c>
      <c r="H1257">
        <v>55</v>
      </c>
      <c r="I1257" t="s">
        <v>17</v>
      </c>
      <c r="J1257">
        <v>0</v>
      </c>
      <c r="K1257" t="s">
        <v>24</v>
      </c>
      <c r="L1257" t="s">
        <v>6792</v>
      </c>
      <c r="M1257">
        <v>38</v>
      </c>
      <c r="P1257" s="32">
        <v>45165</v>
      </c>
      <c r="Q1257" s="1">
        <v>33.475146079085938</v>
      </c>
      <c r="R1257">
        <v>10</v>
      </c>
      <c r="S1257" t="str" cm="1">
        <f t="array" ref="S1257">_xlfn.IFS(R1257=0,"None",R1257&lt;3,"Low",R1257&lt;6,"Medium",R1257&lt;=10,"High")</f>
        <v>High</v>
      </c>
      <c r="T1257" t="str" cm="1">
        <f t="array" ref="T1257">_xlfn.IFS(M1257&lt;=20,"Low",M1257&lt;=50,"Medium",M1257&lt;=90,"High")</f>
        <v>Medium</v>
      </c>
      <c r="U1257" s="33">
        <f>Datos_Limpios[[#This Row],[Number of Complaints or Support]]/Datos_Limpios[[#This Row],[Account Length (in months)]]</f>
        <v>0.23809523809523808</v>
      </c>
      <c r="V1257" t="str" cm="1">
        <f t="array" ref="V1257">_xlfn.IFS(H1257&lt;30,"Under 30",H1257&lt;66,"Middle Age",H1257&gt;=66,"Senior")</f>
        <v>Middle Age</v>
      </c>
      <c r="W1257" t="s">
        <v>6825</v>
      </c>
    </row>
    <row r="1258" spans="1:23" x14ac:dyDescent="0.3">
      <c r="A1258" t="s">
        <v>1355</v>
      </c>
      <c r="B1258" t="s">
        <v>17</v>
      </c>
      <c r="C1258">
        <v>1</v>
      </c>
      <c r="D1258">
        <v>0</v>
      </c>
      <c r="E1258" t="s">
        <v>23</v>
      </c>
      <c r="F1258" t="s">
        <v>140</v>
      </c>
      <c r="G1258" t="s">
        <v>19</v>
      </c>
      <c r="H1258">
        <v>42</v>
      </c>
      <c r="I1258" t="s">
        <v>17</v>
      </c>
      <c r="J1258">
        <v>0</v>
      </c>
      <c r="K1258" t="s">
        <v>20</v>
      </c>
      <c r="L1258" t="s">
        <v>6792</v>
      </c>
      <c r="M1258">
        <v>29</v>
      </c>
      <c r="P1258" s="32">
        <v>45222</v>
      </c>
      <c r="Q1258" s="1">
        <v>27.391209562732321</v>
      </c>
      <c r="R1258">
        <v>4</v>
      </c>
      <c r="S1258" t="str" cm="1">
        <f t="array" ref="S1258">_xlfn.IFS(R1258=0,"None",R1258&lt;3,"Low",R1258&lt;6,"Medium",R1258&lt;=10,"High")</f>
        <v>Medium</v>
      </c>
      <c r="T1258" t="str" cm="1">
        <f t="array" ref="T1258">_xlfn.IFS(M1258&lt;=20,"Low",M1258&lt;=50,"Medium",M1258&lt;=90,"High")</f>
        <v>Medium</v>
      </c>
      <c r="U1258" s="33">
        <f>Datos_Limpios[[#This Row],[Number of Complaints or Support]]/Datos_Limpios[[#This Row],[Account Length (in months)]]</f>
        <v>4</v>
      </c>
      <c r="V1258" t="str" cm="1">
        <f t="array" ref="V1258">_xlfn.IFS(H1258&lt;30,"Under 30",H1258&lt;66,"Middle Age",H1258&gt;=66,"Senior")</f>
        <v>Middle Age</v>
      </c>
      <c r="W1258" t="s">
        <v>6826</v>
      </c>
    </row>
    <row r="1259" spans="1:23" x14ac:dyDescent="0.3">
      <c r="A1259" t="s">
        <v>1356</v>
      </c>
      <c r="B1259" t="s">
        <v>17</v>
      </c>
      <c r="C1259">
        <v>17</v>
      </c>
      <c r="D1259">
        <v>0</v>
      </c>
      <c r="E1259" t="s">
        <v>17</v>
      </c>
      <c r="F1259" t="s">
        <v>18</v>
      </c>
      <c r="G1259" t="s">
        <v>19</v>
      </c>
      <c r="H1259">
        <v>75</v>
      </c>
      <c r="I1259" t="s">
        <v>17</v>
      </c>
      <c r="J1259">
        <v>0</v>
      </c>
      <c r="K1259" t="s">
        <v>20</v>
      </c>
      <c r="L1259" t="s">
        <v>6792</v>
      </c>
      <c r="M1259">
        <v>43</v>
      </c>
      <c r="P1259" s="32">
        <v>44116</v>
      </c>
      <c r="Q1259" s="1">
        <v>47.402335419059092</v>
      </c>
      <c r="R1259">
        <v>5</v>
      </c>
      <c r="S1259" t="str" cm="1">
        <f t="array" ref="S1259">_xlfn.IFS(R1259=0,"None",R1259&lt;3,"Low",R1259&lt;6,"Medium",R1259&lt;=10,"High")</f>
        <v>Medium</v>
      </c>
      <c r="T1259" t="str" cm="1">
        <f t="array" ref="T1259">_xlfn.IFS(M1259&lt;=20,"Low",M1259&lt;=50,"Medium",M1259&lt;=90,"High")</f>
        <v>Medium</v>
      </c>
      <c r="U1259" s="33">
        <f>Datos_Limpios[[#This Row],[Number of Complaints or Support]]/Datos_Limpios[[#This Row],[Account Length (in months)]]</f>
        <v>0.29411764705882354</v>
      </c>
      <c r="V1259" t="str" cm="1">
        <f t="array" ref="V1259">_xlfn.IFS(H1259&lt;30,"Under 30",H1259&lt;66,"Middle Age",H1259&gt;=66,"Senior")</f>
        <v>Senior</v>
      </c>
      <c r="W1259" t="s">
        <v>6823</v>
      </c>
    </row>
    <row r="1260" spans="1:23" x14ac:dyDescent="0.3">
      <c r="A1260" t="s">
        <v>1357</v>
      </c>
      <c r="B1260" t="s">
        <v>17</v>
      </c>
      <c r="C1260">
        <v>35</v>
      </c>
      <c r="D1260">
        <v>0</v>
      </c>
      <c r="E1260" t="s">
        <v>23</v>
      </c>
      <c r="F1260" t="s">
        <v>29</v>
      </c>
      <c r="G1260" t="s">
        <v>6790</v>
      </c>
      <c r="H1260">
        <v>21</v>
      </c>
      <c r="I1260" t="s">
        <v>17</v>
      </c>
      <c r="J1260">
        <v>0</v>
      </c>
      <c r="K1260" t="s">
        <v>20</v>
      </c>
      <c r="L1260" t="s">
        <v>6792</v>
      </c>
      <c r="M1260">
        <v>56</v>
      </c>
      <c r="P1260" s="32">
        <v>44266</v>
      </c>
      <c r="Q1260" s="1">
        <v>52.46707964355064</v>
      </c>
      <c r="R1260">
        <v>2</v>
      </c>
      <c r="S1260" t="str" cm="1">
        <f t="array" ref="S1260">_xlfn.IFS(R1260=0,"None",R1260&lt;3,"Low",R1260&lt;6,"Medium",R1260&lt;=10,"High")</f>
        <v>Low</v>
      </c>
      <c r="T1260" t="str" cm="1">
        <f t="array" ref="T1260">_xlfn.IFS(M1260&lt;=20,"Low",M1260&lt;=50,"Medium",M1260&lt;=90,"High")</f>
        <v>High</v>
      </c>
      <c r="U1260" s="33">
        <f>Datos_Limpios[[#This Row],[Number of Complaints or Support]]/Datos_Limpios[[#This Row],[Account Length (in months)]]</f>
        <v>5.7142857142857141E-2</v>
      </c>
      <c r="V1260" t="str" cm="1">
        <f t="array" ref="V1260">_xlfn.IFS(H1260&lt;30,"Under 30",H1260&lt;66,"Middle Age",H1260&gt;=66,"Senior")</f>
        <v>Under 30</v>
      </c>
      <c r="W1260" t="s">
        <v>6825</v>
      </c>
    </row>
    <row r="1261" spans="1:23" x14ac:dyDescent="0.3">
      <c r="A1261" t="s">
        <v>1358</v>
      </c>
      <c r="B1261" t="s">
        <v>17</v>
      </c>
      <c r="C1261">
        <v>24</v>
      </c>
      <c r="D1261">
        <v>0</v>
      </c>
      <c r="E1261" t="s">
        <v>23</v>
      </c>
      <c r="F1261" t="s">
        <v>84</v>
      </c>
      <c r="G1261" t="s">
        <v>19</v>
      </c>
      <c r="H1261">
        <v>79</v>
      </c>
      <c r="I1261" t="s">
        <v>23</v>
      </c>
      <c r="J1261">
        <v>3</v>
      </c>
      <c r="K1261" t="s">
        <v>32</v>
      </c>
      <c r="L1261" t="s">
        <v>6792</v>
      </c>
      <c r="M1261">
        <v>30</v>
      </c>
      <c r="P1261" s="32">
        <v>45087</v>
      </c>
      <c r="Q1261" s="1">
        <v>28.451984743354711</v>
      </c>
      <c r="R1261">
        <v>7</v>
      </c>
      <c r="S1261" t="str" cm="1">
        <f t="array" ref="S1261">_xlfn.IFS(R1261=0,"None",R1261&lt;3,"Low",R1261&lt;6,"Medium",R1261&lt;=10,"High")</f>
        <v>High</v>
      </c>
      <c r="T1261" t="str" cm="1">
        <f t="array" ref="T1261">_xlfn.IFS(M1261&lt;=20,"Low",M1261&lt;=50,"Medium",M1261&lt;=90,"High")</f>
        <v>Medium</v>
      </c>
      <c r="U1261" s="33">
        <f>Datos_Limpios[[#This Row],[Number of Complaints or Support]]/Datos_Limpios[[#This Row],[Account Length (in months)]]</f>
        <v>0.29166666666666669</v>
      </c>
      <c r="V1261" t="str" cm="1">
        <f t="array" ref="V1261">_xlfn.IFS(H1261&lt;30,"Under 30",H1261&lt;66,"Middle Age",H1261&gt;=66,"Senior")</f>
        <v>Senior</v>
      </c>
      <c r="W1261" t="s">
        <v>6824</v>
      </c>
    </row>
    <row r="1262" spans="1:23" x14ac:dyDescent="0.3">
      <c r="A1262" t="s">
        <v>1359</v>
      </c>
      <c r="B1262" t="s">
        <v>23</v>
      </c>
      <c r="C1262">
        <v>10</v>
      </c>
      <c r="D1262">
        <v>2</v>
      </c>
      <c r="E1262" t="s">
        <v>23</v>
      </c>
      <c r="F1262" t="s">
        <v>196</v>
      </c>
      <c r="G1262" t="s">
        <v>6790</v>
      </c>
      <c r="H1262">
        <v>56</v>
      </c>
      <c r="I1262" t="s">
        <v>17</v>
      </c>
      <c r="J1262">
        <v>0</v>
      </c>
      <c r="K1262" t="s">
        <v>20</v>
      </c>
      <c r="L1262" t="s">
        <v>6792</v>
      </c>
      <c r="M1262">
        <v>43</v>
      </c>
      <c r="N1262" t="s">
        <v>50</v>
      </c>
      <c r="O1262" t="s">
        <v>71</v>
      </c>
      <c r="P1262" s="32">
        <v>44573</v>
      </c>
      <c r="Q1262" s="1">
        <v>48.821774847322217</v>
      </c>
      <c r="R1262">
        <v>10</v>
      </c>
      <c r="S1262" t="str" cm="1">
        <f t="array" ref="S1262">_xlfn.IFS(R1262=0,"None",R1262&lt;3,"Low",R1262&lt;6,"Medium",R1262&lt;=10,"High")</f>
        <v>High</v>
      </c>
      <c r="T1262" t="str" cm="1">
        <f t="array" ref="T1262">_xlfn.IFS(M1262&lt;=20,"Low",M1262&lt;=50,"Medium",M1262&lt;=90,"High")</f>
        <v>Medium</v>
      </c>
      <c r="U1262" s="33">
        <f>Datos_Limpios[[#This Row],[Number of Complaints or Support]]/Datos_Limpios[[#This Row],[Account Length (in months)]]</f>
        <v>1</v>
      </c>
      <c r="V1262" t="str" cm="1">
        <f t="array" ref="V1262">_xlfn.IFS(H1262&lt;30,"Under 30",H1262&lt;66,"Middle Age",H1262&gt;=66,"Senior")</f>
        <v>Middle Age</v>
      </c>
      <c r="W1262" t="s">
        <v>6826</v>
      </c>
    </row>
    <row r="1263" spans="1:23" x14ac:dyDescent="0.3">
      <c r="A1263" t="s">
        <v>1360</v>
      </c>
      <c r="B1263" t="s">
        <v>17</v>
      </c>
      <c r="C1263">
        <v>25</v>
      </c>
      <c r="D1263">
        <v>0</v>
      </c>
      <c r="E1263" t="s">
        <v>23</v>
      </c>
      <c r="F1263" t="s">
        <v>36</v>
      </c>
      <c r="G1263" t="s">
        <v>6790</v>
      </c>
      <c r="H1263">
        <v>19</v>
      </c>
      <c r="I1263" t="s">
        <v>17</v>
      </c>
      <c r="J1263">
        <v>0</v>
      </c>
      <c r="K1263" t="s">
        <v>20</v>
      </c>
      <c r="L1263" t="s">
        <v>6791</v>
      </c>
      <c r="M1263">
        <v>30</v>
      </c>
      <c r="P1263" s="32">
        <v>44020</v>
      </c>
      <c r="Q1263" s="1">
        <v>34.329020726822257</v>
      </c>
      <c r="R1263">
        <v>2</v>
      </c>
      <c r="S1263" t="str" cm="1">
        <f t="array" ref="S1263">_xlfn.IFS(R1263=0,"None",R1263&lt;3,"Low",R1263&lt;6,"Medium",R1263&lt;=10,"High")</f>
        <v>Low</v>
      </c>
      <c r="T1263" t="str" cm="1">
        <f t="array" ref="T1263">_xlfn.IFS(M1263&lt;=20,"Low",M1263&lt;=50,"Medium",M1263&lt;=90,"High")</f>
        <v>Medium</v>
      </c>
      <c r="U1263" s="33">
        <f>Datos_Limpios[[#This Row],[Number of Complaints or Support]]/Datos_Limpios[[#This Row],[Account Length (in months)]]</f>
        <v>0.08</v>
      </c>
      <c r="V1263" t="str" cm="1">
        <f t="array" ref="V1263">_xlfn.IFS(H1263&lt;30,"Under 30",H1263&lt;66,"Middle Age",H1263&gt;=66,"Senior")</f>
        <v>Under 30</v>
      </c>
      <c r="W1263" t="s">
        <v>6824</v>
      </c>
    </row>
    <row r="1264" spans="1:23" x14ac:dyDescent="0.3">
      <c r="A1264" t="s">
        <v>1361</v>
      </c>
      <c r="B1264" t="s">
        <v>17</v>
      </c>
      <c r="C1264">
        <v>63</v>
      </c>
      <c r="D1264">
        <v>0</v>
      </c>
      <c r="E1264" t="s">
        <v>23</v>
      </c>
      <c r="F1264" t="s">
        <v>42</v>
      </c>
      <c r="G1264" t="s">
        <v>19</v>
      </c>
      <c r="H1264">
        <v>24</v>
      </c>
      <c r="I1264" t="s">
        <v>23</v>
      </c>
      <c r="J1264">
        <v>4</v>
      </c>
      <c r="K1264" t="s">
        <v>24</v>
      </c>
      <c r="L1264" t="s">
        <v>6791</v>
      </c>
      <c r="M1264">
        <v>18</v>
      </c>
      <c r="P1264" s="32">
        <v>44027</v>
      </c>
      <c r="Q1264" s="1">
        <v>19.341713138955068</v>
      </c>
      <c r="R1264">
        <v>1</v>
      </c>
      <c r="S1264" t="str" cm="1">
        <f t="array" ref="S1264">_xlfn.IFS(R1264=0,"None",R1264&lt;3,"Low",R1264&lt;6,"Medium",R1264&lt;=10,"High")</f>
        <v>Low</v>
      </c>
      <c r="T1264" t="str" cm="1">
        <f t="array" ref="T1264">_xlfn.IFS(M1264&lt;=20,"Low",M1264&lt;=50,"Medium",M1264&lt;=90,"High")</f>
        <v>Low</v>
      </c>
      <c r="U1264" s="33">
        <f>Datos_Limpios[[#This Row],[Number of Complaints or Support]]/Datos_Limpios[[#This Row],[Account Length (in months)]]</f>
        <v>1.5873015873015872E-2</v>
      </c>
      <c r="V1264" t="str" cm="1">
        <f t="array" ref="V1264">_xlfn.IFS(H1264&lt;30,"Under 30",H1264&lt;66,"Middle Age",H1264&gt;=66,"Senior")</f>
        <v>Under 30</v>
      </c>
      <c r="W1264" t="s">
        <v>6823</v>
      </c>
    </row>
    <row r="1265" spans="1:23" x14ac:dyDescent="0.3">
      <c r="A1265" t="s">
        <v>1362</v>
      </c>
      <c r="B1265" t="s">
        <v>17</v>
      </c>
      <c r="C1265">
        <v>74</v>
      </c>
      <c r="D1265">
        <v>0</v>
      </c>
      <c r="E1265" t="s">
        <v>23</v>
      </c>
      <c r="F1265" t="s">
        <v>73</v>
      </c>
      <c r="G1265" t="s">
        <v>6790</v>
      </c>
      <c r="H1265">
        <v>43</v>
      </c>
      <c r="I1265" t="s">
        <v>23</v>
      </c>
      <c r="J1265">
        <v>2</v>
      </c>
      <c r="K1265" t="s">
        <v>24</v>
      </c>
      <c r="L1265" t="s">
        <v>6792</v>
      </c>
      <c r="M1265">
        <v>49</v>
      </c>
      <c r="P1265" s="32">
        <v>44548</v>
      </c>
      <c r="Q1265" s="1">
        <v>40.07021873605045</v>
      </c>
      <c r="R1265">
        <v>5</v>
      </c>
      <c r="S1265" t="str" cm="1">
        <f t="array" ref="S1265">_xlfn.IFS(R1265=0,"None",R1265&lt;3,"Low",R1265&lt;6,"Medium",R1265&lt;=10,"High")</f>
        <v>Medium</v>
      </c>
      <c r="T1265" t="str" cm="1">
        <f t="array" ref="T1265">_xlfn.IFS(M1265&lt;=20,"Low",M1265&lt;=50,"Medium",M1265&lt;=90,"High")</f>
        <v>Medium</v>
      </c>
      <c r="U1265" s="33">
        <f>Datos_Limpios[[#This Row],[Number of Complaints or Support]]/Datos_Limpios[[#This Row],[Account Length (in months)]]</f>
        <v>6.7567567567567571E-2</v>
      </c>
      <c r="V1265" t="str" cm="1">
        <f t="array" ref="V1265">_xlfn.IFS(H1265&lt;30,"Under 30",H1265&lt;66,"Middle Age",H1265&gt;=66,"Senior")</f>
        <v>Middle Age</v>
      </c>
      <c r="W1265" t="s">
        <v>6824</v>
      </c>
    </row>
    <row r="1266" spans="1:23" x14ac:dyDescent="0.3">
      <c r="A1266" t="s">
        <v>1363</v>
      </c>
      <c r="B1266" t="s">
        <v>17</v>
      </c>
      <c r="C1266">
        <v>51</v>
      </c>
      <c r="D1266">
        <v>0</v>
      </c>
      <c r="E1266" t="s">
        <v>17</v>
      </c>
      <c r="F1266" t="s">
        <v>79</v>
      </c>
      <c r="G1266" t="s">
        <v>19</v>
      </c>
      <c r="H1266">
        <v>61</v>
      </c>
      <c r="I1266" t="s">
        <v>17</v>
      </c>
      <c r="J1266">
        <v>0</v>
      </c>
      <c r="K1266" t="s">
        <v>32</v>
      </c>
      <c r="L1266" t="s">
        <v>6791</v>
      </c>
      <c r="M1266">
        <v>17</v>
      </c>
      <c r="P1266" s="32">
        <v>44880</v>
      </c>
      <c r="Q1266" s="1">
        <v>15.90615751091074</v>
      </c>
      <c r="R1266">
        <v>9</v>
      </c>
      <c r="S1266" t="str" cm="1">
        <f t="array" ref="S1266">_xlfn.IFS(R1266=0,"None",R1266&lt;3,"Low",R1266&lt;6,"Medium",R1266&lt;=10,"High")</f>
        <v>High</v>
      </c>
      <c r="T1266" t="str" cm="1">
        <f t="array" ref="T1266">_xlfn.IFS(M1266&lt;=20,"Low",M1266&lt;=50,"Medium",M1266&lt;=90,"High")</f>
        <v>Low</v>
      </c>
      <c r="U1266" s="33">
        <f>Datos_Limpios[[#This Row],[Number of Complaints or Support]]/Datos_Limpios[[#This Row],[Account Length (in months)]]</f>
        <v>0.17647058823529413</v>
      </c>
      <c r="V1266" t="str" cm="1">
        <f t="array" ref="V1266">_xlfn.IFS(H1266&lt;30,"Under 30",H1266&lt;66,"Middle Age",H1266&gt;=66,"Senior")</f>
        <v>Middle Age</v>
      </c>
      <c r="W1266" t="s">
        <v>6826</v>
      </c>
    </row>
    <row r="1267" spans="1:23" x14ac:dyDescent="0.3">
      <c r="A1267" t="s">
        <v>1364</v>
      </c>
      <c r="B1267" t="s">
        <v>23</v>
      </c>
      <c r="C1267">
        <v>26</v>
      </c>
      <c r="D1267">
        <v>0</v>
      </c>
      <c r="E1267" t="s">
        <v>23</v>
      </c>
      <c r="F1267" t="s">
        <v>115</v>
      </c>
      <c r="G1267" t="s">
        <v>6790</v>
      </c>
      <c r="H1267">
        <v>23</v>
      </c>
      <c r="I1267" t="s">
        <v>17</v>
      </c>
      <c r="J1267">
        <v>0</v>
      </c>
      <c r="K1267" t="s">
        <v>24</v>
      </c>
      <c r="L1267" t="s">
        <v>6792</v>
      </c>
      <c r="M1267">
        <v>26</v>
      </c>
      <c r="N1267" t="s">
        <v>6810</v>
      </c>
      <c r="O1267" t="s">
        <v>6810</v>
      </c>
      <c r="P1267" s="32">
        <v>44612</v>
      </c>
      <c r="Q1267" s="1">
        <v>22.121224996208031</v>
      </c>
      <c r="R1267">
        <v>4</v>
      </c>
      <c r="S1267" t="str" cm="1">
        <f t="array" ref="S1267">_xlfn.IFS(R1267=0,"None",R1267&lt;3,"Low",R1267&lt;6,"Medium",R1267&lt;=10,"High")</f>
        <v>Medium</v>
      </c>
      <c r="T1267" t="str" cm="1">
        <f t="array" ref="T1267">_xlfn.IFS(M1267&lt;=20,"Low",M1267&lt;=50,"Medium",M1267&lt;=90,"High")</f>
        <v>Medium</v>
      </c>
      <c r="U1267" s="33">
        <f>Datos_Limpios[[#This Row],[Number of Complaints or Support]]/Datos_Limpios[[#This Row],[Account Length (in months)]]</f>
        <v>0.15384615384615385</v>
      </c>
      <c r="V1267" t="str" cm="1">
        <f t="array" ref="V1267">_xlfn.IFS(H1267&lt;30,"Under 30",H1267&lt;66,"Middle Age",H1267&gt;=66,"Senior")</f>
        <v>Under 30</v>
      </c>
      <c r="W1267" t="s">
        <v>6825</v>
      </c>
    </row>
    <row r="1268" spans="1:23" x14ac:dyDescent="0.3">
      <c r="A1268" t="s">
        <v>1365</v>
      </c>
      <c r="B1268" t="s">
        <v>17</v>
      </c>
      <c r="C1268">
        <v>66</v>
      </c>
      <c r="D1268">
        <v>0</v>
      </c>
      <c r="E1268" t="s">
        <v>23</v>
      </c>
      <c r="F1268" t="s">
        <v>54</v>
      </c>
      <c r="G1268" t="s">
        <v>19</v>
      </c>
      <c r="H1268">
        <v>67</v>
      </c>
      <c r="I1268" t="s">
        <v>17</v>
      </c>
      <c r="J1268">
        <v>0</v>
      </c>
      <c r="K1268" t="s">
        <v>32</v>
      </c>
      <c r="L1268" t="s">
        <v>6792</v>
      </c>
      <c r="M1268">
        <v>34</v>
      </c>
      <c r="P1268" s="32">
        <v>44102</v>
      </c>
      <c r="Q1268" s="1">
        <v>30.27602701944322</v>
      </c>
      <c r="R1268">
        <v>4</v>
      </c>
      <c r="S1268" t="str" cm="1">
        <f t="array" ref="S1268">_xlfn.IFS(R1268=0,"None",R1268&lt;3,"Low",R1268&lt;6,"Medium",R1268&lt;=10,"High")</f>
        <v>Medium</v>
      </c>
      <c r="T1268" t="str" cm="1">
        <f t="array" ref="T1268">_xlfn.IFS(M1268&lt;=20,"Low",M1268&lt;=50,"Medium",M1268&lt;=90,"High")</f>
        <v>Medium</v>
      </c>
      <c r="U1268" s="33">
        <f>Datos_Limpios[[#This Row],[Number of Complaints or Support]]/Datos_Limpios[[#This Row],[Account Length (in months)]]</f>
        <v>6.0606060606060608E-2</v>
      </c>
      <c r="V1268" t="str" cm="1">
        <f t="array" ref="V1268">_xlfn.IFS(H1268&lt;30,"Under 30",H1268&lt;66,"Middle Age",H1268&gt;=66,"Senior")</f>
        <v>Senior</v>
      </c>
      <c r="W1268" t="s">
        <v>6823</v>
      </c>
    </row>
    <row r="1269" spans="1:23" x14ac:dyDescent="0.3">
      <c r="A1269" t="s">
        <v>1366</v>
      </c>
      <c r="B1269" t="s">
        <v>17</v>
      </c>
      <c r="C1269">
        <v>2</v>
      </c>
      <c r="D1269">
        <v>0</v>
      </c>
      <c r="E1269" t="s">
        <v>23</v>
      </c>
      <c r="F1269" t="s">
        <v>107</v>
      </c>
      <c r="G1269" t="s">
        <v>6790</v>
      </c>
      <c r="H1269">
        <v>60</v>
      </c>
      <c r="I1269" t="s">
        <v>17</v>
      </c>
      <c r="J1269">
        <v>0</v>
      </c>
      <c r="K1269" t="s">
        <v>20</v>
      </c>
      <c r="L1269" t="s">
        <v>6792</v>
      </c>
      <c r="M1269">
        <v>23</v>
      </c>
      <c r="P1269" s="32">
        <v>43987</v>
      </c>
      <c r="Q1269" s="1">
        <v>26.628802900563279</v>
      </c>
      <c r="R1269">
        <v>2</v>
      </c>
      <c r="S1269" t="str" cm="1">
        <f t="array" ref="S1269">_xlfn.IFS(R1269=0,"None",R1269&lt;3,"Low",R1269&lt;6,"Medium",R1269&lt;=10,"High")</f>
        <v>Low</v>
      </c>
      <c r="T1269" t="str" cm="1">
        <f t="array" ref="T1269">_xlfn.IFS(M1269&lt;=20,"Low",M1269&lt;=50,"Medium",M1269&lt;=90,"High")</f>
        <v>Medium</v>
      </c>
      <c r="U1269" s="33">
        <f>Datos_Limpios[[#This Row],[Number of Complaints or Support]]/Datos_Limpios[[#This Row],[Account Length (in months)]]</f>
        <v>1</v>
      </c>
      <c r="V1269" t="str" cm="1">
        <f t="array" ref="V1269">_xlfn.IFS(H1269&lt;30,"Under 30",H1269&lt;66,"Middle Age",H1269&gt;=66,"Senior")</f>
        <v>Middle Age</v>
      </c>
      <c r="W1269" t="s">
        <v>6825</v>
      </c>
    </row>
    <row r="1270" spans="1:23" x14ac:dyDescent="0.3">
      <c r="A1270" t="s">
        <v>1367</v>
      </c>
      <c r="B1270" t="s">
        <v>17</v>
      </c>
      <c r="C1270">
        <v>35</v>
      </c>
      <c r="D1270">
        <v>1</v>
      </c>
      <c r="E1270" t="s">
        <v>23</v>
      </c>
      <c r="F1270" t="s">
        <v>82</v>
      </c>
      <c r="G1270" t="s">
        <v>6790</v>
      </c>
      <c r="H1270">
        <v>81</v>
      </c>
      <c r="I1270" t="s">
        <v>17</v>
      </c>
      <c r="J1270">
        <v>0</v>
      </c>
      <c r="K1270" t="s">
        <v>24</v>
      </c>
      <c r="L1270" t="s">
        <v>6792</v>
      </c>
      <c r="M1270">
        <v>29</v>
      </c>
      <c r="P1270" s="32">
        <v>44097</v>
      </c>
      <c r="Q1270" s="1">
        <v>33.868504164700589</v>
      </c>
      <c r="R1270">
        <v>8</v>
      </c>
      <c r="S1270" t="str" cm="1">
        <f t="array" ref="S1270">_xlfn.IFS(R1270=0,"None",R1270&lt;3,"Low",R1270&lt;6,"Medium",R1270&lt;=10,"High")</f>
        <v>High</v>
      </c>
      <c r="T1270" t="str" cm="1">
        <f t="array" ref="T1270">_xlfn.IFS(M1270&lt;=20,"Low",M1270&lt;=50,"Medium",M1270&lt;=90,"High")</f>
        <v>Medium</v>
      </c>
      <c r="U1270" s="33">
        <f>Datos_Limpios[[#This Row],[Number of Complaints or Support]]/Datos_Limpios[[#This Row],[Account Length (in months)]]</f>
        <v>0.22857142857142856</v>
      </c>
      <c r="V1270" t="str" cm="1">
        <f t="array" ref="V1270">_xlfn.IFS(H1270&lt;30,"Under 30",H1270&lt;66,"Middle Age",H1270&gt;=66,"Senior")</f>
        <v>Senior</v>
      </c>
      <c r="W1270" t="s">
        <v>6823</v>
      </c>
    </row>
    <row r="1271" spans="1:23" x14ac:dyDescent="0.3">
      <c r="A1271" t="s">
        <v>1368</v>
      </c>
      <c r="B1271" t="s">
        <v>23</v>
      </c>
      <c r="C1271">
        <v>1</v>
      </c>
      <c r="D1271">
        <v>2</v>
      </c>
      <c r="E1271" t="s">
        <v>23</v>
      </c>
      <c r="F1271" t="s">
        <v>350</v>
      </c>
      <c r="G1271" t="s">
        <v>19</v>
      </c>
      <c r="H1271">
        <v>49</v>
      </c>
      <c r="I1271" t="s">
        <v>17</v>
      </c>
      <c r="J1271">
        <v>0</v>
      </c>
      <c r="K1271" t="s">
        <v>20</v>
      </c>
      <c r="L1271" t="s">
        <v>6792</v>
      </c>
      <c r="M1271">
        <v>55</v>
      </c>
      <c r="N1271" t="s">
        <v>91</v>
      </c>
      <c r="O1271" t="s">
        <v>92</v>
      </c>
      <c r="P1271" s="32">
        <v>44198</v>
      </c>
      <c r="Q1271" s="1">
        <v>51.164345815738137</v>
      </c>
      <c r="R1271">
        <v>4</v>
      </c>
      <c r="S1271" t="str" cm="1">
        <f t="array" ref="S1271">_xlfn.IFS(R1271=0,"None",R1271&lt;3,"Low",R1271&lt;6,"Medium",R1271&lt;=10,"High")</f>
        <v>Medium</v>
      </c>
      <c r="T1271" t="str" cm="1">
        <f t="array" ref="T1271">_xlfn.IFS(M1271&lt;=20,"Low",M1271&lt;=50,"Medium",M1271&lt;=90,"High")</f>
        <v>High</v>
      </c>
      <c r="U1271" s="33">
        <f>Datos_Limpios[[#This Row],[Number of Complaints or Support]]/Datos_Limpios[[#This Row],[Account Length (in months)]]</f>
        <v>4</v>
      </c>
      <c r="V1271" t="str" cm="1">
        <f t="array" ref="V1271">_xlfn.IFS(H1271&lt;30,"Under 30",H1271&lt;66,"Middle Age",H1271&gt;=66,"Senior")</f>
        <v>Middle Age</v>
      </c>
      <c r="W1271" t="s">
        <v>6823</v>
      </c>
    </row>
    <row r="1272" spans="1:23" x14ac:dyDescent="0.3">
      <c r="A1272" t="s">
        <v>1369</v>
      </c>
      <c r="B1272" t="s">
        <v>17</v>
      </c>
      <c r="C1272">
        <v>22</v>
      </c>
      <c r="D1272">
        <v>0</v>
      </c>
      <c r="E1272" t="s">
        <v>17</v>
      </c>
      <c r="F1272" t="s">
        <v>73</v>
      </c>
      <c r="G1272" t="s">
        <v>6790</v>
      </c>
      <c r="H1272">
        <v>35</v>
      </c>
      <c r="I1272" t="s">
        <v>23</v>
      </c>
      <c r="J1272">
        <v>4</v>
      </c>
      <c r="K1272" t="s">
        <v>32</v>
      </c>
      <c r="L1272" t="s">
        <v>6791</v>
      </c>
      <c r="M1272">
        <v>10</v>
      </c>
      <c r="P1272" s="32">
        <v>44950</v>
      </c>
      <c r="Q1272" s="1">
        <v>10.541747020914739</v>
      </c>
      <c r="R1272">
        <v>8</v>
      </c>
      <c r="S1272" t="str" cm="1">
        <f t="array" ref="S1272">_xlfn.IFS(R1272=0,"None",R1272&lt;3,"Low",R1272&lt;6,"Medium",R1272&lt;=10,"High")</f>
        <v>High</v>
      </c>
      <c r="T1272" t="str" cm="1">
        <f t="array" ref="T1272">_xlfn.IFS(M1272&lt;=20,"Low",M1272&lt;=50,"Medium",M1272&lt;=90,"High")</f>
        <v>Low</v>
      </c>
      <c r="U1272" s="33">
        <f>Datos_Limpios[[#This Row],[Number of Complaints or Support]]/Datos_Limpios[[#This Row],[Account Length (in months)]]</f>
        <v>0.36363636363636365</v>
      </c>
      <c r="V1272" t="str" cm="1">
        <f t="array" ref="V1272">_xlfn.IFS(H1272&lt;30,"Under 30",H1272&lt;66,"Middle Age",H1272&gt;=66,"Senior")</f>
        <v>Middle Age</v>
      </c>
      <c r="W1272" t="s">
        <v>6824</v>
      </c>
    </row>
    <row r="1273" spans="1:23" x14ac:dyDescent="0.3">
      <c r="A1273" t="s">
        <v>1370</v>
      </c>
      <c r="B1273" t="s">
        <v>17</v>
      </c>
      <c r="C1273">
        <v>50</v>
      </c>
      <c r="D1273">
        <v>0</v>
      </c>
      <c r="E1273" t="s">
        <v>17</v>
      </c>
      <c r="F1273" t="s">
        <v>140</v>
      </c>
      <c r="G1273" t="s">
        <v>19</v>
      </c>
      <c r="H1273">
        <v>57</v>
      </c>
      <c r="I1273" t="s">
        <v>17</v>
      </c>
      <c r="J1273">
        <v>0</v>
      </c>
      <c r="K1273" t="s">
        <v>32</v>
      </c>
      <c r="L1273" t="s">
        <v>6794</v>
      </c>
      <c r="M1273">
        <v>14</v>
      </c>
      <c r="P1273" s="32">
        <v>44311</v>
      </c>
      <c r="Q1273" s="1">
        <v>11.78930224410912</v>
      </c>
      <c r="R1273">
        <v>5</v>
      </c>
      <c r="S1273" t="str" cm="1">
        <f t="array" ref="S1273">_xlfn.IFS(R1273=0,"None",R1273&lt;3,"Low",R1273&lt;6,"Medium",R1273&lt;=10,"High")</f>
        <v>Medium</v>
      </c>
      <c r="T1273" t="str" cm="1">
        <f t="array" ref="T1273">_xlfn.IFS(M1273&lt;=20,"Low",M1273&lt;=50,"Medium",M1273&lt;=90,"High")</f>
        <v>Low</v>
      </c>
      <c r="U1273" s="33">
        <f>Datos_Limpios[[#This Row],[Number of Complaints or Support]]/Datos_Limpios[[#This Row],[Account Length (in months)]]</f>
        <v>0.1</v>
      </c>
      <c r="V1273" t="str" cm="1">
        <f t="array" ref="V1273">_xlfn.IFS(H1273&lt;30,"Under 30",H1273&lt;66,"Middle Age",H1273&gt;=66,"Senior")</f>
        <v>Middle Age</v>
      </c>
      <c r="W1273" t="s">
        <v>6826</v>
      </c>
    </row>
    <row r="1274" spans="1:23" x14ac:dyDescent="0.3">
      <c r="A1274" t="s">
        <v>1371</v>
      </c>
      <c r="B1274" t="s">
        <v>23</v>
      </c>
      <c r="C1274">
        <v>4</v>
      </c>
      <c r="D1274">
        <v>4</v>
      </c>
      <c r="E1274" t="s">
        <v>23</v>
      </c>
      <c r="F1274" t="s">
        <v>58</v>
      </c>
      <c r="G1274" t="s">
        <v>6790</v>
      </c>
      <c r="H1274">
        <v>46</v>
      </c>
      <c r="I1274" t="s">
        <v>17</v>
      </c>
      <c r="J1274">
        <v>0</v>
      </c>
      <c r="K1274" t="s">
        <v>20</v>
      </c>
      <c r="L1274" t="s">
        <v>6792</v>
      </c>
      <c r="M1274">
        <v>22</v>
      </c>
      <c r="N1274" t="s">
        <v>27</v>
      </c>
      <c r="O1274" t="s">
        <v>208</v>
      </c>
      <c r="P1274" s="32">
        <v>44985</v>
      </c>
      <c r="Q1274" s="1">
        <v>20.981940238180059</v>
      </c>
      <c r="R1274">
        <v>7</v>
      </c>
      <c r="S1274" t="str" cm="1">
        <f t="array" ref="S1274">_xlfn.IFS(R1274=0,"None",R1274&lt;3,"Low",R1274&lt;6,"Medium",R1274&lt;=10,"High")</f>
        <v>High</v>
      </c>
      <c r="T1274" t="str" cm="1">
        <f t="array" ref="T1274">_xlfn.IFS(M1274&lt;=20,"Low",M1274&lt;=50,"Medium",M1274&lt;=90,"High")</f>
        <v>Medium</v>
      </c>
      <c r="U1274" s="33">
        <f>Datos_Limpios[[#This Row],[Number of Complaints or Support]]/Datos_Limpios[[#This Row],[Account Length (in months)]]</f>
        <v>1.75</v>
      </c>
      <c r="V1274" t="str" cm="1">
        <f t="array" ref="V1274">_xlfn.IFS(H1274&lt;30,"Under 30",H1274&lt;66,"Middle Age",H1274&gt;=66,"Senior")</f>
        <v>Middle Age</v>
      </c>
      <c r="W1274" t="s">
        <v>6825</v>
      </c>
    </row>
    <row r="1275" spans="1:23" x14ac:dyDescent="0.3">
      <c r="A1275" t="s">
        <v>1372</v>
      </c>
      <c r="B1275" t="s">
        <v>17</v>
      </c>
      <c r="C1275">
        <v>70</v>
      </c>
      <c r="D1275">
        <v>0</v>
      </c>
      <c r="E1275" t="s">
        <v>23</v>
      </c>
      <c r="F1275" t="s">
        <v>142</v>
      </c>
      <c r="G1275" t="s">
        <v>6790</v>
      </c>
      <c r="H1275">
        <v>69</v>
      </c>
      <c r="I1275" t="s">
        <v>17</v>
      </c>
      <c r="J1275">
        <v>0</v>
      </c>
      <c r="K1275" t="s">
        <v>32</v>
      </c>
      <c r="L1275" t="s">
        <v>6792</v>
      </c>
      <c r="M1275">
        <v>64</v>
      </c>
      <c r="P1275" s="32">
        <v>44494</v>
      </c>
      <c r="Q1275" s="1">
        <v>71.496363294925118</v>
      </c>
      <c r="R1275">
        <v>6</v>
      </c>
      <c r="S1275" t="str" cm="1">
        <f t="array" ref="S1275">_xlfn.IFS(R1275=0,"None",R1275&lt;3,"Low",R1275&lt;6,"Medium",R1275&lt;=10,"High")</f>
        <v>High</v>
      </c>
      <c r="T1275" t="str" cm="1">
        <f t="array" ref="T1275">_xlfn.IFS(M1275&lt;=20,"Low",M1275&lt;=50,"Medium",M1275&lt;=90,"High")</f>
        <v>High</v>
      </c>
      <c r="U1275" s="33">
        <f>Datos_Limpios[[#This Row],[Number of Complaints or Support]]/Datos_Limpios[[#This Row],[Account Length (in months)]]</f>
        <v>8.5714285714285715E-2</v>
      </c>
      <c r="V1275" t="str" cm="1">
        <f t="array" ref="V1275">_xlfn.IFS(H1275&lt;30,"Under 30",H1275&lt;66,"Middle Age",H1275&gt;=66,"Senior")</f>
        <v>Senior</v>
      </c>
      <c r="W1275" t="s">
        <v>6823</v>
      </c>
    </row>
    <row r="1276" spans="1:23" x14ac:dyDescent="0.3">
      <c r="A1276" t="s">
        <v>1373</v>
      </c>
      <c r="B1276" t="s">
        <v>17</v>
      </c>
      <c r="C1276">
        <v>63</v>
      </c>
      <c r="D1276">
        <v>0</v>
      </c>
      <c r="E1276" t="s">
        <v>23</v>
      </c>
      <c r="F1276" t="s">
        <v>29</v>
      </c>
      <c r="G1276" t="s">
        <v>6790</v>
      </c>
      <c r="H1276">
        <v>21</v>
      </c>
      <c r="I1276" t="s">
        <v>17</v>
      </c>
      <c r="J1276">
        <v>0</v>
      </c>
      <c r="K1276" t="s">
        <v>32</v>
      </c>
      <c r="L1276" t="s">
        <v>6791</v>
      </c>
      <c r="M1276">
        <v>44</v>
      </c>
      <c r="P1276" s="32">
        <v>44395</v>
      </c>
      <c r="Q1276" s="1">
        <v>41.401586793594362</v>
      </c>
      <c r="R1276">
        <v>6</v>
      </c>
      <c r="S1276" t="str" cm="1">
        <f t="array" ref="S1276">_xlfn.IFS(R1276=0,"None",R1276&lt;3,"Low",R1276&lt;6,"Medium",R1276&lt;=10,"High")</f>
        <v>High</v>
      </c>
      <c r="T1276" t="str" cm="1">
        <f t="array" ref="T1276">_xlfn.IFS(M1276&lt;=20,"Low",M1276&lt;=50,"Medium",M1276&lt;=90,"High")</f>
        <v>Medium</v>
      </c>
      <c r="U1276" s="33">
        <f>Datos_Limpios[[#This Row],[Number of Complaints or Support]]/Datos_Limpios[[#This Row],[Account Length (in months)]]</f>
        <v>9.5238095238095233E-2</v>
      </c>
      <c r="V1276" t="str" cm="1">
        <f t="array" ref="V1276">_xlfn.IFS(H1276&lt;30,"Under 30",H1276&lt;66,"Middle Age",H1276&gt;=66,"Senior")</f>
        <v>Under 30</v>
      </c>
      <c r="W1276" t="s">
        <v>6825</v>
      </c>
    </row>
    <row r="1277" spans="1:23" x14ac:dyDescent="0.3">
      <c r="A1277" t="s">
        <v>1374</v>
      </c>
      <c r="B1277" t="s">
        <v>17</v>
      </c>
      <c r="C1277">
        <v>69</v>
      </c>
      <c r="D1277">
        <v>0</v>
      </c>
      <c r="E1277" t="s">
        <v>23</v>
      </c>
      <c r="F1277" t="s">
        <v>52</v>
      </c>
      <c r="G1277" t="s">
        <v>6790</v>
      </c>
      <c r="H1277">
        <v>41</v>
      </c>
      <c r="I1277" t="s">
        <v>17</v>
      </c>
      <c r="J1277">
        <v>0</v>
      </c>
      <c r="K1277" t="s">
        <v>32</v>
      </c>
      <c r="L1277" t="s">
        <v>6791</v>
      </c>
      <c r="M1277">
        <v>42</v>
      </c>
      <c r="P1277" s="32">
        <v>45286</v>
      </c>
      <c r="Q1277" s="1">
        <v>45.788512700819119</v>
      </c>
      <c r="R1277">
        <v>7</v>
      </c>
      <c r="S1277" t="str" cm="1">
        <f t="array" ref="S1277">_xlfn.IFS(R1277=0,"None",R1277&lt;3,"Low",R1277&lt;6,"Medium",R1277&lt;=10,"High")</f>
        <v>High</v>
      </c>
      <c r="T1277" t="str" cm="1">
        <f t="array" ref="T1277">_xlfn.IFS(M1277&lt;=20,"Low",M1277&lt;=50,"Medium",M1277&lt;=90,"High")</f>
        <v>Medium</v>
      </c>
      <c r="U1277" s="33">
        <f>Datos_Limpios[[#This Row],[Number of Complaints or Support]]/Datos_Limpios[[#This Row],[Account Length (in months)]]</f>
        <v>0.10144927536231885</v>
      </c>
      <c r="V1277" t="str" cm="1">
        <f t="array" ref="V1277">_xlfn.IFS(H1277&lt;30,"Under 30",H1277&lt;66,"Middle Age",H1277&gt;=66,"Senior")</f>
        <v>Middle Age</v>
      </c>
      <c r="W1277" t="s">
        <v>6824</v>
      </c>
    </row>
    <row r="1278" spans="1:23" x14ac:dyDescent="0.3">
      <c r="A1278" t="s">
        <v>1375</v>
      </c>
      <c r="B1278" t="s">
        <v>17</v>
      </c>
      <c r="C1278">
        <v>11</v>
      </c>
      <c r="D1278">
        <v>0</v>
      </c>
      <c r="E1278" t="s">
        <v>17</v>
      </c>
      <c r="F1278" t="s">
        <v>112</v>
      </c>
      <c r="G1278" t="s">
        <v>6790</v>
      </c>
      <c r="H1278">
        <v>58</v>
      </c>
      <c r="I1278" t="s">
        <v>23</v>
      </c>
      <c r="J1278">
        <v>2</v>
      </c>
      <c r="K1278" t="s">
        <v>24</v>
      </c>
      <c r="L1278" t="s">
        <v>6791</v>
      </c>
      <c r="M1278">
        <v>8</v>
      </c>
      <c r="P1278" s="32">
        <v>44889</v>
      </c>
      <c r="Q1278" s="1">
        <v>8.7906505851765626</v>
      </c>
      <c r="R1278">
        <v>7</v>
      </c>
      <c r="S1278" t="str" cm="1">
        <f t="array" ref="S1278">_xlfn.IFS(R1278=0,"None",R1278&lt;3,"Low",R1278&lt;6,"Medium",R1278&lt;=10,"High")</f>
        <v>High</v>
      </c>
      <c r="T1278" t="str" cm="1">
        <f t="array" ref="T1278">_xlfn.IFS(M1278&lt;=20,"Low",M1278&lt;=50,"Medium",M1278&lt;=90,"High")</f>
        <v>Low</v>
      </c>
      <c r="U1278" s="33">
        <f>Datos_Limpios[[#This Row],[Number of Complaints or Support]]/Datos_Limpios[[#This Row],[Account Length (in months)]]</f>
        <v>0.63636363636363635</v>
      </c>
      <c r="V1278" t="str" cm="1">
        <f t="array" ref="V1278">_xlfn.IFS(H1278&lt;30,"Under 30",H1278&lt;66,"Middle Age",H1278&gt;=66,"Senior")</f>
        <v>Middle Age</v>
      </c>
      <c r="W1278" t="s">
        <v>6823</v>
      </c>
    </row>
    <row r="1279" spans="1:23" x14ac:dyDescent="0.3">
      <c r="A1279" t="s">
        <v>1376</v>
      </c>
      <c r="B1279" t="s">
        <v>23</v>
      </c>
      <c r="C1279">
        <v>28</v>
      </c>
      <c r="D1279">
        <v>5</v>
      </c>
      <c r="E1279" t="s">
        <v>23</v>
      </c>
      <c r="F1279" t="s">
        <v>107</v>
      </c>
      <c r="G1279" t="s">
        <v>6790</v>
      </c>
      <c r="H1279">
        <v>56</v>
      </c>
      <c r="I1279" t="s">
        <v>17</v>
      </c>
      <c r="J1279">
        <v>0</v>
      </c>
      <c r="K1279" t="s">
        <v>20</v>
      </c>
      <c r="L1279" t="s">
        <v>6791</v>
      </c>
      <c r="M1279">
        <v>46</v>
      </c>
      <c r="N1279" t="s">
        <v>50</v>
      </c>
      <c r="O1279" t="s">
        <v>71</v>
      </c>
      <c r="P1279" s="32">
        <v>44107</v>
      </c>
      <c r="Q1279" s="1">
        <v>53.250000912289181</v>
      </c>
      <c r="R1279">
        <v>0</v>
      </c>
      <c r="S1279" t="str" cm="1">
        <f t="array" ref="S1279">_xlfn.IFS(R1279=0,"None",R1279&lt;3,"Low",R1279&lt;6,"Medium",R1279&lt;=10,"High")</f>
        <v>None</v>
      </c>
      <c r="T1279" t="str" cm="1">
        <f t="array" ref="T1279">_xlfn.IFS(M1279&lt;=20,"Low",M1279&lt;=50,"Medium",M1279&lt;=90,"High")</f>
        <v>Medium</v>
      </c>
      <c r="U1279" s="33">
        <f>Datos_Limpios[[#This Row],[Number of Complaints or Support]]/Datos_Limpios[[#This Row],[Account Length (in months)]]</f>
        <v>0</v>
      </c>
      <c r="V1279" t="str" cm="1">
        <f t="array" ref="V1279">_xlfn.IFS(H1279&lt;30,"Under 30",H1279&lt;66,"Middle Age",H1279&gt;=66,"Senior")</f>
        <v>Middle Age</v>
      </c>
      <c r="W1279" t="s">
        <v>6825</v>
      </c>
    </row>
    <row r="1280" spans="1:23" x14ac:dyDescent="0.3">
      <c r="A1280" t="s">
        <v>1377</v>
      </c>
      <c r="B1280" t="s">
        <v>17</v>
      </c>
      <c r="C1280">
        <v>52</v>
      </c>
      <c r="D1280">
        <v>1</v>
      </c>
      <c r="E1280" t="s">
        <v>23</v>
      </c>
      <c r="F1280" t="s">
        <v>34</v>
      </c>
      <c r="G1280" t="s">
        <v>19</v>
      </c>
      <c r="H1280">
        <v>24</v>
      </c>
      <c r="I1280" t="s">
        <v>17</v>
      </c>
      <c r="J1280">
        <v>0</v>
      </c>
      <c r="K1280" t="s">
        <v>24</v>
      </c>
      <c r="L1280" t="s">
        <v>6794</v>
      </c>
      <c r="M1280">
        <v>62</v>
      </c>
      <c r="P1280" s="32">
        <v>45221</v>
      </c>
      <c r="Q1280" s="1">
        <v>55.300502541886573</v>
      </c>
      <c r="R1280">
        <v>7</v>
      </c>
      <c r="S1280" t="str" cm="1">
        <f t="array" ref="S1280">_xlfn.IFS(R1280=0,"None",R1280&lt;3,"Low",R1280&lt;6,"Medium",R1280&lt;=10,"High")</f>
        <v>High</v>
      </c>
      <c r="T1280" t="str" cm="1">
        <f t="array" ref="T1280">_xlfn.IFS(M1280&lt;=20,"Low",M1280&lt;=50,"Medium",M1280&lt;=90,"High")</f>
        <v>High</v>
      </c>
      <c r="U1280" s="33">
        <f>Datos_Limpios[[#This Row],[Number of Complaints or Support]]/Datos_Limpios[[#This Row],[Account Length (in months)]]</f>
        <v>0.13461538461538461</v>
      </c>
      <c r="V1280" t="str" cm="1">
        <f t="array" ref="V1280">_xlfn.IFS(H1280&lt;30,"Under 30",H1280&lt;66,"Middle Age",H1280&gt;=66,"Senior")</f>
        <v>Under 30</v>
      </c>
      <c r="W1280" t="s">
        <v>6823</v>
      </c>
    </row>
    <row r="1281" spans="1:23" x14ac:dyDescent="0.3">
      <c r="A1281" t="s">
        <v>1378</v>
      </c>
      <c r="B1281" t="s">
        <v>17</v>
      </c>
      <c r="C1281">
        <v>33</v>
      </c>
      <c r="D1281">
        <v>0</v>
      </c>
      <c r="E1281" t="s">
        <v>17</v>
      </c>
      <c r="F1281" t="s">
        <v>58</v>
      </c>
      <c r="G1281" t="s">
        <v>19</v>
      </c>
      <c r="H1281">
        <v>25</v>
      </c>
      <c r="I1281" t="s">
        <v>17</v>
      </c>
      <c r="J1281">
        <v>0</v>
      </c>
      <c r="K1281" t="s">
        <v>24</v>
      </c>
      <c r="L1281" t="s">
        <v>6794</v>
      </c>
      <c r="M1281">
        <v>7</v>
      </c>
      <c r="P1281" s="32">
        <v>44134</v>
      </c>
      <c r="Q1281" s="1">
        <v>8.1959764338081875</v>
      </c>
      <c r="R1281">
        <v>10</v>
      </c>
      <c r="S1281" t="str" cm="1">
        <f t="array" ref="S1281">_xlfn.IFS(R1281=0,"None",R1281&lt;3,"Low",R1281&lt;6,"Medium",R1281&lt;=10,"High")</f>
        <v>High</v>
      </c>
      <c r="T1281" t="str" cm="1">
        <f t="array" ref="T1281">_xlfn.IFS(M1281&lt;=20,"Low",M1281&lt;=50,"Medium",M1281&lt;=90,"High")</f>
        <v>Low</v>
      </c>
      <c r="U1281" s="33">
        <f>Datos_Limpios[[#This Row],[Number of Complaints or Support]]/Datos_Limpios[[#This Row],[Account Length (in months)]]</f>
        <v>0.30303030303030304</v>
      </c>
      <c r="V1281" t="str" cm="1">
        <f t="array" ref="V1281">_xlfn.IFS(H1281&lt;30,"Under 30",H1281&lt;66,"Middle Age",H1281&gt;=66,"Senior")</f>
        <v>Under 30</v>
      </c>
      <c r="W1281" t="s">
        <v>6825</v>
      </c>
    </row>
    <row r="1282" spans="1:23" x14ac:dyDescent="0.3">
      <c r="A1282" t="s">
        <v>1379</v>
      </c>
      <c r="B1282" t="s">
        <v>17</v>
      </c>
      <c r="C1282">
        <v>72</v>
      </c>
      <c r="D1282">
        <v>0</v>
      </c>
      <c r="E1282" t="s">
        <v>23</v>
      </c>
      <c r="F1282" t="s">
        <v>350</v>
      </c>
      <c r="G1282" t="s">
        <v>6790</v>
      </c>
      <c r="H1282">
        <v>57</v>
      </c>
      <c r="I1282" t="s">
        <v>17</v>
      </c>
      <c r="J1282">
        <v>0</v>
      </c>
      <c r="K1282" t="s">
        <v>32</v>
      </c>
      <c r="L1282" t="s">
        <v>6792</v>
      </c>
      <c r="M1282">
        <v>48</v>
      </c>
      <c r="P1282" s="32">
        <v>44469</v>
      </c>
      <c r="Q1282" s="1">
        <v>46.135858183264951</v>
      </c>
      <c r="R1282">
        <v>8</v>
      </c>
      <c r="S1282" t="str" cm="1">
        <f t="array" ref="S1282">_xlfn.IFS(R1282=0,"None",R1282&lt;3,"Low",R1282&lt;6,"Medium",R1282&lt;=10,"High")</f>
        <v>High</v>
      </c>
      <c r="T1282" t="str" cm="1">
        <f t="array" ref="T1282">_xlfn.IFS(M1282&lt;=20,"Low",M1282&lt;=50,"Medium",M1282&lt;=90,"High")</f>
        <v>Medium</v>
      </c>
      <c r="U1282" s="33">
        <f>Datos_Limpios[[#This Row],[Number of Complaints or Support]]/Datos_Limpios[[#This Row],[Account Length (in months)]]</f>
        <v>0.1111111111111111</v>
      </c>
      <c r="V1282" t="str" cm="1">
        <f t="array" ref="V1282">_xlfn.IFS(H1282&lt;30,"Under 30",H1282&lt;66,"Middle Age",H1282&gt;=66,"Senior")</f>
        <v>Middle Age</v>
      </c>
      <c r="W1282" t="s">
        <v>6823</v>
      </c>
    </row>
    <row r="1283" spans="1:23" x14ac:dyDescent="0.3">
      <c r="A1283" t="s">
        <v>1380</v>
      </c>
      <c r="B1283" t="s">
        <v>17</v>
      </c>
      <c r="C1283">
        <v>18</v>
      </c>
      <c r="D1283">
        <v>0</v>
      </c>
      <c r="E1283" t="s">
        <v>23</v>
      </c>
      <c r="F1283" t="s">
        <v>196</v>
      </c>
      <c r="G1283" t="s">
        <v>6790</v>
      </c>
      <c r="H1283">
        <v>46</v>
      </c>
      <c r="I1283" t="s">
        <v>17</v>
      </c>
      <c r="J1283">
        <v>0</v>
      </c>
      <c r="K1283" t="s">
        <v>24</v>
      </c>
      <c r="L1283" t="s">
        <v>6791</v>
      </c>
      <c r="M1283">
        <v>53</v>
      </c>
      <c r="P1283" s="32">
        <v>44240</v>
      </c>
      <c r="Q1283" s="1">
        <v>44.250767275162048</v>
      </c>
      <c r="R1283">
        <v>4</v>
      </c>
      <c r="S1283" t="str" cm="1">
        <f t="array" ref="S1283">_xlfn.IFS(R1283=0,"None",R1283&lt;3,"Low",R1283&lt;6,"Medium",R1283&lt;=10,"High")</f>
        <v>Medium</v>
      </c>
      <c r="T1283" t="str" cm="1">
        <f t="array" ref="T1283">_xlfn.IFS(M1283&lt;=20,"Low",M1283&lt;=50,"Medium",M1283&lt;=90,"High")</f>
        <v>High</v>
      </c>
      <c r="U1283" s="33">
        <f>Datos_Limpios[[#This Row],[Number of Complaints or Support]]/Datos_Limpios[[#This Row],[Account Length (in months)]]</f>
        <v>0.22222222222222221</v>
      </c>
      <c r="V1283" t="str" cm="1">
        <f t="array" ref="V1283">_xlfn.IFS(H1283&lt;30,"Under 30",H1283&lt;66,"Middle Age",H1283&gt;=66,"Senior")</f>
        <v>Middle Age</v>
      </c>
      <c r="W1283" t="s">
        <v>6826</v>
      </c>
    </row>
    <row r="1284" spans="1:23" x14ac:dyDescent="0.3">
      <c r="A1284" t="s">
        <v>1381</v>
      </c>
      <c r="B1284" t="s">
        <v>17</v>
      </c>
      <c r="C1284">
        <v>64</v>
      </c>
      <c r="D1284">
        <v>0</v>
      </c>
      <c r="E1284" t="s">
        <v>17</v>
      </c>
      <c r="F1284" t="s">
        <v>29</v>
      </c>
      <c r="G1284" t="s">
        <v>19</v>
      </c>
      <c r="H1284">
        <v>51</v>
      </c>
      <c r="I1284" t="s">
        <v>23</v>
      </c>
      <c r="J1284">
        <v>2</v>
      </c>
      <c r="K1284" t="s">
        <v>32</v>
      </c>
      <c r="L1284" t="s">
        <v>6791</v>
      </c>
      <c r="M1284">
        <v>7</v>
      </c>
      <c r="P1284" s="32">
        <v>44717</v>
      </c>
      <c r="Q1284" s="1">
        <v>8.034161099953371</v>
      </c>
      <c r="R1284">
        <v>0</v>
      </c>
      <c r="S1284" t="str" cm="1">
        <f t="array" ref="S1284">_xlfn.IFS(R1284=0,"None",R1284&lt;3,"Low",R1284&lt;6,"Medium",R1284&lt;=10,"High")</f>
        <v>None</v>
      </c>
      <c r="T1284" t="str" cm="1">
        <f t="array" ref="T1284">_xlfn.IFS(M1284&lt;=20,"Low",M1284&lt;=50,"Medium",M1284&lt;=90,"High")</f>
        <v>Low</v>
      </c>
      <c r="U1284" s="33">
        <f>Datos_Limpios[[#This Row],[Number of Complaints or Support]]/Datos_Limpios[[#This Row],[Account Length (in months)]]</f>
        <v>0</v>
      </c>
      <c r="V1284" t="str" cm="1">
        <f t="array" ref="V1284">_xlfn.IFS(H1284&lt;30,"Under 30",H1284&lt;66,"Middle Age",H1284&gt;=66,"Senior")</f>
        <v>Middle Age</v>
      </c>
      <c r="W1284" t="s">
        <v>6825</v>
      </c>
    </row>
    <row r="1285" spans="1:23" x14ac:dyDescent="0.3">
      <c r="A1285" t="s">
        <v>1382</v>
      </c>
      <c r="B1285" t="s">
        <v>17</v>
      </c>
      <c r="C1285">
        <v>73</v>
      </c>
      <c r="D1285">
        <v>2</v>
      </c>
      <c r="E1285" t="s">
        <v>23</v>
      </c>
      <c r="F1285" t="s">
        <v>26</v>
      </c>
      <c r="G1285" t="s">
        <v>19</v>
      </c>
      <c r="H1285">
        <v>67</v>
      </c>
      <c r="I1285" t="s">
        <v>23</v>
      </c>
      <c r="J1285">
        <v>3</v>
      </c>
      <c r="K1285" t="s">
        <v>32</v>
      </c>
      <c r="L1285" t="s">
        <v>6792</v>
      </c>
      <c r="M1285">
        <v>52</v>
      </c>
      <c r="P1285" s="32">
        <v>44808</v>
      </c>
      <c r="Q1285" s="1">
        <v>45.202944610317843</v>
      </c>
      <c r="R1285">
        <v>3</v>
      </c>
      <c r="S1285" t="str" cm="1">
        <f t="array" ref="S1285">_xlfn.IFS(R1285=0,"None",R1285&lt;3,"Low",R1285&lt;6,"Medium",R1285&lt;=10,"High")</f>
        <v>Medium</v>
      </c>
      <c r="T1285" t="str" cm="1">
        <f t="array" ref="T1285">_xlfn.IFS(M1285&lt;=20,"Low",M1285&lt;=50,"Medium",M1285&lt;=90,"High")</f>
        <v>High</v>
      </c>
      <c r="U1285" s="33">
        <f>Datos_Limpios[[#This Row],[Number of Complaints or Support]]/Datos_Limpios[[#This Row],[Account Length (in months)]]</f>
        <v>4.1095890410958902E-2</v>
      </c>
      <c r="V1285" t="str" cm="1">
        <f t="array" ref="V1285">_xlfn.IFS(H1285&lt;30,"Under 30",H1285&lt;66,"Middle Age",H1285&gt;=66,"Senior")</f>
        <v>Senior</v>
      </c>
      <c r="W1285" t="s">
        <v>6824</v>
      </c>
    </row>
    <row r="1286" spans="1:23" x14ac:dyDescent="0.3">
      <c r="A1286" t="s">
        <v>1383</v>
      </c>
      <c r="B1286" t="s">
        <v>17</v>
      </c>
      <c r="C1286">
        <v>2</v>
      </c>
      <c r="D1286">
        <v>0</v>
      </c>
      <c r="E1286" t="s">
        <v>23</v>
      </c>
      <c r="F1286" t="s">
        <v>138</v>
      </c>
      <c r="G1286" t="s">
        <v>19</v>
      </c>
      <c r="H1286">
        <v>71</v>
      </c>
      <c r="I1286" t="s">
        <v>17</v>
      </c>
      <c r="J1286">
        <v>0</v>
      </c>
      <c r="K1286" t="s">
        <v>20</v>
      </c>
      <c r="L1286" t="s">
        <v>6792</v>
      </c>
      <c r="M1286">
        <v>16</v>
      </c>
      <c r="P1286" s="32">
        <v>45024</v>
      </c>
      <c r="Q1286" s="1">
        <v>18.303905501412931</v>
      </c>
      <c r="R1286">
        <v>3</v>
      </c>
      <c r="S1286" t="str" cm="1">
        <f t="array" ref="S1286">_xlfn.IFS(R1286=0,"None",R1286&lt;3,"Low",R1286&lt;6,"Medium",R1286&lt;=10,"High")</f>
        <v>Medium</v>
      </c>
      <c r="T1286" t="str" cm="1">
        <f t="array" ref="T1286">_xlfn.IFS(M1286&lt;=20,"Low",M1286&lt;=50,"Medium",M1286&lt;=90,"High")</f>
        <v>Low</v>
      </c>
      <c r="U1286" s="33">
        <f>Datos_Limpios[[#This Row],[Number of Complaints or Support]]/Datos_Limpios[[#This Row],[Account Length (in months)]]</f>
        <v>1.5</v>
      </c>
      <c r="V1286" t="str" cm="1">
        <f t="array" ref="V1286">_xlfn.IFS(H1286&lt;30,"Under 30",H1286&lt;66,"Middle Age",H1286&gt;=66,"Senior")</f>
        <v>Senior</v>
      </c>
      <c r="W1286" t="s">
        <v>6824</v>
      </c>
    </row>
    <row r="1287" spans="1:23" x14ac:dyDescent="0.3">
      <c r="A1287" t="s">
        <v>1384</v>
      </c>
      <c r="B1287" t="s">
        <v>17</v>
      </c>
      <c r="C1287">
        <v>64</v>
      </c>
      <c r="D1287">
        <v>1</v>
      </c>
      <c r="E1287" t="s">
        <v>17</v>
      </c>
      <c r="F1287" t="s">
        <v>86</v>
      </c>
      <c r="G1287" t="s">
        <v>6790</v>
      </c>
      <c r="H1287">
        <v>54</v>
      </c>
      <c r="I1287" t="s">
        <v>23</v>
      </c>
      <c r="J1287">
        <v>2</v>
      </c>
      <c r="K1287" t="s">
        <v>32</v>
      </c>
      <c r="L1287" t="s">
        <v>6792</v>
      </c>
      <c r="M1287">
        <v>8</v>
      </c>
      <c r="P1287" s="32">
        <v>45212</v>
      </c>
      <c r="Q1287" s="1">
        <v>6.6217543191550794</v>
      </c>
      <c r="R1287">
        <v>4</v>
      </c>
      <c r="S1287" t="str" cm="1">
        <f t="array" ref="S1287">_xlfn.IFS(R1287=0,"None",R1287&lt;3,"Low",R1287&lt;6,"Medium",R1287&lt;=10,"High")</f>
        <v>Medium</v>
      </c>
      <c r="T1287" t="str" cm="1">
        <f t="array" ref="T1287">_xlfn.IFS(M1287&lt;=20,"Low",M1287&lt;=50,"Medium",M1287&lt;=90,"High")</f>
        <v>Low</v>
      </c>
      <c r="U1287" s="33">
        <f>Datos_Limpios[[#This Row],[Number of Complaints or Support]]/Datos_Limpios[[#This Row],[Account Length (in months)]]</f>
        <v>6.25E-2</v>
      </c>
      <c r="V1287" t="str" cm="1">
        <f t="array" ref="V1287">_xlfn.IFS(H1287&lt;30,"Under 30",H1287&lt;66,"Middle Age",H1287&gt;=66,"Senior")</f>
        <v>Middle Age</v>
      </c>
      <c r="W1287" t="s">
        <v>6824</v>
      </c>
    </row>
    <row r="1288" spans="1:23" x14ac:dyDescent="0.3">
      <c r="A1288" t="s">
        <v>1385</v>
      </c>
      <c r="B1288" t="s">
        <v>17</v>
      </c>
      <c r="C1288">
        <v>1</v>
      </c>
      <c r="D1288">
        <v>0</v>
      </c>
      <c r="E1288" t="s">
        <v>17</v>
      </c>
      <c r="F1288" t="s">
        <v>84</v>
      </c>
      <c r="G1288" t="s">
        <v>19</v>
      </c>
      <c r="H1288">
        <v>70</v>
      </c>
      <c r="I1288" t="s">
        <v>17</v>
      </c>
      <c r="J1288">
        <v>0</v>
      </c>
      <c r="K1288" t="s">
        <v>32</v>
      </c>
      <c r="L1288" t="s">
        <v>6791</v>
      </c>
      <c r="M1288">
        <v>33</v>
      </c>
      <c r="P1288" s="32">
        <v>45116</v>
      </c>
      <c r="Q1288" s="1">
        <v>32.92208652329365</v>
      </c>
      <c r="R1288">
        <v>3</v>
      </c>
      <c r="S1288" t="str" cm="1">
        <f t="array" ref="S1288">_xlfn.IFS(R1288=0,"None",R1288&lt;3,"Low",R1288&lt;6,"Medium",R1288&lt;=10,"High")</f>
        <v>Medium</v>
      </c>
      <c r="T1288" t="str" cm="1">
        <f t="array" ref="T1288">_xlfn.IFS(M1288&lt;=20,"Low",M1288&lt;=50,"Medium",M1288&lt;=90,"High")</f>
        <v>Medium</v>
      </c>
      <c r="U1288" s="33">
        <f>Datos_Limpios[[#This Row],[Number of Complaints or Support]]/Datos_Limpios[[#This Row],[Account Length (in months)]]</f>
        <v>3</v>
      </c>
      <c r="V1288" t="str" cm="1">
        <f t="array" ref="V1288">_xlfn.IFS(H1288&lt;30,"Under 30",H1288&lt;66,"Middle Age",H1288&gt;=66,"Senior")</f>
        <v>Senior</v>
      </c>
      <c r="W1288" t="s">
        <v>6824</v>
      </c>
    </row>
    <row r="1289" spans="1:23" x14ac:dyDescent="0.3">
      <c r="A1289" t="s">
        <v>1386</v>
      </c>
      <c r="B1289" t="s">
        <v>17</v>
      </c>
      <c r="C1289">
        <v>14</v>
      </c>
      <c r="D1289">
        <v>0</v>
      </c>
      <c r="E1289" t="s">
        <v>17</v>
      </c>
      <c r="F1289" t="s">
        <v>40</v>
      </c>
      <c r="G1289" t="s">
        <v>19</v>
      </c>
      <c r="H1289">
        <v>37</v>
      </c>
      <c r="I1289" t="s">
        <v>23</v>
      </c>
      <c r="J1289">
        <v>2</v>
      </c>
      <c r="K1289" t="s">
        <v>32</v>
      </c>
      <c r="L1289" t="s">
        <v>6794</v>
      </c>
      <c r="M1289">
        <v>6</v>
      </c>
      <c r="P1289" s="32">
        <v>43850</v>
      </c>
      <c r="Q1289" s="1">
        <v>5.9784448190246149</v>
      </c>
      <c r="R1289">
        <v>1</v>
      </c>
      <c r="S1289" t="str" cm="1">
        <f t="array" ref="S1289">_xlfn.IFS(R1289=0,"None",R1289&lt;3,"Low",R1289&lt;6,"Medium",R1289&lt;=10,"High")</f>
        <v>Low</v>
      </c>
      <c r="T1289" t="str" cm="1">
        <f t="array" ref="T1289">_xlfn.IFS(M1289&lt;=20,"Low",M1289&lt;=50,"Medium",M1289&lt;=90,"High")</f>
        <v>Low</v>
      </c>
      <c r="U1289" s="33">
        <f>Datos_Limpios[[#This Row],[Number of Complaints or Support]]/Datos_Limpios[[#This Row],[Account Length (in months)]]</f>
        <v>7.1428571428571425E-2</v>
      </c>
      <c r="V1289" t="str" cm="1">
        <f t="array" ref="V1289">_xlfn.IFS(H1289&lt;30,"Under 30",H1289&lt;66,"Middle Age",H1289&gt;=66,"Senior")</f>
        <v>Middle Age</v>
      </c>
      <c r="W1289" t="s">
        <v>6823</v>
      </c>
    </row>
    <row r="1290" spans="1:23" x14ac:dyDescent="0.3">
      <c r="A1290" t="s">
        <v>1387</v>
      </c>
      <c r="B1290" t="s">
        <v>23</v>
      </c>
      <c r="C1290">
        <v>70</v>
      </c>
      <c r="D1290">
        <v>0</v>
      </c>
      <c r="E1290" t="s">
        <v>23</v>
      </c>
      <c r="F1290" t="s">
        <v>350</v>
      </c>
      <c r="G1290" t="s">
        <v>6790</v>
      </c>
      <c r="H1290">
        <v>48</v>
      </c>
      <c r="I1290" t="s">
        <v>17</v>
      </c>
      <c r="J1290">
        <v>0</v>
      </c>
      <c r="K1290" t="s">
        <v>24</v>
      </c>
      <c r="L1290" t="s">
        <v>6792</v>
      </c>
      <c r="M1290">
        <v>43</v>
      </c>
      <c r="N1290" t="s">
        <v>59</v>
      </c>
      <c r="O1290" t="s">
        <v>60</v>
      </c>
      <c r="P1290" s="32">
        <v>44278</v>
      </c>
      <c r="Q1290" s="1">
        <v>37.909085384659413</v>
      </c>
      <c r="R1290">
        <v>8</v>
      </c>
      <c r="S1290" t="str" cm="1">
        <f t="array" ref="S1290">_xlfn.IFS(R1290=0,"None",R1290&lt;3,"Low",R1290&lt;6,"Medium",R1290&lt;=10,"High")</f>
        <v>High</v>
      </c>
      <c r="T1290" t="str" cm="1">
        <f t="array" ref="T1290">_xlfn.IFS(M1290&lt;=20,"Low",M1290&lt;=50,"Medium",M1290&lt;=90,"High")</f>
        <v>Medium</v>
      </c>
      <c r="U1290" s="33">
        <f>Datos_Limpios[[#This Row],[Number of Complaints or Support]]/Datos_Limpios[[#This Row],[Account Length (in months)]]</f>
        <v>0.11428571428571428</v>
      </c>
      <c r="V1290" t="str" cm="1">
        <f t="array" ref="V1290">_xlfn.IFS(H1290&lt;30,"Under 30",H1290&lt;66,"Middle Age",H1290&gt;=66,"Senior")</f>
        <v>Middle Age</v>
      </c>
      <c r="W1290" t="s">
        <v>6823</v>
      </c>
    </row>
    <row r="1291" spans="1:23" x14ac:dyDescent="0.3">
      <c r="A1291" t="s">
        <v>1388</v>
      </c>
      <c r="B1291" t="s">
        <v>17</v>
      </c>
      <c r="C1291">
        <v>52</v>
      </c>
      <c r="D1291">
        <v>0</v>
      </c>
      <c r="E1291" t="s">
        <v>23</v>
      </c>
      <c r="F1291" t="s">
        <v>84</v>
      </c>
      <c r="G1291" t="s">
        <v>6790</v>
      </c>
      <c r="H1291">
        <v>43</v>
      </c>
      <c r="I1291" t="s">
        <v>17</v>
      </c>
      <c r="J1291">
        <v>0</v>
      </c>
      <c r="K1291" t="s">
        <v>24</v>
      </c>
      <c r="L1291" t="s">
        <v>6792</v>
      </c>
      <c r="M1291">
        <v>64</v>
      </c>
      <c r="P1291" s="32">
        <v>44789</v>
      </c>
      <c r="Q1291" s="1">
        <v>52.351597407318621</v>
      </c>
      <c r="R1291">
        <v>6</v>
      </c>
      <c r="S1291" t="str" cm="1">
        <f t="array" ref="S1291">_xlfn.IFS(R1291=0,"None",R1291&lt;3,"Low",R1291&lt;6,"Medium",R1291&lt;=10,"High")</f>
        <v>High</v>
      </c>
      <c r="T1291" t="str" cm="1">
        <f t="array" ref="T1291">_xlfn.IFS(M1291&lt;=20,"Low",M1291&lt;=50,"Medium",M1291&lt;=90,"High")</f>
        <v>High</v>
      </c>
      <c r="U1291" s="33">
        <f>Datos_Limpios[[#This Row],[Number of Complaints or Support]]/Datos_Limpios[[#This Row],[Account Length (in months)]]</f>
        <v>0.11538461538461539</v>
      </c>
      <c r="V1291" t="str" cm="1">
        <f t="array" ref="V1291">_xlfn.IFS(H1291&lt;30,"Under 30",H1291&lt;66,"Middle Age",H1291&gt;=66,"Senior")</f>
        <v>Middle Age</v>
      </c>
      <c r="W1291" t="s">
        <v>6824</v>
      </c>
    </row>
    <row r="1292" spans="1:23" x14ac:dyDescent="0.3">
      <c r="A1292" t="s">
        <v>1389</v>
      </c>
      <c r="B1292" t="s">
        <v>17</v>
      </c>
      <c r="C1292">
        <v>59</v>
      </c>
      <c r="D1292">
        <v>0</v>
      </c>
      <c r="E1292" t="s">
        <v>23</v>
      </c>
      <c r="F1292" t="s">
        <v>192</v>
      </c>
      <c r="G1292" t="s">
        <v>6790</v>
      </c>
      <c r="H1292">
        <v>58</v>
      </c>
      <c r="I1292" t="s">
        <v>23</v>
      </c>
      <c r="J1292">
        <v>2</v>
      </c>
      <c r="K1292" t="s">
        <v>32</v>
      </c>
      <c r="L1292" t="s">
        <v>6792</v>
      </c>
      <c r="M1292">
        <v>45</v>
      </c>
      <c r="P1292" s="32">
        <v>44257</v>
      </c>
      <c r="Q1292" s="1">
        <v>44.660855643122638</v>
      </c>
      <c r="R1292">
        <v>6</v>
      </c>
      <c r="S1292" t="str" cm="1">
        <f t="array" ref="S1292">_xlfn.IFS(R1292=0,"None",R1292&lt;3,"Low",R1292&lt;6,"Medium",R1292&lt;=10,"High")</f>
        <v>High</v>
      </c>
      <c r="T1292" t="str" cm="1">
        <f t="array" ref="T1292">_xlfn.IFS(M1292&lt;=20,"Low",M1292&lt;=50,"Medium",M1292&lt;=90,"High")</f>
        <v>Medium</v>
      </c>
      <c r="U1292" s="33">
        <f>Datos_Limpios[[#This Row],[Number of Complaints or Support]]/Datos_Limpios[[#This Row],[Account Length (in months)]]</f>
        <v>0.10169491525423729</v>
      </c>
      <c r="V1292" t="str" cm="1">
        <f t="array" ref="V1292">_xlfn.IFS(H1292&lt;30,"Under 30",H1292&lt;66,"Middle Age",H1292&gt;=66,"Senior")</f>
        <v>Middle Age</v>
      </c>
      <c r="W1292" t="s">
        <v>6824</v>
      </c>
    </row>
    <row r="1293" spans="1:23" x14ac:dyDescent="0.3">
      <c r="A1293" t="s">
        <v>1390</v>
      </c>
      <c r="B1293" t="s">
        <v>23</v>
      </c>
      <c r="C1293">
        <v>2</v>
      </c>
      <c r="D1293">
        <v>0</v>
      </c>
      <c r="E1293" t="s">
        <v>23</v>
      </c>
      <c r="F1293" t="s">
        <v>63</v>
      </c>
      <c r="G1293" t="s">
        <v>6790</v>
      </c>
      <c r="H1293">
        <v>56</v>
      </c>
      <c r="I1293" t="s">
        <v>17</v>
      </c>
      <c r="J1293">
        <v>0</v>
      </c>
      <c r="K1293" t="s">
        <v>20</v>
      </c>
      <c r="L1293" t="s">
        <v>6792</v>
      </c>
      <c r="M1293">
        <v>33</v>
      </c>
      <c r="N1293" t="s">
        <v>91</v>
      </c>
      <c r="O1293" t="s">
        <v>92</v>
      </c>
      <c r="P1293" s="32">
        <v>44812</v>
      </c>
      <c r="Q1293" s="1">
        <v>32.524229654899877</v>
      </c>
      <c r="R1293">
        <v>7</v>
      </c>
      <c r="S1293" t="str" cm="1">
        <f t="array" ref="S1293">_xlfn.IFS(R1293=0,"None",R1293&lt;3,"Low",R1293&lt;6,"Medium",R1293&lt;=10,"High")</f>
        <v>High</v>
      </c>
      <c r="T1293" t="str" cm="1">
        <f t="array" ref="T1293">_xlfn.IFS(M1293&lt;=20,"Low",M1293&lt;=50,"Medium",M1293&lt;=90,"High")</f>
        <v>Medium</v>
      </c>
      <c r="U1293" s="33">
        <f>Datos_Limpios[[#This Row],[Number of Complaints or Support]]/Datos_Limpios[[#This Row],[Account Length (in months)]]</f>
        <v>3.5</v>
      </c>
      <c r="V1293" t="str" cm="1">
        <f t="array" ref="V1293">_xlfn.IFS(H1293&lt;30,"Under 30",H1293&lt;66,"Middle Age",H1293&gt;=66,"Senior")</f>
        <v>Middle Age</v>
      </c>
      <c r="W1293" t="s">
        <v>6825</v>
      </c>
    </row>
    <row r="1294" spans="1:23" x14ac:dyDescent="0.3">
      <c r="A1294" t="s">
        <v>1391</v>
      </c>
      <c r="B1294" t="s">
        <v>17</v>
      </c>
      <c r="C1294">
        <v>72</v>
      </c>
      <c r="D1294">
        <v>0</v>
      </c>
      <c r="E1294" t="s">
        <v>17</v>
      </c>
      <c r="F1294" t="s">
        <v>86</v>
      </c>
      <c r="G1294" t="s">
        <v>6790</v>
      </c>
      <c r="H1294">
        <v>80</v>
      </c>
      <c r="I1294" t="s">
        <v>17</v>
      </c>
      <c r="J1294">
        <v>0</v>
      </c>
      <c r="K1294" t="s">
        <v>32</v>
      </c>
      <c r="L1294" t="s">
        <v>6792</v>
      </c>
      <c r="M1294">
        <v>63</v>
      </c>
      <c r="P1294" s="32">
        <v>45020</v>
      </c>
      <c r="Q1294" s="1">
        <v>73.701588031886928</v>
      </c>
      <c r="R1294">
        <v>6</v>
      </c>
      <c r="S1294" t="str" cm="1">
        <f t="array" ref="S1294">_xlfn.IFS(R1294=0,"None",R1294&lt;3,"Low",R1294&lt;6,"Medium",R1294&lt;=10,"High")</f>
        <v>High</v>
      </c>
      <c r="T1294" t="str" cm="1">
        <f t="array" ref="T1294">_xlfn.IFS(M1294&lt;=20,"Low",M1294&lt;=50,"Medium",M1294&lt;=90,"High")</f>
        <v>High</v>
      </c>
      <c r="U1294" s="33">
        <f>Datos_Limpios[[#This Row],[Number of Complaints or Support]]/Datos_Limpios[[#This Row],[Account Length (in months)]]</f>
        <v>8.3333333333333329E-2</v>
      </c>
      <c r="V1294" t="str" cm="1">
        <f t="array" ref="V1294">_xlfn.IFS(H1294&lt;30,"Under 30",H1294&lt;66,"Middle Age",H1294&gt;=66,"Senior")</f>
        <v>Senior</v>
      </c>
      <c r="W1294" t="s">
        <v>6824</v>
      </c>
    </row>
    <row r="1295" spans="1:23" x14ac:dyDescent="0.3">
      <c r="A1295" t="s">
        <v>1392</v>
      </c>
      <c r="B1295" t="s">
        <v>17</v>
      </c>
      <c r="C1295">
        <v>29</v>
      </c>
      <c r="D1295">
        <v>0</v>
      </c>
      <c r="E1295" t="s">
        <v>23</v>
      </c>
      <c r="F1295" t="s">
        <v>192</v>
      </c>
      <c r="G1295" t="s">
        <v>6790</v>
      </c>
      <c r="H1295">
        <v>70</v>
      </c>
      <c r="I1295" t="s">
        <v>17</v>
      </c>
      <c r="J1295">
        <v>0</v>
      </c>
      <c r="K1295" t="s">
        <v>24</v>
      </c>
      <c r="L1295" t="s">
        <v>6792</v>
      </c>
      <c r="M1295">
        <v>48</v>
      </c>
      <c r="P1295" s="32">
        <v>44169</v>
      </c>
      <c r="Q1295" s="1">
        <v>53.997407986830908</v>
      </c>
      <c r="R1295">
        <v>4</v>
      </c>
      <c r="S1295" t="str" cm="1">
        <f t="array" ref="S1295">_xlfn.IFS(R1295=0,"None",R1295&lt;3,"Low",R1295&lt;6,"Medium",R1295&lt;=10,"High")</f>
        <v>Medium</v>
      </c>
      <c r="T1295" t="str" cm="1">
        <f t="array" ref="T1295">_xlfn.IFS(M1295&lt;=20,"Low",M1295&lt;=50,"Medium",M1295&lt;=90,"High")</f>
        <v>Medium</v>
      </c>
      <c r="U1295" s="33">
        <f>Datos_Limpios[[#This Row],[Number of Complaints or Support]]/Datos_Limpios[[#This Row],[Account Length (in months)]]</f>
        <v>0.13793103448275862</v>
      </c>
      <c r="V1295" t="str" cm="1">
        <f t="array" ref="V1295">_xlfn.IFS(H1295&lt;30,"Under 30",H1295&lt;66,"Middle Age",H1295&gt;=66,"Senior")</f>
        <v>Senior</v>
      </c>
      <c r="W1295" t="s">
        <v>6824</v>
      </c>
    </row>
    <row r="1296" spans="1:23" x14ac:dyDescent="0.3">
      <c r="A1296" t="s">
        <v>1393</v>
      </c>
      <c r="B1296" t="s">
        <v>17</v>
      </c>
      <c r="C1296">
        <v>63</v>
      </c>
      <c r="D1296">
        <v>0</v>
      </c>
      <c r="E1296" t="s">
        <v>23</v>
      </c>
      <c r="F1296" t="s">
        <v>63</v>
      </c>
      <c r="G1296" t="s">
        <v>19</v>
      </c>
      <c r="H1296">
        <v>66</v>
      </c>
      <c r="I1296" t="s">
        <v>17</v>
      </c>
      <c r="J1296">
        <v>0</v>
      </c>
      <c r="K1296" t="s">
        <v>32</v>
      </c>
      <c r="L1296" t="s">
        <v>6792</v>
      </c>
      <c r="M1296">
        <v>49</v>
      </c>
      <c r="P1296" s="32">
        <v>45157</v>
      </c>
      <c r="Q1296" s="1">
        <v>43.936434977464337</v>
      </c>
      <c r="R1296">
        <v>5</v>
      </c>
      <c r="S1296" t="str" cm="1">
        <f t="array" ref="S1296">_xlfn.IFS(R1296=0,"None",R1296&lt;3,"Low",R1296&lt;6,"Medium",R1296&lt;=10,"High")</f>
        <v>Medium</v>
      </c>
      <c r="T1296" t="str" cm="1">
        <f t="array" ref="T1296">_xlfn.IFS(M1296&lt;=20,"Low",M1296&lt;=50,"Medium",M1296&lt;=90,"High")</f>
        <v>Medium</v>
      </c>
      <c r="U1296" s="33">
        <f>Datos_Limpios[[#This Row],[Number of Complaints or Support]]/Datos_Limpios[[#This Row],[Account Length (in months)]]</f>
        <v>7.9365079365079361E-2</v>
      </c>
      <c r="V1296" t="str" cm="1">
        <f t="array" ref="V1296">_xlfn.IFS(H1296&lt;30,"Under 30",H1296&lt;66,"Middle Age",H1296&gt;=66,"Senior")</f>
        <v>Senior</v>
      </c>
      <c r="W1296" t="s">
        <v>6825</v>
      </c>
    </row>
    <row r="1297" spans="1:23" x14ac:dyDescent="0.3">
      <c r="A1297" t="s">
        <v>1394</v>
      </c>
      <c r="B1297" t="s">
        <v>17</v>
      </c>
      <c r="C1297">
        <v>43</v>
      </c>
      <c r="D1297">
        <v>0</v>
      </c>
      <c r="E1297" t="s">
        <v>23</v>
      </c>
      <c r="F1297" t="s">
        <v>202</v>
      </c>
      <c r="G1297" t="s">
        <v>6790</v>
      </c>
      <c r="H1297">
        <v>44</v>
      </c>
      <c r="I1297" t="s">
        <v>17</v>
      </c>
      <c r="J1297">
        <v>0</v>
      </c>
      <c r="K1297" t="s">
        <v>20</v>
      </c>
      <c r="L1297" t="s">
        <v>6791</v>
      </c>
      <c r="M1297">
        <v>41</v>
      </c>
      <c r="P1297" s="32">
        <v>45129</v>
      </c>
      <c r="Q1297" s="1">
        <v>42.357768384280313</v>
      </c>
      <c r="R1297">
        <v>3</v>
      </c>
      <c r="S1297" t="str" cm="1">
        <f t="array" ref="S1297">_xlfn.IFS(R1297=0,"None",R1297&lt;3,"Low",R1297&lt;6,"Medium",R1297&lt;=10,"High")</f>
        <v>Medium</v>
      </c>
      <c r="T1297" t="str" cm="1">
        <f t="array" ref="T1297">_xlfn.IFS(M1297&lt;=20,"Low",M1297&lt;=50,"Medium",M1297&lt;=90,"High")</f>
        <v>Medium</v>
      </c>
      <c r="U1297" s="33">
        <f>Datos_Limpios[[#This Row],[Number of Complaints or Support]]/Datos_Limpios[[#This Row],[Account Length (in months)]]</f>
        <v>6.9767441860465115E-2</v>
      </c>
      <c r="V1297" t="str" cm="1">
        <f t="array" ref="V1297">_xlfn.IFS(H1297&lt;30,"Under 30",H1297&lt;66,"Middle Age",H1297&gt;=66,"Senior")</f>
        <v>Middle Age</v>
      </c>
      <c r="W1297" t="s">
        <v>6825</v>
      </c>
    </row>
    <row r="1298" spans="1:23" x14ac:dyDescent="0.3">
      <c r="A1298" t="s">
        <v>1395</v>
      </c>
      <c r="B1298" t="s">
        <v>17</v>
      </c>
      <c r="C1298">
        <v>16</v>
      </c>
      <c r="D1298">
        <v>0</v>
      </c>
      <c r="E1298" t="s">
        <v>23</v>
      </c>
      <c r="F1298" t="s">
        <v>84</v>
      </c>
      <c r="G1298" t="s">
        <v>6790</v>
      </c>
      <c r="H1298">
        <v>53</v>
      </c>
      <c r="I1298" t="s">
        <v>23</v>
      </c>
      <c r="J1298">
        <v>6</v>
      </c>
      <c r="K1298" t="s">
        <v>20</v>
      </c>
      <c r="L1298" t="s">
        <v>6792</v>
      </c>
      <c r="M1298">
        <v>42</v>
      </c>
      <c r="P1298" s="32">
        <v>44198</v>
      </c>
      <c r="Q1298" s="1">
        <v>50.00886946822768</v>
      </c>
      <c r="R1298">
        <v>8</v>
      </c>
      <c r="S1298" t="str" cm="1">
        <f t="array" ref="S1298">_xlfn.IFS(R1298=0,"None",R1298&lt;3,"Low",R1298&lt;6,"Medium",R1298&lt;=10,"High")</f>
        <v>High</v>
      </c>
      <c r="T1298" t="str" cm="1">
        <f t="array" ref="T1298">_xlfn.IFS(M1298&lt;=20,"Low",M1298&lt;=50,"Medium",M1298&lt;=90,"High")</f>
        <v>Medium</v>
      </c>
      <c r="U1298" s="33">
        <f>Datos_Limpios[[#This Row],[Number of Complaints or Support]]/Datos_Limpios[[#This Row],[Account Length (in months)]]</f>
        <v>0.5</v>
      </c>
      <c r="V1298" t="str" cm="1">
        <f t="array" ref="V1298">_xlfn.IFS(H1298&lt;30,"Under 30",H1298&lt;66,"Middle Age",H1298&gt;=66,"Senior")</f>
        <v>Middle Age</v>
      </c>
      <c r="W1298" t="s">
        <v>6824</v>
      </c>
    </row>
    <row r="1299" spans="1:23" x14ac:dyDescent="0.3">
      <c r="A1299" t="s">
        <v>1396</v>
      </c>
      <c r="B1299" t="s">
        <v>17</v>
      </c>
      <c r="C1299">
        <v>13</v>
      </c>
      <c r="D1299">
        <v>0</v>
      </c>
      <c r="E1299" t="s">
        <v>17</v>
      </c>
      <c r="F1299" t="s">
        <v>245</v>
      </c>
      <c r="G1299" t="s">
        <v>6790</v>
      </c>
      <c r="H1299">
        <v>60</v>
      </c>
      <c r="I1299" t="s">
        <v>17</v>
      </c>
      <c r="J1299">
        <v>0</v>
      </c>
      <c r="K1299" t="s">
        <v>32</v>
      </c>
      <c r="L1299" t="s">
        <v>6791</v>
      </c>
      <c r="M1299">
        <v>7</v>
      </c>
      <c r="P1299" s="32">
        <v>44756</v>
      </c>
      <c r="Q1299" s="1">
        <v>6.004479645079341</v>
      </c>
      <c r="R1299">
        <v>2</v>
      </c>
      <c r="S1299" t="str" cm="1">
        <f t="array" ref="S1299">_xlfn.IFS(R1299=0,"None",R1299&lt;3,"Low",R1299&lt;6,"Medium",R1299&lt;=10,"High")</f>
        <v>Low</v>
      </c>
      <c r="T1299" t="str" cm="1">
        <f t="array" ref="T1299">_xlfn.IFS(M1299&lt;=20,"Low",M1299&lt;=50,"Medium",M1299&lt;=90,"High")</f>
        <v>Low</v>
      </c>
      <c r="U1299" s="33">
        <f>Datos_Limpios[[#This Row],[Number of Complaints or Support]]/Datos_Limpios[[#This Row],[Account Length (in months)]]</f>
        <v>0.15384615384615385</v>
      </c>
      <c r="V1299" t="str" cm="1">
        <f t="array" ref="V1299">_xlfn.IFS(H1299&lt;30,"Under 30",H1299&lt;66,"Middle Age",H1299&gt;=66,"Senior")</f>
        <v>Middle Age</v>
      </c>
      <c r="W1299" t="s">
        <v>6823</v>
      </c>
    </row>
    <row r="1300" spans="1:23" x14ac:dyDescent="0.3">
      <c r="A1300" t="s">
        <v>1397</v>
      </c>
      <c r="B1300" t="s">
        <v>17</v>
      </c>
      <c r="C1300">
        <v>41</v>
      </c>
      <c r="D1300">
        <v>1</v>
      </c>
      <c r="E1300" t="s">
        <v>17</v>
      </c>
      <c r="F1300" t="s">
        <v>88</v>
      </c>
      <c r="G1300" t="s">
        <v>19</v>
      </c>
      <c r="H1300">
        <v>25</v>
      </c>
      <c r="I1300" t="s">
        <v>17</v>
      </c>
      <c r="J1300">
        <v>0</v>
      </c>
      <c r="K1300" t="s">
        <v>32</v>
      </c>
      <c r="L1300" t="s">
        <v>6794</v>
      </c>
      <c r="M1300">
        <v>13</v>
      </c>
      <c r="P1300" s="32">
        <v>44461</v>
      </c>
      <c r="Q1300" s="1">
        <v>11.799717622701699</v>
      </c>
      <c r="R1300">
        <v>2</v>
      </c>
      <c r="S1300" t="str" cm="1">
        <f t="array" ref="S1300">_xlfn.IFS(R1300=0,"None",R1300&lt;3,"Low",R1300&lt;6,"Medium",R1300&lt;=10,"High")</f>
        <v>Low</v>
      </c>
      <c r="T1300" t="str" cm="1">
        <f t="array" ref="T1300">_xlfn.IFS(M1300&lt;=20,"Low",M1300&lt;=50,"Medium",M1300&lt;=90,"High")</f>
        <v>Low</v>
      </c>
      <c r="U1300" s="33">
        <f>Datos_Limpios[[#This Row],[Number of Complaints or Support]]/Datos_Limpios[[#This Row],[Account Length (in months)]]</f>
        <v>4.878048780487805E-2</v>
      </c>
      <c r="V1300" t="str" cm="1">
        <f t="array" ref="V1300">_xlfn.IFS(H1300&lt;30,"Under 30",H1300&lt;66,"Middle Age",H1300&gt;=66,"Senior")</f>
        <v>Under 30</v>
      </c>
      <c r="W1300" t="s">
        <v>6825</v>
      </c>
    </row>
    <row r="1301" spans="1:23" x14ac:dyDescent="0.3">
      <c r="A1301" t="s">
        <v>1398</v>
      </c>
      <c r="B1301" t="s">
        <v>17</v>
      </c>
      <c r="C1301">
        <v>32</v>
      </c>
      <c r="D1301">
        <v>0</v>
      </c>
      <c r="E1301" t="s">
        <v>17</v>
      </c>
      <c r="F1301" t="s">
        <v>31</v>
      </c>
      <c r="G1301" t="s">
        <v>19</v>
      </c>
      <c r="H1301">
        <v>40</v>
      </c>
      <c r="I1301" t="s">
        <v>17</v>
      </c>
      <c r="J1301">
        <v>0</v>
      </c>
      <c r="K1301" t="s">
        <v>20</v>
      </c>
      <c r="L1301" t="s">
        <v>6791</v>
      </c>
      <c r="M1301">
        <v>60</v>
      </c>
      <c r="P1301" s="32">
        <v>44934</v>
      </c>
      <c r="Q1301" s="1">
        <v>63.882445746753639</v>
      </c>
      <c r="R1301">
        <v>4</v>
      </c>
      <c r="S1301" t="str" cm="1">
        <f t="array" ref="S1301">_xlfn.IFS(R1301=0,"None",R1301&lt;3,"Low",R1301&lt;6,"Medium",R1301&lt;=10,"High")</f>
        <v>Medium</v>
      </c>
      <c r="T1301" t="str" cm="1">
        <f t="array" ref="T1301">_xlfn.IFS(M1301&lt;=20,"Low",M1301&lt;=50,"Medium",M1301&lt;=90,"High")</f>
        <v>High</v>
      </c>
      <c r="U1301" s="33">
        <f>Datos_Limpios[[#This Row],[Number of Complaints or Support]]/Datos_Limpios[[#This Row],[Account Length (in months)]]</f>
        <v>0.125</v>
      </c>
      <c r="V1301" t="str" cm="1">
        <f t="array" ref="V1301">_xlfn.IFS(H1301&lt;30,"Under 30",H1301&lt;66,"Middle Age",H1301&gt;=66,"Senior")</f>
        <v>Middle Age</v>
      </c>
      <c r="W1301" t="s">
        <v>6826</v>
      </c>
    </row>
    <row r="1302" spans="1:23" x14ac:dyDescent="0.3">
      <c r="A1302" t="s">
        <v>1399</v>
      </c>
      <c r="B1302" t="s">
        <v>23</v>
      </c>
      <c r="C1302">
        <v>1</v>
      </c>
      <c r="D1302">
        <v>0</v>
      </c>
      <c r="E1302" t="s">
        <v>23</v>
      </c>
      <c r="F1302" t="s">
        <v>94</v>
      </c>
      <c r="G1302" t="s">
        <v>19</v>
      </c>
      <c r="H1302">
        <v>66</v>
      </c>
      <c r="I1302" t="s">
        <v>17</v>
      </c>
      <c r="J1302">
        <v>0</v>
      </c>
      <c r="K1302" t="s">
        <v>20</v>
      </c>
      <c r="L1302" t="s">
        <v>6792</v>
      </c>
      <c r="M1302">
        <v>37</v>
      </c>
      <c r="N1302" t="s">
        <v>27</v>
      </c>
      <c r="O1302" t="s">
        <v>108</v>
      </c>
      <c r="P1302" s="32">
        <v>43972</v>
      </c>
      <c r="Q1302" s="1">
        <v>34.470473540330389</v>
      </c>
      <c r="R1302">
        <v>6</v>
      </c>
      <c r="S1302" t="str" cm="1">
        <f t="array" ref="S1302">_xlfn.IFS(R1302=0,"None",R1302&lt;3,"Low",R1302&lt;6,"Medium",R1302&lt;=10,"High")</f>
        <v>High</v>
      </c>
      <c r="T1302" t="str" cm="1">
        <f t="array" ref="T1302">_xlfn.IFS(M1302&lt;=20,"Low",M1302&lt;=50,"Medium",M1302&lt;=90,"High")</f>
        <v>Medium</v>
      </c>
      <c r="U1302" s="33">
        <f>Datos_Limpios[[#This Row],[Number of Complaints or Support]]/Datos_Limpios[[#This Row],[Account Length (in months)]]</f>
        <v>6</v>
      </c>
      <c r="V1302" t="str" cm="1">
        <f t="array" ref="V1302">_xlfn.IFS(H1302&lt;30,"Under 30",H1302&lt;66,"Middle Age",H1302&gt;=66,"Senior")</f>
        <v>Senior</v>
      </c>
      <c r="W1302" t="s">
        <v>6823</v>
      </c>
    </row>
    <row r="1303" spans="1:23" x14ac:dyDescent="0.3">
      <c r="A1303" t="s">
        <v>1400</v>
      </c>
      <c r="B1303" t="s">
        <v>17</v>
      </c>
      <c r="C1303">
        <v>62</v>
      </c>
      <c r="D1303">
        <v>0</v>
      </c>
      <c r="E1303" t="s">
        <v>23</v>
      </c>
      <c r="F1303" t="s">
        <v>192</v>
      </c>
      <c r="G1303" t="s">
        <v>6790</v>
      </c>
      <c r="H1303">
        <v>34</v>
      </c>
      <c r="I1303" t="s">
        <v>17</v>
      </c>
      <c r="J1303">
        <v>0</v>
      </c>
      <c r="K1303" t="s">
        <v>24</v>
      </c>
      <c r="L1303" t="s">
        <v>6792</v>
      </c>
      <c r="M1303">
        <v>56</v>
      </c>
      <c r="P1303" s="32">
        <v>44243</v>
      </c>
      <c r="Q1303" s="1">
        <v>59.332968581743373</v>
      </c>
      <c r="R1303">
        <v>3</v>
      </c>
      <c r="S1303" t="str" cm="1">
        <f t="array" ref="S1303">_xlfn.IFS(R1303=0,"None",R1303&lt;3,"Low",R1303&lt;6,"Medium",R1303&lt;=10,"High")</f>
        <v>Medium</v>
      </c>
      <c r="T1303" t="str" cm="1">
        <f t="array" ref="T1303">_xlfn.IFS(M1303&lt;=20,"Low",M1303&lt;=50,"Medium",M1303&lt;=90,"High")</f>
        <v>High</v>
      </c>
      <c r="U1303" s="33">
        <f>Datos_Limpios[[#This Row],[Number of Complaints or Support]]/Datos_Limpios[[#This Row],[Account Length (in months)]]</f>
        <v>4.8387096774193547E-2</v>
      </c>
      <c r="V1303" t="str" cm="1">
        <f t="array" ref="V1303">_xlfn.IFS(H1303&lt;30,"Under 30",H1303&lt;66,"Middle Age",H1303&gt;=66,"Senior")</f>
        <v>Middle Age</v>
      </c>
      <c r="W1303" t="s">
        <v>6824</v>
      </c>
    </row>
    <row r="1304" spans="1:23" x14ac:dyDescent="0.3">
      <c r="A1304" t="s">
        <v>1401</v>
      </c>
      <c r="B1304" t="s">
        <v>17</v>
      </c>
      <c r="C1304">
        <v>57</v>
      </c>
      <c r="D1304">
        <v>0</v>
      </c>
      <c r="E1304" t="s">
        <v>17</v>
      </c>
      <c r="F1304" t="s">
        <v>101</v>
      </c>
      <c r="G1304" t="s">
        <v>19</v>
      </c>
      <c r="H1304">
        <v>58</v>
      </c>
      <c r="I1304" t="s">
        <v>17</v>
      </c>
      <c r="J1304">
        <v>0</v>
      </c>
      <c r="K1304" t="s">
        <v>32</v>
      </c>
      <c r="L1304" t="s">
        <v>6792</v>
      </c>
      <c r="M1304">
        <v>8</v>
      </c>
      <c r="P1304" s="32">
        <v>44346</v>
      </c>
      <c r="Q1304" s="1">
        <v>7.8037382895359029</v>
      </c>
      <c r="R1304">
        <v>1</v>
      </c>
      <c r="S1304" t="str" cm="1">
        <f t="array" ref="S1304">_xlfn.IFS(R1304=0,"None",R1304&lt;3,"Low",R1304&lt;6,"Medium",R1304&lt;=10,"High")</f>
        <v>Low</v>
      </c>
      <c r="T1304" t="str" cm="1">
        <f t="array" ref="T1304">_xlfn.IFS(M1304&lt;=20,"Low",M1304&lt;=50,"Medium",M1304&lt;=90,"High")</f>
        <v>Low</v>
      </c>
      <c r="U1304" s="33">
        <f>Datos_Limpios[[#This Row],[Number of Complaints or Support]]/Datos_Limpios[[#This Row],[Account Length (in months)]]</f>
        <v>1.7543859649122806E-2</v>
      </c>
      <c r="V1304" t="str" cm="1">
        <f t="array" ref="V1304">_xlfn.IFS(H1304&lt;30,"Under 30",H1304&lt;66,"Middle Age",H1304&gt;=66,"Senior")</f>
        <v>Middle Age</v>
      </c>
      <c r="W1304" t="s">
        <v>6826</v>
      </c>
    </row>
    <row r="1305" spans="1:23" x14ac:dyDescent="0.3">
      <c r="A1305" t="s">
        <v>1402</v>
      </c>
      <c r="B1305" t="s">
        <v>17</v>
      </c>
      <c r="C1305">
        <v>35</v>
      </c>
      <c r="D1305">
        <v>0</v>
      </c>
      <c r="E1305" t="s">
        <v>17</v>
      </c>
      <c r="F1305" t="s">
        <v>52</v>
      </c>
      <c r="G1305" t="s">
        <v>19</v>
      </c>
      <c r="H1305">
        <v>51</v>
      </c>
      <c r="I1305" t="s">
        <v>17</v>
      </c>
      <c r="J1305">
        <v>0</v>
      </c>
      <c r="K1305" t="s">
        <v>24</v>
      </c>
      <c r="L1305" t="s">
        <v>6791</v>
      </c>
      <c r="M1305">
        <v>33</v>
      </c>
      <c r="P1305" s="32">
        <v>43912</v>
      </c>
      <c r="Q1305" s="1">
        <v>36.831866856124513</v>
      </c>
      <c r="R1305">
        <v>3</v>
      </c>
      <c r="S1305" t="str" cm="1">
        <f t="array" ref="S1305">_xlfn.IFS(R1305=0,"None",R1305&lt;3,"Low",R1305&lt;6,"Medium",R1305&lt;=10,"High")</f>
        <v>Medium</v>
      </c>
      <c r="T1305" t="str" cm="1">
        <f t="array" ref="T1305">_xlfn.IFS(M1305&lt;=20,"Low",M1305&lt;=50,"Medium",M1305&lt;=90,"High")</f>
        <v>Medium</v>
      </c>
      <c r="U1305" s="33">
        <f>Datos_Limpios[[#This Row],[Number of Complaints or Support]]/Datos_Limpios[[#This Row],[Account Length (in months)]]</f>
        <v>8.5714285714285715E-2</v>
      </c>
      <c r="V1305" t="str" cm="1">
        <f t="array" ref="V1305">_xlfn.IFS(H1305&lt;30,"Under 30",H1305&lt;66,"Middle Age",H1305&gt;=66,"Senior")</f>
        <v>Middle Age</v>
      </c>
      <c r="W1305" t="s">
        <v>6824</v>
      </c>
    </row>
    <row r="1306" spans="1:23" x14ac:dyDescent="0.3">
      <c r="A1306" t="s">
        <v>1403</v>
      </c>
      <c r="B1306" t="s">
        <v>17</v>
      </c>
      <c r="C1306">
        <v>33</v>
      </c>
      <c r="D1306">
        <v>0</v>
      </c>
      <c r="E1306" t="s">
        <v>17</v>
      </c>
      <c r="F1306" t="s">
        <v>202</v>
      </c>
      <c r="G1306" t="s">
        <v>19</v>
      </c>
      <c r="H1306">
        <v>19</v>
      </c>
      <c r="I1306" t="s">
        <v>17</v>
      </c>
      <c r="J1306">
        <v>0</v>
      </c>
      <c r="K1306" t="s">
        <v>20</v>
      </c>
      <c r="L1306" t="s">
        <v>6791</v>
      </c>
      <c r="M1306">
        <v>12</v>
      </c>
      <c r="P1306" s="32">
        <v>44806</v>
      </c>
      <c r="Q1306" s="1">
        <v>12.730470741370031</v>
      </c>
      <c r="R1306">
        <v>1</v>
      </c>
      <c r="S1306" t="str" cm="1">
        <f t="array" ref="S1306">_xlfn.IFS(R1306=0,"None",R1306&lt;3,"Low",R1306&lt;6,"Medium",R1306&lt;=10,"High")</f>
        <v>Low</v>
      </c>
      <c r="T1306" t="str" cm="1">
        <f t="array" ref="T1306">_xlfn.IFS(M1306&lt;=20,"Low",M1306&lt;=50,"Medium",M1306&lt;=90,"High")</f>
        <v>Low</v>
      </c>
      <c r="U1306" s="33">
        <f>Datos_Limpios[[#This Row],[Number of Complaints or Support]]/Datos_Limpios[[#This Row],[Account Length (in months)]]</f>
        <v>3.0303030303030304E-2</v>
      </c>
      <c r="V1306" t="str" cm="1">
        <f t="array" ref="V1306">_xlfn.IFS(H1306&lt;30,"Under 30",H1306&lt;66,"Middle Age",H1306&gt;=66,"Senior")</f>
        <v>Under 30</v>
      </c>
      <c r="W1306" t="s">
        <v>6825</v>
      </c>
    </row>
    <row r="1307" spans="1:23" x14ac:dyDescent="0.3">
      <c r="A1307" t="s">
        <v>1404</v>
      </c>
      <c r="B1307" t="s">
        <v>23</v>
      </c>
      <c r="C1307">
        <v>61</v>
      </c>
      <c r="D1307">
        <v>0</v>
      </c>
      <c r="E1307" t="s">
        <v>23</v>
      </c>
      <c r="F1307" t="s">
        <v>115</v>
      </c>
      <c r="G1307" t="s">
        <v>6790</v>
      </c>
      <c r="H1307">
        <v>29</v>
      </c>
      <c r="I1307" t="s">
        <v>17</v>
      </c>
      <c r="J1307">
        <v>0</v>
      </c>
      <c r="K1307" t="s">
        <v>20</v>
      </c>
      <c r="L1307" t="s">
        <v>6792</v>
      </c>
      <c r="M1307">
        <v>45</v>
      </c>
      <c r="N1307" t="s">
        <v>6810</v>
      </c>
      <c r="O1307" t="s">
        <v>6810</v>
      </c>
      <c r="P1307" s="32">
        <v>43872</v>
      </c>
      <c r="Q1307" s="1">
        <v>42.059793425967612</v>
      </c>
      <c r="R1307">
        <v>5</v>
      </c>
      <c r="S1307" t="str" cm="1">
        <f t="array" ref="S1307">_xlfn.IFS(R1307=0,"None",R1307&lt;3,"Low",R1307&lt;6,"Medium",R1307&lt;=10,"High")</f>
        <v>Medium</v>
      </c>
      <c r="T1307" t="str" cm="1">
        <f t="array" ref="T1307">_xlfn.IFS(M1307&lt;=20,"Low",M1307&lt;=50,"Medium",M1307&lt;=90,"High")</f>
        <v>Medium</v>
      </c>
      <c r="U1307" s="33">
        <f>Datos_Limpios[[#This Row],[Number of Complaints or Support]]/Datos_Limpios[[#This Row],[Account Length (in months)]]</f>
        <v>8.1967213114754092E-2</v>
      </c>
      <c r="V1307" t="str" cm="1">
        <f t="array" ref="V1307">_xlfn.IFS(H1307&lt;30,"Under 30",H1307&lt;66,"Middle Age",H1307&gt;=66,"Senior")</f>
        <v>Under 30</v>
      </c>
      <c r="W1307" t="s">
        <v>6825</v>
      </c>
    </row>
    <row r="1308" spans="1:23" x14ac:dyDescent="0.3">
      <c r="A1308" t="s">
        <v>1405</v>
      </c>
      <c r="B1308" t="s">
        <v>23</v>
      </c>
      <c r="C1308">
        <v>48</v>
      </c>
      <c r="D1308">
        <v>3</v>
      </c>
      <c r="E1308" t="s">
        <v>17</v>
      </c>
      <c r="F1308" t="s">
        <v>29</v>
      </c>
      <c r="G1308" t="s">
        <v>19</v>
      </c>
      <c r="H1308">
        <v>45</v>
      </c>
      <c r="I1308" t="s">
        <v>17</v>
      </c>
      <c r="J1308">
        <v>0</v>
      </c>
      <c r="K1308" t="s">
        <v>20</v>
      </c>
      <c r="L1308" t="s">
        <v>6792</v>
      </c>
      <c r="M1308">
        <v>68</v>
      </c>
      <c r="N1308" t="s">
        <v>27</v>
      </c>
      <c r="O1308" t="s">
        <v>108</v>
      </c>
      <c r="P1308" s="32">
        <v>44821</v>
      </c>
      <c r="Q1308" s="1">
        <v>59.282335311010883</v>
      </c>
      <c r="R1308">
        <v>1</v>
      </c>
      <c r="S1308" t="str" cm="1">
        <f t="array" ref="S1308">_xlfn.IFS(R1308=0,"None",R1308&lt;3,"Low",R1308&lt;6,"Medium",R1308&lt;=10,"High")</f>
        <v>Low</v>
      </c>
      <c r="T1308" t="str" cm="1">
        <f t="array" ref="T1308">_xlfn.IFS(M1308&lt;=20,"Low",M1308&lt;=50,"Medium",M1308&lt;=90,"High")</f>
        <v>High</v>
      </c>
      <c r="U1308" s="33">
        <f>Datos_Limpios[[#This Row],[Number of Complaints or Support]]/Datos_Limpios[[#This Row],[Account Length (in months)]]</f>
        <v>2.0833333333333332E-2</v>
      </c>
      <c r="V1308" t="str" cm="1">
        <f t="array" ref="V1308">_xlfn.IFS(H1308&lt;30,"Under 30",H1308&lt;66,"Middle Age",H1308&gt;=66,"Senior")</f>
        <v>Middle Age</v>
      </c>
      <c r="W1308" t="s">
        <v>6825</v>
      </c>
    </row>
    <row r="1309" spans="1:23" x14ac:dyDescent="0.3">
      <c r="A1309" t="s">
        <v>1406</v>
      </c>
      <c r="B1309" t="s">
        <v>23</v>
      </c>
      <c r="C1309">
        <v>23</v>
      </c>
      <c r="D1309">
        <v>2</v>
      </c>
      <c r="E1309" t="s">
        <v>23</v>
      </c>
      <c r="F1309" t="s">
        <v>49</v>
      </c>
      <c r="G1309" t="s">
        <v>6790</v>
      </c>
      <c r="H1309">
        <v>51</v>
      </c>
      <c r="I1309" t="s">
        <v>17</v>
      </c>
      <c r="J1309">
        <v>0</v>
      </c>
      <c r="K1309" t="s">
        <v>20</v>
      </c>
      <c r="L1309" t="s">
        <v>6792</v>
      </c>
      <c r="M1309">
        <v>28</v>
      </c>
      <c r="N1309" t="s">
        <v>27</v>
      </c>
      <c r="O1309" t="s">
        <v>125</v>
      </c>
      <c r="P1309" s="32">
        <v>44785</v>
      </c>
      <c r="Q1309" s="1">
        <v>25.470050452720791</v>
      </c>
      <c r="R1309">
        <v>0</v>
      </c>
      <c r="S1309" t="str" cm="1">
        <f t="array" ref="S1309">_xlfn.IFS(R1309=0,"None",R1309&lt;3,"Low",R1309&lt;6,"Medium",R1309&lt;=10,"High")</f>
        <v>None</v>
      </c>
      <c r="T1309" t="str" cm="1">
        <f t="array" ref="T1309">_xlfn.IFS(M1309&lt;=20,"Low",M1309&lt;=50,"Medium",M1309&lt;=90,"High")</f>
        <v>Medium</v>
      </c>
      <c r="U1309" s="33">
        <f>Datos_Limpios[[#This Row],[Number of Complaints or Support]]/Datos_Limpios[[#This Row],[Account Length (in months)]]</f>
        <v>0</v>
      </c>
      <c r="V1309" t="str" cm="1">
        <f t="array" ref="V1309">_xlfn.IFS(H1309&lt;30,"Under 30",H1309&lt;66,"Middle Age",H1309&gt;=66,"Senior")</f>
        <v>Middle Age</v>
      </c>
      <c r="W1309" t="s">
        <v>6825</v>
      </c>
    </row>
    <row r="1310" spans="1:23" x14ac:dyDescent="0.3">
      <c r="A1310" t="s">
        <v>1407</v>
      </c>
      <c r="B1310" t="s">
        <v>17</v>
      </c>
      <c r="C1310">
        <v>4</v>
      </c>
      <c r="D1310">
        <v>0</v>
      </c>
      <c r="E1310" t="s">
        <v>23</v>
      </c>
      <c r="F1310" t="s">
        <v>112</v>
      </c>
      <c r="G1310" t="s">
        <v>19</v>
      </c>
      <c r="H1310">
        <v>63</v>
      </c>
      <c r="I1310" t="s">
        <v>17</v>
      </c>
      <c r="J1310">
        <v>0</v>
      </c>
      <c r="K1310" t="s">
        <v>32</v>
      </c>
      <c r="L1310" t="s">
        <v>6794</v>
      </c>
      <c r="M1310">
        <v>17</v>
      </c>
      <c r="P1310" s="32">
        <v>44461</v>
      </c>
      <c r="Q1310" s="1">
        <v>18.127446121310388</v>
      </c>
      <c r="R1310">
        <v>0</v>
      </c>
      <c r="S1310" t="str" cm="1">
        <f t="array" ref="S1310">_xlfn.IFS(R1310=0,"None",R1310&lt;3,"Low",R1310&lt;6,"Medium",R1310&lt;=10,"High")</f>
        <v>None</v>
      </c>
      <c r="T1310" t="str" cm="1">
        <f t="array" ref="T1310">_xlfn.IFS(M1310&lt;=20,"Low",M1310&lt;=50,"Medium",M1310&lt;=90,"High")</f>
        <v>Low</v>
      </c>
      <c r="U1310" s="33">
        <f>Datos_Limpios[[#This Row],[Number of Complaints or Support]]/Datos_Limpios[[#This Row],[Account Length (in months)]]</f>
        <v>0</v>
      </c>
      <c r="V1310" t="str" cm="1">
        <f t="array" ref="V1310">_xlfn.IFS(H1310&lt;30,"Under 30",H1310&lt;66,"Middle Age",H1310&gt;=66,"Senior")</f>
        <v>Middle Age</v>
      </c>
      <c r="W1310" t="s">
        <v>6823</v>
      </c>
    </row>
    <row r="1311" spans="1:23" x14ac:dyDescent="0.3">
      <c r="A1311" t="s">
        <v>1408</v>
      </c>
      <c r="B1311" t="s">
        <v>17</v>
      </c>
      <c r="C1311">
        <v>30</v>
      </c>
      <c r="D1311">
        <v>0</v>
      </c>
      <c r="E1311" t="s">
        <v>17</v>
      </c>
      <c r="F1311" t="s">
        <v>148</v>
      </c>
      <c r="G1311" t="s">
        <v>19</v>
      </c>
      <c r="H1311">
        <v>24</v>
      </c>
      <c r="I1311" t="s">
        <v>17</v>
      </c>
      <c r="J1311">
        <v>0</v>
      </c>
      <c r="K1311" t="s">
        <v>20</v>
      </c>
      <c r="L1311" t="s">
        <v>6792</v>
      </c>
      <c r="M1311">
        <v>59</v>
      </c>
      <c r="P1311" s="32">
        <v>45255</v>
      </c>
      <c r="Q1311" s="1">
        <v>67.039067931690994</v>
      </c>
      <c r="R1311">
        <v>0</v>
      </c>
      <c r="S1311" t="str" cm="1">
        <f t="array" ref="S1311">_xlfn.IFS(R1311=0,"None",R1311&lt;3,"Low",R1311&lt;6,"Medium",R1311&lt;=10,"High")</f>
        <v>None</v>
      </c>
      <c r="T1311" t="str" cm="1">
        <f t="array" ref="T1311">_xlfn.IFS(M1311&lt;=20,"Low",M1311&lt;=50,"Medium",M1311&lt;=90,"High")</f>
        <v>High</v>
      </c>
      <c r="U1311" s="33">
        <f>Datos_Limpios[[#This Row],[Number of Complaints or Support]]/Datos_Limpios[[#This Row],[Account Length (in months)]]</f>
        <v>0</v>
      </c>
      <c r="V1311" t="str" cm="1">
        <f t="array" ref="V1311">_xlfn.IFS(H1311&lt;30,"Under 30",H1311&lt;66,"Middle Age",H1311&gt;=66,"Senior")</f>
        <v>Under 30</v>
      </c>
      <c r="W1311" t="s">
        <v>6824</v>
      </c>
    </row>
    <row r="1312" spans="1:23" x14ac:dyDescent="0.3">
      <c r="A1312" t="s">
        <v>1409</v>
      </c>
      <c r="B1312" t="s">
        <v>17</v>
      </c>
      <c r="C1312">
        <v>9</v>
      </c>
      <c r="D1312">
        <v>0</v>
      </c>
      <c r="E1312" t="s">
        <v>17</v>
      </c>
      <c r="F1312" t="s">
        <v>107</v>
      </c>
      <c r="G1312" t="s">
        <v>19</v>
      </c>
      <c r="H1312">
        <v>61</v>
      </c>
      <c r="I1312" t="s">
        <v>17</v>
      </c>
      <c r="J1312">
        <v>0</v>
      </c>
      <c r="K1312" t="s">
        <v>20</v>
      </c>
      <c r="L1312" t="s">
        <v>6791</v>
      </c>
      <c r="M1312">
        <v>9</v>
      </c>
      <c r="P1312" s="32">
        <v>44372</v>
      </c>
      <c r="Q1312" s="1">
        <v>7.2578013358799538</v>
      </c>
      <c r="R1312">
        <v>6</v>
      </c>
      <c r="S1312" t="str" cm="1">
        <f t="array" ref="S1312">_xlfn.IFS(R1312=0,"None",R1312&lt;3,"Low",R1312&lt;6,"Medium",R1312&lt;=10,"High")</f>
        <v>High</v>
      </c>
      <c r="T1312" t="str" cm="1">
        <f t="array" ref="T1312">_xlfn.IFS(M1312&lt;=20,"Low",M1312&lt;=50,"Medium",M1312&lt;=90,"High")</f>
        <v>Low</v>
      </c>
      <c r="U1312" s="33">
        <f>Datos_Limpios[[#This Row],[Number of Complaints or Support]]/Datos_Limpios[[#This Row],[Account Length (in months)]]</f>
        <v>0.66666666666666663</v>
      </c>
      <c r="V1312" t="str" cm="1">
        <f t="array" ref="V1312">_xlfn.IFS(H1312&lt;30,"Under 30",H1312&lt;66,"Middle Age",H1312&gt;=66,"Senior")</f>
        <v>Middle Age</v>
      </c>
      <c r="W1312" t="s">
        <v>6825</v>
      </c>
    </row>
    <row r="1313" spans="1:23" x14ac:dyDescent="0.3">
      <c r="A1313" t="s">
        <v>1410</v>
      </c>
      <c r="B1313" t="s">
        <v>23</v>
      </c>
      <c r="C1313">
        <v>7</v>
      </c>
      <c r="D1313">
        <v>2</v>
      </c>
      <c r="E1313" t="s">
        <v>23</v>
      </c>
      <c r="F1313" t="s">
        <v>192</v>
      </c>
      <c r="G1313" t="s">
        <v>6790</v>
      </c>
      <c r="H1313">
        <v>24</v>
      </c>
      <c r="I1313" t="s">
        <v>17</v>
      </c>
      <c r="J1313">
        <v>0</v>
      </c>
      <c r="K1313" t="s">
        <v>24</v>
      </c>
      <c r="L1313" t="s">
        <v>6792</v>
      </c>
      <c r="M1313">
        <v>18</v>
      </c>
      <c r="N1313" t="s">
        <v>27</v>
      </c>
      <c r="O1313" t="s">
        <v>164</v>
      </c>
      <c r="P1313" s="32">
        <v>44880</v>
      </c>
      <c r="Q1313" s="1">
        <v>18.97972275881401</v>
      </c>
      <c r="R1313">
        <v>0</v>
      </c>
      <c r="S1313" t="str" cm="1">
        <f t="array" ref="S1313">_xlfn.IFS(R1313=0,"None",R1313&lt;3,"Low",R1313&lt;6,"Medium",R1313&lt;=10,"High")</f>
        <v>None</v>
      </c>
      <c r="T1313" t="str" cm="1">
        <f t="array" ref="T1313">_xlfn.IFS(M1313&lt;=20,"Low",M1313&lt;=50,"Medium",M1313&lt;=90,"High")</f>
        <v>Low</v>
      </c>
      <c r="U1313" s="33">
        <f>Datos_Limpios[[#This Row],[Number of Complaints or Support]]/Datos_Limpios[[#This Row],[Account Length (in months)]]</f>
        <v>0</v>
      </c>
      <c r="V1313" t="str" cm="1">
        <f t="array" ref="V1313">_xlfn.IFS(H1313&lt;30,"Under 30",H1313&lt;66,"Middle Age",H1313&gt;=66,"Senior")</f>
        <v>Under 30</v>
      </c>
      <c r="W1313" t="s">
        <v>6824</v>
      </c>
    </row>
    <row r="1314" spans="1:23" x14ac:dyDescent="0.3">
      <c r="A1314" t="s">
        <v>1411</v>
      </c>
      <c r="B1314" t="s">
        <v>17</v>
      </c>
      <c r="C1314">
        <v>59</v>
      </c>
      <c r="D1314">
        <v>0</v>
      </c>
      <c r="E1314" t="s">
        <v>23</v>
      </c>
      <c r="F1314" t="s">
        <v>56</v>
      </c>
      <c r="G1314" t="s">
        <v>19</v>
      </c>
      <c r="H1314">
        <v>49</v>
      </c>
      <c r="I1314" t="s">
        <v>17</v>
      </c>
      <c r="J1314">
        <v>0</v>
      </c>
      <c r="K1314" t="s">
        <v>24</v>
      </c>
      <c r="L1314" t="s">
        <v>6792</v>
      </c>
      <c r="M1314">
        <v>43</v>
      </c>
      <c r="P1314" s="32">
        <v>44887</v>
      </c>
      <c r="Q1314" s="1">
        <v>41.49997946514479</v>
      </c>
      <c r="R1314">
        <v>0</v>
      </c>
      <c r="S1314" t="str" cm="1">
        <f t="array" ref="S1314">_xlfn.IFS(R1314=0,"None",R1314&lt;3,"Low",R1314&lt;6,"Medium",R1314&lt;=10,"High")</f>
        <v>None</v>
      </c>
      <c r="T1314" t="str" cm="1">
        <f t="array" ref="T1314">_xlfn.IFS(M1314&lt;=20,"Low",M1314&lt;=50,"Medium",M1314&lt;=90,"High")</f>
        <v>Medium</v>
      </c>
      <c r="U1314" s="33">
        <f>Datos_Limpios[[#This Row],[Number of Complaints or Support]]/Datos_Limpios[[#This Row],[Account Length (in months)]]</f>
        <v>0</v>
      </c>
      <c r="V1314" t="str" cm="1">
        <f t="array" ref="V1314">_xlfn.IFS(H1314&lt;30,"Under 30",H1314&lt;66,"Middle Age",H1314&gt;=66,"Senior")</f>
        <v>Middle Age</v>
      </c>
      <c r="W1314" t="s">
        <v>6823</v>
      </c>
    </row>
    <row r="1315" spans="1:23" x14ac:dyDescent="0.3">
      <c r="A1315" t="s">
        <v>1412</v>
      </c>
      <c r="B1315" t="s">
        <v>17</v>
      </c>
      <c r="C1315">
        <v>3</v>
      </c>
      <c r="D1315">
        <v>0</v>
      </c>
      <c r="E1315" t="s">
        <v>17</v>
      </c>
      <c r="F1315" t="s">
        <v>34</v>
      </c>
      <c r="G1315" t="s">
        <v>19</v>
      </c>
      <c r="H1315">
        <v>79</v>
      </c>
      <c r="I1315" t="s">
        <v>17</v>
      </c>
      <c r="J1315">
        <v>0</v>
      </c>
      <c r="K1315" t="s">
        <v>24</v>
      </c>
      <c r="L1315" t="s">
        <v>6791</v>
      </c>
      <c r="M1315">
        <v>39</v>
      </c>
      <c r="P1315" s="32">
        <v>45090</v>
      </c>
      <c r="Q1315" s="1">
        <v>42.711265988218209</v>
      </c>
      <c r="R1315">
        <v>8</v>
      </c>
      <c r="S1315" t="str" cm="1">
        <f t="array" ref="S1315">_xlfn.IFS(R1315=0,"None",R1315&lt;3,"Low",R1315&lt;6,"Medium",R1315&lt;=10,"High")</f>
        <v>High</v>
      </c>
      <c r="T1315" t="str" cm="1">
        <f t="array" ref="T1315">_xlfn.IFS(M1315&lt;=20,"Low",M1315&lt;=50,"Medium",M1315&lt;=90,"High")</f>
        <v>Medium</v>
      </c>
      <c r="U1315" s="33">
        <f>Datos_Limpios[[#This Row],[Number of Complaints or Support]]/Datos_Limpios[[#This Row],[Account Length (in months)]]</f>
        <v>2.6666666666666665</v>
      </c>
      <c r="V1315" t="str" cm="1">
        <f t="array" ref="V1315">_xlfn.IFS(H1315&lt;30,"Under 30",H1315&lt;66,"Middle Age",H1315&gt;=66,"Senior")</f>
        <v>Senior</v>
      </c>
      <c r="W1315" t="s">
        <v>6823</v>
      </c>
    </row>
    <row r="1316" spans="1:23" x14ac:dyDescent="0.3">
      <c r="A1316" t="s">
        <v>1413</v>
      </c>
      <c r="B1316" t="s">
        <v>23</v>
      </c>
      <c r="C1316">
        <v>17</v>
      </c>
      <c r="D1316">
        <v>1</v>
      </c>
      <c r="E1316" t="s">
        <v>23</v>
      </c>
      <c r="F1316" t="s">
        <v>192</v>
      </c>
      <c r="G1316" t="s">
        <v>19</v>
      </c>
      <c r="H1316">
        <v>37</v>
      </c>
      <c r="I1316" t="s">
        <v>17</v>
      </c>
      <c r="J1316">
        <v>0</v>
      </c>
      <c r="K1316" t="s">
        <v>20</v>
      </c>
      <c r="L1316" t="s">
        <v>6792</v>
      </c>
      <c r="M1316">
        <v>51</v>
      </c>
      <c r="N1316" t="s">
        <v>27</v>
      </c>
      <c r="O1316" t="s">
        <v>208</v>
      </c>
      <c r="P1316" s="32">
        <v>43926</v>
      </c>
      <c r="Q1316" s="1">
        <v>47.34994769143217</v>
      </c>
      <c r="R1316">
        <v>0</v>
      </c>
      <c r="S1316" t="str" cm="1">
        <f t="array" ref="S1316">_xlfn.IFS(R1316=0,"None",R1316&lt;3,"Low",R1316&lt;6,"Medium",R1316&lt;=10,"High")</f>
        <v>None</v>
      </c>
      <c r="T1316" t="str" cm="1">
        <f t="array" ref="T1316">_xlfn.IFS(M1316&lt;=20,"Low",M1316&lt;=50,"Medium",M1316&lt;=90,"High")</f>
        <v>High</v>
      </c>
      <c r="U1316" s="33">
        <f>Datos_Limpios[[#This Row],[Number of Complaints or Support]]/Datos_Limpios[[#This Row],[Account Length (in months)]]</f>
        <v>0</v>
      </c>
      <c r="V1316" t="str" cm="1">
        <f t="array" ref="V1316">_xlfn.IFS(H1316&lt;30,"Under 30",H1316&lt;66,"Middle Age",H1316&gt;=66,"Senior")</f>
        <v>Middle Age</v>
      </c>
      <c r="W1316" t="s">
        <v>6824</v>
      </c>
    </row>
    <row r="1317" spans="1:23" x14ac:dyDescent="0.3">
      <c r="A1317" t="s">
        <v>1414</v>
      </c>
      <c r="B1317" t="s">
        <v>17</v>
      </c>
      <c r="C1317">
        <v>1</v>
      </c>
      <c r="D1317">
        <v>0</v>
      </c>
      <c r="E1317" t="s">
        <v>17</v>
      </c>
      <c r="F1317" t="s">
        <v>31</v>
      </c>
      <c r="G1317" t="s">
        <v>19</v>
      </c>
      <c r="H1317">
        <v>64</v>
      </c>
      <c r="I1317" t="s">
        <v>17</v>
      </c>
      <c r="J1317">
        <v>0</v>
      </c>
      <c r="K1317" t="s">
        <v>20</v>
      </c>
      <c r="L1317" t="s">
        <v>6792</v>
      </c>
      <c r="M1317">
        <v>13</v>
      </c>
      <c r="P1317" s="32">
        <v>44639</v>
      </c>
      <c r="Q1317" s="1">
        <v>11.80955350606312</v>
      </c>
      <c r="R1317">
        <v>6</v>
      </c>
      <c r="S1317" t="str" cm="1">
        <f t="array" ref="S1317">_xlfn.IFS(R1317=0,"None",R1317&lt;3,"Low",R1317&lt;6,"Medium",R1317&lt;=10,"High")</f>
        <v>High</v>
      </c>
      <c r="T1317" t="str" cm="1">
        <f t="array" ref="T1317">_xlfn.IFS(M1317&lt;=20,"Low",M1317&lt;=50,"Medium",M1317&lt;=90,"High")</f>
        <v>Low</v>
      </c>
      <c r="U1317" s="33">
        <f>Datos_Limpios[[#This Row],[Number of Complaints or Support]]/Datos_Limpios[[#This Row],[Account Length (in months)]]</f>
        <v>6</v>
      </c>
      <c r="V1317" t="str" cm="1">
        <f t="array" ref="V1317">_xlfn.IFS(H1317&lt;30,"Under 30",H1317&lt;66,"Middle Age",H1317&gt;=66,"Senior")</f>
        <v>Middle Age</v>
      </c>
      <c r="W1317" t="s">
        <v>6826</v>
      </c>
    </row>
    <row r="1318" spans="1:23" x14ac:dyDescent="0.3">
      <c r="A1318" t="s">
        <v>1415</v>
      </c>
      <c r="B1318" t="s">
        <v>23</v>
      </c>
      <c r="C1318">
        <v>9</v>
      </c>
      <c r="D1318">
        <v>0</v>
      </c>
      <c r="E1318" t="s">
        <v>23</v>
      </c>
      <c r="F1318" t="s">
        <v>79</v>
      </c>
      <c r="G1318" t="s">
        <v>6790</v>
      </c>
      <c r="H1318">
        <v>70</v>
      </c>
      <c r="I1318" t="s">
        <v>17</v>
      </c>
      <c r="J1318">
        <v>0</v>
      </c>
      <c r="K1318" t="s">
        <v>20</v>
      </c>
      <c r="L1318" t="s">
        <v>6792</v>
      </c>
      <c r="M1318">
        <v>55</v>
      </c>
      <c r="N1318" t="s">
        <v>50</v>
      </c>
      <c r="O1318" t="s">
        <v>300</v>
      </c>
      <c r="P1318" s="32">
        <v>45117</v>
      </c>
      <c r="Q1318" s="1">
        <v>44.141268072792073</v>
      </c>
      <c r="R1318">
        <v>8</v>
      </c>
      <c r="S1318" t="str" cm="1">
        <f t="array" ref="S1318">_xlfn.IFS(R1318=0,"None",R1318&lt;3,"Low",R1318&lt;6,"Medium",R1318&lt;=10,"High")</f>
        <v>High</v>
      </c>
      <c r="T1318" t="str" cm="1">
        <f t="array" ref="T1318">_xlfn.IFS(M1318&lt;=20,"Low",M1318&lt;=50,"Medium",M1318&lt;=90,"High")</f>
        <v>High</v>
      </c>
      <c r="U1318" s="33">
        <f>Datos_Limpios[[#This Row],[Number of Complaints or Support]]/Datos_Limpios[[#This Row],[Account Length (in months)]]</f>
        <v>0.88888888888888884</v>
      </c>
      <c r="V1318" t="str" cm="1">
        <f t="array" ref="V1318">_xlfn.IFS(H1318&lt;30,"Under 30",H1318&lt;66,"Middle Age",H1318&gt;=66,"Senior")</f>
        <v>Senior</v>
      </c>
      <c r="W1318" t="s">
        <v>6826</v>
      </c>
    </row>
    <row r="1319" spans="1:23" x14ac:dyDescent="0.3">
      <c r="A1319" t="s">
        <v>1416</v>
      </c>
      <c r="B1319" t="s">
        <v>23</v>
      </c>
      <c r="C1319">
        <v>73</v>
      </c>
      <c r="D1319">
        <v>3</v>
      </c>
      <c r="E1319" t="s">
        <v>23</v>
      </c>
      <c r="F1319" t="s">
        <v>196</v>
      </c>
      <c r="G1319" t="s">
        <v>6790</v>
      </c>
      <c r="H1319">
        <v>64</v>
      </c>
      <c r="I1319" t="s">
        <v>17</v>
      </c>
      <c r="J1319">
        <v>0</v>
      </c>
      <c r="K1319" t="s">
        <v>32</v>
      </c>
      <c r="L1319" t="s">
        <v>6792</v>
      </c>
      <c r="M1319">
        <v>47</v>
      </c>
      <c r="N1319" t="s">
        <v>27</v>
      </c>
      <c r="O1319" t="s">
        <v>164</v>
      </c>
      <c r="P1319" s="32">
        <v>44232</v>
      </c>
      <c r="Q1319" s="1">
        <v>39.834085757684683</v>
      </c>
      <c r="R1319">
        <v>3</v>
      </c>
      <c r="S1319" t="str" cm="1">
        <f t="array" ref="S1319">_xlfn.IFS(R1319=0,"None",R1319&lt;3,"Low",R1319&lt;6,"Medium",R1319&lt;=10,"High")</f>
        <v>Medium</v>
      </c>
      <c r="T1319" t="str" cm="1">
        <f t="array" ref="T1319">_xlfn.IFS(M1319&lt;=20,"Low",M1319&lt;=50,"Medium",M1319&lt;=90,"High")</f>
        <v>Medium</v>
      </c>
      <c r="U1319" s="33">
        <f>Datos_Limpios[[#This Row],[Number of Complaints or Support]]/Datos_Limpios[[#This Row],[Account Length (in months)]]</f>
        <v>4.1095890410958902E-2</v>
      </c>
      <c r="V1319" t="str" cm="1">
        <f t="array" ref="V1319">_xlfn.IFS(H1319&lt;30,"Under 30",H1319&lt;66,"Middle Age",H1319&gt;=66,"Senior")</f>
        <v>Middle Age</v>
      </c>
      <c r="W1319" t="s">
        <v>6826</v>
      </c>
    </row>
    <row r="1320" spans="1:23" x14ac:dyDescent="0.3">
      <c r="A1320" t="s">
        <v>1417</v>
      </c>
      <c r="B1320" t="s">
        <v>23</v>
      </c>
      <c r="C1320">
        <v>1</v>
      </c>
      <c r="D1320">
        <v>0</v>
      </c>
      <c r="E1320" t="s">
        <v>23</v>
      </c>
      <c r="F1320" t="s">
        <v>29</v>
      </c>
      <c r="G1320" t="s">
        <v>19</v>
      </c>
      <c r="H1320">
        <v>29</v>
      </c>
      <c r="I1320" t="s">
        <v>17</v>
      </c>
      <c r="J1320">
        <v>0</v>
      </c>
      <c r="K1320" t="s">
        <v>20</v>
      </c>
      <c r="L1320" t="s">
        <v>6792</v>
      </c>
      <c r="M1320">
        <v>49</v>
      </c>
      <c r="N1320" t="s">
        <v>91</v>
      </c>
      <c r="O1320" t="s">
        <v>92</v>
      </c>
      <c r="P1320" s="32">
        <v>44246</v>
      </c>
      <c r="Q1320" s="1">
        <v>43.730008650236307</v>
      </c>
      <c r="R1320">
        <v>2</v>
      </c>
      <c r="S1320" t="str" cm="1">
        <f t="array" ref="S1320">_xlfn.IFS(R1320=0,"None",R1320&lt;3,"Low",R1320&lt;6,"Medium",R1320&lt;=10,"High")</f>
        <v>Low</v>
      </c>
      <c r="T1320" t="str" cm="1">
        <f t="array" ref="T1320">_xlfn.IFS(M1320&lt;=20,"Low",M1320&lt;=50,"Medium",M1320&lt;=90,"High")</f>
        <v>Medium</v>
      </c>
      <c r="U1320" s="33">
        <f>Datos_Limpios[[#This Row],[Number of Complaints or Support]]/Datos_Limpios[[#This Row],[Account Length (in months)]]</f>
        <v>2</v>
      </c>
      <c r="V1320" t="str" cm="1">
        <f t="array" ref="V1320">_xlfn.IFS(H1320&lt;30,"Under 30",H1320&lt;66,"Middle Age",H1320&gt;=66,"Senior")</f>
        <v>Under 30</v>
      </c>
      <c r="W1320" t="s">
        <v>6825</v>
      </c>
    </row>
    <row r="1321" spans="1:23" x14ac:dyDescent="0.3">
      <c r="A1321" t="s">
        <v>1418</v>
      </c>
      <c r="B1321" t="s">
        <v>17</v>
      </c>
      <c r="C1321">
        <v>41</v>
      </c>
      <c r="D1321">
        <v>0</v>
      </c>
      <c r="E1321" t="s">
        <v>23</v>
      </c>
      <c r="F1321" t="s">
        <v>42</v>
      </c>
      <c r="G1321" t="s">
        <v>19</v>
      </c>
      <c r="H1321">
        <v>36</v>
      </c>
      <c r="I1321" t="s">
        <v>23</v>
      </c>
      <c r="J1321">
        <v>4</v>
      </c>
      <c r="K1321" t="s">
        <v>20</v>
      </c>
      <c r="L1321" t="s">
        <v>6792</v>
      </c>
      <c r="M1321">
        <v>39</v>
      </c>
      <c r="P1321" s="32">
        <v>44232</v>
      </c>
      <c r="Q1321" s="1">
        <v>36.820922544104612</v>
      </c>
      <c r="R1321">
        <v>1</v>
      </c>
      <c r="S1321" t="str" cm="1">
        <f t="array" ref="S1321">_xlfn.IFS(R1321=0,"None",R1321&lt;3,"Low",R1321&lt;6,"Medium",R1321&lt;=10,"High")</f>
        <v>Low</v>
      </c>
      <c r="T1321" t="str" cm="1">
        <f t="array" ref="T1321">_xlfn.IFS(M1321&lt;=20,"Low",M1321&lt;=50,"Medium",M1321&lt;=90,"High")</f>
        <v>Medium</v>
      </c>
      <c r="U1321" s="33">
        <f>Datos_Limpios[[#This Row],[Number of Complaints or Support]]/Datos_Limpios[[#This Row],[Account Length (in months)]]</f>
        <v>2.4390243902439025E-2</v>
      </c>
      <c r="V1321" t="str" cm="1">
        <f t="array" ref="V1321">_xlfn.IFS(H1321&lt;30,"Under 30",H1321&lt;66,"Middle Age",H1321&gt;=66,"Senior")</f>
        <v>Middle Age</v>
      </c>
      <c r="W1321" t="s">
        <v>6823</v>
      </c>
    </row>
    <row r="1322" spans="1:23" x14ac:dyDescent="0.3">
      <c r="A1322" t="s">
        <v>1419</v>
      </c>
      <c r="B1322" t="s">
        <v>17</v>
      </c>
      <c r="C1322">
        <v>3</v>
      </c>
      <c r="D1322">
        <v>2</v>
      </c>
      <c r="E1322" t="s">
        <v>23</v>
      </c>
      <c r="F1322" t="s">
        <v>156</v>
      </c>
      <c r="G1322" t="s">
        <v>6790</v>
      </c>
      <c r="H1322">
        <v>28</v>
      </c>
      <c r="I1322" t="s">
        <v>17</v>
      </c>
      <c r="J1322">
        <v>0</v>
      </c>
      <c r="K1322" t="s">
        <v>20</v>
      </c>
      <c r="L1322" t="s">
        <v>6792</v>
      </c>
      <c r="M1322">
        <v>16</v>
      </c>
      <c r="P1322" s="32">
        <v>44070</v>
      </c>
      <c r="Q1322" s="1">
        <v>17.23948699086694</v>
      </c>
      <c r="R1322">
        <v>6</v>
      </c>
      <c r="S1322" t="str" cm="1">
        <f t="array" ref="S1322">_xlfn.IFS(R1322=0,"None",R1322&lt;3,"Low",R1322&lt;6,"Medium",R1322&lt;=10,"High")</f>
        <v>High</v>
      </c>
      <c r="T1322" t="str" cm="1">
        <f t="array" ref="T1322">_xlfn.IFS(M1322&lt;=20,"Low",M1322&lt;=50,"Medium",M1322&lt;=90,"High")</f>
        <v>Low</v>
      </c>
      <c r="U1322" s="33">
        <f>Datos_Limpios[[#This Row],[Number of Complaints or Support]]/Datos_Limpios[[#This Row],[Account Length (in months)]]</f>
        <v>2</v>
      </c>
      <c r="V1322" t="str" cm="1">
        <f t="array" ref="V1322">_xlfn.IFS(H1322&lt;30,"Under 30",H1322&lt;66,"Middle Age",H1322&gt;=66,"Senior")</f>
        <v>Under 30</v>
      </c>
      <c r="W1322" t="s">
        <v>6825</v>
      </c>
    </row>
    <row r="1323" spans="1:23" x14ac:dyDescent="0.3">
      <c r="A1323" t="s">
        <v>1420</v>
      </c>
      <c r="B1323" t="s">
        <v>23</v>
      </c>
      <c r="C1323">
        <v>52</v>
      </c>
      <c r="D1323">
        <v>3</v>
      </c>
      <c r="E1323" t="s">
        <v>23</v>
      </c>
      <c r="F1323" t="s">
        <v>69</v>
      </c>
      <c r="G1323" t="s">
        <v>19</v>
      </c>
      <c r="H1323">
        <v>56</v>
      </c>
      <c r="I1323" t="s">
        <v>17</v>
      </c>
      <c r="J1323">
        <v>0</v>
      </c>
      <c r="K1323" t="s">
        <v>24</v>
      </c>
      <c r="L1323" t="s">
        <v>6792</v>
      </c>
      <c r="M1323">
        <v>49</v>
      </c>
      <c r="N1323" t="s">
        <v>91</v>
      </c>
      <c r="O1323" t="s">
        <v>203</v>
      </c>
      <c r="P1323" s="32">
        <v>45275</v>
      </c>
      <c r="Q1323" s="1">
        <v>45.146881320386093</v>
      </c>
      <c r="R1323">
        <v>5</v>
      </c>
      <c r="S1323" t="str" cm="1">
        <f t="array" ref="S1323">_xlfn.IFS(R1323=0,"None",R1323&lt;3,"Low",R1323&lt;6,"Medium",R1323&lt;=10,"High")</f>
        <v>Medium</v>
      </c>
      <c r="T1323" t="str" cm="1">
        <f t="array" ref="T1323">_xlfn.IFS(M1323&lt;=20,"Low",M1323&lt;=50,"Medium",M1323&lt;=90,"High")</f>
        <v>Medium</v>
      </c>
      <c r="U1323" s="33">
        <f>Datos_Limpios[[#This Row],[Number of Complaints or Support]]/Datos_Limpios[[#This Row],[Account Length (in months)]]</f>
        <v>9.6153846153846159E-2</v>
      </c>
      <c r="V1323" t="str" cm="1">
        <f t="array" ref="V1323">_xlfn.IFS(H1323&lt;30,"Under 30",H1323&lt;66,"Middle Age",H1323&gt;=66,"Senior")</f>
        <v>Middle Age</v>
      </c>
      <c r="W1323" t="s">
        <v>6825</v>
      </c>
    </row>
    <row r="1324" spans="1:23" x14ac:dyDescent="0.3">
      <c r="A1324" t="s">
        <v>1421</v>
      </c>
      <c r="B1324" t="s">
        <v>17</v>
      </c>
      <c r="C1324">
        <v>14</v>
      </c>
      <c r="D1324">
        <v>0</v>
      </c>
      <c r="E1324" t="s">
        <v>17</v>
      </c>
      <c r="F1324" t="s">
        <v>18</v>
      </c>
      <c r="G1324" t="s">
        <v>6790</v>
      </c>
      <c r="H1324">
        <v>25</v>
      </c>
      <c r="I1324" t="s">
        <v>17</v>
      </c>
      <c r="J1324">
        <v>0</v>
      </c>
      <c r="K1324" t="s">
        <v>24</v>
      </c>
      <c r="L1324" t="s">
        <v>6792</v>
      </c>
      <c r="M1324">
        <v>11</v>
      </c>
      <c r="P1324" s="32">
        <v>44718</v>
      </c>
      <c r="Q1324" s="1">
        <v>11.134268240529879</v>
      </c>
      <c r="R1324">
        <v>8</v>
      </c>
      <c r="S1324" t="str" cm="1">
        <f t="array" ref="S1324">_xlfn.IFS(R1324=0,"None",R1324&lt;3,"Low",R1324&lt;6,"Medium",R1324&lt;=10,"High")</f>
        <v>High</v>
      </c>
      <c r="T1324" t="str" cm="1">
        <f t="array" ref="T1324">_xlfn.IFS(M1324&lt;=20,"Low",M1324&lt;=50,"Medium",M1324&lt;=90,"High")</f>
        <v>Low</v>
      </c>
      <c r="U1324" s="33">
        <f>Datos_Limpios[[#This Row],[Number of Complaints or Support]]/Datos_Limpios[[#This Row],[Account Length (in months)]]</f>
        <v>0.5714285714285714</v>
      </c>
      <c r="V1324" t="str" cm="1">
        <f t="array" ref="V1324">_xlfn.IFS(H1324&lt;30,"Under 30",H1324&lt;66,"Middle Age",H1324&gt;=66,"Senior")</f>
        <v>Under 30</v>
      </c>
      <c r="W1324" t="s">
        <v>6823</v>
      </c>
    </row>
    <row r="1325" spans="1:23" x14ac:dyDescent="0.3">
      <c r="A1325" t="s">
        <v>1422</v>
      </c>
      <c r="B1325" t="s">
        <v>17</v>
      </c>
      <c r="C1325">
        <v>33</v>
      </c>
      <c r="D1325">
        <v>0</v>
      </c>
      <c r="E1325" t="s">
        <v>23</v>
      </c>
      <c r="F1325" t="s">
        <v>88</v>
      </c>
      <c r="G1325" t="s">
        <v>19</v>
      </c>
      <c r="H1325">
        <v>61</v>
      </c>
      <c r="I1325" t="s">
        <v>17</v>
      </c>
      <c r="J1325">
        <v>0</v>
      </c>
      <c r="K1325" t="s">
        <v>20</v>
      </c>
      <c r="L1325" t="s">
        <v>6792</v>
      </c>
      <c r="M1325">
        <v>24</v>
      </c>
      <c r="P1325" s="32">
        <v>43927</v>
      </c>
      <c r="Q1325" s="1">
        <v>20.441009170357692</v>
      </c>
      <c r="R1325">
        <v>10</v>
      </c>
      <c r="S1325" t="str" cm="1">
        <f t="array" ref="S1325">_xlfn.IFS(R1325=0,"None",R1325&lt;3,"Low",R1325&lt;6,"Medium",R1325&lt;=10,"High")</f>
        <v>High</v>
      </c>
      <c r="T1325" t="str" cm="1">
        <f t="array" ref="T1325">_xlfn.IFS(M1325&lt;=20,"Low",M1325&lt;=50,"Medium",M1325&lt;=90,"High")</f>
        <v>Medium</v>
      </c>
      <c r="U1325" s="33">
        <f>Datos_Limpios[[#This Row],[Number of Complaints or Support]]/Datos_Limpios[[#This Row],[Account Length (in months)]]</f>
        <v>0.30303030303030304</v>
      </c>
      <c r="V1325" t="str" cm="1">
        <f t="array" ref="V1325">_xlfn.IFS(H1325&lt;30,"Under 30",H1325&lt;66,"Middle Age",H1325&gt;=66,"Senior")</f>
        <v>Middle Age</v>
      </c>
      <c r="W1325" t="s">
        <v>6825</v>
      </c>
    </row>
    <row r="1326" spans="1:23" x14ac:dyDescent="0.3">
      <c r="A1326" t="s">
        <v>1423</v>
      </c>
      <c r="B1326" t="s">
        <v>17</v>
      </c>
      <c r="C1326">
        <v>70</v>
      </c>
      <c r="D1326">
        <v>0</v>
      </c>
      <c r="E1326" t="s">
        <v>23</v>
      </c>
      <c r="F1326" t="s">
        <v>31</v>
      </c>
      <c r="G1326" t="s">
        <v>19</v>
      </c>
      <c r="H1326">
        <v>28</v>
      </c>
      <c r="I1326" t="s">
        <v>23</v>
      </c>
      <c r="J1326">
        <v>2</v>
      </c>
      <c r="K1326" t="s">
        <v>32</v>
      </c>
      <c r="L1326" t="s">
        <v>6792</v>
      </c>
      <c r="M1326">
        <v>30</v>
      </c>
      <c r="P1326" s="32">
        <v>44837</v>
      </c>
      <c r="Q1326" s="1">
        <v>34.690222528526867</v>
      </c>
      <c r="R1326">
        <v>9</v>
      </c>
      <c r="S1326" t="str" cm="1">
        <f t="array" ref="S1326">_xlfn.IFS(R1326=0,"None",R1326&lt;3,"Low",R1326&lt;6,"Medium",R1326&lt;=10,"High")</f>
        <v>High</v>
      </c>
      <c r="T1326" t="str" cm="1">
        <f t="array" ref="T1326">_xlfn.IFS(M1326&lt;=20,"Low",M1326&lt;=50,"Medium",M1326&lt;=90,"High")</f>
        <v>Medium</v>
      </c>
      <c r="U1326" s="33">
        <f>Datos_Limpios[[#This Row],[Number of Complaints or Support]]/Datos_Limpios[[#This Row],[Account Length (in months)]]</f>
        <v>0.12857142857142856</v>
      </c>
      <c r="V1326" t="str" cm="1">
        <f t="array" ref="V1326">_xlfn.IFS(H1326&lt;30,"Under 30",H1326&lt;66,"Middle Age",H1326&gt;=66,"Senior")</f>
        <v>Under 30</v>
      </c>
      <c r="W1326" t="s">
        <v>6826</v>
      </c>
    </row>
    <row r="1327" spans="1:23" x14ac:dyDescent="0.3">
      <c r="A1327" t="s">
        <v>1424</v>
      </c>
      <c r="B1327" t="s">
        <v>17</v>
      </c>
      <c r="C1327">
        <v>69</v>
      </c>
      <c r="D1327">
        <v>0</v>
      </c>
      <c r="E1327" t="s">
        <v>23</v>
      </c>
      <c r="F1327" t="s">
        <v>205</v>
      </c>
      <c r="G1327" t="s">
        <v>6790</v>
      </c>
      <c r="H1327">
        <v>34</v>
      </c>
      <c r="I1327" t="s">
        <v>23</v>
      </c>
      <c r="J1327">
        <v>2</v>
      </c>
      <c r="K1327" t="s">
        <v>32</v>
      </c>
      <c r="L1327" t="s">
        <v>6791</v>
      </c>
      <c r="M1327">
        <v>44</v>
      </c>
      <c r="P1327" s="32">
        <v>45218</v>
      </c>
      <c r="Q1327" s="1">
        <v>46.56614194707722</v>
      </c>
      <c r="R1327">
        <v>6</v>
      </c>
      <c r="S1327" t="str" cm="1">
        <f t="array" ref="S1327">_xlfn.IFS(R1327=0,"None",R1327&lt;3,"Low",R1327&lt;6,"Medium",R1327&lt;=10,"High")</f>
        <v>High</v>
      </c>
      <c r="T1327" t="str" cm="1">
        <f t="array" ref="T1327">_xlfn.IFS(M1327&lt;=20,"Low",M1327&lt;=50,"Medium",M1327&lt;=90,"High")</f>
        <v>Medium</v>
      </c>
      <c r="U1327" s="33">
        <f>Datos_Limpios[[#This Row],[Number of Complaints or Support]]/Datos_Limpios[[#This Row],[Account Length (in months)]]</f>
        <v>8.6956521739130432E-2</v>
      </c>
      <c r="V1327" t="str" cm="1">
        <f t="array" ref="V1327">_xlfn.IFS(H1327&lt;30,"Under 30",H1327&lt;66,"Middle Age",H1327&gt;=66,"Senior")</f>
        <v>Middle Age</v>
      </c>
      <c r="W1327" t="s">
        <v>6823</v>
      </c>
    </row>
    <row r="1328" spans="1:23" x14ac:dyDescent="0.3">
      <c r="A1328" t="s">
        <v>1425</v>
      </c>
      <c r="B1328" t="s">
        <v>23</v>
      </c>
      <c r="C1328">
        <v>4</v>
      </c>
      <c r="D1328">
        <v>5</v>
      </c>
      <c r="E1328" t="s">
        <v>23</v>
      </c>
      <c r="F1328" t="s">
        <v>58</v>
      </c>
      <c r="G1328" t="s">
        <v>19</v>
      </c>
      <c r="H1328">
        <v>45</v>
      </c>
      <c r="I1328" t="s">
        <v>17</v>
      </c>
      <c r="J1328">
        <v>0</v>
      </c>
      <c r="K1328" t="s">
        <v>20</v>
      </c>
      <c r="L1328" t="s">
        <v>6792</v>
      </c>
      <c r="M1328">
        <v>41</v>
      </c>
      <c r="N1328" t="s">
        <v>27</v>
      </c>
      <c r="O1328" t="s">
        <v>108</v>
      </c>
      <c r="P1328" s="32">
        <v>44239</v>
      </c>
      <c r="Q1328" s="1">
        <v>32.815594179488443</v>
      </c>
      <c r="R1328">
        <v>8</v>
      </c>
      <c r="S1328" t="str" cm="1">
        <f t="array" ref="S1328">_xlfn.IFS(R1328=0,"None",R1328&lt;3,"Low",R1328&lt;6,"Medium",R1328&lt;=10,"High")</f>
        <v>High</v>
      </c>
      <c r="T1328" t="str" cm="1">
        <f t="array" ref="T1328">_xlfn.IFS(M1328&lt;=20,"Low",M1328&lt;=50,"Medium",M1328&lt;=90,"High")</f>
        <v>Medium</v>
      </c>
      <c r="U1328" s="33">
        <f>Datos_Limpios[[#This Row],[Number of Complaints or Support]]/Datos_Limpios[[#This Row],[Account Length (in months)]]</f>
        <v>2</v>
      </c>
      <c r="V1328" t="str" cm="1">
        <f t="array" ref="V1328">_xlfn.IFS(H1328&lt;30,"Under 30",H1328&lt;66,"Middle Age",H1328&gt;=66,"Senior")</f>
        <v>Middle Age</v>
      </c>
      <c r="W1328" t="s">
        <v>6825</v>
      </c>
    </row>
    <row r="1329" spans="1:23" x14ac:dyDescent="0.3">
      <c r="A1329" t="s">
        <v>1426</v>
      </c>
      <c r="B1329" t="s">
        <v>17</v>
      </c>
      <c r="C1329">
        <v>50</v>
      </c>
      <c r="D1329">
        <v>0</v>
      </c>
      <c r="E1329" t="s">
        <v>23</v>
      </c>
      <c r="F1329" t="s">
        <v>101</v>
      </c>
      <c r="G1329" t="s">
        <v>6790</v>
      </c>
      <c r="H1329">
        <v>71</v>
      </c>
      <c r="I1329" t="s">
        <v>17</v>
      </c>
      <c r="J1329">
        <v>0</v>
      </c>
      <c r="K1329" t="s">
        <v>32</v>
      </c>
      <c r="L1329" t="s">
        <v>6791</v>
      </c>
      <c r="M1329">
        <v>39</v>
      </c>
      <c r="P1329" s="32">
        <v>44349</v>
      </c>
      <c r="Q1329" s="1">
        <v>31.500737584901319</v>
      </c>
      <c r="R1329">
        <v>6</v>
      </c>
      <c r="S1329" t="str" cm="1">
        <f t="array" ref="S1329">_xlfn.IFS(R1329=0,"None",R1329&lt;3,"Low",R1329&lt;6,"Medium",R1329&lt;=10,"High")</f>
        <v>High</v>
      </c>
      <c r="T1329" t="str" cm="1">
        <f t="array" ref="T1329">_xlfn.IFS(M1329&lt;=20,"Low",M1329&lt;=50,"Medium",M1329&lt;=90,"High")</f>
        <v>Medium</v>
      </c>
      <c r="U1329" s="33">
        <f>Datos_Limpios[[#This Row],[Number of Complaints or Support]]/Datos_Limpios[[#This Row],[Account Length (in months)]]</f>
        <v>0.12</v>
      </c>
      <c r="V1329" t="str" cm="1">
        <f t="array" ref="V1329">_xlfn.IFS(H1329&lt;30,"Under 30",H1329&lt;66,"Middle Age",H1329&gt;=66,"Senior")</f>
        <v>Senior</v>
      </c>
      <c r="W1329" t="s">
        <v>6826</v>
      </c>
    </row>
    <row r="1330" spans="1:23" x14ac:dyDescent="0.3">
      <c r="A1330" t="s">
        <v>1427</v>
      </c>
      <c r="B1330" t="s">
        <v>23</v>
      </c>
      <c r="C1330">
        <v>1</v>
      </c>
      <c r="D1330">
        <v>0</v>
      </c>
      <c r="E1330" t="s">
        <v>23</v>
      </c>
      <c r="F1330" t="s">
        <v>140</v>
      </c>
      <c r="G1330" t="s">
        <v>6790</v>
      </c>
      <c r="H1330">
        <v>26</v>
      </c>
      <c r="I1330" t="s">
        <v>17</v>
      </c>
      <c r="J1330">
        <v>0</v>
      </c>
      <c r="K1330" t="s">
        <v>20</v>
      </c>
      <c r="L1330" t="s">
        <v>6792</v>
      </c>
      <c r="M1330">
        <v>52</v>
      </c>
      <c r="N1330" t="s">
        <v>50</v>
      </c>
      <c r="O1330" t="s">
        <v>105</v>
      </c>
      <c r="P1330" s="32">
        <v>44767</v>
      </c>
      <c r="Q1330" s="1">
        <v>57.300827287445777</v>
      </c>
      <c r="R1330">
        <v>6</v>
      </c>
      <c r="S1330" t="str" cm="1">
        <f t="array" ref="S1330">_xlfn.IFS(R1330=0,"None",R1330&lt;3,"Low",R1330&lt;6,"Medium",R1330&lt;=10,"High")</f>
        <v>High</v>
      </c>
      <c r="T1330" t="str" cm="1">
        <f t="array" ref="T1330">_xlfn.IFS(M1330&lt;=20,"Low",M1330&lt;=50,"Medium",M1330&lt;=90,"High")</f>
        <v>High</v>
      </c>
      <c r="U1330" s="33">
        <f>Datos_Limpios[[#This Row],[Number of Complaints or Support]]/Datos_Limpios[[#This Row],[Account Length (in months)]]</f>
        <v>6</v>
      </c>
      <c r="V1330" t="str" cm="1">
        <f t="array" ref="V1330">_xlfn.IFS(H1330&lt;30,"Under 30",H1330&lt;66,"Middle Age",H1330&gt;=66,"Senior")</f>
        <v>Under 30</v>
      </c>
      <c r="W1330" t="s">
        <v>6826</v>
      </c>
    </row>
    <row r="1331" spans="1:23" x14ac:dyDescent="0.3">
      <c r="A1331" t="s">
        <v>1428</v>
      </c>
      <c r="B1331" t="s">
        <v>17</v>
      </c>
      <c r="C1331">
        <v>62</v>
      </c>
      <c r="D1331">
        <v>0</v>
      </c>
      <c r="E1331" t="s">
        <v>17</v>
      </c>
      <c r="F1331" t="s">
        <v>245</v>
      </c>
      <c r="G1331" t="s">
        <v>19</v>
      </c>
      <c r="H1331">
        <v>44</v>
      </c>
      <c r="I1331" t="s">
        <v>23</v>
      </c>
      <c r="J1331">
        <v>4</v>
      </c>
      <c r="K1331" t="s">
        <v>32</v>
      </c>
      <c r="L1331" t="s">
        <v>6791</v>
      </c>
      <c r="M1331">
        <v>8</v>
      </c>
      <c r="P1331" s="32">
        <v>44610</v>
      </c>
      <c r="Q1331" s="1">
        <v>9.2394683760200316</v>
      </c>
      <c r="R1331">
        <v>2</v>
      </c>
      <c r="S1331" t="str" cm="1">
        <f t="array" ref="S1331">_xlfn.IFS(R1331=0,"None",R1331&lt;3,"Low",R1331&lt;6,"Medium",R1331&lt;=10,"High")</f>
        <v>Low</v>
      </c>
      <c r="T1331" t="str" cm="1">
        <f t="array" ref="T1331">_xlfn.IFS(M1331&lt;=20,"Low",M1331&lt;=50,"Medium",M1331&lt;=90,"High")</f>
        <v>Low</v>
      </c>
      <c r="U1331" s="33">
        <f>Datos_Limpios[[#This Row],[Number of Complaints or Support]]/Datos_Limpios[[#This Row],[Account Length (in months)]]</f>
        <v>3.2258064516129031E-2</v>
      </c>
      <c r="V1331" t="str" cm="1">
        <f t="array" ref="V1331">_xlfn.IFS(H1331&lt;30,"Under 30",H1331&lt;66,"Middle Age",H1331&gt;=66,"Senior")</f>
        <v>Middle Age</v>
      </c>
      <c r="W1331" t="s">
        <v>6823</v>
      </c>
    </row>
    <row r="1332" spans="1:23" x14ac:dyDescent="0.3">
      <c r="A1332" t="s">
        <v>1429</v>
      </c>
      <c r="B1332" t="s">
        <v>23</v>
      </c>
      <c r="C1332">
        <v>2</v>
      </c>
      <c r="D1332">
        <v>2</v>
      </c>
      <c r="E1332" t="s">
        <v>23</v>
      </c>
      <c r="F1332" t="s">
        <v>205</v>
      </c>
      <c r="G1332" t="s">
        <v>6790</v>
      </c>
      <c r="H1332">
        <v>48</v>
      </c>
      <c r="I1332" t="s">
        <v>17</v>
      </c>
      <c r="J1332">
        <v>0</v>
      </c>
      <c r="K1332" t="s">
        <v>20</v>
      </c>
      <c r="L1332" t="s">
        <v>6792</v>
      </c>
      <c r="M1332">
        <v>34</v>
      </c>
      <c r="N1332" t="s">
        <v>27</v>
      </c>
      <c r="O1332" t="s">
        <v>108</v>
      </c>
      <c r="P1332" s="32">
        <v>44162</v>
      </c>
      <c r="Q1332" s="1">
        <v>27.610576493188201</v>
      </c>
      <c r="R1332">
        <v>6</v>
      </c>
      <c r="S1332" t="str" cm="1">
        <f t="array" ref="S1332">_xlfn.IFS(R1332=0,"None",R1332&lt;3,"Low",R1332&lt;6,"Medium",R1332&lt;=10,"High")</f>
        <v>High</v>
      </c>
      <c r="T1332" t="str" cm="1">
        <f t="array" ref="T1332">_xlfn.IFS(M1332&lt;=20,"Low",M1332&lt;=50,"Medium",M1332&lt;=90,"High")</f>
        <v>Medium</v>
      </c>
      <c r="U1332" s="33">
        <f>Datos_Limpios[[#This Row],[Number of Complaints or Support]]/Datos_Limpios[[#This Row],[Account Length (in months)]]</f>
        <v>3</v>
      </c>
      <c r="V1332" t="str" cm="1">
        <f t="array" ref="V1332">_xlfn.IFS(H1332&lt;30,"Under 30",H1332&lt;66,"Middle Age",H1332&gt;=66,"Senior")</f>
        <v>Middle Age</v>
      </c>
      <c r="W1332" t="s">
        <v>6823</v>
      </c>
    </row>
    <row r="1333" spans="1:23" x14ac:dyDescent="0.3">
      <c r="A1333" t="s">
        <v>1430</v>
      </c>
      <c r="B1333" t="s">
        <v>17</v>
      </c>
      <c r="C1333">
        <v>8</v>
      </c>
      <c r="D1333">
        <v>0</v>
      </c>
      <c r="E1333" t="s">
        <v>23</v>
      </c>
      <c r="F1333" t="s">
        <v>179</v>
      </c>
      <c r="G1333" t="s">
        <v>6790</v>
      </c>
      <c r="H1333">
        <v>35</v>
      </c>
      <c r="I1333" t="s">
        <v>17</v>
      </c>
      <c r="J1333">
        <v>0</v>
      </c>
      <c r="K1333" t="s">
        <v>20</v>
      </c>
      <c r="L1333" t="s">
        <v>6791</v>
      </c>
      <c r="M1333">
        <v>29</v>
      </c>
      <c r="P1333" s="32">
        <v>44936</v>
      </c>
      <c r="Q1333" s="1">
        <v>32.479898403608317</v>
      </c>
      <c r="R1333">
        <v>10</v>
      </c>
      <c r="S1333" t="str" cm="1">
        <f t="array" ref="S1333">_xlfn.IFS(R1333=0,"None",R1333&lt;3,"Low",R1333&lt;6,"Medium",R1333&lt;=10,"High")</f>
        <v>High</v>
      </c>
      <c r="T1333" t="str" cm="1">
        <f t="array" ref="T1333">_xlfn.IFS(M1333&lt;=20,"Low",M1333&lt;=50,"Medium",M1333&lt;=90,"High")</f>
        <v>Medium</v>
      </c>
      <c r="U1333" s="33">
        <f>Datos_Limpios[[#This Row],[Number of Complaints or Support]]/Datos_Limpios[[#This Row],[Account Length (in months)]]</f>
        <v>1.25</v>
      </c>
      <c r="V1333" t="str" cm="1">
        <f t="array" ref="V1333">_xlfn.IFS(H1333&lt;30,"Under 30",H1333&lt;66,"Middle Age",H1333&gt;=66,"Senior")</f>
        <v>Middle Age</v>
      </c>
      <c r="W1333" t="s">
        <v>6826</v>
      </c>
    </row>
    <row r="1334" spans="1:23" x14ac:dyDescent="0.3">
      <c r="A1334" t="s">
        <v>1431</v>
      </c>
      <c r="B1334" t="s">
        <v>17</v>
      </c>
      <c r="C1334">
        <v>54</v>
      </c>
      <c r="D1334">
        <v>0</v>
      </c>
      <c r="E1334" t="s">
        <v>23</v>
      </c>
      <c r="F1334" t="s">
        <v>44</v>
      </c>
      <c r="G1334" t="s">
        <v>19</v>
      </c>
      <c r="H1334">
        <v>65</v>
      </c>
      <c r="I1334" t="s">
        <v>17</v>
      </c>
      <c r="J1334">
        <v>0</v>
      </c>
      <c r="K1334" t="s">
        <v>32</v>
      </c>
      <c r="L1334" t="s">
        <v>6791</v>
      </c>
      <c r="M1334">
        <v>55</v>
      </c>
      <c r="P1334" s="32">
        <v>45059</v>
      </c>
      <c r="Q1334" s="1">
        <v>61.679436707531657</v>
      </c>
      <c r="R1334">
        <v>3</v>
      </c>
      <c r="S1334" t="str" cm="1">
        <f t="array" ref="S1334">_xlfn.IFS(R1334=0,"None",R1334&lt;3,"Low",R1334&lt;6,"Medium",R1334&lt;=10,"High")</f>
        <v>Medium</v>
      </c>
      <c r="T1334" t="str" cm="1">
        <f t="array" ref="T1334">_xlfn.IFS(M1334&lt;=20,"Low",M1334&lt;=50,"Medium",M1334&lt;=90,"High")</f>
        <v>High</v>
      </c>
      <c r="U1334" s="33">
        <f>Datos_Limpios[[#This Row],[Number of Complaints or Support]]/Datos_Limpios[[#This Row],[Account Length (in months)]]</f>
        <v>5.5555555555555552E-2</v>
      </c>
      <c r="V1334" t="str" cm="1">
        <f t="array" ref="V1334">_xlfn.IFS(H1334&lt;30,"Under 30",H1334&lt;66,"Middle Age",H1334&gt;=66,"Senior")</f>
        <v>Middle Age</v>
      </c>
      <c r="W1334" t="s">
        <v>6824</v>
      </c>
    </row>
    <row r="1335" spans="1:23" x14ac:dyDescent="0.3">
      <c r="A1335" t="s">
        <v>1432</v>
      </c>
      <c r="B1335" t="s">
        <v>17</v>
      </c>
      <c r="C1335">
        <v>47</v>
      </c>
      <c r="D1335">
        <v>0</v>
      </c>
      <c r="E1335" t="s">
        <v>23</v>
      </c>
      <c r="F1335" t="s">
        <v>34</v>
      </c>
      <c r="G1335" t="s">
        <v>19</v>
      </c>
      <c r="H1335">
        <v>30</v>
      </c>
      <c r="I1335" t="s">
        <v>23</v>
      </c>
      <c r="J1335">
        <v>5</v>
      </c>
      <c r="K1335" t="s">
        <v>20</v>
      </c>
      <c r="L1335" t="s">
        <v>6792</v>
      </c>
      <c r="M1335">
        <v>32</v>
      </c>
      <c r="P1335" s="32">
        <v>45124</v>
      </c>
      <c r="Q1335" s="1">
        <v>27.57244060723</v>
      </c>
      <c r="R1335">
        <v>9</v>
      </c>
      <c r="S1335" t="str" cm="1">
        <f t="array" ref="S1335">_xlfn.IFS(R1335=0,"None",R1335&lt;3,"Low",R1335&lt;6,"Medium",R1335&lt;=10,"High")</f>
        <v>High</v>
      </c>
      <c r="T1335" t="str" cm="1">
        <f t="array" ref="T1335">_xlfn.IFS(M1335&lt;=20,"Low",M1335&lt;=50,"Medium",M1335&lt;=90,"High")</f>
        <v>Medium</v>
      </c>
      <c r="U1335" s="33">
        <f>Datos_Limpios[[#This Row],[Number of Complaints or Support]]/Datos_Limpios[[#This Row],[Account Length (in months)]]</f>
        <v>0.19148936170212766</v>
      </c>
      <c r="V1335" t="str" cm="1">
        <f t="array" ref="V1335">_xlfn.IFS(H1335&lt;30,"Under 30",H1335&lt;66,"Middle Age",H1335&gt;=66,"Senior")</f>
        <v>Middle Age</v>
      </c>
      <c r="W1335" t="s">
        <v>6823</v>
      </c>
    </row>
    <row r="1336" spans="1:23" x14ac:dyDescent="0.3">
      <c r="A1336" t="s">
        <v>1433</v>
      </c>
      <c r="B1336" t="s">
        <v>17</v>
      </c>
      <c r="C1336">
        <v>32</v>
      </c>
      <c r="D1336">
        <v>0</v>
      </c>
      <c r="E1336" t="s">
        <v>17</v>
      </c>
      <c r="F1336" t="s">
        <v>29</v>
      </c>
      <c r="G1336" t="s">
        <v>19</v>
      </c>
      <c r="H1336">
        <v>50</v>
      </c>
      <c r="I1336" t="s">
        <v>17</v>
      </c>
      <c r="J1336">
        <v>0</v>
      </c>
      <c r="K1336" t="s">
        <v>24</v>
      </c>
      <c r="L1336" t="s">
        <v>6791</v>
      </c>
      <c r="M1336">
        <v>7</v>
      </c>
      <c r="P1336" s="32">
        <v>43946</v>
      </c>
      <c r="Q1336" s="1">
        <v>7.0439291841088991</v>
      </c>
      <c r="R1336">
        <v>9</v>
      </c>
      <c r="S1336" t="str" cm="1">
        <f t="array" ref="S1336">_xlfn.IFS(R1336=0,"None",R1336&lt;3,"Low",R1336&lt;6,"Medium",R1336&lt;=10,"High")</f>
        <v>High</v>
      </c>
      <c r="T1336" t="str" cm="1">
        <f t="array" ref="T1336">_xlfn.IFS(M1336&lt;=20,"Low",M1336&lt;=50,"Medium",M1336&lt;=90,"High")</f>
        <v>Low</v>
      </c>
      <c r="U1336" s="33">
        <f>Datos_Limpios[[#This Row],[Number of Complaints or Support]]/Datos_Limpios[[#This Row],[Account Length (in months)]]</f>
        <v>0.28125</v>
      </c>
      <c r="V1336" t="str" cm="1">
        <f t="array" ref="V1336">_xlfn.IFS(H1336&lt;30,"Under 30",H1336&lt;66,"Middle Age",H1336&gt;=66,"Senior")</f>
        <v>Middle Age</v>
      </c>
      <c r="W1336" t="s">
        <v>6825</v>
      </c>
    </row>
    <row r="1337" spans="1:23" x14ac:dyDescent="0.3">
      <c r="A1337" t="s">
        <v>1434</v>
      </c>
      <c r="B1337" t="s">
        <v>17</v>
      </c>
      <c r="C1337">
        <v>72</v>
      </c>
      <c r="D1337">
        <v>0</v>
      </c>
      <c r="E1337" t="s">
        <v>23</v>
      </c>
      <c r="F1337" t="s">
        <v>90</v>
      </c>
      <c r="G1337" t="s">
        <v>19</v>
      </c>
      <c r="H1337">
        <v>57</v>
      </c>
      <c r="I1337" t="s">
        <v>17</v>
      </c>
      <c r="J1337">
        <v>0</v>
      </c>
      <c r="K1337" t="s">
        <v>24</v>
      </c>
      <c r="L1337" t="s">
        <v>6791</v>
      </c>
      <c r="M1337">
        <v>40</v>
      </c>
      <c r="P1337" s="32">
        <v>45170</v>
      </c>
      <c r="Q1337" s="1">
        <v>37.982464319258661</v>
      </c>
      <c r="R1337">
        <v>5</v>
      </c>
      <c r="S1337" t="str" cm="1">
        <f t="array" ref="S1337">_xlfn.IFS(R1337=0,"None",R1337&lt;3,"Low",R1337&lt;6,"Medium",R1337&lt;=10,"High")</f>
        <v>Medium</v>
      </c>
      <c r="T1337" t="str" cm="1">
        <f t="array" ref="T1337">_xlfn.IFS(M1337&lt;=20,"Low",M1337&lt;=50,"Medium",M1337&lt;=90,"High")</f>
        <v>Medium</v>
      </c>
      <c r="U1337" s="33">
        <f>Datos_Limpios[[#This Row],[Number of Complaints or Support]]/Datos_Limpios[[#This Row],[Account Length (in months)]]</f>
        <v>6.9444444444444448E-2</v>
      </c>
      <c r="V1337" t="str" cm="1">
        <f t="array" ref="V1337">_xlfn.IFS(H1337&lt;30,"Under 30",H1337&lt;66,"Middle Age",H1337&gt;=66,"Senior")</f>
        <v>Middle Age</v>
      </c>
      <c r="W1337" t="s">
        <v>6823</v>
      </c>
    </row>
    <row r="1338" spans="1:23" x14ac:dyDescent="0.3">
      <c r="A1338" t="s">
        <v>1435</v>
      </c>
      <c r="B1338" t="s">
        <v>23</v>
      </c>
      <c r="C1338">
        <v>5</v>
      </c>
      <c r="D1338">
        <v>5</v>
      </c>
      <c r="E1338" t="s">
        <v>17</v>
      </c>
      <c r="F1338" t="s">
        <v>63</v>
      </c>
      <c r="G1338" t="s">
        <v>6790</v>
      </c>
      <c r="H1338">
        <v>33</v>
      </c>
      <c r="I1338" t="s">
        <v>17</v>
      </c>
      <c r="J1338">
        <v>0</v>
      </c>
      <c r="K1338" t="s">
        <v>20</v>
      </c>
      <c r="L1338" t="s">
        <v>6792</v>
      </c>
      <c r="M1338">
        <v>40</v>
      </c>
      <c r="N1338" t="s">
        <v>27</v>
      </c>
      <c r="O1338" t="s">
        <v>125</v>
      </c>
      <c r="P1338" s="32">
        <v>44899</v>
      </c>
      <c r="Q1338" s="1">
        <v>40.900981890964808</v>
      </c>
      <c r="R1338">
        <v>1</v>
      </c>
      <c r="S1338" t="str" cm="1">
        <f t="array" ref="S1338">_xlfn.IFS(R1338=0,"None",R1338&lt;3,"Low",R1338&lt;6,"Medium",R1338&lt;=10,"High")</f>
        <v>Low</v>
      </c>
      <c r="T1338" t="str" cm="1">
        <f t="array" ref="T1338">_xlfn.IFS(M1338&lt;=20,"Low",M1338&lt;=50,"Medium",M1338&lt;=90,"High")</f>
        <v>Medium</v>
      </c>
      <c r="U1338" s="33">
        <f>Datos_Limpios[[#This Row],[Number of Complaints or Support]]/Datos_Limpios[[#This Row],[Account Length (in months)]]</f>
        <v>0.2</v>
      </c>
      <c r="V1338" t="str" cm="1">
        <f t="array" ref="V1338">_xlfn.IFS(H1338&lt;30,"Under 30",H1338&lt;66,"Middle Age",H1338&gt;=66,"Senior")</f>
        <v>Middle Age</v>
      </c>
      <c r="W1338" t="s">
        <v>6825</v>
      </c>
    </row>
    <row r="1339" spans="1:23" x14ac:dyDescent="0.3">
      <c r="A1339" t="s">
        <v>1436</v>
      </c>
      <c r="B1339" t="s">
        <v>17</v>
      </c>
      <c r="C1339">
        <v>55</v>
      </c>
      <c r="D1339">
        <v>1</v>
      </c>
      <c r="E1339" t="s">
        <v>23</v>
      </c>
      <c r="F1339" t="s">
        <v>22</v>
      </c>
      <c r="G1339" t="s">
        <v>6790</v>
      </c>
      <c r="H1339">
        <v>36</v>
      </c>
      <c r="I1339" t="s">
        <v>17</v>
      </c>
      <c r="J1339">
        <v>0</v>
      </c>
      <c r="K1339" t="s">
        <v>20</v>
      </c>
      <c r="L1339" t="s">
        <v>6792</v>
      </c>
      <c r="M1339">
        <v>26</v>
      </c>
      <c r="P1339" s="32">
        <v>44374</v>
      </c>
      <c r="Q1339" s="1">
        <v>21.712595929876919</v>
      </c>
      <c r="R1339">
        <v>7</v>
      </c>
      <c r="S1339" t="str" cm="1">
        <f t="array" ref="S1339">_xlfn.IFS(R1339=0,"None",R1339&lt;3,"Low",R1339&lt;6,"Medium",R1339&lt;=10,"High")</f>
        <v>High</v>
      </c>
      <c r="T1339" t="str" cm="1">
        <f t="array" ref="T1339">_xlfn.IFS(M1339&lt;=20,"Low",M1339&lt;=50,"Medium",M1339&lt;=90,"High")</f>
        <v>Medium</v>
      </c>
      <c r="U1339" s="33">
        <f>Datos_Limpios[[#This Row],[Number of Complaints or Support]]/Datos_Limpios[[#This Row],[Account Length (in months)]]</f>
        <v>0.12727272727272726</v>
      </c>
      <c r="V1339" t="str" cm="1">
        <f t="array" ref="V1339">_xlfn.IFS(H1339&lt;30,"Under 30",H1339&lt;66,"Middle Age",H1339&gt;=66,"Senior")</f>
        <v>Middle Age</v>
      </c>
      <c r="W1339" t="s">
        <v>6823</v>
      </c>
    </row>
    <row r="1340" spans="1:23" x14ac:dyDescent="0.3">
      <c r="A1340" t="s">
        <v>1437</v>
      </c>
      <c r="B1340" t="s">
        <v>17</v>
      </c>
      <c r="C1340">
        <v>64</v>
      </c>
      <c r="D1340">
        <v>0</v>
      </c>
      <c r="E1340" t="s">
        <v>23</v>
      </c>
      <c r="F1340" t="s">
        <v>247</v>
      </c>
      <c r="G1340" t="s">
        <v>19</v>
      </c>
      <c r="H1340">
        <v>48</v>
      </c>
      <c r="I1340" t="s">
        <v>17</v>
      </c>
      <c r="J1340">
        <v>0</v>
      </c>
      <c r="K1340" t="s">
        <v>20</v>
      </c>
      <c r="L1340" t="s">
        <v>6791</v>
      </c>
      <c r="M1340">
        <v>48</v>
      </c>
      <c r="P1340" s="32">
        <v>44234</v>
      </c>
      <c r="Q1340" s="1">
        <v>47.004082375158482</v>
      </c>
      <c r="R1340">
        <v>9</v>
      </c>
      <c r="S1340" t="str" cm="1">
        <f t="array" ref="S1340">_xlfn.IFS(R1340=0,"None",R1340&lt;3,"Low",R1340&lt;6,"Medium",R1340&lt;=10,"High")</f>
        <v>High</v>
      </c>
      <c r="T1340" t="str" cm="1">
        <f t="array" ref="T1340">_xlfn.IFS(M1340&lt;=20,"Low",M1340&lt;=50,"Medium",M1340&lt;=90,"High")</f>
        <v>Medium</v>
      </c>
      <c r="U1340" s="33">
        <f>Datos_Limpios[[#This Row],[Number of Complaints or Support]]/Datos_Limpios[[#This Row],[Account Length (in months)]]</f>
        <v>0.140625</v>
      </c>
      <c r="V1340" t="str" cm="1">
        <f t="array" ref="V1340">_xlfn.IFS(H1340&lt;30,"Under 30",H1340&lt;66,"Middle Age",H1340&gt;=66,"Senior")</f>
        <v>Middle Age</v>
      </c>
      <c r="W1340" t="s">
        <v>6826</v>
      </c>
    </row>
    <row r="1341" spans="1:23" x14ac:dyDescent="0.3">
      <c r="A1341" t="s">
        <v>1438</v>
      </c>
      <c r="B1341" t="s">
        <v>17</v>
      </c>
      <c r="C1341">
        <v>2</v>
      </c>
      <c r="D1341">
        <v>0</v>
      </c>
      <c r="E1341" t="s">
        <v>23</v>
      </c>
      <c r="F1341" t="s">
        <v>18</v>
      </c>
      <c r="G1341" t="s">
        <v>19</v>
      </c>
      <c r="H1341">
        <v>37</v>
      </c>
      <c r="I1341" t="s">
        <v>17</v>
      </c>
      <c r="J1341">
        <v>0</v>
      </c>
      <c r="K1341" t="s">
        <v>20</v>
      </c>
      <c r="L1341" t="s">
        <v>6792</v>
      </c>
      <c r="M1341">
        <v>12</v>
      </c>
      <c r="P1341" s="32">
        <v>43931</v>
      </c>
      <c r="Q1341" s="1">
        <v>10.84230251504456</v>
      </c>
      <c r="R1341">
        <v>1</v>
      </c>
      <c r="S1341" t="str" cm="1">
        <f t="array" ref="S1341">_xlfn.IFS(R1341=0,"None",R1341&lt;3,"Low",R1341&lt;6,"Medium",R1341&lt;=10,"High")</f>
        <v>Low</v>
      </c>
      <c r="T1341" t="str" cm="1">
        <f t="array" ref="T1341">_xlfn.IFS(M1341&lt;=20,"Low",M1341&lt;=50,"Medium",M1341&lt;=90,"High")</f>
        <v>Low</v>
      </c>
      <c r="U1341" s="33">
        <f>Datos_Limpios[[#This Row],[Number of Complaints or Support]]/Datos_Limpios[[#This Row],[Account Length (in months)]]</f>
        <v>0.5</v>
      </c>
      <c r="V1341" t="str" cm="1">
        <f t="array" ref="V1341">_xlfn.IFS(H1341&lt;30,"Under 30",H1341&lt;66,"Middle Age",H1341&gt;=66,"Senior")</f>
        <v>Middle Age</v>
      </c>
      <c r="W1341" t="s">
        <v>6823</v>
      </c>
    </row>
    <row r="1342" spans="1:23" x14ac:dyDescent="0.3">
      <c r="A1342" t="s">
        <v>1439</v>
      </c>
      <c r="B1342" t="s">
        <v>17</v>
      </c>
      <c r="C1342">
        <v>6</v>
      </c>
      <c r="D1342">
        <v>0</v>
      </c>
      <c r="E1342" t="s">
        <v>23</v>
      </c>
      <c r="F1342" t="s">
        <v>158</v>
      </c>
      <c r="G1342" t="s">
        <v>6790</v>
      </c>
      <c r="H1342">
        <v>80</v>
      </c>
      <c r="I1342" t="s">
        <v>17</v>
      </c>
      <c r="J1342">
        <v>0</v>
      </c>
      <c r="K1342" t="s">
        <v>32</v>
      </c>
      <c r="L1342" t="s">
        <v>6792</v>
      </c>
      <c r="M1342">
        <v>22</v>
      </c>
      <c r="P1342" s="32">
        <v>44923</v>
      </c>
      <c r="Q1342" s="1">
        <v>24.813789316782749</v>
      </c>
      <c r="R1342">
        <v>7</v>
      </c>
      <c r="S1342" t="str" cm="1">
        <f t="array" ref="S1342">_xlfn.IFS(R1342=0,"None",R1342&lt;3,"Low",R1342&lt;6,"Medium",R1342&lt;=10,"High")</f>
        <v>High</v>
      </c>
      <c r="T1342" t="str" cm="1">
        <f t="array" ref="T1342">_xlfn.IFS(M1342&lt;=20,"Low",M1342&lt;=50,"Medium",M1342&lt;=90,"High")</f>
        <v>Medium</v>
      </c>
      <c r="U1342" s="33">
        <f>Datos_Limpios[[#This Row],[Number of Complaints or Support]]/Datos_Limpios[[#This Row],[Account Length (in months)]]</f>
        <v>1.1666666666666667</v>
      </c>
      <c r="V1342" t="str" cm="1">
        <f t="array" ref="V1342">_xlfn.IFS(H1342&lt;30,"Under 30",H1342&lt;66,"Middle Age",H1342&gt;=66,"Senior")</f>
        <v>Senior</v>
      </c>
      <c r="W1342" t="s">
        <v>6823</v>
      </c>
    </row>
    <row r="1343" spans="1:23" x14ac:dyDescent="0.3">
      <c r="A1343" t="s">
        <v>1440</v>
      </c>
      <c r="B1343" t="s">
        <v>17</v>
      </c>
      <c r="C1343">
        <v>26</v>
      </c>
      <c r="D1343">
        <v>0</v>
      </c>
      <c r="E1343" t="s">
        <v>17</v>
      </c>
      <c r="F1343" t="s">
        <v>34</v>
      </c>
      <c r="G1343" t="s">
        <v>6790</v>
      </c>
      <c r="H1343">
        <v>29</v>
      </c>
      <c r="I1343" t="s">
        <v>17</v>
      </c>
      <c r="J1343">
        <v>0</v>
      </c>
      <c r="K1343" t="s">
        <v>24</v>
      </c>
      <c r="L1343" t="s">
        <v>6792</v>
      </c>
      <c r="M1343">
        <v>10</v>
      </c>
      <c r="P1343" s="32">
        <v>44915</v>
      </c>
      <c r="Q1343" s="1">
        <v>9.2311147207050865</v>
      </c>
      <c r="R1343">
        <v>2</v>
      </c>
      <c r="S1343" t="str" cm="1">
        <f t="array" ref="S1343">_xlfn.IFS(R1343=0,"None",R1343&lt;3,"Low",R1343&lt;6,"Medium",R1343&lt;=10,"High")</f>
        <v>Low</v>
      </c>
      <c r="T1343" t="str" cm="1">
        <f t="array" ref="T1343">_xlfn.IFS(M1343&lt;=20,"Low",M1343&lt;=50,"Medium",M1343&lt;=90,"High")</f>
        <v>Low</v>
      </c>
      <c r="U1343" s="33">
        <f>Datos_Limpios[[#This Row],[Number of Complaints or Support]]/Datos_Limpios[[#This Row],[Account Length (in months)]]</f>
        <v>7.6923076923076927E-2</v>
      </c>
      <c r="V1343" t="str" cm="1">
        <f t="array" ref="V1343">_xlfn.IFS(H1343&lt;30,"Under 30",H1343&lt;66,"Middle Age",H1343&gt;=66,"Senior")</f>
        <v>Under 30</v>
      </c>
      <c r="W1343" t="s">
        <v>6823</v>
      </c>
    </row>
    <row r="1344" spans="1:23" x14ac:dyDescent="0.3">
      <c r="A1344" t="s">
        <v>1441</v>
      </c>
      <c r="B1344" t="s">
        <v>17</v>
      </c>
      <c r="C1344">
        <v>71</v>
      </c>
      <c r="D1344">
        <v>0</v>
      </c>
      <c r="E1344" t="s">
        <v>17</v>
      </c>
      <c r="F1344" t="s">
        <v>130</v>
      </c>
      <c r="G1344" t="s">
        <v>19</v>
      </c>
      <c r="H1344">
        <v>60</v>
      </c>
      <c r="I1344" t="s">
        <v>23</v>
      </c>
      <c r="J1344">
        <v>4</v>
      </c>
      <c r="K1344" t="s">
        <v>32</v>
      </c>
      <c r="L1344" t="s">
        <v>6792</v>
      </c>
      <c r="M1344">
        <v>10</v>
      </c>
      <c r="P1344" s="32">
        <v>45194</v>
      </c>
      <c r="Q1344" s="1">
        <v>10.66093539070466</v>
      </c>
      <c r="R1344">
        <v>2</v>
      </c>
      <c r="S1344" t="str" cm="1">
        <f t="array" ref="S1344">_xlfn.IFS(R1344=0,"None",R1344&lt;3,"Low",R1344&lt;6,"Medium",R1344&lt;=10,"High")</f>
        <v>Low</v>
      </c>
      <c r="T1344" t="str" cm="1">
        <f t="array" ref="T1344">_xlfn.IFS(M1344&lt;=20,"Low",M1344&lt;=50,"Medium",M1344&lt;=90,"High")</f>
        <v>Low</v>
      </c>
      <c r="U1344" s="33">
        <f>Datos_Limpios[[#This Row],[Number of Complaints or Support]]/Datos_Limpios[[#This Row],[Account Length (in months)]]</f>
        <v>2.8169014084507043E-2</v>
      </c>
      <c r="V1344" t="str" cm="1">
        <f t="array" ref="V1344">_xlfn.IFS(H1344&lt;30,"Under 30",H1344&lt;66,"Middle Age",H1344&gt;=66,"Senior")</f>
        <v>Middle Age</v>
      </c>
      <c r="W1344" t="s">
        <v>6825</v>
      </c>
    </row>
    <row r="1345" spans="1:23" x14ac:dyDescent="0.3">
      <c r="A1345" t="s">
        <v>1442</v>
      </c>
      <c r="B1345" t="s">
        <v>17</v>
      </c>
      <c r="C1345">
        <v>31</v>
      </c>
      <c r="D1345">
        <v>0</v>
      </c>
      <c r="E1345" t="s">
        <v>23</v>
      </c>
      <c r="F1345" t="s">
        <v>69</v>
      </c>
      <c r="G1345" t="s">
        <v>19</v>
      </c>
      <c r="H1345">
        <v>65</v>
      </c>
      <c r="I1345" t="s">
        <v>17</v>
      </c>
      <c r="J1345">
        <v>0</v>
      </c>
      <c r="K1345" t="s">
        <v>24</v>
      </c>
      <c r="L1345" t="s">
        <v>6792</v>
      </c>
      <c r="M1345">
        <v>51</v>
      </c>
      <c r="P1345" s="32">
        <v>44072</v>
      </c>
      <c r="Q1345" s="1">
        <v>45.255120495803077</v>
      </c>
      <c r="R1345">
        <v>7</v>
      </c>
      <c r="S1345" t="str" cm="1">
        <f t="array" ref="S1345">_xlfn.IFS(R1345=0,"None",R1345&lt;3,"Low",R1345&lt;6,"Medium",R1345&lt;=10,"High")</f>
        <v>High</v>
      </c>
      <c r="T1345" t="str" cm="1">
        <f t="array" ref="T1345">_xlfn.IFS(M1345&lt;=20,"Low",M1345&lt;=50,"Medium",M1345&lt;=90,"High")</f>
        <v>High</v>
      </c>
      <c r="U1345" s="33">
        <f>Datos_Limpios[[#This Row],[Number of Complaints or Support]]/Datos_Limpios[[#This Row],[Account Length (in months)]]</f>
        <v>0.22580645161290322</v>
      </c>
      <c r="V1345" t="str" cm="1">
        <f t="array" ref="V1345">_xlfn.IFS(H1345&lt;30,"Under 30",H1345&lt;66,"Middle Age",H1345&gt;=66,"Senior")</f>
        <v>Middle Age</v>
      </c>
      <c r="W1345" t="s">
        <v>6825</v>
      </c>
    </row>
    <row r="1346" spans="1:23" x14ac:dyDescent="0.3">
      <c r="A1346" t="s">
        <v>1443</v>
      </c>
      <c r="B1346" t="s">
        <v>17</v>
      </c>
      <c r="C1346">
        <v>30</v>
      </c>
      <c r="D1346">
        <v>0</v>
      </c>
      <c r="E1346" t="s">
        <v>23</v>
      </c>
      <c r="F1346" t="s">
        <v>130</v>
      </c>
      <c r="G1346" t="s">
        <v>6790</v>
      </c>
      <c r="H1346">
        <v>30</v>
      </c>
      <c r="I1346" t="s">
        <v>23</v>
      </c>
      <c r="J1346">
        <v>2</v>
      </c>
      <c r="K1346" t="s">
        <v>20</v>
      </c>
      <c r="L1346" t="s">
        <v>6791</v>
      </c>
      <c r="M1346">
        <v>27</v>
      </c>
      <c r="P1346" s="32">
        <v>45048</v>
      </c>
      <c r="Q1346" s="1">
        <v>27.624490471006929</v>
      </c>
      <c r="R1346">
        <v>6</v>
      </c>
      <c r="S1346" t="str" cm="1">
        <f t="array" ref="S1346">_xlfn.IFS(R1346=0,"None",R1346&lt;3,"Low",R1346&lt;6,"Medium",R1346&lt;=10,"High")</f>
        <v>High</v>
      </c>
      <c r="T1346" t="str" cm="1">
        <f t="array" ref="T1346">_xlfn.IFS(M1346&lt;=20,"Low",M1346&lt;=50,"Medium",M1346&lt;=90,"High")</f>
        <v>Medium</v>
      </c>
      <c r="U1346" s="33">
        <f>Datos_Limpios[[#This Row],[Number of Complaints or Support]]/Datos_Limpios[[#This Row],[Account Length (in months)]]</f>
        <v>0.2</v>
      </c>
      <c r="V1346" t="str" cm="1">
        <f t="array" ref="V1346">_xlfn.IFS(H1346&lt;30,"Under 30",H1346&lt;66,"Middle Age",H1346&gt;=66,"Senior")</f>
        <v>Middle Age</v>
      </c>
      <c r="W1346" t="s">
        <v>6825</v>
      </c>
    </row>
    <row r="1347" spans="1:23" x14ac:dyDescent="0.3">
      <c r="A1347" t="s">
        <v>1444</v>
      </c>
      <c r="B1347" t="s">
        <v>17</v>
      </c>
      <c r="C1347">
        <v>39</v>
      </c>
      <c r="D1347">
        <v>0</v>
      </c>
      <c r="E1347" t="s">
        <v>23</v>
      </c>
      <c r="F1347" t="s">
        <v>22</v>
      </c>
      <c r="G1347" t="s">
        <v>6790</v>
      </c>
      <c r="H1347">
        <v>81</v>
      </c>
      <c r="I1347" t="s">
        <v>23</v>
      </c>
      <c r="J1347">
        <v>2</v>
      </c>
      <c r="K1347" t="s">
        <v>32</v>
      </c>
      <c r="L1347" t="s">
        <v>6791</v>
      </c>
      <c r="M1347">
        <v>31</v>
      </c>
      <c r="P1347" s="32">
        <v>44101</v>
      </c>
      <c r="Q1347" s="1">
        <v>36.785196436607038</v>
      </c>
      <c r="R1347">
        <v>2</v>
      </c>
      <c r="S1347" t="str" cm="1">
        <f t="array" ref="S1347">_xlfn.IFS(R1347=0,"None",R1347&lt;3,"Low",R1347&lt;6,"Medium",R1347&lt;=10,"High")</f>
        <v>Low</v>
      </c>
      <c r="T1347" t="str" cm="1">
        <f t="array" ref="T1347">_xlfn.IFS(M1347&lt;=20,"Low",M1347&lt;=50,"Medium",M1347&lt;=90,"High")</f>
        <v>Medium</v>
      </c>
      <c r="U1347" s="33">
        <f>Datos_Limpios[[#This Row],[Number of Complaints or Support]]/Datos_Limpios[[#This Row],[Account Length (in months)]]</f>
        <v>5.128205128205128E-2</v>
      </c>
      <c r="V1347" t="str" cm="1">
        <f t="array" ref="V1347">_xlfn.IFS(H1347&lt;30,"Under 30",H1347&lt;66,"Middle Age",H1347&gt;=66,"Senior")</f>
        <v>Senior</v>
      </c>
      <c r="W1347" t="s">
        <v>6823</v>
      </c>
    </row>
    <row r="1348" spans="1:23" x14ac:dyDescent="0.3">
      <c r="A1348" t="s">
        <v>1445</v>
      </c>
      <c r="B1348" t="s">
        <v>17</v>
      </c>
      <c r="C1348">
        <v>11</v>
      </c>
      <c r="D1348">
        <v>0</v>
      </c>
      <c r="E1348" t="s">
        <v>17</v>
      </c>
      <c r="F1348" t="s">
        <v>44</v>
      </c>
      <c r="G1348" t="s">
        <v>6790</v>
      </c>
      <c r="H1348">
        <v>46</v>
      </c>
      <c r="I1348" t="s">
        <v>17</v>
      </c>
      <c r="J1348">
        <v>0</v>
      </c>
      <c r="K1348" t="s">
        <v>20</v>
      </c>
      <c r="L1348" t="s">
        <v>6791</v>
      </c>
      <c r="M1348">
        <v>7</v>
      </c>
      <c r="P1348" s="32">
        <v>45141</v>
      </c>
      <c r="Q1348" s="1">
        <v>6.6279923317114839</v>
      </c>
      <c r="R1348">
        <v>6</v>
      </c>
      <c r="S1348" t="str" cm="1">
        <f t="array" ref="S1348">_xlfn.IFS(R1348=0,"None",R1348&lt;3,"Low",R1348&lt;6,"Medium",R1348&lt;=10,"High")</f>
        <v>High</v>
      </c>
      <c r="T1348" t="str" cm="1">
        <f t="array" ref="T1348">_xlfn.IFS(M1348&lt;=20,"Low",M1348&lt;=50,"Medium",M1348&lt;=90,"High")</f>
        <v>Low</v>
      </c>
      <c r="U1348" s="33">
        <f>Datos_Limpios[[#This Row],[Number of Complaints or Support]]/Datos_Limpios[[#This Row],[Account Length (in months)]]</f>
        <v>0.54545454545454541</v>
      </c>
      <c r="V1348" t="str" cm="1">
        <f t="array" ref="V1348">_xlfn.IFS(H1348&lt;30,"Under 30",H1348&lt;66,"Middle Age",H1348&gt;=66,"Senior")</f>
        <v>Middle Age</v>
      </c>
      <c r="W1348" t="s">
        <v>6824</v>
      </c>
    </row>
    <row r="1349" spans="1:23" x14ac:dyDescent="0.3">
      <c r="A1349" t="s">
        <v>1446</v>
      </c>
      <c r="B1349" t="s">
        <v>23</v>
      </c>
      <c r="C1349">
        <v>7</v>
      </c>
      <c r="D1349">
        <v>4</v>
      </c>
      <c r="E1349" t="s">
        <v>23</v>
      </c>
      <c r="F1349" t="s">
        <v>29</v>
      </c>
      <c r="G1349" t="s">
        <v>6790</v>
      </c>
      <c r="H1349">
        <v>61</v>
      </c>
      <c r="I1349" t="s">
        <v>17</v>
      </c>
      <c r="J1349">
        <v>0</v>
      </c>
      <c r="K1349" t="s">
        <v>20</v>
      </c>
      <c r="L1349" t="s">
        <v>6792</v>
      </c>
      <c r="M1349">
        <v>43</v>
      </c>
      <c r="N1349" t="s">
        <v>27</v>
      </c>
      <c r="O1349" t="s">
        <v>208</v>
      </c>
      <c r="P1349" s="32">
        <v>44189</v>
      </c>
      <c r="Q1349" s="1">
        <v>40.093820385641557</v>
      </c>
      <c r="R1349">
        <v>3</v>
      </c>
      <c r="S1349" t="str" cm="1">
        <f t="array" ref="S1349">_xlfn.IFS(R1349=0,"None",R1349&lt;3,"Low",R1349&lt;6,"Medium",R1349&lt;=10,"High")</f>
        <v>Medium</v>
      </c>
      <c r="T1349" t="str" cm="1">
        <f t="array" ref="T1349">_xlfn.IFS(M1349&lt;=20,"Low",M1349&lt;=50,"Medium",M1349&lt;=90,"High")</f>
        <v>Medium</v>
      </c>
      <c r="U1349" s="33">
        <f>Datos_Limpios[[#This Row],[Number of Complaints or Support]]/Datos_Limpios[[#This Row],[Account Length (in months)]]</f>
        <v>0.42857142857142855</v>
      </c>
      <c r="V1349" t="str" cm="1">
        <f t="array" ref="V1349">_xlfn.IFS(H1349&lt;30,"Under 30",H1349&lt;66,"Middle Age",H1349&gt;=66,"Senior")</f>
        <v>Middle Age</v>
      </c>
      <c r="W1349" t="s">
        <v>6825</v>
      </c>
    </row>
    <row r="1350" spans="1:23" x14ac:dyDescent="0.3">
      <c r="A1350" t="s">
        <v>1447</v>
      </c>
      <c r="B1350" t="s">
        <v>23</v>
      </c>
      <c r="C1350">
        <v>1</v>
      </c>
      <c r="D1350">
        <v>1</v>
      </c>
      <c r="E1350" t="s">
        <v>17</v>
      </c>
      <c r="F1350" t="s">
        <v>63</v>
      </c>
      <c r="G1350" t="s">
        <v>19</v>
      </c>
      <c r="H1350">
        <v>48</v>
      </c>
      <c r="I1350" t="s">
        <v>17</v>
      </c>
      <c r="J1350">
        <v>0</v>
      </c>
      <c r="K1350" t="s">
        <v>20</v>
      </c>
      <c r="L1350" t="s">
        <v>6794</v>
      </c>
      <c r="M1350">
        <v>11</v>
      </c>
      <c r="N1350" t="s">
        <v>59</v>
      </c>
      <c r="O1350" t="s">
        <v>116</v>
      </c>
      <c r="P1350" s="32">
        <v>44981</v>
      </c>
      <c r="Q1350" s="1">
        <v>12.116678746377319</v>
      </c>
      <c r="R1350">
        <v>9</v>
      </c>
      <c r="S1350" t="str" cm="1">
        <f t="array" ref="S1350">_xlfn.IFS(R1350=0,"None",R1350&lt;3,"Low",R1350&lt;6,"Medium",R1350&lt;=10,"High")</f>
        <v>High</v>
      </c>
      <c r="T1350" t="str" cm="1">
        <f t="array" ref="T1350">_xlfn.IFS(M1350&lt;=20,"Low",M1350&lt;=50,"Medium",M1350&lt;=90,"High")</f>
        <v>Low</v>
      </c>
      <c r="U1350" s="33">
        <f>Datos_Limpios[[#This Row],[Number of Complaints or Support]]/Datos_Limpios[[#This Row],[Account Length (in months)]]</f>
        <v>9</v>
      </c>
      <c r="V1350" t="str" cm="1">
        <f t="array" ref="V1350">_xlfn.IFS(H1350&lt;30,"Under 30",H1350&lt;66,"Middle Age",H1350&gt;=66,"Senior")</f>
        <v>Middle Age</v>
      </c>
      <c r="W1350" t="s">
        <v>6825</v>
      </c>
    </row>
    <row r="1351" spans="1:23" x14ac:dyDescent="0.3">
      <c r="A1351" t="s">
        <v>1448</v>
      </c>
      <c r="B1351" t="s">
        <v>17</v>
      </c>
      <c r="C1351">
        <v>40</v>
      </c>
      <c r="D1351">
        <v>0</v>
      </c>
      <c r="E1351" t="s">
        <v>17</v>
      </c>
      <c r="F1351" t="s">
        <v>90</v>
      </c>
      <c r="G1351" t="s">
        <v>6790</v>
      </c>
      <c r="H1351">
        <v>42</v>
      </c>
      <c r="I1351" t="s">
        <v>23</v>
      </c>
      <c r="J1351">
        <v>5</v>
      </c>
      <c r="K1351" t="s">
        <v>24</v>
      </c>
      <c r="L1351" t="s">
        <v>6791</v>
      </c>
      <c r="M1351">
        <v>6</v>
      </c>
      <c r="P1351" s="32">
        <v>44153</v>
      </c>
      <c r="Q1351" s="1">
        <v>6.2652719650605189</v>
      </c>
      <c r="R1351">
        <v>1</v>
      </c>
      <c r="S1351" t="str" cm="1">
        <f t="array" ref="S1351">_xlfn.IFS(R1351=0,"None",R1351&lt;3,"Low",R1351&lt;6,"Medium",R1351&lt;=10,"High")</f>
        <v>Low</v>
      </c>
      <c r="T1351" t="str" cm="1">
        <f t="array" ref="T1351">_xlfn.IFS(M1351&lt;=20,"Low",M1351&lt;=50,"Medium",M1351&lt;=90,"High")</f>
        <v>Low</v>
      </c>
      <c r="U1351" s="33">
        <f>Datos_Limpios[[#This Row],[Number of Complaints or Support]]/Datos_Limpios[[#This Row],[Account Length (in months)]]</f>
        <v>2.5000000000000001E-2</v>
      </c>
      <c r="V1351" t="str" cm="1">
        <f t="array" ref="V1351">_xlfn.IFS(H1351&lt;30,"Under 30",H1351&lt;66,"Middle Age",H1351&gt;=66,"Senior")</f>
        <v>Middle Age</v>
      </c>
      <c r="W1351" t="s">
        <v>6823</v>
      </c>
    </row>
    <row r="1352" spans="1:23" x14ac:dyDescent="0.3">
      <c r="A1352" t="s">
        <v>1449</v>
      </c>
      <c r="B1352" t="s">
        <v>23</v>
      </c>
      <c r="C1352">
        <v>1</v>
      </c>
      <c r="D1352">
        <v>1</v>
      </c>
      <c r="E1352" t="s">
        <v>23</v>
      </c>
      <c r="F1352" t="s">
        <v>34</v>
      </c>
      <c r="G1352" t="s">
        <v>19</v>
      </c>
      <c r="H1352">
        <v>29</v>
      </c>
      <c r="I1352" t="s">
        <v>17</v>
      </c>
      <c r="J1352">
        <v>0</v>
      </c>
      <c r="K1352" t="s">
        <v>20</v>
      </c>
      <c r="L1352" t="s">
        <v>6792</v>
      </c>
      <c r="M1352">
        <v>22</v>
      </c>
      <c r="N1352" t="s">
        <v>59</v>
      </c>
      <c r="O1352" t="s">
        <v>116</v>
      </c>
      <c r="P1352" s="32">
        <v>45185</v>
      </c>
      <c r="Q1352" s="1">
        <v>21.314679508092141</v>
      </c>
      <c r="R1352">
        <v>0</v>
      </c>
      <c r="S1352" t="str" cm="1">
        <f t="array" ref="S1352">_xlfn.IFS(R1352=0,"None",R1352&lt;3,"Low",R1352&lt;6,"Medium",R1352&lt;=10,"High")</f>
        <v>None</v>
      </c>
      <c r="T1352" t="str" cm="1">
        <f t="array" ref="T1352">_xlfn.IFS(M1352&lt;=20,"Low",M1352&lt;=50,"Medium",M1352&lt;=90,"High")</f>
        <v>Medium</v>
      </c>
      <c r="U1352" s="33">
        <f>Datos_Limpios[[#This Row],[Number of Complaints or Support]]/Datos_Limpios[[#This Row],[Account Length (in months)]]</f>
        <v>0</v>
      </c>
      <c r="V1352" t="str" cm="1">
        <f t="array" ref="V1352">_xlfn.IFS(H1352&lt;30,"Under 30",H1352&lt;66,"Middle Age",H1352&gt;=66,"Senior")</f>
        <v>Under 30</v>
      </c>
      <c r="W1352" t="s">
        <v>6823</v>
      </c>
    </row>
    <row r="1353" spans="1:23" x14ac:dyDescent="0.3">
      <c r="A1353" t="s">
        <v>1450</v>
      </c>
      <c r="B1353" t="s">
        <v>17</v>
      </c>
      <c r="C1353">
        <v>7</v>
      </c>
      <c r="D1353">
        <v>0</v>
      </c>
      <c r="E1353" t="s">
        <v>23</v>
      </c>
      <c r="F1353" t="s">
        <v>38</v>
      </c>
      <c r="G1353" t="s">
        <v>6790</v>
      </c>
      <c r="H1353">
        <v>41</v>
      </c>
      <c r="I1353" t="s">
        <v>17</v>
      </c>
      <c r="J1353">
        <v>0</v>
      </c>
      <c r="K1353" t="s">
        <v>20</v>
      </c>
      <c r="L1353" t="s">
        <v>6792</v>
      </c>
      <c r="M1353">
        <v>23</v>
      </c>
      <c r="P1353" s="32">
        <v>45090</v>
      </c>
      <c r="Q1353" s="1">
        <v>25.384260178793681</v>
      </c>
      <c r="R1353">
        <v>4</v>
      </c>
      <c r="S1353" t="str" cm="1">
        <f t="array" ref="S1353">_xlfn.IFS(R1353=0,"None",R1353&lt;3,"Low",R1353&lt;6,"Medium",R1353&lt;=10,"High")</f>
        <v>Medium</v>
      </c>
      <c r="T1353" t="str" cm="1">
        <f t="array" ref="T1353">_xlfn.IFS(M1353&lt;=20,"Low",M1353&lt;=50,"Medium",M1353&lt;=90,"High")</f>
        <v>Medium</v>
      </c>
      <c r="U1353" s="33">
        <f>Datos_Limpios[[#This Row],[Number of Complaints or Support]]/Datos_Limpios[[#This Row],[Account Length (in months)]]</f>
        <v>0.5714285714285714</v>
      </c>
      <c r="V1353" t="str" cm="1">
        <f t="array" ref="V1353">_xlfn.IFS(H1353&lt;30,"Under 30",H1353&lt;66,"Middle Age",H1353&gt;=66,"Senior")</f>
        <v>Middle Age</v>
      </c>
      <c r="W1353" t="s">
        <v>6825</v>
      </c>
    </row>
    <row r="1354" spans="1:23" x14ac:dyDescent="0.3">
      <c r="A1354" t="s">
        <v>1451</v>
      </c>
      <c r="B1354" t="s">
        <v>17</v>
      </c>
      <c r="C1354">
        <v>15</v>
      </c>
      <c r="D1354">
        <v>1</v>
      </c>
      <c r="E1354" t="s">
        <v>23</v>
      </c>
      <c r="F1354" t="s">
        <v>94</v>
      </c>
      <c r="G1354" t="s">
        <v>6790</v>
      </c>
      <c r="H1354">
        <v>84</v>
      </c>
      <c r="I1354" t="s">
        <v>17</v>
      </c>
      <c r="J1354">
        <v>0</v>
      </c>
      <c r="K1354" t="s">
        <v>32</v>
      </c>
      <c r="L1354" t="s">
        <v>6792</v>
      </c>
      <c r="M1354">
        <v>28</v>
      </c>
      <c r="P1354" s="32">
        <v>45264</v>
      </c>
      <c r="Q1354" s="1">
        <v>25.581896278977879</v>
      </c>
      <c r="R1354">
        <v>7</v>
      </c>
      <c r="S1354" t="str" cm="1">
        <f t="array" ref="S1354">_xlfn.IFS(R1354=0,"None",R1354&lt;3,"Low",R1354&lt;6,"Medium",R1354&lt;=10,"High")</f>
        <v>High</v>
      </c>
      <c r="T1354" t="str" cm="1">
        <f t="array" ref="T1354">_xlfn.IFS(M1354&lt;=20,"Low",M1354&lt;=50,"Medium",M1354&lt;=90,"High")</f>
        <v>Medium</v>
      </c>
      <c r="U1354" s="33">
        <f>Datos_Limpios[[#This Row],[Number of Complaints or Support]]/Datos_Limpios[[#This Row],[Account Length (in months)]]</f>
        <v>0.46666666666666667</v>
      </c>
      <c r="V1354" t="str" cm="1">
        <f t="array" ref="V1354">_xlfn.IFS(H1354&lt;30,"Under 30",H1354&lt;66,"Middle Age",H1354&gt;=66,"Senior")</f>
        <v>Senior</v>
      </c>
      <c r="W1354" t="s">
        <v>6823</v>
      </c>
    </row>
    <row r="1355" spans="1:23" x14ac:dyDescent="0.3">
      <c r="A1355" t="s">
        <v>1452</v>
      </c>
      <c r="B1355" t="s">
        <v>17</v>
      </c>
      <c r="C1355">
        <v>11</v>
      </c>
      <c r="D1355">
        <v>0</v>
      </c>
      <c r="E1355" t="s">
        <v>17</v>
      </c>
      <c r="F1355" t="s">
        <v>112</v>
      </c>
      <c r="G1355" t="s">
        <v>19</v>
      </c>
      <c r="H1355">
        <v>51</v>
      </c>
      <c r="I1355" t="s">
        <v>17</v>
      </c>
      <c r="J1355">
        <v>0</v>
      </c>
      <c r="K1355" t="s">
        <v>24</v>
      </c>
      <c r="L1355" t="s">
        <v>6792</v>
      </c>
      <c r="M1355">
        <v>8</v>
      </c>
      <c r="P1355" s="32">
        <v>45263</v>
      </c>
      <c r="Q1355" s="1">
        <v>7.9174020361485056</v>
      </c>
      <c r="R1355">
        <v>3</v>
      </c>
      <c r="S1355" t="str" cm="1">
        <f t="array" ref="S1355">_xlfn.IFS(R1355=0,"None",R1355&lt;3,"Low",R1355&lt;6,"Medium",R1355&lt;=10,"High")</f>
        <v>Medium</v>
      </c>
      <c r="T1355" t="str" cm="1">
        <f t="array" ref="T1355">_xlfn.IFS(M1355&lt;=20,"Low",M1355&lt;=50,"Medium",M1355&lt;=90,"High")</f>
        <v>Low</v>
      </c>
      <c r="U1355" s="33">
        <f>Datos_Limpios[[#This Row],[Number of Complaints or Support]]/Datos_Limpios[[#This Row],[Account Length (in months)]]</f>
        <v>0.27272727272727271</v>
      </c>
      <c r="V1355" t="str" cm="1">
        <f t="array" ref="V1355">_xlfn.IFS(H1355&lt;30,"Under 30",H1355&lt;66,"Middle Age",H1355&gt;=66,"Senior")</f>
        <v>Middle Age</v>
      </c>
      <c r="W1355" t="s">
        <v>6823</v>
      </c>
    </row>
    <row r="1356" spans="1:23" x14ac:dyDescent="0.3">
      <c r="A1356" t="s">
        <v>1453</v>
      </c>
      <c r="B1356" t="s">
        <v>17</v>
      </c>
      <c r="C1356">
        <v>57</v>
      </c>
      <c r="D1356">
        <v>1</v>
      </c>
      <c r="E1356" t="s">
        <v>23</v>
      </c>
      <c r="F1356" t="s">
        <v>88</v>
      </c>
      <c r="G1356" t="s">
        <v>19</v>
      </c>
      <c r="H1356">
        <v>42</v>
      </c>
      <c r="I1356" t="s">
        <v>17</v>
      </c>
      <c r="J1356">
        <v>0</v>
      </c>
      <c r="K1356" t="s">
        <v>24</v>
      </c>
      <c r="L1356" t="s">
        <v>6791</v>
      </c>
      <c r="M1356">
        <v>35</v>
      </c>
      <c r="P1356" s="32">
        <v>43896</v>
      </c>
      <c r="Q1356" s="1">
        <v>30.926940077811029</v>
      </c>
      <c r="R1356">
        <v>7</v>
      </c>
      <c r="S1356" t="str" cm="1">
        <f t="array" ref="S1356">_xlfn.IFS(R1356=0,"None",R1356&lt;3,"Low",R1356&lt;6,"Medium",R1356&lt;=10,"High")</f>
        <v>High</v>
      </c>
      <c r="T1356" t="str" cm="1">
        <f t="array" ref="T1356">_xlfn.IFS(M1356&lt;=20,"Low",M1356&lt;=50,"Medium",M1356&lt;=90,"High")</f>
        <v>Medium</v>
      </c>
      <c r="U1356" s="33">
        <f>Datos_Limpios[[#This Row],[Number of Complaints or Support]]/Datos_Limpios[[#This Row],[Account Length (in months)]]</f>
        <v>0.12280701754385964</v>
      </c>
      <c r="V1356" t="str" cm="1">
        <f t="array" ref="V1356">_xlfn.IFS(H1356&lt;30,"Under 30",H1356&lt;66,"Middle Age",H1356&gt;=66,"Senior")</f>
        <v>Middle Age</v>
      </c>
      <c r="W1356" t="s">
        <v>6825</v>
      </c>
    </row>
    <row r="1357" spans="1:23" x14ac:dyDescent="0.3">
      <c r="A1357" t="s">
        <v>1454</v>
      </c>
      <c r="B1357" t="s">
        <v>17</v>
      </c>
      <c r="C1357">
        <v>57</v>
      </c>
      <c r="D1357">
        <v>0</v>
      </c>
      <c r="E1357" t="s">
        <v>17</v>
      </c>
      <c r="F1357" t="s">
        <v>47</v>
      </c>
      <c r="G1357" t="s">
        <v>6790</v>
      </c>
      <c r="H1357">
        <v>29</v>
      </c>
      <c r="I1357" t="s">
        <v>17</v>
      </c>
      <c r="J1357">
        <v>0</v>
      </c>
      <c r="K1357" t="s">
        <v>32</v>
      </c>
      <c r="L1357" t="s">
        <v>6792</v>
      </c>
      <c r="M1357">
        <v>30</v>
      </c>
      <c r="P1357" s="32">
        <v>44816</v>
      </c>
      <c r="Q1357" s="1">
        <v>26.05622420850252</v>
      </c>
      <c r="R1357">
        <v>7</v>
      </c>
      <c r="S1357" t="str" cm="1">
        <f t="array" ref="S1357">_xlfn.IFS(R1357=0,"None",R1357&lt;3,"Low",R1357&lt;6,"Medium",R1357&lt;=10,"High")</f>
        <v>High</v>
      </c>
      <c r="T1357" t="str" cm="1">
        <f t="array" ref="T1357">_xlfn.IFS(M1357&lt;=20,"Low",M1357&lt;=50,"Medium",M1357&lt;=90,"High")</f>
        <v>Medium</v>
      </c>
      <c r="U1357" s="33">
        <f>Datos_Limpios[[#This Row],[Number of Complaints or Support]]/Datos_Limpios[[#This Row],[Account Length (in months)]]</f>
        <v>0.12280701754385964</v>
      </c>
      <c r="V1357" t="str" cm="1">
        <f t="array" ref="V1357">_xlfn.IFS(H1357&lt;30,"Under 30",H1357&lt;66,"Middle Age",H1357&gt;=66,"Senior")</f>
        <v>Under 30</v>
      </c>
      <c r="W1357" t="s">
        <v>6824</v>
      </c>
    </row>
    <row r="1358" spans="1:23" x14ac:dyDescent="0.3">
      <c r="A1358" t="s">
        <v>1455</v>
      </c>
      <c r="B1358" t="s">
        <v>17</v>
      </c>
      <c r="C1358">
        <v>34</v>
      </c>
      <c r="D1358">
        <v>1</v>
      </c>
      <c r="E1358" t="s">
        <v>23</v>
      </c>
      <c r="F1358" t="s">
        <v>179</v>
      </c>
      <c r="G1358" t="s">
        <v>6790</v>
      </c>
      <c r="H1358">
        <v>56</v>
      </c>
      <c r="I1358" t="s">
        <v>17</v>
      </c>
      <c r="J1358">
        <v>0</v>
      </c>
      <c r="K1358" t="s">
        <v>20</v>
      </c>
      <c r="L1358" t="s">
        <v>6792</v>
      </c>
      <c r="M1358">
        <v>35</v>
      </c>
      <c r="P1358" s="32">
        <v>44003</v>
      </c>
      <c r="Q1358" s="1">
        <v>41.433801592993767</v>
      </c>
      <c r="R1358">
        <v>9</v>
      </c>
      <c r="S1358" t="str" cm="1">
        <f t="array" ref="S1358">_xlfn.IFS(R1358=0,"None",R1358&lt;3,"Low",R1358&lt;6,"Medium",R1358&lt;=10,"High")</f>
        <v>High</v>
      </c>
      <c r="T1358" t="str" cm="1">
        <f t="array" ref="T1358">_xlfn.IFS(M1358&lt;=20,"Low",M1358&lt;=50,"Medium",M1358&lt;=90,"High")</f>
        <v>Medium</v>
      </c>
      <c r="U1358" s="33">
        <f>Datos_Limpios[[#This Row],[Number of Complaints or Support]]/Datos_Limpios[[#This Row],[Account Length (in months)]]</f>
        <v>0.26470588235294118</v>
      </c>
      <c r="V1358" t="str" cm="1">
        <f t="array" ref="V1358">_xlfn.IFS(H1358&lt;30,"Under 30",H1358&lt;66,"Middle Age",H1358&gt;=66,"Senior")</f>
        <v>Middle Age</v>
      </c>
      <c r="W1358" t="s">
        <v>6826</v>
      </c>
    </row>
    <row r="1359" spans="1:23" x14ac:dyDescent="0.3">
      <c r="A1359" t="s">
        <v>1456</v>
      </c>
      <c r="B1359" t="s">
        <v>17</v>
      </c>
      <c r="C1359">
        <v>45</v>
      </c>
      <c r="D1359">
        <v>1</v>
      </c>
      <c r="E1359" t="s">
        <v>17</v>
      </c>
      <c r="F1359" t="s">
        <v>44</v>
      </c>
      <c r="G1359" t="s">
        <v>19</v>
      </c>
      <c r="H1359">
        <v>78</v>
      </c>
      <c r="I1359" t="s">
        <v>17</v>
      </c>
      <c r="J1359">
        <v>0</v>
      </c>
      <c r="K1359" t="s">
        <v>32</v>
      </c>
      <c r="L1359" t="s">
        <v>6791</v>
      </c>
      <c r="M1359">
        <v>17</v>
      </c>
      <c r="P1359" s="32">
        <v>45013</v>
      </c>
      <c r="Q1359" s="1">
        <v>17.12902474267052</v>
      </c>
      <c r="R1359">
        <v>7</v>
      </c>
      <c r="S1359" t="str" cm="1">
        <f t="array" ref="S1359">_xlfn.IFS(R1359=0,"None",R1359&lt;3,"Low",R1359&lt;6,"Medium",R1359&lt;=10,"High")</f>
        <v>High</v>
      </c>
      <c r="T1359" t="str" cm="1">
        <f t="array" ref="T1359">_xlfn.IFS(M1359&lt;=20,"Low",M1359&lt;=50,"Medium",M1359&lt;=90,"High")</f>
        <v>Low</v>
      </c>
      <c r="U1359" s="33">
        <f>Datos_Limpios[[#This Row],[Number of Complaints or Support]]/Datos_Limpios[[#This Row],[Account Length (in months)]]</f>
        <v>0.15555555555555556</v>
      </c>
      <c r="V1359" t="str" cm="1">
        <f t="array" ref="V1359">_xlfn.IFS(H1359&lt;30,"Under 30",H1359&lt;66,"Middle Age",H1359&gt;=66,"Senior")</f>
        <v>Senior</v>
      </c>
      <c r="W1359" t="s">
        <v>6824</v>
      </c>
    </row>
    <row r="1360" spans="1:23" x14ac:dyDescent="0.3">
      <c r="A1360" t="s">
        <v>1457</v>
      </c>
      <c r="B1360" t="s">
        <v>23</v>
      </c>
      <c r="C1360">
        <v>42</v>
      </c>
      <c r="D1360">
        <v>0</v>
      </c>
      <c r="E1360" t="s">
        <v>23</v>
      </c>
      <c r="F1360" t="s">
        <v>179</v>
      </c>
      <c r="G1360" t="s">
        <v>19</v>
      </c>
      <c r="H1360">
        <v>45</v>
      </c>
      <c r="I1360" t="s">
        <v>23</v>
      </c>
      <c r="J1360">
        <v>5</v>
      </c>
      <c r="K1360" t="s">
        <v>20</v>
      </c>
      <c r="L1360" t="s">
        <v>6791</v>
      </c>
      <c r="M1360">
        <v>25</v>
      </c>
      <c r="N1360" t="s">
        <v>76</v>
      </c>
      <c r="O1360" t="s">
        <v>77</v>
      </c>
      <c r="P1360" s="32">
        <v>45004</v>
      </c>
      <c r="Q1360" s="1">
        <v>26.49825913006725</v>
      </c>
      <c r="R1360">
        <v>2</v>
      </c>
      <c r="S1360" t="str" cm="1">
        <f t="array" ref="S1360">_xlfn.IFS(R1360=0,"None",R1360&lt;3,"Low",R1360&lt;6,"Medium",R1360&lt;=10,"High")</f>
        <v>Low</v>
      </c>
      <c r="T1360" t="str" cm="1">
        <f t="array" ref="T1360">_xlfn.IFS(M1360&lt;=20,"Low",M1360&lt;=50,"Medium",M1360&lt;=90,"High")</f>
        <v>Medium</v>
      </c>
      <c r="U1360" s="33">
        <f>Datos_Limpios[[#This Row],[Number of Complaints or Support]]/Datos_Limpios[[#This Row],[Account Length (in months)]]</f>
        <v>4.7619047619047616E-2</v>
      </c>
      <c r="V1360" t="str" cm="1">
        <f t="array" ref="V1360">_xlfn.IFS(H1360&lt;30,"Under 30",H1360&lt;66,"Middle Age",H1360&gt;=66,"Senior")</f>
        <v>Middle Age</v>
      </c>
      <c r="W1360" t="s">
        <v>6826</v>
      </c>
    </row>
    <row r="1361" spans="1:23" x14ac:dyDescent="0.3">
      <c r="A1361" t="s">
        <v>1458</v>
      </c>
      <c r="B1361" t="s">
        <v>17</v>
      </c>
      <c r="C1361">
        <v>2</v>
      </c>
      <c r="D1361">
        <v>0</v>
      </c>
      <c r="E1361" t="s">
        <v>23</v>
      </c>
      <c r="F1361" t="s">
        <v>31</v>
      </c>
      <c r="G1361" t="s">
        <v>6790</v>
      </c>
      <c r="H1361">
        <v>49</v>
      </c>
      <c r="I1361" t="s">
        <v>17</v>
      </c>
      <c r="J1361">
        <v>0</v>
      </c>
      <c r="K1361" t="s">
        <v>20</v>
      </c>
      <c r="L1361" t="s">
        <v>6792</v>
      </c>
      <c r="M1361">
        <v>34</v>
      </c>
      <c r="P1361" s="32">
        <v>44030</v>
      </c>
      <c r="Q1361" s="1">
        <v>33.23750263887213</v>
      </c>
      <c r="R1361">
        <v>10</v>
      </c>
      <c r="S1361" t="str" cm="1">
        <f t="array" ref="S1361">_xlfn.IFS(R1361=0,"None",R1361&lt;3,"Low",R1361&lt;6,"Medium",R1361&lt;=10,"High")</f>
        <v>High</v>
      </c>
      <c r="T1361" t="str" cm="1">
        <f t="array" ref="T1361">_xlfn.IFS(M1361&lt;=20,"Low",M1361&lt;=50,"Medium",M1361&lt;=90,"High")</f>
        <v>Medium</v>
      </c>
      <c r="U1361" s="33">
        <f>Datos_Limpios[[#This Row],[Number of Complaints or Support]]/Datos_Limpios[[#This Row],[Account Length (in months)]]</f>
        <v>5</v>
      </c>
      <c r="V1361" t="str" cm="1">
        <f t="array" ref="V1361">_xlfn.IFS(H1361&lt;30,"Under 30",H1361&lt;66,"Middle Age",H1361&gt;=66,"Senior")</f>
        <v>Middle Age</v>
      </c>
      <c r="W1361" t="s">
        <v>6826</v>
      </c>
    </row>
    <row r="1362" spans="1:23" x14ac:dyDescent="0.3">
      <c r="A1362" t="s">
        <v>1459</v>
      </c>
      <c r="B1362" t="s">
        <v>17</v>
      </c>
      <c r="C1362">
        <v>70</v>
      </c>
      <c r="D1362">
        <v>0</v>
      </c>
      <c r="E1362" t="s">
        <v>23</v>
      </c>
      <c r="F1362" t="s">
        <v>40</v>
      </c>
      <c r="G1362" t="s">
        <v>6790</v>
      </c>
      <c r="H1362">
        <v>38</v>
      </c>
      <c r="I1362" t="s">
        <v>17</v>
      </c>
      <c r="J1362">
        <v>0</v>
      </c>
      <c r="K1362" t="s">
        <v>32</v>
      </c>
      <c r="L1362" t="s">
        <v>6792</v>
      </c>
      <c r="M1362">
        <v>52</v>
      </c>
      <c r="P1362" s="32">
        <v>44739</v>
      </c>
      <c r="Q1362" s="1">
        <v>42.253240203337327</v>
      </c>
      <c r="R1362">
        <v>3</v>
      </c>
      <c r="S1362" t="str" cm="1">
        <f t="array" ref="S1362">_xlfn.IFS(R1362=0,"None",R1362&lt;3,"Low",R1362&lt;6,"Medium",R1362&lt;=10,"High")</f>
        <v>Medium</v>
      </c>
      <c r="T1362" t="str" cm="1">
        <f t="array" ref="T1362">_xlfn.IFS(M1362&lt;=20,"Low",M1362&lt;=50,"Medium",M1362&lt;=90,"High")</f>
        <v>High</v>
      </c>
      <c r="U1362" s="33">
        <f>Datos_Limpios[[#This Row],[Number of Complaints or Support]]/Datos_Limpios[[#This Row],[Account Length (in months)]]</f>
        <v>4.2857142857142858E-2</v>
      </c>
      <c r="V1362" t="str" cm="1">
        <f t="array" ref="V1362">_xlfn.IFS(H1362&lt;30,"Under 30",H1362&lt;66,"Middle Age",H1362&gt;=66,"Senior")</f>
        <v>Middle Age</v>
      </c>
      <c r="W1362" t="s">
        <v>6823</v>
      </c>
    </row>
    <row r="1363" spans="1:23" x14ac:dyDescent="0.3">
      <c r="A1363" t="s">
        <v>1460</v>
      </c>
      <c r="B1363" t="s">
        <v>23</v>
      </c>
      <c r="C1363">
        <v>5</v>
      </c>
      <c r="D1363">
        <v>0</v>
      </c>
      <c r="E1363" t="s">
        <v>23</v>
      </c>
      <c r="F1363" t="s">
        <v>202</v>
      </c>
      <c r="G1363" t="s">
        <v>6790</v>
      </c>
      <c r="H1363">
        <v>55</v>
      </c>
      <c r="I1363" t="s">
        <v>17</v>
      </c>
      <c r="J1363">
        <v>0</v>
      </c>
      <c r="K1363" t="s">
        <v>20</v>
      </c>
      <c r="L1363" t="s">
        <v>6792</v>
      </c>
      <c r="M1363">
        <v>38</v>
      </c>
      <c r="N1363" t="s">
        <v>50</v>
      </c>
      <c r="O1363" t="s">
        <v>300</v>
      </c>
      <c r="P1363" s="32">
        <v>44700</v>
      </c>
      <c r="Q1363" s="1">
        <v>42.641913744084697</v>
      </c>
      <c r="R1363">
        <v>1</v>
      </c>
      <c r="S1363" t="str" cm="1">
        <f t="array" ref="S1363">_xlfn.IFS(R1363=0,"None",R1363&lt;3,"Low",R1363&lt;6,"Medium",R1363&lt;=10,"High")</f>
        <v>Low</v>
      </c>
      <c r="T1363" t="str" cm="1">
        <f t="array" ref="T1363">_xlfn.IFS(M1363&lt;=20,"Low",M1363&lt;=50,"Medium",M1363&lt;=90,"High")</f>
        <v>Medium</v>
      </c>
      <c r="U1363" s="33">
        <f>Datos_Limpios[[#This Row],[Number of Complaints or Support]]/Datos_Limpios[[#This Row],[Account Length (in months)]]</f>
        <v>0.2</v>
      </c>
      <c r="V1363" t="str" cm="1">
        <f t="array" ref="V1363">_xlfn.IFS(H1363&lt;30,"Under 30",H1363&lt;66,"Middle Age",H1363&gt;=66,"Senior")</f>
        <v>Middle Age</v>
      </c>
      <c r="W1363" t="s">
        <v>6825</v>
      </c>
    </row>
    <row r="1364" spans="1:23" x14ac:dyDescent="0.3">
      <c r="A1364" t="s">
        <v>1461</v>
      </c>
      <c r="B1364" t="s">
        <v>17</v>
      </c>
      <c r="C1364">
        <v>4</v>
      </c>
      <c r="D1364">
        <v>0</v>
      </c>
      <c r="E1364" t="s">
        <v>17</v>
      </c>
      <c r="F1364" t="s">
        <v>86</v>
      </c>
      <c r="G1364" t="s">
        <v>6790</v>
      </c>
      <c r="H1364">
        <v>62</v>
      </c>
      <c r="I1364" t="s">
        <v>17</v>
      </c>
      <c r="J1364">
        <v>0</v>
      </c>
      <c r="K1364" t="s">
        <v>20</v>
      </c>
      <c r="L1364" t="s">
        <v>6791</v>
      </c>
      <c r="M1364">
        <v>16</v>
      </c>
      <c r="P1364" s="32">
        <v>44384</v>
      </c>
      <c r="Q1364" s="1">
        <v>18.444404933895939</v>
      </c>
      <c r="R1364">
        <v>4</v>
      </c>
      <c r="S1364" t="str" cm="1">
        <f t="array" ref="S1364">_xlfn.IFS(R1364=0,"None",R1364&lt;3,"Low",R1364&lt;6,"Medium",R1364&lt;=10,"High")</f>
        <v>Medium</v>
      </c>
      <c r="T1364" t="str" cm="1">
        <f t="array" ref="T1364">_xlfn.IFS(M1364&lt;=20,"Low",M1364&lt;=50,"Medium",M1364&lt;=90,"High")</f>
        <v>Low</v>
      </c>
      <c r="U1364" s="33">
        <f>Datos_Limpios[[#This Row],[Number of Complaints or Support]]/Datos_Limpios[[#This Row],[Account Length (in months)]]</f>
        <v>1</v>
      </c>
      <c r="V1364" t="str" cm="1">
        <f t="array" ref="V1364">_xlfn.IFS(H1364&lt;30,"Under 30",H1364&lt;66,"Middle Age",H1364&gt;=66,"Senior")</f>
        <v>Middle Age</v>
      </c>
      <c r="W1364" t="s">
        <v>6824</v>
      </c>
    </row>
    <row r="1365" spans="1:23" x14ac:dyDescent="0.3">
      <c r="A1365" t="s">
        <v>1462</v>
      </c>
      <c r="B1365" t="s">
        <v>23</v>
      </c>
      <c r="C1365">
        <v>9</v>
      </c>
      <c r="D1365">
        <v>5</v>
      </c>
      <c r="E1365" t="s">
        <v>23</v>
      </c>
      <c r="F1365" t="s">
        <v>26</v>
      </c>
      <c r="G1365" t="s">
        <v>19</v>
      </c>
      <c r="H1365">
        <v>48</v>
      </c>
      <c r="I1365" t="s">
        <v>23</v>
      </c>
      <c r="J1365">
        <v>3</v>
      </c>
      <c r="K1365" t="s">
        <v>20</v>
      </c>
      <c r="L1365" t="s">
        <v>6791</v>
      </c>
      <c r="M1365">
        <v>30</v>
      </c>
      <c r="N1365" t="s">
        <v>27</v>
      </c>
      <c r="O1365" t="s">
        <v>125</v>
      </c>
      <c r="P1365" s="32">
        <v>44991</v>
      </c>
      <c r="Q1365" s="1">
        <v>26.462841411080021</v>
      </c>
      <c r="R1365">
        <v>7</v>
      </c>
      <c r="S1365" t="str" cm="1">
        <f t="array" ref="S1365">_xlfn.IFS(R1365=0,"None",R1365&lt;3,"Low",R1365&lt;6,"Medium",R1365&lt;=10,"High")</f>
        <v>High</v>
      </c>
      <c r="T1365" t="str" cm="1">
        <f t="array" ref="T1365">_xlfn.IFS(M1365&lt;=20,"Low",M1365&lt;=50,"Medium",M1365&lt;=90,"High")</f>
        <v>Medium</v>
      </c>
      <c r="U1365" s="33">
        <f>Datos_Limpios[[#This Row],[Number of Complaints or Support]]/Datos_Limpios[[#This Row],[Account Length (in months)]]</f>
        <v>0.77777777777777779</v>
      </c>
      <c r="V1365" t="str" cm="1">
        <f t="array" ref="V1365">_xlfn.IFS(H1365&lt;30,"Under 30",H1365&lt;66,"Middle Age",H1365&gt;=66,"Senior")</f>
        <v>Middle Age</v>
      </c>
      <c r="W1365" t="s">
        <v>6824</v>
      </c>
    </row>
    <row r="1366" spans="1:23" x14ac:dyDescent="0.3">
      <c r="A1366" t="s">
        <v>1463</v>
      </c>
      <c r="B1366" t="s">
        <v>17</v>
      </c>
      <c r="C1366">
        <v>21</v>
      </c>
      <c r="D1366">
        <v>0</v>
      </c>
      <c r="E1366" t="s">
        <v>23</v>
      </c>
      <c r="F1366" t="s">
        <v>52</v>
      </c>
      <c r="G1366" t="s">
        <v>6790</v>
      </c>
      <c r="H1366">
        <v>24</v>
      </c>
      <c r="I1366" t="s">
        <v>17</v>
      </c>
      <c r="J1366">
        <v>0</v>
      </c>
      <c r="K1366" t="s">
        <v>20</v>
      </c>
      <c r="L1366" t="s">
        <v>6791</v>
      </c>
      <c r="M1366">
        <v>32</v>
      </c>
      <c r="P1366" s="32">
        <v>44902</v>
      </c>
      <c r="Q1366" s="1">
        <v>30.85132448083208</v>
      </c>
      <c r="R1366">
        <v>9</v>
      </c>
      <c r="S1366" t="str" cm="1">
        <f t="array" ref="S1366">_xlfn.IFS(R1366=0,"None",R1366&lt;3,"Low",R1366&lt;6,"Medium",R1366&lt;=10,"High")</f>
        <v>High</v>
      </c>
      <c r="T1366" t="str" cm="1">
        <f t="array" ref="T1366">_xlfn.IFS(M1366&lt;=20,"Low",M1366&lt;=50,"Medium",M1366&lt;=90,"High")</f>
        <v>Medium</v>
      </c>
      <c r="U1366" s="33">
        <f>Datos_Limpios[[#This Row],[Number of Complaints or Support]]/Datos_Limpios[[#This Row],[Account Length (in months)]]</f>
        <v>0.42857142857142855</v>
      </c>
      <c r="V1366" t="str" cm="1">
        <f t="array" ref="V1366">_xlfn.IFS(H1366&lt;30,"Under 30",H1366&lt;66,"Middle Age",H1366&gt;=66,"Senior")</f>
        <v>Under 30</v>
      </c>
      <c r="W1366" t="s">
        <v>6824</v>
      </c>
    </row>
    <row r="1367" spans="1:23" x14ac:dyDescent="0.3">
      <c r="A1367" t="s">
        <v>1464</v>
      </c>
      <c r="B1367" t="s">
        <v>17</v>
      </c>
      <c r="C1367">
        <v>60</v>
      </c>
      <c r="D1367">
        <v>0</v>
      </c>
      <c r="E1367" t="s">
        <v>17</v>
      </c>
      <c r="F1367" t="s">
        <v>350</v>
      </c>
      <c r="G1367" t="s">
        <v>19</v>
      </c>
      <c r="H1367">
        <v>61</v>
      </c>
      <c r="I1367" t="s">
        <v>17</v>
      </c>
      <c r="J1367">
        <v>0</v>
      </c>
      <c r="K1367" t="s">
        <v>32</v>
      </c>
      <c r="L1367" t="s">
        <v>6794</v>
      </c>
      <c r="M1367">
        <v>10</v>
      </c>
      <c r="P1367" s="32">
        <v>44851</v>
      </c>
      <c r="Q1367" s="1">
        <v>9.2310728678382343</v>
      </c>
      <c r="R1367">
        <v>9</v>
      </c>
      <c r="S1367" t="str" cm="1">
        <f t="array" ref="S1367">_xlfn.IFS(R1367=0,"None",R1367&lt;3,"Low",R1367&lt;6,"Medium",R1367&lt;=10,"High")</f>
        <v>High</v>
      </c>
      <c r="T1367" t="str" cm="1">
        <f t="array" ref="T1367">_xlfn.IFS(M1367&lt;=20,"Low",M1367&lt;=50,"Medium",M1367&lt;=90,"High")</f>
        <v>Low</v>
      </c>
      <c r="U1367" s="33">
        <f>Datos_Limpios[[#This Row],[Number of Complaints or Support]]/Datos_Limpios[[#This Row],[Account Length (in months)]]</f>
        <v>0.15</v>
      </c>
      <c r="V1367" t="str" cm="1">
        <f t="array" ref="V1367">_xlfn.IFS(H1367&lt;30,"Under 30",H1367&lt;66,"Middle Age",H1367&gt;=66,"Senior")</f>
        <v>Middle Age</v>
      </c>
      <c r="W1367" t="s">
        <v>6823</v>
      </c>
    </row>
    <row r="1368" spans="1:23" x14ac:dyDescent="0.3">
      <c r="A1368" t="s">
        <v>1465</v>
      </c>
      <c r="B1368" t="s">
        <v>23</v>
      </c>
      <c r="C1368">
        <v>20</v>
      </c>
      <c r="D1368">
        <v>0</v>
      </c>
      <c r="E1368" t="s">
        <v>23</v>
      </c>
      <c r="F1368" t="s">
        <v>94</v>
      </c>
      <c r="G1368" t="s">
        <v>6790</v>
      </c>
      <c r="H1368">
        <v>61</v>
      </c>
      <c r="I1368" t="s">
        <v>17</v>
      </c>
      <c r="J1368">
        <v>0</v>
      </c>
      <c r="K1368" t="s">
        <v>20</v>
      </c>
      <c r="L1368" t="s">
        <v>6792</v>
      </c>
      <c r="M1368">
        <v>52</v>
      </c>
      <c r="N1368" t="s">
        <v>91</v>
      </c>
      <c r="O1368" t="s">
        <v>203</v>
      </c>
      <c r="P1368" s="32">
        <v>44315</v>
      </c>
      <c r="Q1368" s="1">
        <v>53.649150426723068</v>
      </c>
      <c r="R1368">
        <v>1</v>
      </c>
      <c r="S1368" t="str" cm="1">
        <f t="array" ref="S1368">_xlfn.IFS(R1368=0,"None",R1368&lt;3,"Low",R1368&lt;6,"Medium",R1368&lt;=10,"High")</f>
        <v>Low</v>
      </c>
      <c r="T1368" t="str" cm="1">
        <f t="array" ref="T1368">_xlfn.IFS(M1368&lt;=20,"Low",M1368&lt;=50,"Medium",M1368&lt;=90,"High")</f>
        <v>High</v>
      </c>
      <c r="U1368" s="33">
        <f>Datos_Limpios[[#This Row],[Number of Complaints or Support]]/Datos_Limpios[[#This Row],[Account Length (in months)]]</f>
        <v>0.05</v>
      </c>
      <c r="V1368" t="str" cm="1">
        <f t="array" ref="V1368">_xlfn.IFS(H1368&lt;30,"Under 30",H1368&lt;66,"Middle Age",H1368&gt;=66,"Senior")</f>
        <v>Middle Age</v>
      </c>
      <c r="W1368" t="s">
        <v>6823</v>
      </c>
    </row>
    <row r="1369" spans="1:23" x14ac:dyDescent="0.3">
      <c r="A1369" t="s">
        <v>1466</v>
      </c>
      <c r="B1369" t="s">
        <v>23</v>
      </c>
      <c r="C1369">
        <v>44</v>
      </c>
      <c r="D1369">
        <v>0</v>
      </c>
      <c r="E1369" t="s">
        <v>23</v>
      </c>
      <c r="F1369" t="s">
        <v>115</v>
      </c>
      <c r="G1369" t="s">
        <v>19</v>
      </c>
      <c r="H1369">
        <v>77</v>
      </c>
      <c r="I1369" t="s">
        <v>17</v>
      </c>
      <c r="J1369">
        <v>0</v>
      </c>
      <c r="K1369" t="s">
        <v>32</v>
      </c>
      <c r="L1369" t="s">
        <v>6792</v>
      </c>
      <c r="M1369">
        <v>26</v>
      </c>
      <c r="N1369" t="s">
        <v>6810</v>
      </c>
      <c r="O1369" t="s">
        <v>6810</v>
      </c>
      <c r="P1369" s="32">
        <v>44469</v>
      </c>
      <c r="Q1369" s="1">
        <v>22.915003427493911</v>
      </c>
      <c r="R1369">
        <v>7</v>
      </c>
      <c r="S1369" t="str" cm="1">
        <f t="array" ref="S1369">_xlfn.IFS(R1369=0,"None",R1369&lt;3,"Low",R1369&lt;6,"Medium",R1369&lt;=10,"High")</f>
        <v>High</v>
      </c>
      <c r="T1369" t="str" cm="1">
        <f t="array" ref="T1369">_xlfn.IFS(M1369&lt;=20,"Low",M1369&lt;=50,"Medium",M1369&lt;=90,"High")</f>
        <v>Medium</v>
      </c>
      <c r="U1369" s="33">
        <f>Datos_Limpios[[#This Row],[Number of Complaints or Support]]/Datos_Limpios[[#This Row],[Account Length (in months)]]</f>
        <v>0.15909090909090909</v>
      </c>
      <c r="V1369" t="str" cm="1">
        <f t="array" ref="V1369">_xlfn.IFS(H1369&lt;30,"Under 30",H1369&lt;66,"Middle Age",H1369&gt;=66,"Senior")</f>
        <v>Senior</v>
      </c>
      <c r="W1369" t="s">
        <v>6825</v>
      </c>
    </row>
    <row r="1370" spans="1:23" x14ac:dyDescent="0.3">
      <c r="A1370" t="s">
        <v>1467</v>
      </c>
      <c r="B1370" t="s">
        <v>17</v>
      </c>
      <c r="C1370">
        <v>1</v>
      </c>
      <c r="D1370">
        <v>0</v>
      </c>
      <c r="E1370" t="s">
        <v>23</v>
      </c>
      <c r="F1370" t="s">
        <v>88</v>
      </c>
      <c r="G1370" t="s">
        <v>19</v>
      </c>
      <c r="H1370">
        <v>29</v>
      </c>
      <c r="I1370" t="s">
        <v>17</v>
      </c>
      <c r="J1370">
        <v>0</v>
      </c>
      <c r="K1370" t="s">
        <v>20</v>
      </c>
      <c r="L1370" t="s">
        <v>6791</v>
      </c>
      <c r="M1370">
        <v>32</v>
      </c>
      <c r="P1370" s="32">
        <v>44036</v>
      </c>
      <c r="Q1370" s="1">
        <v>28.22428695477301</v>
      </c>
      <c r="R1370">
        <v>4</v>
      </c>
      <c r="S1370" t="str" cm="1">
        <f t="array" ref="S1370">_xlfn.IFS(R1370=0,"None",R1370&lt;3,"Low",R1370&lt;6,"Medium",R1370&lt;=10,"High")</f>
        <v>Medium</v>
      </c>
      <c r="T1370" t="str" cm="1">
        <f t="array" ref="T1370">_xlfn.IFS(M1370&lt;=20,"Low",M1370&lt;=50,"Medium",M1370&lt;=90,"High")</f>
        <v>Medium</v>
      </c>
      <c r="U1370" s="33">
        <f>Datos_Limpios[[#This Row],[Number of Complaints or Support]]/Datos_Limpios[[#This Row],[Account Length (in months)]]</f>
        <v>4</v>
      </c>
      <c r="V1370" t="str" cm="1">
        <f t="array" ref="V1370">_xlfn.IFS(H1370&lt;30,"Under 30",H1370&lt;66,"Middle Age",H1370&gt;=66,"Senior")</f>
        <v>Under 30</v>
      </c>
      <c r="W1370" t="s">
        <v>6825</v>
      </c>
    </row>
    <row r="1371" spans="1:23" x14ac:dyDescent="0.3">
      <c r="A1371" t="s">
        <v>1468</v>
      </c>
      <c r="B1371" t="s">
        <v>23</v>
      </c>
      <c r="C1371">
        <v>16</v>
      </c>
      <c r="D1371">
        <v>2</v>
      </c>
      <c r="E1371" t="s">
        <v>23</v>
      </c>
      <c r="F1371" t="s">
        <v>26</v>
      </c>
      <c r="G1371" t="s">
        <v>6790</v>
      </c>
      <c r="H1371">
        <v>79</v>
      </c>
      <c r="I1371" t="s">
        <v>17</v>
      </c>
      <c r="J1371">
        <v>0</v>
      </c>
      <c r="K1371" t="s">
        <v>20</v>
      </c>
      <c r="L1371" t="s">
        <v>6791</v>
      </c>
      <c r="M1371">
        <v>42</v>
      </c>
      <c r="N1371" t="s">
        <v>27</v>
      </c>
      <c r="O1371" t="s">
        <v>108</v>
      </c>
      <c r="P1371" s="32">
        <v>44269</v>
      </c>
      <c r="Q1371" s="1">
        <v>42.27313664826417</v>
      </c>
      <c r="R1371">
        <v>1</v>
      </c>
      <c r="S1371" t="str" cm="1">
        <f t="array" ref="S1371">_xlfn.IFS(R1371=0,"None",R1371&lt;3,"Low",R1371&lt;6,"Medium",R1371&lt;=10,"High")</f>
        <v>Low</v>
      </c>
      <c r="T1371" t="str" cm="1">
        <f t="array" ref="T1371">_xlfn.IFS(M1371&lt;=20,"Low",M1371&lt;=50,"Medium",M1371&lt;=90,"High")</f>
        <v>Medium</v>
      </c>
      <c r="U1371" s="33">
        <f>Datos_Limpios[[#This Row],[Number of Complaints or Support]]/Datos_Limpios[[#This Row],[Account Length (in months)]]</f>
        <v>6.25E-2</v>
      </c>
      <c r="V1371" t="str" cm="1">
        <f t="array" ref="V1371">_xlfn.IFS(H1371&lt;30,"Under 30",H1371&lt;66,"Middle Age",H1371&gt;=66,"Senior")</f>
        <v>Senior</v>
      </c>
      <c r="W1371" t="s">
        <v>6824</v>
      </c>
    </row>
    <row r="1372" spans="1:23" x14ac:dyDescent="0.3">
      <c r="A1372" t="s">
        <v>1469</v>
      </c>
      <c r="B1372" t="s">
        <v>17</v>
      </c>
      <c r="C1372">
        <v>40</v>
      </c>
      <c r="D1372">
        <v>0</v>
      </c>
      <c r="E1372" t="s">
        <v>23</v>
      </c>
      <c r="F1372" t="s">
        <v>56</v>
      </c>
      <c r="G1372" t="s">
        <v>19</v>
      </c>
      <c r="H1372">
        <v>68</v>
      </c>
      <c r="I1372" t="s">
        <v>17</v>
      </c>
      <c r="J1372">
        <v>0</v>
      </c>
      <c r="K1372" t="s">
        <v>32</v>
      </c>
      <c r="L1372" t="s">
        <v>6792</v>
      </c>
      <c r="M1372">
        <v>39</v>
      </c>
      <c r="P1372" s="32">
        <v>44706</v>
      </c>
      <c r="Q1372" s="1">
        <v>43.467395134600658</v>
      </c>
      <c r="R1372">
        <v>4</v>
      </c>
      <c r="S1372" t="str" cm="1">
        <f t="array" ref="S1372">_xlfn.IFS(R1372=0,"None",R1372&lt;3,"Low",R1372&lt;6,"Medium",R1372&lt;=10,"High")</f>
        <v>Medium</v>
      </c>
      <c r="T1372" t="str" cm="1">
        <f t="array" ref="T1372">_xlfn.IFS(M1372&lt;=20,"Low",M1372&lt;=50,"Medium",M1372&lt;=90,"High")</f>
        <v>Medium</v>
      </c>
      <c r="U1372" s="33">
        <f>Datos_Limpios[[#This Row],[Number of Complaints or Support]]/Datos_Limpios[[#This Row],[Account Length (in months)]]</f>
        <v>0.1</v>
      </c>
      <c r="V1372" t="str" cm="1">
        <f t="array" ref="V1372">_xlfn.IFS(H1372&lt;30,"Under 30",H1372&lt;66,"Middle Age",H1372&gt;=66,"Senior")</f>
        <v>Senior</v>
      </c>
      <c r="W1372" t="s">
        <v>6823</v>
      </c>
    </row>
    <row r="1373" spans="1:23" x14ac:dyDescent="0.3">
      <c r="A1373" t="s">
        <v>1470</v>
      </c>
      <c r="B1373" t="s">
        <v>17</v>
      </c>
      <c r="C1373">
        <v>69</v>
      </c>
      <c r="D1373">
        <v>0</v>
      </c>
      <c r="E1373" t="s">
        <v>17</v>
      </c>
      <c r="F1373" t="s">
        <v>36</v>
      </c>
      <c r="G1373" t="s">
        <v>19</v>
      </c>
      <c r="H1373">
        <v>25</v>
      </c>
      <c r="I1373" t="s">
        <v>23</v>
      </c>
      <c r="J1373">
        <v>4</v>
      </c>
      <c r="K1373" t="s">
        <v>32</v>
      </c>
      <c r="L1373" t="s">
        <v>6792</v>
      </c>
      <c r="M1373">
        <v>12</v>
      </c>
      <c r="P1373" s="32">
        <v>44692</v>
      </c>
      <c r="Q1373" s="1">
        <v>13.855150183356971</v>
      </c>
      <c r="R1373">
        <v>10</v>
      </c>
      <c r="S1373" t="str" cm="1">
        <f t="array" ref="S1373">_xlfn.IFS(R1373=0,"None",R1373&lt;3,"Low",R1373&lt;6,"Medium",R1373&lt;=10,"High")</f>
        <v>High</v>
      </c>
      <c r="T1373" t="str" cm="1">
        <f t="array" ref="T1373">_xlfn.IFS(M1373&lt;=20,"Low",M1373&lt;=50,"Medium",M1373&lt;=90,"High")</f>
        <v>Low</v>
      </c>
      <c r="U1373" s="33">
        <f>Datos_Limpios[[#This Row],[Number of Complaints or Support]]/Datos_Limpios[[#This Row],[Account Length (in months)]]</f>
        <v>0.14492753623188406</v>
      </c>
      <c r="V1373" t="str" cm="1">
        <f t="array" ref="V1373">_xlfn.IFS(H1373&lt;30,"Under 30",H1373&lt;66,"Middle Age",H1373&gt;=66,"Senior")</f>
        <v>Under 30</v>
      </c>
      <c r="W1373" t="s">
        <v>6824</v>
      </c>
    </row>
    <row r="1374" spans="1:23" x14ac:dyDescent="0.3">
      <c r="A1374" t="s">
        <v>1471</v>
      </c>
      <c r="B1374" t="s">
        <v>17</v>
      </c>
      <c r="C1374">
        <v>40</v>
      </c>
      <c r="D1374">
        <v>1</v>
      </c>
      <c r="E1374" t="s">
        <v>23</v>
      </c>
      <c r="F1374" t="s">
        <v>29</v>
      </c>
      <c r="G1374" t="s">
        <v>19</v>
      </c>
      <c r="H1374">
        <v>40</v>
      </c>
      <c r="I1374" t="s">
        <v>17</v>
      </c>
      <c r="J1374">
        <v>0</v>
      </c>
      <c r="K1374" t="s">
        <v>24</v>
      </c>
      <c r="L1374" t="s">
        <v>6791</v>
      </c>
      <c r="M1374">
        <v>37</v>
      </c>
      <c r="P1374" s="32">
        <v>44544</v>
      </c>
      <c r="Q1374" s="1">
        <v>42.55388299629054</v>
      </c>
      <c r="R1374">
        <v>6</v>
      </c>
      <c r="S1374" t="str" cm="1">
        <f t="array" ref="S1374">_xlfn.IFS(R1374=0,"None",R1374&lt;3,"Low",R1374&lt;6,"Medium",R1374&lt;=10,"High")</f>
        <v>High</v>
      </c>
      <c r="T1374" t="str" cm="1">
        <f t="array" ref="T1374">_xlfn.IFS(M1374&lt;=20,"Low",M1374&lt;=50,"Medium",M1374&lt;=90,"High")</f>
        <v>Medium</v>
      </c>
      <c r="U1374" s="33">
        <f>Datos_Limpios[[#This Row],[Number of Complaints or Support]]/Datos_Limpios[[#This Row],[Account Length (in months)]]</f>
        <v>0.15</v>
      </c>
      <c r="V1374" t="str" cm="1">
        <f t="array" ref="V1374">_xlfn.IFS(H1374&lt;30,"Under 30",H1374&lt;66,"Middle Age",H1374&gt;=66,"Senior")</f>
        <v>Middle Age</v>
      </c>
      <c r="W1374" t="s">
        <v>6825</v>
      </c>
    </row>
    <row r="1375" spans="1:23" x14ac:dyDescent="0.3">
      <c r="A1375" t="s">
        <v>1472</v>
      </c>
      <c r="B1375" t="s">
        <v>17</v>
      </c>
      <c r="C1375">
        <v>21</v>
      </c>
      <c r="D1375">
        <v>0</v>
      </c>
      <c r="E1375" t="s">
        <v>17</v>
      </c>
      <c r="F1375" t="s">
        <v>128</v>
      </c>
      <c r="G1375" t="s">
        <v>6790</v>
      </c>
      <c r="H1375">
        <v>57</v>
      </c>
      <c r="I1375" t="s">
        <v>17</v>
      </c>
      <c r="J1375">
        <v>0</v>
      </c>
      <c r="K1375" t="s">
        <v>24</v>
      </c>
      <c r="L1375" t="s">
        <v>6794</v>
      </c>
      <c r="M1375">
        <v>12</v>
      </c>
      <c r="P1375" s="32">
        <v>43958</v>
      </c>
      <c r="Q1375" s="1">
        <v>13.068925592862341</v>
      </c>
      <c r="R1375">
        <v>5</v>
      </c>
      <c r="S1375" t="str" cm="1">
        <f t="array" ref="S1375">_xlfn.IFS(R1375=0,"None",R1375&lt;3,"Low",R1375&lt;6,"Medium",R1375&lt;=10,"High")</f>
        <v>Medium</v>
      </c>
      <c r="T1375" t="str" cm="1">
        <f t="array" ref="T1375">_xlfn.IFS(M1375&lt;=20,"Low",M1375&lt;=50,"Medium",M1375&lt;=90,"High")</f>
        <v>Low</v>
      </c>
      <c r="U1375" s="33">
        <f>Datos_Limpios[[#This Row],[Number of Complaints or Support]]/Datos_Limpios[[#This Row],[Account Length (in months)]]</f>
        <v>0.23809523809523808</v>
      </c>
      <c r="V1375" t="str" cm="1">
        <f t="array" ref="V1375">_xlfn.IFS(H1375&lt;30,"Under 30",H1375&lt;66,"Middle Age",H1375&gt;=66,"Senior")</f>
        <v>Middle Age</v>
      </c>
      <c r="W1375" t="s">
        <v>6826</v>
      </c>
    </row>
    <row r="1376" spans="1:23" x14ac:dyDescent="0.3">
      <c r="A1376" t="s">
        <v>1473</v>
      </c>
      <c r="B1376" t="s">
        <v>17</v>
      </c>
      <c r="C1376">
        <v>4</v>
      </c>
      <c r="D1376">
        <v>0</v>
      </c>
      <c r="E1376" t="s">
        <v>23</v>
      </c>
      <c r="F1376" t="s">
        <v>130</v>
      </c>
      <c r="G1376" t="s">
        <v>19</v>
      </c>
      <c r="H1376">
        <v>69</v>
      </c>
      <c r="I1376" t="s">
        <v>17</v>
      </c>
      <c r="J1376">
        <v>0</v>
      </c>
      <c r="K1376" t="s">
        <v>32</v>
      </c>
      <c r="L1376" t="s">
        <v>6792</v>
      </c>
      <c r="M1376">
        <v>33</v>
      </c>
      <c r="P1376" s="32">
        <v>44508</v>
      </c>
      <c r="Q1376" s="1">
        <v>39.086750476030538</v>
      </c>
      <c r="R1376">
        <v>0</v>
      </c>
      <c r="S1376" t="str" cm="1">
        <f t="array" ref="S1376">_xlfn.IFS(R1376=0,"None",R1376&lt;3,"Low",R1376&lt;6,"Medium",R1376&lt;=10,"High")</f>
        <v>None</v>
      </c>
      <c r="T1376" t="str" cm="1">
        <f t="array" ref="T1376">_xlfn.IFS(M1376&lt;=20,"Low",M1376&lt;=50,"Medium",M1376&lt;=90,"High")</f>
        <v>Medium</v>
      </c>
      <c r="U1376" s="33">
        <f>Datos_Limpios[[#This Row],[Number of Complaints or Support]]/Datos_Limpios[[#This Row],[Account Length (in months)]]</f>
        <v>0</v>
      </c>
      <c r="V1376" t="str" cm="1">
        <f t="array" ref="V1376">_xlfn.IFS(H1376&lt;30,"Under 30",H1376&lt;66,"Middle Age",H1376&gt;=66,"Senior")</f>
        <v>Senior</v>
      </c>
      <c r="W1376" t="s">
        <v>6825</v>
      </c>
    </row>
    <row r="1377" spans="1:23" x14ac:dyDescent="0.3">
      <c r="A1377" t="s">
        <v>1474</v>
      </c>
      <c r="B1377" t="s">
        <v>17</v>
      </c>
      <c r="C1377">
        <v>65</v>
      </c>
      <c r="D1377">
        <v>0</v>
      </c>
      <c r="E1377" t="s">
        <v>23</v>
      </c>
      <c r="F1377" t="s">
        <v>54</v>
      </c>
      <c r="G1377" t="s">
        <v>19</v>
      </c>
      <c r="H1377">
        <v>74</v>
      </c>
      <c r="I1377" t="s">
        <v>17</v>
      </c>
      <c r="J1377">
        <v>0</v>
      </c>
      <c r="K1377" t="s">
        <v>32</v>
      </c>
      <c r="L1377" t="s">
        <v>6792</v>
      </c>
      <c r="M1377">
        <v>48</v>
      </c>
      <c r="P1377" s="32">
        <v>45204</v>
      </c>
      <c r="Q1377" s="1">
        <v>50.416468411264788</v>
      </c>
      <c r="R1377">
        <v>9</v>
      </c>
      <c r="S1377" t="str" cm="1">
        <f t="array" ref="S1377">_xlfn.IFS(R1377=0,"None",R1377&lt;3,"Low",R1377&lt;6,"Medium",R1377&lt;=10,"High")</f>
        <v>High</v>
      </c>
      <c r="T1377" t="str" cm="1">
        <f t="array" ref="T1377">_xlfn.IFS(M1377&lt;=20,"Low",M1377&lt;=50,"Medium",M1377&lt;=90,"High")</f>
        <v>Medium</v>
      </c>
      <c r="U1377" s="33">
        <f>Datos_Limpios[[#This Row],[Number of Complaints or Support]]/Datos_Limpios[[#This Row],[Account Length (in months)]]</f>
        <v>0.13846153846153847</v>
      </c>
      <c r="V1377" t="str" cm="1">
        <f t="array" ref="V1377">_xlfn.IFS(H1377&lt;30,"Under 30",H1377&lt;66,"Middle Age",H1377&gt;=66,"Senior")</f>
        <v>Senior</v>
      </c>
      <c r="W1377" t="s">
        <v>6823</v>
      </c>
    </row>
    <row r="1378" spans="1:23" x14ac:dyDescent="0.3">
      <c r="A1378" t="s">
        <v>1475</v>
      </c>
      <c r="B1378" t="s">
        <v>17</v>
      </c>
      <c r="C1378">
        <v>47</v>
      </c>
      <c r="D1378">
        <v>0</v>
      </c>
      <c r="E1378" t="s">
        <v>17</v>
      </c>
      <c r="F1378" t="s">
        <v>79</v>
      </c>
      <c r="G1378" t="s">
        <v>6790</v>
      </c>
      <c r="H1378">
        <v>30</v>
      </c>
      <c r="I1378" t="s">
        <v>23</v>
      </c>
      <c r="J1378">
        <v>5</v>
      </c>
      <c r="K1378" t="s">
        <v>32</v>
      </c>
      <c r="L1378" t="s">
        <v>6791</v>
      </c>
      <c r="M1378">
        <v>8</v>
      </c>
      <c r="P1378" s="32">
        <v>43976</v>
      </c>
      <c r="Q1378" s="1">
        <v>7.1595210107339931</v>
      </c>
      <c r="R1378">
        <v>4</v>
      </c>
      <c r="S1378" t="str" cm="1">
        <f t="array" ref="S1378">_xlfn.IFS(R1378=0,"None",R1378&lt;3,"Low",R1378&lt;6,"Medium",R1378&lt;=10,"High")</f>
        <v>Medium</v>
      </c>
      <c r="T1378" t="str" cm="1">
        <f t="array" ref="T1378">_xlfn.IFS(M1378&lt;=20,"Low",M1378&lt;=50,"Medium",M1378&lt;=90,"High")</f>
        <v>Low</v>
      </c>
      <c r="U1378" s="33">
        <f>Datos_Limpios[[#This Row],[Number of Complaints or Support]]/Datos_Limpios[[#This Row],[Account Length (in months)]]</f>
        <v>8.5106382978723402E-2</v>
      </c>
      <c r="V1378" t="str" cm="1">
        <f t="array" ref="V1378">_xlfn.IFS(H1378&lt;30,"Under 30",H1378&lt;66,"Middle Age",H1378&gt;=66,"Senior")</f>
        <v>Middle Age</v>
      </c>
      <c r="W1378" t="s">
        <v>6826</v>
      </c>
    </row>
    <row r="1379" spans="1:23" x14ac:dyDescent="0.3">
      <c r="A1379" t="s">
        <v>1476</v>
      </c>
      <c r="B1379" t="s">
        <v>17</v>
      </c>
      <c r="C1379">
        <v>2</v>
      </c>
      <c r="D1379">
        <v>0</v>
      </c>
      <c r="E1379" t="s">
        <v>23</v>
      </c>
      <c r="F1379" t="s">
        <v>54</v>
      </c>
      <c r="G1379" t="s">
        <v>6790</v>
      </c>
      <c r="H1379">
        <v>75</v>
      </c>
      <c r="I1379" t="s">
        <v>17</v>
      </c>
      <c r="J1379">
        <v>0</v>
      </c>
      <c r="K1379" t="s">
        <v>20</v>
      </c>
      <c r="L1379" t="s">
        <v>6792</v>
      </c>
      <c r="M1379">
        <v>30</v>
      </c>
      <c r="P1379" s="32">
        <v>43935</v>
      </c>
      <c r="Q1379" s="1">
        <v>32.589000690504427</v>
      </c>
      <c r="R1379">
        <v>10</v>
      </c>
      <c r="S1379" t="str" cm="1">
        <f t="array" ref="S1379">_xlfn.IFS(R1379=0,"None",R1379&lt;3,"Low",R1379&lt;6,"Medium",R1379&lt;=10,"High")</f>
        <v>High</v>
      </c>
      <c r="T1379" t="str" cm="1">
        <f t="array" ref="T1379">_xlfn.IFS(M1379&lt;=20,"Low",M1379&lt;=50,"Medium",M1379&lt;=90,"High")</f>
        <v>Medium</v>
      </c>
      <c r="U1379" s="33">
        <f>Datos_Limpios[[#This Row],[Number of Complaints or Support]]/Datos_Limpios[[#This Row],[Account Length (in months)]]</f>
        <v>5</v>
      </c>
      <c r="V1379" t="str" cm="1">
        <f t="array" ref="V1379">_xlfn.IFS(H1379&lt;30,"Under 30",H1379&lt;66,"Middle Age",H1379&gt;=66,"Senior")</f>
        <v>Senior</v>
      </c>
      <c r="W1379" t="s">
        <v>6823</v>
      </c>
    </row>
    <row r="1380" spans="1:23" x14ac:dyDescent="0.3">
      <c r="A1380" t="s">
        <v>1477</v>
      </c>
      <c r="B1380" t="s">
        <v>17</v>
      </c>
      <c r="C1380">
        <v>60</v>
      </c>
      <c r="D1380">
        <v>0</v>
      </c>
      <c r="E1380" t="s">
        <v>17</v>
      </c>
      <c r="F1380" t="s">
        <v>123</v>
      </c>
      <c r="G1380" t="s">
        <v>19</v>
      </c>
      <c r="H1380">
        <v>21</v>
      </c>
      <c r="I1380" t="s">
        <v>23</v>
      </c>
      <c r="J1380">
        <v>3</v>
      </c>
      <c r="K1380" t="s">
        <v>24</v>
      </c>
      <c r="L1380" t="s">
        <v>6791</v>
      </c>
      <c r="M1380">
        <v>9</v>
      </c>
      <c r="P1380" s="32">
        <v>44556</v>
      </c>
      <c r="Q1380" s="1">
        <v>8.0319167470883492</v>
      </c>
      <c r="R1380">
        <v>1</v>
      </c>
      <c r="S1380" t="str" cm="1">
        <f t="array" ref="S1380">_xlfn.IFS(R1380=0,"None",R1380&lt;3,"Low",R1380&lt;6,"Medium",R1380&lt;=10,"High")</f>
        <v>Low</v>
      </c>
      <c r="T1380" t="str" cm="1">
        <f t="array" ref="T1380">_xlfn.IFS(M1380&lt;=20,"Low",M1380&lt;=50,"Medium",M1380&lt;=90,"High")</f>
        <v>Low</v>
      </c>
      <c r="U1380" s="33">
        <f>Datos_Limpios[[#This Row],[Number of Complaints or Support]]/Datos_Limpios[[#This Row],[Account Length (in months)]]</f>
        <v>1.6666666666666666E-2</v>
      </c>
      <c r="V1380" t="str" cm="1">
        <f t="array" ref="V1380">_xlfn.IFS(H1380&lt;30,"Under 30",H1380&lt;66,"Middle Age",H1380&gt;=66,"Senior")</f>
        <v>Under 30</v>
      </c>
      <c r="W1380" t="s">
        <v>6824</v>
      </c>
    </row>
    <row r="1381" spans="1:23" x14ac:dyDescent="0.3">
      <c r="A1381" t="s">
        <v>1478</v>
      </c>
      <c r="B1381" t="s">
        <v>17</v>
      </c>
      <c r="C1381">
        <v>46</v>
      </c>
      <c r="D1381">
        <v>0</v>
      </c>
      <c r="E1381" t="s">
        <v>17</v>
      </c>
      <c r="F1381" t="s">
        <v>69</v>
      </c>
      <c r="G1381" t="s">
        <v>19</v>
      </c>
      <c r="H1381">
        <v>47</v>
      </c>
      <c r="I1381" t="s">
        <v>23</v>
      </c>
      <c r="J1381">
        <v>2</v>
      </c>
      <c r="K1381" t="s">
        <v>32</v>
      </c>
      <c r="L1381" t="s">
        <v>6792</v>
      </c>
      <c r="M1381">
        <v>8</v>
      </c>
      <c r="P1381" s="32">
        <v>45222</v>
      </c>
      <c r="Q1381" s="1">
        <v>8.4890971419663579</v>
      </c>
      <c r="R1381">
        <v>5</v>
      </c>
      <c r="S1381" t="str" cm="1">
        <f t="array" ref="S1381">_xlfn.IFS(R1381=0,"None",R1381&lt;3,"Low",R1381&lt;6,"Medium",R1381&lt;=10,"High")</f>
        <v>Medium</v>
      </c>
      <c r="T1381" t="str" cm="1">
        <f t="array" ref="T1381">_xlfn.IFS(M1381&lt;=20,"Low",M1381&lt;=50,"Medium",M1381&lt;=90,"High")</f>
        <v>Low</v>
      </c>
      <c r="U1381" s="33">
        <f>Datos_Limpios[[#This Row],[Number of Complaints or Support]]/Datos_Limpios[[#This Row],[Account Length (in months)]]</f>
        <v>0.10869565217391304</v>
      </c>
      <c r="V1381" t="str" cm="1">
        <f t="array" ref="V1381">_xlfn.IFS(H1381&lt;30,"Under 30",H1381&lt;66,"Middle Age",H1381&gt;=66,"Senior")</f>
        <v>Middle Age</v>
      </c>
      <c r="W1381" t="s">
        <v>6825</v>
      </c>
    </row>
    <row r="1382" spans="1:23" x14ac:dyDescent="0.3">
      <c r="A1382" t="s">
        <v>1479</v>
      </c>
      <c r="B1382" t="s">
        <v>17</v>
      </c>
      <c r="C1382">
        <v>23</v>
      </c>
      <c r="D1382">
        <v>0</v>
      </c>
      <c r="E1382" t="s">
        <v>23</v>
      </c>
      <c r="F1382" t="s">
        <v>158</v>
      </c>
      <c r="G1382" t="s">
        <v>6790</v>
      </c>
      <c r="H1382">
        <v>41</v>
      </c>
      <c r="I1382" t="s">
        <v>17</v>
      </c>
      <c r="J1382">
        <v>0</v>
      </c>
      <c r="K1382" t="s">
        <v>20</v>
      </c>
      <c r="L1382" t="s">
        <v>6791</v>
      </c>
      <c r="M1382">
        <v>41</v>
      </c>
      <c r="P1382" s="32">
        <v>44154</v>
      </c>
      <c r="Q1382" s="1">
        <v>47.165643742310358</v>
      </c>
      <c r="R1382">
        <v>9</v>
      </c>
      <c r="S1382" t="str" cm="1">
        <f t="array" ref="S1382">_xlfn.IFS(R1382=0,"None",R1382&lt;3,"Low",R1382&lt;6,"Medium",R1382&lt;=10,"High")</f>
        <v>High</v>
      </c>
      <c r="T1382" t="str" cm="1">
        <f t="array" ref="T1382">_xlfn.IFS(M1382&lt;=20,"Low",M1382&lt;=50,"Medium",M1382&lt;=90,"High")</f>
        <v>Medium</v>
      </c>
      <c r="U1382" s="33">
        <f>Datos_Limpios[[#This Row],[Number of Complaints or Support]]/Datos_Limpios[[#This Row],[Account Length (in months)]]</f>
        <v>0.39130434782608697</v>
      </c>
      <c r="V1382" t="str" cm="1">
        <f t="array" ref="V1382">_xlfn.IFS(H1382&lt;30,"Under 30",H1382&lt;66,"Middle Age",H1382&gt;=66,"Senior")</f>
        <v>Middle Age</v>
      </c>
      <c r="W1382" t="s">
        <v>6823</v>
      </c>
    </row>
    <row r="1383" spans="1:23" x14ac:dyDescent="0.3">
      <c r="A1383" t="s">
        <v>1480</v>
      </c>
      <c r="B1383" t="s">
        <v>23</v>
      </c>
      <c r="C1383">
        <v>2</v>
      </c>
      <c r="D1383">
        <v>0</v>
      </c>
      <c r="E1383" t="s">
        <v>23</v>
      </c>
      <c r="F1383" t="s">
        <v>128</v>
      </c>
      <c r="G1383" t="s">
        <v>6790</v>
      </c>
      <c r="H1383">
        <v>37</v>
      </c>
      <c r="I1383" t="s">
        <v>17</v>
      </c>
      <c r="J1383">
        <v>0</v>
      </c>
      <c r="K1383" t="s">
        <v>20</v>
      </c>
      <c r="L1383" t="s">
        <v>6791</v>
      </c>
      <c r="M1383">
        <v>20</v>
      </c>
      <c r="N1383" t="s">
        <v>27</v>
      </c>
      <c r="O1383" t="s">
        <v>125</v>
      </c>
      <c r="P1383" s="32">
        <v>43908</v>
      </c>
      <c r="Q1383" s="1">
        <v>18.920581293434559</v>
      </c>
      <c r="R1383">
        <v>5</v>
      </c>
      <c r="S1383" t="str" cm="1">
        <f t="array" ref="S1383">_xlfn.IFS(R1383=0,"None",R1383&lt;3,"Low",R1383&lt;6,"Medium",R1383&lt;=10,"High")</f>
        <v>Medium</v>
      </c>
      <c r="T1383" t="str" cm="1">
        <f t="array" ref="T1383">_xlfn.IFS(M1383&lt;=20,"Low",M1383&lt;=50,"Medium",M1383&lt;=90,"High")</f>
        <v>Low</v>
      </c>
      <c r="U1383" s="33">
        <f>Datos_Limpios[[#This Row],[Number of Complaints or Support]]/Datos_Limpios[[#This Row],[Account Length (in months)]]</f>
        <v>2.5</v>
      </c>
      <c r="V1383" t="str" cm="1">
        <f t="array" ref="V1383">_xlfn.IFS(H1383&lt;30,"Under 30",H1383&lt;66,"Middle Age",H1383&gt;=66,"Senior")</f>
        <v>Middle Age</v>
      </c>
      <c r="W1383" t="s">
        <v>6826</v>
      </c>
    </row>
    <row r="1384" spans="1:23" x14ac:dyDescent="0.3">
      <c r="A1384" t="s">
        <v>1481</v>
      </c>
      <c r="B1384" t="s">
        <v>17</v>
      </c>
      <c r="C1384">
        <v>1</v>
      </c>
      <c r="D1384">
        <v>0</v>
      </c>
      <c r="E1384" t="s">
        <v>23</v>
      </c>
      <c r="F1384" t="s">
        <v>156</v>
      </c>
      <c r="G1384" t="s">
        <v>6790</v>
      </c>
      <c r="H1384">
        <v>54</v>
      </c>
      <c r="I1384" t="s">
        <v>17</v>
      </c>
      <c r="J1384">
        <v>0</v>
      </c>
      <c r="K1384" t="s">
        <v>20</v>
      </c>
      <c r="L1384" t="s">
        <v>6794</v>
      </c>
      <c r="M1384">
        <v>16</v>
      </c>
      <c r="P1384" s="32">
        <v>44348</v>
      </c>
      <c r="Q1384" s="1">
        <v>13.63498020452168</v>
      </c>
      <c r="R1384">
        <v>9</v>
      </c>
      <c r="S1384" t="str" cm="1">
        <f t="array" ref="S1384">_xlfn.IFS(R1384=0,"None",R1384&lt;3,"Low",R1384&lt;6,"Medium",R1384&lt;=10,"High")</f>
        <v>High</v>
      </c>
      <c r="T1384" t="str" cm="1">
        <f t="array" ref="T1384">_xlfn.IFS(M1384&lt;=20,"Low",M1384&lt;=50,"Medium",M1384&lt;=90,"High")</f>
        <v>Low</v>
      </c>
      <c r="U1384" s="33">
        <f>Datos_Limpios[[#This Row],[Number of Complaints or Support]]/Datos_Limpios[[#This Row],[Account Length (in months)]]</f>
        <v>9</v>
      </c>
      <c r="V1384" t="str" cm="1">
        <f t="array" ref="V1384">_xlfn.IFS(H1384&lt;30,"Under 30",H1384&lt;66,"Middle Age",H1384&gt;=66,"Senior")</f>
        <v>Middle Age</v>
      </c>
      <c r="W1384" t="s">
        <v>6825</v>
      </c>
    </row>
    <row r="1385" spans="1:23" x14ac:dyDescent="0.3">
      <c r="A1385" t="s">
        <v>1482</v>
      </c>
      <c r="B1385" t="s">
        <v>17</v>
      </c>
      <c r="C1385">
        <v>15</v>
      </c>
      <c r="D1385">
        <v>0</v>
      </c>
      <c r="E1385" t="s">
        <v>17</v>
      </c>
      <c r="F1385" t="s">
        <v>86</v>
      </c>
      <c r="G1385" t="s">
        <v>6790</v>
      </c>
      <c r="H1385">
        <v>57</v>
      </c>
      <c r="I1385" t="s">
        <v>17</v>
      </c>
      <c r="J1385">
        <v>0</v>
      </c>
      <c r="K1385" t="s">
        <v>20</v>
      </c>
      <c r="L1385" t="s">
        <v>6792</v>
      </c>
      <c r="M1385">
        <v>59</v>
      </c>
      <c r="P1385" s="32">
        <v>43899</v>
      </c>
      <c r="Q1385" s="1">
        <v>65.174492516724015</v>
      </c>
      <c r="R1385">
        <v>8</v>
      </c>
      <c r="S1385" t="str" cm="1">
        <f t="array" ref="S1385">_xlfn.IFS(R1385=0,"None",R1385&lt;3,"Low",R1385&lt;6,"Medium",R1385&lt;=10,"High")</f>
        <v>High</v>
      </c>
      <c r="T1385" t="str" cm="1">
        <f t="array" ref="T1385">_xlfn.IFS(M1385&lt;=20,"Low",M1385&lt;=50,"Medium",M1385&lt;=90,"High")</f>
        <v>High</v>
      </c>
      <c r="U1385" s="33">
        <f>Datos_Limpios[[#This Row],[Number of Complaints or Support]]/Datos_Limpios[[#This Row],[Account Length (in months)]]</f>
        <v>0.53333333333333333</v>
      </c>
      <c r="V1385" t="str" cm="1">
        <f t="array" ref="V1385">_xlfn.IFS(H1385&lt;30,"Under 30",H1385&lt;66,"Middle Age",H1385&gt;=66,"Senior")</f>
        <v>Middle Age</v>
      </c>
      <c r="W1385" t="s">
        <v>6824</v>
      </c>
    </row>
    <row r="1386" spans="1:23" x14ac:dyDescent="0.3">
      <c r="A1386" t="s">
        <v>1483</v>
      </c>
      <c r="B1386" t="s">
        <v>17</v>
      </c>
      <c r="C1386">
        <v>69</v>
      </c>
      <c r="D1386">
        <v>2</v>
      </c>
      <c r="E1386" t="s">
        <v>23</v>
      </c>
      <c r="F1386" t="s">
        <v>123</v>
      </c>
      <c r="G1386" t="s">
        <v>19</v>
      </c>
      <c r="H1386">
        <v>63</v>
      </c>
      <c r="I1386" t="s">
        <v>23</v>
      </c>
      <c r="J1386">
        <v>4</v>
      </c>
      <c r="K1386" t="s">
        <v>32</v>
      </c>
      <c r="L1386" t="s">
        <v>6792</v>
      </c>
      <c r="M1386">
        <v>29</v>
      </c>
      <c r="P1386" s="32">
        <v>44598</v>
      </c>
      <c r="Q1386" s="1">
        <v>23.377968139858179</v>
      </c>
      <c r="R1386">
        <v>10</v>
      </c>
      <c r="S1386" t="str" cm="1">
        <f t="array" ref="S1386">_xlfn.IFS(R1386=0,"None",R1386&lt;3,"Low",R1386&lt;6,"Medium",R1386&lt;=10,"High")</f>
        <v>High</v>
      </c>
      <c r="T1386" t="str" cm="1">
        <f t="array" ref="T1386">_xlfn.IFS(M1386&lt;=20,"Low",M1386&lt;=50,"Medium",M1386&lt;=90,"High")</f>
        <v>Medium</v>
      </c>
      <c r="U1386" s="33">
        <f>Datos_Limpios[[#This Row],[Number of Complaints or Support]]/Datos_Limpios[[#This Row],[Account Length (in months)]]</f>
        <v>0.14492753623188406</v>
      </c>
      <c r="V1386" t="str" cm="1">
        <f t="array" ref="V1386">_xlfn.IFS(H1386&lt;30,"Under 30",H1386&lt;66,"Middle Age",H1386&gt;=66,"Senior")</f>
        <v>Middle Age</v>
      </c>
      <c r="W1386" t="s">
        <v>6824</v>
      </c>
    </row>
    <row r="1387" spans="1:23" x14ac:dyDescent="0.3">
      <c r="A1387" t="s">
        <v>1484</v>
      </c>
      <c r="B1387" t="s">
        <v>17</v>
      </c>
      <c r="C1387">
        <v>28</v>
      </c>
      <c r="D1387">
        <v>1</v>
      </c>
      <c r="E1387" t="s">
        <v>23</v>
      </c>
      <c r="F1387" t="s">
        <v>84</v>
      </c>
      <c r="G1387" t="s">
        <v>19</v>
      </c>
      <c r="H1387">
        <v>36</v>
      </c>
      <c r="I1387" t="s">
        <v>23</v>
      </c>
      <c r="J1387">
        <v>5</v>
      </c>
      <c r="K1387" t="s">
        <v>20</v>
      </c>
      <c r="L1387" t="s">
        <v>6791</v>
      </c>
      <c r="M1387">
        <v>18</v>
      </c>
      <c r="P1387" s="32">
        <v>44335</v>
      </c>
      <c r="Q1387" s="1">
        <v>16.570762357705739</v>
      </c>
      <c r="R1387">
        <v>5</v>
      </c>
      <c r="S1387" t="str" cm="1">
        <f t="array" ref="S1387">_xlfn.IFS(R1387=0,"None",R1387&lt;3,"Low",R1387&lt;6,"Medium",R1387&lt;=10,"High")</f>
        <v>Medium</v>
      </c>
      <c r="T1387" t="str" cm="1">
        <f t="array" ref="T1387">_xlfn.IFS(M1387&lt;=20,"Low",M1387&lt;=50,"Medium",M1387&lt;=90,"High")</f>
        <v>Low</v>
      </c>
      <c r="U1387" s="33">
        <f>Datos_Limpios[[#This Row],[Number of Complaints or Support]]/Datos_Limpios[[#This Row],[Account Length (in months)]]</f>
        <v>0.17857142857142858</v>
      </c>
      <c r="V1387" t="str" cm="1">
        <f t="array" ref="V1387">_xlfn.IFS(H1387&lt;30,"Under 30",H1387&lt;66,"Middle Age",H1387&gt;=66,"Senior")</f>
        <v>Middle Age</v>
      </c>
      <c r="W1387" t="s">
        <v>6824</v>
      </c>
    </row>
    <row r="1388" spans="1:23" x14ac:dyDescent="0.3">
      <c r="A1388" t="s">
        <v>1485</v>
      </c>
      <c r="B1388" t="s">
        <v>17</v>
      </c>
      <c r="C1388">
        <v>57</v>
      </c>
      <c r="D1388">
        <v>0</v>
      </c>
      <c r="E1388" t="s">
        <v>23</v>
      </c>
      <c r="F1388" t="s">
        <v>101</v>
      </c>
      <c r="G1388" t="s">
        <v>6790</v>
      </c>
      <c r="H1388">
        <v>33</v>
      </c>
      <c r="I1388" t="s">
        <v>23</v>
      </c>
      <c r="J1388">
        <v>4</v>
      </c>
      <c r="K1388" t="s">
        <v>24</v>
      </c>
      <c r="L1388" t="s">
        <v>6791</v>
      </c>
      <c r="M1388">
        <v>28</v>
      </c>
      <c r="P1388" s="32">
        <v>44233</v>
      </c>
      <c r="Q1388" s="1">
        <v>25.94521495686784</v>
      </c>
      <c r="R1388">
        <v>8</v>
      </c>
      <c r="S1388" t="str" cm="1">
        <f t="array" ref="S1388">_xlfn.IFS(R1388=0,"None",R1388&lt;3,"Low",R1388&lt;6,"Medium",R1388&lt;=10,"High")</f>
        <v>High</v>
      </c>
      <c r="T1388" t="str" cm="1">
        <f t="array" ref="T1388">_xlfn.IFS(M1388&lt;=20,"Low",M1388&lt;=50,"Medium",M1388&lt;=90,"High")</f>
        <v>Medium</v>
      </c>
      <c r="U1388" s="33">
        <f>Datos_Limpios[[#This Row],[Number of Complaints or Support]]/Datos_Limpios[[#This Row],[Account Length (in months)]]</f>
        <v>0.14035087719298245</v>
      </c>
      <c r="V1388" t="str" cm="1">
        <f t="array" ref="V1388">_xlfn.IFS(H1388&lt;30,"Under 30",H1388&lt;66,"Middle Age",H1388&gt;=66,"Senior")</f>
        <v>Middle Age</v>
      </c>
      <c r="W1388" t="s">
        <v>6826</v>
      </c>
    </row>
    <row r="1389" spans="1:23" x14ac:dyDescent="0.3">
      <c r="A1389" t="s">
        <v>1486</v>
      </c>
      <c r="B1389" t="s">
        <v>23</v>
      </c>
      <c r="C1389">
        <v>2</v>
      </c>
      <c r="D1389">
        <v>1</v>
      </c>
      <c r="E1389" t="s">
        <v>23</v>
      </c>
      <c r="F1389" t="s">
        <v>22</v>
      </c>
      <c r="G1389" t="s">
        <v>19</v>
      </c>
      <c r="H1389">
        <v>54</v>
      </c>
      <c r="I1389" t="s">
        <v>17</v>
      </c>
      <c r="J1389">
        <v>0</v>
      </c>
      <c r="K1389" t="s">
        <v>20</v>
      </c>
      <c r="L1389" t="s">
        <v>6794</v>
      </c>
      <c r="M1389">
        <v>44</v>
      </c>
      <c r="N1389" t="s">
        <v>76</v>
      </c>
      <c r="O1389" t="s">
        <v>136</v>
      </c>
      <c r="P1389" s="32">
        <v>45016</v>
      </c>
      <c r="Q1389" s="1">
        <v>43.082164402936783</v>
      </c>
      <c r="R1389">
        <v>9</v>
      </c>
      <c r="S1389" t="str" cm="1">
        <f t="array" ref="S1389">_xlfn.IFS(R1389=0,"None",R1389&lt;3,"Low",R1389&lt;6,"Medium",R1389&lt;=10,"High")</f>
        <v>High</v>
      </c>
      <c r="T1389" t="str" cm="1">
        <f t="array" ref="T1389">_xlfn.IFS(M1389&lt;=20,"Low",M1389&lt;=50,"Medium",M1389&lt;=90,"High")</f>
        <v>Medium</v>
      </c>
      <c r="U1389" s="33">
        <f>Datos_Limpios[[#This Row],[Number of Complaints or Support]]/Datos_Limpios[[#This Row],[Account Length (in months)]]</f>
        <v>4.5</v>
      </c>
      <c r="V1389" t="str" cm="1">
        <f t="array" ref="V1389">_xlfn.IFS(H1389&lt;30,"Under 30",H1389&lt;66,"Middle Age",H1389&gt;=66,"Senior")</f>
        <v>Middle Age</v>
      </c>
      <c r="W1389" t="s">
        <v>6823</v>
      </c>
    </row>
    <row r="1390" spans="1:23" x14ac:dyDescent="0.3">
      <c r="A1390" t="s">
        <v>1487</v>
      </c>
      <c r="B1390" t="s">
        <v>17</v>
      </c>
      <c r="C1390">
        <v>1</v>
      </c>
      <c r="D1390">
        <v>0</v>
      </c>
      <c r="E1390" t="s">
        <v>23</v>
      </c>
      <c r="F1390" t="s">
        <v>82</v>
      </c>
      <c r="G1390" t="s">
        <v>19</v>
      </c>
      <c r="H1390">
        <v>69</v>
      </c>
      <c r="I1390" t="s">
        <v>17</v>
      </c>
      <c r="J1390">
        <v>0</v>
      </c>
      <c r="K1390" t="s">
        <v>24</v>
      </c>
      <c r="L1390" t="s">
        <v>6792</v>
      </c>
      <c r="M1390">
        <v>41</v>
      </c>
      <c r="P1390" s="32">
        <v>45186</v>
      </c>
      <c r="Q1390" s="1">
        <v>38.875384165442952</v>
      </c>
      <c r="R1390">
        <v>1</v>
      </c>
      <c r="S1390" t="str" cm="1">
        <f t="array" ref="S1390">_xlfn.IFS(R1390=0,"None",R1390&lt;3,"Low",R1390&lt;6,"Medium",R1390&lt;=10,"High")</f>
        <v>Low</v>
      </c>
      <c r="T1390" t="str" cm="1">
        <f t="array" ref="T1390">_xlfn.IFS(M1390&lt;=20,"Low",M1390&lt;=50,"Medium",M1390&lt;=90,"High")</f>
        <v>Medium</v>
      </c>
      <c r="U1390" s="33">
        <f>Datos_Limpios[[#This Row],[Number of Complaints or Support]]/Datos_Limpios[[#This Row],[Account Length (in months)]]</f>
        <v>1</v>
      </c>
      <c r="V1390" t="str" cm="1">
        <f t="array" ref="V1390">_xlfn.IFS(H1390&lt;30,"Under 30",H1390&lt;66,"Middle Age",H1390&gt;=66,"Senior")</f>
        <v>Senior</v>
      </c>
      <c r="W1390" t="s">
        <v>6823</v>
      </c>
    </row>
    <row r="1391" spans="1:23" x14ac:dyDescent="0.3">
      <c r="A1391" t="s">
        <v>1488</v>
      </c>
      <c r="B1391" t="s">
        <v>23</v>
      </c>
      <c r="C1391">
        <v>5</v>
      </c>
      <c r="D1391">
        <v>3</v>
      </c>
      <c r="E1391" t="s">
        <v>23</v>
      </c>
      <c r="F1391" t="s">
        <v>40</v>
      </c>
      <c r="G1391" t="s">
        <v>19</v>
      </c>
      <c r="H1391">
        <v>55</v>
      </c>
      <c r="I1391" t="s">
        <v>17</v>
      </c>
      <c r="J1391">
        <v>0</v>
      </c>
      <c r="K1391" t="s">
        <v>20</v>
      </c>
      <c r="L1391" t="s">
        <v>6792</v>
      </c>
      <c r="M1391">
        <v>27</v>
      </c>
      <c r="N1391" t="s">
        <v>50</v>
      </c>
      <c r="O1391" t="s">
        <v>300</v>
      </c>
      <c r="P1391" s="32">
        <v>45086</v>
      </c>
      <c r="Q1391" s="1">
        <v>27.92396170413047</v>
      </c>
      <c r="R1391">
        <v>2</v>
      </c>
      <c r="S1391" t="str" cm="1">
        <f t="array" ref="S1391">_xlfn.IFS(R1391=0,"None",R1391&lt;3,"Low",R1391&lt;6,"Medium",R1391&lt;=10,"High")</f>
        <v>Low</v>
      </c>
      <c r="T1391" t="str" cm="1">
        <f t="array" ref="T1391">_xlfn.IFS(M1391&lt;=20,"Low",M1391&lt;=50,"Medium",M1391&lt;=90,"High")</f>
        <v>Medium</v>
      </c>
      <c r="U1391" s="33">
        <f>Datos_Limpios[[#This Row],[Number of Complaints or Support]]/Datos_Limpios[[#This Row],[Account Length (in months)]]</f>
        <v>0.4</v>
      </c>
      <c r="V1391" t="str" cm="1">
        <f t="array" ref="V1391">_xlfn.IFS(H1391&lt;30,"Under 30",H1391&lt;66,"Middle Age",H1391&gt;=66,"Senior")</f>
        <v>Middle Age</v>
      </c>
      <c r="W1391" t="s">
        <v>6823</v>
      </c>
    </row>
    <row r="1392" spans="1:23" x14ac:dyDescent="0.3">
      <c r="A1392" t="s">
        <v>1489</v>
      </c>
      <c r="B1392" t="s">
        <v>17</v>
      </c>
      <c r="C1392">
        <v>64</v>
      </c>
      <c r="D1392">
        <v>1</v>
      </c>
      <c r="E1392" t="s">
        <v>17</v>
      </c>
      <c r="F1392" t="s">
        <v>107</v>
      </c>
      <c r="G1392" t="s">
        <v>6790</v>
      </c>
      <c r="H1392">
        <v>26</v>
      </c>
      <c r="I1392" t="s">
        <v>17</v>
      </c>
      <c r="J1392">
        <v>0</v>
      </c>
      <c r="K1392" t="s">
        <v>32</v>
      </c>
      <c r="L1392" t="s">
        <v>6791</v>
      </c>
      <c r="M1392">
        <v>12</v>
      </c>
      <c r="P1392" s="32">
        <v>44446</v>
      </c>
      <c r="Q1392" s="1">
        <v>10.298573000246099</v>
      </c>
      <c r="R1392">
        <v>3</v>
      </c>
      <c r="S1392" t="str" cm="1">
        <f t="array" ref="S1392">_xlfn.IFS(R1392=0,"None",R1392&lt;3,"Low",R1392&lt;6,"Medium",R1392&lt;=10,"High")</f>
        <v>Medium</v>
      </c>
      <c r="T1392" t="str" cm="1">
        <f t="array" ref="T1392">_xlfn.IFS(M1392&lt;=20,"Low",M1392&lt;=50,"Medium",M1392&lt;=90,"High")</f>
        <v>Low</v>
      </c>
      <c r="U1392" s="33">
        <f>Datos_Limpios[[#This Row],[Number of Complaints or Support]]/Datos_Limpios[[#This Row],[Account Length (in months)]]</f>
        <v>4.6875E-2</v>
      </c>
      <c r="V1392" t="str" cm="1">
        <f t="array" ref="V1392">_xlfn.IFS(H1392&lt;30,"Under 30",H1392&lt;66,"Middle Age",H1392&gt;=66,"Senior")</f>
        <v>Under 30</v>
      </c>
      <c r="W1392" t="s">
        <v>6825</v>
      </c>
    </row>
    <row r="1393" spans="1:23" x14ac:dyDescent="0.3">
      <c r="A1393" t="s">
        <v>1490</v>
      </c>
      <c r="B1393" t="s">
        <v>17</v>
      </c>
      <c r="C1393">
        <v>55</v>
      </c>
      <c r="D1393">
        <v>0</v>
      </c>
      <c r="E1393" t="s">
        <v>23</v>
      </c>
      <c r="F1393" t="s">
        <v>140</v>
      </c>
      <c r="G1393" t="s">
        <v>6790</v>
      </c>
      <c r="H1393">
        <v>21</v>
      </c>
      <c r="I1393" t="s">
        <v>17</v>
      </c>
      <c r="J1393">
        <v>0</v>
      </c>
      <c r="K1393" t="s">
        <v>24</v>
      </c>
      <c r="L1393" t="s">
        <v>6791</v>
      </c>
      <c r="M1393">
        <v>50</v>
      </c>
      <c r="P1393" s="32">
        <v>44025</v>
      </c>
      <c r="Q1393" s="1">
        <v>44.741159424409837</v>
      </c>
      <c r="R1393">
        <v>4</v>
      </c>
      <c r="S1393" t="str" cm="1">
        <f t="array" ref="S1393">_xlfn.IFS(R1393=0,"None",R1393&lt;3,"Low",R1393&lt;6,"Medium",R1393&lt;=10,"High")</f>
        <v>Medium</v>
      </c>
      <c r="T1393" t="str" cm="1">
        <f t="array" ref="T1393">_xlfn.IFS(M1393&lt;=20,"Low",M1393&lt;=50,"Medium",M1393&lt;=90,"High")</f>
        <v>Medium</v>
      </c>
      <c r="U1393" s="33">
        <f>Datos_Limpios[[#This Row],[Number of Complaints or Support]]/Datos_Limpios[[#This Row],[Account Length (in months)]]</f>
        <v>7.2727272727272724E-2</v>
      </c>
      <c r="V1393" t="str" cm="1">
        <f t="array" ref="V1393">_xlfn.IFS(H1393&lt;30,"Under 30",H1393&lt;66,"Middle Age",H1393&gt;=66,"Senior")</f>
        <v>Under 30</v>
      </c>
      <c r="W1393" t="s">
        <v>6826</v>
      </c>
    </row>
    <row r="1394" spans="1:23" x14ac:dyDescent="0.3">
      <c r="A1394" t="s">
        <v>1491</v>
      </c>
      <c r="B1394" t="s">
        <v>17</v>
      </c>
      <c r="C1394">
        <v>50</v>
      </c>
      <c r="D1394">
        <v>0</v>
      </c>
      <c r="E1394" t="s">
        <v>23</v>
      </c>
      <c r="F1394" t="s">
        <v>44</v>
      </c>
      <c r="G1394" t="s">
        <v>6790</v>
      </c>
      <c r="H1394">
        <v>22</v>
      </c>
      <c r="I1394" t="s">
        <v>23</v>
      </c>
      <c r="J1394">
        <v>2</v>
      </c>
      <c r="K1394" t="s">
        <v>24</v>
      </c>
      <c r="L1394" t="s">
        <v>6792</v>
      </c>
      <c r="M1394">
        <v>20</v>
      </c>
      <c r="P1394" s="32">
        <v>43943</v>
      </c>
      <c r="Q1394" s="1">
        <v>16.669659919263381</v>
      </c>
      <c r="R1394">
        <v>2</v>
      </c>
      <c r="S1394" t="str" cm="1">
        <f t="array" ref="S1394">_xlfn.IFS(R1394=0,"None",R1394&lt;3,"Low",R1394&lt;6,"Medium",R1394&lt;=10,"High")</f>
        <v>Low</v>
      </c>
      <c r="T1394" t="str" cm="1">
        <f t="array" ref="T1394">_xlfn.IFS(M1394&lt;=20,"Low",M1394&lt;=50,"Medium",M1394&lt;=90,"High")</f>
        <v>Low</v>
      </c>
      <c r="U1394" s="33">
        <f>Datos_Limpios[[#This Row],[Number of Complaints or Support]]/Datos_Limpios[[#This Row],[Account Length (in months)]]</f>
        <v>0.04</v>
      </c>
      <c r="V1394" t="str" cm="1">
        <f t="array" ref="V1394">_xlfn.IFS(H1394&lt;30,"Under 30",H1394&lt;66,"Middle Age",H1394&gt;=66,"Senior")</f>
        <v>Under 30</v>
      </c>
      <c r="W1394" t="s">
        <v>6824</v>
      </c>
    </row>
    <row r="1395" spans="1:23" x14ac:dyDescent="0.3">
      <c r="A1395" t="s">
        <v>1492</v>
      </c>
      <c r="B1395" t="s">
        <v>23</v>
      </c>
      <c r="C1395">
        <v>10</v>
      </c>
      <c r="D1395">
        <v>0</v>
      </c>
      <c r="E1395" t="s">
        <v>23</v>
      </c>
      <c r="F1395" t="s">
        <v>82</v>
      </c>
      <c r="G1395" t="s">
        <v>19</v>
      </c>
      <c r="H1395">
        <v>23</v>
      </c>
      <c r="I1395" t="s">
        <v>17</v>
      </c>
      <c r="J1395">
        <v>0</v>
      </c>
      <c r="K1395" t="s">
        <v>20</v>
      </c>
      <c r="L1395" t="s">
        <v>6791</v>
      </c>
      <c r="M1395">
        <v>34</v>
      </c>
      <c r="N1395" t="s">
        <v>27</v>
      </c>
      <c r="O1395" t="s">
        <v>125</v>
      </c>
      <c r="P1395" s="32">
        <v>44278</v>
      </c>
      <c r="Q1395" s="1">
        <v>40.065123785688151</v>
      </c>
      <c r="R1395">
        <v>10</v>
      </c>
      <c r="S1395" t="str" cm="1">
        <f t="array" ref="S1395">_xlfn.IFS(R1395=0,"None",R1395&lt;3,"Low",R1395&lt;6,"Medium",R1395&lt;=10,"High")</f>
        <v>High</v>
      </c>
      <c r="T1395" t="str" cm="1">
        <f t="array" ref="T1395">_xlfn.IFS(M1395&lt;=20,"Low",M1395&lt;=50,"Medium",M1395&lt;=90,"High")</f>
        <v>Medium</v>
      </c>
      <c r="U1395" s="33">
        <f>Datos_Limpios[[#This Row],[Number of Complaints or Support]]/Datos_Limpios[[#This Row],[Account Length (in months)]]</f>
        <v>1</v>
      </c>
      <c r="V1395" t="str" cm="1">
        <f t="array" ref="V1395">_xlfn.IFS(H1395&lt;30,"Under 30",H1395&lt;66,"Middle Age",H1395&gt;=66,"Senior")</f>
        <v>Under 30</v>
      </c>
      <c r="W1395" t="s">
        <v>6823</v>
      </c>
    </row>
    <row r="1396" spans="1:23" x14ac:dyDescent="0.3">
      <c r="A1396" t="s">
        <v>1493</v>
      </c>
      <c r="B1396" t="s">
        <v>17</v>
      </c>
      <c r="C1396">
        <v>64</v>
      </c>
      <c r="D1396">
        <v>1</v>
      </c>
      <c r="E1396" t="s">
        <v>17</v>
      </c>
      <c r="F1396" t="s">
        <v>107</v>
      </c>
      <c r="G1396" t="s">
        <v>19</v>
      </c>
      <c r="H1396">
        <v>45</v>
      </c>
      <c r="I1396" t="s">
        <v>17</v>
      </c>
      <c r="J1396">
        <v>0</v>
      </c>
      <c r="K1396" t="s">
        <v>32</v>
      </c>
      <c r="L1396" t="s">
        <v>6792</v>
      </c>
      <c r="M1396">
        <v>12</v>
      </c>
      <c r="P1396" s="32">
        <v>44187</v>
      </c>
      <c r="Q1396" s="1">
        <v>12.97988929628419</v>
      </c>
      <c r="R1396">
        <v>2</v>
      </c>
      <c r="S1396" t="str" cm="1">
        <f t="array" ref="S1396">_xlfn.IFS(R1396=0,"None",R1396&lt;3,"Low",R1396&lt;6,"Medium",R1396&lt;=10,"High")</f>
        <v>Low</v>
      </c>
      <c r="T1396" t="str" cm="1">
        <f t="array" ref="T1396">_xlfn.IFS(M1396&lt;=20,"Low",M1396&lt;=50,"Medium",M1396&lt;=90,"High")</f>
        <v>Low</v>
      </c>
      <c r="U1396" s="33">
        <f>Datos_Limpios[[#This Row],[Number of Complaints or Support]]/Datos_Limpios[[#This Row],[Account Length (in months)]]</f>
        <v>3.125E-2</v>
      </c>
      <c r="V1396" t="str" cm="1">
        <f t="array" ref="V1396">_xlfn.IFS(H1396&lt;30,"Under 30",H1396&lt;66,"Middle Age",H1396&gt;=66,"Senior")</f>
        <v>Middle Age</v>
      </c>
      <c r="W1396" t="s">
        <v>6825</v>
      </c>
    </row>
    <row r="1397" spans="1:23" x14ac:dyDescent="0.3">
      <c r="A1397" t="s">
        <v>1494</v>
      </c>
      <c r="B1397" t="s">
        <v>23</v>
      </c>
      <c r="C1397">
        <v>2</v>
      </c>
      <c r="D1397">
        <v>2</v>
      </c>
      <c r="E1397" t="s">
        <v>23</v>
      </c>
      <c r="F1397" t="s">
        <v>31</v>
      </c>
      <c r="G1397" t="s">
        <v>19</v>
      </c>
      <c r="H1397">
        <v>26</v>
      </c>
      <c r="I1397" t="s">
        <v>23</v>
      </c>
      <c r="J1397">
        <v>2</v>
      </c>
      <c r="K1397" t="s">
        <v>20</v>
      </c>
      <c r="L1397" t="s">
        <v>6792</v>
      </c>
      <c r="M1397">
        <v>42</v>
      </c>
      <c r="N1397" t="s">
        <v>59</v>
      </c>
      <c r="O1397" t="s">
        <v>116</v>
      </c>
      <c r="P1397" s="32">
        <v>44873</v>
      </c>
      <c r="Q1397" s="1">
        <v>40.544556876225563</v>
      </c>
      <c r="R1397">
        <v>2</v>
      </c>
      <c r="S1397" t="str" cm="1">
        <f t="array" ref="S1397">_xlfn.IFS(R1397=0,"None",R1397&lt;3,"Low",R1397&lt;6,"Medium",R1397&lt;=10,"High")</f>
        <v>Low</v>
      </c>
      <c r="T1397" t="str" cm="1">
        <f t="array" ref="T1397">_xlfn.IFS(M1397&lt;=20,"Low",M1397&lt;=50,"Medium",M1397&lt;=90,"High")</f>
        <v>Medium</v>
      </c>
      <c r="U1397" s="33">
        <f>Datos_Limpios[[#This Row],[Number of Complaints or Support]]/Datos_Limpios[[#This Row],[Account Length (in months)]]</f>
        <v>1</v>
      </c>
      <c r="V1397" t="str" cm="1">
        <f t="array" ref="V1397">_xlfn.IFS(H1397&lt;30,"Under 30",H1397&lt;66,"Middle Age",H1397&gt;=66,"Senior")</f>
        <v>Under 30</v>
      </c>
      <c r="W1397" t="s">
        <v>6826</v>
      </c>
    </row>
    <row r="1398" spans="1:23" x14ac:dyDescent="0.3">
      <c r="A1398" t="s">
        <v>1495</v>
      </c>
      <c r="B1398" t="s">
        <v>17</v>
      </c>
      <c r="C1398">
        <v>17</v>
      </c>
      <c r="D1398">
        <v>0</v>
      </c>
      <c r="E1398" t="s">
        <v>23</v>
      </c>
      <c r="F1398" t="s">
        <v>107</v>
      </c>
      <c r="G1398" t="s">
        <v>19</v>
      </c>
      <c r="H1398">
        <v>49</v>
      </c>
      <c r="I1398" t="s">
        <v>17</v>
      </c>
      <c r="J1398">
        <v>0</v>
      </c>
      <c r="K1398" t="s">
        <v>20</v>
      </c>
      <c r="L1398" t="s">
        <v>6792</v>
      </c>
      <c r="M1398">
        <v>47</v>
      </c>
      <c r="P1398" s="32">
        <v>44206</v>
      </c>
      <c r="Q1398" s="1">
        <v>46.548048087927562</v>
      </c>
      <c r="R1398">
        <v>6</v>
      </c>
      <c r="S1398" t="str" cm="1">
        <f t="array" ref="S1398">_xlfn.IFS(R1398=0,"None",R1398&lt;3,"Low",R1398&lt;6,"Medium",R1398&lt;=10,"High")</f>
        <v>High</v>
      </c>
      <c r="T1398" t="str" cm="1">
        <f t="array" ref="T1398">_xlfn.IFS(M1398&lt;=20,"Low",M1398&lt;=50,"Medium",M1398&lt;=90,"High")</f>
        <v>Medium</v>
      </c>
      <c r="U1398" s="33">
        <f>Datos_Limpios[[#This Row],[Number of Complaints or Support]]/Datos_Limpios[[#This Row],[Account Length (in months)]]</f>
        <v>0.35294117647058826</v>
      </c>
      <c r="V1398" t="str" cm="1">
        <f t="array" ref="V1398">_xlfn.IFS(H1398&lt;30,"Under 30",H1398&lt;66,"Middle Age",H1398&gt;=66,"Senior")</f>
        <v>Middle Age</v>
      </c>
      <c r="W1398" t="s">
        <v>6825</v>
      </c>
    </row>
    <row r="1399" spans="1:23" x14ac:dyDescent="0.3">
      <c r="A1399" t="s">
        <v>1496</v>
      </c>
      <c r="B1399" t="s">
        <v>17</v>
      </c>
      <c r="C1399">
        <v>1</v>
      </c>
      <c r="D1399">
        <v>0</v>
      </c>
      <c r="E1399" t="s">
        <v>23</v>
      </c>
      <c r="F1399" t="s">
        <v>54</v>
      </c>
      <c r="G1399" t="s">
        <v>6790</v>
      </c>
      <c r="H1399">
        <v>22</v>
      </c>
      <c r="I1399" t="s">
        <v>23</v>
      </c>
      <c r="J1399">
        <v>3</v>
      </c>
      <c r="K1399" t="s">
        <v>20</v>
      </c>
      <c r="L1399" t="s">
        <v>6791</v>
      </c>
      <c r="M1399">
        <v>19</v>
      </c>
      <c r="P1399" s="32">
        <v>44454</v>
      </c>
      <c r="Q1399" s="1">
        <v>18.247191557296102</v>
      </c>
      <c r="R1399">
        <v>10</v>
      </c>
      <c r="S1399" t="str" cm="1">
        <f t="array" ref="S1399">_xlfn.IFS(R1399=0,"None",R1399&lt;3,"Low",R1399&lt;6,"Medium",R1399&lt;=10,"High")</f>
        <v>High</v>
      </c>
      <c r="T1399" t="str" cm="1">
        <f t="array" ref="T1399">_xlfn.IFS(M1399&lt;=20,"Low",M1399&lt;=50,"Medium",M1399&lt;=90,"High")</f>
        <v>Low</v>
      </c>
      <c r="U1399" s="33">
        <f>Datos_Limpios[[#This Row],[Number of Complaints or Support]]/Datos_Limpios[[#This Row],[Account Length (in months)]]</f>
        <v>10</v>
      </c>
      <c r="V1399" t="str" cm="1">
        <f t="array" ref="V1399">_xlfn.IFS(H1399&lt;30,"Under 30",H1399&lt;66,"Middle Age",H1399&gt;=66,"Senior")</f>
        <v>Under 30</v>
      </c>
      <c r="W1399" t="s">
        <v>6823</v>
      </c>
    </row>
    <row r="1400" spans="1:23" x14ac:dyDescent="0.3">
      <c r="A1400" t="s">
        <v>1497</v>
      </c>
      <c r="B1400" t="s">
        <v>17</v>
      </c>
      <c r="C1400">
        <v>50</v>
      </c>
      <c r="D1400">
        <v>2</v>
      </c>
      <c r="E1400" t="s">
        <v>23</v>
      </c>
      <c r="F1400" t="s">
        <v>56</v>
      </c>
      <c r="G1400" t="s">
        <v>6790</v>
      </c>
      <c r="H1400">
        <v>54</v>
      </c>
      <c r="I1400" t="s">
        <v>17</v>
      </c>
      <c r="J1400">
        <v>0</v>
      </c>
      <c r="K1400" t="s">
        <v>20</v>
      </c>
      <c r="L1400" t="s">
        <v>6792</v>
      </c>
      <c r="M1400">
        <v>41</v>
      </c>
      <c r="P1400" s="32">
        <v>44114</v>
      </c>
      <c r="Q1400" s="1">
        <v>45.661034655658227</v>
      </c>
      <c r="R1400">
        <v>6</v>
      </c>
      <c r="S1400" t="str" cm="1">
        <f t="array" ref="S1400">_xlfn.IFS(R1400=0,"None",R1400&lt;3,"Low",R1400&lt;6,"Medium",R1400&lt;=10,"High")</f>
        <v>High</v>
      </c>
      <c r="T1400" t="str" cm="1">
        <f t="array" ref="T1400">_xlfn.IFS(M1400&lt;=20,"Low",M1400&lt;=50,"Medium",M1400&lt;=90,"High")</f>
        <v>Medium</v>
      </c>
      <c r="U1400" s="33">
        <f>Datos_Limpios[[#This Row],[Number of Complaints or Support]]/Datos_Limpios[[#This Row],[Account Length (in months)]]</f>
        <v>0.12</v>
      </c>
      <c r="V1400" t="str" cm="1">
        <f t="array" ref="V1400">_xlfn.IFS(H1400&lt;30,"Under 30",H1400&lt;66,"Middle Age",H1400&gt;=66,"Senior")</f>
        <v>Middle Age</v>
      </c>
      <c r="W1400" t="s">
        <v>6823</v>
      </c>
    </row>
    <row r="1401" spans="1:23" x14ac:dyDescent="0.3">
      <c r="A1401" t="s">
        <v>1498</v>
      </c>
      <c r="B1401" t="s">
        <v>23</v>
      </c>
      <c r="C1401">
        <v>39</v>
      </c>
      <c r="D1401">
        <v>3</v>
      </c>
      <c r="E1401" t="s">
        <v>23</v>
      </c>
      <c r="F1401" t="s">
        <v>202</v>
      </c>
      <c r="G1401" t="s">
        <v>19</v>
      </c>
      <c r="H1401">
        <v>48</v>
      </c>
      <c r="I1401" t="s">
        <v>17</v>
      </c>
      <c r="J1401">
        <v>0</v>
      </c>
      <c r="K1401" t="s">
        <v>24</v>
      </c>
      <c r="L1401" t="s">
        <v>6792</v>
      </c>
      <c r="M1401">
        <v>34</v>
      </c>
      <c r="N1401" t="s">
        <v>50</v>
      </c>
      <c r="O1401" t="s">
        <v>419</v>
      </c>
      <c r="P1401" s="32">
        <v>44118</v>
      </c>
      <c r="Q1401" s="1">
        <v>35.943549706507383</v>
      </c>
      <c r="R1401">
        <v>8</v>
      </c>
      <c r="S1401" t="str" cm="1">
        <f t="array" ref="S1401">_xlfn.IFS(R1401=0,"None",R1401&lt;3,"Low",R1401&lt;6,"Medium",R1401&lt;=10,"High")</f>
        <v>High</v>
      </c>
      <c r="T1401" t="str" cm="1">
        <f t="array" ref="T1401">_xlfn.IFS(M1401&lt;=20,"Low",M1401&lt;=50,"Medium",M1401&lt;=90,"High")</f>
        <v>Medium</v>
      </c>
      <c r="U1401" s="33">
        <f>Datos_Limpios[[#This Row],[Number of Complaints or Support]]/Datos_Limpios[[#This Row],[Account Length (in months)]]</f>
        <v>0.20512820512820512</v>
      </c>
      <c r="V1401" t="str" cm="1">
        <f t="array" ref="V1401">_xlfn.IFS(H1401&lt;30,"Under 30",H1401&lt;66,"Middle Age",H1401&gt;=66,"Senior")</f>
        <v>Middle Age</v>
      </c>
      <c r="W1401" t="s">
        <v>6825</v>
      </c>
    </row>
    <row r="1402" spans="1:23" x14ac:dyDescent="0.3">
      <c r="A1402" t="s">
        <v>1499</v>
      </c>
      <c r="B1402" t="s">
        <v>17</v>
      </c>
      <c r="C1402">
        <v>73</v>
      </c>
      <c r="D1402">
        <v>0</v>
      </c>
      <c r="E1402" t="s">
        <v>23</v>
      </c>
      <c r="F1402" t="s">
        <v>245</v>
      </c>
      <c r="G1402" t="s">
        <v>19</v>
      </c>
      <c r="H1402">
        <v>55</v>
      </c>
      <c r="I1402" t="s">
        <v>17</v>
      </c>
      <c r="J1402">
        <v>0</v>
      </c>
      <c r="K1402" t="s">
        <v>32</v>
      </c>
      <c r="L1402" t="s">
        <v>6792</v>
      </c>
      <c r="M1402">
        <v>20</v>
      </c>
      <c r="P1402" s="32">
        <v>43909</v>
      </c>
      <c r="Q1402" s="1">
        <v>20.859342480497851</v>
      </c>
      <c r="R1402">
        <v>5</v>
      </c>
      <c r="S1402" t="str" cm="1">
        <f t="array" ref="S1402">_xlfn.IFS(R1402=0,"None",R1402&lt;3,"Low",R1402&lt;6,"Medium",R1402&lt;=10,"High")</f>
        <v>Medium</v>
      </c>
      <c r="T1402" t="str" cm="1">
        <f t="array" ref="T1402">_xlfn.IFS(M1402&lt;=20,"Low",M1402&lt;=50,"Medium",M1402&lt;=90,"High")</f>
        <v>Low</v>
      </c>
      <c r="U1402" s="33">
        <f>Datos_Limpios[[#This Row],[Number of Complaints or Support]]/Datos_Limpios[[#This Row],[Account Length (in months)]]</f>
        <v>6.8493150684931503E-2</v>
      </c>
      <c r="V1402" t="str" cm="1">
        <f t="array" ref="V1402">_xlfn.IFS(H1402&lt;30,"Under 30",H1402&lt;66,"Middle Age",H1402&gt;=66,"Senior")</f>
        <v>Middle Age</v>
      </c>
      <c r="W1402" t="s">
        <v>6823</v>
      </c>
    </row>
    <row r="1403" spans="1:23" x14ac:dyDescent="0.3">
      <c r="A1403" t="s">
        <v>1500</v>
      </c>
      <c r="B1403" t="s">
        <v>23</v>
      </c>
      <c r="C1403">
        <v>17</v>
      </c>
      <c r="D1403">
        <v>2</v>
      </c>
      <c r="E1403" t="s">
        <v>23</v>
      </c>
      <c r="F1403" t="s">
        <v>18</v>
      </c>
      <c r="G1403" t="s">
        <v>6790</v>
      </c>
      <c r="H1403">
        <v>62</v>
      </c>
      <c r="I1403" t="s">
        <v>17</v>
      </c>
      <c r="J1403">
        <v>0</v>
      </c>
      <c r="K1403" t="s">
        <v>20</v>
      </c>
      <c r="L1403" t="s">
        <v>6792</v>
      </c>
      <c r="M1403">
        <v>35</v>
      </c>
      <c r="N1403" t="s">
        <v>27</v>
      </c>
      <c r="O1403" t="s">
        <v>164</v>
      </c>
      <c r="P1403" s="32">
        <v>44999</v>
      </c>
      <c r="Q1403" s="1">
        <v>38.520419034616538</v>
      </c>
      <c r="R1403">
        <v>10</v>
      </c>
      <c r="S1403" t="str" cm="1">
        <f t="array" ref="S1403">_xlfn.IFS(R1403=0,"None",R1403&lt;3,"Low",R1403&lt;6,"Medium",R1403&lt;=10,"High")</f>
        <v>High</v>
      </c>
      <c r="T1403" t="str" cm="1">
        <f t="array" ref="T1403">_xlfn.IFS(M1403&lt;=20,"Low",M1403&lt;=50,"Medium",M1403&lt;=90,"High")</f>
        <v>Medium</v>
      </c>
      <c r="U1403" s="33">
        <f>Datos_Limpios[[#This Row],[Number of Complaints or Support]]/Datos_Limpios[[#This Row],[Account Length (in months)]]</f>
        <v>0.58823529411764708</v>
      </c>
      <c r="V1403" t="str" cm="1">
        <f t="array" ref="V1403">_xlfn.IFS(H1403&lt;30,"Under 30",H1403&lt;66,"Middle Age",H1403&gt;=66,"Senior")</f>
        <v>Middle Age</v>
      </c>
      <c r="W1403" t="s">
        <v>6823</v>
      </c>
    </row>
    <row r="1404" spans="1:23" x14ac:dyDescent="0.3">
      <c r="A1404" t="s">
        <v>1501</v>
      </c>
      <c r="B1404" t="s">
        <v>17</v>
      </c>
      <c r="C1404">
        <v>37</v>
      </c>
      <c r="D1404">
        <v>0</v>
      </c>
      <c r="E1404" t="s">
        <v>17</v>
      </c>
      <c r="F1404" t="s">
        <v>86</v>
      </c>
      <c r="G1404" t="s">
        <v>19</v>
      </c>
      <c r="H1404">
        <v>36</v>
      </c>
      <c r="I1404" t="s">
        <v>17</v>
      </c>
      <c r="J1404">
        <v>0</v>
      </c>
      <c r="K1404" t="s">
        <v>32</v>
      </c>
      <c r="L1404" t="s">
        <v>6791</v>
      </c>
      <c r="M1404">
        <v>11</v>
      </c>
      <c r="P1404" s="32">
        <v>45082</v>
      </c>
      <c r="Q1404" s="1">
        <v>11.768642950043731</v>
      </c>
      <c r="R1404">
        <v>1</v>
      </c>
      <c r="S1404" t="str" cm="1">
        <f t="array" ref="S1404">_xlfn.IFS(R1404=0,"None",R1404&lt;3,"Low",R1404&lt;6,"Medium",R1404&lt;=10,"High")</f>
        <v>Low</v>
      </c>
      <c r="T1404" t="str" cm="1">
        <f t="array" ref="T1404">_xlfn.IFS(M1404&lt;=20,"Low",M1404&lt;=50,"Medium",M1404&lt;=90,"High")</f>
        <v>Low</v>
      </c>
      <c r="U1404" s="33">
        <f>Datos_Limpios[[#This Row],[Number of Complaints or Support]]/Datos_Limpios[[#This Row],[Account Length (in months)]]</f>
        <v>2.7027027027027029E-2</v>
      </c>
      <c r="V1404" t="str" cm="1">
        <f t="array" ref="V1404">_xlfn.IFS(H1404&lt;30,"Under 30",H1404&lt;66,"Middle Age",H1404&gt;=66,"Senior")</f>
        <v>Middle Age</v>
      </c>
      <c r="W1404" t="s">
        <v>6824</v>
      </c>
    </row>
    <row r="1405" spans="1:23" x14ac:dyDescent="0.3">
      <c r="A1405" t="s">
        <v>1502</v>
      </c>
      <c r="B1405" t="s">
        <v>17</v>
      </c>
      <c r="C1405">
        <v>3</v>
      </c>
      <c r="D1405">
        <v>0</v>
      </c>
      <c r="E1405" t="s">
        <v>23</v>
      </c>
      <c r="F1405" t="s">
        <v>44</v>
      </c>
      <c r="G1405" t="s">
        <v>19</v>
      </c>
      <c r="H1405">
        <v>65</v>
      </c>
      <c r="I1405" t="s">
        <v>23</v>
      </c>
      <c r="J1405">
        <v>3</v>
      </c>
      <c r="K1405" t="s">
        <v>20</v>
      </c>
      <c r="L1405" t="s">
        <v>6792</v>
      </c>
      <c r="M1405">
        <v>26</v>
      </c>
      <c r="P1405" s="32">
        <v>44801</v>
      </c>
      <c r="Q1405" s="1">
        <v>22.14972089554897</v>
      </c>
      <c r="R1405">
        <v>7</v>
      </c>
      <c r="S1405" t="str" cm="1">
        <f t="array" ref="S1405">_xlfn.IFS(R1405=0,"None",R1405&lt;3,"Low",R1405&lt;6,"Medium",R1405&lt;=10,"High")</f>
        <v>High</v>
      </c>
      <c r="T1405" t="str" cm="1">
        <f t="array" ref="T1405">_xlfn.IFS(M1405&lt;=20,"Low",M1405&lt;=50,"Medium",M1405&lt;=90,"High")</f>
        <v>Medium</v>
      </c>
      <c r="U1405" s="33">
        <f>Datos_Limpios[[#This Row],[Number of Complaints or Support]]/Datos_Limpios[[#This Row],[Account Length (in months)]]</f>
        <v>2.3333333333333335</v>
      </c>
      <c r="V1405" t="str" cm="1">
        <f t="array" ref="V1405">_xlfn.IFS(H1405&lt;30,"Under 30",H1405&lt;66,"Middle Age",H1405&gt;=66,"Senior")</f>
        <v>Middle Age</v>
      </c>
      <c r="W1405" t="s">
        <v>6824</v>
      </c>
    </row>
    <row r="1406" spans="1:23" x14ac:dyDescent="0.3">
      <c r="A1406" t="s">
        <v>1503</v>
      </c>
      <c r="B1406" t="s">
        <v>17</v>
      </c>
      <c r="C1406">
        <v>72</v>
      </c>
      <c r="D1406">
        <v>0</v>
      </c>
      <c r="E1406" t="s">
        <v>23</v>
      </c>
      <c r="F1406" t="s">
        <v>56</v>
      </c>
      <c r="G1406" t="s">
        <v>19</v>
      </c>
      <c r="H1406">
        <v>27</v>
      </c>
      <c r="I1406" t="s">
        <v>17</v>
      </c>
      <c r="J1406">
        <v>0</v>
      </c>
      <c r="K1406" t="s">
        <v>32</v>
      </c>
      <c r="L1406" t="s">
        <v>6792</v>
      </c>
      <c r="M1406">
        <v>48</v>
      </c>
      <c r="P1406" s="32">
        <v>44639</v>
      </c>
      <c r="Q1406" s="1">
        <v>42.538558323261277</v>
      </c>
      <c r="R1406">
        <v>6</v>
      </c>
      <c r="S1406" t="str" cm="1">
        <f t="array" ref="S1406">_xlfn.IFS(R1406=0,"None",R1406&lt;3,"Low",R1406&lt;6,"Medium",R1406&lt;=10,"High")</f>
        <v>High</v>
      </c>
      <c r="T1406" t="str" cm="1">
        <f t="array" ref="T1406">_xlfn.IFS(M1406&lt;=20,"Low",M1406&lt;=50,"Medium",M1406&lt;=90,"High")</f>
        <v>Medium</v>
      </c>
      <c r="U1406" s="33">
        <f>Datos_Limpios[[#This Row],[Number of Complaints or Support]]/Datos_Limpios[[#This Row],[Account Length (in months)]]</f>
        <v>8.3333333333333329E-2</v>
      </c>
      <c r="V1406" t="str" cm="1">
        <f t="array" ref="V1406">_xlfn.IFS(H1406&lt;30,"Under 30",H1406&lt;66,"Middle Age",H1406&gt;=66,"Senior")</f>
        <v>Under 30</v>
      </c>
      <c r="W1406" t="s">
        <v>6823</v>
      </c>
    </row>
    <row r="1407" spans="1:23" x14ac:dyDescent="0.3">
      <c r="A1407" t="s">
        <v>1504</v>
      </c>
      <c r="B1407" t="s">
        <v>23</v>
      </c>
      <c r="C1407">
        <v>66</v>
      </c>
      <c r="D1407">
        <v>1</v>
      </c>
      <c r="E1407" t="s">
        <v>23</v>
      </c>
      <c r="F1407" t="s">
        <v>73</v>
      </c>
      <c r="G1407" t="s">
        <v>6790</v>
      </c>
      <c r="H1407">
        <v>53</v>
      </c>
      <c r="I1407" t="s">
        <v>17</v>
      </c>
      <c r="J1407">
        <v>0</v>
      </c>
      <c r="K1407" t="s">
        <v>32</v>
      </c>
      <c r="L1407" t="s">
        <v>6792</v>
      </c>
      <c r="M1407">
        <v>39</v>
      </c>
      <c r="N1407" t="s">
        <v>76</v>
      </c>
      <c r="O1407" t="s">
        <v>77</v>
      </c>
      <c r="P1407" s="32">
        <v>43880</v>
      </c>
      <c r="Q1407" s="1">
        <v>35.116549707101058</v>
      </c>
      <c r="R1407">
        <v>0</v>
      </c>
      <c r="S1407" t="str" cm="1">
        <f t="array" ref="S1407">_xlfn.IFS(R1407=0,"None",R1407&lt;3,"Low",R1407&lt;6,"Medium",R1407&lt;=10,"High")</f>
        <v>None</v>
      </c>
      <c r="T1407" t="str" cm="1">
        <f t="array" ref="T1407">_xlfn.IFS(M1407&lt;=20,"Low",M1407&lt;=50,"Medium",M1407&lt;=90,"High")</f>
        <v>Medium</v>
      </c>
      <c r="U1407" s="33">
        <f>Datos_Limpios[[#This Row],[Number of Complaints or Support]]/Datos_Limpios[[#This Row],[Account Length (in months)]]</f>
        <v>0</v>
      </c>
      <c r="V1407" t="str" cm="1">
        <f t="array" ref="V1407">_xlfn.IFS(H1407&lt;30,"Under 30",H1407&lt;66,"Middle Age",H1407&gt;=66,"Senior")</f>
        <v>Middle Age</v>
      </c>
      <c r="W1407" t="s">
        <v>6824</v>
      </c>
    </row>
    <row r="1408" spans="1:23" x14ac:dyDescent="0.3">
      <c r="A1408" t="s">
        <v>1505</v>
      </c>
      <c r="B1408" t="s">
        <v>17</v>
      </c>
      <c r="C1408">
        <v>73</v>
      </c>
      <c r="D1408">
        <v>0</v>
      </c>
      <c r="E1408" t="s">
        <v>23</v>
      </c>
      <c r="F1408" t="s">
        <v>26</v>
      </c>
      <c r="G1408" t="s">
        <v>6790</v>
      </c>
      <c r="H1408">
        <v>62</v>
      </c>
      <c r="I1408" t="s">
        <v>23</v>
      </c>
      <c r="J1408">
        <v>3</v>
      </c>
      <c r="K1408" t="s">
        <v>32</v>
      </c>
      <c r="L1408" t="s">
        <v>6791</v>
      </c>
      <c r="M1408">
        <v>36</v>
      </c>
      <c r="P1408" s="32">
        <v>44179</v>
      </c>
      <c r="Q1408" s="1">
        <v>30.12002763341993</v>
      </c>
      <c r="R1408">
        <v>3</v>
      </c>
      <c r="S1408" t="str" cm="1">
        <f t="array" ref="S1408">_xlfn.IFS(R1408=0,"None",R1408&lt;3,"Low",R1408&lt;6,"Medium",R1408&lt;=10,"High")</f>
        <v>Medium</v>
      </c>
      <c r="T1408" t="str" cm="1">
        <f t="array" ref="T1408">_xlfn.IFS(M1408&lt;=20,"Low",M1408&lt;=50,"Medium",M1408&lt;=90,"High")</f>
        <v>Medium</v>
      </c>
      <c r="U1408" s="33">
        <f>Datos_Limpios[[#This Row],[Number of Complaints or Support]]/Datos_Limpios[[#This Row],[Account Length (in months)]]</f>
        <v>4.1095890410958902E-2</v>
      </c>
      <c r="V1408" t="str" cm="1">
        <f t="array" ref="V1408">_xlfn.IFS(H1408&lt;30,"Under 30",H1408&lt;66,"Middle Age",H1408&gt;=66,"Senior")</f>
        <v>Middle Age</v>
      </c>
      <c r="W1408" t="s">
        <v>6824</v>
      </c>
    </row>
    <row r="1409" spans="1:23" x14ac:dyDescent="0.3">
      <c r="A1409" t="s">
        <v>1506</v>
      </c>
      <c r="B1409" t="s">
        <v>17</v>
      </c>
      <c r="C1409">
        <v>62</v>
      </c>
      <c r="D1409">
        <v>1</v>
      </c>
      <c r="E1409" t="s">
        <v>17</v>
      </c>
      <c r="F1409" t="s">
        <v>196</v>
      </c>
      <c r="G1409" t="s">
        <v>6790</v>
      </c>
      <c r="H1409">
        <v>54</v>
      </c>
      <c r="I1409" t="s">
        <v>17</v>
      </c>
      <c r="J1409">
        <v>0</v>
      </c>
      <c r="K1409" t="s">
        <v>32</v>
      </c>
      <c r="L1409" t="s">
        <v>6792</v>
      </c>
      <c r="M1409">
        <v>8</v>
      </c>
      <c r="P1409" s="32">
        <v>44001</v>
      </c>
      <c r="Q1409" s="1">
        <v>8.4217301533818318</v>
      </c>
      <c r="R1409">
        <v>7</v>
      </c>
      <c r="S1409" t="str" cm="1">
        <f t="array" ref="S1409">_xlfn.IFS(R1409=0,"None",R1409&lt;3,"Low",R1409&lt;6,"Medium",R1409&lt;=10,"High")</f>
        <v>High</v>
      </c>
      <c r="T1409" t="str" cm="1">
        <f t="array" ref="T1409">_xlfn.IFS(M1409&lt;=20,"Low",M1409&lt;=50,"Medium",M1409&lt;=90,"High")</f>
        <v>Low</v>
      </c>
      <c r="U1409" s="33">
        <f>Datos_Limpios[[#This Row],[Number of Complaints or Support]]/Datos_Limpios[[#This Row],[Account Length (in months)]]</f>
        <v>0.11290322580645161</v>
      </c>
      <c r="V1409" t="str" cm="1">
        <f t="array" ref="V1409">_xlfn.IFS(H1409&lt;30,"Under 30",H1409&lt;66,"Middle Age",H1409&gt;=66,"Senior")</f>
        <v>Middle Age</v>
      </c>
      <c r="W1409" t="s">
        <v>6826</v>
      </c>
    </row>
    <row r="1410" spans="1:23" x14ac:dyDescent="0.3">
      <c r="A1410" t="s">
        <v>1507</v>
      </c>
      <c r="B1410" t="s">
        <v>17</v>
      </c>
      <c r="C1410">
        <v>47</v>
      </c>
      <c r="D1410">
        <v>0</v>
      </c>
      <c r="E1410" t="s">
        <v>23</v>
      </c>
      <c r="F1410" t="s">
        <v>123</v>
      </c>
      <c r="G1410" t="s">
        <v>6790</v>
      </c>
      <c r="H1410">
        <v>42</v>
      </c>
      <c r="I1410" t="s">
        <v>23</v>
      </c>
      <c r="J1410">
        <v>5</v>
      </c>
      <c r="K1410" t="s">
        <v>20</v>
      </c>
      <c r="L1410" t="s">
        <v>6792</v>
      </c>
      <c r="M1410">
        <v>27</v>
      </c>
      <c r="P1410" s="32">
        <v>44261</v>
      </c>
      <c r="Q1410" s="1">
        <v>22.049774029647889</v>
      </c>
      <c r="R1410">
        <v>7</v>
      </c>
      <c r="S1410" t="str" cm="1">
        <f t="array" ref="S1410">_xlfn.IFS(R1410=0,"None",R1410&lt;3,"Low",R1410&lt;6,"Medium",R1410&lt;=10,"High")</f>
        <v>High</v>
      </c>
      <c r="T1410" t="str" cm="1">
        <f t="array" ref="T1410">_xlfn.IFS(M1410&lt;=20,"Low",M1410&lt;=50,"Medium",M1410&lt;=90,"High")</f>
        <v>Medium</v>
      </c>
      <c r="U1410" s="33">
        <f>Datos_Limpios[[#This Row],[Number of Complaints or Support]]/Datos_Limpios[[#This Row],[Account Length (in months)]]</f>
        <v>0.14893617021276595</v>
      </c>
      <c r="V1410" t="str" cm="1">
        <f t="array" ref="V1410">_xlfn.IFS(H1410&lt;30,"Under 30",H1410&lt;66,"Middle Age",H1410&gt;=66,"Senior")</f>
        <v>Middle Age</v>
      </c>
      <c r="W1410" t="s">
        <v>6824</v>
      </c>
    </row>
    <row r="1411" spans="1:23" x14ac:dyDescent="0.3">
      <c r="A1411" t="s">
        <v>1508</v>
      </c>
      <c r="B1411" t="s">
        <v>17</v>
      </c>
      <c r="C1411">
        <v>57</v>
      </c>
      <c r="D1411">
        <v>0</v>
      </c>
      <c r="E1411" t="s">
        <v>17</v>
      </c>
      <c r="F1411" t="s">
        <v>196</v>
      </c>
      <c r="G1411" t="s">
        <v>6790</v>
      </c>
      <c r="H1411">
        <v>46</v>
      </c>
      <c r="I1411" t="s">
        <v>17</v>
      </c>
      <c r="J1411">
        <v>0</v>
      </c>
      <c r="K1411" t="s">
        <v>24</v>
      </c>
      <c r="L1411" t="s">
        <v>6792</v>
      </c>
      <c r="M1411">
        <v>37</v>
      </c>
      <c r="P1411" s="32">
        <v>44390</v>
      </c>
      <c r="Q1411" s="1">
        <v>40.209906152231078</v>
      </c>
      <c r="R1411">
        <v>2</v>
      </c>
      <c r="S1411" t="str" cm="1">
        <f t="array" ref="S1411">_xlfn.IFS(R1411=0,"None",R1411&lt;3,"Low",R1411&lt;6,"Medium",R1411&lt;=10,"High")</f>
        <v>Low</v>
      </c>
      <c r="T1411" t="str" cm="1">
        <f t="array" ref="T1411">_xlfn.IFS(M1411&lt;=20,"Low",M1411&lt;=50,"Medium",M1411&lt;=90,"High")</f>
        <v>Medium</v>
      </c>
      <c r="U1411" s="33">
        <f>Datos_Limpios[[#This Row],[Number of Complaints or Support]]/Datos_Limpios[[#This Row],[Account Length (in months)]]</f>
        <v>3.5087719298245612E-2</v>
      </c>
      <c r="V1411" t="str" cm="1">
        <f t="array" ref="V1411">_xlfn.IFS(H1411&lt;30,"Under 30",H1411&lt;66,"Middle Age",H1411&gt;=66,"Senior")</f>
        <v>Middle Age</v>
      </c>
      <c r="W1411" t="s">
        <v>6826</v>
      </c>
    </row>
    <row r="1412" spans="1:23" x14ac:dyDescent="0.3">
      <c r="A1412" t="s">
        <v>1509</v>
      </c>
      <c r="B1412" t="s">
        <v>17</v>
      </c>
      <c r="C1412">
        <v>13</v>
      </c>
      <c r="D1412">
        <v>0</v>
      </c>
      <c r="E1412" t="s">
        <v>23</v>
      </c>
      <c r="F1412" t="s">
        <v>107</v>
      </c>
      <c r="G1412" t="s">
        <v>19</v>
      </c>
      <c r="H1412">
        <v>62</v>
      </c>
      <c r="I1412" t="s">
        <v>17</v>
      </c>
      <c r="J1412">
        <v>0</v>
      </c>
      <c r="K1412" t="s">
        <v>20</v>
      </c>
      <c r="L1412" t="s">
        <v>6791</v>
      </c>
      <c r="M1412">
        <v>27</v>
      </c>
      <c r="P1412" s="32">
        <v>45069</v>
      </c>
      <c r="Q1412" s="1">
        <v>27.363148731570419</v>
      </c>
      <c r="R1412">
        <v>6</v>
      </c>
      <c r="S1412" t="str" cm="1">
        <f t="array" ref="S1412">_xlfn.IFS(R1412=0,"None",R1412&lt;3,"Low",R1412&lt;6,"Medium",R1412&lt;=10,"High")</f>
        <v>High</v>
      </c>
      <c r="T1412" t="str" cm="1">
        <f t="array" ref="T1412">_xlfn.IFS(M1412&lt;=20,"Low",M1412&lt;=50,"Medium",M1412&lt;=90,"High")</f>
        <v>Medium</v>
      </c>
      <c r="U1412" s="33">
        <f>Datos_Limpios[[#This Row],[Number of Complaints or Support]]/Datos_Limpios[[#This Row],[Account Length (in months)]]</f>
        <v>0.46153846153846156</v>
      </c>
      <c r="V1412" t="str" cm="1">
        <f t="array" ref="V1412">_xlfn.IFS(H1412&lt;30,"Under 30",H1412&lt;66,"Middle Age",H1412&gt;=66,"Senior")</f>
        <v>Middle Age</v>
      </c>
      <c r="W1412" t="s">
        <v>6825</v>
      </c>
    </row>
    <row r="1413" spans="1:23" x14ac:dyDescent="0.3">
      <c r="A1413" t="s">
        <v>1510</v>
      </c>
      <c r="B1413" t="s">
        <v>17</v>
      </c>
      <c r="C1413">
        <v>12</v>
      </c>
      <c r="D1413">
        <v>2</v>
      </c>
      <c r="E1413" t="s">
        <v>23</v>
      </c>
      <c r="F1413" t="s">
        <v>196</v>
      </c>
      <c r="G1413" t="s">
        <v>19</v>
      </c>
      <c r="H1413">
        <v>67</v>
      </c>
      <c r="I1413" t="s">
        <v>23</v>
      </c>
      <c r="J1413">
        <v>5</v>
      </c>
      <c r="K1413" t="s">
        <v>20</v>
      </c>
      <c r="L1413" t="s">
        <v>6794</v>
      </c>
      <c r="M1413">
        <v>14</v>
      </c>
      <c r="P1413" s="32">
        <v>45247</v>
      </c>
      <c r="Q1413" s="1">
        <v>12.90798275462307</v>
      </c>
      <c r="R1413">
        <v>4</v>
      </c>
      <c r="S1413" t="str" cm="1">
        <f t="array" ref="S1413">_xlfn.IFS(R1413=0,"None",R1413&lt;3,"Low",R1413&lt;6,"Medium",R1413&lt;=10,"High")</f>
        <v>Medium</v>
      </c>
      <c r="T1413" t="str" cm="1">
        <f t="array" ref="T1413">_xlfn.IFS(M1413&lt;=20,"Low",M1413&lt;=50,"Medium",M1413&lt;=90,"High")</f>
        <v>Low</v>
      </c>
      <c r="U1413" s="33">
        <f>Datos_Limpios[[#This Row],[Number of Complaints or Support]]/Datos_Limpios[[#This Row],[Account Length (in months)]]</f>
        <v>0.33333333333333331</v>
      </c>
      <c r="V1413" t="str" cm="1">
        <f t="array" ref="V1413">_xlfn.IFS(H1413&lt;30,"Under 30",H1413&lt;66,"Middle Age",H1413&gt;=66,"Senior")</f>
        <v>Senior</v>
      </c>
      <c r="W1413" t="s">
        <v>6826</v>
      </c>
    </row>
    <row r="1414" spans="1:23" x14ac:dyDescent="0.3">
      <c r="A1414" t="s">
        <v>1511</v>
      </c>
      <c r="B1414" t="s">
        <v>17</v>
      </c>
      <c r="C1414">
        <v>50</v>
      </c>
      <c r="D1414">
        <v>0</v>
      </c>
      <c r="E1414" t="s">
        <v>23</v>
      </c>
      <c r="F1414" t="s">
        <v>42</v>
      </c>
      <c r="G1414" t="s">
        <v>6790</v>
      </c>
      <c r="H1414">
        <v>46</v>
      </c>
      <c r="I1414" t="s">
        <v>23</v>
      </c>
      <c r="J1414">
        <v>6</v>
      </c>
      <c r="K1414" t="s">
        <v>24</v>
      </c>
      <c r="L1414" t="s">
        <v>6791</v>
      </c>
      <c r="M1414">
        <v>27</v>
      </c>
      <c r="P1414" s="32">
        <v>44882</v>
      </c>
      <c r="Q1414" s="1">
        <v>24.144162410072241</v>
      </c>
      <c r="R1414">
        <v>9</v>
      </c>
      <c r="S1414" t="str" cm="1">
        <f t="array" ref="S1414">_xlfn.IFS(R1414=0,"None",R1414&lt;3,"Low",R1414&lt;6,"Medium",R1414&lt;=10,"High")</f>
        <v>High</v>
      </c>
      <c r="T1414" t="str" cm="1">
        <f t="array" ref="T1414">_xlfn.IFS(M1414&lt;=20,"Low",M1414&lt;=50,"Medium",M1414&lt;=90,"High")</f>
        <v>Medium</v>
      </c>
      <c r="U1414" s="33">
        <f>Datos_Limpios[[#This Row],[Number of Complaints or Support]]/Datos_Limpios[[#This Row],[Account Length (in months)]]</f>
        <v>0.18</v>
      </c>
      <c r="V1414" t="str" cm="1">
        <f t="array" ref="V1414">_xlfn.IFS(H1414&lt;30,"Under 30",H1414&lt;66,"Middle Age",H1414&gt;=66,"Senior")</f>
        <v>Middle Age</v>
      </c>
      <c r="W1414" t="s">
        <v>6823</v>
      </c>
    </row>
    <row r="1415" spans="1:23" x14ac:dyDescent="0.3">
      <c r="A1415" t="s">
        <v>1512</v>
      </c>
      <c r="B1415" t="s">
        <v>17</v>
      </c>
      <c r="C1415">
        <v>3</v>
      </c>
      <c r="D1415">
        <v>0</v>
      </c>
      <c r="E1415" t="s">
        <v>23</v>
      </c>
      <c r="F1415" t="s">
        <v>103</v>
      </c>
      <c r="G1415" t="s">
        <v>19</v>
      </c>
      <c r="H1415">
        <v>32</v>
      </c>
      <c r="I1415" t="s">
        <v>17</v>
      </c>
      <c r="J1415">
        <v>0</v>
      </c>
      <c r="K1415" t="s">
        <v>20</v>
      </c>
      <c r="L1415" t="s">
        <v>6792</v>
      </c>
      <c r="M1415">
        <v>27</v>
      </c>
      <c r="P1415" s="32">
        <v>44499</v>
      </c>
      <c r="Q1415" s="1">
        <v>22.022434749056931</v>
      </c>
      <c r="R1415">
        <v>8</v>
      </c>
      <c r="S1415" t="str" cm="1">
        <f t="array" ref="S1415">_xlfn.IFS(R1415=0,"None",R1415&lt;3,"Low",R1415&lt;6,"Medium",R1415&lt;=10,"High")</f>
        <v>High</v>
      </c>
      <c r="T1415" t="str" cm="1">
        <f t="array" ref="T1415">_xlfn.IFS(M1415&lt;=20,"Low",M1415&lt;=50,"Medium",M1415&lt;=90,"High")</f>
        <v>Medium</v>
      </c>
      <c r="U1415" s="33">
        <f>Datos_Limpios[[#This Row],[Number of Complaints or Support]]/Datos_Limpios[[#This Row],[Account Length (in months)]]</f>
        <v>2.6666666666666665</v>
      </c>
      <c r="V1415" t="str" cm="1">
        <f t="array" ref="V1415">_xlfn.IFS(H1415&lt;30,"Under 30",H1415&lt;66,"Middle Age",H1415&gt;=66,"Senior")</f>
        <v>Middle Age</v>
      </c>
      <c r="W1415" t="s">
        <v>6823</v>
      </c>
    </row>
    <row r="1416" spans="1:23" x14ac:dyDescent="0.3">
      <c r="A1416" t="s">
        <v>1513</v>
      </c>
      <c r="B1416" t="s">
        <v>23</v>
      </c>
      <c r="C1416">
        <v>1</v>
      </c>
      <c r="D1416">
        <v>1</v>
      </c>
      <c r="E1416" t="s">
        <v>23</v>
      </c>
      <c r="F1416" t="s">
        <v>52</v>
      </c>
      <c r="G1416" t="s">
        <v>19</v>
      </c>
      <c r="H1416">
        <v>48</v>
      </c>
      <c r="I1416" t="s">
        <v>17</v>
      </c>
      <c r="J1416">
        <v>0</v>
      </c>
      <c r="K1416" t="s">
        <v>20</v>
      </c>
      <c r="L1416" t="s">
        <v>6792</v>
      </c>
      <c r="M1416">
        <v>23</v>
      </c>
      <c r="N1416" t="s">
        <v>76</v>
      </c>
      <c r="O1416" t="s">
        <v>136</v>
      </c>
      <c r="P1416" s="32">
        <v>44041</v>
      </c>
      <c r="Q1416" s="1">
        <v>20.505156370563899</v>
      </c>
      <c r="R1416">
        <v>3</v>
      </c>
      <c r="S1416" t="str" cm="1">
        <f t="array" ref="S1416">_xlfn.IFS(R1416=0,"None",R1416&lt;3,"Low",R1416&lt;6,"Medium",R1416&lt;=10,"High")</f>
        <v>Medium</v>
      </c>
      <c r="T1416" t="str" cm="1">
        <f t="array" ref="T1416">_xlfn.IFS(M1416&lt;=20,"Low",M1416&lt;=50,"Medium",M1416&lt;=90,"High")</f>
        <v>Medium</v>
      </c>
      <c r="U1416" s="33">
        <f>Datos_Limpios[[#This Row],[Number of Complaints or Support]]/Datos_Limpios[[#This Row],[Account Length (in months)]]</f>
        <v>3</v>
      </c>
      <c r="V1416" t="str" cm="1">
        <f t="array" ref="V1416">_xlfn.IFS(H1416&lt;30,"Under 30",H1416&lt;66,"Middle Age",H1416&gt;=66,"Senior")</f>
        <v>Middle Age</v>
      </c>
      <c r="W1416" t="s">
        <v>6824</v>
      </c>
    </row>
    <row r="1417" spans="1:23" x14ac:dyDescent="0.3">
      <c r="A1417" t="s">
        <v>1514</v>
      </c>
      <c r="B1417" t="s">
        <v>17</v>
      </c>
      <c r="C1417">
        <v>36</v>
      </c>
      <c r="D1417">
        <v>0</v>
      </c>
      <c r="E1417" t="s">
        <v>17</v>
      </c>
      <c r="F1417" t="s">
        <v>138</v>
      </c>
      <c r="G1417" t="s">
        <v>19</v>
      </c>
      <c r="H1417">
        <v>58</v>
      </c>
      <c r="I1417" t="s">
        <v>17</v>
      </c>
      <c r="J1417">
        <v>0</v>
      </c>
      <c r="K1417" t="s">
        <v>32</v>
      </c>
      <c r="L1417" t="s">
        <v>6791</v>
      </c>
      <c r="M1417">
        <v>55</v>
      </c>
      <c r="P1417" s="32">
        <v>44205</v>
      </c>
      <c r="Q1417" s="1">
        <v>63.378905673300032</v>
      </c>
      <c r="R1417">
        <v>8</v>
      </c>
      <c r="S1417" t="str" cm="1">
        <f t="array" ref="S1417">_xlfn.IFS(R1417=0,"None",R1417&lt;3,"Low",R1417&lt;6,"Medium",R1417&lt;=10,"High")</f>
        <v>High</v>
      </c>
      <c r="T1417" t="str" cm="1">
        <f t="array" ref="T1417">_xlfn.IFS(M1417&lt;=20,"Low",M1417&lt;=50,"Medium",M1417&lt;=90,"High")</f>
        <v>High</v>
      </c>
      <c r="U1417" s="33">
        <f>Datos_Limpios[[#This Row],[Number of Complaints or Support]]/Datos_Limpios[[#This Row],[Account Length (in months)]]</f>
        <v>0.22222222222222221</v>
      </c>
      <c r="V1417" t="str" cm="1">
        <f t="array" ref="V1417">_xlfn.IFS(H1417&lt;30,"Under 30",H1417&lt;66,"Middle Age",H1417&gt;=66,"Senior")</f>
        <v>Middle Age</v>
      </c>
      <c r="W1417" t="s">
        <v>6824</v>
      </c>
    </row>
    <row r="1418" spans="1:23" x14ac:dyDescent="0.3">
      <c r="A1418" t="s">
        <v>1515</v>
      </c>
      <c r="B1418" t="s">
        <v>23</v>
      </c>
      <c r="C1418">
        <v>1</v>
      </c>
      <c r="D1418">
        <v>2</v>
      </c>
      <c r="E1418" t="s">
        <v>17</v>
      </c>
      <c r="F1418" t="s">
        <v>103</v>
      </c>
      <c r="G1418" t="s">
        <v>6790</v>
      </c>
      <c r="H1418">
        <v>34</v>
      </c>
      <c r="I1418" t="s">
        <v>23</v>
      </c>
      <c r="J1418">
        <v>2</v>
      </c>
      <c r="K1418" t="s">
        <v>20</v>
      </c>
      <c r="L1418" t="s">
        <v>6791</v>
      </c>
      <c r="M1418">
        <v>9</v>
      </c>
      <c r="N1418" t="s">
        <v>59</v>
      </c>
      <c r="O1418" t="s">
        <v>60</v>
      </c>
      <c r="P1418" s="32">
        <v>43981</v>
      </c>
      <c r="Q1418" s="1">
        <v>9.3854109217772255</v>
      </c>
      <c r="R1418">
        <v>9</v>
      </c>
      <c r="S1418" t="str" cm="1">
        <f t="array" ref="S1418">_xlfn.IFS(R1418=0,"None",R1418&lt;3,"Low",R1418&lt;6,"Medium",R1418&lt;=10,"High")</f>
        <v>High</v>
      </c>
      <c r="T1418" t="str" cm="1">
        <f t="array" ref="T1418">_xlfn.IFS(M1418&lt;=20,"Low",M1418&lt;=50,"Medium",M1418&lt;=90,"High")</f>
        <v>Low</v>
      </c>
      <c r="U1418" s="33">
        <f>Datos_Limpios[[#This Row],[Number of Complaints or Support]]/Datos_Limpios[[#This Row],[Account Length (in months)]]</f>
        <v>9</v>
      </c>
      <c r="V1418" t="str" cm="1">
        <f t="array" ref="V1418">_xlfn.IFS(H1418&lt;30,"Under 30",H1418&lt;66,"Middle Age",H1418&gt;=66,"Senior")</f>
        <v>Middle Age</v>
      </c>
      <c r="W1418" t="s">
        <v>6823</v>
      </c>
    </row>
    <row r="1419" spans="1:23" x14ac:dyDescent="0.3">
      <c r="A1419" t="s">
        <v>1516</v>
      </c>
      <c r="B1419" t="s">
        <v>17</v>
      </c>
      <c r="C1419">
        <v>50</v>
      </c>
      <c r="D1419">
        <v>0</v>
      </c>
      <c r="E1419" t="s">
        <v>17</v>
      </c>
      <c r="F1419" t="s">
        <v>63</v>
      </c>
      <c r="G1419" t="s">
        <v>19</v>
      </c>
      <c r="H1419">
        <v>61</v>
      </c>
      <c r="I1419" t="s">
        <v>17</v>
      </c>
      <c r="J1419">
        <v>0</v>
      </c>
      <c r="K1419" t="s">
        <v>24</v>
      </c>
      <c r="L1419" t="s">
        <v>6794</v>
      </c>
      <c r="M1419">
        <v>11</v>
      </c>
      <c r="P1419" s="32">
        <v>45007</v>
      </c>
      <c r="Q1419" s="1">
        <v>11.37078401010293</v>
      </c>
      <c r="R1419">
        <v>0</v>
      </c>
      <c r="S1419" t="str" cm="1">
        <f t="array" ref="S1419">_xlfn.IFS(R1419=0,"None",R1419&lt;3,"Low",R1419&lt;6,"Medium",R1419&lt;=10,"High")</f>
        <v>None</v>
      </c>
      <c r="T1419" t="str" cm="1">
        <f t="array" ref="T1419">_xlfn.IFS(M1419&lt;=20,"Low",M1419&lt;=50,"Medium",M1419&lt;=90,"High")</f>
        <v>Low</v>
      </c>
      <c r="U1419" s="33">
        <f>Datos_Limpios[[#This Row],[Number of Complaints or Support]]/Datos_Limpios[[#This Row],[Account Length (in months)]]</f>
        <v>0</v>
      </c>
      <c r="V1419" t="str" cm="1">
        <f t="array" ref="V1419">_xlfn.IFS(H1419&lt;30,"Under 30",H1419&lt;66,"Middle Age",H1419&gt;=66,"Senior")</f>
        <v>Middle Age</v>
      </c>
      <c r="W1419" t="s">
        <v>6825</v>
      </c>
    </row>
    <row r="1420" spans="1:23" x14ac:dyDescent="0.3">
      <c r="A1420" t="s">
        <v>1517</v>
      </c>
      <c r="B1420" t="s">
        <v>17</v>
      </c>
      <c r="C1420">
        <v>34</v>
      </c>
      <c r="D1420">
        <v>0</v>
      </c>
      <c r="E1420" t="s">
        <v>23</v>
      </c>
      <c r="F1420" t="s">
        <v>138</v>
      </c>
      <c r="G1420" t="s">
        <v>19</v>
      </c>
      <c r="H1420">
        <v>62</v>
      </c>
      <c r="I1420" t="s">
        <v>17</v>
      </c>
      <c r="J1420">
        <v>0</v>
      </c>
      <c r="K1420" t="s">
        <v>24</v>
      </c>
      <c r="L1420" t="s">
        <v>6792</v>
      </c>
      <c r="M1420">
        <v>37</v>
      </c>
      <c r="P1420" s="32">
        <v>43889</v>
      </c>
      <c r="Q1420" s="1">
        <v>39.227065632472872</v>
      </c>
      <c r="R1420">
        <v>7</v>
      </c>
      <c r="S1420" t="str" cm="1">
        <f t="array" ref="S1420">_xlfn.IFS(R1420=0,"None",R1420&lt;3,"Low",R1420&lt;6,"Medium",R1420&lt;=10,"High")</f>
        <v>High</v>
      </c>
      <c r="T1420" t="str" cm="1">
        <f t="array" ref="T1420">_xlfn.IFS(M1420&lt;=20,"Low",M1420&lt;=50,"Medium",M1420&lt;=90,"High")</f>
        <v>Medium</v>
      </c>
      <c r="U1420" s="33">
        <f>Datos_Limpios[[#This Row],[Number of Complaints or Support]]/Datos_Limpios[[#This Row],[Account Length (in months)]]</f>
        <v>0.20588235294117646</v>
      </c>
      <c r="V1420" t="str" cm="1">
        <f t="array" ref="V1420">_xlfn.IFS(H1420&lt;30,"Under 30",H1420&lt;66,"Middle Age",H1420&gt;=66,"Senior")</f>
        <v>Middle Age</v>
      </c>
      <c r="W1420" t="s">
        <v>6824</v>
      </c>
    </row>
    <row r="1421" spans="1:23" x14ac:dyDescent="0.3">
      <c r="A1421" t="s">
        <v>1518</v>
      </c>
      <c r="B1421" t="s">
        <v>17</v>
      </c>
      <c r="C1421">
        <v>1</v>
      </c>
      <c r="D1421">
        <v>0</v>
      </c>
      <c r="E1421" t="s">
        <v>17</v>
      </c>
      <c r="F1421" t="s">
        <v>79</v>
      </c>
      <c r="G1421" t="s">
        <v>19</v>
      </c>
      <c r="H1421">
        <v>42</v>
      </c>
      <c r="I1421" t="s">
        <v>17</v>
      </c>
      <c r="J1421">
        <v>0</v>
      </c>
      <c r="K1421" t="s">
        <v>20</v>
      </c>
      <c r="L1421" t="s">
        <v>6791</v>
      </c>
      <c r="M1421">
        <v>8</v>
      </c>
      <c r="P1421" s="32">
        <v>44065</v>
      </c>
      <c r="Q1421" s="1">
        <v>7.2607700044342272</v>
      </c>
      <c r="R1421">
        <v>1</v>
      </c>
      <c r="S1421" t="str" cm="1">
        <f t="array" ref="S1421">_xlfn.IFS(R1421=0,"None",R1421&lt;3,"Low",R1421&lt;6,"Medium",R1421&lt;=10,"High")</f>
        <v>Low</v>
      </c>
      <c r="T1421" t="str" cm="1">
        <f t="array" ref="T1421">_xlfn.IFS(M1421&lt;=20,"Low",M1421&lt;=50,"Medium",M1421&lt;=90,"High")</f>
        <v>Low</v>
      </c>
      <c r="U1421" s="33">
        <f>Datos_Limpios[[#This Row],[Number of Complaints or Support]]/Datos_Limpios[[#This Row],[Account Length (in months)]]</f>
        <v>1</v>
      </c>
      <c r="V1421" t="str" cm="1">
        <f t="array" ref="V1421">_xlfn.IFS(H1421&lt;30,"Under 30",H1421&lt;66,"Middle Age",H1421&gt;=66,"Senior")</f>
        <v>Middle Age</v>
      </c>
      <c r="W1421" t="s">
        <v>6826</v>
      </c>
    </row>
    <row r="1422" spans="1:23" x14ac:dyDescent="0.3">
      <c r="A1422" t="s">
        <v>1519</v>
      </c>
      <c r="B1422" t="s">
        <v>17</v>
      </c>
      <c r="C1422">
        <v>5</v>
      </c>
      <c r="D1422">
        <v>0</v>
      </c>
      <c r="E1422" t="s">
        <v>17</v>
      </c>
      <c r="F1422" t="s">
        <v>44</v>
      </c>
      <c r="G1422" t="s">
        <v>19</v>
      </c>
      <c r="H1422">
        <v>33</v>
      </c>
      <c r="I1422" t="s">
        <v>17</v>
      </c>
      <c r="J1422">
        <v>0</v>
      </c>
      <c r="K1422" t="s">
        <v>20</v>
      </c>
      <c r="L1422" t="s">
        <v>6791</v>
      </c>
      <c r="M1422">
        <v>9</v>
      </c>
      <c r="P1422" s="32">
        <v>44532</v>
      </c>
      <c r="Q1422" s="1">
        <v>10.05757869768704</v>
      </c>
      <c r="R1422">
        <v>1</v>
      </c>
      <c r="S1422" t="str" cm="1">
        <f t="array" ref="S1422">_xlfn.IFS(R1422=0,"None",R1422&lt;3,"Low",R1422&lt;6,"Medium",R1422&lt;=10,"High")</f>
        <v>Low</v>
      </c>
      <c r="T1422" t="str" cm="1">
        <f t="array" ref="T1422">_xlfn.IFS(M1422&lt;=20,"Low",M1422&lt;=50,"Medium",M1422&lt;=90,"High")</f>
        <v>Low</v>
      </c>
      <c r="U1422" s="33">
        <f>Datos_Limpios[[#This Row],[Number of Complaints or Support]]/Datos_Limpios[[#This Row],[Account Length (in months)]]</f>
        <v>0.2</v>
      </c>
      <c r="V1422" t="str" cm="1">
        <f t="array" ref="V1422">_xlfn.IFS(H1422&lt;30,"Under 30",H1422&lt;66,"Middle Age",H1422&gt;=66,"Senior")</f>
        <v>Middle Age</v>
      </c>
      <c r="W1422" t="s">
        <v>6824</v>
      </c>
    </row>
    <row r="1423" spans="1:23" x14ac:dyDescent="0.3">
      <c r="A1423" t="s">
        <v>1520</v>
      </c>
      <c r="B1423" t="s">
        <v>23</v>
      </c>
      <c r="C1423">
        <v>17</v>
      </c>
      <c r="D1423">
        <v>5</v>
      </c>
      <c r="E1423" t="s">
        <v>23</v>
      </c>
      <c r="F1423" t="s">
        <v>54</v>
      </c>
      <c r="G1423" t="s">
        <v>19</v>
      </c>
      <c r="H1423">
        <v>29</v>
      </c>
      <c r="I1423" t="s">
        <v>17</v>
      </c>
      <c r="J1423">
        <v>0</v>
      </c>
      <c r="K1423" t="s">
        <v>20</v>
      </c>
      <c r="L1423" t="s">
        <v>6792</v>
      </c>
      <c r="M1423">
        <v>39</v>
      </c>
      <c r="N1423" t="s">
        <v>76</v>
      </c>
      <c r="O1423" t="s">
        <v>136</v>
      </c>
      <c r="P1423" s="32">
        <v>43971</v>
      </c>
      <c r="Q1423" s="1">
        <v>35.656414731326493</v>
      </c>
      <c r="R1423">
        <v>9</v>
      </c>
      <c r="S1423" t="str" cm="1">
        <f t="array" ref="S1423">_xlfn.IFS(R1423=0,"None",R1423&lt;3,"Low",R1423&lt;6,"Medium",R1423&lt;=10,"High")</f>
        <v>High</v>
      </c>
      <c r="T1423" t="str" cm="1">
        <f t="array" ref="T1423">_xlfn.IFS(M1423&lt;=20,"Low",M1423&lt;=50,"Medium",M1423&lt;=90,"High")</f>
        <v>Medium</v>
      </c>
      <c r="U1423" s="33">
        <f>Datos_Limpios[[#This Row],[Number of Complaints or Support]]/Datos_Limpios[[#This Row],[Account Length (in months)]]</f>
        <v>0.52941176470588236</v>
      </c>
      <c r="V1423" t="str" cm="1">
        <f t="array" ref="V1423">_xlfn.IFS(H1423&lt;30,"Under 30",H1423&lt;66,"Middle Age",H1423&gt;=66,"Senior")</f>
        <v>Under 30</v>
      </c>
      <c r="W1423" t="s">
        <v>6823</v>
      </c>
    </row>
    <row r="1424" spans="1:23" x14ac:dyDescent="0.3">
      <c r="A1424" t="s">
        <v>1521</v>
      </c>
      <c r="B1424" t="s">
        <v>17</v>
      </c>
      <c r="C1424">
        <v>70</v>
      </c>
      <c r="D1424">
        <v>1</v>
      </c>
      <c r="E1424" t="s">
        <v>23</v>
      </c>
      <c r="F1424" t="s">
        <v>350</v>
      </c>
      <c r="G1424" t="s">
        <v>6790</v>
      </c>
      <c r="H1424">
        <v>62</v>
      </c>
      <c r="I1424" t="s">
        <v>17</v>
      </c>
      <c r="J1424">
        <v>0</v>
      </c>
      <c r="K1424" t="s">
        <v>32</v>
      </c>
      <c r="L1424" t="s">
        <v>6791</v>
      </c>
      <c r="M1424">
        <v>46</v>
      </c>
      <c r="P1424" s="32">
        <v>44302</v>
      </c>
      <c r="Q1424" s="1">
        <v>43.628222813491881</v>
      </c>
      <c r="R1424">
        <v>4</v>
      </c>
      <c r="S1424" t="str" cm="1">
        <f t="array" ref="S1424">_xlfn.IFS(R1424=0,"None",R1424&lt;3,"Low",R1424&lt;6,"Medium",R1424&lt;=10,"High")</f>
        <v>Medium</v>
      </c>
      <c r="T1424" t="str" cm="1">
        <f t="array" ref="T1424">_xlfn.IFS(M1424&lt;=20,"Low",M1424&lt;=50,"Medium",M1424&lt;=90,"High")</f>
        <v>Medium</v>
      </c>
      <c r="U1424" s="33">
        <f>Datos_Limpios[[#This Row],[Number of Complaints or Support]]/Datos_Limpios[[#This Row],[Account Length (in months)]]</f>
        <v>5.7142857142857141E-2</v>
      </c>
      <c r="V1424" t="str" cm="1">
        <f t="array" ref="V1424">_xlfn.IFS(H1424&lt;30,"Under 30",H1424&lt;66,"Middle Age",H1424&gt;=66,"Senior")</f>
        <v>Middle Age</v>
      </c>
      <c r="W1424" t="s">
        <v>6823</v>
      </c>
    </row>
    <row r="1425" spans="1:23" x14ac:dyDescent="0.3">
      <c r="A1425" t="s">
        <v>1522</v>
      </c>
      <c r="B1425" t="s">
        <v>23</v>
      </c>
      <c r="C1425">
        <v>67</v>
      </c>
      <c r="D1425">
        <v>0</v>
      </c>
      <c r="E1425" t="s">
        <v>23</v>
      </c>
      <c r="F1425" t="s">
        <v>112</v>
      </c>
      <c r="G1425" t="s">
        <v>6790</v>
      </c>
      <c r="H1425">
        <v>30</v>
      </c>
      <c r="I1425" t="s">
        <v>17</v>
      </c>
      <c r="J1425">
        <v>0</v>
      </c>
      <c r="K1425" t="s">
        <v>24</v>
      </c>
      <c r="L1425" t="s">
        <v>6791</v>
      </c>
      <c r="M1425">
        <v>40</v>
      </c>
      <c r="N1425" t="s">
        <v>27</v>
      </c>
      <c r="O1425" t="s">
        <v>125</v>
      </c>
      <c r="P1425" s="32">
        <v>44724</v>
      </c>
      <c r="Q1425" s="1">
        <v>32.301506132003809</v>
      </c>
      <c r="R1425">
        <v>5</v>
      </c>
      <c r="S1425" t="str" cm="1">
        <f t="array" ref="S1425">_xlfn.IFS(R1425=0,"None",R1425&lt;3,"Low",R1425&lt;6,"Medium",R1425&lt;=10,"High")</f>
        <v>Medium</v>
      </c>
      <c r="T1425" t="str" cm="1">
        <f t="array" ref="T1425">_xlfn.IFS(M1425&lt;=20,"Low",M1425&lt;=50,"Medium",M1425&lt;=90,"High")</f>
        <v>Medium</v>
      </c>
      <c r="U1425" s="33">
        <f>Datos_Limpios[[#This Row],[Number of Complaints or Support]]/Datos_Limpios[[#This Row],[Account Length (in months)]]</f>
        <v>7.4626865671641784E-2</v>
      </c>
      <c r="V1425" t="str" cm="1">
        <f t="array" ref="V1425">_xlfn.IFS(H1425&lt;30,"Under 30",H1425&lt;66,"Middle Age",H1425&gt;=66,"Senior")</f>
        <v>Middle Age</v>
      </c>
      <c r="W1425" t="s">
        <v>6823</v>
      </c>
    </row>
    <row r="1426" spans="1:23" x14ac:dyDescent="0.3">
      <c r="A1426" t="s">
        <v>1523</v>
      </c>
      <c r="B1426" t="s">
        <v>17</v>
      </c>
      <c r="C1426">
        <v>38</v>
      </c>
      <c r="D1426">
        <v>0</v>
      </c>
      <c r="E1426" t="s">
        <v>23</v>
      </c>
      <c r="F1426" t="s">
        <v>94</v>
      </c>
      <c r="G1426" t="s">
        <v>19</v>
      </c>
      <c r="H1426">
        <v>33</v>
      </c>
      <c r="I1426" t="s">
        <v>23</v>
      </c>
      <c r="J1426">
        <v>6</v>
      </c>
      <c r="K1426" t="s">
        <v>20</v>
      </c>
      <c r="L1426" t="s">
        <v>6792</v>
      </c>
      <c r="M1426">
        <v>20</v>
      </c>
      <c r="P1426" s="32">
        <v>43985</v>
      </c>
      <c r="Q1426" s="1">
        <v>16.724295475337879</v>
      </c>
      <c r="R1426">
        <v>1</v>
      </c>
      <c r="S1426" t="str" cm="1">
        <f t="array" ref="S1426">_xlfn.IFS(R1426=0,"None",R1426&lt;3,"Low",R1426&lt;6,"Medium",R1426&lt;=10,"High")</f>
        <v>Low</v>
      </c>
      <c r="T1426" t="str" cm="1">
        <f t="array" ref="T1426">_xlfn.IFS(M1426&lt;=20,"Low",M1426&lt;=50,"Medium",M1426&lt;=90,"High")</f>
        <v>Low</v>
      </c>
      <c r="U1426" s="33">
        <f>Datos_Limpios[[#This Row],[Number of Complaints or Support]]/Datos_Limpios[[#This Row],[Account Length (in months)]]</f>
        <v>2.6315789473684209E-2</v>
      </c>
      <c r="V1426" t="str" cm="1">
        <f t="array" ref="V1426">_xlfn.IFS(H1426&lt;30,"Under 30",H1426&lt;66,"Middle Age",H1426&gt;=66,"Senior")</f>
        <v>Middle Age</v>
      </c>
      <c r="W1426" t="s">
        <v>6823</v>
      </c>
    </row>
    <row r="1427" spans="1:23" x14ac:dyDescent="0.3">
      <c r="A1427" t="s">
        <v>1524</v>
      </c>
      <c r="B1427" t="s">
        <v>17</v>
      </c>
      <c r="C1427">
        <v>69</v>
      </c>
      <c r="D1427">
        <v>0</v>
      </c>
      <c r="E1427" t="s">
        <v>23</v>
      </c>
      <c r="F1427" t="s">
        <v>192</v>
      </c>
      <c r="G1427" t="s">
        <v>19</v>
      </c>
      <c r="H1427">
        <v>36</v>
      </c>
      <c r="I1427" t="s">
        <v>17</v>
      </c>
      <c r="J1427">
        <v>0</v>
      </c>
      <c r="K1427" t="s">
        <v>20</v>
      </c>
      <c r="L1427" t="s">
        <v>6792</v>
      </c>
      <c r="M1427">
        <v>55</v>
      </c>
      <c r="P1427" s="32">
        <v>45107</v>
      </c>
      <c r="Q1427" s="1">
        <v>50.63422188202501</v>
      </c>
      <c r="R1427">
        <v>1</v>
      </c>
      <c r="S1427" t="str" cm="1">
        <f t="array" ref="S1427">_xlfn.IFS(R1427=0,"None",R1427&lt;3,"Low",R1427&lt;6,"Medium",R1427&lt;=10,"High")</f>
        <v>Low</v>
      </c>
      <c r="T1427" t="str" cm="1">
        <f t="array" ref="T1427">_xlfn.IFS(M1427&lt;=20,"Low",M1427&lt;=50,"Medium",M1427&lt;=90,"High")</f>
        <v>High</v>
      </c>
      <c r="U1427" s="33">
        <f>Datos_Limpios[[#This Row],[Number of Complaints or Support]]/Datos_Limpios[[#This Row],[Account Length (in months)]]</f>
        <v>1.4492753623188406E-2</v>
      </c>
      <c r="V1427" t="str" cm="1">
        <f t="array" ref="V1427">_xlfn.IFS(H1427&lt;30,"Under 30",H1427&lt;66,"Middle Age",H1427&gt;=66,"Senior")</f>
        <v>Middle Age</v>
      </c>
      <c r="W1427" t="s">
        <v>6824</v>
      </c>
    </row>
    <row r="1428" spans="1:23" x14ac:dyDescent="0.3">
      <c r="A1428" t="s">
        <v>1525</v>
      </c>
      <c r="B1428" t="s">
        <v>17</v>
      </c>
      <c r="C1428">
        <v>28</v>
      </c>
      <c r="D1428">
        <v>0</v>
      </c>
      <c r="E1428" t="s">
        <v>17</v>
      </c>
      <c r="F1428" t="s">
        <v>84</v>
      </c>
      <c r="G1428" t="s">
        <v>6790</v>
      </c>
      <c r="H1428">
        <v>66</v>
      </c>
      <c r="I1428" t="s">
        <v>17</v>
      </c>
      <c r="J1428">
        <v>0</v>
      </c>
      <c r="K1428" t="s">
        <v>20</v>
      </c>
      <c r="L1428" t="s">
        <v>6792</v>
      </c>
      <c r="M1428">
        <v>38</v>
      </c>
      <c r="P1428" s="32">
        <v>45278</v>
      </c>
      <c r="Q1428" s="1">
        <v>38.936740953226867</v>
      </c>
      <c r="R1428">
        <v>10</v>
      </c>
      <c r="S1428" t="str" cm="1">
        <f t="array" ref="S1428">_xlfn.IFS(R1428=0,"None",R1428&lt;3,"Low",R1428&lt;6,"Medium",R1428&lt;=10,"High")</f>
        <v>High</v>
      </c>
      <c r="T1428" t="str" cm="1">
        <f t="array" ref="T1428">_xlfn.IFS(M1428&lt;=20,"Low",M1428&lt;=50,"Medium",M1428&lt;=90,"High")</f>
        <v>Medium</v>
      </c>
      <c r="U1428" s="33">
        <f>Datos_Limpios[[#This Row],[Number of Complaints or Support]]/Datos_Limpios[[#This Row],[Account Length (in months)]]</f>
        <v>0.35714285714285715</v>
      </c>
      <c r="V1428" t="str" cm="1">
        <f t="array" ref="V1428">_xlfn.IFS(H1428&lt;30,"Under 30",H1428&lt;66,"Middle Age",H1428&gt;=66,"Senior")</f>
        <v>Senior</v>
      </c>
      <c r="W1428" t="s">
        <v>6824</v>
      </c>
    </row>
    <row r="1429" spans="1:23" x14ac:dyDescent="0.3">
      <c r="A1429" t="s">
        <v>1526</v>
      </c>
      <c r="B1429" t="s">
        <v>23</v>
      </c>
      <c r="C1429">
        <v>26</v>
      </c>
      <c r="D1429">
        <v>5</v>
      </c>
      <c r="E1429" t="s">
        <v>23</v>
      </c>
      <c r="F1429" t="s">
        <v>49</v>
      </c>
      <c r="G1429" t="s">
        <v>6790</v>
      </c>
      <c r="H1429">
        <v>53</v>
      </c>
      <c r="I1429" t="s">
        <v>17</v>
      </c>
      <c r="J1429">
        <v>0</v>
      </c>
      <c r="K1429" t="s">
        <v>20</v>
      </c>
      <c r="L1429" t="s">
        <v>6792</v>
      </c>
      <c r="M1429">
        <v>42</v>
      </c>
      <c r="N1429" t="s">
        <v>27</v>
      </c>
      <c r="O1429" t="s">
        <v>208</v>
      </c>
      <c r="P1429" s="32">
        <v>44790</v>
      </c>
      <c r="Q1429" s="1">
        <v>47.636346670908608</v>
      </c>
      <c r="R1429">
        <v>6</v>
      </c>
      <c r="S1429" t="str" cm="1">
        <f t="array" ref="S1429">_xlfn.IFS(R1429=0,"None",R1429&lt;3,"Low",R1429&lt;6,"Medium",R1429&lt;=10,"High")</f>
        <v>High</v>
      </c>
      <c r="T1429" t="str" cm="1">
        <f t="array" ref="T1429">_xlfn.IFS(M1429&lt;=20,"Low",M1429&lt;=50,"Medium",M1429&lt;=90,"High")</f>
        <v>Medium</v>
      </c>
      <c r="U1429" s="33">
        <f>Datos_Limpios[[#This Row],[Number of Complaints or Support]]/Datos_Limpios[[#This Row],[Account Length (in months)]]</f>
        <v>0.23076923076923078</v>
      </c>
      <c r="V1429" t="str" cm="1">
        <f t="array" ref="V1429">_xlfn.IFS(H1429&lt;30,"Under 30",H1429&lt;66,"Middle Age",H1429&gt;=66,"Senior")</f>
        <v>Middle Age</v>
      </c>
      <c r="W1429" t="s">
        <v>6825</v>
      </c>
    </row>
    <row r="1430" spans="1:23" x14ac:dyDescent="0.3">
      <c r="A1430" t="s">
        <v>1527</v>
      </c>
      <c r="B1430" t="s">
        <v>17</v>
      </c>
      <c r="C1430">
        <v>3</v>
      </c>
      <c r="D1430">
        <v>0</v>
      </c>
      <c r="E1430" t="s">
        <v>23</v>
      </c>
      <c r="F1430" t="s">
        <v>56</v>
      </c>
      <c r="G1430" t="s">
        <v>19</v>
      </c>
      <c r="H1430">
        <v>51</v>
      </c>
      <c r="I1430" t="s">
        <v>17</v>
      </c>
      <c r="J1430">
        <v>0</v>
      </c>
      <c r="K1430" t="s">
        <v>20</v>
      </c>
      <c r="L1430" t="s">
        <v>6792</v>
      </c>
      <c r="M1430">
        <v>39</v>
      </c>
      <c r="P1430" s="32">
        <v>44407</v>
      </c>
      <c r="Q1430" s="1">
        <v>38.205212390274909</v>
      </c>
      <c r="R1430">
        <v>0</v>
      </c>
      <c r="S1430" t="str" cm="1">
        <f t="array" ref="S1430">_xlfn.IFS(R1430=0,"None",R1430&lt;3,"Low",R1430&lt;6,"Medium",R1430&lt;=10,"High")</f>
        <v>None</v>
      </c>
      <c r="T1430" t="str" cm="1">
        <f t="array" ref="T1430">_xlfn.IFS(M1430&lt;=20,"Low",M1430&lt;=50,"Medium",M1430&lt;=90,"High")</f>
        <v>Medium</v>
      </c>
      <c r="U1430" s="33">
        <f>Datos_Limpios[[#This Row],[Number of Complaints or Support]]/Datos_Limpios[[#This Row],[Account Length (in months)]]</f>
        <v>0</v>
      </c>
      <c r="V1430" t="str" cm="1">
        <f t="array" ref="V1430">_xlfn.IFS(H1430&lt;30,"Under 30",H1430&lt;66,"Middle Age",H1430&gt;=66,"Senior")</f>
        <v>Middle Age</v>
      </c>
      <c r="W1430" t="s">
        <v>6823</v>
      </c>
    </row>
    <row r="1431" spans="1:23" x14ac:dyDescent="0.3">
      <c r="A1431" t="s">
        <v>1528</v>
      </c>
      <c r="B1431" t="s">
        <v>23</v>
      </c>
      <c r="C1431">
        <v>1</v>
      </c>
      <c r="D1431">
        <v>2</v>
      </c>
      <c r="E1431" t="s">
        <v>17</v>
      </c>
      <c r="F1431" t="s">
        <v>18</v>
      </c>
      <c r="G1431" t="s">
        <v>6790</v>
      </c>
      <c r="H1431">
        <v>57</v>
      </c>
      <c r="I1431" t="s">
        <v>17</v>
      </c>
      <c r="J1431">
        <v>0</v>
      </c>
      <c r="K1431" t="s">
        <v>20</v>
      </c>
      <c r="L1431" t="s">
        <v>6792</v>
      </c>
      <c r="M1431">
        <v>26</v>
      </c>
      <c r="N1431" t="s">
        <v>27</v>
      </c>
      <c r="O1431" t="s">
        <v>164</v>
      </c>
      <c r="P1431" s="32">
        <v>43865</v>
      </c>
      <c r="Q1431" s="1">
        <v>24.160717538231879</v>
      </c>
      <c r="R1431">
        <v>10</v>
      </c>
      <c r="S1431" t="str" cm="1">
        <f t="array" ref="S1431">_xlfn.IFS(R1431=0,"None",R1431&lt;3,"Low",R1431&lt;6,"Medium",R1431&lt;=10,"High")</f>
        <v>High</v>
      </c>
      <c r="T1431" t="str" cm="1">
        <f t="array" ref="T1431">_xlfn.IFS(M1431&lt;=20,"Low",M1431&lt;=50,"Medium",M1431&lt;=90,"High")</f>
        <v>Medium</v>
      </c>
      <c r="U1431" s="33">
        <f>Datos_Limpios[[#This Row],[Number of Complaints or Support]]/Datos_Limpios[[#This Row],[Account Length (in months)]]</f>
        <v>10</v>
      </c>
      <c r="V1431" t="str" cm="1">
        <f t="array" ref="V1431">_xlfn.IFS(H1431&lt;30,"Under 30",H1431&lt;66,"Middle Age",H1431&gt;=66,"Senior")</f>
        <v>Middle Age</v>
      </c>
      <c r="W1431" t="s">
        <v>6823</v>
      </c>
    </row>
    <row r="1432" spans="1:23" x14ac:dyDescent="0.3">
      <c r="A1432" t="s">
        <v>1529</v>
      </c>
      <c r="B1432" t="s">
        <v>17</v>
      </c>
      <c r="C1432">
        <v>66</v>
      </c>
      <c r="D1432">
        <v>0</v>
      </c>
      <c r="E1432" t="s">
        <v>23</v>
      </c>
      <c r="F1432" t="s">
        <v>115</v>
      </c>
      <c r="G1432" t="s">
        <v>19</v>
      </c>
      <c r="H1432">
        <v>54</v>
      </c>
      <c r="I1432" t="s">
        <v>23</v>
      </c>
      <c r="J1432">
        <v>3</v>
      </c>
      <c r="K1432" t="s">
        <v>32</v>
      </c>
      <c r="L1432" t="s">
        <v>6791</v>
      </c>
      <c r="M1432">
        <v>26</v>
      </c>
      <c r="P1432" s="32">
        <v>44711</v>
      </c>
      <c r="Q1432" s="1">
        <v>27.93708473961566</v>
      </c>
      <c r="R1432">
        <v>6</v>
      </c>
      <c r="S1432" t="str" cm="1">
        <f t="array" ref="S1432">_xlfn.IFS(R1432=0,"None",R1432&lt;3,"Low",R1432&lt;6,"Medium",R1432&lt;=10,"High")</f>
        <v>High</v>
      </c>
      <c r="T1432" t="str" cm="1">
        <f t="array" ref="T1432">_xlfn.IFS(M1432&lt;=20,"Low",M1432&lt;=50,"Medium",M1432&lt;=90,"High")</f>
        <v>Medium</v>
      </c>
      <c r="U1432" s="33">
        <f>Datos_Limpios[[#This Row],[Number of Complaints or Support]]/Datos_Limpios[[#This Row],[Account Length (in months)]]</f>
        <v>9.0909090909090912E-2</v>
      </c>
      <c r="V1432" t="str" cm="1">
        <f t="array" ref="V1432">_xlfn.IFS(H1432&lt;30,"Under 30",H1432&lt;66,"Middle Age",H1432&gt;=66,"Senior")</f>
        <v>Middle Age</v>
      </c>
      <c r="W1432" t="s">
        <v>6825</v>
      </c>
    </row>
    <row r="1433" spans="1:23" x14ac:dyDescent="0.3">
      <c r="A1433" t="s">
        <v>1530</v>
      </c>
      <c r="B1433" t="s">
        <v>17</v>
      </c>
      <c r="C1433">
        <v>2</v>
      </c>
      <c r="D1433">
        <v>0</v>
      </c>
      <c r="E1433" t="s">
        <v>17</v>
      </c>
      <c r="F1433" t="s">
        <v>38</v>
      </c>
      <c r="G1433" t="s">
        <v>19</v>
      </c>
      <c r="H1433">
        <v>33</v>
      </c>
      <c r="I1433" t="s">
        <v>17</v>
      </c>
      <c r="J1433">
        <v>0</v>
      </c>
      <c r="K1433" t="s">
        <v>20</v>
      </c>
      <c r="L1433" t="s">
        <v>6794</v>
      </c>
      <c r="M1433">
        <v>13</v>
      </c>
      <c r="P1433" s="32">
        <v>43879</v>
      </c>
      <c r="Q1433" s="1">
        <v>14.06538437913254</v>
      </c>
      <c r="R1433">
        <v>8</v>
      </c>
      <c r="S1433" t="str" cm="1">
        <f t="array" ref="S1433">_xlfn.IFS(R1433=0,"None",R1433&lt;3,"Low",R1433&lt;6,"Medium",R1433&lt;=10,"High")</f>
        <v>High</v>
      </c>
      <c r="T1433" t="str" cm="1">
        <f t="array" ref="T1433">_xlfn.IFS(M1433&lt;=20,"Low",M1433&lt;=50,"Medium",M1433&lt;=90,"High")</f>
        <v>Low</v>
      </c>
      <c r="U1433" s="33">
        <f>Datos_Limpios[[#This Row],[Number of Complaints or Support]]/Datos_Limpios[[#This Row],[Account Length (in months)]]</f>
        <v>4</v>
      </c>
      <c r="V1433" t="str" cm="1">
        <f t="array" ref="V1433">_xlfn.IFS(H1433&lt;30,"Under 30",H1433&lt;66,"Middle Age",H1433&gt;=66,"Senior")</f>
        <v>Middle Age</v>
      </c>
      <c r="W1433" t="s">
        <v>6825</v>
      </c>
    </row>
    <row r="1434" spans="1:23" x14ac:dyDescent="0.3">
      <c r="A1434" t="s">
        <v>1531</v>
      </c>
      <c r="B1434" t="s">
        <v>17</v>
      </c>
      <c r="C1434">
        <v>31</v>
      </c>
      <c r="D1434">
        <v>0</v>
      </c>
      <c r="E1434" t="s">
        <v>23</v>
      </c>
      <c r="F1434" t="s">
        <v>88</v>
      </c>
      <c r="G1434" t="s">
        <v>19</v>
      </c>
      <c r="H1434">
        <v>58</v>
      </c>
      <c r="I1434" t="s">
        <v>17</v>
      </c>
      <c r="J1434">
        <v>0</v>
      </c>
      <c r="K1434" t="s">
        <v>24</v>
      </c>
      <c r="L1434" t="s">
        <v>6791</v>
      </c>
      <c r="M1434">
        <v>13</v>
      </c>
      <c r="P1434" s="32">
        <v>43867</v>
      </c>
      <c r="Q1434" s="1">
        <v>12.028978043420601</v>
      </c>
      <c r="R1434">
        <v>6</v>
      </c>
      <c r="S1434" t="str" cm="1">
        <f t="array" ref="S1434">_xlfn.IFS(R1434=0,"None",R1434&lt;3,"Low",R1434&lt;6,"Medium",R1434&lt;=10,"High")</f>
        <v>High</v>
      </c>
      <c r="T1434" t="str" cm="1">
        <f t="array" ref="T1434">_xlfn.IFS(M1434&lt;=20,"Low",M1434&lt;=50,"Medium",M1434&lt;=90,"High")</f>
        <v>Low</v>
      </c>
      <c r="U1434" s="33">
        <f>Datos_Limpios[[#This Row],[Number of Complaints or Support]]/Datos_Limpios[[#This Row],[Account Length (in months)]]</f>
        <v>0.19354838709677419</v>
      </c>
      <c r="V1434" t="str" cm="1">
        <f t="array" ref="V1434">_xlfn.IFS(H1434&lt;30,"Under 30",H1434&lt;66,"Middle Age",H1434&gt;=66,"Senior")</f>
        <v>Middle Age</v>
      </c>
      <c r="W1434" t="s">
        <v>6825</v>
      </c>
    </row>
    <row r="1435" spans="1:23" x14ac:dyDescent="0.3">
      <c r="A1435" t="s">
        <v>1532</v>
      </c>
      <c r="B1435" t="s">
        <v>17</v>
      </c>
      <c r="C1435">
        <v>52</v>
      </c>
      <c r="D1435">
        <v>0</v>
      </c>
      <c r="E1435" t="s">
        <v>17</v>
      </c>
      <c r="F1435" t="s">
        <v>130</v>
      </c>
      <c r="G1435" t="s">
        <v>6790</v>
      </c>
      <c r="H1435">
        <v>26</v>
      </c>
      <c r="I1435" t="s">
        <v>23</v>
      </c>
      <c r="J1435">
        <v>2</v>
      </c>
      <c r="K1435" t="s">
        <v>32</v>
      </c>
      <c r="L1435" t="s">
        <v>6791</v>
      </c>
      <c r="M1435">
        <v>9</v>
      </c>
      <c r="P1435" s="32">
        <v>43970</v>
      </c>
      <c r="Q1435" s="1">
        <v>7.3903759613545681</v>
      </c>
      <c r="R1435">
        <v>8</v>
      </c>
      <c r="S1435" t="str" cm="1">
        <f t="array" ref="S1435">_xlfn.IFS(R1435=0,"None",R1435&lt;3,"Low",R1435&lt;6,"Medium",R1435&lt;=10,"High")</f>
        <v>High</v>
      </c>
      <c r="T1435" t="str" cm="1">
        <f t="array" ref="T1435">_xlfn.IFS(M1435&lt;=20,"Low",M1435&lt;=50,"Medium",M1435&lt;=90,"High")</f>
        <v>Low</v>
      </c>
      <c r="U1435" s="33">
        <f>Datos_Limpios[[#This Row],[Number of Complaints or Support]]/Datos_Limpios[[#This Row],[Account Length (in months)]]</f>
        <v>0.15384615384615385</v>
      </c>
      <c r="V1435" t="str" cm="1">
        <f t="array" ref="V1435">_xlfn.IFS(H1435&lt;30,"Under 30",H1435&lt;66,"Middle Age",H1435&gt;=66,"Senior")</f>
        <v>Under 30</v>
      </c>
      <c r="W1435" t="s">
        <v>6825</v>
      </c>
    </row>
    <row r="1436" spans="1:23" x14ac:dyDescent="0.3">
      <c r="A1436" t="s">
        <v>1533</v>
      </c>
      <c r="B1436" t="s">
        <v>17</v>
      </c>
      <c r="C1436">
        <v>39</v>
      </c>
      <c r="D1436">
        <v>0</v>
      </c>
      <c r="E1436" t="s">
        <v>23</v>
      </c>
      <c r="F1436" t="s">
        <v>205</v>
      </c>
      <c r="G1436" t="s">
        <v>19</v>
      </c>
      <c r="H1436">
        <v>59</v>
      </c>
      <c r="I1436" t="s">
        <v>17</v>
      </c>
      <c r="J1436">
        <v>0</v>
      </c>
      <c r="K1436" t="s">
        <v>20</v>
      </c>
      <c r="L1436" t="s">
        <v>6791</v>
      </c>
      <c r="M1436">
        <v>35</v>
      </c>
      <c r="P1436" s="32">
        <v>45025</v>
      </c>
      <c r="Q1436" s="1">
        <v>36.783979384710001</v>
      </c>
      <c r="R1436">
        <v>0</v>
      </c>
      <c r="S1436" t="str" cm="1">
        <f t="array" ref="S1436">_xlfn.IFS(R1436=0,"None",R1436&lt;3,"Low",R1436&lt;6,"Medium",R1436&lt;=10,"High")</f>
        <v>None</v>
      </c>
      <c r="T1436" t="str" cm="1">
        <f t="array" ref="T1436">_xlfn.IFS(M1436&lt;=20,"Low",M1436&lt;=50,"Medium",M1436&lt;=90,"High")</f>
        <v>Medium</v>
      </c>
      <c r="U1436" s="33">
        <f>Datos_Limpios[[#This Row],[Number of Complaints or Support]]/Datos_Limpios[[#This Row],[Account Length (in months)]]</f>
        <v>0</v>
      </c>
      <c r="V1436" t="str" cm="1">
        <f t="array" ref="V1436">_xlfn.IFS(H1436&lt;30,"Under 30",H1436&lt;66,"Middle Age",H1436&gt;=66,"Senior")</f>
        <v>Middle Age</v>
      </c>
      <c r="W1436" t="s">
        <v>6823</v>
      </c>
    </row>
    <row r="1437" spans="1:23" x14ac:dyDescent="0.3">
      <c r="A1437" t="s">
        <v>1534</v>
      </c>
      <c r="B1437" t="s">
        <v>23</v>
      </c>
      <c r="C1437">
        <v>60</v>
      </c>
      <c r="D1437">
        <v>5</v>
      </c>
      <c r="E1437" t="s">
        <v>23</v>
      </c>
      <c r="F1437" t="s">
        <v>54</v>
      </c>
      <c r="G1437" t="s">
        <v>19</v>
      </c>
      <c r="H1437">
        <v>23</v>
      </c>
      <c r="I1437" t="s">
        <v>17</v>
      </c>
      <c r="J1437">
        <v>0</v>
      </c>
      <c r="K1437" t="s">
        <v>20</v>
      </c>
      <c r="L1437" t="s">
        <v>6792</v>
      </c>
      <c r="M1437">
        <v>59</v>
      </c>
      <c r="N1437" t="s">
        <v>50</v>
      </c>
      <c r="O1437" t="s">
        <v>71</v>
      </c>
      <c r="P1437" s="32">
        <v>44030</v>
      </c>
      <c r="Q1437" s="1">
        <v>53.502627999912107</v>
      </c>
      <c r="R1437">
        <v>7</v>
      </c>
      <c r="S1437" t="str" cm="1">
        <f t="array" ref="S1437">_xlfn.IFS(R1437=0,"None",R1437&lt;3,"Low",R1437&lt;6,"Medium",R1437&lt;=10,"High")</f>
        <v>High</v>
      </c>
      <c r="T1437" t="str" cm="1">
        <f t="array" ref="T1437">_xlfn.IFS(M1437&lt;=20,"Low",M1437&lt;=50,"Medium",M1437&lt;=90,"High")</f>
        <v>High</v>
      </c>
      <c r="U1437" s="33">
        <f>Datos_Limpios[[#This Row],[Number of Complaints or Support]]/Datos_Limpios[[#This Row],[Account Length (in months)]]</f>
        <v>0.11666666666666667</v>
      </c>
      <c r="V1437" t="str" cm="1">
        <f t="array" ref="V1437">_xlfn.IFS(H1437&lt;30,"Under 30",H1437&lt;66,"Middle Age",H1437&gt;=66,"Senior")</f>
        <v>Under 30</v>
      </c>
      <c r="W1437" t="s">
        <v>6823</v>
      </c>
    </row>
    <row r="1438" spans="1:23" x14ac:dyDescent="0.3">
      <c r="A1438" t="s">
        <v>1535</v>
      </c>
      <c r="B1438" t="s">
        <v>23</v>
      </c>
      <c r="C1438">
        <v>1</v>
      </c>
      <c r="D1438">
        <v>3</v>
      </c>
      <c r="E1438" t="s">
        <v>23</v>
      </c>
      <c r="F1438" t="s">
        <v>158</v>
      </c>
      <c r="G1438" t="s">
        <v>19</v>
      </c>
      <c r="H1438">
        <v>32</v>
      </c>
      <c r="I1438" t="s">
        <v>17</v>
      </c>
      <c r="J1438">
        <v>0</v>
      </c>
      <c r="K1438" t="s">
        <v>20</v>
      </c>
      <c r="L1438" t="s">
        <v>6792</v>
      </c>
      <c r="M1438">
        <v>42</v>
      </c>
      <c r="N1438" t="s">
        <v>27</v>
      </c>
      <c r="O1438" t="s">
        <v>108</v>
      </c>
      <c r="P1438" s="32">
        <v>44409</v>
      </c>
      <c r="Q1438" s="1">
        <v>35.904636213173973</v>
      </c>
      <c r="R1438">
        <v>2</v>
      </c>
      <c r="S1438" t="str" cm="1">
        <f t="array" ref="S1438">_xlfn.IFS(R1438=0,"None",R1438&lt;3,"Low",R1438&lt;6,"Medium",R1438&lt;=10,"High")</f>
        <v>Low</v>
      </c>
      <c r="T1438" t="str" cm="1">
        <f t="array" ref="T1438">_xlfn.IFS(M1438&lt;=20,"Low",M1438&lt;=50,"Medium",M1438&lt;=90,"High")</f>
        <v>Medium</v>
      </c>
      <c r="U1438" s="33">
        <f>Datos_Limpios[[#This Row],[Number of Complaints or Support]]/Datos_Limpios[[#This Row],[Account Length (in months)]]</f>
        <v>2</v>
      </c>
      <c r="V1438" t="str" cm="1">
        <f t="array" ref="V1438">_xlfn.IFS(H1438&lt;30,"Under 30",H1438&lt;66,"Middle Age",H1438&gt;=66,"Senior")</f>
        <v>Middle Age</v>
      </c>
      <c r="W1438" t="s">
        <v>6823</v>
      </c>
    </row>
    <row r="1439" spans="1:23" x14ac:dyDescent="0.3">
      <c r="A1439" t="s">
        <v>1536</v>
      </c>
      <c r="B1439" t="s">
        <v>23</v>
      </c>
      <c r="C1439">
        <v>53</v>
      </c>
      <c r="D1439">
        <v>0</v>
      </c>
      <c r="E1439" t="s">
        <v>23</v>
      </c>
      <c r="F1439" t="s">
        <v>29</v>
      </c>
      <c r="G1439" t="s">
        <v>19</v>
      </c>
      <c r="H1439">
        <v>26</v>
      </c>
      <c r="I1439" t="s">
        <v>17</v>
      </c>
      <c r="J1439">
        <v>0</v>
      </c>
      <c r="K1439" t="s">
        <v>24</v>
      </c>
      <c r="L1439" t="s">
        <v>6792</v>
      </c>
      <c r="M1439">
        <v>54</v>
      </c>
      <c r="N1439" t="s">
        <v>27</v>
      </c>
      <c r="O1439" t="s">
        <v>108</v>
      </c>
      <c r="P1439" s="32">
        <v>43887</v>
      </c>
      <c r="Q1439" s="1">
        <v>44.094929460982037</v>
      </c>
      <c r="R1439">
        <v>8</v>
      </c>
      <c r="S1439" t="str" cm="1">
        <f t="array" ref="S1439">_xlfn.IFS(R1439=0,"None",R1439&lt;3,"Low",R1439&lt;6,"Medium",R1439&lt;=10,"High")</f>
        <v>High</v>
      </c>
      <c r="T1439" t="str" cm="1">
        <f t="array" ref="T1439">_xlfn.IFS(M1439&lt;=20,"Low",M1439&lt;=50,"Medium",M1439&lt;=90,"High")</f>
        <v>High</v>
      </c>
      <c r="U1439" s="33">
        <f>Datos_Limpios[[#This Row],[Number of Complaints or Support]]/Datos_Limpios[[#This Row],[Account Length (in months)]]</f>
        <v>0.15094339622641509</v>
      </c>
      <c r="V1439" t="str" cm="1">
        <f t="array" ref="V1439">_xlfn.IFS(H1439&lt;30,"Under 30",H1439&lt;66,"Middle Age",H1439&gt;=66,"Senior")</f>
        <v>Under 30</v>
      </c>
      <c r="W1439" t="s">
        <v>6825</v>
      </c>
    </row>
    <row r="1440" spans="1:23" x14ac:dyDescent="0.3">
      <c r="A1440" t="s">
        <v>1537</v>
      </c>
      <c r="B1440" t="s">
        <v>17</v>
      </c>
      <c r="C1440">
        <v>62</v>
      </c>
      <c r="D1440">
        <v>0</v>
      </c>
      <c r="E1440" t="s">
        <v>17</v>
      </c>
      <c r="F1440" t="s">
        <v>123</v>
      </c>
      <c r="G1440" t="s">
        <v>19</v>
      </c>
      <c r="H1440">
        <v>32</v>
      </c>
      <c r="I1440" t="s">
        <v>17</v>
      </c>
      <c r="J1440">
        <v>0</v>
      </c>
      <c r="K1440" t="s">
        <v>24</v>
      </c>
      <c r="L1440" t="s">
        <v>6792</v>
      </c>
      <c r="M1440">
        <v>42</v>
      </c>
      <c r="P1440" s="32">
        <v>44242</v>
      </c>
      <c r="Q1440" s="1">
        <v>37.222639244564839</v>
      </c>
      <c r="R1440">
        <v>5</v>
      </c>
      <c r="S1440" t="str" cm="1">
        <f t="array" ref="S1440">_xlfn.IFS(R1440=0,"None",R1440&lt;3,"Low",R1440&lt;6,"Medium",R1440&lt;=10,"High")</f>
        <v>Medium</v>
      </c>
      <c r="T1440" t="str" cm="1">
        <f t="array" ref="T1440">_xlfn.IFS(M1440&lt;=20,"Low",M1440&lt;=50,"Medium",M1440&lt;=90,"High")</f>
        <v>Medium</v>
      </c>
      <c r="U1440" s="33">
        <f>Datos_Limpios[[#This Row],[Number of Complaints or Support]]/Datos_Limpios[[#This Row],[Account Length (in months)]]</f>
        <v>8.0645161290322578E-2</v>
      </c>
      <c r="V1440" t="str" cm="1">
        <f t="array" ref="V1440">_xlfn.IFS(H1440&lt;30,"Under 30",H1440&lt;66,"Middle Age",H1440&gt;=66,"Senior")</f>
        <v>Middle Age</v>
      </c>
      <c r="W1440" t="s">
        <v>6824</v>
      </c>
    </row>
    <row r="1441" spans="1:23" x14ac:dyDescent="0.3">
      <c r="A1441" t="s">
        <v>1538</v>
      </c>
      <c r="B1441" t="s">
        <v>17</v>
      </c>
      <c r="C1441">
        <v>44</v>
      </c>
      <c r="D1441">
        <v>1</v>
      </c>
      <c r="E1441" t="s">
        <v>23</v>
      </c>
      <c r="F1441" t="s">
        <v>42</v>
      </c>
      <c r="G1441" t="s">
        <v>6790</v>
      </c>
      <c r="H1441">
        <v>62</v>
      </c>
      <c r="I1441" t="s">
        <v>23</v>
      </c>
      <c r="J1441">
        <v>4</v>
      </c>
      <c r="K1441" t="s">
        <v>20</v>
      </c>
      <c r="L1441" t="s">
        <v>6792</v>
      </c>
      <c r="M1441">
        <v>22</v>
      </c>
      <c r="P1441" s="32">
        <v>44377</v>
      </c>
      <c r="Q1441" s="1">
        <v>23.849146945830451</v>
      </c>
      <c r="R1441">
        <v>5</v>
      </c>
      <c r="S1441" t="str" cm="1">
        <f t="array" ref="S1441">_xlfn.IFS(R1441=0,"None",R1441&lt;3,"Low",R1441&lt;6,"Medium",R1441&lt;=10,"High")</f>
        <v>Medium</v>
      </c>
      <c r="T1441" t="str" cm="1">
        <f t="array" ref="T1441">_xlfn.IFS(M1441&lt;=20,"Low",M1441&lt;=50,"Medium",M1441&lt;=90,"High")</f>
        <v>Medium</v>
      </c>
      <c r="U1441" s="33">
        <f>Datos_Limpios[[#This Row],[Number of Complaints or Support]]/Datos_Limpios[[#This Row],[Account Length (in months)]]</f>
        <v>0.11363636363636363</v>
      </c>
      <c r="V1441" t="str" cm="1">
        <f t="array" ref="V1441">_xlfn.IFS(H1441&lt;30,"Under 30",H1441&lt;66,"Middle Age",H1441&gt;=66,"Senior")</f>
        <v>Middle Age</v>
      </c>
      <c r="W1441" t="s">
        <v>6823</v>
      </c>
    </row>
    <row r="1442" spans="1:23" x14ac:dyDescent="0.3">
      <c r="A1442" t="s">
        <v>1539</v>
      </c>
      <c r="B1442" t="s">
        <v>17</v>
      </c>
      <c r="C1442">
        <v>74</v>
      </c>
      <c r="D1442">
        <v>0</v>
      </c>
      <c r="E1442" t="s">
        <v>23</v>
      </c>
      <c r="F1442" t="s">
        <v>192</v>
      </c>
      <c r="G1442" t="s">
        <v>6790</v>
      </c>
      <c r="H1442">
        <v>80</v>
      </c>
      <c r="I1442" t="s">
        <v>17</v>
      </c>
      <c r="J1442">
        <v>0</v>
      </c>
      <c r="K1442" t="s">
        <v>32</v>
      </c>
      <c r="L1442" t="s">
        <v>6791</v>
      </c>
      <c r="M1442">
        <v>43</v>
      </c>
      <c r="P1442" s="32">
        <v>44176</v>
      </c>
      <c r="Q1442" s="1">
        <v>42.221901187252968</v>
      </c>
      <c r="R1442">
        <v>10</v>
      </c>
      <c r="S1442" t="str" cm="1">
        <f t="array" ref="S1442">_xlfn.IFS(R1442=0,"None",R1442&lt;3,"Low",R1442&lt;6,"Medium",R1442&lt;=10,"High")</f>
        <v>High</v>
      </c>
      <c r="T1442" t="str" cm="1">
        <f t="array" ref="T1442">_xlfn.IFS(M1442&lt;=20,"Low",M1442&lt;=50,"Medium",M1442&lt;=90,"High")</f>
        <v>Medium</v>
      </c>
      <c r="U1442" s="33">
        <f>Datos_Limpios[[#This Row],[Number of Complaints or Support]]/Datos_Limpios[[#This Row],[Account Length (in months)]]</f>
        <v>0.13513513513513514</v>
      </c>
      <c r="V1442" t="str" cm="1">
        <f t="array" ref="V1442">_xlfn.IFS(H1442&lt;30,"Under 30",H1442&lt;66,"Middle Age",H1442&gt;=66,"Senior")</f>
        <v>Senior</v>
      </c>
      <c r="W1442" t="s">
        <v>6824</v>
      </c>
    </row>
    <row r="1443" spans="1:23" x14ac:dyDescent="0.3">
      <c r="A1443" t="s">
        <v>1540</v>
      </c>
      <c r="B1443" t="s">
        <v>23</v>
      </c>
      <c r="C1443">
        <v>4</v>
      </c>
      <c r="D1443">
        <v>5</v>
      </c>
      <c r="E1443" t="s">
        <v>23</v>
      </c>
      <c r="F1443" t="s">
        <v>205</v>
      </c>
      <c r="G1443" t="s">
        <v>19</v>
      </c>
      <c r="H1443">
        <v>41</v>
      </c>
      <c r="I1443" t="s">
        <v>23</v>
      </c>
      <c r="J1443">
        <v>5</v>
      </c>
      <c r="K1443" t="s">
        <v>20</v>
      </c>
      <c r="L1443" t="s">
        <v>6792</v>
      </c>
      <c r="M1443">
        <v>22</v>
      </c>
      <c r="N1443" t="s">
        <v>50</v>
      </c>
      <c r="O1443" t="s">
        <v>105</v>
      </c>
      <c r="P1443" s="32">
        <v>45266</v>
      </c>
      <c r="Q1443" s="1">
        <v>17.78436753114493</v>
      </c>
      <c r="R1443">
        <v>5</v>
      </c>
      <c r="S1443" t="str" cm="1">
        <f t="array" ref="S1443">_xlfn.IFS(R1443=0,"None",R1443&lt;3,"Low",R1443&lt;6,"Medium",R1443&lt;=10,"High")</f>
        <v>Medium</v>
      </c>
      <c r="T1443" t="str" cm="1">
        <f t="array" ref="T1443">_xlfn.IFS(M1443&lt;=20,"Low",M1443&lt;=50,"Medium",M1443&lt;=90,"High")</f>
        <v>Medium</v>
      </c>
      <c r="U1443" s="33">
        <f>Datos_Limpios[[#This Row],[Number of Complaints or Support]]/Datos_Limpios[[#This Row],[Account Length (in months)]]</f>
        <v>1.25</v>
      </c>
      <c r="V1443" t="str" cm="1">
        <f t="array" ref="V1443">_xlfn.IFS(H1443&lt;30,"Under 30",H1443&lt;66,"Middle Age",H1443&gt;=66,"Senior")</f>
        <v>Middle Age</v>
      </c>
      <c r="W1443" t="s">
        <v>6823</v>
      </c>
    </row>
    <row r="1444" spans="1:23" x14ac:dyDescent="0.3">
      <c r="A1444" t="s">
        <v>1541</v>
      </c>
      <c r="B1444" t="s">
        <v>17</v>
      </c>
      <c r="C1444">
        <v>73</v>
      </c>
      <c r="D1444">
        <v>1</v>
      </c>
      <c r="E1444" t="s">
        <v>23</v>
      </c>
      <c r="F1444" t="s">
        <v>58</v>
      </c>
      <c r="G1444" t="s">
        <v>19</v>
      </c>
      <c r="H1444">
        <v>27</v>
      </c>
      <c r="I1444" t="s">
        <v>17</v>
      </c>
      <c r="J1444">
        <v>0</v>
      </c>
      <c r="K1444" t="s">
        <v>32</v>
      </c>
      <c r="L1444" t="s">
        <v>6792</v>
      </c>
      <c r="M1444">
        <v>38</v>
      </c>
      <c r="P1444" s="32">
        <v>44028</v>
      </c>
      <c r="Q1444" s="1">
        <v>35.278950172394111</v>
      </c>
      <c r="R1444">
        <v>3</v>
      </c>
      <c r="S1444" t="str" cm="1">
        <f t="array" ref="S1444">_xlfn.IFS(R1444=0,"None",R1444&lt;3,"Low",R1444&lt;6,"Medium",R1444&lt;=10,"High")</f>
        <v>Medium</v>
      </c>
      <c r="T1444" t="str" cm="1">
        <f t="array" ref="T1444">_xlfn.IFS(M1444&lt;=20,"Low",M1444&lt;=50,"Medium",M1444&lt;=90,"High")</f>
        <v>Medium</v>
      </c>
      <c r="U1444" s="33">
        <f>Datos_Limpios[[#This Row],[Number of Complaints or Support]]/Datos_Limpios[[#This Row],[Account Length (in months)]]</f>
        <v>4.1095890410958902E-2</v>
      </c>
      <c r="V1444" t="str" cm="1">
        <f t="array" ref="V1444">_xlfn.IFS(H1444&lt;30,"Under 30",H1444&lt;66,"Middle Age",H1444&gt;=66,"Senior")</f>
        <v>Under 30</v>
      </c>
      <c r="W1444" t="s">
        <v>6825</v>
      </c>
    </row>
    <row r="1445" spans="1:23" x14ac:dyDescent="0.3">
      <c r="A1445" t="s">
        <v>1542</v>
      </c>
      <c r="B1445" t="s">
        <v>23</v>
      </c>
      <c r="C1445">
        <v>68</v>
      </c>
      <c r="D1445">
        <v>2</v>
      </c>
      <c r="E1445" t="s">
        <v>23</v>
      </c>
      <c r="F1445" t="s">
        <v>79</v>
      </c>
      <c r="G1445" t="s">
        <v>6790</v>
      </c>
      <c r="H1445">
        <v>70</v>
      </c>
      <c r="I1445" t="s">
        <v>17</v>
      </c>
      <c r="J1445">
        <v>0</v>
      </c>
      <c r="K1445" t="s">
        <v>24</v>
      </c>
      <c r="L1445" t="s">
        <v>6792</v>
      </c>
      <c r="M1445">
        <v>50</v>
      </c>
      <c r="N1445" t="s">
        <v>27</v>
      </c>
      <c r="O1445" t="s">
        <v>125</v>
      </c>
      <c r="P1445" s="32">
        <v>44858</v>
      </c>
      <c r="Q1445" s="1">
        <v>50.785849427265561</v>
      </c>
      <c r="R1445">
        <v>3</v>
      </c>
      <c r="S1445" t="str" cm="1">
        <f t="array" ref="S1445">_xlfn.IFS(R1445=0,"None",R1445&lt;3,"Low",R1445&lt;6,"Medium",R1445&lt;=10,"High")</f>
        <v>Medium</v>
      </c>
      <c r="T1445" t="str" cm="1">
        <f t="array" ref="T1445">_xlfn.IFS(M1445&lt;=20,"Low",M1445&lt;=50,"Medium",M1445&lt;=90,"High")</f>
        <v>Medium</v>
      </c>
      <c r="U1445" s="33">
        <f>Datos_Limpios[[#This Row],[Number of Complaints or Support]]/Datos_Limpios[[#This Row],[Account Length (in months)]]</f>
        <v>4.4117647058823532E-2</v>
      </c>
      <c r="V1445" t="str" cm="1">
        <f t="array" ref="V1445">_xlfn.IFS(H1445&lt;30,"Under 30",H1445&lt;66,"Middle Age",H1445&gt;=66,"Senior")</f>
        <v>Senior</v>
      </c>
      <c r="W1445" t="s">
        <v>6826</v>
      </c>
    </row>
    <row r="1446" spans="1:23" x14ac:dyDescent="0.3">
      <c r="A1446" t="s">
        <v>1543</v>
      </c>
      <c r="B1446" t="s">
        <v>17</v>
      </c>
      <c r="C1446">
        <v>72</v>
      </c>
      <c r="D1446">
        <v>2</v>
      </c>
      <c r="E1446" t="s">
        <v>23</v>
      </c>
      <c r="F1446" t="s">
        <v>58</v>
      </c>
      <c r="G1446" t="s">
        <v>6790</v>
      </c>
      <c r="H1446">
        <v>42</v>
      </c>
      <c r="I1446" t="s">
        <v>23</v>
      </c>
      <c r="J1446">
        <v>6</v>
      </c>
      <c r="K1446" t="s">
        <v>32</v>
      </c>
      <c r="L1446" t="s">
        <v>6791</v>
      </c>
      <c r="M1446">
        <v>48</v>
      </c>
      <c r="P1446" s="32">
        <v>44494</v>
      </c>
      <c r="Q1446" s="1">
        <v>47.352521887741091</v>
      </c>
      <c r="R1446">
        <v>9</v>
      </c>
      <c r="S1446" t="str" cm="1">
        <f t="array" ref="S1446">_xlfn.IFS(R1446=0,"None",R1446&lt;3,"Low",R1446&lt;6,"Medium",R1446&lt;=10,"High")</f>
        <v>High</v>
      </c>
      <c r="T1446" t="str" cm="1">
        <f t="array" ref="T1446">_xlfn.IFS(M1446&lt;=20,"Low",M1446&lt;=50,"Medium",M1446&lt;=90,"High")</f>
        <v>Medium</v>
      </c>
      <c r="U1446" s="33">
        <f>Datos_Limpios[[#This Row],[Number of Complaints or Support]]/Datos_Limpios[[#This Row],[Account Length (in months)]]</f>
        <v>0.125</v>
      </c>
      <c r="V1446" t="str" cm="1">
        <f t="array" ref="V1446">_xlfn.IFS(H1446&lt;30,"Under 30",H1446&lt;66,"Middle Age",H1446&gt;=66,"Senior")</f>
        <v>Middle Age</v>
      </c>
      <c r="W1446" t="s">
        <v>6825</v>
      </c>
    </row>
    <row r="1447" spans="1:23" x14ac:dyDescent="0.3">
      <c r="A1447" t="s">
        <v>1544</v>
      </c>
      <c r="B1447" t="s">
        <v>23</v>
      </c>
      <c r="C1447">
        <v>2</v>
      </c>
      <c r="D1447">
        <v>3</v>
      </c>
      <c r="E1447" t="s">
        <v>23</v>
      </c>
      <c r="F1447" t="s">
        <v>63</v>
      </c>
      <c r="G1447" t="s">
        <v>19</v>
      </c>
      <c r="H1447">
        <v>29</v>
      </c>
      <c r="I1447" t="s">
        <v>17</v>
      </c>
      <c r="J1447">
        <v>0</v>
      </c>
      <c r="K1447" t="s">
        <v>20</v>
      </c>
      <c r="L1447" t="s">
        <v>6792</v>
      </c>
      <c r="M1447">
        <v>27</v>
      </c>
      <c r="N1447" t="s">
        <v>91</v>
      </c>
      <c r="O1447" t="s">
        <v>92</v>
      </c>
      <c r="P1447" s="32">
        <v>45124</v>
      </c>
      <c r="Q1447" s="1">
        <v>30.689573895776309</v>
      </c>
      <c r="R1447">
        <v>7</v>
      </c>
      <c r="S1447" t="str" cm="1">
        <f t="array" ref="S1447">_xlfn.IFS(R1447=0,"None",R1447&lt;3,"Low",R1447&lt;6,"Medium",R1447&lt;=10,"High")</f>
        <v>High</v>
      </c>
      <c r="T1447" t="str" cm="1">
        <f t="array" ref="T1447">_xlfn.IFS(M1447&lt;=20,"Low",M1447&lt;=50,"Medium",M1447&lt;=90,"High")</f>
        <v>Medium</v>
      </c>
      <c r="U1447" s="33">
        <f>Datos_Limpios[[#This Row],[Number of Complaints or Support]]/Datos_Limpios[[#This Row],[Account Length (in months)]]</f>
        <v>3.5</v>
      </c>
      <c r="V1447" t="str" cm="1">
        <f t="array" ref="V1447">_xlfn.IFS(H1447&lt;30,"Under 30",H1447&lt;66,"Middle Age",H1447&gt;=66,"Senior")</f>
        <v>Under 30</v>
      </c>
      <c r="W1447" t="s">
        <v>6825</v>
      </c>
    </row>
    <row r="1448" spans="1:23" x14ac:dyDescent="0.3">
      <c r="A1448" t="s">
        <v>1545</v>
      </c>
      <c r="B1448" t="s">
        <v>17</v>
      </c>
      <c r="C1448">
        <v>11</v>
      </c>
      <c r="D1448">
        <v>2</v>
      </c>
      <c r="E1448" t="s">
        <v>23</v>
      </c>
      <c r="F1448" t="s">
        <v>52</v>
      </c>
      <c r="G1448" t="s">
        <v>6790</v>
      </c>
      <c r="H1448">
        <v>21</v>
      </c>
      <c r="I1448" t="s">
        <v>17</v>
      </c>
      <c r="J1448">
        <v>0</v>
      </c>
      <c r="K1448" t="s">
        <v>20</v>
      </c>
      <c r="L1448" t="s">
        <v>6792</v>
      </c>
      <c r="M1448">
        <v>46</v>
      </c>
      <c r="P1448" s="32">
        <v>45228</v>
      </c>
      <c r="Q1448" s="1">
        <v>36.967683540730711</v>
      </c>
      <c r="R1448">
        <v>2</v>
      </c>
      <c r="S1448" t="str" cm="1">
        <f t="array" ref="S1448">_xlfn.IFS(R1448=0,"None",R1448&lt;3,"Low",R1448&lt;6,"Medium",R1448&lt;=10,"High")</f>
        <v>Low</v>
      </c>
      <c r="T1448" t="str" cm="1">
        <f t="array" ref="T1448">_xlfn.IFS(M1448&lt;=20,"Low",M1448&lt;=50,"Medium",M1448&lt;=90,"High")</f>
        <v>Medium</v>
      </c>
      <c r="U1448" s="33">
        <f>Datos_Limpios[[#This Row],[Number of Complaints or Support]]/Datos_Limpios[[#This Row],[Account Length (in months)]]</f>
        <v>0.18181818181818182</v>
      </c>
      <c r="V1448" t="str" cm="1">
        <f t="array" ref="V1448">_xlfn.IFS(H1448&lt;30,"Under 30",H1448&lt;66,"Middle Age",H1448&gt;=66,"Senior")</f>
        <v>Under 30</v>
      </c>
      <c r="W1448" t="s">
        <v>6824</v>
      </c>
    </row>
    <row r="1449" spans="1:23" x14ac:dyDescent="0.3">
      <c r="A1449" t="s">
        <v>1546</v>
      </c>
      <c r="B1449" t="s">
        <v>17</v>
      </c>
      <c r="C1449">
        <v>31</v>
      </c>
      <c r="D1449">
        <v>0</v>
      </c>
      <c r="E1449" t="s">
        <v>23</v>
      </c>
      <c r="F1449" t="s">
        <v>148</v>
      </c>
      <c r="G1449" t="s">
        <v>6790</v>
      </c>
      <c r="H1449">
        <v>60</v>
      </c>
      <c r="I1449" t="s">
        <v>17</v>
      </c>
      <c r="J1449">
        <v>0</v>
      </c>
      <c r="K1449" t="s">
        <v>24</v>
      </c>
      <c r="L1449" t="s">
        <v>6791</v>
      </c>
      <c r="M1449">
        <v>39</v>
      </c>
      <c r="P1449" s="32">
        <v>44497</v>
      </c>
      <c r="Q1449" s="1">
        <v>41.901413978097104</v>
      </c>
      <c r="R1449">
        <v>7</v>
      </c>
      <c r="S1449" t="str" cm="1">
        <f t="array" ref="S1449">_xlfn.IFS(R1449=0,"None",R1449&lt;3,"Low",R1449&lt;6,"Medium",R1449&lt;=10,"High")</f>
        <v>High</v>
      </c>
      <c r="T1449" t="str" cm="1">
        <f t="array" ref="T1449">_xlfn.IFS(M1449&lt;=20,"Low",M1449&lt;=50,"Medium",M1449&lt;=90,"High")</f>
        <v>Medium</v>
      </c>
      <c r="U1449" s="33">
        <f>Datos_Limpios[[#This Row],[Number of Complaints or Support]]/Datos_Limpios[[#This Row],[Account Length (in months)]]</f>
        <v>0.22580645161290322</v>
      </c>
      <c r="V1449" t="str" cm="1">
        <f t="array" ref="V1449">_xlfn.IFS(H1449&lt;30,"Under 30",H1449&lt;66,"Middle Age",H1449&gt;=66,"Senior")</f>
        <v>Middle Age</v>
      </c>
      <c r="W1449" t="s">
        <v>6824</v>
      </c>
    </row>
    <row r="1450" spans="1:23" x14ac:dyDescent="0.3">
      <c r="A1450" t="s">
        <v>1547</v>
      </c>
      <c r="B1450" t="s">
        <v>17</v>
      </c>
      <c r="C1450">
        <v>1</v>
      </c>
      <c r="D1450">
        <v>0</v>
      </c>
      <c r="E1450" t="s">
        <v>17</v>
      </c>
      <c r="F1450" t="s">
        <v>196</v>
      </c>
      <c r="G1450" t="s">
        <v>19</v>
      </c>
      <c r="H1450">
        <v>29</v>
      </c>
      <c r="I1450" t="s">
        <v>23</v>
      </c>
      <c r="J1450">
        <v>3</v>
      </c>
      <c r="K1450" t="s">
        <v>20</v>
      </c>
      <c r="L1450" t="s">
        <v>6792</v>
      </c>
      <c r="M1450">
        <v>6</v>
      </c>
      <c r="P1450" s="32">
        <v>44539</v>
      </c>
      <c r="Q1450" s="1">
        <v>5.088750417346688</v>
      </c>
      <c r="R1450">
        <v>9</v>
      </c>
      <c r="S1450" t="str" cm="1">
        <f t="array" ref="S1450">_xlfn.IFS(R1450=0,"None",R1450&lt;3,"Low",R1450&lt;6,"Medium",R1450&lt;=10,"High")</f>
        <v>High</v>
      </c>
      <c r="T1450" t="str" cm="1">
        <f t="array" ref="T1450">_xlfn.IFS(M1450&lt;=20,"Low",M1450&lt;=50,"Medium",M1450&lt;=90,"High")</f>
        <v>Low</v>
      </c>
      <c r="U1450" s="33">
        <f>Datos_Limpios[[#This Row],[Number of Complaints or Support]]/Datos_Limpios[[#This Row],[Account Length (in months)]]</f>
        <v>9</v>
      </c>
      <c r="V1450" t="str" cm="1">
        <f t="array" ref="V1450">_xlfn.IFS(H1450&lt;30,"Under 30",H1450&lt;66,"Middle Age",H1450&gt;=66,"Senior")</f>
        <v>Under 30</v>
      </c>
      <c r="W1450" t="s">
        <v>6826</v>
      </c>
    </row>
    <row r="1451" spans="1:23" x14ac:dyDescent="0.3">
      <c r="A1451" t="s">
        <v>1548</v>
      </c>
      <c r="B1451" t="s">
        <v>17</v>
      </c>
      <c r="C1451">
        <v>72</v>
      </c>
      <c r="D1451">
        <v>1</v>
      </c>
      <c r="E1451" t="s">
        <v>17</v>
      </c>
      <c r="F1451" t="s">
        <v>192</v>
      </c>
      <c r="G1451" t="s">
        <v>19</v>
      </c>
      <c r="H1451">
        <v>43</v>
      </c>
      <c r="I1451" t="s">
        <v>23</v>
      </c>
      <c r="J1451">
        <v>4</v>
      </c>
      <c r="K1451" t="s">
        <v>32</v>
      </c>
      <c r="L1451" t="s">
        <v>6792</v>
      </c>
      <c r="M1451">
        <v>35</v>
      </c>
      <c r="P1451" s="32">
        <v>44536</v>
      </c>
      <c r="Q1451" s="1">
        <v>38.495909433869357</v>
      </c>
      <c r="R1451">
        <v>5</v>
      </c>
      <c r="S1451" t="str" cm="1">
        <f t="array" ref="S1451">_xlfn.IFS(R1451=0,"None",R1451&lt;3,"Low",R1451&lt;6,"Medium",R1451&lt;=10,"High")</f>
        <v>Medium</v>
      </c>
      <c r="T1451" t="str" cm="1">
        <f t="array" ref="T1451">_xlfn.IFS(M1451&lt;=20,"Low",M1451&lt;=50,"Medium",M1451&lt;=90,"High")</f>
        <v>Medium</v>
      </c>
      <c r="U1451" s="33">
        <f>Datos_Limpios[[#This Row],[Number of Complaints or Support]]/Datos_Limpios[[#This Row],[Account Length (in months)]]</f>
        <v>6.9444444444444448E-2</v>
      </c>
      <c r="V1451" t="str" cm="1">
        <f t="array" ref="V1451">_xlfn.IFS(H1451&lt;30,"Under 30",H1451&lt;66,"Middle Age",H1451&gt;=66,"Senior")</f>
        <v>Middle Age</v>
      </c>
      <c r="W1451" t="s">
        <v>6824</v>
      </c>
    </row>
    <row r="1452" spans="1:23" x14ac:dyDescent="0.3">
      <c r="A1452" t="s">
        <v>1549</v>
      </c>
      <c r="B1452" t="s">
        <v>17</v>
      </c>
      <c r="C1452">
        <v>20</v>
      </c>
      <c r="D1452">
        <v>2</v>
      </c>
      <c r="E1452" t="s">
        <v>17</v>
      </c>
      <c r="F1452" t="s">
        <v>36</v>
      </c>
      <c r="G1452" t="s">
        <v>19</v>
      </c>
      <c r="H1452">
        <v>54</v>
      </c>
      <c r="I1452" t="s">
        <v>23</v>
      </c>
      <c r="J1452">
        <v>2</v>
      </c>
      <c r="K1452" t="s">
        <v>24</v>
      </c>
      <c r="L1452" t="s">
        <v>6792</v>
      </c>
      <c r="M1452">
        <v>6</v>
      </c>
      <c r="P1452" s="32">
        <v>45097</v>
      </c>
      <c r="Q1452" s="1">
        <v>5.9117401902476816</v>
      </c>
      <c r="R1452">
        <v>10</v>
      </c>
      <c r="S1452" t="str" cm="1">
        <f t="array" ref="S1452">_xlfn.IFS(R1452=0,"None",R1452&lt;3,"Low",R1452&lt;6,"Medium",R1452&lt;=10,"High")</f>
        <v>High</v>
      </c>
      <c r="T1452" t="str" cm="1">
        <f t="array" ref="T1452">_xlfn.IFS(M1452&lt;=20,"Low",M1452&lt;=50,"Medium",M1452&lt;=90,"High")</f>
        <v>Low</v>
      </c>
      <c r="U1452" s="33">
        <f>Datos_Limpios[[#This Row],[Number of Complaints or Support]]/Datos_Limpios[[#This Row],[Account Length (in months)]]</f>
        <v>0.5</v>
      </c>
      <c r="V1452" t="str" cm="1">
        <f t="array" ref="V1452">_xlfn.IFS(H1452&lt;30,"Under 30",H1452&lt;66,"Middle Age",H1452&gt;=66,"Senior")</f>
        <v>Middle Age</v>
      </c>
      <c r="W1452" t="s">
        <v>6824</v>
      </c>
    </row>
    <row r="1453" spans="1:23" x14ac:dyDescent="0.3">
      <c r="A1453" t="s">
        <v>1550</v>
      </c>
      <c r="B1453" t="s">
        <v>17</v>
      </c>
      <c r="C1453">
        <v>49</v>
      </c>
      <c r="D1453">
        <v>0</v>
      </c>
      <c r="E1453" t="s">
        <v>23</v>
      </c>
      <c r="F1453" t="s">
        <v>166</v>
      </c>
      <c r="G1453" t="s">
        <v>19</v>
      </c>
      <c r="H1453">
        <v>48</v>
      </c>
      <c r="I1453" t="s">
        <v>17</v>
      </c>
      <c r="J1453">
        <v>0</v>
      </c>
      <c r="K1453" t="s">
        <v>32</v>
      </c>
      <c r="L1453" t="s">
        <v>6791</v>
      </c>
      <c r="M1453">
        <v>60</v>
      </c>
      <c r="P1453" s="32">
        <v>44625</v>
      </c>
      <c r="Q1453" s="1">
        <v>66.91723592382958</v>
      </c>
      <c r="R1453">
        <v>3</v>
      </c>
      <c r="S1453" t="str" cm="1">
        <f t="array" ref="S1453">_xlfn.IFS(R1453=0,"None",R1453&lt;3,"Low",R1453&lt;6,"Medium",R1453&lt;=10,"High")</f>
        <v>Medium</v>
      </c>
      <c r="T1453" t="str" cm="1">
        <f t="array" ref="T1453">_xlfn.IFS(M1453&lt;=20,"Low",M1453&lt;=50,"Medium",M1453&lt;=90,"High")</f>
        <v>High</v>
      </c>
      <c r="U1453" s="33">
        <f>Datos_Limpios[[#This Row],[Number of Complaints or Support]]/Datos_Limpios[[#This Row],[Account Length (in months)]]</f>
        <v>6.1224489795918366E-2</v>
      </c>
      <c r="V1453" t="str" cm="1">
        <f t="array" ref="V1453">_xlfn.IFS(H1453&lt;30,"Under 30",H1453&lt;66,"Middle Age",H1453&gt;=66,"Senior")</f>
        <v>Middle Age</v>
      </c>
      <c r="W1453" t="s">
        <v>6825</v>
      </c>
    </row>
    <row r="1454" spans="1:23" x14ac:dyDescent="0.3">
      <c r="A1454" t="s">
        <v>1551</v>
      </c>
      <c r="B1454" t="s">
        <v>17</v>
      </c>
      <c r="C1454">
        <v>54</v>
      </c>
      <c r="D1454">
        <v>2</v>
      </c>
      <c r="E1454" t="s">
        <v>23</v>
      </c>
      <c r="F1454" t="s">
        <v>63</v>
      </c>
      <c r="G1454" t="s">
        <v>6790</v>
      </c>
      <c r="H1454">
        <v>49</v>
      </c>
      <c r="I1454" t="s">
        <v>23</v>
      </c>
      <c r="J1454">
        <v>6</v>
      </c>
      <c r="K1454" t="s">
        <v>20</v>
      </c>
      <c r="L1454" t="s">
        <v>6792</v>
      </c>
      <c r="M1454">
        <v>24</v>
      </c>
      <c r="P1454" s="32">
        <v>44890</v>
      </c>
      <c r="Q1454" s="1">
        <v>19.747172723021681</v>
      </c>
      <c r="R1454">
        <v>0</v>
      </c>
      <c r="S1454" t="str" cm="1">
        <f t="array" ref="S1454">_xlfn.IFS(R1454=0,"None",R1454&lt;3,"Low",R1454&lt;6,"Medium",R1454&lt;=10,"High")</f>
        <v>None</v>
      </c>
      <c r="T1454" t="str" cm="1">
        <f t="array" ref="T1454">_xlfn.IFS(M1454&lt;=20,"Low",M1454&lt;=50,"Medium",M1454&lt;=90,"High")</f>
        <v>Medium</v>
      </c>
      <c r="U1454" s="33">
        <f>Datos_Limpios[[#This Row],[Number of Complaints or Support]]/Datos_Limpios[[#This Row],[Account Length (in months)]]</f>
        <v>0</v>
      </c>
      <c r="V1454" t="str" cm="1">
        <f t="array" ref="V1454">_xlfn.IFS(H1454&lt;30,"Under 30",H1454&lt;66,"Middle Age",H1454&gt;=66,"Senior")</f>
        <v>Middle Age</v>
      </c>
      <c r="W1454" t="s">
        <v>6825</v>
      </c>
    </row>
    <row r="1455" spans="1:23" x14ac:dyDescent="0.3">
      <c r="A1455" t="s">
        <v>1552</v>
      </c>
      <c r="B1455" t="s">
        <v>17</v>
      </c>
      <c r="C1455">
        <v>71</v>
      </c>
      <c r="D1455">
        <v>0</v>
      </c>
      <c r="E1455" t="s">
        <v>23</v>
      </c>
      <c r="F1455" t="s">
        <v>84</v>
      </c>
      <c r="G1455" t="s">
        <v>6790</v>
      </c>
      <c r="H1455">
        <v>78</v>
      </c>
      <c r="I1455" t="s">
        <v>17</v>
      </c>
      <c r="J1455">
        <v>0</v>
      </c>
      <c r="K1455" t="s">
        <v>24</v>
      </c>
      <c r="L1455" t="s">
        <v>6792</v>
      </c>
      <c r="M1455">
        <v>29</v>
      </c>
      <c r="P1455" s="32">
        <v>44680</v>
      </c>
      <c r="Q1455" s="1">
        <v>24.818765595133701</v>
      </c>
      <c r="R1455">
        <v>0</v>
      </c>
      <c r="S1455" t="str" cm="1">
        <f t="array" ref="S1455">_xlfn.IFS(R1455=0,"None",R1455&lt;3,"Low",R1455&lt;6,"Medium",R1455&lt;=10,"High")</f>
        <v>None</v>
      </c>
      <c r="T1455" t="str" cm="1">
        <f t="array" ref="T1455">_xlfn.IFS(M1455&lt;=20,"Low",M1455&lt;=50,"Medium",M1455&lt;=90,"High")</f>
        <v>Medium</v>
      </c>
      <c r="U1455" s="33">
        <f>Datos_Limpios[[#This Row],[Number of Complaints or Support]]/Datos_Limpios[[#This Row],[Account Length (in months)]]</f>
        <v>0</v>
      </c>
      <c r="V1455" t="str" cm="1">
        <f t="array" ref="V1455">_xlfn.IFS(H1455&lt;30,"Under 30",H1455&lt;66,"Middle Age",H1455&gt;=66,"Senior")</f>
        <v>Senior</v>
      </c>
      <c r="W1455" t="s">
        <v>6824</v>
      </c>
    </row>
    <row r="1456" spans="1:23" x14ac:dyDescent="0.3">
      <c r="A1456" t="s">
        <v>1553</v>
      </c>
      <c r="B1456" t="s">
        <v>17</v>
      </c>
      <c r="C1456">
        <v>71</v>
      </c>
      <c r="D1456">
        <v>0</v>
      </c>
      <c r="E1456" t="s">
        <v>17</v>
      </c>
      <c r="F1456" t="s">
        <v>54</v>
      </c>
      <c r="G1456" t="s">
        <v>6790</v>
      </c>
      <c r="H1456">
        <v>54</v>
      </c>
      <c r="I1456" t="s">
        <v>17</v>
      </c>
      <c r="J1456">
        <v>0</v>
      </c>
      <c r="K1456" t="s">
        <v>32</v>
      </c>
      <c r="L1456" t="s">
        <v>6792</v>
      </c>
      <c r="M1456">
        <v>52</v>
      </c>
      <c r="P1456" s="32">
        <v>44436</v>
      </c>
      <c r="Q1456" s="1">
        <v>51.502885246995113</v>
      </c>
      <c r="R1456">
        <v>1</v>
      </c>
      <c r="S1456" t="str" cm="1">
        <f t="array" ref="S1456">_xlfn.IFS(R1456=0,"None",R1456&lt;3,"Low",R1456&lt;6,"Medium",R1456&lt;=10,"High")</f>
        <v>Low</v>
      </c>
      <c r="T1456" t="str" cm="1">
        <f t="array" ref="T1456">_xlfn.IFS(M1456&lt;=20,"Low",M1456&lt;=50,"Medium",M1456&lt;=90,"High")</f>
        <v>High</v>
      </c>
      <c r="U1456" s="33">
        <f>Datos_Limpios[[#This Row],[Number of Complaints or Support]]/Datos_Limpios[[#This Row],[Account Length (in months)]]</f>
        <v>1.4084507042253521E-2</v>
      </c>
      <c r="V1456" t="str" cm="1">
        <f t="array" ref="V1456">_xlfn.IFS(H1456&lt;30,"Under 30",H1456&lt;66,"Middle Age",H1456&gt;=66,"Senior")</f>
        <v>Middle Age</v>
      </c>
      <c r="W1456" t="s">
        <v>6823</v>
      </c>
    </row>
    <row r="1457" spans="1:23" x14ac:dyDescent="0.3">
      <c r="A1457" t="s">
        <v>1554</v>
      </c>
      <c r="B1457" t="s">
        <v>17</v>
      </c>
      <c r="C1457">
        <v>13</v>
      </c>
      <c r="D1457">
        <v>0</v>
      </c>
      <c r="E1457" t="s">
        <v>17</v>
      </c>
      <c r="F1457" t="s">
        <v>18</v>
      </c>
      <c r="G1457" t="s">
        <v>6790</v>
      </c>
      <c r="H1457">
        <v>32</v>
      </c>
      <c r="I1457" t="s">
        <v>23</v>
      </c>
      <c r="J1457">
        <v>2</v>
      </c>
      <c r="K1457" t="s">
        <v>20</v>
      </c>
      <c r="L1457" t="s">
        <v>6792</v>
      </c>
      <c r="M1457">
        <v>11</v>
      </c>
      <c r="P1457" s="32">
        <v>44362</v>
      </c>
      <c r="Q1457" s="1">
        <v>9.3299699766759847</v>
      </c>
      <c r="R1457">
        <v>3</v>
      </c>
      <c r="S1457" t="str" cm="1">
        <f t="array" ref="S1457">_xlfn.IFS(R1457=0,"None",R1457&lt;3,"Low",R1457&lt;6,"Medium",R1457&lt;=10,"High")</f>
        <v>Medium</v>
      </c>
      <c r="T1457" t="str" cm="1">
        <f t="array" ref="T1457">_xlfn.IFS(M1457&lt;=20,"Low",M1457&lt;=50,"Medium",M1457&lt;=90,"High")</f>
        <v>Low</v>
      </c>
      <c r="U1457" s="33">
        <f>Datos_Limpios[[#This Row],[Number of Complaints or Support]]/Datos_Limpios[[#This Row],[Account Length (in months)]]</f>
        <v>0.23076923076923078</v>
      </c>
      <c r="V1457" t="str" cm="1">
        <f t="array" ref="V1457">_xlfn.IFS(H1457&lt;30,"Under 30",H1457&lt;66,"Middle Age",H1457&gt;=66,"Senior")</f>
        <v>Middle Age</v>
      </c>
      <c r="W1457" t="s">
        <v>6823</v>
      </c>
    </row>
    <row r="1458" spans="1:23" x14ac:dyDescent="0.3">
      <c r="A1458" t="s">
        <v>1555</v>
      </c>
      <c r="B1458" t="s">
        <v>23</v>
      </c>
      <c r="C1458">
        <v>1</v>
      </c>
      <c r="D1458">
        <v>5</v>
      </c>
      <c r="E1458" t="s">
        <v>23</v>
      </c>
      <c r="F1458" t="s">
        <v>49</v>
      </c>
      <c r="G1458" t="s">
        <v>6790</v>
      </c>
      <c r="H1458">
        <v>85</v>
      </c>
      <c r="I1458" t="s">
        <v>17</v>
      </c>
      <c r="J1458">
        <v>0</v>
      </c>
      <c r="K1458" t="s">
        <v>20</v>
      </c>
      <c r="L1458" t="s">
        <v>6792</v>
      </c>
      <c r="M1458">
        <v>34</v>
      </c>
      <c r="N1458" t="s">
        <v>59</v>
      </c>
      <c r="O1458" t="s">
        <v>60</v>
      </c>
      <c r="P1458" s="32">
        <v>43973</v>
      </c>
      <c r="Q1458" s="1">
        <v>27.84607062054145</v>
      </c>
      <c r="R1458">
        <v>0</v>
      </c>
      <c r="S1458" t="str" cm="1">
        <f t="array" ref="S1458">_xlfn.IFS(R1458=0,"None",R1458&lt;3,"Low",R1458&lt;6,"Medium",R1458&lt;=10,"High")</f>
        <v>None</v>
      </c>
      <c r="T1458" t="str" cm="1">
        <f t="array" ref="T1458">_xlfn.IFS(M1458&lt;=20,"Low",M1458&lt;=50,"Medium",M1458&lt;=90,"High")</f>
        <v>Medium</v>
      </c>
      <c r="U1458" s="33">
        <f>Datos_Limpios[[#This Row],[Number of Complaints or Support]]/Datos_Limpios[[#This Row],[Account Length (in months)]]</f>
        <v>0</v>
      </c>
      <c r="V1458" t="str" cm="1">
        <f t="array" ref="V1458">_xlfn.IFS(H1458&lt;30,"Under 30",H1458&lt;66,"Middle Age",H1458&gt;=66,"Senior")</f>
        <v>Senior</v>
      </c>
      <c r="W1458" t="s">
        <v>6825</v>
      </c>
    </row>
    <row r="1459" spans="1:23" x14ac:dyDescent="0.3">
      <c r="A1459" t="s">
        <v>1556</v>
      </c>
      <c r="B1459" t="s">
        <v>23</v>
      </c>
      <c r="C1459">
        <v>54</v>
      </c>
      <c r="D1459">
        <v>0</v>
      </c>
      <c r="E1459" t="s">
        <v>23</v>
      </c>
      <c r="F1459" t="s">
        <v>52</v>
      </c>
      <c r="G1459" t="s">
        <v>19</v>
      </c>
      <c r="H1459">
        <v>63</v>
      </c>
      <c r="I1459" t="s">
        <v>17</v>
      </c>
      <c r="J1459">
        <v>0</v>
      </c>
      <c r="K1459" t="s">
        <v>24</v>
      </c>
      <c r="L1459" t="s">
        <v>6792</v>
      </c>
      <c r="M1459">
        <v>53</v>
      </c>
      <c r="N1459" t="s">
        <v>50</v>
      </c>
      <c r="O1459" t="s">
        <v>105</v>
      </c>
      <c r="P1459" s="32">
        <v>44713</v>
      </c>
      <c r="Q1459" s="1">
        <v>43.654454923996262</v>
      </c>
      <c r="R1459">
        <v>6</v>
      </c>
      <c r="S1459" t="str" cm="1">
        <f t="array" ref="S1459">_xlfn.IFS(R1459=0,"None",R1459&lt;3,"Low",R1459&lt;6,"Medium",R1459&lt;=10,"High")</f>
        <v>High</v>
      </c>
      <c r="T1459" t="str" cm="1">
        <f t="array" ref="T1459">_xlfn.IFS(M1459&lt;=20,"Low",M1459&lt;=50,"Medium",M1459&lt;=90,"High")</f>
        <v>High</v>
      </c>
      <c r="U1459" s="33">
        <f>Datos_Limpios[[#This Row],[Number of Complaints or Support]]/Datos_Limpios[[#This Row],[Account Length (in months)]]</f>
        <v>0.1111111111111111</v>
      </c>
      <c r="V1459" t="str" cm="1">
        <f t="array" ref="V1459">_xlfn.IFS(H1459&lt;30,"Under 30",H1459&lt;66,"Middle Age",H1459&gt;=66,"Senior")</f>
        <v>Middle Age</v>
      </c>
      <c r="W1459" t="s">
        <v>6824</v>
      </c>
    </row>
    <row r="1460" spans="1:23" x14ac:dyDescent="0.3">
      <c r="A1460" t="s">
        <v>1557</v>
      </c>
      <c r="B1460" t="s">
        <v>23</v>
      </c>
      <c r="C1460">
        <v>20</v>
      </c>
      <c r="D1460">
        <v>2</v>
      </c>
      <c r="E1460" t="s">
        <v>23</v>
      </c>
      <c r="F1460" t="s">
        <v>56</v>
      </c>
      <c r="G1460" t="s">
        <v>19</v>
      </c>
      <c r="H1460">
        <v>34</v>
      </c>
      <c r="I1460" t="s">
        <v>17</v>
      </c>
      <c r="J1460">
        <v>0</v>
      </c>
      <c r="K1460" t="s">
        <v>20</v>
      </c>
      <c r="L1460" t="s">
        <v>6792</v>
      </c>
      <c r="M1460">
        <v>38</v>
      </c>
      <c r="N1460" t="s">
        <v>59</v>
      </c>
      <c r="O1460" t="s">
        <v>116</v>
      </c>
      <c r="P1460" s="32">
        <v>44159</v>
      </c>
      <c r="Q1460" s="1">
        <v>40.929891678734137</v>
      </c>
      <c r="R1460">
        <v>2</v>
      </c>
      <c r="S1460" t="str" cm="1">
        <f t="array" ref="S1460">_xlfn.IFS(R1460=0,"None",R1460&lt;3,"Low",R1460&lt;6,"Medium",R1460&lt;=10,"High")</f>
        <v>Low</v>
      </c>
      <c r="T1460" t="str" cm="1">
        <f t="array" ref="T1460">_xlfn.IFS(M1460&lt;=20,"Low",M1460&lt;=50,"Medium",M1460&lt;=90,"High")</f>
        <v>Medium</v>
      </c>
      <c r="U1460" s="33">
        <f>Datos_Limpios[[#This Row],[Number of Complaints or Support]]/Datos_Limpios[[#This Row],[Account Length (in months)]]</f>
        <v>0.1</v>
      </c>
      <c r="V1460" t="str" cm="1">
        <f t="array" ref="V1460">_xlfn.IFS(H1460&lt;30,"Under 30",H1460&lt;66,"Middle Age",H1460&gt;=66,"Senior")</f>
        <v>Middle Age</v>
      </c>
      <c r="W1460" t="s">
        <v>6823</v>
      </c>
    </row>
    <row r="1461" spans="1:23" x14ac:dyDescent="0.3">
      <c r="A1461" t="s">
        <v>1558</v>
      </c>
      <c r="B1461" t="s">
        <v>17</v>
      </c>
      <c r="C1461">
        <v>71</v>
      </c>
      <c r="D1461">
        <v>0</v>
      </c>
      <c r="E1461" t="s">
        <v>23</v>
      </c>
      <c r="F1461" t="s">
        <v>84</v>
      </c>
      <c r="G1461" t="s">
        <v>6790</v>
      </c>
      <c r="H1461">
        <v>24</v>
      </c>
      <c r="I1461" t="s">
        <v>17</v>
      </c>
      <c r="J1461">
        <v>0</v>
      </c>
      <c r="K1461" t="s">
        <v>24</v>
      </c>
      <c r="L1461" t="s">
        <v>6792</v>
      </c>
      <c r="M1461">
        <v>57</v>
      </c>
      <c r="P1461" s="32">
        <v>44456</v>
      </c>
      <c r="Q1461" s="1">
        <v>49.583846455700503</v>
      </c>
      <c r="R1461">
        <v>3</v>
      </c>
      <c r="S1461" t="str" cm="1">
        <f t="array" ref="S1461">_xlfn.IFS(R1461=0,"None",R1461&lt;3,"Low",R1461&lt;6,"Medium",R1461&lt;=10,"High")</f>
        <v>Medium</v>
      </c>
      <c r="T1461" t="str" cm="1">
        <f t="array" ref="T1461">_xlfn.IFS(M1461&lt;=20,"Low",M1461&lt;=50,"Medium",M1461&lt;=90,"High")</f>
        <v>High</v>
      </c>
      <c r="U1461" s="33">
        <f>Datos_Limpios[[#This Row],[Number of Complaints or Support]]/Datos_Limpios[[#This Row],[Account Length (in months)]]</f>
        <v>4.2253521126760563E-2</v>
      </c>
      <c r="V1461" t="str" cm="1">
        <f t="array" ref="V1461">_xlfn.IFS(H1461&lt;30,"Under 30",H1461&lt;66,"Middle Age",H1461&gt;=66,"Senior")</f>
        <v>Under 30</v>
      </c>
      <c r="W1461" t="s">
        <v>6824</v>
      </c>
    </row>
    <row r="1462" spans="1:23" x14ac:dyDescent="0.3">
      <c r="A1462" t="s">
        <v>1559</v>
      </c>
      <c r="B1462" t="s">
        <v>17</v>
      </c>
      <c r="C1462">
        <v>37</v>
      </c>
      <c r="D1462">
        <v>1</v>
      </c>
      <c r="E1462" t="s">
        <v>17</v>
      </c>
      <c r="F1462" t="s">
        <v>63</v>
      </c>
      <c r="G1462" t="s">
        <v>19</v>
      </c>
      <c r="H1462">
        <v>56</v>
      </c>
      <c r="I1462" t="s">
        <v>23</v>
      </c>
      <c r="J1462">
        <v>4</v>
      </c>
      <c r="K1462" t="s">
        <v>24</v>
      </c>
      <c r="L1462" t="s">
        <v>6791</v>
      </c>
      <c r="M1462">
        <v>5</v>
      </c>
      <c r="P1462" s="32">
        <v>45099</v>
      </c>
      <c r="Q1462" s="1">
        <v>4.7008671286937229</v>
      </c>
      <c r="R1462">
        <v>8</v>
      </c>
      <c r="S1462" t="str" cm="1">
        <f t="array" ref="S1462">_xlfn.IFS(R1462=0,"None",R1462&lt;3,"Low",R1462&lt;6,"Medium",R1462&lt;=10,"High")</f>
        <v>High</v>
      </c>
      <c r="T1462" t="str" cm="1">
        <f t="array" ref="T1462">_xlfn.IFS(M1462&lt;=20,"Low",M1462&lt;=50,"Medium",M1462&lt;=90,"High")</f>
        <v>Low</v>
      </c>
      <c r="U1462" s="33">
        <f>Datos_Limpios[[#This Row],[Number of Complaints or Support]]/Datos_Limpios[[#This Row],[Account Length (in months)]]</f>
        <v>0.21621621621621623</v>
      </c>
      <c r="V1462" t="str" cm="1">
        <f t="array" ref="V1462">_xlfn.IFS(H1462&lt;30,"Under 30",H1462&lt;66,"Middle Age",H1462&gt;=66,"Senior")</f>
        <v>Middle Age</v>
      </c>
      <c r="W1462" t="s">
        <v>6825</v>
      </c>
    </row>
    <row r="1463" spans="1:23" x14ac:dyDescent="0.3">
      <c r="A1463" t="s">
        <v>1560</v>
      </c>
      <c r="B1463" t="s">
        <v>17</v>
      </c>
      <c r="C1463">
        <v>64</v>
      </c>
      <c r="D1463">
        <v>0</v>
      </c>
      <c r="E1463" t="s">
        <v>23</v>
      </c>
      <c r="F1463" t="s">
        <v>148</v>
      </c>
      <c r="G1463" t="s">
        <v>6790</v>
      </c>
      <c r="H1463">
        <v>51</v>
      </c>
      <c r="I1463" t="s">
        <v>23</v>
      </c>
      <c r="J1463">
        <v>3</v>
      </c>
      <c r="K1463" t="s">
        <v>32</v>
      </c>
      <c r="L1463" t="s">
        <v>6792</v>
      </c>
      <c r="M1463">
        <v>22</v>
      </c>
      <c r="P1463" s="32">
        <v>44272</v>
      </c>
      <c r="Q1463" s="1">
        <v>17.65450931205763</v>
      </c>
      <c r="R1463">
        <v>3</v>
      </c>
      <c r="S1463" t="str" cm="1">
        <f t="array" ref="S1463">_xlfn.IFS(R1463=0,"None",R1463&lt;3,"Low",R1463&lt;6,"Medium",R1463&lt;=10,"High")</f>
        <v>Medium</v>
      </c>
      <c r="T1463" t="str" cm="1">
        <f t="array" ref="T1463">_xlfn.IFS(M1463&lt;=20,"Low",M1463&lt;=50,"Medium",M1463&lt;=90,"High")</f>
        <v>Medium</v>
      </c>
      <c r="U1463" s="33">
        <f>Datos_Limpios[[#This Row],[Number of Complaints or Support]]/Datos_Limpios[[#This Row],[Account Length (in months)]]</f>
        <v>4.6875E-2</v>
      </c>
      <c r="V1463" t="str" cm="1">
        <f t="array" ref="V1463">_xlfn.IFS(H1463&lt;30,"Under 30",H1463&lt;66,"Middle Age",H1463&gt;=66,"Senior")</f>
        <v>Middle Age</v>
      </c>
      <c r="W1463" t="s">
        <v>6824</v>
      </c>
    </row>
    <row r="1464" spans="1:23" x14ac:dyDescent="0.3">
      <c r="A1464" t="s">
        <v>1561</v>
      </c>
      <c r="B1464" t="s">
        <v>17</v>
      </c>
      <c r="C1464">
        <v>33</v>
      </c>
      <c r="D1464">
        <v>1</v>
      </c>
      <c r="E1464" t="s">
        <v>17</v>
      </c>
      <c r="F1464" t="s">
        <v>94</v>
      </c>
      <c r="G1464" t="s">
        <v>6790</v>
      </c>
      <c r="H1464">
        <v>36</v>
      </c>
      <c r="I1464" t="s">
        <v>23</v>
      </c>
      <c r="J1464">
        <v>5</v>
      </c>
      <c r="K1464" t="s">
        <v>32</v>
      </c>
      <c r="L1464" t="s">
        <v>6791</v>
      </c>
      <c r="M1464">
        <v>10</v>
      </c>
      <c r="P1464" s="32">
        <v>45200</v>
      </c>
      <c r="Q1464" s="1">
        <v>9.2955514185076673</v>
      </c>
      <c r="R1464">
        <v>3</v>
      </c>
      <c r="S1464" t="str" cm="1">
        <f t="array" ref="S1464">_xlfn.IFS(R1464=0,"None",R1464&lt;3,"Low",R1464&lt;6,"Medium",R1464&lt;=10,"High")</f>
        <v>Medium</v>
      </c>
      <c r="T1464" t="str" cm="1">
        <f t="array" ref="T1464">_xlfn.IFS(M1464&lt;=20,"Low",M1464&lt;=50,"Medium",M1464&lt;=90,"High")</f>
        <v>Low</v>
      </c>
      <c r="U1464" s="33">
        <f>Datos_Limpios[[#This Row],[Number of Complaints or Support]]/Datos_Limpios[[#This Row],[Account Length (in months)]]</f>
        <v>9.0909090909090912E-2</v>
      </c>
      <c r="V1464" t="str" cm="1">
        <f t="array" ref="V1464">_xlfn.IFS(H1464&lt;30,"Under 30",H1464&lt;66,"Middle Age",H1464&gt;=66,"Senior")</f>
        <v>Middle Age</v>
      </c>
      <c r="W1464" t="s">
        <v>6823</v>
      </c>
    </row>
    <row r="1465" spans="1:23" x14ac:dyDescent="0.3">
      <c r="A1465" t="s">
        <v>1562</v>
      </c>
      <c r="B1465" t="s">
        <v>17</v>
      </c>
      <c r="C1465">
        <v>33</v>
      </c>
      <c r="D1465">
        <v>1</v>
      </c>
      <c r="E1465" t="s">
        <v>23</v>
      </c>
      <c r="F1465" t="s">
        <v>36</v>
      </c>
      <c r="G1465" t="s">
        <v>19</v>
      </c>
      <c r="H1465">
        <v>78</v>
      </c>
      <c r="I1465" t="s">
        <v>23</v>
      </c>
      <c r="J1465">
        <v>3</v>
      </c>
      <c r="K1465" t="s">
        <v>32</v>
      </c>
      <c r="L1465" t="s">
        <v>6792</v>
      </c>
      <c r="M1465">
        <v>52</v>
      </c>
      <c r="P1465" s="32">
        <v>44428</v>
      </c>
      <c r="Q1465" s="1">
        <v>55.750775007280467</v>
      </c>
      <c r="R1465">
        <v>9</v>
      </c>
      <c r="S1465" t="str" cm="1">
        <f t="array" ref="S1465">_xlfn.IFS(R1465=0,"None",R1465&lt;3,"Low",R1465&lt;6,"Medium",R1465&lt;=10,"High")</f>
        <v>High</v>
      </c>
      <c r="T1465" t="str" cm="1">
        <f t="array" ref="T1465">_xlfn.IFS(M1465&lt;=20,"Low",M1465&lt;=50,"Medium",M1465&lt;=90,"High")</f>
        <v>High</v>
      </c>
      <c r="U1465" s="33">
        <f>Datos_Limpios[[#This Row],[Number of Complaints or Support]]/Datos_Limpios[[#This Row],[Account Length (in months)]]</f>
        <v>0.27272727272727271</v>
      </c>
      <c r="V1465" t="str" cm="1">
        <f t="array" ref="V1465">_xlfn.IFS(H1465&lt;30,"Under 30",H1465&lt;66,"Middle Age",H1465&gt;=66,"Senior")</f>
        <v>Senior</v>
      </c>
      <c r="W1465" t="s">
        <v>6824</v>
      </c>
    </row>
    <row r="1466" spans="1:23" x14ac:dyDescent="0.3">
      <c r="A1466" t="s">
        <v>1563</v>
      </c>
      <c r="B1466" t="s">
        <v>17</v>
      </c>
      <c r="C1466">
        <v>53</v>
      </c>
      <c r="D1466">
        <v>0</v>
      </c>
      <c r="E1466" t="s">
        <v>17</v>
      </c>
      <c r="F1466" t="s">
        <v>247</v>
      </c>
      <c r="G1466" t="s">
        <v>6790</v>
      </c>
      <c r="H1466">
        <v>41</v>
      </c>
      <c r="I1466" t="s">
        <v>23</v>
      </c>
      <c r="J1466">
        <v>3</v>
      </c>
      <c r="K1466" t="s">
        <v>24</v>
      </c>
      <c r="L1466" t="s">
        <v>6791</v>
      </c>
      <c r="M1466">
        <v>8</v>
      </c>
      <c r="P1466" s="32">
        <v>44575</v>
      </c>
      <c r="Q1466" s="1">
        <v>8.9845804188800056</v>
      </c>
      <c r="R1466">
        <v>8</v>
      </c>
      <c r="S1466" t="str" cm="1">
        <f t="array" ref="S1466">_xlfn.IFS(R1466=0,"None",R1466&lt;3,"Low",R1466&lt;6,"Medium",R1466&lt;=10,"High")</f>
        <v>High</v>
      </c>
      <c r="T1466" t="str" cm="1">
        <f t="array" ref="T1466">_xlfn.IFS(M1466&lt;=20,"Low",M1466&lt;=50,"Medium",M1466&lt;=90,"High")</f>
        <v>Low</v>
      </c>
      <c r="U1466" s="33">
        <f>Datos_Limpios[[#This Row],[Number of Complaints or Support]]/Datos_Limpios[[#This Row],[Account Length (in months)]]</f>
        <v>0.15094339622641509</v>
      </c>
      <c r="V1466" t="str" cm="1">
        <f t="array" ref="V1466">_xlfn.IFS(H1466&lt;30,"Under 30",H1466&lt;66,"Middle Age",H1466&gt;=66,"Senior")</f>
        <v>Middle Age</v>
      </c>
      <c r="W1466" t="s">
        <v>6826</v>
      </c>
    </row>
    <row r="1467" spans="1:23" x14ac:dyDescent="0.3">
      <c r="A1467" t="s">
        <v>1564</v>
      </c>
      <c r="B1467" t="s">
        <v>23</v>
      </c>
      <c r="C1467">
        <v>1</v>
      </c>
      <c r="D1467">
        <v>3</v>
      </c>
      <c r="E1467" t="s">
        <v>23</v>
      </c>
      <c r="F1467" t="s">
        <v>115</v>
      </c>
      <c r="G1467" t="s">
        <v>19</v>
      </c>
      <c r="H1467">
        <v>72</v>
      </c>
      <c r="I1467" t="s">
        <v>17</v>
      </c>
      <c r="J1467">
        <v>0</v>
      </c>
      <c r="K1467" t="s">
        <v>20</v>
      </c>
      <c r="L1467" t="s">
        <v>6792</v>
      </c>
      <c r="M1467">
        <v>30</v>
      </c>
      <c r="N1467" t="s">
        <v>50</v>
      </c>
      <c r="O1467" t="s">
        <v>419</v>
      </c>
      <c r="P1467" s="32">
        <v>45079</v>
      </c>
      <c r="Q1467" s="1">
        <v>33.764201576323408</v>
      </c>
      <c r="R1467">
        <v>3</v>
      </c>
      <c r="S1467" t="str" cm="1">
        <f t="array" ref="S1467">_xlfn.IFS(R1467=0,"None",R1467&lt;3,"Low",R1467&lt;6,"Medium",R1467&lt;=10,"High")</f>
        <v>Medium</v>
      </c>
      <c r="T1467" t="str" cm="1">
        <f t="array" ref="T1467">_xlfn.IFS(M1467&lt;=20,"Low",M1467&lt;=50,"Medium",M1467&lt;=90,"High")</f>
        <v>Medium</v>
      </c>
      <c r="U1467" s="33">
        <f>Datos_Limpios[[#This Row],[Number of Complaints or Support]]/Datos_Limpios[[#This Row],[Account Length (in months)]]</f>
        <v>3</v>
      </c>
      <c r="V1467" t="str" cm="1">
        <f t="array" ref="V1467">_xlfn.IFS(H1467&lt;30,"Under 30",H1467&lt;66,"Middle Age",H1467&gt;=66,"Senior")</f>
        <v>Senior</v>
      </c>
      <c r="W1467" t="s">
        <v>6825</v>
      </c>
    </row>
    <row r="1468" spans="1:23" x14ac:dyDescent="0.3">
      <c r="A1468" t="s">
        <v>1565</v>
      </c>
      <c r="B1468" t="s">
        <v>17</v>
      </c>
      <c r="C1468">
        <v>61</v>
      </c>
      <c r="D1468">
        <v>0</v>
      </c>
      <c r="E1468" t="s">
        <v>23</v>
      </c>
      <c r="F1468" t="s">
        <v>192</v>
      </c>
      <c r="G1468" t="s">
        <v>19</v>
      </c>
      <c r="H1468">
        <v>20</v>
      </c>
      <c r="I1468" t="s">
        <v>17</v>
      </c>
      <c r="J1468">
        <v>0</v>
      </c>
      <c r="K1468" t="s">
        <v>20</v>
      </c>
      <c r="L1468" t="s">
        <v>6792</v>
      </c>
      <c r="M1468">
        <v>54</v>
      </c>
      <c r="P1468" s="32">
        <v>44711</v>
      </c>
      <c r="Q1468" s="1">
        <v>54.334574164934843</v>
      </c>
      <c r="R1468">
        <v>1</v>
      </c>
      <c r="S1468" t="str" cm="1">
        <f t="array" ref="S1468">_xlfn.IFS(R1468=0,"None",R1468&lt;3,"Low",R1468&lt;6,"Medium",R1468&lt;=10,"High")</f>
        <v>Low</v>
      </c>
      <c r="T1468" t="str" cm="1">
        <f t="array" ref="T1468">_xlfn.IFS(M1468&lt;=20,"Low",M1468&lt;=50,"Medium",M1468&lt;=90,"High")</f>
        <v>High</v>
      </c>
      <c r="U1468" s="33">
        <f>Datos_Limpios[[#This Row],[Number of Complaints or Support]]/Datos_Limpios[[#This Row],[Account Length (in months)]]</f>
        <v>1.6393442622950821E-2</v>
      </c>
      <c r="V1468" t="str" cm="1">
        <f t="array" ref="V1468">_xlfn.IFS(H1468&lt;30,"Under 30",H1468&lt;66,"Middle Age",H1468&gt;=66,"Senior")</f>
        <v>Under 30</v>
      </c>
      <c r="W1468" t="s">
        <v>6824</v>
      </c>
    </row>
    <row r="1469" spans="1:23" x14ac:dyDescent="0.3">
      <c r="A1469" t="s">
        <v>1566</v>
      </c>
      <c r="B1469" t="s">
        <v>17</v>
      </c>
      <c r="C1469">
        <v>39</v>
      </c>
      <c r="D1469">
        <v>0</v>
      </c>
      <c r="E1469" t="s">
        <v>23</v>
      </c>
      <c r="F1469" t="s">
        <v>34</v>
      </c>
      <c r="G1469" t="s">
        <v>19</v>
      </c>
      <c r="H1469">
        <v>63</v>
      </c>
      <c r="I1469" t="s">
        <v>17</v>
      </c>
      <c r="J1469">
        <v>0</v>
      </c>
      <c r="K1469" t="s">
        <v>24</v>
      </c>
      <c r="L1469" t="s">
        <v>6791</v>
      </c>
      <c r="M1469">
        <v>14</v>
      </c>
      <c r="P1469" s="32">
        <v>43968</v>
      </c>
      <c r="Q1469" s="1">
        <v>11.90338038532559</v>
      </c>
      <c r="R1469">
        <v>3</v>
      </c>
      <c r="S1469" t="str" cm="1">
        <f t="array" ref="S1469">_xlfn.IFS(R1469=0,"None",R1469&lt;3,"Low",R1469&lt;6,"Medium",R1469&lt;=10,"High")</f>
        <v>Medium</v>
      </c>
      <c r="T1469" t="str" cm="1">
        <f t="array" ref="T1469">_xlfn.IFS(M1469&lt;=20,"Low",M1469&lt;=50,"Medium",M1469&lt;=90,"High")</f>
        <v>Low</v>
      </c>
      <c r="U1469" s="33">
        <f>Datos_Limpios[[#This Row],[Number of Complaints or Support]]/Datos_Limpios[[#This Row],[Account Length (in months)]]</f>
        <v>7.6923076923076927E-2</v>
      </c>
      <c r="V1469" t="str" cm="1">
        <f t="array" ref="V1469">_xlfn.IFS(H1469&lt;30,"Under 30",H1469&lt;66,"Middle Age",H1469&gt;=66,"Senior")</f>
        <v>Middle Age</v>
      </c>
      <c r="W1469" t="s">
        <v>6823</v>
      </c>
    </row>
    <row r="1470" spans="1:23" x14ac:dyDescent="0.3">
      <c r="A1470" t="s">
        <v>1567</v>
      </c>
      <c r="B1470" t="s">
        <v>23</v>
      </c>
      <c r="C1470">
        <v>7</v>
      </c>
      <c r="D1470">
        <v>3</v>
      </c>
      <c r="E1470" t="s">
        <v>23</v>
      </c>
      <c r="F1470" t="s">
        <v>40</v>
      </c>
      <c r="G1470" t="s">
        <v>6790</v>
      </c>
      <c r="H1470">
        <v>64</v>
      </c>
      <c r="I1470" t="s">
        <v>17</v>
      </c>
      <c r="J1470">
        <v>0</v>
      </c>
      <c r="K1470" t="s">
        <v>20</v>
      </c>
      <c r="L1470" t="s">
        <v>6792</v>
      </c>
      <c r="M1470">
        <v>45</v>
      </c>
      <c r="N1470" t="s">
        <v>76</v>
      </c>
      <c r="O1470" t="s">
        <v>77</v>
      </c>
      <c r="P1470" s="32">
        <v>44276</v>
      </c>
      <c r="Q1470" s="1">
        <v>50.907370999494951</v>
      </c>
      <c r="R1470">
        <v>5</v>
      </c>
      <c r="S1470" t="str" cm="1">
        <f t="array" ref="S1470">_xlfn.IFS(R1470=0,"None",R1470&lt;3,"Low",R1470&lt;6,"Medium",R1470&lt;=10,"High")</f>
        <v>Medium</v>
      </c>
      <c r="T1470" t="str" cm="1">
        <f t="array" ref="T1470">_xlfn.IFS(M1470&lt;=20,"Low",M1470&lt;=50,"Medium",M1470&lt;=90,"High")</f>
        <v>Medium</v>
      </c>
      <c r="U1470" s="33">
        <f>Datos_Limpios[[#This Row],[Number of Complaints or Support]]/Datos_Limpios[[#This Row],[Account Length (in months)]]</f>
        <v>0.7142857142857143</v>
      </c>
      <c r="V1470" t="str" cm="1">
        <f t="array" ref="V1470">_xlfn.IFS(H1470&lt;30,"Under 30",H1470&lt;66,"Middle Age",H1470&gt;=66,"Senior")</f>
        <v>Middle Age</v>
      </c>
      <c r="W1470" t="s">
        <v>6823</v>
      </c>
    </row>
    <row r="1471" spans="1:23" x14ac:dyDescent="0.3">
      <c r="A1471" t="s">
        <v>1568</v>
      </c>
      <c r="B1471" t="s">
        <v>23</v>
      </c>
      <c r="C1471">
        <v>9</v>
      </c>
      <c r="D1471">
        <v>3</v>
      </c>
      <c r="E1471" t="s">
        <v>23</v>
      </c>
      <c r="F1471" t="s">
        <v>88</v>
      </c>
      <c r="G1471" t="s">
        <v>19</v>
      </c>
      <c r="H1471">
        <v>48</v>
      </c>
      <c r="I1471" t="s">
        <v>17</v>
      </c>
      <c r="J1471">
        <v>0</v>
      </c>
      <c r="K1471" t="s">
        <v>20</v>
      </c>
      <c r="L1471" t="s">
        <v>6792</v>
      </c>
      <c r="M1471">
        <v>43</v>
      </c>
      <c r="N1471" t="s">
        <v>27</v>
      </c>
      <c r="O1471" t="s">
        <v>208</v>
      </c>
      <c r="P1471" s="32">
        <v>44477</v>
      </c>
      <c r="Q1471" s="1">
        <v>47.64319160757104</v>
      </c>
      <c r="R1471">
        <v>8</v>
      </c>
      <c r="S1471" t="str" cm="1">
        <f t="array" ref="S1471">_xlfn.IFS(R1471=0,"None",R1471&lt;3,"Low",R1471&lt;6,"Medium",R1471&lt;=10,"High")</f>
        <v>High</v>
      </c>
      <c r="T1471" t="str" cm="1">
        <f t="array" ref="T1471">_xlfn.IFS(M1471&lt;=20,"Low",M1471&lt;=50,"Medium",M1471&lt;=90,"High")</f>
        <v>Medium</v>
      </c>
      <c r="U1471" s="33">
        <f>Datos_Limpios[[#This Row],[Number of Complaints or Support]]/Datos_Limpios[[#This Row],[Account Length (in months)]]</f>
        <v>0.88888888888888884</v>
      </c>
      <c r="V1471" t="str" cm="1">
        <f t="array" ref="V1471">_xlfn.IFS(H1471&lt;30,"Under 30",H1471&lt;66,"Middle Age",H1471&gt;=66,"Senior")</f>
        <v>Middle Age</v>
      </c>
      <c r="W1471" t="s">
        <v>6825</v>
      </c>
    </row>
    <row r="1472" spans="1:23" x14ac:dyDescent="0.3">
      <c r="A1472" t="s">
        <v>1569</v>
      </c>
      <c r="B1472" t="s">
        <v>23</v>
      </c>
      <c r="C1472">
        <v>3</v>
      </c>
      <c r="D1472">
        <v>0</v>
      </c>
      <c r="E1472" t="s">
        <v>23</v>
      </c>
      <c r="F1472" t="s">
        <v>202</v>
      </c>
      <c r="G1472" t="s">
        <v>6790</v>
      </c>
      <c r="H1472">
        <v>25</v>
      </c>
      <c r="I1472" t="s">
        <v>17</v>
      </c>
      <c r="J1472">
        <v>0</v>
      </c>
      <c r="K1472" t="s">
        <v>20</v>
      </c>
      <c r="L1472" t="s">
        <v>6792</v>
      </c>
      <c r="M1472">
        <v>24</v>
      </c>
      <c r="N1472" t="s">
        <v>27</v>
      </c>
      <c r="O1472" t="s">
        <v>125</v>
      </c>
      <c r="P1472" s="32">
        <v>44180</v>
      </c>
      <c r="Q1472" s="1">
        <v>20.82851143282824</v>
      </c>
      <c r="R1472">
        <v>5</v>
      </c>
      <c r="S1472" t="str" cm="1">
        <f t="array" ref="S1472">_xlfn.IFS(R1472=0,"None",R1472&lt;3,"Low",R1472&lt;6,"Medium",R1472&lt;=10,"High")</f>
        <v>Medium</v>
      </c>
      <c r="T1472" t="str" cm="1">
        <f t="array" ref="T1472">_xlfn.IFS(M1472&lt;=20,"Low",M1472&lt;=50,"Medium",M1472&lt;=90,"High")</f>
        <v>Medium</v>
      </c>
      <c r="U1472" s="33">
        <f>Datos_Limpios[[#This Row],[Number of Complaints or Support]]/Datos_Limpios[[#This Row],[Account Length (in months)]]</f>
        <v>1.6666666666666667</v>
      </c>
      <c r="V1472" t="str" cm="1">
        <f t="array" ref="V1472">_xlfn.IFS(H1472&lt;30,"Under 30",H1472&lt;66,"Middle Age",H1472&gt;=66,"Senior")</f>
        <v>Under 30</v>
      </c>
      <c r="W1472" t="s">
        <v>6825</v>
      </c>
    </row>
    <row r="1473" spans="1:23" x14ac:dyDescent="0.3">
      <c r="A1473" t="s">
        <v>1570</v>
      </c>
      <c r="B1473" t="s">
        <v>23</v>
      </c>
      <c r="C1473">
        <v>15</v>
      </c>
      <c r="D1473">
        <v>2</v>
      </c>
      <c r="E1473" t="s">
        <v>23</v>
      </c>
      <c r="F1473" t="s">
        <v>40</v>
      </c>
      <c r="G1473" t="s">
        <v>19</v>
      </c>
      <c r="H1473">
        <v>25</v>
      </c>
      <c r="I1473" t="s">
        <v>17</v>
      </c>
      <c r="J1473">
        <v>0</v>
      </c>
      <c r="K1473" t="s">
        <v>20</v>
      </c>
      <c r="L1473" t="s">
        <v>6792</v>
      </c>
      <c r="M1473">
        <v>36</v>
      </c>
      <c r="N1473" t="s">
        <v>50</v>
      </c>
      <c r="O1473" t="s">
        <v>300</v>
      </c>
      <c r="P1473" s="32">
        <v>44447</v>
      </c>
      <c r="Q1473" s="1">
        <v>33.085315457302407</v>
      </c>
      <c r="R1473">
        <v>2</v>
      </c>
      <c r="S1473" t="str" cm="1">
        <f t="array" ref="S1473">_xlfn.IFS(R1473=0,"None",R1473&lt;3,"Low",R1473&lt;6,"Medium",R1473&lt;=10,"High")</f>
        <v>Low</v>
      </c>
      <c r="T1473" t="str" cm="1">
        <f t="array" ref="T1473">_xlfn.IFS(M1473&lt;=20,"Low",M1473&lt;=50,"Medium",M1473&lt;=90,"High")</f>
        <v>Medium</v>
      </c>
      <c r="U1473" s="33">
        <f>Datos_Limpios[[#This Row],[Number of Complaints or Support]]/Datos_Limpios[[#This Row],[Account Length (in months)]]</f>
        <v>0.13333333333333333</v>
      </c>
      <c r="V1473" t="str" cm="1">
        <f t="array" ref="V1473">_xlfn.IFS(H1473&lt;30,"Under 30",H1473&lt;66,"Middle Age",H1473&gt;=66,"Senior")</f>
        <v>Under 30</v>
      </c>
      <c r="W1473" t="s">
        <v>6823</v>
      </c>
    </row>
    <row r="1474" spans="1:23" x14ac:dyDescent="0.3">
      <c r="A1474" t="s">
        <v>1571</v>
      </c>
      <c r="B1474" t="s">
        <v>17</v>
      </c>
      <c r="C1474">
        <v>69</v>
      </c>
      <c r="D1474">
        <v>0</v>
      </c>
      <c r="E1474" t="s">
        <v>23</v>
      </c>
      <c r="F1474" t="s">
        <v>245</v>
      </c>
      <c r="G1474" t="s">
        <v>6790</v>
      </c>
      <c r="H1474">
        <v>29</v>
      </c>
      <c r="I1474" t="s">
        <v>17</v>
      </c>
      <c r="J1474">
        <v>0</v>
      </c>
      <c r="K1474" t="s">
        <v>32</v>
      </c>
      <c r="L1474" t="s">
        <v>6792</v>
      </c>
      <c r="M1474">
        <v>39</v>
      </c>
      <c r="P1474" s="32">
        <v>44073</v>
      </c>
      <c r="Q1474" s="1">
        <v>45.988098269239792</v>
      </c>
      <c r="R1474">
        <v>5</v>
      </c>
      <c r="S1474" t="str" cm="1">
        <f t="array" ref="S1474">_xlfn.IFS(R1474=0,"None",R1474&lt;3,"Low",R1474&lt;6,"Medium",R1474&lt;=10,"High")</f>
        <v>Medium</v>
      </c>
      <c r="T1474" t="str" cm="1">
        <f t="array" ref="T1474">_xlfn.IFS(M1474&lt;=20,"Low",M1474&lt;=50,"Medium",M1474&lt;=90,"High")</f>
        <v>Medium</v>
      </c>
      <c r="U1474" s="33">
        <f>Datos_Limpios[[#This Row],[Number of Complaints or Support]]/Datos_Limpios[[#This Row],[Account Length (in months)]]</f>
        <v>7.2463768115942032E-2</v>
      </c>
      <c r="V1474" t="str" cm="1">
        <f t="array" ref="V1474">_xlfn.IFS(H1474&lt;30,"Under 30",H1474&lt;66,"Middle Age",H1474&gt;=66,"Senior")</f>
        <v>Under 30</v>
      </c>
      <c r="W1474" t="s">
        <v>6823</v>
      </c>
    </row>
    <row r="1475" spans="1:23" x14ac:dyDescent="0.3">
      <c r="A1475" t="s">
        <v>1572</v>
      </c>
      <c r="B1475" t="s">
        <v>17</v>
      </c>
      <c r="C1475">
        <v>6</v>
      </c>
      <c r="D1475">
        <v>0</v>
      </c>
      <c r="E1475" t="s">
        <v>23</v>
      </c>
      <c r="F1475" t="s">
        <v>158</v>
      </c>
      <c r="G1475" t="s">
        <v>6790</v>
      </c>
      <c r="H1475">
        <v>36</v>
      </c>
      <c r="I1475" t="s">
        <v>17</v>
      </c>
      <c r="J1475">
        <v>0</v>
      </c>
      <c r="K1475" t="s">
        <v>20</v>
      </c>
      <c r="L1475" t="s">
        <v>6792</v>
      </c>
      <c r="M1475">
        <v>50</v>
      </c>
      <c r="P1475" s="32">
        <v>44331</v>
      </c>
      <c r="Q1475" s="1">
        <v>44.019652927527588</v>
      </c>
      <c r="R1475">
        <v>10</v>
      </c>
      <c r="S1475" t="str" cm="1">
        <f t="array" ref="S1475">_xlfn.IFS(R1475=0,"None",R1475&lt;3,"Low",R1475&lt;6,"Medium",R1475&lt;=10,"High")</f>
        <v>High</v>
      </c>
      <c r="T1475" t="str" cm="1">
        <f t="array" ref="T1475">_xlfn.IFS(M1475&lt;=20,"Low",M1475&lt;=50,"Medium",M1475&lt;=90,"High")</f>
        <v>Medium</v>
      </c>
      <c r="U1475" s="33">
        <f>Datos_Limpios[[#This Row],[Number of Complaints or Support]]/Datos_Limpios[[#This Row],[Account Length (in months)]]</f>
        <v>1.6666666666666667</v>
      </c>
      <c r="V1475" t="str" cm="1">
        <f t="array" ref="V1475">_xlfn.IFS(H1475&lt;30,"Under 30",H1475&lt;66,"Middle Age",H1475&gt;=66,"Senior")</f>
        <v>Middle Age</v>
      </c>
      <c r="W1475" t="s">
        <v>6823</v>
      </c>
    </row>
    <row r="1476" spans="1:23" x14ac:dyDescent="0.3">
      <c r="A1476" t="s">
        <v>1573</v>
      </c>
      <c r="B1476" t="s">
        <v>17</v>
      </c>
      <c r="C1476">
        <v>37</v>
      </c>
      <c r="D1476">
        <v>0</v>
      </c>
      <c r="E1476" t="s">
        <v>17</v>
      </c>
      <c r="F1476" t="s">
        <v>49</v>
      </c>
      <c r="G1476" t="s">
        <v>6790</v>
      </c>
      <c r="H1476">
        <v>36</v>
      </c>
      <c r="I1476" t="s">
        <v>17</v>
      </c>
      <c r="J1476">
        <v>0</v>
      </c>
      <c r="K1476" t="s">
        <v>32</v>
      </c>
      <c r="L1476" t="s">
        <v>6791</v>
      </c>
      <c r="M1476">
        <v>7</v>
      </c>
      <c r="P1476" s="32">
        <v>44545</v>
      </c>
      <c r="Q1476" s="1">
        <v>6.2642968166607629</v>
      </c>
      <c r="R1476">
        <v>3</v>
      </c>
      <c r="S1476" t="str" cm="1">
        <f t="array" ref="S1476">_xlfn.IFS(R1476=0,"None",R1476&lt;3,"Low",R1476&lt;6,"Medium",R1476&lt;=10,"High")</f>
        <v>Medium</v>
      </c>
      <c r="T1476" t="str" cm="1">
        <f t="array" ref="T1476">_xlfn.IFS(M1476&lt;=20,"Low",M1476&lt;=50,"Medium",M1476&lt;=90,"High")</f>
        <v>Low</v>
      </c>
      <c r="U1476" s="33">
        <f>Datos_Limpios[[#This Row],[Number of Complaints or Support]]/Datos_Limpios[[#This Row],[Account Length (in months)]]</f>
        <v>8.1081081081081086E-2</v>
      </c>
      <c r="V1476" t="str" cm="1">
        <f t="array" ref="V1476">_xlfn.IFS(H1476&lt;30,"Under 30",H1476&lt;66,"Middle Age",H1476&gt;=66,"Senior")</f>
        <v>Middle Age</v>
      </c>
      <c r="W1476" t="s">
        <v>6825</v>
      </c>
    </row>
    <row r="1477" spans="1:23" x14ac:dyDescent="0.3">
      <c r="A1477" t="s">
        <v>1574</v>
      </c>
      <c r="B1477" t="s">
        <v>17</v>
      </c>
      <c r="C1477">
        <v>29</v>
      </c>
      <c r="D1477">
        <v>0</v>
      </c>
      <c r="E1477" t="s">
        <v>23</v>
      </c>
      <c r="F1477" t="s">
        <v>90</v>
      </c>
      <c r="G1477" t="s">
        <v>19</v>
      </c>
      <c r="H1477">
        <v>71</v>
      </c>
      <c r="I1477" t="s">
        <v>23</v>
      </c>
      <c r="J1477">
        <v>4</v>
      </c>
      <c r="K1477" t="s">
        <v>32</v>
      </c>
      <c r="L1477" t="s">
        <v>6791</v>
      </c>
      <c r="M1477">
        <v>16</v>
      </c>
      <c r="P1477" s="32">
        <v>44399</v>
      </c>
      <c r="Q1477" s="1">
        <v>15.65139454634831</v>
      </c>
      <c r="R1477">
        <v>5</v>
      </c>
      <c r="S1477" t="str" cm="1">
        <f t="array" ref="S1477">_xlfn.IFS(R1477=0,"None",R1477&lt;3,"Low",R1477&lt;6,"Medium",R1477&lt;=10,"High")</f>
        <v>Medium</v>
      </c>
      <c r="T1477" t="str" cm="1">
        <f t="array" ref="T1477">_xlfn.IFS(M1477&lt;=20,"Low",M1477&lt;=50,"Medium",M1477&lt;=90,"High")</f>
        <v>Low</v>
      </c>
      <c r="U1477" s="33">
        <f>Datos_Limpios[[#This Row],[Number of Complaints or Support]]/Datos_Limpios[[#This Row],[Account Length (in months)]]</f>
        <v>0.17241379310344829</v>
      </c>
      <c r="V1477" t="str" cm="1">
        <f t="array" ref="V1477">_xlfn.IFS(H1477&lt;30,"Under 30",H1477&lt;66,"Middle Age",H1477&gt;=66,"Senior")</f>
        <v>Senior</v>
      </c>
      <c r="W1477" t="s">
        <v>6823</v>
      </c>
    </row>
    <row r="1478" spans="1:23" x14ac:dyDescent="0.3">
      <c r="A1478" t="s">
        <v>1575</v>
      </c>
      <c r="B1478" t="s">
        <v>17</v>
      </c>
      <c r="C1478">
        <v>36</v>
      </c>
      <c r="D1478">
        <v>0</v>
      </c>
      <c r="E1478" t="s">
        <v>17</v>
      </c>
      <c r="F1478" t="s">
        <v>79</v>
      </c>
      <c r="G1478" t="s">
        <v>6790</v>
      </c>
      <c r="H1478">
        <v>29</v>
      </c>
      <c r="I1478" t="s">
        <v>17</v>
      </c>
      <c r="J1478">
        <v>0</v>
      </c>
      <c r="K1478" t="s">
        <v>20</v>
      </c>
      <c r="L1478" t="s">
        <v>6791</v>
      </c>
      <c r="M1478">
        <v>27</v>
      </c>
      <c r="P1478" s="32">
        <v>44505</v>
      </c>
      <c r="Q1478" s="1">
        <v>28.27262546691696</v>
      </c>
      <c r="R1478">
        <v>8</v>
      </c>
      <c r="S1478" t="str" cm="1">
        <f t="array" ref="S1478">_xlfn.IFS(R1478=0,"None",R1478&lt;3,"Low",R1478&lt;6,"Medium",R1478&lt;=10,"High")</f>
        <v>High</v>
      </c>
      <c r="T1478" t="str" cm="1">
        <f t="array" ref="T1478">_xlfn.IFS(M1478&lt;=20,"Low",M1478&lt;=50,"Medium",M1478&lt;=90,"High")</f>
        <v>Medium</v>
      </c>
      <c r="U1478" s="33">
        <f>Datos_Limpios[[#This Row],[Number of Complaints or Support]]/Datos_Limpios[[#This Row],[Account Length (in months)]]</f>
        <v>0.22222222222222221</v>
      </c>
      <c r="V1478" t="str" cm="1">
        <f t="array" ref="V1478">_xlfn.IFS(H1478&lt;30,"Under 30",H1478&lt;66,"Middle Age",H1478&gt;=66,"Senior")</f>
        <v>Under 30</v>
      </c>
      <c r="W1478" t="s">
        <v>6826</v>
      </c>
    </row>
    <row r="1479" spans="1:23" x14ac:dyDescent="0.3">
      <c r="A1479" t="s">
        <v>1576</v>
      </c>
      <c r="B1479" t="s">
        <v>23</v>
      </c>
      <c r="C1479">
        <v>6</v>
      </c>
      <c r="D1479">
        <v>2</v>
      </c>
      <c r="E1479" t="s">
        <v>23</v>
      </c>
      <c r="F1479" t="s">
        <v>26</v>
      </c>
      <c r="G1479" t="s">
        <v>19</v>
      </c>
      <c r="H1479">
        <v>28</v>
      </c>
      <c r="I1479" t="s">
        <v>17</v>
      </c>
      <c r="J1479">
        <v>0</v>
      </c>
      <c r="K1479" t="s">
        <v>20</v>
      </c>
      <c r="L1479" t="s">
        <v>6792</v>
      </c>
      <c r="M1479">
        <v>30</v>
      </c>
      <c r="N1479" t="s">
        <v>59</v>
      </c>
      <c r="O1479" t="s">
        <v>60</v>
      </c>
      <c r="P1479" s="32">
        <v>44281</v>
      </c>
      <c r="Q1479" s="1">
        <v>35.676369863142703</v>
      </c>
      <c r="R1479">
        <v>3</v>
      </c>
      <c r="S1479" t="str" cm="1">
        <f t="array" ref="S1479">_xlfn.IFS(R1479=0,"None",R1479&lt;3,"Low",R1479&lt;6,"Medium",R1479&lt;=10,"High")</f>
        <v>Medium</v>
      </c>
      <c r="T1479" t="str" cm="1">
        <f t="array" ref="T1479">_xlfn.IFS(M1479&lt;=20,"Low",M1479&lt;=50,"Medium",M1479&lt;=90,"High")</f>
        <v>Medium</v>
      </c>
      <c r="U1479" s="33">
        <f>Datos_Limpios[[#This Row],[Number of Complaints or Support]]/Datos_Limpios[[#This Row],[Account Length (in months)]]</f>
        <v>0.5</v>
      </c>
      <c r="V1479" t="str" cm="1">
        <f t="array" ref="V1479">_xlfn.IFS(H1479&lt;30,"Under 30",H1479&lt;66,"Middle Age",H1479&gt;=66,"Senior")</f>
        <v>Under 30</v>
      </c>
      <c r="W1479" t="s">
        <v>6824</v>
      </c>
    </row>
    <row r="1480" spans="1:23" x14ac:dyDescent="0.3">
      <c r="A1480" t="s">
        <v>1577</v>
      </c>
      <c r="B1480" t="s">
        <v>17</v>
      </c>
      <c r="C1480">
        <v>3</v>
      </c>
      <c r="D1480">
        <v>1</v>
      </c>
      <c r="E1480" t="s">
        <v>17</v>
      </c>
      <c r="F1480" t="s">
        <v>88</v>
      </c>
      <c r="G1480" t="s">
        <v>19</v>
      </c>
      <c r="H1480">
        <v>57</v>
      </c>
      <c r="I1480" t="s">
        <v>17</v>
      </c>
      <c r="J1480">
        <v>0</v>
      </c>
      <c r="K1480" t="s">
        <v>20</v>
      </c>
      <c r="L1480" t="s">
        <v>6791</v>
      </c>
      <c r="M1480">
        <v>10</v>
      </c>
      <c r="P1480" s="32">
        <v>44763</v>
      </c>
      <c r="Q1480" s="1">
        <v>10.11610065780741</v>
      </c>
      <c r="R1480">
        <v>10</v>
      </c>
      <c r="S1480" t="str" cm="1">
        <f t="array" ref="S1480">_xlfn.IFS(R1480=0,"None",R1480&lt;3,"Low",R1480&lt;6,"Medium",R1480&lt;=10,"High")</f>
        <v>High</v>
      </c>
      <c r="T1480" t="str" cm="1">
        <f t="array" ref="T1480">_xlfn.IFS(M1480&lt;=20,"Low",M1480&lt;=50,"Medium",M1480&lt;=90,"High")</f>
        <v>Low</v>
      </c>
      <c r="U1480" s="33">
        <f>Datos_Limpios[[#This Row],[Number of Complaints or Support]]/Datos_Limpios[[#This Row],[Account Length (in months)]]</f>
        <v>3.3333333333333335</v>
      </c>
      <c r="V1480" t="str" cm="1">
        <f t="array" ref="V1480">_xlfn.IFS(H1480&lt;30,"Under 30",H1480&lt;66,"Middle Age",H1480&gt;=66,"Senior")</f>
        <v>Middle Age</v>
      </c>
      <c r="W1480" t="s">
        <v>6825</v>
      </c>
    </row>
    <row r="1481" spans="1:23" x14ac:dyDescent="0.3">
      <c r="A1481" t="s">
        <v>1578</v>
      </c>
      <c r="B1481" t="s">
        <v>17</v>
      </c>
      <c r="C1481">
        <v>11</v>
      </c>
      <c r="D1481">
        <v>0</v>
      </c>
      <c r="E1481" t="s">
        <v>17</v>
      </c>
      <c r="F1481" t="s">
        <v>52</v>
      </c>
      <c r="G1481" t="s">
        <v>6790</v>
      </c>
      <c r="H1481">
        <v>64</v>
      </c>
      <c r="I1481" t="s">
        <v>17</v>
      </c>
      <c r="J1481">
        <v>0</v>
      </c>
      <c r="K1481" t="s">
        <v>32</v>
      </c>
      <c r="L1481" t="s">
        <v>6791</v>
      </c>
      <c r="M1481">
        <v>8</v>
      </c>
      <c r="P1481" s="32">
        <v>44703</v>
      </c>
      <c r="Q1481" s="1">
        <v>8.6708829064899575</v>
      </c>
      <c r="R1481">
        <v>0</v>
      </c>
      <c r="S1481" t="str" cm="1">
        <f t="array" ref="S1481">_xlfn.IFS(R1481=0,"None",R1481&lt;3,"Low",R1481&lt;6,"Medium",R1481&lt;=10,"High")</f>
        <v>None</v>
      </c>
      <c r="T1481" t="str" cm="1">
        <f t="array" ref="T1481">_xlfn.IFS(M1481&lt;=20,"Low",M1481&lt;=50,"Medium",M1481&lt;=90,"High")</f>
        <v>Low</v>
      </c>
      <c r="U1481" s="33">
        <f>Datos_Limpios[[#This Row],[Number of Complaints or Support]]/Datos_Limpios[[#This Row],[Account Length (in months)]]</f>
        <v>0</v>
      </c>
      <c r="V1481" t="str" cm="1">
        <f t="array" ref="V1481">_xlfn.IFS(H1481&lt;30,"Under 30",H1481&lt;66,"Middle Age",H1481&gt;=66,"Senior")</f>
        <v>Middle Age</v>
      </c>
      <c r="W1481" t="s">
        <v>6824</v>
      </c>
    </row>
    <row r="1482" spans="1:23" x14ac:dyDescent="0.3">
      <c r="A1482" t="s">
        <v>1579</v>
      </c>
      <c r="B1482" t="s">
        <v>17</v>
      </c>
      <c r="C1482">
        <v>20</v>
      </c>
      <c r="D1482">
        <v>0</v>
      </c>
      <c r="E1482" t="s">
        <v>17</v>
      </c>
      <c r="F1482" t="s">
        <v>245</v>
      </c>
      <c r="G1482" t="s">
        <v>6790</v>
      </c>
      <c r="H1482">
        <v>51</v>
      </c>
      <c r="I1482" t="s">
        <v>17</v>
      </c>
      <c r="J1482">
        <v>0</v>
      </c>
      <c r="K1482" t="s">
        <v>20</v>
      </c>
      <c r="L1482" t="s">
        <v>6792</v>
      </c>
      <c r="M1482">
        <v>34</v>
      </c>
      <c r="P1482" s="32">
        <v>44637</v>
      </c>
      <c r="Q1482" s="1">
        <v>38.80025616014975</v>
      </c>
      <c r="R1482">
        <v>8</v>
      </c>
      <c r="S1482" t="str" cm="1">
        <f t="array" ref="S1482">_xlfn.IFS(R1482=0,"None",R1482&lt;3,"Low",R1482&lt;6,"Medium",R1482&lt;=10,"High")</f>
        <v>High</v>
      </c>
      <c r="T1482" t="str" cm="1">
        <f t="array" ref="T1482">_xlfn.IFS(M1482&lt;=20,"Low",M1482&lt;=50,"Medium",M1482&lt;=90,"High")</f>
        <v>Medium</v>
      </c>
      <c r="U1482" s="33">
        <f>Datos_Limpios[[#This Row],[Number of Complaints or Support]]/Datos_Limpios[[#This Row],[Account Length (in months)]]</f>
        <v>0.4</v>
      </c>
      <c r="V1482" t="str" cm="1">
        <f t="array" ref="V1482">_xlfn.IFS(H1482&lt;30,"Under 30",H1482&lt;66,"Middle Age",H1482&gt;=66,"Senior")</f>
        <v>Middle Age</v>
      </c>
      <c r="W1482" t="s">
        <v>6823</v>
      </c>
    </row>
    <row r="1483" spans="1:23" x14ac:dyDescent="0.3">
      <c r="A1483" t="s">
        <v>1580</v>
      </c>
      <c r="B1483" t="s">
        <v>23</v>
      </c>
      <c r="C1483">
        <v>3</v>
      </c>
      <c r="D1483">
        <v>4</v>
      </c>
      <c r="E1483" t="s">
        <v>23</v>
      </c>
      <c r="F1483" t="s">
        <v>18</v>
      </c>
      <c r="G1483" t="s">
        <v>6790</v>
      </c>
      <c r="H1483">
        <v>21</v>
      </c>
      <c r="I1483" t="s">
        <v>17</v>
      </c>
      <c r="J1483">
        <v>0</v>
      </c>
      <c r="K1483" t="s">
        <v>20</v>
      </c>
      <c r="L1483" t="s">
        <v>6794</v>
      </c>
      <c r="M1483">
        <v>15</v>
      </c>
      <c r="N1483" t="s">
        <v>27</v>
      </c>
      <c r="O1483" t="s">
        <v>125</v>
      </c>
      <c r="P1483" s="32">
        <v>44832</v>
      </c>
      <c r="Q1483" s="1">
        <v>14.442669197760379</v>
      </c>
      <c r="R1483">
        <v>10</v>
      </c>
      <c r="S1483" t="str" cm="1">
        <f t="array" ref="S1483">_xlfn.IFS(R1483=0,"None",R1483&lt;3,"Low",R1483&lt;6,"Medium",R1483&lt;=10,"High")</f>
        <v>High</v>
      </c>
      <c r="T1483" t="str" cm="1">
        <f t="array" ref="T1483">_xlfn.IFS(M1483&lt;=20,"Low",M1483&lt;=50,"Medium",M1483&lt;=90,"High")</f>
        <v>Low</v>
      </c>
      <c r="U1483" s="33">
        <f>Datos_Limpios[[#This Row],[Number of Complaints or Support]]/Datos_Limpios[[#This Row],[Account Length (in months)]]</f>
        <v>3.3333333333333335</v>
      </c>
      <c r="V1483" t="str" cm="1">
        <f t="array" ref="V1483">_xlfn.IFS(H1483&lt;30,"Under 30",H1483&lt;66,"Middle Age",H1483&gt;=66,"Senior")</f>
        <v>Under 30</v>
      </c>
      <c r="W1483" t="s">
        <v>6823</v>
      </c>
    </row>
    <row r="1484" spans="1:23" x14ac:dyDescent="0.3">
      <c r="A1484" t="s">
        <v>1581</v>
      </c>
      <c r="B1484" t="s">
        <v>17</v>
      </c>
      <c r="C1484">
        <v>23</v>
      </c>
      <c r="D1484">
        <v>2</v>
      </c>
      <c r="E1484" t="s">
        <v>23</v>
      </c>
      <c r="F1484" t="s">
        <v>101</v>
      </c>
      <c r="G1484" t="s">
        <v>6790</v>
      </c>
      <c r="H1484">
        <v>28</v>
      </c>
      <c r="I1484" t="s">
        <v>17</v>
      </c>
      <c r="J1484">
        <v>0</v>
      </c>
      <c r="K1484" t="s">
        <v>20</v>
      </c>
      <c r="L1484" t="s">
        <v>6792</v>
      </c>
      <c r="M1484">
        <v>51</v>
      </c>
      <c r="P1484" s="32">
        <v>44609</v>
      </c>
      <c r="Q1484" s="1">
        <v>51.561255991066353</v>
      </c>
      <c r="R1484">
        <v>4</v>
      </c>
      <c r="S1484" t="str" cm="1">
        <f t="array" ref="S1484">_xlfn.IFS(R1484=0,"None",R1484&lt;3,"Low",R1484&lt;6,"Medium",R1484&lt;=10,"High")</f>
        <v>Medium</v>
      </c>
      <c r="T1484" t="str" cm="1">
        <f t="array" ref="T1484">_xlfn.IFS(M1484&lt;=20,"Low",M1484&lt;=50,"Medium",M1484&lt;=90,"High")</f>
        <v>High</v>
      </c>
      <c r="U1484" s="33">
        <f>Datos_Limpios[[#This Row],[Number of Complaints or Support]]/Datos_Limpios[[#This Row],[Account Length (in months)]]</f>
        <v>0.17391304347826086</v>
      </c>
      <c r="V1484" t="str" cm="1">
        <f t="array" ref="V1484">_xlfn.IFS(H1484&lt;30,"Under 30",H1484&lt;66,"Middle Age",H1484&gt;=66,"Senior")</f>
        <v>Under 30</v>
      </c>
      <c r="W1484" t="s">
        <v>6826</v>
      </c>
    </row>
    <row r="1485" spans="1:23" x14ac:dyDescent="0.3">
      <c r="A1485" t="s">
        <v>1582</v>
      </c>
      <c r="B1485" t="s">
        <v>17</v>
      </c>
      <c r="C1485">
        <v>10</v>
      </c>
      <c r="D1485">
        <v>0</v>
      </c>
      <c r="E1485" t="s">
        <v>23</v>
      </c>
      <c r="F1485" t="s">
        <v>31</v>
      </c>
      <c r="G1485" t="s">
        <v>19</v>
      </c>
      <c r="H1485">
        <v>22</v>
      </c>
      <c r="I1485" t="s">
        <v>23</v>
      </c>
      <c r="J1485">
        <v>2</v>
      </c>
      <c r="K1485" t="s">
        <v>20</v>
      </c>
      <c r="L1485" t="s">
        <v>6792</v>
      </c>
      <c r="M1485">
        <v>28</v>
      </c>
      <c r="P1485" s="32">
        <v>44724</v>
      </c>
      <c r="Q1485" s="1">
        <v>25.88081935801263</v>
      </c>
      <c r="R1485">
        <v>9</v>
      </c>
      <c r="S1485" t="str" cm="1">
        <f t="array" ref="S1485">_xlfn.IFS(R1485=0,"None",R1485&lt;3,"Low",R1485&lt;6,"Medium",R1485&lt;=10,"High")</f>
        <v>High</v>
      </c>
      <c r="T1485" t="str" cm="1">
        <f t="array" ref="T1485">_xlfn.IFS(M1485&lt;=20,"Low",M1485&lt;=50,"Medium",M1485&lt;=90,"High")</f>
        <v>Medium</v>
      </c>
      <c r="U1485" s="33">
        <f>Datos_Limpios[[#This Row],[Number of Complaints or Support]]/Datos_Limpios[[#This Row],[Account Length (in months)]]</f>
        <v>0.9</v>
      </c>
      <c r="V1485" t="str" cm="1">
        <f t="array" ref="V1485">_xlfn.IFS(H1485&lt;30,"Under 30",H1485&lt;66,"Middle Age",H1485&gt;=66,"Senior")</f>
        <v>Under 30</v>
      </c>
      <c r="W1485" t="s">
        <v>6826</v>
      </c>
    </row>
    <row r="1486" spans="1:23" x14ac:dyDescent="0.3">
      <c r="A1486" t="s">
        <v>1583</v>
      </c>
      <c r="B1486" t="s">
        <v>17</v>
      </c>
      <c r="C1486">
        <v>37</v>
      </c>
      <c r="D1486">
        <v>0</v>
      </c>
      <c r="E1486" t="s">
        <v>23</v>
      </c>
      <c r="F1486" t="s">
        <v>36</v>
      </c>
      <c r="G1486" t="s">
        <v>6790</v>
      </c>
      <c r="H1486">
        <v>32</v>
      </c>
      <c r="I1486" t="s">
        <v>23</v>
      </c>
      <c r="J1486">
        <v>3</v>
      </c>
      <c r="K1486" t="s">
        <v>20</v>
      </c>
      <c r="L1486" t="s">
        <v>6792</v>
      </c>
      <c r="M1486">
        <v>45</v>
      </c>
      <c r="P1486" s="32">
        <v>45055</v>
      </c>
      <c r="Q1486" s="1">
        <v>37.589827296138239</v>
      </c>
      <c r="R1486">
        <v>7</v>
      </c>
      <c r="S1486" t="str" cm="1">
        <f t="array" ref="S1486">_xlfn.IFS(R1486=0,"None",R1486&lt;3,"Low",R1486&lt;6,"Medium",R1486&lt;=10,"High")</f>
        <v>High</v>
      </c>
      <c r="T1486" t="str" cm="1">
        <f t="array" ref="T1486">_xlfn.IFS(M1486&lt;=20,"Low",M1486&lt;=50,"Medium",M1486&lt;=90,"High")</f>
        <v>Medium</v>
      </c>
      <c r="U1486" s="33">
        <f>Datos_Limpios[[#This Row],[Number of Complaints or Support]]/Datos_Limpios[[#This Row],[Account Length (in months)]]</f>
        <v>0.1891891891891892</v>
      </c>
      <c r="V1486" t="str" cm="1">
        <f t="array" ref="V1486">_xlfn.IFS(H1486&lt;30,"Under 30",H1486&lt;66,"Middle Age",H1486&gt;=66,"Senior")</f>
        <v>Middle Age</v>
      </c>
      <c r="W1486" t="s">
        <v>6824</v>
      </c>
    </row>
    <row r="1487" spans="1:23" x14ac:dyDescent="0.3">
      <c r="A1487" t="s">
        <v>1584</v>
      </c>
      <c r="B1487" t="s">
        <v>17</v>
      </c>
      <c r="C1487">
        <v>14</v>
      </c>
      <c r="D1487">
        <v>1</v>
      </c>
      <c r="E1487" t="s">
        <v>17</v>
      </c>
      <c r="F1487" t="s">
        <v>112</v>
      </c>
      <c r="G1487" t="s">
        <v>6790</v>
      </c>
      <c r="H1487">
        <v>22</v>
      </c>
      <c r="I1487" t="s">
        <v>17</v>
      </c>
      <c r="J1487">
        <v>0</v>
      </c>
      <c r="K1487" t="s">
        <v>20</v>
      </c>
      <c r="L1487" t="s">
        <v>6791</v>
      </c>
      <c r="M1487">
        <v>9</v>
      </c>
      <c r="P1487" s="32">
        <v>44094</v>
      </c>
      <c r="Q1487" s="1">
        <v>8.8043673406985565</v>
      </c>
      <c r="R1487">
        <v>6</v>
      </c>
      <c r="S1487" t="str" cm="1">
        <f t="array" ref="S1487">_xlfn.IFS(R1487=0,"None",R1487&lt;3,"Low",R1487&lt;6,"Medium",R1487&lt;=10,"High")</f>
        <v>High</v>
      </c>
      <c r="T1487" t="str" cm="1">
        <f t="array" ref="T1487">_xlfn.IFS(M1487&lt;=20,"Low",M1487&lt;=50,"Medium",M1487&lt;=90,"High")</f>
        <v>Low</v>
      </c>
      <c r="U1487" s="33">
        <f>Datos_Limpios[[#This Row],[Number of Complaints or Support]]/Datos_Limpios[[#This Row],[Account Length (in months)]]</f>
        <v>0.42857142857142855</v>
      </c>
      <c r="V1487" t="str" cm="1">
        <f t="array" ref="V1487">_xlfn.IFS(H1487&lt;30,"Under 30",H1487&lt;66,"Middle Age",H1487&gt;=66,"Senior")</f>
        <v>Under 30</v>
      </c>
      <c r="W1487" t="s">
        <v>6823</v>
      </c>
    </row>
    <row r="1488" spans="1:23" x14ac:dyDescent="0.3">
      <c r="A1488" t="s">
        <v>1585</v>
      </c>
      <c r="B1488" t="s">
        <v>17</v>
      </c>
      <c r="C1488">
        <v>2</v>
      </c>
      <c r="D1488">
        <v>0</v>
      </c>
      <c r="E1488" t="s">
        <v>17</v>
      </c>
      <c r="F1488" t="s">
        <v>94</v>
      </c>
      <c r="G1488" t="s">
        <v>19</v>
      </c>
      <c r="H1488">
        <v>48</v>
      </c>
      <c r="I1488" t="s">
        <v>17</v>
      </c>
      <c r="J1488">
        <v>0</v>
      </c>
      <c r="K1488" t="s">
        <v>20</v>
      </c>
      <c r="L1488" t="s">
        <v>6792</v>
      </c>
      <c r="M1488">
        <v>26</v>
      </c>
      <c r="P1488" s="32">
        <v>44491</v>
      </c>
      <c r="Q1488" s="1">
        <v>25.65428623640684</v>
      </c>
      <c r="R1488">
        <v>7</v>
      </c>
      <c r="S1488" t="str" cm="1">
        <f t="array" ref="S1488">_xlfn.IFS(R1488=0,"None",R1488&lt;3,"Low",R1488&lt;6,"Medium",R1488&lt;=10,"High")</f>
        <v>High</v>
      </c>
      <c r="T1488" t="str" cm="1">
        <f t="array" ref="T1488">_xlfn.IFS(M1488&lt;=20,"Low",M1488&lt;=50,"Medium",M1488&lt;=90,"High")</f>
        <v>Medium</v>
      </c>
      <c r="U1488" s="33">
        <f>Datos_Limpios[[#This Row],[Number of Complaints or Support]]/Datos_Limpios[[#This Row],[Account Length (in months)]]</f>
        <v>3.5</v>
      </c>
      <c r="V1488" t="str" cm="1">
        <f t="array" ref="V1488">_xlfn.IFS(H1488&lt;30,"Under 30",H1488&lt;66,"Middle Age",H1488&gt;=66,"Senior")</f>
        <v>Middle Age</v>
      </c>
      <c r="W1488" t="s">
        <v>6823</v>
      </c>
    </row>
    <row r="1489" spans="1:23" x14ac:dyDescent="0.3">
      <c r="A1489" t="s">
        <v>1586</v>
      </c>
      <c r="B1489" t="s">
        <v>23</v>
      </c>
      <c r="C1489">
        <v>2</v>
      </c>
      <c r="D1489">
        <v>1</v>
      </c>
      <c r="E1489" t="s">
        <v>23</v>
      </c>
      <c r="F1489" t="s">
        <v>90</v>
      </c>
      <c r="G1489" t="s">
        <v>19</v>
      </c>
      <c r="H1489">
        <v>28</v>
      </c>
      <c r="I1489" t="s">
        <v>17</v>
      </c>
      <c r="J1489">
        <v>0</v>
      </c>
      <c r="K1489" t="s">
        <v>20</v>
      </c>
      <c r="L1489" t="s">
        <v>6792</v>
      </c>
      <c r="M1489">
        <v>45</v>
      </c>
      <c r="N1489" t="s">
        <v>27</v>
      </c>
      <c r="O1489" t="s">
        <v>125</v>
      </c>
      <c r="P1489" s="32">
        <v>43895</v>
      </c>
      <c r="Q1489" s="1">
        <v>49.28098016709118</v>
      </c>
      <c r="R1489">
        <v>1</v>
      </c>
      <c r="S1489" t="str" cm="1">
        <f t="array" ref="S1489">_xlfn.IFS(R1489=0,"None",R1489&lt;3,"Low",R1489&lt;6,"Medium",R1489&lt;=10,"High")</f>
        <v>Low</v>
      </c>
      <c r="T1489" t="str" cm="1">
        <f t="array" ref="T1489">_xlfn.IFS(M1489&lt;=20,"Low",M1489&lt;=50,"Medium",M1489&lt;=90,"High")</f>
        <v>Medium</v>
      </c>
      <c r="U1489" s="33">
        <f>Datos_Limpios[[#This Row],[Number of Complaints or Support]]/Datos_Limpios[[#This Row],[Account Length (in months)]]</f>
        <v>0.5</v>
      </c>
      <c r="V1489" t="str" cm="1">
        <f t="array" ref="V1489">_xlfn.IFS(H1489&lt;30,"Under 30",H1489&lt;66,"Middle Age",H1489&gt;=66,"Senior")</f>
        <v>Under 30</v>
      </c>
      <c r="W1489" t="s">
        <v>6823</v>
      </c>
    </row>
    <row r="1490" spans="1:23" x14ac:dyDescent="0.3">
      <c r="A1490" t="s">
        <v>1587</v>
      </c>
      <c r="B1490" t="s">
        <v>17</v>
      </c>
      <c r="C1490">
        <v>56</v>
      </c>
      <c r="D1490">
        <v>0</v>
      </c>
      <c r="E1490" t="s">
        <v>17</v>
      </c>
      <c r="F1490" t="s">
        <v>101</v>
      </c>
      <c r="G1490" t="s">
        <v>6790</v>
      </c>
      <c r="H1490">
        <v>66</v>
      </c>
      <c r="I1490" t="s">
        <v>17</v>
      </c>
      <c r="J1490">
        <v>0</v>
      </c>
      <c r="K1490" t="s">
        <v>32</v>
      </c>
      <c r="L1490" t="s">
        <v>6792</v>
      </c>
      <c r="M1490">
        <v>38</v>
      </c>
      <c r="P1490" s="32">
        <v>43887</v>
      </c>
      <c r="Q1490" s="1">
        <v>42.401128494893463</v>
      </c>
      <c r="R1490">
        <v>6</v>
      </c>
      <c r="S1490" t="str" cm="1">
        <f t="array" ref="S1490">_xlfn.IFS(R1490=0,"None",R1490&lt;3,"Low",R1490&lt;6,"Medium",R1490&lt;=10,"High")</f>
        <v>High</v>
      </c>
      <c r="T1490" t="str" cm="1">
        <f t="array" ref="T1490">_xlfn.IFS(M1490&lt;=20,"Low",M1490&lt;=50,"Medium",M1490&lt;=90,"High")</f>
        <v>Medium</v>
      </c>
      <c r="U1490" s="33">
        <f>Datos_Limpios[[#This Row],[Number of Complaints or Support]]/Datos_Limpios[[#This Row],[Account Length (in months)]]</f>
        <v>0.10714285714285714</v>
      </c>
      <c r="V1490" t="str" cm="1">
        <f t="array" ref="V1490">_xlfn.IFS(H1490&lt;30,"Under 30",H1490&lt;66,"Middle Age",H1490&gt;=66,"Senior")</f>
        <v>Senior</v>
      </c>
      <c r="W1490" t="s">
        <v>6826</v>
      </c>
    </row>
    <row r="1491" spans="1:23" x14ac:dyDescent="0.3">
      <c r="A1491" t="s">
        <v>1588</v>
      </c>
      <c r="B1491" t="s">
        <v>17</v>
      </c>
      <c r="C1491">
        <v>1</v>
      </c>
      <c r="D1491">
        <v>1</v>
      </c>
      <c r="E1491" t="s">
        <v>23</v>
      </c>
      <c r="F1491" t="s">
        <v>166</v>
      </c>
      <c r="G1491" t="s">
        <v>19</v>
      </c>
      <c r="H1491">
        <v>50</v>
      </c>
      <c r="I1491" t="s">
        <v>17</v>
      </c>
      <c r="J1491">
        <v>0</v>
      </c>
      <c r="K1491" t="s">
        <v>20</v>
      </c>
      <c r="L1491" t="s">
        <v>6794</v>
      </c>
      <c r="M1491">
        <v>40</v>
      </c>
      <c r="P1491" s="32">
        <v>44301</v>
      </c>
      <c r="Q1491" s="1">
        <v>45.451017630040617</v>
      </c>
      <c r="R1491">
        <v>0</v>
      </c>
      <c r="S1491" t="str" cm="1">
        <f t="array" ref="S1491">_xlfn.IFS(R1491=0,"None",R1491&lt;3,"Low",R1491&lt;6,"Medium",R1491&lt;=10,"High")</f>
        <v>None</v>
      </c>
      <c r="T1491" t="str" cm="1">
        <f t="array" ref="T1491">_xlfn.IFS(M1491&lt;=20,"Low",M1491&lt;=50,"Medium",M1491&lt;=90,"High")</f>
        <v>Medium</v>
      </c>
      <c r="U1491" s="33">
        <f>Datos_Limpios[[#This Row],[Number of Complaints or Support]]/Datos_Limpios[[#This Row],[Account Length (in months)]]</f>
        <v>0</v>
      </c>
      <c r="V1491" t="str" cm="1">
        <f t="array" ref="V1491">_xlfn.IFS(H1491&lt;30,"Under 30",H1491&lt;66,"Middle Age",H1491&gt;=66,"Senior")</f>
        <v>Middle Age</v>
      </c>
      <c r="W1491" t="s">
        <v>6825</v>
      </c>
    </row>
    <row r="1492" spans="1:23" x14ac:dyDescent="0.3">
      <c r="A1492" t="s">
        <v>1589</v>
      </c>
      <c r="B1492" t="s">
        <v>17</v>
      </c>
      <c r="C1492">
        <v>11</v>
      </c>
      <c r="D1492">
        <v>0</v>
      </c>
      <c r="E1492" t="s">
        <v>23</v>
      </c>
      <c r="F1492" t="s">
        <v>40</v>
      </c>
      <c r="G1492" t="s">
        <v>19</v>
      </c>
      <c r="H1492">
        <v>30</v>
      </c>
      <c r="I1492" t="s">
        <v>17</v>
      </c>
      <c r="J1492">
        <v>0</v>
      </c>
      <c r="K1492" t="s">
        <v>20</v>
      </c>
      <c r="L1492" t="s">
        <v>6792</v>
      </c>
      <c r="M1492">
        <v>24</v>
      </c>
      <c r="P1492" s="32">
        <v>44868</v>
      </c>
      <c r="Q1492" s="1">
        <v>21.212783171777449</v>
      </c>
      <c r="R1492">
        <v>1</v>
      </c>
      <c r="S1492" t="str" cm="1">
        <f t="array" ref="S1492">_xlfn.IFS(R1492=0,"None",R1492&lt;3,"Low",R1492&lt;6,"Medium",R1492&lt;=10,"High")</f>
        <v>Low</v>
      </c>
      <c r="T1492" t="str" cm="1">
        <f t="array" ref="T1492">_xlfn.IFS(M1492&lt;=20,"Low",M1492&lt;=50,"Medium",M1492&lt;=90,"High")</f>
        <v>Medium</v>
      </c>
      <c r="U1492" s="33">
        <f>Datos_Limpios[[#This Row],[Number of Complaints or Support]]/Datos_Limpios[[#This Row],[Account Length (in months)]]</f>
        <v>9.0909090909090912E-2</v>
      </c>
      <c r="V1492" t="str" cm="1">
        <f t="array" ref="V1492">_xlfn.IFS(H1492&lt;30,"Under 30",H1492&lt;66,"Middle Age",H1492&gt;=66,"Senior")</f>
        <v>Middle Age</v>
      </c>
      <c r="W1492" t="s">
        <v>6823</v>
      </c>
    </row>
    <row r="1493" spans="1:23" x14ac:dyDescent="0.3">
      <c r="A1493" t="s">
        <v>1590</v>
      </c>
      <c r="B1493" t="s">
        <v>23</v>
      </c>
      <c r="C1493">
        <v>35</v>
      </c>
      <c r="D1493">
        <v>2</v>
      </c>
      <c r="E1493" t="s">
        <v>23</v>
      </c>
      <c r="F1493" t="s">
        <v>158</v>
      </c>
      <c r="G1493" t="s">
        <v>19</v>
      </c>
      <c r="H1493">
        <v>35</v>
      </c>
      <c r="I1493" t="s">
        <v>17</v>
      </c>
      <c r="J1493">
        <v>0</v>
      </c>
      <c r="K1493" t="s">
        <v>20</v>
      </c>
      <c r="L1493" t="s">
        <v>6792</v>
      </c>
      <c r="M1493">
        <v>46</v>
      </c>
      <c r="N1493" t="s">
        <v>27</v>
      </c>
      <c r="O1493" t="s">
        <v>125</v>
      </c>
      <c r="P1493" s="32">
        <v>45237</v>
      </c>
      <c r="Q1493" s="1">
        <v>43.518741774138967</v>
      </c>
      <c r="R1493">
        <v>5</v>
      </c>
      <c r="S1493" t="str" cm="1">
        <f t="array" ref="S1493">_xlfn.IFS(R1493=0,"None",R1493&lt;3,"Low",R1493&lt;6,"Medium",R1493&lt;=10,"High")</f>
        <v>Medium</v>
      </c>
      <c r="T1493" t="str" cm="1">
        <f t="array" ref="T1493">_xlfn.IFS(M1493&lt;=20,"Low",M1493&lt;=50,"Medium",M1493&lt;=90,"High")</f>
        <v>Medium</v>
      </c>
      <c r="U1493" s="33">
        <f>Datos_Limpios[[#This Row],[Number of Complaints or Support]]/Datos_Limpios[[#This Row],[Account Length (in months)]]</f>
        <v>0.14285714285714285</v>
      </c>
      <c r="V1493" t="str" cm="1">
        <f t="array" ref="V1493">_xlfn.IFS(H1493&lt;30,"Under 30",H1493&lt;66,"Middle Age",H1493&gt;=66,"Senior")</f>
        <v>Middle Age</v>
      </c>
      <c r="W1493" t="s">
        <v>6823</v>
      </c>
    </row>
    <row r="1494" spans="1:23" x14ac:dyDescent="0.3">
      <c r="A1494" t="s">
        <v>1591</v>
      </c>
      <c r="B1494" t="s">
        <v>23</v>
      </c>
      <c r="C1494">
        <v>29</v>
      </c>
      <c r="D1494">
        <v>0</v>
      </c>
      <c r="E1494" t="s">
        <v>23</v>
      </c>
      <c r="F1494" t="s">
        <v>115</v>
      </c>
      <c r="G1494" t="s">
        <v>6790</v>
      </c>
      <c r="H1494">
        <v>31</v>
      </c>
      <c r="I1494" t="s">
        <v>17</v>
      </c>
      <c r="J1494">
        <v>0</v>
      </c>
      <c r="K1494" t="s">
        <v>20</v>
      </c>
      <c r="L1494" t="s">
        <v>6794</v>
      </c>
      <c r="M1494">
        <v>30</v>
      </c>
      <c r="N1494" t="s">
        <v>6810</v>
      </c>
      <c r="O1494" t="s">
        <v>6810</v>
      </c>
      <c r="P1494" s="32">
        <v>45070</v>
      </c>
      <c r="Q1494" s="1">
        <v>25.662263721254629</v>
      </c>
      <c r="R1494">
        <v>4</v>
      </c>
      <c r="S1494" t="str" cm="1">
        <f t="array" ref="S1494">_xlfn.IFS(R1494=0,"None",R1494&lt;3,"Low",R1494&lt;6,"Medium",R1494&lt;=10,"High")</f>
        <v>Medium</v>
      </c>
      <c r="T1494" t="str" cm="1">
        <f t="array" ref="T1494">_xlfn.IFS(M1494&lt;=20,"Low",M1494&lt;=50,"Medium",M1494&lt;=90,"High")</f>
        <v>Medium</v>
      </c>
      <c r="U1494" s="33">
        <f>Datos_Limpios[[#This Row],[Number of Complaints or Support]]/Datos_Limpios[[#This Row],[Account Length (in months)]]</f>
        <v>0.13793103448275862</v>
      </c>
      <c r="V1494" t="str" cm="1">
        <f t="array" ref="V1494">_xlfn.IFS(H1494&lt;30,"Under 30",H1494&lt;66,"Middle Age",H1494&gt;=66,"Senior")</f>
        <v>Middle Age</v>
      </c>
      <c r="W1494" t="s">
        <v>6825</v>
      </c>
    </row>
    <row r="1495" spans="1:23" x14ac:dyDescent="0.3">
      <c r="A1495" t="s">
        <v>1592</v>
      </c>
      <c r="B1495" t="s">
        <v>17</v>
      </c>
      <c r="C1495">
        <v>55</v>
      </c>
      <c r="D1495">
        <v>0</v>
      </c>
      <c r="E1495" t="s">
        <v>17</v>
      </c>
      <c r="F1495" t="s">
        <v>140</v>
      </c>
      <c r="G1495" t="s">
        <v>6790</v>
      </c>
      <c r="H1495">
        <v>19</v>
      </c>
      <c r="I1495" t="s">
        <v>23</v>
      </c>
      <c r="J1495">
        <v>4</v>
      </c>
      <c r="K1495" t="s">
        <v>32</v>
      </c>
      <c r="L1495" t="s">
        <v>6791</v>
      </c>
      <c r="M1495">
        <v>6</v>
      </c>
      <c r="P1495" s="32">
        <v>44649</v>
      </c>
      <c r="Q1495" s="1">
        <v>6.9552239359275054</v>
      </c>
      <c r="R1495">
        <v>10</v>
      </c>
      <c r="S1495" t="str" cm="1">
        <f t="array" ref="S1495">_xlfn.IFS(R1495=0,"None",R1495&lt;3,"Low",R1495&lt;6,"Medium",R1495&lt;=10,"High")</f>
        <v>High</v>
      </c>
      <c r="T1495" t="str" cm="1">
        <f t="array" ref="T1495">_xlfn.IFS(M1495&lt;=20,"Low",M1495&lt;=50,"Medium",M1495&lt;=90,"High")</f>
        <v>Low</v>
      </c>
      <c r="U1495" s="33">
        <f>Datos_Limpios[[#This Row],[Number of Complaints or Support]]/Datos_Limpios[[#This Row],[Account Length (in months)]]</f>
        <v>0.18181818181818182</v>
      </c>
      <c r="V1495" t="str" cm="1">
        <f t="array" ref="V1495">_xlfn.IFS(H1495&lt;30,"Under 30",H1495&lt;66,"Middle Age",H1495&gt;=66,"Senior")</f>
        <v>Under 30</v>
      </c>
      <c r="W1495" t="s">
        <v>6826</v>
      </c>
    </row>
    <row r="1496" spans="1:23" x14ac:dyDescent="0.3">
      <c r="A1496" t="s">
        <v>1593</v>
      </c>
      <c r="B1496" t="s">
        <v>17</v>
      </c>
      <c r="C1496">
        <v>73</v>
      </c>
      <c r="D1496">
        <v>0</v>
      </c>
      <c r="E1496" t="s">
        <v>23</v>
      </c>
      <c r="F1496" t="s">
        <v>112</v>
      </c>
      <c r="G1496" t="s">
        <v>6790</v>
      </c>
      <c r="H1496">
        <v>51</v>
      </c>
      <c r="I1496" t="s">
        <v>17</v>
      </c>
      <c r="J1496">
        <v>0</v>
      </c>
      <c r="K1496" t="s">
        <v>32</v>
      </c>
      <c r="L1496" t="s">
        <v>6791</v>
      </c>
      <c r="M1496">
        <v>40</v>
      </c>
      <c r="P1496" s="32">
        <v>45076</v>
      </c>
      <c r="Q1496" s="1">
        <v>45.614106990752873</v>
      </c>
      <c r="R1496">
        <v>1</v>
      </c>
      <c r="S1496" t="str" cm="1">
        <f t="array" ref="S1496">_xlfn.IFS(R1496=0,"None",R1496&lt;3,"Low",R1496&lt;6,"Medium",R1496&lt;=10,"High")</f>
        <v>Low</v>
      </c>
      <c r="T1496" t="str" cm="1">
        <f t="array" ref="T1496">_xlfn.IFS(M1496&lt;=20,"Low",M1496&lt;=50,"Medium",M1496&lt;=90,"High")</f>
        <v>Medium</v>
      </c>
      <c r="U1496" s="33">
        <f>Datos_Limpios[[#This Row],[Number of Complaints or Support]]/Datos_Limpios[[#This Row],[Account Length (in months)]]</f>
        <v>1.3698630136986301E-2</v>
      </c>
      <c r="V1496" t="str" cm="1">
        <f t="array" ref="V1496">_xlfn.IFS(H1496&lt;30,"Under 30",H1496&lt;66,"Middle Age",H1496&gt;=66,"Senior")</f>
        <v>Middle Age</v>
      </c>
      <c r="W1496" t="s">
        <v>6823</v>
      </c>
    </row>
    <row r="1497" spans="1:23" x14ac:dyDescent="0.3">
      <c r="A1497" t="s">
        <v>1594</v>
      </c>
      <c r="B1497" t="s">
        <v>17</v>
      </c>
      <c r="C1497">
        <v>35</v>
      </c>
      <c r="D1497">
        <v>0</v>
      </c>
      <c r="E1497" t="s">
        <v>17</v>
      </c>
      <c r="F1497" t="s">
        <v>121</v>
      </c>
      <c r="G1497" t="s">
        <v>6790</v>
      </c>
      <c r="H1497">
        <v>60</v>
      </c>
      <c r="I1497" t="s">
        <v>17</v>
      </c>
      <c r="J1497">
        <v>0</v>
      </c>
      <c r="K1497" t="s">
        <v>20</v>
      </c>
      <c r="L1497" t="s">
        <v>6791</v>
      </c>
      <c r="M1497">
        <v>54</v>
      </c>
      <c r="P1497" s="32">
        <v>44958</v>
      </c>
      <c r="Q1497" s="1">
        <v>60.414597181593606</v>
      </c>
      <c r="R1497">
        <v>5</v>
      </c>
      <c r="S1497" t="str" cm="1">
        <f t="array" ref="S1497">_xlfn.IFS(R1497=0,"None",R1497&lt;3,"Low",R1497&lt;6,"Medium",R1497&lt;=10,"High")</f>
        <v>Medium</v>
      </c>
      <c r="T1497" t="str" cm="1">
        <f t="array" ref="T1497">_xlfn.IFS(M1497&lt;=20,"Low",M1497&lt;=50,"Medium",M1497&lt;=90,"High")</f>
        <v>High</v>
      </c>
      <c r="U1497" s="33">
        <f>Datos_Limpios[[#This Row],[Number of Complaints or Support]]/Datos_Limpios[[#This Row],[Account Length (in months)]]</f>
        <v>0.14285714285714285</v>
      </c>
      <c r="V1497" t="str" cm="1">
        <f t="array" ref="V1497">_xlfn.IFS(H1497&lt;30,"Under 30",H1497&lt;66,"Middle Age",H1497&gt;=66,"Senior")</f>
        <v>Middle Age</v>
      </c>
      <c r="W1497" t="s">
        <v>6826</v>
      </c>
    </row>
    <row r="1498" spans="1:23" x14ac:dyDescent="0.3">
      <c r="A1498" t="s">
        <v>1595</v>
      </c>
      <c r="B1498" t="s">
        <v>17</v>
      </c>
      <c r="C1498">
        <v>61</v>
      </c>
      <c r="D1498">
        <v>0</v>
      </c>
      <c r="E1498" t="s">
        <v>23</v>
      </c>
      <c r="F1498" t="s">
        <v>90</v>
      </c>
      <c r="G1498" t="s">
        <v>19</v>
      </c>
      <c r="H1498">
        <v>50</v>
      </c>
      <c r="I1498" t="s">
        <v>23</v>
      </c>
      <c r="J1498">
        <v>6</v>
      </c>
      <c r="K1498" t="s">
        <v>24</v>
      </c>
      <c r="L1498" t="s">
        <v>6792</v>
      </c>
      <c r="M1498">
        <v>38</v>
      </c>
      <c r="P1498" s="32">
        <v>45041</v>
      </c>
      <c r="Q1498" s="1">
        <v>42.816495891237217</v>
      </c>
      <c r="R1498">
        <v>9</v>
      </c>
      <c r="S1498" t="str" cm="1">
        <f t="array" ref="S1498">_xlfn.IFS(R1498=0,"None",R1498&lt;3,"Low",R1498&lt;6,"Medium",R1498&lt;=10,"High")</f>
        <v>High</v>
      </c>
      <c r="T1498" t="str" cm="1">
        <f t="array" ref="T1498">_xlfn.IFS(M1498&lt;=20,"Low",M1498&lt;=50,"Medium",M1498&lt;=90,"High")</f>
        <v>Medium</v>
      </c>
      <c r="U1498" s="33">
        <f>Datos_Limpios[[#This Row],[Number of Complaints or Support]]/Datos_Limpios[[#This Row],[Account Length (in months)]]</f>
        <v>0.14754098360655737</v>
      </c>
      <c r="V1498" t="str" cm="1">
        <f t="array" ref="V1498">_xlfn.IFS(H1498&lt;30,"Under 30",H1498&lt;66,"Middle Age",H1498&gt;=66,"Senior")</f>
        <v>Middle Age</v>
      </c>
      <c r="W1498" t="s">
        <v>6823</v>
      </c>
    </row>
    <row r="1499" spans="1:23" x14ac:dyDescent="0.3">
      <c r="A1499" t="s">
        <v>1596</v>
      </c>
      <c r="B1499" t="s">
        <v>17</v>
      </c>
      <c r="C1499">
        <v>3</v>
      </c>
      <c r="D1499">
        <v>0</v>
      </c>
      <c r="E1499" t="s">
        <v>17</v>
      </c>
      <c r="F1499" t="s">
        <v>63</v>
      </c>
      <c r="G1499" t="s">
        <v>19</v>
      </c>
      <c r="H1499">
        <v>47</v>
      </c>
      <c r="I1499" t="s">
        <v>23</v>
      </c>
      <c r="J1499">
        <v>6</v>
      </c>
      <c r="K1499" t="s">
        <v>20</v>
      </c>
      <c r="L1499" t="s">
        <v>6791</v>
      </c>
      <c r="M1499">
        <v>9</v>
      </c>
      <c r="P1499" s="32">
        <v>44338</v>
      </c>
      <c r="Q1499" s="1">
        <v>10.427022399683089</v>
      </c>
      <c r="R1499">
        <v>8</v>
      </c>
      <c r="S1499" t="str" cm="1">
        <f t="array" ref="S1499">_xlfn.IFS(R1499=0,"None",R1499&lt;3,"Low",R1499&lt;6,"Medium",R1499&lt;=10,"High")</f>
        <v>High</v>
      </c>
      <c r="T1499" t="str" cm="1">
        <f t="array" ref="T1499">_xlfn.IFS(M1499&lt;=20,"Low",M1499&lt;=50,"Medium",M1499&lt;=90,"High")</f>
        <v>Low</v>
      </c>
      <c r="U1499" s="33">
        <f>Datos_Limpios[[#This Row],[Number of Complaints or Support]]/Datos_Limpios[[#This Row],[Account Length (in months)]]</f>
        <v>2.6666666666666665</v>
      </c>
      <c r="V1499" t="str" cm="1">
        <f t="array" ref="V1499">_xlfn.IFS(H1499&lt;30,"Under 30",H1499&lt;66,"Middle Age",H1499&gt;=66,"Senior")</f>
        <v>Middle Age</v>
      </c>
      <c r="W1499" t="s">
        <v>6825</v>
      </c>
    </row>
    <row r="1500" spans="1:23" x14ac:dyDescent="0.3">
      <c r="A1500" t="s">
        <v>1597</v>
      </c>
      <c r="B1500" t="s">
        <v>17</v>
      </c>
      <c r="C1500">
        <v>26</v>
      </c>
      <c r="D1500">
        <v>0</v>
      </c>
      <c r="E1500" t="s">
        <v>23</v>
      </c>
      <c r="F1500" t="s">
        <v>158</v>
      </c>
      <c r="G1500" t="s">
        <v>19</v>
      </c>
      <c r="H1500">
        <v>36</v>
      </c>
      <c r="I1500" t="s">
        <v>17</v>
      </c>
      <c r="J1500">
        <v>0</v>
      </c>
      <c r="K1500" t="s">
        <v>24</v>
      </c>
      <c r="L1500" t="s">
        <v>6792</v>
      </c>
      <c r="M1500">
        <v>22</v>
      </c>
      <c r="P1500" s="32">
        <v>44299</v>
      </c>
      <c r="Q1500" s="1">
        <v>25.513139912899579</v>
      </c>
      <c r="R1500">
        <v>3</v>
      </c>
      <c r="S1500" t="str" cm="1">
        <f t="array" ref="S1500">_xlfn.IFS(R1500=0,"None",R1500&lt;3,"Low",R1500&lt;6,"Medium",R1500&lt;=10,"High")</f>
        <v>Medium</v>
      </c>
      <c r="T1500" t="str" cm="1">
        <f t="array" ref="T1500">_xlfn.IFS(M1500&lt;=20,"Low",M1500&lt;=50,"Medium",M1500&lt;=90,"High")</f>
        <v>Medium</v>
      </c>
      <c r="U1500" s="33">
        <f>Datos_Limpios[[#This Row],[Number of Complaints or Support]]/Datos_Limpios[[#This Row],[Account Length (in months)]]</f>
        <v>0.11538461538461539</v>
      </c>
      <c r="V1500" t="str" cm="1">
        <f t="array" ref="V1500">_xlfn.IFS(H1500&lt;30,"Under 30",H1500&lt;66,"Middle Age",H1500&gt;=66,"Senior")</f>
        <v>Middle Age</v>
      </c>
      <c r="W1500" t="s">
        <v>6823</v>
      </c>
    </row>
    <row r="1501" spans="1:23" x14ac:dyDescent="0.3">
      <c r="A1501" t="s">
        <v>1598</v>
      </c>
      <c r="B1501" t="s">
        <v>17</v>
      </c>
      <c r="C1501">
        <v>66</v>
      </c>
      <c r="D1501">
        <v>0</v>
      </c>
      <c r="E1501" t="s">
        <v>23</v>
      </c>
      <c r="F1501" t="s">
        <v>179</v>
      </c>
      <c r="G1501" t="s">
        <v>19</v>
      </c>
      <c r="H1501">
        <v>34</v>
      </c>
      <c r="I1501" t="s">
        <v>17</v>
      </c>
      <c r="J1501">
        <v>0</v>
      </c>
      <c r="K1501" t="s">
        <v>24</v>
      </c>
      <c r="L1501" t="s">
        <v>6792</v>
      </c>
      <c r="M1501">
        <v>61</v>
      </c>
      <c r="P1501" s="32">
        <v>44806</v>
      </c>
      <c r="Q1501" s="1">
        <v>54.767634844110987</v>
      </c>
      <c r="R1501">
        <v>6</v>
      </c>
      <c r="S1501" t="str" cm="1">
        <f t="array" ref="S1501">_xlfn.IFS(R1501=0,"None",R1501&lt;3,"Low",R1501&lt;6,"Medium",R1501&lt;=10,"High")</f>
        <v>High</v>
      </c>
      <c r="T1501" t="str" cm="1">
        <f t="array" ref="T1501">_xlfn.IFS(M1501&lt;=20,"Low",M1501&lt;=50,"Medium",M1501&lt;=90,"High")</f>
        <v>High</v>
      </c>
      <c r="U1501" s="33">
        <f>Datos_Limpios[[#This Row],[Number of Complaints or Support]]/Datos_Limpios[[#This Row],[Account Length (in months)]]</f>
        <v>9.0909090909090912E-2</v>
      </c>
      <c r="V1501" t="str" cm="1">
        <f t="array" ref="V1501">_xlfn.IFS(H1501&lt;30,"Under 30",H1501&lt;66,"Middle Age",H1501&gt;=66,"Senior")</f>
        <v>Middle Age</v>
      </c>
      <c r="W1501" t="s">
        <v>6826</v>
      </c>
    </row>
    <row r="1502" spans="1:23" x14ac:dyDescent="0.3">
      <c r="A1502" t="s">
        <v>1599</v>
      </c>
      <c r="B1502" t="s">
        <v>17</v>
      </c>
      <c r="C1502">
        <v>50</v>
      </c>
      <c r="D1502">
        <v>0</v>
      </c>
      <c r="E1502" t="s">
        <v>23</v>
      </c>
      <c r="F1502" t="s">
        <v>40</v>
      </c>
      <c r="G1502" t="s">
        <v>19</v>
      </c>
      <c r="H1502">
        <v>68</v>
      </c>
      <c r="I1502" t="s">
        <v>17</v>
      </c>
      <c r="J1502">
        <v>0</v>
      </c>
      <c r="K1502" t="s">
        <v>24</v>
      </c>
      <c r="L1502" t="s">
        <v>6792</v>
      </c>
      <c r="M1502">
        <v>35</v>
      </c>
      <c r="P1502" s="32">
        <v>44239</v>
      </c>
      <c r="Q1502" s="1">
        <v>33.39921569746398</v>
      </c>
      <c r="R1502">
        <v>10</v>
      </c>
      <c r="S1502" t="str" cm="1">
        <f t="array" ref="S1502">_xlfn.IFS(R1502=0,"None",R1502&lt;3,"Low",R1502&lt;6,"Medium",R1502&lt;=10,"High")</f>
        <v>High</v>
      </c>
      <c r="T1502" t="str" cm="1">
        <f t="array" ref="T1502">_xlfn.IFS(M1502&lt;=20,"Low",M1502&lt;=50,"Medium",M1502&lt;=90,"High")</f>
        <v>Medium</v>
      </c>
      <c r="U1502" s="33">
        <f>Datos_Limpios[[#This Row],[Number of Complaints or Support]]/Datos_Limpios[[#This Row],[Account Length (in months)]]</f>
        <v>0.2</v>
      </c>
      <c r="V1502" t="str" cm="1">
        <f t="array" ref="V1502">_xlfn.IFS(H1502&lt;30,"Under 30",H1502&lt;66,"Middle Age",H1502&gt;=66,"Senior")</f>
        <v>Senior</v>
      </c>
      <c r="W1502" t="s">
        <v>6823</v>
      </c>
    </row>
    <row r="1503" spans="1:23" x14ac:dyDescent="0.3">
      <c r="A1503" t="s">
        <v>1600</v>
      </c>
      <c r="B1503" t="s">
        <v>17</v>
      </c>
      <c r="C1503">
        <v>53</v>
      </c>
      <c r="D1503">
        <v>1</v>
      </c>
      <c r="E1503" t="s">
        <v>17</v>
      </c>
      <c r="F1503" t="s">
        <v>40</v>
      </c>
      <c r="G1503" t="s">
        <v>19</v>
      </c>
      <c r="H1503">
        <v>39</v>
      </c>
      <c r="I1503" t="s">
        <v>17</v>
      </c>
      <c r="J1503">
        <v>0</v>
      </c>
      <c r="K1503" t="s">
        <v>32</v>
      </c>
      <c r="L1503" t="s">
        <v>6791</v>
      </c>
      <c r="M1503">
        <v>11</v>
      </c>
      <c r="P1503" s="32">
        <v>44672</v>
      </c>
      <c r="Q1503" s="1">
        <v>12.909541772942809</v>
      </c>
      <c r="R1503">
        <v>10</v>
      </c>
      <c r="S1503" t="str" cm="1">
        <f t="array" ref="S1503">_xlfn.IFS(R1503=0,"None",R1503&lt;3,"Low",R1503&lt;6,"Medium",R1503&lt;=10,"High")</f>
        <v>High</v>
      </c>
      <c r="T1503" t="str" cm="1">
        <f t="array" ref="T1503">_xlfn.IFS(M1503&lt;=20,"Low",M1503&lt;=50,"Medium",M1503&lt;=90,"High")</f>
        <v>Low</v>
      </c>
      <c r="U1503" s="33">
        <f>Datos_Limpios[[#This Row],[Number of Complaints or Support]]/Datos_Limpios[[#This Row],[Account Length (in months)]]</f>
        <v>0.18867924528301888</v>
      </c>
      <c r="V1503" t="str" cm="1">
        <f t="array" ref="V1503">_xlfn.IFS(H1503&lt;30,"Under 30",H1503&lt;66,"Middle Age",H1503&gt;=66,"Senior")</f>
        <v>Middle Age</v>
      </c>
      <c r="W1503" t="s">
        <v>6823</v>
      </c>
    </row>
    <row r="1504" spans="1:23" x14ac:dyDescent="0.3">
      <c r="A1504" t="s">
        <v>1601</v>
      </c>
      <c r="B1504" t="s">
        <v>17</v>
      </c>
      <c r="C1504">
        <v>14</v>
      </c>
      <c r="D1504">
        <v>0</v>
      </c>
      <c r="E1504" t="s">
        <v>23</v>
      </c>
      <c r="F1504" t="s">
        <v>88</v>
      </c>
      <c r="G1504" t="s">
        <v>6790</v>
      </c>
      <c r="H1504">
        <v>51</v>
      </c>
      <c r="I1504" t="s">
        <v>17</v>
      </c>
      <c r="J1504">
        <v>0</v>
      </c>
      <c r="K1504" t="s">
        <v>32</v>
      </c>
      <c r="L1504" t="s">
        <v>6791</v>
      </c>
      <c r="M1504">
        <v>54</v>
      </c>
      <c r="P1504" s="32">
        <v>45125</v>
      </c>
      <c r="Q1504" s="1">
        <v>44.45401982139682</v>
      </c>
      <c r="R1504">
        <v>9</v>
      </c>
      <c r="S1504" t="str" cm="1">
        <f t="array" ref="S1504">_xlfn.IFS(R1504=0,"None",R1504&lt;3,"Low",R1504&lt;6,"Medium",R1504&lt;=10,"High")</f>
        <v>High</v>
      </c>
      <c r="T1504" t="str" cm="1">
        <f t="array" ref="T1504">_xlfn.IFS(M1504&lt;=20,"Low",M1504&lt;=50,"Medium",M1504&lt;=90,"High")</f>
        <v>High</v>
      </c>
      <c r="U1504" s="33">
        <f>Datos_Limpios[[#This Row],[Number of Complaints or Support]]/Datos_Limpios[[#This Row],[Account Length (in months)]]</f>
        <v>0.6428571428571429</v>
      </c>
      <c r="V1504" t="str" cm="1">
        <f t="array" ref="V1504">_xlfn.IFS(H1504&lt;30,"Under 30",H1504&lt;66,"Middle Age",H1504&gt;=66,"Senior")</f>
        <v>Middle Age</v>
      </c>
      <c r="W1504" t="s">
        <v>6825</v>
      </c>
    </row>
    <row r="1505" spans="1:23" x14ac:dyDescent="0.3">
      <c r="A1505" t="s">
        <v>1602</v>
      </c>
      <c r="B1505" t="s">
        <v>23</v>
      </c>
      <c r="C1505">
        <v>72</v>
      </c>
      <c r="D1505">
        <v>5</v>
      </c>
      <c r="E1505" t="s">
        <v>23</v>
      </c>
      <c r="F1505" t="s">
        <v>179</v>
      </c>
      <c r="G1505" t="s">
        <v>19</v>
      </c>
      <c r="H1505">
        <v>45</v>
      </c>
      <c r="I1505" t="s">
        <v>17</v>
      </c>
      <c r="J1505">
        <v>0</v>
      </c>
      <c r="K1505" t="s">
        <v>20</v>
      </c>
      <c r="L1505" t="s">
        <v>6792</v>
      </c>
      <c r="M1505">
        <v>42</v>
      </c>
      <c r="N1505" t="s">
        <v>27</v>
      </c>
      <c r="O1505" t="s">
        <v>125</v>
      </c>
      <c r="P1505" s="32">
        <v>45067</v>
      </c>
      <c r="Q1505" s="1">
        <v>34.131337847480488</v>
      </c>
      <c r="R1505">
        <v>4</v>
      </c>
      <c r="S1505" t="str" cm="1">
        <f t="array" ref="S1505">_xlfn.IFS(R1505=0,"None",R1505&lt;3,"Low",R1505&lt;6,"Medium",R1505&lt;=10,"High")</f>
        <v>Medium</v>
      </c>
      <c r="T1505" t="str" cm="1">
        <f t="array" ref="T1505">_xlfn.IFS(M1505&lt;=20,"Low",M1505&lt;=50,"Medium",M1505&lt;=90,"High")</f>
        <v>Medium</v>
      </c>
      <c r="U1505" s="33">
        <f>Datos_Limpios[[#This Row],[Number of Complaints or Support]]/Datos_Limpios[[#This Row],[Account Length (in months)]]</f>
        <v>5.5555555555555552E-2</v>
      </c>
      <c r="V1505" t="str" cm="1">
        <f t="array" ref="V1505">_xlfn.IFS(H1505&lt;30,"Under 30",H1505&lt;66,"Middle Age",H1505&gt;=66,"Senior")</f>
        <v>Middle Age</v>
      </c>
      <c r="W1505" t="s">
        <v>6826</v>
      </c>
    </row>
    <row r="1506" spans="1:23" x14ac:dyDescent="0.3">
      <c r="A1506" t="s">
        <v>1603</v>
      </c>
      <c r="B1506" t="s">
        <v>17</v>
      </c>
      <c r="C1506">
        <v>7</v>
      </c>
      <c r="D1506">
        <v>0</v>
      </c>
      <c r="E1506" t="s">
        <v>17</v>
      </c>
      <c r="F1506" t="s">
        <v>79</v>
      </c>
      <c r="G1506" t="s">
        <v>19</v>
      </c>
      <c r="H1506">
        <v>62</v>
      </c>
      <c r="I1506" t="s">
        <v>17</v>
      </c>
      <c r="J1506">
        <v>0</v>
      </c>
      <c r="K1506" t="s">
        <v>20</v>
      </c>
      <c r="L1506" t="s">
        <v>6792</v>
      </c>
      <c r="M1506">
        <v>28</v>
      </c>
      <c r="P1506" s="32">
        <v>44329</v>
      </c>
      <c r="Q1506" s="1">
        <v>29.4405549936406</v>
      </c>
      <c r="R1506">
        <v>4</v>
      </c>
      <c r="S1506" t="str" cm="1">
        <f t="array" ref="S1506">_xlfn.IFS(R1506=0,"None",R1506&lt;3,"Low",R1506&lt;6,"Medium",R1506&lt;=10,"High")</f>
        <v>Medium</v>
      </c>
      <c r="T1506" t="str" cm="1">
        <f t="array" ref="T1506">_xlfn.IFS(M1506&lt;=20,"Low",M1506&lt;=50,"Medium",M1506&lt;=90,"High")</f>
        <v>Medium</v>
      </c>
      <c r="U1506" s="33">
        <f>Datos_Limpios[[#This Row],[Number of Complaints or Support]]/Datos_Limpios[[#This Row],[Account Length (in months)]]</f>
        <v>0.5714285714285714</v>
      </c>
      <c r="V1506" t="str" cm="1">
        <f t="array" ref="V1506">_xlfn.IFS(H1506&lt;30,"Under 30",H1506&lt;66,"Middle Age",H1506&gt;=66,"Senior")</f>
        <v>Middle Age</v>
      </c>
      <c r="W1506" t="s">
        <v>6826</v>
      </c>
    </row>
    <row r="1507" spans="1:23" x14ac:dyDescent="0.3">
      <c r="A1507" t="s">
        <v>1604</v>
      </c>
      <c r="B1507" t="s">
        <v>23</v>
      </c>
      <c r="C1507">
        <v>22</v>
      </c>
      <c r="D1507">
        <v>2</v>
      </c>
      <c r="E1507" t="s">
        <v>23</v>
      </c>
      <c r="F1507" t="s">
        <v>196</v>
      </c>
      <c r="G1507" t="s">
        <v>6790</v>
      </c>
      <c r="H1507">
        <v>64</v>
      </c>
      <c r="I1507" t="s">
        <v>17</v>
      </c>
      <c r="J1507">
        <v>0</v>
      </c>
      <c r="K1507" t="s">
        <v>24</v>
      </c>
      <c r="L1507" t="s">
        <v>6791</v>
      </c>
      <c r="M1507">
        <v>31</v>
      </c>
      <c r="N1507" t="s">
        <v>91</v>
      </c>
      <c r="O1507" t="s">
        <v>92</v>
      </c>
      <c r="P1507" s="32">
        <v>44670</v>
      </c>
      <c r="Q1507" s="1">
        <v>36.497322339006878</v>
      </c>
      <c r="R1507">
        <v>9</v>
      </c>
      <c r="S1507" t="str" cm="1">
        <f t="array" ref="S1507">_xlfn.IFS(R1507=0,"None",R1507&lt;3,"Low",R1507&lt;6,"Medium",R1507&lt;=10,"High")</f>
        <v>High</v>
      </c>
      <c r="T1507" t="str" cm="1">
        <f t="array" ref="T1507">_xlfn.IFS(M1507&lt;=20,"Low",M1507&lt;=50,"Medium",M1507&lt;=90,"High")</f>
        <v>Medium</v>
      </c>
      <c r="U1507" s="33">
        <f>Datos_Limpios[[#This Row],[Number of Complaints or Support]]/Datos_Limpios[[#This Row],[Account Length (in months)]]</f>
        <v>0.40909090909090912</v>
      </c>
      <c r="V1507" t="str" cm="1">
        <f t="array" ref="V1507">_xlfn.IFS(H1507&lt;30,"Under 30",H1507&lt;66,"Middle Age",H1507&gt;=66,"Senior")</f>
        <v>Middle Age</v>
      </c>
      <c r="W1507" t="s">
        <v>6826</v>
      </c>
    </row>
    <row r="1508" spans="1:23" x14ac:dyDescent="0.3">
      <c r="A1508" t="s">
        <v>1605</v>
      </c>
      <c r="B1508" t="s">
        <v>17</v>
      </c>
      <c r="C1508">
        <v>61</v>
      </c>
      <c r="D1508">
        <v>0</v>
      </c>
      <c r="E1508" t="s">
        <v>17</v>
      </c>
      <c r="F1508" t="s">
        <v>202</v>
      </c>
      <c r="G1508" t="s">
        <v>19</v>
      </c>
      <c r="H1508">
        <v>68</v>
      </c>
      <c r="I1508" t="s">
        <v>17</v>
      </c>
      <c r="J1508">
        <v>0</v>
      </c>
      <c r="K1508" t="s">
        <v>32</v>
      </c>
      <c r="L1508" t="s">
        <v>6792</v>
      </c>
      <c r="M1508">
        <v>11</v>
      </c>
      <c r="P1508" s="32">
        <v>44588</v>
      </c>
      <c r="Q1508" s="1">
        <v>9.4521483114747795</v>
      </c>
      <c r="R1508">
        <v>7</v>
      </c>
      <c r="S1508" t="str" cm="1">
        <f t="array" ref="S1508">_xlfn.IFS(R1508=0,"None",R1508&lt;3,"Low",R1508&lt;6,"Medium",R1508&lt;=10,"High")</f>
        <v>High</v>
      </c>
      <c r="T1508" t="str" cm="1">
        <f t="array" ref="T1508">_xlfn.IFS(M1508&lt;=20,"Low",M1508&lt;=50,"Medium",M1508&lt;=90,"High")</f>
        <v>Low</v>
      </c>
      <c r="U1508" s="33">
        <f>Datos_Limpios[[#This Row],[Number of Complaints or Support]]/Datos_Limpios[[#This Row],[Account Length (in months)]]</f>
        <v>0.11475409836065574</v>
      </c>
      <c r="V1508" t="str" cm="1">
        <f t="array" ref="V1508">_xlfn.IFS(H1508&lt;30,"Under 30",H1508&lt;66,"Middle Age",H1508&gt;=66,"Senior")</f>
        <v>Senior</v>
      </c>
      <c r="W1508" t="s">
        <v>6825</v>
      </c>
    </row>
    <row r="1509" spans="1:23" x14ac:dyDescent="0.3">
      <c r="A1509" t="s">
        <v>1606</v>
      </c>
      <c r="B1509" t="s">
        <v>23</v>
      </c>
      <c r="C1509">
        <v>70</v>
      </c>
      <c r="D1509">
        <v>1</v>
      </c>
      <c r="E1509" t="s">
        <v>23</v>
      </c>
      <c r="F1509" t="s">
        <v>148</v>
      </c>
      <c r="G1509" t="s">
        <v>19</v>
      </c>
      <c r="H1509">
        <v>53</v>
      </c>
      <c r="I1509" t="s">
        <v>17</v>
      </c>
      <c r="J1509">
        <v>0</v>
      </c>
      <c r="K1509" t="s">
        <v>32</v>
      </c>
      <c r="L1509" t="s">
        <v>6792</v>
      </c>
      <c r="M1509">
        <v>34</v>
      </c>
      <c r="N1509" t="s">
        <v>27</v>
      </c>
      <c r="O1509" t="s">
        <v>208</v>
      </c>
      <c r="P1509" s="32">
        <v>44564</v>
      </c>
      <c r="Q1509" s="1">
        <v>32.658570764958789</v>
      </c>
      <c r="R1509">
        <v>6</v>
      </c>
      <c r="S1509" t="str" cm="1">
        <f t="array" ref="S1509">_xlfn.IFS(R1509=0,"None",R1509&lt;3,"Low",R1509&lt;6,"Medium",R1509&lt;=10,"High")</f>
        <v>High</v>
      </c>
      <c r="T1509" t="str" cm="1">
        <f t="array" ref="T1509">_xlfn.IFS(M1509&lt;=20,"Low",M1509&lt;=50,"Medium",M1509&lt;=90,"High")</f>
        <v>Medium</v>
      </c>
      <c r="U1509" s="33">
        <f>Datos_Limpios[[#This Row],[Number of Complaints or Support]]/Datos_Limpios[[#This Row],[Account Length (in months)]]</f>
        <v>8.5714285714285715E-2</v>
      </c>
      <c r="V1509" t="str" cm="1">
        <f t="array" ref="V1509">_xlfn.IFS(H1509&lt;30,"Under 30",H1509&lt;66,"Middle Age",H1509&gt;=66,"Senior")</f>
        <v>Middle Age</v>
      </c>
      <c r="W1509" t="s">
        <v>6824</v>
      </c>
    </row>
    <row r="1510" spans="1:23" x14ac:dyDescent="0.3">
      <c r="A1510" t="s">
        <v>1607</v>
      </c>
      <c r="B1510" t="s">
        <v>17</v>
      </c>
      <c r="C1510">
        <v>66</v>
      </c>
      <c r="D1510">
        <v>0</v>
      </c>
      <c r="E1510" t="s">
        <v>23</v>
      </c>
      <c r="F1510" t="s">
        <v>115</v>
      </c>
      <c r="G1510" t="s">
        <v>19</v>
      </c>
      <c r="H1510">
        <v>71</v>
      </c>
      <c r="I1510" t="s">
        <v>23</v>
      </c>
      <c r="J1510">
        <v>2</v>
      </c>
      <c r="K1510" t="s">
        <v>24</v>
      </c>
      <c r="L1510" t="s">
        <v>6792</v>
      </c>
      <c r="M1510">
        <v>28</v>
      </c>
      <c r="P1510" s="32">
        <v>44282</v>
      </c>
      <c r="Q1510" s="1">
        <v>28.945756610161009</v>
      </c>
      <c r="R1510">
        <v>5</v>
      </c>
      <c r="S1510" t="str" cm="1">
        <f t="array" ref="S1510">_xlfn.IFS(R1510=0,"None",R1510&lt;3,"Low",R1510&lt;6,"Medium",R1510&lt;=10,"High")</f>
        <v>Medium</v>
      </c>
      <c r="T1510" t="str" cm="1">
        <f t="array" ref="T1510">_xlfn.IFS(M1510&lt;=20,"Low",M1510&lt;=50,"Medium",M1510&lt;=90,"High")</f>
        <v>Medium</v>
      </c>
      <c r="U1510" s="33">
        <f>Datos_Limpios[[#This Row],[Number of Complaints or Support]]/Datos_Limpios[[#This Row],[Account Length (in months)]]</f>
        <v>7.575757575757576E-2</v>
      </c>
      <c r="V1510" t="str" cm="1">
        <f t="array" ref="V1510">_xlfn.IFS(H1510&lt;30,"Under 30",H1510&lt;66,"Middle Age",H1510&gt;=66,"Senior")</f>
        <v>Senior</v>
      </c>
      <c r="W1510" t="s">
        <v>6825</v>
      </c>
    </row>
    <row r="1511" spans="1:23" x14ac:dyDescent="0.3">
      <c r="A1511" t="s">
        <v>1608</v>
      </c>
      <c r="B1511" t="s">
        <v>17</v>
      </c>
      <c r="C1511">
        <v>72</v>
      </c>
      <c r="D1511">
        <v>0</v>
      </c>
      <c r="E1511" t="s">
        <v>17</v>
      </c>
      <c r="F1511" t="s">
        <v>107</v>
      </c>
      <c r="G1511" t="s">
        <v>6790</v>
      </c>
      <c r="H1511">
        <v>33</v>
      </c>
      <c r="I1511" t="s">
        <v>17</v>
      </c>
      <c r="J1511">
        <v>0</v>
      </c>
      <c r="K1511" t="s">
        <v>32</v>
      </c>
      <c r="L1511" t="s">
        <v>6791</v>
      </c>
      <c r="M1511">
        <v>10</v>
      </c>
      <c r="P1511" s="32">
        <v>44580</v>
      </c>
      <c r="Q1511" s="1">
        <v>8.678067477007005</v>
      </c>
      <c r="R1511">
        <v>4</v>
      </c>
      <c r="S1511" t="str" cm="1">
        <f t="array" ref="S1511">_xlfn.IFS(R1511=0,"None",R1511&lt;3,"Low",R1511&lt;6,"Medium",R1511&lt;=10,"High")</f>
        <v>Medium</v>
      </c>
      <c r="T1511" t="str" cm="1">
        <f t="array" ref="T1511">_xlfn.IFS(M1511&lt;=20,"Low",M1511&lt;=50,"Medium",M1511&lt;=90,"High")</f>
        <v>Low</v>
      </c>
      <c r="U1511" s="33">
        <f>Datos_Limpios[[#This Row],[Number of Complaints or Support]]/Datos_Limpios[[#This Row],[Account Length (in months)]]</f>
        <v>5.5555555555555552E-2</v>
      </c>
      <c r="V1511" t="str" cm="1">
        <f t="array" ref="V1511">_xlfn.IFS(H1511&lt;30,"Under 30",H1511&lt;66,"Middle Age",H1511&gt;=66,"Senior")</f>
        <v>Middle Age</v>
      </c>
      <c r="W1511" t="s">
        <v>6825</v>
      </c>
    </row>
    <row r="1512" spans="1:23" x14ac:dyDescent="0.3">
      <c r="A1512" t="s">
        <v>1609</v>
      </c>
      <c r="B1512" t="s">
        <v>17</v>
      </c>
      <c r="C1512">
        <v>1</v>
      </c>
      <c r="D1512">
        <v>1</v>
      </c>
      <c r="E1512" t="s">
        <v>17</v>
      </c>
      <c r="F1512" t="s">
        <v>202</v>
      </c>
      <c r="G1512" t="s">
        <v>6790</v>
      </c>
      <c r="H1512">
        <v>26</v>
      </c>
      <c r="I1512" t="s">
        <v>17</v>
      </c>
      <c r="J1512">
        <v>0</v>
      </c>
      <c r="K1512" t="s">
        <v>20</v>
      </c>
      <c r="L1512" t="s">
        <v>6791</v>
      </c>
      <c r="M1512">
        <v>7</v>
      </c>
      <c r="P1512" s="32">
        <v>45291</v>
      </c>
      <c r="Q1512" s="1">
        <v>7.0482108350303534</v>
      </c>
      <c r="R1512">
        <v>4</v>
      </c>
      <c r="S1512" t="str" cm="1">
        <f t="array" ref="S1512">_xlfn.IFS(R1512=0,"None",R1512&lt;3,"Low",R1512&lt;6,"Medium",R1512&lt;=10,"High")</f>
        <v>Medium</v>
      </c>
      <c r="T1512" t="str" cm="1">
        <f t="array" ref="T1512">_xlfn.IFS(M1512&lt;=20,"Low",M1512&lt;=50,"Medium",M1512&lt;=90,"High")</f>
        <v>Low</v>
      </c>
      <c r="U1512" s="33">
        <f>Datos_Limpios[[#This Row],[Number of Complaints or Support]]/Datos_Limpios[[#This Row],[Account Length (in months)]]</f>
        <v>4</v>
      </c>
      <c r="V1512" t="str" cm="1">
        <f t="array" ref="V1512">_xlfn.IFS(H1512&lt;30,"Under 30",H1512&lt;66,"Middle Age",H1512&gt;=66,"Senior")</f>
        <v>Under 30</v>
      </c>
      <c r="W1512" t="s">
        <v>6825</v>
      </c>
    </row>
    <row r="1513" spans="1:23" x14ac:dyDescent="0.3">
      <c r="A1513" t="s">
        <v>1610</v>
      </c>
      <c r="B1513" t="s">
        <v>17</v>
      </c>
      <c r="C1513">
        <v>7</v>
      </c>
      <c r="D1513">
        <v>0</v>
      </c>
      <c r="E1513" t="s">
        <v>23</v>
      </c>
      <c r="F1513" t="s">
        <v>42</v>
      </c>
      <c r="G1513" t="s">
        <v>19</v>
      </c>
      <c r="H1513">
        <v>66</v>
      </c>
      <c r="I1513" t="s">
        <v>17</v>
      </c>
      <c r="J1513">
        <v>0</v>
      </c>
      <c r="K1513" t="s">
        <v>32</v>
      </c>
      <c r="L1513" t="s">
        <v>6792</v>
      </c>
      <c r="M1513">
        <v>28</v>
      </c>
      <c r="P1513" s="32">
        <v>44976</v>
      </c>
      <c r="Q1513" s="1">
        <v>29.480833530707152</v>
      </c>
      <c r="R1513">
        <v>4</v>
      </c>
      <c r="S1513" t="str" cm="1">
        <f t="array" ref="S1513">_xlfn.IFS(R1513=0,"None",R1513&lt;3,"Low",R1513&lt;6,"Medium",R1513&lt;=10,"High")</f>
        <v>Medium</v>
      </c>
      <c r="T1513" t="str" cm="1">
        <f t="array" ref="T1513">_xlfn.IFS(M1513&lt;=20,"Low",M1513&lt;=50,"Medium",M1513&lt;=90,"High")</f>
        <v>Medium</v>
      </c>
      <c r="U1513" s="33">
        <f>Datos_Limpios[[#This Row],[Number of Complaints or Support]]/Datos_Limpios[[#This Row],[Account Length (in months)]]</f>
        <v>0.5714285714285714</v>
      </c>
      <c r="V1513" t="str" cm="1">
        <f t="array" ref="V1513">_xlfn.IFS(H1513&lt;30,"Under 30",H1513&lt;66,"Middle Age",H1513&gt;=66,"Senior")</f>
        <v>Senior</v>
      </c>
      <c r="W1513" t="s">
        <v>6823</v>
      </c>
    </row>
    <row r="1514" spans="1:23" x14ac:dyDescent="0.3">
      <c r="A1514" t="s">
        <v>1611</v>
      </c>
      <c r="B1514" t="s">
        <v>17</v>
      </c>
      <c r="C1514">
        <v>65</v>
      </c>
      <c r="D1514">
        <v>2</v>
      </c>
      <c r="E1514" t="s">
        <v>23</v>
      </c>
      <c r="F1514" t="s">
        <v>88</v>
      </c>
      <c r="G1514" t="s">
        <v>19</v>
      </c>
      <c r="H1514">
        <v>44</v>
      </c>
      <c r="I1514" t="s">
        <v>17</v>
      </c>
      <c r="J1514">
        <v>0</v>
      </c>
      <c r="K1514" t="s">
        <v>24</v>
      </c>
      <c r="L1514" t="s">
        <v>6791</v>
      </c>
      <c r="M1514">
        <v>43</v>
      </c>
      <c r="P1514" s="32">
        <v>44009</v>
      </c>
      <c r="Q1514" s="1">
        <v>42.38766792354653</v>
      </c>
      <c r="R1514">
        <v>1</v>
      </c>
      <c r="S1514" t="str" cm="1">
        <f t="array" ref="S1514">_xlfn.IFS(R1514=0,"None",R1514&lt;3,"Low",R1514&lt;6,"Medium",R1514&lt;=10,"High")</f>
        <v>Low</v>
      </c>
      <c r="T1514" t="str" cm="1">
        <f t="array" ref="T1514">_xlfn.IFS(M1514&lt;=20,"Low",M1514&lt;=50,"Medium",M1514&lt;=90,"High")</f>
        <v>Medium</v>
      </c>
      <c r="U1514" s="33">
        <f>Datos_Limpios[[#This Row],[Number of Complaints or Support]]/Datos_Limpios[[#This Row],[Account Length (in months)]]</f>
        <v>1.5384615384615385E-2</v>
      </c>
      <c r="V1514" t="str" cm="1">
        <f t="array" ref="V1514">_xlfn.IFS(H1514&lt;30,"Under 30",H1514&lt;66,"Middle Age",H1514&gt;=66,"Senior")</f>
        <v>Middle Age</v>
      </c>
      <c r="W1514" t="s">
        <v>6825</v>
      </c>
    </row>
    <row r="1515" spans="1:23" x14ac:dyDescent="0.3">
      <c r="A1515" t="s">
        <v>1612</v>
      </c>
      <c r="B1515" t="s">
        <v>17</v>
      </c>
      <c r="C1515">
        <v>55</v>
      </c>
      <c r="D1515">
        <v>1</v>
      </c>
      <c r="E1515" t="s">
        <v>17</v>
      </c>
      <c r="F1515" t="s">
        <v>63</v>
      </c>
      <c r="G1515" t="s">
        <v>6790</v>
      </c>
      <c r="H1515">
        <v>73</v>
      </c>
      <c r="I1515" t="s">
        <v>17</v>
      </c>
      <c r="J1515">
        <v>0</v>
      </c>
      <c r="K1515" t="s">
        <v>32</v>
      </c>
      <c r="L1515" t="s">
        <v>6792</v>
      </c>
      <c r="M1515">
        <v>65</v>
      </c>
      <c r="P1515" s="32">
        <v>43906</v>
      </c>
      <c r="Q1515" s="1">
        <v>68.481124776500778</v>
      </c>
      <c r="R1515">
        <v>10</v>
      </c>
      <c r="S1515" t="str" cm="1">
        <f t="array" ref="S1515">_xlfn.IFS(R1515=0,"None",R1515&lt;3,"Low",R1515&lt;6,"Medium",R1515&lt;=10,"High")</f>
        <v>High</v>
      </c>
      <c r="T1515" t="str" cm="1">
        <f t="array" ref="T1515">_xlfn.IFS(M1515&lt;=20,"Low",M1515&lt;=50,"Medium",M1515&lt;=90,"High")</f>
        <v>High</v>
      </c>
      <c r="U1515" s="33">
        <f>Datos_Limpios[[#This Row],[Number of Complaints or Support]]/Datos_Limpios[[#This Row],[Account Length (in months)]]</f>
        <v>0.18181818181818182</v>
      </c>
      <c r="V1515" t="str" cm="1">
        <f t="array" ref="V1515">_xlfn.IFS(H1515&lt;30,"Under 30",H1515&lt;66,"Middle Age",H1515&gt;=66,"Senior")</f>
        <v>Senior</v>
      </c>
      <c r="W1515" t="s">
        <v>6825</v>
      </c>
    </row>
    <row r="1516" spans="1:23" x14ac:dyDescent="0.3">
      <c r="A1516" t="s">
        <v>1613</v>
      </c>
      <c r="B1516" t="s">
        <v>17</v>
      </c>
      <c r="C1516">
        <v>22</v>
      </c>
      <c r="D1516">
        <v>1</v>
      </c>
      <c r="E1516" t="s">
        <v>23</v>
      </c>
      <c r="F1516" t="s">
        <v>18</v>
      </c>
      <c r="G1516" t="s">
        <v>19</v>
      </c>
      <c r="H1516">
        <v>58</v>
      </c>
      <c r="I1516" t="s">
        <v>17</v>
      </c>
      <c r="J1516">
        <v>0</v>
      </c>
      <c r="K1516" t="s">
        <v>20</v>
      </c>
      <c r="L1516" t="s">
        <v>6791</v>
      </c>
      <c r="M1516">
        <v>28</v>
      </c>
      <c r="P1516" s="32">
        <v>44779</v>
      </c>
      <c r="Q1516" s="1">
        <v>22.756822273234299</v>
      </c>
      <c r="R1516">
        <v>2</v>
      </c>
      <c r="S1516" t="str" cm="1">
        <f t="array" ref="S1516">_xlfn.IFS(R1516=0,"None",R1516&lt;3,"Low",R1516&lt;6,"Medium",R1516&lt;=10,"High")</f>
        <v>Low</v>
      </c>
      <c r="T1516" t="str" cm="1">
        <f t="array" ref="T1516">_xlfn.IFS(M1516&lt;=20,"Low",M1516&lt;=50,"Medium",M1516&lt;=90,"High")</f>
        <v>Medium</v>
      </c>
      <c r="U1516" s="33">
        <f>Datos_Limpios[[#This Row],[Number of Complaints or Support]]/Datos_Limpios[[#This Row],[Account Length (in months)]]</f>
        <v>9.0909090909090912E-2</v>
      </c>
      <c r="V1516" t="str" cm="1">
        <f t="array" ref="V1516">_xlfn.IFS(H1516&lt;30,"Under 30",H1516&lt;66,"Middle Age",H1516&gt;=66,"Senior")</f>
        <v>Middle Age</v>
      </c>
      <c r="W1516" t="s">
        <v>6823</v>
      </c>
    </row>
    <row r="1517" spans="1:23" x14ac:dyDescent="0.3">
      <c r="A1517" t="s">
        <v>1614</v>
      </c>
      <c r="B1517" t="s">
        <v>17</v>
      </c>
      <c r="C1517">
        <v>14</v>
      </c>
      <c r="D1517">
        <v>0</v>
      </c>
      <c r="E1517" t="s">
        <v>23</v>
      </c>
      <c r="F1517" t="s">
        <v>58</v>
      </c>
      <c r="G1517" t="s">
        <v>19</v>
      </c>
      <c r="H1517">
        <v>58</v>
      </c>
      <c r="I1517" t="s">
        <v>17</v>
      </c>
      <c r="J1517">
        <v>0</v>
      </c>
      <c r="K1517" t="s">
        <v>20</v>
      </c>
      <c r="L1517" t="s">
        <v>6792</v>
      </c>
      <c r="M1517">
        <v>32</v>
      </c>
      <c r="P1517" s="32">
        <v>45187</v>
      </c>
      <c r="Q1517" s="1">
        <v>28.654644873044951</v>
      </c>
      <c r="R1517">
        <v>6</v>
      </c>
      <c r="S1517" t="str" cm="1">
        <f t="array" ref="S1517">_xlfn.IFS(R1517=0,"None",R1517&lt;3,"Low",R1517&lt;6,"Medium",R1517&lt;=10,"High")</f>
        <v>High</v>
      </c>
      <c r="T1517" t="str" cm="1">
        <f t="array" ref="T1517">_xlfn.IFS(M1517&lt;=20,"Low",M1517&lt;=50,"Medium",M1517&lt;=90,"High")</f>
        <v>Medium</v>
      </c>
      <c r="U1517" s="33">
        <f>Datos_Limpios[[#This Row],[Number of Complaints or Support]]/Datos_Limpios[[#This Row],[Account Length (in months)]]</f>
        <v>0.42857142857142855</v>
      </c>
      <c r="V1517" t="str" cm="1">
        <f t="array" ref="V1517">_xlfn.IFS(H1517&lt;30,"Under 30",H1517&lt;66,"Middle Age",H1517&gt;=66,"Senior")</f>
        <v>Middle Age</v>
      </c>
      <c r="W1517" t="s">
        <v>6825</v>
      </c>
    </row>
    <row r="1518" spans="1:23" x14ac:dyDescent="0.3">
      <c r="A1518" t="s">
        <v>1615</v>
      </c>
      <c r="B1518" t="s">
        <v>17</v>
      </c>
      <c r="C1518">
        <v>37</v>
      </c>
      <c r="D1518">
        <v>0</v>
      </c>
      <c r="E1518" t="s">
        <v>23</v>
      </c>
      <c r="F1518" t="s">
        <v>54</v>
      </c>
      <c r="G1518" t="s">
        <v>19</v>
      </c>
      <c r="H1518">
        <v>29</v>
      </c>
      <c r="I1518" t="s">
        <v>17</v>
      </c>
      <c r="J1518">
        <v>0</v>
      </c>
      <c r="K1518" t="s">
        <v>24</v>
      </c>
      <c r="L1518" t="s">
        <v>6791</v>
      </c>
      <c r="M1518">
        <v>38</v>
      </c>
      <c r="P1518" s="32">
        <v>44975</v>
      </c>
      <c r="Q1518" s="1">
        <v>33.185216148952406</v>
      </c>
      <c r="R1518">
        <v>1</v>
      </c>
      <c r="S1518" t="str" cm="1">
        <f t="array" ref="S1518">_xlfn.IFS(R1518=0,"None",R1518&lt;3,"Low",R1518&lt;6,"Medium",R1518&lt;=10,"High")</f>
        <v>Low</v>
      </c>
      <c r="T1518" t="str" cm="1">
        <f t="array" ref="T1518">_xlfn.IFS(M1518&lt;=20,"Low",M1518&lt;=50,"Medium",M1518&lt;=90,"High")</f>
        <v>Medium</v>
      </c>
      <c r="U1518" s="33">
        <f>Datos_Limpios[[#This Row],[Number of Complaints or Support]]/Datos_Limpios[[#This Row],[Account Length (in months)]]</f>
        <v>2.7027027027027029E-2</v>
      </c>
      <c r="V1518" t="str" cm="1">
        <f t="array" ref="V1518">_xlfn.IFS(H1518&lt;30,"Under 30",H1518&lt;66,"Middle Age",H1518&gt;=66,"Senior")</f>
        <v>Under 30</v>
      </c>
      <c r="W1518" t="s">
        <v>6823</v>
      </c>
    </row>
    <row r="1519" spans="1:23" x14ac:dyDescent="0.3">
      <c r="A1519" t="s">
        <v>1616</v>
      </c>
      <c r="B1519" t="s">
        <v>17</v>
      </c>
      <c r="C1519">
        <v>1</v>
      </c>
      <c r="D1519">
        <v>0</v>
      </c>
      <c r="E1519" t="s">
        <v>17</v>
      </c>
      <c r="F1519" t="s">
        <v>44</v>
      </c>
      <c r="G1519" t="s">
        <v>19</v>
      </c>
      <c r="H1519">
        <v>61</v>
      </c>
      <c r="I1519" t="s">
        <v>17</v>
      </c>
      <c r="J1519">
        <v>0</v>
      </c>
      <c r="K1519" t="s">
        <v>20</v>
      </c>
      <c r="L1519" t="s">
        <v>6791</v>
      </c>
      <c r="M1519">
        <v>9</v>
      </c>
      <c r="P1519" s="32">
        <v>43839</v>
      </c>
      <c r="Q1519" s="1">
        <v>7.2592187279839262</v>
      </c>
      <c r="R1519">
        <v>5</v>
      </c>
      <c r="S1519" t="str" cm="1">
        <f t="array" ref="S1519">_xlfn.IFS(R1519=0,"None",R1519&lt;3,"Low",R1519&lt;6,"Medium",R1519&lt;=10,"High")</f>
        <v>Medium</v>
      </c>
      <c r="T1519" t="str" cm="1">
        <f t="array" ref="T1519">_xlfn.IFS(M1519&lt;=20,"Low",M1519&lt;=50,"Medium",M1519&lt;=90,"High")</f>
        <v>Low</v>
      </c>
      <c r="U1519" s="33">
        <f>Datos_Limpios[[#This Row],[Number of Complaints or Support]]/Datos_Limpios[[#This Row],[Account Length (in months)]]</f>
        <v>5</v>
      </c>
      <c r="V1519" t="str" cm="1">
        <f t="array" ref="V1519">_xlfn.IFS(H1519&lt;30,"Under 30",H1519&lt;66,"Middle Age",H1519&gt;=66,"Senior")</f>
        <v>Middle Age</v>
      </c>
      <c r="W1519" t="s">
        <v>6824</v>
      </c>
    </row>
    <row r="1520" spans="1:23" x14ac:dyDescent="0.3">
      <c r="A1520" t="s">
        <v>1617</v>
      </c>
      <c r="B1520" t="s">
        <v>17</v>
      </c>
      <c r="C1520">
        <v>3</v>
      </c>
      <c r="D1520">
        <v>0</v>
      </c>
      <c r="E1520" t="s">
        <v>17</v>
      </c>
      <c r="F1520" t="s">
        <v>142</v>
      </c>
      <c r="G1520" t="s">
        <v>6790</v>
      </c>
      <c r="H1520">
        <v>27</v>
      </c>
      <c r="I1520" t="s">
        <v>17</v>
      </c>
      <c r="J1520">
        <v>0</v>
      </c>
      <c r="K1520" t="s">
        <v>20</v>
      </c>
      <c r="L1520" t="s">
        <v>6791</v>
      </c>
      <c r="M1520">
        <v>12</v>
      </c>
      <c r="P1520" s="32">
        <v>44514</v>
      </c>
      <c r="Q1520" s="1">
        <v>11.581394630534399</v>
      </c>
      <c r="R1520">
        <v>1</v>
      </c>
      <c r="S1520" t="str" cm="1">
        <f t="array" ref="S1520">_xlfn.IFS(R1520=0,"None",R1520&lt;3,"Low",R1520&lt;6,"Medium",R1520&lt;=10,"High")</f>
        <v>Low</v>
      </c>
      <c r="T1520" t="str" cm="1">
        <f t="array" ref="T1520">_xlfn.IFS(M1520&lt;=20,"Low",M1520&lt;=50,"Medium",M1520&lt;=90,"High")</f>
        <v>Low</v>
      </c>
      <c r="U1520" s="33">
        <f>Datos_Limpios[[#This Row],[Number of Complaints or Support]]/Datos_Limpios[[#This Row],[Account Length (in months)]]</f>
        <v>0.33333333333333331</v>
      </c>
      <c r="V1520" t="str" cm="1">
        <f t="array" ref="V1520">_xlfn.IFS(H1520&lt;30,"Under 30",H1520&lt;66,"Middle Age",H1520&gt;=66,"Senior")</f>
        <v>Under 30</v>
      </c>
      <c r="W1520" t="s">
        <v>6823</v>
      </c>
    </row>
    <row r="1521" spans="1:23" x14ac:dyDescent="0.3">
      <c r="A1521" t="s">
        <v>1618</v>
      </c>
      <c r="B1521" t="s">
        <v>17</v>
      </c>
      <c r="C1521">
        <v>28</v>
      </c>
      <c r="D1521">
        <v>1</v>
      </c>
      <c r="E1521" t="s">
        <v>23</v>
      </c>
      <c r="F1521" t="s">
        <v>38</v>
      </c>
      <c r="G1521" t="s">
        <v>19</v>
      </c>
      <c r="H1521">
        <v>81</v>
      </c>
      <c r="I1521" t="s">
        <v>23</v>
      </c>
      <c r="J1521">
        <v>2</v>
      </c>
      <c r="K1521" t="s">
        <v>24</v>
      </c>
      <c r="L1521" t="s">
        <v>6792</v>
      </c>
      <c r="M1521">
        <v>17</v>
      </c>
      <c r="P1521" s="32">
        <v>45272</v>
      </c>
      <c r="Q1521" s="1">
        <v>14.867059867752641</v>
      </c>
      <c r="R1521">
        <v>6</v>
      </c>
      <c r="S1521" t="str" cm="1">
        <f t="array" ref="S1521">_xlfn.IFS(R1521=0,"None",R1521&lt;3,"Low",R1521&lt;6,"Medium",R1521&lt;=10,"High")</f>
        <v>High</v>
      </c>
      <c r="T1521" t="str" cm="1">
        <f t="array" ref="T1521">_xlfn.IFS(M1521&lt;=20,"Low",M1521&lt;=50,"Medium",M1521&lt;=90,"High")</f>
        <v>Low</v>
      </c>
      <c r="U1521" s="33">
        <f>Datos_Limpios[[#This Row],[Number of Complaints or Support]]/Datos_Limpios[[#This Row],[Account Length (in months)]]</f>
        <v>0.21428571428571427</v>
      </c>
      <c r="V1521" t="str" cm="1">
        <f t="array" ref="V1521">_xlfn.IFS(H1521&lt;30,"Under 30",H1521&lt;66,"Middle Age",H1521&gt;=66,"Senior")</f>
        <v>Senior</v>
      </c>
      <c r="W1521" t="s">
        <v>6825</v>
      </c>
    </row>
    <row r="1522" spans="1:23" x14ac:dyDescent="0.3">
      <c r="A1522" t="s">
        <v>1619</v>
      </c>
      <c r="B1522" t="s">
        <v>17</v>
      </c>
      <c r="C1522">
        <v>28</v>
      </c>
      <c r="D1522">
        <v>0</v>
      </c>
      <c r="E1522" t="s">
        <v>17</v>
      </c>
      <c r="F1522" t="s">
        <v>130</v>
      </c>
      <c r="G1522" t="s">
        <v>6790</v>
      </c>
      <c r="H1522">
        <v>44</v>
      </c>
      <c r="I1522" t="s">
        <v>17</v>
      </c>
      <c r="J1522">
        <v>0</v>
      </c>
      <c r="K1522" t="s">
        <v>24</v>
      </c>
      <c r="L1522" t="s">
        <v>6791</v>
      </c>
      <c r="M1522">
        <v>8</v>
      </c>
      <c r="P1522" s="32">
        <v>44061</v>
      </c>
      <c r="Q1522" s="1">
        <v>6.469784780826604</v>
      </c>
      <c r="R1522">
        <v>3</v>
      </c>
      <c r="S1522" t="str" cm="1">
        <f t="array" ref="S1522">_xlfn.IFS(R1522=0,"None",R1522&lt;3,"Low",R1522&lt;6,"Medium",R1522&lt;=10,"High")</f>
        <v>Medium</v>
      </c>
      <c r="T1522" t="str" cm="1">
        <f t="array" ref="T1522">_xlfn.IFS(M1522&lt;=20,"Low",M1522&lt;=50,"Medium",M1522&lt;=90,"High")</f>
        <v>Low</v>
      </c>
      <c r="U1522" s="33">
        <f>Datos_Limpios[[#This Row],[Number of Complaints or Support]]/Datos_Limpios[[#This Row],[Account Length (in months)]]</f>
        <v>0.10714285714285714</v>
      </c>
      <c r="V1522" t="str" cm="1">
        <f t="array" ref="V1522">_xlfn.IFS(H1522&lt;30,"Under 30",H1522&lt;66,"Middle Age",H1522&gt;=66,"Senior")</f>
        <v>Middle Age</v>
      </c>
      <c r="W1522" t="s">
        <v>6825</v>
      </c>
    </row>
    <row r="1523" spans="1:23" x14ac:dyDescent="0.3">
      <c r="A1523" t="s">
        <v>1620</v>
      </c>
      <c r="B1523" t="s">
        <v>17</v>
      </c>
      <c r="C1523">
        <v>11</v>
      </c>
      <c r="D1523">
        <v>0</v>
      </c>
      <c r="E1523" t="s">
        <v>23</v>
      </c>
      <c r="F1523" t="s">
        <v>94</v>
      </c>
      <c r="G1523" t="s">
        <v>6790</v>
      </c>
      <c r="H1523">
        <v>37</v>
      </c>
      <c r="I1523" t="s">
        <v>17</v>
      </c>
      <c r="J1523">
        <v>0</v>
      </c>
      <c r="K1523" t="s">
        <v>20</v>
      </c>
      <c r="L1523" t="s">
        <v>6792</v>
      </c>
      <c r="M1523">
        <v>22</v>
      </c>
      <c r="P1523" s="32">
        <v>45187</v>
      </c>
      <c r="Q1523" s="1">
        <v>23.323599458890751</v>
      </c>
      <c r="R1523">
        <v>7</v>
      </c>
      <c r="S1523" t="str" cm="1">
        <f t="array" ref="S1523">_xlfn.IFS(R1523=0,"None",R1523&lt;3,"Low",R1523&lt;6,"Medium",R1523&lt;=10,"High")</f>
        <v>High</v>
      </c>
      <c r="T1523" t="str" cm="1">
        <f t="array" ref="T1523">_xlfn.IFS(M1523&lt;=20,"Low",M1523&lt;=50,"Medium",M1523&lt;=90,"High")</f>
        <v>Medium</v>
      </c>
      <c r="U1523" s="33">
        <f>Datos_Limpios[[#This Row],[Number of Complaints or Support]]/Datos_Limpios[[#This Row],[Account Length (in months)]]</f>
        <v>0.63636363636363635</v>
      </c>
      <c r="V1523" t="str" cm="1">
        <f t="array" ref="V1523">_xlfn.IFS(H1523&lt;30,"Under 30",H1523&lt;66,"Middle Age",H1523&gt;=66,"Senior")</f>
        <v>Middle Age</v>
      </c>
      <c r="W1523" t="s">
        <v>6823</v>
      </c>
    </row>
    <row r="1524" spans="1:23" x14ac:dyDescent="0.3">
      <c r="A1524" t="s">
        <v>1621</v>
      </c>
      <c r="B1524" t="s">
        <v>17</v>
      </c>
      <c r="C1524">
        <v>72</v>
      </c>
      <c r="D1524">
        <v>2</v>
      </c>
      <c r="E1524" t="s">
        <v>17</v>
      </c>
      <c r="F1524" t="s">
        <v>245</v>
      </c>
      <c r="G1524" t="s">
        <v>6790</v>
      </c>
      <c r="H1524">
        <v>43</v>
      </c>
      <c r="I1524" t="s">
        <v>17</v>
      </c>
      <c r="J1524">
        <v>0</v>
      </c>
      <c r="K1524" t="s">
        <v>20</v>
      </c>
      <c r="L1524" t="s">
        <v>6792</v>
      </c>
      <c r="M1524">
        <v>57</v>
      </c>
      <c r="P1524" s="32">
        <v>43970</v>
      </c>
      <c r="Q1524" s="1">
        <v>45.734997628927857</v>
      </c>
      <c r="R1524">
        <v>4</v>
      </c>
      <c r="S1524" t="str" cm="1">
        <f t="array" ref="S1524">_xlfn.IFS(R1524=0,"None",R1524&lt;3,"Low",R1524&lt;6,"Medium",R1524&lt;=10,"High")</f>
        <v>Medium</v>
      </c>
      <c r="T1524" t="str" cm="1">
        <f t="array" ref="T1524">_xlfn.IFS(M1524&lt;=20,"Low",M1524&lt;=50,"Medium",M1524&lt;=90,"High")</f>
        <v>High</v>
      </c>
      <c r="U1524" s="33">
        <f>Datos_Limpios[[#This Row],[Number of Complaints or Support]]/Datos_Limpios[[#This Row],[Account Length (in months)]]</f>
        <v>5.5555555555555552E-2</v>
      </c>
      <c r="V1524" t="str" cm="1">
        <f t="array" ref="V1524">_xlfn.IFS(H1524&lt;30,"Under 30",H1524&lt;66,"Middle Age",H1524&gt;=66,"Senior")</f>
        <v>Middle Age</v>
      </c>
      <c r="W1524" t="s">
        <v>6823</v>
      </c>
    </row>
    <row r="1525" spans="1:23" x14ac:dyDescent="0.3">
      <c r="A1525" t="s">
        <v>1622</v>
      </c>
      <c r="B1525" t="s">
        <v>17</v>
      </c>
      <c r="C1525">
        <v>1</v>
      </c>
      <c r="D1525">
        <v>1</v>
      </c>
      <c r="E1525" t="s">
        <v>17</v>
      </c>
      <c r="F1525" t="s">
        <v>202</v>
      </c>
      <c r="G1525" t="s">
        <v>6790</v>
      </c>
      <c r="H1525">
        <v>23</v>
      </c>
      <c r="I1525" t="s">
        <v>17</v>
      </c>
      <c r="J1525">
        <v>0</v>
      </c>
      <c r="K1525" t="s">
        <v>20</v>
      </c>
      <c r="L1525" t="s">
        <v>6792</v>
      </c>
      <c r="M1525">
        <v>31</v>
      </c>
      <c r="P1525" s="32">
        <v>44228</v>
      </c>
      <c r="Q1525" s="1">
        <v>28.801576585812391</v>
      </c>
      <c r="R1525">
        <v>0</v>
      </c>
      <c r="S1525" t="str" cm="1">
        <f t="array" ref="S1525">_xlfn.IFS(R1525=0,"None",R1525&lt;3,"Low",R1525&lt;6,"Medium",R1525&lt;=10,"High")</f>
        <v>None</v>
      </c>
      <c r="T1525" t="str" cm="1">
        <f t="array" ref="T1525">_xlfn.IFS(M1525&lt;=20,"Low",M1525&lt;=50,"Medium",M1525&lt;=90,"High")</f>
        <v>Medium</v>
      </c>
      <c r="U1525" s="33">
        <f>Datos_Limpios[[#This Row],[Number of Complaints or Support]]/Datos_Limpios[[#This Row],[Account Length (in months)]]</f>
        <v>0</v>
      </c>
      <c r="V1525" t="str" cm="1">
        <f t="array" ref="V1525">_xlfn.IFS(H1525&lt;30,"Under 30",H1525&lt;66,"Middle Age",H1525&gt;=66,"Senior")</f>
        <v>Under 30</v>
      </c>
      <c r="W1525" t="s">
        <v>6825</v>
      </c>
    </row>
    <row r="1526" spans="1:23" x14ac:dyDescent="0.3">
      <c r="A1526" t="s">
        <v>1623</v>
      </c>
      <c r="B1526" t="s">
        <v>17</v>
      </c>
      <c r="C1526">
        <v>72</v>
      </c>
      <c r="D1526">
        <v>1</v>
      </c>
      <c r="E1526" t="s">
        <v>23</v>
      </c>
      <c r="F1526" t="s">
        <v>47</v>
      </c>
      <c r="G1526" t="s">
        <v>19</v>
      </c>
      <c r="H1526">
        <v>25</v>
      </c>
      <c r="I1526" t="s">
        <v>17</v>
      </c>
      <c r="J1526">
        <v>0</v>
      </c>
      <c r="K1526" t="s">
        <v>32</v>
      </c>
      <c r="L1526" t="s">
        <v>6791</v>
      </c>
      <c r="M1526">
        <v>34</v>
      </c>
      <c r="P1526" s="32">
        <v>45032</v>
      </c>
      <c r="Q1526" s="1">
        <v>32.762758915012313</v>
      </c>
      <c r="R1526">
        <v>4</v>
      </c>
      <c r="S1526" t="str" cm="1">
        <f t="array" ref="S1526">_xlfn.IFS(R1526=0,"None",R1526&lt;3,"Low",R1526&lt;6,"Medium",R1526&lt;=10,"High")</f>
        <v>Medium</v>
      </c>
      <c r="T1526" t="str" cm="1">
        <f t="array" ref="T1526">_xlfn.IFS(M1526&lt;=20,"Low",M1526&lt;=50,"Medium",M1526&lt;=90,"High")</f>
        <v>Medium</v>
      </c>
      <c r="U1526" s="33">
        <f>Datos_Limpios[[#This Row],[Number of Complaints or Support]]/Datos_Limpios[[#This Row],[Account Length (in months)]]</f>
        <v>5.5555555555555552E-2</v>
      </c>
      <c r="V1526" t="str" cm="1">
        <f t="array" ref="V1526">_xlfn.IFS(H1526&lt;30,"Under 30",H1526&lt;66,"Middle Age",H1526&gt;=66,"Senior")</f>
        <v>Under 30</v>
      </c>
      <c r="W1526" t="s">
        <v>6824</v>
      </c>
    </row>
    <row r="1527" spans="1:23" x14ac:dyDescent="0.3">
      <c r="A1527" t="s">
        <v>1624</v>
      </c>
      <c r="B1527" t="s">
        <v>17</v>
      </c>
      <c r="C1527">
        <v>6</v>
      </c>
      <c r="D1527">
        <v>0</v>
      </c>
      <c r="E1527" t="s">
        <v>23</v>
      </c>
      <c r="F1527" t="s">
        <v>94</v>
      </c>
      <c r="G1527" t="s">
        <v>19</v>
      </c>
      <c r="H1527">
        <v>69</v>
      </c>
      <c r="I1527" t="s">
        <v>17</v>
      </c>
      <c r="J1527">
        <v>0</v>
      </c>
      <c r="K1527" t="s">
        <v>24</v>
      </c>
      <c r="L1527" t="s">
        <v>6792</v>
      </c>
      <c r="M1527">
        <v>43</v>
      </c>
      <c r="P1527" s="32">
        <v>43945</v>
      </c>
      <c r="Q1527" s="1">
        <v>48.74846475555637</v>
      </c>
      <c r="R1527">
        <v>9</v>
      </c>
      <c r="S1527" t="str" cm="1">
        <f t="array" ref="S1527">_xlfn.IFS(R1527=0,"None",R1527&lt;3,"Low",R1527&lt;6,"Medium",R1527&lt;=10,"High")</f>
        <v>High</v>
      </c>
      <c r="T1527" t="str" cm="1">
        <f t="array" ref="T1527">_xlfn.IFS(M1527&lt;=20,"Low",M1527&lt;=50,"Medium",M1527&lt;=90,"High")</f>
        <v>Medium</v>
      </c>
      <c r="U1527" s="33">
        <f>Datos_Limpios[[#This Row],[Number of Complaints or Support]]/Datos_Limpios[[#This Row],[Account Length (in months)]]</f>
        <v>1.5</v>
      </c>
      <c r="V1527" t="str" cm="1">
        <f t="array" ref="V1527">_xlfn.IFS(H1527&lt;30,"Under 30",H1527&lt;66,"Middle Age",H1527&gt;=66,"Senior")</f>
        <v>Senior</v>
      </c>
      <c r="W1527" t="s">
        <v>6823</v>
      </c>
    </row>
    <row r="1528" spans="1:23" x14ac:dyDescent="0.3">
      <c r="A1528" t="s">
        <v>1625</v>
      </c>
      <c r="B1528" t="s">
        <v>23</v>
      </c>
      <c r="C1528">
        <v>5</v>
      </c>
      <c r="D1528">
        <v>3</v>
      </c>
      <c r="E1528" t="s">
        <v>17</v>
      </c>
      <c r="F1528" t="s">
        <v>156</v>
      </c>
      <c r="G1528" t="s">
        <v>19</v>
      </c>
      <c r="H1528">
        <v>38</v>
      </c>
      <c r="I1528" t="s">
        <v>17</v>
      </c>
      <c r="J1528">
        <v>0</v>
      </c>
      <c r="K1528" t="s">
        <v>20</v>
      </c>
      <c r="L1528" t="s">
        <v>6792</v>
      </c>
      <c r="M1528">
        <v>35</v>
      </c>
      <c r="N1528" t="s">
        <v>76</v>
      </c>
      <c r="O1528" t="s">
        <v>77</v>
      </c>
      <c r="P1528" s="32">
        <v>43858</v>
      </c>
      <c r="Q1528" s="1">
        <v>37.973133611506391</v>
      </c>
      <c r="R1528">
        <v>4</v>
      </c>
      <c r="S1528" t="str" cm="1">
        <f t="array" ref="S1528">_xlfn.IFS(R1528=0,"None",R1528&lt;3,"Low",R1528&lt;6,"Medium",R1528&lt;=10,"High")</f>
        <v>Medium</v>
      </c>
      <c r="T1528" t="str" cm="1">
        <f t="array" ref="T1528">_xlfn.IFS(M1528&lt;=20,"Low",M1528&lt;=50,"Medium",M1528&lt;=90,"High")</f>
        <v>Medium</v>
      </c>
      <c r="U1528" s="33">
        <f>Datos_Limpios[[#This Row],[Number of Complaints or Support]]/Datos_Limpios[[#This Row],[Account Length (in months)]]</f>
        <v>0.8</v>
      </c>
      <c r="V1528" t="str" cm="1">
        <f t="array" ref="V1528">_xlfn.IFS(H1528&lt;30,"Under 30",H1528&lt;66,"Middle Age",H1528&gt;=66,"Senior")</f>
        <v>Middle Age</v>
      </c>
      <c r="W1528" t="s">
        <v>6825</v>
      </c>
    </row>
    <row r="1529" spans="1:23" x14ac:dyDescent="0.3">
      <c r="A1529" t="s">
        <v>1626</v>
      </c>
      <c r="B1529" t="s">
        <v>17</v>
      </c>
      <c r="C1529">
        <v>41</v>
      </c>
      <c r="D1529">
        <v>0</v>
      </c>
      <c r="E1529" t="s">
        <v>17</v>
      </c>
      <c r="F1529" t="s">
        <v>22</v>
      </c>
      <c r="G1529" t="s">
        <v>19</v>
      </c>
      <c r="H1529">
        <v>24</v>
      </c>
      <c r="I1529" t="s">
        <v>17</v>
      </c>
      <c r="J1529">
        <v>0</v>
      </c>
      <c r="K1529" t="s">
        <v>32</v>
      </c>
      <c r="L1529" t="s">
        <v>6792</v>
      </c>
      <c r="M1529">
        <v>13</v>
      </c>
      <c r="P1529" s="32">
        <v>44648</v>
      </c>
      <c r="Q1529" s="1">
        <v>14.059902977022499</v>
      </c>
      <c r="R1529">
        <v>3</v>
      </c>
      <c r="S1529" t="str" cm="1">
        <f t="array" ref="S1529">_xlfn.IFS(R1529=0,"None",R1529&lt;3,"Low",R1529&lt;6,"Medium",R1529&lt;=10,"High")</f>
        <v>Medium</v>
      </c>
      <c r="T1529" t="str" cm="1">
        <f t="array" ref="T1529">_xlfn.IFS(M1529&lt;=20,"Low",M1529&lt;=50,"Medium",M1529&lt;=90,"High")</f>
        <v>Low</v>
      </c>
      <c r="U1529" s="33">
        <f>Datos_Limpios[[#This Row],[Number of Complaints or Support]]/Datos_Limpios[[#This Row],[Account Length (in months)]]</f>
        <v>7.3170731707317069E-2</v>
      </c>
      <c r="V1529" t="str" cm="1">
        <f t="array" ref="V1529">_xlfn.IFS(H1529&lt;30,"Under 30",H1529&lt;66,"Middle Age",H1529&gt;=66,"Senior")</f>
        <v>Under 30</v>
      </c>
      <c r="W1529" t="s">
        <v>6823</v>
      </c>
    </row>
    <row r="1530" spans="1:23" x14ac:dyDescent="0.3">
      <c r="A1530" t="s">
        <v>1627</v>
      </c>
      <c r="B1530" t="s">
        <v>23</v>
      </c>
      <c r="C1530">
        <v>40</v>
      </c>
      <c r="D1530">
        <v>1</v>
      </c>
      <c r="E1530" t="s">
        <v>23</v>
      </c>
      <c r="F1530" t="s">
        <v>202</v>
      </c>
      <c r="G1530" t="s">
        <v>6790</v>
      </c>
      <c r="H1530">
        <v>62</v>
      </c>
      <c r="I1530" t="s">
        <v>17</v>
      </c>
      <c r="J1530">
        <v>0</v>
      </c>
      <c r="K1530" t="s">
        <v>20</v>
      </c>
      <c r="L1530" t="s">
        <v>6792</v>
      </c>
      <c r="M1530">
        <v>36</v>
      </c>
      <c r="N1530" t="s">
        <v>27</v>
      </c>
      <c r="O1530" t="s">
        <v>125</v>
      </c>
      <c r="P1530" s="32">
        <v>45041</v>
      </c>
      <c r="Q1530" s="1">
        <v>42.05645590809732</v>
      </c>
      <c r="R1530">
        <v>6</v>
      </c>
      <c r="S1530" t="str" cm="1">
        <f t="array" ref="S1530">_xlfn.IFS(R1530=0,"None",R1530&lt;3,"Low",R1530&lt;6,"Medium",R1530&lt;=10,"High")</f>
        <v>High</v>
      </c>
      <c r="T1530" t="str" cm="1">
        <f t="array" ref="T1530">_xlfn.IFS(M1530&lt;=20,"Low",M1530&lt;=50,"Medium",M1530&lt;=90,"High")</f>
        <v>Medium</v>
      </c>
      <c r="U1530" s="33">
        <f>Datos_Limpios[[#This Row],[Number of Complaints or Support]]/Datos_Limpios[[#This Row],[Account Length (in months)]]</f>
        <v>0.15</v>
      </c>
      <c r="V1530" t="str" cm="1">
        <f t="array" ref="V1530">_xlfn.IFS(H1530&lt;30,"Under 30",H1530&lt;66,"Middle Age",H1530&gt;=66,"Senior")</f>
        <v>Middle Age</v>
      </c>
      <c r="W1530" t="s">
        <v>6825</v>
      </c>
    </row>
    <row r="1531" spans="1:23" x14ac:dyDescent="0.3">
      <c r="A1531" t="s">
        <v>1628</v>
      </c>
      <c r="B1531" t="s">
        <v>23</v>
      </c>
      <c r="C1531">
        <v>1</v>
      </c>
      <c r="D1531">
        <v>0</v>
      </c>
      <c r="E1531" t="s">
        <v>23</v>
      </c>
      <c r="F1531" t="s">
        <v>158</v>
      </c>
      <c r="G1531" t="s">
        <v>6790</v>
      </c>
      <c r="H1531">
        <v>85</v>
      </c>
      <c r="I1531" t="s">
        <v>17</v>
      </c>
      <c r="J1531">
        <v>0</v>
      </c>
      <c r="K1531" t="s">
        <v>20</v>
      </c>
      <c r="L1531" t="s">
        <v>6792</v>
      </c>
      <c r="M1531">
        <v>28</v>
      </c>
      <c r="N1531" t="s">
        <v>27</v>
      </c>
      <c r="O1531" t="s">
        <v>108</v>
      </c>
      <c r="P1531" s="32">
        <v>44195</v>
      </c>
      <c r="Q1531" s="1">
        <v>23.004724400311328</v>
      </c>
      <c r="R1531">
        <v>7</v>
      </c>
      <c r="S1531" t="str" cm="1">
        <f t="array" ref="S1531">_xlfn.IFS(R1531=0,"None",R1531&lt;3,"Low",R1531&lt;6,"Medium",R1531&lt;=10,"High")</f>
        <v>High</v>
      </c>
      <c r="T1531" t="str" cm="1">
        <f t="array" ref="T1531">_xlfn.IFS(M1531&lt;=20,"Low",M1531&lt;=50,"Medium",M1531&lt;=90,"High")</f>
        <v>Medium</v>
      </c>
      <c r="U1531" s="33">
        <f>Datos_Limpios[[#This Row],[Number of Complaints or Support]]/Datos_Limpios[[#This Row],[Account Length (in months)]]</f>
        <v>7</v>
      </c>
      <c r="V1531" t="str" cm="1">
        <f t="array" ref="V1531">_xlfn.IFS(H1531&lt;30,"Under 30",H1531&lt;66,"Middle Age",H1531&gt;=66,"Senior")</f>
        <v>Senior</v>
      </c>
      <c r="W1531" t="s">
        <v>6823</v>
      </c>
    </row>
    <row r="1532" spans="1:23" x14ac:dyDescent="0.3">
      <c r="A1532" t="s">
        <v>1629</v>
      </c>
      <c r="B1532" t="s">
        <v>17</v>
      </c>
      <c r="C1532">
        <v>21</v>
      </c>
      <c r="D1532">
        <v>0</v>
      </c>
      <c r="E1532" t="s">
        <v>17</v>
      </c>
      <c r="F1532" t="s">
        <v>82</v>
      </c>
      <c r="G1532" t="s">
        <v>6790</v>
      </c>
      <c r="H1532">
        <v>36</v>
      </c>
      <c r="I1532" t="s">
        <v>17</v>
      </c>
      <c r="J1532">
        <v>0</v>
      </c>
      <c r="K1532" t="s">
        <v>24</v>
      </c>
      <c r="L1532" t="s">
        <v>6791</v>
      </c>
      <c r="M1532">
        <v>8</v>
      </c>
      <c r="P1532" s="32">
        <v>45091</v>
      </c>
      <c r="Q1532" s="1">
        <v>6.7239721281370173</v>
      </c>
      <c r="R1532">
        <v>7</v>
      </c>
      <c r="S1532" t="str" cm="1">
        <f t="array" ref="S1532">_xlfn.IFS(R1532=0,"None",R1532&lt;3,"Low",R1532&lt;6,"Medium",R1532&lt;=10,"High")</f>
        <v>High</v>
      </c>
      <c r="T1532" t="str" cm="1">
        <f t="array" ref="T1532">_xlfn.IFS(M1532&lt;=20,"Low",M1532&lt;=50,"Medium",M1532&lt;=90,"High")</f>
        <v>Low</v>
      </c>
      <c r="U1532" s="33">
        <f>Datos_Limpios[[#This Row],[Number of Complaints or Support]]/Datos_Limpios[[#This Row],[Account Length (in months)]]</f>
        <v>0.33333333333333331</v>
      </c>
      <c r="V1532" t="str" cm="1">
        <f t="array" ref="V1532">_xlfn.IFS(H1532&lt;30,"Under 30",H1532&lt;66,"Middle Age",H1532&gt;=66,"Senior")</f>
        <v>Middle Age</v>
      </c>
      <c r="W1532" t="s">
        <v>6823</v>
      </c>
    </row>
    <row r="1533" spans="1:23" x14ac:dyDescent="0.3">
      <c r="A1533" t="s">
        <v>1630</v>
      </c>
      <c r="B1533" t="s">
        <v>17</v>
      </c>
      <c r="C1533">
        <v>21</v>
      </c>
      <c r="D1533">
        <v>0</v>
      </c>
      <c r="E1533" t="s">
        <v>23</v>
      </c>
      <c r="F1533" t="s">
        <v>103</v>
      </c>
      <c r="G1533" t="s">
        <v>19</v>
      </c>
      <c r="H1533">
        <v>71</v>
      </c>
      <c r="I1533" t="s">
        <v>17</v>
      </c>
      <c r="J1533">
        <v>0</v>
      </c>
      <c r="K1533" t="s">
        <v>24</v>
      </c>
      <c r="L1533" t="s">
        <v>6792</v>
      </c>
      <c r="M1533">
        <v>53</v>
      </c>
      <c r="P1533" s="32">
        <v>44144</v>
      </c>
      <c r="Q1533" s="1">
        <v>55.571995325809112</v>
      </c>
      <c r="R1533">
        <v>0</v>
      </c>
      <c r="S1533" t="str" cm="1">
        <f t="array" ref="S1533">_xlfn.IFS(R1533=0,"None",R1533&lt;3,"Low",R1533&lt;6,"Medium",R1533&lt;=10,"High")</f>
        <v>None</v>
      </c>
      <c r="T1533" t="str" cm="1">
        <f t="array" ref="T1533">_xlfn.IFS(M1533&lt;=20,"Low",M1533&lt;=50,"Medium",M1533&lt;=90,"High")</f>
        <v>High</v>
      </c>
      <c r="U1533" s="33">
        <f>Datos_Limpios[[#This Row],[Number of Complaints or Support]]/Datos_Limpios[[#This Row],[Account Length (in months)]]</f>
        <v>0</v>
      </c>
      <c r="V1533" t="str" cm="1">
        <f t="array" ref="V1533">_xlfn.IFS(H1533&lt;30,"Under 30",H1533&lt;66,"Middle Age",H1533&gt;=66,"Senior")</f>
        <v>Senior</v>
      </c>
      <c r="W1533" t="s">
        <v>6823</v>
      </c>
    </row>
    <row r="1534" spans="1:23" x14ac:dyDescent="0.3">
      <c r="A1534" t="s">
        <v>1631</v>
      </c>
      <c r="B1534" t="s">
        <v>23</v>
      </c>
      <c r="C1534">
        <v>5</v>
      </c>
      <c r="D1534">
        <v>2</v>
      </c>
      <c r="E1534" t="s">
        <v>23</v>
      </c>
      <c r="F1534" t="s">
        <v>38</v>
      </c>
      <c r="G1534" t="s">
        <v>6790</v>
      </c>
      <c r="H1534">
        <v>78</v>
      </c>
      <c r="I1534" t="s">
        <v>17</v>
      </c>
      <c r="J1534">
        <v>0</v>
      </c>
      <c r="K1534" t="s">
        <v>20</v>
      </c>
      <c r="L1534" t="s">
        <v>6792</v>
      </c>
      <c r="M1534">
        <v>22</v>
      </c>
      <c r="N1534" t="s">
        <v>50</v>
      </c>
      <c r="O1534" t="s">
        <v>105</v>
      </c>
      <c r="P1534" s="32">
        <v>44173</v>
      </c>
      <c r="Q1534" s="1">
        <v>20.956401488760658</v>
      </c>
      <c r="R1534">
        <v>10</v>
      </c>
      <c r="S1534" t="str" cm="1">
        <f t="array" ref="S1534">_xlfn.IFS(R1534=0,"None",R1534&lt;3,"Low",R1534&lt;6,"Medium",R1534&lt;=10,"High")</f>
        <v>High</v>
      </c>
      <c r="T1534" t="str" cm="1">
        <f t="array" ref="T1534">_xlfn.IFS(M1534&lt;=20,"Low",M1534&lt;=50,"Medium",M1534&lt;=90,"High")</f>
        <v>Medium</v>
      </c>
      <c r="U1534" s="33">
        <f>Datos_Limpios[[#This Row],[Number of Complaints or Support]]/Datos_Limpios[[#This Row],[Account Length (in months)]]</f>
        <v>2</v>
      </c>
      <c r="V1534" t="str" cm="1">
        <f t="array" ref="V1534">_xlfn.IFS(H1534&lt;30,"Under 30",H1534&lt;66,"Middle Age",H1534&gt;=66,"Senior")</f>
        <v>Senior</v>
      </c>
      <c r="W1534" t="s">
        <v>6825</v>
      </c>
    </row>
    <row r="1535" spans="1:23" x14ac:dyDescent="0.3">
      <c r="A1535" t="s">
        <v>1632</v>
      </c>
      <c r="B1535" t="s">
        <v>23</v>
      </c>
      <c r="C1535">
        <v>3</v>
      </c>
      <c r="D1535">
        <v>1</v>
      </c>
      <c r="E1535" t="s">
        <v>23</v>
      </c>
      <c r="F1535" t="s">
        <v>47</v>
      </c>
      <c r="G1535" t="s">
        <v>6790</v>
      </c>
      <c r="H1535">
        <v>32</v>
      </c>
      <c r="I1535" t="s">
        <v>17</v>
      </c>
      <c r="J1535">
        <v>0</v>
      </c>
      <c r="K1535" t="s">
        <v>20</v>
      </c>
      <c r="L1535" t="s">
        <v>6792</v>
      </c>
      <c r="M1535">
        <v>43</v>
      </c>
      <c r="N1535" t="s">
        <v>27</v>
      </c>
      <c r="O1535" t="s">
        <v>208</v>
      </c>
      <c r="P1535" s="32">
        <v>44966</v>
      </c>
      <c r="Q1535" s="1">
        <v>40.223437846755957</v>
      </c>
      <c r="R1535">
        <v>4</v>
      </c>
      <c r="S1535" t="str" cm="1">
        <f t="array" ref="S1535">_xlfn.IFS(R1535=0,"None",R1535&lt;3,"Low",R1535&lt;6,"Medium",R1535&lt;=10,"High")</f>
        <v>Medium</v>
      </c>
      <c r="T1535" t="str" cm="1">
        <f t="array" ref="T1535">_xlfn.IFS(M1535&lt;=20,"Low",M1535&lt;=50,"Medium",M1535&lt;=90,"High")</f>
        <v>Medium</v>
      </c>
      <c r="U1535" s="33">
        <f>Datos_Limpios[[#This Row],[Number of Complaints or Support]]/Datos_Limpios[[#This Row],[Account Length (in months)]]</f>
        <v>1.3333333333333333</v>
      </c>
      <c r="V1535" t="str" cm="1">
        <f t="array" ref="V1535">_xlfn.IFS(H1535&lt;30,"Under 30",H1535&lt;66,"Middle Age",H1535&gt;=66,"Senior")</f>
        <v>Middle Age</v>
      </c>
      <c r="W1535" t="s">
        <v>6824</v>
      </c>
    </row>
    <row r="1536" spans="1:23" x14ac:dyDescent="0.3">
      <c r="A1536" t="s">
        <v>1633</v>
      </c>
      <c r="B1536" t="s">
        <v>17</v>
      </c>
      <c r="C1536">
        <v>70</v>
      </c>
      <c r="D1536">
        <v>0</v>
      </c>
      <c r="E1536" t="s">
        <v>23</v>
      </c>
      <c r="F1536" t="s">
        <v>179</v>
      </c>
      <c r="G1536" t="s">
        <v>19</v>
      </c>
      <c r="H1536">
        <v>65</v>
      </c>
      <c r="I1536" t="s">
        <v>17</v>
      </c>
      <c r="J1536">
        <v>0</v>
      </c>
      <c r="K1536" t="s">
        <v>32</v>
      </c>
      <c r="L1536" t="s">
        <v>6792</v>
      </c>
      <c r="M1536">
        <v>45</v>
      </c>
      <c r="P1536" s="32">
        <v>45090</v>
      </c>
      <c r="Q1536" s="1">
        <v>42.366256909620283</v>
      </c>
      <c r="R1536">
        <v>1</v>
      </c>
      <c r="S1536" t="str" cm="1">
        <f t="array" ref="S1536">_xlfn.IFS(R1536=0,"None",R1536&lt;3,"Low",R1536&lt;6,"Medium",R1536&lt;=10,"High")</f>
        <v>Low</v>
      </c>
      <c r="T1536" t="str" cm="1">
        <f t="array" ref="T1536">_xlfn.IFS(M1536&lt;=20,"Low",M1536&lt;=50,"Medium",M1536&lt;=90,"High")</f>
        <v>Medium</v>
      </c>
      <c r="U1536" s="33">
        <f>Datos_Limpios[[#This Row],[Number of Complaints or Support]]/Datos_Limpios[[#This Row],[Account Length (in months)]]</f>
        <v>1.4285714285714285E-2</v>
      </c>
      <c r="V1536" t="str" cm="1">
        <f t="array" ref="V1536">_xlfn.IFS(H1536&lt;30,"Under 30",H1536&lt;66,"Middle Age",H1536&gt;=66,"Senior")</f>
        <v>Middle Age</v>
      </c>
      <c r="W1536" t="s">
        <v>6826</v>
      </c>
    </row>
    <row r="1537" spans="1:23" x14ac:dyDescent="0.3">
      <c r="A1537" t="s">
        <v>1634</v>
      </c>
      <c r="B1537" t="s">
        <v>17</v>
      </c>
      <c r="C1537">
        <v>49</v>
      </c>
      <c r="D1537">
        <v>0</v>
      </c>
      <c r="E1537" t="s">
        <v>23</v>
      </c>
      <c r="F1537" t="s">
        <v>63</v>
      </c>
      <c r="G1537" t="s">
        <v>19</v>
      </c>
      <c r="H1537">
        <v>46</v>
      </c>
      <c r="I1537" t="s">
        <v>23</v>
      </c>
      <c r="J1537">
        <v>4</v>
      </c>
      <c r="K1537" t="s">
        <v>24</v>
      </c>
      <c r="L1537" t="s">
        <v>6791</v>
      </c>
      <c r="M1537">
        <v>14</v>
      </c>
      <c r="P1537" s="32">
        <v>44462</v>
      </c>
      <c r="Q1537" s="1">
        <v>11.475630339814341</v>
      </c>
      <c r="R1537">
        <v>7</v>
      </c>
      <c r="S1537" t="str" cm="1">
        <f t="array" ref="S1537">_xlfn.IFS(R1537=0,"None",R1537&lt;3,"Low",R1537&lt;6,"Medium",R1537&lt;=10,"High")</f>
        <v>High</v>
      </c>
      <c r="T1537" t="str" cm="1">
        <f t="array" ref="T1537">_xlfn.IFS(M1537&lt;=20,"Low",M1537&lt;=50,"Medium",M1537&lt;=90,"High")</f>
        <v>Low</v>
      </c>
      <c r="U1537" s="33">
        <f>Datos_Limpios[[#This Row],[Number of Complaints or Support]]/Datos_Limpios[[#This Row],[Account Length (in months)]]</f>
        <v>0.14285714285714285</v>
      </c>
      <c r="V1537" t="str" cm="1">
        <f t="array" ref="V1537">_xlfn.IFS(H1537&lt;30,"Under 30",H1537&lt;66,"Middle Age",H1537&gt;=66,"Senior")</f>
        <v>Middle Age</v>
      </c>
      <c r="W1537" t="s">
        <v>6825</v>
      </c>
    </row>
    <row r="1538" spans="1:23" x14ac:dyDescent="0.3">
      <c r="A1538" t="s">
        <v>1635</v>
      </c>
      <c r="B1538" t="s">
        <v>17</v>
      </c>
      <c r="C1538">
        <v>73</v>
      </c>
      <c r="D1538">
        <v>0</v>
      </c>
      <c r="E1538" t="s">
        <v>23</v>
      </c>
      <c r="F1538" t="s">
        <v>63</v>
      </c>
      <c r="G1538" t="s">
        <v>19</v>
      </c>
      <c r="H1538">
        <v>70</v>
      </c>
      <c r="I1538" t="s">
        <v>17</v>
      </c>
      <c r="J1538">
        <v>0</v>
      </c>
      <c r="K1538" t="s">
        <v>32</v>
      </c>
      <c r="L1538" t="s">
        <v>6792</v>
      </c>
      <c r="M1538">
        <v>63</v>
      </c>
      <c r="P1538" s="32">
        <v>44802</v>
      </c>
      <c r="Q1538" s="1">
        <v>60.832929677263273</v>
      </c>
      <c r="R1538">
        <v>7</v>
      </c>
      <c r="S1538" t="str" cm="1">
        <f t="array" ref="S1538">_xlfn.IFS(R1538=0,"None",R1538&lt;3,"Low",R1538&lt;6,"Medium",R1538&lt;=10,"High")</f>
        <v>High</v>
      </c>
      <c r="T1538" t="str" cm="1">
        <f t="array" ref="T1538">_xlfn.IFS(M1538&lt;=20,"Low",M1538&lt;=50,"Medium",M1538&lt;=90,"High")</f>
        <v>High</v>
      </c>
      <c r="U1538" s="33">
        <f>Datos_Limpios[[#This Row],[Number of Complaints or Support]]/Datos_Limpios[[#This Row],[Account Length (in months)]]</f>
        <v>9.5890410958904104E-2</v>
      </c>
      <c r="V1538" t="str" cm="1">
        <f t="array" ref="V1538">_xlfn.IFS(H1538&lt;30,"Under 30",H1538&lt;66,"Middle Age",H1538&gt;=66,"Senior")</f>
        <v>Senior</v>
      </c>
      <c r="W1538" t="s">
        <v>6825</v>
      </c>
    </row>
    <row r="1539" spans="1:23" x14ac:dyDescent="0.3">
      <c r="A1539" t="s">
        <v>1636</v>
      </c>
      <c r="B1539" t="s">
        <v>17</v>
      </c>
      <c r="C1539">
        <v>1</v>
      </c>
      <c r="D1539">
        <v>0</v>
      </c>
      <c r="E1539" t="s">
        <v>17</v>
      </c>
      <c r="F1539" t="s">
        <v>29</v>
      </c>
      <c r="G1539" t="s">
        <v>6790</v>
      </c>
      <c r="H1539">
        <v>36</v>
      </c>
      <c r="I1539" t="s">
        <v>17</v>
      </c>
      <c r="J1539">
        <v>0</v>
      </c>
      <c r="K1539" t="s">
        <v>20</v>
      </c>
      <c r="L1539" t="s">
        <v>6791</v>
      </c>
      <c r="M1539">
        <v>9</v>
      </c>
      <c r="P1539" s="32">
        <v>44445</v>
      </c>
      <c r="Q1539" s="1">
        <v>9.7553189933948126</v>
      </c>
      <c r="R1539">
        <v>8</v>
      </c>
      <c r="S1539" t="str" cm="1">
        <f t="array" ref="S1539">_xlfn.IFS(R1539=0,"None",R1539&lt;3,"Low",R1539&lt;6,"Medium",R1539&lt;=10,"High")</f>
        <v>High</v>
      </c>
      <c r="T1539" t="str" cm="1">
        <f t="array" ref="T1539">_xlfn.IFS(M1539&lt;=20,"Low",M1539&lt;=50,"Medium",M1539&lt;=90,"High")</f>
        <v>Low</v>
      </c>
      <c r="U1539" s="33">
        <f>Datos_Limpios[[#This Row],[Number of Complaints or Support]]/Datos_Limpios[[#This Row],[Account Length (in months)]]</f>
        <v>8</v>
      </c>
      <c r="V1539" t="str" cm="1">
        <f t="array" ref="V1539">_xlfn.IFS(H1539&lt;30,"Under 30",H1539&lt;66,"Middle Age",H1539&gt;=66,"Senior")</f>
        <v>Middle Age</v>
      </c>
      <c r="W1539" t="s">
        <v>6825</v>
      </c>
    </row>
    <row r="1540" spans="1:23" x14ac:dyDescent="0.3">
      <c r="A1540" t="s">
        <v>1637</v>
      </c>
      <c r="B1540" t="s">
        <v>17</v>
      </c>
      <c r="C1540">
        <v>1</v>
      </c>
      <c r="D1540">
        <v>0</v>
      </c>
      <c r="E1540" t="s">
        <v>17</v>
      </c>
      <c r="F1540" t="s">
        <v>156</v>
      </c>
      <c r="G1540" t="s">
        <v>6790</v>
      </c>
      <c r="H1540">
        <v>34</v>
      </c>
      <c r="I1540" t="s">
        <v>17</v>
      </c>
      <c r="J1540">
        <v>0</v>
      </c>
      <c r="K1540" t="s">
        <v>20</v>
      </c>
      <c r="L1540" t="s">
        <v>6792</v>
      </c>
      <c r="M1540">
        <v>11</v>
      </c>
      <c r="P1540" s="32">
        <v>44338</v>
      </c>
      <c r="Q1540" s="1">
        <v>9.3736155255332196</v>
      </c>
      <c r="R1540">
        <v>10</v>
      </c>
      <c r="S1540" t="str" cm="1">
        <f t="array" ref="S1540">_xlfn.IFS(R1540=0,"None",R1540&lt;3,"Low",R1540&lt;6,"Medium",R1540&lt;=10,"High")</f>
        <v>High</v>
      </c>
      <c r="T1540" t="str" cm="1">
        <f t="array" ref="T1540">_xlfn.IFS(M1540&lt;=20,"Low",M1540&lt;=50,"Medium",M1540&lt;=90,"High")</f>
        <v>Low</v>
      </c>
      <c r="U1540" s="33">
        <f>Datos_Limpios[[#This Row],[Number of Complaints or Support]]/Datos_Limpios[[#This Row],[Account Length (in months)]]</f>
        <v>10</v>
      </c>
      <c r="V1540" t="str" cm="1">
        <f t="array" ref="V1540">_xlfn.IFS(H1540&lt;30,"Under 30",H1540&lt;66,"Middle Age",H1540&gt;=66,"Senior")</f>
        <v>Middle Age</v>
      </c>
      <c r="W1540" t="s">
        <v>6825</v>
      </c>
    </row>
    <row r="1541" spans="1:23" x14ac:dyDescent="0.3">
      <c r="A1541" t="s">
        <v>1638</v>
      </c>
      <c r="B1541" t="s">
        <v>23</v>
      </c>
      <c r="C1541">
        <v>9</v>
      </c>
      <c r="D1541">
        <v>0</v>
      </c>
      <c r="E1541" t="s">
        <v>23</v>
      </c>
      <c r="F1541" t="s">
        <v>58</v>
      </c>
      <c r="G1541" t="s">
        <v>19</v>
      </c>
      <c r="H1541">
        <v>33</v>
      </c>
      <c r="I1541" t="s">
        <v>17</v>
      </c>
      <c r="J1541">
        <v>0</v>
      </c>
      <c r="K1541" t="s">
        <v>20</v>
      </c>
      <c r="L1541" t="s">
        <v>6794</v>
      </c>
      <c r="M1541">
        <v>21</v>
      </c>
      <c r="N1541" t="s">
        <v>27</v>
      </c>
      <c r="O1541" t="s">
        <v>164</v>
      </c>
      <c r="P1541" s="32">
        <v>44534</v>
      </c>
      <c r="Q1541" s="1">
        <v>23.655656499923069</v>
      </c>
      <c r="R1541">
        <v>9</v>
      </c>
      <c r="S1541" t="str" cm="1">
        <f t="array" ref="S1541">_xlfn.IFS(R1541=0,"None",R1541&lt;3,"Low",R1541&lt;6,"Medium",R1541&lt;=10,"High")</f>
        <v>High</v>
      </c>
      <c r="T1541" t="str" cm="1">
        <f t="array" ref="T1541">_xlfn.IFS(M1541&lt;=20,"Low",M1541&lt;=50,"Medium",M1541&lt;=90,"High")</f>
        <v>Medium</v>
      </c>
      <c r="U1541" s="33">
        <f>Datos_Limpios[[#This Row],[Number of Complaints or Support]]/Datos_Limpios[[#This Row],[Account Length (in months)]]</f>
        <v>1</v>
      </c>
      <c r="V1541" t="str" cm="1">
        <f t="array" ref="V1541">_xlfn.IFS(H1541&lt;30,"Under 30",H1541&lt;66,"Middle Age",H1541&gt;=66,"Senior")</f>
        <v>Middle Age</v>
      </c>
      <c r="W1541" t="s">
        <v>6825</v>
      </c>
    </row>
    <row r="1542" spans="1:23" x14ac:dyDescent="0.3">
      <c r="A1542" t="s">
        <v>1639</v>
      </c>
      <c r="B1542" t="s">
        <v>17</v>
      </c>
      <c r="C1542">
        <v>41</v>
      </c>
      <c r="D1542">
        <v>0</v>
      </c>
      <c r="E1542" t="s">
        <v>23</v>
      </c>
      <c r="F1542" t="s">
        <v>26</v>
      </c>
      <c r="G1542" t="s">
        <v>19</v>
      </c>
      <c r="H1542">
        <v>21</v>
      </c>
      <c r="I1542" t="s">
        <v>23</v>
      </c>
      <c r="J1542">
        <v>4</v>
      </c>
      <c r="K1542" t="s">
        <v>20</v>
      </c>
      <c r="L1542" t="s">
        <v>6792</v>
      </c>
      <c r="M1542">
        <v>32</v>
      </c>
      <c r="P1542" s="32">
        <v>43916</v>
      </c>
      <c r="Q1542" s="1">
        <v>30.490036510437118</v>
      </c>
      <c r="R1542">
        <v>8</v>
      </c>
      <c r="S1542" t="str" cm="1">
        <f t="array" ref="S1542">_xlfn.IFS(R1542=0,"None",R1542&lt;3,"Low",R1542&lt;6,"Medium",R1542&lt;=10,"High")</f>
        <v>High</v>
      </c>
      <c r="T1542" t="str" cm="1">
        <f t="array" ref="T1542">_xlfn.IFS(M1542&lt;=20,"Low",M1542&lt;=50,"Medium",M1542&lt;=90,"High")</f>
        <v>Medium</v>
      </c>
      <c r="U1542" s="33">
        <f>Datos_Limpios[[#This Row],[Number of Complaints or Support]]/Datos_Limpios[[#This Row],[Account Length (in months)]]</f>
        <v>0.1951219512195122</v>
      </c>
      <c r="V1542" t="str" cm="1">
        <f t="array" ref="V1542">_xlfn.IFS(H1542&lt;30,"Under 30",H1542&lt;66,"Middle Age",H1542&gt;=66,"Senior")</f>
        <v>Under 30</v>
      </c>
      <c r="W1542" t="s">
        <v>6824</v>
      </c>
    </row>
    <row r="1543" spans="1:23" x14ac:dyDescent="0.3">
      <c r="A1543" t="s">
        <v>1640</v>
      </c>
      <c r="B1543" t="s">
        <v>17</v>
      </c>
      <c r="C1543">
        <v>72</v>
      </c>
      <c r="D1543">
        <v>0</v>
      </c>
      <c r="E1543" t="s">
        <v>23</v>
      </c>
      <c r="F1543" t="s">
        <v>247</v>
      </c>
      <c r="G1543" t="s">
        <v>6790</v>
      </c>
      <c r="H1543">
        <v>45</v>
      </c>
      <c r="I1543" t="s">
        <v>23</v>
      </c>
      <c r="J1543">
        <v>6</v>
      </c>
      <c r="K1543" t="s">
        <v>32</v>
      </c>
      <c r="L1543" t="s">
        <v>6792</v>
      </c>
      <c r="M1543">
        <v>44</v>
      </c>
      <c r="P1543" s="32">
        <v>45224</v>
      </c>
      <c r="Q1543" s="1">
        <v>38.823000016130777</v>
      </c>
      <c r="R1543">
        <v>6</v>
      </c>
      <c r="S1543" t="str" cm="1">
        <f t="array" ref="S1543">_xlfn.IFS(R1543=0,"None",R1543&lt;3,"Low",R1543&lt;6,"Medium",R1543&lt;=10,"High")</f>
        <v>High</v>
      </c>
      <c r="T1543" t="str" cm="1">
        <f t="array" ref="T1543">_xlfn.IFS(M1543&lt;=20,"Low",M1543&lt;=50,"Medium",M1543&lt;=90,"High")</f>
        <v>Medium</v>
      </c>
      <c r="U1543" s="33">
        <f>Datos_Limpios[[#This Row],[Number of Complaints or Support]]/Datos_Limpios[[#This Row],[Account Length (in months)]]</f>
        <v>8.3333333333333329E-2</v>
      </c>
      <c r="V1543" t="str" cm="1">
        <f t="array" ref="V1543">_xlfn.IFS(H1543&lt;30,"Under 30",H1543&lt;66,"Middle Age",H1543&gt;=66,"Senior")</f>
        <v>Middle Age</v>
      </c>
      <c r="W1543" t="s">
        <v>6826</v>
      </c>
    </row>
    <row r="1544" spans="1:23" x14ac:dyDescent="0.3">
      <c r="A1544" t="s">
        <v>1641</v>
      </c>
      <c r="B1544" t="s">
        <v>17</v>
      </c>
      <c r="C1544">
        <v>68</v>
      </c>
      <c r="D1544">
        <v>0</v>
      </c>
      <c r="E1544" t="s">
        <v>23</v>
      </c>
      <c r="F1544" t="s">
        <v>247</v>
      </c>
      <c r="G1544" t="s">
        <v>6790</v>
      </c>
      <c r="H1544">
        <v>34</v>
      </c>
      <c r="I1544" t="s">
        <v>23</v>
      </c>
      <c r="J1544">
        <v>2</v>
      </c>
      <c r="K1544" t="s">
        <v>24</v>
      </c>
      <c r="L1544" t="s">
        <v>6791</v>
      </c>
      <c r="M1544">
        <v>39</v>
      </c>
      <c r="P1544" s="32">
        <v>44250</v>
      </c>
      <c r="Q1544" s="1">
        <v>35.959724129209427</v>
      </c>
      <c r="R1544">
        <v>6</v>
      </c>
      <c r="S1544" t="str" cm="1">
        <f t="array" ref="S1544">_xlfn.IFS(R1544=0,"None",R1544&lt;3,"Low",R1544&lt;6,"Medium",R1544&lt;=10,"High")</f>
        <v>High</v>
      </c>
      <c r="T1544" t="str" cm="1">
        <f t="array" ref="T1544">_xlfn.IFS(M1544&lt;=20,"Low",M1544&lt;=50,"Medium",M1544&lt;=90,"High")</f>
        <v>Medium</v>
      </c>
      <c r="U1544" s="33">
        <f>Datos_Limpios[[#This Row],[Number of Complaints or Support]]/Datos_Limpios[[#This Row],[Account Length (in months)]]</f>
        <v>8.8235294117647065E-2</v>
      </c>
      <c r="V1544" t="str" cm="1">
        <f t="array" ref="V1544">_xlfn.IFS(H1544&lt;30,"Under 30",H1544&lt;66,"Middle Age",H1544&gt;=66,"Senior")</f>
        <v>Middle Age</v>
      </c>
      <c r="W1544" t="s">
        <v>6826</v>
      </c>
    </row>
    <row r="1545" spans="1:23" x14ac:dyDescent="0.3">
      <c r="A1545" t="s">
        <v>1642</v>
      </c>
      <c r="B1545" t="s">
        <v>17</v>
      </c>
      <c r="C1545">
        <v>72</v>
      </c>
      <c r="D1545">
        <v>2</v>
      </c>
      <c r="E1545" t="s">
        <v>23</v>
      </c>
      <c r="F1545" t="s">
        <v>86</v>
      </c>
      <c r="G1545" t="s">
        <v>19</v>
      </c>
      <c r="H1545">
        <v>85</v>
      </c>
      <c r="I1545" t="s">
        <v>17</v>
      </c>
      <c r="J1545">
        <v>0</v>
      </c>
      <c r="K1545" t="s">
        <v>32</v>
      </c>
      <c r="L1545" t="s">
        <v>6792</v>
      </c>
      <c r="M1545">
        <v>44</v>
      </c>
      <c r="P1545" s="32">
        <v>44722</v>
      </c>
      <c r="Q1545" s="1">
        <v>52.589586116320262</v>
      </c>
      <c r="R1545">
        <v>9</v>
      </c>
      <c r="S1545" t="str" cm="1">
        <f t="array" ref="S1545">_xlfn.IFS(R1545=0,"None",R1545&lt;3,"Low",R1545&lt;6,"Medium",R1545&lt;=10,"High")</f>
        <v>High</v>
      </c>
      <c r="T1545" t="str" cm="1">
        <f t="array" ref="T1545">_xlfn.IFS(M1545&lt;=20,"Low",M1545&lt;=50,"Medium",M1545&lt;=90,"High")</f>
        <v>Medium</v>
      </c>
      <c r="U1545" s="33">
        <f>Datos_Limpios[[#This Row],[Number of Complaints or Support]]/Datos_Limpios[[#This Row],[Account Length (in months)]]</f>
        <v>0.125</v>
      </c>
      <c r="V1545" t="str" cm="1">
        <f t="array" ref="V1545">_xlfn.IFS(H1545&lt;30,"Under 30",H1545&lt;66,"Middle Age",H1545&gt;=66,"Senior")</f>
        <v>Senior</v>
      </c>
      <c r="W1545" t="s">
        <v>6824</v>
      </c>
    </row>
    <row r="1546" spans="1:23" x14ac:dyDescent="0.3">
      <c r="A1546" t="s">
        <v>1643</v>
      </c>
      <c r="B1546" t="s">
        <v>23</v>
      </c>
      <c r="C1546">
        <v>1</v>
      </c>
      <c r="D1546">
        <v>4</v>
      </c>
      <c r="E1546" t="s">
        <v>23</v>
      </c>
      <c r="F1546" t="s">
        <v>84</v>
      </c>
      <c r="G1546" t="s">
        <v>19</v>
      </c>
      <c r="H1546">
        <v>57</v>
      </c>
      <c r="I1546" t="s">
        <v>17</v>
      </c>
      <c r="J1546">
        <v>0</v>
      </c>
      <c r="K1546" t="s">
        <v>20</v>
      </c>
      <c r="L1546" t="s">
        <v>6791</v>
      </c>
      <c r="M1546">
        <v>32</v>
      </c>
      <c r="N1546" t="s">
        <v>59</v>
      </c>
      <c r="O1546" t="s">
        <v>116</v>
      </c>
      <c r="P1546" s="32">
        <v>45291</v>
      </c>
      <c r="Q1546" s="1">
        <v>32.503509335815323</v>
      </c>
      <c r="R1546">
        <v>0</v>
      </c>
      <c r="S1546" t="str" cm="1">
        <f t="array" ref="S1546">_xlfn.IFS(R1546=0,"None",R1546&lt;3,"Low",R1546&lt;6,"Medium",R1546&lt;=10,"High")</f>
        <v>None</v>
      </c>
      <c r="T1546" t="str" cm="1">
        <f t="array" ref="T1546">_xlfn.IFS(M1546&lt;=20,"Low",M1546&lt;=50,"Medium",M1546&lt;=90,"High")</f>
        <v>Medium</v>
      </c>
      <c r="U1546" s="33">
        <f>Datos_Limpios[[#This Row],[Number of Complaints or Support]]/Datos_Limpios[[#This Row],[Account Length (in months)]]</f>
        <v>0</v>
      </c>
      <c r="V1546" t="str" cm="1">
        <f t="array" ref="V1546">_xlfn.IFS(H1546&lt;30,"Under 30",H1546&lt;66,"Middle Age",H1546&gt;=66,"Senior")</f>
        <v>Middle Age</v>
      </c>
      <c r="W1546" t="s">
        <v>6824</v>
      </c>
    </row>
    <row r="1547" spans="1:23" x14ac:dyDescent="0.3">
      <c r="A1547" t="s">
        <v>1644</v>
      </c>
      <c r="B1547" t="s">
        <v>17</v>
      </c>
      <c r="C1547">
        <v>34</v>
      </c>
      <c r="D1547">
        <v>0</v>
      </c>
      <c r="E1547" t="s">
        <v>23</v>
      </c>
      <c r="F1547" t="s">
        <v>47</v>
      </c>
      <c r="G1547" t="s">
        <v>19</v>
      </c>
      <c r="H1547">
        <v>38</v>
      </c>
      <c r="I1547" t="s">
        <v>17</v>
      </c>
      <c r="J1547">
        <v>0</v>
      </c>
      <c r="K1547" t="s">
        <v>20</v>
      </c>
      <c r="L1547" t="s">
        <v>6792</v>
      </c>
      <c r="M1547">
        <v>57</v>
      </c>
      <c r="P1547" s="32">
        <v>44636</v>
      </c>
      <c r="Q1547" s="1">
        <v>51.216245136006933</v>
      </c>
      <c r="R1547">
        <v>10</v>
      </c>
      <c r="S1547" t="str" cm="1">
        <f t="array" ref="S1547">_xlfn.IFS(R1547=0,"None",R1547&lt;3,"Low",R1547&lt;6,"Medium",R1547&lt;=10,"High")</f>
        <v>High</v>
      </c>
      <c r="T1547" t="str" cm="1">
        <f t="array" ref="T1547">_xlfn.IFS(M1547&lt;=20,"Low",M1547&lt;=50,"Medium",M1547&lt;=90,"High")</f>
        <v>High</v>
      </c>
      <c r="U1547" s="33">
        <f>Datos_Limpios[[#This Row],[Number of Complaints or Support]]/Datos_Limpios[[#This Row],[Account Length (in months)]]</f>
        <v>0.29411764705882354</v>
      </c>
      <c r="V1547" t="str" cm="1">
        <f t="array" ref="V1547">_xlfn.IFS(H1547&lt;30,"Under 30",H1547&lt;66,"Middle Age",H1547&gt;=66,"Senior")</f>
        <v>Middle Age</v>
      </c>
      <c r="W1547" t="s">
        <v>6824</v>
      </c>
    </row>
    <row r="1548" spans="1:23" x14ac:dyDescent="0.3">
      <c r="A1548" t="s">
        <v>1645</v>
      </c>
      <c r="B1548" t="s">
        <v>23</v>
      </c>
      <c r="C1548">
        <v>1</v>
      </c>
      <c r="D1548">
        <v>5</v>
      </c>
      <c r="E1548" t="s">
        <v>17</v>
      </c>
      <c r="F1548" t="s">
        <v>103</v>
      </c>
      <c r="G1548" t="s">
        <v>6790</v>
      </c>
      <c r="H1548">
        <v>57</v>
      </c>
      <c r="I1548" t="s">
        <v>17</v>
      </c>
      <c r="J1548">
        <v>0</v>
      </c>
      <c r="K1548" t="s">
        <v>20</v>
      </c>
      <c r="L1548" t="s">
        <v>6792</v>
      </c>
      <c r="M1548">
        <v>10</v>
      </c>
      <c r="N1548" t="s">
        <v>59</v>
      </c>
      <c r="O1548" t="s">
        <v>60</v>
      </c>
      <c r="P1548" s="32">
        <v>45271</v>
      </c>
      <c r="Q1548" s="1">
        <v>8.543661828593045</v>
      </c>
      <c r="R1548">
        <v>2</v>
      </c>
      <c r="S1548" t="str" cm="1">
        <f t="array" ref="S1548">_xlfn.IFS(R1548=0,"None",R1548&lt;3,"Low",R1548&lt;6,"Medium",R1548&lt;=10,"High")</f>
        <v>Low</v>
      </c>
      <c r="T1548" t="str" cm="1">
        <f t="array" ref="T1548">_xlfn.IFS(M1548&lt;=20,"Low",M1548&lt;=50,"Medium",M1548&lt;=90,"High")</f>
        <v>Low</v>
      </c>
      <c r="U1548" s="33">
        <f>Datos_Limpios[[#This Row],[Number of Complaints or Support]]/Datos_Limpios[[#This Row],[Account Length (in months)]]</f>
        <v>2</v>
      </c>
      <c r="V1548" t="str" cm="1">
        <f t="array" ref="V1548">_xlfn.IFS(H1548&lt;30,"Under 30",H1548&lt;66,"Middle Age",H1548&gt;=66,"Senior")</f>
        <v>Middle Age</v>
      </c>
      <c r="W1548" t="s">
        <v>6823</v>
      </c>
    </row>
    <row r="1549" spans="1:23" x14ac:dyDescent="0.3">
      <c r="A1549" t="s">
        <v>1646</v>
      </c>
      <c r="B1549" t="s">
        <v>17</v>
      </c>
      <c r="C1549">
        <v>52</v>
      </c>
      <c r="D1549">
        <v>0</v>
      </c>
      <c r="E1549" t="s">
        <v>23</v>
      </c>
      <c r="F1549" t="s">
        <v>18</v>
      </c>
      <c r="G1549" t="s">
        <v>6790</v>
      </c>
      <c r="H1549">
        <v>41</v>
      </c>
      <c r="I1549" t="s">
        <v>17</v>
      </c>
      <c r="J1549">
        <v>0</v>
      </c>
      <c r="K1549" t="s">
        <v>24</v>
      </c>
      <c r="L1549" t="s">
        <v>6792</v>
      </c>
      <c r="M1549">
        <v>24</v>
      </c>
      <c r="P1549" s="32">
        <v>45273</v>
      </c>
      <c r="Q1549" s="1">
        <v>22.75336846175724</v>
      </c>
      <c r="R1549">
        <v>8</v>
      </c>
      <c r="S1549" t="str" cm="1">
        <f t="array" ref="S1549">_xlfn.IFS(R1549=0,"None",R1549&lt;3,"Low",R1549&lt;6,"Medium",R1549&lt;=10,"High")</f>
        <v>High</v>
      </c>
      <c r="T1549" t="str" cm="1">
        <f t="array" ref="T1549">_xlfn.IFS(M1549&lt;=20,"Low",M1549&lt;=50,"Medium",M1549&lt;=90,"High")</f>
        <v>Medium</v>
      </c>
      <c r="U1549" s="33">
        <f>Datos_Limpios[[#This Row],[Number of Complaints or Support]]/Datos_Limpios[[#This Row],[Account Length (in months)]]</f>
        <v>0.15384615384615385</v>
      </c>
      <c r="V1549" t="str" cm="1">
        <f t="array" ref="V1549">_xlfn.IFS(H1549&lt;30,"Under 30",H1549&lt;66,"Middle Age",H1549&gt;=66,"Senior")</f>
        <v>Middle Age</v>
      </c>
      <c r="W1549" t="s">
        <v>6823</v>
      </c>
    </row>
    <row r="1550" spans="1:23" x14ac:dyDescent="0.3">
      <c r="A1550" t="s">
        <v>1647</v>
      </c>
      <c r="B1550" t="s">
        <v>17</v>
      </c>
      <c r="C1550">
        <v>11</v>
      </c>
      <c r="D1550">
        <v>0</v>
      </c>
      <c r="E1550" t="s">
        <v>23</v>
      </c>
      <c r="F1550" t="s">
        <v>29</v>
      </c>
      <c r="G1550" t="s">
        <v>163</v>
      </c>
      <c r="H1550">
        <v>25</v>
      </c>
      <c r="I1550" t="s">
        <v>23</v>
      </c>
      <c r="J1550">
        <v>6</v>
      </c>
      <c r="K1550" t="s">
        <v>20</v>
      </c>
      <c r="L1550" t="s">
        <v>6792</v>
      </c>
      <c r="M1550">
        <v>27</v>
      </c>
      <c r="P1550" s="32">
        <v>44950</v>
      </c>
      <c r="Q1550" s="1">
        <v>21.982857075163569</v>
      </c>
      <c r="R1550">
        <v>9</v>
      </c>
      <c r="S1550" t="str" cm="1">
        <f t="array" ref="S1550">_xlfn.IFS(R1550=0,"None",R1550&lt;3,"Low",R1550&lt;6,"Medium",R1550&lt;=10,"High")</f>
        <v>High</v>
      </c>
      <c r="T1550" t="str" cm="1">
        <f t="array" ref="T1550">_xlfn.IFS(M1550&lt;=20,"Low",M1550&lt;=50,"Medium",M1550&lt;=90,"High")</f>
        <v>Medium</v>
      </c>
      <c r="U1550" s="33">
        <f>Datos_Limpios[[#This Row],[Number of Complaints or Support]]/Datos_Limpios[[#This Row],[Account Length (in months)]]</f>
        <v>0.81818181818181823</v>
      </c>
      <c r="V1550" t="str" cm="1">
        <f t="array" ref="V1550">_xlfn.IFS(H1550&lt;30,"Under 30",H1550&lt;66,"Middle Age",H1550&gt;=66,"Senior")</f>
        <v>Under 30</v>
      </c>
      <c r="W1550" t="s">
        <v>6825</v>
      </c>
    </row>
    <row r="1551" spans="1:23" x14ac:dyDescent="0.3">
      <c r="A1551" t="s">
        <v>1648</v>
      </c>
      <c r="B1551" t="s">
        <v>23</v>
      </c>
      <c r="C1551">
        <v>7</v>
      </c>
      <c r="D1551">
        <v>5</v>
      </c>
      <c r="E1551" t="s">
        <v>23</v>
      </c>
      <c r="F1551" t="s">
        <v>69</v>
      </c>
      <c r="G1551" t="s">
        <v>19</v>
      </c>
      <c r="H1551">
        <v>33</v>
      </c>
      <c r="I1551" t="s">
        <v>23</v>
      </c>
      <c r="J1551">
        <v>2</v>
      </c>
      <c r="K1551" t="s">
        <v>20</v>
      </c>
      <c r="L1551" t="s">
        <v>6792</v>
      </c>
      <c r="M1551">
        <v>33</v>
      </c>
      <c r="N1551" t="s">
        <v>50</v>
      </c>
      <c r="O1551" t="s">
        <v>71</v>
      </c>
      <c r="P1551" s="32">
        <v>44974</v>
      </c>
      <c r="Q1551" s="1">
        <v>28.450100627843021</v>
      </c>
      <c r="R1551">
        <v>10</v>
      </c>
      <c r="S1551" t="str" cm="1">
        <f t="array" ref="S1551">_xlfn.IFS(R1551=0,"None",R1551&lt;3,"Low",R1551&lt;6,"Medium",R1551&lt;=10,"High")</f>
        <v>High</v>
      </c>
      <c r="T1551" t="str" cm="1">
        <f t="array" ref="T1551">_xlfn.IFS(M1551&lt;=20,"Low",M1551&lt;=50,"Medium",M1551&lt;=90,"High")</f>
        <v>Medium</v>
      </c>
      <c r="U1551" s="33">
        <f>Datos_Limpios[[#This Row],[Number of Complaints or Support]]/Datos_Limpios[[#This Row],[Account Length (in months)]]</f>
        <v>1.4285714285714286</v>
      </c>
      <c r="V1551" t="str" cm="1">
        <f t="array" ref="V1551">_xlfn.IFS(H1551&lt;30,"Under 30",H1551&lt;66,"Middle Age",H1551&gt;=66,"Senior")</f>
        <v>Middle Age</v>
      </c>
      <c r="W1551" t="s">
        <v>6825</v>
      </c>
    </row>
    <row r="1552" spans="1:23" x14ac:dyDescent="0.3">
      <c r="A1552" t="s">
        <v>1649</v>
      </c>
      <c r="B1552" t="s">
        <v>17</v>
      </c>
      <c r="C1552">
        <v>45</v>
      </c>
      <c r="D1552">
        <v>0</v>
      </c>
      <c r="E1552" t="s">
        <v>23</v>
      </c>
      <c r="F1552" t="s">
        <v>18</v>
      </c>
      <c r="G1552" t="s">
        <v>19</v>
      </c>
      <c r="H1552">
        <v>55</v>
      </c>
      <c r="I1552" t="s">
        <v>17</v>
      </c>
      <c r="J1552">
        <v>0</v>
      </c>
      <c r="K1552" t="s">
        <v>24</v>
      </c>
      <c r="L1552" t="s">
        <v>6791</v>
      </c>
      <c r="M1552">
        <v>20</v>
      </c>
      <c r="P1552" s="32">
        <v>43856</v>
      </c>
      <c r="Q1552" s="1">
        <v>18.06941824401234</v>
      </c>
      <c r="R1552">
        <v>5</v>
      </c>
      <c r="S1552" t="str" cm="1">
        <f t="array" ref="S1552">_xlfn.IFS(R1552=0,"None",R1552&lt;3,"Low",R1552&lt;6,"Medium",R1552&lt;=10,"High")</f>
        <v>Medium</v>
      </c>
      <c r="T1552" t="str" cm="1">
        <f t="array" ref="T1552">_xlfn.IFS(M1552&lt;=20,"Low",M1552&lt;=50,"Medium",M1552&lt;=90,"High")</f>
        <v>Low</v>
      </c>
      <c r="U1552" s="33">
        <f>Datos_Limpios[[#This Row],[Number of Complaints or Support]]/Datos_Limpios[[#This Row],[Account Length (in months)]]</f>
        <v>0.1111111111111111</v>
      </c>
      <c r="V1552" t="str" cm="1">
        <f t="array" ref="V1552">_xlfn.IFS(H1552&lt;30,"Under 30",H1552&lt;66,"Middle Age",H1552&gt;=66,"Senior")</f>
        <v>Middle Age</v>
      </c>
      <c r="W1552" t="s">
        <v>6823</v>
      </c>
    </row>
    <row r="1553" spans="1:23" x14ac:dyDescent="0.3">
      <c r="A1553" t="s">
        <v>1650</v>
      </c>
      <c r="B1553" t="s">
        <v>23</v>
      </c>
      <c r="C1553">
        <v>2</v>
      </c>
      <c r="D1553">
        <v>2</v>
      </c>
      <c r="E1553" t="s">
        <v>17</v>
      </c>
      <c r="F1553" t="s">
        <v>148</v>
      </c>
      <c r="G1553" t="s">
        <v>6790</v>
      </c>
      <c r="H1553">
        <v>56</v>
      </c>
      <c r="I1553" t="s">
        <v>17</v>
      </c>
      <c r="J1553">
        <v>0</v>
      </c>
      <c r="K1553" t="s">
        <v>20</v>
      </c>
      <c r="L1553" t="s">
        <v>6792</v>
      </c>
      <c r="M1553">
        <v>48</v>
      </c>
      <c r="N1553" t="s">
        <v>27</v>
      </c>
      <c r="O1553" t="s">
        <v>125</v>
      </c>
      <c r="P1553" s="32">
        <v>43853</v>
      </c>
      <c r="Q1553" s="1">
        <v>47.979925221737354</v>
      </c>
      <c r="R1553">
        <v>7</v>
      </c>
      <c r="S1553" t="str" cm="1">
        <f t="array" ref="S1553">_xlfn.IFS(R1553=0,"None",R1553&lt;3,"Low",R1553&lt;6,"Medium",R1553&lt;=10,"High")</f>
        <v>High</v>
      </c>
      <c r="T1553" t="str" cm="1">
        <f t="array" ref="T1553">_xlfn.IFS(M1553&lt;=20,"Low",M1553&lt;=50,"Medium",M1553&lt;=90,"High")</f>
        <v>Medium</v>
      </c>
      <c r="U1553" s="33">
        <f>Datos_Limpios[[#This Row],[Number of Complaints or Support]]/Datos_Limpios[[#This Row],[Account Length (in months)]]</f>
        <v>3.5</v>
      </c>
      <c r="V1553" t="str" cm="1">
        <f t="array" ref="V1553">_xlfn.IFS(H1553&lt;30,"Under 30",H1553&lt;66,"Middle Age",H1553&gt;=66,"Senior")</f>
        <v>Middle Age</v>
      </c>
      <c r="W1553" t="s">
        <v>6824</v>
      </c>
    </row>
    <row r="1554" spans="1:23" x14ac:dyDescent="0.3">
      <c r="A1554" t="s">
        <v>1651</v>
      </c>
      <c r="B1554" t="s">
        <v>17</v>
      </c>
      <c r="C1554">
        <v>13</v>
      </c>
      <c r="D1554">
        <v>0</v>
      </c>
      <c r="E1554" t="s">
        <v>17</v>
      </c>
      <c r="F1554" t="s">
        <v>123</v>
      </c>
      <c r="G1554" t="s">
        <v>6790</v>
      </c>
      <c r="H1554">
        <v>57</v>
      </c>
      <c r="I1554" t="s">
        <v>23</v>
      </c>
      <c r="J1554">
        <v>6</v>
      </c>
      <c r="K1554" t="s">
        <v>20</v>
      </c>
      <c r="L1554" t="s">
        <v>6792</v>
      </c>
      <c r="M1554">
        <v>13</v>
      </c>
      <c r="P1554" s="32">
        <v>44934</v>
      </c>
      <c r="Q1554" s="1">
        <v>14.88233339999111</v>
      </c>
      <c r="R1554">
        <v>7</v>
      </c>
      <c r="S1554" t="str" cm="1">
        <f t="array" ref="S1554">_xlfn.IFS(R1554=0,"None",R1554&lt;3,"Low",R1554&lt;6,"Medium",R1554&lt;=10,"High")</f>
        <v>High</v>
      </c>
      <c r="T1554" t="str" cm="1">
        <f t="array" ref="T1554">_xlfn.IFS(M1554&lt;=20,"Low",M1554&lt;=50,"Medium",M1554&lt;=90,"High")</f>
        <v>Low</v>
      </c>
      <c r="U1554" s="33">
        <f>Datos_Limpios[[#This Row],[Number of Complaints or Support]]/Datos_Limpios[[#This Row],[Account Length (in months)]]</f>
        <v>0.53846153846153844</v>
      </c>
      <c r="V1554" t="str" cm="1">
        <f t="array" ref="V1554">_xlfn.IFS(H1554&lt;30,"Under 30",H1554&lt;66,"Middle Age",H1554&gt;=66,"Senior")</f>
        <v>Middle Age</v>
      </c>
      <c r="W1554" t="s">
        <v>6824</v>
      </c>
    </row>
    <row r="1555" spans="1:23" x14ac:dyDescent="0.3">
      <c r="A1555" t="s">
        <v>1652</v>
      </c>
      <c r="B1555" t="s">
        <v>17</v>
      </c>
      <c r="C1555">
        <v>2</v>
      </c>
      <c r="D1555">
        <v>0</v>
      </c>
      <c r="E1555" t="s">
        <v>17</v>
      </c>
      <c r="F1555" t="s">
        <v>52</v>
      </c>
      <c r="G1555" t="s">
        <v>19</v>
      </c>
      <c r="H1555">
        <v>47</v>
      </c>
      <c r="I1555" t="s">
        <v>23</v>
      </c>
      <c r="J1555">
        <v>3</v>
      </c>
      <c r="K1555" t="s">
        <v>24</v>
      </c>
      <c r="L1555" t="s">
        <v>6792</v>
      </c>
      <c r="M1555">
        <v>8</v>
      </c>
      <c r="P1555" s="32">
        <v>45283</v>
      </c>
      <c r="Q1555" s="1">
        <v>8.9335991717097727</v>
      </c>
      <c r="R1555">
        <v>2</v>
      </c>
      <c r="S1555" t="str" cm="1">
        <f t="array" ref="S1555">_xlfn.IFS(R1555=0,"None",R1555&lt;3,"Low",R1555&lt;6,"Medium",R1555&lt;=10,"High")</f>
        <v>Low</v>
      </c>
      <c r="T1555" t="str" cm="1">
        <f t="array" ref="T1555">_xlfn.IFS(M1555&lt;=20,"Low",M1555&lt;=50,"Medium",M1555&lt;=90,"High")</f>
        <v>Low</v>
      </c>
      <c r="U1555" s="33">
        <f>Datos_Limpios[[#This Row],[Number of Complaints or Support]]/Datos_Limpios[[#This Row],[Account Length (in months)]]</f>
        <v>1</v>
      </c>
      <c r="V1555" t="str" cm="1">
        <f t="array" ref="V1555">_xlfn.IFS(H1555&lt;30,"Under 30",H1555&lt;66,"Middle Age",H1555&gt;=66,"Senior")</f>
        <v>Middle Age</v>
      </c>
      <c r="W1555" t="s">
        <v>6824</v>
      </c>
    </row>
    <row r="1556" spans="1:23" x14ac:dyDescent="0.3">
      <c r="A1556" t="s">
        <v>1653</v>
      </c>
      <c r="B1556" t="s">
        <v>17</v>
      </c>
      <c r="C1556">
        <v>34</v>
      </c>
      <c r="D1556">
        <v>2</v>
      </c>
      <c r="E1556" t="s">
        <v>23</v>
      </c>
      <c r="F1556" t="s">
        <v>44</v>
      </c>
      <c r="G1556" t="s">
        <v>19</v>
      </c>
      <c r="H1556">
        <v>39</v>
      </c>
      <c r="I1556" t="s">
        <v>17</v>
      </c>
      <c r="J1556">
        <v>0</v>
      </c>
      <c r="K1556" t="s">
        <v>24</v>
      </c>
      <c r="L1556" t="s">
        <v>6792</v>
      </c>
      <c r="M1556">
        <v>41</v>
      </c>
      <c r="P1556" s="32">
        <v>44196</v>
      </c>
      <c r="Q1556" s="1">
        <v>47.157164219803832</v>
      </c>
      <c r="R1556">
        <v>10</v>
      </c>
      <c r="S1556" t="str" cm="1">
        <f t="array" ref="S1556">_xlfn.IFS(R1556=0,"None",R1556&lt;3,"Low",R1556&lt;6,"Medium",R1556&lt;=10,"High")</f>
        <v>High</v>
      </c>
      <c r="T1556" t="str" cm="1">
        <f t="array" ref="T1556">_xlfn.IFS(M1556&lt;=20,"Low",M1556&lt;=50,"Medium",M1556&lt;=90,"High")</f>
        <v>Medium</v>
      </c>
      <c r="U1556" s="33">
        <f>Datos_Limpios[[#This Row],[Number of Complaints or Support]]/Datos_Limpios[[#This Row],[Account Length (in months)]]</f>
        <v>0.29411764705882354</v>
      </c>
      <c r="V1556" t="str" cm="1">
        <f t="array" ref="V1556">_xlfn.IFS(H1556&lt;30,"Under 30",H1556&lt;66,"Middle Age",H1556&gt;=66,"Senior")</f>
        <v>Middle Age</v>
      </c>
      <c r="W1556" t="s">
        <v>6824</v>
      </c>
    </row>
    <row r="1557" spans="1:23" x14ac:dyDescent="0.3">
      <c r="A1557" t="s">
        <v>1654</v>
      </c>
      <c r="B1557" t="s">
        <v>17</v>
      </c>
      <c r="C1557">
        <v>52</v>
      </c>
      <c r="D1557">
        <v>1</v>
      </c>
      <c r="E1557" t="s">
        <v>17</v>
      </c>
      <c r="F1557" t="s">
        <v>18</v>
      </c>
      <c r="G1557" t="s">
        <v>19</v>
      </c>
      <c r="H1557">
        <v>64</v>
      </c>
      <c r="I1557" t="s">
        <v>23</v>
      </c>
      <c r="J1557">
        <v>6</v>
      </c>
      <c r="K1557" t="s">
        <v>32</v>
      </c>
      <c r="L1557" t="s">
        <v>6791</v>
      </c>
      <c r="M1557">
        <v>5</v>
      </c>
      <c r="P1557" s="32">
        <v>44617</v>
      </c>
      <c r="Q1557" s="1">
        <v>4.717354864155844</v>
      </c>
      <c r="R1557">
        <v>6</v>
      </c>
      <c r="S1557" t="str" cm="1">
        <f t="array" ref="S1557">_xlfn.IFS(R1557=0,"None",R1557&lt;3,"Low",R1557&lt;6,"Medium",R1557&lt;=10,"High")</f>
        <v>High</v>
      </c>
      <c r="T1557" t="str" cm="1">
        <f t="array" ref="T1557">_xlfn.IFS(M1557&lt;=20,"Low",M1557&lt;=50,"Medium",M1557&lt;=90,"High")</f>
        <v>Low</v>
      </c>
      <c r="U1557" s="33">
        <f>Datos_Limpios[[#This Row],[Number of Complaints or Support]]/Datos_Limpios[[#This Row],[Account Length (in months)]]</f>
        <v>0.11538461538461539</v>
      </c>
      <c r="V1557" t="str" cm="1">
        <f t="array" ref="V1557">_xlfn.IFS(H1557&lt;30,"Under 30",H1557&lt;66,"Middle Age",H1557&gt;=66,"Senior")</f>
        <v>Middle Age</v>
      </c>
      <c r="W1557" t="s">
        <v>6823</v>
      </c>
    </row>
    <row r="1558" spans="1:23" x14ac:dyDescent="0.3">
      <c r="A1558" t="s">
        <v>1655</v>
      </c>
      <c r="B1558" t="s">
        <v>23</v>
      </c>
      <c r="C1558">
        <v>46</v>
      </c>
      <c r="D1558">
        <v>2</v>
      </c>
      <c r="E1558" t="s">
        <v>23</v>
      </c>
      <c r="F1558" t="s">
        <v>101</v>
      </c>
      <c r="G1558" t="s">
        <v>19</v>
      </c>
      <c r="H1558">
        <v>52</v>
      </c>
      <c r="I1558" t="s">
        <v>17</v>
      </c>
      <c r="J1558">
        <v>0</v>
      </c>
      <c r="K1558" t="s">
        <v>20</v>
      </c>
      <c r="L1558" t="s">
        <v>6792</v>
      </c>
      <c r="M1558">
        <v>56</v>
      </c>
      <c r="N1558" t="s">
        <v>59</v>
      </c>
      <c r="O1558" t="s">
        <v>116</v>
      </c>
      <c r="P1558" s="32">
        <v>44685</v>
      </c>
      <c r="Q1558" s="1">
        <v>65.148923407773822</v>
      </c>
      <c r="R1558">
        <v>7</v>
      </c>
      <c r="S1558" t="str" cm="1">
        <f t="array" ref="S1558">_xlfn.IFS(R1558=0,"None",R1558&lt;3,"Low",R1558&lt;6,"Medium",R1558&lt;=10,"High")</f>
        <v>High</v>
      </c>
      <c r="T1558" t="str" cm="1">
        <f t="array" ref="T1558">_xlfn.IFS(M1558&lt;=20,"Low",M1558&lt;=50,"Medium",M1558&lt;=90,"High")</f>
        <v>High</v>
      </c>
      <c r="U1558" s="33">
        <f>Datos_Limpios[[#This Row],[Number of Complaints or Support]]/Datos_Limpios[[#This Row],[Account Length (in months)]]</f>
        <v>0.15217391304347827</v>
      </c>
      <c r="V1558" t="str" cm="1">
        <f t="array" ref="V1558">_xlfn.IFS(H1558&lt;30,"Under 30",H1558&lt;66,"Middle Age",H1558&gt;=66,"Senior")</f>
        <v>Middle Age</v>
      </c>
      <c r="W1558" t="s">
        <v>6826</v>
      </c>
    </row>
    <row r="1559" spans="1:23" x14ac:dyDescent="0.3">
      <c r="A1559" t="s">
        <v>1656</v>
      </c>
      <c r="B1559" t="s">
        <v>23</v>
      </c>
      <c r="C1559">
        <v>70</v>
      </c>
      <c r="D1559">
        <v>2</v>
      </c>
      <c r="E1559" t="s">
        <v>23</v>
      </c>
      <c r="F1559" t="s">
        <v>90</v>
      </c>
      <c r="G1559" t="s">
        <v>19</v>
      </c>
      <c r="H1559">
        <v>33</v>
      </c>
      <c r="I1559" t="s">
        <v>17</v>
      </c>
      <c r="J1559">
        <v>0</v>
      </c>
      <c r="K1559" t="s">
        <v>24</v>
      </c>
      <c r="L1559" t="s">
        <v>6791</v>
      </c>
      <c r="M1559">
        <v>73</v>
      </c>
      <c r="N1559" t="s">
        <v>50</v>
      </c>
      <c r="O1559" t="s">
        <v>300</v>
      </c>
      <c r="P1559" s="32">
        <v>44071</v>
      </c>
      <c r="Q1559" s="1">
        <v>67.144972810801534</v>
      </c>
      <c r="R1559">
        <v>10</v>
      </c>
      <c r="S1559" t="str" cm="1">
        <f t="array" ref="S1559">_xlfn.IFS(R1559=0,"None",R1559&lt;3,"Low",R1559&lt;6,"Medium",R1559&lt;=10,"High")</f>
        <v>High</v>
      </c>
      <c r="T1559" t="str" cm="1">
        <f t="array" ref="T1559">_xlfn.IFS(M1559&lt;=20,"Low",M1559&lt;=50,"Medium",M1559&lt;=90,"High")</f>
        <v>High</v>
      </c>
      <c r="U1559" s="33">
        <f>Datos_Limpios[[#This Row],[Number of Complaints or Support]]/Datos_Limpios[[#This Row],[Account Length (in months)]]</f>
        <v>0.14285714285714285</v>
      </c>
      <c r="V1559" t="str" cm="1">
        <f t="array" ref="V1559">_xlfn.IFS(H1559&lt;30,"Under 30",H1559&lt;66,"Middle Age",H1559&gt;=66,"Senior")</f>
        <v>Middle Age</v>
      </c>
      <c r="W1559" t="s">
        <v>6823</v>
      </c>
    </row>
    <row r="1560" spans="1:23" x14ac:dyDescent="0.3">
      <c r="A1560" t="s">
        <v>1657</v>
      </c>
      <c r="B1560" t="s">
        <v>17</v>
      </c>
      <c r="C1560">
        <v>43</v>
      </c>
      <c r="D1560">
        <v>0</v>
      </c>
      <c r="E1560" t="s">
        <v>23</v>
      </c>
      <c r="F1560" t="s">
        <v>245</v>
      </c>
      <c r="G1560" t="s">
        <v>6790</v>
      </c>
      <c r="H1560">
        <v>32</v>
      </c>
      <c r="I1560" t="s">
        <v>23</v>
      </c>
      <c r="J1560">
        <v>2</v>
      </c>
      <c r="K1560" t="s">
        <v>24</v>
      </c>
      <c r="L1560" t="s">
        <v>6791</v>
      </c>
      <c r="M1560">
        <v>24</v>
      </c>
      <c r="P1560" s="32">
        <v>44875</v>
      </c>
      <c r="Q1560" s="1">
        <v>28.305675701358741</v>
      </c>
      <c r="R1560">
        <v>2</v>
      </c>
      <c r="S1560" t="str" cm="1">
        <f t="array" ref="S1560">_xlfn.IFS(R1560=0,"None",R1560&lt;3,"Low",R1560&lt;6,"Medium",R1560&lt;=10,"High")</f>
        <v>Low</v>
      </c>
      <c r="T1560" t="str" cm="1">
        <f t="array" ref="T1560">_xlfn.IFS(M1560&lt;=20,"Low",M1560&lt;=50,"Medium",M1560&lt;=90,"High")</f>
        <v>Medium</v>
      </c>
      <c r="U1560" s="33">
        <f>Datos_Limpios[[#This Row],[Number of Complaints or Support]]/Datos_Limpios[[#This Row],[Account Length (in months)]]</f>
        <v>4.6511627906976744E-2</v>
      </c>
      <c r="V1560" t="str" cm="1">
        <f t="array" ref="V1560">_xlfn.IFS(H1560&lt;30,"Under 30",H1560&lt;66,"Middle Age",H1560&gt;=66,"Senior")</f>
        <v>Middle Age</v>
      </c>
      <c r="W1560" t="s">
        <v>6823</v>
      </c>
    </row>
    <row r="1561" spans="1:23" x14ac:dyDescent="0.3">
      <c r="A1561" t="s">
        <v>1658</v>
      </c>
      <c r="B1561" t="s">
        <v>17</v>
      </c>
      <c r="C1561">
        <v>27</v>
      </c>
      <c r="D1561">
        <v>1</v>
      </c>
      <c r="E1561" t="s">
        <v>23</v>
      </c>
      <c r="F1561" t="s">
        <v>148</v>
      </c>
      <c r="G1561" t="s">
        <v>19</v>
      </c>
      <c r="H1561">
        <v>22</v>
      </c>
      <c r="I1561" t="s">
        <v>17</v>
      </c>
      <c r="J1561">
        <v>0</v>
      </c>
      <c r="K1561" t="s">
        <v>24</v>
      </c>
      <c r="L1561" t="s">
        <v>6791</v>
      </c>
      <c r="M1561">
        <v>46</v>
      </c>
      <c r="P1561" s="32">
        <v>44424</v>
      </c>
      <c r="Q1561" s="1">
        <v>45.043620919967928</v>
      </c>
      <c r="R1561">
        <v>6</v>
      </c>
      <c r="S1561" t="str" cm="1">
        <f t="array" ref="S1561">_xlfn.IFS(R1561=0,"None",R1561&lt;3,"Low",R1561&lt;6,"Medium",R1561&lt;=10,"High")</f>
        <v>High</v>
      </c>
      <c r="T1561" t="str" cm="1">
        <f t="array" ref="T1561">_xlfn.IFS(M1561&lt;=20,"Low",M1561&lt;=50,"Medium",M1561&lt;=90,"High")</f>
        <v>Medium</v>
      </c>
      <c r="U1561" s="33">
        <f>Datos_Limpios[[#This Row],[Number of Complaints or Support]]/Datos_Limpios[[#This Row],[Account Length (in months)]]</f>
        <v>0.22222222222222221</v>
      </c>
      <c r="V1561" t="str" cm="1">
        <f t="array" ref="V1561">_xlfn.IFS(H1561&lt;30,"Under 30",H1561&lt;66,"Middle Age",H1561&gt;=66,"Senior")</f>
        <v>Under 30</v>
      </c>
      <c r="W1561" t="s">
        <v>6824</v>
      </c>
    </row>
    <row r="1562" spans="1:23" x14ac:dyDescent="0.3">
      <c r="A1562" t="s">
        <v>1659</v>
      </c>
      <c r="B1562" t="s">
        <v>17</v>
      </c>
      <c r="C1562">
        <v>9</v>
      </c>
      <c r="D1562">
        <v>0</v>
      </c>
      <c r="E1562" t="s">
        <v>23</v>
      </c>
      <c r="F1562" t="s">
        <v>88</v>
      </c>
      <c r="G1562" t="s">
        <v>6790</v>
      </c>
      <c r="H1562">
        <v>75</v>
      </c>
      <c r="I1562" t="s">
        <v>17</v>
      </c>
      <c r="J1562">
        <v>0</v>
      </c>
      <c r="K1562" t="s">
        <v>32</v>
      </c>
      <c r="L1562" t="s">
        <v>6791</v>
      </c>
      <c r="M1562">
        <v>30</v>
      </c>
      <c r="P1562" s="32">
        <v>44262</v>
      </c>
      <c r="Q1562" s="1">
        <v>30.671922758659161</v>
      </c>
      <c r="R1562">
        <v>0</v>
      </c>
      <c r="S1562" t="str" cm="1">
        <f t="array" ref="S1562">_xlfn.IFS(R1562=0,"None",R1562&lt;3,"Low",R1562&lt;6,"Medium",R1562&lt;=10,"High")</f>
        <v>None</v>
      </c>
      <c r="T1562" t="str" cm="1">
        <f t="array" ref="T1562">_xlfn.IFS(M1562&lt;=20,"Low",M1562&lt;=50,"Medium",M1562&lt;=90,"High")</f>
        <v>Medium</v>
      </c>
      <c r="U1562" s="33">
        <f>Datos_Limpios[[#This Row],[Number of Complaints or Support]]/Datos_Limpios[[#This Row],[Account Length (in months)]]</f>
        <v>0</v>
      </c>
      <c r="V1562" t="str" cm="1">
        <f t="array" ref="V1562">_xlfn.IFS(H1562&lt;30,"Under 30",H1562&lt;66,"Middle Age",H1562&gt;=66,"Senior")</f>
        <v>Senior</v>
      </c>
      <c r="W1562" t="s">
        <v>6825</v>
      </c>
    </row>
    <row r="1563" spans="1:23" x14ac:dyDescent="0.3">
      <c r="A1563" t="s">
        <v>1660</v>
      </c>
      <c r="B1563" t="s">
        <v>17</v>
      </c>
      <c r="C1563">
        <v>66</v>
      </c>
      <c r="D1563">
        <v>0</v>
      </c>
      <c r="E1563" t="s">
        <v>23</v>
      </c>
      <c r="F1563" t="s">
        <v>156</v>
      </c>
      <c r="G1563" t="s">
        <v>6790</v>
      </c>
      <c r="H1563">
        <v>27</v>
      </c>
      <c r="I1563" t="s">
        <v>23</v>
      </c>
      <c r="J1563">
        <v>3</v>
      </c>
      <c r="K1563" t="s">
        <v>32</v>
      </c>
      <c r="L1563" t="s">
        <v>6792</v>
      </c>
      <c r="M1563">
        <v>37</v>
      </c>
      <c r="P1563" s="32">
        <v>43946</v>
      </c>
      <c r="Q1563" s="1">
        <v>37.700459051880848</v>
      </c>
      <c r="R1563">
        <v>2</v>
      </c>
      <c r="S1563" t="str" cm="1">
        <f t="array" ref="S1563">_xlfn.IFS(R1563=0,"None",R1563&lt;3,"Low",R1563&lt;6,"Medium",R1563&lt;=10,"High")</f>
        <v>Low</v>
      </c>
      <c r="T1563" t="str" cm="1">
        <f t="array" ref="T1563">_xlfn.IFS(M1563&lt;=20,"Low",M1563&lt;=50,"Medium",M1563&lt;=90,"High")</f>
        <v>Medium</v>
      </c>
      <c r="U1563" s="33">
        <f>Datos_Limpios[[#This Row],[Number of Complaints or Support]]/Datos_Limpios[[#This Row],[Account Length (in months)]]</f>
        <v>3.0303030303030304E-2</v>
      </c>
      <c r="V1563" t="str" cm="1">
        <f t="array" ref="V1563">_xlfn.IFS(H1563&lt;30,"Under 30",H1563&lt;66,"Middle Age",H1563&gt;=66,"Senior")</f>
        <v>Under 30</v>
      </c>
      <c r="W1563" t="s">
        <v>6825</v>
      </c>
    </row>
    <row r="1564" spans="1:23" x14ac:dyDescent="0.3">
      <c r="A1564" t="s">
        <v>1661</v>
      </c>
      <c r="B1564" t="s">
        <v>17</v>
      </c>
      <c r="C1564">
        <v>60</v>
      </c>
      <c r="D1564">
        <v>0</v>
      </c>
      <c r="E1564" t="s">
        <v>23</v>
      </c>
      <c r="F1564" t="s">
        <v>18</v>
      </c>
      <c r="G1564" t="s">
        <v>19</v>
      </c>
      <c r="H1564">
        <v>48</v>
      </c>
      <c r="I1564" t="s">
        <v>23</v>
      </c>
      <c r="J1564">
        <v>2</v>
      </c>
      <c r="K1564" t="s">
        <v>20</v>
      </c>
      <c r="L1564" t="s">
        <v>6792</v>
      </c>
      <c r="M1564">
        <v>39</v>
      </c>
      <c r="P1564" s="32">
        <v>44560</v>
      </c>
      <c r="Q1564" s="1">
        <v>37.619888035044887</v>
      </c>
      <c r="R1564">
        <v>4</v>
      </c>
      <c r="S1564" t="str" cm="1">
        <f t="array" ref="S1564">_xlfn.IFS(R1564=0,"None",R1564&lt;3,"Low",R1564&lt;6,"Medium",R1564&lt;=10,"High")</f>
        <v>Medium</v>
      </c>
      <c r="T1564" t="str" cm="1">
        <f t="array" ref="T1564">_xlfn.IFS(M1564&lt;=20,"Low",M1564&lt;=50,"Medium",M1564&lt;=90,"High")</f>
        <v>Medium</v>
      </c>
      <c r="U1564" s="33">
        <f>Datos_Limpios[[#This Row],[Number of Complaints or Support]]/Datos_Limpios[[#This Row],[Account Length (in months)]]</f>
        <v>6.6666666666666666E-2</v>
      </c>
      <c r="V1564" t="str" cm="1">
        <f t="array" ref="V1564">_xlfn.IFS(H1564&lt;30,"Under 30",H1564&lt;66,"Middle Age",H1564&gt;=66,"Senior")</f>
        <v>Middle Age</v>
      </c>
      <c r="W1564" t="s">
        <v>6823</v>
      </c>
    </row>
    <row r="1565" spans="1:23" x14ac:dyDescent="0.3">
      <c r="A1565" t="s">
        <v>1662</v>
      </c>
      <c r="B1565" t="s">
        <v>17</v>
      </c>
      <c r="C1565">
        <v>15</v>
      </c>
      <c r="D1565">
        <v>2</v>
      </c>
      <c r="E1565" t="s">
        <v>23</v>
      </c>
      <c r="F1565" t="s">
        <v>26</v>
      </c>
      <c r="G1565" t="s">
        <v>6790</v>
      </c>
      <c r="H1565">
        <v>20</v>
      </c>
      <c r="I1565" t="s">
        <v>17</v>
      </c>
      <c r="J1565">
        <v>0</v>
      </c>
      <c r="K1565" t="s">
        <v>20</v>
      </c>
      <c r="L1565" t="s">
        <v>6792</v>
      </c>
      <c r="M1565">
        <v>39</v>
      </c>
      <c r="P1565" s="32">
        <v>43847</v>
      </c>
      <c r="Q1565" s="1">
        <v>46.20898151388694</v>
      </c>
      <c r="R1565">
        <v>6</v>
      </c>
      <c r="S1565" t="str" cm="1">
        <f t="array" ref="S1565">_xlfn.IFS(R1565=0,"None",R1565&lt;3,"Low",R1565&lt;6,"Medium",R1565&lt;=10,"High")</f>
        <v>High</v>
      </c>
      <c r="T1565" t="str" cm="1">
        <f t="array" ref="T1565">_xlfn.IFS(M1565&lt;=20,"Low",M1565&lt;=50,"Medium",M1565&lt;=90,"High")</f>
        <v>Medium</v>
      </c>
      <c r="U1565" s="33">
        <f>Datos_Limpios[[#This Row],[Number of Complaints or Support]]/Datos_Limpios[[#This Row],[Account Length (in months)]]</f>
        <v>0.4</v>
      </c>
      <c r="V1565" t="str" cm="1">
        <f t="array" ref="V1565">_xlfn.IFS(H1565&lt;30,"Under 30",H1565&lt;66,"Middle Age",H1565&gt;=66,"Senior")</f>
        <v>Under 30</v>
      </c>
      <c r="W1565" t="s">
        <v>6824</v>
      </c>
    </row>
    <row r="1566" spans="1:23" x14ac:dyDescent="0.3">
      <c r="A1566" t="s">
        <v>1663</v>
      </c>
      <c r="B1566" t="s">
        <v>17</v>
      </c>
      <c r="C1566">
        <v>31</v>
      </c>
      <c r="D1566">
        <v>1</v>
      </c>
      <c r="E1566" t="s">
        <v>23</v>
      </c>
      <c r="F1566" t="s">
        <v>156</v>
      </c>
      <c r="G1566" t="s">
        <v>6790</v>
      </c>
      <c r="H1566">
        <v>55</v>
      </c>
      <c r="I1566" t="s">
        <v>17</v>
      </c>
      <c r="J1566">
        <v>0</v>
      </c>
      <c r="K1566" t="s">
        <v>20</v>
      </c>
      <c r="L1566" t="s">
        <v>6792</v>
      </c>
      <c r="M1566">
        <v>30</v>
      </c>
      <c r="P1566" s="32">
        <v>45070</v>
      </c>
      <c r="Q1566" s="1">
        <v>35.624260991154863</v>
      </c>
      <c r="R1566">
        <v>5</v>
      </c>
      <c r="S1566" t="str" cm="1">
        <f t="array" ref="S1566">_xlfn.IFS(R1566=0,"None",R1566&lt;3,"Low",R1566&lt;6,"Medium",R1566&lt;=10,"High")</f>
        <v>Medium</v>
      </c>
      <c r="T1566" t="str" cm="1">
        <f t="array" ref="T1566">_xlfn.IFS(M1566&lt;=20,"Low",M1566&lt;=50,"Medium",M1566&lt;=90,"High")</f>
        <v>Medium</v>
      </c>
      <c r="U1566" s="33">
        <f>Datos_Limpios[[#This Row],[Number of Complaints or Support]]/Datos_Limpios[[#This Row],[Account Length (in months)]]</f>
        <v>0.16129032258064516</v>
      </c>
      <c r="V1566" t="str" cm="1">
        <f t="array" ref="V1566">_xlfn.IFS(H1566&lt;30,"Under 30",H1566&lt;66,"Middle Age",H1566&gt;=66,"Senior")</f>
        <v>Middle Age</v>
      </c>
      <c r="W1566" t="s">
        <v>6825</v>
      </c>
    </row>
    <row r="1567" spans="1:23" x14ac:dyDescent="0.3">
      <c r="A1567" t="s">
        <v>1664</v>
      </c>
      <c r="B1567" t="s">
        <v>23</v>
      </c>
      <c r="C1567">
        <v>1</v>
      </c>
      <c r="D1567">
        <v>1</v>
      </c>
      <c r="E1567" t="s">
        <v>23</v>
      </c>
      <c r="F1567" t="s">
        <v>56</v>
      </c>
      <c r="G1567" t="s">
        <v>6790</v>
      </c>
      <c r="H1567">
        <v>68</v>
      </c>
      <c r="I1567" t="s">
        <v>17</v>
      </c>
      <c r="J1567">
        <v>0</v>
      </c>
      <c r="K1567" t="s">
        <v>20</v>
      </c>
      <c r="L1567" t="s">
        <v>6792</v>
      </c>
      <c r="M1567">
        <v>56</v>
      </c>
      <c r="N1567" t="s">
        <v>76</v>
      </c>
      <c r="O1567" t="s">
        <v>77</v>
      </c>
      <c r="P1567" s="32">
        <v>44865</v>
      </c>
      <c r="Q1567" s="1">
        <v>52.369978319257577</v>
      </c>
      <c r="R1567">
        <v>9</v>
      </c>
      <c r="S1567" t="str" cm="1">
        <f t="array" ref="S1567">_xlfn.IFS(R1567=0,"None",R1567&lt;3,"Low",R1567&lt;6,"Medium",R1567&lt;=10,"High")</f>
        <v>High</v>
      </c>
      <c r="T1567" t="str" cm="1">
        <f t="array" ref="T1567">_xlfn.IFS(M1567&lt;=20,"Low",M1567&lt;=50,"Medium",M1567&lt;=90,"High")</f>
        <v>High</v>
      </c>
      <c r="U1567" s="33">
        <f>Datos_Limpios[[#This Row],[Number of Complaints or Support]]/Datos_Limpios[[#This Row],[Account Length (in months)]]</f>
        <v>9</v>
      </c>
      <c r="V1567" t="str" cm="1">
        <f t="array" ref="V1567">_xlfn.IFS(H1567&lt;30,"Under 30",H1567&lt;66,"Middle Age",H1567&gt;=66,"Senior")</f>
        <v>Senior</v>
      </c>
      <c r="W1567" t="s">
        <v>6823</v>
      </c>
    </row>
    <row r="1568" spans="1:23" x14ac:dyDescent="0.3">
      <c r="A1568" t="s">
        <v>1665</v>
      </c>
      <c r="B1568" t="s">
        <v>17</v>
      </c>
      <c r="C1568">
        <v>42</v>
      </c>
      <c r="D1568">
        <v>0</v>
      </c>
      <c r="E1568" t="s">
        <v>17</v>
      </c>
      <c r="F1568" t="s">
        <v>179</v>
      </c>
      <c r="G1568" t="s">
        <v>6790</v>
      </c>
      <c r="H1568">
        <v>67</v>
      </c>
      <c r="I1568" t="s">
        <v>17</v>
      </c>
      <c r="J1568">
        <v>0</v>
      </c>
      <c r="K1568" t="s">
        <v>24</v>
      </c>
      <c r="L1568" t="s">
        <v>6792</v>
      </c>
      <c r="M1568">
        <v>36</v>
      </c>
      <c r="P1568" s="32">
        <v>44233</v>
      </c>
      <c r="Q1568" s="1">
        <v>36.344146696041022</v>
      </c>
      <c r="R1568">
        <v>7</v>
      </c>
      <c r="S1568" t="str" cm="1">
        <f t="array" ref="S1568">_xlfn.IFS(R1568=0,"None",R1568&lt;3,"Low",R1568&lt;6,"Medium",R1568&lt;=10,"High")</f>
        <v>High</v>
      </c>
      <c r="T1568" t="str" cm="1">
        <f t="array" ref="T1568">_xlfn.IFS(M1568&lt;=20,"Low",M1568&lt;=50,"Medium",M1568&lt;=90,"High")</f>
        <v>Medium</v>
      </c>
      <c r="U1568" s="33">
        <f>Datos_Limpios[[#This Row],[Number of Complaints or Support]]/Datos_Limpios[[#This Row],[Account Length (in months)]]</f>
        <v>0.16666666666666666</v>
      </c>
      <c r="V1568" t="str" cm="1">
        <f t="array" ref="V1568">_xlfn.IFS(H1568&lt;30,"Under 30",H1568&lt;66,"Middle Age",H1568&gt;=66,"Senior")</f>
        <v>Senior</v>
      </c>
      <c r="W1568" t="s">
        <v>6826</v>
      </c>
    </row>
    <row r="1569" spans="1:23" x14ac:dyDescent="0.3">
      <c r="A1569" t="s">
        <v>1666</v>
      </c>
      <c r="B1569" t="s">
        <v>17</v>
      </c>
      <c r="C1569">
        <v>1</v>
      </c>
      <c r="D1569">
        <v>0</v>
      </c>
      <c r="E1569" t="s">
        <v>23</v>
      </c>
      <c r="F1569" t="s">
        <v>121</v>
      </c>
      <c r="G1569" t="s">
        <v>19</v>
      </c>
      <c r="H1569">
        <v>36</v>
      </c>
      <c r="I1569" t="s">
        <v>17</v>
      </c>
      <c r="J1569">
        <v>0</v>
      </c>
      <c r="K1569" t="s">
        <v>20</v>
      </c>
      <c r="L1569" t="s">
        <v>6792</v>
      </c>
      <c r="M1569">
        <v>13</v>
      </c>
      <c r="P1569" s="32">
        <v>45218</v>
      </c>
      <c r="Q1569" s="1">
        <v>15.034899336262029</v>
      </c>
      <c r="R1569">
        <v>2</v>
      </c>
      <c r="S1569" t="str" cm="1">
        <f t="array" ref="S1569">_xlfn.IFS(R1569=0,"None",R1569&lt;3,"Low",R1569&lt;6,"Medium",R1569&lt;=10,"High")</f>
        <v>Low</v>
      </c>
      <c r="T1569" t="str" cm="1">
        <f t="array" ref="T1569">_xlfn.IFS(M1569&lt;=20,"Low",M1569&lt;=50,"Medium",M1569&lt;=90,"High")</f>
        <v>Low</v>
      </c>
      <c r="U1569" s="33">
        <f>Datos_Limpios[[#This Row],[Number of Complaints or Support]]/Datos_Limpios[[#This Row],[Account Length (in months)]]</f>
        <v>2</v>
      </c>
      <c r="V1569" t="str" cm="1">
        <f t="array" ref="V1569">_xlfn.IFS(H1569&lt;30,"Under 30",H1569&lt;66,"Middle Age",H1569&gt;=66,"Senior")</f>
        <v>Middle Age</v>
      </c>
      <c r="W1569" t="s">
        <v>6826</v>
      </c>
    </row>
    <row r="1570" spans="1:23" x14ac:dyDescent="0.3">
      <c r="A1570" t="s">
        <v>1667</v>
      </c>
      <c r="B1570" t="s">
        <v>17</v>
      </c>
      <c r="C1570">
        <v>23</v>
      </c>
      <c r="D1570">
        <v>0</v>
      </c>
      <c r="E1570" t="s">
        <v>17</v>
      </c>
      <c r="F1570" t="s">
        <v>22</v>
      </c>
      <c r="G1570" t="s">
        <v>6790</v>
      </c>
      <c r="H1570">
        <v>67</v>
      </c>
      <c r="I1570" t="s">
        <v>17</v>
      </c>
      <c r="J1570">
        <v>0</v>
      </c>
      <c r="K1570" t="s">
        <v>24</v>
      </c>
      <c r="L1570" t="s">
        <v>6792</v>
      </c>
      <c r="M1570">
        <v>9</v>
      </c>
      <c r="P1570" s="32">
        <v>43989</v>
      </c>
      <c r="Q1570" s="1">
        <v>10.47328246997656</v>
      </c>
      <c r="R1570">
        <v>5</v>
      </c>
      <c r="S1570" t="str" cm="1">
        <f t="array" ref="S1570">_xlfn.IFS(R1570=0,"None",R1570&lt;3,"Low",R1570&lt;6,"Medium",R1570&lt;=10,"High")</f>
        <v>Medium</v>
      </c>
      <c r="T1570" t="str" cm="1">
        <f t="array" ref="T1570">_xlfn.IFS(M1570&lt;=20,"Low",M1570&lt;=50,"Medium",M1570&lt;=90,"High")</f>
        <v>Low</v>
      </c>
      <c r="U1570" s="33">
        <f>Datos_Limpios[[#This Row],[Number of Complaints or Support]]/Datos_Limpios[[#This Row],[Account Length (in months)]]</f>
        <v>0.21739130434782608</v>
      </c>
      <c r="V1570" t="str" cm="1">
        <f t="array" ref="V1570">_xlfn.IFS(H1570&lt;30,"Under 30",H1570&lt;66,"Middle Age",H1570&gt;=66,"Senior")</f>
        <v>Senior</v>
      </c>
      <c r="W1570" t="s">
        <v>6823</v>
      </c>
    </row>
    <row r="1571" spans="1:23" x14ac:dyDescent="0.3">
      <c r="A1571" t="s">
        <v>1668</v>
      </c>
      <c r="B1571" t="s">
        <v>23</v>
      </c>
      <c r="C1571">
        <v>1</v>
      </c>
      <c r="D1571">
        <v>1</v>
      </c>
      <c r="E1571" t="s">
        <v>17</v>
      </c>
      <c r="F1571" t="s">
        <v>31</v>
      </c>
      <c r="G1571" t="s">
        <v>19</v>
      </c>
      <c r="H1571">
        <v>29</v>
      </c>
      <c r="I1571" t="s">
        <v>17</v>
      </c>
      <c r="J1571">
        <v>0</v>
      </c>
      <c r="K1571" t="s">
        <v>20</v>
      </c>
      <c r="L1571" t="s">
        <v>6792</v>
      </c>
      <c r="M1571">
        <v>37</v>
      </c>
      <c r="N1571" t="s">
        <v>27</v>
      </c>
      <c r="O1571" t="s">
        <v>208</v>
      </c>
      <c r="P1571" s="32">
        <v>44447</v>
      </c>
      <c r="Q1571" s="1">
        <v>29.639511100101441</v>
      </c>
      <c r="R1571">
        <v>9</v>
      </c>
      <c r="S1571" t="str" cm="1">
        <f t="array" ref="S1571">_xlfn.IFS(R1571=0,"None",R1571&lt;3,"Low",R1571&lt;6,"Medium",R1571&lt;=10,"High")</f>
        <v>High</v>
      </c>
      <c r="T1571" t="str" cm="1">
        <f t="array" ref="T1571">_xlfn.IFS(M1571&lt;=20,"Low",M1571&lt;=50,"Medium",M1571&lt;=90,"High")</f>
        <v>Medium</v>
      </c>
      <c r="U1571" s="33">
        <f>Datos_Limpios[[#This Row],[Number of Complaints or Support]]/Datos_Limpios[[#This Row],[Account Length (in months)]]</f>
        <v>9</v>
      </c>
      <c r="V1571" t="str" cm="1">
        <f t="array" ref="V1571">_xlfn.IFS(H1571&lt;30,"Under 30",H1571&lt;66,"Middle Age",H1571&gt;=66,"Senior")</f>
        <v>Under 30</v>
      </c>
      <c r="W1571" t="s">
        <v>6826</v>
      </c>
    </row>
    <row r="1572" spans="1:23" x14ac:dyDescent="0.3">
      <c r="A1572" t="s">
        <v>1669</v>
      </c>
      <c r="B1572" t="s">
        <v>17</v>
      </c>
      <c r="C1572">
        <v>68</v>
      </c>
      <c r="D1572">
        <v>2</v>
      </c>
      <c r="E1572" t="s">
        <v>23</v>
      </c>
      <c r="F1572" t="s">
        <v>107</v>
      </c>
      <c r="G1572" t="s">
        <v>19</v>
      </c>
      <c r="H1572">
        <v>47</v>
      </c>
      <c r="I1572" t="s">
        <v>17</v>
      </c>
      <c r="J1572">
        <v>0</v>
      </c>
      <c r="K1572" t="s">
        <v>32</v>
      </c>
      <c r="L1572" t="s">
        <v>6792</v>
      </c>
      <c r="M1572">
        <v>53</v>
      </c>
      <c r="P1572" s="32">
        <v>43994</v>
      </c>
      <c r="Q1572" s="1">
        <v>54.458826504840417</v>
      </c>
      <c r="R1572">
        <v>5</v>
      </c>
      <c r="S1572" t="str" cm="1">
        <f t="array" ref="S1572">_xlfn.IFS(R1572=0,"None",R1572&lt;3,"Low",R1572&lt;6,"Medium",R1572&lt;=10,"High")</f>
        <v>Medium</v>
      </c>
      <c r="T1572" t="str" cm="1">
        <f t="array" ref="T1572">_xlfn.IFS(M1572&lt;=20,"Low",M1572&lt;=50,"Medium",M1572&lt;=90,"High")</f>
        <v>High</v>
      </c>
      <c r="U1572" s="33">
        <f>Datos_Limpios[[#This Row],[Number of Complaints or Support]]/Datos_Limpios[[#This Row],[Account Length (in months)]]</f>
        <v>7.3529411764705885E-2</v>
      </c>
      <c r="V1572" t="str" cm="1">
        <f t="array" ref="V1572">_xlfn.IFS(H1572&lt;30,"Under 30",H1572&lt;66,"Middle Age",H1572&gt;=66,"Senior")</f>
        <v>Middle Age</v>
      </c>
      <c r="W1572" t="s">
        <v>6825</v>
      </c>
    </row>
    <row r="1573" spans="1:23" x14ac:dyDescent="0.3">
      <c r="A1573" t="s">
        <v>1670</v>
      </c>
      <c r="B1573" t="s">
        <v>17</v>
      </c>
      <c r="C1573">
        <v>54</v>
      </c>
      <c r="D1573">
        <v>2</v>
      </c>
      <c r="E1573" t="s">
        <v>17</v>
      </c>
      <c r="F1573" t="s">
        <v>148</v>
      </c>
      <c r="G1573" t="s">
        <v>19</v>
      </c>
      <c r="H1573">
        <v>33</v>
      </c>
      <c r="I1573" t="s">
        <v>17</v>
      </c>
      <c r="J1573">
        <v>0</v>
      </c>
      <c r="K1573" t="s">
        <v>24</v>
      </c>
      <c r="L1573" t="s">
        <v>6792</v>
      </c>
      <c r="M1573">
        <v>62</v>
      </c>
      <c r="P1573" s="32">
        <v>45274</v>
      </c>
      <c r="Q1573" s="1">
        <v>73.868705561590076</v>
      </c>
      <c r="R1573">
        <v>10</v>
      </c>
      <c r="S1573" t="str" cm="1">
        <f t="array" ref="S1573">_xlfn.IFS(R1573=0,"None",R1573&lt;3,"Low",R1573&lt;6,"Medium",R1573&lt;=10,"High")</f>
        <v>High</v>
      </c>
      <c r="T1573" t="str" cm="1">
        <f t="array" ref="T1573">_xlfn.IFS(M1573&lt;=20,"Low",M1573&lt;=50,"Medium",M1573&lt;=90,"High")</f>
        <v>High</v>
      </c>
      <c r="U1573" s="33">
        <f>Datos_Limpios[[#This Row],[Number of Complaints or Support]]/Datos_Limpios[[#This Row],[Account Length (in months)]]</f>
        <v>0.18518518518518517</v>
      </c>
      <c r="V1573" t="str" cm="1">
        <f t="array" ref="V1573">_xlfn.IFS(H1573&lt;30,"Under 30",H1573&lt;66,"Middle Age",H1573&gt;=66,"Senior")</f>
        <v>Middle Age</v>
      </c>
      <c r="W1573" t="s">
        <v>6824</v>
      </c>
    </row>
    <row r="1574" spans="1:23" x14ac:dyDescent="0.3">
      <c r="A1574" t="s">
        <v>1671</v>
      </c>
      <c r="B1574" t="s">
        <v>17</v>
      </c>
      <c r="C1574">
        <v>22</v>
      </c>
      <c r="D1574">
        <v>0</v>
      </c>
      <c r="E1574" t="s">
        <v>17</v>
      </c>
      <c r="F1574" t="s">
        <v>148</v>
      </c>
      <c r="G1574" t="s">
        <v>6790</v>
      </c>
      <c r="H1574">
        <v>59</v>
      </c>
      <c r="I1574" t="s">
        <v>17</v>
      </c>
      <c r="J1574">
        <v>0</v>
      </c>
      <c r="K1574" t="s">
        <v>32</v>
      </c>
      <c r="L1574" t="s">
        <v>6791</v>
      </c>
      <c r="M1574">
        <v>13</v>
      </c>
      <c r="P1574" s="32">
        <v>44591</v>
      </c>
      <c r="Q1574" s="1">
        <v>14.75650357870102</v>
      </c>
      <c r="R1574">
        <v>9</v>
      </c>
      <c r="S1574" t="str" cm="1">
        <f t="array" ref="S1574">_xlfn.IFS(R1574=0,"None",R1574&lt;3,"Low",R1574&lt;6,"Medium",R1574&lt;=10,"High")</f>
        <v>High</v>
      </c>
      <c r="T1574" t="str" cm="1">
        <f t="array" ref="T1574">_xlfn.IFS(M1574&lt;=20,"Low",M1574&lt;=50,"Medium",M1574&lt;=90,"High")</f>
        <v>Low</v>
      </c>
      <c r="U1574" s="33">
        <f>Datos_Limpios[[#This Row],[Number of Complaints or Support]]/Datos_Limpios[[#This Row],[Account Length (in months)]]</f>
        <v>0.40909090909090912</v>
      </c>
      <c r="V1574" t="str" cm="1">
        <f t="array" ref="V1574">_xlfn.IFS(H1574&lt;30,"Under 30",H1574&lt;66,"Middle Age",H1574&gt;=66,"Senior")</f>
        <v>Middle Age</v>
      </c>
      <c r="W1574" t="s">
        <v>6824</v>
      </c>
    </row>
    <row r="1575" spans="1:23" x14ac:dyDescent="0.3">
      <c r="A1575" t="s">
        <v>1672</v>
      </c>
      <c r="B1575" t="s">
        <v>17</v>
      </c>
      <c r="C1575">
        <v>71</v>
      </c>
      <c r="D1575">
        <v>0</v>
      </c>
      <c r="E1575" t="s">
        <v>23</v>
      </c>
      <c r="F1575" t="s">
        <v>121</v>
      </c>
      <c r="G1575" t="s">
        <v>6790</v>
      </c>
      <c r="H1575">
        <v>38</v>
      </c>
      <c r="I1575" t="s">
        <v>17</v>
      </c>
      <c r="J1575">
        <v>0</v>
      </c>
      <c r="K1575" t="s">
        <v>20</v>
      </c>
      <c r="L1575" t="s">
        <v>6792</v>
      </c>
      <c r="M1575">
        <v>40</v>
      </c>
      <c r="P1575" s="32">
        <v>44518</v>
      </c>
      <c r="Q1575" s="1">
        <v>41.228178162758667</v>
      </c>
      <c r="R1575">
        <v>3</v>
      </c>
      <c r="S1575" t="str" cm="1">
        <f t="array" ref="S1575">_xlfn.IFS(R1575=0,"None",R1575&lt;3,"Low",R1575&lt;6,"Medium",R1575&lt;=10,"High")</f>
        <v>Medium</v>
      </c>
      <c r="T1575" t="str" cm="1">
        <f t="array" ref="T1575">_xlfn.IFS(M1575&lt;=20,"Low",M1575&lt;=50,"Medium",M1575&lt;=90,"High")</f>
        <v>Medium</v>
      </c>
      <c r="U1575" s="33">
        <f>Datos_Limpios[[#This Row],[Number of Complaints or Support]]/Datos_Limpios[[#This Row],[Account Length (in months)]]</f>
        <v>4.2253521126760563E-2</v>
      </c>
      <c r="V1575" t="str" cm="1">
        <f t="array" ref="V1575">_xlfn.IFS(H1575&lt;30,"Under 30",H1575&lt;66,"Middle Age",H1575&gt;=66,"Senior")</f>
        <v>Middle Age</v>
      </c>
      <c r="W1575" t="s">
        <v>6826</v>
      </c>
    </row>
    <row r="1576" spans="1:23" x14ac:dyDescent="0.3">
      <c r="A1576" t="s">
        <v>1673</v>
      </c>
      <c r="B1576" t="s">
        <v>17</v>
      </c>
      <c r="C1576">
        <v>11</v>
      </c>
      <c r="D1576">
        <v>0</v>
      </c>
      <c r="E1576" t="s">
        <v>23</v>
      </c>
      <c r="F1576" t="s">
        <v>18</v>
      </c>
      <c r="G1576" t="s">
        <v>6790</v>
      </c>
      <c r="H1576">
        <v>52</v>
      </c>
      <c r="I1576" t="s">
        <v>17</v>
      </c>
      <c r="J1576">
        <v>0</v>
      </c>
      <c r="K1576" t="s">
        <v>20</v>
      </c>
      <c r="L1576" t="s">
        <v>6792</v>
      </c>
      <c r="M1576">
        <v>22</v>
      </c>
      <c r="P1576" s="32">
        <v>44622</v>
      </c>
      <c r="Q1576" s="1">
        <v>21.222615984839891</v>
      </c>
      <c r="R1576">
        <v>0</v>
      </c>
      <c r="S1576" t="str" cm="1">
        <f t="array" ref="S1576">_xlfn.IFS(R1576=0,"None",R1576&lt;3,"Low",R1576&lt;6,"Medium",R1576&lt;=10,"High")</f>
        <v>None</v>
      </c>
      <c r="T1576" t="str" cm="1">
        <f t="array" ref="T1576">_xlfn.IFS(M1576&lt;=20,"Low",M1576&lt;=50,"Medium",M1576&lt;=90,"High")</f>
        <v>Medium</v>
      </c>
      <c r="U1576" s="33">
        <f>Datos_Limpios[[#This Row],[Number of Complaints or Support]]/Datos_Limpios[[#This Row],[Account Length (in months)]]</f>
        <v>0</v>
      </c>
      <c r="V1576" t="str" cm="1">
        <f t="array" ref="V1576">_xlfn.IFS(H1576&lt;30,"Under 30",H1576&lt;66,"Middle Age",H1576&gt;=66,"Senior")</f>
        <v>Middle Age</v>
      </c>
      <c r="W1576" t="s">
        <v>6823</v>
      </c>
    </row>
    <row r="1577" spans="1:23" x14ac:dyDescent="0.3">
      <c r="A1577" t="s">
        <v>1674</v>
      </c>
      <c r="B1577" t="s">
        <v>17</v>
      </c>
      <c r="C1577">
        <v>72</v>
      </c>
      <c r="D1577">
        <v>1</v>
      </c>
      <c r="E1577" t="s">
        <v>23</v>
      </c>
      <c r="F1577" t="s">
        <v>58</v>
      </c>
      <c r="G1577" t="s">
        <v>19</v>
      </c>
      <c r="H1577">
        <v>47</v>
      </c>
      <c r="I1577" t="s">
        <v>17</v>
      </c>
      <c r="J1577">
        <v>0</v>
      </c>
      <c r="K1577" t="s">
        <v>32</v>
      </c>
      <c r="L1577" t="s">
        <v>6791</v>
      </c>
      <c r="M1577">
        <v>67</v>
      </c>
      <c r="P1577" s="32">
        <v>44072</v>
      </c>
      <c r="Q1577" s="1">
        <v>65.786555221011355</v>
      </c>
      <c r="R1577">
        <v>4</v>
      </c>
      <c r="S1577" t="str" cm="1">
        <f t="array" ref="S1577">_xlfn.IFS(R1577=0,"None",R1577&lt;3,"Low",R1577&lt;6,"Medium",R1577&lt;=10,"High")</f>
        <v>Medium</v>
      </c>
      <c r="T1577" t="str" cm="1">
        <f t="array" ref="T1577">_xlfn.IFS(M1577&lt;=20,"Low",M1577&lt;=50,"Medium",M1577&lt;=90,"High")</f>
        <v>High</v>
      </c>
      <c r="U1577" s="33">
        <f>Datos_Limpios[[#This Row],[Number of Complaints or Support]]/Datos_Limpios[[#This Row],[Account Length (in months)]]</f>
        <v>5.5555555555555552E-2</v>
      </c>
      <c r="V1577" t="str" cm="1">
        <f t="array" ref="V1577">_xlfn.IFS(H1577&lt;30,"Under 30",H1577&lt;66,"Middle Age",H1577&gt;=66,"Senior")</f>
        <v>Middle Age</v>
      </c>
      <c r="W1577" t="s">
        <v>6825</v>
      </c>
    </row>
    <row r="1578" spans="1:23" x14ac:dyDescent="0.3">
      <c r="A1578" t="s">
        <v>1675</v>
      </c>
      <c r="B1578" t="s">
        <v>17</v>
      </c>
      <c r="C1578">
        <v>20</v>
      </c>
      <c r="D1578">
        <v>0</v>
      </c>
      <c r="E1578" t="s">
        <v>23</v>
      </c>
      <c r="F1578" t="s">
        <v>115</v>
      </c>
      <c r="G1578" t="s">
        <v>6790</v>
      </c>
      <c r="H1578">
        <v>37</v>
      </c>
      <c r="I1578" t="s">
        <v>17</v>
      </c>
      <c r="J1578">
        <v>0</v>
      </c>
      <c r="K1578" t="s">
        <v>20</v>
      </c>
      <c r="L1578" t="s">
        <v>6791</v>
      </c>
      <c r="M1578">
        <v>19</v>
      </c>
      <c r="P1578" s="32">
        <v>43865</v>
      </c>
      <c r="Q1578" s="1">
        <v>17.659511235707711</v>
      </c>
      <c r="R1578">
        <v>6</v>
      </c>
      <c r="S1578" t="str" cm="1">
        <f t="array" ref="S1578">_xlfn.IFS(R1578=0,"None",R1578&lt;3,"Low",R1578&lt;6,"Medium",R1578&lt;=10,"High")</f>
        <v>High</v>
      </c>
      <c r="T1578" t="str" cm="1">
        <f t="array" ref="T1578">_xlfn.IFS(M1578&lt;=20,"Low",M1578&lt;=50,"Medium",M1578&lt;=90,"High")</f>
        <v>Low</v>
      </c>
      <c r="U1578" s="33">
        <f>Datos_Limpios[[#This Row],[Number of Complaints or Support]]/Datos_Limpios[[#This Row],[Account Length (in months)]]</f>
        <v>0.3</v>
      </c>
      <c r="V1578" t="str" cm="1">
        <f t="array" ref="V1578">_xlfn.IFS(H1578&lt;30,"Under 30",H1578&lt;66,"Middle Age",H1578&gt;=66,"Senior")</f>
        <v>Middle Age</v>
      </c>
      <c r="W1578" t="s">
        <v>6825</v>
      </c>
    </row>
    <row r="1579" spans="1:23" x14ac:dyDescent="0.3">
      <c r="A1579" t="s">
        <v>1676</v>
      </c>
      <c r="B1579" t="s">
        <v>23</v>
      </c>
      <c r="C1579">
        <v>1</v>
      </c>
      <c r="D1579">
        <v>0</v>
      </c>
      <c r="E1579" t="s">
        <v>23</v>
      </c>
      <c r="F1579" t="s">
        <v>31</v>
      </c>
      <c r="G1579" t="s">
        <v>6790</v>
      </c>
      <c r="H1579">
        <v>72</v>
      </c>
      <c r="I1579" t="s">
        <v>17</v>
      </c>
      <c r="J1579">
        <v>0</v>
      </c>
      <c r="K1579" t="s">
        <v>20</v>
      </c>
      <c r="L1579" t="s">
        <v>6794</v>
      </c>
      <c r="M1579">
        <v>20</v>
      </c>
      <c r="N1579" t="s">
        <v>27</v>
      </c>
      <c r="O1579" t="s">
        <v>125</v>
      </c>
      <c r="P1579" s="32">
        <v>44348</v>
      </c>
      <c r="Q1579" s="1">
        <v>21.780025183038148</v>
      </c>
      <c r="R1579">
        <v>4</v>
      </c>
      <c r="S1579" t="str" cm="1">
        <f t="array" ref="S1579">_xlfn.IFS(R1579=0,"None",R1579&lt;3,"Low",R1579&lt;6,"Medium",R1579&lt;=10,"High")</f>
        <v>Medium</v>
      </c>
      <c r="T1579" t="str" cm="1">
        <f t="array" ref="T1579">_xlfn.IFS(M1579&lt;=20,"Low",M1579&lt;=50,"Medium",M1579&lt;=90,"High")</f>
        <v>Low</v>
      </c>
      <c r="U1579" s="33">
        <f>Datos_Limpios[[#This Row],[Number of Complaints or Support]]/Datos_Limpios[[#This Row],[Account Length (in months)]]</f>
        <v>4</v>
      </c>
      <c r="V1579" t="str" cm="1">
        <f t="array" ref="V1579">_xlfn.IFS(H1579&lt;30,"Under 30",H1579&lt;66,"Middle Age",H1579&gt;=66,"Senior")</f>
        <v>Senior</v>
      </c>
      <c r="W1579" t="s">
        <v>6826</v>
      </c>
    </row>
    <row r="1580" spans="1:23" x14ac:dyDescent="0.3">
      <c r="A1580" t="s">
        <v>1677</v>
      </c>
      <c r="B1580" t="s">
        <v>17</v>
      </c>
      <c r="C1580">
        <v>5</v>
      </c>
      <c r="D1580">
        <v>1</v>
      </c>
      <c r="E1580" t="s">
        <v>23</v>
      </c>
      <c r="F1580" t="s">
        <v>192</v>
      </c>
      <c r="G1580" t="s">
        <v>19</v>
      </c>
      <c r="H1580">
        <v>25</v>
      </c>
      <c r="I1580" t="s">
        <v>17</v>
      </c>
      <c r="J1580">
        <v>0</v>
      </c>
      <c r="K1580" t="s">
        <v>20</v>
      </c>
      <c r="L1580" t="s">
        <v>6792</v>
      </c>
      <c r="M1580">
        <v>40</v>
      </c>
      <c r="P1580" s="32">
        <v>45219</v>
      </c>
      <c r="Q1580" s="1">
        <v>42.246263631844727</v>
      </c>
      <c r="R1580">
        <v>10</v>
      </c>
      <c r="S1580" t="str" cm="1">
        <f t="array" ref="S1580">_xlfn.IFS(R1580=0,"None",R1580&lt;3,"Low",R1580&lt;6,"Medium",R1580&lt;=10,"High")</f>
        <v>High</v>
      </c>
      <c r="T1580" t="str" cm="1">
        <f t="array" ref="T1580">_xlfn.IFS(M1580&lt;=20,"Low",M1580&lt;=50,"Medium",M1580&lt;=90,"High")</f>
        <v>Medium</v>
      </c>
      <c r="U1580" s="33">
        <f>Datos_Limpios[[#This Row],[Number of Complaints or Support]]/Datos_Limpios[[#This Row],[Account Length (in months)]]</f>
        <v>2</v>
      </c>
      <c r="V1580" t="str" cm="1">
        <f t="array" ref="V1580">_xlfn.IFS(H1580&lt;30,"Under 30",H1580&lt;66,"Middle Age",H1580&gt;=66,"Senior")</f>
        <v>Under 30</v>
      </c>
      <c r="W1580" t="s">
        <v>6824</v>
      </c>
    </row>
    <row r="1581" spans="1:23" x14ac:dyDescent="0.3">
      <c r="A1581" t="s">
        <v>1678</v>
      </c>
      <c r="B1581" t="s">
        <v>23</v>
      </c>
      <c r="C1581">
        <v>67</v>
      </c>
      <c r="D1581">
        <v>0</v>
      </c>
      <c r="E1581" t="s">
        <v>23</v>
      </c>
      <c r="F1581" t="s">
        <v>115</v>
      </c>
      <c r="G1581" t="s">
        <v>6790</v>
      </c>
      <c r="H1581">
        <v>70</v>
      </c>
      <c r="I1581" t="s">
        <v>17</v>
      </c>
      <c r="J1581">
        <v>0</v>
      </c>
      <c r="K1581" t="s">
        <v>32</v>
      </c>
      <c r="L1581" t="s">
        <v>6792</v>
      </c>
      <c r="M1581">
        <v>60</v>
      </c>
      <c r="N1581" t="s">
        <v>6810</v>
      </c>
      <c r="O1581" t="s">
        <v>6810</v>
      </c>
      <c r="P1581" s="32">
        <v>44130</v>
      </c>
      <c r="Q1581" s="1">
        <v>65.694919981434992</v>
      </c>
      <c r="R1581">
        <v>8</v>
      </c>
      <c r="S1581" t="str" cm="1">
        <f t="array" ref="S1581">_xlfn.IFS(R1581=0,"None",R1581&lt;3,"Low",R1581&lt;6,"Medium",R1581&lt;=10,"High")</f>
        <v>High</v>
      </c>
      <c r="T1581" t="str" cm="1">
        <f t="array" ref="T1581">_xlfn.IFS(M1581&lt;=20,"Low",M1581&lt;=50,"Medium",M1581&lt;=90,"High")</f>
        <v>High</v>
      </c>
      <c r="U1581" s="33">
        <f>Datos_Limpios[[#This Row],[Number of Complaints or Support]]/Datos_Limpios[[#This Row],[Account Length (in months)]]</f>
        <v>0.11940298507462686</v>
      </c>
      <c r="V1581" t="str" cm="1">
        <f t="array" ref="V1581">_xlfn.IFS(H1581&lt;30,"Under 30",H1581&lt;66,"Middle Age",H1581&gt;=66,"Senior")</f>
        <v>Senior</v>
      </c>
      <c r="W1581" t="s">
        <v>6825</v>
      </c>
    </row>
    <row r="1582" spans="1:23" x14ac:dyDescent="0.3">
      <c r="A1582" t="s">
        <v>1679</v>
      </c>
      <c r="B1582" t="s">
        <v>23</v>
      </c>
      <c r="C1582">
        <v>7</v>
      </c>
      <c r="D1582">
        <v>1</v>
      </c>
      <c r="E1582" t="s">
        <v>17</v>
      </c>
      <c r="F1582" t="s">
        <v>84</v>
      </c>
      <c r="G1582" t="s">
        <v>6790</v>
      </c>
      <c r="H1582">
        <v>31</v>
      </c>
      <c r="I1582" t="s">
        <v>23</v>
      </c>
      <c r="J1582">
        <v>2</v>
      </c>
      <c r="K1582" t="s">
        <v>20</v>
      </c>
      <c r="L1582" t="s">
        <v>6791</v>
      </c>
      <c r="M1582">
        <v>28</v>
      </c>
      <c r="N1582" t="s">
        <v>27</v>
      </c>
      <c r="O1582" t="s">
        <v>108</v>
      </c>
      <c r="P1582" s="32">
        <v>44684</v>
      </c>
      <c r="Q1582" s="1">
        <v>30.678591304342898</v>
      </c>
      <c r="R1582">
        <v>5</v>
      </c>
      <c r="S1582" t="str" cm="1">
        <f t="array" ref="S1582">_xlfn.IFS(R1582=0,"None",R1582&lt;3,"Low",R1582&lt;6,"Medium",R1582&lt;=10,"High")</f>
        <v>Medium</v>
      </c>
      <c r="T1582" t="str" cm="1">
        <f t="array" ref="T1582">_xlfn.IFS(M1582&lt;=20,"Low",M1582&lt;=50,"Medium",M1582&lt;=90,"High")</f>
        <v>Medium</v>
      </c>
      <c r="U1582" s="33">
        <f>Datos_Limpios[[#This Row],[Number of Complaints or Support]]/Datos_Limpios[[#This Row],[Account Length (in months)]]</f>
        <v>0.7142857142857143</v>
      </c>
      <c r="V1582" t="str" cm="1">
        <f t="array" ref="V1582">_xlfn.IFS(H1582&lt;30,"Under 30",H1582&lt;66,"Middle Age",H1582&gt;=66,"Senior")</f>
        <v>Middle Age</v>
      </c>
      <c r="W1582" t="s">
        <v>6824</v>
      </c>
    </row>
    <row r="1583" spans="1:23" x14ac:dyDescent="0.3">
      <c r="A1583" t="s">
        <v>1680</v>
      </c>
      <c r="B1583" t="s">
        <v>17</v>
      </c>
      <c r="C1583">
        <v>44</v>
      </c>
      <c r="D1583">
        <v>2</v>
      </c>
      <c r="E1583" t="s">
        <v>23</v>
      </c>
      <c r="F1583" t="s">
        <v>245</v>
      </c>
      <c r="G1583" t="s">
        <v>19</v>
      </c>
      <c r="H1583">
        <v>73</v>
      </c>
      <c r="I1583" t="s">
        <v>17</v>
      </c>
      <c r="J1583">
        <v>0</v>
      </c>
      <c r="K1583" t="s">
        <v>24</v>
      </c>
      <c r="L1583" t="s">
        <v>6792</v>
      </c>
      <c r="M1583">
        <v>37</v>
      </c>
      <c r="P1583" s="32">
        <v>45012</v>
      </c>
      <c r="Q1583" s="1">
        <v>43.548862774048267</v>
      </c>
      <c r="R1583">
        <v>4</v>
      </c>
      <c r="S1583" t="str" cm="1">
        <f t="array" ref="S1583">_xlfn.IFS(R1583=0,"None",R1583&lt;3,"Low",R1583&lt;6,"Medium",R1583&lt;=10,"High")</f>
        <v>Medium</v>
      </c>
      <c r="T1583" t="str" cm="1">
        <f t="array" ref="T1583">_xlfn.IFS(M1583&lt;=20,"Low",M1583&lt;=50,"Medium",M1583&lt;=90,"High")</f>
        <v>Medium</v>
      </c>
      <c r="U1583" s="33">
        <f>Datos_Limpios[[#This Row],[Number of Complaints or Support]]/Datos_Limpios[[#This Row],[Account Length (in months)]]</f>
        <v>9.0909090909090912E-2</v>
      </c>
      <c r="V1583" t="str" cm="1">
        <f t="array" ref="V1583">_xlfn.IFS(H1583&lt;30,"Under 30",H1583&lt;66,"Middle Age",H1583&gt;=66,"Senior")</f>
        <v>Senior</v>
      </c>
      <c r="W1583" t="s">
        <v>6823</v>
      </c>
    </row>
    <row r="1584" spans="1:23" x14ac:dyDescent="0.3">
      <c r="A1584" t="s">
        <v>1681</v>
      </c>
      <c r="B1584" t="s">
        <v>23</v>
      </c>
      <c r="C1584">
        <v>4</v>
      </c>
      <c r="D1584">
        <v>4</v>
      </c>
      <c r="E1584" t="s">
        <v>23</v>
      </c>
      <c r="F1584" t="s">
        <v>88</v>
      </c>
      <c r="G1584" t="s">
        <v>19</v>
      </c>
      <c r="H1584">
        <v>79</v>
      </c>
      <c r="I1584" t="s">
        <v>17</v>
      </c>
      <c r="J1584">
        <v>0</v>
      </c>
      <c r="K1584" t="s">
        <v>20</v>
      </c>
      <c r="L1584" t="s">
        <v>6792</v>
      </c>
      <c r="M1584">
        <v>31</v>
      </c>
      <c r="N1584" t="s">
        <v>27</v>
      </c>
      <c r="O1584" t="s">
        <v>108</v>
      </c>
      <c r="P1584" s="32">
        <v>44506</v>
      </c>
      <c r="Q1584" s="1">
        <v>31.540317124326371</v>
      </c>
      <c r="R1584">
        <v>7</v>
      </c>
      <c r="S1584" t="str" cm="1">
        <f t="array" ref="S1584">_xlfn.IFS(R1584=0,"None",R1584&lt;3,"Low",R1584&lt;6,"Medium",R1584&lt;=10,"High")</f>
        <v>High</v>
      </c>
      <c r="T1584" t="str" cm="1">
        <f t="array" ref="T1584">_xlfn.IFS(M1584&lt;=20,"Low",M1584&lt;=50,"Medium",M1584&lt;=90,"High")</f>
        <v>Medium</v>
      </c>
      <c r="U1584" s="33">
        <f>Datos_Limpios[[#This Row],[Number of Complaints or Support]]/Datos_Limpios[[#This Row],[Account Length (in months)]]</f>
        <v>1.75</v>
      </c>
      <c r="V1584" t="str" cm="1">
        <f t="array" ref="V1584">_xlfn.IFS(H1584&lt;30,"Under 30",H1584&lt;66,"Middle Age",H1584&gt;=66,"Senior")</f>
        <v>Senior</v>
      </c>
      <c r="W1584" t="s">
        <v>6825</v>
      </c>
    </row>
    <row r="1585" spans="1:23" x14ac:dyDescent="0.3">
      <c r="A1585" t="s">
        <v>1682</v>
      </c>
      <c r="B1585" t="s">
        <v>23</v>
      </c>
      <c r="C1585">
        <v>49</v>
      </c>
      <c r="D1585">
        <v>3</v>
      </c>
      <c r="E1585" t="s">
        <v>23</v>
      </c>
      <c r="F1585" t="s">
        <v>56</v>
      </c>
      <c r="G1585" t="s">
        <v>19</v>
      </c>
      <c r="H1585">
        <v>57</v>
      </c>
      <c r="I1585" t="s">
        <v>17</v>
      </c>
      <c r="J1585">
        <v>0</v>
      </c>
      <c r="K1585" t="s">
        <v>20</v>
      </c>
      <c r="L1585" t="s">
        <v>6792</v>
      </c>
      <c r="M1585">
        <v>56</v>
      </c>
      <c r="N1585" t="s">
        <v>27</v>
      </c>
      <c r="O1585" t="s">
        <v>108</v>
      </c>
      <c r="P1585" s="32">
        <v>43894</v>
      </c>
      <c r="Q1585" s="1">
        <v>45.018057609298438</v>
      </c>
      <c r="R1585">
        <v>6</v>
      </c>
      <c r="S1585" t="str" cm="1">
        <f t="array" ref="S1585">_xlfn.IFS(R1585=0,"None",R1585&lt;3,"Low",R1585&lt;6,"Medium",R1585&lt;=10,"High")</f>
        <v>High</v>
      </c>
      <c r="T1585" t="str" cm="1">
        <f t="array" ref="T1585">_xlfn.IFS(M1585&lt;=20,"Low",M1585&lt;=50,"Medium",M1585&lt;=90,"High")</f>
        <v>High</v>
      </c>
      <c r="U1585" s="33">
        <f>Datos_Limpios[[#This Row],[Number of Complaints or Support]]/Datos_Limpios[[#This Row],[Account Length (in months)]]</f>
        <v>0.12244897959183673</v>
      </c>
      <c r="V1585" t="str" cm="1">
        <f t="array" ref="V1585">_xlfn.IFS(H1585&lt;30,"Under 30",H1585&lt;66,"Middle Age",H1585&gt;=66,"Senior")</f>
        <v>Middle Age</v>
      </c>
      <c r="W1585" t="s">
        <v>6823</v>
      </c>
    </row>
    <row r="1586" spans="1:23" x14ac:dyDescent="0.3">
      <c r="A1586" t="s">
        <v>1683</v>
      </c>
      <c r="B1586" t="s">
        <v>17</v>
      </c>
      <c r="C1586">
        <v>46</v>
      </c>
      <c r="D1586">
        <v>1</v>
      </c>
      <c r="E1586" t="s">
        <v>23</v>
      </c>
      <c r="F1586" t="s">
        <v>350</v>
      </c>
      <c r="G1586" t="s">
        <v>6790</v>
      </c>
      <c r="H1586">
        <v>33</v>
      </c>
      <c r="I1586" t="s">
        <v>17</v>
      </c>
      <c r="J1586">
        <v>0</v>
      </c>
      <c r="K1586" t="s">
        <v>20</v>
      </c>
      <c r="L1586" t="s">
        <v>6791</v>
      </c>
      <c r="M1586">
        <v>49</v>
      </c>
      <c r="P1586" s="32">
        <v>44392</v>
      </c>
      <c r="Q1586" s="1">
        <v>42.452100225689591</v>
      </c>
      <c r="R1586">
        <v>10</v>
      </c>
      <c r="S1586" t="str" cm="1">
        <f t="array" ref="S1586">_xlfn.IFS(R1586=0,"None",R1586&lt;3,"Low",R1586&lt;6,"Medium",R1586&lt;=10,"High")</f>
        <v>High</v>
      </c>
      <c r="T1586" t="str" cm="1">
        <f t="array" ref="T1586">_xlfn.IFS(M1586&lt;=20,"Low",M1586&lt;=50,"Medium",M1586&lt;=90,"High")</f>
        <v>Medium</v>
      </c>
      <c r="U1586" s="33">
        <f>Datos_Limpios[[#This Row],[Number of Complaints or Support]]/Datos_Limpios[[#This Row],[Account Length (in months)]]</f>
        <v>0.21739130434782608</v>
      </c>
      <c r="V1586" t="str" cm="1">
        <f t="array" ref="V1586">_xlfn.IFS(H1586&lt;30,"Under 30",H1586&lt;66,"Middle Age",H1586&gt;=66,"Senior")</f>
        <v>Middle Age</v>
      </c>
      <c r="W1586" t="s">
        <v>6823</v>
      </c>
    </row>
    <row r="1587" spans="1:23" x14ac:dyDescent="0.3">
      <c r="A1587" t="s">
        <v>1684</v>
      </c>
      <c r="B1587" t="s">
        <v>17</v>
      </c>
      <c r="C1587">
        <v>3</v>
      </c>
      <c r="D1587">
        <v>0</v>
      </c>
      <c r="E1587" t="s">
        <v>17</v>
      </c>
      <c r="F1587" t="s">
        <v>90</v>
      </c>
      <c r="G1587" t="s">
        <v>19</v>
      </c>
      <c r="H1587">
        <v>36</v>
      </c>
      <c r="I1587" t="s">
        <v>17</v>
      </c>
      <c r="J1587">
        <v>0</v>
      </c>
      <c r="K1587" t="s">
        <v>20</v>
      </c>
      <c r="L1587" t="s">
        <v>6791</v>
      </c>
      <c r="M1587">
        <v>27</v>
      </c>
      <c r="P1587" s="32">
        <v>44208</v>
      </c>
      <c r="Q1587" s="1">
        <v>26.055917410264879</v>
      </c>
      <c r="R1587">
        <v>10</v>
      </c>
      <c r="S1587" t="str" cm="1">
        <f t="array" ref="S1587">_xlfn.IFS(R1587=0,"None",R1587&lt;3,"Low",R1587&lt;6,"Medium",R1587&lt;=10,"High")</f>
        <v>High</v>
      </c>
      <c r="T1587" t="str" cm="1">
        <f t="array" ref="T1587">_xlfn.IFS(M1587&lt;=20,"Low",M1587&lt;=50,"Medium",M1587&lt;=90,"High")</f>
        <v>Medium</v>
      </c>
      <c r="U1587" s="33">
        <f>Datos_Limpios[[#This Row],[Number of Complaints or Support]]/Datos_Limpios[[#This Row],[Account Length (in months)]]</f>
        <v>3.3333333333333335</v>
      </c>
      <c r="V1587" t="str" cm="1">
        <f t="array" ref="V1587">_xlfn.IFS(H1587&lt;30,"Under 30",H1587&lt;66,"Middle Age",H1587&gt;=66,"Senior")</f>
        <v>Middle Age</v>
      </c>
      <c r="W1587" t="s">
        <v>6823</v>
      </c>
    </row>
    <row r="1588" spans="1:23" x14ac:dyDescent="0.3">
      <c r="A1588" t="s">
        <v>1685</v>
      </c>
      <c r="B1588" t="s">
        <v>17</v>
      </c>
      <c r="C1588">
        <v>28</v>
      </c>
      <c r="D1588">
        <v>0</v>
      </c>
      <c r="E1588" t="s">
        <v>23</v>
      </c>
      <c r="F1588" t="s">
        <v>350</v>
      </c>
      <c r="G1588" t="s">
        <v>19</v>
      </c>
      <c r="H1588">
        <v>55</v>
      </c>
      <c r="I1588" t="s">
        <v>17</v>
      </c>
      <c r="J1588">
        <v>0</v>
      </c>
      <c r="K1588" t="s">
        <v>20</v>
      </c>
      <c r="L1588" t="s">
        <v>6792</v>
      </c>
      <c r="M1588">
        <v>36</v>
      </c>
      <c r="P1588" s="32">
        <v>44034</v>
      </c>
      <c r="Q1588" s="1">
        <v>39.920397901333907</v>
      </c>
      <c r="R1588">
        <v>10</v>
      </c>
      <c r="S1588" t="str" cm="1">
        <f t="array" ref="S1588">_xlfn.IFS(R1588=0,"None",R1588&lt;3,"Low",R1588&lt;6,"Medium",R1588&lt;=10,"High")</f>
        <v>High</v>
      </c>
      <c r="T1588" t="str" cm="1">
        <f t="array" ref="T1588">_xlfn.IFS(M1588&lt;=20,"Low",M1588&lt;=50,"Medium",M1588&lt;=90,"High")</f>
        <v>Medium</v>
      </c>
      <c r="U1588" s="33">
        <f>Datos_Limpios[[#This Row],[Number of Complaints or Support]]/Datos_Limpios[[#This Row],[Account Length (in months)]]</f>
        <v>0.35714285714285715</v>
      </c>
      <c r="V1588" t="str" cm="1">
        <f t="array" ref="V1588">_xlfn.IFS(H1588&lt;30,"Under 30",H1588&lt;66,"Middle Age",H1588&gt;=66,"Senior")</f>
        <v>Middle Age</v>
      </c>
      <c r="W1588" t="s">
        <v>6823</v>
      </c>
    </row>
    <row r="1589" spans="1:23" x14ac:dyDescent="0.3">
      <c r="A1589" t="s">
        <v>1686</v>
      </c>
      <c r="B1589" t="s">
        <v>17</v>
      </c>
      <c r="C1589">
        <v>52</v>
      </c>
      <c r="D1589">
        <v>1</v>
      </c>
      <c r="E1589" t="s">
        <v>17</v>
      </c>
      <c r="F1589" t="s">
        <v>22</v>
      </c>
      <c r="G1589" t="s">
        <v>6790</v>
      </c>
      <c r="H1589">
        <v>43</v>
      </c>
      <c r="I1589" t="s">
        <v>17</v>
      </c>
      <c r="J1589">
        <v>0</v>
      </c>
      <c r="K1589" t="s">
        <v>32</v>
      </c>
      <c r="L1589" t="s">
        <v>6791</v>
      </c>
      <c r="M1589">
        <v>10</v>
      </c>
      <c r="P1589" s="32">
        <v>44738</v>
      </c>
      <c r="Q1589" s="1">
        <v>9.1254178017208289</v>
      </c>
      <c r="R1589">
        <v>4</v>
      </c>
      <c r="S1589" t="str" cm="1">
        <f t="array" ref="S1589">_xlfn.IFS(R1589=0,"None",R1589&lt;3,"Low",R1589&lt;6,"Medium",R1589&lt;=10,"High")</f>
        <v>Medium</v>
      </c>
      <c r="T1589" t="str" cm="1">
        <f t="array" ref="T1589">_xlfn.IFS(M1589&lt;=20,"Low",M1589&lt;=50,"Medium",M1589&lt;=90,"High")</f>
        <v>Low</v>
      </c>
      <c r="U1589" s="33">
        <f>Datos_Limpios[[#This Row],[Number of Complaints or Support]]/Datos_Limpios[[#This Row],[Account Length (in months)]]</f>
        <v>7.6923076923076927E-2</v>
      </c>
      <c r="V1589" t="str" cm="1">
        <f t="array" ref="V1589">_xlfn.IFS(H1589&lt;30,"Under 30",H1589&lt;66,"Middle Age",H1589&gt;=66,"Senior")</f>
        <v>Middle Age</v>
      </c>
      <c r="W1589" t="s">
        <v>6823</v>
      </c>
    </row>
    <row r="1590" spans="1:23" x14ac:dyDescent="0.3">
      <c r="A1590" t="s">
        <v>1687</v>
      </c>
      <c r="B1590" t="s">
        <v>17</v>
      </c>
      <c r="C1590">
        <v>48</v>
      </c>
      <c r="D1590">
        <v>0</v>
      </c>
      <c r="E1590" t="s">
        <v>23</v>
      </c>
      <c r="F1590" t="s">
        <v>58</v>
      </c>
      <c r="G1590" t="s">
        <v>19</v>
      </c>
      <c r="H1590">
        <v>34</v>
      </c>
      <c r="I1590" t="s">
        <v>17</v>
      </c>
      <c r="J1590">
        <v>0</v>
      </c>
      <c r="K1590" t="s">
        <v>20</v>
      </c>
      <c r="L1590" t="s">
        <v>6792</v>
      </c>
      <c r="M1590">
        <v>61</v>
      </c>
      <c r="P1590" s="32">
        <v>44519</v>
      </c>
      <c r="Q1590" s="1">
        <v>67.641425931859629</v>
      </c>
      <c r="R1590">
        <v>10</v>
      </c>
      <c r="S1590" t="str" cm="1">
        <f t="array" ref="S1590">_xlfn.IFS(R1590=0,"None",R1590&lt;3,"Low",R1590&lt;6,"Medium",R1590&lt;=10,"High")</f>
        <v>High</v>
      </c>
      <c r="T1590" t="str" cm="1">
        <f t="array" ref="T1590">_xlfn.IFS(M1590&lt;=20,"Low",M1590&lt;=50,"Medium",M1590&lt;=90,"High")</f>
        <v>High</v>
      </c>
      <c r="U1590" s="33">
        <f>Datos_Limpios[[#This Row],[Number of Complaints or Support]]/Datos_Limpios[[#This Row],[Account Length (in months)]]</f>
        <v>0.20833333333333334</v>
      </c>
      <c r="V1590" t="str" cm="1">
        <f t="array" ref="V1590">_xlfn.IFS(H1590&lt;30,"Under 30",H1590&lt;66,"Middle Age",H1590&gt;=66,"Senior")</f>
        <v>Middle Age</v>
      </c>
      <c r="W1590" t="s">
        <v>6825</v>
      </c>
    </row>
    <row r="1591" spans="1:23" x14ac:dyDescent="0.3">
      <c r="A1591" t="s">
        <v>1688</v>
      </c>
      <c r="B1591" t="s">
        <v>23</v>
      </c>
      <c r="C1591">
        <v>16</v>
      </c>
      <c r="D1591">
        <v>3</v>
      </c>
      <c r="E1591" t="s">
        <v>23</v>
      </c>
      <c r="F1591" t="s">
        <v>38</v>
      </c>
      <c r="G1591" t="s">
        <v>19</v>
      </c>
      <c r="H1591">
        <v>35</v>
      </c>
      <c r="I1591" t="s">
        <v>17</v>
      </c>
      <c r="J1591">
        <v>0</v>
      </c>
      <c r="K1591" t="s">
        <v>20</v>
      </c>
      <c r="L1591" t="s">
        <v>6792</v>
      </c>
      <c r="M1591">
        <v>36</v>
      </c>
      <c r="N1591" t="s">
        <v>27</v>
      </c>
      <c r="O1591" t="s">
        <v>108</v>
      </c>
      <c r="P1591" s="32">
        <v>44883</v>
      </c>
      <c r="Q1591" s="1">
        <v>31.019134383232181</v>
      </c>
      <c r="R1591">
        <v>1</v>
      </c>
      <c r="S1591" t="str" cm="1">
        <f t="array" ref="S1591">_xlfn.IFS(R1591=0,"None",R1591&lt;3,"Low",R1591&lt;6,"Medium",R1591&lt;=10,"High")</f>
        <v>Low</v>
      </c>
      <c r="T1591" t="str" cm="1">
        <f t="array" ref="T1591">_xlfn.IFS(M1591&lt;=20,"Low",M1591&lt;=50,"Medium",M1591&lt;=90,"High")</f>
        <v>Medium</v>
      </c>
      <c r="U1591" s="33">
        <f>Datos_Limpios[[#This Row],[Number of Complaints or Support]]/Datos_Limpios[[#This Row],[Account Length (in months)]]</f>
        <v>6.25E-2</v>
      </c>
      <c r="V1591" t="str" cm="1">
        <f t="array" ref="V1591">_xlfn.IFS(H1591&lt;30,"Under 30",H1591&lt;66,"Middle Age",H1591&gt;=66,"Senior")</f>
        <v>Middle Age</v>
      </c>
      <c r="W1591" t="s">
        <v>6825</v>
      </c>
    </row>
    <row r="1592" spans="1:23" x14ac:dyDescent="0.3">
      <c r="A1592" t="s">
        <v>1689</v>
      </c>
      <c r="B1592" t="s">
        <v>17</v>
      </c>
      <c r="C1592">
        <v>2</v>
      </c>
      <c r="D1592">
        <v>0</v>
      </c>
      <c r="E1592" t="s">
        <v>17</v>
      </c>
      <c r="F1592" t="s">
        <v>101</v>
      </c>
      <c r="G1592" t="s">
        <v>6790</v>
      </c>
      <c r="H1592">
        <v>36</v>
      </c>
      <c r="I1592" t="s">
        <v>17</v>
      </c>
      <c r="J1592">
        <v>0</v>
      </c>
      <c r="K1592" t="s">
        <v>20</v>
      </c>
      <c r="L1592" t="s">
        <v>6791</v>
      </c>
      <c r="M1592">
        <v>39</v>
      </c>
      <c r="P1592" s="32">
        <v>45276</v>
      </c>
      <c r="Q1592" s="1">
        <v>36.608474522077529</v>
      </c>
      <c r="R1592">
        <v>2</v>
      </c>
      <c r="S1592" t="str" cm="1">
        <f t="array" ref="S1592">_xlfn.IFS(R1592=0,"None",R1592&lt;3,"Low",R1592&lt;6,"Medium",R1592&lt;=10,"High")</f>
        <v>Low</v>
      </c>
      <c r="T1592" t="str" cm="1">
        <f t="array" ref="T1592">_xlfn.IFS(M1592&lt;=20,"Low",M1592&lt;=50,"Medium",M1592&lt;=90,"High")</f>
        <v>Medium</v>
      </c>
      <c r="U1592" s="33">
        <f>Datos_Limpios[[#This Row],[Number of Complaints or Support]]/Datos_Limpios[[#This Row],[Account Length (in months)]]</f>
        <v>1</v>
      </c>
      <c r="V1592" t="str" cm="1">
        <f t="array" ref="V1592">_xlfn.IFS(H1592&lt;30,"Under 30",H1592&lt;66,"Middle Age",H1592&gt;=66,"Senior")</f>
        <v>Middle Age</v>
      </c>
      <c r="W1592" t="s">
        <v>6826</v>
      </c>
    </row>
    <row r="1593" spans="1:23" x14ac:dyDescent="0.3">
      <c r="A1593" t="s">
        <v>1690</v>
      </c>
      <c r="B1593" t="s">
        <v>17</v>
      </c>
      <c r="C1593">
        <v>37</v>
      </c>
      <c r="D1593">
        <v>0</v>
      </c>
      <c r="E1593" t="s">
        <v>17</v>
      </c>
      <c r="F1593" t="s">
        <v>140</v>
      </c>
      <c r="G1593" t="s">
        <v>6790</v>
      </c>
      <c r="H1593">
        <v>24</v>
      </c>
      <c r="I1593" t="s">
        <v>23</v>
      </c>
      <c r="J1593">
        <v>2</v>
      </c>
      <c r="K1593" t="s">
        <v>24</v>
      </c>
      <c r="L1593" t="s">
        <v>6792</v>
      </c>
      <c r="M1593">
        <v>8</v>
      </c>
      <c r="P1593" s="32">
        <v>45109</v>
      </c>
      <c r="Q1593" s="1">
        <v>7.4173352952157714</v>
      </c>
      <c r="R1593">
        <v>2</v>
      </c>
      <c r="S1593" t="str" cm="1">
        <f t="array" ref="S1593">_xlfn.IFS(R1593=0,"None",R1593&lt;3,"Low",R1593&lt;6,"Medium",R1593&lt;=10,"High")</f>
        <v>Low</v>
      </c>
      <c r="T1593" t="str" cm="1">
        <f t="array" ref="T1593">_xlfn.IFS(M1593&lt;=20,"Low",M1593&lt;=50,"Medium",M1593&lt;=90,"High")</f>
        <v>Low</v>
      </c>
      <c r="U1593" s="33">
        <f>Datos_Limpios[[#This Row],[Number of Complaints or Support]]/Datos_Limpios[[#This Row],[Account Length (in months)]]</f>
        <v>5.4054054054054057E-2</v>
      </c>
      <c r="V1593" t="str" cm="1">
        <f t="array" ref="V1593">_xlfn.IFS(H1593&lt;30,"Under 30",H1593&lt;66,"Middle Age",H1593&gt;=66,"Senior")</f>
        <v>Under 30</v>
      </c>
      <c r="W1593" t="s">
        <v>6826</v>
      </c>
    </row>
    <row r="1594" spans="1:23" x14ac:dyDescent="0.3">
      <c r="A1594" t="s">
        <v>1691</v>
      </c>
      <c r="B1594" t="s">
        <v>17</v>
      </c>
      <c r="C1594">
        <v>63</v>
      </c>
      <c r="D1594">
        <v>0</v>
      </c>
      <c r="E1594" t="s">
        <v>23</v>
      </c>
      <c r="F1594" t="s">
        <v>18</v>
      </c>
      <c r="G1594" t="s">
        <v>19</v>
      </c>
      <c r="H1594">
        <v>60</v>
      </c>
      <c r="I1594" t="s">
        <v>17</v>
      </c>
      <c r="J1594">
        <v>0</v>
      </c>
      <c r="K1594" t="s">
        <v>32</v>
      </c>
      <c r="L1594" t="s">
        <v>6794</v>
      </c>
      <c r="M1594">
        <v>41</v>
      </c>
      <c r="P1594" s="32">
        <v>44025</v>
      </c>
      <c r="Q1594" s="1">
        <v>43.44233700816325</v>
      </c>
      <c r="R1594">
        <v>0</v>
      </c>
      <c r="S1594" t="str" cm="1">
        <f t="array" ref="S1594">_xlfn.IFS(R1594=0,"None",R1594&lt;3,"Low",R1594&lt;6,"Medium",R1594&lt;=10,"High")</f>
        <v>None</v>
      </c>
      <c r="T1594" t="str" cm="1">
        <f t="array" ref="T1594">_xlfn.IFS(M1594&lt;=20,"Low",M1594&lt;=50,"Medium",M1594&lt;=90,"High")</f>
        <v>Medium</v>
      </c>
      <c r="U1594" s="33">
        <f>Datos_Limpios[[#This Row],[Number of Complaints or Support]]/Datos_Limpios[[#This Row],[Account Length (in months)]]</f>
        <v>0</v>
      </c>
      <c r="V1594" t="str" cm="1">
        <f t="array" ref="V1594">_xlfn.IFS(H1594&lt;30,"Under 30",H1594&lt;66,"Middle Age",H1594&gt;=66,"Senior")</f>
        <v>Middle Age</v>
      </c>
      <c r="W1594" t="s">
        <v>6823</v>
      </c>
    </row>
    <row r="1595" spans="1:23" x14ac:dyDescent="0.3">
      <c r="A1595" t="s">
        <v>1692</v>
      </c>
      <c r="B1595" t="s">
        <v>17</v>
      </c>
      <c r="C1595">
        <v>54</v>
      </c>
      <c r="D1595">
        <v>2</v>
      </c>
      <c r="E1595" t="s">
        <v>17</v>
      </c>
      <c r="F1595" t="s">
        <v>52</v>
      </c>
      <c r="G1595" t="s">
        <v>19</v>
      </c>
      <c r="H1595">
        <v>27</v>
      </c>
      <c r="I1595" t="s">
        <v>23</v>
      </c>
      <c r="J1595">
        <v>3</v>
      </c>
      <c r="K1595" t="s">
        <v>32</v>
      </c>
      <c r="L1595" t="s">
        <v>6794</v>
      </c>
      <c r="M1595">
        <v>7</v>
      </c>
      <c r="P1595" s="32">
        <v>43853</v>
      </c>
      <c r="Q1595" s="1">
        <v>6.8080300309862194</v>
      </c>
      <c r="R1595">
        <v>0</v>
      </c>
      <c r="S1595" t="str" cm="1">
        <f t="array" ref="S1595">_xlfn.IFS(R1595=0,"None",R1595&lt;3,"Low",R1595&lt;6,"Medium",R1595&lt;=10,"High")</f>
        <v>None</v>
      </c>
      <c r="T1595" t="str" cm="1">
        <f t="array" ref="T1595">_xlfn.IFS(M1595&lt;=20,"Low",M1595&lt;=50,"Medium",M1595&lt;=90,"High")</f>
        <v>Low</v>
      </c>
      <c r="U1595" s="33">
        <f>Datos_Limpios[[#This Row],[Number of Complaints or Support]]/Datos_Limpios[[#This Row],[Account Length (in months)]]</f>
        <v>0</v>
      </c>
      <c r="V1595" t="str" cm="1">
        <f t="array" ref="V1595">_xlfn.IFS(H1595&lt;30,"Under 30",H1595&lt;66,"Middle Age",H1595&gt;=66,"Senior")</f>
        <v>Under 30</v>
      </c>
      <c r="W1595" t="s">
        <v>6824</v>
      </c>
    </row>
    <row r="1596" spans="1:23" x14ac:dyDescent="0.3">
      <c r="A1596" t="s">
        <v>1693</v>
      </c>
      <c r="B1596" t="s">
        <v>23</v>
      </c>
      <c r="C1596">
        <v>25</v>
      </c>
      <c r="D1596">
        <v>0</v>
      </c>
      <c r="E1596" t="s">
        <v>23</v>
      </c>
      <c r="F1596" t="s">
        <v>101</v>
      </c>
      <c r="G1596" t="s">
        <v>6790</v>
      </c>
      <c r="H1596">
        <v>40</v>
      </c>
      <c r="I1596" t="s">
        <v>17</v>
      </c>
      <c r="J1596">
        <v>0</v>
      </c>
      <c r="K1596" t="s">
        <v>20</v>
      </c>
      <c r="L1596" t="s">
        <v>6792</v>
      </c>
      <c r="M1596">
        <v>48</v>
      </c>
      <c r="N1596" t="s">
        <v>27</v>
      </c>
      <c r="O1596" t="s">
        <v>108</v>
      </c>
      <c r="P1596" s="32">
        <v>43843</v>
      </c>
      <c r="Q1596" s="1">
        <v>52.468002381935463</v>
      </c>
      <c r="R1596">
        <v>9</v>
      </c>
      <c r="S1596" t="str" cm="1">
        <f t="array" ref="S1596">_xlfn.IFS(R1596=0,"None",R1596&lt;3,"Low",R1596&lt;6,"Medium",R1596&lt;=10,"High")</f>
        <v>High</v>
      </c>
      <c r="T1596" t="str" cm="1">
        <f t="array" ref="T1596">_xlfn.IFS(M1596&lt;=20,"Low",M1596&lt;=50,"Medium",M1596&lt;=90,"High")</f>
        <v>Medium</v>
      </c>
      <c r="U1596" s="33">
        <f>Datos_Limpios[[#This Row],[Number of Complaints or Support]]/Datos_Limpios[[#This Row],[Account Length (in months)]]</f>
        <v>0.36</v>
      </c>
      <c r="V1596" t="str" cm="1">
        <f t="array" ref="V1596">_xlfn.IFS(H1596&lt;30,"Under 30",H1596&lt;66,"Middle Age",H1596&gt;=66,"Senior")</f>
        <v>Middle Age</v>
      </c>
      <c r="W1596" t="s">
        <v>6826</v>
      </c>
    </row>
    <row r="1597" spans="1:23" x14ac:dyDescent="0.3">
      <c r="A1597" t="s">
        <v>1694</v>
      </c>
      <c r="B1597" t="s">
        <v>17</v>
      </c>
      <c r="C1597">
        <v>22</v>
      </c>
      <c r="D1597">
        <v>0</v>
      </c>
      <c r="E1597" t="s">
        <v>17</v>
      </c>
      <c r="F1597" t="s">
        <v>123</v>
      </c>
      <c r="G1597" t="s">
        <v>6790</v>
      </c>
      <c r="H1597">
        <v>65</v>
      </c>
      <c r="I1597" t="s">
        <v>23</v>
      </c>
      <c r="J1597">
        <v>4</v>
      </c>
      <c r="K1597" t="s">
        <v>24</v>
      </c>
      <c r="L1597" t="s">
        <v>6794</v>
      </c>
      <c r="M1597">
        <v>6</v>
      </c>
      <c r="P1597" s="32">
        <v>44210</v>
      </c>
      <c r="Q1597" s="1">
        <v>5.1693370232285982</v>
      </c>
      <c r="R1597">
        <v>0</v>
      </c>
      <c r="S1597" t="str" cm="1">
        <f t="array" ref="S1597">_xlfn.IFS(R1597=0,"None",R1597&lt;3,"Low",R1597&lt;6,"Medium",R1597&lt;=10,"High")</f>
        <v>None</v>
      </c>
      <c r="T1597" t="str" cm="1">
        <f t="array" ref="T1597">_xlfn.IFS(M1597&lt;=20,"Low",M1597&lt;=50,"Medium",M1597&lt;=90,"High")</f>
        <v>Low</v>
      </c>
      <c r="U1597" s="33">
        <f>Datos_Limpios[[#This Row],[Number of Complaints or Support]]/Datos_Limpios[[#This Row],[Account Length (in months)]]</f>
        <v>0</v>
      </c>
      <c r="V1597" t="str" cm="1">
        <f t="array" ref="V1597">_xlfn.IFS(H1597&lt;30,"Under 30",H1597&lt;66,"Middle Age",H1597&gt;=66,"Senior")</f>
        <v>Middle Age</v>
      </c>
      <c r="W1597" t="s">
        <v>6824</v>
      </c>
    </row>
    <row r="1598" spans="1:23" x14ac:dyDescent="0.3">
      <c r="A1598" t="s">
        <v>1695</v>
      </c>
      <c r="B1598" t="s">
        <v>17</v>
      </c>
      <c r="C1598">
        <v>2</v>
      </c>
      <c r="D1598">
        <v>1</v>
      </c>
      <c r="E1598" t="s">
        <v>23</v>
      </c>
      <c r="F1598" t="s">
        <v>84</v>
      </c>
      <c r="G1598" t="s">
        <v>19</v>
      </c>
      <c r="H1598">
        <v>34</v>
      </c>
      <c r="I1598" t="s">
        <v>17</v>
      </c>
      <c r="J1598">
        <v>0</v>
      </c>
      <c r="K1598" t="s">
        <v>20</v>
      </c>
      <c r="L1598" t="s">
        <v>6792</v>
      </c>
      <c r="M1598">
        <v>48</v>
      </c>
      <c r="P1598" s="32">
        <v>44410</v>
      </c>
      <c r="Q1598" s="1">
        <v>41.639106575402423</v>
      </c>
      <c r="R1598">
        <v>3</v>
      </c>
      <c r="S1598" t="str" cm="1">
        <f t="array" ref="S1598">_xlfn.IFS(R1598=0,"None",R1598&lt;3,"Low",R1598&lt;6,"Medium",R1598&lt;=10,"High")</f>
        <v>Medium</v>
      </c>
      <c r="T1598" t="str" cm="1">
        <f t="array" ref="T1598">_xlfn.IFS(M1598&lt;=20,"Low",M1598&lt;=50,"Medium",M1598&lt;=90,"High")</f>
        <v>Medium</v>
      </c>
      <c r="U1598" s="33">
        <f>Datos_Limpios[[#This Row],[Number of Complaints or Support]]/Datos_Limpios[[#This Row],[Account Length (in months)]]</f>
        <v>1.5</v>
      </c>
      <c r="V1598" t="str" cm="1">
        <f t="array" ref="V1598">_xlfn.IFS(H1598&lt;30,"Under 30",H1598&lt;66,"Middle Age",H1598&gt;=66,"Senior")</f>
        <v>Middle Age</v>
      </c>
      <c r="W1598" t="s">
        <v>6824</v>
      </c>
    </row>
    <row r="1599" spans="1:23" x14ac:dyDescent="0.3">
      <c r="A1599" t="s">
        <v>1696</v>
      </c>
      <c r="B1599" t="s">
        <v>17</v>
      </c>
      <c r="C1599">
        <v>3</v>
      </c>
      <c r="D1599">
        <v>0</v>
      </c>
      <c r="E1599" t="s">
        <v>23</v>
      </c>
      <c r="F1599" t="s">
        <v>158</v>
      </c>
      <c r="G1599" t="s">
        <v>6790</v>
      </c>
      <c r="H1599">
        <v>56</v>
      </c>
      <c r="I1599" t="s">
        <v>17</v>
      </c>
      <c r="J1599">
        <v>0</v>
      </c>
      <c r="K1599" t="s">
        <v>20</v>
      </c>
      <c r="L1599" t="s">
        <v>6792</v>
      </c>
      <c r="M1599">
        <v>12</v>
      </c>
      <c r="P1599" s="32">
        <v>44188</v>
      </c>
      <c r="Q1599" s="1">
        <v>9.7946376538047772</v>
      </c>
      <c r="R1599">
        <v>4</v>
      </c>
      <c r="S1599" t="str" cm="1">
        <f t="array" ref="S1599">_xlfn.IFS(R1599=0,"None",R1599&lt;3,"Low",R1599&lt;6,"Medium",R1599&lt;=10,"High")</f>
        <v>Medium</v>
      </c>
      <c r="T1599" t="str" cm="1">
        <f t="array" ref="T1599">_xlfn.IFS(M1599&lt;=20,"Low",M1599&lt;=50,"Medium",M1599&lt;=90,"High")</f>
        <v>Low</v>
      </c>
      <c r="U1599" s="33">
        <f>Datos_Limpios[[#This Row],[Number of Complaints or Support]]/Datos_Limpios[[#This Row],[Account Length (in months)]]</f>
        <v>1.3333333333333333</v>
      </c>
      <c r="V1599" t="str" cm="1">
        <f t="array" ref="V1599">_xlfn.IFS(H1599&lt;30,"Under 30",H1599&lt;66,"Middle Age",H1599&gt;=66,"Senior")</f>
        <v>Middle Age</v>
      </c>
      <c r="W1599" t="s">
        <v>6823</v>
      </c>
    </row>
    <row r="1600" spans="1:23" x14ac:dyDescent="0.3">
      <c r="A1600" t="s">
        <v>1697</v>
      </c>
      <c r="B1600" t="s">
        <v>17</v>
      </c>
      <c r="C1600">
        <v>2</v>
      </c>
      <c r="D1600">
        <v>0</v>
      </c>
      <c r="E1600" t="s">
        <v>17</v>
      </c>
      <c r="F1600" t="s">
        <v>121</v>
      </c>
      <c r="G1600" t="s">
        <v>6790</v>
      </c>
      <c r="H1600">
        <v>22</v>
      </c>
      <c r="I1600" t="s">
        <v>17</v>
      </c>
      <c r="J1600">
        <v>0</v>
      </c>
      <c r="K1600" t="s">
        <v>24</v>
      </c>
      <c r="L1600" t="s">
        <v>6791</v>
      </c>
      <c r="M1600">
        <v>9</v>
      </c>
      <c r="P1600" s="32">
        <v>44267</v>
      </c>
      <c r="Q1600" s="1">
        <v>10.120815388133851</v>
      </c>
      <c r="R1600">
        <v>2</v>
      </c>
      <c r="S1600" t="str" cm="1">
        <f t="array" ref="S1600">_xlfn.IFS(R1600=0,"None",R1600&lt;3,"Low",R1600&lt;6,"Medium",R1600&lt;=10,"High")</f>
        <v>Low</v>
      </c>
      <c r="T1600" t="str" cm="1">
        <f t="array" ref="T1600">_xlfn.IFS(M1600&lt;=20,"Low",M1600&lt;=50,"Medium",M1600&lt;=90,"High")</f>
        <v>Low</v>
      </c>
      <c r="U1600" s="33">
        <f>Datos_Limpios[[#This Row],[Number of Complaints or Support]]/Datos_Limpios[[#This Row],[Account Length (in months)]]</f>
        <v>1</v>
      </c>
      <c r="V1600" t="str" cm="1">
        <f t="array" ref="V1600">_xlfn.IFS(H1600&lt;30,"Under 30",H1600&lt;66,"Middle Age",H1600&gt;=66,"Senior")</f>
        <v>Under 30</v>
      </c>
      <c r="W1600" t="s">
        <v>6826</v>
      </c>
    </row>
    <row r="1601" spans="1:23" x14ac:dyDescent="0.3">
      <c r="A1601" t="s">
        <v>1698</v>
      </c>
      <c r="B1601" t="s">
        <v>17</v>
      </c>
      <c r="C1601">
        <v>27</v>
      </c>
      <c r="D1601">
        <v>0</v>
      </c>
      <c r="E1601" t="s">
        <v>23</v>
      </c>
      <c r="F1601" t="s">
        <v>84</v>
      </c>
      <c r="G1601" t="s">
        <v>6790</v>
      </c>
      <c r="H1601">
        <v>51</v>
      </c>
      <c r="I1601" t="s">
        <v>17</v>
      </c>
      <c r="J1601">
        <v>0</v>
      </c>
      <c r="K1601" t="s">
        <v>20</v>
      </c>
      <c r="L1601" t="s">
        <v>6791</v>
      </c>
      <c r="M1601">
        <v>25</v>
      </c>
      <c r="P1601" s="32">
        <v>44694</v>
      </c>
      <c r="Q1601" s="1">
        <v>25.958936772667329</v>
      </c>
      <c r="R1601">
        <v>2</v>
      </c>
      <c r="S1601" t="str" cm="1">
        <f t="array" ref="S1601">_xlfn.IFS(R1601=0,"None",R1601&lt;3,"Low",R1601&lt;6,"Medium",R1601&lt;=10,"High")</f>
        <v>Low</v>
      </c>
      <c r="T1601" t="str" cm="1">
        <f t="array" ref="T1601">_xlfn.IFS(M1601&lt;=20,"Low",M1601&lt;=50,"Medium",M1601&lt;=90,"High")</f>
        <v>Medium</v>
      </c>
      <c r="U1601" s="33">
        <f>Datos_Limpios[[#This Row],[Number of Complaints or Support]]/Datos_Limpios[[#This Row],[Account Length (in months)]]</f>
        <v>7.407407407407407E-2</v>
      </c>
      <c r="V1601" t="str" cm="1">
        <f t="array" ref="V1601">_xlfn.IFS(H1601&lt;30,"Under 30",H1601&lt;66,"Middle Age",H1601&gt;=66,"Senior")</f>
        <v>Middle Age</v>
      </c>
      <c r="W1601" t="s">
        <v>6824</v>
      </c>
    </row>
    <row r="1602" spans="1:23" x14ac:dyDescent="0.3">
      <c r="A1602" t="s">
        <v>1699</v>
      </c>
      <c r="B1602" t="s">
        <v>17</v>
      </c>
      <c r="C1602">
        <v>18</v>
      </c>
      <c r="D1602">
        <v>2</v>
      </c>
      <c r="E1602" t="s">
        <v>23</v>
      </c>
      <c r="F1602" t="s">
        <v>18</v>
      </c>
      <c r="G1602" t="s">
        <v>19</v>
      </c>
      <c r="H1602">
        <v>19</v>
      </c>
      <c r="I1602" t="s">
        <v>17</v>
      </c>
      <c r="J1602">
        <v>0</v>
      </c>
      <c r="K1602" t="s">
        <v>24</v>
      </c>
      <c r="L1602" t="s">
        <v>6792</v>
      </c>
      <c r="M1602">
        <v>34</v>
      </c>
      <c r="P1602" s="32">
        <v>44834</v>
      </c>
      <c r="Q1602" s="1">
        <v>38.946063232535963</v>
      </c>
      <c r="R1602">
        <v>9</v>
      </c>
      <c r="S1602" t="str" cm="1">
        <f t="array" ref="S1602">_xlfn.IFS(R1602=0,"None",R1602&lt;3,"Low",R1602&lt;6,"Medium",R1602&lt;=10,"High")</f>
        <v>High</v>
      </c>
      <c r="T1602" t="str" cm="1">
        <f t="array" ref="T1602">_xlfn.IFS(M1602&lt;=20,"Low",M1602&lt;=50,"Medium",M1602&lt;=90,"High")</f>
        <v>Medium</v>
      </c>
      <c r="U1602" s="33">
        <f>Datos_Limpios[[#This Row],[Number of Complaints or Support]]/Datos_Limpios[[#This Row],[Account Length (in months)]]</f>
        <v>0.5</v>
      </c>
      <c r="V1602" t="str" cm="1">
        <f t="array" ref="V1602">_xlfn.IFS(H1602&lt;30,"Under 30",H1602&lt;66,"Middle Age",H1602&gt;=66,"Senior")</f>
        <v>Under 30</v>
      </c>
      <c r="W1602" t="s">
        <v>6823</v>
      </c>
    </row>
    <row r="1603" spans="1:23" x14ac:dyDescent="0.3">
      <c r="A1603" t="s">
        <v>1700</v>
      </c>
      <c r="B1603" t="s">
        <v>17</v>
      </c>
      <c r="C1603">
        <v>35</v>
      </c>
      <c r="D1603">
        <v>0</v>
      </c>
      <c r="E1603" t="s">
        <v>17</v>
      </c>
      <c r="F1603" t="s">
        <v>101</v>
      </c>
      <c r="G1603" t="s">
        <v>6790</v>
      </c>
      <c r="H1603">
        <v>83</v>
      </c>
      <c r="I1603" t="s">
        <v>17</v>
      </c>
      <c r="J1603">
        <v>0</v>
      </c>
      <c r="K1603" t="s">
        <v>20</v>
      </c>
      <c r="L1603" t="s">
        <v>6791</v>
      </c>
      <c r="M1603">
        <v>45</v>
      </c>
      <c r="P1603" s="32">
        <v>44045</v>
      </c>
      <c r="Q1603" s="1">
        <v>51.001493041167457</v>
      </c>
      <c r="R1603">
        <v>6</v>
      </c>
      <c r="S1603" t="str" cm="1">
        <f t="array" ref="S1603">_xlfn.IFS(R1603=0,"None",R1603&lt;3,"Low",R1603&lt;6,"Medium",R1603&lt;=10,"High")</f>
        <v>High</v>
      </c>
      <c r="T1603" t="str" cm="1">
        <f t="array" ref="T1603">_xlfn.IFS(M1603&lt;=20,"Low",M1603&lt;=50,"Medium",M1603&lt;=90,"High")</f>
        <v>Medium</v>
      </c>
      <c r="U1603" s="33">
        <f>Datos_Limpios[[#This Row],[Number of Complaints or Support]]/Datos_Limpios[[#This Row],[Account Length (in months)]]</f>
        <v>0.17142857142857143</v>
      </c>
      <c r="V1603" t="str" cm="1">
        <f t="array" ref="V1603">_xlfn.IFS(H1603&lt;30,"Under 30",H1603&lt;66,"Middle Age",H1603&gt;=66,"Senior")</f>
        <v>Senior</v>
      </c>
      <c r="W1603" t="s">
        <v>6826</v>
      </c>
    </row>
    <row r="1604" spans="1:23" x14ac:dyDescent="0.3">
      <c r="A1604" t="s">
        <v>1701</v>
      </c>
      <c r="B1604" t="s">
        <v>23</v>
      </c>
      <c r="C1604">
        <v>10</v>
      </c>
      <c r="D1604">
        <v>1</v>
      </c>
      <c r="E1604" t="s">
        <v>17</v>
      </c>
      <c r="F1604" t="s">
        <v>58</v>
      </c>
      <c r="G1604" t="s">
        <v>19</v>
      </c>
      <c r="H1604">
        <v>81</v>
      </c>
      <c r="I1604" t="s">
        <v>17</v>
      </c>
      <c r="J1604">
        <v>0</v>
      </c>
      <c r="K1604" t="s">
        <v>20</v>
      </c>
      <c r="L1604" t="s">
        <v>6792</v>
      </c>
      <c r="M1604">
        <v>15</v>
      </c>
      <c r="N1604" t="s">
        <v>91</v>
      </c>
      <c r="O1604" t="s">
        <v>92</v>
      </c>
      <c r="P1604" s="32">
        <v>45247</v>
      </c>
      <c r="Q1604" s="1">
        <v>16.865314364489979</v>
      </c>
      <c r="R1604">
        <v>10</v>
      </c>
      <c r="S1604" t="str" cm="1">
        <f t="array" ref="S1604">_xlfn.IFS(R1604=0,"None",R1604&lt;3,"Low",R1604&lt;6,"Medium",R1604&lt;=10,"High")</f>
        <v>High</v>
      </c>
      <c r="T1604" t="str" cm="1">
        <f t="array" ref="T1604">_xlfn.IFS(M1604&lt;=20,"Low",M1604&lt;=50,"Medium",M1604&lt;=90,"High")</f>
        <v>Low</v>
      </c>
      <c r="U1604" s="33">
        <f>Datos_Limpios[[#This Row],[Number of Complaints or Support]]/Datos_Limpios[[#This Row],[Account Length (in months)]]</f>
        <v>1</v>
      </c>
      <c r="V1604" t="str" cm="1">
        <f t="array" ref="V1604">_xlfn.IFS(H1604&lt;30,"Under 30",H1604&lt;66,"Middle Age",H1604&gt;=66,"Senior")</f>
        <v>Senior</v>
      </c>
      <c r="W1604" t="s">
        <v>6825</v>
      </c>
    </row>
    <row r="1605" spans="1:23" x14ac:dyDescent="0.3">
      <c r="A1605" t="s">
        <v>1702</v>
      </c>
      <c r="B1605" t="s">
        <v>17</v>
      </c>
      <c r="C1605">
        <v>25</v>
      </c>
      <c r="D1605">
        <v>0</v>
      </c>
      <c r="E1605" t="s">
        <v>17</v>
      </c>
      <c r="F1605" t="s">
        <v>18</v>
      </c>
      <c r="G1605" t="s">
        <v>19</v>
      </c>
      <c r="H1605">
        <v>56</v>
      </c>
      <c r="I1605" t="s">
        <v>17</v>
      </c>
      <c r="J1605">
        <v>0</v>
      </c>
      <c r="K1605" t="s">
        <v>24</v>
      </c>
      <c r="L1605" t="s">
        <v>6792</v>
      </c>
      <c r="M1605">
        <v>8</v>
      </c>
      <c r="P1605" s="32">
        <v>43964</v>
      </c>
      <c r="Q1605" s="1">
        <v>7.1224729479622217</v>
      </c>
      <c r="R1605">
        <v>7</v>
      </c>
      <c r="S1605" t="str" cm="1">
        <f t="array" ref="S1605">_xlfn.IFS(R1605=0,"None",R1605&lt;3,"Low",R1605&lt;6,"Medium",R1605&lt;=10,"High")</f>
        <v>High</v>
      </c>
      <c r="T1605" t="str" cm="1">
        <f t="array" ref="T1605">_xlfn.IFS(M1605&lt;=20,"Low",M1605&lt;=50,"Medium",M1605&lt;=90,"High")</f>
        <v>Low</v>
      </c>
      <c r="U1605" s="33">
        <f>Datos_Limpios[[#This Row],[Number of Complaints or Support]]/Datos_Limpios[[#This Row],[Account Length (in months)]]</f>
        <v>0.28000000000000003</v>
      </c>
      <c r="V1605" t="str" cm="1">
        <f t="array" ref="V1605">_xlfn.IFS(H1605&lt;30,"Under 30",H1605&lt;66,"Middle Age",H1605&gt;=66,"Senior")</f>
        <v>Middle Age</v>
      </c>
      <c r="W1605" t="s">
        <v>6823</v>
      </c>
    </row>
    <row r="1606" spans="1:23" x14ac:dyDescent="0.3">
      <c r="A1606" t="s">
        <v>1703</v>
      </c>
      <c r="B1606" t="s">
        <v>17</v>
      </c>
      <c r="C1606">
        <v>43</v>
      </c>
      <c r="D1606">
        <v>1</v>
      </c>
      <c r="E1606" t="s">
        <v>23</v>
      </c>
      <c r="F1606" t="s">
        <v>90</v>
      </c>
      <c r="G1606" t="s">
        <v>6790</v>
      </c>
      <c r="H1606">
        <v>48</v>
      </c>
      <c r="I1606" t="s">
        <v>17</v>
      </c>
      <c r="J1606">
        <v>0</v>
      </c>
      <c r="K1606" t="s">
        <v>20</v>
      </c>
      <c r="L1606" t="s">
        <v>6791</v>
      </c>
      <c r="M1606">
        <v>40</v>
      </c>
      <c r="P1606" s="32">
        <v>45152</v>
      </c>
      <c r="Q1606" s="1">
        <v>34.680894395067583</v>
      </c>
      <c r="R1606">
        <v>2</v>
      </c>
      <c r="S1606" t="str" cm="1">
        <f t="array" ref="S1606">_xlfn.IFS(R1606=0,"None",R1606&lt;3,"Low",R1606&lt;6,"Medium",R1606&lt;=10,"High")</f>
        <v>Low</v>
      </c>
      <c r="T1606" t="str" cm="1">
        <f t="array" ref="T1606">_xlfn.IFS(M1606&lt;=20,"Low",M1606&lt;=50,"Medium",M1606&lt;=90,"High")</f>
        <v>Medium</v>
      </c>
      <c r="U1606" s="33">
        <f>Datos_Limpios[[#This Row],[Number of Complaints or Support]]/Datos_Limpios[[#This Row],[Account Length (in months)]]</f>
        <v>4.6511627906976744E-2</v>
      </c>
      <c r="V1606" t="str" cm="1">
        <f t="array" ref="V1606">_xlfn.IFS(H1606&lt;30,"Under 30",H1606&lt;66,"Middle Age",H1606&gt;=66,"Senior")</f>
        <v>Middle Age</v>
      </c>
      <c r="W1606" t="s">
        <v>6823</v>
      </c>
    </row>
    <row r="1607" spans="1:23" x14ac:dyDescent="0.3">
      <c r="A1607" t="s">
        <v>1704</v>
      </c>
      <c r="B1607" t="s">
        <v>23</v>
      </c>
      <c r="C1607">
        <v>54</v>
      </c>
      <c r="D1607">
        <v>3</v>
      </c>
      <c r="E1607" t="s">
        <v>17</v>
      </c>
      <c r="F1607" t="s">
        <v>56</v>
      </c>
      <c r="G1607" t="s">
        <v>6790</v>
      </c>
      <c r="H1607">
        <v>23</v>
      </c>
      <c r="I1607" t="s">
        <v>17</v>
      </c>
      <c r="J1607">
        <v>0</v>
      </c>
      <c r="K1607" t="s">
        <v>20</v>
      </c>
      <c r="L1607" t="s">
        <v>6792</v>
      </c>
      <c r="M1607">
        <v>22</v>
      </c>
      <c r="N1607" t="s">
        <v>50</v>
      </c>
      <c r="O1607" t="s">
        <v>378</v>
      </c>
      <c r="P1607" s="32">
        <v>43840</v>
      </c>
      <c r="Q1607" s="1">
        <v>24.954161526911651</v>
      </c>
      <c r="R1607">
        <v>7</v>
      </c>
      <c r="S1607" t="str" cm="1">
        <f t="array" ref="S1607">_xlfn.IFS(R1607=0,"None",R1607&lt;3,"Low",R1607&lt;6,"Medium",R1607&lt;=10,"High")</f>
        <v>High</v>
      </c>
      <c r="T1607" t="str" cm="1">
        <f t="array" ref="T1607">_xlfn.IFS(M1607&lt;=20,"Low",M1607&lt;=50,"Medium",M1607&lt;=90,"High")</f>
        <v>Medium</v>
      </c>
      <c r="U1607" s="33">
        <f>Datos_Limpios[[#This Row],[Number of Complaints or Support]]/Datos_Limpios[[#This Row],[Account Length (in months)]]</f>
        <v>0.12962962962962962</v>
      </c>
      <c r="V1607" t="str" cm="1">
        <f t="array" ref="V1607">_xlfn.IFS(H1607&lt;30,"Under 30",H1607&lt;66,"Middle Age",H1607&gt;=66,"Senior")</f>
        <v>Under 30</v>
      </c>
      <c r="W1607" t="s">
        <v>6823</v>
      </c>
    </row>
    <row r="1608" spans="1:23" x14ac:dyDescent="0.3">
      <c r="A1608" t="s">
        <v>1705</v>
      </c>
      <c r="B1608" t="s">
        <v>17</v>
      </c>
      <c r="C1608">
        <v>5</v>
      </c>
      <c r="D1608">
        <v>0</v>
      </c>
      <c r="E1608" t="s">
        <v>17</v>
      </c>
      <c r="F1608" t="s">
        <v>69</v>
      </c>
      <c r="G1608" t="s">
        <v>6790</v>
      </c>
      <c r="H1608">
        <v>37</v>
      </c>
      <c r="I1608" t="s">
        <v>23</v>
      </c>
      <c r="J1608">
        <v>2</v>
      </c>
      <c r="K1608" t="s">
        <v>20</v>
      </c>
      <c r="L1608" t="s">
        <v>6791</v>
      </c>
      <c r="M1608">
        <v>6</v>
      </c>
      <c r="P1608" s="32">
        <v>44504</v>
      </c>
      <c r="Q1608" s="1">
        <v>4.8134991740102029</v>
      </c>
      <c r="R1608">
        <v>2</v>
      </c>
      <c r="S1608" t="str" cm="1">
        <f t="array" ref="S1608">_xlfn.IFS(R1608=0,"None",R1608&lt;3,"Low",R1608&lt;6,"Medium",R1608&lt;=10,"High")</f>
        <v>Low</v>
      </c>
      <c r="T1608" t="str" cm="1">
        <f t="array" ref="T1608">_xlfn.IFS(M1608&lt;=20,"Low",M1608&lt;=50,"Medium",M1608&lt;=90,"High")</f>
        <v>Low</v>
      </c>
      <c r="U1608" s="33">
        <f>Datos_Limpios[[#This Row],[Number of Complaints or Support]]/Datos_Limpios[[#This Row],[Account Length (in months)]]</f>
        <v>0.4</v>
      </c>
      <c r="V1608" t="str" cm="1">
        <f t="array" ref="V1608">_xlfn.IFS(H1608&lt;30,"Under 30",H1608&lt;66,"Middle Age",H1608&gt;=66,"Senior")</f>
        <v>Middle Age</v>
      </c>
      <c r="W1608" t="s">
        <v>6825</v>
      </c>
    </row>
    <row r="1609" spans="1:23" x14ac:dyDescent="0.3">
      <c r="A1609" t="s">
        <v>1706</v>
      </c>
      <c r="B1609" t="s">
        <v>23</v>
      </c>
      <c r="C1609">
        <v>2</v>
      </c>
      <c r="D1609">
        <v>5</v>
      </c>
      <c r="E1609" t="s">
        <v>23</v>
      </c>
      <c r="F1609" t="s">
        <v>192</v>
      </c>
      <c r="G1609" t="s">
        <v>6790</v>
      </c>
      <c r="H1609">
        <v>40</v>
      </c>
      <c r="I1609" t="s">
        <v>17</v>
      </c>
      <c r="J1609">
        <v>0</v>
      </c>
      <c r="K1609" t="s">
        <v>20</v>
      </c>
      <c r="L1609" t="s">
        <v>6791</v>
      </c>
      <c r="M1609">
        <v>37</v>
      </c>
      <c r="N1609" t="s">
        <v>76</v>
      </c>
      <c r="O1609" t="s">
        <v>77</v>
      </c>
      <c r="P1609" s="32">
        <v>45191</v>
      </c>
      <c r="Q1609" s="1">
        <v>35.850338591045137</v>
      </c>
      <c r="R1609">
        <v>0</v>
      </c>
      <c r="S1609" t="str" cm="1">
        <f t="array" ref="S1609">_xlfn.IFS(R1609=0,"None",R1609&lt;3,"Low",R1609&lt;6,"Medium",R1609&lt;=10,"High")</f>
        <v>None</v>
      </c>
      <c r="T1609" t="str" cm="1">
        <f t="array" ref="T1609">_xlfn.IFS(M1609&lt;=20,"Low",M1609&lt;=50,"Medium",M1609&lt;=90,"High")</f>
        <v>Medium</v>
      </c>
      <c r="U1609" s="33">
        <f>Datos_Limpios[[#This Row],[Number of Complaints or Support]]/Datos_Limpios[[#This Row],[Account Length (in months)]]</f>
        <v>0</v>
      </c>
      <c r="V1609" t="str" cm="1">
        <f t="array" ref="V1609">_xlfn.IFS(H1609&lt;30,"Under 30",H1609&lt;66,"Middle Age",H1609&gt;=66,"Senior")</f>
        <v>Middle Age</v>
      </c>
      <c r="W1609" t="s">
        <v>6824</v>
      </c>
    </row>
    <row r="1610" spans="1:23" x14ac:dyDescent="0.3">
      <c r="A1610" t="s">
        <v>1707</v>
      </c>
      <c r="B1610" t="s">
        <v>23</v>
      </c>
      <c r="C1610">
        <v>22</v>
      </c>
      <c r="D1610">
        <v>2</v>
      </c>
      <c r="E1610" t="s">
        <v>23</v>
      </c>
      <c r="F1610" t="s">
        <v>52</v>
      </c>
      <c r="G1610" t="s">
        <v>19</v>
      </c>
      <c r="H1610">
        <v>24</v>
      </c>
      <c r="I1610" t="s">
        <v>17</v>
      </c>
      <c r="J1610">
        <v>0</v>
      </c>
      <c r="K1610" t="s">
        <v>24</v>
      </c>
      <c r="L1610" t="s">
        <v>6792</v>
      </c>
      <c r="M1610">
        <v>34</v>
      </c>
      <c r="N1610" t="s">
        <v>27</v>
      </c>
      <c r="O1610" t="s">
        <v>208</v>
      </c>
      <c r="P1610" s="32">
        <v>44207</v>
      </c>
      <c r="Q1610" s="1">
        <v>27.49131330855305</v>
      </c>
      <c r="R1610">
        <v>5</v>
      </c>
      <c r="S1610" t="str" cm="1">
        <f t="array" ref="S1610">_xlfn.IFS(R1610=0,"None",R1610&lt;3,"Low",R1610&lt;6,"Medium",R1610&lt;=10,"High")</f>
        <v>Medium</v>
      </c>
      <c r="T1610" t="str" cm="1">
        <f t="array" ref="T1610">_xlfn.IFS(M1610&lt;=20,"Low",M1610&lt;=50,"Medium",M1610&lt;=90,"High")</f>
        <v>Medium</v>
      </c>
      <c r="U1610" s="33">
        <f>Datos_Limpios[[#This Row],[Number of Complaints or Support]]/Datos_Limpios[[#This Row],[Account Length (in months)]]</f>
        <v>0.22727272727272727</v>
      </c>
      <c r="V1610" t="str" cm="1">
        <f t="array" ref="V1610">_xlfn.IFS(H1610&lt;30,"Under 30",H1610&lt;66,"Middle Age",H1610&gt;=66,"Senior")</f>
        <v>Under 30</v>
      </c>
      <c r="W1610" t="s">
        <v>6824</v>
      </c>
    </row>
    <row r="1611" spans="1:23" x14ac:dyDescent="0.3">
      <c r="A1611" t="s">
        <v>1708</v>
      </c>
      <c r="B1611" t="s">
        <v>17</v>
      </c>
      <c r="C1611">
        <v>20</v>
      </c>
      <c r="D1611">
        <v>0</v>
      </c>
      <c r="E1611" t="s">
        <v>17</v>
      </c>
      <c r="F1611" t="s">
        <v>107</v>
      </c>
      <c r="G1611" t="s">
        <v>19</v>
      </c>
      <c r="H1611">
        <v>29</v>
      </c>
      <c r="I1611" t="s">
        <v>23</v>
      </c>
      <c r="J1611">
        <v>2</v>
      </c>
      <c r="K1611" t="s">
        <v>32</v>
      </c>
      <c r="L1611" t="s">
        <v>6791</v>
      </c>
      <c r="M1611">
        <v>13</v>
      </c>
      <c r="P1611" s="32">
        <v>44634</v>
      </c>
      <c r="Q1611" s="1">
        <v>12.795169679577089</v>
      </c>
      <c r="R1611">
        <v>5</v>
      </c>
      <c r="S1611" t="str" cm="1">
        <f t="array" ref="S1611">_xlfn.IFS(R1611=0,"None",R1611&lt;3,"Low",R1611&lt;6,"Medium",R1611&lt;=10,"High")</f>
        <v>Medium</v>
      </c>
      <c r="T1611" t="str" cm="1">
        <f t="array" ref="T1611">_xlfn.IFS(M1611&lt;=20,"Low",M1611&lt;=50,"Medium",M1611&lt;=90,"High")</f>
        <v>Low</v>
      </c>
      <c r="U1611" s="33">
        <f>Datos_Limpios[[#This Row],[Number of Complaints or Support]]/Datos_Limpios[[#This Row],[Account Length (in months)]]</f>
        <v>0.25</v>
      </c>
      <c r="V1611" t="str" cm="1">
        <f t="array" ref="V1611">_xlfn.IFS(H1611&lt;30,"Under 30",H1611&lt;66,"Middle Age",H1611&gt;=66,"Senior")</f>
        <v>Under 30</v>
      </c>
      <c r="W1611" t="s">
        <v>6825</v>
      </c>
    </row>
    <row r="1612" spans="1:23" x14ac:dyDescent="0.3">
      <c r="A1612" t="s">
        <v>1709</v>
      </c>
      <c r="B1612" t="s">
        <v>17</v>
      </c>
      <c r="C1612">
        <v>67</v>
      </c>
      <c r="D1612">
        <v>0</v>
      </c>
      <c r="E1612" t="s">
        <v>23</v>
      </c>
      <c r="F1612" t="s">
        <v>86</v>
      </c>
      <c r="G1612" t="s">
        <v>19</v>
      </c>
      <c r="H1612">
        <v>29</v>
      </c>
      <c r="I1612" t="s">
        <v>17</v>
      </c>
      <c r="J1612">
        <v>0</v>
      </c>
      <c r="K1612" t="s">
        <v>32</v>
      </c>
      <c r="L1612" t="s">
        <v>6791</v>
      </c>
      <c r="M1612">
        <v>34</v>
      </c>
      <c r="P1612" s="32">
        <v>44379</v>
      </c>
      <c r="Q1612" s="1">
        <v>40.037752018527307</v>
      </c>
      <c r="R1612">
        <v>0</v>
      </c>
      <c r="S1612" t="str" cm="1">
        <f t="array" ref="S1612">_xlfn.IFS(R1612=0,"None",R1612&lt;3,"Low",R1612&lt;6,"Medium",R1612&lt;=10,"High")</f>
        <v>None</v>
      </c>
      <c r="T1612" t="str" cm="1">
        <f t="array" ref="T1612">_xlfn.IFS(M1612&lt;=20,"Low",M1612&lt;=50,"Medium",M1612&lt;=90,"High")</f>
        <v>Medium</v>
      </c>
      <c r="U1612" s="33">
        <f>Datos_Limpios[[#This Row],[Number of Complaints or Support]]/Datos_Limpios[[#This Row],[Account Length (in months)]]</f>
        <v>0</v>
      </c>
      <c r="V1612" t="str" cm="1">
        <f t="array" ref="V1612">_xlfn.IFS(H1612&lt;30,"Under 30",H1612&lt;66,"Middle Age",H1612&gt;=66,"Senior")</f>
        <v>Under 30</v>
      </c>
      <c r="W1612" t="s">
        <v>6824</v>
      </c>
    </row>
    <row r="1613" spans="1:23" x14ac:dyDescent="0.3">
      <c r="A1613" t="s">
        <v>1710</v>
      </c>
      <c r="B1613" t="s">
        <v>23</v>
      </c>
      <c r="C1613">
        <v>2</v>
      </c>
      <c r="D1613">
        <v>0</v>
      </c>
      <c r="E1613" t="s">
        <v>23</v>
      </c>
      <c r="F1613" t="s">
        <v>29</v>
      </c>
      <c r="G1613" t="s">
        <v>19</v>
      </c>
      <c r="H1613">
        <v>71</v>
      </c>
      <c r="I1613" t="s">
        <v>17</v>
      </c>
      <c r="J1613">
        <v>0</v>
      </c>
      <c r="K1613" t="s">
        <v>20</v>
      </c>
      <c r="L1613" t="s">
        <v>6792</v>
      </c>
      <c r="M1613">
        <v>46</v>
      </c>
      <c r="N1613" t="s">
        <v>76</v>
      </c>
      <c r="O1613" t="s">
        <v>232</v>
      </c>
      <c r="P1613" s="32">
        <v>44166</v>
      </c>
      <c r="Q1613" s="1">
        <v>46.027111515375744</v>
      </c>
      <c r="R1613">
        <v>0</v>
      </c>
      <c r="S1613" t="str" cm="1">
        <f t="array" ref="S1613">_xlfn.IFS(R1613=0,"None",R1613&lt;3,"Low",R1613&lt;6,"Medium",R1613&lt;=10,"High")</f>
        <v>None</v>
      </c>
      <c r="T1613" t="str" cm="1">
        <f t="array" ref="T1613">_xlfn.IFS(M1613&lt;=20,"Low",M1613&lt;=50,"Medium",M1613&lt;=90,"High")</f>
        <v>Medium</v>
      </c>
      <c r="U1613" s="33">
        <f>Datos_Limpios[[#This Row],[Number of Complaints or Support]]/Datos_Limpios[[#This Row],[Account Length (in months)]]</f>
        <v>0</v>
      </c>
      <c r="V1613" t="str" cm="1">
        <f t="array" ref="V1613">_xlfn.IFS(H1613&lt;30,"Under 30",H1613&lt;66,"Middle Age",H1613&gt;=66,"Senior")</f>
        <v>Senior</v>
      </c>
      <c r="W1613" t="s">
        <v>6825</v>
      </c>
    </row>
    <row r="1614" spans="1:23" x14ac:dyDescent="0.3">
      <c r="A1614" t="s">
        <v>1711</v>
      </c>
      <c r="B1614" t="s">
        <v>17</v>
      </c>
      <c r="C1614">
        <v>59</v>
      </c>
      <c r="D1614">
        <v>0</v>
      </c>
      <c r="E1614" t="s">
        <v>23</v>
      </c>
      <c r="F1614" t="s">
        <v>73</v>
      </c>
      <c r="G1614" t="s">
        <v>19</v>
      </c>
      <c r="H1614">
        <v>67</v>
      </c>
      <c r="I1614" t="s">
        <v>17</v>
      </c>
      <c r="J1614">
        <v>0</v>
      </c>
      <c r="K1614" t="s">
        <v>24</v>
      </c>
      <c r="L1614" t="s">
        <v>6792</v>
      </c>
      <c r="M1614">
        <v>34</v>
      </c>
      <c r="P1614" s="32">
        <v>43843</v>
      </c>
      <c r="Q1614" s="1">
        <v>32.755091591783497</v>
      </c>
      <c r="R1614">
        <v>0</v>
      </c>
      <c r="S1614" t="str" cm="1">
        <f t="array" ref="S1614">_xlfn.IFS(R1614=0,"None",R1614&lt;3,"Low",R1614&lt;6,"Medium",R1614&lt;=10,"High")</f>
        <v>None</v>
      </c>
      <c r="T1614" t="str" cm="1">
        <f t="array" ref="T1614">_xlfn.IFS(M1614&lt;=20,"Low",M1614&lt;=50,"Medium",M1614&lt;=90,"High")</f>
        <v>Medium</v>
      </c>
      <c r="U1614" s="33">
        <f>Datos_Limpios[[#This Row],[Number of Complaints or Support]]/Datos_Limpios[[#This Row],[Account Length (in months)]]</f>
        <v>0</v>
      </c>
      <c r="V1614" t="str" cm="1">
        <f t="array" ref="V1614">_xlfn.IFS(H1614&lt;30,"Under 30",H1614&lt;66,"Middle Age",H1614&gt;=66,"Senior")</f>
        <v>Senior</v>
      </c>
      <c r="W1614" t="s">
        <v>6824</v>
      </c>
    </row>
    <row r="1615" spans="1:23" x14ac:dyDescent="0.3">
      <c r="A1615" t="s">
        <v>1712</v>
      </c>
      <c r="B1615" t="s">
        <v>23</v>
      </c>
      <c r="C1615">
        <v>27</v>
      </c>
      <c r="D1615">
        <v>5</v>
      </c>
      <c r="E1615" t="s">
        <v>23</v>
      </c>
      <c r="F1615" t="s">
        <v>158</v>
      </c>
      <c r="G1615" t="s">
        <v>19</v>
      </c>
      <c r="H1615">
        <v>78</v>
      </c>
      <c r="I1615" t="s">
        <v>17</v>
      </c>
      <c r="J1615">
        <v>0</v>
      </c>
      <c r="K1615" t="s">
        <v>20</v>
      </c>
      <c r="L1615" t="s">
        <v>6792</v>
      </c>
      <c r="M1615">
        <v>51</v>
      </c>
      <c r="N1615" t="s">
        <v>27</v>
      </c>
      <c r="O1615" t="s">
        <v>125</v>
      </c>
      <c r="P1615" s="32">
        <v>43992</v>
      </c>
      <c r="Q1615" s="1">
        <v>52.612123864025783</v>
      </c>
      <c r="R1615">
        <v>7</v>
      </c>
      <c r="S1615" t="str" cm="1">
        <f t="array" ref="S1615">_xlfn.IFS(R1615=0,"None",R1615&lt;3,"Low",R1615&lt;6,"Medium",R1615&lt;=10,"High")</f>
        <v>High</v>
      </c>
      <c r="T1615" t="str" cm="1">
        <f t="array" ref="T1615">_xlfn.IFS(M1615&lt;=20,"Low",M1615&lt;=50,"Medium",M1615&lt;=90,"High")</f>
        <v>High</v>
      </c>
      <c r="U1615" s="33">
        <f>Datos_Limpios[[#This Row],[Number of Complaints or Support]]/Datos_Limpios[[#This Row],[Account Length (in months)]]</f>
        <v>0.25925925925925924</v>
      </c>
      <c r="V1615" t="str" cm="1">
        <f t="array" ref="V1615">_xlfn.IFS(H1615&lt;30,"Under 30",H1615&lt;66,"Middle Age",H1615&gt;=66,"Senior")</f>
        <v>Senior</v>
      </c>
      <c r="W1615" t="s">
        <v>6823</v>
      </c>
    </row>
    <row r="1616" spans="1:23" x14ac:dyDescent="0.3">
      <c r="A1616" t="s">
        <v>1713</v>
      </c>
      <c r="B1616" t="s">
        <v>17</v>
      </c>
      <c r="C1616">
        <v>45</v>
      </c>
      <c r="D1616">
        <v>0</v>
      </c>
      <c r="E1616" t="s">
        <v>23</v>
      </c>
      <c r="F1616" t="s">
        <v>54</v>
      </c>
      <c r="G1616" t="s">
        <v>6790</v>
      </c>
      <c r="H1616">
        <v>67</v>
      </c>
      <c r="I1616" t="s">
        <v>17</v>
      </c>
      <c r="J1616">
        <v>0</v>
      </c>
      <c r="K1616" t="s">
        <v>24</v>
      </c>
      <c r="L1616" t="s">
        <v>6791</v>
      </c>
      <c r="M1616">
        <v>46</v>
      </c>
      <c r="P1616" s="32">
        <v>44169</v>
      </c>
      <c r="Q1616" s="1">
        <v>52.914248847489063</v>
      </c>
      <c r="R1616">
        <v>2</v>
      </c>
      <c r="S1616" t="str" cm="1">
        <f t="array" ref="S1616">_xlfn.IFS(R1616=0,"None",R1616&lt;3,"Low",R1616&lt;6,"Medium",R1616&lt;=10,"High")</f>
        <v>Low</v>
      </c>
      <c r="T1616" t="str" cm="1">
        <f t="array" ref="T1616">_xlfn.IFS(M1616&lt;=20,"Low",M1616&lt;=50,"Medium",M1616&lt;=90,"High")</f>
        <v>Medium</v>
      </c>
      <c r="U1616" s="33">
        <f>Datos_Limpios[[#This Row],[Number of Complaints or Support]]/Datos_Limpios[[#This Row],[Account Length (in months)]]</f>
        <v>4.4444444444444446E-2</v>
      </c>
      <c r="V1616" t="str" cm="1">
        <f t="array" ref="V1616">_xlfn.IFS(H1616&lt;30,"Under 30",H1616&lt;66,"Middle Age",H1616&gt;=66,"Senior")</f>
        <v>Senior</v>
      </c>
      <c r="W1616" t="s">
        <v>6823</v>
      </c>
    </row>
    <row r="1617" spans="1:23" x14ac:dyDescent="0.3">
      <c r="A1617" t="s">
        <v>1714</v>
      </c>
      <c r="B1617" t="s">
        <v>17</v>
      </c>
      <c r="C1617">
        <v>3</v>
      </c>
      <c r="D1617">
        <v>0</v>
      </c>
      <c r="E1617" t="s">
        <v>23</v>
      </c>
      <c r="F1617" t="s">
        <v>205</v>
      </c>
      <c r="G1617" t="s">
        <v>19</v>
      </c>
      <c r="H1617">
        <v>45</v>
      </c>
      <c r="I1617" t="s">
        <v>17</v>
      </c>
      <c r="J1617">
        <v>0</v>
      </c>
      <c r="K1617" t="s">
        <v>20</v>
      </c>
      <c r="L1617" t="s">
        <v>6792</v>
      </c>
      <c r="M1617">
        <v>30</v>
      </c>
      <c r="P1617" s="32">
        <v>44165</v>
      </c>
      <c r="Q1617" s="1">
        <v>34.918517611899738</v>
      </c>
      <c r="R1617">
        <v>1</v>
      </c>
      <c r="S1617" t="str" cm="1">
        <f t="array" ref="S1617">_xlfn.IFS(R1617=0,"None",R1617&lt;3,"Low",R1617&lt;6,"Medium",R1617&lt;=10,"High")</f>
        <v>Low</v>
      </c>
      <c r="T1617" t="str" cm="1">
        <f t="array" ref="T1617">_xlfn.IFS(M1617&lt;=20,"Low",M1617&lt;=50,"Medium",M1617&lt;=90,"High")</f>
        <v>Medium</v>
      </c>
      <c r="U1617" s="33">
        <f>Datos_Limpios[[#This Row],[Number of Complaints or Support]]/Datos_Limpios[[#This Row],[Account Length (in months)]]</f>
        <v>0.33333333333333331</v>
      </c>
      <c r="V1617" t="str" cm="1">
        <f t="array" ref="V1617">_xlfn.IFS(H1617&lt;30,"Under 30",H1617&lt;66,"Middle Age",H1617&gt;=66,"Senior")</f>
        <v>Middle Age</v>
      </c>
      <c r="W1617" t="s">
        <v>6823</v>
      </c>
    </row>
    <row r="1618" spans="1:23" x14ac:dyDescent="0.3">
      <c r="A1618" t="s">
        <v>1715</v>
      </c>
      <c r="B1618" t="s">
        <v>17</v>
      </c>
      <c r="C1618">
        <v>36</v>
      </c>
      <c r="D1618">
        <v>0</v>
      </c>
      <c r="E1618" t="s">
        <v>23</v>
      </c>
      <c r="F1618" t="s">
        <v>82</v>
      </c>
      <c r="G1618" t="s">
        <v>6790</v>
      </c>
      <c r="H1618">
        <v>29</v>
      </c>
      <c r="I1618" t="s">
        <v>17</v>
      </c>
      <c r="J1618">
        <v>0</v>
      </c>
      <c r="K1618" t="s">
        <v>20</v>
      </c>
      <c r="L1618" t="s">
        <v>6792</v>
      </c>
      <c r="M1618">
        <v>59</v>
      </c>
      <c r="P1618" s="32">
        <v>44294</v>
      </c>
      <c r="Q1618" s="1">
        <v>49.810442813411541</v>
      </c>
      <c r="R1618">
        <v>6</v>
      </c>
      <c r="S1618" t="str" cm="1">
        <f t="array" ref="S1618">_xlfn.IFS(R1618=0,"None",R1618&lt;3,"Low",R1618&lt;6,"Medium",R1618&lt;=10,"High")</f>
        <v>High</v>
      </c>
      <c r="T1618" t="str" cm="1">
        <f t="array" ref="T1618">_xlfn.IFS(M1618&lt;=20,"Low",M1618&lt;=50,"Medium",M1618&lt;=90,"High")</f>
        <v>High</v>
      </c>
      <c r="U1618" s="33">
        <f>Datos_Limpios[[#This Row],[Number of Complaints or Support]]/Datos_Limpios[[#This Row],[Account Length (in months)]]</f>
        <v>0.16666666666666666</v>
      </c>
      <c r="V1618" t="str" cm="1">
        <f t="array" ref="V1618">_xlfn.IFS(H1618&lt;30,"Under 30",H1618&lt;66,"Middle Age",H1618&gt;=66,"Senior")</f>
        <v>Under 30</v>
      </c>
      <c r="W1618" t="s">
        <v>6823</v>
      </c>
    </row>
    <row r="1619" spans="1:23" x14ac:dyDescent="0.3">
      <c r="A1619" t="s">
        <v>1716</v>
      </c>
      <c r="B1619" t="s">
        <v>17</v>
      </c>
      <c r="C1619">
        <v>18</v>
      </c>
      <c r="D1619">
        <v>0</v>
      </c>
      <c r="E1619" t="s">
        <v>23</v>
      </c>
      <c r="F1619" t="s">
        <v>90</v>
      </c>
      <c r="G1619" t="s">
        <v>19</v>
      </c>
      <c r="H1619">
        <v>58</v>
      </c>
      <c r="I1619" t="s">
        <v>17</v>
      </c>
      <c r="J1619">
        <v>0</v>
      </c>
      <c r="K1619" t="s">
        <v>20</v>
      </c>
      <c r="L1619" t="s">
        <v>6791</v>
      </c>
      <c r="M1619">
        <v>31</v>
      </c>
      <c r="P1619" s="32">
        <v>44494</v>
      </c>
      <c r="Q1619" s="1">
        <v>29.934501766784141</v>
      </c>
      <c r="R1619">
        <v>4</v>
      </c>
      <c r="S1619" t="str" cm="1">
        <f t="array" ref="S1619">_xlfn.IFS(R1619=0,"None",R1619&lt;3,"Low",R1619&lt;6,"Medium",R1619&lt;=10,"High")</f>
        <v>Medium</v>
      </c>
      <c r="T1619" t="str" cm="1">
        <f t="array" ref="T1619">_xlfn.IFS(M1619&lt;=20,"Low",M1619&lt;=50,"Medium",M1619&lt;=90,"High")</f>
        <v>Medium</v>
      </c>
      <c r="U1619" s="33">
        <f>Datos_Limpios[[#This Row],[Number of Complaints or Support]]/Datos_Limpios[[#This Row],[Account Length (in months)]]</f>
        <v>0.22222222222222221</v>
      </c>
      <c r="V1619" t="str" cm="1">
        <f t="array" ref="V1619">_xlfn.IFS(H1619&lt;30,"Under 30",H1619&lt;66,"Middle Age",H1619&gt;=66,"Senior")</f>
        <v>Middle Age</v>
      </c>
      <c r="W1619" t="s">
        <v>6823</v>
      </c>
    </row>
    <row r="1620" spans="1:23" x14ac:dyDescent="0.3">
      <c r="A1620" t="s">
        <v>1717</v>
      </c>
      <c r="B1620" t="s">
        <v>23</v>
      </c>
      <c r="C1620">
        <v>42</v>
      </c>
      <c r="D1620">
        <v>1</v>
      </c>
      <c r="E1620" t="s">
        <v>23</v>
      </c>
      <c r="F1620" t="s">
        <v>73</v>
      </c>
      <c r="G1620" t="s">
        <v>19</v>
      </c>
      <c r="H1620">
        <v>28</v>
      </c>
      <c r="I1620" t="s">
        <v>17</v>
      </c>
      <c r="J1620">
        <v>0</v>
      </c>
      <c r="K1620" t="s">
        <v>20</v>
      </c>
      <c r="L1620" t="s">
        <v>6792</v>
      </c>
      <c r="M1620">
        <v>35</v>
      </c>
      <c r="N1620" t="s">
        <v>27</v>
      </c>
      <c r="O1620" t="s">
        <v>125</v>
      </c>
      <c r="P1620" s="32">
        <v>44670</v>
      </c>
      <c r="Q1620" s="1">
        <v>31.10230486483281</v>
      </c>
      <c r="R1620">
        <v>9</v>
      </c>
      <c r="S1620" t="str" cm="1">
        <f t="array" ref="S1620">_xlfn.IFS(R1620=0,"None",R1620&lt;3,"Low",R1620&lt;6,"Medium",R1620&lt;=10,"High")</f>
        <v>High</v>
      </c>
      <c r="T1620" t="str" cm="1">
        <f t="array" ref="T1620">_xlfn.IFS(M1620&lt;=20,"Low",M1620&lt;=50,"Medium",M1620&lt;=90,"High")</f>
        <v>Medium</v>
      </c>
      <c r="U1620" s="33">
        <f>Datos_Limpios[[#This Row],[Number of Complaints or Support]]/Datos_Limpios[[#This Row],[Account Length (in months)]]</f>
        <v>0.21428571428571427</v>
      </c>
      <c r="V1620" t="str" cm="1">
        <f t="array" ref="V1620">_xlfn.IFS(H1620&lt;30,"Under 30",H1620&lt;66,"Middle Age",H1620&gt;=66,"Senior")</f>
        <v>Under 30</v>
      </c>
      <c r="W1620" t="s">
        <v>6824</v>
      </c>
    </row>
    <row r="1621" spans="1:23" x14ac:dyDescent="0.3">
      <c r="A1621" t="s">
        <v>1718</v>
      </c>
      <c r="B1621" t="s">
        <v>17</v>
      </c>
      <c r="C1621">
        <v>69</v>
      </c>
      <c r="D1621">
        <v>0</v>
      </c>
      <c r="E1621" t="s">
        <v>17</v>
      </c>
      <c r="F1621" t="s">
        <v>94</v>
      </c>
      <c r="G1621" t="s">
        <v>19</v>
      </c>
      <c r="H1621">
        <v>23</v>
      </c>
      <c r="I1621" t="s">
        <v>17</v>
      </c>
      <c r="J1621">
        <v>0</v>
      </c>
      <c r="K1621" t="s">
        <v>32</v>
      </c>
      <c r="L1621" t="s">
        <v>6791</v>
      </c>
      <c r="M1621">
        <v>15</v>
      </c>
      <c r="P1621" s="32">
        <v>44410</v>
      </c>
      <c r="Q1621" s="1">
        <v>17.11035341854901</v>
      </c>
      <c r="R1621">
        <v>9</v>
      </c>
      <c r="S1621" t="str" cm="1">
        <f t="array" ref="S1621">_xlfn.IFS(R1621=0,"None",R1621&lt;3,"Low",R1621&lt;6,"Medium",R1621&lt;=10,"High")</f>
        <v>High</v>
      </c>
      <c r="T1621" t="str" cm="1">
        <f t="array" ref="T1621">_xlfn.IFS(M1621&lt;=20,"Low",M1621&lt;=50,"Medium",M1621&lt;=90,"High")</f>
        <v>Low</v>
      </c>
      <c r="U1621" s="33">
        <f>Datos_Limpios[[#This Row],[Number of Complaints or Support]]/Datos_Limpios[[#This Row],[Account Length (in months)]]</f>
        <v>0.13043478260869565</v>
      </c>
      <c r="V1621" t="str" cm="1">
        <f t="array" ref="V1621">_xlfn.IFS(H1621&lt;30,"Under 30",H1621&lt;66,"Middle Age",H1621&gt;=66,"Senior")</f>
        <v>Under 30</v>
      </c>
      <c r="W1621" t="s">
        <v>6823</v>
      </c>
    </row>
    <row r="1622" spans="1:23" x14ac:dyDescent="0.3">
      <c r="A1622" t="s">
        <v>1719</v>
      </c>
      <c r="B1622" t="s">
        <v>23</v>
      </c>
      <c r="C1622">
        <v>29</v>
      </c>
      <c r="D1622">
        <v>4</v>
      </c>
      <c r="E1622" t="s">
        <v>23</v>
      </c>
      <c r="F1622" t="s">
        <v>86</v>
      </c>
      <c r="G1622" t="s">
        <v>19</v>
      </c>
      <c r="H1622">
        <v>44</v>
      </c>
      <c r="I1622" t="s">
        <v>17</v>
      </c>
      <c r="J1622">
        <v>0</v>
      </c>
      <c r="K1622" t="s">
        <v>20</v>
      </c>
      <c r="L1622" t="s">
        <v>6792</v>
      </c>
      <c r="M1622">
        <v>35</v>
      </c>
      <c r="N1622" t="s">
        <v>27</v>
      </c>
      <c r="O1622" t="s">
        <v>125</v>
      </c>
      <c r="P1622" s="32">
        <v>43910</v>
      </c>
      <c r="Q1622" s="1">
        <v>31.125000725790422</v>
      </c>
      <c r="R1622">
        <v>8</v>
      </c>
      <c r="S1622" t="str" cm="1">
        <f t="array" ref="S1622">_xlfn.IFS(R1622=0,"None",R1622&lt;3,"Low",R1622&lt;6,"Medium",R1622&lt;=10,"High")</f>
        <v>High</v>
      </c>
      <c r="T1622" t="str" cm="1">
        <f t="array" ref="T1622">_xlfn.IFS(M1622&lt;=20,"Low",M1622&lt;=50,"Medium",M1622&lt;=90,"High")</f>
        <v>Medium</v>
      </c>
      <c r="U1622" s="33">
        <f>Datos_Limpios[[#This Row],[Number of Complaints or Support]]/Datos_Limpios[[#This Row],[Account Length (in months)]]</f>
        <v>0.27586206896551724</v>
      </c>
      <c r="V1622" t="str" cm="1">
        <f t="array" ref="V1622">_xlfn.IFS(H1622&lt;30,"Under 30",H1622&lt;66,"Middle Age",H1622&gt;=66,"Senior")</f>
        <v>Middle Age</v>
      </c>
      <c r="W1622" t="s">
        <v>6824</v>
      </c>
    </row>
    <row r="1623" spans="1:23" x14ac:dyDescent="0.3">
      <c r="A1623" t="s">
        <v>1720</v>
      </c>
      <c r="B1623" t="s">
        <v>17</v>
      </c>
      <c r="C1623">
        <v>73</v>
      </c>
      <c r="D1623">
        <v>0</v>
      </c>
      <c r="E1623" t="s">
        <v>23</v>
      </c>
      <c r="F1623" t="s">
        <v>205</v>
      </c>
      <c r="G1623" t="s">
        <v>19</v>
      </c>
      <c r="H1623">
        <v>58</v>
      </c>
      <c r="I1623" t="s">
        <v>17</v>
      </c>
      <c r="J1623">
        <v>0</v>
      </c>
      <c r="K1623" t="s">
        <v>32</v>
      </c>
      <c r="L1623" t="s">
        <v>6792</v>
      </c>
      <c r="M1623">
        <v>43</v>
      </c>
      <c r="P1623" s="32">
        <v>44241</v>
      </c>
      <c r="Q1623" s="1">
        <v>37.316874026879901</v>
      </c>
      <c r="R1623">
        <v>2</v>
      </c>
      <c r="S1623" t="str" cm="1">
        <f t="array" ref="S1623">_xlfn.IFS(R1623=0,"None",R1623&lt;3,"Low",R1623&lt;6,"Medium",R1623&lt;=10,"High")</f>
        <v>Low</v>
      </c>
      <c r="T1623" t="str" cm="1">
        <f t="array" ref="T1623">_xlfn.IFS(M1623&lt;=20,"Low",M1623&lt;=50,"Medium",M1623&lt;=90,"High")</f>
        <v>Medium</v>
      </c>
      <c r="U1623" s="33">
        <f>Datos_Limpios[[#This Row],[Number of Complaints or Support]]/Datos_Limpios[[#This Row],[Account Length (in months)]]</f>
        <v>2.7397260273972601E-2</v>
      </c>
      <c r="V1623" t="str" cm="1">
        <f t="array" ref="V1623">_xlfn.IFS(H1623&lt;30,"Under 30",H1623&lt;66,"Middle Age",H1623&gt;=66,"Senior")</f>
        <v>Middle Age</v>
      </c>
      <c r="W1623" t="s">
        <v>6823</v>
      </c>
    </row>
    <row r="1624" spans="1:23" x14ac:dyDescent="0.3">
      <c r="A1624" t="s">
        <v>1721</v>
      </c>
      <c r="B1624" t="s">
        <v>17</v>
      </c>
      <c r="C1624">
        <v>13</v>
      </c>
      <c r="D1624">
        <v>0</v>
      </c>
      <c r="E1624" t="s">
        <v>23</v>
      </c>
      <c r="F1624" t="s">
        <v>90</v>
      </c>
      <c r="G1624" t="s">
        <v>19</v>
      </c>
      <c r="H1624">
        <v>50</v>
      </c>
      <c r="I1624" t="s">
        <v>17</v>
      </c>
      <c r="J1624">
        <v>0</v>
      </c>
      <c r="K1624" t="s">
        <v>20</v>
      </c>
      <c r="L1624" t="s">
        <v>6791</v>
      </c>
      <c r="M1624">
        <v>52</v>
      </c>
      <c r="P1624" s="32">
        <v>44521</v>
      </c>
      <c r="Q1624" s="1">
        <v>61.969471307609673</v>
      </c>
      <c r="R1624">
        <v>4</v>
      </c>
      <c r="S1624" t="str" cm="1">
        <f t="array" ref="S1624">_xlfn.IFS(R1624=0,"None",R1624&lt;3,"Low",R1624&lt;6,"Medium",R1624&lt;=10,"High")</f>
        <v>Medium</v>
      </c>
      <c r="T1624" t="str" cm="1">
        <f t="array" ref="T1624">_xlfn.IFS(M1624&lt;=20,"Low",M1624&lt;=50,"Medium",M1624&lt;=90,"High")</f>
        <v>High</v>
      </c>
      <c r="U1624" s="33">
        <f>Datos_Limpios[[#This Row],[Number of Complaints or Support]]/Datos_Limpios[[#This Row],[Account Length (in months)]]</f>
        <v>0.30769230769230771</v>
      </c>
      <c r="V1624" t="str" cm="1">
        <f t="array" ref="V1624">_xlfn.IFS(H1624&lt;30,"Under 30",H1624&lt;66,"Middle Age",H1624&gt;=66,"Senior")</f>
        <v>Middle Age</v>
      </c>
      <c r="W1624" t="s">
        <v>6823</v>
      </c>
    </row>
    <row r="1625" spans="1:23" x14ac:dyDescent="0.3">
      <c r="A1625" t="s">
        <v>1722</v>
      </c>
      <c r="B1625" t="s">
        <v>17</v>
      </c>
      <c r="C1625">
        <v>27</v>
      </c>
      <c r="D1625">
        <v>0</v>
      </c>
      <c r="E1625" t="s">
        <v>23</v>
      </c>
      <c r="F1625" t="s">
        <v>63</v>
      </c>
      <c r="G1625" t="s">
        <v>6790</v>
      </c>
      <c r="H1625">
        <v>59</v>
      </c>
      <c r="I1625" t="s">
        <v>17</v>
      </c>
      <c r="J1625">
        <v>0</v>
      </c>
      <c r="K1625" t="s">
        <v>20</v>
      </c>
      <c r="L1625" t="s">
        <v>6792</v>
      </c>
      <c r="M1625">
        <v>21</v>
      </c>
      <c r="P1625" s="32">
        <v>44626</v>
      </c>
      <c r="Q1625" s="1">
        <v>20.928547517387869</v>
      </c>
      <c r="R1625">
        <v>0</v>
      </c>
      <c r="S1625" t="str" cm="1">
        <f t="array" ref="S1625">_xlfn.IFS(R1625=0,"None",R1625&lt;3,"Low",R1625&lt;6,"Medium",R1625&lt;=10,"High")</f>
        <v>None</v>
      </c>
      <c r="T1625" t="str" cm="1">
        <f t="array" ref="T1625">_xlfn.IFS(M1625&lt;=20,"Low",M1625&lt;=50,"Medium",M1625&lt;=90,"High")</f>
        <v>Medium</v>
      </c>
      <c r="U1625" s="33">
        <f>Datos_Limpios[[#This Row],[Number of Complaints or Support]]/Datos_Limpios[[#This Row],[Account Length (in months)]]</f>
        <v>0</v>
      </c>
      <c r="V1625" t="str" cm="1">
        <f t="array" ref="V1625">_xlfn.IFS(H1625&lt;30,"Under 30",H1625&lt;66,"Middle Age",H1625&gt;=66,"Senior")</f>
        <v>Middle Age</v>
      </c>
      <c r="W1625" t="s">
        <v>6825</v>
      </c>
    </row>
    <row r="1626" spans="1:23" x14ac:dyDescent="0.3">
      <c r="A1626" t="s">
        <v>1723</v>
      </c>
      <c r="B1626" t="s">
        <v>17</v>
      </c>
      <c r="C1626">
        <v>60</v>
      </c>
      <c r="D1626">
        <v>1</v>
      </c>
      <c r="E1626" t="s">
        <v>23</v>
      </c>
      <c r="F1626" t="s">
        <v>158</v>
      </c>
      <c r="G1626" t="s">
        <v>6790</v>
      </c>
      <c r="H1626">
        <v>53</v>
      </c>
      <c r="I1626" t="s">
        <v>17</v>
      </c>
      <c r="J1626">
        <v>0</v>
      </c>
      <c r="K1626" t="s">
        <v>24</v>
      </c>
      <c r="L1626" t="s">
        <v>6791</v>
      </c>
      <c r="M1626">
        <v>42</v>
      </c>
      <c r="P1626" s="32">
        <v>44364</v>
      </c>
      <c r="Q1626" s="1">
        <v>37.082798402302622</v>
      </c>
      <c r="R1626">
        <v>4</v>
      </c>
      <c r="S1626" t="str" cm="1">
        <f t="array" ref="S1626">_xlfn.IFS(R1626=0,"None",R1626&lt;3,"Low",R1626&lt;6,"Medium",R1626&lt;=10,"High")</f>
        <v>Medium</v>
      </c>
      <c r="T1626" t="str" cm="1">
        <f t="array" ref="T1626">_xlfn.IFS(M1626&lt;=20,"Low",M1626&lt;=50,"Medium",M1626&lt;=90,"High")</f>
        <v>Medium</v>
      </c>
      <c r="U1626" s="33">
        <f>Datos_Limpios[[#This Row],[Number of Complaints or Support]]/Datos_Limpios[[#This Row],[Account Length (in months)]]</f>
        <v>6.6666666666666666E-2</v>
      </c>
      <c r="V1626" t="str" cm="1">
        <f t="array" ref="V1626">_xlfn.IFS(H1626&lt;30,"Under 30",H1626&lt;66,"Middle Age",H1626&gt;=66,"Senior")</f>
        <v>Middle Age</v>
      </c>
      <c r="W1626" t="s">
        <v>6823</v>
      </c>
    </row>
    <row r="1627" spans="1:23" x14ac:dyDescent="0.3">
      <c r="A1627" t="s">
        <v>1724</v>
      </c>
      <c r="B1627" t="s">
        <v>17</v>
      </c>
      <c r="C1627">
        <v>55</v>
      </c>
      <c r="D1627">
        <v>0</v>
      </c>
      <c r="E1627" t="s">
        <v>23</v>
      </c>
      <c r="F1627" t="s">
        <v>79</v>
      </c>
      <c r="G1627" t="s">
        <v>19</v>
      </c>
      <c r="H1627">
        <v>57</v>
      </c>
      <c r="I1627" t="s">
        <v>23</v>
      </c>
      <c r="J1627">
        <v>5</v>
      </c>
      <c r="K1627" t="s">
        <v>32</v>
      </c>
      <c r="L1627" t="s">
        <v>6791</v>
      </c>
      <c r="M1627">
        <v>19</v>
      </c>
      <c r="P1627" s="32">
        <v>44127</v>
      </c>
      <c r="Q1627" s="1">
        <v>18.41048030123477</v>
      </c>
      <c r="R1627">
        <v>5</v>
      </c>
      <c r="S1627" t="str" cm="1">
        <f t="array" ref="S1627">_xlfn.IFS(R1627=0,"None",R1627&lt;3,"Low",R1627&lt;6,"Medium",R1627&lt;=10,"High")</f>
        <v>Medium</v>
      </c>
      <c r="T1627" t="str" cm="1">
        <f t="array" ref="T1627">_xlfn.IFS(M1627&lt;=20,"Low",M1627&lt;=50,"Medium",M1627&lt;=90,"High")</f>
        <v>Low</v>
      </c>
      <c r="U1627" s="33">
        <f>Datos_Limpios[[#This Row],[Number of Complaints or Support]]/Datos_Limpios[[#This Row],[Account Length (in months)]]</f>
        <v>9.0909090909090912E-2</v>
      </c>
      <c r="V1627" t="str" cm="1">
        <f t="array" ref="V1627">_xlfn.IFS(H1627&lt;30,"Under 30",H1627&lt;66,"Middle Age",H1627&gt;=66,"Senior")</f>
        <v>Middle Age</v>
      </c>
      <c r="W1627" t="s">
        <v>6826</v>
      </c>
    </row>
    <row r="1628" spans="1:23" x14ac:dyDescent="0.3">
      <c r="A1628" t="s">
        <v>1725</v>
      </c>
      <c r="B1628" t="s">
        <v>17</v>
      </c>
      <c r="C1628">
        <v>13</v>
      </c>
      <c r="D1628">
        <v>0</v>
      </c>
      <c r="E1628" t="s">
        <v>23</v>
      </c>
      <c r="F1628" t="s">
        <v>123</v>
      </c>
      <c r="G1628" t="s">
        <v>19</v>
      </c>
      <c r="H1628">
        <v>41</v>
      </c>
      <c r="I1628" t="s">
        <v>17</v>
      </c>
      <c r="J1628">
        <v>0</v>
      </c>
      <c r="K1628" t="s">
        <v>20</v>
      </c>
      <c r="L1628" t="s">
        <v>6792</v>
      </c>
      <c r="M1628">
        <v>32</v>
      </c>
      <c r="P1628" s="32">
        <v>44362</v>
      </c>
      <c r="Q1628" s="1">
        <v>33.625946379749593</v>
      </c>
      <c r="R1628">
        <v>1</v>
      </c>
      <c r="S1628" t="str" cm="1">
        <f t="array" ref="S1628">_xlfn.IFS(R1628=0,"None",R1628&lt;3,"Low",R1628&lt;6,"Medium",R1628&lt;=10,"High")</f>
        <v>Low</v>
      </c>
      <c r="T1628" t="str" cm="1">
        <f t="array" ref="T1628">_xlfn.IFS(M1628&lt;=20,"Low",M1628&lt;=50,"Medium",M1628&lt;=90,"High")</f>
        <v>Medium</v>
      </c>
      <c r="U1628" s="33">
        <f>Datos_Limpios[[#This Row],[Number of Complaints or Support]]/Datos_Limpios[[#This Row],[Account Length (in months)]]</f>
        <v>7.6923076923076927E-2</v>
      </c>
      <c r="V1628" t="str" cm="1">
        <f t="array" ref="V1628">_xlfn.IFS(H1628&lt;30,"Under 30",H1628&lt;66,"Middle Age",H1628&gt;=66,"Senior")</f>
        <v>Middle Age</v>
      </c>
      <c r="W1628" t="s">
        <v>6824</v>
      </c>
    </row>
    <row r="1629" spans="1:23" x14ac:dyDescent="0.3">
      <c r="A1629" t="s">
        <v>1726</v>
      </c>
      <c r="B1629" t="s">
        <v>17</v>
      </c>
      <c r="C1629">
        <v>6</v>
      </c>
      <c r="D1629">
        <v>0</v>
      </c>
      <c r="E1629" t="s">
        <v>23</v>
      </c>
      <c r="F1629" t="s">
        <v>52</v>
      </c>
      <c r="G1629" t="s">
        <v>19</v>
      </c>
      <c r="H1629">
        <v>28</v>
      </c>
      <c r="I1629" t="s">
        <v>23</v>
      </c>
      <c r="J1629">
        <v>2</v>
      </c>
      <c r="K1629" t="s">
        <v>20</v>
      </c>
      <c r="L1629" t="s">
        <v>6791</v>
      </c>
      <c r="M1629">
        <v>16</v>
      </c>
      <c r="P1629" s="32">
        <v>44684</v>
      </c>
      <c r="Q1629" s="1">
        <v>14.851611745490599</v>
      </c>
      <c r="R1629">
        <v>3</v>
      </c>
      <c r="S1629" t="str" cm="1">
        <f t="array" ref="S1629">_xlfn.IFS(R1629=0,"None",R1629&lt;3,"Low",R1629&lt;6,"Medium",R1629&lt;=10,"High")</f>
        <v>Medium</v>
      </c>
      <c r="T1629" t="str" cm="1">
        <f t="array" ref="T1629">_xlfn.IFS(M1629&lt;=20,"Low",M1629&lt;=50,"Medium",M1629&lt;=90,"High")</f>
        <v>Low</v>
      </c>
      <c r="U1629" s="33">
        <f>Datos_Limpios[[#This Row],[Number of Complaints or Support]]/Datos_Limpios[[#This Row],[Account Length (in months)]]</f>
        <v>0.5</v>
      </c>
      <c r="V1629" t="str" cm="1">
        <f t="array" ref="V1629">_xlfn.IFS(H1629&lt;30,"Under 30",H1629&lt;66,"Middle Age",H1629&gt;=66,"Senior")</f>
        <v>Under 30</v>
      </c>
      <c r="W1629" t="s">
        <v>6824</v>
      </c>
    </row>
    <row r="1630" spans="1:23" x14ac:dyDescent="0.3">
      <c r="A1630" t="s">
        <v>1727</v>
      </c>
      <c r="B1630" t="s">
        <v>23</v>
      </c>
      <c r="C1630">
        <v>18</v>
      </c>
      <c r="D1630">
        <v>1</v>
      </c>
      <c r="E1630" t="s">
        <v>23</v>
      </c>
      <c r="F1630" t="s">
        <v>156</v>
      </c>
      <c r="G1630" t="s">
        <v>6790</v>
      </c>
      <c r="H1630">
        <v>51</v>
      </c>
      <c r="I1630" t="s">
        <v>17</v>
      </c>
      <c r="J1630">
        <v>0</v>
      </c>
      <c r="K1630" t="s">
        <v>20</v>
      </c>
      <c r="L1630" t="s">
        <v>6792</v>
      </c>
      <c r="M1630">
        <v>62</v>
      </c>
      <c r="N1630" t="s">
        <v>76</v>
      </c>
      <c r="O1630" t="s">
        <v>217</v>
      </c>
      <c r="P1630" s="32">
        <v>44929</v>
      </c>
      <c r="Q1630" s="1">
        <v>51.860483008435487</v>
      </c>
      <c r="R1630">
        <v>5</v>
      </c>
      <c r="S1630" t="str" cm="1">
        <f t="array" ref="S1630">_xlfn.IFS(R1630=0,"None",R1630&lt;3,"Low",R1630&lt;6,"Medium",R1630&lt;=10,"High")</f>
        <v>Medium</v>
      </c>
      <c r="T1630" t="str" cm="1">
        <f t="array" ref="T1630">_xlfn.IFS(M1630&lt;=20,"Low",M1630&lt;=50,"Medium",M1630&lt;=90,"High")</f>
        <v>High</v>
      </c>
      <c r="U1630" s="33">
        <f>Datos_Limpios[[#This Row],[Number of Complaints or Support]]/Datos_Limpios[[#This Row],[Account Length (in months)]]</f>
        <v>0.27777777777777779</v>
      </c>
      <c r="V1630" t="str" cm="1">
        <f t="array" ref="V1630">_xlfn.IFS(H1630&lt;30,"Under 30",H1630&lt;66,"Middle Age",H1630&gt;=66,"Senior")</f>
        <v>Middle Age</v>
      </c>
      <c r="W1630" t="s">
        <v>6825</v>
      </c>
    </row>
    <row r="1631" spans="1:23" x14ac:dyDescent="0.3">
      <c r="A1631" t="s">
        <v>1728</v>
      </c>
      <c r="B1631" t="s">
        <v>23</v>
      </c>
      <c r="C1631">
        <v>3</v>
      </c>
      <c r="D1631">
        <v>1</v>
      </c>
      <c r="E1631" t="s">
        <v>17</v>
      </c>
      <c r="F1631" t="s">
        <v>156</v>
      </c>
      <c r="G1631" t="s">
        <v>19</v>
      </c>
      <c r="H1631">
        <v>61</v>
      </c>
      <c r="I1631" t="s">
        <v>17</v>
      </c>
      <c r="J1631">
        <v>0</v>
      </c>
      <c r="K1631" t="s">
        <v>20</v>
      </c>
      <c r="L1631" t="s">
        <v>6792</v>
      </c>
      <c r="M1631">
        <v>45</v>
      </c>
      <c r="N1631" t="s">
        <v>27</v>
      </c>
      <c r="O1631" t="s">
        <v>108</v>
      </c>
      <c r="P1631" s="32">
        <v>43894</v>
      </c>
      <c r="Q1631" s="1">
        <v>50.613714395908488</v>
      </c>
      <c r="R1631">
        <v>4</v>
      </c>
      <c r="S1631" t="str" cm="1">
        <f t="array" ref="S1631">_xlfn.IFS(R1631=0,"None",R1631&lt;3,"Low",R1631&lt;6,"Medium",R1631&lt;=10,"High")</f>
        <v>Medium</v>
      </c>
      <c r="T1631" t="str" cm="1">
        <f t="array" ref="T1631">_xlfn.IFS(M1631&lt;=20,"Low",M1631&lt;=50,"Medium",M1631&lt;=90,"High")</f>
        <v>Medium</v>
      </c>
      <c r="U1631" s="33">
        <f>Datos_Limpios[[#This Row],[Number of Complaints or Support]]/Datos_Limpios[[#This Row],[Account Length (in months)]]</f>
        <v>1.3333333333333333</v>
      </c>
      <c r="V1631" t="str" cm="1">
        <f t="array" ref="V1631">_xlfn.IFS(H1631&lt;30,"Under 30",H1631&lt;66,"Middle Age",H1631&gt;=66,"Senior")</f>
        <v>Middle Age</v>
      </c>
      <c r="W1631" t="s">
        <v>6825</v>
      </c>
    </row>
    <row r="1632" spans="1:23" x14ac:dyDescent="0.3">
      <c r="A1632" t="s">
        <v>1729</v>
      </c>
      <c r="B1632" t="s">
        <v>17</v>
      </c>
      <c r="C1632">
        <v>37</v>
      </c>
      <c r="D1632">
        <v>0</v>
      </c>
      <c r="E1632" t="s">
        <v>23</v>
      </c>
      <c r="F1632" t="s">
        <v>247</v>
      </c>
      <c r="G1632" t="s">
        <v>6790</v>
      </c>
      <c r="H1632">
        <v>41</v>
      </c>
      <c r="I1632" t="s">
        <v>17</v>
      </c>
      <c r="J1632">
        <v>0</v>
      </c>
      <c r="K1632" t="s">
        <v>24</v>
      </c>
      <c r="L1632" t="s">
        <v>6792</v>
      </c>
      <c r="M1632">
        <v>31</v>
      </c>
      <c r="P1632" s="32">
        <v>45137</v>
      </c>
      <c r="Q1632" s="1">
        <v>32.675929534425997</v>
      </c>
      <c r="R1632">
        <v>2</v>
      </c>
      <c r="S1632" t="str" cm="1">
        <f t="array" ref="S1632">_xlfn.IFS(R1632=0,"None",R1632&lt;3,"Low",R1632&lt;6,"Medium",R1632&lt;=10,"High")</f>
        <v>Low</v>
      </c>
      <c r="T1632" t="str" cm="1">
        <f t="array" ref="T1632">_xlfn.IFS(M1632&lt;=20,"Low",M1632&lt;=50,"Medium",M1632&lt;=90,"High")</f>
        <v>Medium</v>
      </c>
      <c r="U1632" s="33">
        <f>Datos_Limpios[[#This Row],[Number of Complaints or Support]]/Datos_Limpios[[#This Row],[Account Length (in months)]]</f>
        <v>5.4054054054054057E-2</v>
      </c>
      <c r="V1632" t="str" cm="1">
        <f t="array" ref="V1632">_xlfn.IFS(H1632&lt;30,"Under 30",H1632&lt;66,"Middle Age",H1632&gt;=66,"Senior")</f>
        <v>Middle Age</v>
      </c>
      <c r="W1632" t="s">
        <v>6826</v>
      </c>
    </row>
    <row r="1633" spans="1:23" x14ac:dyDescent="0.3">
      <c r="A1633" t="s">
        <v>1730</v>
      </c>
      <c r="B1633" t="s">
        <v>17</v>
      </c>
      <c r="C1633">
        <v>23</v>
      </c>
      <c r="D1633">
        <v>0</v>
      </c>
      <c r="E1633" t="s">
        <v>17</v>
      </c>
      <c r="F1633" t="s">
        <v>350</v>
      </c>
      <c r="G1633" t="s">
        <v>6790</v>
      </c>
      <c r="H1633">
        <v>24</v>
      </c>
      <c r="I1633" t="s">
        <v>17</v>
      </c>
      <c r="J1633">
        <v>0</v>
      </c>
      <c r="K1633" t="s">
        <v>24</v>
      </c>
      <c r="L1633" t="s">
        <v>6791</v>
      </c>
      <c r="M1633">
        <v>13</v>
      </c>
      <c r="P1633" s="32">
        <v>43891</v>
      </c>
      <c r="Q1633" s="1">
        <v>12.27722717409781</v>
      </c>
      <c r="R1633">
        <v>10</v>
      </c>
      <c r="S1633" t="str" cm="1">
        <f t="array" ref="S1633">_xlfn.IFS(R1633=0,"None",R1633&lt;3,"Low",R1633&lt;6,"Medium",R1633&lt;=10,"High")</f>
        <v>High</v>
      </c>
      <c r="T1633" t="str" cm="1">
        <f t="array" ref="T1633">_xlfn.IFS(M1633&lt;=20,"Low",M1633&lt;=50,"Medium",M1633&lt;=90,"High")</f>
        <v>Low</v>
      </c>
      <c r="U1633" s="33">
        <f>Datos_Limpios[[#This Row],[Number of Complaints or Support]]/Datos_Limpios[[#This Row],[Account Length (in months)]]</f>
        <v>0.43478260869565216</v>
      </c>
      <c r="V1633" t="str" cm="1">
        <f t="array" ref="V1633">_xlfn.IFS(H1633&lt;30,"Under 30",H1633&lt;66,"Middle Age",H1633&gt;=66,"Senior")</f>
        <v>Under 30</v>
      </c>
      <c r="W1633" t="s">
        <v>6823</v>
      </c>
    </row>
    <row r="1634" spans="1:23" x14ac:dyDescent="0.3">
      <c r="A1634" t="s">
        <v>1731</v>
      </c>
      <c r="B1634" t="s">
        <v>17</v>
      </c>
      <c r="C1634">
        <v>1</v>
      </c>
      <c r="D1634">
        <v>0</v>
      </c>
      <c r="E1634" t="s">
        <v>23</v>
      </c>
      <c r="F1634" t="s">
        <v>130</v>
      </c>
      <c r="G1634" t="s">
        <v>6790</v>
      </c>
      <c r="H1634">
        <v>40</v>
      </c>
      <c r="I1634" t="s">
        <v>17</v>
      </c>
      <c r="J1634">
        <v>0</v>
      </c>
      <c r="K1634" t="s">
        <v>20</v>
      </c>
      <c r="L1634" t="s">
        <v>6791</v>
      </c>
      <c r="M1634">
        <v>27</v>
      </c>
      <c r="P1634" s="32">
        <v>44015</v>
      </c>
      <c r="Q1634" s="1">
        <v>31.567791584759409</v>
      </c>
      <c r="R1634">
        <v>9</v>
      </c>
      <c r="S1634" t="str" cm="1">
        <f t="array" ref="S1634">_xlfn.IFS(R1634=0,"None",R1634&lt;3,"Low",R1634&lt;6,"Medium",R1634&lt;=10,"High")</f>
        <v>High</v>
      </c>
      <c r="T1634" t="str" cm="1">
        <f t="array" ref="T1634">_xlfn.IFS(M1634&lt;=20,"Low",M1634&lt;=50,"Medium",M1634&lt;=90,"High")</f>
        <v>Medium</v>
      </c>
      <c r="U1634" s="33">
        <f>Datos_Limpios[[#This Row],[Number of Complaints or Support]]/Datos_Limpios[[#This Row],[Account Length (in months)]]</f>
        <v>9</v>
      </c>
      <c r="V1634" t="str" cm="1">
        <f t="array" ref="V1634">_xlfn.IFS(H1634&lt;30,"Under 30",H1634&lt;66,"Middle Age",H1634&gt;=66,"Senior")</f>
        <v>Middle Age</v>
      </c>
      <c r="W1634" t="s">
        <v>6825</v>
      </c>
    </row>
    <row r="1635" spans="1:23" x14ac:dyDescent="0.3">
      <c r="A1635" t="s">
        <v>1732</v>
      </c>
      <c r="B1635" t="s">
        <v>23</v>
      </c>
      <c r="C1635">
        <v>17</v>
      </c>
      <c r="D1635">
        <v>2</v>
      </c>
      <c r="E1635" t="s">
        <v>23</v>
      </c>
      <c r="F1635" t="s">
        <v>205</v>
      </c>
      <c r="G1635" t="s">
        <v>19</v>
      </c>
      <c r="H1635">
        <v>72</v>
      </c>
      <c r="I1635" t="s">
        <v>17</v>
      </c>
      <c r="J1635">
        <v>0</v>
      </c>
      <c r="K1635" t="s">
        <v>20</v>
      </c>
      <c r="L1635" t="s">
        <v>6792</v>
      </c>
      <c r="M1635">
        <v>30</v>
      </c>
      <c r="N1635" t="s">
        <v>76</v>
      </c>
      <c r="O1635" t="s">
        <v>77</v>
      </c>
      <c r="P1635" s="32">
        <v>44175</v>
      </c>
      <c r="Q1635" s="1">
        <v>30.403870174569391</v>
      </c>
      <c r="R1635">
        <v>9</v>
      </c>
      <c r="S1635" t="str" cm="1">
        <f t="array" ref="S1635">_xlfn.IFS(R1635=0,"None",R1635&lt;3,"Low",R1635&lt;6,"Medium",R1635&lt;=10,"High")</f>
        <v>High</v>
      </c>
      <c r="T1635" t="str" cm="1">
        <f t="array" ref="T1635">_xlfn.IFS(M1635&lt;=20,"Low",M1635&lt;=50,"Medium",M1635&lt;=90,"High")</f>
        <v>Medium</v>
      </c>
      <c r="U1635" s="33">
        <f>Datos_Limpios[[#This Row],[Number of Complaints or Support]]/Datos_Limpios[[#This Row],[Account Length (in months)]]</f>
        <v>0.52941176470588236</v>
      </c>
      <c r="V1635" t="str" cm="1">
        <f t="array" ref="V1635">_xlfn.IFS(H1635&lt;30,"Under 30",H1635&lt;66,"Middle Age",H1635&gt;=66,"Senior")</f>
        <v>Senior</v>
      </c>
      <c r="W1635" t="s">
        <v>6823</v>
      </c>
    </row>
    <row r="1636" spans="1:23" x14ac:dyDescent="0.3">
      <c r="A1636" t="s">
        <v>1733</v>
      </c>
      <c r="B1636" t="s">
        <v>17</v>
      </c>
      <c r="C1636">
        <v>63</v>
      </c>
      <c r="D1636">
        <v>0</v>
      </c>
      <c r="E1636" t="s">
        <v>23</v>
      </c>
      <c r="F1636" t="s">
        <v>82</v>
      </c>
      <c r="G1636" t="s">
        <v>19</v>
      </c>
      <c r="H1636">
        <v>44</v>
      </c>
      <c r="I1636" t="s">
        <v>17</v>
      </c>
      <c r="J1636">
        <v>0</v>
      </c>
      <c r="K1636" t="s">
        <v>20</v>
      </c>
      <c r="L1636" t="s">
        <v>6792</v>
      </c>
      <c r="M1636">
        <v>70</v>
      </c>
      <c r="P1636" s="32">
        <v>43970</v>
      </c>
      <c r="Q1636" s="1">
        <v>68.037406685420137</v>
      </c>
      <c r="R1636">
        <v>7</v>
      </c>
      <c r="S1636" t="str" cm="1">
        <f t="array" ref="S1636">_xlfn.IFS(R1636=0,"None",R1636&lt;3,"Low",R1636&lt;6,"Medium",R1636&lt;=10,"High")</f>
        <v>High</v>
      </c>
      <c r="T1636" t="str" cm="1">
        <f t="array" ref="T1636">_xlfn.IFS(M1636&lt;=20,"Low",M1636&lt;=50,"Medium",M1636&lt;=90,"High")</f>
        <v>High</v>
      </c>
      <c r="U1636" s="33">
        <f>Datos_Limpios[[#This Row],[Number of Complaints or Support]]/Datos_Limpios[[#This Row],[Account Length (in months)]]</f>
        <v>0.1111111111111111</v>
      </c>
      <c r="V1636" t="str" cm="1">
        <f t="array" ref="V1636">_xlfn.IFS(H1636&lt;30,"Under 30",H1636&lt;66,"Middle Age",H1636&gt;=66,"Senior")</f>
        <v>Middle Age</v>
      </c>
      <c r="W1636" t="s">
        <v>6823</v>
      </c>
    </row>
    <row r="1637" spans="1:23" x14ac:dyDescent="0.3">
      <c r="A1637" t="s">
        <v>1734</v>
      </c>
      <c r="B1637" t="s">
        <v>23</v>
      </c>
      <c r="C1637">
        <v>9</v>
      </c>
      <c r="D1637">
        <v>5</v>
      </c>
      <c r="E1637" t="s">
        <v>23</v>
      </c>
      <c r="F1637" t="s">
        <v>128</v>
      </c>
      <c r="G1637" t="s">
        <v>6790</v>
      </c>
      <c r="H1637">
        <v>30</v>
      </c>
      <c r="I1637" t="s">
        <v>17</v>
      </c>
      <c r="J1637">
        <v>0</v>
      </c>
      <c r="K1637" t="s">
        <v>20</v>
      </c>
      <c r="L1637" t="s">
        <v>6792</v>
      </c>
      <c r="M1637">
        <v>21</v>
      </c>
      <c r="N1637" t="s">
        <v>59</v>
      </c>
      <c r="O1637" t="s">
        <v>116</v>
      </c>
      <c r="P1637" s="32">
        <v>44513</v>
      </c>
      <c r="Q1637" s="1">
        <v>23.903831890731251</v>
      </c>
      <c r="R1637">
        <v>8</v>
      </c>
      <c r="S1637" t="str" cm="1">
        <f t="array" ref="S1637">_xlfn.IFS(R1637=0,"None",R1637&lt;3,"Low",R1637&lt;6,"Medium",R1637&lt;=10,"High")</f>
        <v>High</v>
      </c>
      <c r="T1637" t="str" cm="1">
        <f t="array" ref="T1637">_xlfn.IFS(M1637&lt;=20,"Low",M1637&lt;=50,"Medium",M1637&lt;=90,"High")</f>
        <v>Medium</v>
      </c>
      <c r="U1637" s="33">
        <f>Datos_Limpios[[#This Row],[Number of Complaints or Support]]/Datos_Limpios[[#This Row],[Account Length (in months)]]</f>
        <v>0.88888888888888884</v>
      </c>
      <c r="V1637" t="str" cm="1">
        <f t="array" ref="V1637">_xlfn.IFS(H1637&lt;30,"Under 30",H1637&lt;66,"Middle Age",H1637&gt;=66,"Senior")</f>
        <v>Middle Age</v>
      </c>
      <c r="W1637" t="s">
        <v>6826</v>
      </c>
    </row>
    <row r="1638" spans="1:23" x14ac:dyDescent="0.3">
      <c r="A1638" t="s">
        <v>1735</v>
      </c>
      <c r="B1638" t="s">
        <v>17</v>
      </c>
      <c r="C1638">
        <v>65</v>
      </c>
      <c r="D1638">
        <v>0</v>
      </c>
      <c r="E1638" t="s">
        <v>23</v>
      </c>
      <c r="F1638" t="s">
        <v>247</v>
      </c>
      <c r="G1638" t="s">
        <v>6790</v>
      </c>
      <c r="H1638">
        <v>44</v>
      </c>
      <c r="I1638" t="s">
        <v>17</v>
      </c>
      <c r="J1638">
        <v>0</v>
      </c>
      <c r="K1638" t="s">
        <v>32</v>
      </c>
      <c r="L1638" t="s">
        <v>6791</v>
      </c>
      <c r="M1638">
        <v>39</v>
      </c>
      <c r="P1638" s="32">
        <v>44808</v>
      </c>
      <c r="Q1638" s="1">
        <v>39.75076479948936</v>
      </c>
      <c r="R1638">
        <v>9</v>
      </c>
      <c r="S1638" t="str" cm="1">
        <f t="array" ref="S1638">_xlfn.IFS(R1638=0,"None",R1638&lt;3,"Low",R1638&lt;6,"Medium",R1638&lt;=10,"High")</f>
        <v>High</v>
      </c>
      <c r="T1638" t="str" cm="1">
        <f t="array" ref="T1638">_xlfn.IFS(M1638&lt;=20,"Low",M1638&lt;=50,"Medium",M1638&lt;=90,"High")</f>
        <v>Medium</v>
      </c>
      <c r="U1638" s="33">
        <f>Datos_Limpios[[#This Row],[Number of Complaints or Support]]/Datos_Limpios[[#This Row],[Account Length (in months)]]</f>
        <v>0.13846153846153847</v>
      </c>
      <c r="V1638" t="str" cm="1">
        <f t="array" ref="V1638">_xlfn.IFS(H1638&lt;30,"Under 30",H1638&lt;66,"Middle Age",H1638&gt;=66,"Senior")</f>
        <v>Middle Age</v>
      </c>
      <c r="W1638" t="s">
        <v>6826</v>
      </c>
    </row>
    <row r="1639" spans="1:23" x14ac:dyDescent="0.3">
      <c r="A1639" t="s">
        <v>1736</v>
      </c>
      <c r="B1639" t="s">
        <v>17</v>
      </c>
      <c r="C1639">
        <v>28</v>
      </c>
      <c r="D1639">
        <v>0</v>
      </c>
      <c r="E1639" t="s">
        <v>23</v>
      </c>
      <c r="F1639" t="s">
        <v>36</v>
      </c>
      <c r="G1639" t="s">
        <v>19</v>
      </c>
      <c r="H1639">
        <v>73</v>
      </c>
      <c r="I1639" t="s">
        <v>17</v>
      </c>
      <c r="J1639">
        <v>0</v>
      </c>
      <c r="K1639" t="s">
        <v>20</v>
      </c>
      <c r="L1639" t="s">
        <v>6792</v>
      </c>
      <c r="M1639">
        <v>39</v>
      </c>
      <c r="P1639" s="32">
        <v>44898</v>
      </c>
      <c r="Q1639" s="1">
        <v>34.140952549598111</v>
      </c>
      <c r="R1639">
        <v>6</v>
      </c>
      <c r="S1639" t="str" cm="1">
        <f t="array" ref="S1639">_xlfn.IFS(R1639=0,"None",R1639&lt;3,"Low",R1639&lt;6,"Medium",R1639&lt;=10,"High")</f>
        <v>High</v>
      </c>
      <c r="T1639" t="str" cm="1">
        <f t="array" ref="T1639">_xlfn.IFS(M1639&lt;=20,"Low",M1639&lt;=50,"Medium",M1639&lt;=90,"High")</f>
        <v>Medium</v>
      </c>
      <c r="U1639" s="33">
        <f>Datos_Limpios[[#This Row],[Number of Complaints or Support]]/Datos_Limpios[[#This Row],[Account Length (in months)]]</f>
        <v>0.21428571428571427</v>
      </c>
      <c r="V1639" t="str" cm="1">
        <f t="array" ref="V1639">_xlfn.IFS(H1639&lt;30,"Under 30",H1639&lt;66,"Middle Age",H1639&gt;=66,"Senior")</f>
        <v>Senior</v>
      </c>
      <c r="W1639" t="s">
        <v>6824</v>
      </c>
    </row>
    <row r="1640" spans="1:23" x14ac:dyDescent="0.3">
      <c r="A1640" t="s">
        <v>1737</v>
      </c>
      <c r="B1640" t="s">
        <v>17</v>
      </c>
      <c r="C1640">
        <v>9</v>
      </c>
      <c r="D1640">
        <v>0</v>
      </c>
      <c r="E1640" t="s">
        <v>23</v>
      </c>
      <c r="F1640" t="s">
        <v>101</v>
      </c>
      <c r="G1640" t="s">
        <v>6790</v>
      </c>
      <c r="H1640">
        <v>61</v>
      </c>
      <c r="I1640" t="s">
        <v>17</v>
      </c>
      <c r="J1640">
        <v>0</v>
      </c>
      <c r="K1640" t="s">
        <v>20</v>
      </c>
      <c r="L1640" t="s">
        <v>6791</v>
      </c>
      <c r="M1640">
        <v>34</v>
      </c>
      <c r="P1640" s="32">
        <v>44639</v>
      </c>
      <c r="Q1640" s="1">
        <v>37.410143398459113</v>
      </c>
      <c r="R1640">
        <v>0</v>
      </c>
      <c r="S1640" t="str" cm="1">
        <f t="array" ref="S1640">_xlfn.IFS(R1640=0,"None",R1640&lt;3,"Low",R1640&lt;6,"Medium",R1640&lt;=10,"High")</f>
        <v>None</v>
      </c>
      <c r="T1640" t="str" cm="1">
        <f t="array" ref="T1640">_xlfn.IFS(M1640&lt;=20,"Low",M1640&lt;=50,"Medium",M1640&lt;=90,"High")</f>
        <v>Medium</v>
      </c>
      <c r="U1640" s="33">
        <f>Datos_Limpios[[#This Row],[Number of Complaints or Support]]/Datos_Limpios[[#This Row],[Account Length (in months)]]</f>
        <v>0</v>
      </c>
      <c r="V1640" t="str" cm="1">
        <f t="array" ref="V1640">_xlfn.IFS(H1640&lt;30,"Under 30",H1640&lt;66,"Middle Age",H1640&gt;=66,"Senior")</f>
        <v>Middle Age</v>
      </c>
      <c r="W1640" t="s">
        <v>6826</v>
      </c>
    </row>
    <row r="1641" spans="1:23" x14ac:dyDescent="0.3">
      <c r="A1641" t="s">
        <v>1738</v>
      </c>
      <c r="B1641" t="s">
        <v>17</v>
      </c>
      <c r="C1641">
        <v>49</v>
      </c>
      <c r="D1641">
        <v>1</v>
      </c>
      <c r="E1641" t="s">
        <v>23</v>
      </c>
      <c r="F1641" t="s">
        <v>107</v>
      </c>
      <c r="G1641" t="s">
        <v>19</v>
      </c>
      <c r="H1641">
        <v>33</v>
      </c>
      <c r="I1641" t="s">
        <v>17</v>
      </c>
      <c r="J1641">
        <v>0</v>
      </c>
      <c r="K1641" t="s">
        <v>24</v>
      </c>
      <c r="L1641" t="s">
        <v>6791</v>
      </c>
      <c r="M1641">
        <v>57</v>
      </c>
      <c r="P1641" s="32">
        <v>44055</v>
      </c>
      <c r="Q1641" s="1">
        <v>45.954743913356843</v>
      </c>
      <c r="R1641">
        <v>8</v>
      </c>
      <c r="S1641" t="str" cm="1">
        <f t="array" ref="S1641">_xlfn.IFS(R1641=0,"None",R1641&lt;3,"Low",R1641&lt;6,"Medium",R1641&lt;=10,"High")</f>
        <v>High</v>
      </c>
      <c r="T1641" t="str" cm="1">
        <f t="array" ref="T1641">_xlfn.IFS(M1641&lt;=20,"Low",M1641&lt;=50,"Medium",M1641&lt;=90,"High")</f>
        <v>High</v>
      </c>
      <c r="U1641" s="33">
        <f>Datos_Limpios[[#This Row],[Number of Complaints or Support]]/Datos_Limpios[[#This Row],[Account Length (in months)]]</f>
        <v>0.16326530612244897</v>
      </c>
      <c r="V1641" t="str" cm="1">
        <f t="array" ref="V1641">_xlfn.IFS(H1641&lt;30,"Under 30",H1641&lt;66,"Middle Age",H1641&gt;=66,"Senior")</f>
        <v>Middle Age</v>
      </c>
      <c r="W1641" t="s">
        <v>6825</v>
      </c>
    </row>
    <row r="1642" spans="1:23" x14ac:dyDescent="0.3">
      <c r="A1642" t="s">
        <v>1739</v>
      </c>
      <c r="B1642" t="s">
        <v>17</v>
      </c>
      <c r="C1642">
        <v>18</v>
      </c>
      <c r="D1642">
        <v>0</v>
      </c>
      <c r="E1642" t="s">
        <v>17</v>
      </c>
      <c r="F1642" t="s">
        <v>138</v>
      </c>
      <c r="G1642" t="s">
        <v>6790</v>
      </c>
      <c r="H1642">
        <v>28</v>
      </c>
      <c r="I1642" t="s">
        <v>17</v>
      </c>
      <c r="J1642">
        <v>0</v>
      </c>
      <c r="K1642" t="s">
        <v>20</v>
      </c>
      <c r="L1642" t="s">
        <v>6791</v>
      </c>
      <c r="M1642">
        <v>7</v>
      </c>
      <c r="P1642" s="32">
        <v>45082</v>
      </c>
      <c r="Q1642" s="1">
        <v>8.1266275676251105</v>
      </c>
      <c r="R1642">
        <v>1</v>
      </c>
      <c r="S1642" t="str" cm="1">
        <f t="array" ref="S1642">_xlfn.IFS(R1642=0,"None",R1642&lt;3,"Low",R1642&lt;6,"Medium",R1642&lt;=10,"High")</f>
        <v>Low</v>
      </c>
      <c r="T1642" t="str" cm="1">
        <f t="array" ref="T1642">_xlfn.IFS(M1642&lt;=20,"Low",M1642&lt;=50,"Medium",M1642&lt;=90,"High")</f>
        <v>Low</v>
      </c>
      <c r="U1642" s="33">
        <f>Datos_Limpios[[#This Row],[Number of Complaints or Support]]/Datos_Limpios[[#This Row],[Account Length (in months)]]</f>
        <v>5.5555555555555552E-2</v>
      </c>
      <c r="V1642" t="str" cm="1">
        <f t="array" ref="V1642">_xlfn.IFS(H1642&lt;30,"Under 30",H1642&lt;66,"Middle Age",H1642&gt;=66,"Senior")</f>
        <v>Under 30</v>
      </c>
      <c r="W1642" t="s">
        <v>6824</v>
      </c>
    </row>
    <row r="1643" spans="1:23" x14ac:dyDescent="0.3">
      <c r="A1643" t="s">
        <v>1740</v>
      </c>
      <c r="B1643" t="s">
        <v>17</v>
      </c>
      <c r="C1643">
        <v>52</v>
      </c>
      <c r="D1643">
        <v>2</v>
      </c>
      <c r="E1643" t="s">
        <v>17</v>
      </c>
      <c r="F1643" t="s">
        <v>18</v>
      </c>
      <c r="G1643" t="s">
        <v>19</v>
      </c>
      <c r="H1643">
        <v>23</v>
      </c>
      <c r="I1643" t="s">
        <v>17</v>
      </c>
      <c r="J1643">
        <v>0</v>
      </c>
      <c r="K1643" t="s">
        <v>24</v>
      </c>
      <c r="L1643" t="s">
        <v>6792</v>
      </c>
      <c r="M1643">
        <v>11</v>
      </c>
      <c r="P1643" s="32">
        <v>44827</v>
      </c>
      <c r="Q1643" s="1">
        <v>13.17206402947601</v>
      </c>
      <c r="R1643">
        <v>10</v>
      </c>
      <c r="S1643" t="str" cm="1">
        <f t="array" ref="S1643">_xlfn.IFS(R1643=0,"None",R1643&lt;3,"Low",R1643&lt;6,"Medium",R1643&lt;=10,"High")</f>
        <v>High</v>
      </c>
      <c r="T1643" t="str" cm="1">
        <f t="array" ref="T1643">_xlfn.IFS(M1643&lt;=20,"Low",M1643&lt;=50,"Medium",M1643&lt;=90,"High")</f>
        <v>Low</v>
      </c>
      <c r="U1643" s="33">
        <f>Datos_Limpios[[#This Row],[Number of Complaints or Support]]/Datos_Limpios[[#This Row],[Account Length (in months)]]</f>
        <v>0.19230769230769232</v>
      </c>
      <c r="V1643" t="str" cm="1">
        <f t="array" ref="V1643">_xlfn.IFS(H1643&lt;30,"Under 30",H1643&lt;66,"Middle Age",H1643&gt;=66,"Senior")</f>
        <v>Under 30</v>
      </c>
      <c r="W1643" t="s">
        <v>6823</v>
      </c>
    </row>
    <row r="1644" spans="1:23" x14ac:dyDescent="0.3">
      <c r="A1644" t="s">
        <v>1741</v>
      </c>
      <c r="B1644" t="s">
        <v>17</v>
      </c>
      <c r="C1644">
        <v>5</v>
      </c>
      <c r="D1644">
        <v>0</v>
      </c>
      <c r="E1644" t="s">
        <v>17</v>
      </c>
      <c r="F1644" t="s">
        <v>58</v>
      </c>
      <c r="G1644" t="s">
        <v>19</v>
      </c>
      <c r="H1644">
        <v>47</v>
      </c>
      <c r="I1644" t="s">
        <v>17</v>
      </c>
      <c r="J1644">
        <v>0</v>
      </c>
      <c r="K1644" t="s">
        <v>20</v>
      </c>
      <c r="L1644" t="s">
        <v>6791</v>
      </c>
      <c r="M1644">
        <v>7</v>
      </c>
      <c r="P1644" s="32">
        <v>44115</v>
      </c>
      <c r="Q1644" s="1">
        <v>5.6467991043232901</v>
      </c>
      <c r="R1644">
        <v>3</v>
      </c>
      <c r="S1644" t="str" cm="1">
        <f t="array" ref="S1644">_xlfn.IFS(R1644=0,"None",R1644&lt;3,"Low",R1644&lt;6,"Medium",R1644&lt;=10,"High")</f>
        <v>Medium</v>
      </c>
      <c r="T1644" t="str" cm="1">
        <f t="array" ref="T1644">_xlfn.IFS(M1644&lt;=20,"Low",M1644&lt;=50,"Medium",M1644&lt;=90,"High")</f>
        <v>Low</v>
      </c>
      <c r="U1644" s="33">
        <f>Datos_Limpios[[#This Row],[Number of Complaints or Support]]/Datos_Limpios[[#This Row],[Account Length (in months)]]</f>
        <v>0.6</v>
      </c>
      <c r="V1644" t="str" cm="1">
        <f t="array" ref="V1644">_xlfn.IFS(H1644&lt;30,"Under 30",H1644&lt;66,"Middle Age",H1644&gt;=66,"Senior")</f>
        <v>Middle Age</v>
      </c>
      <c r="W1644" t="s">
        <v>6825</v>
      </c>
    </row>
    <row r="1645" spans="1:23" x14ac:dyDescent="0.3">
      <c r="A1645" t="s">
        <v>1742</v>
      </c>
      <c r="B1645" t="s">
        <v>17</v>
      </c>
      <c r="C1645">
        <v>33</v>
      </c>
      <c r="D1645">
        <v>0</v>
      </c>
      <c r="E1645" t="s">
        <v>17</v>
      </c>
      <c r="F1645" t="s">
        <v>94</v>
      </c>
      <c r="G1645" t="s">
        <v>6790</v>
      </c>
      <c r="H1645">
        <v>41</v>
      </c>
      <c r="I1645" t="s">
        <v>23</v>
      </c>
      <c r="J1645">
        <v>2</v>
      </c>
      <c r="K1645" t="s">
        <v>24</v>
      </c>
      <c r="L1645" t="s">
        <v>6791</v>
      </c>
      <c r="M1645">
        <v>46</v>
      </c>
      <c r="P1645" s="32">
        <v>45102</v>
      </c>
      <c r="Q1645" s="1">
        <v>52.380367217274816</v>
      </c>
      <c r="R1645">
        <v>3</v>
      </c>
      <c r="S1645" t="str" cm="1">
        <f t="array" ref="S1645">_xlfn.IFS(R1645=0,"None",R1645&lt;3,"Low",R1645&lt;6,"Medium",R1645&lt;=10,"High")</f>
        <v>Medium</v>
      </c>
      <c r="T1645" t="str" cm="1">
        <f t="array" ref="T1645">_xlfn.IFS(M1645&lt;=20,"Low",M1645&lt;=50,"Medium",M1645&lt;=90,"High")</f>
        <v>Medium</v>
      </c>
      <c r="U1645" s="33">
        <f>Datos_Limpios[[#This Row],[Number of Complaints or Support]]/Datos_Limpios[[#This Row],[Account Length (in months)]]</f>
        <v>9.0909090909090912E-2</v>
      </c>
      <c r="V1645" t="str" cm="1">
        <f t="array" ref="V1645">_xlfn.IFS(H1645&lt;30,"Under 30",H1645&lt;66,"Middle Age",H1645&gt;=66,"Senior")</f>
        <v>Middle Age</v>
      </c>
      <c r="W1645" t="s">
        <v>6823</v>
      </c>
    </row>
    <row r="1646" spans="1:23" x14ac:dyDescent="0.3">
      <c r="A1646" t="s">
        <v>1743</v>
      </c>
      <c r="B1646" t="s">
        <v>17</v>
      </c>
      <c r="C1646">
        <v>51</v>
      </c>
      <c r="D1646">
        <v>0</v>
      </c>
      <c r="E1646" t="s">
        <v>23</v>
      </c>
      <c r="F1646" t="s">
        <v>148</v>
      </c>
      <c r="G1646" t="s">
        <v>19</v>
      </c>
      <c r="H1646">
        <v>58</v>
      </c>
      <c r="I1646" t="s">
        <v>23</v>
      </c>
      <c r="J1646">
        <v>3</v>
      </c>
      <c r="K1646" t="s">
        <v>20</v>
      </c>
      <c r="L1646" t="s">
        <v>6792</v>
      </c>
      <c r="M1646">
        <v>34</v>
      </c>
      <c r="P1646" s="32">
        <v>44183</v>
      </c>
      <c r="Q1646" s="1">
        <v>30.005098408569179</v>
      </c>
      <c r="R1646">
        <v>3</v>
      </c>
      <c r="S1646" t="str" cm="1">
        <f t="array" ref="S1646">_xlfn.IFS(R1646=0,"None",R1646&lt;3,"Low",R1646&lt;6,"Medium",R1646&lt;=10,"High")</f>
        <v>Medium</v>
      </c>
      <c r="T1646" t="str" cm="1">
        <f t="array" ref="T1646">_xlfn.IFS(M1646&lt;=20,"Low",M1646&lt;=50,"Medium",M1646&lt;=90,"High")</f>
        <v>Medium</v>
      </c>
      <c r="U1646" s="33">
        <f>Datos_Limpios[[#This Row],[Number of Complaints or Support]]/Datos_Limpios[[#This Row],[Account Length (in months)]]</f>
        <v>5.8823529411764705E-2</v>
      </c>
      <c r="V1646" t="str" cm="1">
        <f t="array" ref="V1646">_xlfn.IFS(H1646&lt;30,"Under 30",H1646&lt;66,"Middle Age",H1646&gt;=66,"Senior")</f>
        <v>Middle Age</v>
      </c>
      <c r="W1646" t="s">
        <v>6824</v>
      </c>
    </row>
    <row r="1647" spans="1:23" x14ac:dyDescent="0.3">
      <c r="A1647" t="s">
        <v>1744</v>
      </c>
      <c r="B1647" t="s">
        <v>17</v>
      </c>
      <c r="C1647">
        <v>10</v>
      </c>
      <c r="D1647">
        <v>2</v>
      </c>
      <c r="E1647" t="s">
        <v>23</v>
      </c>
      <c r="F1647" t="s">
        <v>148</v>
      </c>
      <c r="G1647" t="s">
        <v>19</v>
      </c>
      <c r="H1647">
        <v>25</v>
      </c>
      <c r="I1647" t="s">
        <v>17</v>
      </c>
      <c r="J1647">
        <v>0</v>
      </c>
      <c r="K1647" t="s">
        <v>20</v>
      </c>
      <c r="L1647" t="s">
        <v>6791</v>
      </c>
      <c r="M1647">
        <v>35</v>
      </c>
      <c r="P1647" s="32">
        <v>44745</v>
      </c>
      <c r="Q1647" s="1">
        <v>30.455415176272059</v>
      </c>
      <c r="R1647">
        <v>0</v>
      </c>
      <c r="S1647" t="str" cm="1">
        <f t="array" ref="S1647">_xlfn.IFS(R1647=0,"None",R1647&lt;3,"Low",R1647&lt;6,"Medium",R1647&lt;=10,"High")</f>
        <v>None</v>
      </c>
      <c r="T1647" t="str" cm="1">
        <f t="array" ref="T1647">_xlfn.IFS(M1647&lt;=20,"Low",M1647&lt;=50,"Medium",M1647&lt;=90,"High")</f>
        <v>Medium</v>
      </c>
      <c r="U1647" s="33">
        <f>Datos_Limpios[[#This Row],[Number of Complaints or Support]]/Datos_Limpios[[#This Row],[Account Length (in months)]]</f>
        <v>0</v>
      </c>
      <c r="V1647" t="str" cm="1">
        <f t="array" ref="V1647">_xlfn.IFS(H1647&lt;30,"Under 30",H1647&lt;66,"Middle Age",H1647&gt;=66,"Senior")</f>
        <v>Under 30</v>
      </c>
      <c r="W1647" t="s">
        <v>6824</v>
      </c>
    </row>
    <row r="1648" spans="1:23" x14ac:dyDescent="0.3">
      <c r="A1648" t="s">
        <v>1745</v>
      </c>
      <c r="B1648" t="s">
        <v>17</v>
      </c>
      <c r="C1648">
        <v>12</v>
      </c>
      <c r="D1648">
        <v>0</v>
      </c>
      <c r="E1648" t="s">
        <v>23</v>
      </c>
      <c r="F1648" t="s">
        <v>158</v>
      </c>
      <c r="G1648" t="s">
        <v>6790</v>
      </c>
      <c r="H1648">
        <v>55</v>
      </c>
      <c r="I1648" t="s">
        <v>17</v>
      </c>
      <c r="J1648">
        <v>0</v>
      </c>
      <c r="K1648" t="s">
        <v>24</v>
      </c>
      <c r="L1648" t="s">
        <v>6792</v>
      </c>
      <c r="M1648">
        <v>63</v>
      </c>
      <c r="P1648" s="32">
        <v>44752</v>
      </c>
      <c r="Q1648" s="1">
        <v>71.023305113358731</v>
      </c>
      <c r="R1648">
        <v>5</v>
      </c>
      <c r="S1648" t="str" cm="1">
        <f t="array" ref="S1648">_xlfn.IFS(R1648=0,"None",R1648&lt;3,"Low",R1648&lt;6,"Medium",R1648&lt;=10,"High")</f>
        <v>Medium</v>
      </c>
      <c r="T1648" t="str" cm="1">
        <f t="array" ref="T1648">_xlfn.IFS(M1648&lt;=20,"Low",M1648&lt;=50,"Medium",M1648&lt;=90,"High")</f>
        <v>High</v>
      </c>
      <c r="U1648" s="33">
        <f>Datos_Limpios[[#This Row],[Number of Complaints or Support]]/Datos_Limpios[[#This Row],[Account Length (in months)]]</f>
        <v>0.41666666666666669</v>
      </c>
      <c r="V1648" t="str" cm="1">
        <f t="array" ref="V1648">_xlfn.IFS(H1648&lt;30,"Under 30",H1648&lt;66,"Middle Age",H1648&gt;=66,"Senior")</f>
        <v>Middle Age</v>
      </c>
      <c r="W1648" t="s">
        <v>6823</v>
      </c>
    </row>
    <row r="1649" spans="1:23" x14ac:dyDescent="0.3">
      <c r="A1649" t="s">
        <v>1746</v>
      </c>
      <c r="B1649" t="s">
        <v>17</v>
      </c>
      <c r="C1649">
        <v>33</v>
      </c>
      <c r="D1649">
        <v>0</v>
      </c>
      <c r="E1649" t="s">
        <v>23</v>
      </c>
      <c r="F1649" t="s">
        <v>84</v>
      </c>
      <c r="G1649" t="s">
        <v>6790</v>
      </c>
      <c r="H1649">
        <v>26</v>
      </c>
      <c r="I1649" t="s">
        <v>17</v>
      </c>
      <c r="J1649">
        <v>0</v>
      </c>
      <c r="K1649" t="s">
        <v>24</v>
      </c>
      <c r="L1649" t="s">
        <v>6794</v>
      </c>
      <c r="M1649">
        <v>38</v>
      </c>
      <c r="P1649" s="32">
        <v>44262</v>
      </c>
      <c r="Q1649" s="1">
        <v>45.032404751797962</v>
      </c>
      <c r="R1649">
        <v>9</v>
      </c>
      <c r="S1649" t="str" cm="1">
        <f t="array" ref="S1649">_xlfn.IFS(R1649=0,"None",R1649&lt;3,"Low",R1649&lt;6,"Medium",R1649&lt;=10,"High")</f>
        <v>High</v>
      </c>
      <c r="T1649" t="str" cm="1">
        <f t="array" ref="T1649">_xlfn.IFS(M1649&lt;=20,"Low",M1649&lt;=50,"Medium",M1649&lt;=90,"High")</f>
        <v>Medium</v>
      </c>
      <c r="U1649" s="33">
        <f>Datos_Limpios[[#This Row],[Number of Complaints or Support]]/Datos_Limpios[[#This Row],[Account Length (in months)]]</f>
        <v>0.27272727272727271</v>
      </c>
      <c r="V1649" t="str" cm="1">
        <f t="array" ref="V1649">_xlfn.IFS(H1649&lt;30,"Under 30",H1649&lt;66,"Middle Age",H1649&gt;=66,"Senior")</f>
        <v>Under 30</v>
      </c>
      <c r="W1649" t="s">
        <v>6824</v>
      </c>
    </row>
    <row r="1650" spans="1:23" x14ac:dyDescent="0.3">
      <c r="A1650" t="s">
        <v>1747</v>
      </c>
      <c r="B1650" t="s">
        <v>17</v>
      </c>
      <c r="C1650">
        <v>72</v>
      </c>
      <c r="D1650">
        <v>1</v>
      </c>
      <c r="E1650" t="s">
        <v>17</v>
      </c>
      <c r="F1650" t="s">
        <v>44</v>
      </c>
      <c r="G1650" t="s">
        <v>6790</v>
      </c>
      <c r="H1650">
        <v>22</v>
      </c>
      <c r="I1650" t="s">
        <v>23</v>
      </c>
      <c r="J1650">
        <v>2</v>
      </c>
      <c r="K1650" t="s">
        <v>32</v>
      </c>
      <c r="L1650" t="s">
        <v>6791</v>
      </c>
      <c r="M1650">
        <v>43</v>
      </c>
      <c r="P1650" s="32">
        <v>45131</v>
      </c>
      <c r="Q1650" s="1">
        <v>36.935083526383842</v>
      </c>
      <c r="R1650">
        <v>3</v>
      </c>
      <c r="S1650" t="str" cm="1">
        <f t="array" ref="S1650">_xlfn.IFS(R1650=0,"None",R1650&lt;3,"Low",R1650&lt;6,"Medium",R1650&lt;=10,"High")</f>
        <v>Medium</v>
      </c>
      <c r="T1650" t="str" cm="1">
        <f t="array" ref="T1650">_xlfn.IFS(M1650&lt;=20,"Low",M1650&lt;=50,"Medium",M1650&lt;=90,"High")</f>
        <v>Medium</v>
      </c>
      <c r="U1650" s="33">
        <f>Datos_Limpios[[#This Row],[Number of Complaints or Support]]/Datos_Limpios[[#This Row],[Account Length (in months)]]</f>
        <v>4.1666666666666664E-2</v>
      </c>
      <c r="V1650" t="str" cm="1">
        <f t="array" ref="V1650">_xlfn.IFS(H1650&lt;30,"Under 30",H1650&lt;66,"Middle Age",H1650&gt;=66,"Senior")</f>
        <v>Under 30</v>
      </c>
      <c r="W1650" t="s">
        <v>6824</v>
      </c>
    </row>
    <row r="1651" spans="1:23" x14ac:dyDescent="0.3">
      <c r="A1651" t="s">
        <v>1748</v>
      </c>
      <c r="B1651" t="s">
        <v>23</v>
      </c>
      <c r="C1651">
        <v>43</v>
      </c>
      <c r="D1651">
        <v>3</v>
      </c>
      <c r="E1651" t="s">
        <v>23</v>
      </c>
      <c r="F1651" t="s">
        <v>26</v>
      </c>
      <c r="G1651" t="s">
        <v>6790</v>
      </c>
      <c r="H1651">
        <v>71</v>
      </c>
      <c r="I1651" t="s">
        <v>17</v>
      </c>
      <c r="J1651">
        <v>0</v>
      </c>
      <c r="K1651" t="s">
        <v>20</v>
      </c>
      <c r="L1651" t="s">
        <v>6794</v>
      </c>
      <c r="M1651">
        <v>54</v>
      </c>
      <c r="N1651" t="s">
        <v>50</v>
      </c>
      <c r="O1651" t="s">
        <v>300</v>
      </c>
      <c r="P1651" s="32">
        <v>44546</v>
      </c>
      <c r="Q1651" s="1">
        <v>53.373829716849841</v>
      </c>
      <c r="R1651">
        <v>4</v>
      </c>
      <c r="S1651" t="str" cm="1">
        <f t="array" ref="S1651">_xlfn.IFS(R1651=0,"None",R1651&lt;3,"Low",R1651&lt;6,"Medium",R1651&lt;=10,"High")</f>
        <v>Medium</v>
      </c>
      <c r="T1651" t="str" cm="1">
        <f t="array" ref="T1651">_xlfn.IFS(M1651&lt;=20,"Low",M1651&lt;=50,"Medium",M1651&lt;=90,"High")</f>
        <v>High</v>
      </c>
      <c r="U1651" s="33">
        <f>Datos_Limpios[[#This Row],[Number of Complaints or Support]]/Datos_Limpios[[#This Row],[Account Length (in months)]]</f>
        <v>9.3023255813953487E-2</v>
      </c>
      <c r="V1651" t="str" cm="1">
        <f t="array" ref="V1651">_xlfn.IFS(H1651&lt;30,"Under 30",H1651&lt;66,"Middle Age",H1651&gt;=66,"Senior")</f>
        <v>Senior</v>
      </c>
      <c r="W1651" t="s">
        <v>6824</v>
      </c>
    </row>
    <row r="1652" spans="1:23" x14ac:dyDescent="0.3">
      <c r="A1652" t="s">
        <v>1749</v>
      </c>
      <c r="B1652" t="s">
        <v>17</v>
      </c>
      <c r="C1652">
        <v>3</v>
      </c>
      <c r="D1652">
        <v>0</v>
      </c>
      <c r="E1652" t="s">
        <v>23</v>
      </c>
      <c r="F1652" t="s">
        <v>52</v>
      </c>
      <c r="G1652" t="s">
        <v>6790</v>
      </c>
      <c r="H1652">
        <v>35</v>
      </c>
      <c r="I1652" t="s">
        <v>17</v>
      </c>
      <c r="J1652">
        <v>0</v>
      </c>
      <c r="K1652" t="s">
        <v>20</v>
      </c>
      <c r="L1652" t="s">
        <v>6792</v>
      </c>
      <c r="M1652">
        <v>40</v>
      </c>
      <c r="P1652" s="32">
        <v>45106</v>
      </c>
      <c r="Q1652" s="1">
        <v>45.007306372661617</v>
      </c>
      <c r="R1652">
        <v>6</v>
      </c>
      <c r="S1652" t="str" cm="1">
        <f t="array" ref="S1652">_xlfn.IFS(R1652=0,"None",R1652&lt;3,"Low",R1652&lt;6,"Medium",R1652&lt;=10,"High")</f>
        <v>High</v>
      </c>
      <c r="T1652" t="str" cm="1">
        <f t="array" ref="T1652">_xlfn.IFS(M1652&lt;=20,"Low",M1652&lt;=50,"Medium",M1652&lt;=90,"High")</f>
        <v>Medium</v>
      </c>
      <c r="U1652" s="33">
        <f>Datos_Limpios[[#This Row],[Number of Complaints or Support]]/Datos_Limpios[[#This Row],[Account Length (in months)]]</f>
        <v>2</v>
      </c>
      <c r="V1652" t="str" cm="1">
        <f t="array" ref="V1652">_xlfn.IFS(H1652&lt;30,"Under 30",H1652&lt;66,"Middle Age",H1652&gt;=66,"Senior")</f>
        <v>Middle Age</v>
      </c>
      <c r="W1652" t="s">
        <v>6824</v>
      </c>
    </row>
    <row r="1653" spans="1:23" x14ac:dyDescent="0.3">
      <c r="A1653" t="s">
        <v>1750</v>
      </c>
      <c r="B1653" t="s">
        <v>17</v>
      </c>
      <c r="C1653">
        <v>20</v>
      </c>
      <c r="D1653">
        <v>1</v>
      </c>
      <c r="E1653" t="s">
        <v>23</v>
      </c>
      <c r="F1653" t="s">
        <v>88</v>
      </c>
      <c r="G1653" t="s">
        <v>19</v>
      </c>
      <c r="H1653">
        <v>63</v>
      </c>
      <c r="I1653" t="s">
        <v>17</v>
      </c>
      <c r="J1653">
        <v>0</v>
      </c>
      <c r="K1653" t="s">
        <v>24</v>
      </c>
      <c r="L1653" t="s">
        <v>6792</v>
      </c>
      <c r="M1653">
        <v>60</v>
      </c>
      <c r="P1653" s="32">
        <v>44014</v>
      </c>
      <c r="Q1653" s="1">
        <v>60.178361620190131</v>
      </c>
      <c r="R1653">
        <v>7</v>
      </c>
      <c r="S1653" t="str" cm="1">
        <f t="array" ref="S1653">_xlfn.IFS(R1653=0,"None",R1653&lt;3,"Low",R1653&lt;6,"Medium",R1653&lt;=10,"High")</f>
        <v>High</v>
      </c>
      <c r="T1653" t="str" cm="1">
        <f t="array" ref="T1653">_xlfn.IFS(M1653&lt;=20,"Low",M1653&lt;=50,"Medium",M1653&lt;=90,"High")</f>
        <v>High</v>
      </c>
      <c r="U1653" s="33">
        <f>Datos_Limpios[[#This Row],[Number of Complaints or Support]]/Datos_Limpios[[#This Row],[Account Length (in months)]]</f>
        <v>0.35</v>
      </c>
      <c r="V1653" t="str" cm="1">
        <f t="array" ref="V1653">_xlfn.IFS(H1653&lt;30,"Under 30",H1653&lt;66,"Middle Age",H1653&gt;=66,"Senior")</f>
        <v>Middle Age</v>
      </c>
      <c r="W1653" t="s">
        <v>6825</v>
      </c>
    </row>
    <row r="1654" spans="1:23" x14ac:dyDescent="0.3">
      <c r="A1654" t="s">
        <v>1751</v>
      </c>
      <c r="B1654" t="s">
        <v>17</v>
      </c>
      <c r="C1654">
        <v>13</v>
      </c>
      <c r="D1654">
        <v>0</v>
      </c>
      <c r="E1654" t="s">
        <v>17</v>
      </c>
      <c r="F1654" t="s">
        <v>49</v>
      </c>
      <c r="G1654" t="s">
        <v>6790</v>
      </c>
      <c r="H1654">
        <v>38</v>
      </c>
      <c r="I1654" t="s">
        <v>23</v>
      </c>
      <c r="J1654">
        <v>2</v>
      </c>
      <c r="K1654" t="s">
        <v>20</v>
      </c>
      <c r="L1654" t="s">
        <v>6791</v>
      </c>
      <c r="M1654">
        <v>5</v>
      </c>
      <c r="P1654" s="32">
        <v>44175</v>
      </c>
      <c r="Q1654" s="1">
        <v>4.1112469781959309</v>
      </c>
      <c r="R1654">
        <v>3</v>
      </c>
      <c r="S1654" t="str" cm="1">
        <f t="array" ref="S1654">_xlfn.IFS(R1654=0,"None",R1654&lt;3,"Low",R1654&lt;6,"Medium",R1654&lt;=10,"High")</f>
        <v>Medium</v>
      </c>
      <c r="T1654" t="str" cm="1">
        <f t="array" ref="T1654">_xlfn.IFS(M1654&lt;=20,"Low",M1654&lt;=50,"Medium",M1654&lt;=90,"High")</f>
        <v>Low</v>
      </c>
      <c r="U1654" s="33">
        <f>Datos_Limpios[[#This Row],[Number of Complaints or Support]]/Datos_Limpios[[#This Row],[Account Length (in months)]]</f>
        <v>0.23076923076923078</v>
      </c>
      <c r="V1654" t="str" cm="1">
        <f t="array" ref="V1654">_xlfn.IFS(H1654&lt;30,"Under 30",H1654&lt;66,"Middle Age",H1654&gt;=66,"Senior")</f>
        <v>Middle Age</v>
      </c>
      <c r="W1654" t="s">
        <v>6825</v>
      </c>
    </row>
    <row r="1655" spans="1:23" x14ac:dyDescent="0.3">
      <c r="A1655" t="s">
        <v>1752</v>
      </c>
      <c r="B1655" t="s">
        <v>17</v>
      </c>
      <c r="C1655">
        <v>13</v>
      </c>
      <c r="D1655">
        <v>1</v>
      </c>
      <c r="E1655" t="s">
        <v>17</v>
      </c>
      <c r="F1655" t="s">
        <v>34</v>
      </c>
      <c r="G1655" t="s">
        <v>6790</v>
      </c>
      <c r="H1655">
        <v>47</v>
      </c>
      <c r="I1655" t="s">
        <v>23</v>
      </c>
      <c r="J1655">
        <v>3</v>
      </c>
      <c r="K1655" t="s">
        <v>32</v>
      </c>
      <c r="L1655" t="s">
        <v>6791</v>
      </c>
      <c r="M1655">
        <v>10</v>
      </c>
      <c r="P1655" s="32">
        <v>44682</v>
      </c>
      <c r="Q1655" s="1">
        <v>9.5293051638445228</v>
      </c>
      <c r="R1655">
        <v>0</v>
      </c>
      <c r="S1655" t="str" cm="1">
        <f t="array" ref="S1655">_xlfn.IFS(R1655=0,"None",R1655&lt;3,"Low",R1655&lt;6,"Medium",R1655&lt;=10,"High")</f>
        <v>None</v>
      </c>
      <c r="T1655" t="str" cm="1">
        <f t="array" ref="T1655">_xlfn.IFS(M1655&lt;=20,"Low",M1655&lt;=50,"Medium",M1655&lt;=90,"High")</f>
        <v>Low</v>
      </c>
      <c r="U1655" s="33">
        <f>Datos_Limpios[[#This Row],[Number of Complaints or Support]]/Datos_Limpios[[#This Row],[Account Length (in months)]]</f>
        <v>0</v>
      </c>
      <c r="V1655" t="str" cm="1">
        <f t="array" ref="V1655">_xlfn.IFS(H1655&lt;30,"Under 30",H1655&lt;66,"Middle Age",H1655&gt;=66,"Senior")</f>
        <v>Middle Age</v>
      </c>
      <c r="W1655" t="s">
        <v>6823</v>
      </c>
    </row>
    <row r="1656" spans="1:23" x14ac:dyDescent="0.3">
      <c r="A1656" t="s">
        <v>1753</v>
      </c>
      <c r="B1656" t="s">
        <v>17</v>
      </c>
      <c r="C1656">
        <v>61</v>
      </c>
      <c r="D1656">
        <v>0</v>
      </c>
      <c r="E1656" t="s">
        <v>17</v>
      </c>
      <c r="F1656" t="s">
        <v>130</v>
      </c>
      <c r="G1656" t="s">
        <v>6790</v>
      </c>
      <c r="H1656">
        <v>29</v>
      </c>
      <c r="I1656" t="s">
        <v>23</v>
      </c>
      <c r="J1656">
        <v>5</v>
      </c>
      <c r="K1656" t="s">
        <v>20</v>
      </c>
      <c r="L1656" t="s">
        <v>6791</v>
      </c>
      <c r="M1656">
        <v>24</v>
      </c>
      <c r="P1656" s="32">
        <v>44675</v>
      </c>
      <c r="Q1656" s="1">
        <v>21.478753462572161</v>
      </c>
      <c r="R1656">
        <v>9</v>
      </c>
      <c r="S1656" t="str" cm="1">
        <f t="array" ref="S1656">_xlfn.IFS(R1656=0,"None",R1656&lt;3,"Low",R1656&lt;6,"Medium",R1656&lt;=10,"High")</f>
        <v>High</v>
      </c>
      <c r="T1656" t="str" cm="1">
        <f t="array" ref="T1656">_xlfn.IFS(M1656&lt;=20,"Low",M1656&lt;=50,"Medium",M1656&lt;=90,"High")</f>
        <v>Medium</v>
      </c>
      <c r="U1656" s="33">
        <f>Datos_Limpios[[#This Row],[Number of Complaints or Support]]/Datos_Limpios[[#This Row],[Account Length (in months)]]</f>
        <v>0.14754098360655737</v>
      </c>
      <c r="V1656" t="str" cm="1">
        <f t="array" ref="V1656">_xlfn.IFS(H1656&lt;30,"Under 30",H1656&lt;66,"Middle Age",H1656&gt;=66,"Senior")</f>
        <v>Under 30</v>
      </c>
      <c r="W1656" t="s">
        <v>6825</v>
      </c>
    </row>
    <row r="1657" spans="1:23" x14ac:dyDescent="0.3">
      <c r="A1657" t="s">
        <v>1754</v>
      </c>
      <c r="B1657" t="s">
        <v>23</v>
      </c>
      <c r="C1657">
        <v>12</v>
      </c>
      <c r="D1657">
        <v>4</v>
      </c>
      <c r="E1657" t="s">
        <v>23</v>
      </c>
      <c r="F1657" t="s">
        <v>18</v>
      </c>
      <c r="G1657" t="s">
        <v>6790</v>
      </c>
      <c r="H1657">
        <v>47</v>
      </c>
      <c r="I1657" t="s">
        <v>17</v>
      </c>
      <c r="J1657">
        <v>0</v>
      </c>
      <c r="K1657" t="s">
        <v>20</v>
      </c>
      <c r="L1657" t="s">
        <v>6792</v>
      </c>
      <c r="M1657">
        <v>48</v>
      </c>
      <c r="N1657" t="s">
        <v>59</v>
      </c>
      <c r="O1657" t="s">
        <v>116</v>
      </c>
      <c r="P1657" s="32">
        <v>44219</v>
      </c>
      <c r="Q1657" s="1">
        <v>45.447454772900663</v>
      </c>
      <c r="R1657">
        <v>3</v>
      </c>
      <c r="S1657" t="str" cm="1">
        <f t="array" ref="S1657">_xlfn.IFS(R1657=0,"None",R1657&lt;3,"Low",R1657&lt;6,"Medium",R1657&lt;=10,"High")</f>
        <v>Medium</v>
      </c>
      <c r="T1657" t="str" cm="1">
        <f t="array" ref="T1657">_xlfn.IFS(M1657&lt;=20,"Low",M1657&lt;=50,"Medium",M1657&lt;=90,"High")</f>
        <v>Medium</v>
      </c>
      <c r="U1657" s="33">
        <f>Datos_Limpios[[#This Row],[Number of Complaints or Support]]/Datos_Limpios[[#This Row],[Account Length (in months)]]</f>
        <v>0.25</v>
      </c>
      <c r="V1657" t="str" cm="1">
        <f t="array" ref="V1657">_xlfn.IFS(H1657&lt;30,"Under 30",H1657&lt;66,"Middle Age",H1657&gt;=66,"Senior")</f>
        <v>Middle Age</v>
      </c>
      <c r="W1657" t="s">
        <v>6823</v>
      </c>
    </row>
    <row r="1658" spans="1:23" x14ac:dyDescent="0.3">
      <c r="A1658" t="s">
        <v>1755</v>
      </c>
      <c r="B1658" t="s">
        <v>17</v>
      </c>
      <c r="C1658">
        <v>33</v>
      </c>
      <c r="D1658">
        <v>0</v>
      </c>
      <c r="E1658" t="s">
        <v>23</v>
      </c>
      <c r="F1658" t="s">
        <v>54</v>
      </c>
      <c r="G1658" t="s">
        <v>19</v>
      </c>
      <c r="H1658">
        <v>76</v>
      </c>
      <c r="I1658" t="s">
        <v>17</v>
      </c>
      <c r="J1658">
        <v>0</v>
      </c>
      <c r="K1658" t="s">
        <v>32</v>
      </c>
      <c r="L1658" t="s">
        <v>6792</v>
      </c>
      <c r="M1658">
        <v>40</v>
      </c>
      <c r="P1658" s="32">
        <v>44559</v>
      </c>
      <c r="Q1658" s="1">
        <v>42.104510652813417</v>
      </c>
      <c r="R1658">
        <v>8</v>
      </c>
      <c r="S1658" t="str" cm="1">
        <f t="array" ref="S1658">_xlfn.IFS(R1658=0,"None",R1658&lt;3,"Low",R1658&lt;6,"Medium",R1658&lt;=10,"High")</f>
        <v>High</v>
      </c>
      <c r="T1658" t="str" cm="1">
        <f t="array" ref="T1658">_xlfn.IFS(M1658&lt;=20,"Low",M1658&lt;=50,"Medium",M1658&lt;=90,"High")</f>
        <v>Medium</v>
      </c>
      <c r="U1658" s="33">
        <f>Datos_Limpios[[#This Row],[Number of Complaints or Support]]/Datos_Limpios[[#This Row],[Account Length (in months)]]</f>
        <v>0.24242424242424243</v>
      </c>
      <c r="V1658" t="str" cm="1">
        <f t="array" ref="V1658">_xlfn.IFS(H1658&lt;30,"Under 30",H1658&lt;66,"Middle Age",H1658&gt;=66,"Senior")</f>
        <v>Senior</v>
      </c>
      <c r="W1658" t="s">
        <v>6823</v>
      </c>
    </row>
    <row r="1659" spans="1:23" x14ac:dyDescent="0.3">
      <c r="A1659" t="s">
        <v>1756</v>
      </c>
      <c r="B1659" t="s">
        <v>17</v>
      </c>
      <c r="C1659">
        <v>2</v>
      </c>
      <c r="D1659">
        <v>1</v>
      </c>
      <c r="E1659" t="s">
        <v>23</v>
      </c>
      <c r="F1659" t="s">
        <v>140</v>
      </c>
      <c r="G1659" t="s">
        <v>19</v>
      </c>
      <c r="H1659">
        <v>19</v>
      </c>
      <c r="I1659" t="s">
        <v>17</v>
      </c>
      <c r="J1659">
        <v>0</v>
      </c>
      <c r="K1659" t="s">
        <v>20</v>
      </c>
      <c r="L1659" t="s">
        <v>6792</v>
      </c>
      <c r="M1659">
        <v>51</v>
      </c>
      <c r="P1659" s="32">
        <v>44078</v>
      </c>
      <c r="Q1659" s="1">
        <v>60.996692328388598</v>
      </c>
      <c r="R1659">
        <v>1</v>
      </c>
      <c r="S1659" t="str" cm="1">
        <f t="array" ref="S1659">_xlfn.IFS(R1659=0,"None",R1659&lt;3,"Low",R1659&lt;6,"Medium",R1659&lt;=10,"High")</f>
        <v>Low</v>
      </c>
      <c r="T1659" t="str" cm="1">
        <f t="array" ref="T1659">_xlfn.IFS(M1659&lt;=20,"Low",M1659&lt;=50,"Medium",M1659&lt;=90,"High")</f>
        <v>High</v>
      </c>
      <c r="U1659" s="33">
        <f>Datos_Limpios[[#This Row],[Number of Complaints or Support]]/Datos_Limpios[[#This Row],[Account Length (in months)]]</f>
        <v>0.5</v>
      </c>
      <c r="V1659" t="str" cm="1">
        <f t="array" ref="V1659">_xlfn.IFS(H1659&lt;30,"Under 30",H1659&lt;66,"Middle Age",H1659&gt;=66,"Senior")</f>
        <v>Under 30</v>
      </c>
      <c r="W1659" t="s">
        <v>6826</v>
      </c>
    </row>
    <row r="1660" spans="1:23" x14ac:dyDescent="0.3">
      <c r="A1660" t="s">
        <v>1757</v>
      </c>
      <c r="B1660" t="s">
        <v>17</v>
      </c>
      <c r="C1660">
        <v>49</v>
      </c>
      <c r="D1660">
        <v>0</v>
      </c>
      <c r="E1660" t="s">
        <v>17</v>
      </c>
      <c r="F1660" t="s">
        <v>158</v>
      </c>
      <c r="G1660" t="s">
        <v>19</v>
      </c>
      <c r="H1660">
        <v>45</v>
      </c>
      <c r="I1660" t="s">
        <v>23</v>
      </c>
      <c r="J1660">
        <v>4</v>
      </c>
      <c r="K1660" t="s">
        <v>32</v>
      </c>
      <c r="L1660" t="s">
        <v>6791</v>
      </c>
      <c r="M1660">
        <v>8</v>
      </c>
      <c r="P1660" s="32">
        <v>44324</v>
      </c>
      <c r="Q1660" s="1">
        <v>7.0423393579197047</v>
      </c>
      <c r="R1660">
        <v>4</v>
      </c>
      <c r="S1660" t="str" cm="1">
        <f t="array" ref="S1660">_xlfn.IFS(R1660=0,"None",R1660&lt;3,"Low",R1660&lt;6,"Medium",R1660&lt;=10,"High")</f>
        <v>Medium</v>
      </c>
      <c r="T1660" t="str" cm="1">
        <f t="array" ref="T1660">_xlfn.IFS(M1660&lt;=20,"Low",M1660&lt;=50,"Medium",M1660&lt;=90,"High")</f>
        <v>Low</v>
      </c>
      <c r="U1660" s="33">
        <f>Datos_Limpios[[#This Row],[Number of Complaints or Support]]/Datos_Limpios[[#This Row],[Account Length (in months)]]</f>
        <v>8.1632653061224483E-2</v>
      </c>
      <c r="V1660" t="str" cm="1">
        <f t="array" ref="V1660">_xlfn.IFS(H1660&lt;30,"Under 30",H1660&lt;66,"Middle Age",H1660&gt;=66,"Senior")</f>
        <v>Middle Age</v>
      </c>
      <c r="W1660" t="s">
        <v>6823</v>
      </c>
    </row>
    <row r="1661" spans="1:23" x14ac:dyDescent="0.3">
      <c r="A1661" t="s">
        <v>1758</v>
      </c>
      <c r="B1661" t="s">
        <v>23</v>
      </c>
      <c r="C1661">
        <v>1</v>
      </c>
      <c r="D1661">
        <v>3</v>
      </c>
      <c r="E1661" t="s">
        <v>23</v>
      </c>
      <c r="F1661" t="s">
        <v>88</v>
      </c>
      <c r="G1661" t="s">
        <v>6790</v>
      </c>
      <c r="H1661">
        <v>53</v>
      </c>
      <c r="I1661" t="s">
        <v>17</v>
      </c>
      <c r="J1661">
        <v>0</v>
      </c>
      <c r="K1661" t="s">
        <v>20</v>
      </c>
      <c r="L1661" t="s">
        <v>6792</v>
      </c>
      <c r="M1661">
        <v>53</v>
      </c>
      <c r="N1661" t="s">
        <v>50</v>
      </c>
      <c r="O1661" t="s">
        <v>71</v>
      </c>
      <c r="P1661" s="32">
        <v>44847</v>
      </c>
      <c r="Q1661" s="1">
        <v>50.708145669279652</v>
      </c>
      <c r="R1661">
        <v>1</v>
      </c>
      <c r="S1661" t="str" cm="1">
        <f t="array" ref="S1661">_xlfn.IFS(R1661=0,"None",R1661&lt;3,"Low",R1661&lt;6,"Medium",R1661&lt;=10,"High")</f>
        <v>Low</v>
      </c>
      <c r="T1661" t="str" cm="1">
        <f t="array" ref="T1661">_xlfn.IFS(M1661&lt;=20,"Low",M1661&lt;=50,"Medium",M1661&lt;=90,"High")</f>
        <v>High</v>
      </c>
      <c r="U1661" s="33">
        <f>Datos_Limpios[[#This Row],[Number of Complaints or Support]]/Datos_Limpios[[#This Row],[Account Length (in months)]]</f>
        <v>1</v>
      </c>
      <c r="V1661" t="str" cm="1">
        <f t="array" ref="V1661">_xlfn.IFS(H1661&lt;30,"Under 30",H1661&lt;66,"Middle Age",H1661&gt;=66,"Senior")</f>
        <v>Middle Age</v>
      </c>
      <c r="W1661" t="s">
        <v>6825</v>
      </c>
    </row>
    <row r="1662" spans="1:23" x14ac:dyDescent="0.3">
      <c r="A1662" t="s">
        <v>1759</v>
      </c>
      <c r="B1662" t="s">
        <v>23</v>
      </c>
      <c r="C1662">
        <v>36</v>
      </c>
      <c r="D1662">
        <v>4</v>
      </c>
      <c r="E1662" t="s">
        <v>17</v>
      </c>
      <c r="F1662" t="s">
        <v>18</v>
      </c>
      <c r="G1662" t="s">
        <v>19</v>
      </c>
      <c r="H1662">
        <v>58</v>
      </c>
      <c r="I1662" t="s">
        <v>17</v>
      </c>
      <c r="J1662">
        <v>0</v>
      </c>
      <c r="K1662" t="s">
        <v>20</v>
      </c>
      <c r="L1662" t="s">
        <v>6792</v>
      </c>
      <c r="M1662">
        <v>66</v>
      </c>
      <c r="N1662" t="s">
        <v>27</v>
      </c>
      <c r="O1662" t="s">
        <v>108</v>
      </c>
      <c r="P1662" s="32">
        <v>44960</v>
      </c>
      <c r="Q1662" s="1">
        <v>61.852255728093652</v>
      </c>
      <c r="R1662">
        <v>10</v>
      </c>
      <c r="S1662" t="str" cm="1">
        <f t="array" ref="S1662">_xlfn.IFS(R1662=0,"None",R1662&lt;3,"Low",R1662&lt;6,"Medium",R1662&lt;=10,"High")</f>
        <v>High</v>
      </c>
      <c r="T1662" t="str" cm="1">
        <f t="array" ref="T1662">_xlfn.IFS(M1662&lt;=20,"Low",M1662&lt;=50,"Medium",M1662&lt;=90,"High")</f>
        <v>High</v>
      </c>
      <c r="U1662" s="33">
        <f>Datos_Limpios[[#This Row],[Number of Complaints or Support]]/Datos_Limpios[[#This Row],[Account Length (in months)]]</f>
        <v>0.27777777777777779</v>
      </c>
      <c r="V1662" t="str" cm="1">
        <f t="array" ref="V1662">_xlfn.IFS(H1662&lt;30,"Under 30",H1662&lt;66,"Middle Age",H1662&gt;=66,"Senior")</f>
        <v>Middle Age</v>
      </c>
      <c r="W1662" t="s">
        <v>6823</v>
      </c>
    </row>
    <row r="1663" spans="1:23" x14ac:dyDescent="0.3">
      <c r="A1663" t="s">
        <v>1760</v>
      </c>
      <c r="B1663" t="s">
        <v>17</v>
      </c>
      <c r="C1663">
        <v>1</v>
      </c>
      <c r="D1663">
        <v>0</v>
      </c>
      <c r="E1663" t="s">
        <v>17</v>
      </c>
      <c r="F1663" t="s">
        <v>29</v>
      </c>
      <c r="G1663" t="s">
        <v>6790</v>
      </c>
      <c r="H1663">
        <v>65</v>
      </c>
      <c r="I1663" t="s">
        <v>17</v>
      </c>
      <c r="J1663">
        <v>0</v>
      </c>
      <c r="K1663" t="s">
        <v>20</v>
      </c>
      <c r="L1663" t="s">
        <v>6791</v>
      </c>
      <c r="M1663">
        <v>12</v>
      </c>
      <c r="P1663" s="32">
        <v>44859</v>
      </c>
      <c r="Q1663" s="1">
        <v>13.36796214887819</v>
      </c>
      <c r="R1663">
        <v>5</v>
      </c>
      <c r="S1663" t="str" cm="1">
        <f t="array" ref="S1663">_xlfn.IFS(R1663=0,"None",R1663&lt;3,"Low",R1663&lt;6,"Medium",R1663&lt;=10,"High")</f>
        <v>Medium</v>
      </c>
      <c r="T1663" t="str" cm="1">
        <f t="array" ref="T1663">_xlfn.IFS(M1663&lt;=20,"Low",M1663&lt;=50,"Medium",M1663&lt;=90,"High")</f>
        <v>Low</v>
      </c>
      <c r="U1663" s="33">
        <f>Datos_Limpios[[#This Row],[Number of Complaints or Support]]/Datos_Limpios[[#This Row],[Account Length (in months)]]</f>
        <v>5</v>
      </c>
      <c r="V1663" t="str" cm="1">
        <f t="array" ref="V1663">_xlfn.IFS(H1663&lt;30,"Under 30",H1663&lt;66,"Middle Age",H1663&gt;=66,"Senior")</f>
        <v>Middle Age</v>
      </c>
      <c r="W1663" t="s">
        <v>6825</v>
      </c>
    </row>
    <row r="1664" spans="1:23" x14ac:dyDescent="0.3">
      <c r="A1664" t="s">
        <v>1761</v>
      </c>
      <c r="B1664" t="s">
        <v>17</v>
      </c>
      <c r="C1664">
        <v>59</v>
      </c>
      <c r="D1664">
        <v>0</v>
      </c>
      <c r="E1664" t="s">
        <v>23</v>
      </c>
      <c r="F1664" t="s">
        <v>49</v>
      </c>
      <c r="G1664" t="s">
        <v>19</v>
      </c>
      <c r="H1664">
        <v>33</v>
      </c>
      <c r="I1664" t="s">
        <v>17</v>
      </c>
      <c r="J1664">
        <v>0</v>
      </c>
      <c r="K1664" t="s">
        <v>24</v>
      </c>
      <c r="L1664" t="s">
        <v>6792</v>
      </c>
      <c r="M1664">
        <v>35</v>
      </c>
      <c r="P1664" s="32">
        <v>44009</v>
      </c>
      <c r="Q1664" s="1">
        <v>32.014120417964307</v>
      </c>
      <c r="R1664">
        <v>3</v>
      </c>
      <c r="S1664" t="str" cm="1">
        <f t="array" ref="S1664">_xlfn.IFS(R1664=0,"None",R1664&lt;3,"Low",R1664&lt;6,"Medium",R1664&lt;=10,"High")</f>
        <v>Medium</v>
      </c>
      <c r="T1664" t="str" cm="1">
        <f t="array" ref="T1664">_xlfn.IFS(M1664&lt;=20,"Low",M1664&lt;=50,"Medium",M1664&lt;=90,"High")</f>
        <v>Medium</v>
      </c>
      <c r="U1664" s="33">
        <f>Datos_Limpios[[#This Row],[Number of Complaints or Support]]/Datos_Limpios[[#This Row],[Account Length (in months)]]</f>
        <v>5.0847457627118647E-2</v>
      </c>
      <c r="V1664" t="str" cm="1">
        <f t="array" ref="V1664">_xlfn.IFS(H1664&lt;30,"Under 30",H1664&lt;66,"Middle Age",H1664&gt;=66,"Senior")</f>
        <v>Middle Age</v>
      </c>
      <c r="W1664" t="s">
        <v>6825</v>
      </c>
    </row>
    <row r="1665" spans="1:23" x14ac:dyDescent="0.3">
      <c r="A1665" t="s">
        <v>1762</v>
      </c>
      <c r="B1665" t="s">
        <v>17</v>
      </c>
      <c r="C1665">
        <v>52</v>
      </c>
      <c r="D1665">
        <v>0</v>
      </c>
      <c r="E1665" t="s">
        <v>23</v>
      </c>
      <c r="F1665" t="s">
        <v>44</v>
      </c>
      <c r="G1665" t="s">
        <v>6790</v>
      </c>
      <c r="H1665">
        <v>25</v>
      </c>
      <c r="I1665" t="s">
        <v>23</v>
      </c>
      <c r="J1665">
        <v>4</v>
      </c>
      <c r="K1665" t="s">
        <v>20</v>
      </c>
      <c r="L1665" t="s">
        <v>6792</v>
      </c>
      <c r="M1665">
        <v>44</v>
      </c>
      <c r="P1665" s="32">
        <v>44873</v>
      </c>
      <c r="Q1665" s="1">
        <v>51.399214701010187</v>
      </c>
      <c r="R1665">
        <v>3</v>
      </c>
      <c r="S1665" t="str" cm="1">
        <f t="array" ref="S1665">_xlfn.IFS(R1665=0,"None",R1665&lt;3,"Low",R1665&lt;6,"Medium",R1665&lt;=10,"High")</f>
        <v>Medium</v>
      </c>
      <c r="T1665" t="str" cm="1">
        <f t="array" ref="T1665">_xlfn.IFS(M1665&lt;=20,"Low",M1665&lt;=50,"Medium",M1665&lt;=90,"High")</f>
        <v>Medium</v>
      </c>
      <c r="U1665" s="33">
        <f>Datos_Limpios[[#This Row],[Number of Complaints or Support]]/Datos_Limpios[[#This Row],[Account Length (in months)]]</f>
        <v>5.7692307692307696E-2</v>
      </c>
      <c r="V1665" t="str" cm="1">
        <f t="array" ref="V1665">_xlfn.IFS(H1665&lt;30,"Under 30",H1665&lt;66,"Middle Age",H1665&gt;=66,"Senior")</f>
        <v>Under 30</v>
      </c>
      <c r="W1665" t="s">
        <v>6824</v>
      </c>
    </row>
    <row r="1666" spans="1:23" x14ac:dyDescent="0.3">
      <c r="A1666" t="s">
        <v>1763</v>
      </c>
      <c r="B1666" t="s">
        <v>17</v>
      </c>
      <c r="C1666">
        <v>1</v>
      </c>
      <c r="D1666">
        <v>2</v>
      </c>
      <c r="E1666" t="s">
        <v>17</v>
      </c>
      <c r="F1666" t="s">
        <v>84</v>
      </c>
      <c r="G1666" t="s">
        <v>6790</v>
      </c>
      <c r="H1666">
        <v>25</v>
      </c>
      <c r="I1666" t="s">
        <v>17</v>
      </c>
      <c r="J1666">
        <v>0</v>
      </c>
      <c r="K1666" t="s">
        <v>20</v>
      </c>
      <c r="L1666" t="s">
        <v>6791</v>
      </c>
      <c r="M1666">
        <v>11</v>
      </c>
      <c r="P1666" s="32">
        <v>44437</v>
      </c>
      <c r="Q1666" s="1">
        <v>11.47598296129649</v>
      </c>
      <c r="R1666">
        <v>8</v>
      </c>
      <c r="S1666" t="str" cm="1">
        <f t="array" ref="S1666">_xlfn.IFS(R1666=0,"None",R1666&lt;3,"Low",R1666&lt;6,"Medium",R1666&lt;=10,"High")</f>
        <v>High</v>
      </c>
      <c r="T1666" t="str" cm="1">
        <f t="array" ref="T1666">_xlfn.IFS(M1666&lt;=20,"Low",M1666&lt;=50,"Medium",M1666&lt;=90,"High")</f>
        <v>Low</v>
      </c>
      <c r="U1666" s="33">
        <f>Datos_Limpios[[#This Row],[Number of Complaints or Support]]/Datos_Limpios[[#This Row],[Account Length (in months)]]</f>
        <v>8</v>
      </c>
      <c r="V1666" t="str" cm="1">
        <f t="array" ref="V1666">_xlfn.IFS(H1666&lt;30,"Under 30",H1666&lt;66,"Middle Age",H1666&gt;=66,"Senior")</f>
        <v>Under 30</v>
      </c>
      <c r="W1666" t="s">
        <v>6824</v>
      </c>
    </row>
    <row r="1667" spans="1:23" x14ac:dyDescent="0.3">
      <c r="A1667" t="s">
        <v>1764</v>
      </c>
      <c r="B1667" t="s">
        <v>17</v>
      </c>
      <c r="C1667">
        <v>43</v>
      </c>
      <c r="D1667">
        <v>0</v>
      </c>
      <c r="E1667" t="s">
        <v>23</v>
      </c>
      <c r="F1667" t="s">
        <v>18</v>
      </c>
      <c r="G1667" t="s">
        <v>6790</v>
      </c>
      <c r="H1667">
        <v>39</v>
      </c>
      <c r="I1667" t="s">
        <v>17</v>
      </c>
      <c r="J1667">
        <v>0</v>
      </c>
      <c r="K1667" t="s">
        <v>20</v>
      </c>
      <c r="L1667" t="s">
        <v>6792</v>
      </c>
      <c r="M1667">
        <v>28</v>
      </c>
      <c r="P1667" s="32">
        <v>45224</v>
      </c>
      <c r="Q1667" s="1">
        <v>22.69351582734782</v>
      </c>
      <c r="R1667">
        <v>8</v>
      </c>
      <c r="S1667" t="str" cm="1">
        <f t="array" ref="S1667">_xlfn.IFS(R1667=0,"None",R1667&lt;3,"Low",R1667&lt;6,"Medium",R1667&lt;=10,"High")</f>
        <v>High</v>
      </c>
      <c r="T1667" t="str" cm="1">
        <f t="array" ref="T1667">_xlfn.IFS(M1667&lt;=20,"Low",M1667&lt;=50,"Medium",M1667&lt;=90,"High")</f>
        <v>Medium</v>
      </c>
      <c r="U1667" s="33">
        <f>Datos_Limpios[[#This Row],[Number of Complaints or Support]]/Datos_Limpios[[#This Row],[Account Length (in months)]]</f>
        <v>0.18604651162790697</v>
      </c>
      <c r="V1667" t="str" cm="1">
        <f t="array" ref="V1667">_xlfn.IFS(H1667&lt;30,"Under 30",H1667&lt;66,"Middle Age",H1667&gt;=66,"Senior")</f>
        <v>Middle Age</v>
      </c>
      <c r="W1667" t="s">
        <v>6823</v>
      </c>
    </row>
    <row r="1668" spans="1:23" x14ac:dyDescent="0.3">
      <c r="A1668" t="s">
        <v>1765</v>
      </c>
      <c r="B1668" t="s">
        <v>17</v>
      </c>
      <c r="C1668">
        <v>31</v>
      </c>
      <c r="D1668">
        <v>0</v>
      </c>
      <c r="E1668" t="s">
        <v>17</v>
      </c>
      <c r="F1668" t="s">
        <v>40</v>
      </c>
      <c r="G1668" t="s">
        <v>6790</v>
      </c>
      <c r="H1668">
        <v>35</v>
      </c>
      <c r="I1668" t="s">
        <v>23</v>
      </c>
      <c r="J1668">
        <v>6</v>
      </c>
      <c r="K1668" t="s">
        <v>20</v>
      </c>
      <c r="L1668" t="s">
        <v>6792</v>
      </c>
      <c r="M1668">
        <v>39</v>
      </c>
      <c r="P1668" s="32">
        <v>44988</v>
      </c>
      <c r="Q1668" s="1">
        <v>31.36857275885793</v>
      </c>
      <c r="R1668">
        <v>8</v>
      </c>
      <c r="S1668" t="str" cm="1">
        <f t="array" ref="S1668">_xlfn.IFS(R1668=0,"None",R1668&lt;3,"Low",R1668&lt;6,"Medium",R1668&lt;=10,"High")</f>
        <v>High</v>
      </c>
      <c r="T1668" t="str" cm="1">
        <f t="array" ref="T1668">_xlfn.IFS(M1668&lt;=20,"Low",M1668&lt;=50,"Medium",M1668&lt;=90,"High")</f>
        <v>Medium</v>
      </c>
      <c r="U1668" s="33">
        <f>Datos_Limpios[[#This Row],[Number of Complaints or Support]]/Datos_Limpios[[#This Row],[Account Length (in months)]]</f>
        <v>0.25806451612903225</v>
      </c>
      <c r="V1668" t="str" cm="1">
        <f t="array" ref="V1668">_xlfn.IFS(H1668&lt;30,"Under 30",H1668&lt;66,"Middle Age",H1668&gt;=66,"Senior")</f>
        <v>Middle Age</v>
      </c>
      <c r="W1668" t="s">
        <v>6823</v>
      </c>
    </row>
    <row r="1669" spans="1:23" x14ac:dyDescent="0.3">
      <c r="A1669" t="s">
        <v>1766</v>
      </c>
      <c r="B1669" t="s">
        <v>17</v>
      </c>
      <c r="C1669">
        <v>64</v>
      </c>
      <c r="D1669">
        <v>1</v>
      </c>
      <c r="E1669" t="s">
        <v>17</v>
      </c>
      <c r="F1669" t="s">
        <v>31</v>
      </c>
      <c r="G1669" t="s">
        <v>6790</v>
      </c>
      <c r="H1669">
        <v>52</v>
      </c>
      <c r="I1669" t="s">
        <v>23</v>
      </c>
      <c r="J1669">
        <v>2</v>
      </c>
      <c r="K1669" t="s">
        <v>32</v>
      </c>
      <c r="L1669" t="s">
        <v>6791</v>
      </c>
      <c r="M1669">
        <v>8</v>
      </c>
      <c r="P1669" s="32">
        <v>44715</v>
      </c>
      <c r="Q1669" s="1">
        <v>7.6238967470219929</v>
      </c>
      <c r="R1669">
        <v>1</v>
      </c>
      <c r="S1669" t="str" cm="1">
        <f t="array" ref="S1669">_xlfn.IFS(R1669=0,"None",R1669&lt;3,"Low",R1669&lt;6,"Medium",R1669&lt;=10,"High")</f>
        <v>Low</v>
      </c>
      <c r="T1669" t="str" cm="1">
        <f t="array" ref="T1669">_xlfn.IFS(M1669&lt;=20,"Low",M1669&lt;=50,"Medium",M1669&lt;=90,"High")</f>
        <v>Low</v>
      </c>
      <c r="U1669" s="33">
        <f>Datos_Limpios[[#This Row],[Number of Complaints or Support]]/Datos_Limpios[[#This Row],[Account Length (in months)]]</f>
        <v>1.5625E-2</v>
      </c>
      <c r="V1669" t="str" cm="1">
        <f t="array" ref="V1669">_xlfn.IFS(H1669&lt;30,"Under 30",H1669&lt;66,"Middle Age",H1669&gt;=66,"Senior")</f>
        <v>Middle Age</v>
      </c>
      <c r="W1669" t="s">
        <v>6826</v>
      </c>
    </row>
    <row r="1670" spans="1:23" x14ac:dyDescent="0.3">
      <c r="A1670" t="s">
        <v>1767</v>
      </c>
      <c r="B1670" t="s">
        <v>23</v>
      </c>
      <c r="C1670">
        <v>27</v>
      </c>
      <c r="D1670">
        <v>3</v>
      </c>
      <c r="E1670" t="s">
        <v>23</v>
      </c>
      <c r="F1670" t="s">
        <v>350</v>
      </c>
      <c r="G1670" t="s">
        <v>19</v>
      </c>
      <c r="H1670">
        <v>56</v>
      </c>
      <c r="I1670" t="s">
        <v>17</v>
      </c>
      <c r="J1670">
        <v>0</v>
      </c>
      <c r="K1670" t="s">
        <v>20</v>
      </c>
      <c r="L1670" t="s">
        <v>6792</v>
      </c>
      <c r="M1670">
        <v>29</v>
      </c>
      <c r="N1670" t="s">
        <v>27</v>
      </c>
      <c r="O1670" t="s">
        <v>108</v>
      </c>
      <c r="P1670" s="32">
        <v>44738</v>
      </c>
      <c r="Q1670" s="1">
        <v>31.231334355620561</v>
      </c>
      <c r="R1670">
        <v>3</v>
      </c>
      <c r="S1670" t="str" cm="1">
        <f t="array" ref="S1670">_xlfn.IFS(R1670=0,"None",R1670&lt;3,"Low",R1670&lt;6,"Medium",R1670&lt;=10,"High")</f>
        <v>Medium</v>
      </c>
      <c r="T1670" t="str" cm="1">
        <f t="array" ref="T1670">_xlfn.IFS(M1670&lt;=20,"Low",M1670&lt;=50,"Medium",M1670&lt;=90,"High")</f>
        <v>Medium</v>
      </c>
      <c r="U1670" s="33">
        <f>Datos_Limpios[[#This Row],[Number of Complaints or Support]]/Datos_Limpios[[#This Row],[Account Length (in months)]]</f>
        <v>0.1111111111111111</v>
      </c>
      <c r="V1670" t="str" cm="1">
        <f t="array" ref="V1670">_xlfn.IFS(H1670&lt;30,"Under 30",H1670&lt;66,"Middle Age",H1670&gt;=66,"Senior")</f>
        <v>Middle Age</v>
      </c>
      <c r="W1670" t="s">
        <v>6823</v>
      </c>
    </row>
    <row r="1671" spans="1:23" x14ac:dyDescent="0.3">
      <c r="A1671" t="s">
        <v>1768</v>
      </c>
      <c r="B1671" t="s">
        <v>17</v>
      </c>
      <c r="C1671">
        <v>71</v>
      </c>
      <c r="D1671">
        <v>0</v>
      </c>
      <c r="E1671" t="s">
        <v>17</v>
      </c>
      <c r="F1671" t="s">
        <v>94</v>
      </c>
      <c r="G1671" t="s">
        <v>19</v>
      </c>
      <c r="H1671">
        <v>32</v>
      </c>
      <c r="I1671" t="s">
        <v>23</v>
      </c>
      <c r="J1671">
        <v>6</v>
      </c>
      <c r="K1671" t="s">
        <v>32</v>
      </c>
      <c r="L1671" t="s">
        <v>6792</v>
      </c>
      <c r="M1671">
        <v>12</v>
      </c>
      <c r="P1671" s="32">
        <v>44808</v>
      </c>
      <c r="Q1671" s="1">
        <v>10.515218179142259</v>
      </c>
      <c r="R1671">
        <v>6</v>
      </c>
      <c r="S1671" t="str" cm="1">
        <f t="array" ref="S1671">_xlfn.IFS(R1671=0,"None",R1671&lt;3,"Low",R1671&lt;6,"Medium",R1671&lt;=10,"High")</f>
        <v>High</v>
      </c>
      <c r="T1671" t="str" cm="1">
        <f t="array" ref="T1671">_xlfn.IFS(M1671&lt;=20,"Low",M1671&lt;=50,"Medium",M1671&lt;=90,"High")</f>
        <v>Low</v>
      </c>
      <c r="U1671" s="33">
        <f>Datos_Limpios[[#This Row],[Number of Complaints or Support]]/Datos_Limpios[[#This Row],[Account Length (in months)]]</f>
        <v>8.4507042253521125E-2</v>
      </c>
      <c r="V1671" t="str" cm="1">
        <f t="array" ref="V1671">_xlfn.IFS(H1671&lt;30,"Under 30",H1671&lt;66,"Middle Age",H1671&gt;=66,"Senior")</f>
        <v>Middle Age</v>
      </c>
      <c r="W1671" t="s">
        <v>6823</v>
      </c>
    </row>
    <row r="1672" spans="1:23" x14ac:dyDescent="0.3">
      <c r="A1672" t="s">
        <v>1769</v>
      </c>
      <c r="B1672" t="s">
        <v>23</v>
      </c>
      <c r="C1672">
        <v>21</v>
      </c>
      <c r="D1672">
        <v>5</v>
      </c>
      <c r="E1672" t="s">
        <v>23</v>
      </c>
      <c r="F1672" t="s">
        <v>84</v>
      </c>
      <c r="G1672" t="s">
        <v>19</v>
      </c>
      <c r="H1672">
        <v>35</v>
      </c>
      <c r="I1672" t="s">
        <v>17</v>
      </c>
      <c r="J1672">
        <v>0</v>
      </c>
      <c r="K1672" t="s">
        <v>20</v>
      </c>
      <c r="L1672" t="s">
        <v>6792</v>
      </c>
      <c r="M1672">
        <v>45</v>
      </c>
      <c r="N1672" t="s">
        <v>50</v>
      </c>
      <c r="O1672" t="s">
        <v>378</v>
      </c>
      <c r="P1672" s="32">
        <v>45288</v>
      </c>
      <c r="Q1672" s="1">
        <v>49.728585025951489</v>
      </c>
      <c r="R1672">
        <v>9</v>
      </c>
      <c r="S1672" t="str" cm="1">
        <f t="array" ref="S1672">_xlfn.IFS(R1672=0,"None",R1672&lt;3,"Low",R1672&lt;6,"Medium",R1672&lt;=10,"High")</f>
        <v>High</v>
      </c>
      <c r="T1672" t="str" cm="1">
        <f t="array" ref="T1672">_xlfn.IFS(M1672&lt;=20,"Low",M1672&lt;=50,"Medium",M1672&lt;=90,"High")</f>
        <v>Medium</v>
      </c>
      <c r="U1672" s="33">
        <f>Datos_Limpios[[#This Row],[Number of Complaints or Support]]/Datos_Limpios[[#This Row],[Account Length (in months)]]</f>
        <v>0.42857142857142855</v>
      </c>
      <c r="V1672" t="str" cm="1">
        <f t="array" ref="V1672">_xlfn.IFS(H1672&lt;30,"Under 30",H1672&lt;66,"Middle Age",H1672&gt;=66,"Senior")</f>
        <v>Middle Age</v>
      </c>
      <c r="W1672" t="s">
        <v>6824</v>
      </c>
    </row>
    <row r="1673" spans="1:23" x14ac:dyDescent="0.3">
      <c r="A1673" t="s">
        <v>1770</v>
      </c>
      <c r="B1673" t="s">
        <v>17</v>
      </c>
      <c r="C1673">
        <v>68</v>
      </c>
      <c r="D1673">
        <v>0</v>
      </c>
      <c r="E1673" t="s">
        <v>23</v>
      </c>
      <c r="F1673" t="s">
        <v>148</v>
      </c>
      <c r="G1673" t="s">
        <v>19</v>
      </c>
      <c r="H1673">
        <v>24</v>
      </c>
      <c r="I1673" t="s">
        <v>17</v>
      </c>
      <c r="J1673">
        <v>0</v>
      </c>
      <c r="K1673" t="s">
        <v>20</v>
      </c>
      <c r="L1673" t="s">
        <v>6794</v>
      </c>
      <c r="M1673">
        <v>20</v>
      </c>
      <c r="P1673" s="32">
        <v>44263</v>
      </c>
      <c r="Q1673" s="1">
        <v>18.121155670565638</v>
      </c>
      <c r="R1673">
        <v>9</v>
      </c>
      <c r="S1673" t="str" cm="1">
        <f t="array" ref="S1673">_xlfn.IFS(R1673=0,"None",R1673&lt;3,"Low",R1673&lt;6,"Medium",R1673&lt;=10,"High")</f>
        <v>High</v>
      </c>
      <c r="T1673" t="str" cm="1">
        <f t="array" ref="T1673">_xlfn.IFS(M1673&lt;=20,"Low",M1673&lt;=50,"Medium",M1673&lt;=90,"High")</f>
        <v>Low</v>
      </c>
      <c r="U1673" s="33">
        <f>Datos_Limpios[[#This Row],[Number of Complaints or Support]]/Datos_Limpios[[#This Row],[Account Length (in months)]]</f>
        <v>0.13235294117647059</v>
      </c>
      <c r="V1673" t="str" cm="1">
        <f t="array" ref="V1673">_xlfn.IFS(H1673&lt;30,"Under 30",H1673&lt;66,"Middle Age",H1673&gt;=66,"Senior")</f>
        <v>Under 30</v>
      </c>
      <c r="W1673" t="s">
        <v>6824</v>
      </c>
    </row>
    <row r="1674" spans="1:23" x14ac:dyDescent="0.3">
      <c r="A1674" t="s">
        <v>1771</v>
      </c>
      <c r="B1674" t="s">
        <v>23</v>
      </c>
      <c r="C1674">
        <v>13</v>
      </c>
      <c r="D1674">
        <v>4</v>
      </c>
      <c r="E1674" t="s">
        <v>23</v>
      </c>
      <c r="F1674" t="s">
        <v>103</v>
      </c>
      <c r="G1674" t="s">
        <v>19</v>
      </c>
      <c r="H1674">
        <v>47</v>
      </c>
      <c r="I1674" t="s">
        <v>17</v>
      </c>
      <c r="J1674">
        <v>0</v>
      </c>
      <c r="K1674" t="s">
        <v>20</v>
      </c>
      <c r="L1674" t="s">
        <v>6792</v>
      </c>
      <c r="M1674">
        <v>52</v>
      </c>
      <c r="N1674" t="s">
        <v>27</v>
      </c>
      <c r="O1674" t="s">
        <v>108</v>
      </c>
      <c r="P1674" s="32">
        <v>45166</v>
      </c>
      <c r="Q1674" s="1">
        <v>56.824408590412531</v>
      </c>
      <c r="R1674">
        <v>0</v>
      </c>
      <c r="S1674" t="str" cm="1">
        <f t="array" ref="S1674">_xlfn.IFS(R1674=0,"None",R1674&lt;3,"Low",R1674&lt;6,"Medium",R1674&lt;=10,"High")</f>
        <v>None</v>
      </c>
      <c r="T1674" t="str" cm="1">
        <f t="array" ref="T1674">_xlfn.IFS(M1674&lt;=20,"Low",M1674&lt;=50,"Medium",M1674&lt;=90,"High")</f>
        <v>High</v>
      </c>
      <c r="U1674" s="33">
        <f>Datos_Limpios[[#This Row],[Number of Complaints or Support]]/Datos_Limpios[[#This Row],[Account Length (in months)]]</f>
        <v>0</v>
      </c>
      <c r="V1674" t="str" cm="1">
        <f t="array" ref="V1674">_xlfn.IFS(H1674&lt;30,"Under 30",H1674&lt;66,"Middle Age",H1674&gt;=66,"Senior")</f>
        <v>Middle Age</v>
      </c>
      <c r="W1674" t="s">
        <v>6823</v>
      </c>
    </row>
    <row r="1675" spans="1:23" x14ac:dyDescent="0.3">
      <c r="A1675" t="s">
        <v>1772</v>
      </c>
      <c r="B1675" t="s">
        <v>17</v>
      </c>
      <c r="C1675">
        <v>45</v>
      </c>
      <c r="D1675">
        <v>0</v>
      </c>
      <c r="E1675" t="s">
        <v>23</v>
      </c>
      <c r="F1675" t="s">
        <v>29</v>
      </c>
      <c r="G1675" t="s">
        <v>19</v>
      </c>
      <c r="H1675">
        <v>34</v>
      </c>
      <c r="I1675" t="s">
        <v>17</v>
      </c>
      <c r="J1675">
        <v>0</v>
      </c>
      <c r="K1675" t="s">
        <v>20</v>
      </c>
      <c r="L1675" t="s">
        <v>6791</v>
      </c>
      <c r="M1675">
        <v>46</v>
      </c>
      <c r="P1675" s="32">
        <v>43955</v>
      </c>
      <c r="Q1675" s="1">
        <v>48.891554000613489</v>
      </c>
      <c r="R1675">
        <v>0</v>
      </c>
      <c r="S1675" t="str" cm="1">
        <f t="array" ref="S1675">_xlfn.IFS(R1675=0,"None",R1675&lt;3,"Low",R1675&lt;6,"Medium",R1675&lt;=10,"High")</f>
        <v>None</v>
      </c>
      <c r="T1675" t="str" cm="1">
        <f t="array" ref="T1675">_xlfn.IFS(M1675&lt;=20,"Low",M1675&lt;=50,"Medium",M1675&lt;=90,"High")</f>
        <v>Medium</v>
      </c>
      <c r="U1675" s="33">
        <f>Datos_Limpios[[#This Row],[Number of Complaints or Support]]/Datos_Limpios[[#This Row],[Account Length (in months)]]</f>
        <v>0</v>
      </c>
      <c r="V1675" t="str" cm="1">
        <f t="array" ref="V1675">_xlfn.IFS(H1675&lt;30,"Under 30",H1675&lt;66,"Middle Age",H1675&gt;=66,"Senior")</f>
        <v>Middle Age</v>
      </c>
      <c r="W1675" t="s">
        <v>6825</v>
      </c>
    </row>
    <row r="1676" spans="1:23" x14ac:dyDescent="0.3">
      <c r="A1676" t="s">
        <v>1773</v>
      </c>
      <c r="B1676" t="s">
        <v>17</v>
      </c>
      <c r="C1676">
        <v>68</v>
      </c>
      <c r="D1676">
        <v>0</v>
      </c>
      <c r="E1676" t="s">
        <v>23</v>
      </c>
      <c r="F1676" t="s">
        <v>73</v>
      </c>
      <c r="G1676" t="s">
        <v>19</v>
      </c>
      <c r="H1676">
        <v>47</v>
      </c>
      <c r="I1676" t="s">
        <v>17</v>
      </c>
      <c r="J1676">
        <v>0</v>
      </c>
      <c r="K1676" t="s">
        <v>32</v>
      </c>
      <c r="L1676" t="s">
        <v>6791</v>
      </c>
      <c r="M1676">
        <v>40</v>
      </c>
      <c r="P1676" s="32">
        <v>44819</v>
      </c>
      <c r="Q1676" s="1">
        <v>33.527101162762918</v>
      </c>
      <c r="R1676">
        <v>3</v>
      </c>
      <c r="S1676" t="str" cm="1">
        <f t="array" ref="S1676">_xlfn.IFS(R1676=0,"None",R1676&lt;3,"Low",R1676&lt;6,"Medium",R1676&lt;=10,"High")</f>
        <v>Medium</v>
      </c>
      <c r="T1676" t="str" cm="1">
        <f t="array" ref="T1676">_xlfn.IFS(M1676&lt;=20,"Low",M1676&lt;=50,"Medium",M1676&lt;=90,"High")</f>
        <v>Medium</v>
      </c>
      <c r="U1676" s="33">
        <f>Datos_Limpios[[#This Row],[Number of Complaints or Support]]/Datos_Limpios[[#This Row],[Account Length (in months)]]</f>
        <v>4.4117647058823532E-2</v>
      </c>
      <c r="V1676" t="str" cm="1">
        <f t="array" ref="V1676">_xlfn.IFS(H1676&lt;30,"Under 30",H1676&lt;66,"Middle Age",H1676&gt;=66,"Senior")</f>
        <v>Middle Age</v>
      </c>
      <c r="W1676" t="s">
        <v>6824</v>
      </c>
    </row>
    <row r="1677" spans="1:23" x14ac:dyDescent="0.3">
      <c r="A1677" t="s">
        <v>1774</v>
      </c>
      <c r="B1677" t="s">
        <v>23</v>
      </c>
      <c r="C1677">
        <v>3</v>
      </c>
      <c r="D1677">
        <v>0</v>
      </c>
      <c r="E1677" t="s">
        <v>17</v>
      </c>
      <c r="F1677" t="s">
        <v>58</v>
      </c>
      <c r="G1677" t="s">
        <v>19</v>
      </c>
      <c r="H1677">
        <v>37</v>
      </c>
      <c r="I1677" t="s">
        <v>17</v>
      </c>
      <c r="J1677">
        <v>0</v>
      </c>
      <c r="K1677" t="s">
        <v>20</v>
      </c>
      <c r="L1677" t="s">
        <v>6791</v>
      </c>
      <c r="M1677">
        <v>10</v>
      </c>
      <c r="N1677" t="s">
        <v>59</v>
      </c>
      <c r="O1677" t="s">
        <v>116</v>
      </c>
      <c r="P1677" s="32">
        <v>44353</v>
      </c>
      <c r="Q1677" s="1">
        <v>9.8351019080535469</v>
      </c>
      <c r="R1677">
        <v>1</v>
      </c>
      <c r="S1677" t="str" cm="1">
        <f t="array" ref="S1677">_xlfn.IFS(R1677=0,"None",R1677&lt;3,"Low",R1677&lt;6,"Medium",R1677&lt;=10,"High")</f>
        <v>Low</v>
      </c>
      <c r="T1677" t="str" cm="1">
        <f t="array" ref="T1677">_xlfn.IFS(M1677&lt;=20,"Low",M1677&lt;=50,"Medium",M1677&lt;=90,"High")</f>
        <v>Low</v>
      </c>
      <c r="U1677" s="33">
        <f>Datos_Limpios[[#This Row],[Number of Complaints or Support]]/Datos_Limpios[[#This Row],[Account Length (in months)]]</f>
        <v>0.33333333333333331</v>
      </c>
      <c r="V1677" t="str" cm="1">
        <f t="array" ref="V1677">_xlfn.IFS(H1677&lt;30,"Under 30",H1677&lt;66,"Middle Age",H1677&gt;=66,"Senior")</f>
        <v>Middle Age</v>
      </c>
      <c r="W1677" t="s">
        <v>6825</v>
      </c>
    </row>
    <row r="1678" spans="1:23" x14ac:dyDescent="0.3">
      <c r="A1678" t="s">
        <v>1775</v>
      </c>
      <c r="B1678" t="s">
        <v>23</v>
      </c>
      <c r="C1678">
        <v>49</v>
      </c>
      <c r="D1678">
        <v>4</v>
      </c>
      <c r="E1678" t="s">
        <v>23</v>
      </c>
      <c r="F1678" t="s">
        <v>22</v>
      </c>
      <c r="G1678" t="s">
        <v>6790</v>
      </c>
      <c r="H1678">
        <v>64</v>
      </c>
      <c r="I1678" t="s">
        <v>17</v>
      </c>
      <c r="J1678">
        <v>0</v>
      </c>
      <c r="K1678" t="s">
        <v>20</v>
      </c>
      <c r="L1678" t="s">
        <v>6792</v>
      </c>
      <c r="M1678">
        <v>38</v>
      </c>
      <c r="N1678" t="s">
        <v>59</v>
      </c>
      <c r="O1678" t="s">
        <v>116</v>
      </c>
      <c r="P1678" s="32">
        <v>44384</v>
      </c>
      <c r="Q1678" s="1">
        <v>37.615891852265342</v>
      </c>
      <c r="R1678">
        <v>0</v>
      </c>
      <c r="S1678" t="str" cm="1">
        <f t="array" ref="S1678">_xlfn.IFS(R1678=0,"None",R1678&lt;3,"Low",R1678&lt;6,"Medium",R1678&lt;=10,"High")</f>
        <v>None</v>
      </c>
      <c r="T1678" t="str" cm="1">
        <f t="array" ref="T1678">_xlfn.IFS(M1678&lt;=20,"Low",M1678&lt;=50,"Medium",M1678&lt;=90,"High")</f>
        <v>Medium</v>
      </c>
      <c r="U1678" s="33">
        <f>Datos_Limpios[[#This Row],[Number of Complaints or Support]]/Datos_Limpios[[#This Row],[Account Length (in months)]]</f>
        <v>0</v>
      </c>
      <c r="V1678" t="str" cm="1">
        <f t="array" ref="V1678">_xlfn.IFS(H1678&lt;30,"Under 30",H1678&lt;66,"Middle Age",H1678&gt;=66,"Senior")</f>
        <v>Middle Age</v>
      </c>
      <c r="W1678" t="s">
        <v>6823</v>
      </c>
    </row>
    <row r="1679" spans="1:23" x14ac:dyDescent="0.3">
      <c r="A1679" t="s">
        <v>1776</v>
      </c>
      <c r="B1679" t="s">
        <v>23</v>
      </c>
      <c r="C1679">
        <v>3</v>
      </c>
      <c r="D1679">
        <v>4</v>
      </c>
      <c r="E1679" t="s">
        <v>23</v>
      </c>
      <c r="F1679" t="s">
        <v>142</v>
      </c>
      <c r="G1679" t="s">
        <v>6790</v>
      </c>
      <c r="H1679">
        <v>48</v>
      </c>
      <c r="I1679" t="s">
        <v>17</v>
      </c>
      <c r="J1679">
        <v>0</v>
      </c>
      <c r="K1679" t="s">
        <v>20</v>
      </c>
      <c r="L1679" t="s">
        <v>6792</v>
      </c>
      <c r="M1679">
        <v>44</v>
      </c>
      <c r="N1679" t="s">
        <v>91</v>
      </c>
      <c r="O1679" t="s">
        <v>419</v>
      </c>
      <c r="P1679" s="32">
        <v>44686</v>
      </c>
      <c r="Q1679" s="1">
        <v>44.433122422820773</v>
      </c>
      <c r="R1679">
        <v>8</v>
      </c>
      <c r="S1679" t="str" cm="1">
        <f t="array" ref="S1679">_xlfn.IFS(R1679=0,"None",R1679&lt;3,"Low",R1679&lt;6,"Medium",R1679&lt;=10,"High")</f>
        <v>High</v>
      </c>
      <c r="T1679" t="str" cm="1">
        <f t="array" ref="T1679">_xlfn.IFS(M1679&lt;=20,"Low",M1679&lt;=50,"Medium",M1679&lt;=90,"High")</f>
        <v>Medium</v>
      </c>
      <c r="U1679" s="33">
        <f>Datos_Limpios[[#This Row],[Number of Complaints or Support]]/Datos_Limpios[[#This Row],[Account Length (in months)]]</f>
        <v>2.6666666666666665</v>
      </c>
      <c r="V1679" t="str" cm="1">
        <f t="array" ref="V1679">_xlfn.IFS(H1679&lt;30,"Under 30",H1679&lt;66,"Middle Age",H1679&gt;=66,"Senior")</f>
        <v>Middle Age</v>
      </c>
      <c r="W1679" t="s">
        <v>6823</v>
      </c>
    </row>
    <row r="1680" spans="1:23" x14ac:dyDescent="0.3">
      <c r="A1680" t="s">
        <v>1777</v>
      </c>
      <c r="B1680" t="s">
        <v>17</v>
      </c>
      <c r="C1680">
        <v>67</v>
      </c>
      <c r="D1680">
        <v>0</v>
      </c>
      <c r="E1680" t="s">
        <v>23</v>
      </c>
      <c r="F1680" t="s">
        <v>47</v>
      </c>
      <c r="G1680" t="s">
        <v>6790</v>
      </c>
      <c r="H1680">
        <v>27</v>
      </c>
      <c r="I1680" t="s">
        <v>23</v>
      </c>
      <c r="J1680">
        <v>4</v>
      </c>
      <c r="K1680" t="s">
        <v>32</v>
      </c>
      <c r="L1680" t="s">
        <v>6791</v>
      </c>
      <c r="M1680">
        <v>40</v>
      </c>
      <c r="P1680" s="32">
        <v>43853</v>
      </c>
      <c r="Q1680" s="1">
        <v>32.636734135387869</v>
      </c>
      <c r="R1680">
        <v>5</v>
      </c>
      <c r="S1680" t="str" cm="1">
        <f t="array" ref="S1680">_xlfn.IFS(R1680=0,"None",R1680&lt;3,"Low",R1680&lt;6,"Medium",R1680&lt;=10,"High")</f>
        <v>Medium</v>
      </c>
      <c r="T1680" t="str" cm="1">
        <f t="array" ref="T1680">_xlfn.IFS(M1680&lt;=20,"Low",M1680&lt;=50,"Medium",M1680&lt;=90,"High")</f>
        <v>Medium</v>
      </c>
      <c r="U1680" s="33">
        <f>Datos_Limpios[[#This Row],[Number of Complaints or Support]]/Datos_Limpios[[#This Row],[Account Length (in months)]]</f>
        <v>7.4626865671641784E-2</v>
      </c>
      <c r="V1680" t="str" cm="1">
        <f t="array" ref="V1680">_xlfn.IFS(H1680&lt;30,"Under 30",H1680&lt;66,"Middle Age",H1680&gt;=66,"Senior")</f>
        <v>Under 30</v>
      </c>
      <c r="W1680" t="s">
        <v>6824</v>
      </c>
    </row>
    <row r="1681" spans="1:23" x14ac:dyDescent="0.3">
      <c r="A1681" t="s">
        <v>1778</v>
      </c>
      <c r="B1681" t="s">
        <v>17</v>
      </c>
      <c r="C1681">
        <v>17</v>
      </c>
      <c r="D1681">
        <v>0</v>
      </c>
      <c r="E1681" t="s">
        <v>23</v>
      </c>
      <c r="F1681" t="s">
        <v>31</v>
      </c>
      <c r="G1681" t="s">
        <v>6790</v>
      </c>
      <c r="H1681">
        <v>32</v>
      </c>
      <c r="I1681" t="s">
        <v>17</v>
      </c>
      <c r="J1681">
        <v>0</v>
      </c>
      <c r="K1681" t="s">
        <v>24</v>
      </c>
      <c r="L1681" t="s">
        <v>6792</v>
      </c>
      <c r="M1681">
        <v>28</v>
      </c>
      <c r="P1681" s="32">
        <v>44487</v>
      </c>
      <c r="Q1681" s="1">
        <v>27.72559795233326</v>
      </c>
      <c r="R1681">
        <v>3</v>
      </c>
      <c r="S1681" t="str" cm="1">
        <f t="array" ref="S1681">_xlfn.IFS(R1681=0,"None",R1681&lt;3,"Low",R1681&lt;6,"Medium",R1681&lt;=10,"High")</f>
        <v>Medium</v>
      </c>
      <c r="T1681" t="str" cm="1">
        <f t="array" ref="T1681">_xlfn.IFS(M1681&lt;=20,"Low",M1681&lt;=50,"Medium",M1681&lt;=90,"High")</f>
        <v>Medium</v>
      </c>
      <c r="U1681" s="33">
        <f>Datos_Limpios[[#This Row],[Number of Complaints or Support]]/Datos_Limpios[[#This Row],[Account Length (in months)]]</f>
        <v>0.17647058823529413</v>
      </c>
      <c r="V1681" t="str" cm="1">
        <f t="array" ref="V1681">_xlfn.IFS(H1681&lt;30,"Under 30",H1681&lt;66,"Middle Age",H1681&gt;=66,"Senior")</f>
        <v>Middle Age</v>
      </c>
      <c r="W1681" t="s">
        <v>6826</v>
      </c>
    </row>
    <row r="1682" spans="1:23" x14ac:dyDescent="0.3">
      <c r="A1682" t="s">
        <v>1779</v>
      </c>
      <c r="B1682" t="s">
        <v>17</v>
      </c>
      <c r="C1682">
        <v>22</v>
      </c>
      <c r="D1682">
        <v>2</v>
      </c>
      <c r="E1682" t="s">
        <v>17</v>
      </c>
      <c r="F1682" t="s">
        <v>49</v>
      </c>
      <c r="G1682" t="s">
        <v>19</v>
      </c>
      <c r="H1682">
        <v>65</v>
      </c>
      <c r="I1682" t="s">
        <v>17</v>
      </c>
      <c r="J1682">
        <v>0</v>
      </c>
      <c r="K1682" t="s">
        <v>24</v>
      </c>
      <c r="L1682" t="s">
        <v>6792</v>
      </c>
      <c r="M1682">
        <v>39</v>
      </c>
      <c r="P1682" s="32">
        <v>44628</v>
      </c>
      <c r="Q1682" s="1">
        <v>46.596103972758257</v>
      </c>
      <c r="R1682">
        <v>9</v>
      </c>
      <c r="S1682" t="str" cm="1">
        <f t="array" ref="S1682">_xlfn.IFS(R1682=0,"None",R1682&lt;3,"Low",R1682&lt;6,"Medium",R1682&lt;=10,"High")</f>
        <v>High</v>
      </c>
      <c r="T1682" t="str" cm="1">
        <f t="array" ref="T1682">_xlfn.IFS(M1682&lt;=20,"Low",M1682&lt;=50,"Medium",M1682&lt;=90,"High")</f>
        <v>Medium</v>
      </c>
      <c r="U1682" s="33">
        <f>Datos_Limpios[[#This Row],[Number of Complaints or Support]]/Datos_Limpios[[#This Row],[Account Length (in months)]]</f>
        <v>0.40909090909090912</v>
      </c>
      <c r="V1682" t="str" cm="1">
        <f t="array" ref="V1682">_xlfn.IFS(H1682&lt;30,"Under 30",H1682&lt;66,"Middle Age",H1682&gt;=66,"Senior")</f>
        <v>Middle Age</v>
      </c>
      <c r="W1682" t="s">
        <v>6825</v>
      </c>
    </row>
    <row r="1683" spans="1:23" x14ac:dyDescent="0.3">
      <c r="A1683" t="s">
        <v>1780</v>
      </c>
      <c r="B1683" t="s">
        <v>17</v>
      </c>
      <c r="C1683">
        <v>43</v>
      </c>
      <c r="D1683">
        <v>1</v>
      </c>
      <c r="E1683" t="s">
        <v>23</v>
      </c>
      <c r="F1683" t="s">
        <v>202</v>
      </c>
      <c r="G1683" t="s">
        <v>6790</v>
      </c>
      <c r="H1683">
        <v>65</v>
      </c>
      <c r="I1683" t="s">
        <v>17</v>
      </c>
      <c r="J1683">
        <v>0</v>
      </c>
      <c r="K1683" t="s">
        <v>20</v>
      </c>
      <c r="L1683" t="s">
        <v>6792</v>
      </c>
      <c r="M1683">
        <v>33</v>
      </c>
      <c r="P1683" s="32">
        <v>44195</v>
      </c>
      <c r="Q1683" s="1">
        <v>32.715841355142501</v>
      </c>
      <c r="R1683">
        <v>5</v>
      </c>
      <c r="S1683" t="str" cm="1">
        <f t="array" ref="S1683">_xlfn.IFS(R1683=0,"None",R1683&lt;3,"Low",R1683&lt;6,"Medium",R1683&lt;=10,"High")</f>
        <v>Medium</v>
      </c>
      <c r="T1683" t="str" cm="1">
        <f t="array" ref="T1683">_xlfn.IFS(M1683&lt;=20,"Low",M1683&lt;=50,"Medium",M1683&lt;=90,"High")</f>
        <v>Medium</v>
      </c>
      <c r="U1683" s="33">
        <f>Datos_Limpios[[#This Row],[Number of Complaints or Support]]/Datos_Limpios[[#This Row],[Account Length (in months)]]</f>
        <v>0.11627906976744186</v>
      </c>
      <c r="V1683" t="str" cm="1">
        <f t="array" ref="V1683">_xlfn.IFS(H1683&lt;30,"Under 30",H1683&lt;66,"Middle Age",H1683&gt;=66,"Senior")</f>
        <v>Middle Age</v>
      </c>
      <c r="W1683" t="s">
        <v>6825</v>
      </c>
    </row>
    <row r="1684" spans="1:23" x14ac:dyDescent="0.3">
      <c r="A1684" t="s">
        <v>1781</v>
      </c>
      <c r="B1684" t="s">
        <v>17</v>
      </c>
      <c r="C1684">
        <v>43</v>
      </c>
      <c r="D1684">
        <v>0</v>
      </c>
      <c r="E1684" t="s">
        <v>17</v>
      </c>
      <c r="F1684" t="s">
        <v>94</v>
      </c>
      <c r="G1684" t="s">
        <v>6790</v>
      </c>
      <c r="H1684">
        <v>66</v>
      </c>
      <c r="I1684" t="s">
        <v>23</v>
      </c>
      <c r="J1684">
        <v>6</v>
      </c>
      <c r="K1684" t="s">
        <v>32</v>
      </c>
      <c r="L1684" t="s">
        <v>6791</v>
      </c>
      <c r="M1684">
        <v>8</v>
      </c>
      <c r="P1684" s="32">
        <v>45215</v>
      </c>
      <c r="Q1684" s="1">
        <v>9.4351993826089107</v>
      </c>
      <c r="R1684">
        <v>6</v>
      </c>
      <c r="S1684" t="str" cm="1">
        <f t="array" ref="S1684">_xlfn.IFS(R1684=0,"None",R1684&lt;3,"Low",R1684&lt;6,"Medium",R1684&lt;=10,"High")</f>
        <v>High</v>
      </c>
      <c r="T1684" t="str" cm="1">
        <f t="array" ref="T1684">_xlfn.IFS(M1684&lt;=20,"Low",M1684&lt;=50,"Medium",M1684&lt;=90,"High")</f>
        <v>Low</v>
      </c>
      <c r="U1684" s="33">
        <f>Datos_Limpios[[#This Row],[Number of Complaints or Support]]/Datos_Limpios[[#This Row],[Account Length (in months)]]</f>
        <v>0.13953488372093023</v>
      </c>
      <c r="V1684" t="str" cm="1">
        <f t="array" ref="V1684">_xlfn.IFS(H1684&lt;30,"Under 30",H1684&lt;66,"Middle Age",H1684&gt;=66,"Senior")</f>
        <v>Senior</v>
      </c>
      <c r="W1684" t="s">
        <v>6823</v>
      </c>
    </row>
    <row r="1685" spans="1:23" x14ac:dyDescent="0.3">
      <c r="A1685" t="s">
        <v>1782</v>
      </c>
      <c r="B1685" t="s">
        <v>17</v>
      </c>
      <c r="C1685">
        <v>50</v>
      </c>
      <c r="D1685">
        <v>0</v>
      </c>
      <c r="E1685" t="s">
        <v>17</v>
      </c>
      <c r="F1685" t="s">
        <v>73</v>
      </c>
      <c r="G1685" t="s">
        <v>19</v>
      </c>
      <c r="H1685">
        <v>21</v>
      </c>
      <c r="I1685" t="s">
        <v>17</v>
      </c>
      <c r="J1685">
        <v>0</v>
      </c>
      <c r="K1685" t="s">
        <v>20</v>
      </c>
      <c r="L1685" t="s">
        <v>6791</v>
      </c>
      <c r="M1685">
        <v>34</v>
      </c>
      <c r="P1685" s="32">
        <v>44795</v>
      </c>
      <c r="Q1685" s="1">
        <v>31.130138346593601</v>
      </c>
      <c r="R1685">
        <v>8</v>
      </c>
      <c r="S1685" t="str" cm="1">
        <f t="array" ref="S1685">_xlfn.IFS(R1685=0,"None",R1685&lt;3,"Low",R1685&lt;6,"Medium",R1685&lt;=10,"High")</f>
        <v>High</v>
      </c>
      <c r="T1685" t="str" cm="1">
        <f t="array" ref="T1685">_xlfn.IFS(M1685&lt;=20,"Low",M1685&lt;=50,"Medium",M1685&lt;=90,"High")</f>
        <v>Medium</v>
      </c>
      <c r="U1685" s="33">
        <f>Datos_Limpios[[#This Row],[Number of Complaints or Support]]/Datos_Limpios[[#This Row],[Account Length (in months)]]</f>
        <v>0.16</v>
      </c>
      <c r="V1685" t="str" cm="1">
        <f t="array" ref="V1685">_xlfn.IFS(H1685&lt;30,"Under 30",H1685&lt;66,"Middle Age",H1685&gt;=66,"Senior")</f>
        <v>Under 30</v>
      </c>
      <c r="W1685" t="s">
        <v>6824</v>
      </c>
    </row>
    <row r="1686" spans="1:23" x14ac:dyDescent="0.3">
      <c r="A1686" t="s">
        <v>1783</v>
      </c>
      <c r="B1686" t="s">
        <v>17</v>
      </c>
      <c r="C1686">
        <v>31</v>
      </c>
      <c r="D1686">
        <v>2</v>
      </c>
      <c r="E1686" t="s">
        <v>17</v>
      </c>
      <c r="F1686" t="s">
        <v>52</v>
      </c>
      <c r="G1686" t="s">
        <v>19</v>
      </c>
      <c r="H1686">
        <v>54</v>
      </c>
      <c r="I1686" t="s">
        <v>17</v>
      </c>
      <c r="J1686">
        <v>0</v>
      </c>
      <c r="K1686" t="s">
        <v>20</v>
      </c>
      <c r="L1686" t="s">
        <v>6792</v>
      </c>
      <c r="M1686">
        <v>39</v>
      </c>
      <c r="P1686" s="32">
        <v>45023</v>
      </c>
      <c r="Q1686" s="1">
        <v>41.052230973287543</v>
      </c>
      <c r="R1686">
        <v>3</v>
      </c>
      <c r="S1686" t="str" cm="1">
        <f t="array" ref="S1686">_xlfn.IFS(R1686=0,"None",R1686&lt;3,"Low",R1686&lt;6,"Medium",R1686&lt;=10,"High")</f>
        <v>Medium</v>
      </c>
      <c r="T1686" t="str" cm="1">
        <f t="array" ref="T1686">_xlfn.IFS(M1686&lt;=20,"Low",M1686&lt;=50,"Medium",M1686&lt;=90,"High")</f>
        <v>Medium</v>
      </c>
      <c r="U1686" s="33">
        <f>Datos_Limpios[[#This Row],[Number of Complaints or Support]]/Datos_Limpios[[#This Row],[Account Length (in months)]]</f>
        <v>9.6774193548387094E-2</v>
      </c>
      <c r="V1686" t="str" cm="1">
        <f t="array" ref="V1686">_xlfn.IFS(H1686&lt;30,"Under 30",H1686&lt;66,"Middle Age",H1686&gt;=66,"Senior")</f>
        <v>Middle Age</v>
      </c>
      <c r="W1686" t="s">
        <v>6824</v>
      </c>
    </row>
    <row r="1687" spans="1:23" x14ac:dyDescent="0.3">
      <c r="A1687" t="s">
        <v>1784</v>
      </c>
      <c r="B1687" t="s">
        <v>17</v>
      </c>
      <c r="C1687">
        <v>47</v>
      </c>
      <c r="D1687">
        <v>0</v>
      </c>
      <c r="E1687" t="s">
        <v>23</v>
      </c>
      <c r="F1687" t="s">
        <v>52</v>
      </c>
      <c r="G1687" t="s">
        <v>6790</v>
      </c>
      <c r="H1687">
        <v>28</v>
      </c>
      <c r="I1687" t="s">
        <v>23</v>
      </c>
      <c r="J1687">
        <v>3</v>
      </c>
      <c r="K1687" t="s">
        <v>20</v>
      </c>
      <c r="L1687" t="s">
        <v>6792</v>
      </c>
      <c r="M1687">
        <v>21</v>
      </c>
      <c r="P1687" s="32">
        <v>44109</v>
      </c>
      <c r="Q1687" s="1">
        <v>25.051926134705951</v>
      </c>
      <c r="R1687">
        <v>8</v>
      </c>
      <c r="S1687" t="str" cm="1">
        <f t="array" ref="S1687">_xlfn.IFS(R1687=0,"None",R1687&lt;3,"Low",R1687&lt;6,"Medium",R1687&lt;=10,"High")</f>
        <v>High</v>
      </c>
      <c r="T1687" t="str" cm="1">
        <f t="array" ref="T1687">_xlfn.IFS(M1687&lt;=20,"Low",M1687&lt;=50,"Medium",M1687&lt;=90,"High")</f>
        <v>Medium</v>
      </c>
      <c r="U1687" s="33">
        <f>Datos_Limpios[[#This Row],[Number of Complaints or Support]]/Datos_Limpios[[#This Row],[Account Length (in months)]]</f>
        <v>0.1702127659574468</v>
      </c>
      <c r="V1687" t="str" cm="1">
        <f t="array" ref="V1687">_xlfn.IFS(H1687&lt;30,"Under 30",H1687&lt;66,"Middle Age",H1687&gt;=66,"Senior")</f>
        <v>Under 30</v>
      </c>
      <c r="W1687" t="s">
        <v>6824</v>
      </c>
    </row>
    <row r="1688" spans="1:23" x14ac:dyDescent="0.3">
      <c r="A1688" t="s">
        <v>1785</v>
      </c>
      <c r="B1688" t="s">
        <v>17</v>
      </c>
      <c r="C1688">
        <v>18</v>
      </c>
      <c r="D1688">
        <v>2</v>
      </c>
      <c r="E1688" t="s">
        <v>23</v>
      </c>
      <c r="F1688" t="s">
        <v>350</v>
      </c>
      <c r="G1688" t="s">
        <v>19</v>
      </c>
      <c r="H1688">
        <v>56</v>
      </c>
      <c r="I1688" t="s">
        <v>17</v>
      </c>
      <c r="J1688">
        <v>0</v>
      </c>
      <c r="K1688" t="s">
        <v>20</v>
      </c>
      <c r="L1688" t="s">
        <v>6792</v>
      </c>
      <c r="M1688">
        <v>38</v>
      </c>
      <c r="P1688" s="32">
        <v>45056</v>
      </c>
      <c r="Q1688" s="1">
        <v>36.832735901352017</v>
      </c>
      <c r="R1688">
        <v>10</v>
      </c>
      <c r="S1688" t="str" cm="1">
        <f t="array" ref="S1688">_xlfn.IFS(R1688=0,"None",R1688&lt;3,"Low",R1688&lt;6,"Medium",R1688&lt;=10,"High")</f>
        <v>High</v>
      </c>
      <c r="T1688" t="str" cm="1">
        <f t="array" ref="T1688">_xlfn.IFS(M1688&lt;=20,"Low",M1688&lt;=50,"Medium",M1688&lt;=90,"High")</f>
        <v>Medium</v>
      </c>
      <c r="U1688" s="33">
        <f>Datos_Limpios[[#This Row],[Number of Complaints or Support]]/Datos_Limpios[[#This Row],[Account Length (in months)]]</f>
        <v>0.55555555555555558</v>
      </c>
      <c r="V1688" t="str" cm="1">
        <f t="array" ref="V1688">_xlfn.IFS(H1688&lt;30,"Under 30",H1688&lt;66,"Middle Age",H1688&gt;=66,"Senior")</f>
        <v>Middle Age</v>
      </c>
      <c r="W1688" t="s">
        <v>6823</v>
      </c>
    </row>
    <row r="1689" spans="1:23" x14ac:dyDescent="0.3">
      <c r="A1689" t="s">
        <v>1786</v>
      </c>
      <c r="B1689" t="s">
        <v>17</v>
      </c>
      <c r="C1689">
        <v>56</v>
      </c>
      <c r="D1689">
        <v>2</v>
      </c>
      <c r="E1689" t="s">
        <v>23</v>
      </c>
      <c r="F1689" t="s">
        <v>42</v>
      </c>
      <c r="G1689" t="s">
        <v>19</v>
      </c>
      <c r="H1689">
        <v>37</v>
      </c>
      <c r="I1689" t="s">
        <v>17</v>
      </c>
      <c r="J1689">
        <v>0</v>
      </c>
      <c r="K1689" t="s">
        <v>20</v>
      </c>
      <c r="L1689" t="s">
        <v>6791</v>
      </c>
      <c r="M1689">
        <v>32</v>
      </c>
      <c r="P1689" s="32">
        <v>44005</v>
      </c>
      <c r="Q1689" s="1">
        <v>27.462197911643411</v>
      </c>
      <c r="R1689">
        <v>9</v>
      </c>
      <c r="S1689" t="str" cm="1">
        <f t="array" ref="S1689">_xlfn.IFS(R1689=0,"None",R1689&lt;3,"Low",R1689&lt;6,"Medium",R1689&lt;=10,"High")</f>
        <v>High</v>
      </c>
      <c r="T1689" t="str" cm="1">
        <f t="array" ref="T1689">_xlfn.IFS(M1689&lt;=20,"Low",M1689&lt;=50,"Medium",M1689&lt;=90,"High")</f>
        <v>Medium</v>
      </c>
      <c r="U1689" s="33">
        <f>Datos_Limpios[[#This Row],[Number of Complaints or Support]]/Datos_Limpios[[#This Row],[Account Length (in months)]]</f>
        <v>0.16071428571428573</v>
      </c>
      <c r="V1689" t="str" cm="1">
        <f t="array" ref="V1689">_xlfn.IFS(H1689&lt;30,"Under 30",H1689&lt;66,"Middle Age",H1689&gt;=66,"Senior")</f>
        <v>Middle Age</v>
      </c>
      <c r="W1689" t="s">
        <v>6823</v>
      </c>
    </row>
    <row r="1690" spans="1:23" x14ac:dyDescent="0.3">
      <c r="A1690" t="s">
        <v>1787</v>
      </c>
      <c r="B1690" t="s">
        <v>17</v>
      </c>
      <c r="C1690">
        <v>46</v>
      </c>
      <c r="D1690">
        <v>0</v>
      </c>
      <c r="E1690" t="s">
        <v>23</v>
      </c>
      <c r="F1690" t="s">
        <v>140</v>
      </c>
      <c r="G1690" t="s">
        <v>6790</v>
      </c>
      <c r="H1690">
        <v>34</v>
      </c>
      <c r="I1690" t="s">
        <v>17</v>
      </c>
      <c r="J1690">
        <v>0</v>
      </c>
      <c r="K1690" t="s">
        <v>24</v>
      </c>
      <c r="L1690" t="s">
        <v>6791</v>
      </c>
      <c r="M1690">
        <v>18</v>
      </c>
      <c r="P1690" s="32">
        <v>44907</v>
      </c>
      <c r="Q1690" s="1">
        <v>16.640912468010839</v>
      </c>
      <c r="R1690">
        <v>6</v>
      </c>
      <c r="S1690" t="str" cm="1">
        <f t="array" ref="S1690">_xlfn.IFS(R1690=0,"None",R1690&lt;3,"Low",R1690&lt;6,"Medium",R1690&lt;=10,"High")</f>
        <v>High</v>
      </c>
      <c r="T1690" t="str" cm="1">
        <f t="array" ref="T1690">_xlfn.IFS(M1690&lt;=20,"Low",M1690&lt;=50,"Medium",M1690&lt;=90,"High")</f>
        <v>Low</v>
      </c>
      <c r="U1690" s="33">
        <f>Datos_Limpios[[#This Row],[Number of Complaints or Support]]/Datos_Limpios[[#This Row],[Account Length (in months)]]</f>
        <v>0.13043478260869565</v>
      </c>
      <c r="V1690" t="str" cm="1">
        <f t="array" ref="V1690">_xlfn.IFS(H1690&lt;30,"Under 30",H1690&lt;66,"Middle Age",H1690&gt;=66,"Senior")</f>
        <v>Middle Age</v>
      </c>
      <c r="W1690" t="s">
        <v>6826</v>
      </c>
    </row>
    <row r="1691" spans="1:23" x14ac:dyDescent="0.3">
      <c r="A1691" t="s">
        <v>1788</v>
      </c>
      <c r="B1691" t="s">
        <v>17</v>
      </c>
      <c r="C1691">
        <v>11</v>
      </c>
      <c r="D1691">
        <v>0</v>
      </c>
      <c r="E1691" t="s">
        <v>23</v>
      </c>
      <c r="F1691" t="s">
        <v>84</v>
      </c>
      <c r="G1691" t="s">
        <v>6790</v>
      </c>
      <c r="H1691">
        <v>58</v>
      </c>
      <c r="I1691" t="s">
        <v>17</v>
      </c>
      <c r="J1691">
        <v>0</v>
      </c>
      <c r="K1691" t="s">
        <v>20</v>
      </c>
      <c r="L1691" t="s">
        <v>6792</v>
      </c>
      <c r="M1691">
        <v>33</v>
      </c>
      <c r="P1691" s="32">
        <v>44541</v>
      </c>
      <c r="Q1691" s="1">
        <v>29.499117089390111</v>
      </c>
      <c r="R1691">
        <v>2</v>
      </c>
      <c r="S1691" t="str" cm="1">
        <f t="array" ref="S1691">_xlfn.IFS(R1691=0,"None",R1691&lt;3,"Low",R1691&lt;6,"Medium",R1691&lt;=10,"High")</f>
        <v>Low</v>
      </c>
      <c r="T1691" t="str" cm="1">
        <f t="array" ref="T1691">_xlfn.IFS(M1691&lt;=20,"Low",M1691&lt;=50,"Medium",M1691&lt;=90,"High")</f>
        <v>Medium</v>
      </c>
      <c r="U1691" s="33">
        <f>Datos_Limpios[[#This Row],[Number of Complaints or Support]]/Datos_Limpios[[#This Row],[Account Length (in months)]]</f>
        <v>0.18181818181818182</v>
      </c>
      <c r="V1691" t="str" cm="1">
        <f t="array" ref="V1691">_xlfn.IFS(H1691&lt;30,"Under 30",H1691&lt;66,"Middle Age",H1691&gt;=66,"Senior")</f>
        <v>Middle Age</v>
      </c>
      <c r="W1691" t="s">
        <v>6824</v>
      </c>
    </row>
    <row r="1692" spans="1:23" x14ac:dyDescent="0.3">
      <c r="A1692" t="s">
        <v>1789</v>
      </c>
      <c r="B1692" t="s">
        <v>23</v>
      </c>
      <c r="C1692">
        <v>2</v>
      </c>
      <c r="D1692">
        <v>3</v>
      </c>
      <c r="E1692" t="s">
        <v>23</v>
      </c>
      <c r="F1692" t="s">
        <v>31</v>
      </c>
      <c r="G1692" t="s">
        <v>6790</v>
      </c>
      <c r="H1692">
        <v>23</v>
      </c>
      <c r="I1692" t="s">
        <v>17</v>
      </c>
      <c r="J1692">
        <v>0</v>
      </c>
      <c r="K1692" t="s">
        <v>20</v>
      </c>
      <c r="L1692" t="s">
        <v>6791</v>
      </c>
      <c r="M1692">
        <v>43</v>
      </c>
      <c r="N1692" t="s">
        <v>50</v>
      </c>
      <c r="O1692" t="s">
        <v>71</v>
      </c>
      <c r="P1692" s="32">
        <v>44906</v>
      </c>
      <c r="Q1692" s="1">
        <v>39.630314484138083</v>
      </c>
      <c r="R1692">
        <v>5</v>
      </c>
      <c r="S1692" t="str" cm="1">
        <f t="array" ref="S1692">_xlfn.IFS(R1692=0,"None",R1692&lt;3,"Low",R1692&lt;6,"Medium",R1692&lt;=10,"High")</f>
        <v>Medium</v>
      </c>
      <c r="T1692" t="str" cm="1">
        <f t="array" ref="T1692">_xlfn.IFS(M1692&lt;=20,"Low",M1692&lt;=50,"Medium",M1692&lt;=90,"High")</f>
        <v>Medium</v>
      </c>
      <c r="U1692" s="33">
        <f>Datos_Limpios[[#This Row],[Number of Complaints or Support]]/Datos_Limpios[[#This Row],[Account Length (in months)]]</f>
        <v>2.5</v>
      </c>
      <c r="V1692" t="str" cm="1">
        <f t="array" ref="V1692">_xlfn.IFS(H1692&lt;30,"Under 30",H1692&lt;66,"Middle Age",H1692&gt;=66,"Senior")</f>
        <v>Under 30</v>
      </c>
      <c r="W1692" t="s">
        <v>6826</v>
      </c>
    </row>
    <row r="1693" spans="1:23" x14ac:dyDescent="0.3">
      <c r="A1693" t="s">
        <v>1790</v>
      </c>
      <c r="B1693" t="s">
        <v>17</v>
      </c>
      <c r="C1693">
        <v>17</v>
      </c>
      <c r="D1693">
        <v>0</v>
      </c>
      <c r="E1693" t="s">
        <v>23</v>
      </c>
      <c r="F1693" t="s">
        <v>63</v>
      </c>
      <c r="G1693" t="s">
        <v>6790</v>
      </c>
      <c r="H1693">
        <v>70</v>
      </c>
      <c r="I1693" t="s">
        <v>17</v>
      </c>
      <c r="J1693">
        <v>0</v>
      </c>
      <c r="K1693" t="s">
        <v>20</v>
      </c>
      <c r="L1693" t="s">
        <v>6792</v>
      </c>
      <c r="M1693">
        <v>37</v>
      </c>
      <c r="P1693" s="32">
        <v>45260</v>
      </c>
      <c r="Q1693" s="1">
        <v>39.156065705441378</v>
      </c>
      <c r="R1693">
        <v>8</v>
      </c>
      <c r="S1693" t="str" cm="1">
        <f t="array" ref="S1693">_xlfn.IFS(R1693=0,"None",R1693&lt;3,"Low",R1693&lt;6,"Medium",R1693&lt;=10,"High")</f>
        <v>High</v>
      </c>
      <c r="T1693" t="str" cm="1">
        <f t="array" ref="T1693">_xlfn.IFS(M1693&lt;=20,"Low",M1693&lt;=50,"Medium",M1693&lt;=90,"High")</f>
        <v>Medium</v>
      </c>
      <c r="U1693" s="33">
        <f>Datos_Limpios[[#This Row],[Number of Complaints or Support]]/Datos_Limpios[[#This Row],[Account Length (in months)]]</f>
        <v>0.47058823529411764</v>
      </c>
      <c r="V1693" t="str" cm="1">
        <f t="array" ref="V1693">_xlfn.IFS(H1693&lt;30,"Under 30",H1693&lt;66,"Middle Age",H1693&gt;=66,"Senior")</f>
        <v>Senior</v>
      </c>
      <c r="W1693" t="s">
        <v>6825</v>
      </c>
    </row>
    <row r="1694" spans="1:23" x14ac:dyDescent="0.3">
      <c r="A1694" t="s">
        <v>1791</v>
      </c>
      <c r="B1694" t="s">
        <v>23</v>
      </c>
      <c r="C1694">
        <v>3</v>
      </c>
      <c r="D1694">
        <v>0</v>
      </c>
      <c r="E1694" t="s">
        <v>17</v>
      </c>
      <c r="F1694" t="s">
        <v>138</v>
      </c>
      <c r="G1694" t="s">
        <v>19</v>
      </c>
      <c r="H1694">
        <v>26</v>
      </c>
      <c r="I1694" t="s">
        <v>17</v>
      </c>
      <c r="J1694">
        <v>0</v>
      </c>
      <c r="K1694" t="s">
        <v>20</v>
      </c>
      <c r="L1694" t="s">
        <v>6791</v>
      </c>
      <c r="M1694">
        <v>7</v>
      </c>
      <c r="N1694" t="s">
        <v>76</v>
      </c>
      <c r="O1694" t="s">
        <v>217</v>
      </c>
      <c r="P1694" s="32">
        <v>43992</v>
      </c>
      <c r="Q1694" s="1">
        <v>7.4646413356609074</v>
      </c>
      <c r="R1694">
        <v>5</v>
      </c>
      <c r="S1694" t="str" cm="1">
        <f t="array" ref="S1694">_xlfn.IFS(R1694=0,"None",R1694&lt;3,"Low",R1694&lt;6,"Medium",R1694&lt;=10,"High")</f>
        <v>Medium</v>
      </c>
      <c r="T1694" t="str" cm="1">
        <f t="array" ref="T1694">_xlfn.IFS(M1694&lt;=20,"Low",M1694&lt;=50,"Medium",M1694&lt;=90,"High")</f>
        <v>Low</v>
      </c>
      <c r="U1694" s="33">
        <f>Datos_Limpios[[#This Row],[Number of Complaints or Support]]/Datos_Limpios[[#This Row],[Account Length (in months)]]</f>
        <v>1.6666666666666667</v>
      </c>
      <c r="V1694" t="str" cm="1">
        <f t="array" ref="V1694">_xlfn.IFS(H1694&lt;30,"Under 30",H1694&lt;66,"Middle Age",H1694&gt;=66,"Senior")</f>
        <v>Under 30</v>
      </c>
      <c r="W1694" t="s">
        <v>6824</v>
      </c>
    </row>
    <row r="1695" spans="1:23" x14ac:dyDescent="0.3">
      <c r="A1695" t="s">
        <v>1792</v>
      </c>
      <c r="B1695" t="s">
        <v>17</v>
      </c>
      <c r="C1695">
        <v>68</v>
      </c>
      <c r="D1695">
        <v>0</v>
      </c>
      <c r="E1695" t="s">
        <v>23</v>
      </c>
      <c r="F1695" t="s">
        <v>94</v>
      </c>
      <c r="G1695" t="s">
        <v>6790</v>
      </c>
      <c r="H1695">
        <v>61</v>
      </c>
      <c r="I1695" t="s">
        <v>17</v>
      </c>
      <c r="J1695">
        <v>0</v>
      </c>
      <c r="K1695" t="s">
        <v>32</v>
      </c>
      <c r="L1695" t="s">
        <v>6791</v>
      </c>
      <c r="M1695">
        <v>47</v>
      </c>
      <c r="P1695" s="32">
        <v>43858</v>
      </c>
      <c r="Q1695" s="1">
        <v>40.007172556998398</v>
      </c>
      <c r="R1695">
        <v>8</v>
      </c>
      <c r="S1695" t="str" cm="1">
        <f t="array" ref="S1695">_xlfn.IFS(R1695=0,"None",R1695&lt;3,"Low",R1695&lt;6,"Medium",R1695&lt;=10,"High")</f>
        <v>High</v>
      </c>
      <c r="T1695" t="str" cm="1">
        <f t="array" ref="T1695">_xlfn.IFS(M1695&lt;=20,"Low",M1695&lt;=50,"Medium",M1695&lt;=90,"High")</f>
        <v>Medium</v>
      </c>
      <c r="U1695" s="33">
        <f>Datos_Limpios[[#This Row],[Number of Complaints or Support]]/Datos_Limpios[[#This Row],[Account Length (in months)]]</f>
        <v>0.11764705882352941</v>
      </c>
      <c r="V1695" t="str" cm="1">
        <f t="array" ref="V1695">_xlfn.IFS(H1695&lt;30,"Under 30",H1695&lt;66,"Middle Age",H1695&gt;=66,"Senior")</f>
        <v>Middle Age</v>
      </c>
      <c r="W1695" t="s">
        <v>6823</v>
      </c>
    </row>
    <row r="1696" spans="1:23" x14ac:dyDescent="0.3">
      <c r="A1696" t="s">
        <v>1793</v>
      </c>
      <c r="B1696" t="s">
        <v>23</v>
      </c>
      <c r="C1696">
        <v>66</v>
      </c>
      <c r="D1696">
        <v>4</v>
      </c>
      <c r="E1696" t="s">
        <v>23</v>
      </c>
      <c r="F1696" t="s">
        <v>121</v>
      </c>
      <c r="G1696" t="s">
        <v>6790</v>
      </c>
      <c r="H1696">
        <v>26</v>
      </c>
      <c r="I1696" t="s">
        <v>17</v>
      </c>
      <c r="J1696">
        <v>0</v>
      </c>
      <c r="K1696" t="s">
        <v>24</v>
      </c>
      <c r="L1696" t="s">
        <v>6792</v>
      </c>
      <c r="M1696">
        <v>56</v>
      </c>
      <c r="N1696" t="s">
        <v>27</v>
      </c>
      <c r="O1696" t="s">
        <v>164</v>
      </c>
      <c r="P1696" s="32">
        <v>44203</v>
      </c>
      <c r="Q1696" s="1">
        <v>50.286232407512841</v>
      </c>
      <c r="R1696">
        <v>2</v>
      </c>
      <c r="S1696" t="str" cm="1">
        <f t="array" ref="S1696">_xlfn.IFS(R1696=0,"None",R1696&lt;3,"Low",R1696&lt;6,"Medium",R1696&lt;=10,"High")</f>
        <v>Low</v>
      </c>
      <c r="T1696" t="str" cm="1">
        <f t="array" ref="T1696">_xlfn.IFS(M1696&lt;=20,"Low",M1696&lt;=50,"Medium",M1696&lt;=90,"High")</f>
        <v>High</v>
      </c>
      <c r="U1696" s="33">
        <f>Datos_Limpios[[#This Row],[Number of Complaints or Support]]/Datos_Limpios[[#This Row],[Account Length (in months)]]</f>
        <v>3.0303030303030304E-2</v>
      </c>
      <c r="V1696" t="str" cm="1">
        <f t="array" ref="V1696">_xlfn.IFS(H1696&lt;30,"Under 30",H1696&lt;66,"Middle Age",H1696&gt;=66,"Senior")</f>
        <v>Under 30</v>
      </c>
      <c r="W1696" t="s">
        <v>6826</v>
      </c>
    </row>
    <row r="1697" spans="1:23" x14ac:dyDescent="0.3">
      <c r="A1697" t="s">
        <v>1794</v>
      </c>
      <c r="B1697" t="s">
        <v>23</v>
      </c>
      <c r="C1697">
        <v>1</v>
      </c>
      <c r="D1697">
        <v>3</v>
      </c>
      <c r="E1697" t="s">
        <v>23</v>
      </c>
      <c r="F1697" t="s">
        <v>247</v>
      </c>
      <c r="G1697" t="s">
        <v>19</v>
      </c>
      <c r="H1697">
        <v>51</v>
      </c>
      <c r="I1697" t="s">
        <v>17</v>
      </c>
      <c r="J1697">
        <v>0</v>
      </c>
      <c r="K1697" t="s">
        <v>20</v>
      </c>
      <c r="L1697" t="s">
        <v>6792</v>
      </c>
      <c r="M1697">
        <v>34</v>
      </c>
      <c r="N1697" t="s">
        <v>27</v>
      </c>
      <c r="O1697" t="s">
        <v>164</v>
      </c>
      <c r="P1697" s="32">
        <v>44410</v>
      </c>
      <c r="Q1697" s="1">
        <v>30.321526420247579</v>
      </c>
      <c r="R1697">
        <v>5</v>
      </c>
      <c r="S1697" t="str" cm="1">
        <f t="array" ref="S1697">_xlfn.IFS(R1697=0,"None",R1697&lt;3,"Low",R1697&lt;6,"Medium",R1697&lt;=10,"High")</f>
        <v>Medium</v>
      </c>
      <c r="T1697" t="str" cm="1">
        <f t="array" ref="T1697">_xlfn.IFS(M1697&lt;=20,"Low",M1697&lt;=50,"Medium",M1697&lt;=90,"High")</f>
        <v>Medium</v>
      </c>
      <c r="U1697" s="33">
        <f>Datos_Limpios[[#This Row],[Number of Complaints or Support]]/Datos_Limpios[[#This Row],[Account Length (in months)]]</f>
        <v>5</v>
      </c>
      <c r="V1697" t="str" cm="1">
        <f t="array" ref="V1697">_xlfn.IFS(H1697&lt;30,"Under 30",H1697&lt;66,"Middle Age",H1697&gt;=66,"Senior")</f>
        <v>Middle Age</v>
      </c>
      <c r="W1697" t="s">
        <v>6826</v>
      </c>
    </row>
    <row r="1698" spans="1:23" x14ac:dyDescent="0.3">
      <c r="A1698" t="s">
        <v>1795</v>
      </c>
      <c r="B1698" t="s">
        <v>17</v>
      </c>
      <c r="C1698">
        <v>8</v>
      </c>
      <c r="D1698">
        <v>1</v>
      </c>
      <c r="E1698" t="s">
        <v>23</v>
      </c>
      <c r="F1698" t="s">
        <v>205</v>
      </c>
      <c r="G1698" t="s">
        <v>6790</v>
      </c>
      <c r="H1698">
        <v>46</v>
      </c>
      <c r="I1698" t="s">
        <v>17</v>
      </c>
      <c r="J1698">
        <v>0</v>
      </c>
      <c r="K1698" t="s">
        <v>20</v>
      </c>
      <c r="L1698" t="s">
        <v>6791</v>
      </c>
      <c r="M1698">
        <v>16</v>
      </c>
      <c r="P1698" s="32">
        <v>44542</v>
      </c>
      <c r="Q1698" s="1">
        <v>15.00815592954398</v>
      </c>
      <c r="R1698">
        <v>4</v>
      </c>
      <c r="S1698" t="str" cm="1">
        <f t="array" ref="S1698">_xlfn.IFS(R1698=0,"None",R1698&lt;3,"Low",R1698&lt;6,"Medium",R1698&lt;=10,"High")</f>
        <v>Medium</v>
      </c>
      <c r="T1698" t="str" cm="1">
        <f t="array" ref="T1698">_xlfn.IFS(M1698&lt;=20,"Low",M1698&lt;=50,"Medium",M1698&lt;=90,"High")</f>
        <v>Low</v>
      </c>
      <c r="U1698" s="33">
        <f>Datos_Limpios[[#This Row],[Number of Complaints or Support]]/Datos_Limpios[[#This Row],[Account Length (in months)]]</f>
        <v>0.5</v>
      </c>
      <c r="V1698" t="str" cm="1">
        <f t="array" ref="V1698">_xlfn.IFS(H1698&lt;30,"Under 30",H1698&lt;66,"Middle Age",H1698&gt;=66,"Senior")</f>
        <v>Middle Age</v>
      </c>
      <c r="W1698" t="s">
        <v>6823</v>
      </c>
    </row>
    <row r="1699" spans="1:23" x14ac:dyDescent="0.3">
      <c r="A1699" t="s">
        <v>1796</v>
      </c>
      <c r="B1699" t="s">
        <v>17</v>
      </c>
      <c r="C1699">
        <v>69</v>
      </c>
      <c r="D1699">
        <v>0</v>
      </c>
      <c r="E1699" t="s">
        <v>23</v>
      </c>
      <c r="F1699" t="s">
        <v>56</v>
      </c>
      <c r="G1699" t="s">
        <v>6790</v>
      </c>
      <c r="H1699">
        <v>23</v>
      </c>
      <c r="I1699" t="s">
        <v>17</v>
      </c>
      <c r="J1699">
        <v>0</v>
      </c>
      <c r="K1699" t="s">
        <v>32</v>
      </c>
      <c r="L1699" t="s">
        <v>6792</v>
      </c>
      <c r="M1699">
        <v>42</v>
      </c>
      <c r="P1699" s="32">
        <v>44892</v>
      </c>
      <c r="Q1699" s="1">
        <v>48.425208994089189</v>
      </c>
      <c r="R1699">
        <v>1</v>
      </c>
      <c r="S1699" t="str" cm="1">
        <f t="array" ref="S1699">_xlfn.IFS(R1699=0,"None",R1699&lt;3,"Low",R1699&lt;6,"Medium",R1699&lt;=10,"High")</f>
        <v>Low</v>
      </c>
      <c r="T1699" t="str" cm="1">
        <f t="array" ref="T1699">_xlfn.IFS(M1699&lt;=20,"Low",M1699&lt;=50,"Medium",M1699&lt;=90,"High")</f>
        <v>Medium</v>
      </c>
      <c r="U1699" s="33">
        <f>Datos_Limpios[[#This Row],[Number of Complaints or Support]]/Datos_Limpios[[#This Row],[Account Length (in months)]]</f>
        <v>1.4492753623188406E-2</v>
      </c>
      <c r="V1699" t="str" cm="1">
        <f t="array" ref="V1699">_xlfn.IFS(H1699&lt;30,"Under 30",H1699&lt;66,"Middle Age",H1699&gt;=66,"Senior")</f>
        <v>Under 30</v>
      </c>
      <c r="W1699" t="s">
        <v>6823</v>
      </c>
    </row>
    <row r="1700" spans="1:23" x14ac:dyDescent="0.3">
      <c r="A1700" t="s">
        <v>1797</v>
      </c>
      <c r="B1700" t="s">
        <v>23</v>
      </c>
      <c r="C1700">
        <v>1</v>
      </c>
      <c r="D1700">
        <v>2</v>
      </c>
      <c r="E1700" t="s">
        <v>17</v>
      </c>
      <c r="F1700" t="s">
        <v>69</v>
      </c>
      <c r="G1700" t="s">
        <v>6790</v>
      </c>
      <c r="H1700">
        <v>28</v>
      </c>
      <c r="I1700" t="s">
        <v>17</v>
      </c>
      <c r="J1700">
        <v>0</v>
      </c>
      <c r="K1700" t="s">
        <v>20</v>
      </c>
      <c r="L1700" t="s">
        <v>6792</v>
      </c>
      <c r="M1700">
        <v>10</v>
      </c>
      <c r="N1700" t="s">
        <v>76</v>
      </c>
      <c r="O1700" t="s">
        <v>217</v>
      </c>
      <c r="P1700" s="32">
        <v>44221</v>
      </c>
      <c r="Q1700" s="1">
        <v>10.90274023235534</v>
      </c>
      <c r="R1700">
        <v>9</v>
      </c>
      <c r="S1700" t="str" cm="1">
        <f t="array" ref="S1700">_xlfn.IFS(R1700=0,"None",R1700&lt;3,"Low",R1700&lt;6,"Medium",R1700&lt;=10,"High")</f>
        <v>High</v>
      </c>
      <c r="T1700" t="str" cm="1">
        <f t="array" ref="T1700">_xlfn.IFS(M1700&lt;=20,"Low",M1700&lt;=50,"Medium",M1700&lt;=90,"High")</f>
        <v>Low</v>
      </c>
      <c r="U1700" s="33">
        <f>Datos_Limpios[[#This Row],[Number of Complaints or Support]]/Datos_Limpios[[#This Row],[Account Length (in months)]]</f>
        <v>9</v>
      </c>
      <c r="V1700" t="str" cm="1">
        <f t="array" ref="V1700">_xlfn.IFS(H1700&lt;30,"Under 30",H1700&lt;66,"Middle Age",H1700&gt;=66,"Senior")</f>
        <v>Under 30</v>
      </c>
      <c r="W1700" t="s">
        <v>6825</v>
      </c>
    </row>
    <row r="1701" spans="1:23" x14ac:dyDescent="0.3">
      <c r="A1701" t="s">
        <v>1798</v>
      </c>
      <c r="B1701" t="s">
        <v>23</v>
      </c>
      <c r="C1701">
        <v>34</v>
      </c>
      <c r="D1701">
        <v>0</v>
      </c>
      <c r="E1701" t="s">
        <v>23</v>
      </c>
      <c r="F1701" t="s">
        <v>58</v>
      </c>
      <c r="G1701" t="s">
        <v>19</v>
      </c>
      <c r="H1701">
        <v>34</v>
      </c>
      <c r="I1701" t="s">
        <v>17</v>
      </c>
      <c r="J1701">
        <v>0</v>
      </c>
      <c r="K1701" t="s">
        <v>20</v>
      </c>
      <c r="L1701" t="s">
        <v>6791</v>
      </c>
      <c r="M1701">
        <v>12</v>
      </c>
      <c r="N1701" t="s">
        <v>91</v>
      </c>
      <c r="O1701" t="s">
        <v>92</v>
      </c>
      <c r="P1701" s="32">
        <v>44031</v>
      </c>
      <c r="Q1701" s="1">
        <v>10.65042955630757</v>
      </c>
      <c r="R1701">
        <v>5</v>
      </c>
      <c r="S1701" t="str" cm="1">
        <f t="array" ref="S1701">_xlfn.IFS(R1701=0,"None",R1701&lt;3,"Low",R1701&lt;6,"Medium",R1701&lt;=10,"High")</f>
        <v>Medium</v>
      </c>
      <c r="T1701" t="str" cm="1">
        <f t="array" ref="T1701">_xlfn.IFS(M1701&lt;=20,"Low",M1701&lt;=50,"Medium",M1701&lt;=90,"High")</f>
        <v>Low</v>
      </c>
      <c r="U1701" s="33">
        <f>Datos_Limpios[[#This Row],[Number of Complaints or Support]]/Datos_Limpios[[#This Row],[Account Length (in months)]]</f>
        <v>0.14705882352941177</v>
      </c>
      <c r="V1701" t="str" cm="1">
        <f t="array" ref="V1701">_xlfn.IFS(H1701&lt;30,"Under 30",H1701&lt;66,"Middle Age",H1701&gt;=66,"Senior")</f>
        <v>Middle Age</v>
      </c>
      <c r="W1701" t="s">
        <v>6825</v>
      </c>
    </row>
    <row r="1702" spans="1:23" x14ac:dyDescent="0.3">
      <c r="A1702" t="s">
        <v>1799</v>
      </c>
      <c r="B1702" t="s">
        <v>23</v>
      </c>
      <c r="C1702">
        <v>1</v>
      </c>
      <c r="D1702">
        <v>1</v>
      </c>
      <c r="E1702" t="s">
        <v>17</v>
      </c>
      <c r="F1702" t="s">
        <v>44</v>
      </c>
      <c r="G1702" t="s">
        <v>19</v>
      </c>
      <c r="H1702">
        <v>25</v>
      </c>
      <c r="I1702" t="s">
        <v>23</v>
      </c>
      <c r="J1702">
        <v>4</v>
      </c>
      <c r="K1702" t="s">
        <v>20</v>
      </c>
      <c r="L1702" t="s">
        <v>6791</v>
      </c>
      <c r="M1702">
        <v>11</v>
      </c>
      <c r="N1702" t="s">
        <v>59</v>
      </c>
      <c r="O1702" t="s">
        <v>116</v>
      </c>
      <c r="P1702" s="32">
        <v>43958</v>
      </c>
      <c r="Q1702" s="1">
        <v>12.525640818414191</v>
      </c>
      <c r="R1702">
        <v>1</v>
      </c>
      <c r="S1702" t="str" cm="1">
        <f t="array" ref="S1702">_xlfn.IFS(R1702=0,"None",R1702&lt;3,"Low",R1702&lt;6,"Medium",R1702&lt;=10,"High")</f>
        <v>Low</v>
      </c>
      <c r="T1702" t="str" cm="1">
        <f t="array" ref="T1702">_xlfn.IFS(M1702&lt;=20,"Low",M1702&lt;=50,"Medium",M1702&lt;=90,"High")</f>
        <v>Low</v>
      </c>
      <c r="U1702" s="33">
        <f>Datos_Limpios[[#This Row],[Number of Complaints or Support]]/Datos_Limpios[[#This Row],[Account Length (in months)]]</f>
        <v>1</v>
      </c>
      <c r="V1702" t="str" cm="1">
        <f t="array" ref="V1702">_xlfn.IFS(H1702&lt;30,"Under 30",H1702&lt;66,"Middle Age",H1702&gt;=66,"Senior")</f>
        <v>Under 30</v>
      </c>
      <c r="W1702" t="s">
        <v>6824</v>
      </c>
    </row>
    <row r="1703" spans="1:23" x14ac:dyDescent="0.3">
      <c r="A1703" t="s">
        <v>1800</v>
      </c>
      <c r="B1703" t="s">
        <v>17</v>
      </c>
      <c r="C1703">
        <v>68</v>
      </c>
      <c r="D1703">
        <v>0</v>
      </c>
      <c r="E1703" t="s">
        <v>17</v>
      </c>
      <c r="F1703" t="s">
        <v>112</v>
      </c>
      <c r="G1703" t="s">
        <v>6790</v>
      </c>
      <c r="H1703">
        <v>52</v>
      </c>
      <c r="I1703" t="s">
        <v>17</v>
      </c>
      <c r="J1703">
        <v>0</v>
      </c>
      <c r="K1703" t="s">
        <v>32</v>
      </c>
      <c r="L1703" t="s">
        <v>6791</v>
      </c>
      <c r="M1703">
        <v>11</v>
      </c>
      <c r="P1703" s="32">
        <v>44037</v>
      </c>
      <c r="Q1703" s="1">
        <v>12.620781103092339</v>
      </c>
      <c r="R1703">
        <v>5</v>
      </c>
      <c r="S1703" t="str" cm="1">
        <f t="array" ref="S1703">_xlfn.IFS(R1703=0,"None",R1703&lt;3,"Low",R1703&lt;6,"Medium",R1703&lt;=10,"High")</f>
        <v>Medium</v>
      </c>
      <c r="T1703" t="str" cm="1">
        <f t="array" ref="T1703">_xlfn.IFS(M1703&lt;=20,"Low",M1703&lt;=50,"Medium",M1703&lt;=90,"High")</f>
        <v>Low</v>
      </c>
      <c r="U1703" s="33">
        <f>Datos_Limpios[[#This Row],[Number of Complaints or Support]]/Datos_Limpios[[#This Row],[Account Length (in months)]]</f>
        <v>7.3529411764705885E-2</v>
      </c>
      <c r="V1703" t="str" cm="1">
        <f t="array" ref="V1703">_xlfn.IFS(H1703&lt;30,"Under 30",H1703&lt;66,"Middle Age",H1703&gt;=66,"Senior")</f>
        <v>Middle Age</v>
      </c>
      <c r="W1703" t="s">
        <v>6823</v>
      </c>
    </row>
    <row r="1704" spans="1:23" x14ac:dyDescent="0.3">
      <c r="A1704" t="s">
        <v>1801</v>
      </c>
      <c r="B1704" t="s">
        <v>23</v>
      </c>
      <c r="C1704">
        <v>13</v>
      </c>
      <c r="D1704">
        <v>3</v>
      </c>
      <c r="E1704" t="s">
        <v>23</v>
      </c>
      <c r="F1704" t="s">
        <v>38</v>
      </c>
      <c r="G1704" t="s">
        <v>19</v>
      </c>
      <c r="H1704">
        <v>78</v>
      </c>
      <c r="I1704" t="s">
        <v>17</v>
      </c>
      <c r="J1704">
        <v>0</v>
      </c>
      <c r="K1704" t="s">
        <v>20</v>
      </c>
      <c r="L1704" t="s">
        <v>6792</v>
      </c>
      <c r="M1704">
        <v>39</v>
      </c>
      <c r="N1704" t="s">
        <v>27</v>
      </c>
      <c r="O1704" t="s">
        <v>108</v>
      </c>
      <c r="P1704" s="32">
        <v>44174</v>
      </c>
      <c r="Q1704" s="1">
        <v>32.497474704905393</v>
      </c>
      <c r="R1704">
        <v>6</v>
      </c>
      <c r="S1704" t="str" cm="1">
        <f t="array" ref="S1704">_xlfn.IFS(R1704=0,"None",R1704&lt;3,"Low",R1704&lt;6,"Medium",R1704&lt;=10,"High")</f>
        <v>High</v>
      </c>
      <c r="T1704" t="str" cm="1">
        <f t="array" ref="T1704">_xlfn.IFS(M1704&lt;=20,"Low",M1704&lt;=50,"Medium",M1704&lt;=90,"High")</f>
        <v>Medium</v>
      </c>
      <c r="U1704" s="33">
        <f>Datos_Limpios[[#This Row],[Number of Complaints or Support]]/Datos_Limpios[[#This Row],[Account Length (in months)]]</f>
        <v>0.46153846153846156</v>
      </c>
      <c r="V1704" t="str" cm="1">
        <f t="array" ref="V1704">_xlfn.IFS(H1704&lt;30,"Under 30",H1704&lt;66,"Middle Age",H1704&gt;=66,"Senior")</f>
        <v>Senior</v>
      </c>
      <c r="W1704" t="s">
        <v>6825</v>
      </c>
    </row>
    <row r="1705" spans="1:23" x14ac:dyDescent="0.3">
      <c r="A1705" t="s">
        <v>1802</v>
      </c>
      <c r="B1705" t="s">
        <v>17</v>
      </c>
      <c r="C1705">
        <v>51</v>
      </c>
      <c r="D1705">
        <v>1</v>
      </c>
      <c r="E1705" t="s">
        <v>17</v>
      </c>
      <c r="F1705" t="s">
        <v>166</v>
      </c>
      <c r="G1705" t="s">
        <v>19</v>
      </c>
      <c r="H1705">
        <v>54</v>
      </c>
      <c r="I1705" t="s">
        <v>17</v>
      </c>
      <c r="J1705">
        <v>0</v>
      </c>
      <c r="K1705" t="s">
        <v>32</v>
      </c>
      <c r="L1705" t="s">
        <v>6791</v>
      </c>
      <c r="M1705">
        <v>8</v>
      </c>
      <c r="P1705" s="32">
        <v>44944</v>
      </c>
      <c r="Q1705" s="1">
        <v>8.0770897021320156</v>
      </c>
      <c r="R1705">
        <v>1</v>
      </c>
      <c r="S1705" t="str" cm="1">
        <f t="array" ref="S1705">_xlfn.IFS(R1705=0,"None",R1705&lt;3,"Low",R1705&lt;6,"Medium",R1705&lt;=10,"High")</f>
        <v>Low</v>
      </c>
      <c r="T1705" t="str" cm="1">
        <f t="array" ref="T1705">_xlfn.IFS(M1705&lt;=20,"Low",M1705&lt;=50,"Medium",M1705&lt;=90,"High")</f>
        <v>Low</v>
      </c>
      <c r="U1705" s="33">
        <f>Datos_Limpios[[#This Row],[Number of Complaints or Support]]/Datos_Limpios[[#This Row],[Account Length (in months)]]</f>
        <v>1.9607843137254902E-2</v>
      </c>
      <c r="V1705" t="str" cm="1">
        <f t="array" ref="V1705">_xlfn.IFS(H1705&lt;30,"Under 30",H1705&lt;66,"Middle Age",H1705&gt;=66,"Senior")</f>
        <v>Middle Age</v>
      </c>
      <c r="W1705" t="s">
        <v>6825</v>
      </c>
    </row>
    <row r="1706" spans="1:23" x14ac:dyDescent="0.3">
      <c r="A1706" t="s">
        <v>1803</v>
      </c>
      <c r="B1706" t="s">
        <v>17</v>
      </c>
      <c r="C1706">
        <v>12</v>
      </c>
      <c r="D1706">
        <v>0</v>
      </c>
      <c r="E1706" t="s">
        <v>23</v>
      </c>
      <c r="F1706" t="s">
        <v>196</v>
      </c>
      <c r="G1706" t="s">
        <v>19</v>
      </c>
      <c r="H1706">
        <v>27</v>
      </c>
      <c r="I1706" t="s">
        <v>17</v>
      </c>
      <c r="J1706">
        <v>0</v>
      </c>
      <c r="K1706" t="s">
        <v>20</v>
      </c>
      <c r="L1706" t="s">
        <v>6792</v>
      </c>
      <c r="M1706">
        <v>13</v>
      </c>
      <c r="P1706" s="32">
        <v>44051</v>
      </c>
      <c r="Q1706" s="1">
        <v>12.084878381109091</v>
      </c>
      <c r="R1706">
        <v>3</v>
      </c>
      <c r="S1706" t="str" cm="1">
        <f t="array" ref="S1706">_xlfn.IFS(R1706=0,"None",R1706&lt;3,"Low",R1706&lt;6,"Medium",R1706&lt;=10,"High")</f>
        <v>Medium</v>
      </c>
      <c r="T1706" t="str" cm="1">
        <f t="array" ref="T1706">_xlfn.IFS(M1706&lt;=20,"Low",M1706&lt;=50,"Medium",M1706&lt;=90,"High")</f>
        <v>Low</v>
      </c>
      <c r="U1706" s="33">
        <f>Datos_Limpios[[#This Row],[Number of Complaints or Support]]/Datos_Limpios[[#This Row],[Account Length (in months)]]</f>
        <v>0.25</v>
      </c>
      <c r="V1706" t="str" cm="1">
        <f t="array" ref="V1706">_xlfn.IFS(H1706&lt;30,"Under 30",H1706&lt;66,"Middle Age",H1706&gt;=66,"Senior")</f>
        <v>Under 30</v>
      </c>
      <c r="W1706" t="s">
        <v>6826</v>
      </c>
    </row>
    <row r="1707" spans="1:23" x14ac:dyDescent="0.3">
      <c r="A1707" t="s">
        <v>1804</v>
      </c>
      <c r="B1707" t="s">
        <v>17</v>
      </c>
      <c r="C1707">
        <v>57</v>
      </c>
      <c r="D1707">
        <v>0</v>
      </c>
      <c r="E1707" t="s">
        <v>23</v>
      </c>
      <c r="F1707" t="s">
        <v>40</v>
      </c>
      <c r="G1707" t="s">
        <v>19</v>
      </c>
      <c r="H1707">
        <v>85</v>
      </c>
      <c r="I1707" t="s">
        <v>17</v>
      </c>
      <c r="J1707">
        <v>0</v>
      </c>
      <c r="K1707" t="s">
        <v>32</v>
      </c>
      <c r="L1707" t="s">
        <v>6792</v>
      </c>
      <c r="M1707">
        <v>62</v>
      </c>
      <c r="P1707" s="32">
        <v>44718</v>
      </c>
      <c r="Q1707" s="1">
        <v>62.925973863101483</v>
      </c>
      <c r="R1707">
        <v>6</v>
      </c>
      <c r="S1707" t="str" cm="1">
        <f t="array" ref="S1707">_xlfn.IFS(R1707=0,"None",R1707&lt;3,"Low",R1707&lt;6,"Medium",R1707&lt;=10,"High")</f>
        <v>High</v>
      </c>
      <c r="T1707" t="str" cm="1">
        <f t="array" ref="T1707">_xlfn.IFS(M1707&lt;=20,"Low",M1707&lt;=50,"Medium",M1707&lt;=90,"High")</f>
        <v>High</v>
      </c>
      <c r="U1707" s="33">
        <f>Datos_Limpios[[#This Row],[Number of Complaints or Support]]/Datos_Limpios[[#This Row],[Account Length (in months)]]</f>
        <v>0.10526315789473684</v>
      </c>
      <c r="V1707" t="str" cm="1">
        <f t="array" ref="V1707">_xlfn.IFS(H1707&lt;30,"Under 30",H1707&lt;66,"Middle Age",H1707&gt;=66,"Senior")</f>
        <v>Senior</v>
      </c>
      <c r="W1707" t="s">
        <v>6823</v>
      </c>
    </row>
    <row r="1708" spans="1:23" x14ac:dyDescent="0.3">
      <c r="A1708" t="s">
        <v>1805</v>
      </c>
      <c r="B1708" t="s">
        <v>17</v>
      </c>
      <c r="C1708">
        <v>52</v>
      </c>
      <c r="D1708">
        <v>1</v>
      </c>
      <c r="E1708" t="s">
        <v>23</v>
      </c>
      <c r="F1708" t="s">
        <v>82</v>
      </c>
      <c r="G1708" t="s">
        <v>19</v>
      </c>
      <c r="H1708">
        <v>54</v>
      </c>
      <c r="I1708" t="s">
        <v>17</v>
      </c>
      <c r="J1708">
        <v>0</v>
      </c>
      <c r="K1708" t="s">
        <v>24</v>
      </c>
      <c r="L1708" t="s">
        <v>6792</v>
      </c>
      <c r="M1708">
        <v>29</v>
      </c>
      <c r="P1708" s="32">
        <v>44760</v>
      </c>
      <c r="Q1708" s="1">
        <v>25.520076160344079</v>
      </c>
      <c r="R1708">
        <v>6</v>
      </c>
      <c r="S1708" t="str" cm="1">
        <f t="array" ref="S1708">_xlfn.IFS(R1708=0,"None",R1708&lt;3,"Low",R1708&lt;6,"Medium",R1708&lt;=10,"High")</f>
        <v>High</v>
      </c>
      <c r="T1708" t="str" cm="1">
        <f t="array" ref="T1708">_xlfn.IFS(M1708&lt;=20,"Low",M1708&lt;=50,"Medium",M1708&lt;=90,"High")</f>
        <v>Medium</v>
      </c>
      <c r="U1708" s="33">
        <f>Datos_Limpios[[#This Row],[Number of Complaints or Support]]/Datos_Limpios[[#This Row],[Account Length (in months)]]</f>
        <v>0.11538461538461539</v>
      </c>
      <c r="V1708" t="str" cm="1">
        <f t="array" ref="V1708">_xlfn.IFS(H1708&lt;30,"Under 30",H1708&lt;66,"Middle Age",H1708&gt;=66,"Senior")</f>
        <v>Middle Age</v>
      </c>
      <c r="W1708" t="s">
        <v>6823</v>
      </c>
    </row>
    <row r="1709" spans="1:23" x14ac:dyDescent="0.3">
      <c r="A1709" t="s">
        <v>1806</v>
      </c>
      <c r="B1709" t="s">
        <v>17</v>
      </c>
      <c r="C1709">
        <v>73</v>
      </c>
      <c r="D1709">
        <v>0</v>
      </c>
      <c r="E1709" t="s">
        <v>17</v>
      </c>
      <c r="F1709" t="s">
        <v>142</v>
      </c>
      <c r="G1709" t="s">
        <v>6790</v>
      </c>
      <c r="H1709">
        <v>49</v>
      </c>
      <c r="I1709" t="s">
        <v>17</v>
      </c>
      <c r="J1709">
        <v>0</v>
      </c>
      <c r="K1709" t="s">
        <v>32</v>
      </c>
      <c r="L1709" t="s">
        <v>6792</v>
      </c>
      <c r="M1709">
        <v>13</v>
      </c>
      <c r="P1709" s="32">
        <v>44460</v>
      </c>
      <c r="Q1709" s="1">
        <v>14.08787476341436</v>
      </c>
      <c r="R1709">
        <v>0</v>
      </c>
      <c r="S1709" t="str" cm="1">
        <f t="array" ref="S1709">_xlfn.IFS(R1709=0,"None",R1709&lt;3,"Low",R1709&lt;6,"Medium",R1709&lt;=10,"High")</f>
        <v>None</v>
      </c>
      <c r="T1709" t="str" cm="1">
        <f t="array" ref="T1709">_xlfn.IFS(M1709&lt;=20,"Low",M1709&lt;=50,"Medium",M1709&lt;=90,"High")</f>
        <v>Low</v>
      </c>
      <c r="U1709" s="33">
        <f>Datos_Limpios[[#This Row],[Number of Complaints or Support]]/Datos_Limpios[[#This Row],[Account Length (in months)]]</f>
        <v>0</v>
      </c>
      <c r="V1709" t="str" cm="1">
        <f t="array" ref="V1709">_xlfn.IFS(H1709&lt;30,"Under 30",H1709&lt;66,"Middle Age",H1709&gt;=66,"Senior")</f>
        <v>Middle Age</v>
      </c>
      <c r="W1709" t="s">
        <v>6823</v>
      </c>
    </row>
    <row r="1710" spans="1:23" x14ac:dyDescent="0.3">
      <c r="A1710" t="s">
        <v>1807</v>
      </c>
      <c r="B1710" t="s">
        <v>17</v>
      </c>
      <c r="C1710">
        <v>29</v>
      </c>
      <c r="D1710">
        <v>0</v>
      </c>
      <c r="E1710" t="s">
        <v>17</v>
      </c>
      <c r="F1710" t="s">
        <v>47</v>
      </c>
      <c r="G1710" t="s">
        <v>6790</v>
      </c>
      <c r="H1710">
        <v>30</v>
      </c>
      <c r="I1710" t="s">
        <v>17</v>
      </c>
      <c r="J1710">
        <v>0</v>
      </c>
      <c r="K1710" t="s">
        <v>24</v>
      </c>
      <c r="L1710" t="s">
        <v>6791</v>
      </c>
      <c r="M1710">
        <v>13</v>
      </c>
      <c r="P1710" s="32">
        <v>44845</v>
      </c>
      <c r="Q1710" s="1">
        <v>11.572375845533729</v>
      </c>
      <c r="R1710">
        <v>10</v>
      </c>
      <c r="S1710" t="str" cm="1">
        <f t="array" ref="S1710">_xlfn.IFS(R1710=0,"None",R1710&lt;3,"Low",R1710&lt;6,"Medium",R1710&lt;=10,"High")</f>
        <v>High</v>
      </c>
      <c r="T1710" t="str" cm="1">
        <f t="array" ref="T1710">_xlfn.IFS(M1710&lt;=20,"Low",M1710&lt;=50,"Medium",M1710&lt;=90,"High")</f>
        <v>Low</v>
      </c>
      <c r="U1710" s="33">
        <f>Datos_Limpios[[#This Row],[Number of Complaints or Support]]/Datos_Limpios[[#This Row],[Account Length (in months)]]</f>
        <v>0.34482758620689657</v>
      </c>
      <c r="V1710" t="str" cm="1">
        <f t="array" ref="V1710">_xlfn.IFS(H1710&lt;30,"Under 30",H1710&lt;66,"Middle Age",H1710&gt;=66,"Senior")</f>
        <v>Middle Age</v>
      </c>
      <c r="W1710" t="s">
        <v>6824</v>
      </c>
    </row>
    <row r="1711" spans="1:23" x14ac:dyDescent="0.3">
      <c r="A1711" t="s">
        <v>1808</v>
      </c>
      <c r="B1711" t="s">
        <v>17</v>
      </c>
      <c r="C1711">
        <v>55</v>
      </c>
      <c r="D1711">
        <v>0</v>
      </c>
      <c r="E1711" t="s">
        <v>23</v>
      </c>
      <c r="F1711" t="s">
        <v>84</v>
      </c>
      <c r="G1711" t="s">
        <v>19</v>
      </c>
      <c r="H1711">
        <v>56</v>
      </c>
      <c r="I1711" t="s">
        <v>17</v>
      </c>
      <c r="J1711">
        <v>0</v>
      </c>
      <c r="K1711" t="s">
        <v>24</v>
      </c>
      <c r="L1711" t="s">
        <v>6792</v>
      </c>
      <c r="M1711">
        <v>41</v>
      </c>
      <c r="P1711" s="32">
        <v>44240</v>
      </c>
      <c r="Q1711" s="1">
        <v>38.141826665050338</v>
      </c>
      <c r="R1711">
        <v>3</v>
      </c>
      <c r="S1711" t="str" cm="1">
        <f t="array" ref="S1711">_xlfn.IFS(R1711=0,"None",R1711&lt;3,"Low",R1711&lt;6,"Medium",R1711&lt;=10,"High")</f>
        <v>Medium</v>
      </c>
      <c r="T1711" t="str" cm="1">
        <f t="array" ref="T1711">_xlfn.IFS(M1711&lt;=20,"Low",M1711&lt;=50,"Medium",M1711&lt;=90,"High")</f>
        <v>Medium</v>
      </c>
      <c r="U1711" s="33">
        <f>Datos_Limpios[[#This Row],[Number of Complaints or Support]]/Datos_Limpios[[#This Row],[Account Length (in months)]]</f>
        <v>5.4545454545454543E-2</v>
      </c>
      <c r="V1711" t="str" cm="1">
        <f t="array" ref="V1711">_xlfn.IFS(H1711&lt;30,"Under 30",H1711&lt;66,"Middle Age",H1711&gt;=66,"Senior")</f>
        <v>Middle Age</v>
      </c>
      <c r="W1711" t="s">
        <v>6824</v>
      </c>
    </row>
    <row r="1712" spans="1:23" x14ac:dyDescent="0.3">
      <c r="A1712" t="s">
        <v>1809</v>
      </c>
      <c r="B1712" t="s">
        <v>17</v>
      </c>
      <c r="C1712">
        <v>42</v>
      </c>
      <c r="D1712">
        <v>0</v>
      </c>
      <c r="E1712" t="s">
        <v>17</v>
      </c>
      <c r="F1712" t="s">
        <v>69</v>
      </c>
      <c r="G1712" t="s">
        <v>19</v>
      </c>
      <c r="H1712">
        <v>47</v>
      </c>
      <c r="I1712" t="s">
        <v>17</v>
      </c>
      <c r="J1712">
        <v>0</v>
      </c>
      <c r="K1712" t="s">
        <v>32</v>
      </c>
      <c r="L1712" t="s">
        <v>6791</v>
      </c>
      <c r="M1712">
        <v>12</v>
      </c>
      <c r="P1712" s="32">
        <v>44674</v>
      </c>
      <c r="Q1712" s="1">
        <v>13.08163639974226</v>
      </c>
      <c r="R1712">
        <v>3</v>
      </c>
      <c r="S1712" t="str" cm="1">
        <f t="array" ref="S1712">_xlfn.IFS(R1712=0,"None",R1712&lt;3,"Low",R1712&lt;6,"Medium",R1712&lt;=10,"High")</f>
        <v>Medium</v>
      </c>
      <c r="T1712" t="str" cm="1">
        <f t="array" ref="T1712">_xlfn.IFS(M1712&lt;=20,"Low",M1712&lt;=50,"Medium",M1712&lt;=90,"High")</f>
        <v>Low</v>
      </c>
      <c r="U1712" s="33">
        <f>Datos_Limpios[[#This Row],[Number of Complaints or Support]]/Datos_Limpios[[#This Row],[Account Length (in months)]]</f>
        <v>7.1428571428571425E-2</v>
      </c>
      <c r="V1712" t="str" cm="1">
        <f t="array" ref="V1712">_xlfn.IFS(H1712&lt;30,"Under 30",H1712&lt;66,"Middle Age",H1712&gt;=66,"Senior")</f>
        <v>Middle Age</v>
      </c>
      <c r="W1712" t="s">
        <v>6825</v>
      </c>
    </row>
    <row r="1713" spans="1:23" x14ac:dyDescent="0.3">
      <c r="A1713" t="s">
        <v>1810</v>
      </c>
      <c r="B1713" t="s">
        <v>17</v>
      </c>
      <c r="C1713">
        <v>41</v>
      </c>
      <c r="D1713">
        <v>0</v>
      </c>
      <c r="E1713" t="s">
        <v>17</v>
      </c>
      <c r="F1713" t="s">
        <v>158</v>
      </c>
      <c r="G1713" t="s">
        <v>6790</v>
      </c>
      <c r="H1713">
        <v>66</v>
      </c>
      <c r="I1713" t="s">
        <v>17</v>
      </c>
      <c r="J1713">
        <v>0</v>
      </c>
      <c r="K1713" t="s">
        <v>24</v>
      </c>
      <c r="L1713" t="s">
        <v>6792</v>
      </c>
      <c r="M1713">
        <v>62</v>
      </c>
      <c r="P1713" s="32">
        <v>45057</v>
      </c>
      <c r="Q1713" s="1">
        <v>54.983040401142617</v>
      </c>
      <c r="R1713">
        <v>4</v>
      </c>
      <c r="S1713" t="str" cm="1">
        <f t="array" ref="S1713">_xlfn.IFS(R1713=0,"None",R1713&lt;3,"Low",R1713&lt;6,"Medium",R1713&lt;=10,"High")</f>
        <v>Medium</v>
      </c>
      <c r="T1713" t="str" cm="1">
        <f t="array" ref="T1713">_xlfn.IFS(M1713&lt;=20,"Low",M1713&lt;=50,"Medium",M1713&lt;=90,"High")</f>
        <v>High</v>
      </c>
      <c r="U1713" s="33">
        <f>Datos_Limpios[[#This Row],[Number of Complaints or Support]]/Datos_Limpios[[#This Row],[Account Length (in months)]]</f>
        <v>9.7560975609756101E-2</v>
      </c>
      <c r="V1713" t="str" cm="1">
        <f t="array" ref="V1713">_xlfn.IFS(H1713&lt;30,"Under 30",H1713&lt;66,"Middle Age",H1713&gt;=66,"Senior")</f>
        <v>Senior</v>
      </c>
      <c r="W1713" t="s">
        <v>6823</v>
      </c>
    </row>
    <row r="1714" spans="1:23" x14ac:dyDescent="0.3">
      <c r="A1714" t="s">
        <v>1811</v>
      </c>
      <c r="B1714" t="s">
        <v>23</v>
      </c>
      <c r="C1714">
        <v>11</v>
      </c>
      <c r="D1714">
        <v>4</v>
      </c>
      <c r="E1714" t="s">
        <v>23</v>
      </c>
      <c r="F1714" t="s">
        <v>18</v>
      </c>
      <c r="G1714" t="s">
        <v>19</v>
      </c>
      <c r="H1714">
        <v>70</v>
      </c>
      <c r="I1714" t="s">
        <v>17</v>
      </c>
      <c r="J1714">
        <v>0</v>
      </c>
      <c r="K1714" t="s">
        <v>20</v>
      </c>
      <c r="L1714" t="s">
        <v>6792</v>
      </c>
      <c r="M1714">
        <v>49</v>
      </c>
      <c r="N1714" t="s">
        <v>27</v>
      </c>
      <c r="O1714" t="s">
        <v>208</v>
      </c>
      <c r="P1714" s="32">
        <v>44995</v>
      </c>
      <c r="Q1714" s="1">
        <v>39.987158340633343</v>
      </c>
      <c r="R1714">
        <v>10</v>
      </c>
      <c r="S1714" t="str" cm="1">
        <f t="array" ref="S1714">_xlfn.IFS(R1714=0,"None",R1714&lt;3,"Low",R1714&lt;6,"Medium",R1714&lt;=10,"High")</f>
        <v>High</v>
      </c>
      <c r="T1714" t="str" cm="1">
        <f t="array" ref="T1714">_xlfn.IFS(M1714&lt;=20,"Low",M1714&lt;=50,"Medium",M1714&lt;=90,"High")</f>
        <v>Medium</v>
      </c>
      <c r="U1714" s="33">
        <f>Datos_Limpios[[#This Row],[Number of Complaints or Support]]/Datos_Limpios[[#This Row],[Account Length (in months)]]</f>
        <v>0.90909090909090906</v>
      </c>
      <c r="V1714" t="str" cm="1">
        <f t="array" ref="V1714">_xlfn.IFS(H1714&lt;30,"Under 30",H1714&lt;66,"Middle Age",H1714&gt;=66,"Senior")</f>
        <v>Senior</v>
      </c>
      <c r="W1714" t="s">
        <v>6823</v>
      </c>
    </row>
    <row r="1715" spans="1:23" x14ac:dyDescent="0.3">
      <c r="A1715" t="s">
        <v>1812</v>
      </c>
      <c r="B1715" t="s">
        <v>17</v>
      </c>
      <c r="C1715">
        <v>51</v>
      </c>
      <c r="D1715">
        <v>2</v>
      </c>
      <c r="E1715" t="s">
        <v>23</v>
      </c>
      <c r="F1715" t="s">
        <v>142</v>
      </c>
      <c r="G1715" t="s">
        <v>6790</v>
      </c>
      <c r="H1715">
        <v>57</v>
      </c>
      <c r="I1715" t="s">
        <v>17</v>
      </c>
      <c r="J1715">
        <v>0</v>
      </c>
      <c r="K1715" t="s">
        <v>24</v>
      </c>
      <c r="L1715" t="s">
        <v>6791</v>
      </c>
      <c r="M1715">
        <v>35</v>
      </c>
      <c r="P1715" s="32">
        <v>45176</v>
      </c>
      <c r="Q1715" s="1">
        <v>34.507552506264211</v>
      </c>
      <c r="R1715">
        <v>2</v>
      </c>
      <c r="S1715" t="str" cm="1">
        <f t="array" ref="S1715">_xlfn.IFS(R1715=0,"None",R1715&lt;3,"Low",R1715&lt;6,"Medium",R1715&lt;=10,"High")</f>
        <v>Low</v>
      </c>
      <c r="T1715" t="str" cm="1">
        <f t="array" ref="T1715">_xlfn.IFS(M1715&lt;=20,"Low",M1715&lt;=50,"Medium",M1715&lt;=90,"High")</f>
        <v>Medium</v>
      </c>
      <c r="U1715" s="33">
        <f>Datos_Limpios[[#This Row],[Number of Complaints or Support]]/Datos_Limpios[[#This Row],[Account Length (in months)]]</f>
        <v>3.9215686274509803E-2</v>
      </c>
      <c r="V1715" t="str" cm="1">
        <f t="array" ref="V1715">_xlfn.IFS(H1715&lt;30,"Under 30",H1715&lt;66,"Middle Age",H1715&gt;=66,"Senior")</f>
        <v>Middle Age</v>
      </c>
      <c r="W1715" t="s">
        <v>6823</v>
      </c>
    </row>
    <row r="1716" spans="1:23" x14ac:dyDescent="0.3">
      <c r="A1716" t="s">
        <v>1813</v>
      </c>
      <c r="B1716" t="s">
        <v>23</v>
      </c>
      <c r="C1716">
        <v>1</v>
      </c>
      <c r="D1716">
        <v>2</v>
      </c>
      <c r="E1716" t="s">
        <v>23</v>
      </c>
      <c r="F1716" t="s">
        <v>22</v>
      </c>
      <c r="G1716" t="s">
        <v>19</v>
      </c>
      <c r="H1716">
        <v>53</v>
      </c>
      <c r="I1716" t="s">
        <v>17</v>
      </c>
      <c r="J1716">
        <v>0</v>
      </c>
      <c r="K1716" t="s">
        <v>20</v>
      </c>
      <c r="L1716" t="s">
        <v>6792</v>
      </c>
      <c r="M1716">
        <v>46</v>
      </c>
      <c r="N1716" t="s">
        <v>59</v>
      </c>
      <c r="O1716" t="s">
        <v>60</v>
      </c>
      <c r="P1716" s="32">
        <v>44577</v>
      </c>
      <c r="Q1716" s="1">
        <v>36.881282510109429</v>
      </c>
      <c r="R1716">
        <v>2</v>
      </c>
      <c r="S1716" t="str" cm="1">
        <f t="array" ref="S1716">_xlfn.IFS(R1716=0,"None",R1716&lt;3,"Low",R1716&lt;6,"Medium",R1716&lt;=10,"High")</f>
        <v>Low</v>
      </c>
      <c r="T1716" t="str" cm="1">
        <f t="array" ref="T1716">_xlfn.IFS(M1716&lt;=20,"Low",M1716&lt;=50,"Medium",M1716&lt;=90,"High")</f>
        <v>Medium</v>
      </c>
      <c r="U1716" s="33">
        <f>Datos_Limpios[[#This Row],[Number of Complaints or Support]]/Datos_Limpios[[#This Row],[Account Length (in months)]]</f>
        <v>2</v>
      </c>
      <c r="V1716" t="str" cm="1">
        <f t="array" ref="V1716">_xlfn.IFS(H1716&lt;30,"Under 30",H1716&lt;66,"Middle Age",H1716&gt;=66,"Senior")</f>
        <v>Middle Age</v>
      </c>
      <c r="W1716" t="s">
        <v>6823</v>
      </c>
    </row>
    <row r="1717" spans="1:23" x14ac:dyDescent="0.3">
      <c r="A1717" t="s">
        <v>1814</v>
      </c>
      <c r="B1717" t="s">
        <v>17</v>
      </c>
      <c r="C1717">
        <v>28</v>
      </c>
      <c r="D1717">
        <v>1</v>
      </c>
      <c r="E1717" t="s">
        <v>23</v>
      </c>
      <c r="F1717" t="s">
        <v>158</v>
      </c>
      <c r="G1717" t="s">
        <v>19</v>
      </c>
      <c r="H1717">
        <v>43</v>
      </c>
      <c r="I1717" t="s">
        <v>17</v>
      </c>
      <c r="J1717">
        <v>0</v>
      </c>
      <c r="K1717" t="s">
        <v>32</v>
      </c>
      <c r="L1717" t="s">
        <v>6792</v>
      </c>
      <c r="M1717">
        <v>31</v>
      </c>
      <c r="P1717" s="32">
        <v>44171</v>
      </c>
      <c r="Q1717" s="1">
        <v>27.92228849755865</v>
      </c>
      <c r="R1717">
        <v>1</v>
      </c>
      <c r="S1717" t="str" cm="1">
        <f t="array" ref="S1717">_xlfn.IFS(R1717=0,"None",R1717&lt;3,"Low",R1717&lt;6,"Medium",R1717&lt;=10,"High")</f>
        <v>Low</v>
      </c>
      <c r="T1717" t="str" cm="1">
        <f t="array" ref="T1717">_xlfn.IFS(M1717&lt;=20,"Low",M1717&lt;=50,"Medium",M1717&lt;=90,"High")</f>
        <v>Medium</v>
      </c>
      <c r="U1717" s="33">
        <f>Datos_Limpios[[#This Row],[Number of Complaints or Support]]/Datos_Limpios[[#This Row],[Account Length (in months)]]</f>
        <v>3.5714285714285712E-2</v>
      </c>
      <c r="V1717" t="str" cm="1">
        <f t="array" ref="V1717">_xlfn.IFS(H1717&lt;30,"Under 30",H1717&lt;66,"Middle Age",H1717&gt;=66,"Senior")</f>
        <v>Middle Age</v>
      </c>
      <c r="W1717" t="s">
        <v>6823</v>
      </c>
    </row>
    <row r="1718" spans="1:23" x14ac:dyDescent="0.3">
      <c r="A1718" t="s">
        <v>1815</v>
      </c>
      <c r="B1718" t="s">
        <v>17</v>
      </c>
      <c r="C1718">
        <v>44</v>
      </c>
      <c r="D1718">
        <v>0</v>
      </c>
      <c r="E1718" t="s">
        <v>23</v>
      </c>
      <c r="F1718" t="s">
        <v>158</v>
      </c>
      <c r="G1718" t="s">
        <v>6790</v>
      </c>
      <c r="H1718">
        <v>47</v>
      </c>
      <c r="I1718" t="s">
        <v>17</v>
      </c>
      <c r="J1718">
        <v>0</v>
      </c>
      <c r="K1718" t="s">
        <v>20</v>
      </c>
      <c r="L1718" t="s">
        <v>6792</v>
      </c>
      <c r="M1718">
        <v>44</v>
      </c>
      <c r="P1718" s="32">
        <v>43933</v>
      </c>
      <c r="Q1718" s="1">
        <v>47.32092439799947</v>
      </c>
      <c r="R1718">
        <v>6</v>
      </c>
      <c r="S1718" t="str" cm="1">
        <f t="array" ref="S1718">_xlfn.IFS(R1718=0,"None",R1718&lt;3,"Low",R1718&lt;6,"Medium",R1718&lt;=10,"High")</f>
        <v>High</v>
      </c>
      <c r="T1718" t="str" cm="1">
        <f t="array" ref="T1718">_xlfn.IFS(M1718&lt;=20,"Low",M1718&lt;=50,"Medium",M1718&lt;=90,"High")</f>
        <v>Medium</v>
      </c>
      <c r="U1718" s="33">
        <f>Datos_Limpios[[#This Row],[Number of Complaints or Support]]/Datos_Limpios[[#This Row],[Account Length (in months)]]</f>
        <v>0.13636363636363635</v>
      </c>
      <c r="V1718" t="str" cm="1">
        <f t="array" ref="V1718">_xlfn.IFS(H1718&lt;30,"Under 30",H1718&lt;66,"Middle Age",H1718&gt;=66,"Senior")</f>
        <v>Middle Age</v>
      </c>
      <c r="W1718" t="s">
        <v>6823</v>
      </c>
    </row>
    <row r="1719" spans="1:23" x14ac:dyDescent="0.3">
      <c r="A1719" t="s">
        <v>1816</v>
      </c>
      <c r="B1719" t="s">
        <v>17</v>
      </c>
      <c r="C1719">
        <v>32</v>
      </c>
      <c r="D1719">
        <v>0</v>
      </c>
      <c r="E1719" t="s">
        <v>17</v>
      </c>
      <c r="F1719" t="s">
        <v>44</v>
      </c>
      <c r="G1719" t="s">
        <v>6790</v>
      </c>
      <c r="H1719">
        <v>37</v>
      </c>
      <c r="I1719" t="s">
        <v>23</v>
      </c>
      <c r="J1719">
        <v>2</v>
      </c>
      <c r="K1719" t="s">
        <v>32</v>
      </c>
      <c r="L1719" t="s">
        <v>6792</v>
      </c>
      <c r="M1719">
        <v>14</v>
      </c>
      <c r="P1719" s="32">
        <v>45237</v>
      </c>
      <c r="Q1719" s="1">
        <v>13.99068679640567</v>
      </c>
      <c r="R1719">
        <v>8</v>
      </c>
      <c r="S1719" t="str" cm="1">
        <f t="array" ref="S1719">_xlfn.IFS(R1719=0,"None",R1719&lt;3,"Low",R1719&lt;6,"Medium",R1719&lt;=10,"High")</f>
        <v>High</v>
      </c>
      <c r="T1719" t="str" cm="1">
        <f t="array" ref="T1719">_xlfn.IFS(M1719&lt;=20,"Low",M1719&lt;=50,"Medium",M1719&lt;=90,"High")</f>
        <v>Low</v>
      </c>
      <c r="U1719" s="33">
        <f>Datos_Limpios[[#This Row],[Number of Complaints or Support]]/Datos_Limpios[[#This Row],[Account Length (in months)]]</f>
        <v>0.25</v>
      </c>
      <c r="V1719" t="str" cm="1">
        <f t="array" ref="V1719">_xlfn.IFS(H1719&lt;30,"Under 30",H1719&lt;66,"Middle Age",H1719&gt;=66,"Senior")</f>
        <v>Middle Age</v>
      </c>
      <c r="W1719" t="s">
        <v>6824</v>
      </c>
    </row>
    <row r="1720" spans="1:23" x14ac:dyDescent="0.3">
      <c r="A1720" t="s">
        <v>1817</v>
      </c>
      <c r="B1720" t="s">
        <v>23</v>
      </c>
      <c r="C1720">
        <v>34</v>
      </c>
      <c r="D1720">
        <v>2</v>
      </c>
      <c r="E1720" t="s">
        <v>23</v>
      </c>
      <c r="F1720" t="s">
        <v>123</v>
      </c>
      <c r="G1720" t="s">
        <v>6790</v>
      </c>
      <c r="H1720">
        <v>47</v>
      </c>
      <c r="I1720" t="s">
        <v>17</v>
      </c>
      <c r="J1720">
        <v>0</v>
      </c>
      <c r="K1720" t="s">
        <v>20</v>
      </c>
      <c r="L1720" t="s">
        <v>6792</v>
      </c>
      <c r="M1720">
        <v>38</v>
      </c>
      <c r="N1720" t="s">
        <v>76</v>
      </c>
      <c r="O1720" t="s">
        <v>77</v>
      </c>
      <c r="P1720" s="32">
        <v>44503</v>
      </c>
      <c r="Q1720" s="1">
        <v>35.782873553361497</v>
      </c>
      <c r="R1720">
        <v>10</v>
      </c>
      <c r="S1720" t="str" cm="1">
        <f t="array" ref="S1720">_xlfn.IFS(R1720=0,"None",R1720&lt;3,"Low",R1720&lt;6,"Medium",R1720&lt;=10,"High")</f>
        <v>High</v>
      </c>
      <c r="T1720" t="str" cm="1">
        <f t="array" ref="T1720">_xlfn.IFS(M1720&lt;=20,"Low",M1720&lt;=50,"Medium",M1720&lt;=90,"High")</f>
        <v>Medium</v>
      </c>
      <c r="U1720" s="33">
        <f>Datos_Limpios[[#This Row],[Number of Complaints or Support]]/Datos_Limpios[[#This Row],[Account Length (in months)]]</f>
        <v>0.29411764705882354</v>
      </c>
      <c r="V1720" t="str" cm="1">
        <f t="array" ref="V1720">_xlfn.IFS(H1720&lt;30,"Under 30",H1720&lt;66,"Middle Age",H1720&gt;=66,"Senior")</f>
        <v>Middle Age</v>
      </c>
      <c r="W1720" t="s">
        <v>6824</v>
      </c>
    </row>
    <row r="1721" spans="1:23" x14ac:dyDescent="0.3">
      <c r="A1721" t="s">
        <v>1818</v>
      </c>
      <c r="B1721" t="s">
        <v>17</v>
      </c>
      <c r="C1721">
        <v>11</v>
      </c>
      <c r="D1721">
        <v>0</v>
      </c>
      <c r="E1721" t="s">
        <v>23</v>
      </c>
      <c r="F1721" t="s">
        <v>63</v>
      </c>
      <c r="G1721" t="s">
        <v>6790</v>
      </c>
      <c r="H1721">
        <v>27</v>
      </c>
      <c r="I1721" t="s">
        <v>23</v>
      </c>
      <c r="J1721">
        <v>6</v>
      </c>
      <c r="K1721" t="s">
        <v>20</v>
      </c>
      <c r="L1721" t="s">
        <v>6792</v>
      </c>
      <c r="M1721">
        <v>21</v>
      </c>
      <c r="P1721" s="32">
        <v>44564</v>
      </c>
      <c r="Q1721" s="1">
        <v>23.16515423208887</v>
      </c>
      <c r="R1721">
        <v>2</v>
      </c>
      <c r="S1721" t="str" cm="1">
        <f t="array" ref="S1721">_xlfn.IFS(R1721=0,"None",R1721&lt;3,"Low",R1721&lt;6,"Medium",R1721&lt;=10,"High")</f>
        <v>Low</v>
      </c>
      <c r="T1721" t="str" cm="1">
        <f t="array" ref="T1721">_xlfn.IFS(M1721&lt;=20,"Low",M1721&lt;=50,"Medium",M1721&lt;=90,"High")</f>
        <v>Medium</v>
      </c>
      <c r="U1721" s="33">
        <f>Datos_Limpios[[#This Row],[Number of Complaints or Support]]/Datos_Limpios[[#This Row],[Account Length (in months)]]</f>
        <v>0.18181818181818182</v>
      </c>
      <c r="V1721" t="str" cm="1">
        <f t="array" ref="V1721">_xlfn.IFS(H1721&lt;30,"Under 30",H1721&lt;66,"Middle Age",H1721&gt;=66,"Senior")</f>
        <v>Under 30</v>
      </c>
      <c r="W1721" t="s">
        <v>6825</v>
      </c>
    </row>
    <row r="1722" spans="1:23" x14ac:dyDescent="0.3">
      <c r="A1722" t="s">
        <v>1819</v>
      </c>
      <c r="B1722" t="s">
        <v>17</v>
      </c>
      <c r="C1722">
        <v>26</v>
      </c>
      <c r="D1722">
        <v>0</v>
      </c>
      <c r="E1722" t="s">
        <v>23</v>
      </c>
      <c r="F1722" t="s">
        <v>58</v>
      </c>
      <c r="G1722" t="s">
        <v>6790</v>
      </c>
      <c r="H1722">
        <v>35</v>
      </c>
      <c r="I1722" t="s">
        <v>17</v>
      </c>
      <c r="J1722">
        <v>0</v>
      </c>
      <c r="K1722" t="s">
        <v>20</v>
      </c>
      <c r="L1722" t="s">
        <v>6792</v>
      </c>
      <c r="M1722">
        <v>32</v>
      </c>
      <c r="P1722" s="32">
        <v>43936</v>
      </c>
      <c r="Q1722" s="1">
        <v>32.355787796079561</v>
      </c>
      <c r="R1722">
        <v>0</v>
      </c>
      <c r="S1722" t="str" cm="1">
        <f t="array" ref="S1722">_xlfn.IFS(R1722=0,"None",R1722&lt;3,"Low",R1722&lt;6,"Medium",R1722&lt;=10,"High")</f>
        <v>None</v>
      </c>
      <c r="T1722" t="str" cm="1">
        <f t="array" ref="T1722">_xlfn.IFS(M1722&lt;=20,"Low",M1722&lt;=50,"Medium",M1722&lt;=90,"High")</f>
        <v>Medium</v>
      </c>
      <c r="U1722" s="33">
        <f>Datos_Limpios[[#This Row],[Number of Complaints or Support]]/Datos_Limpios[[#This Row],[Account Length (in months)]]</f>
        <v>0</v>
      </c>
      <c r="V1722" t="str" cm="1">
        <f t="array" ref="V1722">_xlfn.IFS(H1722&lt;30,"Under 30",H1722&lt;66,"Middle Age",H1722&gt;=66,"Senior")</f>
        <v>Middle Age</v>
      </c>
      <c r="W1722" t="s">
        <v>6825</v>
      </c>
    </row>
    <row r="1723" spans="1:23" x14ac:dyDescent="0.3">
      <c r="A1723" t="s">
        <v>1820</v>
      </c>
      <c r="B1723" t="s">
        <v>17</v>
      </c>
      <c r="C1723">
        <v>32</v>
      </c>
      <c r="D1723">
        <v>2</v>
      </c>
      <c r="E1723" t="s">
        <v>23</v>
      </c>
      <c r="F1723" t="s">
        <v>18</v>
      </c>
      <c r="G1723" t="s">
        <v>6790</v>
      </c>
      <c r="H1723">
        <v>64</v>
      </c>
      <c r="I1723" t="s">
        <v>17</v>
      </c>
      <c r="J1723">
        <v>0</v>
      </c>
      <c r="K1723" t="s">
        <v>20</v>
      </c>
      <c r="L1723" t="s">
        <v>6792</v>
      </c>
      <c r="M1723">
        <v>33</v>
      </c>
      <c r="P1723" s="32">
        <v>44329</v>
      </c>
      <c r="Q1723" s="1">
        <v>39.315613500799429</v>
      </c>
      <c r="R1723">
        <v>9</v>
      </c>
      <c r="S1723" t="str" cm="1">
        <f t="array" ref="S1723">_xlfn.IFS(R1723=0,"None",R1723&lt;3,"Low",R1723&lt;6,"Medium",R1723&lt;=10,"High")</f>
        <v>High</v>
      </c>
      <c r="T1723" t="str" cm="1">
        <f t="array" ref="T1723">_xlfn.IFS(M1723&lt;=20,"Low",M1723&lt;=50,"Medium",M1723&lt;=90,"High")</f>
        <v>Medium</v>
      </c>
      <c r="U1723" s="33">
        <f>Datos_Limpios[[#This Row],[Number of Complaints or Support]]/Datos_Limpios[[#This Row],[Account Length (in months)]]</f>
        <v>0.28125</v>
      </c>
      <c r="V1723" t="str" cm="1">
        <f t="array" ref="V1723">_xlfn.IFS(H1723&lt;30,"Under 30",H1723&lt;66,"Middle Age",H1723&gt;=66,"Senior")</f>
        <v>Middle Age</v>
      </c>
      <c r="W1723" t="s">
        <v>6823</v>
      </c>
    </row>
    <row r="1724" spans="1:23" x14ac:dyDescent="0.3">
      <c r="A1724" t="s">
        <v>1821</v>
      </c>
      <c r="B1724" t="s">
        <v>17</v>
      </c>
      <c r="C1724">
        <v>71</v>
      </c>
      <c r="D1724">
        <v>1</v>
      </c>
      <c r="E1724" t="s">
        <v>23</v>
      </c>
      <c r="F1724" t="s">
        <v>82</v>
      </c>
      <c r="G1724" t="s">
        <v>19</v>
      </c>
      <c r="H1724">
        <v>27</v>
      </c>
      <c r="I1724" t="s">
        <v>23</v>
      </c>
      <c r="J1724">
        <v>2</v>
      </c>
      <c r="K1724" t="s">
        <v>32</v>
      </c>
      <c r="L1724" t="s">
        <v>6792</v>
      </c>
      <c r="M1724">
        <v>27</v>
      </c>
      <c r="P1724" s="32">
        <v>45232</v>
      </c>
      <c r="Q1724" s="1">
        <v>25.19770059694493</v>
      </c>
      <c r="R1724">
        <v>6</v>
      </c>
      <c r="S1724" t="str" cm="1">
        <f t="array" ref="S1724">_xlfn.IFS(R1724=0,"None",R1724&lt;3,"Low",R1724&lt;6,"Medium",R1724&lt;=10,"High")</f>
        <v>High</v>
      </c>
      <c r="T1724" t="str" cm="1">
        <f t="array" ref="T1724">_xlfn.IFS(M1724&lt;=20,"Low",M1724&lt;=50,"Medium",M1724&lt;=90,"High")</f>
        <v>Medium</v>
      </c>
      <c r="U1724" s="33">
        <f>Datos_Limpios[[#This Row],[Number of Complaints or Support]]/Datos_Limpios[[#This Row],[Account Length (in months)]]</f>
        <v>8.4507042253521125E-2</v>
      </c>
      <c r="V1724" t="str" cm="1">
        <f t="array" ref="V1724">_xlfn.IFS(H1724&lt;30,"Under 30",H1724&lt;66,"Middle Age",H1724&gt;=66,"Senior")</f>
        <v>Under 30</v>
      </c>
      <c r="W1724" t="s">
        <v>6823</v>
      </c>
    </row>
    <row r="1725" spans="1:23" x14ac:dyDescent="0.3">
      <c r="A1725" t="s">
        <v>1822</v>
      </c>
      <c r="B1725" t="s">
        <v>23</v>
      </c>
      <c r="C1725">
        <v>2</v>
      </c>
      <c r="D1725">
        <v>5</v>
      </c>
      <c r="E1725" t="s">
        <v>23</v>
      </c>
      <c r="F1725" t="s">
        <v>88</v>
      </c>
      <c r="G1725" t="s">
        <v>6790</v>
      </c>
      <c r="H1725">
        <v>65</v>
      </c>
      <c r="I1725" t="s">
        <v>17</v>
      </c>
      <c r="J1725">
        <v>0</v>
      </c>
      <c r="K1725" t="s">
        <v>20</v>
      </c>
      <c r="L1725" t="s">
        <v>6792</v>
      </c>
      <c r="M1725">
        <v>59</v>
      </c>
      <c r="N1725" t="s">
        <v>27</v>
      </c>
      <c r="O1725" t="s">
        <v>108</v>
      </c>
      <c r="P1725" s="32">
        <v>44045</v>
      </c>
      <c r="Q1725" s="1">
        <v>61.761476988722642</v>
      </c>
      <c r="R1725">
        <v>3</v>
      </c>
      <c r="S1725" t="str" cm="1">
        <f t="array" ref="S1725">_xlfn.IFS(R1725=0,"None",R1725&lt;3,"Low",R1725&lt;6,"Medium",R1725&lt;=10,"High")</f>
        <v>Medium</v>
      </c>
      <c r="T1725" t="str" cm="1">
        <f t="array" ref="T1725">_xlfn.IFS(M1725&lt;=20,"Low",M1725&lt;=50,"Medium",M1725&lt;=90,"High")</f>
        <v>High</v>
      </c>
      <c r="U1725" s="33">
        <f>Datos_Limpios[[#This Row],[Number of Complaints or Support]]/Datos_Limpios[[#This Row],[Account Length (in months)]]</f>
        <v>1.5</v>
      </c>
      <c r="V1725" t="str" cm="1">
        <f t="array" ref="V1725">_xlfn.IFS(H1725&lt;30,"Under 30",H1725&lt;66,"Middle Age",H1725&gt;=66,"Senior")</f>
        <v>Middle Age</v>
      </c>
      <c r="W1725" t="s">
        <v>6825</v>
      </c>
    </row>
    <row r="1726" spans="1:23" x14ac:dyDescent="0.3">
      <c r="A1726" t="s">
        <v>1823</v>
      </c>
      <c r="B1726" t="s">
        <v>23</v>
      </c>
      <c r="C1726">
        <v>59</v>
      </c>
      <c r="D1726">
        <v>0</v>
      </c>
      <c r="E1726" t="s">
        <v>23</v>
      </c>
      <c r="F1726" t="s">
        <v>90</v>
      </c>
      <c r="G1726" t="s">
        <v>6790</v>
      </c>
      <c r="H1726">
        <v>36</v>
      </c>
      <c r="I1726" t="s">
        <v>17</v>
      </c>
      <c r="J1726">
        <v>0</v>
      </c>
      <c r="K1726" t="s">
        <v>24</v>
      </c>
      <c r="L1726" t="s">
        <v>6792</v>
      </c>
      <c r="M1726">
        <v>57</v>
      </c>
      <c r="N1726" t="s">
        <v>59</v>
      </c>
      <c r="O1726" t="s">
        <v>116</v>
      </c>
      <c r="P1726" s="32">
        <v>44854</v>
      </c>
      <c r="Q1726" s="1">
        <v>63.458287951138992</v>
      </c>
      <c r="R1726">
        <v>0</v>
      </c>
      <c r="S1726" t="str" cm="1">
        <f t="array" ref="S1726">_xlfn.IFS(R1726=0,"None",R1726&lt;3,"Low",R1726&lt;6,"Medium",R1726&lt;=10,"High")</f>
        <v>None</v>
      </c>
      <c r="T1726" t="str" cm="1">
        <f t="array" ref="T1726">_xlfn.IFS(M1726&lt;=20,"Low",M1726&lt;=50,"Medium",M1726&lt;=90,"High")</f>
        <v>High</v>
      </c>
      <c r="U1726" s="33">
        <f>Datos_Limpios[[#This Row],[Number of Complaints or Support]]/Datos_Limpios[[#This Row],[Account Length (in months)]]</f>
        <v>0</v>
      </c>
      <c r="V1726" t="str" cm="1">
        <f t="array" ref="V1726">_xlfn.IFS(H1726&lt;30,"Under 30",H1726&lt;66,"Middle Age",H1726&gt;=66,"Senior")</f>
        <v>Middle Age</v>
      </c>
      <c r="W1726" t="s">
        <v>6823</v>
      </c>
    </row>
    <row r="1727" spans="1:23" x14ac:dyDescent="0.3">
      <c r="A1727" t="s">
        <v>1824</v>
      </c>
      <c r="B1727" t="s">
        <v>17</v>
      </c>
      <c r="C1727">
        <v>1</v>
      </c>
      <c r="D1727">
        <v>0</v>
      </c>
      <c r="E1727" t="s">
        <v>17</v>
      </c>
      <c r="F1727" t="s">
        <v>247</v>
      </c>
      <c r="G1727" t="s">
        <v>19</v>
      </c>
      <c r="H1727">
        <v>66</v>
      </c>
      <c r="I1727" t="s">
        <v>23</v>
      </c>
      <c r="J1727">
        <v>6</v>
      </c>
      <c r="K1727" t="s">
        <v>20</v>
      </c>
      <c r="L1727" t="s">
        <v>6791</v>
      </c>
      <c r="M1727">
        <v>7</v>
      </c>
      <c r="P1727" s="32">
        <v>44801</v>
      </c>
      <c r="Q1727" s="1">
        <v>6.5414750332926692</v>
      </c>
      <c r="R1727">
        <v>2</v>
      </c>
      <c r="S1727" t="str" cm="1">
        <f t="array" ref="S1727">_xlfn.IFS(R1727=0,"None",R1727&lt;3,"Low",R1727&lt;6,"Medium",R1727&lt;=10,"High")</f>
        <v>Low</v>
      </c>
      <c r="T1727" t="str" cm="1">
        <f t="array" ref="T1727">_xlfn.IFS(M1727&lt;=20,"Low",M1727&lt;=50,"Medium",M1727&lt;=90,"High")</f>
        <v>Low</v>
      </c>
      <c r="U1727" s="33">
        <f>Datos_Limpios[[#This Row],[Number of Complaints or Support]]/Datos_Limpios[[#This Row],[Account Length (in months)]]</f>
        <v>2</v>
      </c>
      <c r="V1727" t="str" cm="1">
        <f t="array" ref="V1727">_xlfn.IFS(H1727&lt;30,"Under 30",H1727&lt;66,"Middle Age",H1727&gt;=66,"Senior")</f>
        <v>Senior</v>
      </c>
      <c r="W1727" t="s">
        <v>6826</v>
      </c>
    </row>
    <row r="1728" spans="1:23" x14ac:dyDescent="0.3">
      <c r="A1728" t="s">
        <v>1825</v>
      </c>
      <c r="B1728" t="s">
        <v>17</v>
      </c>
      <c r="C1728">
        <v>36</v>
      </c>
      <c r="D1728">
        <v>0</v>
      </c>
      <c r="E1728" t="s">
        <v>23</v>
      </c>
      <c r="F1728" t="s">
        <v>101</v>
      </c>
      <c r="G1728" t="s">
        <v>19</v>
      </c>
      <c r="H1728">
        <v>65</v>
      </c>
      <c r="I1728" t="s">
        <v>17</v>
      </c>
      <c r="J1728">
        <v>0</v>
      </c>
      <c r="K1728" t="s">
        <v>32</v>
      </c>
      <c r="L1728" t="s">
        <v>6792</v>
      </c>
      <c r="M1728">
        <v>11</v>
      </c>
      <c r="P1728" s="32">
        <v>44106</v>
      </c>
      <c r="Q1728" s="1">
        <v>11.32588916589458</v>
      </c>
      <c r="R1728">
        <v>9</v>
      </c>
      <c r="S1728" t="str" cm="1">
        <f t="array" ref="S1728">_xlfn.IFS(R1728=0,"None",R1728&lt;3,"Low",R1728&lt;6,"Medium",R1728&lt;=10,"High")</f>
        <v>High</v>
      </c>
      <c r="T1728" t="str" cm="1">
        <f t="array" ref="T1728">_xlfn.IFS(M1728&lt;=20,"Low",M1728&lt;=50,"Medium",M1728&lt;=90,"High")</f>
        <v>Low</v>
      </c>
      <c r="U1728" s="33">
        <f>Datos_Limpios[[#This Row],[Number of Complaints or Support]]/Datos_Limpios[[#This Row],[Account Length (in months)]]</f>
        <v>0.25</v>
      </c>
      <c r="V1728" t="str" cm="1">
        <f t="array" ref="V1728">_xlfn.IFS(H1728&lt;30,"Under 30",H1728&lt;66,"Middle Age",H1728&gt;=66,"Senior")</f>
        <v>Middle Age</v>
      </c>
      <c r="W1728" t="s">
        <v>6826</v>
      </c>
    </row>
    <row r="1729" spans="1:23" x14ac:dyDescent="0.3">
      <c r="A1729" t="s">
        <v>1826</v>
      </c>
      <c r="B1729" t="s">
        <v>17</v>
      </c>
      <c r="C1729">
        <v>21</v>
      </c>
      <c r="D1729">
        <v>1</v>
      </c>
      <c r="E1729" t="s">
        <v>23</v>
      </c>
      <c r="F1729" t="s">
        <v>18</v>
      </c>
      <c r="G1729" t="s">
        <v>19</v>
      </c>
      <c r="H1729">
        <v>82</v>
      </c>
      <c r="I1729" t="s">
        <v>17</v>
      </c>
      <c r="J1729">
        <v>0</v>
      </c>
      <c r="K1729" t="s">
        <v>20</v>
      </c>
      <c r="L1729" t="s">
        <v>6792</v>
      </c>
      <c r="M1729">
        <v>50</v>
      </c>
      <c r="P1729" s="32">
        <v>43914</v>
      </c>
      <c r="Q1729" s="1">
        <v>49.025892595067859</v>
      </c>
      <c r="R1729">
        <v>9</v>
      </c>
      <c r="S1729" t="str" cm="1">
        <f t="array" ref="S1729">_xlfn.IFS(R1729=0,"None",R1729&lt;3,"Low",R1729&lt;6,"Medium",R1729&lt;=10,"High")</f>
        <v>High</v>
      </c>
      <c r="T1729" t="str" cm="1">
        <f t="array" ref="T1729">_xlfn.IFS(M1729&lt;=20,"Low",M1729&lt;=50,"Medium",M1729&lt;=90,"High")</f>
        <v>Medium</v>
      </c>
      <c r="U1729" s="33">
        <f>Datos_Limpios[[#This Row],[Number of Complaints or Support]]/Datos_Limpios[[#This Row],[Account Length (in months)]]</f>
        <v>0.42857142857142855</v>
      </c>
      <c r="V1729" t="str" cm="1">
        <f t="array" ref="V1729">_xlfn.IFS(H1729&lt;30,"Under 30",H1729&lt;66,"Middle Age",H1729&gt;=66,"Senior")</f>
        <v>Senior</v>
      </c>
      <c r="W1729" t="s">
        <v>6823</v>
      </c>
    </row>
    <row r="1730" spans="1:23" x14ac:dyDescent="0.3">
      <c r="A1730" t="s">
        <v>1827</v>
      </c>
      <c r="B1730" t="s">
        <v>17</v>
      </c>
      <c r="C1730">
        <v>22</v>
      </c>
      <c r="D1730">
        <v>0</v>
      </c>
      <c r="E1730" t="s">
        <v>17</v>
      </c>
      <c r="F1730" t="s">
        <v>38</v>
      </c>
      <c r="G1730" t="s">
        <v>6790</v>
      </c>
      <c r="H1730">
        <v>24</v>
      </c>
      <c r="I1730" t="s">
        <v>23</v>
      </c>
      <c r="J1730">
        <v>4</v>
      </c>
      <c r="K1730" t="s">
        <v>24</v>
      </c>
      <c r="L1730" t="s">
        <v>6791</v>
      </c>
      <c r="M1730">
        <v>10</v>
      </c>
      <c r="P1730" s="32">
        <v>44814</v>
      </c>
      <c r="Q1730" s="1">
        <v>10.61233806244001</v>
      </c>
      <c r="R1730">
        <v>3</v>
      </c>
      <c r="S1730" t="str" cm="1">
        <f t="array" ref="S1730">_xlfn.IFS(R1730=0,"None",R1730&lt;3,"Low",R1730&lt;6,"Medium",R1730&lt;=10,"High")</f>
        <v>Medium</v>
      </c>
      <c r="T1730" t="str" cm="1">
        <f t="array" ref="T1730">_xlfn.IFS(M1730&lt;=20,"Low",M1730&lt;=50,"Medium",M1730&lt;=90,"High")</f>
        <v>Low</v>
      </c>
      <c r="U1730" s="33">
        <f>Datos_Limpios[[#This Row],[Number of Complaints or Support]]/Datos_Limpios[[#This Row],[Account Length (in months)]]</f>
        <v>0.13636363636363635</v>
      </c>
      <c r="V1730" t="str" cm="1">
        <f t="array" ref="V1730">_xlfn.IFS(H1730&lt;30,"Under 30",H1730&lt;66,"Middle Age",H1730&gt;=66,"Senior")</f>
        <v>Under 30</v>
      </c>
      <c r="W1730" t="s">
        <v>6825</v>
      </c>
    </row>
    <row r="1731" spans="1:23" x14ac:dyDescent="0.3">
      <c r="A1731" t="s">
        <v>1828</v>
      </c>
      <c r="B1731" t="s">
        <v>23</v>
      </c>
      <c r="C1731">
        <v>12</v>
      </c>
      <c r="D1731">
        <v>1</v>
      </c>
      <c r="E1731" t="s">
        <v>23</v>
      </c>
      <c r="F1731" t="s">
        <v>107</v>
      </c>
      <c r="G1731" t="s">
        <v>19</v>
      </c>
      <c r="H1731">
        <v>33</v>
      </c>
      <c r="I1731" t="s">
        <v>17</v>
      </c>
      <c r="J1731">
        <v>0</v>
      </c>
      <c r="K1731" t="s">
        <v>20</v>
      </c>
      <c r="L1731" t="s">
        <v>6792</v>
      </c>
      <c r="M1731">
        <v>40</v>
      </c>
      <c r="N1731" t="s">
        <v>27</v>
      </c>
      <c r="O1731" t="s">
        <v>164</v>
      </c>
      <c r="P1731" s="32">
        <v>44030</v>
      </c>
      <c r="Q1731" s="1">
        <v>33.009036184957623</v>
      </c>
      <c r="R1731">
        <v>3</v>
      </c>
      <c r="S1731" t="str" cm="1">
        <f t="array" ref="S1731">_xlfn.IFS(R1731=0,"None",R1731&lt;3,"Low",R1731&lt;6,"Medium",R1731&lt;=10,"High")</f>
        <v>Medium</v>
      </c>
      <c r="T1731" t="str" cm="1">
        <f t="array" ref="T1731">_xlfn.IFS(M1731&lt;=20,"Low",M1731&lt;=50,"Medium",M1731&lt;=90,"High")</f>
        <v>Medium</v>
      </c>
      <c r="U1731" s="33">
        <f>Datos_Limpios[[#This Row],[Number of Complaints or Support]]/Datos_Limpios[[#This Row],[Account Length (in months)]]</f>
        <v>0.25</v>
      </c>
      <c r="V1731" t="str" cm="1">
        <f t="array" ref="V1731">_xlfn.IFS(H1731&lt;30,"Under 30",H1731&lt;66,"Middle Age",H1731&gt;=66,"Senior")</f>
        <v>Middle Age</v>
      </c>
      <c r="W1731" t="s">
        <v>6825</v>
      </c>
    </row>
    <row r="1732" spans="1:23" x14ac:dyDescent="0.3">
      <c r="A1732" t="s">
        <v>1829</v>
      </c>
      <c r="B1732" t="s">
        <v>17</v>
      </c>
      <c r="C1732">
        <v>10</v>
      </c>
      <c r="D1732">
        <v>0</v>
      </c>
      <c r="E1732" t="s">
        <v>23</v>
      </c>
      <c r="F1732" t="s">
        <v>245</v>
      </c>
      <c r="G1732" t="s">
        <v>19</v>
      </c>
      <c r="H1732">
        <v>25</v>
      </c>
      <c r="I1732" t="s">
        <v>17</v>
      </c>
      <c r="J1732">
        <v>0</v>
      </c>
      <c r="K1732" t="s">
        <v>24</v>
      </c>
      <c r="L1732" t="s">
        <v>6791</v>
      </c>
      <c r="M1732">
        <v>26</v>
      </c>
      <c r="P1732" s="32">
        <v>44479</v>
      </c>
      <c r="Q1732" s="1">
        <v>21.176575273394899</v>
      </c>
      <c r="R1732">
        <v>2</v>
      </c>
      <c r="S1732" t="str" cm="1">
        <f t="array" ref="S1732">_xlfn.IFS(R1732=0,"None",R1732&lt;3,"Low",R1732&lt;6,"Medium",R1732&lt;=10,"High")</f>
        <v>Low</v>
      </c>
      <c r="T1732" t="str" cm="1">
        <f t="array" ref="T1732">_xlfn.IFS(M1732&lt;=20,"Low",M1732&lt;=50,"Medium",M1732&lt;=90,"High")</f>
        <v>Medium</v>
      </c>
      <c r="U1732" s="33">
        <f>Datos_Limpios[[#This Row],[Number of Complaints or Support]]/Datos_Limpios[[#This Row],[Account Length (in months)]]</f>
        <v>0.2</v>
      </c>
      <c r="V1732" t="str" cm="1">
        <f t="array" ref="V1732">_xlfn.IFS(H1732&lt;30,"Under 30",H1732&lt;66,"Middle Age",H1732&gt;=66,"Senior")</f>
        <v>Under 30</v>
      </c>
      <c r="W1732" t="s">
        <v>6823</v>
      </c>
    </row>
    <row r="1733" spans="1:23" x14ac:dyDescent="0.3">
      <c r="A1733" t="s">
        <v>1830</v>
      </c>
      <c r="B1733" t="s">
        <v>17</v>
      </c>
      <c r="C1733">
        <v>54</v>
      </c>
      <c r="D1733">
        <v>0</v>
      </c>
      <c r="E1733" t="s">
        <v>23</v>
      </c>
      <c r="F1733" t="s">
        <v>69</v>
      </c>
      <c r="G1733" t="s">
        <v>6790</v>
      </c>
      <c r="H1733">
        <v>76</v>
      </c>
      <c r="I1733" t="s">
        <v>17</v>
      </c>
      <c r="J1733">
        <v>0</v>
      </c>
      <c r="K1733" t="s">
        <v>24</v>
      </c>
      <c r="L1733" t="s">
        <v>6792</v>
      </c>
      <c r="M1733">
        <v>35</v>
      </c>
      <c r="P1733" s="32">
        <v>44442</v>
      </c>
      <c r="Q1733" s="1">
        <v>39.884391286026229</v>
      </c>
      <c r="R1733">
        <v>9</v>
      </c>
      <c r="S1733" t="str" cm="1">
        <f t="array" ref="S1733">_xlfn.IFS(R1733=0,"None",R1733&lt;3,"Low",R1733&lt;6,"Medium",R1733&lt;=10,"High")</f>
        <v>High</v>
      </c>
      <c r="T1733" t="str" cm="1">
        <f t="array" ref="T1733">_xlfn.IFS(M1733&lt;=20,"Low",M1733&lt;=50,"Medium",M1733&lt;=90,"High")</f>
        <v>Medium</v>
      </c>
      <c r="U1733" s="33">
        <f>Datos_Limpios[[#This Row],[Number of Complaints or Support]]/Datos_Limpios[[#This Row],[Account Length (in months)]]</f>
        <v>0.16666666666666666</v>
      </c>
      <c r="V1733" t="str" cm="1">
        <f t="array" ref="V1733">_xlfn.IFS(H1733&lt;30,"Under 30",H1733&lt;66,"Middle Age",H1733&gt;=66,"Senior")</f>
        <v>Senior</v>
      </c>
      <c r="W1733" t="s">
        <v>6825</v>
      </c>
    </row>
    <row r="1734" spans="1:23" x14ac:dyDescent="0.3">
      <c r="A1734" t="s">
        <v>1831</v>
      </c>
      <c r="B1734" t="s">
        <v>17</v>
      </c>
      <c r="C1734">
        <v>20</v>
      </c>
      <c r="D1734">
        <v>2</v>
      </c>
      <c r="E1734" t="s">
        <v>17</v>
      </c>
      <c r="F1734" t="s">
        <v>128</v>
      </c>
      <c r="G1734" t="s">
        <v>6790</v>
      </c>
      <c r="H1734">
        <v>54</v>
      </c>
      <c r="I1734" t="s">
        <v>17</v>
      </c>
      <c r="J1734">
        <v>0</v>
      </c>
      <c r="K1734" t="s">
        <v>20</v>
      </c>
      <c r="L1734" t="s">
        <v>6791</v>
      </c>
      <c r="M1734">
        <v>27</v>
      </c>
      <c r="P1734" s="32">
        <v>44465</v>
      </c>
      <c r="Q1734" s="1">
        <v>32.350077262563687</v>
      </c>
      <c r="R1734">
        <v>2</v>
      </c>
      <c r="S1734" t="str" cm="1">
        <f t="array" ref="S1734">_xlfn.IFS(R1734=0,"None",R1734&lt;3,"Low",R1734&lt;6,"Medium",R1734&lt;=10,"High")</f>
        <v>Low</v>
      </c>
      <c r="T1734" t="str" cm="1">
        <f t="array" ref="T1734">_xlfn.IFS(M1734&lt;=20,"Low",M1734&lt;=50,"Medium",M1734&lt;=90,"High")</f>
        <v>Medium</v>
      </c>
      <c r="U1734" s="33">
        <f>Datos_Limpios[[#This Row],[Number of Complaints or Support]]/Datos_Limpios[[#This Row],[Account Length (in months)]]</f>
        <v>0.1</v>
      </c>
      <c r="V1734" t="str" cm="1">
        <f t="array" ref="V1734">_xlfn.IFS(H1734&lt;30,"Under 30",H1734&lt;66,"Middle Age",H1734&gt;=66,"Senior")</f>
        <v>Middle Age</v>
      </c>
      <c r="W1734" t="s">
        <v>6826</v>
      </c>
    </row>
    <row r="1735" spans="1:23" x14ac:dyDescent="0.3">
      <c r="A1735" t="s">
        <v>1832</v>
      </c>
      <c r="B1735" t="s">
        <v>17</v>
      </c>
      <c r="C1735">
        <v>19</v>
      </c>
      <c r="D1735">
        <v>0</v>
      </c>
      <c r="E1735" t="s">
        <v>23</v>
      </c>
      <c r="F1735" t="s">
        <v>79</v>
      </c>
      <c r="G1735" t="s">
        <v>6790</v>
      </c>
      <c r="H1735">
        <v>61</v>
      </c>
      <c r="I1735" t="s">
        <v>23</v>
      </c>
      <c r="J1735">
        <v>6</v>
      </c>
      <c r="K1735" t="s">
        <v>20</v>
      </c>
      <c r="L1735" t="s">
        <v>6792</v>
      </c>
      <c r="M1735">
        <v>25</v>
      </c>
      <c r="P1735" s="32">
        <v>44164</v>
      </c>
      <c r="Q1735" s="1">
        <v>25.247046173167771</v>
      </c>
      <c r="R1735">
        <v>7</v>
      </c>
      <c r="S1735" t="str" cm="1">
        <f t="array" ref="S1735">_xlfn.IFS(R1735=0,"None",R1735&lt;3,"Low",R1735&lt;6,"Medium",R1735&lt;=10,"High")</f>
        <v>High</v>
      </c>
      <c r="T1735" t="str" cm="1">
        <f t="array" ref="T1735">_xlfn.IFS(M1735&lt;=20,"Low",M1735&lt;=50,"Medium",M1735&lt;=90,"High")</f>
        <v>Medium</v>
      </c>
      <c r="U1735" s="33">
        <f>Datos_Limpios[[#This Row],[Number of Complaints or Support]]/Datos_Limpios[[#This Row],[Account Length (in months)]]</f>
        <v>0.36842105263157893</v>
      </c>
      <c r="V1735" t="str" cm="1">
        <f t="array" ref="V1735">_xlfn.IFS(H1735&lt;30,"Under 30",H1735&lt;66,"Middle Age",H1735&gt;=66,"Senior")</f>
        <v>Middle Age</v>
      </c>
      <c r="W1735" t="s">
        <v>6826</v>
      </c>
    </row>
    <row r="1736" spans="1:23" x14ac:dyDescent="0.3">
      <c r="A1736" t="s">
        <v>1833</v>
      </c>
      <c r="B1736" t="s">
        <v>17</v>
      </c>
      <c r="C1736">
        <v>59</v>
      </c>
      <c r="D1736">
        <v>0</v>
      </c>
      <c r="E1736" t="s">
        <v>23</v>
      </c>
      <c r="F1736" t="s">
        <v>52</v>
      </c>
      <c r="G1736" t="s">
        <v>19</v>
      </c>
      <c r="H1736">
        <v>20</v>
      </c>
      <c r="I1736" t="s">
        <v>23</v>
      </c>
      <c r="J1736">
        <v>4</v>
      </c>
      <c r="K1736" t="s">
        <v>24</v>
      </c>
      <c r="L1736" t="s">
        <v>6791</v>
      </c>
      <c r="M1736">
        <v>45</v>
      </c>
      <c r="P1736" s="32">
        <v>44558</v>
      </c>
      <c r="Q1736" s="1">
        <v>46.518550418544947</v>
      </c>
      <c r="R1736">
        <v>1</v>
      </c>
      <c r="S1736" t="str" cm="1">
        <f t="array" ref="S1736">_xlfn.IFS(R1736=0,"None",R1736&lt;3,"Low",R1736&lt;6,"Medium",R1736&lt;=10,"High")</f>
        <v>Low</v>
      </c>
      <c r="T1736" t="str" cm="1">
        <f t="array" ref="T1736">_xlfn.IFS(M1736&lt;=20,"Low",M1736&lt;=50,"Medium",M1736&lt;=90,"High")</f>
        <v>Medium</v>
      </c>
      <c r="U1736" s="33">
        <f>Datos_Limpios[[#This Row],[Number of Complaints or Support]]/Datos_Limpios[[#This Row],[Account Length (in months)]]</f>
        <v>1.6949152542372881E-2</v>
      </c>
      <c r="V1736" t="str" cm="1">
        <f t="array" ref="V1736">_xlfn.IFS(H1736&lt;30,"Under 30",H1736&lt;66,"Middle Age",H1736&gt;=66,"Senior")</f>
        <v>Under 30</v>
      </c>
      <c r="W1736" t="s">
        <v>6824</v>
      </c>
    </row>
    <row r="1737" spans="1:23" x14ac:dyDescent="0.3">
      <c r="A1737" t="s">
        <v>1834</v>
      </c>
      <c r="B1737" t="s">
        <v>17</v>
      </c>
      <c r="C1737">
        <v>34</v>
      </c>
      <c r="D1737">
        <v>0</v>
      </c>
      <c r="E1737" t="s">
        <v>17</v>
      </c>
      <c r="F1737" t="s">
        <v>56</v>
      </c>
      <c r="G1737" t="s">
        <v>19</v>
      </c>
      <c r="H1737">
        <v>66</v>
      </c>
      <c r="I1737" t="s">
        <v>23</v>
      </c>
      <c r="J1737">
        <v>2</v>
      </c>
      <c r="K1737" t="s">
        <v>20</v>
      </c>
      <c r="L1737" t="s">
        <v>6792</v>
      </c>
      <c r="M1737">
        <v>10</v>
      </c>
      <c r="P1737" s="32">
        <v>44257</v>
      </c>
      <c r="Q1737" s="1">
        <v>9.8216895060077096</v>
      </c>
      <c r="R1737">
        <v>1</v>
      </c>
      <c r="S1737" t="str" cm="1">
        <f t="array" ref="S1737">_xlfn.IFS(R1737=0,"None",R1737&lt;3,"Low",R1737&lt;6,"Medium",R1737&lt;=10,"High")</f>
        <v>Low</v>
      </c>
      <c r="T1737" t="str" cm="1">
        <f t="array" ref="T1737">_xlfn.IFS(M1737&lt;=20,"Low",M1737&lt;=50,"Medium",M1737&lt;=90,"High")</f>
        <v>Low</v>
      </c>
      <c r="U1737" s="33">
        <f>Datos_Limpios[[#This Row],[Number of Complaints or Support]]/Datos_Limpios[[#This Row],[Account Length (in months)]]</f>
        <v>2.9411764705882353E-2</v>
      </c>
      <c r="V1737" t="str" cm="1">
        <f t="array" ref="V1737">_xlfn.IFS(H1737&lt;30,"Under 30",H1737&lt;66,"Middle Age",H1737&gt;=66,"Senior")</f>
        <v>Senior</v>
      </c>
      <c r="W1737" t="s">
        <v>6823</v>
      </c>
    </row>
    <row r="1738" spans="1:23" x14ac:dyDescent="0.3">
      <c r="A1738" t="s">
        <v>1835</v>
      </c>
      <c r="B1738" t="s">
        <v>23</v>
      </c>
      <c r="C1738">
        <v>51</v>
      </c>
      <c r="D1738">
        <v>0</v>
      </c>
      <c r="E1738" t="s">
        <v>23</v>
      </c>
      <c r="F1738" t="s">
        <v>142</v>
      </c>
      <c r="G1738" t="s">
        <v>19</v>
      </c>
      <c r="H1738">
        <v>67</v>
      </c>
      <c r="I1738" t="s">
        <v>17</v>
      </c>
      <c r="J1738">
        <v>0</v>
      </c>
      <c r="K1738" t="s">
        <v>32</v>
      </c>
      <c r="L1738" t="s">
        <v>6792</v>
      </c>
      <c r="M1738">
        <v>57</v>
      </c>
      <c r="N1738" t="s">
        <v>27</v>
      </c>
      <c r="O1738" t="s">
        <v>108</v>
      </c>
      <c r="P1738" s="32">
        <v>44773</v>
      </c>
      <c r="Q1738" s="1">
        <v>67.493497925884583</v>
      </c>
      <c r="R1738">
        <v>4</v>
      </c>
      <c r="S1738" t="str" cm="1">
        <f t="array" ref="S1738">_xlfn.IFS(R1738=0,"None",R1738&lt;3,"Low",R1738&lt;6,"Medium",R1738&lt;=10,"High")</f>
        <v>Medium</v>
      </c>
      <c r="T1738" t="str" cm="1">
        <f t="array" ref="T1738">_xlfn.IFS(M1738&lt;=20,"Low",M1738&lt;=50,"Medium",M1738&lt;=90,"High")</f>
        <v>High</v>
      </c>
      <c r="U1738" s="33">
        <f>Datos_Limpios[[#This Row],[Number of Complaints or Support]]/Datos_Limpios[[#This Row],[Account Length (in months)]]</f>
        <v>7.8431372549019607E-2</v>
      </c>
      <c r="V1738" t="str" cm="1">
        <f t="array" ref="V1738">_xlfn.IFS(H1738&lt;30,"Under 30",H1738&lt;66,"Middle Age",H1738&gt;=66,"Senior")</f>
        <v>Senior</v>
      </c>
      <c r="W1738" t="s">
        <v>6823</v>
      </c>
    </row>
    <row r="1739" spans="1:23" x14ac:dyDescent="0.3">
      <c r="A1739" t="s">
        <v>1836</v>
      </c>
      <c r="B1739" t="s">
        <v>17</v>
      </c>
      <c r="C1739">
        <v>44</v>
      </c>
      <c r="D1739">
        <v>0</v>
      </c>
      <c r="E1739" t="s">
        <v>23</v>
      </c>
      <c r="F1739" t="s">
        <v>54</v>
      </c>
      <c r="G1739" t="s">
        <v>19</v>
      </c>
      <c r="H1739">
        <v>70</v>
      </c>
      <c r="I1739" t="s">
        <v>17</v>
      </c>
      <c r="J1739">
        <v>0</v>
      </c>
      <c r="K1739" t="s">
        <v>20</v>
      </c>
      <c r="L1739" t="s">
        <v>6792</v>
      </c>
      <c r="M1739">
        <v>21</v>
      </c>
      <c r="P1739" s="32">
        <v>44338</v>
      </c>
      <c r="Q1739" s="1">
        <v>21.937872567727279</v>
      </c>
      <c r="R1739">
        <v>7</v>
      </c>
      <c r="S1739" t="str" cm="1">
        <f t="array" ref="S1739">_xlfn.IFS(R1739=0,"None",R1739&lt;3,"Low",R1739&lt;6,"Medium",R1739&lt;=10,"High")</f>
        <v>High</v>
      </c>
      <c r="T1739" t="str" cm="1">
        <f t="array" ref="T1739">_xlfn.IFS(M1739&lt;=20,"Low",M1739&lt;=50,"Medium",M1739&lt;=90,"High")</f>
        <v>Medium</v>
      </c>
      <c r="U1739" s="33">
        <f>Datos_Limpios[[#This Row],[Number of Complaints or Support]]/Datos_Limpios[[#This Row],[Account Length (in months)]]</f>
        <v>0.15909090909090909</v>
      </c>
      <c r="V1739" t="str" cm="1">
        <f t="array" ref="V1739">_xlfn.IFS(H1739&lt;30,"Under 30",H1739&lt;66,"Middle Age",H1739&gt;=66,"Senior")</f>
        <v>Senior</v>
      </c>
      <c r="W1739" t="s">
        <v>6823</v>
      </c>
    </row>
    <row r="1740" spans="1:23" x14ac:dyDescent="0.3">
      <c r="A1740" t="s">
        <v>1837</v>
      </c>
      <c r="B1740" t="s">
        <v>17</v>
      </c>
      <c r="C1740">
        <v>1</v>
      </c>
      <c r="D1740">
        <v>0</v>
      </c>
      <c r="E1740" t="s">
        <v>23</v>
      </c>
      <c r="F1740" t="s">
        <v>247</v>
      </c>
      <c r="G1740" t="s">
        <v>6790</v>
      </c>
      <c r="H1740">
        <v>48</v>
      </c>
      <c r="I1740" t="s">
        <v>17</v>
      </c>
      <c r="J1740">
        <v>0</v>
      </c>
      <c r="K1740" t="s">
        <v>20</v>
      </c>
      <c r="L1740" t="s">
        <v>6794</v>
      </c>
      <c r="M1740">
        <v>16</v>
      </c>
      <c r="P1740" s="32">
        <v>44207</v>
      </c>
      <c r="Q1740" s="1">
        <v>17.423257814949881</v>
      </c>
      <c r="R1740">
        <v>1</v>
      </c>
      <c r="S1740" t="str" cm="1">
        <f t="array" ref="S1740">_xlfn.IFS(R1740=0,"None",R1740&lt;3,"Low",R1740&lt;6,"Medium",R1740&lt;=10,"High")</f>
        <v>Low</v>
      </c>
      <c r="T1740" t="str" cm="1">
        <f t="array" ref="T1740">_xlfn.IFS(M1740&lt;=20,"Low",M1740&lt;=50,"Medium",M1740&lt;=90,"High")</f>
        <v>Low</v>
      </c>
      <c r="U1740" s="33">
        <f>Datos_Limpios[[#This Row],[Number of Complaints or Support]]/Datos_Limpios[[#This Row],[Account Length (in months)]]</f>
        <v>1</v>
      </c>
      <c r="V1740" t="str" cm="1">
        <f t="array" ref="V1740">_xlfn.IFS(H1740&lt;30,"Under 30",H1740&lt;66,"Middle Age",H1740&gt;=66,"Senior")</f>
        <v>Middle Age</v>
      </c>
      <c r="W1740" t="s">
        <v>6826</v>
      </c>
    </row>
    <row r="1741" spans="1:23" x14ac:dyDescent="0.3">
      <c r="A1741" t="s">
        <v>1838</v>
      </c>
      <c r="B1741" t="s">
        <v>17</v>
      </c>
      <c r="C1741">
        <v>63</v>
      </c>
      <c r="D1741">
        <v>0</v>
      </c>
      <c r="E1741" t="s">
        <v>23</v>
      </c>
      <c r="F1741" t="s">
        <v>156</v>
      </c>
      <c r="G1741" t="s">
        <v>19</v>
      </c>
      <c r="H1741">
        <v>51</v>
      </c>
      <c r="I1741" t="s">
        <v>17</v>
      </c>
      <c r="J1741">
        <v>0</v>
      </c>
      <c r="K1741" t="s">
        <v>32</v>
      </c>
      <c r="L1741" t="s">
        <v>6792</v>
      </c>
      <c r="M1741">
        <v>27</v>
      </c>
      <c r="P1741" s="32">
        <v>44693</v>
      </c>
      <c r="Q1741" s="1">
        <v>26.17166805420797</v>
      </c>
      <c r="R1741">
        <v>10</v>
      </c>
      <c r="S1741" t="str" cm="1">
        <f t="array" ref="S1741">_xlfn.IFS(R1741=0,"None",R1741&lt;3,"Low",R1741&lt;6,"Medium",R1741&lt;=10,"High")</f>
        <v>High</v>
      </c>
      <c r="T1741" t="str" cm="1">
        <f t="array" ref="T1741">_xlfn.IFS(M1741&lt;=20,"Low",M1741&lt;=50,"Medium",M1741&lt;=90,"High")</f>
        <v>Medium</v>
      </c>
      <c r="U1741" s="33">
        <f>Datos_Limpios[[#This Row],[Number of Complaints or Support]]/Datos_Limpios[[#This Row],[Account Length (in months)]]</f>
        <v>0.15873015873015872</v>
      </c>
      <c r="V1741" t="str" cm="1">
        <f t="array" ref="V1741">_xlfn.IFS(H1741&lt;30,"Under 30",H1741&lt;66,"Middle Age",H1741&gt;=66,"Senior")</f>
        <v>Middle Age</v>
      </c>
      <c r="W1741" t="s">
        <v>6825</v>
      </c>
    </row>
    <row r="1742" spans="1:23" x14ac:dyDescent="0.3">
      <c r="A1742" t="s">
        <v>1839</v>
      </c>
      <c r="B1742" t="s">
        <v>23</v>
      </c>
      <c r="C1742">
        <v>2</v>
      </c>
      <c r="D1742">
        <v>3</v>
      </c>
      <c r="E1742" t="s">
        <v>23</v>
      </c>
      <c r="F1742" t="s">
        <v>138</v>
      </c>
      <c r="G1742" t="s">
        <v>6790</v>
      </c>
      <c r="H1742">
        <v>75</v>
      </c>
      <c r="I1742" t="s">
        <v>17</v>
      </c>
      <c r="J1742">
        <v>0</v>
      </c>
      <c r="K1742" t="s">
        <v>20</v>
      </c>
      <c r="L1742" t="s">
        <v>6792</v>
      </c>
      <c r="M1742">
        <v>29</v>
      </c>
      <c r="N1742" t="s">
        <v>59</v>
      </c>
      <c r="O1742" t="s">
        <v>116</v>
      </c>
      <c r="P1742" s="32">
        <v>44408</v>
      </c>
      <c r="Q1742" s="1">
        <v>30.663767346480299</v>
      </c>
      <c r="R1742">
        <v>4</v>
      </c>
      <c r="S1742" t="str" cm="1">
        <f t="array" ref="S1742">_xlfn.IFS(R1742=0,"None",R1742&lt;3,"Low",R1742&lt;6,"Medium",R1742&lt;=10,"High")</f>
        <v>Medium</v>
      </c>
      <c r="T1742" t="str" cm="1">
        <f t="array" ref="T1742">_xlfn.IFS(M1742&lt;=20,"Low",M1742&lt;=50,"Medium",M1742&lt;=90,"High")</f>
        <v>Medium</v>
      </c>
      <c r="U1742" s="33">
        <f>Datos_Limpios[[#This Row],[Number of Complaints or Support]]/Datos_Limpios[[#This Row],[Account Length (in months)]]</f>
        <v>2</v>
      </c>
      <c r="V1742" t="str" cm="1">
        <f t="array" ref="V1742">_xlfn.IFS(H1742&lt;30,"Under 30",H1742&lt;66,"Middle Age",H1742&gt;=66,"Senior")</f>
        <v>Senior</v>
      </c>
      <c r="W1742" t="s">
        <v>6824</v>
      </c>
    </row>
    <row r="1743" spans="1:23" x14ac:dyDescent="0.3">
      <c r="A1743" t="s">
        <v>1840</v>
      </c>
      <c r="B1743" t="s">
        <v>17</v>
      </c>
      <c r="C1743">
        <v>69</v>
      </c>
      <c r="D1743">
        <v>0</v>
      </c>
      <c r="E1743" t="s">
        <v>23</v>
      </c>
      <c r="F1743" t="s">
        <v>148</v>
      </c>
      <c r="G1743" t="s">
        <v>19</v>
      </c>
      <c r="H1743">
        <v>71</v>
      </c>
      <c r="I1743" t="s">
        <v>17</v>
      </c>
      <c r="J1743">
        <v>0</v>
      </c>
      <c r="K1743" t="s">
        <v>24</v>
      </c>
      <c r="L1743" t="s">
        <v>6791</v>
      </c>
      <c r="M1743">
        <v>36</v>
      </c>
      <c r="P1743" s="32">
        <v>44659</v>
      </c>
      <c r="Q1743" s="1">
        <v>39.049261868996787</v>
      </c>
      <c r="R1743">
        <v>1</v>
      </c>
      <c r="S1743" t="str" cm="1">
        <f t="array" ref="S1743">_xlfn.IFS(R1743=0,"None",R1743&lt;3,"Low",R1743&lt;6,"Medium",R1743&lt;=10,"High")</f>
        <v>Low</v>
      </c>
      <c r="T1743" t="str" cm="1">
        <f t="array" ref="T1743">_xlfn.IFS(M1743&lt;=20,"Low",M1743&lt;=50,"Medium",M1743&lt;=90,"High")</f>
        <v>Medium</v>
      </c>
      <c r="U1743" s="33">
        <f>Datos_Limpios[[#This Row],[Number of Complaints or Support]]/Datos_Limpios[[#This Row],[Account Length (in months)]]</f>
        <v>1.4492753623188406E-2</v>
      </c>
      <c r="V1743" t="str" cm="1">
        <f t="array" ref="V1743">_xlfn.IFS(H1743&lt;30,"Under 30",H1743&lt;66,"Middle Age",H1743&gt;=66,"Senior")</f>
        <v>Senior</v>
      </c>
      <c r="W1743" t="s">
        <v>6824</v>
      </c>
    </row>
    <row r="1744" spans="1:23" x14ac:dyDescent="0.3">
      <c r="A1744" t="s">
        <v>1841</v>
      </c>
      <c r="B1744" t="s">
        <v>17</v>
      </c>
      <c r="C1744">
        <v>1</v>
      </c>
      <c r="D1744">
        <v>2</v>
      </c>
      <c r="E1744" t="s">
        <v>23</v>
      </c>
      <c r="F1744" t="s">
        <v>44</v>
      </c>
      <c r="G1744" t="s">
        <v>6790</v>
      </c>
      <c r="H1744">
        <v>58</v>
      </c>
      <c r="I1744" t="s">
        <v>17</v>
      </c>
      <c r="J1744">
        <v>0</v>
      </c>
      <c r="K1744" t="s">
        <v>20</v>
      </c>
      <c r="L1744" t="s">
        <v>6792</v>
      </c>
      <c r="M1744">
        <v>41</v>
      </c>
      <c r="P1744" s="32">
        <v>43892</v>
      </c>
      <c r="Q1744" s="1">
        <v>45.572633839650329</v>
      </c>
      <c r="R1744">
        <v>7</v>
      </c>
      <c r="S1744" t="str" cm="1">
        <f t="array" ref="S1744">_xlfn.IFS(R1744=0,"None",R1744&lt;3,"Low",R1744&lt;6,"Medium",R1744&lt;=10,"High")</f>
        <v>High</v>
      </c>
      <c r="T1744" t="str" cm="1">
        <f t="array" ref="T1744">_xlfn.IFS(M1744&lt;=20,"Low",M1744&lt;=50,"Medium",M1744&lt;=90,"High")</f>
        <v>Medium</v>
      </c>
      <c r="U1744" s="33">
        <f>Datos_Limpios[[#This Row],[Number of Complaints or Support]]/Datos_Limpios[[#This Row],[Account Length (in months)]]</f>
        <v>7</v>
      </c>
      <c r="V1744" t="str" cm="1">
        <f t="array" ref="V1744">_xlfn.IFS(H1744&lt;30,"Under 30",H1744&lt;66,"Middle Age",H1744&gt;=66,"Senior")</f>
        <v>Middle Age</v>
      </c>
      <c r="W1744" t="s">
        <v>6824</v>
      </c>
    </row>
    <row r="1745" spans="1:23" x14ac:dyDescent="0.3">
      <c r="A1745" t="s">
        <v>1842</v>
      </c>
      <c r="B1745" t="s">
        <v>17</v>
      </c>
      <c r="C1745">
        <v>73</v>
      </c>
      <c r="D1745">
        <v>0</v>
      </c>
      <c r="E1745" t="s">
        <v>17</v>
      </c>
      <c r="F1745" t="s">
        <v>56</v>
      </c>
      <c r="G1745" t="s">
        <v>6790</v>
      </c>
      <c r="H1745">
        <v>47</v>
      </c>
      <c r="I1745" t="s">
        <v>17</v>
      </c>
      <c r="J1745">
        <v>0</v>
      </c>
      <c r="K1745" t="s">
        <v>32</v>
      </c>
      <c r="L1745" t="s">
        <v>6792</v>
      </c>
      <c r="M1745">
        <v>44</v>
      </c>
      <c r="P1745" s="32">
        <v>44542</v>
      </c>
      <c r="Q1745" s="1">
        <v>51.120211336763923</v>
      </c>
      <c r="R1745">
        <v>0</v>
      </c>
      <c r="S1745" t="str" cm="1">
        <f t="array" ref="S1745">_xlfn.IFS(R1745=0,"None",R1745&lt;3,"Low",R1745&lt;6,"Medium",R1745&lt;=10,"High")</f>
        <v>None</v>
      </c>
      <c r="T1745" t="str" cm="1">
        <f t="array" ref="T1745">_xlfn.IFS(M1745&lt;=20,"Low",M1745&lt;=50,"Medium",M1745&lt;=90,"High")</f>
        <v>Medium</v>
      </c>
      <c r="U1745" s="33">
        <f>Datos_Limpios[[#This Row],[Number of Complaints or Support]]/Datos_Limpios[[#This Row],[Account Length (in months)]]</f>
        <v>0</v>
      </c>
      <c r="V1745" t="str" cm="1">
        <f t="array" ref="V1745">_xlfn.IFS(H1745&lt;30,"Under 30",H1745&lt;66,"Middle Age",H1745&gt;=66,"Senior")</f>
        <v>Middle Age</v>
      </c>
      <c r="W1745" t="s">
        <v>6823</v>
      </c>
    </row>
    <row r="1746" spans="1:23" x14ac:dyDescent="0.3">
      <c r="A1746" t="s">
        <v>1843</v>
      </c>
      <c r="B1746" t="s">
        <v>23</v>
      </c>
      <c r="C1746">
        <v>4</v>
      </c>
      <c r="D1746">
        <v>1</v>
      </c>
      <c r="E1746" t="s">
        <v>17</v>
      </c>
      <c r="F1746" t="s">
        <v>54</v>
      </c>
      <c r="G1746" t="s">
        <v>6790</v>
      </c>
      <c r="H1746">
        <v>25</v>
      </c>
      <c r="I1746" t="s">
        <v>17</v>
      </c>
      <c r="J1746">
        <v>0</v>
      </c>
      <c r="K1746" t="s">
        <v>20</v>
      </c>
      <c r="L1746" t="s">
        <v>6792</v>
      </c>
      <c r="M1746">
        <v>27</v>
      </c>
      <c r="N1746" t="s">
        <v>50</v>
      </c>
      <c r="O1746" t="s">
        <v>761</v>
      </c>
      <c r="P1746" s="32">
        <v>45218</v>
      </c>
      <c r="Q1746" s="1">
        <v>30.09864447381209</v>
      </c>
      <c r="R1746">
        <v>9</v>
      </c>
      <c r="S1746" t="str" cm="1">
        <f t="array" ref="S1746">_xlfn.IFS(R1746=0,"None",R1746&lt;3,"Low",R1746&lt;6,"Medium",R1746&lt;=10,"High")</f>
        <v>High</v>
      </c>
      <c r="T1746" t="str" cm="1">
        <f t="array" ref="T1746">_xlfn.IFS(M1746&lt;=20,"Low",M1746&lt;=50,"Medium",M1746&lt;=90,"High")</f>
        <v>Medium</v>
      </c>
      <c r="U1746" s="33">
        <f>Datos_Limpios[[#This Row],[Number of Complaints or Support]]/Datos_Limpios[[#This Row],[Account Length (in months)]]</f>
        <v>2.25</v>
      </c>
      <c r="V1746" t="str" cm="1">
        <f t="array" ref="V1746">_xlfn.IFS(H1746&lt;30,"Under 30",H1746&lt;66,"Middle Age",H1746&gt;=66,"Senior")</f>
        <v>Under 30</v>
      </c>
      <c r="W1746" t="s">
        <v>6823</v>
      </c>
    </row>
    <row r="1747" spans="1:23" x14ac:dyDescent="0.3">
      <c r="A1747" t="s">
        <v>1844</v>
      </c>
      <c r="B1747" t="s">
        <v>17</v>
      </c>
      <c r="C1747">
        <v>22</v>
      </c>
      <c r="D1747">
        <v>0</v>
      </c>
      <c r="E1747" t="s">
        <v>23</v>
      </c>
      <c r="F1747" t="s">
        <v>90</v>
      </c>
      <c r="G1747" t="s">
        <v>19</v>
      </c>
      <c r="H1747">
        <v>22</v>
      </c>
      <c r="I1747" t="s">
        <v>17</v>
      </c>
      <c r="J1747">
        <v>0</v>
      </c>
      <c r="K1747" t="s">
        <v>20</v>
      </c>
      <c r="L1747" t="s">
        <v>6791</v>
      </c>
      <c r="M1747">
        <v>41</v>
      </c>
      <c r="P1747" s="32">
        <v>45033</v>
      </c>
      <c r="Q1747" s="1">
        <v>37.059204492430041</v>
      </c>
      <c r="R1747">
        <v>0</v>
      </c>
      <c r="S1747" t="str" cm="1">
        <f t="array" ref="S1747">_xlfn.IFS(R1747=0,"None",R1747&lt;3,"Low",R1747&lt;6,"Medium",R1747&lt;=10,"High")</f>
        <v>None</v>
      </c>
      <c r="T1747" t="str" cm="1">
        <f t="array" ref="T1747">_xlfn.IFS(M1747&lt;=20,"Low",M1747&lt;=50,"Medium",M1747&lt;=90,"High")</f>
        <v>Medium</v>
      </c>
      <c r="U1747" s="33">
        <f>Datos_Limpios[[#This Row],[Number of Complaints or Support]]/Datos_Limpios[[#This Row],[Account Length (in months)]]</f>
        <v>0</v>
      </c>
      <c r="V1747" t="str" cm="1">
        <f t="array" ref="V1747">_xlfn.IFS(H1747&lt;30,"Under 30",H1747&lt;66,"Middle Age",H1747&gt;=66,"Senior")</f>
        <v>Under 30</v>
      </c>
      <c r="W1747" t="s">
        <v>6823</v>
      </c>
    </row>
    <row r="1748" spans="1:23" x14ac:dyDescent="0.3">
      <c r="A1748" t="s">
        <v>1845</v>
      </c>
      <c r="B1748" t="s">
        <v>17</v>
      </c>
      <c r="C1748">
        <v>69</v>
      </c>
      <c r="D1748">
        <v>0</v>
      </c>
      <c r="E1748" t="s">
        <v>17</v>
      </c>
      <c r="F1748" t="s">
        <v>31</v>
      </c>
      <c r="G1748" t="s">
        <v>6790</v>
      </c>
      <c r="H1748">
        <v>48</v>
      </c>
      <c r="I1748" t="s">
        <v>23</v>
      </c>
      <c r="J1748">
        <v>4</v>
      </c>
      <c r="K1748" t="s">
        <v>32</v>
      </c>
      <c r="L1748" t="s">
        <v>6792</v>
      </c>
      <c r="M1748">
        <v>10</v>
      </c>
      <c r="P1748" s="32">
        <v>45017</v>
      </c>
      <c r="Q1748" s="1">
        <v>10.130375789468561</v>
      </c>
      <c r="R1748">
        <v>2</v>
      </c>
      <c r="S1748" t="str" cm="1">
        <f t="array" ref="S1748">_xlfn.IFS(R1748=0,"None",R1748&lt;3,"Low",R1748&lt;6,"Medium",R1748&lt;=10,"High")</f>
        <v>Low</v>
      </c>
      <c r="T1748" t="str" cm="1">
        <f t="array" ref="T1748">_xlfn.IFS(M1748&lt;=20,"Low",M1748&lt;=50,"Medium",M1748&lt;=90,"High")</f>
        <v>Low</v>
      </c>
      <c r="U1748" s="33">
        <f>Datos_Limpios[[#This Row],[Number of Complaints or Support]]/Datos_Limpios[[#This Row],[Account Length (in months)]]</f>
        <v>2.8985507246376812E-2</v>
      </c>
      <c r="V1748" t="str" cm="1">
        <f t="array" ref="V1748">_xlfn.IFS(H1748&lt;30,"Under 30",H1748&lt;66,"Middle Age",H1748&gt;=66,"Senior")</f>
        <v>Middle Age</v>
      </c>
      <c r="W1748" t="s">
        <v>6826</v>
      </c>
    </row>
    <row r="1749" spans="1:23" x14ac:dyDescent="0.3">
      <c r="A1749" t="s">
        <v>1846</v>
      </c>
      <c r="B1749" t="s">
        <v>17</v>
      </c>
      <c r="C1749">
        <v>17</v>
      </c>
      <c r="D1749">
        <v>0</v>
      </c>
      <c r="E1749" t="s">
        <v>23</v>
      </c>
      <c r="F1749" t="s">
        <v>247</v>
      </c>
      <c r="G1749" t="s">
        <v>6790</v>
      </c>
      <c r="H1749">
        <v>28</v>
      </c>
      <c r="I1749" t="s">
        <v>17</v>
      </c>
      <c r="J1749">
        <v>0</v>
      </c>
      <c r="K1749" t="s">
        <v>20</v>
      </c>
      <c r="L1749" t="s">
        <v>6792</v>
      </c>
      <c r="M1749">
        <v>27</v>
      </c>
      <c r="P1749" s="32">
        <v>45091</v>
      </c>
      <c r="Q1749" s="1">
        <v>26.07288793438293</v>
      </c>
      <c r="R1749">
        <v>7</v>
      </c>
      <c r="S1749" t="str" cm="1">
        <f t="array" ref="S1749">_xlfn.IFS(R1749=0,"None",R1749&lt;3,"Low",R1749&lt;6,"Medium",R1749&lt;=10,"High")</f>
        <v>High</v>
      </c>
      <c r="T1749" t="str" cm="1">
        <f t="array" ref="T1749">_xlfn.IFS(M1749&lt;=20,"Low",M1749&lt;=50,"Medium",M1749&lt;=90,"High")</f>
        <v>Medium</v>
      </c>
      <c r="U1749" s="33">
        <f>Datos_Limpios[[#This Row],[Number of Complaints or Support]]/Datos_Limpios[[#This Row],[Account Length (in months)]]</f>
        <v>0.41176470588235292</v>
      </c>
      <c r="V1749" t="str" cm="1">
        <f t="array" ref="V1749">_xlfn.IFS(H1749&lt;30,"Under 30",H1749&lt;66,"Middle Age",H1749&gt;=66,"Senior")</f>
        <v>Under 30</v>
      </c>
      <c r="W1749" t="s">
        <v>6826</v>
      </c>
    </row>
    <row r="1750" spans="1:23" x14ac:dyDescent="0.3">
      <c r="A1750" t="s">
        <v>1847</v>
      </c>
      <c r="B1750" t="s">
        <v>17</v>
      </c>
      <c r="C1750">
        <v>65</v>
      </c>
      <c r="D1750">
        <v>0</v>
      </c>
      <c r="E1750" t="s">
        <v>17</v>
      </c>
      <c r="F1750" t="s">
        <v>44</v>
      </c>
      <c r="G1750" t="s">
        <v>6790</v>
      </c>
      <c r="H1750">
        <v>28</v>
      </c>
      <c r="I1750" t="s">
        <v>23</v>
      </c>
      <c r="J1750">
        <v>3</v>
      </c>
      <c r="K1750" t="s">
        <v>32</v>
      </c>
      <c r="L1750" t="s">
        <v>6792</v>
      </c>
      <c r="M1750">
        <v>10</v>
      </c>
      <c r="P1750" s="32">
        <v>44920</v>
      </c>
      <c r="Q1750" s="1">
        <v>9.3798982122842354</v>
      </c>
      <c r="R1750">
        <v>3</v>
      </c>
      <c r="S1750" t="str" cm="1">
        <f t="array" ref="S1750">_xlfn.IFS(R1750=0,"None",R1750&lt;3,"Low",R1750&lt;6,"Medium",R1750&lt;=10,"High")</f>
        <v>Medium</v>
      </c>
      <c r="T1750" t="str" cm="1">
        <f t="array" ref="T1750">_xlfn.IFS(M1750&lt;=20,"Low",M1750&lt;=50,"Medium",M1750&lt;=90,"High")</f>
        <v>Low</v>
      </c>
      <c r="U1750" s="33">
        <f>Datos_Limpios[[#This Row],[Number of Complaints or Support]]/Datos_Limpios[[#This Row],[Account Length (in months)]]</f>
        <v>4.6153846153846156E-2</v>
      </c>
      <c r="V1750" t="str" cm="1">
        <f t="array" ref="V1750">_xlfn.IFS(H1750&lt;30,"Under 30",H1750&lt;66,"Middle Age",H1750&gt;=66,"Senior")</f>
        <v>Under 30</v>
      </c>
      <c r="W1750" t="s">
        <v>6824</v>
      </c>
    </row>
    <row r="1751" spans="1:23" x14ac:dyDescent="0.3">
      <c r="A1751" t="s">
        <v>1848</v>
      </c>
      <c r="B1751" t="s">
        <v>17</v>
      </c>
      <c r="C1751">
        <v>30</v>
      </c>
      <c r="D1751">
        <v>1</v>
      </c>
      <c r="E1751" t="s">
        <v>17</v>
      </c>
      <c r="F1751" t="s">
        <v>18</v>
      </c>
      <c r="G1751" t="s">
        <v>19</v>
      </c>
      <c r="H1751">
        <v>34</v>
      </c>
      <c r="I1751" t="s">
        <v>17</v>
      </c>
      <c r="J1751">
        <v>0</v>
      </c>
      <c r="K1751" t="s">
        <v>32</v>
      </c>
      <c r="L1751" t="s">
        <v>6791</v>
      </c>
      <c r="M1751">
        <v>12</v>
      </c>
      <c r="P1751" s="32">
        <v>45141</v>
      </c>
      <c r="Q1751" s="1">
        <v>9.8127805573692655</v>
      </c>
      <c r="R1751">
        <v>0</v>
      </c>
      <c r="S1751" t="str" cm="1">
        <f t="array" ref="S1751">_xlfn.IFS(R1751=0,"None",R1751&lt;3,"Low",R1751&lt;6,"Medium",R1751&lt;=10,"High")</f>
        <v>None</v>
      </c>
      <c r="T1751" t="str" cm="1">
        <f t="array" ref="T1751">_xlfn.IFS(M1751&lt;=20,"Low",M1751&lt;=50,"Medium",M1751&lt;=90,"High")</f>
        <v>Low</v>
      </c>
      <c r="U1751" s="33">
        <f>Datos_Limpios[[#This Row],[Number of Complaints or Support]]/Datos_Limpios[[#This Row],[Account Length (in months)]]</f>
        <v>0</v>
      </c>
      <c r="V1751" t="str" cm="1">
        <f t="array" ref="V1751">_xlfn.IFS(H1751&lt;30,"Under 30",H1751&lt;66,"Middle Age",H1751&gt;=66,"Senior")</f>
        <v>Middle Age</v>
      </c>
      <c r="W1751" t="s">
        <v>6823</v>
      </c>
    </row>
    <row r="1752" spans="1:23" x14ac:dyDescent="0.3">
      <c r="A1752" t="s">
        <v>1849</v>
      </c>
      <c r="B1752" t="s">
        <v>23</v>
      </c>
      <c r="C1752">
        <v>11</v>
      </c>
      <c r="D1752">
        <v>5</v>
      </c>
      <c r="E1752" t="s">
        <v>23</v>
      </c>
      <c r="F1752" t="s">
        <v>142</v>
      </c>
      <c r="G1752" t="s">
        <v>19</v>
      </c>
      <c r="H1752">
        <v>28</v>
      </c>
      <c r="I1752" t="s">
        <v>17</v>
      </c>
      <c r="J1752">
        <v>0</v>
      </c>
      <c r="K1752" t="s">
        <v>20</v>
      </c>
      <c r="L1752" t="s">
        <v>6792</v>
      </c>
      <c r="M1752">
        <v>35</v>
      </c>
      <c r="N1752" t="s">
        <v>27</v>
      </c>
      <c r="O1752" t="s">
        <v>108</v>
      </c>
      <c r="P1752" s="32">
        <v>44641</v>
      </c>
      <c r="Q1752" s="1">
        <v>29.22656202512815</v>
      </c>
      <c r="R1752">
        <v>8</v>
      </c>
      <c r="S1752" t="str" cm="1">
        <f t="array" ref="S1752">_xlfn.IFS(R1752=0,"None",R1752&lt;3,"Low",R1752&lt;6,"Medium",R1752&lt;=10,"High")</f>
        <v>High</v>
      </c>
      <c r="T1752" t="str" cm="1">
        <f t="array" ref="T1752">_xlfn.IFS(M1752&lt;=20,"Low",M1752&lt;=50,"Medium",M1752&lt;=90,"High")</f>
        <v>Medium</v>
      </c>
      <c r="U1752" s="33">
        <f>Datos_Limpios[[#This Row],[Number of Complaints or Support]]/Datos_Limpios[[#This Row],[Account Length (in months)]]</f>
        <v>0.72727272727272729</v>
      </c>
      <c r="V1752" t="str" cm="1">
        <f t="array" ref="V1752">_xlfn.IFS(H1752&lt;30,"Under 30",H1752&lt;66,"Middle Age",H1752&gt;=66,"Senior")</f>
        <v>Under 30</v>
      </c>
      <c r="W1752" t="s">
        <v>6823</v>
      </c>
    </row>
    <row r="1753" spans="1:23" x14ac:dyDescent="0.3">
      <c r="A1753" t="s">
        <v>1850</v>
      </c>
      <c r="B1753" t="s">
        <v>23</v>
      </c>
      <c r="C1753">
        <v>1</v>
      </c>
      <c r="D1753">
        <v>1</v>
      </c>
      <c r="E1753" t="s">
        <v>23</v>
      </c>
      <c r="F1753" t="s">
        <v>54</v>
      </c>
      <c r="G1753" t="s">
        <v>19</v>
      </c>
      <c r="H1753">
        <v>29</v>
      </c>
      <c r="I1753" t="s">
        <v>17</v>
      </c>
      <c r="J1753">
        <v>0</v>
      </c>
      <c r="K1753" t="s">
        <v>20</v>
      </c>
      <c r="L1753" t="s">
        <v>6792</v>
      </c>
      <c r="M1753">
        <v>27</v>
      </c>
      <c r="N1753" t="s">
        <v>27</v>
      </c>
      <c r="O1753" t="s">
        <v>108</v>
      </c>
      <c r="P1753" s="32">
        <v>44635</v>
      </c>
      <c r="Q1753" s="1">
        <v>23.598270649861391</v>
      </c>
      <c r="R1753">
        <v>4</v>
      </c>
      <c r="S1753" t="str" cm="1">
        <f t="array" ref="S1753">_xlfn.IFS(R1753=0,"None",R1753&lt;3,"Low",R1753&lt;6,"Medium",R1753&lt;=10,"High")</f>
        <v>Medium</v>
      </c>
      <c r="T1753" t="str" cm="1">
        <f t="array" ref="T1753">_xlfn.IFS(M1753&lt;=20,"Low",M1753&lt;=50,"Medium",M1753&lt;=90,"High")</f>
        <v>Medium</v>
      </c>
      <c r="U1753" s="33">
        <f>Datos_Limpios[[#This Row],[Number of Complaints or Support]]/Datos_Limpios[[#This Row],[Account Length (in months)]]</f>
        <v>4</v>
      </c>
      <c r="V1753" t="str" cm="1">
        <f t="array" ref="V1753">_xlfn.IFS(H1753&lt;30,"Under 30",H1753&lt;66,"Middle Age",H1753&gt;=66,"Senior")</f>
        <v>Under 30</v>
      </c>
      <c r="W1753" t="s">
        <v>6823</v>
      </c>
    </row>
    <row r="1754" spans="1:23" x14ac:dyDescent="0.3">
      <c r="A1754" t="s">
        <v>1851</v>
      </c>
      <c r="B1754" t="s">
        <v>17</v>
      </c>
      <c r="C1754">
        <v>52</v>
      </c>
      <c r="D1754">
        <v>1</v>
      </c>
      <c r="E1754" t="s">
        <v>17</v>
      </c>
      <c r="F1754" t="s">
        <v>202</v>
      </c>
      <c r="G1754" t="s">
        <v>6790</v>
      </c>
      <c r="H1754">
        <v>65</v>
      </c>
      <c r="I1754" t="s">
        <v>23</v>
      </c>
      <c r="J1754">
        <v>6</v>
      </c>
      <c r="K1754" t="s">
        <v>32</v>
      </c>
      <c r="L1754" t="s">
        <v>6794</v>
      </c>
      <c r="M1754">
        <v>9</v>
      </c>
      <c r="P1754" s="32">
        <v>44644</v>
      </c>
      <c r="Q1754" s="1">
        <v>7.6484152830900376</v>
      </c>
      <c r="R1754">
        <v>7</v>
      </c>
      <c r="S1754" t="str" cm="1">
        <f t="array" ref="S1754">_xlfn.IFS(R1754=0,"None",R1754&lt;3,"Low",R1754&lt;6,"Medium",R1754&lt;=10,"High")</f>
        <v>High</v>
      </c>
      <c r="T1754" t="str" cm="1">
        <f t="array" ref="T1754">_xlfn.IFS(M1754&lt;=20,"Low",M1754&lt;=50,"Medium",M1754&lt;=90,"High")</f>
        <v>Low</v>
      </c>
      <c r="U1754" s="33">
        <f>Datos_Limpios[[#This Row],[Number of Complaints or Support]]/Datos_Limpios[[#This Row],[Account Length (in months)]]</f>
        <v>0.13461538461538461</v>
      </c>
      <c r="V1754" t="str" cm="1">
        <f t="array" ref="V1754">_xlfn.IFS(H1754&lt;30,"Under 30",H1754&lt;66,"Middle Age",H1754&gt;=66,"Senior")</f>
        <v>Middle Age</v>
      </c>
      <c r="W1754" t="s">
        <v>6825</v>
      </c>
    </row>
    <row r="1755" spans="1:23" x14ac:dyDescent="0.3">
      <c r="A1755" t="s">
        <v>1852</v>
      </c>
      <c r="B1755" t="s">
        <v>17</v>
      </c>
      <c r="C1755">
        <v>60</v>
      </c>
      <c r="D1755">
        <v>0</v>
      </c>
      <c r="E1755" t="s">
        <v>23</v>
      </c>
      <c r="F1755" t="s">
        <v>112</v>
      </c>
      <c r="G1755" t="s">
        <v>19</v>
      </c>
      <c r="H1755">
        <v>61</v>
      </c>
      <c r="I1755" t="s">
        <v>17</v>
      </c>
      <c r="J1755">
        <v>0</v>
      </c>
      <c r="K1755" t="s">
        <v>32</v>
      </c>
      <c r="L1755" t="s">
        <v>6791</v>
      </c>
      <c r="M1755">
        <v>56</v>
      </c>
      <c r="P1755" s="32">
        <v>43978</v>
      </c>
      <c r="Q1755" s="1">
        <v>60.772930928127678</v>
      </c>
      <c r="R1755">
        <v>8</v>
      </c>
      <c r="S1755" t="str" cm="1">
        <f t="array" ref="S1755">_xlfn.IFS(R1755=0,"None",R1755&lt;3,"Low",R1755&lt;6,"Medium",R1755&lt;=10,"High")</f>
        <v>High</v>
      </c>
      <c r="T1755" t="str" cm="1">
        <f t="array" ref="T1755">_xlfn.IFS(M1755&lt;=20,"Low",M1755&lt;=50,"Medium",M1755&lt;=90,"High")</f>
        <v>High</v>
      </c>
      <c r="U1755" s="33">
        <f>Datos_Limpios[[#This Row],[Number of Complaints or Support]]/Datos_Limpios[[#This Row],[Account Length (in months)]]</f>
        <v>0.13333333333333333</v>
      </c>
      <c r="V1755" t="str" cm="1">
        <f t="array" ref="V1755">_xlfn.IFS(H1755&lt;30,"Under 30",H1755&lt;66,"Middle Age",H1755&gt;=66,"Senior")</f>
        <v>Middle Age</v>
      </c>
      <c r="W1755" t="s">
        <v>6823</v>
      </c>
    </row>
    <row r="1756" spans="1:23" x14ac:dyDescent="0.3">
      <c r="A1756" t="s">
        <v>1853</v>
      </c>
      <c r="B1756" t="s">
        <v>17</v>
      </c>
      <c r="C1756">
        <v>11</v>
      </c>
      <c r="D1756">
        <v>0</v>
      </c>
      <c r="E1756" t="s">
        <v>17</v>
      </c>
      <c r="F1756" t="s">
        <v>130</v>
      </c>
      <c r="G1756" t="s">
        <v>6790</v>
      </c>
      <c r="H1756">
        <v>51</v>
      </c>
      <c r="I1756" t="s">
        <v>23</v>
      </c>
      <c r="J1756">
        <v>6</v>
      </c>
      <c r="K1756" t="s">
        <v>32</v>
      </c>
      <c r="L1756" t="s">
        <v>6791</v>
      </c>
      <c r="M1756">
        <v>7</v>
      </c>
      <c r="P1756" s="32">
        <v>44170</v>
      </c>
      <c r="Q1756" s="1">
        <v>7.3110690303740959</v>
      </c>
      <c r="R1756">
        <v>10</v>
      </c>
      <c r="S1756" t="str" cm="1">
        <f t="array" ref="S1756">_xlfn.IFS(R1756=0,"None",R1756&lt;3,"Low",R1756&lt;6,"Medium",R1756&lt;=10,"High")</f>
        <v>High</v>
      </c>
      <c r="T1756" t="str" cm="1">
        <f t="array" ref="T1756">_xlfn.IFS(M1756&lt;=20,"Low",M1756&lt;=50,"Medium",M1756&lt;=90,"High")</f>
        <v>Low</v>
      </c>
      <c r="U1756" s="33">
        <f>Datos_Limpios[[#This Row],[Number of Complaints or Support]]/Datos_Limpios[[#This Row],[Account Length (in months)]]</f>
        <v>0.90909090909090906</v>
      </c>
      <c r="V1756" t="str" cm="1">
        <f t="array" ref="V1756">_xlfn.IFS(H1756&lt;30,"Under 30",H1756&lt;66,"Middle Age",H1756&gt;=66,"Senior")</f>
        <v>Middle Age</v>
      </c>
      <c r="W1756" t="s">
        <v>6825</v>
      </c>
    </row>
    <row r="1757" spans="1:23" x14ac:dyDescent="0.3">
      <c r="A1757" t="s">
        <v>1854</v>
      </c>
      <c r="B1757" t="s">
        <v>17</v>
      </c>
      <c r="C1757">
        <v>60</v>
      </c>
      <c r="D1757">
        <v>0</v>
      </c>
      <c r="E1757" t="s">
        <v>23</v>
      </c>
      <c r="F1757" t="s">
        <v>140</v>
      </c>
      <c r="G1757" t="s">
        <v>6790</v>
      </c>
      <c r="H1757">
        <v>56</v>
      </c>
      <c r="I1757" t="s">
        <v>17</v>
      </c>
      <c r="J1757">
        <v>0</v>
      </c>
      <c r="K1757" t="s">
        <v>20</v>
      </c>
      <c r="L1757" t="s">
        <v>6792</v>
      </c>
      <c r="M1757">
        <v>28</v>
      </c>
      <c r="P1757" s="32">
        <v>44152</v>
      </c>
      <c r="Q1757" s="1">
        <v>23.669369061825591</v>
      </c>
      <c r="R1757">
        <v>10</v>
      </c>
      <c r="S1757" t="str" cm="1">
        <f t="array" ref="S1757">_xlfn.IFS(R1757=0,"None",R1757&lt;3,"Low",R1757&lt;6,"Medium",R1757&lt;=10,"High")</f>
        <v>High</v>
      </c>
      <c r="T1757" t="str" cm="1">
        <f t="array" ref="T1757">_xlfn.IFS(M1757&lt;=20,"Low",M1757&lt;=50,"Medium",M1757&lt;=90,"High")</f>
        <v>Medium</v>
      </c>
      <c r="U1757" s="33">
        <f>Datos_Limpios[[#This Row],[Number of Complaints or Support]]/Datos_Limpios[[#This Row],[Account Length (in months)]]</f>
        <v>0.16666666666666666</v>
      </c>
      <c r="V1757" t="str" cm="1">
        <f t="array" ref="V1757">_xlfn.IFS(H1757&lt;30,"Under 30",H1757&lt;66,"Middle Age",H1757&gt;=66,"Senior")</f>
        <v>Middle Age</v>
      </c>
      <c r="W1757" t="s">
        <v>6826</v>
      </c>
    </row>
    <row r="1758" spans="1:23" x14ac:dyDescent="0.3">
      <c r="A1758" t="s">
        <v>1855</v>
      </c>
      <c r="B1758" t="s">
        <v>23</v>
      </c>
      <c r="C1758">
        <v>1</v>
      </c>
      <c r="D1758">
        <v>1</v>
      </c>
      <c r="E1758" t="s">
        <v>23</v>
      </c>
      <c r="F1758" t="s">
        <v>29</v>
      </c>
      <c r="G1758" t="s">
        <v>19</v>
      </c>
      <c r="H1758">
        <v>42</v>
      </c>
      <c r="I1758" t="s">
        <v>17</v>
      </c>
      <c r="J1758">
        <v>0</v>
      </c>
      <c r="K1758" t="s">
        <v>20</v>
      </c>
      <c r="L1758" t="s">
        <v>6792</v>
      </c>
      <c r="M1758">
        <v>29</v>
      </c>
      <c r="N1758" t="s">
        <v>91</v>
      </c>
      <c r="O1758" t="s">
        <v>419</v>
      </c>
      <c r="P1758" s="32">
        <v>44409</v>
      </c>
      <c r="Q1758" s="1">
        <v>24.062280579067689</v>
      </c>
      <c r="R1758">
        <v>7</v>
      </c>
      <c r="S1758" t="str" cm="1">
        <f t="array" ref="S1758">_xlfn.IFS(R1758=0,"None",R1758&lt;3,"Low",R1758&lt;6,"Medium",R1758&lt;=10,"High")</f>
        <v>High</v>
      </c>
      <c r="T1758" t="str" cm="1">
        <f t="array" ref="T1758">_xlfn.IFS(M1758&lt;=20,"Low",M1758&lt;=50,"Medium",M1758&lt;=90,"High")</f>
        <v>Medium</v>
      </c>
      <c r="U1758" s="33">
        <f>Datos_Limpios[[#This Row],[Number of Complaints or Support]]/Datos_Limpios[[#This Row],[Account Length (in months)]]</f>
        <v>7</v>
      </c>
      <c r="V1758" t="str" cm="1">
        <f t="array" ref="V1758">_xlfn.IFS(H1758&lt;30,"Under 30",H1758&lt;66,"Middle Age",H1758&gt;=66,"Senior")</f>
        <v>Middle Age</v>
      </c>
      <c r="W1758" t="s">
        <v>6825</v>
      </c>
    </row>
    <row r="1759" spans="1:23" x14ac:dyDescent="0.3">
      <c r="A1759" t="s">
        <v>1856</v>
      </c>
      <c r="B1759" t="s">
        <v>17</v>
      </c>
      <c r="C1759">
        <v>24</v>
      </c>
      <c r="D1759">
        <v>0</v>
      </c>
      <c r="E1759" t="s">
        <v>17</v>
      </c>
      <c r="F1759" t="s">
        <v>192</v>
      </c>
      <c r="G1759" t="s">
        <v>6790</v>
      </c>
      <c r="H1759">
        <v>29</v>
      </c>
      <c r="I1759" t="s">
        <v>17</v>
      </c>
      <c r="J1759">
        <v>0</v>
      </c>
      <c r="K1759" t="s">
        <v>32</v>
      </c>
      <c r="L1759" t="s">
        <v>6791</v>
      </c>
      <c r="M1759">
        <v>10</v>
      </c>
      <c r="P1759" s="32">
        <v>45059</v>
      </c>
      <c r="Q1759" s="1">
        <v>9.2597196901221768</v>
      </c>
      <c r="R1759">
        <v>8</v>
      </c>
      <c r="S1759" t="str" cm="1">
        <f t="array" ref="S1759">_xlfn.IFS(R1759=0,"None",R1759&lt;3,"Low",R1759&lt;6,"Medium",R1759&lt;=10,"High")</f>
        <v>High</v>
      </c>
      <c r="T1759" t="str" cm="1">
        <f t="array" ref="T1759">_xlfn.IFS(M1759&lt;=20,"Low",M1759&lt;=50,"Medium",M1759&lt;=90,"High")</f>
        <v>Low</v>
      </c>
      <c r="U1759" s="33">
        <f>Datos_Limpios[[#This Row],[Number of Complaints or Support]]/Datos_Limpios[[#This Row],[Account Length (in months)]]</f>
        <v>0.33333333333333331</v>
      </c>
      <c r="V1759" t="str" cm="1">
        <f t="array" ref="V1759">_xlfn.IFS(H1759&lt;30,"Under 30",H1759&lt;66,"Middle Age",H1759&gt;=66,"Senior")</f>
        <v>Under 30</v>
      </c>
      <c r="W1759" t="s">
        <v>6824</v>
      </c>
    </row>
    <row r="1760" spans="1:23" x14ac:dyDescent="0.3">
      <c r="A1760" t="s">
        <v>1857</v>
      </c>
      <c r="B1760" t="s">
        <v>17</v>
      </c>
      <c r="C1760">
        <v>20</v>
      </c>
      <c r="D1760">
        <v>2</v>
      </c>
      <c r="E1760" t="s">
        <v>17</v>
      </c>
      <c r="F1760" t="s">
        <v>82</v>
      </c>
      <c r="G1760" t="s">
        <v>19</v>
      </c>
      <c r="H1760">
        <v>50</v>
      </c>
      <c r="I1760" t="s">
        <v>23</v>
      </c>
      <c r="J1760">
        <v>6</v>
      </c>
      <c r="K1760" t="s">
        <v>20</v>
      </c>
      <c r="L1760" t="s">
        <v>6792</v>
      </c>
      <c r="M1760">
        <v>9</v>
      </c>
      <c r="P1760" s="32">
        <v>43894</v>
      </c>
      <c r="Q1760" s="1">
        <v>10.552590331814921</v>
      </c>
      <c r="R1760">
        <v>0</v>
      </c>
      <c r="S1760" t="str" cm="1">
        <f t="array" ref="S1760">_xlfn.IFS(R1760=0,"None",R1760&lt;3,"Low",R1760&lt;6,"Medium",R1760&lt;=10,"High")</f>
        <v>None</v>
      </c>
      <c r="T1760" t="str" cm="1">
        <f t="array" ref="T1760">_xlfn.IFS(M1760&lt;=20,"Low",M1760&lt;=50,"Medium",M1760&lt;=90,"High")</f>
        <v>Low</v>
      </c>
      <c r="U1760" s="33">
        <f>Datos_Limpios[[#This Row],[Number of Complaints or Support]]/Datos_Limpios[[#This Row],[Account Length (in months)]]</f>
        <v>0</v>
      </c>
      <c r="V1760" t="str" cm="1">
        <f t="array" ref="V1760">_xlfn.IFS(H1760&lt;30,"Under 30",H1760&lt;66,"Middle Age",H1760&gt;=66,"Senior")</f>
        <v>Middle Age</v>
      </c>
      <c r="W1760" t="s">
        <v>6823</v>
      </c>
    </row>
    <row r="1761" spans="1:23" x14ac:dyDescent="0.3">
      <c r="A1761" t="s">
        <v>1858</v>
      </c>
      <c r="B1761" t="s">
        <v>17</v>
      </c>
      <c r="C1761">
        <v>19</v>
      </c>
      <c r="D1761">
        <v>0</v>
      </c>
      <c r="E1761" t="s">
        <v>23</v>
      </c>
      <c r="F1761" t="s">
        <v>179</v>
      </c>
      <c r="G1761" t="s">
        <v>6790</v>
      </c>
      <c r="H1761">
        <v>57</v>
      </c>
      <c r="I1761" t="s">
        <v>17</v>
      </c>
      <c r="J1761">
        <v>0</v>
      </c>
      <c r="K1761" t="s">
        <v>20</v>
      </c>
      <c r="L1761" t="s">
        <v>6792</v>
      </c>
      <c r="M1761">
        <v>25</v>
      </c>
      <c r="P1761" s="32">
        <v>44393</v>
      </c>
      <c r="Q1761" s="1">
        <v>27.3563400589195</v>
      </c>
      <c r="R1761">
        <v>9</v>
      </c>
      <c r="S1761" t="str" cm="1">
        <f t="array" ref="S1761">_xlfn.IFS(R1761=0,"None",R1761&lt;3,"Low",R1761&lt;6,"Medium",R1761&lt;=10,"High")</f>
        <v>High</v>
      </c>
      <c r="T1761" t="str" cm="1">
        <f t="array" ref="T1761">_xlfn.IFS(M1761&lt;=20,"Low",M1761&lt;=50,"Medium",M1761&lt;=90,"High")</f>
        <v>Medium</v>
      </c>
      <c r="U1761" s="33">
        <f>Datos_Limpios[[#This Row],[Number of Complaints or Support]]/Datos_Limpios[[#This Row],[Account Length (in months)]]</f>
        <v>0.47368421052631576</v>
      </c>
      <c r="V1761" t="str" cm="1">
        <f t="array" ref="V1761">_xlfn.IFS(H1761&lt;30,"Under 30",H1761&lt;66,"Middle Age",H1761&gt;=66,"Senior")</f>
        <v>Middle Age</v>
      </c>
      <c r="W1761" t="s">
        <v>6826</v>
      </c>
    </row>
    <row r="1762" spans="1:23" x14ac:dyDescent="0.3">
      <c r="A1762" t="s">
        <v>1859</v>
      </c>
      <c r="B1762" t="s">
        <v>17</v>
      </c>
      <c r="C1762">
        <v>68</v>
      </c>
      <c r="D1762">
        <v>0</v>
      </c>
      <c r="E1762" t="s">
        <v>23</v>
      </c>
      <c r="F1762" t="s">
        <v>82</v>
      </c>
      <c r="G1762" t="s">
        <v>19</v>
      </c>
      <c r="H1762">
        <v>42</v>
      </c>
      <c r="I1762" t="s">
        <v>17</v>
      </c>
      <c r="J1762">
        <v>0</v>
      </c>
      <c r="K1762" t="s">
        <v>24</v>
      </c>
      <c r="L1762" t="s">
        <v>6792</v>
      </c>
      <c r="M1762">
        <v>33</v>
      </c>
      <c r="P1762" s="32">
        <v>44817</v>
      </c>
      <c r="Q1762" s="1">
        <v>33.891594489218363</v>
      </c>
      <c r="R1762">
        <v>5</v>
      </c>
      <c r="S1762" t="str" cm="1">
        <f t="array" ref="S1762">_xlfn.IFS(R1762=0,"None",R1762&lt;3,"Low",R1762&lt;6,"Medium",R1762&lt;=10,"High")</f>
        <v>Medium</v>
      </c>
      <c r="T1762" t="str" cm="1">
        <f t="array" ref="T1762">_xlfn.IFS(M1762&lt;=20,"Low",M1762&lt;=50,"Medium",M1762&lt;=90,"High")</f>
        <v>Medium</v>
      </c>
      <c r="U1762" s="33">
        <f>Datos_Limpios[[#This Row],[Number of Complaints or Support]]/Datos_Limpios[[#This Row],[Account Length (in months)]]</f>
        <v>7.3529411764705885E-2</v>
      </c>
      <c r="V1762" t="str" cm="1">
        <f t="array" ref="V1762">_xlfn.IFS(H1762&lt;30,"Under 30",H1762&lt;66,"Middle Age",H1762&gt;=66,"Senior")</f>
        <v>Middle Age</v>
      </c>
      <c r="W1762" t="s">
        <v>6823</v>
      </c>
    </row>
    <row r="1763" spans="1:23" x14ac:dyDescent="0.3">
      <c r="A1763" t="s">
        <v>1860</v>
      </c>
      <c r="B1763" t="s">
        <v>17</v>
      </c>
      <c r="C1763">
        <v>62</v>
      </c>
      <c r="D1763">
        <v>0</v>
      </c>
      <c r="E1763" t="s">
        <v>17</v>
      </c>
      <c r="F1763" t="s">
        <v>138</v>
      </c>
      <c r="G1763" t="s">
        <v>19</v>
      </c>
      <c r="H1763">
        <v>29</v>
      </c>
      <c r="I1763" t="s">
        <v>17</v>
      </c>
      <c r="J1763">
        <v>0</v>
      </c>
      <c r="K1763" t="s">
        <v>24</v>
      </c>
      <c r="L1763" t="s">
        <v>6791</v>
      </c>
      <c r="M1763">
        <v>11</v>
      </c>
      <c r="P1763" s="32">
        <v>44893</v>
      </c>
      <c r="Q1763" s="1">
        <v>12.74537307089771</v>
      </c>
      <c r="R1763">
        <v>8</v>
      </c>
      <c r="S1763" t="str" cm="1">
        <f t="array" ref="S1763">_xlfn.IFS(R1763=0,"None",R1763&lt;3,"Low",R1763&lt;6,"Medium",R1763&lt;=10,"High")</f>
        <v>High</v>
      </c>
      <c r="T1763" t="str" cm="1">
        <f t="array" ref="T1763">_xlfn.IFS(M1763&lt;=20,"Low",M1763&lt;=50,"Medium",M1763&lt;=90,"High")</f>
        <v>Low</v>
      </c>
      <c r="U1763" s="33">
        <f>Datos_Limpios[[#This Row],[Number of Complaints or Support]]/Datos_Limpios[[#This Row],[Account Length (in months)]]</f>
        <v>0.12903225806451613</v>
      </c>
      <c r="V1763" t="str" cm="1">
        <f t="array" ref="V1763">_xlfn.IFS(H1763&lt;30,"Under 30",H1763&lt;66,"Middle Age",H1763&gt;=66,"Senior")</f>
        <v>Under 30</v>
      </c>
      <c r="W1763" t="s">
        <v>6824</v>
      </c>
    </row>
    <row r="1764" spans="1:23" x14ac:dyDescent="0.3">
      <c r="A1764" t="s">
        <v>1861</v>
      </c>
      <c r="B1764" t="s">
        <v>17</v>
      </c>
      <c r="C1764">
        <v>34</v>
      </c>
      <c r="D1764">
        <v>0</v>
      </c>
      <c r="E1764" t="s">
        <v>17</v>
      </c>
      <c r="F1764" t="s">
        <v>79</v>
      </c>
      <c r="G1764" t="s">
        <v>6790</v>
      </c>
      <c r="H1764">
        <v>47</v>
      </c>
      <c r="I1764" t="s">
        <v>17</v>
      </c>
      <c r="J1764">
        <v>0</v>
      </c>
      <c r="K1764" t="s">
        <v>32</v>
      </c>
      <c r="L1764" t="s">
        <v>6791</v>
      </c>
      <c r="M1764">
        <v>9</v>
      </c>
      <c r="P1764" s="32">
        <v>44465</v>
      </c>
      <c r="Q1764" s="1">
        <v>8.0072025567741374</v>
      </c>
      <c r="R1764">
        <v>1</v>
      </c>
      <c r="S1764" t="str" cm="1">
        <f t="array" ref="S1764">_xlfn.IFS(R1764=0,"None",R1764&lt;3,"Low",R1764&lt;6,"Medium",R1764&lt;=10,"High")</f>
        <v>Low</v>
      </c>
      <c r="T1764" t="str" cm="1">
        <f t="array" ref="T1764">_xlfn.IFS(M1764&lt;=20,"Low",M1764&lt;=50,"Medium",M1764&lt;=90,"High")</f>
        <v>Low</v>
      </c>
      <c r="U1764" s="33">
        <f>Datos_Limpios[[#This Row],[Number of Complaints or Support]]/Datos_Limpios[[#This Row],[Account Length (in months)]]</f>
        <v>2.9411764705882353E-2</v>
      </c>
      <c r="V1764" t="str" cm="1">
        <f t="array" ref="V1764">_xlfn.IFS(H1764&lt;30,"Under 30",H1764&lt;66,"Middle Age",H1764&gt;=66,"Senior")</f>
        <v>Middle Age</v>
      </c>
      <c r="W1764" t="s">
        <v>6826</v>
      </c>
    </row>
    <row r="1765" spans="1:23" x14ac:dyDescent="0.3">
      <c r="A1765" t="s">
        <v>1862</v>
      </c>
      <c r="B1765" t="s">
        <v>17</v>
      </c>
      <c r="C1765">
        <v>54</v>
      </c>
      <c r="D1765">
        <v>0</v>
      </c>
      <c r="E1765" t="s">
        <v>17</v>
      </c>
      <c r="F1765" t="s">
        <v>26</v>
      </c>
      <c r="G1765" t="s">
        <v>6790</v>
      </c>
      <c r="H1765">
        <v>36</v>
      </c>
      <c r="I1765" t="s">
        <v>17</v>
      </c>
      <c r="J1765">
        <v>0</v>
      </c>
      <c r="K1765" t="s">
        <v>32</v>
      </c>
      <c r="L1765" t="s">
        <v>6791</v>
      </c>
      <c r="M1765">
        <v>11</v>
      </c>
      <c r="P1765" s="32">
        <v>44993</v>
      </c>
      <c r="Q1765" s="1">
        <v>11.76238835535376</v>
      </c>
      <c r="R1765">
        <v>3</v>
      </c>
      <c r="S1765" t="str" cm="1">
        <f t="array" ref="S1765">_xlfn.IFS(R1765=0,"None",R1765&lt;3,"Low",R1765&lt;6,"Medium",R1765&lt;=10,"High")</f>
        <v>Medium</v>
      </c>
      <c r="T1765" t="str" cm="1">
        <f t="array" ref="T1765">_xlfn.IFS(M1765&lt;=20,"Low",M1765&lt;=50,"Medium",M1765&lt;=90,"High")</f>
        <v>Low</v>
      </c>
      <c r="U1765" s="33">
        <f>Datos_Limpios[[#This Row],[Number of Complaints or Support]]/Datos_Limpios[[#This Row],[Account Length (in months)]]</f>
        <v>5.5555555555555552E-2</v>
      </c>
      <c r="V1765" t="str" cm="1">
        <f t="array" ref="V1765">_xlfn.IFS(H1765&lt;30,"Under 30",H1765&lt;66,"Middle Age",H1765&gt;=66,"Senior")</f>
        <v>Middle Age</v>
      </c>
      <c r="W1765" t="s">
        <v>6824</v>
      </c>
    </row>
    <row r="1766" spans="1:23" x14ac:dyDescent="0.3">
      <c r="A1766" t="s">
        <v>1863</v>
      </c>
      <c r="B1766" t="s">
        <v>17</v>
      </c>
      <c r="C1766">
        <v>1</v>
      </c>
      <c r="D1766">
        <v>0</v>
      </c>
      <c r="E1766" t="s">
        <v>17</v>
      </c>
      <c r="F1766" t="s">
        <v>140</v>
      </c>
      <c r="G1766" t="s">
        <v>6790</v>
      </c>
      <c r="H1766">
        <v>23</v>
      </c>
      <c r="I1766" t="s">
        <v>17</v>
      </c>
      <c r="J1766">
        <v>0</v>
      </c>
      <c r="K1766" t="s">
        <v>20</v>
      </c>
      <c r="L1766" t="s">
        <v>6794</v>
      </c>
      <c r="M1766">
        <v>25</v>
      </c>
      <c r="P1766" s="32">
        <v>44224</v>
      </c>
      <c r="Q1766" s="1">
        <v>22.279726267641578</v>
      </c>
      <c r="R1766">
        <v>5</v>
      </c>
      <c r="S1766" t="str" cm="1">
        <f t="array" ref="S1766">_xlfn.IFS(R1766=0,"None",R1766&lt;3,"Low",R1766&lt;6,"Medium",R1766&lt;=10,"High")</f>
        <v>Medium</v>
      </c>
      <c r="T1766" t="str" cm="1">
        <f t="array" ref="T1766">_xlfn.IFS(M1766&lt;=20,"Low",M1766&lt;=50,"Medium",M1766&lt;=90,"High")</f>
        <v>Medium</v>
      </c>
      <c r="U1766" s="33">
        <f>Datos_Limpios[[#This Row],[Number of Complaints or Support]]/Datos_Limpios[[#This Row],[Account Length (in months)]]</f>
        <v>5</v>
      </c>
      <c r="V1766" t="str" cm="1">
        <f t="array" ref="V1766">_xlfn.IFS(H1766&lt;30,"Under 30",H1766&lt;66,"Middle Age",H1766&gt;=66,"Senior")</f>
        <v>Under 30</v>
      </c>
      <c r="W1766" t="s">
        <v>6826</v>
      </c>
    </row>
    <row r="1767" spans="1:23" x14ac:dyDescent="0.3">
      <c r="A1767" t="s">
        <v>1864</v>
      </c>
      <c r="B1767" t="s">
        <v>17</v>
      </c>
      <c r="C1767">
        <v>1</v>
      </c>
      <c r="D1767">
        <v>1</v>
      </c>
      <c r="E1767" t="s">
        <v>17</v>
      </c>
      <c r="F1767" t="s">
        <v>192</v>
      </c>
      <c r="G1767" t="s">
        <v>6790</v>
      </c>
      <c r="H1767">
        <v>43</v>
      </c>
      <c r="I1767" t="s">
        <v>17</v>
      </c>
      <c r="J1767">
        <v>0</v>
      </c>
      <c r="K1767" t="s">
        <v>20</v>
      </c>
      <c r="L1767" t="s">
        <v>6791</v>
      </c>
      <c r="M1767">
        <v>13</v>
      </c>
      <c r="P1767" s="32">
        <v>44303</v>
      </c>
      <c r="Q1767" s="1">
        <v>12.942799707625699</v>
      </c>
      <c r="R1767">
        <v>9</v>
      </c>
      <c r="S1767" t="str" cm="1">
        <f t="array" ref="S1767">_xlfn.IFS(R1767=0,"None",R1767&lt;3,"Low",R1767&lt;6,"Medium",R1767&lt;=10,"High")</f>
        <v>High</v>
      </c>
      <c r="T1767" t="str" cm="1">
        <f t="array" ref="T1767">_xlfn.IFS(M1767&lt;=20,"Low",M1767&lt;=50,"Medium",M1767&lt;=90,"High")</f>
        <v>Low</v>
      </c>
      <c r="U1767" s="33">
        <f>Datos_Limpios[[#This Row],[Number of Complaints or Support]]/Datos_Limpios[[#This Row],[Account Length (in months)]]</f>
        <v>9</v>
      </c>
      <c r="V1767" t="str" cm="1">
        <f t="array" ref="V1767">_xlfn.IFS(H1767&lt;30,"Under 30",H1767&lt;66,"Middle Age",H1767&gt;=66,"Senior")</f>
        <v>Middle Age</v>
      </c>
      <c r="W1767" t="s">
        <v>6824</v>
      </c>
    </row>
    <row r="1768" spans="1:23" x14ac:dyDescent="0.3">
      <c r="A1768" t="s">
        <v>1865</v>
      </c>
      <c r="B1768" t="s">
        <v>23</v>
      </c>
      <c r="C1768">
        <v>9</v>
      </c>
      <c r="D1768">
        <v>2</v>
      </c>
      <c r="E1768" t="s">
        <v>23</v>
      </c>
      <c r="F1768" t="s">
        <v>107</v>
      </c>
      <c r="G1768" t="s">
        <v>6790</v>
      </c>
      <c r="H1768">
        <v>52</v>
      </c>
      <c r="I1768" t="s">
        <v>17</v>
      </c>
      <c r="J1768">
        <v>0</v>
      </c>
      <c r="K1768" t="s">
        <v>20</v>
      </c>
      <c r="L1768" t="s">
        <v>6791</v>
      </c>
      <c r="M1768">
        <v>42</v>
      </c>
      <c r="N1768" t="s">
        <v>91</v>
      </c>
      <c r="O1768" t="s">
        <v>92</v>
      </c>
      <c r="P1768" s="32">
        <v>43878</v>
      </c>
      <c r="Q1768" s="1">
        <v>36.950243888500253</v>
      </c>
      <c r="R1768">
        <v>8</v>
      </c>
      <c r="S1768" t="str" cm="1">
        <f t="array" ref="S1768">_xlfn.IFS(R1768=0,"None",R1768&lt;3,"Low",R1768&lt;6,"Medium",R1768&lt;=10,"High")</f>
        <v>High</v>
      </c>
      <c r="T1768" t="str" cm="1">
        <f t="array" ref="T1768">_xlfn.IFS(M1768&lt;=20,"Low",M1768&lt;=50,"Medium",M1768&lt;=90,"High")</f>
        <v>Medium</v>
      </c>
      <c r="U1768" s="33">
        <f>Datos_Limpios[[#This Row],[Number of Complaints or Support]]/Datos_Limpios[[#This Row],[Account Length (in months)]]</f>
        <v>0.88888888888888884</v>
      </c>
      <c r="V1768" t="str" cm="1">
        <f t="array" ref="V1768">_xlfn.IFS(H1768&lt;30,"Under 30",H1768&lt;66,"Middle Age",H1768&gt;=66,"Senior")</f>
        <v>Middle Age</v>
      </c>
      <c r="W1768" t="s">
        <v>6825</v>
      </c>
    </row>
    <row r="1769" spans="1:23" x14ac:dyDescent="0.3">
      <c r="A1769" t="s">
        <v>1866</v>
      </c>
      <c r="B1769" t="s">
        <v>17</v>
      </c>
      <c r="C1769">
        <v>7</v>
      </c>
      <c r="D1769">
        <v>0</v>
      </c>
      <c r="E1769" t="s">
        <v>23</v>
      </c>
      <c r="F1769" t="s">
        <v>142</v>
      </c>
      <c r="G1769" t="s">
        <v>19</v>
      </c>
      <c r="H1769">
        <v>20</v>
      </c>
      <c r="I1769" t="s">
        <v>23</v>
      </c>
      <c r="J1769">
        <v>4</v>
      </c>
      <c r="K1769" t="s">
        <v>20</v>
      </c>
      <c r="L1769" t="s">
        <v>6791</v>
      </c>
      <c r="M1769">
        <v>17</v>
      </c>
      <c r="P1769" s="32">
        <v>44841</v>
      </c>
      <c r="Q1769" s="1">
        <v>17.51014668860315</v>
      </c>
      <c r="R1769">
        <v>6</v>
      </c>
      <c r="S1769" t="str" cm="1">
        <f t="array" ref="S1769">_xlfn.IFS(R1769=0,"None",R1769&lt;3,"Low",R1769&lt;6,"Medium",R1769&lt;=10,"High")</f>
        <v>High</v>
      </c>
      <c r="T1769" t="str" cm="1">
        <f t="array" ref="T1769">_xlfn.IFS(M1769&lt;=20,"Low",M1769&lt;=50,"Medium",M1769&lt;=90,"High")</f>
        <v>Low</v>
      </c>
      <c r="U1769" s="33">
        <f>Datos_Limpios[[#This Row],[Number of Complaints or Support]]/Datos_Limpios[[#This Row],[Account Length (in months)]]</f>
        <v>0.8571428571428571</v>
      </c>
      <c r="V1769" t="str" cm="1">
        <f t="array" ref="V1769">_xlfn.IFS(H1769&lt;30,"Under 30",H1769&lt;66,"Middle Age",H1769&gt;=66,"Senior")</f>
        <v>Under 30</v>
      </c>
      <c r="W1769" t="s">
        <v>6823</v>
      </c>
    </row>
    <row r="1770" spans="1:23" x14ac:dyDescent="0.3">
      <c r="A1770" t="s">
        <v>1867</v>
      </c>
      <c r="B1770" t="s">
        <v>23</v>
      </c>
      <c r="C1770">
        <v>40</v>
      </c>
      <c r="D1770">
        <v>0</v>
      </c>
      <c r="E1770" t="s">
        <v>23</v>
      </c>
      <c r="F1770" t="s">
        <v>79</v>
      </c>
      <c r="G1770" t="s">
        <v>19</v>
      </c>
      <c r="H1770">
        <v>42</v>
      </c>
      <c r="I1770" t="s">
        <v>17</v>
      </c>
      <c r="J1770">
        <v>0</v>
      </c>
      <c r="K1770" t="s">
        <v>32</v>
      </c>
      <c r="L1770" t="s">
        <v>6792</v>
      </c>
      <c r="M1770">
        <v>33</v>
      </c>
      <c r="N1770" t="s">
        <v>50</v>
      </c>
      <c r="O1770" t="s">
        <v>378</v>
      </c>
      <c r="P1770" s="32">
        <v>45138</v>
      </c>
      <c r="Q1770" s="1">
        <v>27.69584821248192</v>
      </c>
      <c r="R1770">
        <v>8</v>
      </c>
      <c r="S1770" t="str" cm="1">
        <f t="array" ref="S1770">_xlfn.IFS(R1770=0,"None",R1770&lt;3,"Low",R1770&lt;6,"Medium",R1770&lt;=10,"High")</f>
        <v>High</v>
      </c>
      <c r="T1770" t="str" cm="1">
        <f t="array" ref="T1770">_xlfn.IFS(M1770&lt;=20,"Low",M1770&lt;=50,"Medium",M1770&lt;=90,"High")</f>
        <v>Medium</v>
      </c>
      <c r="U1770" s="33">
        <f>Datos_Limpios[[#This Row],[Number of Complaints or Support]]/Datos_Limpios[[#This Row],[Account Length (in months)]]</f>
        <v>0.2</v>
      </c>
      <c r="V1770" t="str" cm="1">
        <f t="array" ref="V1770">_xlfn.IFS(H1770&lt;30,"Under 30",H1770&lt;66,"Middle Age",H1770&gt;=66,"Senior")</f>
        <v>Middle Age</v>
      </c>
      <c r="W1770" t="s">
        <v>6826</v>
      </c>
    </row>
    <row r="1771" spans="1:23" x14ac:dyDescent="0.3">
      <c r="A1771" t="s">
        <v>1868</v>
      </c>
      <c r="B1771" t="s">
        <v>17</v>
      </c>
      <c r="C1771">
        <v>36</v>
      </c>
      <c r="D1771">
        <v>3</v>
      </c>
      <c r="E1771" t="s">
        <v>17</v>
      </c>
      <c r="F1771" t="s">
        <v>103</v>
      </c>
      <c r="G1771" t="s">
        <v>19</v>
      </c>
      <c r="H1771">
        <v>33</v>
      </c>
      <c r="I1771" t="s">
        <v>23</v>
      </c>
      <c r="J1771">
        <v>3</v>
      </c>
      <c r="K1771" t="s">
        <v>24</v>
      </c>
      <c r="L1771" t="s">
        <v>6791</v>
      </c>
      <c r="M1771">
        <v>8</v>
      </c>
      <c r="P1771" s="32">
        <v>43974</v>
      </c>
      <c r="Q1771" s="1">
        <v>9.5365137169848939</v>
      </c>
      <c r="R1771">
        <v>5</v>
      </c>
      <c r="S1771" t="str" cm="1">
        <f t="array" ref="S1771">_xlfn.IFS(R1771=0,"None",R1771&lt;3,"Low",R1771&lt;6,"Medium",R1771&lt;=10,"High")</f>
        <v>Medium</v>
      </c>
      <c r="T1771" t="str" cm="1">
        <f t="array" ref="T1771">_xlfn.IFS(M1771&lt;=20,"Low",M1771&lt;=50,"Medium",M1771&lt;=90,"High")</f>
        <v>Low</v>
      </c>
      <c r="U1771" s="33">
        <f>Datos_Limpios[[#This Row],[Number of Complaints or Support]]/Datos_Limpios[[#This Row],[Account Length (in months)]]</f>
        <v>0.1388888888888889</v>
      </c>
      <c r="V1771" t="str" cm="1">
        <f t="array" ref="V1771">_xlfn.IFS(H1771&lt;30,"Under 30",H1771&lt;66,"Middle Age",H1771&gt;=66,"Senior")</f>
        <v>Middle Age</v>
      </c>
      <c r="W1771" t="s">
        <v>6823</v>
      </c>
    </row>
    <row r="1772" spans="1:23" x14ac:dyDescent="0.3">
      <c r="A1772" t="s">
        <v>1869</v>
      </c>
      <c r="B1772" t="s">
        <v>17</v>
      </c>
      <c r="C1772">
        <v>71</v>
      </c>
      <c r="D1772">
        <v>2</v>
      </c>
      <c r="E1772" t="s">
        <v>23</v>
      </c>
      <c r="F1772" t="s">
        <v>69</v>
      </c>
      <c r="G1772" t="s">
        <v>6790</v>
      </c>
      <c r="H1772">
        <v>25</v>
      </c>
      <c r="I1772" t="s">
        <v>17</v>
      </c>
      <c r="J1772">
        <v>0</v>
      </c>
      <c r="K1772" t="s">
        <v>32</v>
      </c>
      <c r="L1772" t="s">
        <v>6792</v>
      </c>
      <c r="M1772">
        <v>41</v>
      </c>
      <c r="P1772" s="32">
        <v>43920</v>
      </c>
      <c r="Q1772" s="1">
        <v>42.368539122610223</v>
      </c>
      <c r="R1772">
        <v>7</v>
      </c>
      <c r="S1772" t="str" cm="1">
        <f t="array" ref="S1772">_xlfn.IFS(R1772=0,"None",R1772&lt;3,"Low",R1772&lt;6,"Medium",R1772&lt;=10,"High")</f>
        <v>High</v>
      </c>
      <c r="T1772" t="str" cm="1">
        <f t="array" ref="T1772">_xlfn.IFS(M1772&lt;=20,"Low",M1772&lt;=50,"Medium",M1772&lt;=90,"High")</f>
        <v>Medium</v>
      </c>
      <c r="U1772" s="33">
        <f>Datos_Limpios[[#This Row],[Number of Complaints or Support]]/Datos_Limpios[[#This Row],[Account Length (in months)]]</f>
        <v>9.8591549295774641E-2</v>
      </c>
      <c r="V1772" t="str" cm="1">
        <f t="array" ref="V1772">_xlfn.IFS(H1772&lt;30,"Under 30",H1772&lt;66,"Middle Age",H1772&gt;=66,"Senior")</f>
        <v>Under 30</v>
      </c>
      <c r="W1772" t="s">
        <v>6825</v>
      </c>
    </row>
    <row r="1773" spans="1:23" x14ac:dyDescent="0.3">
      <c r="A1773" t="s">
        <v>1870</v>
      </c>
      <c r="B1773" t="s">
        <v>17</v>
      </c>
      <c r="C1773">
        <v>73</v>
      </c>
      <c r="D1773">
        <v>0</v>
      </c>
      <c r="E1773" t="s">
        <v>23</v>
      </c>
      <c r="F1773" t="s">
        <v>107</v>
      </c>
      <c r="G1773" t="s">
        <v>6790</v>
      </c>
      <c r="H1773">
        <v>60</v>
      </c>
      <c r="I1773" t="s">
        <v>23</v>
      </c>
      <c r="J1773">
        <v>5</v>
      </c>
      <c r="K1773" t="s">
        <v>32</v>
      </c>
      <c r="L1773" t="s">
        <v>6791</v>
      </c>
      <c r="M1773">
        <v>35</v>
      </c>
      <c r="P1773" s="32">
        <v>43854</v>
      </c>
      <c r="Q1773" s="1">
        <v>33.982303455251589</v>
      </c>
      <c r="R1773">
        <v>8</v>
      </c>
      <c r="S1773" t="str" cm="1">
        <f t="array" ref="S1773">_xlfn.IFS(R1773=0,"None",R1773&lt;3,"Low",R1773&lt;6,"Medium",R1773&lt;=10,"High")</f>
        <v>High</v>
      </c>
      <c r="T1773" t="str" cm="1">
        <f t="array" ref="T1773">_xlfn.IFS(M1773&lt;=20,"Low",M1773&lt;=50,"Medium",M1773&lt;=90,"High")</f>
        <v>Medium</v>
      </c>
      <c r="U1773" s="33">
        <f>Datos_Limpios[[#This Row],[Number of Complaints or Support]]/Datos_Limpios[[#This Row],[Account Length (in months)]]</f>
        <v>0.1095890410958904</v>
      </c>
      <c r="V1773" t="str" cm="1">
        <f t="array" ref="V1773">_xlfn.IFS(H1773&lt;30,"Under 30",H1773&lt;66,"Middle Age",H1773&gt;=66,"Senior")</f>
        <v>Middle Age</v>
      </c>
      <c r="W1773" t="s">
        <v>6825</v>
      </c>
    </row>
    <row r="1774" spans="1:23" x14ac:dyDescent="0.3">
      <c r="A1774" t="s">
        <v>1871</v>
      </c>
      <c r="B1774" t="s">
        <v>17</v>
      </c>
      <c r="C1774">
        <v>60</v>
      </c>
      <c r="D1774">
        <v>0</v>
      </c>
      <c r="E1774" t="s">
        <v>23</v>
      </c>
      <c r="F1774" t="s">
        <v>350</v>
      </c>
      <c r="G1774" t="s">
        <v>6790</v>
      </c>
      <c r="H1774">
        <v>51</v>
      </c>
      <c r="I1774" t="s">
        <v>17</v>
      </c>
      <c r="J1774">
        <v>0</v>
      </c>
      <c r="K1774" t="s">
        <v>32</v>
      </c>
      <c r="L1774" t="s">
        <v>6792</v>
      </c>
      <c r="M1774">
        <v>46</v>
      </c>
      <c r="P1774" s="32">
        <v>43871</v>
      </c>
      <c r="Q1774" s="1">
        <v>41.54269368941511</v>
      </c>
      <c r="R1774">
        <v>8</v>
      </c>
      <c r="S1774" t="str" cm="1">
        <f t="array" ref="S1774">_xlfn.IFS(R1774=0,"None",R1774&lt;3,"Low",R1774&lt;6,"Medium",R1774&lt;=10,"High")</f>
        <v>High</v>
      </c>
      <c r="T1774" t="str" cm="1">
        <f t="array" ref="T1774">_xlfn.IFS(M1774&lt;=20,"Low",M1774&lt;=50,"Medium",M1774&lt;=90,"High")</f>
        <v>Medium</v>
      </c>
      <c r="U1774" s="33">
        <f>Datos_Limpios[[#This Row],[Number of Complaints or Support]]/Datos_Limpios[[#This Row],[Account Length (in months)]]</f>
        <v>0.13333333333333333</v>
      </c>
      <c r="V1774" t="str" cm="1">
        <f t="array" ref="V1774">_xlfn.IFS(H1774&lt;30,"Under 30",H1774&lt;66,"Middle Age",H1774&gt;=66,"Senior")</f>
        <v>Middle Age</v>
      </c>
      <c r="W1774" t="s">
        <v>6823</v>
      </c>
    </row>
    <row r="1775" spans="1:23" x14ac:dyDescent="0.3">
      <c r="A1775" t="s">
        <v>1872</v>
      </c>
      <c r="B1775" t="s">
        <v>17</v>
      </c>
      <c r="C1775">
        <v>22</v>
      </c>
      <c r="D1775">
        <v>0</v>
      </c>
      <c r="E1775" t="s">
        <v>23</v>
      </c>
      <c r="F1775" t="s">
        <v>44</v>
      </c>
      <c r="G1775" t="s">
        <v>19</v>
      </c>
      <c r="H1775">
        <v>53</v>
      </c>
      <c r="I1775" t="s">
        <v>17</v>
      </c>
      <c r="J1775">
        <v>0</v>
      </c>
      <c r="K1775" t="s">
        <v>24</v>
      </c>
      <c r="L1775" t="s">
        <v>6792</v>
      </c>
      <c r="M1775">
        <v>40</v>
      </c>
      <c r="P1775" s="32">
        <v>43915</v>
      </c>
      <c r="Q1775" s="1">
        <v>47.794847143422317</v>
      </c>
      <c r="R1775">
        <v>0</v>
      </c>
      <c r="S1775" t="str" cm="1">
        <f t="array" ref="S1775">_xlfn.IFS(R1775=0,"None",R1775&lt;3,"Low",R1775&lt;6,"Medium",R1775&lt;=10,"High")</f>
        <v>None</v>
      </c>
      <c r="T1775" t="str" cm="1">
        <f t="array" ref="T1775">_xlfn.IFS(M1775&lt;=20,"Low",M1775&lt;=50,"Medium",M1775&lt;=90,"High")</f>
        <v>Medium</v>
      </c>
      <c r="U1775" s="33">
        <f>Datos_Limpios[[#This Row],[Number of Complaints or Support]]/Datos_Limpios[[#This Row],[Account Length (in months)]]</f>
        <v>0</v>
      </c>
      <c r="V1775" t="str" cm="1">
        <f t="array" ref="V1775">_xlfn.IFS(H1775&lt;30,"Under 30",H1775&lt;66,"Middle Age",H1775&gt;=66,"Senior")</f>
        <v>Middle Age</v>
      </c>
      <c r="W1775" t="s">
        <v>6824</v>
      </c>
    </row>
    <row r="1776" spans="1:23" x14ac:dyDescent="0.3">
      <c r="A1776" t="s">
        <v>1873</v>
      </c>
      <c r="B1776" t="s">
        <v>23</v>
      </c>
      <c r="C1776">
        <v>69</v>
      </c>
      <c r="D1776">
        <v>5</v>
      </c>
      <c r="E1776" t="s">
        <v>23</v>
      </c>
      <c r="F1776" t="s">
        <v>26</v>
      </c>
      <c r="G1776" t="s">
        <v>6790</v>
      </c>
      <c r="H1776">
        <v>26</v>
      </c>
      <c r="I1776" t="s">
        <v>17</v>
      </c>
      <c r="J1776">
        <v>0</v>
      </c>
      <c r="K1776" t="s">
        <v>32</v>
      </c>
      <c r="L1776" t="s">
        <v>6792</v>
      </c>
      <c r="M1776">
        <v>41</v>
      </c>
      <c r="N1776" t="s">
        <v>27</v>
      </c>
      <c r="O1776" t="s">
        <v>108</v>
      </c>
      <c r="P1776" s="32">
        <v>44995</v>
      </c>
      <c r="Q1776" s="1">
        <v>33.28805104044973</v>
      </c>
      <c r="R1776">
        <v>5</v>
      </c>
      <c r="S1776" t="str" cm="1">
        <f t="array" ref="S1776">_xlfn.IFS(R1776=0,"None",R1776&lt;3,"Low",R1776&lt;6,"Medium",R1776&lt;=10,"High")</f>
        <v>Medium</v>
      </c>
      <c r="T1776" t="str" cm="1">
        <f t="array" ref="T1776">_xlfn.IFS(M1776&lt;=20,"Low",M1776&lt;=50,"Medium",M1776&lt;=90,"High")</f>
        <v>Medium</v>
      </c>
      <c r="U1776" s="33">
        <f>Datos_Limpios[[#This Row],[Number of Complaints or Support]]/Datos_Limpios[[#This Row],[Account Length (in months)]]</f>
        <v>7.2463768115942032E-2</v>
      </c>
      <c r="V1776" t="str" cm="1">
        <f t="array" ref="V1776">_xlfn.IFS(H1776&lt;30,"Under 30",H1776&lt;66,"Middle Age",H1776&gt;=66,"Senior")</f>
        <v>Under 30</v>
      </c>
      <c r="W1776" t="s">
        <v>6824</v>
      </c>
    </row>
    <row r="1777" spans="1:23" x14ac:dyDescent="0.3">
      <c r="A1777" t="s">
        <v>1874</v>
      </c>
      <c r="B1777" t="s">
        <v>17</v>
      </c>
      <c r="C1777">
        <v>70</v>
      </c>
      <c r="D1777">
        <v>0</v>
      </c>
      <c r="E1777" t="s">
        <v>17</v>
      </c>
      <c r="F1777" t="s">
        <v>31</v>
      </c>
      <c r="G1777" t="s">
        <v>19</v>
      </c>
      <c r="H1777">
        <v>35</v>
      </c>
      <c r="I1777" t="s">
        <v>23</v>
      </c>
      <c r="J1777">
        <v>2</v>
      </c>
      <c r="K1777" t="s">
        <v>32</v>
      </c>
      <c r="L1777" t="s">
        <v>6791</v>
      </c>
      <c r="M1777">
        <v>9</v>
      </c>
      <c r="P1777" s="32">
        <v>45166</v>
      </c>
      <c r="Q1777" s="1">
        <v>8.4750738670278558</v>
      </c>
      <c r="R1777">
        <v>10</v>
      </c>
      <c r="S1777" t="str" cm="1">
        <f t="array" ref="S1777">_xlfn.IFS(R1777=0,"None",R1777&lt;3,"Low",R1777&lt;6,"Medium",R1777&lt;=10,"High")</f>
        <v>High</v>
      </c>
      <c r="T1777" t="str" cm="1">
        <f t="array" ref="T1777">_xlfn.IFS(M1777&lt;=20,"Low",M1777&lt;=50,"Medium",M1777&lt;=90,"High")</f>
        <v>Low</v>
      </c>
      <c r="U1777" s="33">
        <f>Datos_Limpios[[#This Row],[Number of Complaints or Support]]/Datos_Limpios[[#This Row],[Account Length (in months)]]</f>
        <v>0.14285714285714285</v>
      </c>
      <c r="V1777" t="str" cm="1">
        <f t="array" ref="V1777">_xlfn.IFS(H1777&lt;30,"Under 30",H1777&lt;66,"Middle Age",H1777&gt;=66,"Senior")</f>
        <v>Middle Age</v>
      </c>
      <c r="W1777" t="s">
        <v>6826</v>
      </c>
    </row>
    <row r="1778" spans="1:23" x14ac:dyDescent="0.3">
      <c r="A1778" t="s">
        <v>1875</v>
      </c>
      <c r="B1778" t="s">
        <v>17</v>
      </c>
      <c r="C1778">
        <v>16</v>
      </c>
      <c r="D1778">
        <v>0</v>
      </c>
      <c r="E1778" t="s">
        <v>17</v>
      </c>
      <c r="F1778" t="s">
        <v>52</v>
      </c>
      <c r="G1778" t="s">
        <v>6790</v>
      </c>
      <c r="H1778">
        <v>23</v>
      </c>
      <c r="I1778" t="s">
        <v>17</v>
      </c>
      <c r="J1778">
        <v>0</v>
      </c>
      <c r="K1778" t="s">
        <v>24</v>
      </c>
      <c r="L1778" t="s">
        <v>6791</v>
      </c>
      <c r="M1778">
        <v>10</v>
      </c>
      <c r="P1778" s="32">
        <v>45193</v>
      </c>
      <c r="Q1778" s="1">
        <v>9.0984093324860016</v>
      </c>
      <c r="R1778">
        <v>0</v>
      </c>
      <c r="S1778" t="str" cm="1">
        <f t="array" ref="S1778">_xlfn.IFS(R1778=0,"None",R1778&lt;3,"Low",R1778&lt;6,"Medium",R1778&lt;=10,"High")</f>
        <v>None</v>
      </c>
      <c r="T1778" t="str" cm="1">
        <f t="array" ref="T1778">_xlfn.IFS(M1778&lt;=20,"Low",M1778&lt;=50,"Medium",M1778&lt;=90,"High")</f>
        <v>Low</v>
      </c>
      <c r="U1778" s="33">
        <f>Datos_Limpios[[#This Row],[Number of Complaints or Support]]/Datos_Limpios[[#This Row],[Account Length (in months)]]</f>
        <v>0</v>
      </c>
      <c r="V1778" t="str" cm="1">
        <f t="array" ref="V1778">_xlfn.IFS(H1778&lt;30,"Under 30",H1778&lt;66,"Middle Age",H1778&gt;=66,"Senior")</f>
        <v>Under 30</v>
      </c>
      <c r="W1778" t="s">
        <v>6824</v>
      </c>
    </row>
    <row r="1779" spans="1:23" x14ac:dyDescent="0.3">
      <c r="A1779" t="s">
        <v>1876</v>
      </c>
      <c r="B1779" t="s">
        <v>17</v>
      </c>
      <c r="C1779">
        <v>9</v>
      </c>
      <c r="D1779">
        <v>0</v>
      </c>
      <c r="E1779" t="s">
        <v>23</v>
      </c>
      <c r="F1779" t="s">
        <v>166</v>
      </c>
      <c r="G1779" t="s">
        <v>19</v>
      </c>
      <c r="H1779">
        <v>70</v>
      </c>
      <c r="I1779" t="s">
        <v>17</v>
      </c>
      <c r="J1779">
        <v>0</v>
      </c>
      <c r="K1779" t="s">
        <v>20</v>
      </c>
      <c r="L1779" t="s">
        <v>6792</v>
      </c>
      <c r="M1779">
        <v>56</v>
      </c>
      <c r="P1779" s="32">
        <v>44772</v>
      </c>
      <c r="Q1779" s="1">
        <v>47.947844578133747</v>
      </c>
      <c r="R1779">
        <v>3</v>
      </c>
      <c r="S1779" t="str" cm="1">
        <f t="array" ref="S1779">_xlfn.IFS(R1779=0,"None",R1779&lt;3,"Low",R1779&lt;6,"Medium",R1779&lt;=10,"High")</f>
        <v>Medium</v>
      </c>
      <c r="T1779" t="str" cm="1">
        <f t="array" ref="T1779">_xlfn.IFS(M1779&lt;=20,"Low",M1779&lt;=50,"Medium",M1779&lt;=90,"High")</f>
        <v>High</v>
      </c>
      <c r="U1779" s="33">
        <f>Datos_Limpios[[#This Row],[Number of Complaints or Support]]/Datos_Limpios[[#This Row],[Account Length (in months)]]</f>
        <v>0.33333333333333331</v>
      </c>
      <c r="V1779" t="str" cm="1">
        <f t="array" ref="V1779">_xlfn.IFS(H1779&lt;30,"Under 30",H1779&lt;66,"Middle Age",H1779&gt;=66,"Senior")</f>
        <v>Senior</v>
      </c>
      <c r="W1779" t="s">
        <v>6825</v>
      </c>
    </row>
    <row r="1780" spans="1:23" x14ac:dyDescent="0.3">
      <c r="A1780" t="s">
        <v>1877</v>
      </c>
      <c r="B1780" t="s">
        <v>17</v>
      </c>
      <c r="C1780">
        <v>2</v>
      </c>
      <c r="D1780">
        <v>0</v>
      </c>
      <c r="E1780" t="s">
        <v>23</v>
      </c>
      <c r="F1780" t="s">
        <v>166</v>
      </c>
      <c r="G1780" t="s">
        <v>6790</v>
      </c>
      <c r="H1780">
        <v>70</v>
      </c>
      <c r="I1780" t="s">
        <v>17</v>
      </c>
      <c r="J1780">
        <v>0</v>
      </c>
      <c r="K1780" t="s">
        <v>20</v>
      </c>
      <c r="L1780" t="s">
        <v>6794</v>
      </c>
      <c r="M1780">
        <v>28</v>
      </c>
      <c r="P1780" s="32">
        <v>44044</v>
      </c>
      <c r="Q1780" s="1">
        <v>31.646568056945419</v>
      </c>
      <c r="R1780">
        <v>6</v>
      </c>
      <c r="S1780" t="str" cm="1">
        <f t="array" ref="S1780">_xlfn.IFS(R1780=0,"None",R1780&lt;3,"Low",R1780&lt;6,"Medium",R1780&lt;=10,"High")</f>
        <v>High</v>
      </c>
      <c r="T1780" t="str" cm="1">
        <f t="array" ref="T1780">_xlfn.IFS(M1780&lt;=20,"Low",M1780&lt;=50,"Medium",M1780&lt;=90,"High")</f>
        <v>Medium</v>
      </c>
      <c r="U1780" s="33">
        <f>Datos_Limpios[[#This Row],[Number of Complaints or Support]]/Datos_Limpios[[#This Row],[Account Length (in months)]]</f>
        <v>3</v>
      </c>
      <c r="V1780" t="str" cm="1">
        <f t="array" ref="V1780">_xlfn.IFS(H1780&lt;30,"Under 30",H1780&lt;66,"Middle Age",H1780&gt;=66,"Senior")</f>
        <v>Senior</v>
      </c>
      <c r="W1780" t="s">
        <v>6825</v>
      </c>
    </row>
    <row r="1781" spans="1:23" x14ac:dyDescent="0.3">
      <c r="A1781" t="s">
        <v>1878</v>
      </c>
      <c r="B1781" t="s">
        <v>17</v>
      </c>
      <c r="C1781">
        <v>21</v>
      </c>
      <c r="D1781">
        <v>0</v>
      </c>
      <c r="E1781" t="s">
        <v>23</v>
      </c>
      <c r="F1781" t="s">
        <v>82</v>
      </c>
      <c r="G1781" t="s">
        <v>6790</v>
      </c>
      <c r="H1781">
        <v>25</v>
      </c>
      <c r="I1781" t="s">
        <v>17</v>
      </c>
      <c r="J1781">
        <v>0</v>
      </c>
      <c r="K1781" t="s">
        <v>24</v>
      </c>
      <c r="L1781" t="s">
        <v>6792</v>
      </c>
      <c r="M1781">
        <v>25</v>
      </c>
      <c r="P1781" s="32">
        <v>44360</v>
      </c>
      <c r="Q1781" s="1">
        <v>29.287312533170681</v>
      </c>
      <c r="R1781">
        <v>4</v>
      </c>
      <c r="S1781" t="str" cm="1">
        <f t="array" ref="S1781">_xlfn.IFS(R1781=0,"None",R1781&lt;3,"Low",R1781&lt;6,"Medium",R1781&lt;=10,"High")</f>
        <v>Medium</v>
      </c>
      <c r="T1781" t="str" cm="1">
        <f t="array" ref="T1781">_xlfn.IFS(M1781&lt;=20,"Low",M1781&lt;=50,"Medium",M1781&lt;=90,"High")</f>
        <v>Medium</v>
      </c>
      <c r="U1781" s="33">
        <f>Datos_Limpios[[#This Row],[Number of Complaints or Support]]/Datos_Limpios[[#This Row],[Account Length (in months)]]</f>
        <v>0.19047619047619047</v>
      </c>
      <c r="V1781" t="str" cm="1">
        <f t="array" ref="V1781">_xlfn.IFS(H1781&lt;30,"Under 30",H1781&lt;66,"Middle Age",H1781&gt;=66,"Senior")</f>
        <v>Under 30</v>
      </c>
      <c r="W1781" t="s">
        <v>6823</v>
      </c>
    </row>
    <row r="1782" spans="1:23" x14ac:dyDescent="0.3">
      <c r="A1782" t="s">
        <v>1879</v>
      </c>
      <c r="B1782" t="s">
        <v>23</v>
      </c>
      <c r="C1782">
        <v>1</v>
      </c>
      <c r="D1782">
        <v>0</v>
      </c>
      <c r="E1782" t="s">
        <v>23</v>
      </c>
      <c r="F1782" t="s">
        <v>29</v>
      </c>
      <c r="G1782" t="s">
        <v>19</v>
      </c>
      <c r="H1782">
        <v>50</v>
      </c>
      <c r="I1782" t="s">
        <v>17</v>
      </c>
      <c r="J1782">
        <v>0</v>
      </c>
      <c r="K1782" t="s">
        <v>20</v>
      </c>
      <c r="L1782" t="s">
        <v>6792</v>
      </c>
      <c r="M1782">
        <v>34</v>
      </c>
      <c r="N1782" t="s">
        <v>27</v>
      </c>
      <c r="O1782" t="s">
        <v>164</v>
      </c>
      <c r="P1782" s="32">
        <v>44949</v>
      </c>
      <c r="Q1782" s="1">
        <v>33.286144216552209</v>
      </c>
      <c r="R1782">
        <v>10</v>
      </c>
      <c r="S1782" t="str" cm="1">
        <f t="array" ref="S1782">_xlfn.IFS(R1782=0,"None",R1782&lt;3,"Low",R1782&lt;6,"Medium",R1782&lt;=10,"High")</f>
        <v>High</v>
      </c>
      <c r="T1782" t="str" cm="1">
        <f t="array" ref="T1782">_xlfn.IFS(M1782&lt;=20,"Low",M1782&lt;=50,"Medium",M1782&lt;=90,"High")</f>
        <v>Medium</v>
      </c>
      <c r="U1782" s="33">
        <f>Datos_Limpios[[#This Row],[Number of Complaints or Support]]/Datos_Limpios[[#This Row],[Account Length (in months)]]</f>
        <v>10</v>
      </c>
      <c r="V1782" t="str" cm="1">
        <f t="array" ref="V1782">_xlfn.IFS(H1782&lt;30,"Under 30",H1782&lt;66,"Middle Age",H1782&gt;=66,"Senior")</f>
        <v>Middle Age</v>
      </c>
      <c r="W1782" t="s">
        <v>6825</v>
      </c>
    </row>
    <row r="1783" spans="1:23" x14ac:dyDescent="0.3">
      <c r="A1783" t="s">
        <v>1880</v>
      </c>
      <c r="B1783" t="s">
        <v>17</v>
      </c>
      <c r="C1783">
        <v>60</v>
      </c>
      <c r="D1783">
        <v>0</v>
      </c>
      <c r="E1783" t="s">
        <v>17</v>
      </c>
      <c r="F1783" t="s">
        <v>140</v>
      </c>
      <c r="G1783" t="s">
        <v>19</v>
      </c>
      <c r="H1783">
        <v>68</v>
      </c>
      <c r="I1783" t="s">
        <v>17</v>
      </c>
      <c r="J1783">
        <v>0</v>
      </c>
      <c r="K1783" t="s">
        <v>20</v>
      </c>
      <c r="L1783" t="s">
        <v>6792</v>
      </c>
      <c r="M1783">
        <v>69</v>
      </c>
      <c r="P1783" s="32">
        <v>44328</v>
      </c>
      <c r="Q1783" s="1">
        <v>72.594862430866669</v>
      </c>
      <c r="R1783">
        <v>1</v>
      </c>
      <c r="S1783" t="str" cm="1">
        <f t="array" ref="S1783">_xlfn.IFS(R1783=0,"None",R1783&lt;3,"Low",R1783&lt;6,"Medium",R1783&lt;=10,"High")</f>
        <v>Low</v>
      </c>
      <c r="T1783" t="str" cm="1">
        <f t="array" ref="T1783">_xlfn.IFS(M1783&lt;=20,"Low",M1783&lt;=50,"Medium",M1783&lt;=90,"High")</f>
        <v>High</v>
      </c>
      <c r="U1783" s="33">
        <f>Datos_Limpios[[#This Row],[Number of Complaints or Support]]/Datos_Limpios[[#This Row],[Account Length (in months)]]</f>
        <v>1.6666666666666666E-2</v>
      </c>
      <c r="V1783" t="str" cm="1">
        <f t="array" ref="V1783">_xlfn.IFS(H1783&lt;30,"Under 30",H1783&lt;66,"Middle Age",H1783&gt;=66,"Senior")</f>
        <v>Senior</v>
      </c>
      <c r="W1783" t="s">
        <v>6826</v>
      </c>
    </row>
    <row r="1784" spans="1:23" x14ac:dyDescent="0.3">
      <c r="A1784" t="s">
        <v>1881</v>
      </c>
      <c r="B1784" t="s">
        <v>17</v>
      </c>
      <c r="C1784">
        <v>30</v>
      </c>
      <c r="D1784">
        <v>0</v>
      </c>
      <c r="E1784" t="s">
        <v>23</v>
      </c>
      <c r="F1784" t="s">
        <v>82</v>
      </c>
      <c r="G1784" t="s">
        <v>6790</v>
      </c>
      <c r="H1784">
        <v>66</v>
      </c>
      <c r="I1784" t="s">
        <v>17</v>
      </c>
      <c r="J1784">
        <v>0</v>
      </c>
      <c r="K1784" t="s">
        <v>20</v>
      </c>
      <c r="L1784" t="s">
        <v>6791</v>
      </c>
      <c r="M1784">
        <v>41</v>
      </c>
      <c r="P1784" s="32">
        <v>44008</v>
      </c>
      <c r="Q1784" s="1">
        <v>46.04557406623789</v>
      </c>
      <c r="R1784">
        <v>10</v>
      </c>
      <c r="S1784" t="str" cm="1">
        <f t="array" ref="S1784">_xlfn.IFS(R1784=0,"None",R1784&lt;3,"Low",R1784&lt;6,"Medium",R1784&lt;=10,"High")</f>
        <v>High</v>
      </c>
      <c r="T1784" t="str" cm="1">
        <f t="array" ref="T1784">_xlfn.IFS(M1784&lt;=20,"Low",M1784&lt;=50,"Medium",M1784&lt;=90,"High")</f>
        <v>Medium</v>
      </c>
      <c r="U1784" s="33">
        <f>Datos_Limpios[[#This Row],[Number of Complaints or Support]]/Datos_Limpios[[#This Row],[Account Length (in months)]]</f>
        <v>0.33333333333333331</v>
      </c>
      <c r="V1784" t="str" cm="1">
        <f t="array" ref="V1784">_xlfn.IFS(H1784&lt;30,"Under 30",H1784&lt;66,"Middle Age",H1784&gt;=66,"Senior")</f>
        <v>Senior</v>
      </c>
      <c r="W1784" t="s">
        <v>6823</v>
      </c>
    </row>
    <row r="1785" spans="1:23" x14ac:dyDescent="0.3">
      <c r="A1785" t="s">
        <v>1882</v>
      </c>
      <c r="B1785" t="s">
        <v>17</v>
      </c>
      <c r="C1785">
        <v>59</v>
      </c>
      <c r="D1785">
        <v>0</v>
      </c>
      <c r="E1785" t="s">
        <v>23</v>
      </c>
      <c r="F1785" t="s">
        <v>350</v>
      </c>
      <c r="G1785" t="s">
        <v>6790</v>
      </c>
      <c r="H1785">
        <v>49</v>
      </c>
      <c r="I1785" t="s">
        <v>17</v>
      </c>
      <c r="J1785">
        <v>0</v>
      </c>
      <c r="K1785" t="s">
        <v>24</v>
      </c>
      <c r="L1785" t="s">
        <v>6792</v>
      </c>
      <c r="M1785">
        <v>47</v>
      </c>
      <c r="P1785" s="32">
        <v>43983</v>
      </c>
      <c r="Q1785" s="1">
        <v>48.582354624321283</v>
      </c>
      <c r="R1785">
        <v>0</v>
      </c>
      <c r="S1785" t="str" cm="1">
        <f t="array" ref="S1785">_xlfn.IFS(R1785=0,"None",R1785&lt;3,"Low",R1785&lt;6,"Medium",R1785&lt;=10,"High")</f>
        <v>None</v>
      </c>
      <c r="T1785" t="str" cm="1">
        <f t="array" ref="T1785">_xlfn.IFS(M1785&lt;=20,"Low",M1785&lt;=50,"Medium",M1785&lt;=90,"High")</f>
        <v>Medium</v>
      </c>
      <c r="U1785" s="33">
        <f>Datos_Limpios[[#This Row],[Number of Complaints or Support]]/Datos_Limpios[[#This Row],[Account Length (in months)]]</f>
        <v>0</v>
      </c>
      <c r="V1785" t="str" cm="1">
        <f t="array" ref="V1785">_xlfn.IFS(H1785&lt;30,"Under 30",H1785&lt;66,"Middle Age",H1785&gt;=66,"Senior")</f>
        <v>Middle Age</v>
      </c>
      <c r="W1785" t="s">
        <v>6823</v>
      </c>
    </row>
    <row r="1786" spans="1:23" x14ac:dyDescent="0.3">
      <c r="A1786" t="s">
        <v>1883</v>
      </c>
      <c r="B1786" t="s">
        <v>17</v>
      </c>
      <c r="C1786">
        <v>66</v>
      </c>
      <c r="D1786">
        <v>0</v>
      </c>
      <c r="E1786" t="s">
        <v>23</v>
      </c>
      <c r="F1786" t="s">
        <v>202</v>
      </c>
      <c r="G1786" t="s">
        <v>19</v>
      </c>
      <c r="H1786">
        <v>49</v>
      </c>
      <c r="I1786" t="s">
        <v>17</v>
      </c>
      <c r="J1786">
        <v>0</v>
      </c>
      <c r="K1786" t="s">
        <v>32</v>
      </c>
      <c r="L1786" t="s">
        <v>6791</v>
      </c>
      <c r="M1786">
        <v>41</v>
      </c>
      <c r="P1786" s="32">
        <v>44565</v>
      </c>
      <c r="Q1786" s="1">
        <v>38.628536963245253</v>
      </c>
      <c r="R1786">
        <v>9</v>
      </c>
      <c r="S1786" t="str" cm="1">
        <f t="array" ref="S1786">_xlfn.IFS(R1786=0,"None",R1786&lt;3,"Low",R1786&lt;6,"Medium",R1786&lt;=10,"High")</f>
        <v>High</v>
      </c>
      <c r="T1786" t="str" cm="1">
        <f t="array" ref="T1786">_xlfn.IFS(M1786&lt;=20,"Low",M1786&lt;=50,"Medium",M1786&lt;=90,"High")</f>
        <v>Medium</v>
      </c>
      <c r="U1786" s="33">
        <f>Datos_Limpios[[#This Row],[Number of Complaints or Support]]/Datos_Limpios[[#This Row],[Account Length (in months)]]</f>
        <v>0.13636363636363635</v>
      </c>
      <c r="V1786" t="str" cm="1">
        <f t="array" ref="V1786">_xlfn.IFS(H1786&lt;30,"Under 30",H1786&lt;66,"Middle Age",H1786&gt;=66,"Senior")</f>
        <v>Middle Age</v>
      </c>
      <c r="W1786" t="s">
        <v>6825</v>
      </c>
    </row>
    <row r="1787" spans="1:23" x14ac:dyDescent="0.3">
      <c r="A1787" t="s">
        <v>1884</v>
      </c>
      <c r="B1787" t="s">
        <v>17</v>
      </c>
      <c r="C1787">
        <v>66</v>
      </c>
      <c r="D1787">
        <v>1</v>
      </c>
      <c r="E1787" t="s">
        <v>23</v>
      </c>
      <c r="F1787" t="s">
        <v>123</v>
      </c>
      <c r="G1787" t="s">
        <v>6790</v>
      </c>
      <c r="H1787">
        <v>35</v>
      </c>
      <c r="I1787" t="s">
        <v>23</v>
      </c>
      <c r="J1787">
        <v>2</v>
      </c>
      <c r="K1787" t="s">
        <v>32</v>
      </c>
      <c r="L1787" t="s">
        <v>6792</v>
      </c>
      <c r="M1787">
        <v>48</v>
      </c>
      <c r="P1787" s="32">
        <v>44638</v>
      </c>
      <c r="Q1787" s="1">
        <v>48.232429696023168</v>
      </c>
      <c r="R1787">
        <v>4</v>
      </c>
      <c r="S1787" t="str" cm="1">
        <f t="array" ref="S1787">_xlfn.IFS(R1787=0,"None",R1787&lt;3,"Low",R1787&lt;6,"Medium",R1787&lt;=10,"High")</f>
        <v>Medium</v>
      </c>
      <c r="T1787" t="str" cm="1">
        <f t="array" ref="T1787">_xlfn.IFS(M1787&lt;=20,"Low",M1787&lt;=50,"Medium",M1787&lt;=90,"High")</f>
        <v>Medium</v>
      </c>
      <c r="U1787" s="33">
        <f>Datos_Limpios[[#This Row],[Number of Complaints or Support]]/Datos_Limpios[[#This Row],[Account Length (in months)]]</f>
        <v>6.0606060606060608E-2</v>
      </c>
      <c r="V1787" t="str" cm="1">
        <f t="array" ref="V1787">_xlfn.IFS(H1787&lt;30,"Under 30",H1787&lt;66,"Middle Age",H1787&gt;=66,"Senior")</f>
        <v>Middle Age</v>
      </c>
      <c r="W1787" t="s">
        <v>6824</v>
      </c>
    </row>
    <row r="1788" spans="1:23" x14ac:dyDescent="0.3">
      <c r="A1788" t="s">
        <v>1885</v>
      </c>
      <c r="B1788" t="s">
        <v>17</v>
      </c>
      <c r="C1788">
        <v>61</v>
      </c>
      <c r="D1788">
        <v>0</v>
      </c>
      <c r="E1788" t="s">
        <v>23</v>
      </c>
      <c r="F1788" t="s">
        <v>88</v>
      </c>
      <c r="G1788" t="s">
        <v>19</v>
      </c>
      <c r="H1788">
        <v>30</v>
      </c>
      <c r="I1788" t="s">
        <v>23</v>
      </c>
      <c r="J1788">
        <v>6</v>
      </c>
      <c r="K1788" t="s">
        <v>20</v>
      </c>
      <c r="L1788" t="s">
        <v>6792</v>
      </c>
      <c r="M1788">
        <v>42</v>
      </c>
      <c r="P1788" s="32">
        <v>45221</v>
      </c>
      <c r="Q1788" s="1">
        <v>47.486160005739798</v>
      </c>
      <c r="R1788">
        <v>9</v>
      </c>
      <c r="S1788" t="str" cm="1">
        <f t="array" ref="S1788">_xlfn.IFS(R1788=0,"None",R1788&lt;3,"Low",R1788&lt;6,"Medium",R1788&lt;=10,"High")</f>
        <v>High</v>
      </c>
      <c r="T1788" t="str" cm="1">
        <f t="array" ref="T1788">_xlfn.IFS(M1788&lt;=20,"Low",M1788&lt;=50,"Medium",M1788&lt;=90,"High")</f>
        <v>Medium</v>
      </c>
      <c r="U1788" s="33">
        <f>Datos_Limpios[[#This Row],[Number of Complaints or Support]]/Datos_Limpios[[#This Row],[Account Length (in months)]]</f>
        <v>0.14754098360655737</v>
      </c>
      <c r="V1788" t="str" cm="1">
        <f t="array" ref="V1788">_xlfn.IFS(H1788&lt;30,"Under 30",H1788&lt;66,"Middle Age",H1788&gt;=66,"Senior")</f>
        <v>Middle Age</v>
      </c>
      <c r="W1788" t="s">
        <v>6825</v>
      </c>
    </row>
    <row r="1789" spans="1:23" x14ac:dyDescent="0.3">
      <c r="A1789" t="s">
        <v>1886</v>
      </c>
      <c r="B1789" t="s">
        <v>17</v>
      </c>
      <c r="C1789">
        <v>25</v>
      </c>
      <c r="D1789">
        <v>0</v>
      </c>
      <c r="E1789" t="s">
        <v>23</v>
      </c>
      <c r="F1789" t="s">
        <v>38</v>
      </c>
      <c r="G1789" t="s">
        <v>19</v>
      </c>
      <c r="H1789">
        <v>26</v>
      </c>
      <c r="I1789" t="s">
        <v>17</v>
      </c>
      <c r="J1789">
        <v>0</v>
      </c>
      <c r="K1789" t="s">
        <v>20</v>
      </c>
      <c r="L1789" t="s">
        <v>6792</v>
      </c>
      <c r="M1789">
        <v>40</v>
      </c>
      <c r="P1789" s="32">
        <v>44231</v>
      </c>
      <c r="Q1789" s="1">
        <v>38.998842138715602</v>
      </c>
      <c r="R1789">
        <v>7</v>
      </c>
      <c r="S1789" t="str" cm="1">
        <f t="array" ref="S1789">_xlfn.IFS(R1789=0,"None",R1789&lt;3,"Low",R1789&lt;6,"Medium",R1789&lt;=10,"High")</f>
        <v>High</v>
      </c>
      <c r="T1789" t="str" cm="1">
        <f t="array" ref="T1789">_xlfn.IFS(M1789&lt;=20,"Low",M1789&lt;=50,"Medium",M1789&lt;=90,"High")</f>
        <v>Medium</v>
      </c>
      <c r="U1789" s="33">
        <f>Datos_Limpios[[#This Row],[Number of Complaints or Support]]/Datos_Limpios[[#This Row],[Account Length (in months)]]</f>
        <v>0.28000000000000003</v>
      </c>
      <c r="V1789" t="str" cm="1">
        <f t="array" ref="V1789">_xlfn.IFS(H1789&lt;30,"Under 30",H1789&lt;66,"Middle Age",H1789&gt;=66,"Senior")</f>
        <v>Under 30</v>
      </c>
      <c r="W1789" t="s">
        <v>6825</v>
      </c>
    </row>
    <row r="1790" spans="1:23" x14ac:dyDescent="0.3">
      <c r="A1790" t="s">
        <v>1887</v>
      </c>
      <c r="B1790" t="s">
        <v>17</v>
      </c>
      <c r="C1790">
        <v>49</v>
      </c>
      <c r="D1790">
        <v>0</v>
      </c>
      <c r="E1790" t="s">
        <v>17</v>
      </c>
      <c r="F1790" t="s">
        <v>101</v>
      </c>
      <c r="G1790" t="s">
        <v>6790</v>
      </c>
      <c r="H1790">
        <v>45</v>
      </c>
      <c r="I1790" t="s">
        <v>23</v>
      </c>
      <c r="J1790">
        <v>2</v>
      </c>
      <c r="K1790" t="s">
        <v>32</v>
      </c>
      <c r="L1790" t="s">
        <v>6791</v>
      </c>
      <c r="M1790">
        <v>9</v>
      </c>
      <c r="P1790" s="32">
        <v>44896</v>
      </c>
      <c r="Q1790" s="1">
        <v>10.46042456883816</v>
      </c>
      <c r="R1790">
        <v>5</v>
      </c>
      <c r="S1790" t="str" cm="1">
        <f t="array" ref="S1790">_xlfn.IFS(R1790=0,"None",R1790&lt;3,"Low",R1790&lt;6,"Medium",R1790&lt;=10,"High")</f>
        <v>Medium</v>
      </c>
      <c r="T1790" t="str" cm="1">
        <f t="array" ref="T1790">_xlfn.IFS(M1790&lt;=20,"Low",M1790&lt;=50,"Medium",M1790&lt;=90,"High")</f>
        <v>Low</v>
      </c>
      <c r="U1790" s="33">
        <f>Datos_Limpios[[#This Row],[Number of Complaints or Support]]/Datos_Limpios[[#This Row],[Account Length (in months)]]</f>
        <v>0.10204081632653061</v>
      </c>
      <c r="V1790" t="str" cm="1">
        <f t="array" ref="V1790">_xlfn.IFS(H1790&lt;30,"Under 30",H1790&lt;66,"Middle Age",H1790&gt;=66,"Senior")</f>
        <v>Middle Age</v>
      </c>
      <c r="W1790" t="s">
        <v>6826</v>
      </c>
    </row>
    <row r="1791" spans="1:23" x14ac:dyDescent="0.3">
      <c r="A1791" t="s">
        <v>1888</v>
      </c>
      <c r="B1791" t="s">
        <v>17</v>
      </c>
      <c r="C1791">
        <v>44</v>
      </c>
      <c r="D1791">
        <v>0</v>
      </c>
      <c r="E1791" t="s">
        <v>23</v>
      </c>
      <c r="F1791" t="s">
        <v>90</v>
      </c>
      <c r="G1791" t="s">
        <v>19</v>
      </c>
      <c r="H1791">
        <v>41</v>
      </c>
      <c r="I1791" t="s">
        <v>17</v>
      </c>
      <c r="J1791">
        <v>0</v>
      </c>
      <c r="K1791" t="s">
        <v>20</v>
      </c>
      <c r="L1791" t="s">
        <v>6791</v>
      </c>
      <c r="M1791">
        <v>21</v>
      </c>
      <c r="P1791" s="32">
        <v>44777</v>
      </c>
      <c r="Q1791" s="1">
        <v>17.250774618121181</v>
      </c>
      <c r="R1791">
        <v>8</v>
      </c>
      <c r="S1791" t="str" cm="1">
        <f t="array" ref="S1791">_xlfn.IFS(R1791=0,"None",R1791&lt;3,"Low",R1791&lt;6,"Medium",R1791&lt;=10,"High")</f>
        <v>High</v>
      </c>
      <c r="T1791" t="str" cm="1">
        <f t="array" ref="T1791">_xlfn.IFS(M1791&lt;=20,"Low",M1791&lt;=50,"Medium",M1791&lt;=90,"High")</f>
        <v>Medium</v>
      </c>
      <c r="U1791" s="33">
        <f>Datos_Limpios[[#This Row],[Number of Complaints or Support]]/Datos_Limpios[[#This Row],[Account Length (in months)]]</f>
        <v>0.18181818181818182</v>
      </c>
      <c r="V1791" t="str" cm="1">
        <f t="array" ref="V1791">_xlfn.IFS(H1791&lt;30,"Under 30",H1791&lt;66,"Middle Age",H1791&gt;=66,"Senior")</f>
        <v>Middle Age</v>
      </c>
      <c r="W1791" t="s">
        <v>6823</v>
      </c>
    </row>
    <row r="1792" spans="1:23" x14ac:dyDescent="0.3">
      <c r="A1792" t="s">
        <v>1889</v>
      </c>
      <c r="B1792" t="s">
        <v>23</v>
      </c>
      <c r="C1792">
        <v>6</v>
      </c>
      <c r="D1792">
        <v>4</v>
      </c>
      <c r="E1792" t="s">
        <v>23</v>
      </c>
      <c r="F1792" t="s">
        <v>34</v>
      </c>
      <c r="G1792" t="s">
        <v>6790</v>
      </c>
      <c r="H1792">
        <v>72</v>
      </c>
      <c r="I1792" t="s">
        <v>17</v>
      </c>
      <c r="J1792">
        <v>0</v>
      </c>
      <c r="K1792" t="s">
        <v>20</v>
      </c>
      <c r="L1792" t="s">
        <v>6792</v>
      </c>
      <c r="M1792">
        <v>60</v>
      </c>
      <c r="N1792" t="s">
        <v>91</v>
      </c>
      <c r="O1792" t="s">
        <v>203</v>
      </c>
      <c r="P1792" s="32">
        <v>44201</v>
      </c>
      <c r="Q1792" s="1">
        <v>63.54193504403392</v>
      </c>
      <c r="R1792">
        <v>10</v>
      </c>
      <c r="S1792" t="str" cm="1">
        <f t="array" ref="S1792">_xlfn.IFS(R1792=0,"None",R1792&lt;3,"Low",R1792&lt;6,"Medium",R1792&lt;=10,"High")</f>
        <v>High</v>
      </c>
      <c r="T1792" t="str" cm="1">
        <f t="array" ref="T1792">_xlfn.IFS(M1792&lt;=20,"Low",M1792&lt;=50,"Medium",M1792&lt;=90,"High")</f>
        <v>High</v>
      </c>
      <c r="U1792" s="33">
        <f>Datos_Limpios[[#This Row],[Number of Complaints or Support]]/Datos_Limpios[[#This Row],[Account Length (in months)]]</f>
        <v>1.6666666666666667</v>
      </c>
      <c r="V1792" t="str" cm="1">
        <f t="array" ref="V1792">_xlfn.IFS(H1792&lt;30,"Under 30",H1792&lt;66,"Middle Age",H1792&gt;=66,"Senior")</f>
        <v>Senior</v>
      </c>
      <c r="W1792" t="s">
        <v>6823</v>
      </c>
    </row>
    <row r="1793" spans="1:23" x14ac:dyDescent="0.3">
      <c r="A1793" t="s">
        <v>1890</v>
      </c>
      <c r="B1793" t="s">
        <v>17</v>
      </c>
      <c r="C1793">
        <v>11</v>
      </c>
      <c r="D1793">
        <v>2</v>
      </c>
      <c r="E1793" t="s">
        <v>17</v>
      </c>
      <c r="F1793" t="s">
        <v>69</v>
      </c>
      <c r="G1793" t="s">
        <v>19</v>
      </c>
      <c r="H1793">
        <v>44</v>
      </c>
      <c r="I1793" t="s">
        <v>23</v>
      </c>
      <c r="J1793">
        <v>4</v>
      </c>
      <c r="K1793" t="s">
        <v>32</v>
      </c>
      <c r="L1793" t="s">
        <v>6791</v>
      </c>
      <c r="M1793">
        <v>9</v>
      </c>
      <c r="P1793" s="32">
        <v>44883</v>
      </c>
      <c r="Q1793" s="1">
        <v>9.2041380072312471</v>
      </c>
      <c r="R1793">
        <v>8</v>
      </c>
      <c r="S1793" t="str" cm="1">
        <f t="array" ref="S1793">_xlfn.IFS(R1793=0,"None",R1793&lt;3,"Low",R1793&lt;6,"Medium",R1793&lt;=10,"High")</f>
        <v>High</v>
      </c>
      <c r="T1793" t="str" cm="1">
        <f t="array" ref="T1793">_xlfn.IFS(M1793&lt;=20,"Low",M1793&lt;=50,"Medium",M1793&lt;=90,"High")</f>
        <v>Low</v>
      </c>
      <c r="U1793" s="33">
        <f>Datos_Limpios[[#This Row],[Number of Complaints or Support]]/Datos_Limpios[[#This Row],[Account Length (in months)]]</f>
        <v>0.72727272727272729</v>
      </c>
      <c r="V1793" t="str" cm="1">
        <f t="array" ref="V1793">_xlfn.IFS(H1793&lt;30,"Under 30",H1793&lt;66,"Middle Age",H1793&gt;=66,"Senior")</f>
        <v>Middle Age</v>
      </c>
      <c r="W1793" t="s">
        <v>6825</v>
      </c>
    </row>
    <row r="1794" spans="1:23" x14ac:dyDescent="0.3">
      <c r="A1794" t="s">
        <v>1891</v>
      </c>
      <c r="B1794" t="s">
        <v>23</v>
      </c>
      <c r="C1794">
        <v>68</v>
      </c>
      <c r="D1794">
        <v>4</v>
      </c>
      <c r="E1794" t="s">
        <v>23</v>
      </c>
      <c r="F1794" t="s">
        <v>202</v>
      </c>
      <c r="G1794" t="s">
        <v>6790</v>
      </c>
      <c r="H1794">
        <v>28</v>
      </c>
      <c r="I1794" t="s">
        <v>17</v>
      </c>
      <c r="J1794">
        <v>0</v>
      </c>
      <c r="K1794" t="s">
        <v>20</v>
      </c>
      <c r="L1794" t="s">
        <v>6791</v>
      </c>
      <c r="M1794">
        <v>47</v>
      </c>
      <c r="N1794" t="s">
        <v>27</v>
      </c>
      <c r="O1794" t="s">
        <v>108</v>
      </c>
      <c r="P1794" s="32">
        <v>44079</v>
      </c>
      <c r="Q1794" s="1">
        <v>52.81093702122741</v>
      </c>
      <c r="R1794">
        <v>8</v>
      </c>
      <c r="S1794" t="str" cm="1">
        <f t="array" ref="S1794">_xlfn.IFS(R1794=0,"None",R1794&lt;3,"Low",R1794&lt;6,"Medium",R1794&lt;=10,"High")</f>
        <v>High</v>
      </c>
      <c r="T1794" t="str" cm="1">
        <f t="array" ref="T1794">_xlfn.IFS(M1794&lt;=20,"Low",M1794&lt;=50,"Medium",M1794&lt;=90,"High")</f>
        <v>Medium</v>
      </c>
      <c r="U1794" s="33">
        <f>Datos_Limpios[[#This Row],[Number of Complaints or Support]]/Datos_Limpios[[#This Row],[Account Length (in months)]]</f>
        <v>0.11764705882352941</v>
      </c>
      <c r="V1794" t="str" cm="1">
        <f t="array" ref="V1794">_xlfn.IFS(H1794&lt;30,"Under 30",H1794&lt;66,"Middle Age",H1794&gt;=66,"Senior")</f>
        <v>Under 30</v>
      </c>
      <c r="W1794" t="s">
        <v>6825</v>
      </c>
    </row>
    <row r="1795" spans="1:23" x14ac:dyDescent="0.3">
      <c r="A1795" t="s">
        <v>1892</v>
      </c>
      <c r="B1795" t="s">
        <v>23</v>
      </c>
      <c r="C1795">
        <v>3</v>
      </c>
      <c r="D1795">
        <v>0</v>
      </c>
      <c r="E1795" t="s">
        <v>23</v>
      </c>
      <c r="F1795" t="s">
        <v>192</v>
      </c>
      <c r="G1795" t="s">
        <v>6790</v>
      </c>
      <c r="H1795">
        <v>67</v>
      </c>
      <c r="I1795" t="s">
        <v>17</v>
      </c>
      <c r="J1795">
        <v>0</v>
      </c>
      <c r="K1795" t="s">
        <v>20</v>
      </c>
      <c r="L1795" t="s">
        <v>6792</v>
      </c>
      <c r="M1795">
        <v>38</v>
      </c>
      <c r="N1795" t="s">
        <v>27</v>
      </c>
      <c r="O1795" t="s">
        <v>108</v>
      </c>
      <c r="P1795" s="32">
        <v>44258</v>
      </c>
      <c r="Q1795" s="1">
        <v>33.487577992456721</v>
      </c>
      <c r="R1795">
        <v>8</v>
      </c>
      <c r="S1795" t="str" cm="1">
        <f t="array" ref="S1795">_xlfn.IFS(R1795=0,"None",R1795&lt;3,"Low",R1795&lt;6,"Medium",R1795&lt;=10,"High")</f>
        <v>High</v>
      </c>
      <c r="T1795" t="str" cm="1">
        <f t="array" ref="T1795">_xlfn.IFS(M1795&lt;=20,"Low",M1795&lt;=50,"Medium",M1795&lt;=90,"High")</f>
        <v>Medium</v>
      </c>
      <c r="U1795" s="33">
        <f>Datos_Limpios[[#This Row],[Number of Complaints or Support]]/Datos_Limpios[[#This Row],[Account Length (in months)]]</f>
        <v>2.6666666666666665</v>
      </c>
      <c r="V1795" t="str" cm="1">
        <f t="array" ref="V1795">_xlfn.IFS(H1795&lt;30,"Under 30",H1795&lt;66,"Middle Age",H1795&gt;=66,"Senior")</f>
        <v>Senior</v>
      </c>
      <c r="W1795" t="s">
        <v>6824</v>
      </c>
    </row>
    <row r="1796" spans="1:23" x14ac:dyDescent="0.3">
      <c r="A1796" t="s">
        <v>1893</v>
      </c>
      <c r="B1796" t="s">
        <v>17</v>
      </c>
      <c r="C1796">
        <v>23</v>
      </c>
      <c r="D1796">
        <v>3</v>
      </c>
      <c r="E1796" t="s">
        <v>17</v>
      </c>
      <c r="F1796" t="s">
        <v>205</v>
      </c>
      <c r="G1796" t="s">
        <v>6790</v>
      </c>
      <c r="H1796">
        <v>53</v>
      </c>
      <c r="I1796" t="s">
        <v>23</v>
      </c>
      <c r="J1796">
        <v>2</v>
      </c>
      <c r="K1796" t="s">
        <v>20</v>
      </c>
      <c r="L1796" t="s">
        <v>6792</v>
      </c>
      <c r="M1796">
        <v>21</v>
      </c>
      <c r="P1796" s="32">
        <v>44424</v>
      </c>
      <c r="Q1796" s="1">
        <v>20.647063438728829</v>
      </c>
      <c r="R1796">
        <v>9</v>
      </c>
      <c r="S1796" t="str" cm="1">
        <f t="array" ref="S1796">_xlfn.IFS(R1796=0,"None",R1796&lt;3,"Low",R1796&lt;6,"Medium",R1796&lt;=10,"High")</f>
        <v>High</v>
      </c>
      <c r="T1796" t="str" cm="1">
        <f t="array" ref="T1796">_xlfn.IFS(M1796&lt;=20,"Low",M1796&lt;=50,"Medium",M1796&lt;=90,"High")</f>
        <v>Medium</v>
      </c>
      <c r="U1796" s="33">
        <f>Datos_Limpios[[#This Row],[Number of Complaints or Support]]/Datos_Limpios[[#This Row],[Account Length (in months)]]</f>
        <v>0.39130434782608697</v>
      </c>
      <c r="V1796" t="str" cm="1">
        <f t="array" ref="V1796">_xlfn.IFS(H1796&lt;30,"Under 30",H1796&lt;66,"Middle Age",H1796&gt;=66,"Senior")</f>
        <v>Middle Age</v>
      </c>
      <c r="W1796" t="s">
        <v>6823</v>
      </c>
    </row>
    <row r="1797" spans="1:23" x14ac:dyDescent="0.3">
      <c r="A1797" t="s">
        <v>1894</v>
      </c>
      <c r="B1797" t="s">
        <v>17</v>
      </c>
      <c r="C1797">
        <v>71</v>
      </c>
      <c r="D1797">
        <v>0</v>
      </c>
      <c r="E1797" t="s">
        <v>23</v>
      </c>
      <c r="F1797" t="s">
        <v>245</v>
      </c>
      <c r="G1797" t="s">
        <v>6790</v>
      </c>
      <c r="H1797">
        <v>31</v>
      </c>
      <c r="I1797" t="s">
        <v>17</v>
      </c>
      <c r="J1797">
        <v>0</v>
      </c>
      <c r="K1797" t="s">
        <v>32</v>
      </c>
      <c r="L1797" t="s">
        <v>6791</v>
      </c>
      <c r="M1797">
        <v>41</v>
      </c>
      <c r="P1797" s="32">
        <v>44237</v>
      </c>
      <c r="Q1797" s="1">
        <v>43.25959631936243</v>
      </c>
      <c r="R1797">
        <v>0</v>
      </c>
      <c r="S1797" t="str" cm="1">
        <f t="array" ref="S1797">_xlfn.IFS(R1797=0,"None",R1797&lt;3,"Low",R1797&lt;6,"Medium",R1797&lt;=10,"High")</f>
        <v>None</v>
      </c>
      <c r="T1797" t="str" cm="1">
        <f t="array" ref="T1797">_xlfn.IFS(M1797&lt;=20,"Low",M1797&lt;=50,"Medium",M1797&lt;=90,"High")</f>
        <v>Medium</v>
      </c>
      <c r="U1797" s="33">
        <f>Datos_Limpios[[#This Row],[Number of Complaints or Support]]/Datos_Limpios[[#This Row],[Account Length (in months)]]</f>
        <v>0</v>
      </c>
      <c r="V1797" t="str" cm="1">
        <f t="array" ref="V1797">_xlfn.IFS(H1797&lt;30,"Under 30",H1797&lt;66,"Middle Age",H1797&gt;=66,"Senior")</f>
        <v>Middle Age</v>
      </c>
      <c r="W1797" t="s">
        <v>6823</v>
      </c>
    </row>
    <row r="1798" spans="1:23" x14ac:dyDescent="0.3">
      <c r="A1798" t="s">
        <v>1895</v>
      </c>
      <c r="B1798" t="s">
        <v>17</v>
      </c>
      <c r="C1798">
        <v>11</v>
      </c>
      <c r="D1798">
        <v>0</v>
      </c>
      <c r="E1798" t="s">
        <v>23</v>
      </c>
      <c r="F1798" t="s">
        <v>38</v>
      </c>
      <c r="G1798" t="s">
        <v>6790</v>
      </c>
      <c r="H1798">
        <v>40</v>
      </c>
      <c r="I1798" t="s">
        <v>17</v>
      </c>
      <c r="J1798">
        <v>0</v>
      </c>
      <c r="K1798" t="s">
        <v>24</v>
      </c>
      <c r="L1798" t="s">
        <v>6792</v>
      </c>
      <c r="M1798">
        <v>61</v>
      </c>
      <c r="P1798" s="32">
        <v>44785</v>
      </c>
      <c r="Q1798" s="1">
        <v>53.025954812533392</v>
      </c>
      <c r="R1798">
        <v>2</v>
      </c>
      <c r="S1798" t="str" cm="1">
        <f t="array" ref="S1798">_xlfn.IFS(R1798=0,"None",R1798&lt;3,"Low",R1798&lt;6,"Medium",R1798&lt;=10,"High")</f>
        <v>Low</v>
      </c>
      <c r="T1798" t="str" cm="1">
        <f t="array" ref="T1798">_xlfn.IFS(M1798&lt;=20,"Low",M1798&lt;=50,"Medium",M1798&lt;=90,"High")</f>
        <v>High</v>
      </c>
      <c r="U1798" s="33">
        <f>Datos_Limpios[[#This Row],[Number of Complaints or Support]]/Datos_Limpios[[#This Row],[Account Length (in months)]]</f>
        <v>0.18181818181818182</v>
      </c>
      <c r="V1798" t="str" cm="1">
        <f t="array" ref="V1798">_xlfn.IFS(H1798&lt;30,"Under 30",H1798&lt;66,"Middle Age",H1798&gt;=66,"Senior")</f>
        <v>Middle Age</v>
      </c>
      <c r="W1798" t="s">
        <v>6825</v>
      </c>
    </row>
    <row r="1799" spans="1:23" x14ac:dyDescent="0.3">
      <c r="A1799" t="s">
        <v>1896</v>
      </c>
      <c r="B1799" t="s">
        <v>17</v>
      </c>
      <c r="C1799">
        <v>71</v>
      </c>
      <c r="D1799">
        <v>0</v>
      </c>
      <c r="E1799" t="s">
        <v>17</v>
      </c>
      <c r="F1799" t="s">
        <v>26</v>
      </c>
      <c r="G1799" t="s">
        <v>6790</v>
      </c>
      <c r="H1799">
        <v>68</v>
      </c>
      <c r="I1799" t="s">
        <v>23</v>
      </c>
      <c r="J1799">
        <v>2</v>
      </c>
      <c r="K1799" t="s">
        <v>32</v>
      </c>
      <c r="L1799" t="s">
        <v>6792</v>
      </c>
      <c r="M1799">
        <v>9</v>
      </c>
      <c r="P1799" s="32">
        <v>43941</v>
      </c>
      <c r="Q1799" s="1">
        <v>7.5305748973295854</v>
      </c>
      <c r="R1799">
        <v>4</v>
      </c>
      <c r="S1799" t="str" cm="1">
        <f t="array" ref="S1799">_xlfn.IFS(R1799=0,"None",R1799&lt;3,"Low",R1799&lt;6,"Medium",R1799&lt;=10,"High")</f>
        <v>Medium</v>
      </c>
      <c r="T1799" t="str" cm="1">
        <f t="array" ref="T1799">_xlfn.IFS(M1799&lt;=20,"Low",M1799&lt;=50,"Medium",M1799&lt;=90,"High")</f>
        <v>Low</v>
      </c>
      <c r="U1799" s="33">
        <f>Datos_Limpios[[#This Row],[Number of Complaints or Support]]/Datos_Limpios[[#This Row],[Account Length (in months)]]</f>
        <v>5.6338028169014086E-2</v>
      </c>
      <c r="V1799" t="str" cm="1">
        <f t="array" ref="V1799">_xlfn.IFS(H1799&lt;30,"Under 30",H1799&lt;66,"Middle Age",H1799&gt;=66,"Senior")</f>
        <v>Senior</v>
      </c>
      <c r="W1799" t="s">
        <v>6824</v>
      </c>
    </row>
    <row r="1800" spans="1:23" x14ac:dyDescent="0.3">
      <c r="A1800" t="s">
        <v>1897</v>
      </c>
      <c r="B1800" t="s">
        <v>23</v>
      </c>
      <c r="C1800">
        <v>19</v>
      </c>
      <c r="D1800">
        <v>2</v>
      </c>
      <c r="E1800" t="s">
        <v>23</v>
      </c>
      <c r="F1800" t="s">
        <v>142</v>
      </c>
      <c r="G1800" t="s">
        <v>6790</v>
      </c>
      <c r="H1800">
        <v>63</v>
      </c>
      <c r="I1800" t="s">
        <v>17</v>
      </c>
      <c r="J1800">
        <v>0</v>
      </c>
      <c r="K1800" t="s">
        <v>20</v>
      </c>
      <c r="L1800" t="s">
        <v>6792</v>
      </c>
      <c r="M1800">
        <v>27</v>
      </c>
      <c r="N1800" t="s">
        <v>27</v>
      </c>
      <c r="O1800" t="s">
        <v>108</v>
      </c>
      <c r="P1800" s="32">
        <v>44401</v>
      </c>
      <c r="Q1800" s="1">
        <v>24.4484275784476</v>
      </c>
      <c r="R1800">
        <v>1</v>
      </c>
      <c r="S1800" t="str" cm="1">
        <f t="array" ref="S1800">_xlfn.IFS(R1800=0,"None",R1800&lt;3,"Low",R1800&lt;6,"Medium",R1800&lt;=10,"High")</f>
        <v>Low</v>
      </c>
      <c r="T1800" t="str" cm="1">
        <f t="array" ref="T1800">_xlfn.IFS(M1800&lt;=20,"Low",M1800&lt;=50,"Medium",M1800&lt;=90,"High")</f>
        <v>Medium</v>
      </c>
      <c r="U1800" s="33">
        <f>Datos_Limpios[[#This Row],[Number of Complaints or Support]]/Datos_Limpios[[#This Row],[Account Length (in months)]]</f>
        <v>5.2631578947368418E-2</v>
      </c>
      <c r="V1800" t="str" cm="1">
        <f t="array" ref="V1800">_xlfn.IFS(H1800&lt;30,"Under 30",H1800&lt;66,"Middle Age",H1800&gt;=66,"Senior")</f>
        <v>Middle Age</v>
      </c>
      <c r="W1800" t="s">
        <v>6823</v>
      </c>
    </row>
    <row r="1801" spans="1:23" x14ac:dyDescent="0.3">
      <c r="A1801" t="s">
        <v>1898</v>
      </c>
      <c r="B1801" t="s">
        <v>23</v>
      </c>
      <c r="C1801">
        <v>11</v>
      </c>
      <c r="D1801">
        <v>2</v>
      </c>
      <c r="E1801" t="s">
        <v>23</v>
      </c>
      <c r="F1801" t="s">
        <v>94</v>
      </c>
      <c r="G1801" t="s">
        <v>6790</v>
      </c>
      <c r="H1801">
        <v>42</v>
      </c>
      <c r="I1801" t="s">
        <v>17</v>
      </c>
      <c r="J1801">
        <v>0</v>
      </c>
      <c r="K1801" t="s">
        <v>24</v>
      </c>
      <c r="L1801" t="s">
        <v>6792</v>
      </c>
      <c r="M1801">
        <v>18</v>
      </c>
      <c r="N1801" t="s">
        <v>27</v>
      </c>
      <c r="O1801" t="s">
        <v>164</v>
      </c>
      <c r="P1801" s="32">
        <v>45052</v>
      </c>
      <c r="Q1801" s="1">
        <v>20.89383563371355</v>
      </c>
      <c r="R1801">
        <v>7</v>
      </c>
      <c r="S1801" t="str" cm="1">
        <f t="array" ref="S1801">_xlfn.IFS(R1801=0,"None",R1801&lt;3,"Low",R1801&lt;6,"Medium",R1801&lt;=10,"High")</f>
        <v>High</v>
      </c>
      <c r="T1801" t="str" cm="1">
        <f t="array" ref="T1801">_xlfn.IFS(M1801&lt;=20,"Low",M1801&lt;=50,"Medium",M1801&lt;=90,"High")</f>
        <v>Low</v>
      </c>
      <c r="U1801" s="33">
        <f>Datos_Limpios[[#This Row],[Number of Complaints or Support]]/Datos_Limpios[[#This Row],[Account Length (in months)]]</f>
        <v>0.63636363636363635</v>
      </c>
      <c r="V1801" t="str" cm="1">
        <f t="array" ref="V1801">_xlfn.IFS(H1801&lt;30,"Under 30",H1801&lt;66,"Middle Age",H1801&gt;=66,"Senior")</f>
        <v>Middle Age</v>
      </c>
      <c r="W1801" t="s">
        <v>6823</v>
      </c>
    </row>
    <row r="1802" spans="1:23" x14ac:dyDescent="0.3">
      <c r="A1802" t="s">
        <v>1899</v>
      </c>
      <c r="B1802" t="s">
        <v>17</v>
      </c>
      <c r="C1802">
        <v>50</v>
      </c>
      <c r="D1802">
        <v>0</v>
      </c>
      <c r="E1802" t="s">
        <v>23</v>
      </c>
      <c r="F1802" t="s">
        <v>82</v>
      </c>
      <c r="G1802" t="s">
        <v>6790</v>
      </c>
      <c r="H1802">
        <v>41</v>
      </c>
      <c r="I1802" t="s">
        <v>23</v>
      </c>
      <c r="J1802">
        <v>6</v>
      </c>
      <c r="K1802" t="s">
        <v>20</v>
      </c>
      <c r="L1802" t="s">
        <v>6791</v>
      </c>
      <c r="M1802">
        <v>21</v>
      </c>
      <c r="P1802" s="32">
        <v>43848</v>
      </c>
      <c r="Q1802" s="1">
        <v>23.40485226672924</v>
      </c>
      <c r="R1802">
        <v>0</v>
      </c>
      <c r="S1802" t="str" cm="1">
        <f t="array" ref="S1802">_xlfn.IFS(R1802=0,"None",R1802&lt;3,"Low",R1802&lt;6,"Medium",R1802&lt;=10,"High")</f>
        <v>None</v>
      </c>
      <c r="T1802" t="str" cm="1">
        <f t="array" ref="T1802">_xlfn.IFS(M1802&lt;=20,"Low",M1802&lt;=50,"Medium",M1802&lt;=90,"High")</f>
        <v>Medium</v>
      </c>
      <c r="U1802" s="33">
        <f>Datos_Limpios[[#This Row],[Number of Complaints or Support]]/Datos_Limpios[[#This Row],[Account Length (in months)]]</f>
        <v>0</v>
      </c>
      <c r="V1802" t="str" cm="1">
        <f t="array" ref="V1802">_xlfn.IFS(H1802&lt;30,"Under 30",H1802&lt;66,"Middle Age",H1802&gt;=66,"Senior")</f>
        <v>Middle Age</v>
      </c>
      <c r="W1802" t="s">
        <v>6823</v>
      </c>
    </row>
    <row r="1803" spans="1:23" x14ac:dyDescent="0.3">
      <c r="A1803" t="s">
        <v>1900</v>
      </c>
      <c r="B1803" t="s">
        <v>17</v>
      </c>
      <c r="C1803">
        <v>60</v>
      </c>
      <c r="D1803">
        <v>0</v>
      </c>
      <c r="E1803" t="s">
        <v>23</v>
      </c>
      <c r="F1803" t="s">
        <v>22</v>
      </c>
      <c r="G1803" t="s">
        <v>19</v>
      </c>
      <c r="H1803">
        <v>31</v>
      </c>
      <c r="I1803" t="s">
        <v>17</v>
      </c>
      <c r="J1803">
        <v>0</v>
      </c>
      <c r="K1803" t="s">
        <v>24</v>
      </c>
      <c r="L1803" t="s">
        <v>6791</v>
      </c>
      <c r="M1803">
        <v>48</v>
      </c>
      <c r="P1803" s="32">
        <v>44417</v>
      </c>
      <c r="Q1803" s="1">
        <v>40.042290420722523</v>
      </c>
      <c r="R1803">
        <v>1</v>
      </c>
      <c r="S1803" t="str" cm="1">
        <f t="array" ref="S1803">_xlfn.IFS(R1803=0,"None",R1803&lt;3,"Low",R1803&lt;6,"Medium",R1803&lt;=10,"High")</f>
        <v>Low</v>
      </c>
      <c r="T1803" t="str" cm="1">
        <f t="array" ref="T1803">_xlfn.IFS(M1803&lt;=20,"Low",M1803&lt;=50,"Medium",M1803&lt;=90,"High")</f>
        <v>Medium</v>
      </c>
      <c r="U1803" s="33">
        <f>Datos_Limpios[[#This Row],[Number of Complaints or Support]]/Datos_Limpios[[#This Row],[Account Length (in months)]]</f>
        <v>1.6666666666666666E-2</v>
      </c>
      <c r="V1803" t="str" cm="1">
        <f t="array" ref="V1803">_xlfn.IFS(H1803&lt;30,"Under 30",H1803&lt;66,"Middle Age",H1803&gt;=66,"Senior")</f>
        <v>Middle Age</v>
      </c>
      <c r="W1803" t="s">
        <v>6823</v>
      </c>
    </row>
    <row r="1804" spans="1:23" x14ac:dyDescent="0.3">
      <c r="A1804" t="s">
        <v>1901</v>
      </c>
      <c r="B1804" t="s">
        <v>23</v>
      </c>
      <c r="C1804">
        <v>13</v>
      </c>
      <c r="D1804">
        <v>2</v>
      </c>
      <c r="E1804" t="s">
        <v>17</v>
      </c>
      <c r="F1804" t="s">
        <v>202</v>
      </c>
      <c r="G1804" t="s">
        <v>6790</v>
      </c>
      <c r="H1804">
        <v>45</v>
      </c>
      <c r="I1804" t="s">
        <v>17</v>
      </c>
      <c r="J1804">
        <v>0</v>
      </c>
      <c r="K1804" t="s">
        <v>20</v>
      </c>
      <c r="L1804" t="s">
        <v>6794</v>
      </c>
      <c r="M1804">
        <v>43</v>
      </c>
      <c r="N1804" t="s">
        <v>76</v>
      </c>
      <c r="O1804" t="s">
        <v>217</v>
      </c>
      <c r="P1804" s="32">
        <v>44572</v>
      </c>
      <c r="Q1804" s="1">
        <v>48.915094618309958</v>
      </c>
      <c r="R1804">
        <v>9</v>
      </c>
      <c r="S1804" t="str" cm="1">
        <f t="array" ref="S1804">_xlfn.IFS(R1804=0,"None",R1804&lt;3,"Low",R1804&lt;6,"Medium",R1804&lt;=10,"High")</f>
        <v>High</v>
      </c>
      <c r="T1804" t="str" cm="1">
        <f t="array" ref="T1804">_xlfn.IFS(M1804&lt;=20,"Low",M1804&lt;=50,"Medium",M1804&lt;=90,"High")</f>
        <v>Medium</v>
      </c>
      <c r="U1804" s="33">
        <f>Datos_Limpios[[#This Row],[Number of Complaints or Support]]/Datos_Limpios[[#This Row],[Account Length (in months)]]</f>
        <v>0.69230769230769229</v>
      </c>
      <c r="V1804" t="str" cm="1">
        <f t="array" ref="V1804">_xlfn.IFS(H1804&lt;30,"Under 30",H1804&lt;66,"Middle Age",H1804&gt;=66,"Senior")</f>
        <v>Middle Age</v>
      </c>
      <c r="W1804" t="s">
        <v>6825</v>
      </c>
    </row>
    <row r="1805" spans="1:23" x14ac:dyDescent="0.3">
      <c r="A1805" t="s">
        <v>1902</v>
      </c>
      <c r="B1805" t="s">
        <v>17</v>
      </c>
      <c r="C1805">
        <v>14</v>
      </c>
      <c r="D1805">
        <v>2</v>
      </c>
      <c r="E1805" t="s">
        <v>23</v>
      </c>
      <c r="F1805" t="s">
        <v>38</v>
      </c>
      <c r="G1805" t="s">
        <v>19</v>
      </c>
      <c r="H1805">
        <v>76</v>
      </c>
      <c r="I1805" t="s">
        <v>23</v>
      </c>
      <c r="J1805">
        <v>3</v>
      </c>
      <c r="K1805" t="s">
        <v>32</v>
      </c>
      <c r="L1805" t="s">
        <v>6792</v>
      </c>
      <c r="M1805">
        <v>49</v>
      </c>
      <c r="P1805" s="32">
        <v>44204</v>
      </c>
      <c r="Q1805" s="1">
        <v>43.832443646976692</v>
      </c>
      <c r="R1805">
        <v>10</v>
      </c>
      <c r="S1805" t="str" cm="1">
        <f t="array" ref="S1805">_xlfn.IFS(R1805=0,"None",R1805&lt;3,"Low",R1805&lt;6,"Medium",R1805&lt;=10,"High")</f>
        <v>High</v>
      </c>
      <c r="T1805" t="str" cm="1">
        <f t="array" ref="T1805">_xlfn.IFS(M1805&lt;=20,"Low",M1805&lt;=50,"Medium",M1805&lt;=90,"High")</f>
        <v>Medium</v>
      </c>
      <c r="U1805" s="33">
        <f>Datos_Limpios[[#This Row],[Number of Complaints or Support]]/Datos_Limpios[[#This Row],[Account Length (in months)]]</f>
        <v>0.7142857142857143</v>
      </c>
      <c r="V1805" t="str" cm="1">
        <f t="array" ref="V1805">_xlfn.IFS(H1805&lt;30,"Under 30",H1805&lt;66,"Middle Age",H1805&gt;=66,"Senior")</f>
        <v>Senior</v>
      </c>
      <c r="W1805" t="s">
        <v>6825</v>
      </c>
    </row>
    <row r="1806" spans="1:23" x14ac:dyDescent="0.3">
      <c r="A1806" t="s">
        <v>1903</v>
      </c>
      <c r="B1806" t="s">
        <v>17</v>
      </c>
      <c r="C1806">
        <v>10</v>
      </c>
      <c r="D1806">
        <v>0</v>
      </c>
      <c r="E1806" t="s">
        <v>23</v>
      </c>
      <c r="F1806" t="s">
        <v>86</v>
      </c>
      <c r="G1806" t="s">
        <v>6790</v>
      </c>
      <c r="H1806">
        <v>33</v>
      </c>
      <c r="I1806" t="s">
        <v>17</v>
      </c>
      <c r="J1806">
        <v>0</v>
      </c>
      <c r="K1806" t="s">
        <v>20</v>
      </c>
      <c r="L1806" t="s">
        <v>6791</v>
      </c>
      <c r="M1806">
        <v>31</v>
      </c>
      <c r="P1806" s="32">
        <v>44920</v>
      </c>
      <c r="Q1806" s="1">
        <v>25.98143356389512</v>
      </c>
      <c r="R1806">
        <v>10</v>
      </c>
      <c r="S1806" t="str" cm="1">
        <f t="array" ref="S1806">_xlfn.IFS(R1806=0,"None",R1806&lt;3,"Low",R1806&lt;6,"Medium",R1806&lt;=10,"High")</f>
        <v>High</v>
      </c>
      <c r="T1806" t="str" cm="1">
        <f t="array" ref="T1806">_xlfn.IFS(M1806&lt;=20,"Low",M1806&lt;=50,"Medium",M1806&lt;=90,"High")</f>
        <v>Medium</v>
      </c>
      <c r="U1806" s="33">
        <f>Datos_Limpios[[#This Row],[Number of Complaints or Support]]/Datos_Limpios[[#This Row],[Account Length (in months)]]</f>
        <v>1</v>
      </c>
      <c r="V1806" t="str" cm="1">
        <f t="array" ref="V1806">_xlfn.IFS(H1806&lt;30,"Under 30",H1806&lt;66,"Middle Age",H1806&gt;=66,"Senior")</f>
        <v>Middle Age</v>
      </c>
      <c r="W1806" t="s">
        <v>6824</v>
      </c>
    </row>
    <row r="1807" spans="1:23" x14ac:dyDescent="0.3">
      <c r="A1807" t="s">
        <v>1904</v>
      </c>
      <c r="B1807" t="s">
        <v>23</v>
      </c>
      <c r="C1807">
        <v>2</v>
      </c>
      <c r="D1807">
        <v>2</v>
      </c>
      <c r="E1807" t="s">
        <v>23</v>
      </c>
      <c r="F1807" t="s">
        <v>121</v>
      </c>
      <c r="G1807" t="s">
        <v>19</v>
      </c>
      <c r="H1807">
        <v>46</v>
      </c>
      <c r="I1807" t="s">
        <v>17</v>
      </c>
      <c r="J1807">
        <v>0</v>
      </c>
      <c r="K1807" t="s">
        <v>20</v>
      </c>
      <c r="L1807" t="s">
        <v>6791</v>
      </c>
      <c r="M1807">
        <v>27</v>
      </c>
      <c r="N1807" t="s">
        <v>27</v>
      </c>
      <c r="O1807" t="s">
        <v>108</v>
      </c>
      <c r="P1807" s="32">
        <v>44168</v>
      </c>
      <c r="Q1807" s="1">
        <v>23.050757509623779</v>
      </c>
      <c r="R1807">
        <v>8</v>
      </c>
      <c r="S1807" t="str" cm="1">
        <f t="array" ref="S1807">_xlfn.IFS(R1807=0,"None",R1807&lt;3,"Low",R1807&lt;6,"Medium",R1807&lt;=10,"High")</f>
        <v>High</v>
      </c>
      <c r="T1807" t="str" cm="1">
        <f t="array" ref="T1807">_xlfn.IFS(M1807&lt;=20,"Low",M1807&lt;=50,"Medium",M1807&lt;=90,"High")</f>
        <v>Medium</v>
      </c>
      <c r="U1807" s="33">
        <f>Datos_Limpios[[#This Row],[Number of Complaints or Support]]/Datos_Limpios[[#This Row],[Account Length (in months)]]</f>
        <v>4</v>
      </c>
      <c r="V1807" t="str" cm="1">
        <f t="array" ref="V1807">_xlfn.IFS(H1807&lt;30,"Under 30",H1807&lt;66,"Middle Age",H1807&gt;=66,"Senior")</f>
        <v>Middle Age</v>
      </c>
      <c r="W1807" t="s">
        <v>6826</v>
      </c>
    </row>
    <row r="1808" spans="1:23" x14ac:dyDescent="0.3">
      <c r="A1808" t="s">
        <v>1905</v>
      </c>
      <c r="B1808" t="s">
        <v>23</v>
      </c>
      <c r="C1808">
        <v>1</v>
      </c>
      <c r="D1808">
        <v>0</v>
      </c>
      <c r="E1808" t="s">
        <v>23</v>
      </c>
      <c r="F1808" t="s">
        <v>115</v>
      </c>
      <c r="G1808" t="s">
        <v>19</v>
      </c>
      <c r="H1808">
        <v>43</v>
      </c>
      <c r="I1808" t="s">
        <v>17</v>
      </c>
      <c r="J1808">
        <v>0</v>
      </c>
      <c r="K1808" t="s">
        <v>20</v>
      </c>
      <c r="L1808" t="s">
        <v>6792</v>
      </c>
      <c r="M1808">
        <v>53</v>
      </c>
      <c r="N1808" t="s">
        <v>27</v>
      </c>
      <c r="O1808" t="s">
        <v>108</v>
      </c>
      <c r="P1808" s="32">
        <v>43870</v>
      </c>
      <c r="Q1808" s="1">
        <v>49.548325738914343</v>
      </c>
      <c r="R1808">
        <v>9</v>
      </c>
      <c r="S1808" t="str" cm="1">
        <f t="array" ref="S1808">_xlfn.IFS(R1808=0,"None",R1808&lt;3,"Low",R1808&lt;6,"Medium",R1808&lt;=10,"High")</f>
        <v>High</v>
      </c>
      <c r="T1808" t="str" cm="1">
        <f t="array" ref="T1808">_xlfn.IFS(M1808&lt;=20,"Low",M1808&lt;=50,"Medium",M1808&lt;=90,"High")</f>
        <v>High</v>
      </c>
      <c r="U1808" s="33">
        <f>Datos_Limpios[[#This Row],[Number of Complaints or Support]]/Datos_Limpios[[#This Row],[Account Length (in months)]]</f>
        <v>9</v>
      </c>
      <c r="V1808" t="str" cm="1">
        <f t="array" ref="V1808">_xlfn.IFS(H1808&lt;30,"Under 30",H1808&lt;66,"Middle Age",H1808&gt;=66,"Senior")</f>
        <v>Middle Age</v>
      </c>
      <c r="W1808" t="s">
        <v>6825</v>
      </c>
    </row>
    <row r="1809" spans="1:23" x14ac:dyDescent="0.3">
      <c r="A1809" t="s">
        <v>1906</v>
      </c>
      <c r="B1809" t="s">
        <v>17</v>
      </c>
      <c r="C1809">
        <v>21</v>
      </c>
      <c r="D1809">
        <v>0</v>
      </c>
      <c r="E1809" t="s">
        <v>23</v>
      </c>
      <c r="F1809" t="s">
        <v>29</v>
      </c>
      <c r="G1809" t="s">
        <v>19</v>
      </c>
      <c r="H1809">
        <v>75</v>
      </c>
      <c r="I1809" t="s">
        <v>17</v>
      </c>
      <c r="J1809">
        <v>0</v>
      </c>
      <c r="K1809" t="s">
        <v>24</v>
      </c>
      <c r="L1809" t="s">
        <v>6792</v>
      </c>
      <c r="M1809">
        <v>32</v>
      </c>
      <c r="P1809" s="32">
        <v>44040</v>
      </c>
      <c r="Q1809" s="1">
        <v>30.415197461879789</v>
      </c>
      <c r="R1809">
        <v>7</v>
      </c>
      <c r="S1809" t="str" cm="1">
        <f t="array" ref="S1809">_xlfn.IFS(R1809=0,"None",R1809&lt;3,"Low",R1809&lt;6,"Medium",R1809&lt;=10,"High")</f>
        <v>High</v>
      </c>
      <c r="T1809" t="str" cm="1">
        <f t="array" ref="T1809">_xlfn.IFS(M1809&lt;=20,"Low",M1809&lt;=50,"Medium",M1809&lt;=90,"High")</f>
        <v>Medium</v>
      </c>
      <c r="U1809" s="33">
        <f>Datos_Limpios[[#This Row],[Number of Complaints or Support]]/Datos_Limpios[[#This Row],[Account Length (in months)]]</f>
        <v>0.33333333333333331</v>
      </c>
      <c r="V1809" t="str" cm="1">
        <f t="array" ref="V1809">_xlfn.IFS(H1809&lt;30,"Under 30",H1809&lt;66,"Middle Age",H1809&gt;=66,"Senior")</f>
        <v>Senior</v>
      </c>
      <c r="W1809" t="s">
        <v>6825</v>
      </c>
    </row>
    <row r="1810" spans="1:23" x14ac:dyDescent="0.3">
      <c r="A1810" t="s">
        <v>1907</v>
      </c>
      <c r="B1810" t="s">
        <v>17</v>
      </c>
      <c r="C1810">
        <v>61</v>
      </c>
      <c r="D1810">
        <v>0</v>
      </c>
      <c r="E1810" t="s">
        <v>23</v>
      </c>
      <c r="F1810" t="s">
        <v>22</v>
      </c>
      <c r="G1810" t="s">
        <v>19</v>
      </c>
      <c r="H1810">
        <v>69</v>
      </c>
      <c r="I1810" t="s">
        <v>17</v>
      </c>
      <c r="J1810">
        <v>0</v>
      </c>
      <c r="K1810" t="s">
        <v>24</v>
      </c>
      <c r="L1810" t="s">
        <v>6791</v>
      </c>
      <c r="M1810">
        <v>44</v>
      </c>
      <c r="P1810" s="32">
        <v>44146</v>
      </c>
      <c r="Q1810" s="1">
        <v>51.724036735089477</v>
      </c>
      <c r="R1810">
        <v>5</v>
      </c>
      <c r="S1810" t="str" cm="1">
        <f t="array" ref="S1810">_xlfn.IFS(R1810=0,"None",R1810&lt;3,"Low",R1810&lt;6,"Medium",R1810&lt;=10,"High")</f>
        <v>Medium</v>
      </c>
      <c r="T1810" t="str" cm="1">
        <f t="array" ref="T1810">_xlfn.IFS(M1810&lt;=20,"Low",M1810&lt;=50,"Medium",M1810&lt;=90,"High")</f>
        <v>Medium</v>
      </c>
      <c r="U1810" s="33">
        <f>Datos_Limpios[[#This Row],[Number of Complaints or Support]]/Datos_Limpios[[#This Row],[Account Length (in months)]]</f>
        <v>8.1967213114754092E-2</v>
      </c>
      <c r="V1810" t="str" cm="1">
        <f t="array" ref="V1810">_xlfn.IFS(H1810&lt;30,"Under 30",H1810&lt;66,"Middle Age",H1810&gt;=66,"Senior")</f>
        <v>Senior</v>
      </c>
      <c r="W1810" t="s">
        <v>6823</v>
      </c>
    </row>
    <row r="1811" spans="1:23" x14ac:dyDescent="0.3">
      <c r="A1811" t="s">
        <v>1908</v>
      </c>
      <c r="B1811" t="s">
        <v>17</v>
      </c>
      <c r="C1811">
        <v>71</v>
      </c>
      <c r="D1811">
        <v>0</v>
      </c>
      <c r="E1811" t="s">
        <v>23</v>
      </c>
      <c r="F1811" t="s">
        <v>350</v>
      </c>
      <c r="G1811" t="s">
        <v>19</v>
      </c>
      <c r="H1811">
        <v>60</v>
      </c>
      <c r="I1811" t="s">
        <v>23</v>
      </c>
      <c r="J1811">
        <v>2</v>
      </c>
      <c r="K1811" t="s">
        <v>32</v>
      </c>
      <c r="L1811" t="s">
        <v>6791</v>
      </c>
      <c r="M1811">
        <v>32</v>
      </c>
      <c r="P1811" s="32">
        <v>45053</v>
      </c>
      <c r="Q1811" s="1">
        <v>34.939498380761087</v>
      </c>
      <c r="R1811">
        <v>4</v>
      </c>
      <c r="S1811" t="str" cm="1">
        <f t="array" ref="S1811">_xlfn.IFS(R1811=0,"None",R1811&lt;3,"Low",R1811&lt;6,"Medium",R1811&lt;=10,"High")</f>
        <v>Medium</v>
      </c>
      <c r="T1811" t="str" cm="1">
        <f t="array" ref="T1811">_xlfn.IFS(M1811&lt;=20,"Low",M1811&lt;=50,"Medium",M1811&lt;=90,"High")</f>
        <v>Medium</v>
      </c>
      <c r="U1811" s="33">
        <f>Datos_Limpios[[#This Row],[Number of Complaints or Support]]/Datos_Limpios[[#This Row],[Account Length (in months)]]</f>
        <v>5.6338028169014086E-2</v>
      </c>
      <c r="V1811" t="str" cm="1">
        <f t="array" ref="V1811">_xlfn.IFS(H1811&lt;30,"Under 30",H1811&lt;66,"Middle Age",H1811&gt;=66,"Senior")</f>
        <v>Middle Age</v>
      </c>
      <c r="W1811" t="s">
        <v>6823</v>
      </c>
    </row>
    <row r="1812" spans="1:23" x14ac:dyDescent="0.3">
      <c r="A1812" t="s">
        <v>1909</v>
      </c>
      <c r="B1812" t="s">
        <v>17</v>
      </c>
      <c r="C1812">
        <v>47</v>
      </c>
      <c r="D1812">
        <v>0</v>
      </c>
      <c r="E1812" t="s">
        <v>17</v>
      </c>
      <c r="F1812" t="s">
        <v>44</v>
      </c>
      <c r="G1812" t="s">
        <v>19</v>
      </c>
      <c r="H1812">
        <v>27</v>
      </c>
      <c r="I1812" t="s">
        <v>23</v>
      </c>
      <c r="J1812">
        <v>2</v>
      </c>
      <c r="K1812" t="s">
        <v>24</v>
      </c>
      <c r="L1812" t="s">
        <v>6791</v>
      </c>
      <c r="M1812">
        <v>7</v>
      </c>
      <c r="P1812" s="32">
        <v>45066</v>
      </c>
      <c r="Q1812" s="1">
        <v>7.1920887029900467</v>
      </c>
      <c r="R1812">
        <v>1</v>
      </c>
      <c r="S1812" t="str" cm="1">
        <f t="array" ref="S1812">_xlfn.IFS(R1812=0,"None",R1812&lt;3,"Low",R1812&lt;6,"Medium",R1812&lt;=10,"High")</f>
        <v>Low</v>
      </c>
      <c r="T1812" t="str" cm="1">
        <f t="array" ref="T1812">_xlfn.IFS(M1812&lt;=20,"Low",M1812&lt;=50,"Medium",M1812&lt;=90,"High")</f>
        <v>Low</v>
      </c>
      <c r="U1812" s="33">
        <f>Datos_Limpios[[#This Row],[Number of Complaints or Support]]/Datos_Limpios[[#This Row],[Account Length (in months)]]</f>
        <v>2.1276595744680851E-2</v>
      </c>
      <c r="V1812" t="str" cm="1">
        <f t="array" ref="V1812">_xlfn.IFS(H1812&lt;30,"Under 30",H1812&lt;66,"Middle Age",H1812&gt;=66,"Senior")</f>
        <v>Under 30</v>
      </c>
      <c r="W1812" t="s">
        <v>6824</v>
      </c>
    </row>
    <row r="1813" spans="1:23" x14ac:dyDescent="0.3">
      <c r="A1813" t="s">
        <v>1910</v>
      </c>
      <c r="B1813" t="s">
        <v>17</v>
      </c>
      <c r="C1813">
        <v>38</v>
      </c>
      <c r="D1813">
        <v>2</v>
      </c>
      <c r="E1813" t="s">
        <v>17</v>
      </c>
      <c r="F1813" t="s">
        <v>82</v>
      </c>
      <c r="G1813" t="s">
        <v>6790</v>
      </c>
      <c r="H1813">
        <v>20</v>
      </c>
      <c r="I1813" t="s">
        <v>17</v>
      </c>
      <c r="J1813">
        <v>0</v>
      </c>
      <c r="K1813" t="s">
        <v>24</v>
      </c>
      <c r="L1813" t="s">
        <v>6792</v>
      </c>
      <c r="M1813">
        <v>15</v>
      </c>
      <c r="P1813" s="32">
        <v>45006</v>
      </c>
      <c r="Q1813" s="1">
        <v>15.25208440325777</v>
      </c>
      <c r="R1813">
        <v>2</v>
      </c>
      <c r="S1813" t="str" cm="1">
        <f t="array" ref="S1813">_xlfn.IFS(R1813=0,"None",R1813&lt;3,"Low",R1813&lt;6,"Medium",R1813&lt;=10,"High")</f>
        <v>Low</v>
      </c>
      <c r="T1813" t="str" cm="1">
        <f t="array" ref="T1813">_xlfn.IFS(M1813&lt;=20,"Low",M1813&lt;=50,"Medium",M1813&lt;=90,"High")</f>
        <v>Low</v>
      </c>
      <c r="U1813" s="33">
        <f>Datos_Limpios[[#This Row],[Number of Complaints or Support]]/Datos_Limpios[[#This Row],[Account Length (in months)]]</f>
        <v>5.2631578947368418E-2</v>
      </c>
      <c r="V1813" t="str" cm="1">
        <f t="array" ref="V1813">_xlfn.IFS(H1813&lt;30,"Under 30",H1813&lt;66,"Middle Age",H1813&gt;=66,"Senior")</f>
        <v>Under 30</v>
      </c>
      <c r="W1813" t="s">
        <v>6823</v>
      </c>
    </row>
    <row r="1814" spans="1:23" x14ac:dyDescent="0.3">
      <c r="A1814" t="s">
        <v>1911</v>
      </c>
      <c r="B1814" t="s">
        <v>17</v>
      </c>
      <c r="C1814">
        <v>1</v>
      </c>
      <c r="D1814">
        <v>0</v>
      </c>
      <c r="E1814" t="s">
        <v>23</v>
      </c>
      <c r="F1814" t="s">
        <v>18</v>
      </c>
      <c r="G1814" t="s">
        <v>19</v>
      </c>
      <c r="H1814">
        <v>31</v>
      </c>
      <c r="I1814" t="s">
        <v>17</v>
      </c>
      <c r="J1814">
        <v>0</v>
      </c>
      <c r="K1814" t="s">
        <v>20</v>
      </c>
      <c r="L1814" t="s">
        <v>6792</v>
      </c>
      <c r="M1814">
        <v>40</v>
      </c>
      <c r="P1814" s="32">
        <v>45249</v>
      </c>
      <c r="Q1814" s="1">
        <v>46.89940799401392</v>
      </c>
      <c r="R1814">
        <v>0</v>
      </c>
      <c r="S1814" t="str" cm="1">
        <f t="array" ref="S1814">_xlfn.IFS(R1814=0,"None",R1814&lt;3,"Low",R1814&lt;6,"Medium",R1814&lt;=10,"High")</f>
        <v>None</v>
      </c>
      <c r="T1814" t="str" cm="1">
        <f t="array" ref="T1814">_xlfn.IFS(M1814&lt;=20,"Low",M1814&lt;=50,"Medium",M1814&lt;=90,"High")</f>
        <v>Medium</v>
      </c>
      <c r="U1814" s="33">
        <f>Datos_Limpios[[#This Row],[Number of Complaints or Support]]/Datos_Limpios[[#This Row],[Account Length (in months)]]</f>
        <v>0</v>
      </c>
      <c r="V1814" t="str" cm="1">
        <f t="array" ref="V1814">_xlfn.IFS(H1814&lt;30,"Under 30",H1814&lt;66,"Middle Age",H1814&gt;=66,"Senior")</f>
        <v>Middle Age</v>
      </c>
      <c r="W1814" t="s">
        <v>6823</v>
      </c>
    </row>
    <row r="1815" spans="1:23" x14ac:dyDescent="0.3">
      <c r="A1815" t="s">
        <v>1912</v>
      </c>
      <c r="B1815" t="s">
        <v>17</v>
      </c>
      <c r="C1815">
        <v>67</v>
      </c>
      <c r="D1815">
        <v>2</v>
      </c>
      <c r="E1815" t="s">
        <v>23</v>
      </c>
      <c r="F1815" t="s">
        <v>350</v>
      </c>
      <c r="G1815" t="s">
        <v>6790</v>
      </c>
      <c r="H1815">
        <v>23</v>
      </c>
      <c r="I1815" t="s">
        <v>17</v>
      </c>
      <c r="J1815">
        <v>0</v>
      </c>
      <c r="K1815" t="s">
        <v>20</v>
      </c>
      <c r="L1815" t="s">
        <v>6792</v>
      </c>
      <c r="M1815">
        <v>24</v>
      </c>
      <c r="P1815" s="32">
        <v>44681</v>
      </c>
      <c r="Q1815" s="1">
        <v>25.127775794806659</v>
      </c>
      <c r="R1815">
        <v>4</v>
      </c>
      <c r="S1815" t="str" cm="1">
        <f t="array" ref="S1815">_xlfn.IFS(R1815=0,"None",R1815&lt;3,"Low",R1815&lt;6,"Medium",R1815&lt;=10,"High")</f>
        <v>Medium</v>
      </c>
      <c r="T1815" t="str" cm="1">
        <f t="array" ref="T1815">_xlfn.IFS(M1815&lt;=20,"Low",M1815&lt;=50,"Medium",M1815&lt;=90,"High")</f>
        <v>Medium</v>
      </c>
      <c r="U1815" s="33">
        <f>Datos_Limpios[[#This Row],[Number of Complaints or Support]]/Datos_Limpios[[#This Row],[Account Length (in months)]]</f>
        <v>5.9701492537313432E-2</v>
      </c>
      <c r="V1815" t="str" cm="1">
        <f t="array" ref="V1815">_xlfn.IFS(H1815&lt;30,"Under 30",H1815&lt;66,"Middle Age",H1815&gt;=66,"Senior")</f>
        <v>Under 30</v>
      </c>
      <c r="W1815" t="s">
        <v>6823</v>
      </c>
    </row>
    <row r="1816" spans="1:23" x14ac:dyDescent="0.3">
      <c r="A1816" t="s">
        <v>1913</v>
      </c>
      <c r="B1816" t="s">
        <v>17</v>
      </c>
      <c r="C1816">
        <v>23</v>
      </c>
      <c r="D1816">
        <v>0</v>
      </c>
      <c r="E1816" t="s">
        <v>23</v>
      </c>
      <c r="F1816" t="s">
        <v>112</v>
      </c>
      <c r="G1816" t="s">
        <v>19</v>
      </c>
      <c r="H1816">
        <v>67</v>
      </c>
      <c r="I1816" t="s">
        <v>23</v>
      </c>
      <c r="J1816">
        <v>4</v>
      </c>
      <c r="K1816" t="s">
        <v>32</v>
      </c>
      <c r="L1816" t="s">
        <v>6791</v>
      </c>
      <c r="M1816">
        <v>32</v>
      </c>
      <c r="P1816" s="32">
        <v>44740</v>
      </c>
      <c r="Q1816" s="1">
        <v>35.296817130557223</v>
      </c>
      <c r="R1816">
        <v>3</v>
      </c>
      <c r="S1816" t="str" cm="1">
        <f t="array" ref="S1816">_xlfn.IFS(R1816=0,"None",R1816&lt;3,"Low",R1816&lt;6,"Medium",R1816&lt;=10,"High")</f>
        <v>Medium</v>
      </c>
      <c r="T1816" t="str" cm="1">
        <f t="array" ref="T1816">_xlfn.IFS(M1816&lt;=20,"Low",M1816&lt;=50,"Medium",M1816&lt;=90,"High")</f>
        <v>Medium</v>
      </c>
      <c r="U1816" s="33">
        <f>Datos_Limpios[[#This Row],[Number of Complaints or Support]]/Datos_Limpios[[#This Row],[Account Length (in months)]]</f>
        <v>0.13043478260869565</v>
      </c>
      <c r="V1816" t="str" cm="1">
        <f t="array" ref="V1816">_xlfn.IFS(H1816&lt;30,"Under 30",H1816&lt;66,"Middle Age",H1816&gt;=66,"Senior")</f>
        <v>Senior</v>
      </c>
      <c r="W1816" t="s">
        <v>6823</v>
      </c>
    </row>
    <row r="1817" spans="1:23" x14ac:dyDescent="0.3">
      <c r="A1817" t="s">
        <v>1914</v>
      </c>
      <c r="B1817" t="s">
        <v>17</v>
      </c>
      <c r="C1817">
        <v>29</v>
      </c>
      <c r="D1817">
        <v>2</v>
      </c>
      <c r="E1817" t="s">
        <v>23</v>
      </c>
      <c r="F1817" t="s">
        <v>54</v>
      </c>
      <c r="G1817" t="s">
        <v>19</v>
      </c>
      <c r="H1817">
        <v>34</v>
      </c>
      <c r="I1817" t="s">
        <v>17</v>
      </c>
      <c r="J1817">
        <v>0</v>
      </c>
      <c r="K1817" t="s">
        <v>20</v>
      </c>
      <c r="L1817" t="s">
        <v>6791</v>
      </c>
      <c r="M1817">
        <v>37</v>
      </c>
      <c r="P1817" s="32">
        <v>45244</v>
      </c>
      <c r="Q1817" s="1">
        <v>35.747066591436472</v>
      </c>
      <c r="R1817">
        <v>9</v>
      </c>
      <c r="S1817" t="str" cm="1">
        <f t="array" ref="S1817">_xlfn.IFS(R1817=0,"None",R1817&lt;3,"Low",R1817&lt;6,"Medium",R1817&lt;=10,"High")</f>
        <v>High</v>
      </c>
      <c r="T1817" t="str" cm="1">
        <f t="array" ref="T1817">_xlfn.IFS(M1817&lt;=20,"Low",M1817&lt;=50,"Medium",M1817&lt;=90,"High")</f>
        <v>Medium</v>
      </c>
      <c r="U1817" s="33">
        <f>Datos_Limpios[[#This Row],[Number of Complaints or Support]]/Datos_Limpios[[#This Row],[Account Length (in months)]]</f>
        <v>0.31034482758620691</v>
      </c>
      <c r="V1817" t="str" cm="1">
        <f t="array" ref="V1817">_xlfn.IFS(H1817&lt;30,"Under 30",H1817&lt;66,"Middle Age",H1817&gt;=66,"Senior")</f>
        <v>Middle Age</v>
      </c>
      <c r="W1817" t="s">
        <v>6823</v>
      </c>
    </row>
    <row r="1818" spans="1:23" x14ac:dyDescent="0.3">
      <c r="A1818" t="s">
        <v>1915</v>
      </c>
      <c r="B1818" t="s">
        <v>17</v>
      </c>
      <c r="C1818">
        <v>50</v>
      </c>
      <c r="D1818">
        <v>1</v>
      </c>
      <c r="E1818" t="s">
        <v>23</v>
      </c>
      <c r="F1818" t="s">
        <v>121</v>
      </c>
      <c r="G1818" t="s">
        <v>19</v>
      </c>
      <c r="H1818">
        <v>55</v>
      </c>
      <c r="I1818" t="s">
        <v>17</v>
      </c>
      <c r="J1818">
        <v>0</v>
      </c>
      <c r="K1818" t="s">
        <v>24</v>
      </c>
      <c r="L1818" t="s">
        <v>6794</v>
      </c>
      <c r="M1818">
        <v>63</v>
      </c>
      <c r="P1818" s="32">
        <v>44124</v>
      </c>
      <c r="Q1818" s="1">
        <v>50.663991995642192</v>
      </c>
      <c r="R1818">
        <v>9</v>
      </c>
      <c r="S1818" t="str" cm="1">
        <f t="array" ref="S1818">_xlfn.IFS(R1818=0,"None",R1818&lt;3,"Low",R1818&lt;6,"Medium",R1818&lt;=10,"High")</f>
        <v>High</v>
      </c>
      <c r="T1818" t="str" cm="1">
        <f t="array" ref="T1818">_xlfn.IFS(M1818&lt;=20,"Low",M1818&lt;=50,"Medium",M1818&lt;=90,"High")</f>
        <v>High</v>
      </c>
      <c r="U1818" s="33">
        <f>Datos_Limpios[[#This Row],[Number of Complaints or Support]]/Datos_Limpios[[#This Row],[Account Length (in months)]]</f>
        <v>0.18</v>
      </c>
      <c r="V1818" t="str" cm="1">
        <f t="array" ref="V1818">_xlfn.IFS(H1818&lt;30,"Under 30",H1818&lt;66,"Middle Age",H1818&gt;=66,"Senior")</f>
        <v>Middle Age</v>
      </c>
      <c r="W1818" t="s">
        <v>6826</v>
      </c>
    </row>
    <row r="1819" spans="1:23" x14ac:dyDescent="0.3">
      <c r="A1819" t="s">
        <v>1916</v>
      </c>
      <c r="B1819" t="s">
        <v>17</v>
      </c>
      <c r="C1819">
        <v>7</v>
      </c>
      <c r="D1819">
        <v>0</v>
      </c>
      <c r="E1819" t="s">
        <v>17</v>
      </c>
      <c r="F1819" t="s">
        <v>42</v>
      </c>
      <c r="G1819" t="s">
        <v>19</v>
      </c>
      <c r="H1819">
        <v>60</v>
      </c>
      <c r="I1819" t="s">
        <v>17</v>
      </c>
      <c r="J1819">
        <v>0</v>
      </c>
      <c r="K1819" t="s">
        <v>20</v>
      </c>
      <c r="L1819" t="s">
        <v>6792</v>
      </c>
      <c r="M1819">
        <v>50</v>
      </c>
      <c r="P1819" s="32">
        <v>44797</v>
      </c>
      <c r="Q1819" s="1">
        <v>54.42073383042846</v>
      </c>
      <c r="R1819">
        <v>2</v>
      </c>
      <c r="S1819" t="str" cm="1">
        <f t="array" ref="S1819">_xlfn.IFS(R1819=0,"None",R1819&lt;3,"Low",R1819&lt;6,"Medium",R1819&lt;=10,"High")</f>
        <v>Low</v>
      </c>
      <c r="T1819" t="str" cm="1">
        <f t="array" ref="T1819">_xlfn.IFS(M1819&lt;=20,"Low",M1819&lt;=50,"Medium",M1819&lt;=90,"High")</f>
        <v>Medium</v>
      </c>
      <c r="U1819" s="33">
        <f>Datos_Limpios[[#This Row],[Number of Complaints or Support]]/Datos_Limpios[[#This Row],[Account Length (in months)]]</f>
        <v>0.2857142857142857</v>
      </c>
      <c r="V1819" t="str" cm="1">
        <f t="array" ref="V1819">_xlfn.IFS(H1819&lt;30,"Under 30",H1819&lt;66,"Middle Age",H1819&gt;=66,"Senior")</f>
        <v>Middle Age</v>
      </c>
      <c r="W1819" t="s">
        <v>6823</v>
      </c>
    </row>
    <row r="1820" spans="1:23" x14ac:dyDescent="0.3">
      <c r="A1820" t="s">
        <v>1917</v>
      </c>
      <c r="B1820" t="s">
        <v>17</v>
      </c>
      <c r="C1820">
        <v>53</v>
      </c>
      <c r="D1820">
        <v>1</v>
      </c>
      <c r="E1820" t="s">
        <v>23</v>
      </c>
      <c r="F1820" t="s">
        <v>205</v>
      </c>
      <c r="G1820" t="s">
        <v>6790</v>
      </c>
      <c r="H1820">
        <v>44</v>
      </c>
      <c r="I1820" t="s">
        <v>17</v>
      </c>
      <c r="J1820">
        <v>0</v>
      </c>
      <c r="K1820" t="s">
        <v>20</v>
      </c>
      <c r="L1820" t="s">
        <v>6792</v>
      </c>
      <c r="M1820">
        <v>10</v>
      </c>
      <c r="P1820" s="32">
        <v>44114</v>
      </c>
      <c r="Q1820" s="1">
        <v>9.7164350309636944</v>
      </c>
      <c r="R1820">
        <v>4</v>
      </c>
      <c r="S1820" t="str" cm="1">
        <f t="array" ref="S1820">_xlfn.IFS(R1820=0,"None",R1820&lt;3,"Low",R1820&lt;6,"Medium",R1820&lt;=10,"High")</f>
        <v>Medium</v>
      </c>
      <c r="T1820" t="str" cm="1">
        <f t="array" ref="T1820">_xlfn.IFS(M1820&lt;=20,"Low",M1820&lt;=50,"Medium",M1820&lt;=90,"High")</f>
        <v>Low</v>
      </c>
      <c r="U1820" s="33">
        <f>Datos_Limpios[[#This Row],[Number of Complaints or Support]]/Datos_Limpios[[#This Row],[Account Length (in months)]]</f>
        <v>7.5471698113207544E-2</v>
      </c>
      <c r="V1820" t="str" cm="1">
        <f t="array" ref="V1820">_xlfn.IFS(H1820&lt;30,"Under 30",H1820&lt;66,"Middle Age",H1820&gt;=66,"Senior")</f>
        <v>Middle Age</v>
      </c>
      <c r="W1820" t="s">
        <v>6823</v>
      </c>
    </row>
    <row r="1821" spans="1:23" x14ac:dyDescent="0.3">
      <c r="A1821" t="s">
        <v>1918</v>
      </c>
      <c r="B1821" t="s">
        <v>17</v>
      </c>
      <c r="C1821">
        <v>1</v>
      </c>
      <c r="D1821">
        <v>0</v>
      </c>
      <c r="E1821" t="s">
        <v>23</v>
      </c>
      <c r="F1821" t="s">
        <v>36</v>
      </c>
      <c r="G1821" t="s">
        <v>19</v>
      </c>
      <c r="H1821">
        <v>35</v>
      </c>
      <c r="I1821" t="s">
        <v>17</v>
      </c>
      <c r="J1821">
        <v>0</v>
      </c>
      <c r="K1821" t="s">
        <v>20</v>
      </c>
      <c r="L1821" t="s">
        <v>6792</v>
      </c>
      <c r="M1821">
        <v>10</v>
      </c>
      <c r="P1821" s="32">
        <v>44725</v>
      </c>
      <c r="Q1821" s="1">
        <v>11.52917877979214</v>
      </c>
      <c r="R1821">
        <v>3</v>
      </c>
      <c r="S1821" t="str" cm="1">
        <f t="array" ref="S1821">_xlfn.IFS(R1821=0,"None",R1821&lt;3,"Low",R1821&lt;6,"Medium",R1821&lt;=10,"High")</f>
        <v>Medium</v>
      </c>
      <c r="T1821" t="str" cm="1">
        <f t="array" ref="T1821">_xlfn.IFS(M1821&lt;=20,"Low",M1821&lt;=50,"Medium",M1821&lt;=90,"High")</f>
        <v>Low</v>
      </c>
      <c r="U1821" s="33">
        <f>Datos_Limpios[[#This Row],[Number of Complaints or Support]]/Datos_Limpios[[#This Row],[Account Length (in months)]]</f>
        <v>3</v>
      </c>
      <c r="V1821" t="str" cm="1">
        <f t="array" ref="V1821">_xlfn.IFS(H1821&lt;30,"Under 30",H1821&lt;66,"Middle Age",H1821&gt;=66,"Senior")</f>
        <v>Middle Age</v>
      </c>
      <c r="W1821" t="s">
        <v>6824</v>
      </c>
    </row>
    <row r="1822" spans="1:23" x14ac:dyDescent="0.3">
      <c r="A1822" t="s">
        <v>1919</v>
      </c>
      <c r="B1822" t="s">
        <v>17</v>
      </c>
      <c r="C1822">
        <v>57</v>
      </c>
      <c r="D1822">
        <v>0</v>
      </c>
      <c r="E1822" t="s">
        <v>23</v>
      </c>
      <c r="F1822" t="s">
        <v>192</v>
      </c>
      <c r="G1822" t="s">
        <v>6790</v>
      </c>
      <c r="H1822">
        <v>59</v>
      </c>
      <c r="I1822" t="s">
        <v>17</v>
      </c>
      <c r="J1822">
        <v>0</v>
      </c>
      <c r="K1822" t="s">
        <v>24</v>
      </c>
      <c r="L1822" t="s">
        <v>6791</v>
      </c>
      <c r="M1822">
        <v>20</v>
      </c>
      <c r="P1822" s="32">
        <v>44981</v>
      </c>
      <c r="Q1822" s="1">
        <v>22.495021050638329</v>
      </c>
      <c r="R1822">
        <v>10</v>
      </c>
      <c r="S1822" t="str" cm="1">
        <f t="array" ref="S1822">_xlfn.IFS(R1822=0,"None",R1822&lt;3,"Low",R1822&lt;6,"Medium",R1822&lt;=10,"High")</f>
        <v>High</v>
      </c>
      <c r="T1822" t="str" cm="1">
        <f t="array" ref="T1822">_xlfn.IFS(M1822&lt;=20,"Low",M1822&lt;=50,"Medium",M1822&lt;=90,"High")</f>
        <v>Low</v>
      </c>
      <c r="U1822" s="33">
        <f>Datos_Limpios[[#This Row],[Number of Complaints or Support]]/Datos_Limpios[[#This Row],[Account Length (in months)]]</f>
        <v>0.17543859649122806</v>
      </c>
      <c r="V1822" t="str" cm="1">
        <f t="array" ref="V1822">_xlfn.IFS(H1822&lt;30,"Under 30",H1822&lt;66,"Middle Age",H1822&gt;=66,"Senior")</f>
        <v>Middle Age</v>
      </c>
      <c r="W1822" t="s">
        <v>6824</v>
      </c>
    </row>
    <row r="1823" spans="1:23" x14ac:dyDescent="0.3">
      <c r="A1823" t="s">
        <v>1920</v>
      </c>
      <c r="B1823" t="s">
        <v>23</v>
      </c>
      <c r="C1823">
        <v>10</v>
      </c>
      <c r="D1823">
        <v>2</v>
      </c>
      <c r="E1823" t="s">
        <v>23</v>
      </c>
      <c r="F1823" t="s">
        <v>350</v>
      </c>
      <c r="G1823" t="s">
        <v>6790</v>
      </c>
      <c r="H1823">
        <v>53</v>
      </c>
      <c r="I1823" t="s">
        <v>17</v>
      </c>
      <c r="J1823">
        <v>0</v>
      </c>
      <c r="K1823" t="s">
        <v>20</v>
      </c>
      <c r="L1823" t="s">
        <v>6792</v>
      </c>
      <c r="M1823">
        <v>49</v>
      </c>
      <c r="N1823" t="s">
        <v>59</v>
      </c>
      <c r="O1823" t="s">
        <v>116</v>
      </c>
      <c r="P1823" s="32">
        <v>44614</v>
      </c>
      <c r="Q1823" s="1">
        <v>48.776609304712608</v>
      </c>
      <c r="R1823">
        <v>6</v>
      </c>
      <c r="S1823" t="str" cm="1">
        <f t="array" ref="S1823">_xlfn.IFS(R1823=0,"None",R1823&lt;3,"Low",R1823&lt;6,"Medium",R1823&lt;=10,"High")</f>
        <v>High</v>
      </c>
      <c r="T1823" t="str" cm="1">
        <f t="array" ref="T1823">_xlfn.IFS(M1823&lt;=20,"Low",M1823&lt;=50,"Medium",M1823&lt;=90,"High")</f>
        <v>Medium</v>
      </c>
      <c r="U1823" s="33">
        <f>Datos_Limpios[[#This Row],[Number of Complaints or Support]]/Datos_Limpios[[#This Row],[Account Length (in months)]]</f>
        <v>0.6</v>
      </c>
      <c r="V1823" t="str" cm="1">
        <f t="array" ref="V1823">_xlfn.IFS(H1823&lt;30,"Under 30",H1823&lt;66,"Middle Age",H1823&gt;=66,"Senior")</f>
        <v>Middle Age</v>
      </c>
      <c r="W1823" t="s">
        <v>6823</v>
      </c>
    </row>
    <row r="1824" spans="1:23" x14ac:dyDescent="0.3">
      <c r="A1824" t="s">
        <v>1921</v>
      </c>
      <c r="B1824" t="s">
        <v>23</v>
      </c>
      <c r="C1824">
        <v>14</v>
      </c>
      <c r="D1824">
        <v>4</v>
      </c>
      <c r="E1824" t="s">
        <v>23</v>
      </c>
      <c r="F1824" t="s">
        <v>130</v>
      </c>
      <c r="G1824" t="s">
        <v>19</v>
      </c>
      <c r="H1824">
        <v>70</v>
      </c>
      <c r="I1824" t="s">
        <v>17</v>
      </c>
      <c r="J1824">
        <v>0</v>
      </c>
      <c r="K1824" t="s">
        <v>20</v>
      </c>
      <c r="L1824" t="s">
        <v>6792</v>
      </c>
      <c r="M1824">
        <v>55</v>
      </c>
      <c r="N1824" t="s">
        <v>27</v>
      </c>
      <c r="O1824" t="s">
        <v>125</v>
      </c>
      <c r="P1824" s="32">
        <v>44849</v>
      </c>
      <c r="Q1824" s="1">
        <v>65.254855303420413</v>
      </c>
      <c r="R1824">
        <v>5</v>
      </c>
      <c r="S1824" t="str" cm="1">
        <f t="array" ref="S1824">_xlfn.IFS(R1824=0,"None",R1824&lt;3,"Low",R1824&lt;6,"Medium",R1824&lt;=10,"High")</f>
        <v>Medium</v>
      </c>
      <c r="T1824" t="str" cm="1">
        <f t="array" ref="T1824">_xlfn.IFS(M1824&lt;=20,"Low",M1824&lt;=50,"Medium",M1824&lt;=90,"High")</f>
        <v>High</v>
      </c>
      <c r="U1824" s="33">
        <f>Datos_Limpios[[#This Row],[Number of Complaints or Support]]/Datos_Limpios[[#This Row],[Account Length (in months)]]</f>
        <v>0.35714285714285715</v>
      </c>
      <c r="V1824" t="str" cm="1">
        <f t="array" ref="V1824">_xlfn.IFS(H1824&lt;30,"Under 30",H1824&lt;66,"Middle Age",H1824&gt;=66,"Senior")</f>
        <v>Senior</v>
      </c>
      <c r="W1824" t="s">
        <v>6825</v>
      </c>
    </row>
    <row r="1825" spans="1:23" x14ac:dyDescent="0.3">
      <c r="A1825" t="s">
        <v>1922</v>
      </c>
      <c r="B1825" t="s">
        <v>23</v>
      </c>
      <c r="C1825">
        <v>8</v>
      </c>
      <c r="D1825">
        <v>0</v>
      </c>
      <c r="E1825" t="s">
        <v>23</v>
      </c>
      <c r="F1825" t="s">
        <v>94</v>
      </c>
      <c r="G1825" t="s">
        <v>19</v>
      </c>
      <c r="H1825">
        <v>37</v>
      </c>
      <c r="I1825" t="s">
        <v>17</v>
      </c>
      <c r="J1825">
        <v>0</v>
      </c>
      <c r="K1825" t="s">
        <v>20</v>
      </c>
      <c r="L1825" t="s">
        <v>6792</v>
      </c>
      <c r="M1825">
        <v>39</v>
      </c>
      <c r="N1825" t="s">
        <v>27</v>
      </c>
      <c r="O1825" t="s">
        <v>108</v>
      </c>
      <c r="P1825" s="32">
        <v>45056</v>
      </c>
      <c r="Q1825" s="1">
        <v>41.700365710342354</v>
      </c>
      <c r="R1825">
        <v>9</v>
      </c>
      <c r="S1825" t="str" cm="1">
        <f t="array" ref="S1825">_xlfn.IFS(R1825=0,"None",R1825&lt;3,"Low",R1825&lt;6,"Medium",R1825&lt;=10,"High")</f>
        <v>High</v>
      </c>
      <c r="T1825" t="str" cm="1">
        <f t="array" ref="T1825">_xlfn.IFS(M1825&lt;=20,"Low",M1825&lt;=50,"Medium",M1825&lt;=90,"High")</f>
        <v>Medium</v>
      </c>
      <c r="U1825" s="33">
        <f>Datos_Limpios[[#This Row],[Number of Complaints or Support]]/Datos_Limpios[[#This Row],[Account Length (in months)]]</f>
        <v>1.125</v>
      </c>
      <c r="V1825" t="str" cm="1">
        <f t="array" ref="V1825">_xlfn.IFS(H1825&lt;30,"Under 30",H1825&lt;66,"Middle Age",H1825&gt;=66,"Senior")</f>
        <v>Middle Age</v>
      </c>
      <c r="W1825" t="s">
        <v>6823</v>
      </c>
    </row>
    <row r="1826" spans="1:23" x14ac:dyDescent="0.3">
      <c r="A1826" t="s">
        <v>1923</v>
      </c>
      <c r="B1826" t="s">
        <v>17</v>
      </c>
      <c r="C1826">
        <v>14</v>
      </c>
      <c r="D1826">
        <v>1</v>
      </c>
      <c r="E1826" t="s">
        <v>23</v>
      </c>
      <c r="F1826" t="s">
        <v>22</v>
      </c>
      <c r="G1826" t="s">
        <v>6790</v>
      </c>
      <c r="H1826">
        <v>52</v>
      </c>
      <c r="I1826" t="s">
        <v>17</v>
      </c>
      <c r="J1826">
        <v>0</v>
      </c>
      <c r="K1826" t="s">
        <v>20</v>
      </c>
      <c r="L1826" t="s">
        <v>6791</v>
      </c>
      <c r="M1826">
        <v>25</v>
      </c>
      <c r="P1826" s="32">
        <v>44344</v>
      </c>
      <c r="Q1826" s="1">
        <v>23.808925760733018</v>
      </c>
      <c r="R1826">
        <v>1</v>
      </c>
      <c r="S1826" t="str" cm="1">
        <f t="array" ref="S1826">_xlfn.IFS(R1826=0,"None",R1826&lt;3,"Low",R1826&lt;6,"Medium",R1826&lt;=10,"High")</f>
        <v>Low</v>
      </c>
      <c r="T1826" t="str" cm="1">
        <f t="array" ref="T1826">_xlfn.IFS(M1826&lt;=20,"Low",M1826&lt;=50,"Medium",M1826&lt;=90,"High")</f>
        <v>Medium</v>
      </c>
      <c r="U1826" s="33">
        <f>Datos_Limpios[[#This Row],[Number of Complaints or Support]]/Datos_Limpios[[#This Row],[Account Length (in months)]]</f>
        <v>7.1428571428571425E-2</v>
      </c>
      <c r="V1826" t="str" cm="1">
        <f t="array" ref="V1826">_xlfn.IFS(H1826&lt;30,"Under 30",H1826&lt;66,"Middle Age",H1826&gt;=66,"Senior")</f>
        <v>Middle Age</v>
      </c>
      <c r="W1826" t="s">
        <v>6823</v>
      </c>
    </row>
    <row r="1827" spans="1:23" x14ac:dyDescent="0.3">
      <c r="A1827" t="s">
        <v>1924</v>
      </c>
      <c r="B1827" t="s">
        <v>23</v>
      </c>
      <c r="C1827">
        <v>1</v>
      </c>
      <c r="D1827">
        <v>4</v>
      </c>
      <c r="E1827" t="s">
        <v>23</v>
      </c>
      <c r="F1827" t="s">
        <v>140</v>
      </c>
      <c r="G1827" t="s">
        <v>6790</v>
      </c>
      <c r="H1827">
        <v>68</v>
      </c>
      <c r="I1827" t="s">
        <v>17</v>
      </c>
      <c r="J1827">
        <v>0</v>
      </c>
      <c r="K1827" t="s">
        <v>20</v>
      </c>
      <c r="L1827" t="s">
        <v>6792</v>
      </c>
      <c r="M1827">
        <v>10</v>
      </c>
      <c r="N1827" t="s">
        <v>50</v>
      </c>
      <c r="O1827" t="s">
        <v>378</v>
      </c>
      <c r="P1827" s="32">
        <v>44821</v>
      </c>
      <c r="Q1827" s="1">
        <v>10.99596705102525</v>
      </c>
      <c r="R1827">
        <v>6</v>
      </c>
      <c r="S1827" t="str" cm="1">
        <f t="array" ref="S1827">_xlfn.IFS(R1827=0,"None",R1827&lt;3,"Low",R1827&lt;6,"Medium",R1827&lt;=10,"High")</f>
        <v>High</v>
      </c>
      <c r="T1827" t="str" cm="1">
        <f t="array" ref="T1827">_xlfn.IFS(M1827&lt;=20,"Low",M1827&lt;=50,"Medium",M1827&lt;=90,"High")</f>
        <v>Low</v>
      </c>
      <c r="U1827" s="33">
        <f>Datos_Limpios[[#This Row],[Number of Complaints or Support]]/Datos_Limpios[[#This Row],[Account Length (in months)]]</f>
        <v>6</v>
      </c>
      <c r="V1827" t="str" cm="1">
        <f t="array" ref="V1827">_xlfn.IFS(H1827&lt;30,"Under 30",H1827&lt;66,"Middle Age",H1827&gt;=66,"Senior")</f>
        <v>Senior</v>
      </c>
      <c r="W1827" t="s">
        <v>6826</v>
      </c>
    </row>
    <row r="1828" spans="1:23" x14ac:dyDescent="0.3">
      <c r="A1828" t="s">
        <v>1925</v>
      </c>
      <c r="B1828" t="s">
        <v>17</v>
      </c>
      <c r="C1828">
        <v>5</v>
      </c>
      <c r="D1828">
        <v>0</v>
      </c>
      <c r="E1828" t="s">
        <v>23</v>
      </c>
      <c r="F1828" t="s">
        <v>42</v>
      </c>
      <c r="G1828" t="s">
        <v>6790</v>
      </c>
      <c r="H1828">
        <v>41</v>
      </c>
      <c r="I1828" t="s">
        <v>17</v>
      </c>
      <c r="J1828">
        <v>0</v>
      </c>
      <c r="K1828" t="s">
        <v>20</v>
      </c>
      <c r="L1828" t="s">
        <v>6791</v>
      </c>
      <c r="M1828">
        <v>16</v>
      </c>
      <c r="P1828" s="32">
        <v>44105</v>
      </c>
      <c r="Q1828" s="1">
        <v>16.631157463610069</v>
      </c>
      <c r="R1828">
        <v>6</v>
      </c>
      <c r="S1828" t="str" cm="1">
        <f t="array" ref="S1828">_xlfn.IFS(R1828=0,"None",R1828&lt;3,"Low",R1828&lt;6,"Medium",R1828&lt;=10,"High")</f>
        <v>High</v>
      </c>
      <c r="T1828" t="str" cm="1">
        <f t="array" ref="T1828">_xlfn.IFS(M1828&lt;=20,"Low",M1828&lt;=50,"Medium",M1828&lt;=90,"High")</f>
        <v>Low</v>
      </c>
      <c r="U1828" s="33">
        <f>Datos_Limpios[[#This Row],[Number of Complaints or Support]]/Datos_Limpios[[#This Row],[Account Length (in months)]]</f>
        <v>1.2</v>
      </c>
      <c r="V1828" t="str" cm="1">
        <f t="array" ref="V1828">_xlfn.IFS(H1828&lt;30,"Under 30",H1828&lt;66,"Middle Age",H1828&gt;=66,"Senior")</f>
        <v>Middle Age</v>
      </c>
      <c r="W1828" t="s">
        <v>6823</v>
      </c>
    </row>
    <row r="1829" spans="1:23" x14ac:dyDescent="0.3">
      <c r="A1829" t="s">
        <v>1926</v>
      </c>
      <c r="B1829" t="s">
        <v>17</v>
      </c>
      <c r="C1829">
        <v>64</v>
      </c>
      <c r="D1829">
        <v>1</v>
      </c>
      <c r="E1829" t="s">
        <v>23</v>
      </c>
      <c r="F1829" t="s">
        <v>34</v>
      </c>
      <c r="G1829" t="s">
        <v>6790</v>
      </c>
      <c r="H1829">
        <v>40</v>
      </c>
      <c r="I1829" t="s">
        <v>17</v>
      </c>
      <c r="J1829">
        <v>0</v>
      </c>
      <c r="K1829" t="s">
        <v>32</v>
      </c>
      <c r="L1829" t="s">
        <v>6792</v>
      </c>
      <c r="M1829">
        <v>40</v>
      </c>
      <c r="P1829" s="32">
        <v>44794</v>
      </c>
      <c r="Q1829" s="1">
        <v>34.201987573849053</v>
      </c>
      <c r="R1829">
        <v>0</v>
      </c>
      <c r="S1829" t="str" cm="1">
        <f t="array" ref="S1829">_xlfn.IFS(R1829=0,"None",R1829&lt;3,"Low",R1829&lt;6,"Medium",R1829&lt;=10,"High")</f>
        <v>None</v>
      </c>
      <c r="T1829" t="str" cm="1">
        <f t="array" ref="T1829">_xlfn.IFS(M1829&lt;=20,"Low",M1829&lt;=50,"Medium",M1829&lt;=90,"High")</f>
        <v>Medium</v>
      </c>
      <c r="U1829" s="33">
        <f>Datos_Limpios[[#This Row],[Number of Complaints or Support]]/Datos_Limpios[[#This Row],[Account Length (in months)]]</f>
        <v>0</v>
      </c>
      <c r="V1829" t="str" cm="1">
        <f t="array" ref="V1829">_xlfn.IFS(H1829&lt;30,"Under 30",H1829&lt;66,"Middle Age",H1829&gt;=66,"Senior")</f>
        <v>Middle Age</v>
      </c>
      <c r="W1829" t="s">
        <v>6823</v>
      </c>
    </row>
    <row r="1830" spans="1:23" x14ac:dyDescent="0.3">
      <c r="A1830" t="s">
        <v>1927</v>
      </c>
      <c r="B1830" t="s">
        <v>17</v>
      </c>
      <c r="C1830">
        <v>60</v>
      </c>
      <c r="D1830">
        <v>0</v>
      </c>
      <c r="E1830" t="s">
        <v>23</v>
      </c>
      <c r="F1830" t="s">
        <v>115</v>
      </c>
      <c r="G1830" t="s">
        <v>19</v>
      </c>
      <c r="H1830">
        <v>23</v>
      </c>
      <c r="I1830" t="s">
        <v>17</v>
      </c>
      <c r="J1830">
        <v>0</v>
      </c>
      <c r="K1830" t="s">
        <v>32</v>
      </c>
      <c r="L1830" t="s">
        <v>6791</v>
      </c>
      <c r="M1830">
        <v>38</v>
      </c>
      <c r="P1830" s="32">
        <v>43916</v>
      </c>
      <c r="Q1830" s="1">
        <v>42.011715992815098</v>
      </c>
      <c r="R1830">
        <v>3</v>
      </c>
      <c r="S1830" t="str" cm="1">
        <f t="array" ref="S1830">_xlfn.IFS(R1830=0,"None",R1830&lt;3,"Low",R1830&lt;6,"Medium",R1830&lt;=10,"High")</f>
        <v>Medium</v>
      </c>
      <c r="T1830" t="str" cm="1">
        <f t="array" ref="T1830">_xlfn.IFS(M1830&lt;=20,"Low",M1830&lt;=50,"Medium",M1830&lt;=90,"High")</f>
        <v>Medium</v>
      </c>
      <c r="U1830" s="33">
        <f>Datos_Limpios[[#This Row],[Number of Complaints or Support]]/Datos_Limpios[[#This Row],[Account Length (in months)]]</f>
        <v>0.05</v>
      </c>
      <c r="V1830" t="str" cm="1">
        <f t="array" ref="V1830">_xlfn.IFS(H1830&lt;30,"Under 30",H1830&lt;66,"Middle Age",H1830&gt;=66,"Senior")</f>
        <v>Under 30</v>
      </c>
      <c r="W1830" t="s">
        <v>6825</v>
      </c>
    </row>
    <row r="1831" spans="1:23" x14ac:dyDescent="0.3">
      <c r="A1831" t="s">
        <v>1928</v>
      </c>
      <c r="B1831" t="s">
        <v>17</v>
      </c>
      <c r="C1831">
        <v>37</v>
      </c>
      <c r="D1831">
        <v>0</v>
      </c>
      <c r="E1831" t="s">
        <v>23</v>
      </c>
      <c r="F1831" t="s">
        <v>123</v>
      </c>
      <c r="G1831" t="s">
        <v>6790</v>
      </c>
      <c r="H1831">
        <v>44</v>
      </c>
      <c r="I1831" t="s">
        <v>17</v>
      </c>
      <c r="J1831">
        <v>0</v>
      </c>
      <c r="K1831" t="s">
        <v>24</v>
      </c>
      <c r="L1831" t="s">
        <v>6791</v>
      </c>
      <c r="M1831">
        <v>13</v>
      </c>
      <c r="P1831" s="32">
        <v>44173</v>
      </c>
      <c r="Q1831" s="1">
        <v>11.528086823399001</v>
      </c>
      <c r="R1831">
        <v>1</v>
      </c>
      <c r="S1831" t="str" cm="1">
        <f t="array" ref="S1831">_xlfn.IFS(R1831=0,"None",R1831&lt;3,"Low",R1831&lt;6,"Medium",R1831&lt;=10,"High")</f>
        <v>Low</v>
      </c>
      <c r="T1831" t="str" cm="1">
        <f t="array" ref="T1831">_xlfn.IFS(M1831&lt;=20,"Low",M1831&lt;=50,"Medium",M1831&lt;=90,"High")</f>
        <v>Low</v>
      </c>
      <c r="U1831" s="33">
        <f>Datos_Limpios[[#This Row],[Number of Complaints or Support]]/Datos_Limpios[[#This Row],[Account Length (in months)]]</f>
        <v>2.7027027027027029E-2</v>
      </c>
      <c r="V1831" t="str" cm="1">
        <f t="array" ref="V1831">_xlfn.IFS(H1831&lt;30,"Under 30",H1831&lt;66,"Middle Age",H1831&gt;=66,"Senior")</f>
        <v>Middle Age</v>
      </c>
      <c r="W1831" t="s">
        <v>6824</v>
      </c>
    </row>
    <row r="1832" spans="1:23" x14ac:dyDescent="0.3">
      <c r="A1832" t="s">
        <v>1929</v>
      </c>
      <c r="B1832" t="s">
        <v>17</v>
      </c>
      <c r="C1832">
        <v>23</v>
      </c>
      <c r="D1832">
        <v>0</v>
      </c>
      <c r="E1832" t="s">
        <v>17</v>
      </c>
      <c r="F1832" t="s">
        <v>56</v>
      </c>
      <c r="G1832" t="s">
        <v>19</v>
      </c>
      <c r="H1832">
        <v>55</v>
      </c>
      <c r="I1832" t="s">
        <v>23</v>
      </c>
      <c r="J1832">
        <v>2</v>
      </c>
      <c r="K1832" t="s">
        <v>32</v>
      </c>
      <c r="L1832" t="s">
        <v>6791</v>
      </c>
      <c r="M1832">
        <v>9</v>
      </c>
      <c r="P1832" s="32">
        <v>44462</v>
      </c>
      <c r="Q1832" s="1">
        <v>9.6313257852871494</v>
      </c>
      <c r="R1832">
        <v>9</v>
      </c>
      <c r="S1832" t="str" cm="1">
        <f t="array" ref="S1832">_xlfn.IFS(R1832=0,"None",R1832&lt;3,"Low",R1832&lt;6,"Medium",R1832&lt;=10,"High")</f>
        <v>High</v>
      </c>
      <c r="T1832" t="str" cm="1">
        <f t="array" ref="T1832">_xlfn.IFS(M1832&lt;=20,"Low",M1832&lt;=50,"Medium",M1832&lt;=90,"High")</f>
        <v>Low</v>
      </c>
      <c r="U1832" s="33">
        <f>Datos_Limpios[[#This Row],[Number of Complaints or Support]]/Datos_Limpios[[#This Row],[Account Length (in months)]]</f>
        <v>0.39130434782608697</v>
      </c>
      <c r="V1832" t="str" cm="1">
        <f t="array" ref="V1832">_xlfn.IFS(H1832&lt;30,"Under 30",H1832&lt;66,"Middle Age",H1832&gt;=66,"Senior")</f>
        <v>Middle Age</v>
      </c>
      <c r="W1832" t="s">
        <v>6823</v>
      </c>
    </row>
    <row r="1833" spans="1:23" x14ac:dyDescent="0.3">
      <c r="A1833" t="s">
        <v>1930</v>
      </c>
      <c r="B1833" t="s">
        <v>17</v>
      </c>
      <c r="C1833">
        <v>18</v>
      </c>
      <c r="D1833">
        <v>1</v>
      </c>
      <c r="E1833" t="s">
        <v>17</v>
      </c>
      <c r="F1833" t="s">
        <v>156</v>
      </c>
      <c r="G1833" t="s">
        <v>19</v>
      </c>
      <c r="H1833">
        <v>34</v>
      </c>
      <c r="I1833" t="s">
        <v>17</v>
      </c>
      <c r="J1833">
        <v>0</v>
      </c>
      <c r="K1833" t="s">
        <v>24</v>
      </c>
      <c r="L1833" t="s">
        <v>6794</v>
      </c>
      <c r="M1833">
        <v>10</v>
      </c>
      <c r="P1833" s="32">
        <v>44032</v>
      </c>
      <c r="Q1833" s="1">
        <v>10.344539677991071</v>
      </c>
      <c r="R1833">
        <v>9</v>
      </c>
      <c r="S1833" t="str" cm="1">
        <f t="array" ref="S1833">_xlfn.IFS(R1833=0,"None",R1833&lt;3,"Low",R1833&lt;6,"Medium",R1833&lt;=10,"High")</f>
        <v>High</v>
      </c>
      <c r="T1833" t="str" cm="1">
        <f t="array" ref="T1833">_xlfn.IFS(M1833&lt;=20,"Low",M1833&lt;=50,"Medium",M1833&lt;=90,"High")</f>
        <v>Low</v>
      </c>
      <c r="U1833" s="33">
        <f>Datos_Limpios[[#This Row],[Number of Complaints or Support]]/Datos_Limpios[[#This Row],[Account Length (in months)]]</f>
        <v>0.5</v>
      </c>
      <c r="V1833" t="str" cm="1">
        <f t="array" ref="V1833">_xlfn.IFS(H1833&lt;30,"Under 30",H1833&lt;66,"Middle Age",H1833&gt;=66,"Senior")</f>
        <v>Middle Age</v>
      </c>
      <c r="W1833" t="s">
        <v>6825</v>
      </c>
    </row>
    <row r="1834" spans="1:23" x14ac:dyDescent="0.3">
      <c r="A1834" t="s">
        <v>1931</v>
      </c>
      <c r="B1834" t="s">
        <v>17</v>
      </c>
      <c r="C1834">
        <v>28</v>
      </c>
      <c r="D1834">
        <v>0</v>
      </c>
      <c r="E1834" t="s">
        <v>23</v>
      </c>
      <c r="F1834" t="s">
        <v>166</v>
      </c>
      <c r="G1834" t="s">
        <v>19</v>
      </c>
      <c r="H1834">
        <v>82</v>
      </c>
      <c r="I1834" t="s">
        <v>17</v>
      </c>
      <c r="J1834">
        <v>0</v>
      </c>
      <c r="K1834" t="s">
        <v>32</v>
      </c>
      <c r="L1834" t="s">
        <v>6792</v>
      </c>
      <c r="M1834">
        <v>45</v>
      </c>
      <c r="P1834" s="32">
        <v>45225</v>
      </c>
      <c r="Q1834" s="1">
        <v>40.667176337222337</v>
      </c>
      <c r="R1834">
        <v>10</v>
      </c>
      <c r="S1834" t="str" cm="1">
        <f t="array" ref="S1834">_xlfn.IFS(R1834=0,"None",R1834&lt;3,"Low",R1834&lt;6,"Medium",R1834&lt;=10,"High")</f>
        <v>High</v>
      </c>
      <c r="T1834" t="str" cm="1">
        <f t="array" ref="T1834">_xlfn.IFS(M1834&lt;=20,"Low",M1834&lt;=50,"Medium",M1834&lt;=90,"High")</f>
        <v>Medium</v>
      </c>
      <c r="U1834" s="33">
        <f>Datos_Limpios[[#This Row],[Number of Complaints or Support]]/Datos_Limpios[[#This Row],[Account Length (in months)]]</f>
        <v>0.35714285714285715</v>
      </c>
      <c r="V1834" t="str" cm="1">
        <f t="array" ref="V1834">_xlfn.IFS(H1834&lt;30,"Under 30",H1834&lt;66,"Middle Age",H1834&gt;=66,"Senior")</f>
        <v>Senior</v>
      </c>
      <c r="W1834" t="s">
        <v>6825</v>
      </c>
    </row>
    <row r="1835" spans="1:23" x14ac:dyDescent="0.3">
      <c r="A1835" t="s">
        <v>1932</v>
      </c>
      <c r="B1835" t="s">
        <v>17</v>
      </c>
      <c r="C1835">
        <v>59</v>
      </c>
      <c r="D1835">
        <v>0</v>
      </c>
      <c r="E1835" t="s">
        <v>23</v>
      </c>
      <c r="F1835" t="s">
        <v>196</v>
      </c>
      <c r="G1835" t="s">
        <v>6790</v>
      </c>
      <c r="H1835">
        <v>43</v>
      </c>
      <c r="I1835" t="s">
        <v>23</v>
      </c>
      <c r="J1835">
        <v>3</v>
      </c>
      <c r="K1835" t="s">
        <v>32</v>
      </c>
      <c r="L1835" t="s">
        <v>6791</v>
      </c>
      <c r="M1835">
        <v>26</v>
      </c>
      <c r="P1835" s="32">
        <v>44096</v>
      </c>
      <c r="Q1835" s="1">
        <v>23.170171866564349</v>
      </c>
      <c r="R1835">
        <v>9</v>
      </c>
      <c r="S1835" t="str" cm="1">
        <f t="array" ref="S1835">_xlfn.IFS(R1835=0,"None",R1835&lt;3,"Low",R1835&lt;6,"Medium",R1835&lt;=10,"High")</f>
        <v>High</v>
      </c>
      <c r="T1835" t="str" cm="1">
        <f t="array" ref="T1835">_xlfn.IFS(M1835&lt;=20,"Low",M1835&lt;=50,"Medium",M1835&lt;=90,"High")</f>
        <v>Medium</v>
      </c>
      <c r="U1835" s="33">
        <f>Datos_Limpios[[#This Row],[Number of Complaints or Support]]/Datos_Limpios[[#This Row],[Account Length (in months)]]</f>
        <v>0.15254237288135594</v>
      </c>
      <c r="V1835" t="str" cm="1">
        <f t="array" ref="V1835">_xlfn.IFS(H1835&lt;30,"Under 30",H1835&lt;66,"Middle Age",H1835&gt;=66,"Senior")</f>
        <v>Middle Age</v>
      </c>
      <c r="W1835" t="s">
        <v>6826</v>
      </c>
    </row>
    <row r="1836" spans="1:23" x14ac:dyDescent="0.3">
      <c r="A1836" t="s">
        <v>1933</v>
      </c>
      <c r="B1836" t="s">
        <v>17</v>
      </c>
      <c r="C1836">
        <v>59</v>
      </c>
      <c r="D1836">
        <v>0</v>
      </c>
      <c r="E1836" t="s">
        <v>23</v>
      </c>
      <c r="F1836" t="s">
        <v>148</v>
      </c>
      <c r="G1836" t="s">
        <v>19</v>
      </c>
      <c r="H1836">
        <v>38</v>
      </c>
      <c r="I1836" t="s">
        <v>17</v>
      </c>
      <c r="J1836">
        <v>0</v>
      </c>
      <c r="K1836" t="s">
        <v>32</v>
      </c>
      <c r="L1836" t="s">
        <v>6792</v>
      </c>
      <c r="M1836">
        <v>59</v>
      </c>
      <c r="P1836" s="32">
        <v>44868</v>
      </c>
      <c r="Q1836" s="1">
        <v>57.585468357394888</v>
      </c>
      <c r="R1836">
        <v>4</v>
      </c>
      <c r="S1836" t="str" cm="1">
        <f t="array" ref="S1836">_xlfn.IFS(R1836=0,"None",R1836&lt;3,"Low",R1836&lt;6,"Medium",R1836&lt;=10,"High")</f>
        <v>Medium</v>
      </c>
      <c r="T1836" t="str" cm="1">
        <f t="array" ref="T1836">_xlfn.IFS(M1836&lt;=20,"Low",M1836&lt;=50,"Medium",M1836&lt;=90,"High")</f>
        <v>High</v>
      </c>
      <c r="U1836" s="33">
        <f>Datos_Limpios[[#This Row],[Number of Complaints or Support]]/Datos_Limpios[[#This Row],[Account Length (in months)]]</f>
        <v>6.7796610169491525E-2</v>
      </c>
      <c r="V1836" t="str" cm="1">
        <f t="array" ref="V1836">_xlfn.IFS(H1836&lt;30,"Under 30",H1836&lt;66,"Middle Age",H1836&gt;=66,"Senior")</f>
        <v>Middle Age</v>
      </c>
      <c r="W1836" t="s">
        <v>6824</v>
      </c>
    </row>
    <row r="1837" spans="1:23" x14ac:dyDescent="0.3">
      <c r="A1837" t="s">
        <v>1934</v>
      </c>
      <c r="B1837" t="s">
        <v>17</v>
      </c>
      <c r="C1837">
        <v>69</v>
      </c>
      <c r="D1837">
        <v>0</v>
      </c>
      <c r="E1837" t="s">
        <v>17</v>
      </c>
      <c r="F1837" t="s">
        <v>31</v>
      </c>
      <c r="G1837" t="s">
        <v>19</v>
      </c>
      <c r="H1837">
        <v>36</v>
      </c>
      <c r="I1837" t="s">
        <v>17</v>
      </c>
      <c r="J1837">
        <v>0</v>
      </c>
      <c r="K1837" t="s">
        <v>32</v>
      </c>
      <c r="L1837" t="s">
        <v>6792</v>
      </c>
      <c r="M1837">
        <v>14</v>
      </c>
      <c r="P1837" s="32">
        <v>45178</v>
      </c>
      <c r="Q1837" s="1">
        <v>16.27803282769138</v>
      </c>
      <c r="R1837">
        <v>8</v>
      </c>
      <c r="S1837" t="str" cm="1">
        <f t="array" ref="S1837">_xlfn.IFS(R1837=0,"None",R1837&lt;3,"Low",R1837&lt;6,"Medium",R1837&lt;=10,"High")</f>
        <v>High</v>
      </c>
      <c r="T1837" t="str" cm="1">
        <f t="array" ref="T1837">_xlfn.IFS(M1837&lt;=20,"Low",M1837&lt;=50,"Medium",M1837&lt;=90,"High")</f>
        <v>Low</v>
      </c>
      <c r="U1837" s="33">
        <f>Datos_Limpios[[#This Row],[Number of Complaints or Support]]/Datos_Limpios[[#This Row],[Account Length (in months)]]</f>
        <v>0.11594202898550725</v>
      </c>
      <c r="V1837" t="str" cm="1">
        <f t="array" ref="V1837">_xlfn.IFS(H1837&lt;30,"Under 30",H1837&lt;66,"Middle Age",H1837&gt;=66,"Senior")</f>
        <v>Middle Age</v>
      </c>
      <c r="W1837" t="s">
        <v>6826</v>
      </c>
    </row>
    <row r="1838" spans="1:23" x14ac:dyDescent="0.3">
      <c r="A1838" t="s">
        <v>1935</v>
      </c>
      <c r="B1838" t="s">
        <v>23</v>
      </c>
      <c r="C1838">
        <v>3</v>
      </c>
      <c r="D1838">
        <v>5</v>
      </c>
      <c r="E1838" t="s">
        <v>23</v>
      </c>
      <c r="F1838" t="s">
        <v>44</v>
      </c>
      <c r="G1838" t="s">
        <v>19</v>
      </c>
      <c r="H1838">
        <v>45</v>
      </c>
      <c r="I1838" t="s">
        <v>17</v>
      </c>
      <c r="J1838">
        <v>0</v>
      </c>
      <c r="K1838" t="s">
        <v>20</v>
      </c>
      <c r="L1838" t="s">
        <v>6791</v>
      </c>
      <c r="M1838">
        <v>25</v>
      </c>
      <c r="N1838" t="s">
        <v>91</v>
      </c>
      <c r="O1838" t="s">
        <v>92</v>
      </c>
      <c r="P1838" s="32">
        <v>44250</v>
      </c>
      <c r="Q1838" s="1">
        <v>22.172945455966651</v>
      </c>
      <c r="R1838">
        <v>2</v>
      </c>
      <c r="S1838" t="str" cm="1">
        <f t="array" ref="S1838">_xlfn.IFS(R1838=0,"None",R1838&lt;3,"Low",R1838&lt;6,"Medium",R1838&lt;=10,"High")</f>
        <v>Low</v>
      </c>
      <c r="T1838" t="str" cm="1">
        <f t="array" ref="T1838">_xlfn.IFS(M1838&lt;=20,"Low",M1838&lt;=50,"Medium",M1838&lt;=90,"High")</f>
        <v>Medium</v>
      </c>
      <c r="U1838" s="33">
        <f>Datos_Limpios[[#This Row],[Number of Complaints or Support]]/Datos_Limpios[[#This Row],[Account Length (in months)]]</f>
        <v>0.66666666666666663</v>
      </c>
      <c r="V1838" t="str" cm="1">
        <f t="array" ref="V1838">_xlfn.IFS(H1838&lt;30,"Under 30",H1838&lt;66,"Middle Age",H1838&gt;=66,"Senior")</f>
        <v>Middle Age</v>
      </c>
      <c r="W1838" t="s">
        <v>6824</v>
      </c>
    </row>
    <row r="1839" spans="1:23" x14ac:dyDescent="0.3">
      <c r="A1839" t="s">
        <v>1936</v>
      </c>
      <c r="B1839" t="s">
        <v>17</v>
      </c>
      <c r="C1839">
        <v>57</v>
      </c>
      <c r="D1839">
        <v>0</v>
      </c>
      <c r="E1839" t="s">
        <v>17</v>
      </c>
      <c r="F1839" t="s">
        <v>103</v>
      </c>
      <c r="G1839" t="s">
        <v>6790</v>
      </c>
      <c r="H1839">
        <v>34</v>
      </c>
      <c r="I1839" t="s">
        <v>17</v>
      </c>
      <c r="J1839">
        <v>0</v>
      </c>
      <c r="K1839" t="s">
        <v>32</v>
      </c>
      <c r="L1839" t="s">
        <v>6791</v>
      </c>
      <c r="M1839">
        <v>12</v>
      </c>
      <c r="P1839" s="32">
        <v>44176</v>
      </c>
      <c r="Q1839" s="1">
        <v>11.877363677531809</v>
      </c>
      <c r="R1839">
        <v>9</v>
      </c>
      <c r="S1839" t="str" cm="1">
        <f t="array" ref="S1839">_xlfn.IFS(R1839=0,"None",R1839&lt;3,"Low",R1839&lt;6,"Medium",R1839&lt;=10,"High")</f>
        <v>High</v>
      </c>
      <c r="T1839" t="str" cm="1">
        <f t="array" ref="T1839">_xlfn.IFS(M1839&lt;=20,"Low",M1839&lt;=50,"Medium",M1839&lt;=90,"High")</f>
        <v>Low</v>
      </c>
      <c r="U1839" s="33">
        <f>Datos_Limpios[[#This Row],[Number of Complaints or Support]]/Datos_Limpios[[#This Row],[Account Length (in months)]]</f>
        <v>0.15789473684210525</v>
      </c>
      <c r="V1839" t="str" cm="1">
        <f t="array" ref="V1839">_xlfn.IFS(H1839&lt;30,"Under 30",H1839&lt;66,"Middle Age",H1839&gt;=66,"Senior")</f>
        <v>Middle Age</v>
      </c>
      <c r="W1839" t="s">
        <v>6823</v>
      </c>
    </row>
    <row r="1840" spans="1:23" x14ac:dyDescent="0.3">
      <c r="A1840" t="s">
        <v>1937</v>
      </c>
      <c r="B1840" t="s">
        <v>17</v>
      </c>
      <c r="C1840">
        <v>71</v>
      </c>
      <c r="D1840">
        <v>0</v>
      </c>
      <c r="E1840" t="s">
        <v>23</v>
      </c>
      <c r="F1840" t="s">
        <v>138</v>
      </c>
      <c r="G1840" t="s">
        <v>6790</v>
      </c>
      <c r="H1840">
        <v>35</v>
      </c>
      <c r="I1840" t="s">
        <v>17</v>
      </c>
      <c r="J1840">
        <v>0</v>
      </c>
      <c r="K1840" t="s">
        <v>32</v>
      </c>
      <c r="L1840" t="s">
        <v>6791</v>
      </c>
      <c r="M1840">
        <v>54</v>
      </c>
      <c r="P1840" s="32">
        <v>44991</v>
      </c>
      <c r="Q1840" s="1">
        <v>48.701748807995223</v>
      </c>
      <c r="R1840">
        <v>1</v>
      </c>
      <c r="S1840" t="str" cm="1">
        <f t="array" ref="S1840">_xlfn.IFS(R1840=0,"None",R1840&lt;3,"Low",R1840&lt;6,"Medium",R1840&lt;=10,"High")</f>
        <v>Low</v>
      </c>
      <c r="T1840" t="str" cm="1">
        <f t="array" ref="T1840">_xlfn.IFS(M1840&lt;=20,"Low",M1840&lt;=50,"Medium",M1840&lt;=90,"High")</f>
        <v>High</v>
      </c>
      <c r="U1840" s="33">
        <f>Datos_Limpios[[#This Row],[Number of Complaints or Support]]/Datos_Limpios[[#This Row],[Account Length (in months)]]</f>
        <v>1.4084507042253521E-2</v>
      </c>
      <c r="V1840" t="str" cm="1">
        <f t="array" ref="V1840">_xlfn.IFS(H1840&lt;30,"Under 30",H1840&lt;66,"Middle Age",H1840&gt;=66,"Senior")</f>
        <v>Middle Age</v>
      </c>
      <c r="W1840" t="s">
        <v>6824</v>
      </c>
    </row>
    <row r="1841" spans="1:23" x14ac:dyDescent="0.3">
      <c r="A1841" t="s">
        <v>1938</v>
      </c>
      <c r="B1841" t="s">
        <v>23</v>
      </c>
      <c r="C1841">
        <v>1</v>
      </c>
      <c r="D1841">
        <v>1</v>
      </c>
      <c r="E1841" t="s">
        <v>23</v>
      </c>
      <c r="F1841" t="s">
        <v>142</v>
      </c>
      <c r="G1841" t="s">
        <v>6790</v>
      </c>
      <c r="H1841">
        <v>23</v>
      </c>
      <c r="I1841" t="s">
        <v>17</v>
      </c>
      <c r="J1841">
        <v>0</v>
      </c>
      <c r="K1841" t="s">
        <v>20</v>
      </c>
      <c r="L1841" t="s">
        <v>6791</v>
      </c>
      <c r="M1841">
        <v>27</v>
      </c>
      <c r="N1841" t="s">
        <v>91</v>
      </c>
      <c r="O1841" t="s">
        <v>92</v>
      </c>
      <c r="P1841" s="32">
        <v>44630</v>
      </c>
      <c r="Q1841" s="1">
        <v>29.171346211012679</v>
      </c>
      <c r="R1841">
        <v>1</v>
      </c>
      <c r="S1841" t="str" cm="1">
        <f t="array" ref="S1841">_xlfn.IFS(R1841=0,"None",R1841&lt;3,"Low",R1841&lt;6,"Medium",R1841&lt;=10,"High")</f>
        <v>Low</v>
      </c>
      <c r="T1841" t="str" cm="1">
        <f t="array" ref="T1841">_xlfn.IFS(M1841&lt;=20,"Low",M1841&lt;=50,"Medium",M1841&lt;=90,"High")</f>
        <v>Medium</v>
      </c>
      <c r="U1841" s="33">
        <f>Datos_Limpios[[#This Row],[Number of Complaints or Support]]/Datos_Limpios[[#This Row],[Account Length (in months)]]</f>
        <v>1</v>
      </c>
      <c r="V1841" t="str" cm="1">
        <f t="array" ref="V1841">_xlfn.IFS(H1841&lt;30,"Under 30",H1841&lt;66,"Middle Age",H1841&gt;=66,"Senior")</f>
        <v>Under 30</v>
      </c>
      <c r="W1841" t="s">
        <v>6823</v>
      </c>
    </row>
    <row r="1842" spans="1:23" x14ac:dyDescent="0.3">
      <c r="A1842" t="s">
        <v>1939</v>
      </c>
      <c r="B1842" t="s">
        <v>17</v>
      </c>
      <c r="C1842">
        <v>64</v>
      </c>
      <c r="D1842">
        <v>0</v>
      </c>
      <c r="E1842" t="s">
        <v>23</v>
      </c>
      <c r="F1842" t="s">
        <v>245</v>
      </c>
      <c r="G1842" t="s">
        <v>19</v>
      </c>
      <c r="H1842">
        <v>24</v>
      </c>
      <c r="I1842" t="s">
        <v>17</v>
      </c>
      <c r="J1842">
        <v>0</v>
      </c>
      <c r="K1842" t="s">
        <v>32</v>
      </c>
      <c r="L1842" t="s">
        <v>6792</v>
      </c>
      <c r="M1842">
        <v>60</v>
      </c>
      <c r="P1842" s="32">
        <v>44327</v>
      </c>
      <c r="Q1842" s="1">
        <v>57.526853211342832</v>
      </c>
      <c r="R1842">
        <v>1</v>
      </c>
      <c r="S1842" t="str" cm="1">
        <f t="array" ref="S1842">_xlfn.IFS(R1842=0,"None",R1842&lt;3,"Low",R1842&lt;6,"Medium",R1842&lt;=10,"High")</f>
        <v>Low</v>
      </c>
      <c r="T1842" t="str" cm="1">
        <f t="array" ref="T1842">_xlfn.IFS(M1842&lt;=20,"Low",M1842&lt;=50,"Medium",M1842&lt;=90,"High")</f>
        <v>High</v>
      </c>
      <c r="U1842" s="33">
        <f>Datos_Limpios[[#This Row],[Number of Complaints or Support]]/Datos_Limpios[[#This Row],[Account Length (in months)]]</f>
        <v>1.5625E-2</v>
      </c>
      <c r="V1842" t="str" cm="1">
        <f t="array" ref="V1842">_xlfn.IFS(H1842&lt;30,"Under 30",H1842&lt;66,"Middle Age",H1842&gt;=66,"Senior")</f>
        <v>Under 30</v>
      </c>
      <c r="W1842" t="s">
        <v>6823</v>
      </c>
    </row>
    <row r="1843" spans="1:23" x14ac:dyDescent="0.3">
      <c r="A1843" t="s">
        <v>1940</v>
      </c>
      <c r="B1843" t="s">
        <v>23</v>
      </c>
      <c r="C1843">
        <v>33</v>
      </c>
      <c r="D1843">
        <v>2</v>
      </c>
      <c r="E1843" t="s">
        <v>23</v>
      </c>
      <c r="F1843" t="s">
        <v>128</v>
      </c>
      <c r="G1843" t="s">
        <v>6790</v>
      </c>
      <c r="H1843">
        <v>36</v>
      </c>
      <c r="I1843" t="s">
        <v>17</v>
      </c>
      <c r="J1843">
        <v>0</v>
      </c>
      <c r="K1843" t="s">
        <v>24</v>
      </c>
      <c r="L1843" t="s">
        <v>6794</v>
      </c>
      <c r="M1843">
        <v>48</v>
      </c>
      <c r="N1843" t="s">
        <v>50</v>
      </c>
      <c r="O1843" t="s">
        <v>105</v>
      </c>
      <c r="P1843" s="32">
        <v>44006</v>
      </c>
      <c r="Q1843" s="1">
        <v>53.692650832915177</v>
      </c>
      <c r="R1843">
        <v>1</v>
      </c>
      <c r="S1843" t="str" cm="1">
        <f t="array" ref="S1843">_xlfn.IFS(R1843=0,"None",R1843&lt;3,"Low",R1843&lt;6,"Medium",R1843&lt;=10,"High")</f>
        <v>Low</v>
      </c>
      <c r="T1843" t="str" cm="1">
        <f t="array" ref="T1843">_xlfn.IFS(M1843&lt;=20,"Low",M1843&lt;=50,"Medium",M1843&lt;=90,"High")</f>
        <v>Medium</v>
      </c>
      <c r="U1843" s="33">
        <f>Datos_Limpios[[#This Row],[Number of Complaints or Support]]/Datos_Limpios[[#This Row],[Account Length (in months)]]</f>
        <v>3.0303030303030304E-2</v>
      </c>
      <c r="V1843" t="str" cm="1">
        <f t="array" ref="V1843">_xlfn.IFS(H1843&lt;30,"Under 30",H1843&lt;66,"Middle Age",H1843&gt;=66,"Senior")</f>
        <v>Middle Age</v>
      </c>
      <c r="W1843" t="s">
        <v>6826</v>
      </c>
    </row>
    <row r="1844" spans="1:23" x14ac:dyDescent="0.3">
      <c r="A1844" t="s">
        <v>1941</v>
      </c>
      <c r="B1844" t="s">
        <v>23</v>
      </c>
      <c r="C1844">
        <v>6</v>
      </c>
      <c r="D1844">
        <v>4</v>
      </c>
      <c r="E1844" t="s">
        <v>23</v>
      </c>
      <c r="F1844" t="s">
        <v>22</v>
      </c>
      <c r="G1844" t="s">
        <v>19</v>
      </c>
      <c r="H1844">
        <v>39</v>
      </c>
      <c r="I1844" t="s">
        <v>17</v>
      </c>
      <c r="J1844">
        <v>0</v>
      </c>
      <c r="K1844" t="s">
        <v>20</v>
      </c>
      <c r="L1844" t="s">
        <v>6792</v>
      </c>
      <c r="M1844">
        <v>40</v>
      </c>
      <c r="N1844" t="s">
        <v>27</v>
      </c>
      <c r="O1844" t="s">
        <v>108</v>
      </c>
      <c r="P1844" s="32">
        <v>44541</v>
      </c>
      <c r="Q1844" s="1">
        <v>43.99711921362141</v>
      </c>
      <c r="R1844">
        <v>9</v>
      </c>
      <c r="S1844" t="str" cm="1">
        <f t="array" ref="S1844">_xlfn.IFS(R1844=0,"None",R1844&lt;3,"Low",R1844&lt;6,"Medium",R1844&lt;=10,"High")</f>
        <v>High</v>
      </c>
      <c r="T1844" t="str" cm="1">
        <f t="array" ref="T1844">_xlfn.IFS(M1844&lt;=20,"Low",M1844&lt;=50,"Medium",M1844&lt;=90,"High")</f>
        <v>Medium</v>
      </c>
      <c r="U1844" s="33">
        <f>Datos_Limpios[[#This Row],[Number of Complaints or Support]]/Datos_Limpios[[#This Row],[Account Length (in months)]]</f>
        <v>1.5</v>
      </c>
      <c r="V1844" t="str" cm="1">
        <f t="array" ref="V1844">_xlfn.IFS(H1844&lt;30,"Under 30",H1844&lt;66,"Middle Age",H1844&gt;=66,"Senior")</f>
        <v>Middle Age</v>
      </c>
      <c r="W1844" t="s">
        <v>6823</v>
      </c>
    </row>
    <row r="1845" spans="1:23" x14ac:dyDescent="0.3">
      <c r="A1845" t="s">
        <v>1942</v>
      </c>
      <c r="B1845" t="s">
        <v>17</v>
      </c>
      <c r="C1845">
        <v>6</v>
      </c>
      <c r="D1845">
        <v>0</v>
      </c>
      <c r="E1845" t="s">
        <v>23</v>
      </c>
      <c r="F1845" t="s">
        <v>179</v>
      </c>
      <c r="G1845" t="s">
        <v>19</v>
      </c>
      <c r="H1845">
        <v>40</v>
      </c>
      <c r="I1845" t="s">
        <v>17</v>
      </c>
      <c r="J1845">
        <v>0</v>
      </c>
      <c r="K1845" t="s">
        <v>20</v>
      </c>
      <c r="L1845" t="s">
        <v>6792</v>
      </c>
      <c r="M1845">
        <v>29</v>
      </c>
      <c r="P1845" s="32">
        <v>44318</v>
      </c>
      <c r="Q1845" s="1">
        <v>31.31976723567842</v>
      </c>
      <c r="R1845">
        <v>4</v>
      </c>
      <c r="S1845" t="str" cm="1">
        <f t="array" ref="S1845">_xlfn.IFS(R1845=0,"None",R1845&lt;3,"Low",R1845&lt;6,"Medium",R1845&lt;=10,"High")</f>
        <v>Medium</v>
      </c>
      <c r="T1845" t="str" cm="1">
        <f t="array" ref="T1845">_xlfn.IFS(M1845&lt;=20,"Low",M1845&lt;=50,"Medium",M1845&lt;=90,"High")</f>
        <v>Medium</v>
      </c>
      <c r="U1845" s="33">
        <f>Datos_Limpios[[#This Row],[Number of Complaints or Support]]/Datos_Limpios[[#This Row],[Account Length (in months)]]</f>
        <v>0.66666666666666663</v>
      </c>
      <c r="V1845" t="str" cm="1">
        <f t="array" ref="V1845">_xlfn.IFS(H1845&lt;30,"Under 30",H1845&lt;66,"Middle Age",H1845&gt;=66,"Senior")</f>
        <v>Middle Age</v>
      </c>
      <c r="W1845" t="s">
        <v>6826</v>
      </c>
    </row>
    <row r="1846" spans="1:23" x14ac:dyDescent="0.3">
      <c r="A1846" t="s">
        <v>1943</v>
      </c>
      <c r="B1846" t="s">
        <v>17</v>
      </c>
      <c r="C1846">
        <v>43</v>
      </c>
      <c r="D1846">
        <v>0</v>
      </c>
      <c r="E1846" t="s">
        <v>17</v>
      </c>
      <c r="F1846" t="s">
        <v>54</v>
      </c>
      <c r="G1846" t="s">
        <v>6790</v>
      </c>
      <c r="H1846">
        <v>31</v>
      </c>
      <c r="I1846" t="s">
        <v>17</v>
      </c>
      <c r="J1846">
        <v>0</v>
      </c>
      <c r="K1846" t="s">
        <v>24</v>
      </c>
      <c r="L1846" t="s">
        <v>6791</v>
      </c>
      <c r="M1846">
        <v>13</v>
      </c>
      <c r="P1846" s="32">
        <v>44514</v>
      </c>
      <c r="Q1846" s="1">
        <v>12.140409568987531</v>
      </c>
      <c r="R1846">
        <v>9</v>
      </c>
      <c r="S1846" t="str" cm="1">
        <f t="array" ref="S1846">_xlfn.IFS(R1846=0,"None",R1846&lt;3,"Low",R1846&lt;6,"Medium",R1846&lt;=10,"High")</f>
        <v>High</v>
      </c>
      <c r="T1846" t="str" cm="1">
        <f t="array" ref="T1846">_xlfn.IFS(M1846&lt;=20,"Low",M1846&lt;=50,"Medium",M1846&lt;=90,"High")</f>
        <v>Low</v>
      </c>
      <c r="U1846" s="33">
        <f>Datos_Limpios[[#This Row],[Number of Complaints or Support]]/Datos_Limpios[[#This Row],[Account Length (in months)]]</f>
        <v>0.20930232558139536</v>
      </c>
      <c r="V1846" t="str" cm="1">
        <f t="array" ref="V1846">_xlfn.IFS(H1846&lt;30,"Under 30",H1846&lt;66,"Middle Age",H1846&gt;=66,"Senior")</f>
        <v>Middle Age</v>
      </c>
      <c r="W1846" t="s">
        <v>6823</v>
      </c>
    </row>
    <row r="1847" spans="1:23" x14ac:dyDescent="0.3">
      <c r="A1847" t="s">
        <v>1944</v>
      </c>
      <c r="B1847" t="s">
        <v>17</v>
      </c>
      <c r="C1847">
        <v>70</v>
      </c>
      <c r="D1847">
        <v>0</v>
      </c>
      <c r="E1847" t="s">
        <v>23</v>
      </c>
      <c r="F1847" t="s">
        <v>148</v>
      </c>
      <c r="G1847" t="s">
        <v>19</v>
      </c>
      <c r="H1847">
        <v>27</v>
      </c>
      <c r="I1847" t="s">
        <v>17</v>
      </c>
      <c r="J1847">
        <v>0</v>
      </c>
      <c r="K1847" t="s">
        <v>24</v>
      </c>
      <c r="L1847" t="s">
        <v>6792</v>
      </c>
      <c r="M1847">
        <v>66</v>
      </c>
      <c r="P1847" s="32">
        <v>44518</v>
      </c>
      <c r="Q1847" s="1">
        <v>64.489868794980026</v>
      </c>
      <c r="R1847">
        <v>10</v>
      </c>
      <c r="S1847" t="str" cm="1">
        <f t="array" ref="S1847">_xlfn.IFS(R1847=0,"None",R1847&lt;3,"Low",R1847&lt;6,"Medium",R1847&lt;=10,"High")</f>
        <v>High</v>
      </c>
      <c r="T1847" t="str" cm="1">
        <f t="array" ref="T1847">_xlfn.IFS(M1847&lt;=20,"Low",M1847&lt;=50,"Medium",M1847&lt;=90,"High")</f>
        <v>High</v>
      </c>
      <c r="U1847" s="33">
        <f>Datos_Limpios[[#This Row],[Number of Complaints or Support]]/Datos_Limpios[[#This Row],[Account Length (in months)]]</f>
        <v>0.14285714285714285</v>
      </c>
      <c r="V1847" t="str" cm="1">
        <f t="array" ref="V1847">_xlfn.IFS(H1847&lt;30,"Under 30",H1847&lt;66,"Middle Age",H1847&gt;=66,"Senior")</f>
        <v>Under 30</v>
      </c>
      <c r="W1847" t="s">
        <v>6824</v>
      </c>
    </row>
    <row r="1848" spans="1:23" x14ac:dyDescent="0.3">
      <c r="A1848" t="s">
        <v>1945</v>
      </c>
      <c r="B1848" t="s">
        <v>17</v>
      </c>
      <c r="C1848">
        <v>59</v>
      </c>
      <c r="D1848">
        <v>0</v>
      </c>
      <c r="E1848" t="s">
        <v>23</v>
      </c>
      <c r="F1848" t="s">
        <v>350</v>
      </c>
      <c r="G1848" t="s">
        <v>19</v>
      </c>
      <c r="H1848">
        <v>48</v>
      </c>
      <c r="I1848" t="s">
        <v>17</v>
      </c>
      <c r="J1848">
        <v>0</v>
      </c>
      <c r="K1848" t="s">
        <v>20</v>
      </c>
      <c r="L1848" t="s">
        <v>6792</v>
      </c>
      <c r="M1848">
        <v>36</v>
      </c>
      <c r="P1848" s="32">
        <v>44636</v>
      </c>
      <c r="Q1848" s="1">
        <v>35.444395788887903</v>
      </c>
      <c r="R1848">
        <v>9</v>
      </c>
      <c r="S1848" t="str" cm="1">
        <f t="array" ref="S1848">_xlfn.IFS(R1848=0,"None",R1848&lt;3,"Low",R1848&lt;6,"Medium",R1848&lt;=10,"High")</f>
        <v>High</v>
      </c>
      <c r="T1848" t="str" cm="1">
        <f t="array" ref="T1848">_xlfn.IFS(M1848&lt;=20,"Low",M1848&lt;=50,"Medium",M1848&lt;=90,"High")</f>
        <v>Medium</v>
      </c>
      <c r="U1848" s="33">
        <f>Datos_Limpios[[#This Row],[Number of Complaints or Support]]/Datos_Limpios[[#This Row],[Account Length (in months)]]</f>
        <v>0.15254237288135594</v>
      </c>
      <c r="V1848" t="str" cm="1">
        <f t="array" ref="V1848">_xlfn.IFS(H1848&lt;30,"Under 30",H1848&lt;66,"Middle Age",H1848&gt;=66,"Senior")</f>
        <v>Middle Age</v>
      </c>
      <c r="W1848" t="s">
        <v>6823</v>
      </c>
    </row>
    <row r="1849" spans="1:23" x14ac:dyDescent="0.3">
      <c r="A1849" t="s">
        <v>1946</v>
      </c>
      <c r="B1849" t="s">
        <v>17</v>
      </c>
      <c r="C1849">
        <v>23</v>
      </c>
      <c r="D1849">
        <v>2</v>
      </c>
      <c r="E1849" t="s">
        <v>23</v>
      </c>
      <c r="F1849" t="s">
        <v>101</v>
      </c>
      <c r="G1849" t="s">
        <v>19</v>
      </c>
      <c r="H1849">
        <v>21</v>
      </c>
      <c r="I1849" t="s">
        <v>23</v>
      </c>
      <c r="J1849">
        <v>2</v>
      </c>
      <c r="K1849" t="s">
        <v>20</v>
      </c>
      <c r="L1849" t="s">
        <v>6794</v>
      </c>
      <c r="M1849">
        <v>27</v>
      </c>
      <c r="P1849" s="32">
        <v>44855</v>
      </c>
      <c r="Q1849" s="1">
        <v>23.085600600321388</v>
      </c>
      <c r="R1849">
        <v>1</v>
      </c>
      <c r="S1849" t="str" cm="1">
        <f t="array" ref="S1849">_xlfn.IFS(R1849=0,"None",R1849&lt;3,"Low",R1849&lt;6,"Medium",R1849&lt;=10,"High")</f>
        <v>Low</v>
      </c>
      <c r="T1849" t="str" cm="1">
        <f t="array" ref="T1849">_xlfn.IFS(M1849&lt;=20,"Low",M1849&lt;=50,"Medium",M1849&lt;=90,"High")</f>
        <v>Medium</v>
      </c>
      <c r="U1849" s="33">
        <f>Datos_Limpios[[#This Row],[Number of Complaints or Support]]/Datos_Limpios[[#This Row],[Account Length (in months)]]</f>
        <v>4.3478260869565216E-2</v>
      </c>
      <c r="V1849" t="str" cm="1">
        <f t="array" ref="V1849">_xlfn.IFS(H1849&lt;30,"Under 30",H1849&lt;66,"Middle Age",H1849&gt;=66,"Senior")</f>
        <v>Under 30</v>
      </c>
      <c r="W1849" t="s">
        <v>6826</v>
      </c>
    </row>
    <row r="1850" spans="1:23" x14ac:dyDescent="0.3">
      <c r="A1850" t="s">
        <v>1947</v>
      </c>
      <c r="B1850" t="s">
        <v>17</v>
      </c>
      <c r="C1850">
        <v>72</v>
      </c>
      <c r="D1850">
        <v>1</v>
      </c>
      <c r="E1850" t="s">
        <v>23</v>
      </c>
      <c r="F1850" t="s">
        <v>123</v>
      </c>
      <c r="G1850" t="s">
        <v>6790</v>
      </c>
      <c r="H1850">
        <v>42</v>
      </c>
      <c r="I1850" t="s">
        <v>17</v>
      </c>
      <c r="J1850">
        <v>0</v>
      </c>
      <c r="K1850" t="s">
        <v>32</v>
      </c>
      <c r="L1850" t="s">
        <v>6791</v>
      </c>
      <c r="M1850">
        <v>39</v>
      </c>
      <c r="P1850" s="32">
        <v>45090</v>
      </c>
      <c r="Q1850" s="1">
        <v>32.891590877067763</v>
      </c>
      <c r="R1850">
        <v>3</v>
      </c>
      <c r="S1850" t="str" cm="1">
        <f t="array" ref="S1850">_xlfn.IFS(R1850=0,"None",R1850&lt;3,"Low",R1850&lt;6,"Medium",R1850&lt;=10,"High")</f>
        <v>Medium</v>
      </c>
      <c r="T1850" t="str" cm="1">
        <f t="array" ref="T1850">_xlfn.IFS(M1850&lt;=20,"Low",M1850&lt;=50,"Medium",M1850&lt;=90,"High")</f>
        <v>Medium</v>
      </c>
      <c r="U1850" s="33">
        <f>Datos_Limpios[[#This Row],[Number of Complaints or Support]]/Datos_Limpios[[#This Row],[Account Length (in months)]]</f>
        <v>4.1666666666666664E-2</v>
      </c>
      <c r="V1850" t="str" cm="1">
        <f t="array" ref="V1850">_xlfn.IFS(H1850&lt;30,"Under 30",H1850&lt;66,"Middle Age",H1850&gt;=66,"Senior")</f>
        <v>Middle Age</v>
      </c>
      <c r="W1850" t="s">
        <v>6824</v>
      </c>
    </row>
    <row r="1851" spans="1:23" x14ac:dyDescent="0.3">
      <c r="A1851" t="s">
        <v>1948</v>
      </c>
      <c r="B1851" t="s">
        <v>17</v>
      </c>
      <c r="C1851">
        <v>28</v>
      </c>
      <c r="D1851">
        <v>0</v>
      </c>
      <c r="E1851" t="s">
        <v>23</v>
      </c>
      <c r="F1851" t="s">
        <v>44</v>
      </c>
      <c r="G1851" t="s">
        <v>6790</v>
      </c>
      <c r="H1851">
        <v>85</v>
      </c>
      <c r="I1851" t="s">
        <v>17</v>
      </c>
      <c r="J1851">
        <v>0</v>
      </c>
      <c r="K1851" t="s">
        <v>24</v>
      </c>
      <c r="L1851" t="s">
        <v>6792</v>
      </c>
      <c r="M1851">
        <v>28</v>
      </c>
      <c r="P1851" s="32">
        <v>44836</v>
      </c>
      <c r="Q1851" s="1">
        <v>27.32092782614496</v>
      </c>
      <c r="R1851">
        <v>6</v>
      </c>
      <c r="S1851" t="str" cm="1">
        <f t="array" ref="S1851">_xlfn.IFS(R1851=0,"None",R1851&lt;3,"Low",R1851&lt;6,"Medium",R1851&lt;=10,"High")</f>
        <v>High</v>
      </c>
      <c r="T1851" t="str" cm="1">
        <f t="array" ref="T1851">_xlfn.IFS(M1851&lt;=20,"Low",M1851&lt;=50,"Medium",M1851&lt;=90,"High")</f>
        <v>Medium</v>
      </c>
      <c r="U1851" s="33">
        <f>Datos_Limpios[[#This Row],[Number of Complaints or Support]]/Datos_Limpios[[#This Row],[Account Length (in months)]]</f>
        <v>0.21428571428571427</v>
      </c>
      <c r="V1851" t="str" cm="1">
        <f t="array" ref="V1851">_xlfn.IFS(H1851&lt;30,"Under 30",H1851&lt;66,"Middle Age",H1851&gt;=66,"Senior")</f>
        <v>Senior</v>
      </c>
      <c r="W1851" t="s">
        <v>6824</v>
      </c>
    </row>
    <row r="1852" spans="1:23" x14ac:dyDescent="0.3">
      <c r="A1852" t="s">
        <v>1949</v>
      </c>
      <c r="B1852" t="s">
        <v>23</v>
      </c>
      <c r="C1852">
        <v>7</v>
      </c>
      <c r="D1852">
        <v>5</v>
      </c>
      <c r="E1852" t="s">
        <v>17</v>
      </c>
      <c r="F1852" t="s">
        <v>79</v>
      </c>
      <c r="G1852" t="s">
        <v>6790</v>
      </c>
      <c r="H1852">
        <v>23</v>
      </c>
      <c r="I1852" t="s">
        <v>17</v>
      </c>
      <c r="J1852">
        <v>0</v>
      </c>
      <c r="K1852" t="s">
        <v>20</v>
      </c>
      <c r="L1852" t="s">
        <v>6794</v>
      </c>
      <c r="M1852">
        <v>30</v>
      </c>
      <c r="N1852" t="s">
        <v>27</v>
      </c>
      <c r="O1852" t="s">
        <v>208</v>
      </c>
      <c r="P1852" s="32">
        <v>44531</v>
      </c>
      <c r="Q1852" s="1">
        <v>29.293901707789949</v>
      </c>
      <c r="R1852">
        <v>4</v>
      </c>
      <c r="S1852" t="str" cm="1">
        <f t="array" ref="S1852">_xlfn.IFS(R1852=0,"None",R1852&lt;3,"Low",R1852&lt;6,"Medium",R1852&lt;=10,"High")</f>
        <v>Medium</v>
      </c>
      <c r="T1852" t="str" cm="1">
        <f t="array" ref="T1852">_xlfn.IFS(M1852&lt;=20,"Low",M1852&lt;=50,"Medium",M1852&lt;=90,"High")</f>
        <v>Medium</v>
      </c>
      <c r="U1852" s="33">
        <f>Datos_Limpios[[#This Row],[Number of Complaints or Support]]/Datos_Limpios[[#This Row],[Account Length (in months)]]</f>
        <v>0.5714285714285714</v>
      </c>
      <c r="V1852" t="str" cm="1">
        <f t="array" ref="V1852">_xlfn.IFS(H1852&lt;30,"Under 30",H1852&lt;66,"Middle Age",H1852&gt;=66,"Senior")</f>
        <v>Under 30</v>
      </c>
      <c r="W1852" t="s">
        <v>6826</v>
      </c>
    </row>
    <row r="1853" spans="1:23" x14ac:dyDescent="0.3">
      <c r="A1853" t="s">
        <v>1950</v>
      </c>
      <c r="B1853" t="s">
        <v>17</v>
      </c>
      <c r="C1853">
        <v>37</v>
      </c>
      <c r="D1853">
        <v>2</v>
      </c>
      <c r="E1853" t="s">
        <v>17</v>
      </c>
      <c r="F1853" t="s">
        <v>54</v>
      </c>
      <c r="G1853" t="s">
        <v>6790</v>
      </c>
      <c r="H1853">
        <v>45</v>
      </c>
      <c r="I1853" t="s">
        <v>23</v>
      </c>
      <c r="J1853">
        <v>3</v>
      </c>
      <c r="K1853" t="s">
        <v>32</v>
      </c>
      <c r="L1853" t="s">
        <v>6792</v>
      </c>
      <c r="M1853">
        <v>10</v>
      </c>
      <c r="P1853" s="32">
        <v>44470</v>
      </c>
      <c r="Q1853" s="1">
        <v>9.90065927147967</v>
      </c>
      <c r="R1853">
        <v>2</v>
      </c>
      <c r="S1853" t="str" cm="1">
        <f t="array" ref="S1853">_xlfn.IFS(R1853=0,"None",R1853&lt;3,"Low",R1853&lt;6,"Medium",R1853&lt;=10,"High")</f>
        <v>Low</v>
      </c>
      <c r="T1853" t="str" cm="1">
        <f t="array" ref="T1853">_xlfn.IFS(M1853&lt;=20,"Low",M1853&lt;=50,"Medium",M1853&lt;=90,"High")</f>
        <v>Low</v>
      </c>
      <c r="U1853" s="33">
        <f>Datos_Limpios[[#This Row],[Number of Complaints or Support]]/Datos_Limpios[[#This Row],[Account Length (in months)]]</f>
        <v>5.4054054054054057E-2</v>
      </c>
      <c r="V1853" t="str" cm="1">
        <f t="array" ref="V1853">_xlfn.IFS(H1853&lt;30,"Under 30",H1853&lt;66,"Middle Age",H1853&gt;=66,"Senior")</f>
        <v>Middle Age</v>
      </c>
      <c r="W1853" t="s">
        <v>6823</v>
      </c>
    </row>
    <row r="1854" spans="1:23" x14ac:dyDescent="0.3">
      <c r="A1854" t="s">
        <v>1951</v>
      </c>
      <c r="B1854" t="s">
        <v>17</v>
      </c>
      <c r="C1854">
        <v>67</v>
      </c>
      <c r="D1854">
        <v>0</v>
      </c>
      <c r="E1854" t="s">
        <v>17</v>
      </c>
      <c r="F1854" t="s">
        <v>47</v>
      </c>
      <c r="G1854" t="s">
        <v>6790</v>
      </c>
      <c r="H1854">
        <v>42</v>
      </c>
      <c r="I1854" t="s">
        <v>17</v>
      </c>
      <c r="J1854">
        <v>0</v>
      </c>
      <c r="K1854" t="s">
        <v>24</v>
      </c>
      <c r="L1854" t="s">
        <v>6792</v>
      </c>
      <c r="M1854">
        <v>57</v>
      </c>
      <c r="P1854" s="32">
        <v>45010</v>
      </c>
      <c r="Q1854" s="1">
        <v>67.62367388642221</v>
      </c>
      <c r="R1854">
        <v>8</v>
      </c>
      <c r="S1854" t="str" cm="1">
        <f t="array" ref="S1854">_xlfn.IFS(R1854=0,"None",R1854&lt;3,"Low",R1854&lt;6,"Medium",R1854&lt;=10,"High")</f>
        <v>High</v>
      </c>
      <c r="T1854" t="str" cm="1">
        <f t="array" ref="T1854">_xlfn.IFS(M1854&lt;=20,"Low",M1854&lt;=50,"Medium",M1854&lt;=90,"High")</f>
        <v>High</v>
      </c>
      <c r="U1854" s="33">
        <f>Datos_Limpios[[#This Row],[Number of Complaints or Support]]/Datos_Limpios[[#This Row],[Account Length (in months)]]</f>
        <v>0.11940298507462686</v>
      </c>
      <c r="V1854" t="str" cm="1">
        <f t="array" ref="V1854">_xlfn.IFS(H1854&lt;30,"Under 30",H1854&lt;66,"Middle Age",H1854&gt;=66,"Senior")</f>
        <v>Middle Age</v>
      </c>
      <c r="W1854" t="s">
        <v>6824</v>
      </c>
    </row>
    <row r="1855" spans="1:23" x14ac:dyDescent="0.3">
      <c r="A1855" t="s">
        <v>1952</v>
      </c>
      <c r="B1855" t="s">
        <v>17</v>
      </c>
      <c r="C1855">
        <v>66</v>
      </c>
      <c r="D1855">
        <v>0</v>
      </c>
      <c r="E1855" t="s">
        <v>23</v>
      </c>
      <c r="F1855" t="s">
        <v>158</v>
      </c>
      <c r="G1855" t="s">
        <v>6790</v>
      </c>
      <c r="H1855">
        <v>39</v>
      </c>
      <c r="I1855" t="s">
        <v>17</v>
      </c>
      <c r="J1855">
        <v>0</v>
      </c>
      <c r="K1855" t="s">
        <v>24</v>
      </c>
      <c r="L1855" t="s">
        <v>6792</v>
      </c>
      <c r="M1855">
        <v>52</v>
      </c>
      <c r="P1855" s="32">
        <v>44348</v>
      </c>
      <c r="Q1855" s="1">
        <v>55.067128732453362</v>
      </c>
      <c r="R1855">
        <v>6</v>
      </c>
      <c r="S1855" t="str" cm="1">
        <f t="array" ref="S1855">_xlfn.IFS(R1855=0,"None",R1855&lt;3,"Low",R1855&lt;6,"Medium",R1855&lt;=10,"High")</f>
        <v>High</v>
      </c>
      <c r="T1855" t="str" cm="1">
        <f t="array" ref="T1855">_xlfn.IFS(M1855&lt;=20,"Low",M1855&lt;=50,"Medium",M1855&lt;=90,"High")</f>
        <v>High</v>
      </c>
      <c r="U1855" s="33">
        <f>Datos_Limpios[[#This Row],[Number of Complaints or Support]]/Datos_Limpios[[#This Row],[Account Length (in months)]]</f>
        <v>9.0909090909090912E-2</v>
      </c>
      <c r="V1855" t="str" cm="1">
        <f t="array" ref="V1855">_xlfn.IFS(H1855&lt;30,"Under 30",H1855&lt;66,"Middle Age",H1855&gt;=66,"Senior")</f>
        <v>Middle Age</v>
      </c>
      <c r="W1855" t="s">
        <v>6823</v>
      </c>
    </row>
    <row r="1856" spans="1:23" x14ac:dyDescent="0.3">
      <c r="A1856" t="s">
        <v>1953</v>
      </c>
      <c r="B1856" t="s">
        <v>23</v>
      </c>
      <c r="C1856">
        <v>7</v>
      </c>
      <c r="D1856">
        <v>3</v>
      </c>
      <c r="E1856" t="s">
        <v>17</v>
      </c>
      <c r="F1856" t="s">
        <v>18</v>
      </c>
      <c r="G1856" t="s">
        <v>19</v>
      </c>
      <c r="H1856">
        <v>23</v>
      </c>
      <c r="I1856" t="s">
        <v>17</v>
      </c>
      <c r="J1856">
        <v>0</v>
      </c>
      <c r="K1856" t="s">
        <v>20</v>
      </c>
      <c r="L1856" t="s">
        <v>6794</v>
      </c>
      <c r="M1856">
        <v>38</v>
      </c>
      <c r="N1856" t="s">
        <v>27</v>
      </c>
      <c r="O1856" t="s">
        <v>125</v>
      </c>
      <c r="P1856" s="32">
        <v>44677</v>
      </c>
      <c r="Q1856" s="1">
        <v>44.472608433329547</v>
      </c>
      <c r="R1856">
        <v>0</v>
      </c>
      <c r="S1856" t="str" cm="1">
        <f t="array" ref="S1856">_xlfn.IFS(R1856=0,"None",R1856&lt;3,"Low",R1856&lt;6,"Medium",R1856&lt;=10,"High")</f>
        <v>None</v>
      </c>
      <c r="T1856" t="str" cm="1">
        <f t="array" ref="T1856">_xlfn.IFS(M1856&lt;=20,"Low",M1856&lt;=50,"Medium",M1856&lt;=90,"High")</f>
        <v>Medium</v>
      </c>
      <c r="U1856" s="33">
        <f>Datos_Limpios[[#This Row],[Number of Complaints or Support]]/Datos_Limpios[[#This Row],[Account Length (in months)]]</f>
        <v>0</v>
      </c>
      <c r="V1856" t="str" cm="1">
        <f t="array" ref="V1856">_xlfn.IFS(H1856&lt;30,"Under 30",H1856&lt;66,"Middle Age",H1856&gt;=66,"Senior")</f>
        <v>Under 30</v>
      </c>
      <c r="W1856" t="s">
        <v>6823</v>
      </c>
    </row>
    <row r="1857" spans="1:23" x14ac:dyDescent="0.3">
      <c r="A1857" t="s">
        <v>1954</v>
      </c>
      <c r="B1857" t="s">
        <v>17</v>
      </c>
      <c r="C1857">
        <v>35</v>
      </c>
      <c r="D1857">
        <v>2</v>
      </c>
      <c r="E1857" t="s">
        <v>23</v>
      </c>
      <c r="F1857" t="s">
        <v>26</v>
      </c>
      <c r="G1857" t="s">
        <v>19</v>
      </c>
      <c r="H1857">
        <v>53</v>
      </c>
      <c r="I1857" t="s">
        <v>17</v>
      </c>
      <c r="J1857">
        <v>0</v>
      </c>
      <c r="K1857" t="s">
        <v>32</v>
      </c>
      <c r="L1857" t="s">
        <v>6791</v>
      </c>
      <c r="M1857">
        <v>72</v>
      </c>
      <c r="P1857" s="32">
        <v>44769</v>
      </c>
      <c r="Q1857" s="1">
        <v>84.755511670005077</v>
      </c>
      <c r="R1857">
        <v>1</v>
      </c>
      <c r="S1857" t="str" cm="1">
        <f t="array" ref="S1857">_xlfn.IFS(R1857=0,"None",R1857&lt;3,"Low",R1857&lt;6,"Medium",R1857&lt;=10,"High")</f>
        <v>Low</v>
      </c>
      <c r="T1857" t="str" cm="1">
        <f t="array" ref="T1857">_xlfn.IFS(M1857&lt;=20,"Low",M1857&lt;=50,"Medium",M1857&lt;=90,"High")</f>
        <v>High</v>
      </c>
      <c r="U1857" s="33">
        <f>Datos_Limpios[[#This Row],[Number of Complaints or Support]]/Datos_Limpios[[#This Row],[Account Length (in months)]]</f>
        <v>2.8571428571428571E-2</v>
      </c>
      <c r="V1857" t="str" cm="1">
        <f t="array" ref="V1857">_xlfn.IFS(H1857&lt;30,"Under 30",H1857&lt;66,"Middle Age",H1857&gt;=66,"Senior")</f>
        <v>Middle Age</v>
      </c>
      <c r="W1857" t="s">
        <v>6824</v>
      </c>
    </row>
    <row r="1858" spans="1:23" x14ac:dyDescent="0.3">
      <c r="A1858" t="s">
        <v>1955</v>
      </c>
      <c r="B1858" t="s">
        <v>23</v>
      </c>
      <c r="C1858">
        <v>1</v>
      </c>
      <c r="D1858">
        <v>3</v>
      </c>
      <c r="E1858" t="s">
        <v>17</v>
      </c>
      <c r="F1858" t="s">
        <v>49</v>
      </c>
      <c r="G1858" t="s">
        <v>19</v>
      </c>
      <c r="H1858">
        <v>75</v>
      </c>
      <c r="I1858" t="s">
        <v>17</v>
      </c>
      <c r="J1858">
        <v>0</v>
      </c>
      <c r="K1858" t="s">
        <v>20</v>
      </c>
      <c r="L1858" t="s">
        <v>6792</v>
      </c>
      <c r="M1858">
        <v>43</v>
      </c>
      <c r="N1858" t="s">
        <v>50</v>
      </c>
      <c r="O1858" t="s">
        <v>761</v>
      </c>
      <c r="P1858" s="32">
        <v>44635</v>
      </c>
      <c r="Q1858" s="1">
        <v>37.150415836054563</v>
      </c>
      <c r="R1858">
        <v>8</v>
      </c>
      <c r="S1858" t="str" cm="1">
        <f t="array" ref="S1858">_xlfn.IFS(R1858=0,"None",R1858&lt;3,"Low",R1858&lt;6,"Medium",R1858&lt;=10,"High")</f>
        <v>High</v>
      </c>
      <c r="T1858" t="str" cm="1">
        <f t="array" ref="T1858">_xlfn.IFS(M1858&lt;=20,"Low",M1858&lt;=50,"Medium",M1858&lt;=90,"High")</f>
        <v>Medium</v>
      </c>
      <c r="U1858" s="33">
        <f>Datos_Limpios[[#This Row],[Number of Complaints or Support]]/Datos_Limpios[[#This Row],[Account Length (in months)]]</f>
        <v>8</v>
      </c>
      <c r="V1858" t="str" cm="1">
        <f t="array" ref="V1858">_xlfn.IFS(H1858&lt;30,"Under 30",H1858&lt;66,"Middle Age",H1858&gt;=66,"Senior")</f>
        <v>Senior</v>
      </c>
      <c r="W1858" t="s">
        <v>6825</v>
      </c>
    </row>
    <row r="1859" spans="1:23" x14ac:dyDescent="0.3">
      <c r="A1859" t="s">
        <v>1956</v>
      </c>
      <c r="B1859" t="s">
        <v>17</v>
      </c>
      <c r="C1859">
        <v>20</v>
      </c>
      <c r="D1859">
        <v>0</v>
      </c>
      <c r="E1859" t="s">
        <v>17</v>
      </c>
      <c r="F1859" t="s">
        <v>94</v>
      </c>
      <c r="G1859" t="s">
        <v>19</v>
      </c>
      <c r="H1859">
        <v>28</v>
      </c>
      <c r="I1859" t="s">
        <v>17</v>
      </c>
      <c r="J1859">
        <v>0</v>
      </c>
      <c r="K1859" t="s">
        <v>24</v>
      </c>
      <c r="L1859" t="s">
        <v>6791</v>
      </c>
      <c r="M1859">
        <v>9</v>
      </c>
      <c r="P1859" s="32">
        <v>44834</v>
      </c>
      <c r="Q1859" s="1">
        <v>10.175243806907799</v>
      </c>
      <c r="R1859">
        <v>5</v>
      </c>
      <c r="S1859" t="str" cm="1">
        <f t="array" ref="S1859">_xlfn.IFS(R1859=0,"None",R1859&lt;3,"Low",R1859&lt;6,"Medium",R1859&lt;=10,"High")</f>
        <v>Medium</v>
      </c>
      <c r="T1859" t="str" cm="1">
        <f t="array" ref="T1859">_xlfn.IFS(M1859&lt;=20,"Low",M1859&lt;=50,"Medium",M1859&lt;=90,"High")</f>
        <v>Low</v>
      </c>
      <c r="U1859" s="33">
        <f>Datos_Limpios[[#This Row],[Number of Complaints or Support]]/Datos_Limpios[[#This Row],[Account Length (in months)]]</f>
        <v>0.25</v>
      </c>
      <c r="V1859" t="str" cm="1">
        <f t="array" ref="V1859">_xlfn.IFS(H1859&lt;30,"Under 30",H1859&lt;66,"Middle Age",H1859&gt;=66,"Senior")</f>
        <v>Under 30</v>
      </c>
      <c r="W1859" t="s">
        <v>6823</v>
      </c>
    </row>
    <row r="1860" spans="1:23" x14ac:dyDescent="0.3">
      <c r="A1860" t="s">
        <v>1957</v>
      </c>
      <c r="B1860" t="s">
        <v>17</v>
      </c>
      <c r="C1860">
        <v>73</v>
      </c>
      <c r="D1860">
        <v>0</v>
      </c>
      <c r="E1860" t="s">
        <v>23</v>
      </c>
      <c r="F1860" t="s">
        <v>18</v>
      </c>
      <c r="G1860" t="s">
        <v>6790</v>
      </c>
      <c r="H1860">
        <v>42</v>
      </c>
      <c r="I1860" t="s">
        <v>17</v>
      </c>
      <c r="J1860">
        <v>0</v>
      </c>
      <c r="K1860" t="s">
        <v>32</v>
      </c>
      <c r="L1860" t="s">
        <v>6792</v>
      </c>
      <c r="M1860">
        <v>36</v>
      </c>
      <c r="P1860" s="32">
        <v>44291</v>
      </c>
      <c r="Q1860" s="1">
        <v>31.449086333167202</v>
      </c>
      <c r="R1860">
        <v>0</v>
      </c>
      <c r="S1860" t="str" cm="1">
        <f t="array" ref="S1860">_xlfn.IFS(R1860=0,"None",R1860&lt;3,"Low",R1860&lt;6,"Medium",R1860&lt;=10,"High")</f>
        <v>None</v>
      </c>
      <c r="T1860" t="str" cm="1">
        <f t="array" ref="T1860">_xlfn.IFS(M1860&lt;=20,"Low",M1860&lt;=50,"Medium",M1860&lt;=90,"High")</f>
        <v>Medium</v>
      </c>
      <c r="U1860" s="33">
        <f>Datos_Limpios[[#This Row],[Number of Complaints or Support]]/Datos_Limpios[[#This Row],[Account Length (in months)]]</f>
        <v>0</v>
      </c>
      <c r="V1860" t="str" cm="1">
        <f t="array" ref="V1860">_xlfn.IFS(H1860&lt;30,"Under 30",H1860&lt;66,"Middle Age",H1860&gt;=66,"Senior")</f>
        <v>Middle Age</v>
      </c>
      <c r="W1860" t="s">
        <v>6823</v>
      </c>
    </row>
    <row r="1861" spans="1:23" x14ac:dyDescent="0.3">
      <c r="A1861" t="s">
        <v>1958</v>
      </c>
      <c r="B1861" t="s">
        <v>17</v>
      </c>
      <c r="C1861">
        <v>46</v>
      </c>
      <c r="D1861">
        <v>0</v>
      </c>
      <c r="E1861" t="s">
        <v>23</v>
      </c>
      <c r="F1861" t="s">
        <v>18</v>
      </c>
      <c r="G1861" t="s">
        <v>6790</v>
      </c>
      <c r="H1861">
        <v>74</v>
      </c>
      <c r="I1861" t="s">
        <v>17</v>
      </c>
      <c r="J1861">
        <v>0</v>
      </c>
      <c r="K1861" t="s">
        <v>32</v>
      </c>
      <c r="L1861" t="s">
        <v>6791</v>
      </c>
      <c r="M1861">
        <v>33</v>
      </c>
      <c r="P1861" s="32">
        <v>44775</v>
      </c>
      <c r="Q1861" s="1">
        <v>29.774902393561629</v>
      </c>
      <c r="R1861">
        <v>1</v>
      </c>
      <c r="S1861" t="str" cm="1">
        <f t="array" ref="S1861">_xlfn.IFS(R1861=0,"None",R1861&lt;3,"Low",R1861&lt;6,"Medium",R1861&lt;=10,"High")</f>
        <v>Low</v>
      </c>
      <c r="T1861" t="str" cm="1">
        <f t="array" ref="T1861">_xlfn.IFS(M1861&lt;=20,"Low",M1861&lt;=50,"Medium",M1861&lt;=90,"High")</f>
        <v>Medium</v>
      </c>
      <c r="U1861" s="33">
        <f>Datos_Limpios[[#This Row],[Number of Complaints or Support]]/Datos_Limpios[[#This Row],[Account Length (in months)]]</f>
        <v>2.1739130434782608E-2</v>
      </c>
      <c r="V1861" t="str" cm="1">
        <f t="array" ref="V1861">_xlfn.IFS(H1861&lt;30,"Under 30",H1861&lt;66,"Middle Age",H1861&gt;=66,"Senior")</f>
        <v>Senior</v>
      </c>
      <c r="W1861" t="s">
        <v>6823</v>
      </c>
    </row>
    <row r="1862" spans="1:23" x14ac:dyDescent="0.3">
      <c r="A1862" t="s">
        <v>1959</v>
      </c>
      <c r="B1862" t="s">
        <v>17</v>
      </c>
      <c r="C1862">
        <v>34</v>
      </c>
      <c r="D1862">
        <v>0</v>
      </c>
      <c r="E1862" t="s">
        <v>17</v>
      </c>
      <c r="F1862" t="s">
        <v>202</v>
      </c>
      <c r="G1862" t="s">
        <v>6790</v>
      </c>
      <c r="H1862">
        <v>34</v>
      </c>
      <c r="I1862" t="s">
        <v>23</v>
      </c>
      <c r="J1862">
        <v>6</v>
      </c>
      <c r="K1862" t="s">
        <v>24</v>
      </c>
      <c r="L1862" t="s">
        <v>6791</v>
      </c>
      <c r="M1862">
        <v>9</v>
      </c>
      <c r="P1862" s="32">
        <v>44689</v>
      </c>
      <c r="Q1862" s="1">
        <v>8.6231977283932828</v>
      </c>
      <c r="R1862">
        <v>1</v>
      </c>
      <c r="S1862" t="str" cm="1">
        <f t="array" ref="S1862">_xlfn.IFS(R1862=0,"None",R1862&lt;3,"Low",R1862&lt;6,"Medium",R1862&lt;=10,"High")</f>
        <v>Low</v>
      </c>
      <c r="T1862" t="str" cm="1">
        <f t="array" ref="T1862">_xlfn.IFS(M1862&lt;=20,"Low",M1862&lt;=50,"Medium",M1862&lt;=90,"High")</f>
        <v>Low</v>
      </c>
      <c r="U1862" s="33">
        <f>Datos_Limpios[[#This Row],[Number of Complaints or Support]]/Datos_Limpios[[#This Row],[Account Length (in months)]]</f>
        <v>2.9411764705882353E-2</v>
      </c>
      <c r="V1862" t="str" cm="1">
        <f t="array" ref="V1862">_xlfn.IFS(H1862&lt;30,"Under 30",H1862&lt;66,"Middle Age",H1862&gt;=66,"Senior")</f>
        <v>Middle Age</v>
      </c>
      <c r="W1862" t="s">
        <v>6825</v>
      </c>
    </row>
    <row r="1863" spans="1:23" x14ac:dyDescent="0.3">
      <c r="A1863" t="s">
        <v>1960</v>
      </c>
      <c r="B1863" t="s">
        <v>17</v>
      </c>
      <c r="C1863">
        <v>63</v>
      </c>
      <c r="D1863">
        <v>0</v>
      </c>
      <c r="E1863" t="s">
        <v>23</v>
      </c>
      <c r="F1863" t="s">
        <v>156</v>
      </c>
      <c r="G1863" t="s">
        <v>6790</v>
      </c>
      <c r="H1863">
        <v>73</v>
      </c>
      <c r="I1863" t="s">
        <v>17</v>
      </c>
      <c r="J1863">
        <v>0</v>
      </c>
      <c r="K1863" t="s">
        <v>20</v>
      </c>
      <c r="L1863" t="s">
        <v>6792</v>
      </c>
      <c r="M1863">
        <v>65</v>
      </c>
      <c r="P1863" s="32">
        <v>44991</v>
      </c>
      <c r="Q1863" s="1">
        <v>62.611551046305493</v>
      </c>
      <c r="R1863">
        <v>8</v>
      </c>
      <c r="S1863" t="str" cm="1">
        <f t="array" ref="S1863">_xlfn.IFS(R1863=0,"None",R1863&lt;3,"Low",R1863&lt;6,"Medium",R1863&lt;=10,"High")</f>
        <v>High</v>
      </c>
      <c r="T1863" t="str" cm="1">
        <f t="array" ref="T1863">_xlfn.IFS(M1863&lt;=20,"Low",M1863&lt;=50,"Medium",M1863&lt;=90,"High")</f>
        <v>High</v>
      </c>
      <c r="U1863" s="33">
        <f>Datos_Limpios[[#This Row],[Number of Complaints or Support]]/Datos_Limpios[[#This Row],[Account Length (in months)]]</f>
        <v>0.12698412698412698</v>
      </c>
      <c r="V1863" t="str" cm="1">
        <f t="array" ref="V1863">_xlfn.IFS(H1863&lt;30,"Under 30",H1863&lt;66,"Middle Age",H1863&gt;=66,"Senior")</f>
        <v>Senior</v>
      </c>
      <c r="W1863" t="s">
        <v>6825</v>
      </c>
    </row>
    <row r="1864" spans="1:23" x14ac:dyDescent="0.3">
      <c r="A1864" t="s">
        <v>1961</v>
      </c>
      <c r="B1864" t="s">
        <v>17</v>
      </c>
      <c r="C1864">
        <v>3</v>
      </c>
      <c r="D1864">
        <v>1</v>
      </c>
      <c r="E1864" t="s">
        <v>17</v>
      </c>
      <c r="F1864" t="s">
        <v>34</v>
      </c>
      <c r="G1864" t="s">
        <v>6790</v>
      </c>
      <c r="H1864">
        <v>50</v>
      </c>
      <c r="I1864" t="s">
        <v>17</v>
      </c>
      <c r="J1864">
        <v>0</v>
      </c>
      <c r="K1864" t="s">
        <v>24</v>
      </c>
      <c r="L1864" t="s">
        <v>6791</v>
      </c>
      <c r="M1864">
        <v>10</v>
      </c>
      <c r="P1864" s="32">
        <v>45133</v>
      </c>
      <c r="Q1864" s="1">
        <v>9.9226113289775348</v>
      </c>
      <c r="R1864">
        <v>3</v>
      </c>
      <c r="S1864" t="str" cm="1">
        <f t="array" ref="S1864">_xlfn.IFS(R1864=0,"None",R1864&lt;3,"Low",R1864&lt;6,"Medium",R1864&lt;=10,"High")</f>
        <v>Medium</v>
      </c>
      <c r="T1864" t="str" cm="1">
        <f t="array" ref="T1864">_xlfn.IFS(M1864&lt;=20,"Low",M1864&lt;=50,"Medium",M1864&lt;=90,"High")</f>
        <v>Low</v>
      </c>
      <c r="U1864" s="33">
        <f>Datos_Limpios[[#This Row],[Number of Complaints or Support]]/Datos_Limpios[[#This Row],[Account Length (in months)]]</f>
        <v>1</v>
      </c>
      <c r="V1864" t="str" cm="1">
        <f t="array" ref="V1864">_xlfn.IFS(H1864&lt;30,"Under 30",H1864&lt;66,"Middle Age",H1864&gt;=66,"Senior")</f>
        <v>Middle Age</v>
      </c>
      <c r="W1864" t="s">
        <v>6823</v>
      </c>
    </row>
    <row r="1865" spans="1:23" x14ac:dyDescent="0.3">
      <c r="A1865" t="s">
        <v>1962</v>
      </c>
      <c r="B1865" t="s">
        <v>17</v>
      </c>
      <c r="C1865">
        <v>70</v>
      </c>
      <c r="D1865">
        <v>0</v>
      </c>
      <c r="E1865" t="s">
        <v>23</v>
      </c>
      <c r="F1865" t="s">
        <v>202</v>
      </c>
      <c r="G1865" t="s">
        <v>19</v>
      </c>
      <c r="H1865">
        <v>67</v>
      </c>
      <c r="I1865" t="s">
        <v>17</v>
      </c>
      <c r="J1865">
        <v>0</v>
      </c>
      <c r="K1865" t="s">
        <v>32</v>
      </c>
      <c r="L1865" t="s">
        <v>6792</v>
      </c>
      <c r="M1865">
        <v>47</v>
      </c>
      <c r="P1865" s="32">
        <v>44257</v>
      </c>
      <c r="Q1865" s="1">
        <v>54.28608693164616</v>
      </c>
      <c r="R1865">
        <v>3</v>
      </c>
      <c r="S1865" t="str" cm="1">
        <f t="array" ref="S1865">_xlfn.IFS(R1865=0,"None",R1865&lt;3,"Low",R1865&lt;6,"Medium",R1865&lt;=10,"High")</f>
        <v>Medium</v>
      </c>
      <c r="T1865" t="str" cm="1">
        <f t="array" ref="T1865">_xlfn.IFS(M1865&lt;=20,"Low",M1865&lt;=50,"Medium",M1865&lt;=90,"High")</f>
        <v>Medium</v>
      </c>
      <c r="U1865" s="33">
        <f>Datos_Limpios[[#This Row],[Number of Complaints or Support]]/Datos_Limpios[[#This Row],[Account Length (in months)]]</f>
        <v>4.2857142857142858E-2</v>
      </c>
      <c r="V1865" t="str" cm="1">
        <f t="array" ref="V1865">_xlfn.IFS(H1865&lt;30,"Under 30",H1865&lt;66,"Middle Age",H1865&gt;=66,"Senior")</f>
        <v>Senior</v>
      </c>
      <c r="W1865" t="s">
        <v>6825</v>
      </c>
    </row>
    <row r="1866" spans="1:23" x14ac:dyDescent="0.3">
      <c r="A1866" t="s">
        <v>1963</v>
      </c>
      <c r="B1866" t="s">
        <v>17</v>
      </c>
      <c r="C1866">
        <v>21</v>
      </c>
      <c r="D1866">
        <v>2</v>
      </c>
      <c r="E1866" t="s">
        <v>17</v>
      </c>
      <c r="F1866" t="s">
        <v>90</v>
      </c>
      <c r="G1866" t="s">
        <v>6790</v>
      </c>
      <c r="H1866">
        <v>22</v>
      </c>
      <c r="I1866" t="s">
        <v>17</v>
      </c>
      <c r="J1866">
        <v>0</v>
      </c>
      <c r="K1866" t="s">
        <v>20</v>
      </c>
      <c r="L1866" t="s">
        <v>6791</v>
      </c>
      <c r="M1866">
        <v>7</v>
      </c>
      <c r="P1866" s="32">
        <v>44076</v>
      </c>
      <c r="Q1866" s="1">
        <v>6.9932379485201777</v>
      </c>
      <c r="R1866">
        <v>7</v>
      </c>
      <c r="S1866" t="str" cm="1">
        <f t="array" ref="S1866">_xlfn.IFS(R1866=0,"None",R1866&lt;3,"Low",R1866&lt;6,"Medium",R1866&lt;=10,"High")</f>
        <v>High</v>
      </c>
      <c r="T1866" t="str" cm="1">
        <f t="array" ref="T1866">_xlfn.IFS(M1866&lt;=20,"Low",M1866&lt;=50,"Medium",M1866&lt;=90,"High")</f>
        <v>Low</v>
      </c>
      <c r="U1866" s="33">
        <f>Datos_Limpios[[#This Row],[Number of Complaints or Support]]/Datos_Limpios[[#This Row],[Account Length (in months)]]</f>
        <v>0.33333333333333331</v>
      </c>
      <c r="V1866" t="str" cm="1">
        <f t="array" ref="V1866">_xlfn.IFS(H1866&lt;30,"Under 30",H1866&lt;66,"Middle Age",H1866&gt;=66,"Senior")</f>
        <v>Under 30</v>
      </c>
      <c r="W1866" t="s">
        <v>6823</v>
      </c>
    </row>
    <row r="1867" spans="1:23" x14ac:dyDescent="0.3">
      <c r="A1867" t="s">
        <v>1964</v>
      </c>
      <c r="B1867" t="s">
        <v>17</v>
      </c>
      <c r="C1867">
        <v>70</v>
      </c>
      <c r="D1867">
        <v>0</v>
      </c>
      <c r="E1867" t="s">
        <v>23</v>
      </c>
      <c r="F1867" t="s">
        <v>58</v>
      </c>
      <c r="G1867" t="s">
        <v>19</v>
      </c>
      <c r="H1867">
        <v>29</v>
      </c>
      <c r="I1867" t="s">
        <v>17</v>
      </c>
      <c r="J1867">
        <v>0</v>
      </c>
      <c r="K1867" t="s">
        <v>32</v>
      </c>
      <c r="L1867" t="s">
        <v>6792</v>
      </c>
      <c r="M1867">
        <v>59</v>
      </c>
      <c r="P1867" s="32">
        <v>44665</v>
      </c>
      <c r="Q1867" s="1">
        <v>57.765179129484537</v>
      </c>
      <c r="R1867">
        <v>2</v>
      </c>
      <c r="S1867" t="str" cm="1">
        <f t="array" ref="S1867">_xlfn.IFS(R1867=0,"None",R1867&lt;3,"Low",R1867&lt;6,"Medium",R1867&lt;=10,"High")</f>
        <v>Low</v>
      </c>
      <c r="T1867" t="str" cm="1">
        <f t="array" ref="T1867">_xlfn.IFS(M1867&lt;=20,"Low",M1867&lt;=50,"Medium",M1867&lt;=90,"High")</f>
        <v>High</v>
      </c>
      <c r="U1867" s="33">
        <f>Datos_Limpios[[#This Row],[Number of Complaints or Support]]/Datos_Limpios[[#This Row],[Account Length (in months)]]</f>
        <v>2.8571428571428571E-2</v>
      </c>
      <c r="V1867" t="str" cm="1">
        <f t="array" ref="V1867">_xlfn.IFS(H1867&lt;30,"Under 30",H1867&lt;66,"Middle Age",H1867&gt;=66,"Senior")</f>
        <v>Under 30</v>
      </c>
      <c r="W1867" t="s">
        <v>6825</v>
      </c>
    </row>
    <row r="1868" spans="1:23" x14ac:dyDescent="0.3">
      <c r="A1868" t="s">
        <v>1965</v>
      </c>
      <c r="B1868" t="s">
        <v>17</v>
      </c>
      <c r="C1868">
        <v>67</v>
      </c>
      <c r="D1868">
        <v>0</v>
      </c>
      <c r="E1868" t="s">
        <v>23</v>
      </c>
      <c r="F1868" t="s">
        <v>40</v>
      </c>
      <c r="G1868" t="s">
        <v>6790</v>
      </c>
      <c r="H1868">
        <v>72</v>
      </c>
      <c r="I1868" t="s">
        <v>17</v>
      </c>
      <c r="J1868">
        <v>0</v>
      </c>
      <c r="K1868" t="s">
        <v>20</v>
      </c>
      <c r="L1868" t="s">
        <v>6794</v>
      </c>
      <c r="M1868">
        <v>45</v>
      </c>
      <c r="P1868" s="32">
        <v>44548</v>
      </c>
      <c r="Q1868" s="1">
        <v>39.092108732248562</v>
      </c>
      <c r="R1868">
        <v>3</v>
      </c>
      <c r="S1868" t="str" cm="1">
        <f t="array" ref="S1868">_xlfn.IFS(R1868=0,"None",R1868&lt;3,"Low",R1868&lt;6,"Medium",R1868&lt;=10,"High")</f>
        <v>Medium</v>
      </c>
      <c r="T1868" t="str" cm="1">
        <f t="array" ref="T1868">_xlfn.IFS(M1868&lt;=20,"Low",M1868&lt;=50,"Medium",M1868&lt;=90,"High")</f>
        <v>Medium</v>
      </c>
      <c r="U1868" s="33">
        <f>Datos_Limpios[[#This Row],[Number of Complaints or Support]]/Datos_Limpios[[#This Row],[Account Length (in months)]]</f>
        <v>4.4776119402985072E-2</v>
      </c>
      <c r="V1868" t="str" cm="1">
        <f t="array" ref="V1868">_xlfn.IFS(H1868&lt;30,"Under 30",H1868&lt;66,"Middle Age",H1868&gt;=66,"Senior")</f>
        <v>Senior</v>
      </c>
      <c r="W1868" t="s">
        <v>6823</v>
      </c>
    </row>
    <row r="1869" spans="1:23" x14ac:dyDescent="0.3">
      <c r="A1869" t="s">
        <v>1966</v>
      </c>
      <c r="B1869" t="s">
        <v>17</v>
      </c>
      <c r="C1869">
        <v>65</v>
      </c>
      <c r="D1869">
        <v>0</v>
      </c>
      <c r="E1869" t="s">
        <v>23</v>
      </c>
      <c r="F1869" t="s">
        <v>69</v>
      </c>
      <c r="G1869" t="s">
        <v>6790</v>
      </c>
      <c r="H1869">
        <v>82</v>
      </c>
      <c r="I1869" t="s">
        <v>17</v>
      </c>
      <c r="J1869">
        <v>0</v>
      </c>
      <c r="K1869" t="s">
        <v>24</v>
      </c>
      <c r="L1869" t="s">
        <v>6792</v>
      </c>
      <c r="M1869">
        <v>64</v>
      </c>
      <c r="P1869" s="32">
        <v>44899</v>
      </c>
      <c r="Q1869" s="1">
        <v>65.099029895623843</v>
      </c>
      <c r="R1869">
        <v>6</v>
      </c>
      <c r="S1869" t="str" cm="1">
        <f t="array" ref="S1869">_xlfn.IFS(R1869=0,"None",R1869&lt;3,"Low",R1869&lt;6,"Medium",R1869&lt;=10,"High")</f>
        <v>High</v>
      </c>
      <c r="T1869" t="str" cm="1">
        <f t="array" ref="T1869">_xlfn.IFS(M1869&lt;=20,"Low",M1869&lt;=50,"Medium",M1869&lt;=90,"High")</f>
        <v>High</v>
      </c>
      <c r="U1869" s="33">
        <f>Datos_Limpios[[#This Row],[Number of Complaints or Support]]/Datos_Limpios[[#This Row],[Account Length (in months)]]</f>
        <v>9.2307692307692313E-2</v>
      </c>
      <c r="V1869" t="str" cm="1">
        <f t="array" ref="V1869">_xlfn.IFS(H1869&lt;30,"Under 30",H1869&lt;66,"Middle Age",H1869&gt;=66,"Senior")</f>
        <v>Senior</v>
      </c>
      <c r="W1869" t="s">
        <v>6825</v>
      </c>
    </row>
    <row r="1870" spans="1:23" x14ac:dyDescent="0.3">
      <c r="A1870" t="s">
        <v>1967</v>
      </c>
      <c r="B1870" t="s">
        <v>17</v>
      </c>
      <c r="C1870">
        <v>69</v>
      </c>
      <c r="D1870">
        <v>2</v>
      </c>
      <c r="E1870" t="s">
        <v>23</v>
      </c>
      <c r="F1870" t="s">
        <v>140</v>
      </c>
      <c r="G1870" t="s">
        <v>6790</v>
      </c>
      <c r="H1870">
        <v>54</v>
      </c>
      <c r="I1870" t="s">
        <v>17</v>
      </c>
      <c r="J1870">
        <v>0</v>
      </c>
      <c r="K1870" t="s">
        <v>24</v>
      </c>
      <c r="L1870" t="s">
        <v>6792</v>
      </c>
      <c r="M1870">
        <v>41</v>
      </c>
      <c r="P1870" s="32">
        <v>44809</v>
      </c>
      <c r="Q1870" s="1">
        <v>35.436714627952078</v>
      </c>
      <c r="R1870">
        <v>6</v>
      </c>
      <c r="S1870" t="str" cm="1">
        <f t="array" ref="S1870">_xlfn.IFS(R1870=0,"None",R1870&lt;3,"Low",R1870&lt;6,"Medium",R1870&lt;=10,"High")</f>
        <v>High</v>
      </c>
      <c r="T1870" t="str" cm="1">
        <f t="array" ref="T1870">_xlfn.IFS(M1870&lt;=20,"Low",M1870&lt;=50,"Medium",M1870&lt;=90,"High")</f>
        <v>Medium</v>
      </c>
      <c r="U1870" s="33">
        <f>Datos_Limpios[[#This Row],[Number of Complaints or Support]]/Datos_Limpios[[#This Row],[Account Length (in months)]]</f>
        <v>8.6956521739130432E-2</v>
      </c>
      <c r="V1870" t="str" cm="1">
        <f t="array" ref="V1870">_xlfn.IFS(H1870&lt;30,"Under 30",H1870&lt;66,"Middle Age",H1870&gt;=66,"Senior")</f>
        <v>Middle Age</v>
      </c>
      <c r="W1870" t="s">
        <v>6826</v>
      </c>
    </row>
    <row r="1871" spans="1:23" x14ac:dyDescent="0.3">
      <c r="A1871" t="s">
        <v>1968</v>
      </c>
      <c r="B1871" t="s">
        <v>17</v>
      </c>
      <c r="C1871">
        <v>48</v>
      </c>
      <c r="D1871">
        <v>0</v>
      </c>
      <c r="E1871" t="s">
        <v>23</v>
      </c>
      <c r="F1871" t="s">
        <v>158</v>
      </c>
      <c r="G1871" t="s">
        <v>6790</v>
      </c>
      <c r="H1871">
        <v>29</v>
      </c>
      <c r="I1871" t="s">
        <v>23</v>
      </c>
      <c r="J1871">
        <v>6</v>
      </c>
      <c r="K1871" t="s">
        <v>24</v>
      </c>
      <c r="L1871" t="s">
        <v>6792</v>
      </c>
      <c r="M1871">
        <v>32</v>
      </c>
      <c r="P1871" s="32">
        <v>43954</v>
      </c>
      <c r="Q1871" s="1">
        <v>35.607349979638407</v>
      </c>
      <c r="R1871">
        <v>8</v>
      </c>
      <c r="S1871" t="str" cm="1">
        <f t="array" ref="S1871">_xlfn.IFS(R1871=0,"None",R1871&lt;3,"Low",R1871&lt;6,"Medium",R1871&lt;=10,"High")</f>
        <v>High</v>
      </c>
      <c r="T1871" t="str" cm="1">
        <f t="array" ref="T1871">_xlfn.IFS(M1871&lt;=20,"Low",M1871&lt;=50,"Medium",M1871&lt;=90,"High")</f>
        <v>Medium</v>
      </c>
      <c r="U1871" s="33">
        <f>Datos_Limpios[[#This Row],[Number of Complaints or Support]]/Datos_Limpios[[#This Row],[Account Length (in months)]]</f>
        <v>0.16666666666666666</v>
      </c>
      <c r="V1871" t="str" cm="1">
        <f t="array" ref="V1871">_xlfn.IFS(H1871&lt;30,"Under 30",H1871&lt;66,"Middle Age",H1871&gt;=66,"Senior")</f>
        <v>Under 30</v>
      </c>
      <c r="W1871" t="s">
        <v>6823</v>
      </c>
    </row>
    <row r="1872" spans="1:23" x14ac:dyDescent="0.3">
      <c r="A1872" t="s">
        <v>1969</v>
      </c>
      <c r="B1872" t="s">
        <v>17</v>
      </c>
      <c r="C1872">
        <v>8</v>
      </c>
      <c r="D1872">
        <v>0</v>
      </c>
      <c r="E1872" t="s">
        <v>23</v>
      </c>
      <c r="F1872" t="s">
        <v>54</v>
      </c>
      <c r="G1872" t="s">
        <v>19</v>
      </c>
      <c r="H1872">
        <v>26</v>
      </c>
      <c r="I1872" t="s">
        <v>17</v>
      </c>
      <c r="J1872">
        <v>0</v>
      </c>
      <c r="K1872" t="s">
        <v>20</v>
      </c>
      <c r="L1872" t="s">
        <v>6792</v>
      </c>
      <c r="M1872">
        <v>34</v>
      </c>
      <c r="P1872" s="32">
        <v>44548</v>
      </c>
      <c r="Q1872" s="1">
        <v>35.346536352885899</v>
      </c>
      <c r="R1872">
        <v>0</v>
      </c>
      <c r="S1872" t="str" cm="1">
        <f t="array" ref="S1872">_xlfn.IFS(R1872=0,"None",R1872&lt;3,"Low",R1872&lt;6,"Medium",R1872&lt;=10,"High")</f>
        <v>None</v>
      </c>
      <c r="T1872" t="str" cm="1">
        <f t="array" ref="T1872">_xlfn.IFS(M1872&lt;=20,"Low",M1872&lt;=50,"Medium",M1872&lt;=90,"High")</f>
        <v>Medium</v>
      </c>
      <c r="U1872" s="33">
        <f>Datos_Limpios[[#This Row],[Number of Complaints or Support]]/Datos_Limpios[[#This Row],[Account Length (in months)]]</f>
        <v>0</v>
      </c>
      <c r="V1872" t="str" cm="1">
        <f t="array" ref="V1872">_xlfn.IFS(H1872&lt;30,"Under 30",H1872&lt;66,"Middle Age",H1872&gt;=66,"Senior")</f>
        <v>Under 30</v>
      </c>
      <c r="W1872" t="s">
        <v>6823</v>
      </c>
    </row>
    <row r="1873" spans="1:23" x14ac:dyDescent="0.3">
      <c r="A1873" t="s">
        <v>1970</v>
      </c>
      <c r="B1873" t="s">
        <v>23</v>
      </c>
      <c r="C1873">
        <v>46</v>
      </c>
      <c r="D1873">
        <v>0</v>
      </c>
      <c r="E1873" t="s">
        <v>23</v>
      </c>
      <c r="F1873" t="s">
        <v>56</v>
      </c>
      <c r="G1873" t="s">
        <v>19</v>
      </c>
      <c r="H1873">
        <v>25</v>
      </c>
      <c r="I1873" t="s">
        <v>17</v>
      </c>
      <c r="J1873">
        <v>0</v>
      </c>
      <c r="K1873" t="s">
        <v>24</v>
      </c>
      <c r="L1873" t="s">
        <v>6792</v>
      </c>
      <c r="M1873">
        <v>38</v>
      </c>
      <c r="N1873" t="s">
        <v>91</v>
      </c>
      <c r="O1873" t="s">
        <v>92</v>
      </c>
      <c r="P1873" s="32">
        <v>44903</v>
      </c>
      <c r="Q1873" s="1">
        <v>39.399082965331047</v>
      </c>
      <c r="R1873">
        <v>10</v>
      </c>
      <c r="S1873" t="str" cm="1">
        <f t="array" ref="S1873">_xlfn.IFS(R1873=0,"None",R1873&lt;3,"Low",R1873&lt;6,"Medium",R1873&lt;=10,"High")</f>
        <v>High</v>
      </c>
      <c r="T1873" t="str" cm="1">
        <f t="array" ref="T1873">_xlfn.IFS(M1873&lt;=20,"Low",M1873&lt;=50,"Medium",M1873&lt;=90,"High")</f>
        <v>Medium</v>
      </c>
      <c r="U1873" s="33">
        <f>Datos_Limpios[[#This Row],[Number of Complaints or Support]]/Datos_Limpios[[#This Row],[Account Length (in months)]]</f>
        <v>0.21739130434782608</v>
      </c>
      <c r="V1873" t="str" cm="1">
        <f t="array" ref="V1873">_xlfn.IFS(H1873&lt;30,"Under 30",H1873&lt;66,"Middle Age",H1873&gt;=66,"Senior")</f>
        <v>Under 30</v>
      </c>
      <c r="W1873" t="s">
        <v>6823</v>
      </c>
    </row>
    <row r="1874" spans="1:23" x14ac:dyDescent="0.3">
      <c r="A1874" t="s">
        <v>1971</v>
      </c>
      <c r="B1874" t="s">
        <v>17</v>
      </c>
      <c r="C1874">
        <v>14</v>
      </c>
      <c r="D1874">
        <v>0</v>
      </c>
      <c r="E1874" t="s">
        <v>23</v>
      </c>
      <c r="F1874" t="s">
        <v>245</v>
      </c>
      <c r="G1874" t="s">
        <v>19</v>
      </c>
      <c r="H1874">
        <v>26</v>
      </c>
      <c r="I1874" t="s">
        <v>23</v>
      </c>
      <c r="J1874">
        <v>6</v>
      </c>
      <c r="K1874" t="s">
        <v>20</v>
      </c>
      <c r="L1874" t="s">
        <v>6792</v>
      </c>
      <c r="M1874">
        <v>24</v>
      </c>
      <c r="P1874" s="32">
        <v>44143</v>
      </c>
      <c r="Q1874" s="1">
        <v>21.998514839848621</v>
      </c>
      <c r="R1874">
        <v>4</v>
      </c>
      <c r="S1874" t="str" cm="1">
        <f t="array" ref="S1874">_xlfn.IFS(R1874=0,"None",R1874&lt;3,"Low",R1874&lt;6,"Medium",R1874&lt;=10,"High")</f>
        <v>Medium</v>
      </c>
      <c r="T1874" t="str" cm="1">
        <f t="array" ref="T1874">_xlfn.IFS(M1874&lt;=20,"Low",M1874&lt;=50,"Medium",M1874&lt;=90,"High")</f>
        <v>Medium</v>
      </c>
      <c r="U1874" s="33">
        <f>Datos_Limpios[[#This Row],[Number of Complaints or Support]]/Datos_Limpios[[#This Row],[Account Length (in months)]]</f>
        <v>0.2857142857142857</v>
      </c>
      <c r="V1874" t="str" cm="1">
        <f t="array" ref="V1874">_xlfn.IFS(H1874&lt;30,"Under 30",H1874&lt;66,"Middle Age",H1874&gt;=66,"Senior")</f>
        <v>Under 30</v>
      </c>
      <c r="W1874" t="s">
        <v>6823</v>
      </c>
    </row>
    <row r="1875" spans="1:23" x14ac:dyDescent="0.3">
      <c r="A1875" t="s">
        <v>1972</v>
      </c>
      <c r="B1875" t="s">
        <v>23</v>
      </c>
      <c r="C1875">
        <v>9</v>
      </c>
      <c r="D1875">
        <v>1</v>
      </c>
      <c r="E1875" t="s">
        <v>23</v>
      </c>
      <c r="F1875" t="s">
        <v>49</v>
      </c>
      <c r="G1875" t="s">
        <v>19</v>
      </c>
      <c r="H1875">
        <v>59</v>
      </c>
      <c r="I1875" t="s">
        <v>17</v>
      </c>
      <c r="J1875">
        <v>0</v>
      </c>
      <c r="K1875" t="s">
        <v>20</v>
      </c>
      <c r="L1875" t="s">
        <v>6792</v>
      </c>
      <c r="M1875">
        <v>34</v>
      </c>
      <c r="N1875" t="s">
        <v>27</v>
      </c>
      <c r="O1875" t="s">
        <v>125</v>
      </c>
      <c r="P1875" s="32">
        <v>44220</v>
      </c>
      <c r="Q1875" s="1">
        <v>32.75365397351451</v>
      </c>
      <c r="R1875">
        <v>9</v>
      </c>
      <c r="S1875" t="str" cm="1">
        <f t="array" ref="S1875">_xlfn.IFS(R1875=0,"None",R1875&lt;3,"Low",R1875&lt;6,"Medium",R1875&lt;=10,"High")</f>
        <v>High</v>
      </c>
      <c r="T1875" t="str" cm="1">
        <f t="array" ref="T1875">_xlfn.IFS(M1875&lt;=20,"Low",M1875&lt;=50,"Medium",M1875&lt;=90,"High")</f>
        <v>Medium</v>
      </c>
      <c r="U1875" s="33">
        <f>Datos_Limpios[[#This Row],[Number of Complaints or Support]]/Datos_Limpios[[#This Row],[Account Length (in months)]]</f>
        <v>1</v>
      </c>
      <c r="V1875" t="str" cm="1">
        <f t="array" ref="V1875">_xlfn.IFS(H1875&lt;30,"Under 30",H1875&lt;66,"Middle Age",H1875&gt;=66,"Senior")</f>
        <v>Middle Age</v>
      </c>
      <c r="W1875" t="s">
        <v>6825</v>
      </c>
    </row>
    <row r="1876" spans="1:23" x14ac:dyDescent="0.3">
      <c r="A1876" t="s">
        <v>1973</v>
      </c>
      <c r="B1876" t="s">
        <v>17</v>
      </c>
      <c r="C1876">
        <v>57</v>
      </c>
      <c r="D1876">
        <v>0</v>
      </c>
      <c r="E1876" t="s">
        <v>23</v>
      </c>
      <c r="F1876" t="s">
        <v>29</v>
      </c>
      <c r="G1876" t="s">
        <v>19</v>
      </c>
      <c r="H1876">
        <v>54</v>
      </c>
      <c r="I1876" t="s">
        <v>17</v>
      </c>
      <c r="J1876">
        <v>0</v>
      </c>
      <c r="K1876" t="s">
        <v>20</v>
      </c>
      <c r="L1876" t="s">
        <v>6792</v>
      </c>
      <c r="M1876">
        <v>40</v>
      </c>
      <c r="P1876" s="32">
        <v>44066</v>
      </c>
      <c r="Q1876" s="1">
        <v>40.634537154095383</v>
      </c>
      <c r="R1876">
        <v>3</v>
      </c>
      <c r="S1876" t="str" cm="1">
        <f t="array" ref="S1876">_xlfn.IFS(R1876=0,"None",R1876&lt;3,"Low",R1876&lt;6,"Medium",R1876&lt;=10,"High")</f>
        <v>Medium</v>
      </c>
      <c r="T1876" t="str" cm="1">
        <f t="array" ref="T1876">_xlfn.IFS(M1876&lt;=20,"Low",M1876&lt;=50,"Medium",M1876&lt;=90,"High")</f>
        <v>Medium</v>
      </c>
      <c r="U1876" s="33">
        <f>Datos_Limpios[[#This Row],[Number of Complaints or Support]]/Datos_Limpios[[#This Row],[Account Length (in months)]]</f>
        <v>5.2631578947368418E-2</v>
      </c>
      <c r="V1876" t="str" cm="1">
        <f t="array" ref="V1876">_xlfn.IFS(H1876&lt;30,"Under 30",H1876&lt;66,"Middle Age",H1876&gt;=66,"Senior")</f>
        <v>Middle Age</v>
      </c>
      <c r="W1876" t="s">
        <v>6825</v>
      </c>
    </row>
    <row r="1877" spans="1:23" x14ac:dyDescent="0.3">
      <c r="A1877" t="s">
        <v>1974</v>
      </c>
      <c r="B1877" t="s">
        <v>17</v>
      </c>
      <c r="C1877">
        <v>71</v>
      </c>
      <c r="D1877">
        <v>1</v>
      </c>
      <c r="E1877" t="s">
        <v>23</v>
      </c>
      <c r="F1877" t="s">
        <v>148</v>
      </c>
      <c r="G1877" t="s">
        <v>6790</v>
      </c>
      <c r="H1877">
        <v>72</v>
      </c>
      <c r="I1877" t="s">
        <v>17</v>
      </c>
      <c r="J1877">
        <v>0</v>
      </c>
      <c r="K1877" t="s">
        <v>32</v>
      </c>
      <c r="L1877" t="s">
        <v>6792</v>
      </c>
      <c r="M1877">
        <v>69</v>
      </c>
      <c r="P1877" s="32">
        <v>44922</v>
      </c>
      <c r="Q1877" s="1">
        <v>74.175329081735924</v>
      </c>
      <c r="R1877">
        <v>7</v>
      </c>
      <c r="S1877" t="str" cm="1">
        <f t="array" ref="S1877">_xlfn.IFS(R1877=0,"None",R1877&lt;3,"Low",R1877&lt;6,"Medium",R1877&lt;=10,"High")</f>
        <v>High</v>
      </c>
      <c r="T1877" t="str" cm="1">
        <f t="array" ref="T1877">_xlfn.IFS(M1877&lt;=20,"Low",M1877&lt;=50,"Medium",M1877&lt;=90,"High")</f>
        <v>High</v>
      </c>
      <c r="U1877" s="33">
        <f>Datos_Limpios[[#This Row],[Number of Complaints or Support]]/Datos_Limpios[[#This Row],[Account Length (in months)]]</f>
        <v>9.8591549295774641E-2</v>
      </c>
      <c r="V1877" t="str" cm="1">
        <f t="array" ref="V1877">_xlfn.IFS(H1877&lt;30,"Under 30",H1877&lt;66,"Middle Age",H1877&gt;=66,"Senior")</f>
        <v>Senior</v>
      </c>
      <c r="W1877" t="s">
        <v>6824</v>
      </c>
    </row>
    <row r="1878" spans="1:23" x14ac:dyDescent="0.3">
      <c r="A1878" t="s">
        <v>1975</v>
      </c>
      <c r="B1878" t="s">
        <v>17</v>
      </c>
      <c r="C1878">
        <v>68</v>
      </c>
      <c r="D1878">
        <v>1</v>
      </c>
      <c r="E1878" t="s">
        <v>23</v>
      </c>
      <c r="F1878" t="s">
        <v>58</v>
      </c>
      <c r="G1878" t="s">
        <v>19</v>
      </c>
      <c r="H1878">
        <v>69</v>
      </c>
      <c r="I1878" t="s">
        <v>17</v>
      </c>
      <c r="J1878">
        <v>0</v>
      </c>
      <c r="K1878" t="s">
        <v>32</v>
      </c>
      <c r="L1878" t="s">
        <v>6791</v>
      </c>
      <c r="M1878">
        <v>47</v>
      </c>
      <c r="P1878" s="32">
        <v>44990</v>
      </c>
      <c r="Q1878" s="1">
        <v>41.134925113200211</v>
      </c>
      <c r="R1878">
        <v>1</v>
      </c>
      <c r="S1878" t="str" cm="1">
        <f t="array" ref="S1878">_xlfn.IFS(R1878=0,"None",R1878&lt;3,"Low",R1878&lt;6,"Medium",R1878&lt;=10,"High")</f>
        <v>Low</v>
      </c>
      <c r="T1878" t="str" cm="1">
        <f t="array" ref="T1878">_xlfn.IFS(M1878&lt;=20,"Low",M1878&lt;=50,"Medium",M1878&lt;=90,"High")</f>
        <v>Medium</v>
      </c>
      <c r="U1878" s="33">
        <f>Datos_Limpios[[#This Row],[Number of Complaints or Support]]/Datos_Limpios[[#This Row],[Account Length (in months)]]</f>
        <v>1.4705882352941176E-2</v>
      </c>
      <c r="V1878" t="str" cm="1">
        <f t="array" ref="V1878">_xlfn.IFS(H1878&lt;30,"Under 30",H1878&lt;66,"Middle Age",H1878&gt;=66,"Senior")</f>
        <v>Senior</v>
      </c>
      <c r="W1878" t="s">
        <v>6825</v>
      </c>
    </row>
    <row r="1879" spans="1:23" x14ac:dyDescent="0.3">
      <c r="A1879" t="s">
        <v>1976</v>
      </c>
      <c r="B1879" t="s">
        <v>17</v>
      </c>
      <c r="C1879">
        <v>47</v>
      </c>
      <c r="D1879">
        <v>0</v>
      </c>
      <c r="E1879" t="s">
        <v>23</v>
      </c>
      <c r="F1879" t="s">
        <v>192</v>
      </c>
      <c r="G1879" t="s">
        <v>6790</v>
      </c>
      <c r="H1879">
        <v>63</v>
      </c>
      <c r="I1879" t="s">
        <v>17</v>
      </c>
      <c r="J1879">
        <v>0</v>
      </c>
      <c r="K1879" t="s">
        <v>32</v>
      </c>
      <c r="L1879" t="s">
        <v>6792</v>
      </c>
      <c r="M1879">
        <v>60</v>
      </c>
      <c r="P1879" s="32">
        <v>44339</v>
      </c>
      <c r="Q1879" s="1">
        <v>51.366188670724007</v>
      </c>
      <c r="R1879">
        <v>7</v>
      </c>
      <c r="S1879" t="str" cm="1">
        <f t="array" ref="S1879">_xlfn.IFS(R1879=0,"None",R1879&lt;3,"Low",R1879&lt;6,"Medium",R1879&lt;=10,"High")</f>
        <v>High</v>
      </c>
      <c r="T1879" t="str" cm="1">
        <f t="array" ref="T1879">_xlfn.IFS(M1879&lt;=20,"Low",M1879&lt;=50,"Medium",M1879&lt;=90,"High")</f>
        <v>High</v>
      </c>
      <c r="U1879" s="33">
        <f>Datos_Limpios[[#This Row],[Number of Complaints or Support]]/Datos_Limpios[[#This Row],[Account Length (in months)]]</f>
        <v>0.14893617021276595</v>
      </c>
      <c r="V1879" t="str" cm="1">
        <f t="array" ref="V1879">_xlfn.IFS(H1879&lt;30,"Under 30",H1879&lt;66,"Middle Age",H1879&gt;=66,"Senior")</f>
        <v>Middle Age</v>
      </c>
      <c r="W1879" t="s">
        <v>6824</v>
      </c>
    </row>
    <row r="1880" spans="1:23" x14ac:dyDescent="0.3">
      <c r="A1880" t="s">
        <v>1977</v>
      </c>
      <c r="B1880" t="s">
        <v>17</v>
      </c>
      <c r="C1880">
        <v>2</v>
      </c>
      <c r="D1880">
        <v>0</v>
      </c>
      <c r="E1880" t="s">
        <v>23</v>
      </c>
      <c r="F1880" t="s">
        <v>82</v>
      </c>
      <c r="G1880" t="s">
        <v>19</v>
      </c>
      <c r="H1880">
        <v>42</v>
      </c>
      <c r="I1880" t="s">
        <v>17</v>
      </c>
      <c r="J1880">
        <v>0</v>
      </c>
      <c r="K1880" t="s">
        <v>20</v>
      </c>
      <c r="L1880" t="s">
        <v>6791</v>
      </c>
      <c r="M1880">
        <v>20</v>
      </c>
      <c r="P1880" s="32">
        <v>44087</v>
      </c>
      <c r="Q1880" s="1">
        <v>23.571634047497412</v>
      </c>
      <c r="R1880">
        <v>10</v>
      </c>
      <c r="S1880" t="str" cm="1">
        <f t="array" ref="S1880">_xlfn.IFS(R1880=0,"None",R1880&lt;3,"Low",R1880&lt;6,"Medium",R1880&lt;=10,"High")</f>
        <v>High</v>
      </c>
      <c r="T1880" t="str" cm="1">
        <f t="array" ref="T1880">_xlfn.IFS(M1880&lt;=20,"Low",M1880&lt;=50,"Medium",M1880&lt;=90,"High")</f>
        <v>Low</v>
      </c>
      <c r="U1880" s="33">
        <f>Datos_Limpios[[#This Row],[Number of Complaints or Support]]/Datos_Limpios[[#This Row],[Account Length (in months)]]</f>
        <v>5</v>
      </c>
      <c r="V1880" t="str" cm="1">
        <f t="array" ref="V1880">_xlfn.IFS(H1880&lt;30,"Under 30",H1880&lt;66,"Middle Age",H1880&gt;=66,"Senior")</f>
        <v>Middle Age</v>
      </c>
      <c r="W1880" t="s">
        <v>6823</v>
      </c>
    </row>
    <row r="1881" spans="1:23" x14ac:dyDescent="0.3">
      <c r="A1881" t="s">
        <v>1978</v>
      </c>
      <c r="B1881" t="s">
        <v>17</v>
      </c>
      <c r="C1881">
        <v>15</v>
      </c>
      <c r="D1881">
        <v>0</v>
      </c>
      <c r="E1881" t="s">
        <v>23</v>
      </c>
      <c r="F1881" t="s">
        <v>196</v>
      </c>
      <c r="G1881" t="s">
        <v>6790</v>
      </c>
      <c r="H1881">
        <v>30</v>
      </c>
      <c r="I1881" t="s">
        <v>23</v>
      </c>
      <c r="J1881">
        <v>5</v>
      </c>
      <c r="K1881" t="s">
        <v>24</v>
      </c>
      <c r="L1881" t="s">
        <v>6791</v>
      </c>
      <c r="M1881">
        <v>25</v>
      </c>
      <c r="P1881" s="32">
        <v>44124</v>
      </c>
      <c r="Q1881" s="1">
        <v>26.987726390605051</v>
      </c>
      <c r="R1881">
        <v>2</v>
      </c>
      <c r="S1881" t="str" cm="1">
        <f t="array" ref="S1881">_xlfn.IFS(R1881=0,"None",R1881&lt;3,"Low",R1881&lt;6,"Medium",R1881&lt;=10,"High")</f>
        <v>Low</v>
      </c>
      <c r="T1881" t="str" cm="1">
        <f t="array" ref="T1881">_xlfn.IFS(M1881&lt;=20,"Low",M1881&lt;=50,"Medium",M1881&lt;=90,"High")</f>
        <v>Medium</v>
      </c>
      <c r="U1881" s="33">
        <f>Datos_Limpios[[#This Row],[Number of Complaints or Support]]/Datos_Limpios[[#This Row],[Account Length (in months)]]</f>
        <v>0.13333333333333333</v>
      </c>
      <c r="V1881" t="str" cm="1">
        <f t="array" ref="V1881">_xlfn.IFS(H1881&lt;30,"Under 30",H1881&lt;66,"Middle Age",H1881&gt;=66,"Senior")</f>
        <v>Middle Age</v>
      </c>
      <c r="W1881" t="s">
        <v>6826</v>
      </c>
    </row>
    <row r="1882" spans="1:23" x14ac:dyDescent="0.3">
      <c r="A1882" t="s">
        <v>1979</v>
      </c>
      <c r="B1882" t="s">
        <v>23</v>
      </c>
      <c r="C1882">
        <v>32</v>
      </c>
      <c r="D1882">
        <v>1</v>
      </c>
      <c r="E1882" t="s">
        <v>23</v>
      </c>
      <c r="F1882" t="s">
        <v>82</v>
      </c>
      <c r="G1882" t="s">
        <v>6790</v>
      </c>
      <c r="H1882">
        <v>24</v>
      </c>
      <c r="I1882" t="s">
        <v>17</v>
      </c>
      <c r="J1882">
        <v>0</v>
      </c>
      <c r="K1882" t="s">
        <v>20</v>
      </c>
      <c r="L1882" t="s">
        <v>6791</v>
      </c>
      <c r="M1882">
        <v>44</v>
      </c>
      <c r="N1882" t="s">
        <v>59</v>
      </c>
      <c r="O1882" t="s">
        <v>60</v>
      </c>
      <c r="P1882" s="32">
        <v>45236</v>
      </c>
      <c r="Q1882" s="1">
        <v>52.590766986032143</v>
      </c>
      <c r="R1882">
        <v>4</v>
      </c>
      <c r="S1882" t="str" cm="1">
        <f t="array" ref="S1882">_xlfn.IFS(R1882=0,"None",R1882&lt;3,"Low",R1882&lt;6,"Medium",R1882&lt;=10,"High")</f>
        <v>Medium</v>
      </c>
      <c r="T1882" t="str" cm="1">
        <f t="array" ref="T1882">_xlfn.IFS(M1882&lt;=20,"Low",M1882&lt;=50,"Medium",M1882&lt;=90,"High")</f>
        <v>Medium</v>
      </c>
      <c r="U1882" s="33">
        <f>Datos_Limpios[[#This Row],[Number of Complaints or Support]]/Datos_Limpios[[#This Row],[Account Length (in months)]]</f>
        <v>0.125</v>
      </c>
      <c r="V1882" t="str" cm="1">
        <f t="array" ref="V1882">_xlfn.IFS(H1882&lt;30,"Under 30",H1882&lt;66,"Middle Age",H1882&gt;=66,"Senior")</f>
        <v>Under 30</v>
      </c>
      <c r="W1882" t="s">
        <v>6823</v>
      </c>
    </row>
    <row r="1883" spans="1:23" x14ac:dyDescent="0.3">
      <c r="A1883" t="s">
        <v>1980</v>
      </c>
      <c r="B1883" t="s">
        <v>17</v>
      </c>
      <c r="C1883">
        <v>21</v>
      </c>
      <c r="D1883">
        <v>0</v>
      </c>
      <c r="E1883" t="s">
        <v>17</v>
      </c>
      <c r="F1883" t="s">
        <v>107</v>
      </c>
      <c r="G1883" t="s">
        <v>6790</v>
      </c>
      <c r="H1883">
        <v>35</v>
      </c>
      <c r="I1883" t="s">
        <v>17</v>
      </c>
      <c r="J1883">
        <v>0</v>
      </c>
      <c r="K1883" t="s">
        <v>24</v>
      </c>
      <c r="L1883" t="s">
        <v>6791</v>
      </c>
      <c r="M1883">
        <v>7</v>
      </c>
      <c r="P1883" s="32">
        <v>44284</v>
      </c>
      <c r="Q1883" s="1">
        <v>6.9802309128329396</v>
      </c>
      <c r="R1883">
        <v>3</v>
      </c>
      <c r="S1883" t="str" cm="1">
        <f t="array" ref="S1883">_xlfn.IFS(R1883=0,"None",R1883&lt;3,"Low",R1883&lt;6,"Medium",R1883&lt;=10,"High")</f>
        <v>Medium</v>
      </c>
      <c r="T1883" t="str" cm="1">
        <f t="array" ref="T1883">_xlfn.IFS(M1883&lt;=20,"Low",M1883&lt;=50,"Medium",M1883&lt;=90,"High")</f>
        <v>Low</v>
      </c>
      <c r="U1883" s="33">
        <f>Datos_Limpios[[#This Row],[Number of Complaints or Support]]/Datos_Limpios[[#This Row],[Account Length (in months)]]</f>
        <v>0.14285714285714285</v>
      </c>
      <c r="V1883" t="str" cm="1">
        <f t="array" ref="V1883">_xlfn.IFS(H1883&lt;30,"Under 30",H1883&lt;66,"Middle Age",H1883&gt;=66,"Senior")</f>
        <v>Middle Age</v>
      </c>
      <c r="W1883" t="s">
        <v>6825</v>
      </c>
    </row>
    <row r="1884" spans="1:23" x14ac:dyDescent="0.3">
      <c r="A1884" t="s">
        <v>1981</v>
      </c>
      <c r="B1884" t="s">
        <v>17</v>
      </c>
      <c r="C1884">
        <v>44</v>
      </c>
      <c r="D1884">
        <v>1</v>
      </c>
      <c r="E1884" t="s">
        <v>17</v>
      </c>
      <c r="F1884" t="s">
        <v>86</v>
      </c>
      <c r="G1884" t="s">
        <v>19</v>
      </c>
      <c r="H1884">
        <v>49</v>
      </c>
      <c r="I1884" t="s">
        <v>23</v>
      </c>
      <c r="J1884">
        <v>5</v>
      </c>
      <c r="K1884" t="s">
        <v>24</v>
      </c>
      <c r="L1884" t="s">
        <v>6791</v>
      </c>
      <c r="M1884">
        <v>22</v>
      </c>
      <c r="P1884" s="32">
        <v>44065</v>
      </c>
      <c r="Q1884" s="1">
        <v>21.090430621446188</v>
      </c>
      <c r="R1884">
        <v>5</v>
      </c>
      <c r="S1884" t="str" cm="1">
        <f t="array" ref="S1884">_xlfn.IFS(R1884=0,"None",R1884&lt;3,"Low",R1884&lt;6,"Medium",R1884&lt;=10,"High")</f>
        <v>Medium</v>
      </c>
      <c r="T1884" t="str" cm="1">
        <f t="array" ref="T1884">_xlfn.IFS(M1884&lt;=20,"Low",M1884&lt;=50,"Medium",M1884&lt;=90,"High")</f>
        <v>Medium</v>
      </c>
      <c r="U1884" s="33">
        <f>Datos_Limpios[[#This Row],[Number of Complaints or Support]]/Datos_Limpios[[#This Row],[Account Length (in months)]]</f>
        <v>0.11363636363636363</v>
      </c>
      <c r="V1884" t="str" cm="1">
        <f t="array" ref="V1884">_xlfn.IFS(H1884&lt;30,"Under 30",H1884&lt;66,"Middle Age",H1884&gt;=66,"Senior")</f>
        <v>Middle Age</v>
      </c>
      <c r="W1884" t="s">
        <v>6824</v>
      </c>
    </row>
    <row r="1885" spans="1:23" x14ac:dyDescent="0.3">
      <c r="A1885" t="s">
        <v>1982</v>
      </c>
      <c r="B1885" t="s">
        <v>17</v>
      </c>
      <c r="C1885">
        <v>71</v>
      </c>
      <c r="D1885">
        <v>1</v>
      </c>
      <c r="E1885" t="s">
        <v>23</v>
      </c>
      <c r="F1885" t="s">
        <v>179</v>
      </c>
      <c r="G1885" t="s">
        <v>6790</v>
      </c>
      <c r="H1885">
        <v>24</v>
      </c>
      <c r="I1885" t="s">
        <v>23</v>
      </c>
      <c r="J1885">
        <v>6</v>
      </c>
      <c r="K1885" t="s">
        <v>32</v>
      </c>
      <c r="L1885" t="s">
        <v>6791</v>
      </c>
      <c r="M1885">
        <v>42</v>
      </c>
      <c r="P1885" s="32">
        <v>45224</v>
      </c>
      <c r="Q1885" s="1">
        <v>46.802601016173519</v>
      </c>
      <c r="R1885">
        <v>6</v>
      </c>
      <c r="S1885" t="str" cm="1">
        <f t="array" ref="S1885">_xlfn.IFS(R1885=0,"None",R1885&lt;3,"Low",R1885&lt;6,"Medium",R1885&lt;=10,"High")</f>
        <v>High</v>
      </c>
      <c r="T1885" t="str" cm="1">
        <f t="array" ref="T1885">_xlfn.IFS(M1885&lt;=20,"Low",M1885&lt;=50,"Medium",M1885&lt;=90,"High")</f>
        <v>Medium</v>
      </c>
      <c r="U1885" s="33">
        <f>Datos_Limpios[[#This Row],[Number of Complaints or Support]]/Datos_Limpios[[#This Row],[Account Length (in months)]]</f>
        <v>8.4507042253521125E-2</v>
      </c>
      <c r="V1885" t="str" cm="1">
        <f t="array" ref="V1885">_xlfn.IFS(H1885&lt;30,"Under 30",H1885&lt;66,"Middle Age",H1885&gt;=66,"Senior")</f>
        <v>Under 30</v>
      </c>
      <c r="W1885" t="s">
        <v>6826</v>
      </c>
    </row>
    <row r="1886" spans="1:23" x14ac:dyDescent="0.3">
      <c r="A1886" t="s">
        <v>1983</v>
      </c>
      <c r="B1886" t="s">
        <v>17</v>
      </c>
      <c r="C1886">
        <v>3</v>
      </c>
      <c r="D1886">
        <v>0</v>
      </c>
      <c r="E1886" t="s">
        <v>17</v>
      </c>
      <c r="F1886" t="s">
        <v>148</v>
      </c>
      <c r="G1886" t="s">
        <v>6790</v>
      </c>
      <c r="H1886">
        <v>46</v>
      </c>
      <c r="I1886" t="s">
        <v>17</v>
      </c>
      <c r="J1886">
        <v>0</v>
      </c>
      <c r="K1886" t="s">
        <v>20</v>
      </c>
      <c r="L1886" t="s">
        <v>6791</v>
      </c>
      <c r="M1886">
        <v>40</v>
      </c>
      <c r="P1886" s="32">
        <v>45245</v>
      </c>
      <c r="Q1886" s="1">
        <v>39.957083601423648</v>
      </c>
      <c r="R1886">
        <v>9</v>
      </c>
      <c r="S1886" t="str" cm="1">
        <f t="array" ref="S1886">_xlfn.IFS(R1886=0,"None",R1886&lt;3,"Low",R1886&lt;6,"Medium",R1886&lt;=10,"High")</f>
        <v>High</v>
      </c>
      <c r="T1886" t="str" cm="1">
        <f t="array" ref="T1886">_xlfn.IFS(M1886&lt;=20,"Low",M1886&lt;=50,"Medium",M1886&lt;=90,"High")</f>
        <v>Medium</v>
      </c>
      <c r="U1886" s="33">
        <f>Datos_Limpios[[#This Row],[Number of Complaints or Support]]/Datos_Limpios[[#This Row],[Account Length (in months)]]</f>
        <v>3</v>
      </c>
      <c r="V1886" t="str" cm="1">
        <f t="array" ref="V1886">_xlfn.IFS(H1886&lt;30,"Under 30",H1886&lt;66,"Middle Age",H1886&gt;=66,"Senior")</f>
        <v>Middle Age</v>
      </c>
      <c r="W1886" t="s">
        <v>6824</v>
      </c>
    </row>
    <row r="1887" spans="1:23" x14ac:dyDescent="0.3">
      <c r="A1887" t="s">
        <v>1984</v>
      </c>
      <c r="B1887" t="s">
        <v>17</v>
      </c>
      <c r="C1887">
        <v>72</v>
      </c>
      <c r="D1887">
        <v>0</v>
      </c>
      <c r="E1887" t="s">
        <v>23</v>
      </c>
      <c r="F1887" t="s">
        <v>196</v>
      </c>
      <c r="G1887" t="s">
        <v>6790</v>
      </c>
      <c r="H1887">
        <v>46</v>
      </c>
      <c r="I1887" t="s">
        <v>23</v>
      </c>
      <c r="J1887">
        <v>4</v>
      </c>
      <c r="K1887" t="s">
        <v>32</v>
      </c>
      <c r="L1887" t="s">
        <v>6791</v>
      </c>
      <c r="M1887">
        <v>31</v>
      </c>
      <c r="P1887" s="32">
        <v>44808</v>
      </c>
      <c r="Q1887" s="1">
        <v>28.043263481298698</v>
      </c>
      <c r="R1887">
        <v>5</v>
      </c>
      <c r="S1887" t="str" cm="1">
        <f t="array" ref="S1887">_xlfn.IFS(R1887=0,"None",R1887&lt;3,"Low",R1887&lt;6,"Medium",R1887&lt;=10,"High")</f>
        <v>Medium</v>
      </c>
      <c r="T1887" t="str" cm="1">
        <f t="array" ref="T1887">_xlfn.IFS(M1887&lt;=20,"Low",M1887&lt;=50,"Medium",M1887&lt;=90,"High")</f>
        <v>Medium</v>
      </c>
      <c r="U1887" s="33">
        <f>Datos_Limpios[[#This Row],[Number of Complaints or Support]]/Datos_Limpios[[#This Row],[Account Length (in months)]]</f>
        <v>6.9444444444444448E-2</v>
      </c>
      <c r="V1887" t="str" cm="1">
        <f t="array" ref="V1887">_xlfn.IFS(H1887&lt;30,"Under 30",H1887&lt;66,"Middle Age",H1887&gt;=66,"Senior")</f>
        <v>Middle Age</v>
      </c>
      <c r="W1887" t="s">
        <v>6826</v>
      </c>
    </row>
    <row r="1888" spans="1:23" x14ac:dyDescent="0.3">
      <c r="A1888" t="s">
        <v>1985</v>
      </c>
      <c r="B1888" t="s">
        <v>23</v>
      </c>
      <c r="C1888">
        <v>1</v>
      </c>
      <c r="D1888">
        <v>5</v>
      </c>
      <c r="E1888" t="s">
        <v>23</v>
      </c>
      <c r="F1888" t="s">
        <v>22</v>
      </c>
      <c r="G1888" t="s">
        <v>6790</v>
      </c>
      <c r="H1888">
        <v>63</v>
      </c>
      <c r="I1888" t="s">
        <v>17</v>
      </c>
      <c r="J1888">
        <v>0</v>
      </c>
      <c r="K1888" t="s">
        <v>20</v>
      </c>
      <c r="L1888" t="s">
        <v>6792</v>
      </c>
      <c r="M1888">
        <v>34</v>
      </c>
      <c r="N1888" t="s">
        <v>27</v>
      </c>
      <c r="O1888" t="s">
        <v>108</v>
      </c>
      <c r="P1888" s="32">
        <v>44536</v>
      </c>
      <c r="Q1888" s="1">
        <v>27.429326999442711</v>
      </c>
      <c r="R1888">
        <v>7</v>
      </c>
      <c r="S1888" t="str" cm="1">
        <f t="array" ref="S1888">_xlfn.IFS(R1888=0,"None",R1888&lt;3,"Low",R1888&lt;6,"Medium",R1888&lt;=10,"High")</f>
        <v>High</v>
      </c>
      <c r="T1888" t="str" cm="1">
        <f t="array" ref="T1888">_xlfn.IFS(M1888&lt;=20,"Low",M1888&lt;=50,"Medium",M1888&lt;=90,"High")</f>
        <v>Medium</v>
      </c>
      <c r="U1888" s="33">
        <f>Datos_Limpios[[#This Row],[Number of Complaints or Support]]/Datos_Limpios[[#This Row],[Account Length (in months)]]</f>
        <v>7</v>
      </c>
      <c r="V1888" t="str" cm="1">
        <f t="array" ref="V1888">_xlfn.IFS(H1888&lt;30,"Under 30",H1888&lt;66,"Middle Age",H1888&gt;=66,"Senior")</f>
        <v>Middle Age</v>
      </c>
      <c r="W1888" t="s">
        <v>6823</v>
      </c>
    </row>
    <row r="1889" spans="1:23" x14ac:dyDescent="0.3">
      <c r="A1889" t="s">
        <v>1986</v>
      </c>
      <c r="B1889" t="s">
        <v>17</v>
      </c>
      <c r="C1889">
        <v>57</v>
      </c>
      <c r="D1889">
        <v>1</v>
      </c>
      <c r="E1889" t="s">
        <v>23</v>
      </c>
      <c r="F1889" t="s">
        <v>18</v>
      </c>
      <c r="G1889" t="s">
        <v>6790</v>
      </c>
      <c r="H1889">
        <v>58</v>
      </c>
      <c r="I1889" t="s">
        <v>23</v>
      </c>
      <c r="J1889">
        <v>6</v>
      </c>
      <c r="K1889" t="s">
        <v>24</v>
      </c>
      <c r="L1889" t="s">
        <v>6791</v>
      </c>
      <c r="M1889">
        <v>38</v>
      </c>
      <c r="P1889" s="32">
        <v>44323</v>
      </c>
      <c r="Q1889" s="1">
        <v>39.058108817589918</v>
      </c>
      <c r="R1889">
        <v>2</v>
      </c>
      <c r="S1889" t="str" cm="1">
        <f t="array" ref="S1889">_xlfn.IFS(R1889=0,"None",R1889&lt;3,"Low",R1889&lt;6,"Medium",R1889&lt;=10,"High")</f>
        <v>Low</v>
      </c>
      <c r="T1889" t="str" cm="1">
        <f t="array" ref="T1889">_xlfn.IFS(M1889&lt;=20,"Low",M1889&lt;=50,"Medium",M1889&lt;=90,"High")</f>
        <v>Medium</v>
      </c>
      <c r="U1889" s="33">
        <f>Datos_Limpios[[#This Row],[Number of Complaints or Support]]/Datos_Limpios[[#This Row],[Account Length (in months)]]</f>
        <v>3.5087719298245612E-2</v>
      </c>
      <c r="V1889" t="str" cm="1">
        <f t="array" ref="V1889">_xlfn.IFS(H1889&lt;30,"Under 30",H1889&lt;66,"Middle Age",H1889&gt;=66,"Senior")</f>
        <v>Middle Age</v>
      </c>
      <c r="W1889" t="s">
        <v>6823</v>
      </c>
    </row>
    <row r="1890" spans="1:23" x14ac:dyDescent="0.3">
      <c r="A1890" t="s">
        <v>1987</v>
      </c>
      <c r="B1890" t="s">
        <v>17</v>
      </c>
      <c r="C1890">
        <v>43</v>
      </c>
      <c r="D1890">
        <v>0</v>
      </c>
      <c r="E1890" t="s">
        <v>23</v>
      </c>
      <c r="F1890" t="s">
        <v>103</v>
      </c>
      <c r="G1890" t="s">
        <v>6790</v>
      </c>
      <c r="H1890">
        <v>22</v>
      </c>
      <c r="I1890" t="s">
        <v>23</v>
      </c>
      <c r="J1890">
        <v>4</v>
      </c>
      <c r="K1890" t="s">
        <v>24</v>
      </c>
      <c r="L1890" t="s">
        <v>6791</v>
      </c>
      <c r="M1890">
        <v>44</v>
      </c>
      <c r="P1890" s="32">
        <v>44439</v>
      </c>
      <c r="Q1890" s="1">
        <v>41.1964026394757</v>
      </c>
      <c r="R1890">
        <v>10</v>
      </c>
      <c r="S1890" t="str" cm="1">
        <f t="array" ref="S1890">_xlfn.IFS(R1890=0,"None",R1890&lt;3,"Low",R1890&lt;6,"Medium",R1890&lt;=10,"High")</f>
        <v>High</v>
      </c>
      <c r="T1890" t="str" cm="1">
        <f t="array" ref="T1890">_xlfn.IFS(M1890&lt;=20,"Low",M1890&lt;=50,"Medium",M1890&lt;=90,"High")</f>
        <v>Medium</v>
      </c>
      <c r="U1890" s="33">
        <f>Datos_Limpios[[#This Row],[Number of Complaints or Support]]/Datos_Limpios[[#This Row],[Account Length (in months)]]</f>
        <v>0.23255813953488372</v>
      </c>
      <c r="V1890" t="str" cm="1">
        <f t="array" ref="V1890">_xlfn.IFS(H1890&lt;30,"Under 30",H1890&lt;66,"Middle Age",H1890&gt;=66,"Senior")</f>
        <v>Under 30</v>
      </c>
      <c r="W1890" t="s">
        <v>6823</v>
      </c>
    </row>
    <row r="1891" spans="1:23" x14ac:dyDescent="0.3">
      <c r="A1891" t="s">
        <v>1988</v>
      </c>
      <c r="B1891" t="s">
        <v>17</v>
      </c>
      <c r="C1891">
        <v>41</v>
      </c>
      <c r="D1891">
        <v>1</v>
      </c>
      <c r="E1891" t="s">
        <v>23</v>
      </c>
      <c r="F1891" t="s">
        <v>166</v>
      </c>
      <c r="G1891" t="s">
        <v>19</v>
      </c>
      <c r="H1891">
        <v>30</v>
      </c>
      <c r="I1891" t="s">
        <v>23</v>
      </c>
      <c r="J1891">
        <v>3</v>
      </c>
      <c r="K1891" t="s">
        <v>24</v>
      </c>
      <c r="L1891" t="s">
        <v>6792</v>
      </c>
      <c r="M1891">
        <v>47</v>
      </c>
      <c r="P1891" s="32">
        <v>44132</v>
      </c>
      <c r="Q1891" s="1">
        <v>42.517918498697277</v>
      </c>
      <c r="R1891">
        <v>10</v>
      </c>
      <c r="S1891" t="str" cm="1">
        <f t="array" ref="S1891">_xlfn.IFS(R1891=0,"None",R1891&lt;3,"Low",R1891&lt;6,"Medium",R1891&lt;=10,"High")</f>
        <v>High</v>
      </c>
      <c r="T1891" t="str" cm="1">
        <f t="array" ref="T1891">_xlfn.IFS(M1891&lt;=20,"Low",M1891&lt;=50,"Medium",M1891&lt;=90,"High")</f>
        <v>Medium</v>
      </c>
      <c r="U1891" s="33">
        <f>Datos_Limpios[[#This Row],[Number of Complaints or Support]]/Datos_Limpios[[#This Row],[Account Length (in months)]]</f>
        <v>0.24390243902439024</v>
      </c>
      <c r="V1891" t="str" cm="1">
        <f t="array" ref="V1891">_xlfn.IFS(H1891&lt;30,"Under 30",H1891&lt;66,"Middle Age",H1891&gt;=66,"Senior")</f>
        <v>Middle Age</v>
      </c>
      <c r="W1891" t="s">
        <v>6825</v>
      </c>
    </row>
    <row r="1892" spans="1:23" x14ac:dyDescent="0.3">
      <c r="A1892" t="s">
        <v>1989</v>
      </c>
      <c r="B1892" t="s">
        <v>17</v>
      </c>
      <c r="C1892">
        <v>39</v>
      </c>
      <c r="D1892">
        <v>2</v>
      </c>
      <c r="E1892" t="s">
        <v>23</v>
      </c>
      <c r="F1892" t="s">
        <v>247</v>
      </c>
      <c r="G1892" t="s">
        <v>6790</v>
      </c>
      <c r="H1892">
        <v>60</v>
      </c>
      <c r="I1892" t="s">
        <v>23</v>
      </c>
      <c r="J1892">
        <v>2</v>
      </c>
      <c r="K1892" t="s">
        <v>24</v>
      </c>
      <c r="L1892" t="s">
        <v>6792</v>
      </c>
      <c r="M1892">
        <v>35</v>
      </c>
      <c r="P1892" s="32">
        <v>43947</v>
      </c>
      <c r="Q1892" s="1">
        <v>33.458543623046801</v>
      </c>
      <c r="R1892">
        <v>4</v>
      </c>
      <c r="S1892" t="str" cm="1">
        <f t="array" ref="S1892">_xlfn.IFS(R1892=0,"None",R1892&lt;3,"Low",R1892&lt;6,"Medium",R1892&lt;=10,"High")</f>
        <v>Medium</v>
      </c>
      <c r="T1892" t="str" cm="1">
        <f t="array" ref="T1892">_xlfn.IFS(M1892&lt;=20,"Low",M1892&lt;=50,"Medium",M1892&lt;=90,"High")</f>
        <v>Medium</v>
      </c>
      <c r="U1892" s="33">
        <f>Datos_Limpios[[#This Row],[Number of Complaints or Support]]/Datos_Limpios[[#This Row],[Account Length (in months)]]</f>
        <v>0.10256410256410256</v>
      </c>
      <c r="V1892" t="str" cm="1">
        <f t="array" ref="V1892">_xlfn.IFS(H1892&lt;30,"Under 30",H1892&lt;66,"Middle Age",H1892&gt;=66,"Senior")</f>
        <v>Middle Age</v>
      </c>
      <c r="W1892" t="s">
        <v>6826</v>
      </c>
    </row>
    <row r="1893" spans="1:23" x14ac:dyDescent="0.3">
      <c r="A1893" t="s">
        <v>1990</v>
      </c>
      <c r="B1893" t="s">
        <v>23</v>
      </c>
      <c r="C1893">
        <v>7</v>
      </c>
      <c r="D1893">
        <v>3</v>
      </c>
      <c r="E1893" t="s">
        <v>23</v>
      </c>
      <c r="F1893" t="s">
        <v>56</v>
      </c>
      <c r="G1893" t="s">
        <v>19</v>
      </c>
      <c r="H1893">
        <v>29</v>
      </c>
      <c r="I1893" t="s">
        <v>17</v>
      </c>
      <c r="J1893">
        <v>0</v>
      </c>
      <c r="K1893" t="s">
        <v>20</v>
      </c>
      <c r="L1893" t="s">
        <v>6792</v>
      </c>
      <c r="M1893">
        <v>45</v>
      </c>
      <c r="N1893" t="s">
        <v>27</v>
      </c>
      <c r="O1893" t="s">
        <v>125</v>
      </c>
      <c r="P1893" s="32">
        <v>44890</v>
      </c>
      <c r="Q1893" s="1">
        <v>52.232919072269283</v>
      </c>
      <c r="R1893">
        <v>2</v>
      </c>
      <c r="S1893" t="str" cm="1">
        <f t="array" ref="S1893">_xlfn.IFS(R1893=0,"None",R1893&lt;3,"Low",R1893&lt;6,"Medium",R1893&lt;=10,"High")</f>
        <v>Low</v>
      </c>
      <c r="T1893" t="str" cm="1">
        <f t="array" ref="T1893">_xlfn.IFS(M1893&lt;=20,"Low",M1893&lt;=50,"Medium",M1893&lt;=90,"High")</f>
        <v>Medium</v>
      </c>
      <c r="U1893" s="33">
        <f>Datos_Limpios[[#This Row],[Number of Complaints or Support]]/Datos_Limpios[[#This Row],[Account Length (in months)]]</f>
        <v>0.2857142857142857</v>
      </c>
      <c r="V1893" t="str" cm="1">
        <f t="array" ref="V1893">_xlfn.IFS(H1893&lt;30,"Under 30",H1893&lt;66,"Middle Age",H1893&gt;=66,"Senior")</f>
        <v>Under 30</v>
      </c>
      <c r="W1893" t="s">
        <v>6823</v>
      </c>
    </row>
    <row r="1894" spans="1:23" x14ac:dyDescent="0.3">
      <c r="A1894" t="s">
        <v>1991</v>
      </c>
      <c r="B1894" t="s">
        <v>17</v>
      </c>
      <c r="C1894">
        <v>60</v>
      </c>
      <c r="D1894">
        <v>0</v>
      </c>
      <c r="E1894" t="s">
        <v>23</v>
      </c>
      <c r="F1894" t="s">
        <v>79</v>
      </c>
      <c r="G1894" t="s">
        <v>19</v>
      </c>
      <c r="H1894">
        <v>37</v>
      </c>
      <c r="I1894" t="s">
        <v>23</v>
      </c>
      <c r="J1894">
        <v>4</v>
      </c>
      <c r="K1894" t="s">
        <v>24</v>
      </c>
      <c r="L1894" t="s">
        <v>6792</v>
      </c>
      <c r="M1894">
        <v>18</v>
      </c>
      <c r="P1894" s="32">
        <v>44019</v>
      </c>
      <c r="Q1894" s="1">
        <v>21.466733523644429</v>
      </c>
      <c r="R1894">
        <v>1</v>
      </c>
      <c r="S1894" t="str" cm="1">
        <f t="array" ref="S1894">_xlfn.IFS(R1894=0,"None",R1894&lt;3,"Low",R1894&lt;6,"Medium",R1894&lt;=10,"High")</f>
        <v>Low</v>
      </c>
      <c r="T1894" t="str" cm="1">
        <f t="array" ref="T1894">_xlfn.IFS(M1894&lt;=20,"Low",M1894&lt;=50,"Medium",M1894&lt;=90,"High")</f>
        <v>Low</v>
      </c>
      <c r="U1894" s="33">
        <f>Datos_Limpios[[#This Row],[Number of Complaints or Support]]/Datos_Limpios[[#This Row],[Account Length (in months)]]</f>
        <v>1.6666666666666666E-2</v>
      </c>
      <c r="V1894" t="str" cm="1">
        <f t="array" ref="V1894">_xlfn.IFS(H1894&lt;30,"Under 30",H1894&lt;66,"Middle Age",H1894&gt;=66,"Senior")</f>
        <v>Middle Age</v>
      </c>
      <c r="W1894" t="s">
        <v>6826</v>
      </c>
    </row>
    <row r="1895" spans="1:23" x14ac:dyDescent="0.3">
      <c r="A1895" t="s">
        <v>1992</v>
      </c>
      <c r="B1895" t="s">
        <v>23</v>
      </c>
      <c r="C1895">
        <v>1</v>
      </c>
      <c r="D1895">
        <v>2</v>
      </c>
      <c r="E1895" t="s">
        <v>23</v>
      </c>
      <c r="F1895" t="s">
        <v>112</v>
      </c>
      <c r="G1895" t="s">
        <v>6790</v>
      </c>
      <c r="H1895">
        <v>43</v>
      </c>
      <c r="I1895" t="s">
        <v>23</v>
      </c>
      <c r="J1895">
        <v>2</v>
      </c>
      <c r="K1895" t="s">
        <v>20</v>
      </c>
      <c r="L1895" t="s">
        <v>6791</v>
      </c>
      <c r="M1895">
        <v>39</v>
      </c>
      <c r="N1895" t="s">
        <v>50</v>
      </c>
      <c r="O1895" t="s">
        <v>351</v>
      </c>
      <c r="P1895" s="32">
        <v>44214</v>
      </c>
      <c r="Q1895" s="1">
        <v>45.103965059887898</v>
      </c>
      <c r="R1895">
        <v>1</v>
      </c>
      <c r="S1895" t="str" cm="1">
        <f t="array" ref="S1895">_xlfn.IFS(R1895=0,"None",R1895&lt;3,"Low",R1895&lt;6,"Medium",R1895&lt;=10,"High")</f>
        <v>Low</v>
      </c>
      <c r="T1895" t="str" cm="1">
        <f t="array" ref="T1895">_xlfn.IFS(M1895&lt;=20,"Low",M1895&lt;=50,"Medium",M1895&lt;=90,"High")</f>
        <v>Medium</v>
      </c>
      <c r="U1895" s="33">
        <f>Datos_Limpios[[#This Row],[Number of Complaints or Support]]/Datos_Limpios[[#This Row],[Account Length (in months)]]</f>
        <v>1</v>
      </c>
      <c r="V1895" t="str" cm="1">
        <f t="array" ref="V1895">_xlfn.IFS(H1895&lt;30,"Under 30",H1895&lt;66,"Middle Age",H1895&gt;=66,"Senior")</f>
        <v>Middle Age</v>
      </c>
      <c r="W1895" t="s">
        <v>6823</v>
      </c>
    </row>
    <row r="1896" spans="1:23" x14ac:dyDescent="0.3">
      <c r="A1896" t="s">
        <v>1993</v>
      </c>
      <c r="B1896" t="s">
        <v>23</v>
      </c>
      <c r="C1896">
        <v>56</v>
      </c>
      <c r="D1896">
        <v>4</v>
      </c>
      <c r="E1896" t="s">
        <v>17</v>
      </c>
      <c r="F1896" t="s">
        <v>179</v>
      </c>
      <c r="G1896" t="s">
        <v>19</v>
      </c>
      <c r="H1896">
        <v>21</v>
      </c>
      <c r="I1896" t="s">
        <v>17</v>
      </c>
      <c r="J1896">
        <v>0</v>
      </c>
      <c r="K1896" t="s">
        <v>24</v>
      </c>
      <c r="L1896" t="s">
        <v>6792</v>
      </c>
      <c r="M1896">
        <v>59</v>
      </c>
      <c r="N1896" t="s">
        <v>27</v>
      </c>
      <c r="O1896" t="s">
        <v>125</v>
      </c>
      <c r="P1896" s="32">
        <v>44797</v>
      </c>
      <c r="Q1896" s="1">
        <v>67.51763638366559</v>
      </c>
      <c r="R1896">
        <v>10</v>
      </c>
      <c r="S1896" t="str" cm="1">
        <f t="array" ref="S1896">_xlfn.IFS(R1896=0,"None",R1896&lt;3,"Low",R1896&lt;6,"Medium",R1896&lt;=10,"High")</f>
        <v>High</v>
      </c>
      <c r="T1896" t="str" cm="1">
        <f t="array" ref="T1896">_xlfn.IFS(M1896&lt;=20,"Low",M1896&lt;=50,"Medium",M1896&lt;=90,"High")</f>
        <v>High</v>
      </c>
      <c r="U1896" s="33">
        <f>Datos_Limpios[[#This Row],[Number of Complaints or Support]]/Datos_Limpios[[#This Row],[Account Length (in months)]]</f>
        <v>0.17857142857142858</v>
      </c>
      <c r="V1896" t="str" cm="1">
        <f t="array" ref="V1896">_xlfn.IFS(H1896&lt;30,"Under 30",H1896&lt;66,"Middle Age",H1896&gt;=66,"Senior")</f>
        <v>Under 30</v>
      </c>
      <c r="W1896" t="s">
        <v>6826</v>
      </c>
    </row>
    <row r="1897" spans="1:23" x14ac:dyDescent="0.3">
      <c r="A1897" t="s">
        <v>1994</v>
      </c>
      <c r="B1897" t="s">
        <v>17</v>
      </c>
      <c r="C1897">
        <v>46</v>
      </c>
      <c r="D1897">
        <v>0</v>
      </c>
      <c r="E1897" t="s">
        <v>23</v>
      </c>
      <c r="F1897" t="s">
        <v>128</v>
      </c>
      <c r="G1897" t="s">
        <v>6790</v>
      </c>
      <c r="H1897">
        <v>23</v>
      </c>
      <c r="I1897" t="s">
        <v>23</v>
      </c>
      <c r="J1897">
        <v>5</v>
      </c>
      <c r="K1897" t="s">
        <v>32</v>
      </c>
      <c r="L1897" t="s">
        <v>6791</v>
      </c>
      <c r="M1897">
        <v>24</v>
      </c>
      <c r="P1897" s="32">
        <v>44993</v>
      </c>
      <c r="Q1897" s="1">
        <v>28.079604540266061</v>
      </c>
      <c r="R1897">
        <v>0</v>
      </c>
      <c r="S1897" t="str" cm="1">
        <f t="array" ref="S1897">_xlfn.IFS(R1897=0,"None",R1897&lt;3,"Low",R1897&lt;6,"Medium",R1897&lt;=10,"High")</f>
        <v>None</v>
      </c>
      <c r="T1897" t="str" cm="1">
        <f t="array" ref="T1897">_xlfn.IFS(M1897&lt;=20,"Low",M1897&lt;=50,"Medium",M1897&lt;=90,"High")</f>
        <v>Medium</v>
      </c>
      <c r="U1897" s="33">
        <f>Datos_Limpios[[#This Row],[Number of Complaints or Support]]/Datos_Limpios[[#This Row],[Account Length (in months)]]</f>
        <v>0</v>
      </c>
      <c r="V1897" t="str" cm="1">
        <f t="array" ref="V1897">_xlfn.IFS(H1897&lt;30,"Under 30",H1897&lt;66,"Middle Age",H1897&gt;=66,"Senior")</f>
        <v>Under 30</v>
      </c>
      <c r="W1897" t="s">
        <v>6826</v>
      </c>
    </row>
    <row r="1898" spans="1:23" x14ac:dyDescent="0.3">
      <c r="A1898" t="s">
        <v>1995</v>
      </c>
      <c r="B1898" t="s">
        <v>17</v>
      </c>
      <c r="C1898">
        <v>31</v>
      </c>
      <c r="D1898">
        <v>0</v>
      </c>
      <c r="E1898" t="s">
        <v>17</v>
      </c>
      <c r="F1898" t="s">
        <v>38</v>
      </c>
      <c r="G1898" t="s">
        <v>6790</v>
      </c>
      <c r="H1898">
        <v>25</v>
      </c>
      <c r="I1898" t="s">
        <v>23</v>
      </c>
      <c r="J1898">
        <v>2</v>
      </c>
      <c r="K1898" t="s">
        <v>24</v>
      </c>
      <c r="L1898" t="s">
        <v>6792</v>
      </c>
      <c r="M1898">
        <v>6</v>
      </c>
      <c r="P1898" s="32">
        <v>43905</v>
      </c>
      <c r="Q1898" s="1">
        <v>6.1448333020972514</v>
      </c>
      <c r="R1898">
        <v>4</v>
      </c>
      <c r="S1898" t="str" cm="1">
        <f t="array" ref="S1898">_xlfn.IFS(R1898=0,"None",R1898&lt;3,"Low",R1898&lt;6,"Medium",R1898&lt;=10,"High")</f>
        <v>Medium</v>
      </c>
      <c r="T1898" t="str" cm="1">
        <f t="array" ref="T1898">_xlfn.IFS(M1898&lt;=20,"Low",M1898&lt;=50,"Medium",M1898&lt;=90,"High")</f>
        <v>Low</v>
      </c>
      <c r="U1898" s="33">
        <f>Datos_Limpios[[#This Row],[Number of Complaints or Support]]/Datos_Limpios[[#This Row],[Account Length (in months)]]</f>
        <v>0.12903225806451613</v>
      </c>
      <c r="V1898" t="str" cm="1">
        <f t="array" ref="V1898">_xlfn.IFS(H1898&lt;30,"Under 30",H1898&lt;66,"Middle Age",H1898&gt;=66,"Senior")</f>
        <v>Under 30</v>
      </c>
      <c r="W1898" t="s">
        <v>6825</v>
      </c>
    </row>
    <row r="1899" spans="1:23" x14ac:dyDescent="0.3">
      <c r="A1899" t="s">
        <v>1996</v>
      </c>
      <c r="B1899" t="s">
        <v>23</v>
      </c>
      <c r="C1899">
        <v>36</v>
      </c>
      <c r="D1899">
        <v>2</v>
      </c>
      <c r="E1899" t="s">
        <v>23</v>
      </c>
      <c r="F1899" t="s">
        <v>192</v>
      </c>
      <c r="G1899" t="s">
        <v>6790</v>
      </c>
      <c r="H1899">
        <v>78</v>
      </c>
      <c r="I1899" t="s">
        <v>17</v>
      </c>
      <c r="J1899">
        <v>0</v>
      </c>
      <c r="K1899" t="s">
        <v>24</v>
      </c>
      <c r="L1899" t="s">
        <v>6791</v>
      </c>
      <c r="M1899">
        <v>36</v>
      </c>
      <c r="N1899" t="s">
        <v>76</v>
      </c>
      <c r="O1899" t="s">
        <v>136</v>
      </c>
      <c r="P1899" s="32">
        <v>43875</v>
      </c>
      <c r="Q1899" s="1">
        <v>31.491033636997699</v>
      </c>
      <c r="R1899">
        <v>2</v>
      </c>
      <c r="S1899" t="str" cm="1">
        <f t="array" ref="S1899">_xlfn.IFS(R1899=0,"None",R1899&lt;3,"Low",R1899&lt;6,"Medium",R1899&lt;=10,"High")</f>
        <v>Low</v>
      </c>
      <c r="T1899" t="str" cm="1">
        <f t="array" ref="T1899">_xlfn.IFS(M1899&lt;=20,"Low",M1899&lt;=50,"Medium",M1899&lt;=90,"High")</f>
        <v>Medium</v>
      </c>
      <c r="U1899" s="33">
        <f>Datos_Limpios[[#This Row],[Number of Complaints or Support]]/Datos_Limpios[[#This Row],[Account Length (in months)]]</f>
        <v>5.5555555555555552E-2</v>
      </c>
      <c r="V1899" t="str" cm="1">
        <f t="array" ref="V1899">_xlfn.IFS(H1899&lt;30,"Under 30",H1899&lt;66,"Middle Age",H1899&gt;=66,"Senior")</f>
        <v>Senior</v>
      </c>
      <c r="W1899" t="s">
        <v>6824</v>
      </c>
    </row>
    <row r="1900" spans="1:23" x14ac:dyDescent="0.3">
      <c r="A1900" t="s">
        <v>1997</v>
      </c>
      <c r="B1900" t="s">
        <v>23</v>
      </c>
      <c r="C1900">
        <v>28</v>
      </c>
      <c r="D1900">
        <v>5</v>
      </c>
      <c r="E1900" t="s">
        <v>17</v>
      </c>
      <c r="F1900" t="s">
        <v>247</v>
      </c>
      <c r="G1900" t="s">
        <v>6790</v>
      </c>
      <c r="H1900">
        <v>32</v>
      </c>
      <c r="I1900" t="s">
        <v>17</v>
      </c>
      <c r="J1900">
        <v>0</v>
      </c>
      <c r="K1900" t="s">
        <v>20</v>
      </c>
      <c r="L1900" t="s">
        <v>6792</v>
      </c>
      <c r="M1900">
        <v>64</v>
      </c>
      <c r="N1900" t="s">
        <v>50</v>
      </c>
      <c r="O1900" t="s">
        <v>71</v>
      </c>
      <c r="P1900" s="32">
        <v>45062</v>
      </c>
      <c r="Q1900" s="1">
        <v>69.41733477542931</v>
      </c>
      <c r="R1900">
        <v>6</v>
      </c>
      <c r="S1900" t="str" cm="1">
        <f t="array" ref="S1900">_xlfn.IFS(R1900=0,"None",R1900&lt;3,"Low",R1900&lt;6,"Medium",R1900&lt;=10,"High")</f>
        <v>High</v>
      </c>
      <c r="T1900" t="str" cm="1">
        <f t="array" ref="T1900">_xlfn.IFS(M1900&lt;=20,"Low",M1900&lt;=50,"Medium",M1900&lt;=90,"High")</f>
        <v>High</v>
      </c>
      <c r="U1900" s="33">
        <f>Datos_Limpios[[#This Row],[Number of Complaints or Support]]/Datos_Limpios[[#This Row],[Account Length (in months)]]</f>
        <v>0.21428571428571427</v>
      </c>
      <c r="V1900" t="str" cm="1">
        <f t="array" ref="V1900">_xlfn.IFS(H1900&lt;30,"Under 30",H1900&lt;66,"Middle Age",H1900&gt;=66,"Senior")</f>
        <v>Middle Age</v>
      </c>
      <c r="W1900" t="s">
        <v>6826</v>
      </c>
    </row>
    <row r="1901" spans="1:23" x14ac:dyDescent="0.3">
      <c r="A1901" t="s">
        <v>1998</v>
      </c>
      <c r="B1901" t="s">
        <v>23</v>
      </c>
      <c r="C1901">
        <v>2</v>
      </c>
      <c r="D1901">
        <v>0</v>
      </c>
      <c r="E1901" t="s">
        <v>23</v>
      </c>
      <c r="F1901" t="s">
        <v>54</v>
      </c>
      <c r="G1901" t="s">
        <v>6790</v>
      </c>
      <c r="H1901">
        <v>22</v>
      </c>
      <c r="I1901" t="s">
        <v>17</v>
      </c>
      <c r="J1901">
        <v>0</v>
      </c>
      <c r="K1901" t="s">
        <v>20</v>
      </c>
      <c r="L1901" t="s">
        <v>6792</v>
      </c>
      <c r="M1901">
        <v>17</v>
      </c>
      <c r="N1901" t="s">
        <v>50</v>
      </c>
      <c r="O1901" t="s">
        <v>105</v>
      </c>
      <c r="P1901" s="32">
        <v>44003</v>
      </c>
      <c r="Q1901" s="1">
        <v>18.39226412872933</v>
      </c>
      <c r="R1901">
        <v>5</v>
      </c>
      <c r="S1901" t="str" cm="1">
        <f t="array" ref="S1901">_xlfn.IFS(R1901=0,"None",R1901&lt;3,"Low",R1901&lt;6,"Medium",R1901&lt;=10,"High")</f>
        <v>Medium</v>
      </c>
      <c r="T1901" t="str" cm="1">
        <f t="array" ref="T1901">_xlfn.IFS(M1901&lt;=20,"Low",M1901&lt;=50,"Medium",M1901&lt;=90,"High")</f>
        <v>Low</v>
      </c>
      <c r="U1901" s="33">
        <f>Datos_Limpios[[#This Row],[Number of Complaints or Support]]/Datos_Limpios[[#This Row],[Account Length (in months)]]</f>
        <v>2.5</v>
      </c>
      <c r="V1901" t="str" cm="1">
        <f t="array" ref="V1901">_xlfn.IFS(H1901&lt;30,"Under 30",H1901&lt;66,"Middle Age",H1901&gt;=66,"Senior")</f>
        <v>Under 30</v>
      </c>
      <c r="W1901" t="s">
        <v>6823</v>
      </c>
    </row>
    <row r="1902" spans="1:23" x14ac:dyDescent="0.3">
      <c r="A1902" t="s">
        <v>1999</v>
      </c>
      <c r="B1902" t="s">
        <v>17</v>
      </c>
      <c r="C1902">
        <v>60</v>
      </c>
      <c r="D1902">
        <v>0</v>
      </c>
      <c r="E1902" t="s">
        <v>17</v>
      </c>
      <c r="F1902" t="s">
        <v>202</v>
      </c>
      <c r="G1902" t="s">
        <v>19</v>
      </c>
      <c r="H1902">
        <v>58</v>
      </c>
      <c r="I1902" t="s">
        <v>23</v>
      </c>
      <c r="J1902">
        <v>6</v>
      </c>
      <c r="K1902" t="s">
        <v>24</v>
      </c>
      <c r="L1902" t="s">
        <v>6791</v>
      </c>
      <c r="M1902">
        <v>29</v>
      </c>
      <c r="P1902" s="32">
        <v>43871</v>
      </c>
      <c r="Q1902" s="1">
        <v>31.099591978283939</v>
      </c>
      <c r="R1902">
        <v>7</v>
      </c>
      <c r="S1902" t="str" cm="1">
        <f t="array" ref="S1902">_xlfn.IFS(R1902=0,"None",R1902&lt;3,"Low",R1902&lt;6,"Medium",R1902&lt;=10,"High")</f>
        <v>High</v>
      </c>
      <c r="T1902" t="str" cm="1">
        <f t="array" ref="T1902">_xlfn.IFS(M1902&lt;=20,"Low",M1902&lt;=50,"Medium",M1902&lt;=90,"High")</f>
        <v>Medium</v>
      </c>
      <c r="U1902" s="33">
        <f>Datos_Limpios[[#This Row],[Number of Complaints or Support]]/Datos_Limpios[[#This Row],[Account Length (in months)]]</f>
        <v>0.11666666666666667</v>
      </c>
      <c r="V1902" t="str" cm="1">
        <f t="array" ref="V1902">_xlfn.IFS(H1902&lt;30,"Under 30",H1902&lt;66,"Middle Age",H1902&gt;=66,"Senior")</f>
        <v>Middle Age</v>
      </c>
      <c r="W1902" t="s">
        <v>6825</v>
      </c>
    </row>
    <row r="1903" spans="1:23" x14ac:dyDescent="0.3">
      <c r="A1903" t="s">
        <v>2000</v>
      </c>
      <c r="B1903" t="s">
        <v>17</v>
      </c>
      <c r="C1903">
        <v>71</v>
      </c>
      <c r="D1903">
        <v>0</v>
      </c>
      <c r="E1903" t="s">
        <v>23</v>
      </c>
      <c r="F1903" t="s">
        <v>88</v>
      </c>
      <c r="G1903" t="s">
        <v>19</v>
      </c>
      <c r="H1903">
        <v>50</v>
      </c>
      <c r="I1903" t="s">
        <v>23</v>
      </c>
      <c r="J1903">
        <v>3</v>
      </c>
      <c r="K1903" t="s">
        <v>24</v>
      </c>
      <c r="L1903" t="s">
        <v>6791</v>
      </c>
      <c r="M1903">
        <v>27</v>
      </c>
      <c r="P1903" s="32">
        <v>44312</v>
      </c>
      <c r="Q1903" s="1">
        <v>26.068671080442751</v>
      </c>
      <c r="R1903">
        <v>5</v>
      </c>
      <c r="S1903" t="str" cm="1">
        <f t="array" ref="S1903">_xlfn.IFS(R1903=0,"None",R1903&lt;3,"Low",R1903&lt;6,"Medium",R1903&lt;=10,"High")</f>
        <v>Medium</v>
      </c>
      <c r="T1903" t="str" cm="1">
        <f t="array" ref="T1903">_xlfn.IFS(M1903&lt;=20,"Low",M1903&lt;=50,"Medium",M1903&lt;=90,"High")</f>
        <v>Medium</v>
      </c>
      <c r="U1903" s="33">
        <f>Datos_Limpios[[#This Row],[Number of Complaints or Support]]/Datos_Limpios[[#This Row],[Account Length (in months)]]</f>
        <v>7.0422535211267609E-2</v>
      </c>
      <c r="V1903" t="str" cm="1">
        <f t="array" ref="V1903">_xlfn.IFS(H1903&lt;30,"Under 30",H1903&lt;66,"Middle Age",H1903&gt;=66,"Senior")</f>
        <v>Middle Age</v>
      </c>
      <c r="W1903" t="s">
        <v>6825</v>
      </c>
    </row>
    <row r="1904" spans="1:23" x14ac:dyDescent="0.3">
      <c r="A1904" t="s">
        <v>2001</v>
      </c>
      <c r="B1904" t="s">
        <v>17</v>
      </c>
      <c r="C1904">
        <v>60</v>
      </c>
      <c r="D1904">
        <v>0</v>
      </c>
      <c r="E1904" t="s">
        <v>23</v>
      </c>
      <c r="F1904" t="s">
        <v>130</v>
      </c>
      <c r="G1904" t="s">
        <v>6790</v>
      </c>
      <c r="H1904">
        <v>77</v>
      </c>
      <c r="I1904" t="s">
        <v>23</v>
      </c>
      <c r="J1904">
        <v>4</v>
      </c>
      <c r="K1904" t="s">
        <v>24</v>
      </c>
      <c r="L1904" t="s">
        <v>6792</v>
      </c>
      <c r="M1904">
        <v>51</v>
      </c>
      <c r="P1904" s="32">
        <v>44536</v>
      </c>
      <c r="Q1904" s="1">
        <v>41.321291806119191</v>
      </c>
      <c r="R1904">
        <v>0</v>
      </c>
      <c r="S1904" t="str" cm="1">
        <f t="array" ref="S1904">_xlfn.IFS(R1904=0,"None",R1904&lt;3,"Low",R1904&lt;6,"Medium",R1904&lt;=10,"High")</f>
        <v>None</v>
      </c>
      <c r="T1904" t="str" cm="1">
        <f t="array" ref="T1904">_xlfn.IFS(M1904&lt;=20,"Low",M1904&lt;=50,"Medium",M1904&lt;=90,"High")</f>
        <v>High</v>
      </c>
      <c r="U1904" s="33">
        <f>Datos_Limpios[[#This Row],[Number of Complaints or Support]]/Datos_Limpios[[#This Row],[Account Length (in months)]]</f>
        <v>0</v>
      </c>
      <c r="V1904" t="str" cm="1">
        <f t="array" ref="V1904">_xlfn.IFS(H1904&lt;30,"Under 30",H1904&lt;66,"Middle Age",H1904&gt;=66,"Senior")</f>
        <v>Senior</v>
      </c>
      <c r="W1904" t="s">
        <v>6825</v>
      </c>
    </row>
    <row r="1905" spans="1:23" x14ac:dyDescent="0.3">
      <c r="A1905" t="s">
        <v>2002</v>
      </c>
      <c r="B1905" t="s">
        <v>23</v>
      </c>
      <c r="C1905">
        <v>1</v>
      </c>
      <c r="D1905">
        <v>4</v>
      </c>
      <c r="E1905" t="s">
        <v>17</v>
      </c>
      <c r="F1905" t="s">
        <v>44</v>
      </c>
      <c r="G1905" t="s">
        <v>19</v>
      </c>
      <c r="H1905">
        <v>46</v>
      </c>
      <c r="I1905" t="s">
        <v>17</v>
      </c>
      <c r="J1905">
        <v>0</v>
      </c>
      <c r="K1905" t="s">
        <v>20</v>
      </c>
      <c r="L1905" t="s">
        <v>6792</v>
      </c>
      <c r="M1905">
        <v>28</v>
      </c>
      <c r="N1905" t="s">
        <v>50</v>
      </c>
      <c r="O1905" t="s">
        <v>351</v>
      </c>
      <c r="P1905" s="32">
        <v>44396</v>
      </c>
      <c r="Q1905" s="1">
        <v>23.000230198080601</v>
      </c>
      <c r="R1905">
        <v>8</v>
      </c>
      <c r="S1905" t="str" cm="1">
        <f t="array" ref="S1905">_xlfn.IFS(R1905=0,"None",R1905&lt;3,"Low",R1905&lt;6,"Medium",R1905&lt;=10,"High")</f>
        <v>High</v>
      </c>
      <c r="T1905" t="str" cm="1">
        <f t="array" ref="T1905">_xlfn.IFS(M1905&lt;=20,"Low",M1905&lt;=50,"Medium",M1905&lt;=90,"High")</f>
        <v>Medium</v>
      </c>
      <c r="U1905" s="33">
        <f>Datos_Limpios[[#This Row],[Number of Complaints or Support]]/Datos_Limpios[[#This Row],[Account Length (in months)]]</f>
        <v>8</v>
      </c>
      <c r="V1905" t="str" cm="1">
        <f t="array" ref="V1905">_xlfn.IFS(H1905&lt;30,"Under 30",H1905&lt;66,"Middle Age",H1905&gt;=66,"Senior")</f>
        <v>Middle Age</v>
      </c>
      <c r="W1905" t="s">
        <v>6824</v>
      </c>
    </row>
    <row r="1906" spans="1:23" x14ac:dyDescent="0.3">
      <c r="A1906" t="s">
        <v>2003</v>
      </c>
      <c r="B1906" t="s">
        <v>17</v>
      </c>
      <c r="C1906">
        <v>39</v>
      </c>
      <c r="D1906">
        <v>2</v>
      </c>
      <c r="E1906" t="s">
        <v>23</v>
      </c>
      <c r="F1906" t="s">
        <v>56</v>
      </c>
      <c r="G1906" t="s">
        <v>6790</v>
      </c>
      <c r="H1906">
        <v>36</v>
      </c>
      <c r="I1906" t="s">
        <v>17</v>
      </c>
      <c r="J1906">
        <v>0</v>
      </c>
      <c r="K1906" t="s">
        <v>24</v>
      </c>
      <c r="L1906" t="s">
        <v>6792</v>
      </c>
      <c r="M1906">
        <v>59</v>
      </c>
      <c r="P1906" s="32">
        <v>44183</v>
      </c>
      <c r="Q1906" s="1">
        <v>53.005418385025408</v>
      </c>
      <c r="R1906">
        <v>0</v>
      </c>
      <c r="S1906" t="str" cm="1">
        <f t="array" ref="S1906">_xlfn.IFS(R1906=0,"None",R1906&lt;3,"Low",R1906&lt;6,"Medium",R1906&lt;=10,"High")</f>
        <v>None</v>
      </c>
      <c r="T1906" t="str" cm="1">
        <f t="array" ref="T1906">_xlfn.IFS(M1906&lt;=20,"Low",M1906&lt;=50,"Medium",M1906&lt;=90,"High")</f>
        <v>High</v>
      </c>
      <c r="U1906" s="33">
        <f>Datos_Limpios[[#This Row],[Number of Complaints or Support]]/Datos_Limpios[[#This Row],[Account Length (in months)]]</f>
        <v>0</v>
      </c>
      <c r="V1906" t="str" cm="1">
        <f t="array" ref="V1906">_xlfn.IFS(H1906&lt;30,"Under 30",H1906&lt;66,"Middle Age",H1906&gt;=66,"Senior")</f>
        <v>Middle Age</v>
      </c>
      <c r="W1906" t="s">
        <v>6823</v>
      </c>
    </row>
    <row r="1907" spans="1:23" x14ac:dyDescent="0.3">
      <c r="A1907" t="s">
        <v>2004</v>
      </c>
      <c r="B1907" t="s">
        <v>17</v>
      </c>
      <c r="C1907">
        <v>8</v>
      </c>
      <c r="D1907">
        <v>0</v>
      </c>
      <c r="E1907" t="s">
        <v>17</v>
      </c>
      <c r="F1907" t="s">
        <v>49</v>
      </c>
      <c r="G1907" t="s">
        <v>19</v>
      </c>
      <c r="H1907">
        <v>59</v>
      </c>
      <c r="I1907" t="s">
        <v>17</v>
      </c>
      <c r="J1907">
        <v>0</v>
      </c>
      <c r="K1907" t="s">
        <v>20</v>
      </c>
      <c r="L1907" t="s">
        <v>6791</v>
      </c>
      <c r="M1907">
        <v>11</v>
      </c>
      <c r="P1907" s="32">
        <v>43988</v>
      </c>
      <c r="Q1907" s="1">
        <v>10.58876717186509</v>
      </c>
      <c r="R1907">
        <v>7</v>
      </c>
      <c r="S1907" t="str" cm="1">
        <f t="array" ref="S1907">_xlfn.IFS(R1907=0,"None",R1907&lt;3,"Low",R1907&lt;6,"Medium",R1907&lt;=10,"High")</f>
        <v>High</v>
      </c>
      <c r="T1907" t="str" cm="1">
        <f t="array" ref="T1907">_xlfn.IFS(M1907&lt;=20,"Low",M1907&lt;=50,"Medium",M1907&lt;=90,"High")</f>
        <v>Low</v>
      </c>
      <c r="U1907" s="33">
        <f>Datos_Limpios[[#This Row],[Number of Complaints or Support]]/Datos_Limpios[[#This Row],[Account Length (in months)]]</f>
        <v>0.875</v>
      </c>
      <c r="V1907" t="str" cm="1">
        <f t="array" ref="V1907">_xlfn.IFS(H1907&lt;30,"Under 30",H1907&lt;66,"Middle Age",H1907&gt;=66,"Senior")</f>
        <v>Middle Age</v>
      </c>
      <c r="W1907" t="s">
        <v>6825</v>
      </c>
    </row>
    <row r="1908" spans="1:23" x14ac:dyDescent="0.3">
      <c r="A1908" t="s">
        <v>2005</v>
      </c>
      <c r="B1908" t="s">
        <v>17</v>
      </c>
      <c r="C1908">
        <v>66</v>
      </c>
      <c r="D1908">
        <v>0</v>
      </c>
      <c r="E1908" t="s">
        <v>23</v>
      </c>
      <c r="F1908" t="s">
        <v>54</v>
      </c>
      <c r="G1908" t="s">
        <v>19</v>
      </c>
      <c r="H1908">
        <v>38</v>
      </c>
      <c r="I1908" t="s">
        <v>17</v>
      </c>
      <c r="J1908">
        <v>0</v>
      </c>
      <c r="K1908" t="s">
        <v>20</v>
      </c>
      <c r="L1908" t="s">
        <v>6792</v>
      </c>
      <c r="M1908">
        <v>43</v>
      </c>
      <c r="P1908" s="32">
        <v>43973</v>
      </c>
      <c r="Q1908" s="1">
        <v>45.891887622665607</v>
      </c>
      <c r="R1908">
        <v>2</v>
      </c>
      <c r="S1908" t="str" cm="1">
        <f t="array" ref="S1908">_xlfn.IFS(R1908=0,"None",R1908&lt;3,"Low",R1908&lt;6,"Medium",R1908&lt;=10,"High")</f>
        <v>Low</v>
      </c>
      <c r="T1908" t="str" cm="1">
        <f t="array" ref="T1908">_xlfn.IFS(M1908&lt;=20,"Low",M1908&lt;=50,"Medium",M1908&lt;=90,"High")</f>
        <v>Medium</v>
      </c>
      <c r="U1908" s="33">
        <f>Datos_Limpios[[#This Row],[Number of Complaints or Support]]/Datos_Limpios[[#This Row],[Account Length (in months)]]</f>
        <v>3.0303030303030304E-2</v>
      </c>
      <c r="V1908" t="str" cm="1">
        <f t="array" ref="V1908">_xlfn.IFS(H1908&lt;30,"Under 30",H1908&lt;66,"Middle Age",H1908&gt;=66,"Senior")</f>
        <v>Middle Age</v>
      </c>
      <c r="W1908" t="s">
        <v>6823</v>
      </c>
    </row>
    <row r="1909" spans="1:23" x14ac:dyDescent="0.3">
      <c r="A1909" t="s">
        <v>2006</v>
      </c>
      <c r="B1909" t="s">
        <v>17</v>
      </c>
      <c r="C1909">
        <v>31</v>
      </c>
      <c r="D1909">
        <v>2</v>
      </c>
      <c r="E1909" t="s">
        <v>23</v>
      </c>
      <c r="F1909" t="s">
        <v>142</v>
      </c>
      <c r="G1909" t="s">
        <v>6790</v>
      </c>
      <c r="H1909">
        <v>42</v>
      </c>
      <c r="I1909" t="s">
        <v>17</v>
      </c>
      <c r="J1909">
        <v>0</v>
      </c>
      <c r="K1909" t="s">
        <v>20</v>
      </c>
      <c r="L1909" t="s">
        <v>6792</v>
      </c>
      <c r="M1909">
        <v>47</v>
      </c>
      <c r="P1909" s="32">
        <v>45041</v>
      </c>
      <c r="Q1909" s="1">
        <v>42.577750328026397</v>
      </c>
      <c r="R1909">
        <v>5</v>
      </c>
      <c r="S1909" t="str" cm="1">
        <f t="array" ref="S1909">_xlfn.IFS(R1909=0,"None",R1909&lt;3,"Low",R1909&lt;6,"Medium",R1909&lt;=10,"High")</f>
        <v>Medium</v>
      </c>
      <c r="T1909" t="str" cm="1">
        <f t="array" ref="T1909">_xlfn.IFS(M1909&lt;=20,"Low",M1909&lt;=50,"Medium",M1909&lt;=90,"High")</f>
        <v>Medium</v>
      </c>
      <c r="U1909" s="33">
        <f>Datos_Limpios[[#This Row],[Number of Complaints or Support]]/Datos_Limpios[[#This Row],[Account Length (in months)]]</f>
        <v>0.16129032258064516</v>
      </c>
      <c r="V1909" t="str" cm="1">
        <f t="array" ref="V1909">_xlfn.IFS(H1909&lt;30,"Under 30",H1909&lt;66,"Middle Age",H1909&gt;=66,"Senior")</f>
        <v>Middle Age</v>
      </c>
      <c r="W1909" t="s">
        <v>6823</v>
      </c>
    </row>
    <row r="1910" spans="1:23" x14ac:dyDescent="0.3">
      <c r="A1910" t="s">
        <v>2007</v>
      </c>
      <c r="B1910" t="s">
        <v>17</v>
      </c>
      <c r="C1910">
        <v>25</v>
      </c>
      <c r="D1910">
        <v>2</v>
      </c>
      <c r="E1910" t="s">
        <v>23</v>
      </c>
      <c r="F1910" t="s">
        <v>166</v>
      </c>
      <c r="G1910" t="s">
        <v>19</v>
      </c>
      <c r="H1910">
        <v>46</v>
      </c>
      <c r="I1910" t="s">
        <v>17</v>
      </c>
      <c r="J1910">
        <v>0</v>
      </c>
      <c r="K1910" t="s">
        <v>20</v>
      </c>
      <c r="L1910" t="s">
        <v>6791</v>
      </c>
      <c r="M1910">
        <v>21</v>
      </c>
      <c r="P1910" s="32">
        <v>44581</v>
      </c>
      <c r="Q1910" s="1">
        <v>22.936184137087679</v>
      </c>
      <c r="R1910">
        <v>6</v>
      </c>
      <c r="S1910" t="str" cm="1">
        <f t="array" ref="S1910">_xlfn.IFS(R1910=0,"None",R1910&lt;3,"Low",R1910&lt;6,"Medium",R1910&lt;=10,"High")</f>
        <v>High</v>
      </c>
      <c r="T1910" t="str" cm="1">
        <f t="array" ref="T1910">_xlfn.IFS(M1910&lt;=20,"Low",M1910&lt;=50,"Medium",M1910&lt;=90,"High")</f>
        <v>Medium</v>
      </c>
      <c r="U1910" s="33">
        <f>Datos_Limpios[[#This Row],[Number of Complaints or Support]]/Datos_Limpios[[#This Row],[Account Length (in months)]]</f>
        <v>0.24</v>
      </c>
      <c r="V1910" t="str" cm="1">
        <f t="array" ref="V1910">_xlfn.IFS(H1910&lt;30,"Under 30",H1910&lt;66,"Middle Age",H1910&gt;=66,"Senior")</f>
        <v>Middle Age</v>
      </c>
      <c r="W1910" t="s">
        <v>6825</v>
      </c>
    </row>
    <row r="1911" spans="1:23" x14ac:dyDescent="0.3">
      <c r="A1911" t="s">
        <v>2008</v>
      </c>
      <c r="B1911" t="s">
        <v>23</v>
      </c>
      <c r="C1911">
        <v>1</v>
      </c>
      <c r="D1911">
        <v>0</v>
      </c>
      <c r="E1911" t="s">
        <v>23</v>
      </c>
      <c r="F1911" t="s">
        <v>192</v>
      </c>
      <c r="G1911" t="s">
        <v>19</v>
      </c>
      <c r="H1911">
        <v>48</v>
      </c>
      <c r="I1911" t="s">
        <v>17</v>
      </c>
      <c r="J1911">
        <v>0</v>
      </c>
      <c r="K1911" t="s">
        <v>20</v>
      </c>
      <c r="L1911" t="s">
        <v>6791</v>
      </c>
      <c r="M1911">
        <v>45</v>
      </c>
      <c r="N1911" t="s">
        <v>59</v>
      </c>
      <c r="O1911" t="s">
        <v>60</v>
      </c>
      <c r="P1911" s="32">
        <v>44879</v>
      </c>
      <c r="Q1911" s="1">
        <v>42.939643019453783</v>
      </c>
      <c r="R1911">
        <v>1</v>
      </c>
      <c r="S1911" t="str" cm="1">
        <f t="array" ref="S1911">_xlfn.IFS(R1911=0,"None",R1911&lt;3,"Low",R1911&lt;6,"Medium",R1911&lt;=10,"High")</f>
        <v>Low</v>
      </c>
      <c r="T1911" t="str" cm="1">
        <f t="array" ref="T1911">_xlfn.IFS(M1911&lt;=20,"Low",M1911&lt;=50,"Medium",M1911&lt;=90,"High")</f>
        <v>Medium</v>
      </c>
      <c r="U1911" s="33">
        <f>Datos_Limpios[[#This Row],[Number of Complaints or Support]]/Datos_Limpios[[#This Row],[Account Length (in months)]]</f>
        <v>1</v>
      </c>
      <c r="V1911" t="str" cm="1">
        <f t="array" ref="V1911">_xlfn.IFS(H1911&lt;30,"Under 30",H1911&lt;66,"Middle Age",H1911&gt;=66,"Senior")</f>
        <v>Middle Age</v>
      </c>
      <c r="W1911" t="s">
        <v>6824</v>
      </c>
    </row>
    <row r="1912" spans="1:23" x14ac:dyDescent="0.3">
      <c r="A1912" t="s">
        <v>2009</v>
      </c>
      <c r="B1912" t="s">
        <v>17</v>
      </c>
      <c r="C1912">
        <v>68</v>
      </c>
      <c r="D1912">
        <v>0</v>
      </c>
      <c r="E1912" t="s">
        <v>23</v>
      </c>
      <c r="F1912" t="s">
        <v>26</v>
      </c>
      <c r="G1912" t="s">
        <v>6790</v>
      </c>
      <c r="H1912">
        <v>58</v>
      </c>
      <c r="I1912" t="s">
        <v>17</v>
      </c>
      <c r="J1912">
        <v>0</v>
      </c>
      <c r="K1912" t="s">
        <v>32</v>
      </c>
      <c r="L1912" t="s">
        <v>6792</v>
      </c>
      <c r="M1912">
        <v>42</v>
      </c>
      <c r="P1912" s="32">
        <v>44055</v>
      </c>
      <c r="Q1912" s="1">
        <v>33.950806585401587</v>
      </c>
      <c r="R1912">
        <v>7</v>
      </c>
      <c r="S1912" t="str" cm="1">
        <f t="array" ref="S1912">_xlfn.IFS(R1912=0,"None",R1912&lt;3,"Low",R1912&lt;6,"Medium",R1912&lt;=10,"High")</f>
        <v>High</v>
      </c>
      <c r="T1912" t="str" cm="1">
        <f t="array" ref="T1912">_xlfn.IFS(M1912&lt;=20,"Low",M1912&lt;=50,"Medium",M1912&lt;=90,"High")</f>
        <v>Medium</v>
      </c>
      <c r="U1912" s="33">
        <f>Datos_Limpios[[#This Row],[Number of Complaints or Support]]/Datos_Limpios[[#This Row],[Account Length (in months)]]</f>
        <v>0.10294117647058823</v>
      </c>
      <c r="V1912" t="str" cm="1">
        <f t="array" ref="V1912">_xlfn.IFS(H1912&lt;30,"Under 30",H1912&lt;66,"Middle Age",H1912&gt;=66,"Senior")</f>
        <v>Middle Age</v>
      </c>
      <c r="W1912" t="s">
        <v>6824</v>
      </c>
    </row>
    <row r="1913" spans="1:23" x14ac:dyDescent="0.3">
      <c r="A1913" t="s">
        <v>2010</v>
      </c>
      <c r="B1913" t="s">
        <v>17</v>
      </c>
      <c r="C1913">
        <v>60</v>
      </c>
      <c r="D1913">
        <v>0</v>
      </c>
      <c r="E1913" t="s">
        <v>23</v>
      </c>
      <c r="F1913" t="s">
        <v>123</v>
      </c>
      <c r="G1913" t="s">
        <v>6790</v>
      </c>
      <c r="H1913">
        <v>38</v>
      </c>
      <c r="I1913" t="s">
        <v>17</v>
      </c>
      <c r="J1913">
        <v>0</v>
      </c>
      <c r="K1913" t="s">
        <v>24</v>
      </c>
      <c r="L1913" t="s">
        <v>6792</v>
      </c>
      <c r="M1913">
        <v>24</v>
      </c>
      <c r="P1913" s="32">
        <v>44582</v>
      </c>
      <c r="Q1913" s="1">
        <v>23.23395069098655</v>
      </c>
      <c r="R1913">
        <v>9</v>
      </c>
      <c r="S1913" t="str" cm="1">
        <f t="array" ref="S1913">_xlfn.IFS(R1913=0,"None",R1913&lt;3,"Low",R1913&lt;6,"Medium",R1913&lt;=10,"High")</f>
        <v>High</v>
      </c>
      <c r="T1913" t="str" cm="1">
        <f t="array" ref="T1913">_xlfn.IFS(M1913&lt;=20,"Low",M1913&lt;=50,"Medium",M1913&lt;=90,"High")</f>
        <v>Medium</v>
      </c>
      <c r="U1913" s="33">
        <f>Datos_Limpios[[#This Row],[Number of Complaints or Support]]/Datos_Limpios[[#This Row],[Account Length (in months)]]</f>
        <v>0.15</v>
      </c>
      <c r="V1913" t="str" cm="1">
        <f t="array" ref="V1913">_xlfn.IFS(H1913&lt;30,"Under 30",H1913&lt;66,"Middle Age",H1913&gt;=66,"Senior")</f>
        <v>Middle Age</v>
      </c>
      <c r="W1913" t="s">
        <v>6824</v>
      </c>
    </row>
    <row r="1914" spans="1:23" x14ac:dyDescent="0.3">
      <c r="A1914" t="s">
        <v>2011</v>
      </c>
      <c r="B1914" t="s">
        <v>17</v>
      </c>
      <c r="C1914">
        <v>5</v>
      </c>
      <c r="D1914">
        <v>0</v>
      </c>
      <c r="E1914" t="s">
        <v>23</v>
      </c>
      <c r="F1914" t="s">
        <v>196</v>
      </c>
      <c r="G1914" t="s">
        <v>6790</v>
      </c>
      <c r="H1914">
        <v>65</v>
      </c>
      <c r="I1914" t="s">
        <v>17</v>
      </c>
      <c r="J1914">
        <v>0</v>
      </c>
      <c r="K1914" t="s">
        <v>32</v>
      </c>
      <c r="L1914" t="s">
        <v>6792</v>
      </c>
      <c r="M1914">
        <v>29</v>
      </c>
      <c r="P1914" s="32">
        <v>44031</v>
      </c>
      <c r="Q1914" s="1">
        <v>24.425195654069469</v>
      </c>
      <c r="R1914">
        <v>6</v>
      </c>
      <c r="S1914" t="str" cm="1">
        <f t="array" ref="S1914">_xlfn.IFS(R1914=0,"None",R1914&lt;3,"Low",R1914&lt;6,"Medium",R1914&lt;=10,"High")</f>
        <v>High</v>
      </c>
      <c r="T1914" t="str" cm="1">
        <f t="array" ref="T1914">_xlfn.IFS(M1914&lt;=20,"Low",M1914&lt;=50,"Medium",M1914&lt;=90,"High")</f>
        <v>Medium</v>
      </c>
      <c r="U1914" s="33">
        <f>Datos_Limpios[[#This Row],[Number of Complaints or Support]]/Datos_Limpios[[#This Row],[Account Length (in months)]]</f>
        <v>1.2</v>
      </c>
      <c r="V1914" t="str" cm="1">
        <f t="array" ref="V1914">_xlfn.IFS(H1914&lt;30,"Under 30",H1914&lt;66,"Middle Age",H1914&gt;=66,"Senior")</f>
        <v>Middle Age</v>
      </c>
      <c r="W1914" t="s">
        <v>6826</v>
      </c>
    </row>
    <row r="1915" spans="1:23" x14ac:dyDescent="0.3">
      <c r="A1915" t="s">
        <v>2012</v>
      </c>
      <c r="B1915" t="s">
        <v>17</v>
      </c>
      <c r="C1915">
        <v>58</v>
      </c>
      <c r="D1915">
        <v>0</v>
      </c>
      <c r="E1915" t="s">
        <v>23</v>
      </c>
      <c r="F1915" t="s">
        <v>112</v>
      </c>
      <c r="G1915" t="s">
        <v>6790</v>
      </c>
      <c r="H1915">
        <v>48</v>
      </c>
      <c r="I1915" t="s">
        <v>17</v>
      </c>
      <c r="J1915">
        <v>0</v>
      </c>
      <c r="K1915" t="s">
        <v>32</v>
      </c>
      <c r="L1915" t="s">
        <v>6792</v>
      </c>
      <c r="M1915">
        <v>21</v>
      </c>
      <c r="P1915" s="32">
        <v>45270</v>
      </c>
      <c r="Q1915" s="1">
        <v>17.656663471826612</v>
      </c>
      <c r="R1915">
        <v>6</v>
      </c>
      <c r="S1915" t="str" cm="1">
        <f t="array" ref="S1915">_xlfn.IFS(R1915=0,"None",R1915&lt;3,"Low",R1915&lt;6,"Medium",R1915&lt;=10,"High")</f>
        <v>High</v>
      </c>
      <c r="T1915" t="str" cm="1">
        <f t="array" ref="T1915">_xlfn.IFS(M1915&lt;=20,"Low",M1915&lt;=50,"Medium",M1915&lt;=90,"High")</f>
        <v>Medium</v>
      </c>
      <c r="U1915" s="33">
        <f>Datos_Limpios[[#This Row],[Number of Complaints or Support]]/Datos_Limpios[[#This Row],[Account Length (in months)]]</f>
        <v>0.10344827586206896</v>
      </c>
      <c r="V1915" t="str" cm="1">
        <f t="array" ref="V1915">_xlfn.IFS(H1915&lt;30,"Under 30",H1915&lt;66,"Middle Age",H1915&gt;=66,"Senior")</f>
        <v>Middle Age</v>
      </c>
      <c r="W1915" t="s">
        <v>6823</v>
      </c>
    </row>
    <row r="1916" spans="1:23" x14ac:dyDescent="0.3">
      <c r="A1916" t="s">
        <v>2013</v>
      </c>
      <c r="B1916" t="s">
        <v>17</v>
      </c>
      <c r="C1916">
        <v>17</v>
      </c>
      <c r="D1916">
        <v>0</v>
      </c>
      <c r="E1916" t="s">
        <v>23</v>
      </c>
      <c r="F1916" t="s">
        <v>158</v>
      </c>
      <c r="G1916" t="s">
        <v>19</v>
      </c>
      <c r="H1916">
        <v>48</v>
      </c>
      <c r="I1916" t="s">
        <v>17</v>
      </c>
      <c r="J1916">
        <v>0</v>
      </c>
      <c r="K1916" t="s">
        <v>24</v>
      </c>
      <c r="L1916" t="s">
        <v>6791</v>
      </c>
      <c r="M1916">
        <v>32</v>
      </c>
      <c r="P1916" s="32">
        <v>44272</v>
      </c>
      <c r="Q1916" s="1">
        <v>26.333151027268929</v>
      </c>
      <c r="R1916">
        <v>2</v>
      </c>
      <c r="S1916" t="str" cm="1">
        <f t="array" ref="S1916">_xlfn.IFS(R1916=0,"None",R1916&lt;3,"Low",R1916&lt;6,"Medium",R1916&lt;=10,"High")</f>
        <v>Low</v>
      </c>
      <c r="T1916" t="str" cm="1">
        <f t="array" ref="T1916">_xlfn.IFS(M1916&lt;=20,"Low",M1916&lt;=50,"Medium",M1916&lt;=90,"High")</f>
        <v>Medium</v>
      </c>
      <c r="U1916" s="33">
        <f>Datos_Limpios[[#This Row],[Number of Complaints or Support]]/Datos_Limpios[[#This Row],[Account Length (in months)]]</f>
        <v>0.11764705882352941</v>
      </c>
      <c r="V1916" t="str" cm="1">
        <f t="array" ref="V1916">_xlfn.IFS(H1916&lt;30,"Under 30",H1916&lt;66,"Middle Age",H1916&gt;=66,"Senior")</f>
        <v>Middle Age</v>
      </c>
      <c r="W1916" t="s">
        <v>6823</v>
      </c>
    </row>
    <row r="1917" spans="1:23" x14ac:dyDescent="0.3">
      <c r="A1917" t="s">
        <v>2014</v>
      </c>
      <c r="B1917" t="s">
        <v>23</v>
      </c>
      <c r="C1917">
        <v>16</v>
      </c>
      <c r="D1917">
        <v>1</v>
      </c>
      <c r="E1917" t="s">
        <v>17</v>
      </c>
      <c r="F1917" t="s">
        <v>63</v>
      </c>
      <c r="G1917" t="s">
        <v>19</v>
      </c>
      <c r="H1917">
        <v>24</v>
      </c>
      <c r="I1917" t="s">
        <v>17</v>
      </c>
      <c r="J1917">
        <v>0</v>
      </c>
      <c r="K1917" t="s">
        <v>20</v>
      </c>
      <c r="L1917" t="s">
        <v>6791</v>
      </c>
      <c r="M1917">
        <v>12</v>
      </c>
      <c r="N1917" t="s">
        <v>59</v>
      </c>
      <c r="O1917" t="s">
        <v>116</v>
      </c>
      <c r="P1917" s="32">
        <v>44803</v>
      </c>
      <c r="Q1917" s="1">
        <v>12.22414893048936</v>
      </c>
      <c r="R1917">
        <v>7</v>
      </c>
      <c r="S1917" t="str" cm="1">
        <f t="array" ref="S1917">_xlfn.IFS(R1917=0,"None",R1917&lt;3,"Low",R1917&lt;6,"Medium",R1917&lt;=10,"High")</f>
        <v>High</v>
      </c>
      <c r="T1917" t="str" cm="1">
        <f t="array" ref="T1917">_xlfn.IFS(M1917&lt;=20,"Low",M1917&lt;=50,"Medium",M1917&lt;=90,"High")</f>
        <v>Low</v>
      </c>
      <c r="U1917" s="33">
        <f>Datos_Limpios[[#This Row],[Number of Complaints or Support]]/Datos_Limpios[[#This Row],[Account Length (in months)]]</f>
        <v>0.4375</v>
      </c>
      <c r="V1917" t="str" cm="1">
        <f t="array" ref="V1917">_xlfn.IFS(H1917&lt;30,"Under 30",H1917&lt;66,"Middle Age",H1917&gt;=66,"Senior")</f>
        <v>Under 30</v>
      </c>
      <c r="W1917" t="s">
        <v>6825</v>
      </c>
    </row>
    <row r="1918" spans="1:23" x14ac:dyDescent="0.3">
      <c r="A1918" t="s">
        <v>2015</v>
      </c>
      <c r="B1918" t="s">
        <v>17</v>
      </c>
      <c r="C1918">
        <v>4</v>
      </c>
      <c r="D1918">
        <v>2</v>
      </c>
      <c r="E1918" t="s">
        <v>23</v>
      </c>
      <c r="F1918" t="s">
        <v>107</v>
      </c>
      <c r="G1918" t="s">
        <v>19</v>
      </c>
      <c r="H1918">
        <v>39</v>
      </c>
      <c r="I1918" t="s">
        <v>17</v>
      </c>
      <c r="J1918">
        <v>0</v>
      </c>
      <c r="K1918" t="s">
        <v>20</v>
      </c>
      <c r="L1918" t="s">
        <v>6791</v>
      </c>
      <c r="M1918">
        <v>23</v>
      </c>
      <c r="P1918" s="32">
        <v>44345</v>
      </c>
      <c r="Q1918" s="1">
        <v>24.891899372511229</v>
      </c>
      <c r="R1918">
        <v>8</v>
      </c>
      <c r="S1918" t="str" cm="1">
        <f t="array" ref="S1918">_xlfn.IFS(R1918=0,"None",R1918&lt;3,"Low",R1918&lt;6,"Medium",R1918&lt;=10,"High")</f>
        <v>High</v>
      </c>
      <c r="T1918" t="str" cm="1">
        <f t="array" ref="T1918">_xlfn.IFS(M1918&lt;=20,"Low",M1918&lt;=50,"Medium",M1918&lt;=90,"High")</f>
        <v>Medium</v>
      </c>
      <c r="U1918" s="33">
        <f>Datos_Limpios[[#This Row],[Number of Complaints or Support]]/Datos_Limpios[[#This Row],[Account Length (in months)]]</f>
        <v>2</v>
      </c>
      <c r="V1918" t="str" cm="1">
        <f t="array" ref="V1918">_xlfn.IFS(H1918&lt;30,"Under 30",H1918&lt;66,"Middle Age",H1918&gt;=66,"Senior")</f>
        <v>Middle Age</v>
      </c>
      <c r="W1918" t="s">
        <v>6825</v>
      </c>
    </row>
    <row r="1919" spans="1:23" x14ac:dyDescent="0.3">
      <c r="A1919" t="s">
        <v>2016</v>
      </c>
      <c r="B1919" t="s">
        <v>17</v>
      </c>
      <c r="C1919">
        <v>66</v>
      </c>
      <c r="D1919">
        <v>2</v>
      </c>
      <c r="E1919" t="s">
        <v>23</v>
      </c>
      <c r="F1919" t="s">
        <v>158</v>
      </c>
      <c r="G1919" t="s">
        <v>19</v>
      </c>
      <c r="H1919">
        <v>68</v>
      </c>
      <c r="I1919" t="s">
        <v>23</v>
      </c>
      <c r="J1919">
        <v>2</v>
      </c>
      <c r="K1919" t="s">
        <v>24</v>
      </c>
      <c r="L1919" t="s">
        <v>6792</v>
      </c>
      <c r="M1919">
        <v>30</v>
      </c>
      <c r="P1919" s="32">
        <v>44466</v>
      </c>
      <c r="Q1919" s="1">
        <v>28.380875594660999</v>
      </c>
      <c r="R1919">
        <v>10</v>
      </c>
      <c r="S1919" t="str" cm="1">
        <f t="array" ref="S1919">_xlfn.IFS(R1919=0,"None",R1919&lt;3,"Low",R1919&lt;6,"Medium",R1919&lt;=10,"High")</f>
        <v>High</v>
      </c>
      <c r="T1919" t="str" cm="1">
        <f t="array" ref="T1919">_xlfn.IFS(M1919&lt;=20,"Low",M1919&lt;=50,"Medium",M1919&lt;=90,"High")</f>
        <v>Medium</v>
      </c>
      <c r="U1919" s="33">
        <f>Datos_Limpios[[#This Row],[Number of Complaints or Support]]/Datos_Limpios[[#This Row],[Account Length (in months)]]</f>
        <v>0.15151515151515152</v>
      </c>
      <c r="V1919" t="str" cm="1">
        <f t="array" ref="V1919">_xlfn.IFS(H1919&lt;30,"Under 30",H1919&lt;66,"Middle Age",H1919&gt;=66,"Senior")</f>
        <v>Senior</v>
      </c>
      <c r="W1919" t="s">
        <v>6823</v>
      </c>
    </row>
    <row r="1920" spans="1:23" x14ac:dyDescent="0.3">
      <c r="A1920" t="s">
        <v>2017</v>
      </c>
      <c r="B1920" t="s">
        <v>17</v>
      </c>
      <c r="C1920">
        <v>64</v>
      </c>
      <c r="D1920">
        <v>0</v>
      </c>
      <c r="E1920" t="s">
        <v>17</v>
      </c>
      <c r="F1920" t="s">
        <v>148</v>
      </c>
      <c r="G1920" t="s">
        <v>6790</v>
      </c>
      <c r="H1920">
        <v>53</v>
      </c>
      <c r="I1920" t="s">
        <v>23</v>
      </c>
      <c r="J1920">
        <v>3</v>
      </c>
      <c r="K1920" t="s">
        <v>32</v>
      </c>
      <c r="L1920" t="s">
        <v>6791</v>
      </c>
      <c r="M1920">
        <v>7</v>
      </c>
      <c r="P1920" s="32">
        <v>43846</v>
      </c>
      <c r="Q1920" s="1">
        <v>7.4002257366231854</v>
      </c>
      <c r="R1920">
        <v>9</v>
      </c>
      <c r="S1920" t="str" cm="1">
        <f t="array" ref="S1920">_xlfn.IFS(R1920=0,"None",R1920&lt;3,"Low",R1920&lt;6,"Medium",R1920&lt;=10,"High")</f>
        <v>High</v>
      </c>
      <c r="T1920" t="str" cm="1">
        <f t="array" ref="T1920">_xlfn.IFS(M1920&lt;=20,"Low",M1920&lt;=50,"Medium",M1920&lt;=90,"High")</f>
        <v>Low</v>
      </c>
      <c r="U1920" s="33">
        <f>Datos_Limpios[[#This Row],[Number of Complaints or Support]]/Datos_Limpios[[#This Row],[Account Length (in months)]]</f>
        <v>0.140625</v>
      </c>
      <c r="V1920" t="str" cm="1">
        <f t="array" ref="V1920">_xlfn.IFS(H1920&lt;30,"Under 30",H1920&lt;66,"Middle Age",H1920&gt;=66,"Senior")</f>
        <v>Middle Age</v>
      </c>
      <c r="W1920" t="s">
        <v>6824</v>
      </c>
    </row>
    <row r="1921" spans="1:23" x14ac:dyDescent="0.3">
      <c r="A1921" t="s">
        <v>2018</v>
      </c>
      <c r="B1921" t="s">
        <v>23</v>
      </c>
      <c r="C1921">
        <v>35</v>
      </c>
      <c r="D1921">
        <v>0</v>
      </c>
      <c r="E1921" t="s">
        <v>23</v>
      </c>
      <c r="F1921" t="s">
        <v>40</v>
      </c>
      <c r="G1921" t="s">
        <v>6790</v>
      </c>
      <c r="H1921">
        <v>67</v>
      </c>
      <c r="I1921" t="s">
        <v>17</v>
      </c>
      <c r="J1921">
        <v>0</v>
      </c>
      <c r="K1921" t="s">
        <v>20</v>
      </c>
      <c r="L1921" t="s">
        <v>6792</v>
      </c>
      <c r="M1921">
        <v>45</v>
      </c>
      <c r="N1921" t="s">
        <v>27</v>
      </c>
      <c r="O1921" t="s">
        <v>125</v>
      </c>
      <c r="P1921" s="32">
        <v>44472</v>
      </c>
      <c r="Q1921" s="1">
        <v>44.400949905591389</v>
      </c>
      <c r="R1921">
        <v>10</v>
      </c>
      <c r="S1921" t="str" cm="1">
        <f t="array" ref="S1921">_xlfn.IFS(R1921=0,"None",R1921&lt;3,"Low",R1921&lt;6,"Medium",R1921&lt;=10,"High")</f>
        <v>High</v>
      </c>
      <c r="T1921" t="str" cm="1">
        <f t="array" ref="T1921">_xlfn.IFS(M1921&lt;=20,"Low",M1921&lt;=50,"Medium",M1921&lt;=90,"High")</f>
        <v>Medium</v>
      </c>
      <c r="U1921" s="33">
        <f>Datos_Limpios[[#This Row],[Number of Complaints or Support]]/Datos_Limpios[[#This Row],[Account Length (in months)]]</f>
        <v>0.2857142857142857</v>
      </c>
      <c r="V1921" t="str" cm="1">
        <f t="array" ref="V1921">_xlfn.IFS(H1921&lt;30,"Under 30",H1921&lt;66,"Middle Age",H1921&gt;=66,"Senior")</f>
        <v>Senior</v>
      </c>
      <c r="W1921" t="s">
        <v>6823</v>
      </c>
    </row>
    <row r="1922" spans="1:23" x14ac:dyDescent="0.3">
      <c r="A1922" t="s">
        <v>2019</v>
      </c>
      <c r="B1922" t="s">
        <v>17</v>
      </c>
      <c r="C1922">
        <v>67</v>
      </c>
      <c r="D1922">
        <v>0</v>
      </c>
      <c r="E1922" t="s">
        <v>17</v>
      </c>
      <c r="F1922" t="s">
        <v>192</v>
      </c>
      <c r="G1922" t="s">
        <v>19</v>
      </c>
      <c r="H1922">
        <v>23</v>
      </c>
      <c r="I1922" t="s">
        <v>17</v>
      </c>
      <c r="J1922">
        <v>0</v>
      </c>
      <c r="K1922" t="s">
        <v>24</v>
      </c>
      <c r="L1922" t="s">
        <v>6792</v>
      </c>
      <c r="M1922">
        <v>10</v>
      </c>
      <c r="P1922" s="32">
        <v>44145</v>
      </c>
      <c r="Q1922" s="1">
        <v>8.6091843659904104</v>
      </c>
      <c r="R1922">
        <v>6</v>
      </c>
      <c r="S1922" t="str" cm="1">
        <f t="array" ref="S1922">_xlfn.IFS(R1922=0,"None",R1922&lt;3,"Low",R1922&lt;6,"Medium",R1922&lt;=10,"High")</f>
        <v>High</v>
      </c>
      <c r="T1922" t="str" cm="1">
        <f t="array" ref="T1922">_xlfn.IFS(M1922&lt;=20,"Low",M1922&lt;=50,"Medium",M1922&lt;=90,"High")</f>
        <v>Low</v>
      </c>
      <c r="U1922" s="33">
        <f>Datos_Limpios[[#This Row],[Number of Complaints or Support]]/Datos_Limpios[[#This Row],[Account Length (in months)]]</f>
        <v>8.9552238805970144E-2</v>
      </c>
      <c r="V1922" t="str" cm="1">
        <f t="array" ref="V1922">_xlfn.IFS(H1922&lt;30,"Under 30",H1922&lt;66,"Middle Age",H1922&gt;=66,"Senior")</f>
        <v>Under 30</v>
      </c>
      <c r="W1922" t="s">
        <v>6824</v>
      </c>
    </row>
    <row r="1923" spans="1:23" x14ac:dyDescent="0.3">
      <c r="A1923" t="s">
        <v>2020</v>
      </c>
      <c r="B1923" t="s">
        <v>17</v>
      </c>
      <c r="C1923">
        <v>41</v>
      </c>
      <c r="D1923">
        <v>0</v>
      </c>
      <c r="E1923" t="s">
        <v>23</v>
      </c>
      <c r="F1923" t="s">
        <v>140</v>
      </c>
      <c r="G1923" t="s">
        <v>19</v>
      </c>
      <c r="H1923">
        <v>54</v>
      </c>
      <c r="I1923" t="s">
        <v>17</v>
      </c>
      <c r="J1923">
        <v>0</v>
      </c>
      <c r="K1923" t="s">
        <v>20</v>
      </c>
      <c r="L1923" t="s">
        <v>6791</v>
      </c>
      <c r="M1923">
        <v>26</v>
      </c>
      <c r="P1923" s="32">
        <v>43944</v>
      </c>
      <c r="Q1923" s="1">
        <v>28.47282408675337</v>
      </c>
      <c r="R1923">
        <v>10</v>
      </c>
      <c r="S1923" t="str" cm="1">
        <f t="array" ref="S1923">_xlfn.IFS(R1923=0,"None",R1923&lt;3,"Low",R1923&lt;6,"Medium",R1923&lt;=10,"High")</f>
        <v>High</v>
      </c>
      <c r="T1923" t="str" cm="1">
        <f t="array" ref="T1923">_xlfn.IFS(M1923&lt;=20,"Low",M1923&lt;=50,"Medium",M1923&lt;=90,"High")</f>
        <v>Medium</v>
      </c>
      <c r="U1923" s="33">
        <f>Datos_Limpios[[#This Row],[Number of Complaints or Support]]/Datos_Limpios[[#This Row],[Account Length (in months)]]</f>
        <v>0.24390243902439024</v>
      </c>
      <c r="V1923" t="str" cm="1">
        <f t="array" ref="V1923">_xlfn.IFS(H1923&lt;30,"Under 30",H1923&lt;66,"Middle Age",H1923&gt;=66,"Senior")</f>
        <v>Middle Age</v>
      </c>
      <c r="W1923" t="s">
        <v>6826</v>
      </c>
    </row>
    <row r="1924" spans="1:23" x14ac:dyDescent="0.3">
      <c r="A1924" t="s">
        <v>2021</v>
      </c>
      <c r="B1924" t="s">
        <v>17</v>
      </c>
      <c r="C1924">
        <v>13</v>
      </c>
      <c r="D1924">
        <v>0</v>
      </c>
      <c r="E1924" t="s">
        <v>23</v>
      </c>
      <c r="F1924" t="s">
        <v>94</v>
      </c>
      <c r="G1924" t="s">
        <v>19</v>
      </c>
      <c r="H1924">
        <v>58</v>
      </c>
      <c r="I1924" t="s">
        <v>17</v>
      </c>
      <c r="J1924">
        <v>0</v>
      </c>
      <c r="K1924" t="s">
        <v>20</v>
      </c>
      <c r="L1924" t="s">
        <v>6792</v>
      </c>
      <c r="M1924">
        <v>34</v>
      </c>
      <c r="P1924" s="32">
        <v>45030</v>
      </c>
      <c r="Q1924" s="1">
        <v>36.895143987978017</v>
      </c>
      <c r="R1924">
        <v>3</v>
      </c>
      <c r="S1924" t="str" cm="1">
        <f t="array" ref="S1924">_xlfn.IFS(R1924=0,"None",R1924&lt;3,"Low",R1924&lt;6,"Medium",R1924&lt;=10,"High")</f>
        <v>Medium</v>
      </c>
      <c r="T1924" t="str" cm="1">
        <f t="array" ref="T1924">_xlfn.IFS(M1924&lt;=20,"Low",M1924&lt;=50,"Medium",M1924&lt;=90,"High")</f>
        <v>Medium</v>
      </c>
      <c r="U1924" s="33">
        <f>Datos_Limpios[[#This Row],[Number of Complaints or Support]]/Datos_Limpios[[#This Row],[Account Length (in months)]]</f>
        <v>0.23076923076923078</v>
      </c>
      <c r="V1924" t="str" cm="1">
        <f t="array" ref="V1924">_xlfn.IFS(H1924&lt;30,"Under 30",H1924&lt;66,"Middle Age",H1924&gt;=66,"Senior")</f>
        <v>Middle Age</v>
      </c>
      <c r="W1924" t="s">
        <v>6823</v>
      </c>
    </row>
    <row r="1925" spans="1:23" x14ac:dyDescent="0.3">
      <c r="A1925" t="s">
        <v>2022</v>
      </c>
      <c r="B1925" t="s">
        <v>17</v>
      </c>
      <c r="C1925">
        <v>45</v>
      </c>
      <c r="D1925">
        <v>0</v>
      </c>
      <c r="E1925" t="s">
        <v>23</v>
      </c>
      <c r="F1925" t="s">
        <v>44</v>
      </c>
      <c r="G1925" t="s">
        <v>19</v>
      </c>
      <c r="H1925">
        <v>61</v>
      </c>
      <c r="I1925" t="s">
        <v>23</v>
      </c>
      <c r="J1925">
        <v>3</v>
      </c>
      <c r="K1925" t="s">
        <v>20</v>
      </c>
      <c r="L1925" t="s">
        <v>6792</v>
      </c>
      <c r="M1925">
        <v>38</v>
      </c>
      <c r="P1925" s="32">
        <v>44702</v>
      </c>
      <c r="Q1925" s="1">
        <v>39.594672645063113</v>
      </c>
      <c r="R1925">
        <v>10</v>
      </c>
      <c r="S1925" t="str" cm="1">
        <f t="array" ref="S1925">_xlfn.IFS(R1925=0,"None",R1925&lt;3,"Low",R1925&lt;6,"Medium",R1925&lt;=10,"High")</f>
        <v>High</v>
      </c>
      <c r="T1925" t="str" cm="1">
        <f t="array" ref="T1925">_xlfn.IFS(M1925&lt;=20,"Low",M1925&lt;=50,"Medium",M1925&lt;=90,"High")</f>
        <v>Medium</v>
      </c>
      <c r="U1925" s="33">
        <f>Datos_Limpios[[#This Row],[Number of Complaints or Support]]/Datos_Limpios[[#This Row],[Account Length (in months)]]</f>
        <v>0.22222222222222221</v>
      </c>
      <c r="V1925" t="str" cm="1">
        <f t="array" ref="V1925">_xlfn.IFS(H1925&lt;30,"Under 30",H1925&lt;66,"Middle Age",H1925&gt;=66,"Senior")</f>
        <v>Middle Age</v>
      </c>
      <c r="W1925" t="s">
        <v>6824</v>
      </c>
    </row>
    <row r="1926" spans="1:23" x14ac:dyDescent="0.3">
      <c r="A1926" t="s">
        <v>2023</v>
      </c>
      <c r="B1926" t="s">
        <v>17</v>
      </c>
      <c r="C1926">
        <v>67</v>
      </c>
      <c r="D1926">
        <v>1</v>
      </c>
      <c r="E1926" t="s">
        <v>17</v>
      </c>
      <c r="F1926" t="s">
        <v>158</v>
      </c>
      <c r="G1926" t="s">
        <v>19</v>
      </c>
      <c r="H1926">
        <v>46</v>
      </c>
      <c r="I1926" t="s">
        <v>23</v>
      </c>
      <c r="J1926">
        <v>4</v>
      </c>
      <c r="K1926" t="s">
        <v>32</v>
      </c>
      <c r="L1926" t="s">
        <v>6792</v>
      </c>
      <c r="M1926">
        <v>10</v>
      </c>
      <c r="P1926" s="32">
        <v>44225</v>
      </c>
      <c r="Q1926" s="1">
        <v>8.3539786243408258</v>
      </c>
      <c r="R1926">
        <v>4</v>
      </c>
      <c r="S1926" t="str" cm="1">
        <f t="array" ref="S1926">_xlfn.IFS(R1926=0,"None",R1926&lt;3,"Low",R1926&lt;6,"Medium",R1926&lt;=10,"High")</f>
        <v>Medium</v>
      </c>
      <c r="T1926" t="str" cm="1">
        <f t="array" ref="T1926">_xlfn.IFS(M1926&lt;=20,"Low",M1926&lt;=50,"Medium",M1926&lt;=90,"High")</f>
        <v>Low</v>
      </c>
      <c r="U1926" s="33">
        <f>Datos_Limpios[[#This Row],[Number of Complaints or Support]]/Datos_Limpios[[#This Row],[Account Length (in months)]]</f>
        <v>5.9701492537313432E-2</v>
      </c>
      <c r="V1926" t="str" cm="1">
        <f t="array" ref="V1926">_xlfn.IFS(H1926&lt;30,"Under 30",H1926&lt;66,"Middle Age",H1926&gt;=66,"Senior")</f>
        <v>Middle Age</v>
      </c>
      <c r="W1926" t="s">
        <v>6823</v>
      </c>
    </row>
    <row r="1927" spans="1:23" x14ac:dyDescent="0.3">
      <c r="A1927" t="s">
        <v>2024</v>
      </c>
      <c r="B1927" t="s">
        <v>17</v>
      </c>
      <c r="C1927">
        <v>13</v>
      </c>
      <c r="D1927">
        <v>0</v>
      </c>
      <c r="E1927" t="s">
        <v>17</v>
      </c>
      <c r="F1927" t="s">
        <v>140</v>
      </c>
      <c r="G1927" t="s">
        <v>6790</v>
      </c>
      <c r="H1927">
        <v>25</v>
      </c>
      <c r="I1927" t="s">
        <v>17</v>
      </c>
      <c r="J1927">
        <v>0</v>
      </c>
      <c r="K1927" t="s">
        <v>32</v>
      </c>
      <c r="L1927" t="s">
        <v>6791</v>
      </c>
      <c r="M1927">
        <v>10</v>
      </c>
      <c r="P1927" s="32">
        <v>45170</v>
      </c>
      <c r="Q1927" s="1">
        <v>10.745764163066889</v>
      </c>
      <c r="R1927">
        <v>1</v>
      </c>
      <c r="S1927" t="str" cm="1">
        <f t="array" ref="S1927">_xlfn.IFS(R1927=0,"None",R1927&lt;3,"Low",R1927&lt;6,"Medium",R1927&lt;=10,"High")</f>
        <v>Low</v>
      </c>
      <c r="T1927" t="str" cm="1">
        <f t="array" ref="T1927">_xlfn.IFS(M1927&lt;=20,"Low",M1927&lt;=50,"Medium",M1927&lt;=90,"High")</f>
        <v>Low</v>
      </c>
      <c r="U1927" s="33">
        <f>Datos_Limpios[[#This Row],[Number of Complaints or Support]]/Datos_Limpios[[#This Row],[Account Length (in months)]]</f>
        <v>7.6923076923076927E-2</v>
      </c>
      <c r="V1927" t="str" cm="1">
        <f t="array" ref="V1927">_xlfn.IFS(H1927&lt;30,"Under 30",H1927&lt;66,"Middle Age",H1927&gt;=66,"Senior")</f>
        <v>Under 30</v>
      </c>
      <c r="W1927" t="s">
        <v>6826</v>
      </c>
    </row>
    <row r="1928" spans="1:23" x14ac:dyDescent="0.3">
      <c r="A1928" t="s">
        <v>2025</v>
      </c>
      <c r="B1928" t="s">
        <v>17</v>
      </c>
      <c r="C1928">
        <v>38</v>
      </c>
      <c r="D1928">
        <v>2</v>
      </c>
      <c r="E1928" t="s">
        <v>23</v>
      </c>
      <c r="F1928" t="s">
        <v>121</v>
      </c>
      <c r="G1928" t="s">
        <v>19</v>
      </c>
      <c r="H1928">
        <v>62</v>
      </c>
      <c r="I1928" t="s">
        <v>17</v>
      </c>
      <c r="J1928">
        <v>0</v>
      </c>
      <c r="K1928" t="s">
        <v>20</v>
      </c>
      <c r="L1928" t="s">
        <v>6792</v>
      </c>
      <c r="M1928">
        <v>38</v>
      </c>
      <c r="P1928" s="32">
        <v>45062</v>
      </c>
      <c r="Q1928" s="1">
        <v>34.677177028450181</v>
      </c>
      <c r="R1928">
        <v>4</v>
      </c>
      <c r="S1928" t="str" cm="1">
        <f t="array" ref="S1928">_xlfn.IFS(R1928=0,"None",R1928&lt;3,"Low",R1928&lt;6,"Medium",R1928&lt;=10,"High")</f>
        <v>Medium</v>
      </c>
      <c r="T1928" t="str" cm="1">
        <f t="array" ref="T1928">_xlfn.IFS(M1928&lt;=20,"Low",M1928&lt;=50,"Medium",M1928&lt;=90,"High")</f>
        <v>Medium</v>
      </c>
      <c r="U1928" s="33">
        <f>Datos_Limpios[[#This Row],[Number of Complaints or Support]]/Datos_Limpios[[#This Row],[Account Length (in months)]]</f>
        <v>0.10526315789473684</v>
      </c>
      <c r="V1928" t="str" cm="1">
        <f t="array" ref="V1928">_xlfn.IFS(H1928&lt;30,"Under 30",H1928&lt;66,"Middle Age",H1928&gt;=66,"Senior")</f>
        <v>Middle Age</v>
      </c>
      <c r="W1928" t="s">
        <v>6826</v>
      </c>
    </row>
    <row r="1929" spans="1:23" x14ac:dyDescent="0.3">
      <c r="A1929" t="s">
        <v>2026</v>
      </c>
      <c r="B1929" t="s">
        <v>17</v>
      </c>
      <c r="C1929">
        <v>26</v>
      </c>
      <c r="D1929">
        <v>2</v>
      </c>
      <c r="E1929" t="s">
        <v>17</v>
      </c>
      <c r="F1929" t="s">
        <v>18</v>
      </c>
      <c r="G1929" t="s">
        <v>6790</v>
      </c>
      <c r="H1929">
        <v>27</v>
      </c>
      <c r="I1929" t="s">
        <v>17</v>
      </c>
      <c r="J1929">
        <v>0</v>
      </c>
      <c r="K1929" t="s">
        <v>24</v>
      </c>
      <c r="L1929" t="s">
        <v>6791</v>
      </c>
      <c r="M1929">
        <v>32</v>
      </c>
      <c r="P1929" s="32">
        <v>43866</v>
      </c>
      <c r="Q1929" s="1">
        <v>30.901840801428939</v>
      </c>
      <c r="R1929">
        <v>4</v>
      </c>
      <c r="S1929" t="str" cm="1">
        <f t="array" ref="S1929">_xlfn.IFS(R1929=0,"None",R1929&lt;3,"Low",R1929&lt;6,"Medium",R1929&lt;=10,"High")</f>
        <v>Medium</v>
      </c>
      <c r="T1929" t="str" cm="1">
        <f t="array" ref="T1929">_xlfn.IFS(M1929&lt;=20,"Low",M1929&lt;=50,"Medium",M1929&lt;=90,"High")</f>
        <v>Medium</v>
      </c>
      <c r="U1929" s="33">
        <f>Datos_Limpios[[#This Row],[Number of Complaints or Support]]/Datos_Limpios[[#This Row],[Account Length (in months)]]</f>
        <v>0.15384615384615385</v>
      </c>
      <c r="V1929" t="str" cm="1">
        <f t="array" ref="V1929">_xlfn.IFS(H1929&lt;30,"Under 30",H1929&lt;66,"Middle Age",H1929&gt;=66,"Senior")</f>
        <v>Under 30</v>
      </c>
      <c r="W1929" t="s">
        <v>6823</v>
      </c>
    </row>
    <row r="1930" spans="1:23" x14ac:dyDescent="0.3">
      <c r="A1930" t="s">
        <v>2027</v>
      </c>
      <c r="B1930" t="s">
        <v>17</v>
      </c>
      <c r="C1930">
        <v>72</v>
      </c>
      <c r="D1930">
        <v>0</v>
      </c>
      <c r="E1930" t="s">
        <v>17</v>
      </c>
      <c r="F1930" t="s">
        <v>179</v>
      </c>
      <c r="G1930" t="s">
        <v>6790</v>
      </c>
      <c r="H1930">
        <v>76</v>
      </c>
      <c r="I1930" t="s">
        <v>17</v>
      </c>
      <c r="J1930">
        <v>0</v>
      </c>
      <c r="K1930" t="s">
        <v>32</v>
      </c>
      <c r="L1930" t="s">
        <v>6791</v>
      </c>
      <c r="M1930">
        <v>9</v>
      </c>
      <c r="P1930" s="32">
        <v>44762</v>
      </c>
      <c r="Q1930" s="1">
        <v>8.2564564380153893</v>
      </c>
      <c r="R1930">
        <v>2</v>
      </c>
      <c r="S1930" t="str" cm="1">
        <f t="array" ref="S1930">_xlfn.IFS(R1930=0,"None",R1930&lt;3,"Low",R1930&lt;6,"Medium",R1930&lt;=10,"High")</f>
        <v>Low</v>
      </c>
      <c r="T1930" t="str" cm="1">
        <f t="array" ref="T1930">_xlfn.IFS(M1930&lt;=20,"Low",M1930&lt;=50,"Medium",M1930&lt;=90,"High")</f>
        <v>Low</v>
      </c>
      <c r="U1930" s="33">
        <f>Datos_Limpios[[#This Row],[Number of Complaints or Support]]/Datos_Limpios[[#This Row],[Account Length (in months)]]</f>
        <v>2.7777777777777776E-2</v>
      </c>
      <c r="V1930" t="str" cm="1">
        <f t="array" ref="V1930">_xlfn.IFS(H1930&lt;30,"Under 30",H1930&lt;66,"Middle Age",H1930&gt;=66,"Senior")</f>
        <v>Senior</v>
      </c>
      <c r="W1930" t="s">
        <v>6826</v>
      </c>
    </row>
    <row r="1931" spans="1:23" x14ac:dyDescent="0.3">
      <c r="A1931" t="s">
        <v>2028</v>
      </c>
      <c r="B1931" t="s">
        <v>17</v>
      </c>
      <c r="C1931">
        <v>55</v>
      </c>
      <c r="D1931">
        <v>0</v>
      </c>
      <c r="E1931" t="s">
        <v>23</v>
      </c>
      <c r="F1931" t="s">
        <v>245</v>
      </c>
      <c r="G1931" t="s">
        <v>19</v>
      </c>
      <c r="H1931">
        <v>72</v>
      </c>
      <c r="I1931" t="s">
        <v>17</v>
      </c>
      <c r="J1931">
        <v>0</v>
      </c>
      <c r="K1931" t="s">
        <v>24</v>
      </c>
      <c r="L1931" t="s">
        <v>6792</v>
      </c>
      <c r="M1931">
        <v>64</v>
      </c>
      <c r="P1931" s="32">
        <v>45030</v>
      </c>
      <c r="Q1931" s="1">
        <v>75.842382531889825</v>
      </c>
      <c r="R1931">
        <v>2</v>
      </c>
      <c r="S1931" t="str" cm="1">
        <f t="array" ref="S1931">_xlfn.IFS(R1931=0,"None",R1931&lt;3,"Low",R1931&lt;6,"Medium",R1931&lt;=10,"High")</f>
        <v>Low</v>
      </c>
      <c r="T1931" t="str" cm="1">
        <f t="array" ref="T1931">_xlfn.IFS(M1931&lt;=20,"Low",M1931&lt;=50,"Medium",M1931&lt;=90,"High")</f>
        <v>High</v>
      </c>
      <c r="U1931" s="33">
        <f>Datos_Limpios[[#This Row],[Number of Complaints or Support]]/Datos_Limpios[[#This Row],[Account Length (in months)]]</f>
        <v>3.6363636363636362E-2</v>
      </c>
      <c r="V1931" t="str" cm="1">
        <f t="array" ref="V1931">_xlfn.IFS(H1931&lt;30,"Under 30",H1931&lt;66,"Middle Age",H1931&gt;=66,"Senior")</f>
        <v>Senior</v>
      </c>
      <c r="W1931" t="s">
        <v>6823</v>
      </c>
    </row>
    <row r="1932" spans="1:23" x14ac:dyDescent="0.3">
      <c r="A1932" t="s">
        <v>2029</v>
      </c>
      <c r="B1932" t="s">
        <v>17</v>
      </c>
      <c r="C1932">
        <v>58</v>
      </c>
      <c r="D1932">
        <v>0</v>
      </c>
      <c r="E1932" t="s">
        <v>23</v>
      </c>
      <c r="F1932" t="s">
        <v>245</v>
      </c>
      <c r="G1932" t="s">
        <v>19</v>
      </c>
      <c r="H1932">
        <v>60</v>
      </c>
      <c r="I1932" t="s">
        <v>17</v>
      </c>
      <c r="J1932">
        <v>0</v>
      </c>
      <c r="K1932" t="s">
        <v>32</v>
      </c>
      <c r="L1932" t="s">
        <v>6791</v>
      </c>
      <c r="M1932">
        <v>40</v>
      </c>
      <c r="P1932" s="32">
        <v>45034</v>
      </c>
      <c r="Q1932" s="1">
        <v>39.027422982033492</v>
      </c>
      <c r="R1932">
        <v>4</v>
      </c>
      <c r="S1932" t="str" cm="1">
        <f t="array" ref="S1932">_xlfn.IFS(R1932=0,"None",R1932&lt;3,"Low",R1932&lt;6,"Medium",R1932&lt;=10,"High")</f>
        <v>Medium</v>
      </c>
      <c r="T1932" t="str" cm="1">
        <f t="array" ref="T1932">_xlfn.IFS(M1932&lt;=20,"Low",M1932&lt;=50,"Medium",M1932&lt;=90,"High")</f>
        <v>Medium</v>
      </c>
      <c r="U1932" s="33">
        <f>Datos_Limpios[[#This Row],[Number of Complaints or Support]]/Datos_Limpios[[#This Row],[Account Length (in months)]]</f>
        <v>6.8965517241379309E-2</v>
      </c>
      <c r="V1932" t="str" cm="1">
        <f t="array" ref="V1932">_xlfn.IFS(H1932&lt;30,"Under 30",H1932&lt;66,"Middle Age",H1932&gt;=66,"Senior")</f>
        <v>Middle Age</v>
      </c>
      <c r="W1932" t="s">
        <v>6823</v>
      </c>
    </row>
    <row r="1933" spans="1:23" x14ac:dyDescent="0.3">
      <c r="A1933" t="s">
        <v>2030</v>
      </c>
      <c r="B1933" t="s">
        <v>17</v>
      </c>
      <c r="C1933">
        <v>59</v>
      </c>
      <c r="D1933">
        <v>0</v>
      </c>
      <c r="E1933" t="s">
        <v>23</v>
      </c>
      <c r="F1933" t="s">
        <v>49</v>
      </c>
      <c r="G1933" t="s">
        <v>19</v>
      </c>
      <c r="H1933">
        <v>21</v>
      </c>
      <c r="I1933" t="s">
        <v>17</v>
      </c>
      <c r="J1933">
        <v>0</v>
      </c>
      <c r="K1933" t="s">
        <v>32</v>
      </c>
      <c r="L1933" t="s">
        <v>6791</v>
      </c>
      <c r="M1933">
        <v>34</v>
      </c>
      <c r="P1933" s="32">
        <v>44136</v>
      </c>
      <c r="Q1933" s="1">
        <v>33.960231127291308</v>
      </c>
      <c r="R1933">
        <v>4</v>
      </c>
      <c r="S1933" t="str" cm="1">
        <f t="array" ref="S1933">_xlfn.IFS(R1933=0,"None",R1933&lt;3,"Low",R1933&lt;6,"Medium",R1933&lt;=10,"High")</f>
        <v>Medium</v>
      </c>
      <c r="T1933" t="str" cm="1">
        <f t="array" ref="T1933">_xlfn.IFS(M1933&lt;=20,"Low",M1933&lt;=50,"Medium",M1933&lt;=90,"High")</f>
        <v>Medium</v>
      </c>
      <c r="U1933" s="33">
        <f>Datos_Limpios[[#This Row],[Number of Complaints or Support]]/Datos_Limpios[[#This Row],[Account Length (in months)]]</f>
        <v>6.7796610169491525E-2</v>
      </c>
      <c r="V1933" t="str" cm="1">
        <f t="array" ref="V1933">_xlfn.IFS(H1933&lt;30,"Under 30",H1933&lt;66,"Middle Age",H1933&gt;=66,"Senior")</f>
        <v>Under 30</v>
      </c>
      <c r="W1933" t="s">
        <v>6825</v>
      </c>
    </row>
    <row r="1934" spans="1:23" x14ac:dyDescent="0.3">
      <c r="A1934" t="s">
        <v>2031</v>
      </c>
      <c r="B1934" t="s">
        <v>17</v>
      </c>
      <c r="C1934">
        <v>61</v>
      </c>
      <c r="D1934">
        <v>0</v>
      </c>
      <c r="E1934" t="s">
        <v>23</v>
      </c>
      <c r="F1934" t="s">
        <v>107</v>
      </c>
      <c r="G1934" t="s">
        <v>6790</v>
      </c>
      <c r="H1934">
        <v>29</v>
      </c>
      <c r="I1934" t="s">
        <v>23</v>
      </c>
      <c r="J1934">
        <v>2</v>
      </c>
      <c r="K1934" t="s">
        <v>24</v>
      </c>
      <c r="L1934" t="s">
        <v>6791</v>
      </c>
      <c r="M1934">
        <v>33</v>
      </c>
      <c r="P1934" s="32">
        <v>45114</v>
      </c>
      <c r="Q1934" s="1">
        <v>30.856524564539288</v>
      </c>
      <c r="R1934">
        <v>4</v>
      </c>
      <c r="S1934" t="str" cm="1">
        <f t="array" ref="S1934">_xlfn.IFS(R1934=0,"None",R1934&lt;3,"Low",R1934&lt;6,"Medium",R1934&lt;=10,"High")</f>
        <v>Medium</v>
      </c>
      <c r="T1934" t="str" cm="1">
        <f t="array" ref="T1934">_xlfn.IFS(M1934&lt;=20,"Low",M1934&lt;=50,"Medium",M1934&lt;=90,"High")</f>
        <v>Medium</v>
      </c>
      <c r="U1934" s="33">
        <f>Datos_Limpios[[#This Row],[Number of Complaints or Support]]/Datos_Limpios[[#This Row],[Account Length (in months)]]</f>
        <v>6.5573770491803282E-2</v>
      </c>
      <c r="V1934" t="str" cm="1">
        <f t="array" ref="V1934">_xlfn.IFS(H1934&lt;30,"Under 30",H1934&lt;66,"Middle Age",H1934&gt;=66,"Senior")</f>
        <v>Under 30</v>
      </c>
      <c r="W1934" t="s">
        <v>6825</v>
      </c>
    </row>
    <row r="1935" spans="1:23" x14ac:dyDescent="0.3">
      <c r="A1935" t="s">
        <v>2032</v>
      </c>
      <c r="B1935" t="s">
        <v>17</v>
      </c>
      <c r="C1935">
        <v>60</v>
      </c>
      <c r="D1935">
        <v>0</v>
      </c>
      <c r="E1935" t="s">
        <v>23</v>
      </c>
      <c r="F1935" t="s">
        <v>121</v>
      </c>
      <c r="G1935" t="s">
        <v>19</v>
      </c>
      <c r="H1935">
        <v>53</v>
      </c>
      <c r="I1935" t="s">
        <v>17</v>
      </c>
      <c r="J1935">
        <v>0</v>
      </c>
      <c r="K1935" t="s">
        <v>32</v>
      </c>
      <c r="L1935" t="s">
        <v>6792</v>
      </c>
      <c r="M1935">
        <v>58</v>
      </c>
      <c r="P1935" s="32">
        <v>44490</v>
      </c>
      <c r="Q1935" s="1">
        <v>62.036175577863169</v>
      </c>
      <c r="R1935">
        <v>4</v>
      </c>
      <c r="S1935" t="str" cm="1">
        <f t="array" ref="S1935">_xlfn.IFS(R1935=0,"None",R1935&lt;3,"Low",R1935&lt;6,"Medium",R1935&lt;=10,"High")</f>
        <v>Medium</v>
      </c>
      <c r="T1935" t="str" cm="1">
        <f t="array" ref="T1935">_xlfn.IFS(M1935&lt;=20,"Low",M1935&lt;=50,"Medium",M1935&lt;=90,"High")</f>
        <v>High</v>
      </c>
      <c r="U1935" s="33">
        <f>Datos_Limpios[[#This Row],[Number of Complaints or Support]]/Datos_Limpios[[#This Row],[Account Length (in months)]]</f>
        <v>6.6666666666666666E-2</v>
      </c>
      <c r="V1935" t="str" cm="1">
        <f t="array" ref="V1935">_xlfn.IFS(H1935&lt;30,"Under 30",H1935&lt;66,"Middle Age",H1935&gt;=66,"Senior")</f>
        <v>Middle Age</v>
      </c>
      <c r="W1935" t="s">
        <v>6826</v>
      </c>
    </row>
    <row r="1936" spans="1:23" x14ac:dyDescent="0.3">
      <c r="A1936" t="s">
        <v>2033</v>
      </c>
      <c r="B1936" t="s">
        <v>17</v>
      </c>
      <c r="C1936">
        <v>54</v>
      </c>
      <c r="D1936">
        <v>0</v>
      </c>
      <c r="E1936" t="s">
        <v>23</v>
      </c>
      <c r="F1936" t="s">
        <v>29</v>
      </c>
      <c r="G1936" t="s">
        <v>19</v>
      </c>
      <c r="H1936">
        <v>29</v>
      </c>
      <c r="I1936" t="s">
        <v>23</v>
      </c>
      <c r="J1936">
        <v>5</v>
      </c>
      <c r="K1936" t="s">
        <v>24</v>
      </c>
      <c r="L1936" t="s">
        <v>6791</v>
      </c>
      <c r="M1936">
        <v>24</v>
      </c>
      <c r="P1936" s="32">
        <v>45269</v>
      </c>
      <c r="Q1936" s="1">
        <v>21.996976861302031</v>
      </c>
      <c r="R1936">
        <v>8</v>
      </c>
      <c r="S1936" t="str" cm="1">
        <f t="array" ref="S1936">_xlfn.IFS(R1936=0,"None",R1936&lt;3,"Low",R1936&lt;6,"Medium",R1936&lt;=10,"High")</f>
        <v>High</v>
      </c>
      <c r="T1936" t="str" cm="1">
        <f t="array" ref="T1936">_xlfn.IFS(M1936&lt;=20,"Low",M1936&lt;=50,"Medium",M1936&lt;=90,"High")</f>
        <v>Medium</v>
      </c>
      <c r="U1936" s="33">
        <f>Datos_Limpios[[#This Row],[Number of Complaints or Support]]/Datos_Limpios[[#This Row],[Account Length (in months)]]</f>
        <v>0.14814814814814814</v>
      </c>
      <c r="V1936" t="str" cm="1">
        <f t="array" ref="V1936">_xlfn.IFS(H1936&lt;30,"Under 30",H1936&lt;66,"Middle Age",H1936&gt;=66,"Senior")</f>
        <v>Under 30</v>
      </c>
      <c r="W1936" t="s">
        <v>6825</v>
      </c>
    </row>
    <row r="1937" spans="1:23" x14ac:dyDescent="0.3">
      <c r="A1937" t="s">
        <v>2034</v>
      </c>
      <c r="B1937" t="s">
        <v>17</v>
      </c>
      <c r="C1937">
        <v>52</v>
      </c>
      <c r="D1937">
        <v>0</v>
      </c>
      <c r="E1937" t="s">
        <v>23</v>
      </c>
      <c r="F1937" t="s">
        <v>90</v>
      </c>
      <c r="G1937" t="s">
        <v>6790</v>
      </c>
      <c r="H1937">
        <v>80</v>
      </c>
      <c r="I1937" t="s">
        <v>17</v>
      </c>
      <c r="J1937">
        <v>0</v>
      </c>
      <c r="K1937" t="s">
        <v>32</v>
      </c>
      <c r="L1937" t="s">
        <v>6792</v>
      </c>
      <c r="M1937">
        <v>45</v>
      </c>
      <c r="P1937" s="32">
        <v>44832</v>
      </c>
      <c r="Q1937" s="1">
        <v>50.495991228249828</v>
      </c>
      <c r="R1937">
        <v>0</v>
      </c>
      <c r="S1937" t="str" cm="1">
        <f t="array" ref="S1937">_xlfn.IFS(R1937=0,"None",R1937&lt;3,"Low",R1937&lt;6,"Medium",R1937&lt;=10,"High")</f>
        <v>None</v>
      </c>
      <c r="T1937" t="str" cm="1">
        <f t="array" ref="T1937">_xlfn.IFS(M1937&lt;=20,"Low",M1937&lt;=50,"Medium",M1937&lt;=90,"High")</f>
        <v>Medium</v>
      </c>
      <c r="U1937" s="33">
        <f>Datos_Limpios[[#This Row],[Number of Complaints or Support]]/Datos_Limpios[[#This Row],[Account Length (in months)]]</f>
        <v>0</v>
      </c>
      <c r="V1937" t="str" cm="1">
        <f t="array" ref="V1937">_xlfn.IFS(H1937&lt;30,"Under 30",H1937&lt;66,"Middle Age",H1937&gt;=66,"Senior")</f>
        <v>Senior</v>
      </c>
      <c r="W1937" t="s">
        <v>6823</v>
      </c>
    </row>
    <row r="1938" spans="1:23" x14ac:dyDescent="0.3">
      <c r="A1938" t="s">
        <v>2035</v>
      </c>
      <c r="B1938" t="s">
        <v>17</v>
      </c>
      <c r="C1938">
        <v>1</v>
      </c>
      <c r="D1938">
        <v>1</v>
      </c>
      <c r="E1938" t="s">
        <v>23</v>
      </c>
      <c r="F1938" t="s">
        <v>73</v>
      </c>
      <c r="G1938" t="s">
        <v>6790</v>
      </c>
      <c r="H1938">
        <v>41</v>
      </c>
      <c r="I1938" t="s">
        <v>17</v>
      </c>
      <c r="J1938">
        <v>0</v>
      </c>
      <c r="K1938" t="s">
        <v>20</v>
      </c>
      <c r="L1938" t="s">
        <v>6792</v>
      </c>
      <c r="M1938">
        <v>19</v>
      </c>
      <c r="P1938" s="32">
        <v>45282</v>
      </c>
      <c r="Q1938" s="1">
        <v>17.804715561387081</v>
      </c>
      <c r="R1938">
        <v>2</v>
      </c>
      <c r="S1938" t="str" cm="1">
        <f t="array" ref="S1938">_xlfn.IFS(R1938=0,"None",R1938&lt;3,"Low",R1938&lt;6,"Medium",R1938&lt;=10,"High")</f>
        <v>Low</v>
      </c>
      <c r="T1938" t="str" cm="1">
        <f t="array" ref="T1938">_xlfn.IFS(M1938&lt;=20,"Low",M1938&lt;=50,"Medium",M1938&lt;=90,"High")</f>
        <v>Low</v>
      </c>
      <c r="U1938" s="33">
        <f>Datos_Limpios[[#This Row],[Number of Complaints or Support]]/Datos_Limpios[[#This Row],[Account Length (in months)]]</f>
        <v>2</v>
      </c>
      <c r="V1938" t="str" cm="1">
        <f t="array" ref="V1938">_xlfn.IFS(H1938&lt;30,"Under 30",H1938&lt;66,"Middle Age",H1938&gt;=66,"Senior")</f>
        <v>Middle Age</v>
      </c>
      <c r="W1938" t="s">
        <v>6824</v>
      </c>
    </row>
    <row r="1939" spans="1:23" x14ac:dyDescent="0.3">
      <c r="A1939" t="s">
        <v>2036</v>
      </c>
      <c r="B1939" t="s">
        <v>17</v>
      </c>
      <c r="C1939">
        <v>21</v>
      </c>
      <c r="D1939">
        <v>0</v>
      </c>
      <c r="E1939" t="s">
        <v>23</v>
      </c>
      <c r="F1939" t="s">
        <v>36</v>
      </c>
      <c r="G1939" t="s">
        <v>19</v>
      </c>
      <c r="H1939">
        <v>50</v>
      </c>
      <c r="I1939" t="s">
        <v>23</v>
      </c>
      <c r="J1939">
        <v>4</v>
      </c>
      <c r="K1939" t="s">
        <v>20</v>
      </c>
      <c r="L1939" t="s">
        <v>6792</v>
      </c>
      <c r="M1939">
        <v>26</v>
      </c>
      <c r="P1939" s="32">
        <v>44792</v>
      </c>
      <c r="Q1939" s="1">
        <v>21.515632699091</v>
      </c>
      <c r="R1939">
        <v>2</v>
      </c>
      <c r="S1939" t="str" cm="1">
        <f t="array" ref="S1939">_xlfn.IFS(R1939=0,"None",R1939&lt;3,"Low",R1939&lt;6,"Medium",R1939&lt;=10,"High")</f>
        <v>Low</v>
      </c>
      <c r="T1939" t="str" cm="1">
        <f t="array" ref="T1939">_xlfn.IFS(M1939&lt;=20,"Low",M1939&lt;=50,"Medium",M1939&lt;=90,"High")</f>
        <v>Medium</v>
      </c>
      <c r="U1939" s="33">
        <f>Datos_Limpios[[#This Row],[Number of Complaints or Support]]/Datos_Limpios[[#This Row],[Account Length (in months)]]</f>
        <v>9.5238095238095233E-2</v>
      </c>
      <c r="V1939" t="str" cm="1">
        <f t="array" ref="V1939">_xlfn.IFS(H1939&lt;30,"Under 30",H1939&lt;66,"Middle Age",H1939&gt;=66,"Senior")</f>
        <v>Middle Age</v>
      </c>
      <c r="W1939" t="s">
        <v>6824</v>
      </c>
    </row>
    <row r="1940" spans="1:23" x14ac:dyDescent="0.3">
      <c r="A1940" t="s">
        <v>2037</v>
      </c>
      <c r="B1940" t="s">
        <v>23</v>
      </c>
      <c r="C1940">
        <v>1</v>
      </c>
      <c r="D1940">
        <v>1</v>
      </c>
      <c r="E1940" t="s">
        <v>23</v>
      </c>
      <c r="F1940" t="s">
        <v>40</v>
      </c>
      <c r="G1940" t="s">
        <v>19</v>
      </c>
      <c r="H1940">
        <v>42</v>
      </c>
      <c r="I1940" t="s">
        <v>17</v>
      </c>
      <c r="J1940">
        <v>0</v>
      </c>
      <c r="K1940" t="s">
        <v>20</v>
      </c>
      <c r="L1940" t="s">
        <v>6792</v>
      </c>
      <c r="M1940">
        <v>32</v>
      </c>
      <c r="N1940" t="s">
        <v>27</v>
      </c>
      <c r="O1940" t="s">
        <v>108</v>
      </c>
      <c r="P1940" s="32">
        <v>45174</v>
      </c>
      <c r="Q1940" s="1">
        <v>31.84416989330461</v>
      </c>
      <c r="R1940">
        <v>5</v>
      </c>
      <c r="S1940" t="str" cm="1">
        <f t="array" ref="S1940">_xlfn.IFS(R1940=0,"None",R1940&lt;3,"Low",R1940&lt;6,"Medium",R1940&lt;=10,"High")</f>
        <v>Medium</v>
      </c>
      <c r="T1940" t="str" cm="1">
        <f t="array" ref="T1940">_xlfn.IFS(M1940&lt;=20,"Low",M1940&lt;=50,"Medium",M1940&lt;=90,"High")</f>
        <v>Medium</v>
      </c>
      <c r="U1940" s="33">
        <f>Datos_Limpios[[#This Row],[Number of Complaints or Support]]/Datos_Limpios[[#This Row],[Account Length (in months)]]</f>
        <v>5</v>
      </c>
      <c r="V1940" t="str" cm="1">
        <f t="array" ref="V1940">_xlfn.IFS(H1940&lt;30,"Under 30",H1940&lt;66,"Middle Age",H1940&gt;=66,"Senior")</f>
        <v>Middle Age</v>
      </c>
      <c r="W1940" t="s">
        <v>6823</v>
      </c>
    </row>
    <row r="1941" spans="1:23" x14ac:dyDescent="0.3">
      <c r="A1941" t="s">
        <v>2038</v>
      </c>
      <c r="B1941" t="s">
        <v>23</v>
      </c>
      <c r="C1941">
        <v>4</v>
      </c>
      <c r="D1941">
        <v>3</v>
      </c>
      <c r="E1941" t="s">
        <v>23</v>
      </c>
      <c r="F1941" t="s">
        <v>166</v>
      </c>
      <c r="G1941" t="s">
        <v>6790</v>
      </c>
      <c r="H1941">
        <v>26</v>
      </c>
      <c r="I1941" t="s">
        <v>17</v>
      </c>
      <c r="J1941">
        <v>0</v>
      </c>
      <c r="K1941" t="s">
        <v>20</v>
      </c>
      <c r="L1941" t="s">
        <v>6792</v>
      </c>
      <c r="M1941">
        <v>47</v>
      </c>
      <c r="N1941" t="s">
        <v>27</v>
      </c>
      <c r="O1941" t="s">
        <v>125</v>
      </c>
      <c r="P1941" s="32">
        <v>44763</v>
      </c>
      <c r="Q1941" s="1">
        <v>51.420326510651442</v>
      </c>
      <c r="R1941">
        <v>3</v>
      </c>
      <c r="S1941" t="str" cm="1">
        <f t="array" ref="S1941">_xlfn.IFS(R1941=0,"None",R1941&lt;3,"Low",R1941&lt;6,"Medium",R1941&lt;=10,"High")</f>
        <v>Medium</v>
      </c>
      <c r="T1941" t="str" cm="1">
        <f t="array" ref="T1941">_xlfn.IFS(M1941&lt;=20,"Low",M1941&lt;=50,"Medium",M1941&lt;=90,"High")</f>
        <v>Medium</v>
      </c>
      <c r="U1941" s="33">
        <f>Datos_Limpios[[#This Row],[Number of Complaints or Support]]/Datos_Limpios[[#This Row],[Account Length (in months)]]</f>
        <v>0.75</v>
      </c>
      <c r="V1941" t="str" cm="1">
        <f t="array" ref="V1941">_xlfn.IFS(H1941&lt;30,"Under 30",H1941&lt;66,"Middle Age",H1941&gt;=66,"Senior")</f>
        <v>Under 30</v>
      </c>
      <c r="W1941" t="s">
        <v>6825</v>
      </c>
    </row>
    <row r="1942" spans="1:23" x14ac:dyDescent="0.3">
      <c r="A1942" t="s">
        <v>2039</v>
      </c>
      <c r="B1942" t="s">
        <v>23</v>
      </c>
      <c r="C1942">
        <v>12</v>
      </c>
      <c r="D1942">
        <v>5</v>
      </c>
      <c r="E1942" t="s">
        <v>23</v>
      </c>
      <c r="F1942" t="s">
        <v>103</v>
      </c>
      <c r="G1942" t="s">
        <v>6790</v>
      </c>
      <c r="H1942">
        <v>39</v>
      </c>
      <c r="I1942" t="s">
        <v>17</v>
      </c>
      <c r="J1942">
        <v>0</v>
      </c>
      <c r="K1942" t="s">
        <v>20</v>
      </c>
      <c r="L1942" t="s">
        <v>6791</v>
      </c>
      <c r="M1942">
        <v>29</v>
      </c>
      <c r="N1942" t="s">
        <v>27</v>
      </c>
      <c r="O1942" t="s">
        <v>125</v>
      </c>
      <c r="P1942" s="32">
        <v>44741</v>
      </c>
      <c r="Q1942" s="1">
        <v>29.15840368094668</v>
      </c>
      <c r="R1942">
        <v>2</v>
      </c>
      <c r="S1942" t="str" cm="1">
        <f t="array" ref="S1942">_xlfn.IFS(R1942=0,"None",R1942&lt;3,"Low",R1942&lt;6,"Medium",R1942&lt;=10,"High")</f>
        <v>Low</v>
      </c>
      <c r="T1942" t="str" cm="1">
        <f t="array" ref="T1942">_xlfn.IFS(M1942&lt;=20,"Low",M1942&lt;=50,"Medium",M1942&lt;=90,"High")</f>
        <v>Medium</v>
      </c>
      <c r="U1942" s="33">
        <f>Datos_Limpios[[#This Row],[Number of Complaints or Support]]/Datos_Limpios[[#This Row],[Account Length (in months)]]</f>
        <v>0.16666666666666666</v>
      </c>
      <c r="V1942" t="str" cm="1">
        <f t="array" ref="V1942">_xlfn.IFS(H1942&lt;30,"Under 30",H1942&lt;66,"Middle Age",H1942&gt;=66,"Senior")</f>
        <v>Middle Age</v>
      </c>
      <c r="W1942" t="s">
        <v>6823</v>
      </c>
    </row>
    <row r="1943" spans="1:23" x14ac:dyDescent="0.3">
      <c r="A1943" t="s">
        <v>2040</v>
      </c>
      <c r="B1943" t="s">
        <v>17</v>
      </c>
      <c r="C1943">
        <v>70</v>
      </c>
      <c r="D1943">
        <v>0</v>
      </c>
      <c r="E1943" t="s">
        <v>23</v>
      </c>
      <c r="F1943" t="s">
        <v>130</v>
      </c>
      <c r="G1943" t="s">
        <v>19</v>
      </c>
      <c r="H1943">
        <v>50</v>
      </c>
      <c r="I1943" t="s">
        <v>23</v>
      </c>
      <c r="J1943">
        <v>5</v>
      </c>
      <c r="K1943" t="s">
        <v>24</v>
      </c>
      <c r="L1943" t="s">
        <v>6792</v>
      </c>
      <c r="M1943">
        <v>22</v>
      </c>
      <c r="P1943" s="32">
        <v>44520</v>
      </c>
      <c r="Q1943" s="1">
        <v>24.33138235143743</v>
      </c>
      <c r="R1943">
        <v>6</v>
      </c>
      <c r="S1943" t="str" cm="1">
        <f t="array" ref="S1943">_xlfn.IFS(R1943=0,"None",R1943&lt;3,"Low",R1943&lt;6,"Medium",R1943&lt;=10,"High")</f>
        <v>High</v>
      </c>
      <c r="T1943" t="str" cm="1">
        <f t="array" ref="T1943">_xlfn.IFS(M1943&lt;=20,"Low",M1943&lt;=50,"Medium",M1943&lt;=90,"High")</f>
        <v>Medium</v>
      </c>
      <c r="U1943" s="33">
        <f>Datos_Limpios[[#This Row],[Number of Complaints or Support]]/Datos_Limpios[[#This Row],[Account Length (in months)]]</f>
        <v>8.5714285714285715E-2</v>
      </c>
      <c r="V1943" t="str" cm="1">
        <f t="array" ref="V1943">_xlfn.IFS(H1943&lt;30,"Under 30",H1943&lt;66,"Middle Age",H1943&gt;=66,"Senior")</f>
        <v>Middle Age</v>
      </c>
      <c r="W1943" t="s">
        <v>6825</v>
      </c>
    </row>
    <row r="1944" spans="1:23" x14ac:dyDescent="0.3">
      <c r="A1944" t="s">
        <v>2041</v>
      </c>
      <c r="B1944" t="s">
        <v>17</v>
      </c>
      <c r="C1944">
        <v>6</v>
      </c>
      <c r="D1944">
        <v>0</v>
      </c>
      <c r="E1944" t="s">
        <v>23</v>
      </c>
      <c r="F1944" t="s">
        <v>40</v>
      </c>
      <c r="G1944" t="s">
        <v>6790</v>
      </c>
      <c r="H1944">
        <v>57</v>
      </c>
      <c r="I1944" t="s">
        <v>17</v>
      </c>
      <c r="J1944">
        <v>0</v>
      </c>
      <c r="K1944" t="s">
        <v>20</v>
      </c>
      <c r="L1944" t="s">
        <v>6792</v>
      </c>
      <c r="M1944">
        <v>24</v>
      </c>
      <c r="P1944" s="32">
        <v>44662</v>
      </c>
      <c r="Q1944" s="1">
        <v>25.407922403675979</v>
      </c>
      <c r="R1944">
        <v>7</v>
      </c>
      <c r="S1944" t="str" cm="1">
        <f t="array" ref="S1944">_xlfn.IFS(R1944=0,"None",R1944&lt;3,"Low",R1944&lt;6,"Medium",R1944&lt;=10,"High")</f>
        <v>High</v>
      </c>
      <c r="T1944" t="str" cm="1">
        <f t="array" ref="T1944">_xlfn.IFS(M1944&lt;=20,"Low",M1944&lt;=50,"Medium",M1944&lt;=90,"High")</f>
        <v>Medium</v>
      </c>
      <c r="U1944" s="33">
        <f>Datos_Limpios[[#This Row],[Number of Complaints or Support]]/Datos_Limpios[[#This Row],[Account Length (in months)]]</f>
        <v>1.1666666666666667</v>
      </c>
      <c r="V1944" t="str" cm="1">
        <f t="array" ref="V1944">_xlfn.IFS(H1944&lt;30,"Under 30",H1944&lt;66,"Middle Age",H1944&gt;=66,"Senior")</f>
        <v>Middle Age</v>
      </c>
      <c r="W1944" t="s">
        <v>6823</v>
      </c>
    </row>
    <row r="1945" spans="1:23" x14ac:dyDescent="0.3">
      <c r="A1945" t="s">
        <v>2042</v>
      </c>
      <c r="B1945" t="s">
        <v>17</v>
      </c>
      <c r="C1945">
        <v>7</v>
      </c>
      <c r="D1945">
        <v>0</v>
      </c>
      <c r="E1945" t="s">
        <v>17</v>
      </c>
      <c r="F1945" t="s">
        <v>40</v>
      </c>
      <c r="G1945" t="s">
        <v>6790</v>
      </c>
      <c r="H1945">
        <v>46</v>
      </c>
      <c r="I1945" t="s">
        <v>17</v>
      </c>
      <c r="J1945">
        <v>0</v>
      </c>
      <c r="K1945" t="s">
        <v>20</v>
      </c>
      <c r="L1945" t="s">
        <v>6791</v>
      </c>
      <c r="M1945">
        <v>17</v>
      </c>
      <c r="P1945" s="32">
        <v>43857</v>
      </c>
      <c r="Q1945" s="1">
        <v>18.883346397067822</v>
      </c>
      <c r="R1945">
        <v>1</v>
      </c>
      <c r="S1945" t="str" cm="1">
        <f t="array" ref="S1945">_xlfn.IFS(R1945=0,"None",R1945&lt;3,"Low",R1945&lt;6,"Medium",R1945&lt;=10,"High")</f>
        <v>Low</v>
      </c>
      <c r="T1945" t="str" cm="1">
        <f t="array" ref="T1945">_xlfn.IFS(M1945&lt;=20,"Low",M1945&lt;=50,"Medium",M1945&lt;=90,"High")</f>
        <v>Low</v>
      </c>
      <c r="U1945" s="33">
        <f>Datos_Limpios[[#This Row],[Number of Complaints or Support]]/Datos_Limpios[[#This Row],[Account Length (in months)]]</f>
        <v>0.14285714285714285</v>
      </c>
      <c r="V1945" t="str" cm="1">
        <f t="array" ref="V1945">_xlfn.IFS(H1945&lt;30,"Under 30",H1945&lt;66,"Middle Age",H1945&gt;=66,"Senior")</f>
        <v>Middle Age</v>
      </c>
      <c r="W1945" t="s">
        <v>6823</v>
      </c>
    </row>
    <row r="1946" spans="1:23" x14ac:dyDescent="0.3">
      <c r="A1946" t="s">
        <v>2043</v>
      </c>
      <c r="B1946" t="s">
        <v>17</v>
      </c>
      <c r="C1946">
        <v>13</v>
      </c>
      <c r="D1946">
        <v>0</v>
      </c>
      <c r="E1946" t="s">
        <v>17</v>
      </c>
      <c r="F1946" t="s">
        <v>88</v>
      </c>
      <c r="G1946" t="s">
        <v>19</v>
      </c>
      <c r="H1946">
        <v>43</v>
      </c>
      <c r="I1946" t="s">
        <v>23</v>
      </c>
      <c r="J1946">
        <v>5</v>
      </c>
      <c r="K1946" t="s">
        <v>20</v>
      </c>
      <c r="L1946" t="s">
        <v>6791</v>
      </c>
      <c r="M1946">
        <v>24</v>
      </c>
      <c r="P1946" s="32">
        <v>44464</v>
      </c>
      <c r="Q1946" s="1">
        <v>28.059061399028579</v>
      </c>
      <c r="R1946">
        <v>7</v>
      </c>
      <c r="S1946" t="str" cm="1">
        <f t="array" ref="S1946">_xlfn.IFS(R1946=0,"None",R1946&lt;3,"Low",R1946&lt;6,"Medium",R1946&lt;=10,"High")</f>
        <v>High</v>
      </c>
      <c r="T1946" t="str" cm="1">
        <f t="array" ref="T1946">_xlfn.IFS(M1946&lt;=20,"Low",M1946&lt;=50,"Medium",M1946&lt;=90,"High")</f>
        <v>Medium</v>
      </c>
      <c r="U1946" s="33">
        <f>Datos_Limpios[[#This Row],[Number of Complaints or Support]]/Datos_Limpios[[#This Row],[Account Length (in months)]]</f>
        <v>0.53846153846153844</v>
      </c>
      <c r="V1946" t="str" cm="1">
        <f t="array" ref="V1946">_xlfn.IFS(H1946&lt;30,"Under 30",H1946&lt;66,"Middle Age",H1946&gt;=66,"Senior")</f>
        <v>Middle Age</v>
      </c>
      <c r="W1946" t="s">
        <v>6825</v>
      </c>
    </row>
    <row r="1947" spans="1:23" x14ac:dyDescent="0.3">
      <c r="A1947" t="s">
        <v>2044</v>
      </c>
      <c r="B1947" t="s">
        <v>23</v>
      </c>
      <c r="C1947">
        <v>71</v>
      </c>
      <c r="D1947">
        <v>5</v>
      </c>
      <c r="E1947" t="s">
        <v>17</v>
      </c>
      <c r="F1947" t="s">
        <v>192</v>
      </c>
      <c r="G1947" t="s">
        <v>6790</v>
      </c>
      <c r="H1947">
        <v>47</v>
      </c>
      <c r="I1947" t="s">
        <v>17</v>
      </c>
      <c r="J1947">
        <v>0</v>
      </c>
      <c r="K1947" t="s">
        <v>32</v>
      </c>
      <c r="L1947" t="s">
        <v>6792</v>
      </c>
      <c r="M1947">
        <v>20</v>
      </c>
      <c r="N1947" t="s">
        <v>50</v>
      </c>
      <c r="O1947" t="s">
        <v>105</v>
      </c>
      <c r="P1947" s="32">
        <v>44067</v>
      </c>
      <c r="Q1947" s="1">
        <v>17.808863465352889</v>
      </c>
      <c r="R1947">
        <v>3</v>
      </c>
      <c r="S1947" t="str" cm="1">
        <f t="array" ref="S1947">_xlfn.IFS(R1947=0,"None",R1947&lt;3,"Low",R1947&lt;6,"Medium",R1947&lt;=10,"High")</f>
        <v>Medium</v>
      </c>
      <c r="T1947" t="str" cm="1">
        <f t="array" ref="T1947">_xlfn.IFS(M1947&lt;=20,"Low",M1947&lt;=50,"Medium",M1947&lt;=90,"High")</f>
        <v>Low</v>
      </c>
      <c r="U1947" s="33">
        <f>Datos_Limpios[[#This Row],[Number of Complaints or Support]]/Datos_Limpios[[#This Row],[Account Length (in months)]]</f>
        <v>4.2253521126760563E-2</v>
      </c>
      <c r="V1947" t="str" cm="1">
        <f t="array" ref="V1947">_xlfn.IFS(H1947&lt;30,"Under 30",H1947&lt;66,"Middle Age",H1947&gt;=66,"Senior")</f>
        <v>Middle Age</v>
      </c>
      <c r="W1947" t="s">
        <v>6824</v>
      </c>
    </row>
    <row r="1948" spans="1:23" x14ac:dyDescent="0.3">
      <c r="A1948" t="s">
        <v>2045</v>
      </c>
      <c r="B1948" t="s">
        <v>17</v>
      </c>
      <c r="C1948">
        <v>26</v>
      </c>
      <c r="D1948">
        <v>2</v>
      </c>
      <c r="E1948" t="s">
        <v>17</v>
      </c>
      <c r="F1948" t="s">
        <v>350</v>
      </c>
      <c r="G1948" t="s">
        <v>19</v>
      </c>
      <c r="H1948">
        <v>23</v>
      </c>
      <c r="I1948" t="s">
        <v>17</v>
      </c>
      <c r="J1948">
        <v>0</v>
      </c>
      <c r="K1948" t="s">
        <v>32</v>
      </c>
      <c r="L1948" t="s">
        <v>6791</v>
      </c>
      <c r="M1948">
        <v>45</v>
      </c>
      <c r="P1948" s="32">
        <v>44847</v>
      </c>
      <c r="Q1948" s="1">
        <v>40.053603080823741</v>
      </c>
      <c r="R1948">
        <v>9</v>
      </c>
      <c r="S1948" t="str" cm="1">
        <f t="array" ref="S1948">_xlfn.IFS(R1948=0,"None",R1948&lt;3,"Low",R1948&lt;6,"Medium",R1948&lt;=10,"High")</f>
        <v>High</v>
      </c>
      <c r="T1948" t="str" cm="1">
        <f t="array" ref="T1948">_xlfn.IFS(M1948&lt;=20,"Low",M1948&lt;=50,"Medium",M1948&lt;=90,"High")</f>
        <v>Medium</v>
      </c>
      <c r="U1948" s="33">
        <f>Datos_Limpios[[#This Row],[Number of Complaints or Support]]/Datos_Limpios[[#This Row],[Account Length (in months)]]</f>
        <v>0.34615384615384615</v>
      </c>
      <c r="V1948" t="str" cm="1">
        <f t="array" ref="V1948">_xlfn.IFS(H1948&lt;30,"Under 30",H1948&lt;66,"Middle Age",H1948&gt;=66,"Senior")</f>
        <v>Under 30</v>
      </c>
      <c r="W1948" t="s">
        <v>6823</v>
      </c>
    </row>
    <row r="1949" spans="1:23" x14ac:dyDescent="0.3">
      <c r="A1949" t="s">
        <v>2046</v>
      </c>
      <c r="B1949" t="s">
        <v>17</v>
      </c>
      <c r="C1949">
        <v>2</v>
      </c>
      <c r="D1949">
        <v>0</v>
      </c>
      <c r="E1949" t="s">
        <v>23</v>
      </c>
      <c r="F1949" t="s">
        <v>148</v>
      </c>
      <c r="G1949" t="s">
        <v>6790</v>
      </c>
      <c r="H1949">
        <v>33</v>
      </c>
      <c r="I1949" t="s">
        <v>17</v>
      </c>
      <c r="J1949">
        <v>0</v>
      </c>
      <c r="K1949" t="s">
        <v>20</v>
      </c>
      <c r="L1949" t="s">
        <v>6792</v>
      </c>
      <c r="M1949">
        <v>27</v>
      </c>
      <c r="P1949" s="32">
        <v>44081</v>
      </c>
      <c r="Q1949" s="1">
        <v>22.025743192908841</v>
      </c>
      <c r="R1949">
        <v>1</v>
      </c>
      <c r="S1949" t="str" cm="1">
        <f t="array" ref="S1949">_xlfn.IFS(R1949=0,"None",R1949&lt;3,"Low",R1949&lt;6,"Medium",R1949&lt;=10,"High")</f>
        <v>Low</v>
      </c>
      <c r="T1949" t="str" cm="1">
        <f t="array" ref="T1949">_xlfn.IFS(M1949&lt;=20,"Low",M1949&lt;=50,"Medium",M1949&lt;=90,"High")</f>
        <v>Medium</v>
      </c>
      <c r="U1949" s="33">
        <f>Datos_Limpios[[#This Row],[Number of Complaints or Support]]/Datos_Limpios[[#This Row],[Account Length (in months)]]</f>
        <v>0.5</v>
      </c>
      <c r="V1949" t="str" cm="1">
        <f t="array" ref="V1949">_xlfn.IFS(H1949&lt;30,"Under 30",H1949&lt;66,"Middle Age",H1949&gt;=66,"Senior")</f>
        <v>Middle Age</v>
      </c>
      <c r="W1949" t="s">
        <v>6824</v>
      </c>
    </row>
    <row r="1950" spans="1:23" x14ac:dyDescent="0.3">
      <c r="A1950" t="s">
        <v>2047</v>
      </c>
      <c r="B1950" t="s">
        <v>17</v>
      </c>
      <c r="C1950">
        <v>19</v>
      </c>
      <c r="D1950">
        <v>0</v>
      </c>
      <c r="E1950" t="s">
        <v>23</v>
      </c>
      <c r="F1950" t="s">
        <v>79</v>
      </c>
      <c r="G1950" t="s">
        <v>19</v>
      </c>
      <c r="H1950">
        <v>75</v>
      </c>
      <c r="I1950" t="s">
        <v>17</v>
      </c>
      <c r="J1950">
        <v>0</v>
      </c>
      <c r="K1950" t="s">
        <v>32</v>
      </c>
      <c r="L1950" t="s">
        <v>6792</v>
      </c>
      <c r="M1950">
        <v>42</v>
      </c>
      <c r="P1950" s="32">
        <v>44060</v>
      </c>
      <c r="Q1950" s="1">
        <v>50.066692331355853</v>
      </c>
      <c r="R1950">
        <v>5</v>
      </c>
      <c r="S1950" t="str" cm="1">
        <f t="array" ref="S1950">_xlfn.IFS(R1950=0,"None",R1950&lt;3,"Low",R1950&lt;6,"Medium",R1950&lt;=10,"High")</f>
        <v>Medium</v>
      </c>
      <c r="T1950" t="str" cm="1">
        <f t="array" ref="T1950">_xlfn.IFS(M1950&lt;=20,"Low",M1950&lt;=50,"Medium",M1950&lt;=90,"High")</f>
        <v>Medium</v>
      </c>
      <c r="U1950" s="33">
        <f>Datos_Limpios[[#This Row],[Number of Complaints or Support]]/Datos_Limpios[[#This Row],[Account Length (in months)]]</f>
        <v>0.26315789473684209</v>
      </c>
      <c r="V1950" t="str" cm="1">
        <f t="array" ref="V1950">_xlfn.IFS(H1950&lt;30,"Under 30",H1950&lt;66,"Middle Age",H1950&gt;=66,"Senior")</f>
        <v>Senior</v>
      </c>
      <c r="W1950" t="s">
        <v>6826</v>
      </c>
    </row>
    <row r="1951" spans="1:23" x14ac:dyDescent="0.3">
      <c r="A1951" t="s">
        <v>2048</v>
      </c>
      <c r="B1951" t="s">
        <v>17</v>
      </c>
      <c r="C1951">
        <v>64</v>
      </c>
      <c r="D1951">
        <v>0</v>
      </c>
      <c r="E1951" t="s">
        <v>23</v>
      </c>
      <c r="F1951" t="s">
        <v>63</v>
      </c>
      <c r="G1951" t="s">
        <v>19</v>
      </c>
      <c r="H1951">
        <v>49</v>
      </c>
      <c r="I1951" t="s">
        <v>17</v>
      </c>
      <c r="J1951">
        <v>0</v>
      </c>
      <c r="K1951" t="s">
        <v>32</v>
      </c>
      <c r="L1951" t="s">
        <v>6791</v>
      </c>
      <c r="M1951">
        <v>35</v>
      </c>
      <c r="P1951" s="32">
        <v>43992</v>
      </c>
      <c r="Q1951" s="1">
        <v>37.415316161812001</v>
      </c>
      <c r="R1951">
        <v>2</v>
      </c>
      <c r="S1951" t="str" cm="1">
        <f t="array" ref="S1951">_xlfn.IFS(R1951=0,"None",R1951&lt;3,"Low",R1951&lt;6,"Medium",R1951&lt;=10,"High")</f>
        <v>Low</v>
      </c>
      <c r="T1951" t="str" cm="1">
        <f t="array" ref="T1951">_xlfn.IFS(M1951&lt;=20,"Low",M1951&lt;=50,"Medium",M1951&lt;=90,"High")</f>
        <v>Medium</v>
      </c>
      <c r="U1951" s="33">
        <f>Datos_Limpios[[#This Row],[Number of Complaints or Support]]/Datos_Limpios[[#This Row],[Account Length (in months)]]</f>
        <v>3.125E-2</v>
      </c>
      <c r="V1951" t="str" cm="1">
        <f t="array" ref="V1951">_xlfn.IFS(H1951&lt;30,"Under 30",H1951&lt;66,"Middle Age",H1951&gt;=66,"Senior")</f>
        <v>Middle Age</v>
      </c>
      <c r="W1951" t="s">
        <v>6825</v>
      </c>
    </row>
    <row r="1952" spans="1:23" x14ac:dyDescent="0.3">
      <c r="A1952" t="s">
        <v>2049</v>
      </c>
      <c r="B1952" t="s">
        <v>17</v>
      </c>
      <c r="C1952">
        <v>69</v>
      </c>
      <c r="D1952">
        <v>0</v>
      </c>
      <c r="E1952" t="s">
        <v>17</v>
      </c>
      <c r="F1952" t="s">
        <v>112</v>
      </c>
      <c r="G1952" t="s">
        <v>6790</v>
      </c>
      <c r="H1952">
        <v>85</v>
      </c>
      <c r="I1952" t="s">
        <v>23</v>
      </c>
      <c r="J1952">
        <v>6</v>
      </c>
      <c r="K1952" t="s">
        <v>24</v>
      </c>
      <c r="L1952" t="s">
        <v>6791</v>
      </c>
      <c r="M1952">
        <v>52</v>
      </c>
      <c r="P1952" s="32">
        <v>44221</v>
      </c>
      <c r="Q1952" s="1">
        <v>62.18771613450167</v>
      </c>
      <c r="R1952">
        <v>9</v>
      </c>
      <c r="S1952" t="str" cm="1">
        <f t="array" ref="S1952">_xlfn.IFS(R1952=0,"None",R1952&lt;3,"Low",R1952&lt;6,"Medium",R1952&lt;=10,"High")</f>
        <v>High</v>
      </c>
      <c r="T1952" t="str" cm="1">
        <f t="array" ref="T1952">_xlfn.IFS(M1952&lt;=20,"Low",M1952&lt;=50,"Medium",M1952&lt;=90,"High")</f>
        <v>High</v>
      </c>
      <c r="U1952" s="33">
        <f>Datos_Limpios[[#This Row],[Number of Complaints or Support]]/Datos_Limpios[[#This Row],[Account Length (in months)]]</f>
        <v>0.13043478260869565</v>
      </c>
      <c r="V1952" t="str" cm="1">
        <f t="array" ref="V1952">_xlfn.IFS(H1952&lt;30,"Under 30",H1952&lt;66,"Middle Age",H1952&gt;=66,"Senior")</f>
        <v>Senior</v>
      </c>
      <c r="W1952" t="s">
        <v>6823</v>
      </c>
    </row>
    <row r="1953" spans="1:23" x14ac:dyDescent="0.3">
      <c r="A1953" t="s">
        <v>2050</v>
      </c>
      <c r="B1953" t="s">
        <v>23</v>
      </c>
      <c r="C1953">
        <v>5</v>
      </c>
      <c r="D1953">
        <v>1</v>
      </c>
      <c r="E1953" t="s">
        <v>23</v>
      </c>
      <c r="F1953" t="s">
        <v>103</v>
      </c>
      <c r="G1953" t="s">
        <v>6790</v>
      </c>
      <c r="H1953">
        <v>50</v>
      </c>
      <c r="I1953" t="s">
        <v>17</v>
      </c>
      <c r="J1953">
        <v>0</v>
      </c>
      <c r="K1953" t="s">
        <v>20</v>
      </c>
      <c r="L1953" t="s">
        <v>6792</v>
      </c>
      <c r="M1953">
        <v>46</v>
      </c>
      <c r="N1953" t="s">
        <v>76</v>
      </c>
      <c r="O1953" t="s">
        <v>77</v>
      </c>
      <c r="P1953" s="32">
        <v>44248</v>
      </c>
      <c r="Q1953" s="1">
        <v>41.750506799347171</v>
      </c>
      <c r="R1953">
        <v>5</v>
      </c>
      <c r="S1953" t="str" cm="1">
        <f t="array" ref="S1953">_xlfn.IFS(R1953=0,"None",R1953&lt;3,"Low",R1953&lt;6,"Medium",R1953&lt;=10,"High")</f>
        <v>Medium</v>
      </c>
      <c r="T1953" t="str" cm="1">
        <f t="array" ref="T1953">_xlfn.IFS(M1953&lt;=20,"Low",M1953&lt;=50,"Medium",M1953&lt;=90,"High")</f>
        <v>Medium</v>
      </c>
      <c r="U1953" s="33">
        <f>Datos_Limpios[[#This Row],[Number of Complaints or Support]]/Datos_Limpios[[#This Row],[Account Length (in months)]]</f>
        <v>1</v>
      </c>
      <c r="V1953" t="str" cm="1">
        <f t="array" ref="V1953">_xlfn.IFS(H1953&lt;30,"Under 30",H1953&lt;66,"Middle Age",H1953&gt;=66,"Senior")</f>
        <v>Middle Age</v>
      </c>
      <c r="W1953" t="s">
        <v>6823</v>
      </c>
    </row>
    <row r="1954" spans="1:23" x14ac:dyDescent="0.3">
      <c r="A1954" t="s">
        <v>2051</v>
      </c>
      <c r="B1954" t="s">
        <v>23</v>
      </c>
      <c r="C1954">
        <v>38</v>
      </c>
      <c r="D1954">
        <v>1</v>
      </c>
      <c r="E1954" t="s">
        <v>23</v>
      </c>
      <c r="F1954" t="s">
        <v>179</v>
      </c>
      <c r="G1954" t="s">
        <v>19</v>
      </c>
      <c r="H1954">
        <v>53</v>
      </c>
      <c r="I1954" t="s">
        <v>17</v>
      </c>
      <c r="J1954">
        <v>0</v>
      </c>
      <c r="K1954" t="s">
        <v>24</v>
      </c>
      <c r="L1954" t="s">
        <v>6791</v>
      </c>
      <c r="M1954">
        <v>35</v>
      </c>
      <c r="N1954" t="s">
        <v>91</v>
      </c>
      <c r="O1954" t="s">
        <v>92</v>
      </c>
      <c r="P1954" s="32">
        <v>45067</v>
      </c>
      <c r="Q1954" s="1">
        <v>33.404759236590827</v>
      </c>
      <c r="R1954">
        <v>1</v>
      </c>
      <c r="S1954" t="str" cm="1">
        <f t="array" ref="S1954">_xlfn.IFS(R1954=0,"None",R1954&lt;3,"Low",R1954&lt;6,"Medium",R1954&lt;=10,"High")</f>
        <v>Low</v>
      </c>
      <c r="T1954" t="str" cm="1">
        <f t="array" ref="T1954">_xlfn.IFS(M1954&lt;=20,"Low",M1954&lt;=50,"Medium",M1954&lt;=90,"High")</f>
        <v>Medium</v>
      </c>
      <c r="U1954" s="33">
        <f>Datos_Limpios[[#This Row],[Number of Complaints or Support]]/Datos_Limpios[[#This Row],[Account Length (in months)]]</f>
        <v>2.6315789473684209E-2</v>
      </c>
      <c r="V1954" t="str" cm="1">
        <f t="array" ref="V1954">_xlfn.IFS(H1954&lt;30,"Under 30",H1954&lt;66,"Middle Age",H1954&gt;=66,"Senior")</f>
        <v>Middle Age</v>
      </c>
      <c r="W1954" t="s">
        <v>6826</v>
      </c>
    </row>
    <row r="1955" spans="1:23" x14ac:dyDescent="0.3">
      <c r="A1955" t="s">
        <v>2052</v>
      </c>
      <c r="B1955" t="s">
        <v>17</v>
      </c>
      <c r="C1955">
        <v>65</v>
      </c>
      <c r="D1955">
        <v>0</v>
      </c>
      <c r="E1955" t="s">
        <v>23</v>
      </c>
      <c r="F1955" t="s">
        <v>123</v>
      </c>
      <c r="G1955" t="s">
        <v>6790</v>
      </c>
      <c r="H1955">
        <v>38</v>
      </c>
      <c r="I1955" t="s">
        <v>23</v>
      </c>
      <c r="J1955">
        <v>3</v>
      </c>
      <c r="K1955" t="s">
        <v>32</v>
      </c>
      <c r="L1955" t="s">
        <v>6791</v>
      </c>
      <c r="M1955">
        <v>23</v>
      </c>
      <c r="P1955" s="32">
        <v>44149</v>
      </c>
      <c r="Q1955" s="1">
        <v>26.585794927287001</v>
      </c>
      <c r="R1955">
        <v>0</v>
      </c>
      <c r="S1955" t="str" cm="1">
        <f t="array" ref="S1955">_xlfn.IFS(R1955=0,"None",R1955&lt;3,"Low",R1955&lt;6,"Medium",R1955&lt;=10,"High")</f>
        <v>None</v>
      </c>
      <c r="T1955" t="str" cm="1">
        <f t="array" ref="T1955">_xlfn.IFS(M1955&lt;=20,"Low",M1955&lt;=50,"Medium",M1955&lt;=90,"High")</f>
        <v>Medium</v>
      </c>
      <c r="U1955" s="33">
        <f>Datos_Limpios[[#This Row],[Number of Complaints or Support]]/Datos_Limpios[[#This Row],[Account Length (in months)]]</f>
        <v>0</v>
      </c>
      <c r="V1955" t="str" cm="1">
        <f t="array" ref="V1955">_xlfn.IFS(H1955&lt;30,"Under 30",H1955&lt;66,"Middle Age",H1955&gt;=66,"Senior")</f>
        <v>Middle Age</v>
      </c>
      <c r="W1955" t="s">
        <v>6824</v>
      </c>
    </row>
    <row r="1956" spans="1:23" x14ac:dyDescent="0.3">
      <c r="A1956" t="s">
        <v>2053</v>
      </c>
      <c r="B1956" t="s">
        <v>17</v>
      </c>
      <c r="C1956">
        <v>22</v>
      </c>
      <c r="D1956">
        <v>0</v>
      </c>
      <c r="E1956" t="s">
        <v>23</v>
      </c>
      <c r="F1956" t="s">
        <v>58</v>
      </c>
      <c r="G1956" t="s">
        <v>19</v>
      </c>
      <c r="H1956">
        <v>29</v>
      </c>
      <c r="I1956" t="s">
        <v>17</v>
      </c>
      <c r="J1956">
        <v>0</v>
      </c>
      <c r="K1956" t="s">
        <v>24</v>
      </c>
      <c r="L1956" t="s">
        <v>6791</v>
      </c>
      <c r="M1956">
        <v>21</v>
      </c>
      <c r="P1956" s="32">
        <v>44375</v>
      </c>
      <c r="Q1956" s="1">
        <v>24.095912291033581</v>
      </c>
      <c r="R1956">
        <v>2</v>
      </c>
      <c r="S1956" t="str" cm="1">
        <f t="array" ref="S1956">_xlfn.IFS(R1956=0,"None",R1956&lt;3,"Low",R1956&lt;6,"Medium",R1956&lt;=10,"High")</f>
        <v>Low</v>
      </c>
      <c r="T1956" t="str" cm="1">
        <f t="array" ref="T1956">_xlfn.IFS(M1956&lt;=20,"Low",M1956&lt;=50,"Medium",M1956&lt;=90,"High")</f>
        <v>Medium</v>
      </c>
      <c r="U1956" s="33">
        <f>Datos_Limpios[[#This Row],[Number of Complaints or Support]]/Datos_Limpios[[#This Row],[Account Length (in months)]]</f>
        <v>9.0909090909090912E-2</v>
      </c>
      <c r="V1956" t="str" cm="1">
        <f t="array" ref="V1956">_xlfn.IFS(H1956&lt;30,"Under 30",H1956&lt;66,"Middle Age",H1956&gt;=66,"Senior")</f>
        <v>Under 30</v>
      </c>
      <c r="W1956" t="s">
        <v>6825</v>
      </c>
    </row>
    <row r="1957" spans="1:23" x14ac:dyDescent="0.3">
      <c r="A1957" t="s">
        <v>2054</v>
      </c>
      <c r="B1957" t="s">
        <v>23</v>
      </c>
      <c r="C1957">
        <v>1</v>
      </c>
      <c r="D1957">
        <v>0</v>
      </c>
      <c r="E1957" t="s">
        <v>23</v>
      </c>
      <c r="F1957" t="s">
        <v>112</v>
      </c>
      <c r="G1957" t="s">
        <v>6790</v>
      </c>
      <c r="H1957">
        <v>65</v>
      </c>
      <c r="I1957" t="s">
        <v>17</v>
      </c>
      <c r="J1957">
        <v>0</v>
      </c>
      <c r="K1957" t="s">
        <v>20</v>
      </c>
      <c r="L1957" t="s">
        <v>6792</v>
      </c>
      <c r="M1957">
        <v>33</v>
      </c>
      <c r="N1957" t="s">
        <v>27</v>
      </c>
      <c r="O1957" t="s">
        <v>108</v>
      </c>
      <c r="P1957" s="32">
        <v>44386</v>
      </c>
      <c r="Q1957" s="1">
        <v>28.305768297105399</v>
      </c>
      <c r="R1957">
        <v>5</v>
      </c>
      <c r="S1957" t="str" cm="1">
        <f t="array" ref="S1957">_xlfn.IFS(R1957=0,"None",R1957&lt;3,"Low",R1957&lt;6,"Medium",R1957&lt;=10,"High")</f>
        <v>Medium</v>
      </c>
      <c r="T1957" t="str" cm="1">
        <f t="array" ref="T1957">_xlfn.IFS(M1957&lt;=20,"Low",M1957&lt;=50,"Medium",M1957&lt;=90,"High")</f>
        <v>Medium</v>
      </c>
      <c r="U1957" s="33">
        <f>Datos_Limpios[[#This Row],[Number of Complaints or Support]]/Datos_Limpios[[#This Row],[Account Length (in months)]]</f>
        <v>5</v>
      </c>
      <c r="V1957" t="str" cm="1">
        <f t="array" ref="V1957">_xlfn.IFS(H1957&lt;30,"Under 30",H1957&lt;66,"Middle Age",H1957&gt;=66,"Senior")</f>
        <v>Middle Age</v>
      </c>
      <c r="W1957" t="s">
        <v>6823</v>
      </c>
    </row>
    <row r="1958" spans="1:23" x14ac:dyDescent="0.3">
      <c r="A1958" t="s">
        <v>2055</v>
      </c>
      <c r="B1958" t="s">
        <v>23</v>
      </c>
      <c r="C1958">
        <v>14</v>
      </c>
      <c r="D1958">
        <v>0</v>
      </c>
      <c r="E1958" t="s">
        <v>23</v>
      </c>
      <c r="F1958" t="s">
        <v>128</v>
      </c>
      <c r="G1958" t="s">
        <v>19</v>
      </c>
      <c r="H1958">
        <v>56</v>
      </c>
      <c r="I1958" t="s">
        <v>17</v>
      </c>
      <c r="J1958">
        <v>0</v>
      </c>
      <c r="K1958" t="s">
        <v>20</v>
      </c>
      <c r="L1958" t="s">
        <v>6792</v>
      </c>
      <c r="M1958">
        <v>32</v>
      </c>
      <c r="N1958" t="s">
        <v>27</v>
      </c>
      <c r="O1958" t="s">
        <v>125</v>
      </c>
      <c r="P1958" s="32">
        <v>43846</v>
      </c>
      <c r="Q1958" s="1">
        <v>26.169757874873831</v>
      </c>
      <c r="R1958">
        <v>8</v>
      </c>
      <c r="S1958" t="str" cm="1">
        <f t="array" ref="S1958">_xlfn.IFS(R1958=0,"None",R1958&lt;3,"Low",R1958&lt;6,"Medium",R1958&lt;=10,"High")</f>
        <v>High</v>
      </c>
      <c r="T1958" t="str" cm="1">
        <f t="array" ref="T1958">_xlfn.IFS(M1958&lt;=20,"Low",M1958&lt;=50,"Medium",M1958&lt;=90,"High")</f>
        <v>Medium</v>
      </c>
      <c r="U1958" s="33">
        <f>Datos_Limpios[[#This Row],[Number of Complaints or Support]]/Datos_Limpios[[#This Row],[Account Length (in months)]]</f>
        <v>0.5714285714285714</v>
      </c>
      <c r="V1958" t="str" cm="1">
        <f t="array" ref="V1958">_xlfn.IFS(H1958&lt;30,"Under 30",H1958&lt;66,"Middle Age",H1958&gt;=66,"Senior")</f>
        <v>Middle Age</v>
      </c>
      <c r="W1958" t="s">
        <v>6826</v>
      </c>
    </row>
    <row r="1959" spans="1:23" x14ac:dyDescent="0.3">
      <c r="A1959" t="s">
        <v>2056</v>
      </c>
      <c r="B1959" t="s">
        <v>17</v>
      </c>
      <c r="C1959">
        <v>7</v>
      </c>
      <c r="D1959">
        <v>1</v>
      </c>
      <c r="E1959" t="s">
        <v>17</v>
      </c>
      <c r="F1959" t="s">
        <v>38</v>
      </c>
      <c r="G1959" t="s">
        <v>6790</v>
      </c>
      <c r="H1959">
        <v>51</v>
      </c>
      <c r="I1959" t="s">
        <v>17</v>
      </c>
      <c r="J1959">
        <v>0</v>
      </c>
      <c r="K1959" t="s">
        <v>24</v>
      </c>
      <c r="L1959" t="s">
        <v>6791</v>
      </c>
      <c r="M1959">
        <v>8</v>
      </c>
      <c r="P1959" s="32">
        <v>44384</v>
      </c>
      <c r="Q1959" s="1">
        <v>6.5120516788120089</v>
      </c>
      <c r="R1959">
        <v>10</v>
      </c>
      <c r="S1959" t="str" cm="1">
        <f t="array" ref="S1959">_xlfn.IFS(R1959=0,"None",R1959&lt;3,"Low",R1959&lt;6,"Medium",R1959&lt;=10,"High")</f>
        <v>High</v>
      </c>
      <c r="T1959" t="str" cm="1">
        <f t="array" ref="T1959">_xlfn.IFS(M1959&lt;=20,"Low",M1959&lt;=50,"Medium",M1959&lt;=90,"High")</f>
        <v>Low</v>
      </c>
      <c r="U1959" s="33">
        <f>Datos_Limpios[[#This Row],[Number of Complaints or Support]]/Datos_Limpios[[#This Row],[Account Length (in months)]]</f>
        <v>1.4285714285714286</v>
      </c>
      <c r="V1959" t="str" cm="1">
        <f t="array" ref="V1959">_xlfn.IFS(H1959&lt;30,"Under 30",H1959&lt;66,"Middle Age",H1959&gt;=66,"Senior")</f>
        <v>Middle Age</v>
      </c>
      <c r="W1959" t="s">
        <v>6825</v>
      </c>
    </row>
    <row r="1960" spans="1:23" x14ac:dyDescent="0.3">
      <c r="A1960" t="s">
        <v>2057</v>
      </c>
      <c r="B1960" t="s">
        <v>17</v>
      </c>
      <c r="C1960">
        <v>18</v>
      </c>
      <c r="D1960">
        <v>0</v>
      </c>
      <c r="E1960" t="s">
        <v>23</v>
      </c>
      <c r="F1960" t="s">
        <v>138</v>
      </c>
      <c r="G1960" t="s">
        <v>19</v>
      </c>
      <c r="H1960">
        <v>48</v>
      </c>
      <c r="I1960" t="s">
        <v>23</v>
      </c>
      <c r="J1960">
        <v>4</v>
      </c>
      <c r="K1960" t="s">
        <v>20</v>
      </c>
      <c r="L1960" t="s">
        <v>6792</v>
      </c>
      <c r="M1960">
        <v>22</v>
      </c>
      <c r="P1960" s="32">
        <v>44745</v>
      </c>
      <c r="Q1960" s="1">
        <v>25.945573224466589</v>
      </c>
      <c r="R1960">
        <v>4</v>
      </c>
      <c r="S1960" t="str" cm="1">
        <f t="array" ref="S1960">_xlfn.IFS(R1960=0,"None",R1960&lt;3,"Low",R1960&lt;6,"Medium",R1960&lt;=10,"High")</f>
        <v>Medium</v>
      </c>
      <c r="T1960" t="str" cm="1">
        <f t="array" ref="T1960">_xlfn.IFS(M1960&lt;=20,"Low",M1960&lt;=50,"Medium",M1960&lt;=90,"High")</f>
        <v>Medium</v>
      </c>
      <c r="U1960" s="33">
        <f>Datos_Limpios[[#This Row],[Number of Complaints or Support]]/Datos_Limpios[[#This Row],[Account Length (in months)]]</f>
        <v>0.22222222222222221</v>
      </c>
      <c r="V1960" t="str" cm="1">
        <f t="array" ref="V1960">_xlfn.IFS(H1960&lt;30,"Under 30",H1960&lt;66,"Middle Age",H1960&gt;=66,"Senior")</f>
        <v>Middle Age</v>
      </c>
      <c r="W1960" t="s">
        <v>6824</v>
      </c>
    </row>
    <row r="1961" spans="1:23" x14ac:dyDescent="0.3">
      <c r="A1961" t="s">
        <v>2058</v>
      </c>
      <c r="B1961" t="s">
        <v>17</v>
      </c>
      <c r="C1961">
        <v>39</v>
      </c>
      <c r="D1961">
        <v>1</v>
      </c>
      <c r="E1961" t="s">
        <v>23</v>
      </c>
      <c r="F1961" t="s">
        <v>44</v>
      </c>
      <c r="G1961" t="s">
        <v>19</v>
      </c>
      <c r="H1961">
        <v>78</v>
      </c>
      <c r="I1961" t="s">
        <v>17</v>
      </c>
      <c r="J1961">
        <v>0</v>
      </c>
      <c r="K1961" t="s">
        <v>20</v>
      </c>
      <c r="L1961" t="s">
        <v>6792</v>
      </c>
      <c r="M1961">
        <v>46</v>
      </c>
      <c r="P1961" s="32">
        <v>44050</v>
      </c>
      <c r="Q1961" s="1">
        <v>50.627855876779442</v>
      </c>
      <c r="R1961">
        <v>1</v>
      </c>
      <c r="S1961" t="str" cm="1">
        <f t="array" ref="S1961">_xlfn.IFS(R1961=0,"None",R1961&lt;3,"Low",R1961&lt;6,"Medium",R1961&lt;=10,"High")</f>
        <v>Low</v>
      </c>
      <c r="T1961" t="str" cm="1">
        <f t="array" ref="T1961">_xlfn.IFS(M1961&lt;=20,"Low",M1961&lt;=50,"Medium",M1961&lt;=90,"High")</f>
        <v>Medium</v>
      </c>
      <c r="U1961" s="33">
        <f>Datos_Limpios[[#This Row],[Number of Complaints or Support]]/Datos_Limpios[[#This Row],[Account Length (in months)]]</f>
        <v>2.564102564102564E-2</v>
      </c>
      <c r="V1961" t="str" cm="1">
        <f t="array" ref="V1961">_xlfn.IFS(H1961&lt;30,"Under 30",H1961&lt;66,"Middle Age",H1961&gt;=66,"Senior")</f>
        <v>Senior</v>
      </c>
      <c r="W1961" t="s">
        <v>6824</v>
      </c>
    </row>
    <row r="1962" spans="1:23" x14ac:dyDescent="0.3">
      <c r="A1962" t="s">
        <v>2059</v>
      </c>
      <c r="B1962" t="s">
        <v>23</v>
      </c>
      <c r="C1962">
        <v>1</v>
      </c>
      <c r="D1962">
        <v>4</v>
      </c>
      <c r="E1962" t="s">
        <v>17</v>
      </c>
      <c r="F1962" t="s">
        <v>148</v>
      </c>
      <c r="G1962" t="s">
        <v>6790</v>
      </c>
      <c r="H1962">
        <v>82</v>
      </c>
      <c r="I1962" t="s">
        <v>17</v>
      </c>
      <c r="J1962">
        <v>0</v>
      </c>
      <c r="K1962" t="s">
        <v>20</v>
      </c>
      <c r="L1962" t="s">
        <v>6792</v>
      </c>
      <c r="M1962">
        <v>58</v>
      </c>
      <c r="N1962" t="s">
        <v>27</v>
      </c>
      <c r="O1962" t="s">
        <v>125</v>
      </c>
      <c r="P1962" s="32">
        <v>44256</v>
      </c>
      <c r="Q1962" s="1">
        <v>57.970596503448128</v>
      </c>
      <c r="R1962">
        <v>10</v>
      </c>
      <c r="S1962" t="str" cm="1">
        <f t="array" ref="S1962">_xlfn.IFS(R1962=0,"None",R1962&lt;3,"Low",R1962&lt;6,"Medium",R1962&lt;=10,"High")</f>
        <v>High</v>
      </c>
      <c r="T1962" t="str" cm="1">
        <f t="array" ref="T1962">_xlfn.IFS(M1962&lt;=20,"Low",M1962&lt;=50,"Medium",M1962&lt;=90,"High")</f>
        <v>High</v>
      </c>
      <c r="U1962" s="33">
        <f>Datos_Limpios[[#This Row],[Number of Complaints or Support]]/Datos_Limpios[[#This Row],[Account Length (in months)]]</f>
        <v>10</v>
      </c>
      <c r="V1962" t="str" cm="1">
        <f t="array" ref="V1962">_xlfn.IFS(H1962&lt;30,"Under 30",H1962&lt;66,"Middle Age",H1962&gt;=66,"Senior")</f>
        <v>Senior</v>
      </c>
      <c r="W1962" t="s">
        <v>6824</v>
      </c>
    </row>
    <row r="1963" spans="1:23" x14ac:dyDescent="0.3">
      <c r="A1963" t="s">
        <v>2060</v>
      </c>
      <c r="B1963" t="s">
        <v>17</v>
      </c>
      <c r="C1963">
        <v>50</v>
      </c>
      <c r="D1963">
        <v>0</v>
      </c>
      <c r="E1963" t="s">
        <v>17</v>
      </c>
      <c r="F1963" t="s">
        <v>138</v>
      </c>
      <c r="G1963" t="s">
        <v>6790</v>
      </c>
      <c r="H1963">
        <v>45</v>
      </c>
      <c r="I1963" t="s">
        <v>23</v>
      </c>
      <c r="J1963">
        <v>4</v>
      </c>
      <c r="K1963" t="s">
        <v>32</v>
      </c>
      <c r="L1963" t="s">
        <v>6791</v>
      </c>
      <c r="M1963">
        <v>11</v>
      </c>
      <c r="P1963" s="32">
        <v>43985</v>
      </c>
      <c r="Q1963" s="1">
        <v>10.40465626900053</v>
      </c>
      <c r="R1963">
        <v>8</v>
      </c>
      <c r="S1963" t="str" cm="1">
        <f t="array" ref="S1963">_xlfn.IFS(R1963=0,"None",R1963&lt;3,"Low",R1963&lt;6,"Medium",R1963&lt;=10,"High")</f>
        <v>High</v>
      </c>
      <c r="T1963" t="str" cm="1">
        <f t="array" ref="T1963">_xlfn.IFS(M1963&lt;=20,"Low",M1963&lt;=50,"Medium",M1963&lt;=90,"High")</f>
        <v>Low</v>
      </c>
      <c r="U1963" s="33">
        <f>Datos_Limpios[[#This Row],[Number of Complaints or Support]]/Datos_Limpios[[#This Row],[Account Length (in months)]]</f>
        <v>0.16</v>
      </c>
      <c r="V1963" t="str" cm="1">
        <f t="array" ref="V1963">_xlfn.IFS(H1963&lt;30,"Under 30",H1963&lt;66,"Middle Age",H1963&gt;=66,"Senior")</f>
        <v>Middle Age</v>
      </c>
      <c r="W1963" t="s">
        <v>6824</v>
      </c>
    </row>
    <row r="1964" spans="1:23" x14ac:dyDescent="0.3">
      <c r="A1964" t="s">
        <v>2061</v>
      </c>
      <c r="B1964" t="s">
        <v>17</v>
      </c>
      <c r="C1964">
        <v>1</v>
      </c>
      <c r="D1964">
        <v>0</v>
      </c>
      <c r="E1964" t="s">
        <v>17</v>
      </c>
      <c r="F1964" t="s">
        <v>142</v>
      </c>
      <c r="G1964" t="s">
        <v>19</v>
      </c>
      <c r="H1964">
        <v>46</v>
      </c>
      <c r="I1964" t="s">
        <v>17</v>
      </c>
      <c r="J1964">
        <v>0</v>
      </c>
      <c r="K1964" t="s">
        <v>20</v>
      </c>
      <c r="L1964" t="s">
        <v>6791</v>
      </c>
      <c r="M1964">
        <v>13</v>
      </c>
      <c r="P1964" s="32">
        <v>44248</v>
      </c>
      <c r="Q1964" s="1">
        <v>12.559981704240681</v>
      </c>
      <c r="R1964">
        <v>1</v>
      </c>
      <c r="S1964" t="str" cm="1">
        <f t="array" ref="S1964">_xlfn.IFS(R1964=0,"None",R1964&lt;3,"Low",R1964&lt;6,"Medium",R1964&lt;=10,"High")</f>
        <v>Low</v>
      </c>
      <c r="T1964" t="str" cm="1">
        <f t="array" ref="T1964">_xlfn.IFS(M1964&lt;=20,"Low",M1964&lt;=50,"Medium",M1964&lt;=90,"High")</f>
        <v>Low</v>
      </c>
      <c r="U1964" s="33">
        <f>Datos_Limpios[[#This Row],[Number of Complaints or Support]]/Datos_Limpios[[#This Row],[Account Length (in months)]]</f>
        <v>1</v>
      </c>
      <c r="V1964" t="str" cm="1">
        <f t="array" ref="V1964">_xlfn.IFS(H1964&lt;30,"Under 30",H1964&lt;66,"Middle Age",H1964&gt;=66,"Senior")</f>
        <v>Middle Age</v>
      </c>
      <c r="W1964" t="s">
        <v>6823</v>
      </c>
    </row>
    <row r="1965" spans="1:23" x14ac:dyDescent="0.3">
      <c r="A1965" t="s">
        <v>2062</v>
      </c>
      <c r="B1965" t="s">
        <v>17</v>
      </c>
      <c r="C1965">
        <v>15</v>
      </c>
      <c r="D1965">
        <v>0</v>
      </c>
      <c r="E1965" t="s">
        <v>23</v>
      </c>
      <c r="F1965" t="s">
        <v>54</v>
      </c>
      <c r="G1965" t="s">
        <v>6790</v>
      </c>
      <c r="H1965">
        <v>24</v>
      </c>
      <c r="I1965" t="s">
        <v>23</v>
      </c>
      <c r="J1965">
        <v>2</v>
      </c>
      <c r="K1965" t="s">
        <v>20</v>
      </c>
      <c r="L1965" t="s">
        <v>6792</v>
      </c>
      <c r="M1965">
        <v>24</v>
      </c>
      <c r="P1965" s="32">
        <v>44380</v>
      </c>
      <c r="Q1965" s="1">
        <v>27.663878430312501</v>
      </c>
      <c r="R1965">
        <v>8</v>
      </c>
      <c r="S1965" t="str" cm="1">
        <f t="array" ref="S1965">_xlfn.IFS(R1965=0,"None",R1965&lt;3,"Low",R1965&lt;6,"Medium",R1965&lt;=10,"High")</f>
        <v>High</v>
      </c>
      <c r="T1965" t="str" cm="1">
        <f t="array" ref="T1965">_xlfn.IFS(M1965&lt;=20,"Low",M1965&lt;=50,"Medium",M1965&lt;=90,"High")</f>
        <v>Medium</v>
      </c>
      <c r="U1965" s="33">
        <f>Datos_Limpios[[#This Row],[Number of Complaints or Support]]/Datos_Limpios[[#This Row],[Account Length (in months)]]</f>
        <v>0.53333333333333333</v>
      </c>
      <c r="V1965" t="str" cm="1">
        <f t="array" ref="V1965">_xlfn.IFS(H1965&lt;30,"Under 30",H1965&lt;66,"Middle Age",H1965&gt;=66,"Senior")</f>
        <v>Under 30</v>
      </c>
      <c r="W1965" t="s">
        <v>6823</v>
      </c>
    </row>
    <row r="1966" spans="1:23" x14ac:dyDescent="0.3">
      <c r="A1966" t="s">
        <v>2063</v>
      </c>
      <c r="B1966" t="s">
        <v>23</v>
      </c>
      <c r="C1966">
        <v>33</v>
      </c>
      <c r="D1966">
        <v>4</v>
      </c>
      <c r="E1966" t="s">
        <v>23</v>
      </c>
      <c r="F1966" t="s">
        <v>86</v>
      </c>
      <c r="G1966" t="s">
        <v>6790</v>
      </c>
      <c r="H1966">
        <v>82</v>
      </c>
      <c r="I1966" t="s">
        <v>17</v>
      </c>
      <c r="J1966">
        <v>0</v>
      </c>
      <c r="K1966" t="s">
        <v>20</v>
      </c>
      <c r="L1966" t="s">
        <v>6792</v>
      </c>
      <c r="M1966">
        <v>66</v>
      </c>
      <c r="N1966" t="s">
        <v>91</v>
      </c>
      <c r="O1966" t="s">
        <v>203</v>
      </c>
      <c r="P1966" s="32">
        <v>44745</v>
      </c>
      <c r="Q1966" s="1">
        <v>67.514099696413609</v>
      </c>
      <c r="R1966">
        <v>9</v>
      </c>
      <c r="S1966" t="str" cm="1">
        <f t="array" ref="S1966">_xlfn.IFS(R1966=0,"None",R1966&lt;3,"Low",R1966&lt;6,"Medium",R1966&lt;=10,"High")</f>
        <v>High</v>
      </c>
      <c r="T1966" t="str" cm="1">
        <f t="array" ref="T1966">_xlfn.IFS(M1966&lt;=20,"Low",M1966&lt;=50,"Medium",M1966&lt;=90,"High")</f>
        <v>High</v>
      </c>
      <c r="U1966" s="33">
        <f>Datos_Limpios[[#This Row],[Number of Complaints or Support]]/Datos_Limpios[[#This Row],[Account Length (in months)]]</f>
        <v>0.27272727272727271</v>
      </c>
      <c r="V1966" t="str" cm="1">
        <f t="array" ref="V1966">_xlfn.IFS(H1966&lt;30,"Under 30",H1966&lt;66,"Middle Age",H1966&gt;=66,"Senior")</f>
        <v>Senior</v>
      </c>
      <c r="W1966" t="s">
        <v>6824</v>
      </c>
    </row>
    <row r="1967" spans="1:23" x14ac:dyDescent="0.3">
      <c r="A1967" t="s">
        <v>2064</v>
      </c>
      <c r="B1967" t="s">
        <v>17</v>
      </c>
      <c r="C1967">
        <v>12</v>
      </c>
      <c r="D1967">
        <v>1</v>
      </c>
      <c r="E1967" t="s">
        <v>17</v>
      </c>
      <c r="F1967" t="s">
        <v>44</v>
      </c>
      <c r="G1967" t="s">
        <v>6790</v>
      </c>
      <c r="H1967">
        <v>61</v>
      </c>
      <c r="I1967" t="s">
        <v>17</v>
      </c>
      <c r="J1967">
        <v>0</v>
      </c>
      <c r="K1967" t="s">
        <v>20</v>
      </c>
      <c r="L1967" t="s">
        <v>6791</v>
      </c>
      <c r="M1967">
        <v>13</v>
      </c>
      <c r="P1967" s="32">
        <v>43988</v>
      </c>
      <c r="Q1967" s="1">
        <v>12.11188520445895</v>
      </c>
      <c r="R1967">
        <v>9</v>
      </c>
      <c r="S1967" t="str" cm="1">
        <f t="array" ref="S1967">_xlfn.IFS(R1967=0,"None",R1967&lt;3,"Low",R1967&lt;6,"Medium",R1967&lt;=10,"High")</f>
        <v>High</v>
      </c>
      <c r="T1967" t="str" cm="1">
        <f t="array" ref="T1967">_xlfn.IFS(M1967&lt;=20,"Low",M1967&lt;=50,"Medium",M1967&lt;=90,"High")</f>
        <v>Low</v>
      </c>
      <c r="U1967" s="33">
        <f>Datos_Limpios[[#This Row],[Number of Complaints or Support]]/Datos_Limpios[[#This Row],[Account Length (in months)]]</f>
        <v>0.75</v>
      </c>
      <c r="V1967" t="str" cm="1">
        <f t="array" ref="V1967">_xlfn.IFS(H1967&lt;30,"Under 30",H1967&lt;66,"Middle Age",H1967&gt;=66,"Senior")</f>
        <v>Middle Age</v>
      </c>
      <c r="W1967" t="s">
        <v>6824</v>
      </c>
    </row>
    <row r="1968" spans="1:23" x14ac:dyDescent="0.3">
      <c r="A1968" t="s">
        <v>2065</v>
      </c>
      <c r="B1968" t="s">
        <v>17</v>
      </c>
      <c r="C1968">
        <v>65</v>
      </c>
      <c r="D1968">
        <v>0</v>
      </c>
      <c r="E1968" t="s">
        <v>23</v>
      </c>
      <c r="F1968" t="s">
        <v>18</v>
      </c>
      <c r="G1968" t="s">
        <v>6790</v>
      </c>
      <c r="H1968">
        <v>62</v>
      </c>
      <c r="I1968" t="s">
        <v>17</v>
      </c>
      <c r="J1968">
        <v>0</v>
      </c>
      <c r="K1968" t="s">
        <v>32</v>
      </c>
      <c r="L1968" t="s">
        <v>6792</v>
      </c>
      <c r="M1968">
        <v>45</v>
      </c>
      <c r="P1968" s="32">
        <v>44293</v>
      </c>
      <c r="Q1968" s="1">
        <v>39.551449090006777</v>
      </c>
      <c r="R1968">
        <v>2</v>
      </c>
      <c r="S1968" t="str" cm="1">
        <f t="array" ref="S1968">_xlfn.IFS(R1968=0,"None",R1968&lt;3,"Low",R1968&lt;6,"Medium",R1968&lt;=10,"High")</f>
        <v>Low</v>
      </c>
      <c r="T1968" t="str" cm="1">
        <f t="array" ref="T1968">_xlfn.IFS(M1968&lt;=20,"Low",M1968&lt;=50,"Medium",M1968&lt;=90,"High")</f>
        <v>Medium</v>
      </c>
      <c r="U1968" s="33">
        <f>Datos_Limpios[[#This Row],[Number of Complaints or Support]]/Datos_Limpios[[#This Row],[Account Length (in months)]]</f>
        <v>3.0769230769230771E-2</v>
      </c>
      <c r="V1968" t="str" cm="1">
        <f t="array" ref="V1968">_xlfn.IFS(H1968&lt;30,"Under 30",H1968&lt;66,"Middle Age",H1968&gt;=66,"Senior")</f>
        <v>Middle Age</v>
      </c>
      <c r="W1968" t="s">
        <v>6823</v>
      </c>
    </row>
    <row r="1969" spans="1:23" x14ac:dyDescent="0.3">
      <c r="A1969" t="s">
        <v>2066</v>
      </c>
      <c r="B1969" t="s">
        <v>23</v>
      </c>
      <c r="C1969">
        <v>5</v>
      </c>
      <c r="D1969">
        <v>4</v>
      </c>
      <c r="E1969" t="s">
        <v>23</v>
      </c>
      <c r="F1969" t="s">
        <v>156</v>
      </c>
      <c r="G1969" t="s">
        <v>6790</v>
      </c>
      <c r="H1969">
        <v>32</v>
      </c>
      <c r="I1969" t="s">
        <v>17</v>
      </c>
      <c r="J1969">
        <v>0</v>
      </c>
      <c r="K1969" t="s">
        <v>20</v>
      </c>
      <c r="L1969" t="s">
        <v>6792</v>
      </c>
      <c r="M1969">
        <v>59</v>
      </c>
      <c r="N1969" t="s">
        <v>27</v>
      </c>
      <c r="O1969" t="s">
        <v>208</v>
      </c>
      <c r="P1969" s="32">
        <v>44354</v>
      </c>
      <c r="Q1969" s="1">
        <v>50.885654391923303</v>
      </c>
      <c r="R1969">
        <v>5</v>
      </c>
      <c r="S1969" t="str" cm="1">
        <f t="array" ref="S1969">_xlfn.IFS(R1969=0,"None",R1969&lt;3,"Low",R1969&lt;6,"Medium",R1969&lt;=10,"High")</f>
        <v>Medium</v>
      </c>
      <c r="T1969" t="str" cm="1">
        <f t="array" ref="T1969">_xlfn.IFS(M1969&lt;=20,"Low",M1969&lt;=50,"Medium",M1969&lt;=90,"High")</f>
        <v>High</v>
      </c>
      <c r="U1969" s="33">
        <f>Datos_Limpios[[#This Row],[Number of Complaints or Support]]/Datos_Limpios[[#This Row],[Account Length (in months)]]</f>
        <v>1</v>
      </c>
      <c r="V1969" t="str" cm="1">
        <f t="array" ref="V1969">_xlfn.IFS(H1969&lt;30,"Under 30",H1969&lt;66,"Middle Age",H1969&gt;=66,"Senior")</f>
        <v>Middle Age</v>
      </c>
      <c r="W1969" t="s">
        <v>6825</v>
      </c>
    </row>
    <row r="1970" spans="1:23" x14ac:dyDescent="0.3">
      <c r="A1970" t="s">
        <v>2067</v>
      </c>
      <c r="B1970" t="s">
        <v>17</v>
      </c>
      <c r="C1970">
        <v>18</v>
      </c>
      <c r="D1970">
        <v>2</v>
      </c>
      <c r="E1970" t="s">
        <v>17</v>
      </c>
      <c r="F1970" t="s">
        <v>90</v>
      </c>
      <c r="G1970" t="s">
        <v>6790</v>
      </c>
      <c r="H1970">
        <v>53</v>
      </c>
      <c r="I1970" t="s">
        <v>23</v>
      </c>
      <c r="J1970">
        <v>2</v>
      </c>
      <c r="K1970" t="s">
        <v>24</v>
      </c>
      <c r="L1970" t="s">
        <v>6791</v>
      </c>
      <c r="M1970">
        <v>6</v>
      </c>
      <c r="P1970" s="32">
        <v>44692</v>
      </c>
      <c r="Q1970" s="1">
        <v>5.106749843860622</v>
      </c>
      <c r="R1970">
        <v>3</v>
      </c>
      <c r="S1970" t="str" cm="1">
        <f t="array" ref="S1970">_xlfn.IFS(R1970=0,"None",R1970&lt;3,"Low",R1970&lt;6,"Medium",R1970&lt;=10,"High")</f>
        <v>Medium</v>
      </c>
      <c r="T1970" t="str" cm="1">
        <f t="array" ref="T1970">_xlfn.IFS(M1970&lt;=20,"Low",M1970&lt;=50,"Medium",M1970&lt;=90,"High")</f>
        <v>Low</v>
      </c>
      <c r="U1970" s="33">
        <f>Datos_Limpios[[#This Row],[Number of Complaints or Support]]/Datos_Limpios[[#This Row],[Account Length (in months)]]</f>
        <v>0.16666666666666666</v>
      </c>
      <c r="V1970" t="str" cm="1">
        <f t="array" ref="V1970">_xlfn.IFS(H1970&lt;30,"Under 30",H1970&lt;66,"Middle Age",H1970&gt;=66,"Senior")</f>
        <v>Middle Age</v>
      </c>
      <c r="W1970" t="s">
        <v>6823</v>
      </c>
    </row>
    <row r="1971" spans="1:23" x14ac:dyDescent="0.3">
      <c r="A1971" t="s">
        <v>2068</v>
      </c>
      <c r="B1971" t="s">
        <v>23</v>
      </c>
      <c r="C1971">
        <v>6</v>
      </c>
      <c r="D1971">
        <v>2</v>
      </c>
      <c r="E1971" t="s">
        <v>23</v>
      </c>
      <c r="F1971" t="s">
        <v>58</v>
      </c>
      <c r="G1971" t="s">
        <v>19</v>
      </c>
      <c r="H1971">
        <v>75</v>
      </c>
      <c r="I1971" t="s">
        <v>17</v>
      </c>
      <c r="J1971">
        <v>0</v>
      </c>
      <c r="K1971" t="s">
        <v>20</v>
      </c>
      <c r="L1971" t="s">
        <v>6792</v>
      </c>
      <c r="M1971">
        <v>42</v>
      </c>
      <c r="N1971" t="s">
        <v>91</v>
      </c>
      <c r="O1971" t="s">
        <v>1020</v>
      </c>
      <c r="P1971" s="32">
        <v>44581</v>
      </c>
      <c r="Q1971" s="1">
        <v>42.854326262666781</v>
      </c>
      <c r="R1971">
        <v>7</v>
      </c>
      <c r="S1971" t="str" cm="1">
        <f t="array" ref="S1971">_xlfn.IFS(R1971=0,"None",R1971&lt;3,"Low",R1971&lt;6,"Medium",R1971&lt;=10,"High")</f>
        <v>High</v>
      </c>
      <c r="T1971" t="str" cm="1">
        <f t="array" ref="T1971">_xlfn.IFS(M1971&lt;=20,"Low",M1971&lt;=50,"Medium",M1971&lt;=90,"High")</f>
        <v>Medium</v>
      </c>
      <c r="U1971" s="33">
        <f>Datos_Limpios[[#This Row],[Number of Complaints or Support]]/Datos_Limpios[[#This Row],[Account Length (in months)]]</f>
        <v>1.1666666666666667</v>
      </c>
      <c r="V1971" t="str" cm="1">
        <f t="array" ref="V1971">_xlfn.IFS(H1971&lt;30,"Under 30",H1971&lt;66,"Middle Age",H1971&gt;=66,"Senior")</f>
        <v>Senior</v>
      </c>
      <c r="W1971" t="s">
        <v>6825</v>
      </c>
    </row>
    <row r="1972" spans="1:23" x14ac:dyDescent="0.3">
      <c r="A1972" t="s">
        <v>2069</v>
      </c>
      <c r="B1972" t="s">
        <v>17</v>
      </c>
      <c r="C1972">
        <v>68</v>
      </c>
      <c r="D1972">
        <v>0</v>
      </c>
      <c r="E1972" t="s">
        <v>17</v>
      </c>
      <c r="F1972" t="s">
        <v>247</v>
      </c>
      <c r="G1972" t="s">
        <v>6790</v>
      </c>
      <c r="H1972">
        <v>22</v>
      </c>
      <c r="I1972" t="s">
        <v>17</v>
      </c>
      <c r="J1972">
        <v>0</v>
      </c>
      <c r="K1972" t="s">
        <v>32</v>
      </c>
      <c r="L1972" t="s">
        <v>6791</v>
      </c>
      <c r="M1972">
        <v>11</v>
      </c>
      <c r="P1972" s="32">
        <v>44793</v>
      </c>
      <c r="Q1972" s="1">
        <v>9.5599727285460556</v>
      </c>
      <c r="R1972">
        <v>7</v>
      </c>
      <c r="S1972" t="str" cm="1">
        <f t="array" ref="S1972">_xlfn.IFS(R1972=0,"None",R1972&lt;3,"Low",R1972&lt;6,"Medium",R1972&lt;=10,"High")</f>
        <v>High</v>
      </c>
      <c r="T1972" t="str" cm="1">
        <f t="array" ref="T1972">_xlfn.IFS(M1972&lt;=20,"Low",M1972&lt;=50,"Medium",M1972&lt;=90,"High")</f>
        <v>Low</v>
      </c>
      <c r="U1972" s="33">
        <f>Datos_Limpios[[#This Row],[Number of Complaints or Support]]/Datos_Limpios[[#This Row],[Account Length (in months)]]</f>
        <v>0.10294117647058823</v>
      </c>
      <c r="V1972" t="str" cm="1">
        <f t="array" ref="V1972">_xlfn.IFS(H1972&lt;30,"Under 30",H1972&lt;66,"Middle Age",H1972&gt;=66,"Senior")</f>
        <v>Under 30</v>
      </c>
      <c r="W1972" t="s">
        <v>6826</v>
      </c>
    </row>
    <row r="1973" spans="1:23" x14ac:dyDescent="0.3">
      <c r="A1973" t="s">
        <v>2070</v>
      </c>
      <c r="B1973" t="s">
        <v>23</v>
      </c>
      <c r="C1973">
        <v>10</v>
      </c>
      <c r="D1973">
        <v>1</v>
      </c>
      <c r="E1973" t="s">
        <v>23</v>
      </c>
      <c r="F1973" t="s">
        <v>18</v>
      </c>
      <c r="G1973" t="s">
        <v>19</v>
      </c>
      <c r="H1973">
        <v>43</v>
      </c>
      <c r="I1973" t="s">
        <v>17</v>
      </c>
      <c r="J1973">
        <v>0</v>
      </c>
      <c r="K1973" t="s">
        <v>20</v>
      </c>
      <c r="L1973" t="s">
        <v>6794</v>
      </c>
      <c r="M1973">
        <v>34</v>
      </c>
      <c r="N1973" t="s">
        <v>27</v>
      </c>
      <c r="O1973" t="s">
        <v>108</v>
      </c>
      <c r="P1973" s="32">
        <v>45006</v>
      </c>
      <c r="Q1973" s="1">
        <v>35.920984927238933</v>
      </c>
      <c r="R1973">
        <v>10</v>
      </c>
      <c r="S1973" t="str" cm="1">
        <f t="array" ref="S1973">_xlfn.IFS(R1973=0,"None",R1973&lt;3,"Low",R1973&lt;6,"Medium",R1973&lt;=10,"High")</f>
        <v>High</v>
      </c>
      <c r="T1973" t="str" cm="1">
        <f t="array" ref="T1973">_xlfn.IFS(M1973&lt;=20,"Low",M1973&lt;=50,"Medium",M1973&lt;=90,"High")</f>
        <v>Medium</v>
      </c>
      <c r="U1973" s="33">
        <f>Datos_Limpios[[#This Row],[Number of Complaints or Support]]/Datos_Limpios[[#This Row],[Account Length (in months)]]</f>
        <v>1</v>
      </c>
      <c r="V1973" t="str" cm="1">
        <f t="array" ref="V1973">_xlfn.IFS(H1973&lt;30,"Under 30",H1973&lt;66,"Middle Age",H1973&gt;=66,"Senior")</f>
        <v>Middle Age</v>
      </c>
      <c r="W1973" t="s">
        <v>6823</v>
      </c>
    </row>
    <row r="1974" spans="1:23" x14ac:dyDescent="0.3">
      <c r="A1974" t="s">
        <v>2071</v>
      </c>
      <c r="B1974" t="s">
        <v>17</v>
      </c>
      <c r="C1974">
        <v>71</v>
      </c>
      <c r="D1974">
        <v>0</v>
      </c>
      <c r="E1974" t="s">
        <v>23</v>
      </c>
      <c r="F1974" t="s">
        <v>202</v>
      </c>
      <c r="G1974" t="s">
        <v>19</v>
      </c>
      <c r="H1974">
        <v>39</v>
      </c>
      <c r="I1974" t="s">
        <v>17</v>
      </c>
      <c r="J1974">
        <v>0</v>
      </c>
      <c r="K1974" t="s">
        <v>32</v>
      </c>
      <c r="L1974" t="s">
        <v>6792</v>
      </c>
      <c r="M1974">
        <v>36</v>
      </c>
      <c r="P1974" s="32">
        <v>44310</v>
      </c>
      <c r="Q1974" s="1">
        <v>36.308609719280213</v>
      </c>
      <c r="R1974">
        <v>1</v>
      </c>
      <c r="S1974" t="str" cm="1">
        <f t="array" ref="S1974">_xlfn.IFS(R1974=0,"None",R1974&lt;3,"Low",R1974&lt;6,"Medium",R1974&lt;=10,"High")</f>
        <v>Low</v>
      </c>
      <c r="T1974" t="str" cm="1">
        <f t="array" ref="T1974">_xlfn.IFS(M1974&lt;=20,"Low",M1974&lt;=50,"Medium",M1974&lt;=90,"High")</f>
        <v>Medium</v>
      </c>
      <c r="U1974" s="33">
        <f>Datos_Limpios[[#This Row],[Number of Complaints or Support]]/Datos_Limpios[[#This Row],[Account Length (in months)]]</f>
        <v>1.4084507042253521E-2</v>
      </c>
      <c r="V1974" t="str" cm="1">
        <f t="array" ref="V1974">_xlfn.IFS(H1974&lt;30,"Under 30",H1974&lt;66,"Middle Age",H1974&gt;=66,"Senior")</f>
        <v>Middle Age</v>
      </c>
      <c r="W1974" t="s">
        <v>6825</v>
      </c>
    </row>
    <row r="1975" spans="1:23" x14ac:dyDescent="0.3">
      <c r="A1975" t="s">
        <v>2072</v>
      </c>
      <c r="B1975" t="s">
        <v>17</v>
      </c>
      <c r="C1975">
        <v>72</v>
      </c>
      <c r="D1975">
        <v>0</v>
      </c>
      <c r="E1975" t="s">
        <v>23</v>
      </c>
      <c r="F1975" t="s">
        <v>90</v>
      </c>
      <c r="G1975" t="s">
        <v>6790</v>
      </c>
      <c r="H1975">
        <v>27</v>
      </c>
      <c r="I1975" t="s">
        <v>23</v>
      </c>
      <c r="J1975">
        <v>3</v>
      </c>
      <c r="K1975" t="s">
        <v>32</v>
      </c>
      <c r="L1975" t="s">
        <v>6791</v>
      </c>
      <c r="M1975">
        <v>14</v>
      </c>
      <c r="P1975" s="32">
        <v>44994</v>
      </c>
      <c r="Q1975" s="1">
        <v>12.46894005834789</v>
      </c>
      <c r="R1975">
        <v>4</v>
      </c>
      <c r="S1975" t="str" cm="1">
        <f t="array" ref="S1975">_xlfn.IFS(R1975=0,"None",R1975&lt;3,"Low",R1975&lt;6,"Medium",R1975&lt;=10,"High")</f>
        <v>Medium</v>
      </c>
      <c r="T1975" t="str" cm="1">
        <f t="array" ref="T1975">_xlfn.IFS(M1975&lt;=20,"Low",M1975&lt;=50,"Medium",M1975&lt;=90,"High")</f>
        <v>Low</v>
      </c>
      <c r="U1975" s="33">
        <f>Datos_Limpios[[#This Row],[Number of Complaints or Support]]/Datos_Limpios[[#This Row],[Account Length (in months)]]</f>
        <v>5.5555555555555552E-2</v>
      </c>
      <c r="V1975" t="str" cm="1">
        <f t="array" ref="V1975">_xlfn.IFS(H1975&lt;30,"Under 30",H1975&lt;66,"Middle Age",H1975&gt;=66,"Senior")</f>
        <v>Under 30</v>
      </c>
      <c r="W1975" t="s">
        <v>6823</v>
      </c>
    </row>
    <row r="1976" spans="1:23" x14ac:dyDescent="0.3">
      <c r="A1976" t="s">
        <v>2073</v>
      </c>
      <c r="B1976" t="s">
        <v>17</v>
      </c>
      <c r="C1976">
        <v>12</v>
      </c>
      <c r="D1976">
        <v>2</v>
      </c>
      <c r="E1976" t="s">
        <v>17</v>
      </c>
      <c r="F1976" t="s">
        <v>54</v>
      </c>
      <c r="G1976" t="s">
        <v>19</v>
      </c>
      <c r="H1976">
        <v>27</v>
      </c>
      <c r="I1976" t="s">
        <v>17</v>
      </c>
      <c r="J1976">
        <v>0</v>
      </c>
      <c r="K1976" t="s">
        <v>20</v>
      </c>
      <c r="L1976" t="s">
        <v>6791</v>
      </c>
      <c r="M1976">
        <v>13</v>
      </c>
      <c r="P1976" s="32">
        <v>43843</v>
      </c>
      <c r="Q1976" s="1">
        <v>13.364086097873511</v>
      </c>
      <c r="R1976">
        <v>6</v>
      </c>
      <c r="S1976" t="str" cm="1">
        <f t="array" ref="S1976">_xlfn.IFS(R1976=0,"None",R1976&lt;3,"Low",R1976&lt;6,"Medium",R1976&lt;=10,"High")</f>
        <v>High</v>
      </c>
      <c r="T1976" t="str" cm="1">
        <f t="array" ref="T1976">_xlfn.IFS(M1976&lt;=20,"Low",M1976&lt;=50,"Medium",M1976&lt;=90,"High")</f>
        <v>Low</v>
      </c>
      <c r="U1976" s="33">
        <f>Datos_Limpios[[#This Row],[Number of Complaints or Support]]/Datos_Limpios[[#This Row],[Account Length (in months)]]</f>
        <v>0.5</v>
      </c>
      <c r="V1976" t="str" cm="1">
        <f t="array" ref="V1976">_xlfn.IFS(H1976&lt;30,"Under 30",H1976&lt;66,"Middle Age",H1976&gt;=66,"Senior")</f>
        <v>Under 30</v>
      </c>
      <c r="W1976" t="s">
        <v>6823</v>
      </c>
    </row>
    <row r="1977" spans="1:23" x14ac:dyDescent="0.3">
      <c r="A1977" t="s">
        <v>2074</v>
      </c>
      <c r="B1977" t="s">
        <v>17</v>
      </c>
      <c r="C1977">
        <v>9</v>
      </c>
      <c r="D1977">
        <v>0</v>
      </c>
      <c r="E1977" t="s">
        <v>17</v>
      </c>
      <c r="F1977" t="s">
        <v>88</v>
      </c>
      <c r="G1977" t="s">
        <v>6790</v>
      </c>
      <c r="H1977">
        <v>33</v>
      </c>
      <c r="I1977" t="s">
        <v>17</v>
      </c>
      <c r="J1977">
        <v>0</v>
      </c>
      <c r="K1977" t="s">
        <v>24</v>
      </c>
      <c r="L1977" t="s">
        <v>6791</v>
      </c>
      <c r="M1977">
        <v>11</v>
      </c>
      <c r="P1977" s="32">
        <v>44191</v>
      </c>
      <c r="Q1977" s="1">
        <v>8.8275013220239256</v>
      </c>
      <c r="R1977">
        <v>6</v>
      </c>
      <c r="S1977" t="str" cm="1">
        <f t="array" ref="S1977">_xlfn.IFS(R1977=0,"None",R1977&lt;3,"Low",R1977&lt;6,"Medium",R1977&lt;=10,"High")</f>
        <v>High</v>
      </c>
      <c r="T1977" t="str" cm="1">
        <f t="array" ref="T1977">_xlfn.IFS(M1977&lt;=20,"Low",M1977&lt;=50,"Medium",M1977&lt;=90,"High")</f>
        <v>Low</v>
      </c>
      <c r="U1977" s="33">
        <f>Datos_Limpios[[#This Row],[Number of Complaints or Support]]/Datos_Limpios[[#This Row],[Account Length (in months)]]</f>
        <v>0.66666666666666663</v>
      </c>
      <c r="V1977" t="str" cm="1">
        <f t="array" ref="V1977">_xlfn.IFS(H1977&lt;30,"Under 30",H1977&lt;66,"Middle Age",H1977&gt;=66,"Senior")</f>
        <v>Middle Age</v>
      </c>
      <c r="W1977" t="s">
        <v>6825</v>
      </c>
    </row>
    <row r="1978" spans="1:23" x14ac:dyDescent="0.3">
      <c r="A1978" t="s">
        <v>2075</v>
      </c>
      <c r="B1978" t="s">
        <v>23</v>
      </c>
      <c r="C1978">
        <v>33</v>
      </c>
      <c r="D1978">
        <v>0</v>
      </c>
      <c r="E1978" t="s">
        <v>23</v>
      </c>
      <c r="F1978" t="s">
        <v>73</v>
      </c>
      <c r="G1978" t="s">
        <v>6790</v>
      </c>
      <c r="H1978">
        <v>32</v>
      </c>
      <c r="I1978" t="s">
        <v>17</v>
      </c>
      <c r="J1978">
        <v>0</v>
      </c>
      <c r="K1978" t="s">
        <v>24</v>
      </c>
      <c r="L1978" t="s">
        <v>6794</v>
      </c>
      <c r="M1978">
        <v>39</v>
      </c>
      <c r="N1978" t="s">
        <v>27</v>
      </c>
      <c r="O1978" t="s">
        <v>108</v>
      </c>
      <c r="P1978" s="32">
        <v>44378</v>
      </c>
      <c r="Q1978" s="1">
        <v>44.691643009729283</v>
      </c>
      <c r="R1978">
        <v>1</v>
      </c>
      <c r="S1978" t="str" cm="1">
        <f t="array" ref="S1978">_xlfn.IFS(R1978=0,"None",R1978&lt;3,"Low",R1978&lt;6,"Medium",R1978&lt;=10,"High")</f>
        <v>Low</v>
      </c>
      <c r="T1978" t="str" cm="1">
        <f t="array" ref="T1978">_xlfn.IFS(M1978&lt;=20,"Low",M1978&lt;=50,"Medium",M1978&lt;=90,"High")</f>
        <v>Medium</v>
      </c>
      <c r="U1978" s="33">
        <f>Datos_Limpios[[#This Row],[Number of Complaints or Support]]/Datos_Limpios[[#This Row],[Account Length (in months)]]</f>
        <v>3.0303030303030304E-2</v>
      </c>
      <c r="V1978" t="str" cm="1">
        <f t="array" ref="V1978">_xlfn.IFS(H1978&lt;30,"Under 30",H1978&lt;66,"Middle Age",H1978&gt;=66,"Senior")</f>
        <v>Middle Age</v>
      </c>
      <c r="W1978" t="s">
        <v>6824</v>
      </c>
    </row>
    <row r="1979" spans="1:23" x14ac:dyDescent="0.3">
      <c r="A1979" t="s">
        <v>2076</v>
      </c>
      <c r="B1979" t="s">
        <v>17</v>
      </c>
      <c r="C1979">
        <v>1</v>
      </c>
      <c r="D1979">
        <v>0</v>
      </c>
      <c r="E1979" t="s">
        <v>23</v>
      </c>
      <c r="F1979" t="s">
        <v>42</v>
      </c>
      <c r="G1979" t="s">
        <v>19</v>
      </c>
      <c r="H1979">
        <v>53</v>
      </c>
      <c r="I1979" t="s">
        <v>17</v>
      </c>
      <c r="J1979">
        <v>0</v>
      </c>
      <c r="K1979" t="s">
        <v>20</v>
      </c>
      <c r="L1979" t="s">
        <v>6791</v>
      </c>
      <c r="M1979">
        <v>55</v>
      </c>
      <c r="P1979" s="32">
        <v>44423</v>
      </c>
      <c r="Q1979" s="1">
        <v>59.866517458943093</v>
      </c>
      <c r="R1979">
        <v>0</v>
      </c>
      <c r="S1979" t="str" cm="1">
        <f t="array" ref="S1979">_xlfn.IFS(R1979=0,"None",R1979&lt;3,"Low",R1979&lt;6,"Medium",R1979&lt;=10,"High")</f>
        <v>None</v>
      </c>
      <c r="T1979" t="str" cm="1">
        <f t="array" ref="T1979">_xlfn.IFS(M1979&lt;=20,"Low",M1979&lt;=50,"Medium",M1979&lt;=90,"High")</f>
        <v>High</v>
      </c>
      <c r="U1979" s="33">
        <f>Datos_Limpios[[#This Row],[Number of Complaints or Support]]/Datos_Limpios[[#This Row],[Account Length (in months)]]</f>
        <v>0</v>
      </c>
      <c r="V1979" t="str" cm="1">
        <f t="array" ref="V1979">_xlfn.IFS(H1979&lt;30,"Under 30",H1979&lt;66,"Middle Age",H1979&gt;=66,"Senior")</f>
        <v>Middle Age</v>
      </c>
      <c r="W1979" t="s">
        <v>6823</v>
      </c>
    </row>
    <row r="1980" spans="1:23" x14ac:dyDescent="0.3">
      <c r="A1980" t="s">
        <v>2077</v>
      </c>
      <c r="B1980" t="s">
        <v>17</v>
      </c>
      <c r="C1980">
        <v>5</v>
      </c>
      <c r="D1980">
        <v>0</v>
      </c>
      <c r="E1980" t="s">
        <v>17</v>
      </c>
      <c r="F1980" t="s">
        <v>148</v>
      </c>
      <c r="G1980" t="s">
        <v>19</v>
      </c>
      <c r="H1980">
        <v>61</v>
      </c>
      <c r="I1980" t="s">
        <v>17</v>
      </c>
      <c r="J1980">
        <v>0</v>
      </c>
      <c r="K1980" t="s">
        <v>20</v>
      </c>
      <c r="L1980" t="s">
        <v>6791</v>
      </c>
      <c r="M1980">
        <v>12</v>
      </c>
      <c r="P1980" s="32">
        <v>44240</v>
      </c>
      <c r="Q1980" s="1">
        <v>13.121388094538339</v>
      </c>
      <c r="R1980">
        <v>2</v>
      </c>
      <c r="S1980" t="str" cm="1">
        <f t="array" ref="S1980">_xlfn.IFS(R1980=0,"None",R1980&lt;3,"Low",R1980&lt;6,"Medium",R1980&lt;=10,"High")</f>
        <v>Low</v>
      </c>
      <c r="T1980" t="str" cm="1">
        <f t="array" ref="T1980">_xlfn.IFS(M1980&lt;=20,"Low",M1980&lt;=50,"Medium",M1980&lt;=90,"High")</f>
        <v>Low</v>
      </c>
      <c r="U1980" s="33">
        <f>Datos_Limpios[[#This Row],[Number of Complaints or Support]]/Datos_Limpios[[#This Row],[Account Length (in months)]]</f>
        <v>0.4</v>
      </c>
      <c r="V1980" t="str" cm="1">
        <f t="array" ref="V1980">_xlfn.IFS(H1980&lt;30,"Under 30",H1980&lt;66,"Middle Age",H1980&gt;=66,"Senior")</f>
        <v>Middle Age</v>
      </c>
      <c r="W1980" t="s">
        <v>6824</v>
      </c>
    </row>
    <row r="1981" spans="1:23" x14ac:dyDescent="0.3">
      <c r="A1981" t="s">
        <v>2078</v>
      </c>
      <c r="B1981" t="s">
        <v>17</v>
      </c>
      <c r="C1981">
        <v>60</v>
      </c>
      <c r="D1981">
        <v>0</v>
      </c>
      <c r="E1981" t="s">
        <v>23</v>
      </c>
      <c r="F1981" t="s">
        <v>142</v>
      </c>
      <c r="G1981" t="s">
        <v>6790</v>
      </c>
      <c r="H1981">
        <v>81</v>
      </c>
      <c r="I1981" t="s">
        <v>17</v>
      </c>
      <c r="J1981">
        <v>0</v>
      </c>
      <c r="K1981" t="s">
        <v>24</v>
      </c>
      <c r="L1981" t="s">
        <v>6792</v>
      </c>
      <c r="M1981">
        <v>54</v>
      </c>
      <c r="P1981" s="32">
        <v>44288</v>
      </c>
      <c r="Q1981" s="1">
        <v>47.584232035990027</v>
      </c>
      <c r="R1981">
        <v>9</v>
      </c>
      <c r="S1981" t="str" cm="1">
        <f t="array" ref="S1981">_xlfn.IFS(R1981=0,"None",R1981&lt;3,"Low",R1981&lt;6,"Medium",R1981&lt;=10,"High")</f>
        <v>High</v>
      </c>
      <c r="T1981" t="str" cm="1">
        <f t="array" ref="T1981">_xlfn.IFS(M1981&lt;=20,"Low",M1981&lt;=50,"Medium",M1981&lt;=90,"High")</f>
        <v>High</v>
      </c>
      <c r="U1981" s="33">
        <f>Datos_Limpios[[#This Row],[Number of Complaints or Support]]/Datos_Limpios[[#This Row],[Account Length (in months)]]</f>
        <v>0.15</v>
      </c>
      <c r="V1981" t="str" cm="1">
        <f t="array" ref="V1981">_xlfn.IFS(H1981&lt;30,"Under 30",H1981&lt;66,"Middle Age",H1981&gt;=66,"Senior")</f>
        <v>Senior</v>
      </c>
      <c r="W1981" t="s">
        <v>6823</v>
      </c>
    </row>
    <row r="1982" spans="1:23" x14ac:dyDescent="0.3">
      <c r="A1982" t="s">
        <v>2079</v>
      </c>
      <c r="B1982" t="s">
        <v>17</v>
      </c>
      <c r="C1982">
        <v>8</v>
      </c>
      <c r="D1982">
        <v>0</v>
      </c>
      <c r="E1982" t="s">
        <v>17</v>
      </c>
      <c r="F1982" t="s">
        <v>130</v>
      </c>
      <c r="G1982" t="s">
        <v>6790</v>
      </c>
      <c r="H1982">
        <v>23</v>
      </c>
      <c r="I1982" t="s">
        <v>17</v>
      </c>
      <c r="J1982">
        <v>0</v>
      </c>
      <c r="K1982" t="s">
        <v>20</v>
      </c>
      <c r="L1982" t="s">
        <v>6791</v>
      </c>
      <c r="M1982">
        <v>11</v>
      </c>
      <c r="P1982" s="32">
        <v>44235</v>
      </c>
      <c r="Q1982" s="1">
        <v>10.171410679371981</v>
      </c>
      <c r="R1982">
        <v>9</v>
      </c>
      <c r="S1982" t="str" cm="1">
        <f t="array" ref="S1982">_xlfn.IFS(R1982=0,"None",R1982&lt;3,"Low",R1982&lt;6,"Medium",R1982&lt;=10,"High")</f>
        <v>High</v>
      </c>
      <c r="T1982" t="str" cm="1">
        <f t="array" ref="T1982">_xlfn.IFS(M1982&lt;=20,"Low",M1982&lt;=50,"Medium",M1982&lt;=90,"High")</f>
        <v>Low</v>
      </c>
      <c r="U1982" s="33">
        <f>Datos_Limpios[[#This Row],[Number of Complaints or Support]]/Datos_Limpios[[#This Row],[Account Length (in months)]]</f>
        <v>1.125</v>
      </c>
      <c r="V1982" t="str" cm="1">
        <f t="array" ref="V1982">_xlfn.IFS(H1982&lt;30,"Under 30",H1982&lt;66,"Middle Age",H1982&gt;=66,"Senior")</f>
        <v>Under 30</v>
      </c>
      <c r="W1982" t="s">
        <v>6825</v>
      </c>
    </row>
    <row r="1983" spans="1:23" x14ac:dyDescent="0.3">
      <c r="A1983" t="s">
        <v>2080</v>
      </c>
      <c r="B1983" t="s">
        <v>17</v>
      </c>
      <c r="C1983">
        <v>63</v>
      </c>
      <c r="D1983">
        <v>0</v>
      </c>
      <c r="E1983" t="s">
        <v>23</v>
      </c>
      <c r="F1983" t="s">
        <v>142</v>
      </c>
      <c r="G1983" t="s">
        <v>6790</v>
      </c>
      <c r="H1983">
        <v>35</v>
      </c>
      <c r="I1983" t="s">
        <v>17</v>
      </c>
      <c r="J1983">
        <v>0</v>
      </c>
      <c r="K1983" t="s">
        <v>24</v>
      </c>
      <c r="L1983" t="s">
        <v>6794</v>
      </c>
      <c r="M1983">
        <v>28</v>
      </c>
      <c r="P1983" s="32">
        <v>44806</v>
      </c>
      <c r="Q1983" s="1">
        <v>32.552195406524959</v>
      </c>
      <c r="R1983">
        <v>8</v>
      </c>
      <c r="S1983" t="str" cm="1">
        <f t="array" ref="S1983">_xlfn.IFS(R1983=0,"None",R1983&lt;3,"Low",R1983&lt;6,"Medium",R1983&lt;=10,"High")</f>
        <v>High</v>
      </c>
      <c r="T1983" t="str" cm="1">
        <f t="array" ref="T1983">_xlfn.IFS(M1983&lt;=20,"Low",M1983&lt;=50,"Medium",M1983&lt;=90,"High")</f>
        <v>Medium</v>
      </c>
      <c r="U1983" s="33">
        <f>Datos_Limpios[[#This Row],[Number of Complaints or Support]]/Datos_Limpios[[#This Row],[Account Length (in months)]]</f>
        <v>0.12698412698412698</v>
      </c>
      <c r="V1983" t="str" cm="1">
        <f t="array" ref="V1983">_xlfn.IFS(H1983&lt;30,"Under 30",H1983&lt;66,"Middle Age",H1983&gt;=66,"Senior")</f>
        <v>Middle Age</v>
      </c>
      <c r="W1983" t="s">
        <v>6823</v>
      </c>
    </row>
    <row r="1984" spans="1:23" x14ac:dyDescent="0.3">
      <c r="A1984" t="s">
        <v>2081</v>
      </c>
      <c r="B1984" t="s">
        <v>17</v>
      </c>
      <c r="C1984">
        <v>35</v>
      </c>
      <c r="D1984">
        <v>0</v>
      </c>
      <c r="E1984" t="s">
        <v>17</v>
      </c>
      <c r="F1984" t="s">
        <v>49</v>
      </c>
      <c r="G1984" t="s">
        <v>6790</v>
      </c>
      <c r="H1984">
        <v>29</v>
      </c>
      <c r="I1984" t="s">
        <v>17</v>
      </c>
      <c r="J1984">
        <v>0</v>
      </c>
      <c r="K1984" t="s">
        <v>20</v>
      </c>
      <c r="L1984" t="s">
        <v>6792</v>
      </c>
      <c r="M1984">
        <v>39</v>
      </c>
      <c r="P1984" s="32">
        <v>44087</v>
      </c>
      <c r="Q1984" s="1">
        <v>37.575572851616577</v>
      </c>
      <c r="R1984">
        <v>2</v>
      </c>
      <c r="S1984" t="str" cm="1">
        <f t="array" ref="S1984">_xlfn.IFS(R1984=0,"None",R1984&lt;3,"Low",R1984&lt;6,"Medium",R1984&lt;=10,"High")</f>
        <v>Low</v>
      </c>
      <c r="T1984" t="str" cm="1">
        <f t="array" ref="T1984">_xlfn.IFS(M1984&lt;=20,"Low",M1984&lt;=50,"Medium",M1984&lt;=90,"High")</f>
        <v>Medium</v>
      </c>
      <c r="U1984" s="33">
        <f>Datos_Limpios[[#This Row],[Number of Complaints or Support]]/Datos_Limpios[[#This Row],[Account Length (in months)]]</f>
        <v>5.7142857142857141E-2</v>
      </c>
      <c r="V1984" t="str" cm="1">
        <f t="array" ref="V1984">_xlfn.IFS(H1984&lt;30,"Under 30",H1984&lt;66,"Middle Age",H1984&gt;=66,"Senior")</f>
        <v>Under 30</v>
      </c>
      <c r="W1984" t="s">
        <v>6825</v>
      </c>
    </row>
    <row r="1985" spans="1:23" x14ac:dyDescent="0.3">
      <c r="A1985" t="s">
        <v>2082</v>
      </c>
      <c r="B1985" t="s">
        <v>17</v>
      </c>
      <c r="C1985">
        <v>15</v>
      </c>
      <c r="D1985">
        <v>0</v>
      </c>
      <c r="E1985" t="s">
        <v>23</v>
      </c>
      <c r="F1985" t="s">
        <v>63</v>
      </c>
      <c r="G1985" t="s">
        <v>19</v>
      </c>
      <c r="H1985">
        <v>64</v>
      </c>
      <c r="I1985" t="s">
        <v>17</v>
      </c>
      <c r="J1985">
        <v>0</v>
      </c>
      <c r="K1985" t="s">
        <v>24</v>
      </c>
      <c r="L1985" t="s">
        <v>6791</v>
      </c>
      <c r="M1985">
        <v>25</v>
      </c>
      <c r="P1985" s="32">
        <v>44433</v>
      </c>
      <c r="Q1985" s="1">
        <v>27.533659982861099</v>
      </c>
      <c r="R1985">
        <v>10</v>
      </c>
      <c r="S1985" t="str" cm="1">
        <f t="array" ref="S1985">_xlfn.IFS(R1985=0,"None",R1985&lt;3,"Low",R1985&lt;6,"Medium",R1985&lt;=10,"High")</f>
        <v>High</v>
      </c>
      <c r="T1985" t="str" cm="1">
        <f t="array" ref="T1985">_xlfn.IFS(M1985&lt;=20,"Low",M1985&lt;=50,"Medium",M1985&lt;=90,"High")</f>
        <v>Medium</v>
      </c>
      <c r="U1985" s="33">
        <f>Datos_Limpios[[#This Row],[Number of Complaints or Support]]/Datos_Limpios[[#This Row],[Account Length (in months)]]</f>
        <v>0.66666666666666663</v>
      </c>
      <c r="V1985" t="str" cm="1">
        <f t="array" ref="V1985">_xlfn.IFS(H1985&lt;30,"Under 30",H1985&lt;66,"Middle Age",H1985&gt;=66,"Senior")</f>
        <v>Middle Age</v>
      </c>
      <c r="W1985" t="s">
        <v>6825</v>
      </c>
    </row>
    <row r="1986" spans="1:23" x14ac:dyDescent="0.3">
      <c r="A1986" t="s">
        <v>2083</v>
      </c>
      <c r="B1986" t="s">
        <v>17</v>
      </c>
      <c r="C1986">
        <v>24</v>
      </c>
      <c r="D1986">
        <v>0</v>
      </c>
      <c r="E1986" t="s">
        <v>17</v>
      </c>
      <c r="F1986" t="s">
        <v>42</v>
      </c>
      <c r="G1986" t="s">
        <v>6790</v>
      </c>
      <c r="H1986">
        <v>62</v>
      </c>
      <c r="I1986" t="s">
        <v>17</v>
      </c>
      <c r="J1986">
        <v>0</v>
      </c>
      <c r="K1986" t="s">
        <v>24</v>
      </c>
      <c r="L1986" t="s">
        <v>6792</v>
      </c>
      <c r="M1986">
        <v>9</v>
      </c>
      <c r="P1986" s="32">
        <v>44453</v>
      </c>
      <c r="Q1986" s="1">
        <v>10.34556420021411</v>
      </c>
      <c r="R1986">
        <v>5</v>
      </c>
      <c r="S1986" t="str" cm="1">
        <f t="array" ref="S1986">_xlfn.IFS(R1986=0,"None",R1986&lt;3,"Low",R1986&lt;6,"Medium",R1986&lt;=10,"High")</f>
        <v>Medium</v>
      </c>
      <c r="T1986" t="str" cm="1">
        <f t="array" ref="T1986">_xlfn.IFS(M1986&lt;=20,"Low",M1986&lt;=50,"Medium",M1986&lt;=90,"High")</f>
        <v>Low</v>
      </c>
      <c r="U1986" s="33">
        <f>Datos_Limpios[[#This Row],[Number of Complaints or Support]]/Datos_Limpios[[#This Row],[Account Length (in months)]]</f>
        <v>0.20833333333333334</v>
      </c>
      <c r="V1986" t="str" cm="1">
        <f t="array" ref="V1986">_xlfn.IFS(H1986&lt;30,"Under 30",H1986&lt;66,"Middle Age",H1986&gt;=66,"Senior")</f>
        <v>Middle Age</v>
      </c>
      <c r="W1986" t="s">
        <v>6823</v>
      </c>
    </row>
    <row r="1987" spans="1:23" x14ac:dyDescent="0.3">
      <c r="A1987" t="s">
        <v>2084</v>
      </c>
      <c r="B1987" t="s">
        <v>17</v>
      </c>
      <c r="C1987">
        <v>1</v>
      </c>
      <c r="D1987">
        <v>0</v>
      </c>
      <c r="E1987" t="s">
        <v>23</v>
      </c>
      <c r="F1987" t="s">
        <v>69</v>
      </c>
      <c r="G1987" t="s">
        <v>6790</v>
      </c>
      <c r="H1987">
        <v>30</v>
      </c>
      <c r="I1987" t="s">
        <v>23</v>
      </c>
      <c r="J1987">
        <v>5</v>
      </c>
      <c r="K1987" t="s">
        <v>20</v>
      </c>
      <c r="L1987" t="s">
        <v>6791</v>
      </c>
      <c r="M1987">
        <v>28</v>
      </c>
      <c r="P1987" s="32">
        <v>45287</v>
      </c>
      <c r="Q1987" s="1">
        <v>23.87488532046136</v>
      </c>
      <c r="R1987">
        <v>10</v>
      </c>
      <c r="S1987" t="str" cm="1">
        <f t="array" ref="S1987">_xlfn.IFS(R1987=0,"None",R1987&lt;3,"Low",R1987&lt;6,"Medium",R1987&lt;=10,"High")</f>
        <v>High</v>
      </c>
      <c r="T1987" t="str" cm="1">
        <f t="array" ref="T1987">_xlfn.IFS(M1987&lt;=20,"Low",M1987&lt;=50,"Medium",M1987&lt;=90,"High")</f>
        <v>Medium</v>
      </c>
      <c r="U1987" s="33">
        <f>Datos_Limpios[[#This Row],[Number of Complaints or Support]]/Datos_Limpios[[#This Row],[Account Length (in months)]]</f>
        <v>10</v>
      </c>
      <c r="V1987" t="str" cm="1">
        <f t="array" ref="V1987">_xlfn.IFS(H1987&lt;30,"Under 30",H1987&lt;66,"Middle Age",H1987&gt;=66,"Senior")</f>
        <v>Middle Age</v>
      </c>
      <c r="W1987" t="s">
        <v>6825</v>
      </c>
    </row>
    <row r="1988" spans="1:23" x14ac:dyDescent="0.3">
      <c r="A1988" t="s">
        <v>2085</v>
      </c>
      <c r="B1988" t="s">
        <v>17</v>
      </c>
      <c r="C1988">
        <v>12</v>
      </c>
      <c r="D1988">
        <v>0</v>
      </c>
      <c r="E1988" t="s">
        <v>17</v>
      </c>
      <c r="F1988" t="s">
        <v>26</v>
      </c>
      <c r="G1988" t="s">
        <v>6790</v>
      </c>
      <c r="H1988">
        <v>61</v>
      </c>
      <c r="I1988" t="s">
        <v>23</v>
      </c>
      <c r="J1988">
        <v>4</v>
      </c>
      <c r="K1988" t="s">
        <v>20</v>
      </c>
      <c r="L1988" t="s">
        <v>6791</v>
      </c>
      <c r="M1988">
        <v>6</v>
      </c>
      <c r="P1988" s="32">
        <v>44649</v>
      </c>
      <c r="Q1988" s="1">
        <v>6.48604808880369</v>
      </c>
      <c r="R1988">
        <v>7</v>
      </c>
      <c r="S1988" t="str" cm="1">
        <f t="array" ref="S1988">_xlfn.IFS(R1988=0,"None",R1988&lt;3,"Low",R1988&lt;6,"Medium",R1988&lt;=10,"High")</f>
        <v>High</v>
      </c>
      <c r="T1988" t="str" cm="1">
        <f t="array" ref="T1988">_xlfn.IFS(M1988&lt;=20,"Low",M1988&lt;=50,"Medium",M1988&lt;=90,"High")</f>
        <v>Low</v>
      </c>
      <c r="U1988" s="33">
        <f>Datos_Limpios[[#This Row],[Number of Complaints or Support]]/Datos_Limpios[[#This Row],[Account Length (in months)]]</f>
        <v>0.58333333333333337</v>
      </c>
      <c r="V1988" t="str" cm="1">
        <f t="array" ref="V1988">_xlfn.IFS(H1988&lt;30,"Under 30",H1988&lt;66,"Middle Age",H1988&gt;=66,"Senior")</f>
        <v>Middle Age</v>
      </c>
      <c r="W1988" t="s">
        <v>6824</v>
      </c>
    </row>
    <row r="1989" spans="1:23" x14ac:dyDescent="0.3">
      <c r="A1989" t="s">
        <v>2086</v>
      </c>
      <c r="B1989" t="s">
        <v>17</v>
      </c>
      <c r="C1989">
        <v>33</v>
      </c>
      <c r="D1989">
        <v>0</v>
      </c>
      <c r="E1989" t="s">
        <v>23</v>
      </c>
      <c r="F1989" t="s">
        <v>44</v>
      </c>
      <c r="G1989" t="s">
        <v>6790</v>
      </c>
      <c r="H1989">
        <v>58</v>
      </c>
      <c r="I1989" t="s">
        <v>17</v>
      </c>
      <c r="J1989">
        <v>0</v>
      </c>
      <c r="K1989" t="s">
        <v>20</v>
      </c>
      <c r="L1989" t="s">
        <v>6792</v>
      </c>
      <c r="M1989">
        <v>41</v>
      </c>
      <c r="P1989" s="32">
        <v>44458</v>
      </c>
      <c r="Q1989" s="1">
        <v>35.252135783314841</v>
      </c>
      <c r="R1989">
        <v>8</v>
      </c>
      <c r="S1989" t="str" cm="1">
        <f t="array" ref="S1989">_xlfn.IFS(R1989=0,"None",R1989&lt;3,"Low",R1989&lt;6,"Medium",R1989&lt;=10,"High")</f>
        <v>High</v>
      </c>
      <c r="T1989" t="str" cm="1">
        <f t="array" ref="T1989">_xlfn.IFS(M1989&lt;=20,"Low",M1989&lt;=50,"Medium",M1989&lt;=90,"High")</f>
        <v>Medium</v>
      </c>
      <c r="U1989" s="33">
        <f>Datos_Limpios[[#This Row],[Number of Complaints or Support]]/Datos_Limpios[[#This Row],[Account Length (in months)]]</f>
        <v>0.24242424242424243</v>
      </c>
      <c r="V1989" t="str" cm="1">
        <f t="array" ref="V1989">_xlfn.IFS(H1989&lt;30,"Under 30",H1989&lt;66,"Middle Age",H1989&gt;=66,"Senior")</f>
        <v>Middle Age</v>
      </c>
      <c r="W1989" t="s">
        <v>6824</v>
      </c>
    </row>
    <row r="1990" spans="1:23" x14ac:dyDescent="0.3">
      <c r="A1990" t="s">
        <v>2087</v>
      </c>
      <c r="B1990" t="s">
        <v>17</v>
      </c>
      <c r="C1990">
        <v>5</v>
      </c>
      <c r="D1990">
        <v>1</v>
      </c>
      <c r="E1990" t="s">
        <v>17</v>
      </c>
      <c r="F1990" t="s">
        <v>196</v>
      </c>
      <c r="G1990" t="s">
        <v>19</v>
      </c>
      <c r="H1990">
        <v>56</v>
      </c>
      <c r="I1990" t="s">
        <v>23</v>
      </c>
      <c r="J1990">
        <v>2</v>
      </c>
      <c r="K1990" t="s">
        <v>32</v>
      </c>
      <c r="L1990" t="s">
        <v>6791</v>
      </c>
      <c r="M1990">
        <v>8</v>
      </c>
      <c r="P1990" s="32">
        <v>44849</v>
      </c>
      <c r="Q1990" s="1">
        <v>8.9158742976698626</v>
      </c>
      <c r="R1990">
        <v>8</v>
      </c>
      <c r="S1990" t="str" cm="1">
        <f t="array" ref="S1990">_xlfn.IFS(R1990=0,"None",R1990&lt;3,"Low",R1990&lt;6,"Medium",R1990&lt;=10,"High")</f>
        <v>High</v>
      </c>
      <c r="T1990" t="str" cm="1">
        <f t="array" ref="T1990">_xlfn.IFS(M1990&lt;=20,"Low",M1990&lt;=50,"Medium",M1990&lt;=90,"High")</f>
        <v>Low</v>
      </c>
      <c r="U1990" s="33">
        <f>Datos_Limpios[[#This Row],[Number of Complaints or Support]]/Datos_Limpios[[#This Row],[Account Length (in months)]]</f>
        <v>1.6</v>
      </c>
      <c r="V1990" t="str" cm="1">
        <f t="array" ref="V1990">_xlfn.IFS(H1990&lt;30,"Under 30",H1990&lt;66,"Middle Age",H1990&gt;=66,"Senior")</f>
        <v>Middle Age</v>
      </c>
      <c r="W1990" t="s">
        <v>6826</v>
      </c>
    </row>
    <row r="1991" spans="1:23" x14ac:dyDescent="0.3">
      <c r="A1991" t="s">
        <v>2088</v>
      </c>
      <c r="B1991" t="s">
        <v>17</v>
      </c>
      <c r="C1991">
        <v>60</v>
      </c>
      <c r="D1991">
        <v>0</v>
      </c>
      <c r="E1991" t="s">
        <v>23</v>
      </c>
      <c r="F1991" t="s">
        <v>88</v>
      </c>
      <c r="G1991" t="s">
        <v>19</v>
      </c>
      <c r="H1991">
        <v>72</v>
      </c>
      <c r="I1991" t="s">
        <v>23</v>
      </c>
      <c r="J1991">
        <v>3</v>
      </c>
      <c r="K1991" t="s">
        <v>20</v>
      </c>
      <c r="L1991" t="s">
        <v>6791</v>
      </c>
      <c r="M1991">
        <v>46</v>
      </c>
      <c r="P1991" s="32">
        <v>45059</v>
      </c>
      <c r="Q1991" s="1">
        <v>49.720897118497668</v>
      </c>
      <c r="R1991">
        <v>0</v>
      </c>
      <c r="S1991" t="str" cm="1">
        <f t="array" ref="S1991">_xlfn.IFS(R1991=0,"None",R1991&lt;3,"Low",R1991&lt;6,"Medium",R1991&lt;=10,"High")</f>
        <v>None</v>
      </c>
      <c r="T1991" t="str" cm="1">
        <f t="array" ref="T1991">_xlfn.IFS(M1991&lt;=20,"Low",M1991&lt;=50,"Medium",M1991&lt;=90,"High")</f>
        <v>Medium</v>
      </c>
      <c r="U1991" s="33">
        <f>Datos_Limpios[[#This Row],[Number of Complaints or Support]]/Datos_Limpios[[#This Row],[Account Length (in months)]]</f>
        <v>0</v>
      </c>
      <c r="V1991" t="str" cm="1">
        <f t="array" ref="V1991">_xlfn.IFS(H1991&lt;30,"Under 30",H1991&lt;66,"Middle Age",H1991&gt;=66,"Senior")</f>
        <v>Senior</v>
      </c>
      <c r="W1991" t="s">
        <v>6825</v>
      </c>
    </row>
    <row r="1992" spans="1:23" x14ac:dyDescent="0.3">
      <c r="A1992" t="s">
        <v>2089</v>
      </c>
      <c r="B1992" t="s">
        <v>17</v>
      </c>
      <c r="C1992">
        <v>65</v>
      </c>
      <c r="D1992">
        <v>0</v>
      </c>
      <c r="E1992" t="s">
        <v>17</v>
      </c>
      <c r="F1992" t="s">
        <v>26</v>
      </c>
      <c r="G1992" t="s">
        <v>6790</v>
      </c>
      <c r="H1992">
        <v>48</v>
      </c>
      <c r="I1992" t="s">
        <v>17</v>
      </c>
      <c r="J1992">
        <v>0</v>
      </c>
      <c r="K1992" t="s">
        <v>24</v>
      </c>
      <c r="L1992" t="s">
        <v>6791</v>
      </c>
      <c r="M1992">
        <v>11</v>
      </c>
      <c r="P1992" s="32">
        <v>44373</v>
      </c>
      <c r="Q1992" s="1">
        <v>10.50930281445839</v>
      </c>
      <c r="R1992">
        <v>5</v>
      </c>
      <c r="S1992" t="str" cm="1">
        <f t="array" ref="S1992">_xlfn.IFS(R1992=0,"None",R1992&lt;3,"Low",R1992&lt;6,"Medium",R1992&lt;=10,"High")</f>
        <v>Medium</v>
      </c>
      <c r="T1992" t="str" cm="1">
        <f t="array" ref="T1992">_xlfn.IFS(M1992&lt;=20,"Low",M1992&lt;=50,"Medium",M1992&lt;=90,"High")</f>
        <v>Low</v>
      </c>
      <c r="U1992" s="33">
        <f>Datos_Limpios[[#This Row],[Number of Complaints or Support]]/Datos_Limpios[[#This Row],[Account Length (in months)]]</f>
        <v>7.6923076923076927E-2</v>
      </c>
      <c r="V1992" t="str" cm="1">
        <f t="array" ref="V1992">_xlfn.IFS(H1992&lt;30,"Under 30",H1992&lt;66,"Middle Age",H1992&gt;=66,"Senior")</f>
        <v>Middle Age</v>
      </c>
      <c r="W1992" t="s">
        <v>6824</v>
      </c>
    </row>
    <row r="1993" spans="1:23" x14ac:dyDescent="0.3">
      <c r="A1993" t="s">
        <v>2090</v>
      </c>
      <c r="B1993" t="s">
        <v>17</v>
      </c>
      <c r="C1993">
        <v>9</v>
      </c>
      <c r="D1993">
        <v>0</v>
      </c>
      <c r="E1993" t="s">
        <v>23</v>
      </c>
      <c r="F1993" t="s">
        <v>29</v>
      </c>
      <c r="G1993" t="s">
        <v>19</v>
      </c>
      <c r="H1993">
        <v>24</v>
      </c>
      <c r="I1993" t="s">
        <v>17</v>
      </c>
      <c r="J1993">
        <v>0</v>
      </c>
      <c r="K1993" t="s">
        <v>20</v>
      </c>
      <c r="L1993" t="s">
        <v>6792</v>
      </c>
      <c r="M1993">
        <v>30</v>
      </c>
      <c r="P1993" s="32">
        <v>45129</v>
      </c>
      <c r="Q1993" s="1">
        <v>24.773448818721231</v>
      </c>
      <c r="R1993">
        <v>5</v>
      </c>
      <c r="S1993" t="str" cm="1">
        <f t="array" ref="S1993">_xlfn.IFS(R1993=0,"None",R1993&lt;3,"Low",R1993&lt;6,"Medium",R1993&lt;=10,"High")</f>
        <v>Medium</v>
      </c>
      <c r="T1993" t="str" cm="1">
        <f t="array" ref="T1993">_xlfn.IFS(M1993&lt;=20,"Low",M1993&lt;=50,"Medium",M1993&lt;=90,"High")</f>
        <v>Medium</v>
      </c>
      <c r="U1993" s="33">
        <f>Datos_Limpios[[#This Row],[Number of Complaints or Support]]/Datos_Limpios[[#This Row],[Account Length (in months)]]</f>
        <v>0.55555555555555558</v>
      </c>
      <c r="V1993" t="str" cm="1">
        <f t="array" ref="V1993">_xlfn.IFS(H1993&lt;30,"Under 30",H1993&lt;66,"Middle Age",H1993&gt;=66,"Senior")</f>
        <v>Under 30</v>
      </c>
      <c r="W1993" t="s">
        <v>6825</v>
      </c>
    </row>
    <row r="1994" spans="1:23" x14ac:dyDescent="0.3">
      <c r="A1994" t="s">
        <v>2091</v>
      </c>
      <c r="B1994" t="s">
        <v>17</v>
      </c>
      <c r="C1994">
        <v>48</v>
      </c>
      <c r="D1994">
        <v>2</v>
      </c>
      <c r="E1994" t="s">
        <v>23</v>
      </c>
      <c r="F1994" t="s">
        <v>112</v>
      </c>
      <c r="G1994" t="s">
        <v>19</v>
      </c>
      <c r="H1994">
        <v>67</v>
      </c>
      <c r="I1994" t="s">
        <v>17</v>
      </c>
      <c r="J1994">
        <v>0</v>
      </c>
      <c r="K1994" t="s">
        <v>24</v>
      </c>
      <c r="L1994" t="s">
        <v>6792</v>
      </c>
      <c r="M1994">
        <v>34</v>
      </c>
      <c r="P1994" s="32">
        <v>44029</v>
      </c>
      <c r="Q1994" s="1">
        <v>33.582189217128722</v>
      </c>
      <c r="R1994">
        <v>0</v>
      </c>
      <c r="S1994" t="str" cm="1">
        <f t="array" ref="S1994">_xlfn.IFS(R1994=0,"None",R1994&lt;3,"Low",R1994&lt;6,"Medium",R1994&lt;=10,"High")</f>
        <v>None</v>
      </c>
      <c r="T1994" t="str" cm="1">
        <f t="array" ref="T1994">_xlfn.IFS(M1994&lt;=20,"Low",M1994&lt;=50,"Medium",M1994&lt;=90,"High")</f>
        <v>Medium</v>
      </c>
      <c r="U1994" s="33">
        <f>Datos_Limpios[[#This Row],[Number of Complaints or Support]]/Datos_Limpios[[#This Row],[Account Length (in months)]]</f>
        <v>0</v>
      </c>
      <c r="V1994" t="str" cm="1">
        <f t="array" ref="V1994">_xlfn.IFS(H1994&lt;30,"Under 30",H1994&lt;66,"Middle Age",H1994&gt;=66,"Senior")</f>
        <v>Senior</v>
      </c>
      <c r="W1994" t="s">
        <v>6823</v>
      </c>
    </row>
    <row r="1995" spans="1:23" x14ac:dyDescent="0.3">
      <c r="A1995" t="s">
        <v>2092</v>
      </c>
      <c r="B1995" t="s">
        <v>17</v>
      </c>
      <c r="C1995">
        <v>1</v>
      </c>
      <c r="D1995">
        <v>0</v>
      </c>
      <c r="E1995" t="s">
        <v>23</v>
      </c>
      <c r="F1995" t="s">
        <v>138</v>
      </c>
      <c r="G1995" t="s">
        <v>19</v>
      </c>
      <c r="H1995">
        <v>49</v>
      </c>
      <c r="I1995" t="s">
        <v>17</v>
      </c>
      <c r="J1995">
        <v>0</v>
      </c>
      <c r="K1995" t="s">
        <v>20</v>
      </c>
      <c r="L1995" t="s">
        <v>6792</v>
      </c>
      <c r="M1995">
        <v>20</v>
      </c>
      <c r="P1995" s="32">
        <v>44432</v>
      </c>
      <c r="Q1995" s="1">
        <v>23.164566511001791</v>
      </c>
      <c r="R1995">
        <v>7</v>
      </c>
      <c r="S1995" t="str" cm="1">
        <f t="array" ref="S1995">_xlfn.IFS(R1995=0,"None",R1995&lt;3,"Low",R1995&lt;6,"Medium",R1995&lt;=10,"High")</f>
        <v>High</v>
      </c>
      <c r="T1995" t="str" cm="1">
        <f t="array" ref="T1995">_xlfn.IFS(M1995&lt;=20,"Low",M1995&lt;=50,"Medium",M1995&lt;=90,"High")</f>
        <v>Low</v>
      </c>
      <c r="U1995" s="33">
        <f>Datos_Limpios[[#This Row],[Number of Complaints or Support]]/Datos_Limpios[[#This Row],[Account Length (in months)]]</f>
        <v>7</v>
      </c>
      <c r="V1995" t="str" cm="1">
        <f t="array" ref="V1995">_xlfn.IFS(H1995&lt;30,"Under 30",H1995&lt;66,"Middle Age",H1995&gt;=66,"Senior")</f>
        <v>Middle Age</v>
      </c>
      <c r="W1995" t="s">
        <v>6824</v>
      </c>
    </row>
    <row r="1996" spans="1:23" x14ac:dyDescent="0.3">
      <c r="A1996" t="s">
        <v>2093</v>
      </c>
      <c r="B1996" t="s">
        <v>17</v>
      </c>
      <c r="C1996">
        <v>24</v>
      </c>
      <c r="D1996">
        <v>0</v>
      </c>
      <c r="E1996" t="s">
        <v>23</v>
      </c>
      <c r="F1996" t="s">
        <v>79</v>
      </c>
      <c r="G1996" t="s">
        <v>6790</v>
      </c>
      <c r="H1996">
        <v>30</v>
      </c>
      <c r="I1996" t="s">
        <v>17</v>
      </c>
      <c r="J1996">
        <v>0</v>
      </c>
      <c r="K1996" t="s">
        <v>20</v>
      </c>
      <c r="L1996" t="s">
        <v>6791</v>
      </c>
      <c r="M1996">
        <v>40</v>
      </c>
      <c r="P1996" s="32">
        <v>45224</v>
      </c>
      <c r="Q1996" s="1">
        <v>41.828229694443387</v>
      </c>
      <c r="R1996">
        <v>4</v>
      </c>
      <c r="S1996" t="str" cm="1">
        <f t="array" ref="S1996">_xlfn.IFS(R1996=0,"None",R1996&lt;3,"Low",R1996&lt;6,"Medium",R1996&lt;=10,"High")</f>
        <v>Medium</v>
      </c>
      <c r="T1996" t="str" cm="1">
        <f t="array" ref="T1996">_xlfn.IFS(M1996&lt;=20,"Low",M1996&lt;=50,"Medium",M1996&lt;=90,"High")</f>
        <v>Medium</v>
      </c>
      <c r="U1996" s="33">
        <f>Datos_Limpios[[#This Row],[Number of Complaints or Support]]/Datos_Limpios[[#This Row],[Account Length (in months)]]</f>
        <v>0.16666666666666666</v>
      </c>
      <c r="V1996" t="str" cm="1">
        <f t="array" ref="V1996">_xlfn.IFS(H1996&lt;30,"Under 30",H1996&lt;66,"Middle Age",H1996&gt;=66,"Senior")</f>
        <v>Middle Age</v>
      </c>
      <c r="W1996" t="s">
        <v>6826</v>
      </c>
    </row>
    <row r="1997" spans="1:23" x14ac:dyDescent="0.3">
      <c r="A1997" t="s">
        <v>2094</v>
      </c>
      <c r="B1997" t="s">
        <v>17</v>
      </c>
      <c r="C1997">
        <v>72</v>
      </c>
      <c r="D1997">
        <v>0</v>
      </c>
      <c r="E1997" t="s">
        <v>17</v>
      </c>
      <c r="F1997" t="s">
        <v>179</v>
      </c>
      <c r="G1997" t="s">
        <v>6790</v>
      </c>
      <c r="H1997">
        <v>67</v>
      </c>
      <c r="I1997" t="s">
        <v>17</v>
      </c>
      <c r="J1997">
        <v>0</v>
      </c>
      <c r="K1997" t="s">
        <v>32</v>
      </c>
      <c r="L1997" t="s">
        <v>6792</v>
      </c>
      <c r="M1997">
        <v>47</v>
      </c>
      <c r="P1997" s="32">
        <v>44389</v>
      </c>
      <c r="Q1997" s="1">
        <v>49.493285074206938</v>
      </c>
      <c r="R1997">
        <v>10</v>
      </c>
      <c r="S1997" t="str" cm="1">
        <f t="array" ref="S1997">_xlfn.IFS(R1997=0,"None",R1997&lt;3,"Low",R1997&lt;6,"Medium",R1997&lt;=10,"High")</f>
        <v>High</v>
      </c>
      <c r="T1997" t="str" cm="1">
        <f t="array" ref="T1997">_xlfn.IFS(M1997&lt;=20,"Low",M1997&lt;=50,"Medium",M1997&lt;=90,"High")</f>
        <v>Medium</v>
      </c>
      <c r="U1997" s="33">
        <f>Datos_Limpios[[#This Row],[Number of Complaints or Support]]/Datos_Limpios[[#This Row],[Account Length (in months)]]</f>
        <v>0.1388888888888889</v>
      </c>
      <c r="V1997" t="str" cm="1">
        <f t="array" ref="V1997">_xlfn.IFS(H1997&lt;30,"Under 30",H1997&lt;66,"Middle Age",H1997&gt;=66,"Senior")</f>
        <v>Senior</v>
      </c>
      <c r="W1997" t="s">
        <v>6826</v>
      </c>
    </row>
    <row r="1998" spans="1:23" x14ac:dyDescent="0.3">
      <c r="A1998" t="s">
        <v>2095</v>
      </c>
      <c r="B1998" t="s">
        <v>17</v>
      </c>
      <c r="C1998">
        <v>63</v>
      </c>
      <c r="D1998">
        <v>0</v>
      </c>
      <c r="E1998" t="s">
        <v>23</v>
      </c>
      <c r="F1998" t="s">
        <v>47</v>
      </c>
      <c r="G1998" t="s">
        <v>6790</v>
      </c>
      <c r="H1998">
        <v>75</v>
      </c>
      <c r="I1998" t="s">
        <v>17</v>
      </c>
      <c r="J1998">
        <v>0</v>
      </c>
      <c r="K1998" t="s">
        <v>20</v>
      </c>
      <c r="L1998" t="s">
        <v>6792</v>
      </c>
      <c r="M1998">
        <v>61</v>
      </c>
      <c r="P1998" s="32">
        <v>44484</v>
      </c>
      <c r="Q1998" s="1">
        <v>56.215858581991739</v>
      </c>
      <c r="R1998">
        <v>10</v>
      </c>
      <c r="S1998" t="str" cm="1">
        <f t="array" ref="S1998">_xlfn.IFS(R1998=0,"None",R1998&lt;3,"Low",R1998&lt;6,"Medium",R1998&lt;=10,"High")</f>
        <v>High</v>
      </c>
      <c r="T1998" t="str" cm="1">
        <f t="array" ref="T1998">_xlfn.IFS(M1998&lt;=20,"Low",M1998&lt;=50,"Medium",M1998&lt;=90,"High")</f>
        <v>High</v>
      </c>
      <c r="U1998" s="33">
        <f>Datos_Limpios[[#This Row],[Number of Complaints or Support]]/Datos_Limpios[[#This Row],[Account Length (in months)]]</f>
        <v>0.15873015873015872</v>
      </c>
      <c r="V1998" t="str" cm="1">
        <f t="array" ref="V1998">_xlfn.IFS(H1998&lt;30,"Under 30",H1998&lt;66,"Middle Age",H1998&gt;=66,"Senior")</f>
        <v>Senior</v>
      </c>
      <c r="W1998" t="s">
        <v>6824</v>
      </c>
    </row>
    <row r="1999" spans="1:23" x14ac:dyDescent="0.3">
      <c r="A1999" t="s">
        <v>2096</v>
      </c>
      <c r="B1999" t="s">
        <v>17</v>
      </c>
      <c r="C1999">
        <v>12</v>
      </c>
      <c r="D1999">
        <v>0</v>
      </c>
      <c r="E1999" t="s">
        <v>17</v>
      </c>
      <c r="F1999" t="s">
        <v>107</v>
      </c>
      <c r="G1999" t="s">
        <v>19</v>
      </c>
      <c r="H1999">
        <v>45</v>
      </c>
      <c r="I1999" t="s">
        <v>17</v>
      </c>
      <c r="J1999">
        <v>0</v>
      </c>
      <c r="K1999" t="s">
        <v>20</v>
      </c>
      <c r="L1999" t="s">
        <v>6791</v>
      </c>
      <c r="M1999">
        <v>13</v>
      </c>
      <c r="P1999" s="32">
        <v>45045</v>
      </c>
      <c r="Q1999" s="1">
        <v>15.14564899419037</v>
      </c>
      <c r="R1999">
        <v>5</v>
      </c>
      <c r="S1999" t="str" cm="1">
        <f t="array" ref="S1999">_xlfn.IFS(R1999=0,"None",R1999&lt;3,"Low",R1999&lt;6,"Medium",R1999&lt;=10,"High")</f>
        <v>Medium</v>
      </c>
      <c r="T1999" t="str" cm="1">
        <f t="array" ref="T1999">_xlfn.IFS(M1999&lt;=20,"Low",M1999&lt;=50,"Medium",M1999&lt;=90,"High")</f>
        <v>Low</v>
      </c>
      <c r="U1999" s="33">
        <f>Datos_Limpios[[#This Row],[Number of Complaints or Support]]/Datos_Limpios[[#This Row],[Account Length (in months)]]</f>
        <v>0.41666666666666669</v>
      </c>
      <c r="V1999" t="str" cm="1">
        <f t="array" ref="V1999">_xlfn.IFS(H1999&lt;30,"Under 30",H1999&lt;66,"Middle Age",H1999&gt;=66,"Senior")</f>
        <v>Middle Age</v>
      </c>
      <c r="W1999" t="s">
        <v>6825</v>
      </c>
    </row>
    <row r="2000" spans="1:23" x14ac:dyDescent="0.3">
      <c r="A2000" t="s">
        <v>2097</v>
      </c>
      <c r="B2000" t="s">
        <v>17</v>
      </c>
      <c r="C2000">
        <v>70</v>
      </c>
      <c r="D2000">
        <v>0</v>
      </c>
      <c r="E2000" t="s">
        <v>23</v>
      </c>
      <c r="F2000" t="s">
        <v>112</v>
      </c>
      <c r="G2000" t="s">
        <v>6790</v>
      </c>
      <c r="H2000">
        <v>23</v>
      </c>
      <c r="I2000" t="s">
        <v>17</v>
      </c>
      <c r="J2000">
        <v>0</v>
      </c>
      <c r="K2000" t="s">
        <v>32</v>
      </c>
      <c r="L2000" t="s">
        <v>6792</v>
      </c>
      <c r="M2000">
        <v>22</v>
      </c>
      <c r="P2000" s="32">
        <v>44172</v>
      </c>
      <c r="Q2000" s="1">
        <v>22.980723650462409</v>
      </c>
      <c r="R2000">
        <v>1</v>
      </c>
      <c r="S2000" t="str" cm="1">
        <f t="array" ref="S2000">_xlfn.IFS(R2000=0,"None",R2000&lt;3,"Low",R2000&lt;6,"Medium",R2000&lt;=10,"High")</f>
        <v>Low</v>
      </c>
      <c r="T2000" t="str" cm="1">
        <f t="array" ref="T2000">_xlfn.IFS(M2000&lt;=20,"Low",M2000&lt;=50,"Medium",M2000&lt;=90,"High")</f>
        <v>Medium</v>
      </c>
      <c r="U2000" s="33">
        <f>Datos_Limpios[[#This Row],[Number of Complaints or Support]]/Datos_Limpios[[#This Row],[Account Length (in months)]]</f>
        <v>1.4285714285714285E-2</v>
      </c>
      <c r="V2000" t="str" cm="1">
        <f t="array" ref="V2000">_xlfn.IFS(H2000&lt;30,"Under 30",H2000&lt;66,"Middle Age",H2000&gt;=66,"Senior")</f>
        <v>Under 30</v>
      </c>
      <c r="W2000" t="s">
        <v>6823</v>
      </c>
    </row>
    <row r="2001" spans="1:23" x14ac:dyDescent="0.3">
      <c r="A2001" t="s">
        <v>2098</v>
      </c>
      <c r="B2001" t="s">
        <v>17</v>
      </c>
      <c r="C2001">
        <v>12</v>
      </c>
      <c r="D2001">
        <v>0</v>
      </c>
      <c r="E2001" t="s">
        <v>23</v>
      </c>
      <c r="F2001" t="s">
        <v>88</v>
      </c>
      <c r="G2001" t="s">
        <v>6790</v>
      </c>
      <c r="H2001">
        <v>37</v>
      </c>
      <c r="I2001" t="s">
        <v>17</v>
      </c>
      <c r="J2001">
        <v>0</v>
      </c>
      <c r="K2001" t="s">
        <v>20</v>
      </c>
      <c r="L2001" t="s">
        <v>6792</v>
      </c>
      <c r="M2001">
        <v>55</v>
      </c>
      <c r="P2001" s="32">
        <v>44592</v>
      </c>
      <c r="Q2001" s="1">
        <v>49.962677135969457</v>
      </c>
      <c r="R2001">
        <v>5</v>
      </c>
      <c r="S2001" t="str" cm="1">
        <f t="array" ref="S2001">_xlfn.IFS(R2001=0,"None",R2001&lt;3,"Low",R2001&lt;6,"Medium",R2001&lt;=10,"High")</f>
        <v>Medium</v>
      </c>
      <c r="T2001" t="str" cm="1">
        <f t="array" ref="T2001">_xlfn.IFS(M2001&lt;=20,"Low",M2001&lt;=50,"Medium",M2001&lt;=90,"High")</f>
        <v>High</v>
      </c>
      <c r="U2001" s="33">
        <f>Datos_Limpios[[#This Row],[Number of Complaints or Support]]/Datos_Limpios[[#This Row],[Account Length (in months)]]</f>
        <v>0.41666666666666669</v>
      </c>
      <c r="V2001" t="str" cm="1">
        <f t="array" ref="V2001">_xlfn.IFS(H2001&lt;30,"Under 30",H2001&lt;66,"Middle Age",H2001&gt;=66,"Senior")</f>
        <v>Middle Age</v>
      </c>
      <c r="W2001" t="s">
        <v>6825</v>
      </c>
    </row>
    <row r="2002" spans="1:23" x14ac:dyDescent="0.3">
      <c r="A2002" t="s">
        <v>2099</v>
      </c>
      <c r="B2002" t="s">
        <v>17</v>
      </c>
      <c r="C2002">
        <v>5</v>
      </c>
      <c r="D2002">
        <v>0</v>
      </c>
      <c r="E2002" t="s">
        <v>23</v>
      </c>
      <c r="F2002" t="s">
        <v>350</v>
      </c>
      <c r="G2002" t="s">
        <v>19</v>
      </c>
      <c r="H2002">
        <v>78</v>
      </c>
      <c r="I2002" t="s">
        <v>17</v>
      </c>
      <c r="J2002">
        <v>0</v>
      </c>
      <c r="K2002" t="s">
        <v>24</v>
      </c>
      <c r="L2002" t="s">
        <v>6792</v>
      </c>
      <c r="M2002">
        <v>44</v>
      </c>
      <c r="P2002" s="32">
        <v>44982</v>
      </c>
      <c r="Q2002" s="1">
        <v>47.924348497697039</v>
      </c>
      <c r="R2002">
        <v>8</v>
      </c>
      <c r="S2002" t="str" cm="1">
        <f t="array" ref="S2002">_xlfn.IFS(R2002=0,"None",R2002&lt;3,"Low",R2002&lt;6,"Medium",R2002&lt;=10,"High")</f>
        <v>High</v>
      </c>
      <c r="T2002" t="str" cm="1">
        <f t="array" ref="T2002">_xlfn.IFS(M2002&lt;=20,"Low",M2002&lt;=50,"Medium",M2002&lt;=90,"High")</f>
        <v>Medium</v>
      </c>
      <c r="U2002" s="33">
        <f>Datos_Limpios[[#This Row],[Number of Complaints or Support]]/Datos_Limpios[[#This Row],[Account Length (in months)]]</f>
        <v>1.6</v>
      </c>
      <c r="V2002" t="str" cm="1">
        <f t="array" ref="V2002">_xlfn.IFS(H2002&lt;30,"Under 30",H2002&lt;66,"Middle Age",H2002&gt;=66,"Senior")</f>
        <v>Senior</v>
      </c>
      <c r="W2002" t="s">
        <v>6823</v>
      </c>
    </row>
    <row r="2003" spans="1:23" x14ac:dyDescent="0.3">
      <c r="A2003" t="s">
        <v>2100</v>
      </c>
      <c r="B2003" t="s">
        <v>23</v>
      </c>
      <c r="C2003">
        <v>1</v>
      </c>
      <c r="D2003">
        <v>5</v>
      </c>
      <c r="E2003" t="s">
        <v>23</v>
      </c>
      <c r="F2003" t="s">
        <v>84</v>
      </c>
      <c r="G2003" t="s">
        <v>19</v>
      </c>
      <c r="H2003">
        <v>38</v>
      </c>
      <c r="I2003" t="s">
        <v>17</v>
      </c>
      <c r="J2003">
        <v>0</v>
      </c>
      <c r="K2003" t="s">
        <v>20</v>
      </c>
      <c r="L2003" t="s">
        <v>6794</v>
      </c>
      <c r="M2003">
        <v>22</v>
      </c>
      <c r="N2003" t="s">
        <v>50</v>
      </c>
      <c r="O2003" t="s">
        <v>300</v>
      </c>
      <c r="P2003" s="32">
        <v>43999</v>
      </c>
      <c r="Q2003" s="1">
        <v>17.690733873562319</v>
      </c>
      <c r="R2003">
        <v>8</v>
      </c>
      <c r="S2003" t="str" cm="1">
        <f t="array" ref="S2003">_xlfn.IFS(R2003=0,"None",R2003&lt;3,"Low",R2003&lt;6,"Medium",R2003&lt;=10,"High")</f>
        <v>High</v>
      </c>
      <c r="T2003" t="str" cm="1">
        <f t="array" ref="T2003">_xlfn.IFS(M2003&lt;=20,"Low",M2003&lt;=50,"Medium",M2003&lt;=90,"High")</f>
        <v>Medium</v>
      </c>
      <c r="U2003" s="33">
        <f>Datos_Limpios[[#This Row],[Number of Complaints or Support]]/Datos_Limpios[[#This Row],[Account Length (in months)]]</f>
        <v>8</v>
      </c>
      <c r="V2003" t="str" cm="1">
        <f t="array" ref="V2003">_xlfn.IFS(H2003&lt;30,"Under 30",H2003&lt;66,"Middle Age",H2003&gt;=66,"Senior")</f>
        <v>Middle Age</v>
      </c>
      <c r="W2003" t="s">
        <v>6824</v>
      </c>
    </row>
    <row r="2004" spans="1:23" x14ac:dyDescent="0.3">
      <c r="A2004" t="s">
        <v>2101</v>
      </c>
      <c r="B2004" t="s">
        <v>17</v>
      </c>
      <c r="C2004">
        <v>43</v>
      </c>
      <c r="D2004">
        <v>0</v>
      </c>
      <c r="E2004" t="s">
        <v>23</v>
      </c>
      <c r="F2004" t="s">
        <v>88</v>
      </c>
      <c r="G2004" t="s">
        <v>6790</v>
      </c>
      <c r="H2004">
        <v>30</v>
      </c>
      <c r="I2004" t="s">
        <v>17</v>
      </c>
      <c r="J2004">
        <v>0</v>
      </c>
      <c r="K2004" t="s">
        <v>24</v>
      </c>
      <c r="L2004" t="s">
        <v>6792</v>
      </c>
      <c r="M2004">
        <v>41</v>
      </c>
      <c r="P2004" s="32">
        <v>44952</v>
      </c>
      <c r="Q2004" s="1">
        <v>42.27126806807162</v>
      </c>
      <c r="R2004">
        <v>5</v>
      </c>
      <c r="S2004" t="str" cm="1">
        <f t="array" ref="S2004">_xlfn.IFS(R2004=0,"None",R2004&lt;3,"Low",R2004&lt;6,"Medium",R2004&lt;=10,"High")</f>
        <v>Medium</v>
      </c>
      <c r="T2004" t="str" cm="1">
        <f t="array" ref="T2004">_xlfn.IFS(M2004&lt;=20,"Low",M2004&lt;=50,"Medium",M2004&lt;=90,"High")</f>
        <v>Medium</v>
      </c>
      <c r="U2004" s="33">
        <f>Datos_Limpios[[#This Row],[Number of Complaints or Support]]/Datos_Limpios[[#This Row],[Account Length (in months)]]</f>
        <v>0.11627906976744186</v>
      </c>
      <c r="V2004" t="str" cm="1">
        <f t="array" ref="V2004">_xlfn.IFS(H2004&lt;30,"Under 30",H2004&lt;66,"Middle Age",H2004&gt;=66,"Senior")</f>
        <v>Middle Age</v>
      </c>
      <c r="W2004" t="s">
        <v>6825</v>
      </c>
    </row>
    <row r="2005" spans="1:23" x14ac:dyDescent="0.3">
      <c r="A2005" t="s">
        <v>2102</v>
      </c>
      <c r="B2005" t="s">
        <v>23</v>
      </c>
      <c r="C2005">
        <v>1</v>
      </c>
      <c r="D2005">
        <v>0</v>
      </c>
      <c r="E2005" t="s">
        <v>23</v>
      </c>
      <c r="F2005" t="s">
        <v>121</v>
      </c>
      <c r="G2005" t="s">
        <v>6790</v>
      </c>
      <c r="H2005">
        <v>56</v>
      </c>
      <c r="I2005" t="s">
        <v>17</v>
      </c>
      <c r="J2005">
        <v>0</v>
      </c>
      <c r="K2005" t="s">
        <v>20</v>
      </c>
      <c r="L2005" t="s">
        <v>6791</v>
      </c>
      <c r="M2005">
        <v>16</v>
      </c>
      <c r="N2005" t="s">
        <v>59</v>
      </c>
      <c r="O2005" t="s">
        <v>116</v>
      </c>
      <c r="P2005" s="32">
        <v>44262</v>
      </c>
      <c r="Q2005" s="1">
        <v>18.972367418442559</v>
      </c>
      <c r="R2005">
        <v>2</v>
      </c>
      <c r="S2005" t="str" cm="1">
        <f t="array" ref="S2005">_xlfn.IFS(R2005=0,"None",R2005&lt;3,"Low",R2005&lt;6,"Medium",R2005&lt;=10,"High")</f>
        <v>Low</v>
      </c>
      <c r="T2005" t="str" cm="1">
        <f t="array" ref="T2005">_xlfn.IFS(M2005&lt;=20,"Low",M2005&lt;=50,"Medium",M2005&lt;=90,"High")</f>
        <v>Low</v>
      </c>
      <c r="U2005" s="33">
        <f>Datos_Limpios[[#This Row],[Number of Complaints or Support]]/Datos_Limpios[[#This Row],[Account Length (in months)]]</f>
        <v>2</v>
      </c>
      <c r="V2005" t="str" cm="1">
        <f t="array" ref="V2005">_xlfn.IFS(H2005&lt;30,"Under 30",H2005&lt;66,"Middle Age",H2005&gt;=66,"Senior")</f>
        <v>Middle Age</v>
      </c>
      <c r="W2005" t="s">
        <v>6826</v>
      </c>
    </row>
    <row r="2006" spans="1:23" x14ac:dyDescent="0.3">
      <c r="A2006" t="s">
        <v>2103</v>
      </c>
      <c r="B2006" t="s">
        <v>23</v>
      </c>
      <c r="C2006">
        <v>1</v>
      </c>
      <c r="D2006">
        <v>5</v>
      </c>
      <c r="E2006" t="s">
        <v>23</v>
      </c>
      <c r="F2006" t="s">
        <v>38</v>
      </c>
      <c r="G2006" t="s">
        <v>6790</v>
      </c>
      <c r="H2006">
        <v>48</v>
      </c>
      <c r="I2006" t="s">
        <v>17</v>
      </c>
      <c r="J2006">
        <v>0</v>
      </c>
      <c r="K2006" t="s">
        <v>20</v>
      </c>
      <c r="L2006" t="s">
        <v>6792</v>
      </c>
      <c r="M2006">
        <v>25</v>
      </c>
      <c r="N2006" t="s">
        <v>91</v>
      </c>
      <c r="O2006" t="s">
        <v>419</v>
      </c>
      <c r="P2006" s="32">
        <v>44697</v>
      </c>
      <c r="Q2006" s="1">
        <v>28.76272449086073</v>
      </c>
      <c r="R2006">
        <v>2</v>
      </c>
      <c r="S2006" t="str" cm="1">
        <f t="array" ref="S2006">_xlfn.IFS(R2006=0,"None",R2006&lt;3,"Low",R2006&lt;6,"Medium",R2006&lt;=10,"High")</f>
        <v>Low</v>
      </c>
      <c r="T2006" t="str" cm="1">
        <f t="array" ref="T2006">_xlfn.IFS(M2006&lt;=20,"Low",M2006&lt;=50,"Medium",M2006&lt;=90,"High")</f>
        <v>Medium</v>
      </c>
      <c r="U2006" s="33">
        <f>Datos_Limpios[[#This Row],[Number of Complaints or Support]]/Datos_Limpios[[#This Row],[Account Length (in months)]]</f>
        <v>2</v>
      </c>
      <c r="V2006" t="str" cm="1">
        <f t="array" ref="V2006">_xlfn.IFS(H2006&lt;30,"Under 30",H2006&lt;66,"Middle Age",H2006&gt;=66,"Senior")</f>
        <v>Middle Age</v>
      </c>
      <c r="W2006" t="s">
        <v>6825</v>
      </c>
    </row>
    <row r="2007" spans="1:23" x14ac:dyDescent="0.3">
      <c r="A2007" t="s">
        <v>2104</v>
      </c>
      <c r="B2007" t="s">
        <v>17</v>
      </c>
      <c r="C2007">
        <v>71</v>
      </c>
      <c r="D2007">
        <v>0</v>
      </c>
      <c r="E2007" t="s">
        <v>23</v>
      </c>
      <c r="F2007" t="s">
        <v>158</v>
      </c>
      <c r="G2007" t="s">
        <v>19</v>
      </c>
      <c r="H2007">
        <v>38</v>
      </c>
      <c r="I2007" t="s">
        <v>23</v>
      </c>
      <c r="J2007">
        <v>5</v>
      </c>
      <c r="K2007" t="s">
        <v>32</v>
      </c>
      <c r="L2007" t="s">
        <v>6791</v>
      </c>
      <c r="M2007">
        <v>55</v>
      </c>
      <c r="P2007" s="32">
        <v>44485</v>
      </c>
      <c r="Q2007" s="1">
        <v>61.950822733128781</v>
      </c>
      <c r="R2007">
        <v>1</v>
      </c>
      <c r="S2007" t="str" cm="1">
        <f t="array" ref="S2007">_xlfn.IFS(R2007=0,"None",R2007&lt;3,"Low",R2007&lt;6,"Medium",R2007&lt;=10,"High")</f>
        <v>Low</v>
      </c>
      <c r="T2007" t="str" cm="1">
        <f t="array" ref="T2007">_xlfn.IFS(M2007&lt;=20,"Low",M2007&lt;=50,"Medium",M2007&lt;=90,"High")</f>
        <v>High</v>
      </c>
      <c r="U2007" s="33">
        <f>Datos_Limpios[[#This Row],[Number of Complaints or Support]]/Datos_Limpios[[#This Row],[Account Length (in months)]]</f>
        <v>1.4084507042253521E-2</v>
      </c>
      <c r="V2007" t="str" cm="1">
        <f t="array" ref="V2007">_xlfn.IFS(H2007&lt;30,"Under 30",H2007&lt;66,"Middle Age",H2007&gt;=66,"Senior")</f>
        <v>Middle Age</v>
      </c>
      <c r="W2007" t="s">
        <v>6823</v>
      </c>
    </row>
    <row r="2008" spans="1:23" x14ac:dyDescent="0.3">
      <c r="A2008" t="s">
        <v>2105</v>
      </c>
      <c r="B2008" t="s">
        <v>23</v>
      </c>
      <c r="C2008">
        <v>14</v>
      </c>
      <c r="D2008">
        <v>2</v>
      </c>
      <c r="E2008" t="s">
        <v>23</v>
      </c>
      <c r="F2008" t="s">
        <v>128</v>
      </c>
      <c r="G2008" t="s">
        <v>19</v>
      </c>
      <c r="H2008">
        <v>48</v>
      </c>
      <c r="I2008" t="s">
        <v>17</v>
      </c>
      <c r="J2008">
        <v>0</v>
      </c>
      <c r="K2008" t="s">
        <v>20</v>
      </c>
      <c r="L2008" t="s">
        <v>6792</v>
      </c>
      <c r="M2008">
        <v>42</v>
      </c>
      <c r="N2008" t="s">
        <v>27</v>
      </c>
      <c r="O2008" t="s">
        <v>125</v>
      </c>
      <c r="P2008" s="32">
        <v>44654</v>
      </c>
      <c r="Q2008" s="1">
        <v>39.275109887864858</v>
      </c>
      <c r="R2008">
        <v>6</v>
      </c>
      <c r="S2008" t="str" cm="1">
        <f t="array" ref="S2008">_xlfn.IFS(R2008=0,"None",R2008&lt;3,"Low",R2008&lt;6,"Medium",R2008&lt;=10,"High")</f>
        <v>High</v>
      </c>
      <c r="T2008" t="str" cm="1">
        <f t="array" ref="T2008">_xlfn.IFS(M2008&lt;=20,"Low",M2008&lt;=50,"Medium",M2008&lt;=90,"High")</f>
        <v>Medium</v>
      </c>
      <c r="U2008" s="33">
        <f>Datos_Limpios[[#This Row],[Number of Complaints or Support]]/Datos_Limpios[[#This Row],[Account Length (in months)]]</f>
        <v>0.42857142857142855</v>
      </c>
      <c r="V2008" t="str" cm="1">
        <f t="array" ref="V2008">_xlfn.IFS(H2008&lt;30,"Under 30",H2008&lt;66,"Middle Age",H2008&gt;=66,"Senior")</f>
        <v>Middle Age</v>
      </c>
      <c r="W2008" t="s">
        <v>6826</v>
      </c>
    </row>
    <row r="2009" spans="1:23" x14ac:dyDescent="0.3">
      <c r="A2009" t="s">
        <v>2106</v>
      </c>
      <c r="B2009" t="s">
        <v>23</v>
      </c>
      <c r="C2009">
        <v>22</v>
      </c>
      <c r="D2009">
        <v>0</v>
      </c>
      <c r="E2009" t="s">
        <v>23</v>
      </c>
      <c r="F2009" t="s">
        <v>121</v>
      </c>
      <c r="G2009" t="s">
        <v>19</v>
      </c>
      <c r="H2009">
        <v>19</v>
      </c>
      <c r="I2009" t="s">
        <v>17</v>
      </c>
      <c r="J2009">
        <v>0</v>
      </c>
      <c r="K2009" t="s">
        <v>20</v>
      </c>
      <c r="L2009" t="s">
        <v>6792</v>
      </c>
      <c r="M2009">
        <v>38</v>
      </c>
      <c r="N2009" t="s">
        <v>27</v>
      </c>
      <c r="O2009" t="s">
        <v>164</v>
      </c>
      <c r="P2009" s="32">
        <v>45073</v>
      </c>
      <c r="Q2009" s="1">
        <v>43.611764851703533</v>
      </c>
      <c r="R2009">
        <v>7</v>
      </c>
      <c r="S2009" t="str" cm="1">
        <f t="array" ref="S2009">_xlfn.IFS(R2009=0,"None",R2009&lt;3,"Low",R2009&lt;6,"Medium",R2009&lt;=10,"High")</f>
        <v>High</v>
      </c>
      <c r="T2009" t="str" cm="1">
        <f t="array" ref="T2009">_xlfn.IFS(M2009&lt;=20,"Low",M2009&lt;=50,"Medium",M2009&lt;=90,"High")</f>
        <v>Medium</v>
      </c>
      <c r="U2009" s="33">
        <f>Datos_Limpios[[#This Row],[Number of Complaints or Support]]/Datos_Limpios[[#This Row],[Account Length (in months)]]</f>
        <v>0.31818181818181818</v>
      </c>
      <c r="V2009" t="str" cm="1">
        <f t="array" ref="V2009">_xlfn.IFS(H2009&lt;30,"Under 30",H2009&lt;66,"Middle Age",H2009&gt;=66,"Senior")</f>
        <v>Under 30</v>
      </c>
      <c r="W2009" t="s">
        <v>6826</v>
      </c>
    </row>
    <row r="2010" spans="1:23" x14ac:dyDescent="0.3">
      <c r="A2010" t="s">
        <v>2107</v>
      </c>
      <c r="B2010" t="s">
        <v>17</v>
      </c>
      <c r="C2010">
        <v>62</v>
      </c>
      <c r="D2010">
        <v>0</v>
      </c>
      <c r="E2010" t="s">
        <v>23</v>
      </c>
      <c r="F2010" t="s">
        <v>103</v>
      </c>
      <c r="G2010" t="s">
        <v>6790</v>
      </c>
      <c r="H2010">
        <v>57</v>
      </c>
      <c r="I2010" t="s">
        <v>23</v>
      </c>
      <c r="J2010">
        <v>6</v>
      </c>
      <c r="K2010" t="s">
        <v>32</v>
      </c>
      <c r="L2010" t="s">
        <v>6791</v>
      </c>
      <c r="M2010">
        <v>38</v>
      </c>
      <c r="P2010" s="32">
        <v>44334</v>
      </c>
      <c r="Q2010" s="1">
        <v>43.46250627958333</v>
      </c>
      <c r="R2010">
        <v>2</v>
      </c>
      <c r="S2010" t="str" cm="1">
        <f t="array" ref="S2010">_xlfn.IFS(R2010=0,"None",R2010&lt;3,"Low",R2010&lt;6,"Medium",R2010&lt;=10,"High")</f>
        <v>Low</v>
      </c>
      <c r="T2010" t="str" cm="1">
        <f t="array" ref="T2010">_xlfn.IFS(M2010&lt;=20,"Low",M2010&lt;=50,"Medium",M2010&lt;=90,"High")</f>
        <v>Medium</v>
      </c>
      <c r="U2010" s="33">
        <f>Datos_Limpios[[#This Row],[Number of Complaints or Support]]/Datos_Limpios[[#This Row],[Account Length (in months)]]</f>
        <v>3.2258064516129031E-2</v>
      </c>
      <c r="V2010" t="str" cm="1">
        <f t="array" ref="V2010">_xlfn.IFS(H2010&lt;30,"Under 30",H2010&lt;66,"Middle Age",H2010&gt;=66,"Senior")</f>
        <v>Middle Age</v>
      </c>
      <c r="W2010" t="s">
        <v>6823</v>
      </c>
    </row>
    <row r="2011" spans="1:23" x14ac:dyDescent="0.3">
      <c r="A2011" t="s">
        <v>2108</v>
      </c>
      <c r="B2011" t="s">
        <v>17</v>
      </c>
      <c r="C2011">
        <v>56</v>
      </c>
      <c r="D2011">
        <v>2</v>
      </c>
      <c r="E2011" t="s">
        <v>23</v>
      </c>
      <c r="F2011" t="s">
        <v>82</v>
      </c>
      <c r="G2011" t="s">
        <v>19</v>
      </c>
      <c r="H2011">
        <v>33</v>
      </c>
      <c r="I2011" t="s">
        <v>17</v>
      </c>
      <c r="J2011">
        <v>0</v>
      </c>
      <c r="K2011" t="s">
        <v>20</v>
      </c>
      <c r="L2011" t="s">
        <v>6792</v>
      </c>
      <c r="M2011">
        <v>37</v>
      </c>
      <c r="P2011" s="32">
        <v>44831</v>
      </c>
      <c r="Q2011" s="1">
        <v>30.815584765042772</v>
      </c>
      <c r="R2011">
        <v>4</v>
      </c>
      <c r="S2011" t="str" cm="1">
        <f t="array" ref="S2011">_xlfn.IFS(R2011=0,"None",R2011&lt;3,"Low",R2011&lt;6,"Medium",R2011&lt;=10,"High")</f>
        <v>Medium</v>
      </c>
      <c r="T2011" t="str" cm="1">
        <f t="array" ref="T2011">_xlfn.IFS(M2011&lt;=20,"Low",M2011&lt;=50,"Medium",M2011&lt;=90,"High")</f>
        <v>Medium</v>
      </c>
      <c r="U2011" s="33">
        <f>Datos_Limpios[[#This Row],[Number of Complaints or Support]]/Datos_Limpios[[#This Row],[Account Length (in months)]]</f>
        <v>7.1428571428571425E-2</v>
      </c>
      <c r="V2011" t="str" cm="1">
        <f t="array" ref="V2011">_xlfn.IFS(H2011&lt;30,"Under 30",H2011&lt;66,"Middle Age",H2011&gt;=66,"Senior")</f>
        <v>Middle Age</v>
      </c>
      <c r="W2011" t="s">
        <v>6823</v>
      </c>
    </row>
    <row r="2012" spans="1:23" x14ac:dyDescent="0.3">
      <c r="A2012" t="s">
        <v>2109</v>
      </c>
      <c r="B2012" t="s">
        <v>17</v>
      </c>
      <c r="C2012">
        <v>7</v>
      </c>
      <c r="D2012">
        <v>0</v>
      </c>
      <c r="E2012" t="s">
        <v>17</v>
      </c>
      <c r="F2012" t="s">
        <v>42</v>
      </c>
      <c r="G2012" t="s">
        <v>19</v>
      </c>
      <c r="H2012">
        <v>47</v>
      </c>
      <c r="I2012" t="s">
        <v>23</v>
      </c>
      <c r="J2012">
        <v>4</v>
      </c>
      <c r="K2012" t="s">
        <v>20</v>
      </c>
      <c r="L2012" t="s">
        <v>6792</v>
      </c>
      <c r="M2012">
        <v>24</v>
      </c>
      <c r="P2012" s="32">
        <v>44535</v>
      </c>
      <c r="Q2012" s="1">
        <v>26.966503620399539</v>
      </c>
      <c r="R2012">
        <v>3</v>
      </c>
      <c r="S2012" t="str" cm="1">
        <f t="array" ref="S2012">_xlfn.IFS(R2012=0,"None",R2012&lt;3,"Low",R2012&lt;6,"Medium",R2012&lt;=10,"High")</f>
        <v>Medium</v>
      </c>
      <c r="T2012" t="str" cm="1">
        <f t="array" ref="T2012">_xlfn.IFS(M2012&lt;=20,"Low",M2012&lt;=50,"Medium",M2012&lt;=90,"High")</f>
        <v>Medium</v>
      </c>
      <c r="U2012" s="33">
        <f>Datos_Limpios[[#This Row],[Number of Complaints or Support]]/Datos_Limpios[[#This Row],[Account Length (in months)]]</f>
        <v>0.42857142857142855</v>
      </c>
      <c r="V2012" t="str" cm="1">
        <f t="array" ref="V2012">_xlfn.IFS(H2012&lt;30,"Under 30",H2012&lt;66,"Middle Age",H2012&gt;=66,"Senior")</f>
        <v>Middle Age</v>
      </c>
      <c r="W2012" t="s">
        <v>6823</v>
      </c>
    </row>
    <row r="2013" spans="1:23" x14ac:dyDescent="0.3">
      <c r="A2013" t="s">
        <v>2110</v>
      </c>
      <c r="B2013" t="s">
        <v>17</v>
      </c>
      <c r="C2013">
        <v>16</v>
      </c>
      <c r="D2013">
        <v>2</v>
      </c>
      <c r="E2013" t="s">
        <v>17</v>
      </c>
      <c r="F2013" t="s">
        <v>192</v>
      </c>
      <c r="G2013" t="s">
        <v>19</v>
      </c>
      <c r="H2013">
        <v>49</v>
      </c>
      <c r="I2013" t="s">
        <v>17</v>
      </c>
      <c r="J2013">
        <v>0</v>
      </c>
      <c r="K2013" t="s">
        <v>20</v>
      </c>
      <c r="L2013" t="s">
        <v>6794</v>
      </c>
      <c r="M2013">
        <v>9</v>
      </c>
      <c r="P2013" s="32">
        <v>43990</v>
      </c>
      <c r="Q2013" s="1">
        <v>10.563455409313979</v>
      </c>
      <c r="R2013">
        <v>1</v>
      </c>
      <c r="S2013" t="str" cm="1">
        <f t="array" ref="S2013">_xlfn.IFS(R2013=0,"None",R2013&lt;3,"Low",R2013&lt;6,"Medium",R2013&lt;=10,"High")</f>
        <v>Low</v>
      </c>
      <c r="T2013" t="str" cm="1">
        <f t="array" ref="T2013">_xlfn.IFS(M2013&lt;=20,"Low",M2013&lt;=50,"Medium",M2013&lt;=90,"High")</f>
        <v>Low</v>
      </c>
      <c r="U2013" s="33">
        <f>Datos_Limpios[[#This Row],[Number of Complaints or Support]]/Datos_Limpios[[#This Row],[Account Length (in months)]]</f>
        <v>6.25E-2</v>
      </c>
      <c r="V2013" t="str" cm="1">
        <f t="array" ref="V2013">_xlfn.IFS(H2013&lt;30,"Under 30",H2013&lt;66,"Middle Age",H2013&gt;=66,"Senior")</f>
        <v>Middle Age</v>
      </c>
      <c r="W2013" t="s">
        <v>6824</v>
      </c>
    </row>
    <row r="2014" spans="1:23" x14ac:dyDescent="0.3">
      <c r="A2014" t="s">
        <v>2111</v>
      </c>
      <c r="B2014" t="s">
        <v>17</v>
      </c>
      <c r="C2014">
        <v>32</v>
      </c>
      <c r="D2014">
        <v>0</v>
      </c>
      <c r="E2014" t="s">
        <v>17</v>
      </c>
      <c r="F2014" t="s">
        <v>44</v>
      </c>
      <c r="G2014" t="s">
        <v>19</v>
      </c>
      <c r="H2014">
        <v>59</v>
      </c>
      <c r="I2014" t="s">
        <v>17</v>
      </c>
      <c r="J2014">
        <v>0</v>
      </c>
      <c r="K2014" t="s">
        <v>32</v>
      </c>
      <c r="L2014" t="s">
        <v>6791</v>
      </c>
      <c r="M2014">
        <v>30</v>
      </c>
      <c r="P2014" s="32">
        <v>45212</v>
      </c>
      <c r="Q2014" s="1">
        <v>27.916078231722359</v>
      </c>
      <c r="R2014">
        <v>1</v>
      </c>
      <c r="S2014" t="str" cm="1">
        <f t="array" ref="S2014">_xlfn.IFS(R2014=0,"None",R2014&lt;3,"Low",R2014&lt;6,"Medium",R2014&lt;=10,"High")</f>
        <v>Low</v>
      </c>
      <c r="T2014" t="str" cm="1">
        <f t="array" ref="T2014">_xlfn.IFS(M2014&lt;=20,"Low",M2014&lt;=50,"Medium",M2014&lt;=90,"High")</f>
        <v>Medium</v>
      </c>
      <c r="U2014" s="33">
        <f>Datos_Limpios[[#This Row],[Number of Complaints or Support]]/Datos_Limpios[[#This Row],[Account Length (in months)]]</f>
        <v>3.125E-2</v>
      </c>
      <c r="V2014" t="str" cm="1">
        <f t="array" ref="V2014">_xlfn.IFS(H2014&lt;30,"Under 30",H2014&lt;66,"Middle Age",H2014&gt;=66,"Senior")</f>
        <v>Middle Age</v>
      </c>
      <c r="W2014" t="s">
        <v>6824</v>
      </c>
    </row>
    <row r="2015" spans="1:23" x14ac:dyDescent="0.3">
      <c r="A2015" t="s">
        <v>2112</v>
      </c>
      <c r="B2015" t="s">
        <v>23</v>
      </c>
      <c r="C2015">
        <v>25</v>
      </c>
      <c r="D2015">
        <v>1</v>
      </c>
      <c r="E2015" t="s">
        <v>23</v>
      </c>
      <c r="F2015" t="s">
        <v>166</v>
      </c>
      <c r="G2015" t="s">
        <v>19</v>
      </c>
      <c r="H2015">
        <v>39</v>
      </c>
      <c r="I2015" t="s">
        <v>17</v>
      </c>
      <c r="J2015">
        <v>0</v>
      </c>
      <c r="K2015" t="s">
        <v>20</v>
      </c>
      <c r="L2015" t="s">
        <v>6792</v>
      </c>
      <c r="M2015">
        <v>34</v>
      </c>
      <c r="N2015" t="s">
        <v>27</v>
      </c>
      <c r="O2015" t="s">
        <v>125</v>
      </c>
      <c r="P2015" s="32">
        <v>44028</v>
      </c>
      <c r="Q2015" s="1">
        <v>38.04142099796055</v>
      </c>
      <c r="R2015">
        <v>8</v>
      </c>
      <c r="S2015" t="str" cm="1">
        <f t="array" ref="S2015">_xlfn.IFS(R2015=0,"None",R2015&lt;3,"Low",R2015&lt;6,"Medium",R2015&lt;=10,"High")</f>
        <v>High</v>
      </c>
      <c r="T2015" t="str" cm="1">
        <f t="array" ref="T2015">_xlfn.IFS(M2015&lt;=20,"Low",M2015&lt;=50,"Medium",M2015&lt;=90,"High")</f>
        <v>Medium</v>
      </c>
      <c r="U2015" s="33">
        <f>Datos_Limpios[[#This Row],[Number of Complaints or Support]]/Datos_Limpios[[#This Row],[Account Length (in months)]]</f>
        <v>0.32</v>
      </c>
      <c r="V2015" t="str" cm="1">
        <f t="array" ref="V2015">_xlfn.IFS(H2015&lt;30,"Under 30",H2015&lt;66,"Middle Age",H2015&gt;=66,"Senior")</f>
        <v>Middle Age</v>
      </c>
      <c r="W2015" t="s">
        <v>6825</v>
      </c>
    </row>
    <row r="2016" spans="1:23" x14ac:dyDescent="0.3">
      <c r="A2016" t="s">
        <v>2113</v>
      </c>
      <c r="B2016" t="s">
        <v>17</v>
      </c>
      <c r="C2016">
        <v>4</v>
      </c>
      <c r="D2016">
        <v>2</v>
      </c>
      <c r="E2016" t="s">
        <v>23</v>
      </c>
      <c r="F2016" t="s">
        <v>49</v>
      </c>
      <c r="G2016" t="s">
        <v>6790</v>
      </c>
      <c r="H2016">
        <v>36</v>
      </c>
      <c r="I2016" t="s">
        <v>17</v>
      </c>
      <c r="J2016">
        <v>0</v>
      </c>
      <c r="K2016" t="s">
        <v>20</v>
      </c>
      <c r="L2016" t="s">
        <v>6792</v>
      </c>
      <c r="M2016">
        <v>25</v>
      </c>
      <c r="P2016" s="32">
        <v>45257</v>
      </c>
      <c r="Q2016" s="1">
        <v>27.86473206152689</v>
      </c>
      <c r="R2016">
        <v>6</v>
      </c>
      <c r="S2016" t="str" cm="1">
        <f t="array" ref="S2016">_xlfn.IFS(R2016=0,"None",R2016&lt;3,"Low",R2016&lt;6,"Medium",R2016&lt;=10,"High")</f>
        <v>High</v>
      </c>
      <c r="T2016" t="str" cm="1">
        <f t="array" ref="T2016">_xlfn.IFS(M2016&lt;=20,"Low",M2016&lt;=50,"Medium",M2016&lt;=90,"High")</f>
        <v>Medium</v>
      </c>
      <c r="U2016" s="33">
        <f>Datos_Limpios[[#This Row],[Number of Complaints or Support]]/Datos_Limpios[[#This Row],[Account Length (in months)]]</f>
        <v>1.5</v>
      </c>
      <c r="V2016" t="str" cm="1">
        <f t="array" ref="V2016">_xlfn.IFS(H2016&lt;30,"Under 30",H2016&lt;66,"Middle Age",H2016&gt;=66,"Senior")</f>
        <v>Middle Age</v>
      </c>
      <c r="W2016" t="s">
        <v>6825</v>
      </c>
    </row>
    <row r="2017" spans="1:23" x14ac:dyDescent="0.3">
      <c r="A2017" t="s">
        <v>2114</v>
      </c>
      <c r="B2017" t="s">
        <v>17</v>
      </c>
      <c r="C2017">
        <v>67</v>
      </c>
      <c r="D2017">
        <v>0</v>
      </c>
      <c r="E2017" t="s">
        <v>23</v>
      </c>
      <c r="F2017" t="s">
        <v>202</v>
      </c>
      <c r="G2017" t="s">
        <v>19</v>
      </c>
      <c r="H2017">
        <v>45</v>
      </c>
      <c r="I2017" t="s">
        <v>17</v>
      </c>
      <c r="J2017">
        <v>0</v>
      </c>
      <c r="K2017" t="s">
        <v>32</v>
      </c>
      <c r="L2017" t="s">
        <v>6791</v>
      </c>
      <c r="M2017">
        <v>41</v>
      </c>
      <c r="P2017" s="32">
        <v>44213</v>
      </c>
      <c r="Q2017" s="1">
        <v>38.214766567240552</v>
      </c>
      <c r="R2017">
        <v>9</v>
      </c>
      <c r="S2017" t="str" cm="1">
        <f t="array" ref="S2017">_xlfn.IFS(R2017=0,"None",R2017&lt;3,"Low",R2017&lt;6,"Medium",R2017&lt;=10,"High")</f>
        <v>High</v>
      </c>
      <c r="T2017" t="str" cm="1">
        <f t="array" ref="T2017">_xlfn.IFS(M2017&lt;=20,"Low",M2017&lt;=50,"Medium",M2017&lt;=90,"High")</f>
        <v>Medium</v>
      </c>
      <c r="U2017" s="33">
        <f>Datos_Limpios[[#This Row],[Number of Complaints or Support]]/Datos_Limpios[[#This Row],[Account Length (in months)]]</f>
        <v>0.13432835820895522</v>
      </c>
      <c r="V2017" t="str" cm="1">
        <f t="array" ref="V2017">_xlfn.IFS(H2017&lt;30,"Under 30",H2017&lt;66,"Middle Age",H2017&gt;=66,"Senior")</f>
        <v>Middle Age</v>
      </c>
      <c r="W2017" t="s">
        <v>6825</v>
      </c>
    </row>
    <row r="2018" spans="1:23" x14ac:dyDescent="0.3">
      <c r="A2018" t="s">
        <v>2115</v>
      </c>
      <c r="B2018" t="s">
        <v>17</v>
      </c>
      <c r="C2018">
        <v>13</v>
      </c>
      <c r="D2018">
        <v>0</v>
      </c>
      <c r="E2018" t="s">
        <v>17</v>
      </c>
      <c r="F2018" t="s">
        <v>34</v>
      </c>
      <c r="G2018" t="s">
        <v>19</v>
      </c>
      <c r="H2018">
        <v>33</v>
      </c>
      <c r="I2018" t="s">
        <v>17</v>
      </c>
      <c r="J2018">
        <v>0</v>
      </c>
      <c r="K2018" t="s">
        <v>20</v>
      </c>
      <c r="L2018" t="s">
        <v>6792</v>
      </c>
      <c r="M2018">
        <v>34</v>
      </c>
      <c r="P2018" s="32">
        <v>44258</v>
      </c>
      <c r="Q2018" s="1">
        <v>33.052945610913021</v>
      </c>
      <c r="R2018">
        <v>10</v>
      </c>
      <c r="S2018" t="str" cm="1">
        <f t="array" ref="S2018">_xlfn.IFS(R2018=0,"None",R2018&lt;3,"Low",R2018&lt;6,"Medium",R2018&lt;=10,"High")</f>
        <v>High</v>
      </c>
      <c r="T2018" t="str" cm="1">
        <f t="array" ref="T2018">_xlfn.IFS(M2018&lt;=20,"Low",M2018&lt;=50,"Medium",M2018&lt;=90,"High")</f>
        <v>Medium</v>
      </c>
      <c r="U2018" s="33">
        <f>Datos_Limpios[[#This Row],[Number of Complaints or Support]]/Datos_Limpios[[#This Row],[Account Length (in months)]]</f>
        <v>0.76923076923076927</v>
      </c>
      <c r="V2018" t="str" cm="1">
        <f t="array" ref="V2018">_xlfn.IFS(H2018&lt;30,"Under 30",H2018&lt;66,"Middle Age",H2018&gt;=66,"Senior")</f>
        <v>Middle Age</v>
      </c>
      <c r="W2018" t="s">
        <v>6823</v>
      </c>
    </row>
    <row r="2019" spans="1:23" x14ac:dyDescent="0.3">
      <c r="A2019" t="s">
        <v>2116</v>
      </c>
      <c r="B2019" t="s">
        <v>17</v>
      </c>
      <c r="C2019">
        <v>23</v>
      </c>
      <c r="D2019">
        <v>0</v>
      </c>
      <c r="E2019" t="s">
        <v>23</v>
      </c>
      <c r="F2019" t="s">
        <v>121</v>
      </c>
      <c r="G2019" t="s">
        <v>6790</v>
      </c>
      <c r="H2019">
        <v>51</v>
      </c>
      <c r="I2019" t="s">
        <v>17</v>
      </c>
      <c r="J2019">
        <v>0</v>
      </c>
      <c r="K2019" t="s">
        <v>20</v>
      </c>
      <c r="L2019" t="s">
        <v>6791</v>
      </c>
      <c r="M2019">
        <v>47</v>
      </c>
      <c r="P2019" s="32">
        <v>44448</v>
      </c>
      <c r="Q2019" s="1">
        <v>40.833055990059258</v>
      </c>
      <c r="R2019">
        <v>0</v>
      </c>
      <c r="S2019" t="str" cm="1">
        <f t="array" ref="S2019">_xlfn.IFS(R2019=0,"None",R2019&lt;3,"Low",R2019&lt;6,"Medium",R2019&lt;=10,"High")</f>
        <v>None</v>
      </c>
      <c r="T2019" t="str" cm="1">
        <f t="array" ref="T2019">_xlfn.IFS(M2019&lt;=20,"Low",M2019&lt;=50,"Medium",M2019&lt;=90,"High")</f>
        <v>Medium</v>
      </c>
      <c r="U2019" s="33">
        <f>Datos_Limpios[[#This Row],[Number of Complaints or Support]]/Datos_Limpios[[#This Row],[Account Length (in months)]]</f>
        <v>0</v>
      </c>
      <c r="V2019" t="str" cm="1">
        <f t="array" ref="V2019">_xlfn.IFS(H2019&lt;30,"Under 30",H2019&lt;66,"Middle Age",H2019&gt;=66,"Senior")</f>
        <v>Middle Age</v>
      </c>
      <c r="W2019" t="s">
        <v>6826</v>
      </c>
    </row>
    <row r="2020" spans="1:23" x14ac:dyDescent="0.3">
      <c r="A2020" t="s">
        <v>2117</v>
      </c>
      <c r="B2020" t="s">
        <v>17</v>
      </c>
      <c r="C2020">
        <v>39</v>
      </c>
      <c r="D2020">
        <v>2</v>
      </c>
      <c r="E2020" t="s">
        <v>17</v>
      </c>
      <c r="F2020" t="s">
        <v>40</v>
      </c>
      <c r="G2020" t="s">
        <v>19</v>
      </c>
      <c r="H2020">
        <v>64</v>
      </c>
      <c r="I2020" t="s">
        <v>23</v>
      </c>
      <c r="J2020">
        <v>3</v>
      </c>
      <c r="K2020" t="s">
        <v>24</v>
      </c>
      <c r="L2020" t="s">
        <v>6791</v>
      </c>
      <c r="M2020">
        <v>8</v>
      </c>
      <c r="P2020" s="32">
        <v>45091</v>
      </c>
      <c r="Q2020" s="1">
        <v>6.8902760385541866</v>
      </c>
      <c r="R2020">
        <v>8</v>
      </c>
      <c r="S2020" t="str" cm="1">
        <f t="array" ref="S2020">_xlfn.IFS(R2020=0,"None",R2020&lt;3,"Low",R2020&lt;6,"Medium",R2020&lt;=10,"High")</f>
        <v>High</v>
      </c>
      <c r="T2020" t="str" cm="1">
        <f t="array" ref="T2020">_xlfn.IFS(M2020&lt;=20,"Low",M2020&lt;=50,"Medium",M2020&lt;=90,"High")</f>
        <v>Low</v>
      </c>
      <c r="U2020" s="33">
        <f>Datos_Limpios[[#This Row],[Number of Complaints or Support]]/Datos_Limpios[[#This Row],[Account Length (in months)]]</f>
        <v>0.20512820512820512</v>
      </c>
      <c r="V2020" t="str" cm="1">
        <f t="array" ref="V2020">_xlfn.IFS(H2020&lt;30,"Under 30",H2020&lt;66,"Middle Age",H2020&gt;=66,"Senior")</f>
        <v>Middle Age</v>
      </c>
      <c r="W2020" t="s">
        <v>6823</v>
      </c>
    </row>
    <row r="2021" spans="1:23" x14ac:dyDescent="0.3">
      <c r="A2021" t="s">
        <v>2118</v>
      </c>
      <c r="B2021" t="s">
        <v>23</v>
      </c>
      <c r="C2021">
        <v>24</v>
      </c>
      <c r="D2021">
        <v>3</v>
      </c>
      <c r="E2021" t="s">
        <v>23</v>
      </c>
      <c r="F2021" t="s">
        <v>247</v>
      </c>
      <c r="G2021" t="s">
        <v>6790</v>
      </c>
      <c r="H2021">
        <v>77</v>
      </c>
      <c r="I2021" t="s">
        <v>17</v>
      </c>
      <c r="J2021">
        <v>0</v>
      </c>
      <c r="K2021" t="s">
        <v>24</v>
      </c>
      <c r="L2021" t="s">
        <v>6792</v>
      </c>
      <c r="M2021">
        <v>35</v>
      </c>
      <c r="N2021" t="s">
        <v>27</v>
      </c>
      <c r="O2021" t="s">
        <v>125</v>
      </c>
      <c r="P2021" s="32">
        <v>44204</v>
      </c>
      <c r="Q2021" s="1">
        <v>28.367337725252909</v>
      </c>
      <c r="R2021">
        <v>4</v>
      </c>
      <c r="S2021" t="str" cm="1">
        <f t="array" ref="S2021">_xlfn.IFS(R2021=0,"None",R2021&lt;3,"Low",R2021&lt;6,"Medium",R2021&lt;=10,"High")</f>
        <v>Medium</v>
      </c>
      <c r="T2021" t="str" cm="1">
        <f t="array" ref="T2021">_xlfn.IFS(M2021&lt;=20,"Low",M2021&lt;=50,"Medium",M2021&lt;=90,"High")</f>
        <v>Medium</v>
      </c>
      <c r="U2021" s="33">
        <f>Datos_Limpios[[#This Row],[Number of Complaints or Support]]/Datos_Limpios[[#This Row],[Account Length (in months)]]</f>
        <v>0.16666666666666666</v>
      </c>
      <c r="V2021" t="str" cm="1">
        <f t="array" ref="V2021">_xlfn.IFS(H2021&lt;30,"Under 30",H2021&lt;66,"Middle Age",H2021&gt;=66,"Senior")</f>
        <v>Senior</v>
      </c>
      <c r="W2021" t="s">
        <v>6826</v>
      </c>
    </row>
    <row r="2022" spans="1:23" x14ac:dyDescent="0.3">
      <c r="A2022" t="s">
        <v>2119</v>
      </c>
      <c r="B2022" t="s">
        <v>17</v>
      </c>
      <c r="C2022">
        <v>16</v>
      </c>
      <c r="D2022">
        <v>0</v>
      </c>
      <c r="E2022" t="s">
        <v>17</v>
      </c>
      <c r="F2022" t="s">
        <v>156</v>
      </c>
      <c r="G2022" t="s">
        <v>6790</v>
      </c>
      <c r="H2022">
        <v>25</v>
      </c>
      <c r="I2022" t="s">
        <v>23</v>
      </c>
      <c r="J2022">
        <v>2</v>
      </c>
      <c r="K2022" t="s">
        <v>24</v>
      </c>
      <c r="L2022" t="s">
        <v>6792</v>
      </c>
      <c r="M2022">
        <v>52</v>
      </c>
      <c r="P2022" s="32">
        <v>44158</v>
      </c>
      <c r="Q2022" s="1">
        <v>45.199281631622</v>
      </c>
      <c r="R2022">
        <v>1</v>
      </c>
      <c r="S2022" t="str" cm="1">
        <f t="array" ref="S2022">_xlfn.IFS(R2022=0,"None",R2022&lt;3,"Low",R2022&lt;6,"Medium",R2022&lt;=10,"High")</f>
        <v>Low</v>
      </c>
      <c r="T2022" t="str" cm="1">
        <f t="array" ref="T2022">_xlfn.IFS(M2022&lt;=20,"Low",M2022&lt;=50,"Medium",M2022&lt;=90,"High")</f>
        <v>High</v>
      </c>
      <c r="U2022" s="33">
        <f>Datos_Limpios[[#This Row],[Number of Complaints or Support]]/Datos_Limpios[[#This Row],[Account Length (in months)]]</f>
        <v>6.25E-2</v>
      </c>
      <c r="V2022" t="str" cm="1">
        <f t="array" ref="V2022">_xlfn.IFS(H2022&lt;30,"Under 30",H2022&lt;66,"Middle Age",H2022&gt;=66,"Senior")</f>
        <v>Under 30</v>
      </c>
      <c r="W2022" t="s">
        <v>6825</v>
      </c>
    </row>
    <row r="2023" spans="1:23" x14ac:dyDescent="0.3">
      <c r="A2023" t="s">
        <v>2120</v>
      </c>
      <c r="B2023" t="s">
        <v>17</v>
      </c>
      <c r="C2023">
        <v>27</v>
      </c>
      <c r="D2023">
        <v>0</v>
      </c>
      <c r="E2023" t="s">
        <v>23</v>
      </c>
      <c r="F2023" t="s">
        <v>112</v>
      </c>
      <c r="G2023" t="s">
        <v>19</v>
      </c>
      <c r="H2023">
        <v>47</v>
      </c>
      <c r="I2023" t="s">
        <v>17</v>
      </c>
      <c r="J2023">
        <v>0</v>
      </c>
      <c r="K2023" t="s">
        <v>20</v>
      </c>
      <c r="L2023" t="s">
        <v>6791</v>
      </c>
      <c r="M2023">
        <v>42</v>
      </c>
      <c r="P2023" s="32">
        <v>44961</v>
      </c>
      <c r="Q2023" s="1">
        <v>44.777491038006133</v>
      </c>
      <c r="R2023">
        <v>0</v>
      </c>
      <c r="S2023" t="str" cm="1">
        <f t="array" ref="S2023">_xlfn.IFS(R2023=0,"None",R2023&lt;3,"Low",R2023&lt;6,"Medium",R2023&lt;=10,"High")</f>
        <v>None</v>
      </c>
      <c r="T2023" t="str" cm="1">
        <f t="array" ref="T2023">_xlfn.IFS(M2023&lt;=20,"Low",M2023&lt;=50,"Medium",M2023&lt;=90,"High")</f>
        <v>Medium</v>
      </c>
      <c r="U2023" s="33">
        <f>Datos_Limpios[[#This Row],[Number of Complaints or Support]]/Datos_Limpios[[#This Row],[Account Length (in months)]]</f>
        <v>0</v>
      </c>
      <c r="V2023" t="str" cm="1">
        <f t="array" ref="V2023">_xlfn.IFS(H2023&lt;30,"Under 30",H2023&lt;66,"Middle Age",H2023&gt;=66,"Senior")</f>
        <v>Middle Age</v>
      </c>
      <c r="W2023" t="s">
        <v>6823</v>
      </c>
    </row>
    <row r="2024" spans="1:23" x14ac:dyDescent="0.3">
      <c r="A2024" t="s">
        <v>2121</v>
      </c>
      <c r="B2024" t="s">
        <v>17</v>
      </c>
      <c r="C2024">
        <v>5</v>
      </c>
      <c r="D2024">
        <v>0</v>
      </c>
      <c r="E2024" t="s">
        <v>17</v>
      </c>
      <c r="F2024" t="s">
        <v>202</v>
      </c>
      <c r="G2024" t="s">
        <v>19</v>
      </c>
      <c r="H2024">
        <v>53</v>
      </c>
      <c r="I2024" t="s">
        <v>17</v>
      </c>
      <c r="J2024">
        <v>0</v>
      </c>
      <c r="K2024" t="s">
        <v>20</v>
      </c>
      <c r="L2024" t="s">
        <v>6791</v>
      </c>
      <c r="M2024">
        <v>12</v>
      </c>
      <c r="P2024" s="32">
        <v>44766</v>
      </c>
      <c r="Q2024" s="1">
        <v>10.69075297906779</v>
      </c>
      <c r="R2024">
        <v>1</v>
      </c>
      <c r="S2024" t="str" cm="1">
        <f t="array" ref="S2024">_xlfn.IFS(R2024=0,"None",R2024&lt;3,"Low",R2024&lt;6,"Medium",R2024&lt;=10,"High")</f>
        <v>Low</v>
      </c>
      <c r="T2024" t="str" cm="1">
        <f t="array" ref="T2024">_xlfn.IFS(M2024&lt;=20,"Low",M2024&lt;=50,"Medium",M2024&lt;=90,"High")</f>
        <v>Low</v>
      </c>
      <c r="U2024" s="33">
        <f>Datos_Limpios[[#This Row],[Number of Complaints or Support]]/Datos_Limpios[[#This Row],[Account Length (in months)]]</f>
        <v>0.2</v>
      </c>
      <c r="V2024" t="str" cm="1">
        <f t="array" ref="V2024">_xlfn.IFS(H2024&lt;30,"Under 30",H2024&lt;66,"Middle Age",H2024&gt;=66,"Senior")</f>
        <v>Middle Age</v>
      </c>
      <c r="W2024" t="s">
        <v>6825</v>
      </c>
    </row>
    <row r="2025" spans="1:23" x14ac:dyDescent="0.3">
      <c r="A2025" t="s">
        <v>2122</v>
      </c>
      <c r="B2025" t="s">
        <v>23</v>
      </c>
      <c r="C2025">
        <v>1</v>
      </c>
      <c r="D2025">
        <v>3</v>
      </c>
      <c r="E2025" t="s">
        <v>23</v>
      </c>
      <c r="F2025" t="s">
        <v>166</v>
      </c>
      <c r="G2025" t="s">
        <v>19</v>
      </c>
      <c r="H2025">
        <v>22</v>
      </c>
      <c r="I2025" t="s">
        <v>17</v>
      </c>
      <c r="J2025">
        <v>0</v>
      </c>
      <c r="K2025" t="s">
        <v>20</v>
      </c>
      <c r="L2025" t="s">
        <v>6791</v>
      </c>
      <c r="M2025">
        <v>21</v>
      </c>
      <c r="N2025" t="s">
        <v>50</v>
      </c>
      <c r="O2025" t="s">
        <v>351</v>
      </c>
      <c r="P2025" s="32">
        <v>43992</v>
      </c>
      <c r="Q2025" s="1">
        <v>24.740454961050791</v>
      </c>
      <c r="R2025">
        <v>4</v>
      </c>
      <c r="S2025" t="str" cm="1">
        <f t="array" ref="S2025">_xlfn.IFS(R2025=0,"None",R2025&lt;3,"Low",R2025&lt;6,"Medium",R2025&lt;=10,"High")</f>
        <v>Medium</v>
      </c>
      <c r="T2025" t="str" cm="1">
        <f t="array" ref="T2025">_xlfn.IFS(M2025&lt;=20,"Low",M2025&lt;=50,"Medium",M2025&lt;=90,"High")</f>
        <v>Medium</v>
      </c>
      <c r="U2025" s="33">
        <f>Datos_Limpios[[#This Row],[Number of Complaints or Support]]/Datos_Limpios[[#This Row],[Account Length (in months)]]</f>
        <v>4</v>
      </c>
      <c r="V2025" t="str" cm="1">
        <f t="array" ref="V2025">_xlfn.IFS(H2025&lt;30,"Under 30",H2025&lt;66,"Middle Age",H2025&gt;=66,"Senior")</f>
        <v>Under 30</v>
      </c>
      <c r="W2025" t="s">
        <v>6825</v>
      </c>
    </row>
    <row r="2026" spans="1:23" x14ac:dyDescent="0.3">
      <c r="A2026" t="s">
        <v>2123</v>
      </c>
      <c r="B2026" t="s">
        <v>17</v>
      </c>
      <c r="C2026">
        <v>64</v>
      </c>
      <c r="D2026">
        <v>0</v>
      </c>
      <c r="E2026" t="s">
        <v>17</v>
      </c>
      <c r="F2026" t="s">
        <v>112</v>
      </c>
      <c r="G2026" t="s">
        <v>6790</v>
      </c>
      <c r="H2026">
        <v>67</v>
      </c>
      <c r="I2026" t="s">
        <v>23</v>
      </c>
      <c r="J2026">
        <v>6</v>
      </c>
      <c r="K2026" t="s">
        <v>32</v>
      </c>
      <c r="L2026" t="s">
        <v>6791</v>
      </c>
      <c r="M2026">
        <v>9</v>
      </c>
      <c r="P2026" s="32">
        <v>44918</v>
      </c>
      <c r="Q2026" s="1">
        <v>8.3944072825820424</v>
      </c>
      <c r="R2026">
        <v>3</v>
      </c>
      <c r="S2026" t="str" cm="1">
        <f t="array" ref="S2026">_xlfn.IFS(R2026=0,"None",R2026&lt;3,"Low",R2026&lt;6,"Medium",R2026&lt;=10,"High")</f>
        <v>Medium</v>
      </c>
      <c r="T2026" t="str" cm="1">
        <f t="array" ref="T2026">_xlfn.IFS(M2026&lt;=20,"Low",M2026&lt;=50,"Medium",M2026&lt;=90,"High")</f>
        <v>Low</v>
      </c>
      <c r="U2026" s="33">
        <f>Datos_Limpios[[#This Row],[Number of Complaints or Support]]/Datos_Limpios[[#This Row],[Account Length (in months)]]</f>
        <v>4.6875E-2</v>
      </c>
      <c r="V2026" t="str" cm="1">
        <f t="array" ref="V2026">_xlfn.IFS(H2026&lt;30,"Under 30",H2026&lt;66,"Middle Age",H2026&gt;=66,"Senior")</f>
        <v>Senior</v>
      </c>
      <c r="W2026" t="s">
        <v>6823</v>
      </c>
    </row>
    <row r="2027" spans="1:23" x14ac:dyDescent="0.3">
      <c r="A2027" t="s">
        <v>2124</v>
      </c>
      <c r="B2027" t="s">
        <v>17</v>
      </c>
      <c r="C2027">
        <v>69</v>
      </c>
      <c r="D2027">
        <v>0</v>
      </c>
      <c r="E2027" t="s">
        <v>23</v>
      </c>
      <c r="F2027" t="s">
        <v>31</v>
      </c>
      <c r="G2027" t="s">
        <v>19</v>
      </c>
      <c r="H2027">
        <v>46</v>
      </c>
      <c r="I2027" t="s">
        <v>23</v>
      </c>
      <c r="J2027">
        <v>6</v>
      </c>
      <c r="K2027" t="s">
        <v>24</v>
      </c>
      <c r="L2027" t="s">
        <v>6792</v>
      </c>
      <c r="M2027">
        <v>31</v>
      </c>
      <c r="P2027" s="32">
        <v>45016</v>
      </c>
      <c r="Q2027" s="1">
        <v>25.311250035852829</v>
      </c>
      <c r="R2027">
        <v>8</v>
      </c>
      <c r="S2027" t="str" cm="1">
        <f t="array" ref="S2027">_xlfn.IFS(R2027=0,"None",R2027&lt;3,"Low",R2027&lt;6,"Medium",R2027&lt;=10,"High")</f>
        <v>High</v>
      </c>
      <c r="T2027" t="str" cm="1">
        <f t="array" ref="T2027">_xlfn.IFS(M2027&lt;=20,"Low",M2027&lt;=50,"Medium",M2027&lt;=90,"High")</f>
        <v>Medium</v>
      </c>
      <c r="U2027" s="33">
        <f>Datos_Limpios[[#This Row],[Number of Complaints or Support]]/Datos_Limpios[[#This Row],[Account Length (in months)]]</f>
        <v>0.11594202898550725</v>
      </c>
      <c r="V2027" t="str" cm="1">
        <f t="array" ref="V2027">_xlfn.IFS(H2027&lt;30,"Under 30",H2027&lt;66,"Middle Age",H2027&gt;=66,"Senior")</f>
        <v>Middle Age</v>
      </c>
      <c r="W2027" t="s">
        <v>6826</v>
      </c>
    </row>
    <row r="2028" spans="1:23" x14ac:dyDescent="0.3">
      <c r="A2028" t="s">
        <v>2125</v>
      </c>
      <c r="B2028" t="s">
        <v>23</v>
      </c>
      <c r="C2028">
        <v>69</v>
      </c>
      <c r="D2028">
        <v>1</v>
      </c>
      <c r="E2028" t="s">
        <v>23</v>
      </c>
      <c r="F2028" t="s">
        <v>69</v>
      </c>
      <c r="G2028" t="s">
        <v>19</v>
      </c>
      <c r="H2028">
        <v>41</v>
      </c>
      <c r="I2028" t="s">
        <v>17</v>
      </c>
      <c r="J2028">
        <v>0</v>
      </c>
      <c r="K2028" t="s">
        <v>24</v>
      </c>
      <c r="L2028" t="s">
        <v>6792</v>
      </c>
      <c r="M2028">
        <v>48</v>
      </c>
      <c r="N2028" t="s">
        <v>50</v>
      </c>
      <c r="O2028" t="s">
        <v>105</v>
      </c>
      <c r="P2028" s="32">
        <v>44767</v>
      </c>
      <c r="Q2028" s="1">
        <v>44.82904457775075</v>
      </c>
      <c r="R2028">
        <v>6</v>
      </c>
      <c r="S2028" t="str" cm="1">
        <f t="array" ref="S2028">_xlfn.IFS(R2028=0,"None",R2028&lt;3,"Low",R2028&lt;6,"Medium",R2028&lt;=10,"High")</f>
        <v>High</v>
      </c>
      <c r="T2028" t="str" cm="1">
        <f t="array" ref="T2028">_xlfn.IFS(M2028&lt;=20,"Low",M2028&lt;=50,"Medium",M2028&lt;=90,"High")</f>
        <v>Medium</v>
      </c>
      <c r="U2028" s="33">
        <f>Datos_Limpios[[#This Row],[Number of Complaints or Support]]/Datos_Limpios[[#This Row],[Account Length (in months)]]</f>
        <v>8.6956521739130432E-2</v>
      </c>
      <c r="V2028" t="str" cm="1">
        <f t="array" ref="V2028">_xlfn.IFS(H2028&lt;30,"Under 30",H2028&lt;66,"Middle Age",H2028&gt;=66,"Senior")</f>
        <v>Middle Age</v>
      </c>
      <c r="W2028" t="s">
        <v>6825</v>
      </c>
    </row>
    <row r="2029" spans="1:23" x14ac:dyDescent="0.3">
      <c r="A2029" t="s">
        <v>2126</v>
      </c>
      <c r="B2029" t="s">
        <v>17</v>
      </c>
      <c r="C2029">
        <v>6</v>
      </c>
      <c r="D2029">
        <v>0</v>
      </c>
      <c r="E2029" t="s">
        <v>23</v>
      </c>
      <c r="F2029" t="s">
        <v>121</v>
      </c>
      <c r="G2029" t="s">
        <v>6790</v>
      </c>
      <c r="H2029">
        <v>53</v>
      </c>
      <c r="I2029" t="s">
        <v>17</v>
      </c>
      <c r="J2029">
        <v>0</v>
      </c>
      <c r="K2029" t="s">
        <v>20</v>
      </c>
      <c r="L2029" t="s">
        <v>6792</v>
      </c>
      <c r="M2029">
        <v>38</v>
      </c>
      <c r="P2029" s="32">
        <v>43858</v>
      </c>
      <c r="Q2029" s="1">
        <v>35.567039767453167</v>
      </c>
      <c r="R2029">
        <v>6</v>
      </c>
      <c r="S2029" t="str" cm="1">
        <f t="array" ref="S2029">_xlfn.IFS(R2029=0,"None",R2029&lt;3,"Low",R2029&lt;6,"Medium",R2029&lt;=10,"High")</f>
        <v>High</v>
      </c>
      <c r="T2029" t="str" cm="1">
        <f t="array" ref="T2029">_xlfn.IFS(M2029&lt;=20,"Low",M2029&lt;=50,"Medium",M2029&lt;=90,"High")</f>
        <v>Medium</v>
      </c>
      <c r="U2029" s="33">
        <f>Datos_Limpios[[#This Row],[Number of Complaints or Support]]/Datos_Limpios[[#This Row],[Account Length (in months)]]</f>
        <v>1</v>
      </c>
      <c r="V2029" t="str" cm="1">
        <f t="array" ref="V2029">_xlfn.IFS(H2029&lt;30,"Under 30",H2029&lt;66,"Middle Age",H2029&gt;=66,"Senior")</f>
        <v>Middle Age</v>
      </c>
      <c r="W2029" t="s">
        <v>6826</v>
      </c>
    </row>
    <row r="2030" spans="1:23" x14ac:dyDescent="0.3">
      <c r="A2030" t="s">
        <v>2127</v>
      </c>
      <c r="B2030" t="s">
        <v>17</v>
      </c>
      <c r="C2030">
        <v>42</v>
      </c>
      <c r="D2030">
        <v>0</v>
      </c>
      <c r="E2030" t="s">
        <v>17</v>
      </c>
      <c r="F2030" t="s">
        <v>205</v>
      </c>
      <c r="G2030" t="s">
        <v>19</v>
      </c>
      <c r="H2030">
        <v>37</v>
      </c>
      <c r="I2030" t="s">
        <v>17</v>
      </c>
      <c r="J2030">
        <v>0</v>
      </c>
      <c r="K2030" t="s">
        <v>20</v>
      </c>
      <c r="L2030" t="s">
        <v>6792</v>
      </c>
      <c r="M2030">
        <v>59</v>
      </c>
      <c r="P2030" s="32">
        <v>44083</v>
      </c>
      <c r="Q2030" s="1">
        <v>66.125202859860991</v>
      </c>
      <c r="R2030">
        <v>10</v>
      </c>
      <c r="S2030" t="str" cm="1">
        <f t="array" ref="S2030">_xlfn.IFS(R2030=0,"None",R2030&lt;3,"Low",R2030&lt;6,"Medium",R2030&lt;=10,"High")</f>
        <v>High</v>
      </c>
      <c r="T2030" t="str" cm="1">
        <f t="array" ref="T2030">_xlfn.IFS(M2030&lt;=20,"Low",M2030&lt;=50,"Medium",M2030&lt;=90,"High")</f>
        <v>High</v>
      </c>
      <c r="U2030" s="33">
        <f>Datos_Limpios[[#This Row],[Number of Complaints or Support]]/Datos_Limpios[[#This Row],[Account Length (in months)]]</f>
        <v>0.23809523809523808</v>
      </c>
      <c r="V2030" t="str" cm="1">
        <f t="array" ref="V2030">_xlfn.IFS(H2030&lt;30,"Under 30",H2030&lt;66,"Middle Age",H2030&gt;=66,"Senior")</f>
        <v>Middle Age</v>
      </c>
      <c r="W2030" t="s">
        <v>6823</v>
      </c>
    </row>
    <row r="2031" spans="1:23" x14ac:dyDescent="0.3">
      <c r="A2031" t="s">
        <v>2128</v>
      </c>
      <c r="B2031" t="s">
        <v>17</v>
      </c>
      <c r="C2031">
        <v>13</v>
      </c>
      <c r="D2031">
        <v>0</v>
      </c>
      <c r="E2031" t="s">
        <v>17</v>
      </c>
      <c r="F2031" t="s">
        <v>148</v>
      </c>
      <c r="G2031" t="s">
        <v>6790</v>
      </c>
      <c r="H2031">
        <v>53</v>
      </c>
      <c r="I2031" t="s">
        <v>23</v>
      </c>
      <c r="J2031">
        <v>3</v>
      </c>
      <c r="K2031" t="s">
        <v>20</v>
      </c>
      <c r="L2031" t="s">
        <v>6791</v>
      </c>
      <c r="M2031">
        <v>22</v>
      </c>
      <c r="P2031" s="32">
        <v>44494</v>
      </c>
      <c r="Q2031" s="1">
        <v>18.085806305301791</v>
      </c>
      <c r="R2031">
        <v>8</v>
      </c>
      <c r="S2031" t="str" cm="1">
        <f t="array" ref="S2031">_xlfn.IFS(R2031=0,"None",R2031&lt;3,"Low",R2031&lt;6,"Medium",R2031&lt;=10,"High")</f>
        <v>High</v>
      </c>
      <c r="T2031" t="str" cm="1">
        <f t="array" ref="T2031">_xlfn.IFS(M2031&lt;=20,"Low",M2031&lt;=50,"Medium",M2031&lt;=90,"High")</f>
        <v>Medium</v>
      </c>
      <c r="U2031" s="33">
        <f>Datos_Limpios[[#This Row],[Number of Complaints or Support]]/Datos_Limpios[[#This Row],[Account Length (in months)]]</f>
        <v>0.61538461538461542</v>
      </c>
      <c r="V2031" t="str" cm="1">
        <f t="array" ref="V2031">_xlfn.IFS(H2031&lt;30,"Under 30",H2031&lt;66,"Middle Age",H2031&gt;=66,"Senior")</f>
        <v>Middle Age</v>
      </c>
      <c r="W2031" t="s">
        <v>6824</v>
      </c>
    </row>
    <row r="2032" spans="1:23" x14ac:dyDescent="0.3">
      <c r="A2032" t="s">
        <v>2129</v>
      </c>
      <c r="B2032" t="s">
        <v>17</v>
      </c>
      <c r="C2032">
        <v>73</v>
      </c>
      <c r="D2032">
        <v>0</v>
      </c>
      <c r="E2032" t="s">
        <v>17</v>
      </c>
      <c r="F2032" t="s">
        <v>148</v>
      </c>
      <c r="G2032" t="s">
        <v>6790</v>
      </c>
      <c r="H2032">
        <v>74</v>
      </c>
      <c r="I2032" t="s">
        <v>23</v>
      </c>
      <c r="J2032">
        <v>5</v>
      </c>
      <c r="K2032" t="s">
        <v>32</v>
      </c>
      <c r="L2032" t="s">
        <v>6791</v>
      </c>
      <c r="M2032">
        <v>61</v>
      </c>
      <c r="P2032" s="32">
        <v>44936</v>
      </c>
      <c r="Q2032" s="1">
        <v>52.267975489606123</v>
      </c>
      <c r="R2032">
        <v>6</v>
      </c>
      <c r="S2032" t="str" cm="1">
        <f t="array" ref="S2032">_xlfn.IFS(R2032=0,"None",R2032&lt;3,"Low",R2032&lt;6,"Medium",R2032&lt;=10,"High")</f>
        <v>High</v>
      </c>
      <c r="T2032" t="str" cm="1">
        <f t="array" ref="T2032">_xlfn.IFS(M2032&lt;=20,"Low",M2032&lt;=50,"Medium",M2032&lt;=90,"High")</f>
        <v>High</v>
      </c>
      <c r="U2032" s="33">
        <f>Datos_Limpios[[#This Row],[Number of Complaints or Support]]/Datos_Limpios[[#This Row],[Account Length (in months)]]</f>
        <v>8.2191780821917804E-2</v>
      </c>
      <c r="V2032" t="str" cm="1">
        <f t="array" ref="V2032">_xlfn.IFS(H2032&lt;30,"Under 30",H2032&lt;66,"Middle Age",H2032&gt;=66,"Senior")</f>
        <v>Senior</v>
      </c>
      <c r="W2032" t="s">
        <v>6824</v>
      </c>
    </row>
    <row r="2033" spans="1:23" x14ac:dyDescent="0.3">
      <c r="A2033" t="s">
        <v>2130</v>
      </c>
      <c r="B2033" t="s">
        <v>17</v>
      </c>
      <c r="C2033">
        <v>26</v>
      </c>
      <c r="D2033">
        <v>0</v>
      </c>
      <c r="E2033" t="s">
        <v>23</v>
      </c>
      <c r="F2033" t="s">
        <v>156</v>
      </c>
      <c r="G2033" t="s">
        <v>6790</v>
      </c>
      <c r="H2033">
        <v>49</v>
      </c>
      <c r="I2033" t="s">
        <v>17</v>
      </c>
      <c r="J2033">
        <v>0</v>
      </c>
      <c r="K2033" t="s">
        <v>24</v>
      </c>
      <c r="L2033" t="s">
        <v>6792</v>
      </c>
      <c r="M2033">
        <v>40</v>
      </c>
      <c r="P2033" s="32">
        <v>44960</v>
      </c>
      <c r="Q2033" s="1">
        <v>36.233244530867211</v>
      </c>
      <c r="R2033">
        <v>0</v>
      </c>
      <c r="S2033" t="str" cm="1">
        <f t="array" ref="S2033">_xlfn.IFS(R2033=0,"None",R2033&lt;3,"Low",R2033&lt;6,"Medium",R2033&lt;=10,"High")</f>
        <v>None</v>
      </c>
      <c r="T2033" t="str" cm="1">
        <f t="array" ref="T2033">_xlfn.IFS(M2033&lt;=20,"Low",M2033&lt;=50,"Medium",M2033&lt;=90,"High")</f>
        <v>Medium</v>
      </c>
      <c r="U2033" s="33">
        <f>Datos_Limpios[[#This Row],[Number of Complaints or Support]]/Datos_Limpios[[#This Row],[Account Length (in months)]]</f>
        <v>0</v>
      </c>
      <c r="V2033" t="str" cm="1">
        <f t="array" ref="V2033">_xlfn.IFS(H2033&lt;30,"Under 30",H2033&lt;66,"Middle Age",H2033&gt;=66,"Senior")</f>
        <v>Middle Age</v>
      </c>
      <c r="W2033" t="s">
        <v>6825</v>
      </c>
    </row>
    <row r="2034" spans="1:23" x14ac:dyDescent="0.3">
      <c r="A2034" t="s">
        <v>2131</v>
      </c>
      <c r="B2034" t="s">
        <v>17</v>
      </c>
      <c r="C2034">
        <v>69</v>
      </c>
      <c r="D2034">
        <v>1</v>
      </c>
      <c r="E2034" t="s">
        <v>17</v>
      </c>
      <c r="F2034" t="s">
        <v>40</v>
      </c>
      <c r="G2034" t="s">
        <v>19</v>
      </c>
      <c r="H2034">
        <v>25</v>
      </c>
      <c r="I2034" t="s">
        <v>17</v>
      </c>
      <c r="J2034">
        <v>0</v>
      </c>
      <c r="K2034" t="s">
        <v>32</v>
      </c>
      <c r="L2034" t="s">
        <v>6792</v>
      </c>
      <c r="M2034">
        <v>62</v>
      </c>
      <c r="P2034" s="32">
        <v>44620</v>
      </c>
      <c r="Q2034" s="1">
        <v>73.164555042125457</v>
      </c>
      <c r="R2034">
        <v>10</v>
      </c>
      <c r="S2034" t="str" cm="1">
        <f t="array" ref="S2034">_xlfn.IFS(R2034=0,"None",R2034&lt;3,"Low",R2034&lt;6,"Medium",R2034&lt;=10,"High")</f>
        <v>High</v>
      </c>
      <c r="T2034" t="str" cm="1">
        <f t="array" ref="T2034">_xlfn.IFS(M2034&lt;=20,"Low",M2034&lt;=50,"Medium",M2034&lt;=90,"High")</f>
        <v>High</v>
      </c>
      <c r="U2034" s="33">
        <f>Datos_Limpios[[#This Row],[Number of Complaints or Support]]/Datos_Limpios[[#This Row],[Account Length (in months)]]</f>
        <v>0.14492753623188406</v>
      </c>
      <c r="V2034" t="str" cm="1">
        <f t="array" ref="V2034">_xlfn.IFS(H2034&lt;30,"Under 30",H2034&lt;66,"Middle Age",H2034&gt;=66,"Senior")</f>
        <v>Under 30</v>
      </c>
      <c r="W2034" t="s">
        <v>6823</v>
      </c>
    </row>
    <row r="2035" spans="1:23" x14ac:dyDescent="0.3">
      <c r="A2035" t="s">
        <v>2132</v>
      </c>
      <c r="B2035" t="s">
        <v>23</v>
      </c>
      <c r="C2035">
        <v>1</v>
      </c>
      <c r="D2035">
        <v>2</v>
      </c>
      <c r="E2035" t="s">
        <v>23</v>
      </c>
      <c r="F2035" t="s">
        <v>47</v>
      </c>
      <c r="G2035" t="s">
        <v>6790</v>
      </c>
      <c r="H2035">
        <v>63</v>
      </c>
      <c r="I2035" t="s">
        <v>17</v>
      </c>
      <c r="J2035">
        <v>0</v>
      </c>
      <c r="K2035" t="s">
        <v>20</v>
      </c>
      <c r="L2035" t="s">
        <v>6792</v>
      </c>
      <c r="M2035">
        <v>44</v>
      </c>
      <c r="N2035" t="s">
        <v>27</v>
      </c>
      <c r="O2035" t="s">
        <v>208</v>
      </c>
      <c r="P2035" s="32">
        <v>44539</v>
      </c>
      <c r="Q2035" s="1">
        <v>46.781358191546047</v>
      </c>
      <c r="R2035">
        <v>0</v>
      </c>
      <c r="S2035" t="str" cm="1">
        <f t="array" ref="S2035">_xlfn.IFS(R2035=0,"None",R2035&lt;3,"Low",R2035&lt;6,"Medium",R2035&lt;=10,"High")</f>
        <v>None</v>
      </c>
      <c r="T2035" t="str" cm="1">
        <f t="array" ref="T2035">_xlfn.IFS(M2035&lt;=20,"Low",M2035&lt;=50,"Medium",M2035&lt;=90,"High")</f>
        <v>Medium</v>
      </c>
      <c r="U2035" s="33">
        <f>Datos_Limpios[[#This Row],[Number of Complaints or Support]]/Datos_Limpios[[#This Row],[Account Length (in months)]]</f>
        <v>0</v>
      </c>
      <c r="V2035" t="str" cm="1">
        <f t="array" ref="V2035">_xlfn.IFS(H2035&lt;30,"Under 30",H2035&lt;66,"Middle Age",H2035&gt;=66,"Senior")</f>
        <v>Middle Age</v>
      </c>
      <c r="W2035" t="s">
        <v>6824</v>
      </c>
    </row>
    <row r="2036" spans="1:23" x14ac:dyDescent="0.3">
      <c r="A2036" t="s">
        <v>2133</v>
      </c>
      <c r="B2036" t="s">
        <v>17</v>
      </c>
      <c r="C2036">
        <v>71</v>
      </c>
      <c r="D2036">
        <v>0</v>
      </c>
      <c r="E2036" t="s">
        <v>23</v>
      </c>
      <c r="F2036" t="s">
        <v>90</v>
      </c>
      <c r="G2036" t="s">
        <v>19</v>
      </c>
      <c r="H2036">
        <v>66</v>
      </c>
      <c r="I2036" t="s">
        <v>17</v>
      </c>
      <c r="J2036">
        <v>0</v>
      </c>
      <c r="K2036" t="s">
        <v>32</v>
      </c>
      <c r="L2036" t="s">
        <v>6792</v>
      </c>
      <c r="M2036">
        <v>34</v>
      </c>
      <c r="P2036" s="32">
        <v>44775</v>
      </c>
      <c r="Q2036" s="1">
        <v>36.390366376312727</v>
      </c>
      <c r="R2036">
        <v>4</v>
      </c>
      <c r="S2036" t="str" cm="1">
        <f t="array" ref="S2036">_xlfn.IFS(R2036=0,"None",R2036&lt;3,"Low",R2036&lt;6,"Medium",R2036&lt;=10,"High")</f>
        <v>Medium</v>
      </c>
      <c r="T2036" t="str" cm="1">
        <f t="array" ref="T2036">_xlfn.IFS(M2036&lt;=20,"Low",M2036&lt;=50,"Medium",M2036&lt;=90,"High")</f>
        <v>Medium</v>
      </c>
      <c r="U2036" s="33">
        <f>Datos_Limpios[[#This Row],[Number of Complaints or Support]]/Datos_Limpios[[#This Row],[Account Length (in months)]]</f>
        <v>5.6338028169014086E-2</v>
      </c>
      <c r="V2036" t="str" cm="1">
        <f t="array" ref="V2036">_xlfn.IFS(H2036&lt;30,"Under 30",H2036&lt;66,"Middle Age",H2036&gt;=66,"Senior")</f>
        <v>Senior</v>
      </c>
      <c r="W2036" t="s">
        <v>6823</v>
      </c>
    </row>
    <row r="2037" spans="1:23" x14ac:dyDescent="0.3">
      <c r="A2037" t="s">
        <v>2134</v>
      </c>
      <c r="B2037" t="s">
        <v>17</v>
      </c>
      <c r="C2037">
        <v>71</v>
      </c>
      <c r="D2037">
        <v>0</v>
      </c>
      <c r="E2037" t="s">
        <v>17</v>
      </c>
      <c r="F2037" t="s">
        <v>90</v>
      </c>
      <c r="G2037" t="s">
        <v>6790</v>
      </c>
      <c r="H2037">
        <v>48</v>
      </c>
      <c r="I2037" t="s">
        <v>23</v>
      </c>
      <c r="J2037">
        <v>2</v>
      </c>
      <c r="K2037" t="s">
        <v>32</v>
      </c>
      <c r="L2037" t="s">
        <v>6791</v>
      </c>
      <c r="M2037">
        <v>8</v>
      </c>
      <c r="P2037" s="32">
        <v>44225</v>
      </c>
      <c r="Q2037" s="1">
        <v>6.47534274372582</v>
      </c>
      <c r="R2037">
        <v>8</v>
      </c>
      <c r="S2037" t="str" cm="1">
        <f t="array" ref="S2037">_xlfn.IFS(R2037=0,"None",R2037&lt;3,"Low",R2037&lt;6,"Medium",R2037&lt;=10,"High")</f>
        <v>High</v>
      </c>
      <c r="T2037" t="str" cm="1">
        <f t="array" ref="T2037">_xlfn.IFS(M2037&lt;=20,"Low",M2037&lt;=50,"Medium",M2037&lt;=90,"High")</f>
        <v>Low</v>
      </c>
      <c r="U2037" s="33">
        <f>Datos_Limpios[[#This Row],[Number of Complaints or Support]]/Datos_Limpios[[#This Row],[Account Length (in months)]]</f>
        <v>0.11267605633802817</v>
      </c>
      <c r="V2037" t="str" cm="1">
        <f t="array" ref="V2037">_xlfn.IFS(H2037&lt;30,"Under 30",H2037&lt;66,"Middle Age",H2037&gt;=66,"Senior")</f>
        <v>Middle Age</v>
      </c>
      <c r="W2037" t="s">
        <v>6823</v>
      </c>
    </row>
    <row r="2038" spans="1:23" x14ac:dyDescent="0.3">
      <c r="A2038" t="s">
        <v>2135</v>
      </c>
      <c r="B2038" t="s">
        <v>17</v>
      </c>
      <c r="C2038">
        <v>31</v>
      </c>
      <c r="D2038">
        <v>0</v>
      </c>
      <c r="E2038" t="s">
        <v>17</v>
      </c>
      <c r="F2038" t="s">
        <v>34</v>
      </c>
      <c r="G2038" t="s">
        <v>19</v>
      </c>
      <c r="H2038">
        <v>49</v>
      </c>
      <c r="I2038" t="s">
        <v>17</v>
      </c>
      <c r="J2038">
        <v>0</v>
      </c>
      <c r="K2038" t="s">
        <v>20</v>
      </c>
      <c r="L2038" t="s">
        <v>6791</v>
      </c>
      <c r="M2038">
        <v>9</v>
      </c>
      <c r="P2038" s="32">
        <v>44127</v>
      </c>
      <c r="Q2038" s="1">
        <v>8.4022747136638198</v>
      </c>
      <c r="R2038">
        <v>1</v>
      </c>
      <c r="S2038" t="str" cm="1">
        <f t="array" ref="S2038">_xlfn.IFS(R2038=0,"None",R2038&lt;3,"Low",R2038&lt;6,"Medium",R2038&lt;=10,"High")</f>
        <v>Low</v>
      </c>
      <c r="T2038" t="str" cm="1">
        <f t="array" ref="T2038">_xlfn.IFS(M2038&lt;=20,"Low",M2038&lt;=50,"Medium",M2038&lt;=90,"High")</f>
        <v>Low</v>
      </c>
      <c r="U2038" s="33">
        <f>Datos_Limpios[[#This Row],[Number of Complaints or Support]]/Datos_Limpios[[#This Row],[Account Length (in months)]]</f>
        <v>3.2258064516129031E-2</v>
      </c>
      <c r="V2038" t="str" cm="1">
        <f t="array" ref="V2038">_xlfn.IFS(H2038&lt;30,"Under 30",H2038&lt;66,"Middle Age",H2038&gt;=66,"Senior")</f>
        <v>Middle Age</v>
      </c>
      <c r="W2038" t="s">
        <v>6823</v>
      </c>
    </row>
    <row r="2039" spans="1:23" x14ac:dyDescent="0.3">
      <c r="A2039" t="s">
        <v>2136</v>
      </c>
      <c r="B2039" t="s">
        <v>17</v>
      </c>
      <c r="C2039">
        <v>23</v>
      </c>
      <c r="D2039">
        <v>0</v>
      </c>
      <c r="E2039" t="s">
        <v>17</v>
      </c>
      <c r="F2039" t="s">
        <v>84</v>
      </c>
      <c r="G2039" t="s">
        <v>19</v>
      </c>
      <c r="H2039">
        <v>47</v>
      </c>
      <c r="I2039" t="s">
        <v>23</v>
      </c>
      <c r="J2039">
        <v>5</v>
      </c>
      <c r="K2039" t="s">
        <v>32</v>
      </c>
      <c r="L2039" t="s">
        <v>6792</v>
      </c>
      <c r="M2039">
        <v>8</v>
      </c>
      <c r="P2039" s="32">
        <v>44004</v>
      </c>
      <c r="Q2039" s="1">
        <v>7.8057280794722974</v>
      </c>
      <c r="R2039">
        <v>2</v>
      </c>
      <c r="S2039" t="str" cm="1">
        <f t="array" ref="S2039">_xlfn.IFS(R2039=0,"None",R2039&lt;3,"Low",R2039&lt;6,"Medium",R2039&lt;=10,"High")</f>
        <v>Low</v>
      </c>
      <c r="T2039" t="str" cm="1">
        <f t="array" ref="T2039">_xlfn.IFS(M2039&lt;=20,"Low",M2039&lt;=50,"Medium",M2039&lt;=90,"High")</f>
        <v>Low</v>
      </c>
      <c r="U2039" s="33">
        <f>Datos_Limpios[[#This Row],[Number of Complaints or Support]]/Datos_Limpios[[#This Row],[Account Length (in months)]]</f>
        <v>8.6956521739130432E-2</v>
      </c>
      <c r="V2039" t="str" cm="1">
        <f t="array" ref="V2039">_xlfn.IFS(H2039&lt;30,"Under 30",H2039&lt;66,"Middle Age",H2039&gt;=66,"Senior")</f>
        <v>Middle Age</v>
      </c>
      <c r="W2039" t="s">
        <v>6824</v>
      </c>
    </row>
    <row r="2040" spans="1:23" x14ac:dyDescent="0.3">
      <c r="A2040" t="s">
        <v>2137</v>
      </c>
      <c r="B2040" t="s">
        <v>17</v>
      </c>
      <c r="C2040">
        <v>48</v>
      </c>
      <c r="D2040">
        <v>0</v>
      </c>
      <c r="E2040" t="s">
        <v>23</v>
      </c>
      <c r="F2040" t="s">
        <v>86</v>
      </c>
      <c r="G2040" t="s">
        <v>6790</v>
      </c>
      <c r="H2040">
        <v>56</v>
      </c>
      <c r="I2040" t="s">
        <v>23</v>
      </c>
      <c r="J2040">
        <v>2</v>
      </c>
      <c r="K2040" t="s">
        <v>20</v>
      </c>
      <c r="L2040" t="s">
        <v>6792</v>
      </c>
      <c r="M2040">
        <v>21</v>
      </c>
      <c r="P2040" s="32">
        <v>44712</v>
      </c>
      <c r="Q2040" s="1">
        <v>19.651421492076601</v>
      </c>
      <c r="R2040">
        <v>0</v>
      </c>
      <c r="S2040" t="str" cm="1">
        <f t="array" ref="S2040">_xlfn.IFS(R2040=0,"None",R2040&lt;3,"Low",R2040&lt;6,"Medium",R2040&lt;=10,"High")</f>
        <v>None</v>
      </c>
      <c r="T2040" t="str" cm="1">
        <f t="array" ref="T2040">_xlfn.IFS(M2040&lt;=20,"Low",M2040&lt;=50,"Medium",M2040&lt;=90,"High")</f>
        <v>Medium</v>
      </c>
      <c r="U2040" s="33">
        <f>Datos_Limpios[[#This Row],[Number of Complaints or Support]]/Datos_Limpios[[#This Row],[Account Length (in months)]]</f>
        <v>0</v>
      </c>
      <c r="V2040" t="str" cm="1">
        <f t="array" ref="V2040">_xlfn.IFS(H2040&lt;30,"Under 30",H2040&lt;66,"Middle Age",H2040&gt;=66,"Senior")</f>
        <v>Middle Age</v>
      </c>
      <c r="W2040" t="s">
        <v>6824</v>
      </c>
    </row>
    <row r="2041" spans="1:23" x14ac:dyDescent="0.3">
      <c r="A2041" t="s">
        <v>2138</v>
      </c>
      <c r="B2041" t="s">
        <v>17</v>
      </c>
      <c r="C2041">
        <v>1</v>
      </c>
      <c r="D2041">
        <v>2</v>
      </c>
      <c r="E2041" t="s">
        <v>17</v>
      </c>
      <c r="F2041" t="s">
        <v>156</v>
      </c>
      <c r="G2041" t="s">
        <v>19</v>
      </c>
      <c r="H2041">
        <v>39</v>
      </c>
      <c r="I2041" t="s">
        <v>17</v>
      </c>
      <c r="J2041">
        <v>0</v>
      </c>
      <c r="K2041" t="s">
        <v>20</v>
      </c>
      <c r="L2041" t="s">
        <v>6792</v>
      </c>
      <c r="M2041">
        <v>15</v>
      </c>
      <c r="P2041" s="32">
        <v>44845</v>
      </c>
      <c r="Q2041" s="1">
        <v>15.787335608714161</v>
      </c>
      <c r="R2041">
        <v>1</v>
      </c>
      <c r="S2041" t="str" cm="1">
        <f t="array" ref="S2041">_xlfn.IFS(R2041=0,"None",R2041&lt;3,"Low",R2041&lt;6,"Medium",R2041&lt;=10,"High")</f>
        <v>Low</v>
      </c>
      <c r="T2041" t="str" cm="1">
        <f t="array" ref="T2041">_xlfn.IFS(M2041&lt;=20,"Low",M2041&lt;=50,"Medium",M2041&lt;=90,"High")</f>
        <v>Low</v>
      </c>
      <c r="U2041" s="33">
        <f>Datos_Limpios[[#This Row],[Number of Complaints or Support]]/Datos_Limpios[[#This Row],[Account Length (in months)]]</f>
        <v>1</v>
      </c>
      <c r="V2041" t="str" cm="1">
        <f t="array" ref="V2041">_xlfn.IFS(H2041&lt;30,"Under 30",H2041&lt;66,"Middle Age",H2041&gt;=66,"Senior")</f>
        <v>Middle Age</v>
      </c>
      <c r="W2041" t="s">
        <v>6825</v>
      </c>
    </row>
    <row r="2042" spans="1:23" x14ac:dyDescent="0.3">
      <c r="A2042" t="s">
        <v>2139</v>
      </c>
      <c r="B2042" t="s">
        <v>23</v>
      </c>
      <c r="C2042">
        <v>1</v>
      </c>
      <c r="D2042">
        <v>2</v>
      </c>
      <c r="E2042" t="s">
        <v>23</v>
      </c>
      <c r="F2042" t="s">
        <v>79</v>
      </c>
      <c r="G2042" t="s">
        <v>19</v>
      </c>
      <c r="H2042">
        <v>55</v>
      </c>
      <c r="I2042" t="s">
        <v>17</v>
      </c>
      <c r="J2042">
        <v>0</v>
      </c>
      <c r="K2042" t="s">
        <v>20</v>
      </c>
      <c r="L2042" t="s">
        <v>6792</v>
      </c>
      <c r="M2042">
        <v>26</v>
      </c>
      <c r="N2042" t="s">
        <v>27</v>
      </c>
      <c r="O2042" t="s">
        <v>108</v>
      </c>
      <c r="P2042" s="32">
        <v>44618</v>
      </c>
      <c r="Q2042" s="1">
        <v>26.66435119185785</v>
      </c>
      <c r="R2042">
        <v>1</v>
      </c>
      <c r="S2042" t="str" cm="1">
        <f t="array" ref="S2042">_xlfn.IFS(R2042=0,"None",R2042&lt;3,"Low",R2042&lt;6,"Medium",R2042&lt;=10,"High")</f>
        <v>Low</v>
      </c>
      <c r="T2042" t="str" cm="1">
        <f t="array" ref="T2042">_xlfn.IFS(M2042&lt;=20,"Low",M2042&lt;=50,"Medium",M2042&lt;=90,"High")</f>
        <v>Medium</v>
      </c>
      <c r="U2042" s="33">
        <f>Datos_Limpios[[#This Row],[Number of Complaints or Support]]/Datos_Limpios[[#This Row],[Account Length (in months)]]</f>
        <v>1</v>
      </c>
      <c r="V2042" t="str" cm="1">
        <f t="array" ref="V2042">_xlfn.IFS(H2042&lt;30,"Under 30",H2042&lt;66,"Middle Age",H2042&gt;=66,"Senior")</f>
        <v>Middle Age</v>
      </c>
      <c r="W2042" t="s">
        <v>6826</v>
      </c>
    </row>
    <row r="2043" spans="1:23" x14ac:dyDescent="0.3">
      <c r="A2043" t="s">
        <v>2140</v>
      </c>
      <c r="B2043" t="s">
        <v>17</v>
      </c>
      <c r="C2043">
        <v>34</v>
      </c>
      <c r="D2043">
        <v>0</v>
      </c>
      <c r="E2043" t="s">
        <v>23</v>
      </c>
      <c r="F2043" t="s">
        <v>166</v>
      </c>
      <c r="G2043" t="s">
        <v>6790</v>
      </c>
      <c r="H2043">
        <v>53</v>
      </c>
      <c r="I2043" t="s">
        <v>23</v>
      </c>
      <c r="J2043">
        <v>5</v>
      </c>
      <c r="K2043" t="s">
        <v>20</v>
      </c>
      <c r="L2043" t="s">
        <v>6792</v>
      </c>
      <c r="M2043">
        <v>39</v>
      </c>
      <c r="P2043" s="32">
        <v>45141</v>
      </c>
      <c r="Q2043" s="1">
        <v>43.350063776597679</v>
      </c>
      <c r="R2043">
        <v>2</v>
      </c>
      <c r="S2043" t="str" cm="1">
        <f t="array" ref="S2043">_xlfn.IFS(R2043=0,"None",R2043&lt;3,"Low",R2043&lt;6,"Medium",R2043&lt;=10,"High")</f>
        <v>Low</v>
      </c>
      <c r="T2043" t="str" cm="1">
        <f t="array" ref="T2043">_xlfn.IFS(M2043&lt;=20,"Low",M2043&lt;=50,"Medium",M2043&lt;=90,"High")</f>
        <v>Medium</v>
      </c>
      <c r="U2043" s="33">
        <f>Datos_Limpios[[#This Row],[Number of Complaints or Support]]/Datos_Limpios[[#This Row],[Account Length (in months)]]</f>
        <v>5.8823529411764705E-2</v>
      </c>
      <c r="V2043" t="str" cm="1">
        <f t="array" ref="V2043">_xlfn.IFS(H2043&lt;30,"Under 30",H2043&lt;66,"Middle Age",H2043&gt;=66,"Senior")</f>
        <v>Middle Age</v>
      </c>
      <c r="W2043" t="s">
        <v>6825</v>
      </c>
    </row>
    <row r="2044" spans="1:23" x14ac:dyDescent="0.3">
      <c r="A2044" t="s">
        <v>2141</v>
      </c>
      <c r="B2044" t="s">
        <v>23</v>
      </c>
      <c r="C2044">
        <v>14</v>
      </c>
      <c r="D2044">
        <v>5</v>
      </c>
      <c r="E2044" t="s">
        <v>23</v>
      </c>
      <c r="F2044" t="s">
        <v>192</v>
      </c>
      <c r="G2044" t="s">
        <v>19</v>
      </c>
      <c r="H2044">
        <v>58</v>
      </c>
      <c r="I2044" t="s">
        <v>17</v>
      </c>
      <c r="J2044">
        <v>0</v>
      </c>
      <c r="K2044" t="s">
        <v>20</v>
      </c>
      <c r="L2044" t="s">
        <v>6792</v>
      </c>
      <c r="M2044">
        <v>62</v>
      </c>
      <c r="N2044" t="s">
        <v>76</v>
      </c>
      <c r="O2044" t="s">
        <v>77</v>
      </c>
      <c r="P2044" s="32">
        <v>44381</v>
      </c>
      <c r="Q2044" s="1">
        <v>52.303664517785748</v>
      </c>
      <c r="R2044">
        <v>10</v>
      </c>
      <c r="S2044" t="str" cm="1">
        <f t="array" ref="S2044">_xlfn.IFS(R2044=0,"None",R2044&lt;3,"Low",R2044&lt;6,"Medium",R2044&lt;=10,"High")</f>
        <v>High</v>
      </c>
      <c r="T2044" t="str" cm="1">
        <f t="array" ref="T2044">_xlfn.IFS(M2044&lt;=20,"Low",M2044&lt;=50,"Medium",M2044&lt;=90,"High")</f>
        <v>High</v>
      </c>
      <c r="U2044" s="33">
        <f>Datos_Limpios[[#This Row],[Number of Complaints or Support]]/Datos_Limpios[[#This Row],[Account Length (in months)]]</f>
        <v>0.7142857142857143</v>
      </c>
      <c r="V2044" t="str" cm="1">
        <f t="array" ref="V2044">_xlfn.IFS(H2044&lt;30,"Under 30",H2044&lt;66,"Middle Age",H2044&gt;=66,"Senior")</f>
        <v>Middle Age</v>
      </c>
      <c r="W2044" t="s">
        <v>6824</v>
      </c>
    </row>
    <row r="2045" spans="1:23" x14ac:dyDescent="0.3">
      <c r="A2045" t="s">
        <v>2142</v>
      </c>
      <c r="B2045" t="s">
        <v>17</v>
      </c>
      <c r="C2045">
        <v>54</v>
      </c>
      <c r="D2045">
        <v>0</v>
      </c>
      <c r="E2045" t="s">
        <v>23</v>
      </c>
      <c r="F2045" t="s">
        <v>54</v>
      </c>
      <c r="G2045" t="s">
        <v>6790</v>
      </c>
      <c r="H2045">
        <v>22</v>
      </c>
      <c r="I2045" t="s">
        <v>23</v>
      </c>
      <c r="J2045">
        <v>4</v>
      </c>
      <c r="K2045" t="s">
        <v>24</v>
      </c>
      <c r="L2045" t="s">
        <v>6792</v>
      </c>
      <c r="M2045">
        <v>19</v>
      </c>
      <c r="P2045" s="32">
        <v>44670</v>
      </c>
      <c r="Q2045" s="1">
        <v>22.670901770613849</v>
      </c>
      <c r="R2045">
        <v>6</v>
      </c>
      <c r="S2045" t="str" cm="1">
        <f t="array" ref="S2045">_xlfn.IFS(R2045=0,"None",R2045&lt;3,"Low",R2045&lt;6,"Medium",R2045&lt;=10,"High")</f>
        <v>High</v>
      </c>
      <c r="T2045" t="str" cm="1">
        <f t="array" ref="T2045">_xlfn.IFS(M2045&lt;=20,"Low",M2045&lt;=50,"Medium",M2045&lt;=90,"High")</f>
        <v>Low</v>
      </c>
      <c r="U2045" s="33">
        <f>Datos_Limpios[[#This Row],[Number of Complaints or Support]]/Datos_Limpios[[#This Row],[Account Length (in months)]]</f>
        <v>0.1111111111111111</v>
      </c>
      <c r="V2045" t="str" cm="1">
        <f t="array" ref="V2045">_xlfn.IFS(H2045&lt;30,"Under 30",H2045&lt;66,"Middle Age",H2045&gt;=66,"Senior")</f>
        <v>Under 30</v>
      </c>
      <c r="W2045" t="s">
        <v>6823</v>
      </c>
    </row>
    <row r="2046" spans="1:23" x14ac:dyDescent="0.3">
      <c r="A2046" t="s">
        <v>2143</v>
      </c>
      <c r="B2046" t="s">
        <v>17</v>
      </c>
      <c r="C2046">
        <v>14</v>
      </c>
      <c r="D2046">
        <v>0</v>
      </c>
      <c r="E2046" t="s">
        <v>23</v>
      </c>
      <c r="F2046" t="s">
        <v>158</v>
      </c>
      <c r="G2046" t="s">
        <v>6790</v>
      </c>
      <c r="H2046">
        <v>56</v>
      </c>
      <c r="I2046" t="s">
        <v>17</v>
      </c>
      <c r="J2046">
        <v>0</v>
      </c>
      <c r="K2046" t="s">
        <v>24</v>
      </c>
      <c r="L2046" t="s">
        <v>6792</v>
      </c>
      <c r="M2046">
        <v>22</v>
      </c>
      <c r="P2046" s="32">
        <v>44642</v>
      </c>
      <c r="Q2046" s="1">
        <v>23.568471990263319</v>
      </c>
      <c r="R2046">
        <v>7</v>
      </c>
      <c r="S2046" t="str" cm="1">
        <f t="array" ref="S2046">_xlfn.IFS(R2046=0,"None",R2046&lt;3,"Low",R2046&lt;6,"Medium",R2046&lt;=10,"High")</f>
        <v>High</v>
      </c>
      <c r="T2046" t="str" cm="1">
        <f t="array" ref="T2046">_xlfn.IFS(M2046&lt;=20,"Low",M2046&lt;=50,"Medium",M2046&lt;=90,"High")</f>
        <v>Medium</v>
      </c>
      <c r="U2046" s="33">
        <f>Datos_Limpios[[#This Row],[Number of Complaints or Support]]/Datos_Limpios[[#This Row],[Account Length (in months)]]</f>
        <v>0.5</v>
      </c>
      <c r="V2046" t="str" cm="1">
        <f t="array" ref="V2046">_xlfn.IFS(H2046&lt;30,"Under 30",H2046&lt;66,"Middle Age",H2046&gt;=66,"Senior")</f>
        <v>Middle Age</v>
      </c>
      <c r="W2046" t="s">
        <v>6823</v>
      </c>
    </row>
    <row r="2047" spans="1:23" x14ac:dyDescent="0.3">
      <c r="A2047" t="s">
        <v>2144</v>
      </c>
      <c r="B2047" t="s">
        <v>17</v>
      </c>
      <c r="C2047">
        <v>65</v>
      </c>
      <c r="D2047">
        <v>0</v>
      </c>
      <c r="E2047" t="s">
        <v>23</v>
      </c>
      <c r="F2047" t="s">
        <v>94</v>
      </c>
      <c r="G2047" t="s">
        <v>19</v>
      </c>
      <c r="H2047">
        <v>74</v>
      </c>
      <c r="I2047" t="s">
        <v>17</v>
      </c>
      <c r="J2047">
        <v>0</v>
      </c>
      <c r="K2047" t="s">
        <v>32</v>
      </c>
      <c r="L2047" t="s">
        <v>6792</v>
      </c>
      <c r="M2047">
        <v>58</v>
      </c>
      <c r="P2047" s="32">
        <v>45130</v>
      </c>
      <c r="Q2047" s="1">
        <v>46.679989749955837</v>
      </c>
      <c r="R2047">
        <v>0</v>
      </c>
      <c r="S2047" t="str" cm="1">
        <f t="array" ref="S2047">_xlfn.IFS(R2047=0,"None",R2047&lt;3,"Low",R2047&lt;6,"Medium",R2047&lt;=10,"High")</f>
        <v>None</v>
      </c>
      <c r="T2047" t="str" cm="1">
        <f t="array" ref="T2047">_xlfn.IFS(M2047&lt;=20,"Low",M2047&lt;=50,"Medium",M2047&lt;=90,"High")</f>
        <v>High</v>
      </c>
      <c r="U2047" s="33">
        <f>Datos_Limpios[[#This Row],[Number of Complaints or Support]]/Datos_Limpios[[#This Row],[Account Length (in months)]]</f>
        <v>0</v>
      </c>
      <c r="V2047" t="str" cm="1">
        <f t="array" ref="V2047">_xlfn.IFS(H2047&lt;30,"Under 30",H2047&lt;66,"Middle Age",H2047&gt;=66,"Senior")</f>
        <v>Senior</v>
      </c>
      <c r="W2047" t="s">
        <v>6823</v>
      </c>
    </row>
    <row r="2048" spans="1:23" x14ac:dyDescent="0.3">
      <c r="A2048" t="s">
        <v>2145</v>
      </c>
      <c r="B2048" t="s">
        <v>23</v>
      </c>
      <c r="C2048">
        <v>22</v>
      </c>
      <c r="D2048">
        <v>5</v>
      </c>
      <c r="E2048" t="s">
        <v>23</v>
      </c>
      <c r="F2048" t="s">
        <v>142</v>
      </c>
      <c r="G2048" t="s">
        <v>6790</v>
      </c>
      <c r="H2048">
        <v>47</v>
      </c>
      <c r="I2048" t="s">
        <v>17</v>
      </c>
      <c r="J2048">
        <v>0</v>
      </c>
      <c r="K2048" t="s">
        <v>20</v>
      </c>
      <c r="L2048" t="s">
        <v>6792</v>
      </c>
      <c r="M2048">
        <v>30</v>
      </c>
      <c r="N2048" t="s">
        <v>50</v>
      </c>
      <c r="O2048" t="s">
        <v>105</v>
      </c>
      <c r="P2048" s="32">
        <v>44424</v>
      </c>
      <c r="Q2048" s="1">
        <v>35.365041785562127</v>
      </c>
      <c r="R2048">
        <v>10</v>
      </c>
      <c r="S2048" t="str" cm="1">
        <f t="array" ref="S2048">_xlfn.IFS(R2048=0,"None",R2048&lt;3,"Low",R2048&lt;6,"Medium",R2048&lt;=10,"High")</f>
        <v>High</v>
      </c>
      <c r="T2048" t="str" cm="1">
        <f t="array" ref="T2048">_xlfn.IFS(M2048&lt;=20,"Low",M2048&lt;=50,"Medium",M2048&lt;=90,"High")</f>
        <v>Medium</v>
      </c>
      <c r="U2048" s="33">
        <f>Datos_Limpios[[#This Row],[Number of Complaints or Support]]/Datos_Limpios[[#This Row],[Account Length (in months)]]</f>
        <v>0.45454545454545453</v>
      </c>
      <c r="V2048" t="str" cm="1">
        <f t="array" ref="V2048">_xlfn.IFS(H2048&lt;30,"Under 30",H2048&lt;66,"Middle Age",H2048&gt;=66,"Senior")</f>
        <v>Middle Age</v>
      </c>
      <c r="W2048" t="s">
        <v>6823</v>
      </c>
    </row>
    <row r="2049" spans="1:23" x14ac:dyDescent="0.3">
      <c r="A2049" t="s">
        <v>2146</v>
      </c>
      <c r="B2049" t="s">
        <v>23</v>
      </c>
      <c r="C2049">
        <v>5</v>
      </c>
      <c r="D2049">
        <v>4</v>
      </c>
      <c r="E2049" t="s">
        <v>23</v>
      </c>
      <c r="F2049" t="s">
        <v>42</v>
      </c>
      <c r="G2049" t="s">
        <v>19</v>
      </c>
      <c r="H2049">
        <v>29</v>
      </c>
      <c r="I2049" t="s">
        <v>17</v>
      </c>
      <c r="J2049">
        <v>0</v>
      </c>
      <c r="K2049" t="s">
        <v>20</v>
      </c>
      <c r="L2049" t="s">
        <v>6792</v>
      </c>
      <c r="M2049">
        <v>54</v>
      </c>
      <c r="N2049" t="s">
        <v>50</v>
      </c>
      <c r="O2049" t="s">
        <v>300</v>
      </c>
      <c r="P2049" s="32">
        <v>44520</v>
      </c>
      <c r="Q2049" s="1">
        <v>62.244991380298842</v>
      </c>
      <c r="R2049">
        <v>7</v>
      </c>
      <c r="S2049" t="str" cm="1">
        <f t="array" ref="S2049">_xlfn.IFS(R2049=0,"None",R2049&lt;3,"Low",R2049&lt;6,"Medium",R2049&lt;=10,"High")</f>
        <v>High</v>
      </c>
      <c r="T2049" t="str" cm="1">
        <f t="array" ref="T2049">_xlfn.IFS(M2049&lt;=20,"Low",M2049&lt;=50,"Medium",M2049&lt;=90,"High")</f>
        <v>High</v>
      </c>
      <c r="U2049" s="33">
        <f>Datos_Limpios[[#This Row],[Number of Complaints or Support]]/Datos_Limpios[[#This Row],[Account Length (in months)]]</f>
        <v>1.4</v>
      </c>
      <c r="V2049" t="str" cm="1">
        <f t="array" ref="V2049">_xlfn.IFS(H2049&lt;30,"Under 30",H2049&lt;66,"Middle Age",H2049&gt;=66,"Senior")</f>
        <v>Under 30</v>
      </c>
      <c r="W2049" t="s">
        <v>6823</v>
      </c>
    </row>
    <row r="2050" spans="1:23" x14ac:dyDescent="0.3">
      <c r="A2050" t="s">
        <v>2147</v>
      </c>
      <c r="B2050" t="s">
        <v>23</v>
      </c>
      <c r="C2050">
        <v>43</v>
      </c>
      <c r="D2050">
        <v>4</v>
      </c>
      <c r="E2050" t="s">
        <v>23</v>
      </c>
      <c r="F2050" t="s">
        <v>56</v>
      </c>
      <c r="G2050" t="s">
        <v>6790</v>
      </c>
      <c r="H2050">
        <v>58</v>
      </c>
      <c r="I2050" t="s">
        <v>17</v>
      </c>
      <c r="J2050">
        <v>0</v>
      </c>
      <c r="K2050" t="s">
        <v>20</v>
      </c>
      <c r="L2050" t="s">
        <v>6792</v>
      </c>
      <c r="M2050">
        <v>46</v>
      </c>
      <c r="N2050" t="s">
        <v>91</v>
      </c>
      <c r="O2050" t="s">
        <v>92</v>
      </c>
      <c r="P2050" s="32">
        <v>44489</v>
      </c>
      <c r="Q2050" s="1">
        <v>42.198636751199089</v>
      </c>
      <c r="R2050">
        <v>8</v>
      </c>
      <c r="S2050" t="str" cm="1">
        <f t="array" ref="S2050">_xlfn.IFS(R2050=0,"None",R2050&lt;3,"Low",R2050&lt;6,"Medium",R2050&lt;=10,"High")</f>
        <v>High</v>
      </c>
      <c r="T2050" t="str" cm="1">
        <f t="array" ref="T2050">_xlfn.IFS(M2050&lt;=20,"Low",M2050&lt;=50,"Medium",M2050&lt;=90,"High")</f>
        <v>Medium</v>
      </c>
      <c r="U2050" s="33">
        <f>Datos_Limpios[[#This Row],[Number of Complaints or Support]]/Datos_Limpios[[#This Row],[Account Length (in months)]]</f>
        <v>0.18604651162790697</v>
      </c>
      <c r="V2050" t="str" cm="1">
        <f t="array" ref="V2050">_xlfn.IFS(H2050&lt;30,"Under 30",H2050&lt;66,"Middle Age",H2050&gt;=66,"Senior")</f>
        <v>Middle Age</v>
      </c>
      <c r="W2050" t="s">
        <v>6823</v>
      </c>
    </row>
    <row r="2051" spans="1:23" x14ac:dyDescent="0.3">
      <c r="A2051" t="s">
        <v>2148</v>
      </c>
      <c r="B2051" t="s">
        <v>17</v>
      </c>
      <c r="C2051">
        <v>30</v>
      </c>
      <c r="D2051">
        <v>0</v>
      </c>
      <c r="E2051" t="s">
        <v>17</v>
      </c>
      <c r="F2051" t="s">
        <v>103</v>
      </c>
      <c r="G2051" t="s">
        <v>19</v>
      </c>
      <c r="H2051">
        <v>24</v>
      </c>
      <c r="I2051" t="s">
        <v>23</v>
      </c>
      <c r="J2051">
        <v>5</v>
      </c>
      <c r="K2051" t="s">
        <v>32</v>
      </c>
      <c r="L2051" t="s">
        <v>6791</v>
      </c>
      <c r="M2051">
        <v>6</v>
      </c>
      <c r="P2051" s="32">
        <v>45007</v>
      </c>
      <c r="Q2051" s="1">
        <v>6.8285622237026304</v>
      </c>
      <c r="R2051">
        <v>0</v>
      </c>
      <c r="S2051" t="str" cm="1">
        <f t="array" ref="S2051">_xlfn.IFS(R2051=0,"None",R2051&lt;3,"Low",R2051&lt;6,"Medium",R2051&lt;=10,"High")</f>
        <v>None</v>
      </c>
      <c r="T2051" t="str" cm="1">
        <f t="array" ref="T2051">_xlfn.IFS(M2051&lt;=20,"Low",M2051&lt;=50,"Medium",M2051&lt;=90,"High")</f>
        <v>Low</v>
      </c>
      <c r="U2051" s="33">
        <f>Datos_Limpios[[#This Row],[Number of Complaints or Support]]/Datos_Limpios[[#This Row],[Account Length (in months)]]</f>
        <v>0</v>
      </c>
      <c r="V2051" t="str" cm="1">
        <f t="array" ref="V2051">_xlfn.IFS(H2051&lt;30,"Under 30",H2051&lt;66,"Middle Age",H2051&gt;=66,"Senior")</f>
        <v>Under 30</v>
      </c>
      <c r="W2051" t="s">
        <v>6823</v>
      </c>
    </row>
    <row r="2052" spans="1:23" x14ac:dyDescent="0.3">
      <c r="A2052" t="s">
        <v>2149</v>
      </c>
      <c r="B2052" t="s">
        <v>23</v>
      </c>
      <c r="C2052">
        <v>7</v>
      </c>
      <c r="D2052">
        <v>0</v>
      </c>
      <c r="E2052" t="s">
        <v>23</v>
      </c>
      <c r="F2052" t="s">
        <v>148</v>
      </c>
      <c r="G2052" t="s">
        <v>19</v>
      </c>
      <c r="H2052">
        <v>45</v>
      </c>
      <c r="I2052" t="s">
        <v>17</v>
      </c>
      <c r="J2052">
        <v>0</v>
      </c>
      <c r="K2052" t="s">
        <v>20</v>
      </c>
      <c r="L2052" t="s">
        <v>6792</v>
      </c>
      <c r="M2052">
        <v>50</v>
      </c>
      <c r="N2052" t="s">
        <v>27</v>
      </c>
      <c r="O2052" t="s">
        <v>125</v>
      </c>
      <c r="P2052" s="32">
        <v>45126</v>
      </c>
      <c r="Q2052" s="1">
        <v>53.07610745234588</v>
      </c>
      <c r="R2052">
        <v>3</v>
      </c>
      <c r="S2052" t="str" cm="1">
        <f t="array" ref="S2052">_xlfn.IFS(R2052=0,"None",R2052&lt;3,"Low",R2052&lt;6,"Medium",R2052&lt;=10,"High")</f>
        <v>Medium</v>
      </c>
      <c r="T2052" t="str" cm="1">
        <f t="array" ref="T2052">_xlfn.IFS(M2052&lt;=20,"Low",M2052&lt;=50,"Medium",M2052&lt;=90,"High")</f>
        <v>Medium</v>
      </c>
      <c r="U2052" s="33">
        <f>Datos_Limpios[[#This Row],[Number of Complaints or Support]]/Datos_Limpios[[#This Row],[Account Length (in months)]]</f>
        <v>0.42857142857142855</v>
      </c>
      <c r="V2052" t="str" cm="1">
        <f t="array" ref="V2052">_xlfn.IFS(H2052&lt;30,"Under 30",H2052&lt;66,"Middle Age",H2052&gt;=66,"Senior")</f>
        <v>Middle Age</v>
      </c>
      <c r="W2052" t="s">
        <v>6824</v>
      </c>
    </row>
    <row r="2053" spans="1:23" x14ac:dyDescent="0.3">
      <c r="A2053" t="s">
        <v>2150</v>
      </c>
      <c r="B2053" t="s">
        <v>17</v>
      </c>
      <c r="C2053">
        <v>29</v>
      </c>
      <c r="D2053">
        <v>0</v>
      </c>
      <c r="E2053" t="s">
        <v>23</v>
      </c>
      <c r="F2053" t="s">
        <v>123</v>
      </c>
      <c r="G2053" t="s">
        <v>19</v>
      </c>
      <c r="H2053">
        <v>46</v>
      </c>
      <c r="I2053" t="s">
        <v>23</v>
      </c>
      <c r="J2053">
        <v>5</v>
      </c>
      <c r="K2053" t="s">
        <v>20</v>
      </c>
      <c r="L2053" t="s">
        <v>6792</v>
      </c>
      <c r="M2053">
        <v>21</v>
      </c>
      <c r="P2053" s="32">
        <v>44462</v>
      </c>
      <c r="Q2053" s="1">
        <v>23.06164426827721</v>
      </c>
      <c r="R2053">
        <v>3</v>
      </c>
      <c r="S2053" t="str" cm="1">
        <f t="array" ref="S2053">_xlfn.IFS(R2053=0,"None",R2053&lt;3,"Low",R2053&lt;6,"Medium",R2053&lt;=10,"High")</f>
        <v>Medium</v>
      </c>
      <c r="T2053" t="str" cm="1">
        <f t="array" ref="T2053">_xlfn.IFS(M2053&lt;=20,"Low",M2053&lt;=50,"Medium",M2053&lt;=90,"High")</f>
        <v>Medium</v>
      </c>
      <c r="U2053" s="33">
        <f>Datos_Limpios[[#This Row],[Number of Complaints or Support]]/Datos_Limpios[[#This Row],[Account Length (in months)]]</f>
        <v>0.10344827586206896</v>
      </c>
      <c r="V2053" t="str" cm="1">
        <f t="array" ref="V2053">_xlfn.IFS(H2053&lt;30,"Under 30",H2053&lt;66,"Middle Age",H2053&gt;=66,"Senior")</f>
        <v>Middle Age</v>
      </c>
      <c r="W2053" t="s">
        <v>6824</v>
      </c>
    </row>
    <row r="2054" spans="1:23" x14ac:dyDescent="0.3">
      <c r="A2054" t="s">
        <v>2151</v>
      </c>
      <c r="B2054" t="s">
        <v>17</v>
      </c>
      <c r="C2054">
        <v>71</v>
      </c>
      <c r="D2054">
        <v>2</v>
      </c>
      <c r="E2054" t="s">
        <v>23</v>
      </c>
      <c r="F2054" t="s">
        <v>205</v>
      </c>
      <c r="G2054" t="s">
        <v>6790</v>
      </c>
      <c r="H2054">
        <v>59</v>
      </c>
      <c r="I2054" t="s">
        <v>23</v>
      </c>
      <c r="J2054">
        <v>2</v>
      </c>
      <c r="K2054" t="s">
        <v>32</v>
      </c>
      <c r="L2054" t="s">
        <v>6792</v>
      </c>
      <c r="M2054">
        <v>35</v>
      </c>
      <c r="P2054" s="32">
        <v>44664</v>
      </c>
      <c r="Q2054" s="1">
        <v>35.18516281276041</v>
      </c>
      <c r="R2054">
        <v>6</v>
      </c>
      <c r="S2054" t="str" cm="1">
        <f t="array" ref="S2054">_xlfn.IFS(R2054=0,"None",R2054&lt;3,"Low",R2054&lt;6,"Medium",R2054&lt;=10,"High")</f>
        <v>High</v>
      </c>
      <c r="T2054" t="str" cm="1">
        <f t="array" ref="T2054">_xlfn.IFS(M2054&lt;=20,"Low",M2054&lt;=50,"Medium",M2054&lt;=90,"High")</f>
        <v>Medium</v>
      </c>
      <c r="U2054" s="33">
        <f>Datos_Limpios[[#This Row],[Number of Complaints or Support]]/Datos_Limpios[[#This Row],[Account Length (in months)]]</f>
        <v>8.4507042253521125E-2</v>
      </c>
      <c r="V2054" t="str" cm="1">
        <f t="array" ref="V2054">_xlfn.IFS(H2054&lt;30,"Under 30",H2054&lt;66,"Middle Age",H2054&gt;=66,"Senior")</f>
        <v>Middle Age</v>
      </c>
      <c r="W2054" t="s">
        <v>6823</v>
      </c>
    </row>
    <row r="2055" spans="1:23" x14ac:dyDescent="0.3">
      <c r="A2055" t="s">
        <v>2152</v>
      </c>
      <c r="B2055" t="s">
        <v>23</v>
      </c>
      <c r="C2055">
        <v>9</v>
      </c>
      <c r="D2055">
        <v>1</v>
      </c>
      <c r="E2055" t="s">
        <v>23</v>
      </c>
      <c r="F2055" t="s">
        <v>40</v>
      </c>
      <c r="G2055" t="s">
        <v>6790</v>
      </c>
      <c r="H2055">
        <v>38</v>
      </c>
      <c r="I2055" t="s">
        <v>17</v>
      </c>
      <c r="J2055">
        <v>0</v>
      </c>
      <c r="K2055" t="s">
        <v>20</v>
      </c>
      <c r="L2055" t="s">
        <v>6792</v>
      </c>
      <c r="M2055">
        <v>54</v>
      </c>
      <c r="N2055" t="s">
        <v>27</v>
      </c>
      <c r="O2055" t="s">
        <v>208</v>
      </c>
      <c r="P2055" s="32">
        <v>44571</v>
      </c>
      <c r="Q2055" s="1">
        <v>55.978338675466318</v>
      </c>
      <c r="R2055">
        <v>9</v>
      </c>
      <c r="S2055" t="str" cm="1">
        <f t="array" ref="S2055">_xlfn.IFS(R2055=0,"None",R2055&lt;3,"Low",R2055&lt;6,"Medium",R2055&lt;=10,"High")</f>
        <v>High</v>
      </c>
      <c r="T2055" t="str" cm="1">
        <f t="array" ref="T2055">_xlfn.IFS(M2055&lt;=20,"Low",M2055&lt;=50,"Medium",M2055&lt;=90,"High")</f>
        <v>High</v>
      </c>
      <c r="U2055" s="33">
        <f>Datos_Limpios[[#This Row],[Number of Complaints or Support]]/Datos_Limpios[[#This Row],[Account Length (in months)]]</f>
        <v>1</v>
      </c>
      <c r="V2055" t="str" cm="1">
        <f t="array" ref="V2055">_xlfn.IFS(H2055&lt;30,"Under 30",H2055&lt;66,"Middle Age",H2055&gt;=66,"Senior")</f>
        <v>Middle Age</v>
      </c>
      <c r="W2055" t="s">
        <v>6823</v>
      </c>
    </row>
    <row r="2056" spans="1:23" x14ac:dyDescent="0.3">
      <c r="A2056" t="s">
        <v>2153</v>
      </c>
      <c r="B2056" t="s">
        <v>17</v>
      </c>
      <c r="C2056">
        <v>27</v>
      </c>
      <c r="D2056">
        <v>0</v>
      </c>
      <c r="E2056" t="s">
        <v>17</v>
      </c>
      <c r="F2056" t="s">
        <v>156</v>
      </c>
      <c r="G2056" t="s">
        <v>19</v>
      </c>
      <c r="H2056">
        <v>25</v>
      </c>
      <c r="I2056" t="s">
        <v>17</v>
      </c>
      <c r="J2056">
        <v>0</v>
      </c>
      <c r="K2056" t="s">
        <v>24</v>
      </c>
      <c r="L2056" t="s">
        <v>6792</v>
      </c>
      <c r="M2056">
        <v>13</v>
      </c>
      <c r="P2056" s="32">
        <v>44757</v>
      </c>
      <c r="Q2056" s="1">
        <v>11.490181830634871</v>
      </c>
      <c r="R2056">
        <v>1</v>
      </c>
      <c r="S2056" t="str" cm="1">
        <f t="array" ref="S2056">_xlfn.IFS(R2056=0,"None",R2056&lt;3,"Low",R2056&lt;6,"Medium",R2056&lt;=10,"High")</f>
        <v>Low</v>
      </c>
      <c r="T2056" t="str" cm="1">
        <f t="array" ref="T2056">_xlfn.IFS(M2056&lt;=20,"Low",M2056&lt;=50,"Medium",M2056&lt;=90,"High")</f>
        <v>Low</v>
      </c>
      <c r="U2056" s="33">
        <f>Datos_Limpios[[#This Row],[Number of Complaints or Support]]/Datos_Limpios[[#This Row],[Account Length (in months)]]</f>
        <v>3.7037037037037035E-2</v>
      </c>
      <c r="V2056" t="str" cm="1">
        <f t="array" ref="V2056">_xlfn.IFS(H2056&lt;30,"Under 30",H2056&lt;66,"Middle Age",H2056&gt;=66,"Senior")</f>
        <v>Under 30</v>
      </c>
      <c r="W2056" t="s">
        <v>6825</v>
      </c>
    </row>
    <row r="2057" spans="1:23" x14ac:dyDescent="0.3">
      <c r="A2057" t="s">
        <v>2154</v>
      </c>
      <c r="B2057" t="s">
        <v>17</v>
      </c>
      <c r="C2057">
        <v>14</v>
      </c>
      <c r="D2057">
        <v>1</v>
      </c>
      <c r="E2057" t="s">
        <v>23</v>
      </c>
      <c r="F2057" t="s">
        <v>82</v>
      </c>
      <c r="G2057" t="s">
        <v>19</v>
      </c>
      <c r="H2057">
        <v>57</v>
      </c>
      <c r="I2057" t="s">
        <v>23</v>
      </c>
      <c r="J2057">
        <v>3</v>
      </c>
      <c r="K2057" t="s">
        <v>20</v>
      </c>
      <c r="L2057" t="s">
        <v>6794</v>
      </c>
      <c r="M2057">
        <v>36</v>
      </c>
      <c r="P2057" s="32">
        <v>44158</v>
      </c>
      <c r="Q2057" s="1">
        <v>41.283046853054081</v>
      </c>
      <c r="R2057">
        <v>9</v>
      </c>
      <c r="S2057" t="str" cm="1">
        <f t="array" ref="S2057">_xlfn.IFS(R2057=0,"None",R2057&lt;3,"Low",R2057&lt;6,"Medium",R2057&lt;=10,"High")</f>
        <v>High</v>
      </c>
      <c r="T2057" t="str" cm="1">
        <f t="array" ref="T2057">_xlfn.IFS(M2057&lt;=20,"Low",M2057&lt;=50,"Medium",M2057&lt;=90,"High")</f>
        <v>Medium</v>
      </c>
      <c r="U2057" s="33">
        <f>Datos_Limpios[[#This Row],[Number of Complaints or Support]]/Datos_Limpios[[#This Row],[Account Length (in months)]]</f>
        <v>0.6428571428571429</v>
      </c>
      <c r="V2057" t="str" cm="1">
        <f t="array" ref="V2057">_xlfn.IFS(H2057&lt;30,"Under 30",H2057&lt;66,"Middle Age",H2057&gt;=66,"Senior")</f>
        <v>Middle Age</v>
      </c>
      <c r="W2057" t="s">
        <v>6823</v>
      </c>
    </row>
    <row r="2058" spans="1:23" x14ac:dyDescent="0.3">
      <c r="A2058" t="s">
        <v>2155</v>
      </c>
      <c r="B2058" t="s">
        <v>17</v>
      </c>
      <c r="C2058">
        <v>42</v>
      </c>
      <c r="D2058">
        <v>0</v>
      </c>
      <c r="E2058" t="s">
        <v>23</v>
      </c>
      <c r="F2058" t="s">
        <v>36</v>
      </c>
      <c r="G2058" t="s">
        <v>6790</v>
      </c>
      <c r="H2058">
        <v>45</v>
      </c>
      <c r="I2058" t="s">
        <v>17</v>
      </c>
      <c r="J2058">
        <v>0</v>
      </c>
      <c r="K2058" t="s">
        <v>24</v>
      </c>
      <c r="L2058" t="s">
        <v>6792</v>
      </c>
      <c r="M2058">
        <v>34</v>
      </c>
      <c r="P2058" s="32">
        <v>44890</v>
      </c>
      <c r="Q2058" s="1">
        <v>27.6984406575781</v>
      </c>
      <c r="R2058">
        <v>2</v>
      </c>
      <c r="S2058" t="str" cm="1">
        <f t="array" ref="S2058">_xlfn.IFS(R2058=0,"None",R2058&lt;3,"Low",R2058&lt;6,"Medium",R2058&lt;=10,"High")</f>
        <v>Low</v>
      </c>
      <c r="T2058" t="str" cm="1">
        <f t="array" ref="T2058">_xlfn.IFS(M2058&lt;=20,"Low",M2058&lt;=50,"Medium",M2058&lt;=90,"High")</f>
        <v>Medium</v>
      </c>
      <c r="U2058" s="33">
        <f>Datos_Limpios[[#This Row],[Number of Complaints or Support]]/Datos_Limpios[[#This Row],[Account Length (in months)]]</f>
        <v>4.7619047619047616E-2</v>
      </c>
      <c r="V2058" t="str" cm="1">
        <f t="array" ref="V2058">_xlfn.IFS(H2058&lt;30,"Under 30",H2058&lt;66,"Middle Age",H2058&gt;=66,"Senior")</f>
        <v>Middle Age</v>
      </c>
      <c r="W2058" t="s">
        <v>6824</v>
      </c>
    </row>
    <row r="2059" spans="1:23" x14ac:dyDescent="0.3">
      <c r="A2059" t="s">
        <v>2156</v>
      </c>
      <c r="B2059" t="s">
        <v>17</v>
      </c>
      <c r="C2059">
        <v>41</v>
      </c>
      <c r="D2059">
        <v>0</v>
      </c>
      <c r="E2059" t="s">
        <v>23</v>
      </c>
      <c r="F2059" t="s">
        <v>179</v>
      </c>
      <c r="G2059" t="s">
        <v>6790</v>
      </c>
      <c r="H2059">
        <v>59</v>
      </c>
      <c r="I2059" t="s">
        <v>23</v>
      </c>
      <c r="J2059">
        <v>2</v>
      </c>
      <c r="K2059" t="s">
        <v>20</v>
      </c>
      <c r="L2059" t="s">
        <v>6792</v>
      </c>
      <c r="M2059">
        <v>40</v>
      </c>
      <c r="P2059" s="32">
        <v>45070</v>
      </c>
      <c r="Q2059" s="1">
        <v>42.125846454660383</v>
      </c>
      <c r="R2059">
        <v>8</v>
      </c>
      <c r="S2059" t="str" cm="1">
        <f t="array" ref="S2059">_xlfn.IFS(R2059=0,"None",R2059&lt;3,"Low",R2059&lt;6,"Medium",R2059&lt;=10,"High")</f>
        <v>High</v>
      </c>
      <c r="T2059" t="str" cm="1">
        <f t="array" ref="T2059">_xlfn.IFS(M2059&lt;=20,"Low",M2059&lt;=50,"Medium",M2059&lt;=90,"High")</f>
        <v>Medium</v>
      </c>
      <c r="U2059" s="33">
        <f>Datos_Limpios[[#This Row],[Number of Complaints or Support]]/Datos_Limpios[[#This Row],[Account Length (in months)]]</f>
        <v>0.1951219512195122</v>
      </c>
      <c r="V2059" t="str" cm="1">
        <f t="array" ref="V2059">_xlfn.IFS(H2059&lt;30,"Under 30",H2059&lt;66,"Middle Age",H2059&gt;=66,"Senior")</f>
        <v>Middle Age</v>
      </c>
      <c r="W2059" t="s">
        <v>6826</v>
      </c>
    </row>
    <row r="2060" spans="1:23" x14ac:dyDescent="0.3">
      <c r="A2060" t="s">
        <v>2157</v>
      </c>
      <c r="B2060" t="s">
        <v>23</v>
      </c>
      <c r="C2060">
        <v>1</v>
      </c>
      <c r="D2060">
        <v>5</v>
      </c>
      <c r="E2060" t="s">
        <v>17</v>
      </c>
      <c r="F2060" t="s">
        <v>84</v>
      </c>
      <c r="G2060" t="s">
        <v>6790</v>
      </c>
      <c r="H2060">
        <v>60</v>
      </c>
      <c r="I2060" t="s">
        <v>17</v>
      </c>
      <c r="J2060">
        <v>0</v>
      </c>
      <c r="K2060" t="s">
        <v>20</v>
      </c>
      <c r="L2060" t="s">
        <v>6792</v>
      </c>
      <c r="M2060">
        <v>11</v>
      </c>
      <c r="N2060" t="s">
        <v>59</v>
      </c>
      <c r="O2060" t="s">
        <v>116</v>
      </c>
      <c r="P2060" s="32">
        <v>43968</v>
      </c>
      <c r="Q2060" s="1">
        <v>11.446999196343739</v>
      </c>
      <c r="R2060">
        <v>10</v>
      </c>
      <c r="S2060" t="str" cm="1">
        <f t="array" ref="S2060">_xlfn.IFS(R2060=0,"None",R2060&lt;3,"Low",R2060&lt;6,"Medium",R2060&lt;=10,"High")</f>
        <v>High</v>
      </c>
      <c r="T2060" t="str" cm="1">
        <f t="array" ref="T2060">_xlfn.IFS(M2060&lt;=20,"Low",M2060&lt;=50,"Medium",M2060&lt;=90,"High")</f>
        <v>Low</v>
      </c>
      <c r="U2060" s="33">
        <f>Datos_Limpios[[#This Row],[Number of Complaints or Support]]/Datos_Limpios[[#This Row],[Account Length (in months)]]</f>
        <v>10</v>
      </c>
      <c r="V2060" t="str" cm="1">
        <f t="array" ref="V2060">_xlfn.IFS(H2060&lt;30,"Under 30",H2060&lt;66,"Middle Age",H2060&gt;=66,"Senior")</f>
        <v>Middle Age</v>
      </c>
      <c r="W2060" t="s">
        <v>6824</v>
      </c>
    </row>
    <row r="2061" spans="1:23" x14ac:dyDescent="0.3">
      <c r="A2061" t="s">
        <v>2158</v>
      </c>
      <c r="B2061" t="s">
        <v>17</v>
      </c>
      <c r="C2061">
        <v>14</v>
      </c>
      <c r="D2061">
        <v>2</v>
      </c>
      <c r="E2061" t="s">
        <v>23</v>
      </c>
      <c r="F2061" t="s">
        <v>142</v>
      </c>
      <c r="G2061" t="s">
        <v>6790</v>
      </c>
      <c r="H2061">
        <v>40</v>
      </c>
      <c r="I2061" t="s">
        <v>17</v>
      </c>
      <c r="J2061">
        <v>0</v>
      </c>
      <c r="K2061" t="s">
        <v>20</v>
      </c>
      <c r="L2061" t="s">
        <v>6792</v>
      </c>
      <c r="M2061">
        <v>51</v>
      </c>
      <c r="P2061" s="32">
        <v>45128</v>
      </c>
      <c r="Q2061" s="1">
        <v>42.758842016726867</v>
      </c>
      <c r="R2061">
        <v>8</v>
      </c>
      <c r="S2061" t="str" cm="1">
        <f t="array" ref="S2061">_xlfn.IFS(R2061=0,"None",R2061&lt;3,"Low",R2061&lt;6,"Medium",R2061&lt;=10,"High")</f>
        <v>High</v>
      </c>
      <c r="T2061" t="str" cm="1">
        <f t="array" ref="T2061">_xlfn.IFS(M2061&lt;=20,"Low",M2061&lt;=50,"Medium",M2061&lt;=90,"High")</f>
        <v>High</v>
      </c>
      <c r="U2061" s="33">
        <f>Datos_Limpios[[#This Row],[Number of Complaints or Support]]/Datos_Limpios[[#This Row],[Account Length (in months)]]</f>
        <v>0.5714285714285714</v>
      </c>
      <c r="V2061" t="str" cm="1">
        <f t="array" ref="V2061">_xlfn.IFS(H2061&lt;30,"Under 30",H2061&lt;66,"Middle Age",H2061&gt;=66,"Senior")</f>
        <v>Middle Age</v>
      </c>
      <c r="W2061" t="s">
        <v>6823</v>
      </c>
    </row>
    <row r="2062" spans="1:23" x14ac:dyDescent="0.3">
      <c r="A2062" t="s">
        <v>2159</v>
      </c>
      <c r="B2062" t="s">
        <v>17</v>
      </c>
      <c r="C2062">
        <v>32</v>
      </c>
      <c r="D2062">
        <v>0</v>
      </c>
      <c r="E2062" t="s">
        <v>23</v>
      </c>
      <c r="F2062" t="s">
        <v>58</v>
      </c>
      <c r="G2062" t="s">
        <v>6790</v>
      </c>
      <c r="H2062">
        <v>21</v>
      </c>
      <c r="I2062" t="s">
        <v>17</v>
      </c>
      <c r="J2062">
        <v>0</v>
      </c>
      <c r="K2062" t="s">
        <v>24</v>
      </c>
      <c r="L2062" t="s">
        <v>6791</v>
      </c>
      <c r="M2062">
        <v>15</v>
      </c>
      <c r="P2062" s="32">
        <v>44761</v>
      </c>
      <c r="Q2062" s="1">
        <v>14.85929788738556</v>
      </c>
      <c r="R2062">
        <v>0</v>
      </c>
      <c r="S2062" t="str" cm="1">
        <f t="array" ref="S2062">_xlfn.IFS(R2062=0,"None",R2062&lt;3,"Low",R2062&lt;6,"Medium",R2062&lt;=10,"High")</f>
        <v>None</v>
      </c>
      <c r="T2062" t="str" cm="1">
        <f t="array" ref="T2062">_xlfn.IFS(M2062&lt;=20,"Low",M2062&lt;=50,"Medium",M2062&lt;=90,"High")</f>
        <v>Low</v>
      </c>
      <c r="U2062" s="33">
        <f>Datos_Limpios[[#This Row],[Number of Complaints or Support]]/Datos_Limpios[[#This Row],[Account Length (in months)]]</f>
        <v>0</v>
      </c>
      <c r="V2062" t="str" cm="1">
        <f t="array" ref="V2062">_xlfn.IFS(H2062&lt;30,"Under 30",H2062&lt;66,"Middle Age",H2062&gt;=66,"Senior")</f>
        <v>Under 30</v>
      </c>
      <c r="W2062" t="s">
        <v>6825</v>
      </c>
    </row>
    <row r="2063" spans="1:23" x14ac:dyDescent="0.3">
      <c r="A2063" t="s">
        <v>2160</v>
      </c>
      <c r="B2063" t="s">
        <v>23</v>
      </c>
      <c r="C2063">
        <v>1</v>
      </c>
      <c r="D2063">
        <v>5</v>
      </c>
      <c r="E2063" t="s">
        <v>23</v>
      </c>
      <c r="F2063" t="s">
        <v>47</v>
      </c>
      <c r="G2063" t="s">
        <v>19</v>
      </c>
      <c r="H2063">
        <v>50</v>
      </c>
      <c r="I2063" t="s">
        <v>17</v>
      </c>
      <c r="J2063">
        <v>0</v>
      </c>
      <c r="K2063" t="s">
        <v>20</v>
      </c>
      <c r="L2063" t="s">
        <v>6792</v>
      </c>
      <c r="M2063">
        <v>16</v>
      </c>
      <c r="N2063" t="s">
        <v>76</v>
      </c>
      <c r="O2063" t="s">
        <v>77</v>
      </c>
      <c r="P2063" s="32">
        <v>44188</v>
      </c>
      <c r="Q2063" s="1">
        <v>17.470467128694899</v>
      </c>
      <c r="R2063">
        <v>3</v>
      </c>
      <c r="S2063" t="str" cm="1">
        <f t="array" ref="S2063">_xlfn.IFS(R2063=0,"None",R2063&lt;3,"Low",R2063&lt;6,"Medium",R2063&lt;=10,"High")</f>
        <v>Medium</v>
      </c>
      <c r="T2063" t="str" cm="1">
        <f t="array" ref="T2063">_xlfn.IFS(M2063&lt;=20,"Low",M2063&lt;=50,"Medium",M2063&lt;=90,"High")</f>
        <v>Low</v>
      </c>
      <c r="U2063" s="33">
        <f>Datos_Limpios[[#This Row],[Number of Complaints or Support]]/Datos_Limpios[[#This Row],[Account Length (in months)]]</f>
        <v>3</v>
      </c>
      <c r="V2063" t="str" cm="1">
        <f t="array" ref="V2063">_xlfn.IFS(H2063&lt;30,"Under 30",H2063&lt;66,"Middle Age",H2063&gt;=66,"Senior")</f>
        <v>Middle Age</v>
      </c>
      <c r="W2063" t="s">
        <v>6824</v>
      </c>
    </row>
    <row r="2064" spans="1:23" x14ac:dyDescent="0.3">
      <c r="A2064" t="s">
        <v>2161</v>
      </c>
      <c r="B2064" t="s">
        <v>17</v>
      </c>
      <c r="C2064">
        <v>71</v>
      </c>
      <c r="D2064">
        <v>0</v>
      </c>
      <c r="E2064" t="s">
        <v>23</v>
      </c>
      <c r="F2064" t="s">
        <v>49</v>
      </c>
      <c r="G2064" t="s">
        <v>19</v>
      </c>
      <c r="H2064">
        <v>70</v>
      </c>
      <c r="I2064" t="s">
        <v>17</v>
      </c>
      <c r="J2064">
        <v>0</v>
      </c>
      <c r="K2064" t="s">
        <v>32</v>
      </c>
      <c r="L2064" t="s">
        <v>6792</v>
      </c>
      <c r="M2064">
        <v>43</v>
      </c>
      <c r="P2064" s="32">
        <v>44876</v>
      </c>
      <c r="Q2064" s="1">
        <v>43.5821130570721</v>
      </c>
      <c r="R2064">
        <v>6</v>
      </c>
      <c r="S2064" t="str" cm="1">
        <f t="array" ref="S2064">_xlfn.IFS(R2064=0,"None",R2064&lt;3,"Low",R2064&lt;6,"Medium",R2064&lt;=10,"High")</f>
        <v>High</v>
      </c>
      <c r="T2064" t="str" cm="1">
        <f t="array" ref="T2064">_xlfn.IFS(M2064&lt;=20,"Low",M2064&lt;=50,"Medium",M2064&lt;=90,"High")</f>
        <v>Medium</v>
      </c>
      <c r="U2064" s="33">
        <f>Datos_Limpios[[#This Row],[Number of Complaints or Support]]/Datos_Limpios[[#This Row],[Account Length (in months)]]</f>
        <v>8.4507042253521125E-2</v>
      </c>
      <c r="V2064" t="str" cm="1">
        <f t="array" ref="V2064">_xlfn.IFS(H2064&lt;30,"Under 30",H2064&lt;66,"Middle Age",H2064&gt;=66,"Senior")</f>
        <v>Senior</v>
      </c>
      <c r="W2064" t="s">
        <v>6825</v>
      </c>
    </row>
    <row r="2065" spans="1:23" x14ac:dyDescent="0.3">
      <c r="A2065" t="s">
        <v>2162</v>
      </c>
      <c r="B2065" t="s">
        <v>17</v>
      </c>
      <c r="C2065">
        <v>70</v>
      </c>
      <c r="D2065">
        <v>1</v>
      </c>
      <c r="E2065" t="s">
        <v>23</v>
      </c>
      <c r="F2065" t="s">
        <v>205</v>
      </c>
      <c r="G2065" t="s">
        <v>19</v>
      </c>
      <c r="H2065">
        <v>22</v>
      </c>
      <c r="I2065" t="s">
        <v>17</v>
      </c>
      <c r="J2065">
        <v>0</v>
      </c>
      <c r="K2065" t="s">
        <v>32</v>
      </c>
      <c r="L2065" t="s">
        <v>6792</v>
      </c>
      <c r="M2065">
        <v>32</v>
      </c>
      <c r="P2065" s="32">
        <v>44602</v>
      </c>
      <c r="Q2065" s="1">
        <v>26.894511454650441</v>
      </c>
      <c r="R2065">
        <v>7</v>
      </c>
      <c r="S2065" t="str" cm="1">
        <f t="array" ref="S2065">_xlfn.IFS(R2065=0,"None",R2065&lt;3,"Low",R2065&lt;6,"Medium",R2065&lt;=10,"High")</f>
        <v>High</v>
      </c>
      <c r="T2065" t="str" cm="1">
        <f t="array" ref="T2065">_xlfn.IFS(M2065&lt;=20,"Low",M2065&lt;=50,"Medium",M2065&lt;=90,"High")</f>
        <v>Medium</v>
      </c>
      <c r="U2065" s="33">
        <f>Datos_Limpios[[#This Row],[Number of Complaints or Support]]/Datos_Limpios[[#This Row],[Account Length (in months)]]</f>
        <v>0.1</v>
      </c>
      <c r="V2065" t="str" cm="1">
        <f t="array" ref="V2065">_xlfn.IFS(H2065&lt;30,"Under 30",H2065&lt;66,"Middle Age",H2065&gt;=66,"Senior")</f>
        <v>Under 30</v>
      </c>
      <c r="W2065" t="s">
        <v>6823</v>
      </c>
    </row>
    <row r="2066" spans="1:23" x14ac:dyDescent="0.3">
      <c r="A2066" t="s">
        <v>2163</v>
      </c>
      <c r="B2066" t="s">
        <v>17</v>
      </c>
      <c r="C2066">
        <v>34</v>
      </c>
      <c r="D2066">
        <v>2</v>
      </c>
      <c r="E2066" t="s">
        <v>17</v>
      </c>
      <c r="F2066" t="s">
        <v>245</v>
      </c>
      <c r="G2066" t="s">
        <v>6790</v>
      </c>
      <c r="H2066">
        <v>62</v>
      </c>
      <c r="I2066" t="s">
        <v>23</v>
      </c>
      <c r="J2066">
        <v>3</v>
      </c>
      <c r="K2066" t="s">
        <v>32</v>
      </c>
      <c r="L2066" t="s">
        <v>6791</v>
      </c>
      <c r="M2066">
        <v>8</v>
      </c>
      <c r="P2066" s="32">
        <v>44400</v>
      </c>
      <c r="Q2066" s="1">
        <v>7.9504215035225592</v>
      </c>
      <c r="R2066">
        <v>10</v>
      </c>
      <c r="S2066" t="str" cm="1">
        <f t="array" ref="S2066">_xlfn.IFS(R2066=0,"None",R2066&lt;3,"Low",R2066&lt;6,"Medium",R2066&lt;=10,"High")</f>
        <v>High</v>
      </c>
      <c r="T2066" t="str" cm="1">
        <f t="array" ref="T2066">_xlfn.IFS(M2066&lt;=20,"Low",M2066&lt;=50,"Medium",M2066&lt;=90,"High")</f>
        <v>Low</v>
      </c>
      <c r="U2066" s="33">
        <f>Datos_Limpios[[#This Row],[Number of Complaints or Support]]/Datos_Limpios[[#This Row],[Account Length (in months)]]</f>
        <v>0.29411764705882354</v>
      </c>
      <c r="V2066" t="str" cm="1">
        <f t="array" ref="V2066">_xlfn.IFS(H2066&lt;30,"Under 30",H2066&lt;66,"Middle Age",H2066&gt;=66,"Senior")</f>
        <v>Middle Age</v>
      </c>
      <c r="W2066" t="s">
        <v>6823</v>
      </c>
    </row>
    <row r="2067" spans="1:23" x14ac:dyDescent="0.3">
      <c r="A2067" t="s">
        <v>2164</v>
      </c>
      <c r="B2067" t="s">
        <v>17</v>
      </c>
      <c r="C2067">
        <v>11</v>
      </c>
      <c r="D2067">
        <v>1</v>
      </c>
      <c r="E2067" t="s">
        <v>23</v>
      </c>
      <c r="F2067" t="s">
        <v>34</v>
      </c>
      <c r="G2067" t="s">
        <v>6790</v>
      </c>
      <c r="H2067">
        <v>34</v>
      </c>
      <c r="I2067" t="s">
        <v>17</v>
      </c>
      <c r="J2067">
        <v>0</v>
      </c>
      <c r="K2067" t="s">
        <v>20</v>
      </c>
      <c r="L2067" t="s">
        <v>6792</v>
      </c>
      <c r="M2067">
        <v>40</v>
      </c>
      <c r="P2067" s="32">
        <v>44150</v>
      </c>
      <c r="Q2067" s="1">
        <v>38.074154485015178</v>
      </c>
      <c r="R2067">
        <v>4</v>
      </c>
      <c r="S2067" t="str" cm="1">
        <f t="array" ref="S2067">_xlfn.IFS(R2067=0,"None",R2067&lt;3,"Low",R2067&lt;6,"Medium",R2067&lt;=10,"High")</f>
        <v>Medium</v>
      </c>
      <c r="T2067" t="str" cm="1">
        <f t="array" ref="T2067">_xlfn.IFS(M2067&lt;=20,"Low",M2067&lt;=50,"Medium",M2067&lt;=90,"High")</f>
        <v>Medium</v>
      </c>
      <c r="U2067" s="33">
        <f>Datos_Limpios[[#This Row],[Number of Complaints or Support]]/Datos_Limpios[[#This Row],[Account Length (in months)]]</f>
        <v>0.36363636363636365</v>
      </c>
      <c r="V2067" t="str" cm="1">
        <f t="array" ref="V2067">_xlfn.IFS(H2067&lt;30,"Under 30",H2067&lt;66,"Middle Age",H2067&gt;=66,"Senior")</f>
        <v>Middle Age</v>
      </c>
      <c r="W2067" t="s">
        <v>6823</v>
      </c>
    </row>
    <row r="2068" spans="1:23" x14ac:dyDescent="0.3">
      <c r="A2068" t="s">
        <v>2165</v>
      </c>
      <c r="B2068" t="s">
        <v>17</v>
      </c>
      <c r="C2068">
        <v>34</v>
      </c>
      <c r="D2068">
        <v>0</v>
      </c>
      <c r="E2068" t="s">
        <v>23</v>
      </c>
      <c r="F2068" t="s">
        <v>94</v>
      </c>
      <c r="G2068" t="s">
        <v>6790</v>
      </c>
      <c r="H2068">
        <v>78</v>
      </c>
      <c r="I2068" t="s">
        <v>17</v>
      </c>
      <c r="J2068">
        <v>0</v>
      </c>
      <c r="K2068" t="s">
        <v>24</v>
      </c>
      <c r="L2068" t="s">
        <v>6792</v>
      </c>
      <c r="M2068">
        <v>47</v>
      </c>
      <c r="P2068" s="32">
        <v>44971</v>
      </c>
      <c r="Q2068" s="1">
        <v>55.055483714631841</v>
      </c>
      <c r="R2068">
        <v>7</v>
      </c>
      <c r="S2068" t="str" cm="1">
        <f t="array" ref="S2068">_xlfn.IFS(R2068=0,"None",R2068&lt;3,"Low",R2068&lt;6,"Medium",R2068&lt;=10,"High")</f>
        <v>High</v>
      </c>
      <c r="T2068" t="str" cm="1">
        <f t="array" ref="T2068">_xlfn.IFS(M2068&lt;=20,"Low",M2068&lt;=50,"Medium",M2068&lt;=90,"High")</f>
        <v>Medium</v>
      </c>
      <c r="U2068" s="33">
        <f>Datos_Limpios[[#This Row],[Number of Complaints or Support]]/Datos_Limpios[[#This Row],[Account Length (in months)]]</f>
        <v>0.20588235294117646</v>
      </c>
      <c r="V2068" t="str" cm="1">
        <f t="array" ref="V2068">_xlfn.IFS(H2068&lt;30,"Under 30",H2068&lt;66,"Middle Age",H2068&gt;=66,"Senior")</f>
        <v>Senior</v>
      </c>
      <c r="W2068" t="s">
        <v>6823</v>
      </c>
    </row>
    <row r="2069" spans="1:23" x14ac:dyDescent="0.3">
      <c r="A2069" t="s">
        <v>2166</v>
      </c>
      <c r="B2069" t="s">
        <v>17</v>
      </c>
      <c r="C2069">
        <v>32</v>
      </c>
      <c r="D2069">
        <v>2</v>
      </c>
      <c r="E2069" t="s">
        <v>23</v>
      </c>
      <c r="F2069" t="s">
        <v>47</v>
      </c>
      <c r="G2069" t="s">
        <v>6790</v>
      </c>
      <c r="H2069">
        <v>26</v>
      </c>
      <c r="I2069" t="s">
        <v>17</v>
      </c>
      <c r="J2069">
        <v>0</v>
      </c>
      <c r="K2069" t="s">
        <v>24</v>
      </c>
      <c r="L2069" t="s">
        <v>6791</v>
      </c>
      <c r="M2069">
        <v>40</v>
      </c>
      <c r="P2069" s="32">
        <v>44086</v>
      </c>
      <c r="Q2069" s="1">
        <v>39.073451324889248</v>
      </c>
      <c r="R2069">
        <v>1</v>
      </c>
      <c r="S2069" t="str" cm="1">
        <f t="array" ref="S2069">_xlfn.IFS(R2069=0,"None",R2069&lt;3,"Low",R2069&lt;6,"Medium",R2069&lt;=10,"High")</f>
        <v>Low</v>
      </c>
      <c r="T2069" t="str" cm="1">
        <f t="array" ref="T2069">_xlfn.IFS(M2069&lt;=20,"Low",M2069&lt;=50,"Medium",M2069&lt;=90,"High")</f>
        <v>Medium</v>
      </c>
      <c r="U2069" s="33">
        <f>Datos_Limpios[[#This Row],[Number of Complaints or Support]]/Datos_Limpios[[#This Row],[Account Length (in months)]]</f>
        <v>3.125E-2</v>
      </c>
      <c r="V2069" t="str" cm="1">
        <f t="array" ref="V2069">_xlfn.IFS(H2069&lt;30,"Under 30",H2069&lt;66,"Middle Age",H2069&gt;=66,"Senior")</f>
        <v>Under 30</v>
      </c>
      <c r="W2069" t="s">
        <v>6824</v>
      </c>
    </row>
    <row r="2070" spans="1:23" x14ac:dyDescent="0.3">
      <c r="A2070" t="s">
        <v>2167</v>
      </c>
      <c r="B2070" t="s">
        <v>17</v>
      </c>
      <c r="C2070">
        <v>46</v>
      </c>
      <c r="D2070">
        <v>1</v>
      </c>
      <c r="E2070" t="s">
        <v>23</v>
      </c>
      <c r="F2070" t="s">
        <v>245</v>
      </c>
      <c r="G2070" t="s">
        <v>6790</v>
      </c>
      <c r="H2070">
        <v>79</v>
      </c>
      <c r="I2070" t="s">
        <v>17</v>
      </c>
      <c r="J2070">
        <v>0</v>
      </c>
      <c r="K2070" t="s">
        <v>24</v>
      </c>
      <c r="L2070" t="s">
        <v>6792</v>
      </c>
      <c r="M2070">
        <v>46</v>
      </c>
      <c r="P2070" s="32">
        <v>44864</v>
      </c>
      <c r="Q2070" s="1">
        <v>52.987704043356658</v>
      </c>
      <c r="R2070">
        <v>3</v>
      </c>
      <c r="S2070" t="str" cm="1">
        <f t="array" ref="S2070">_xlfn.IFS(R2070=0,"None",R2070&lt;3,"Low",R2070&lt;6,"Medium",R2070&lt;=10,"High")</f>
        <v>Medium</v>
      </c>
      <c r="T2070" t="str" cm="1">
        <f t="array" ref="T2070">_xlfn.IFS(M2070&lt;=20,"Low",M2070&lt;=50,"Medium",M2070&lt;=90,"High")</f>
        <v>Medium</v>
      </c>
      <c r="U2070" s="33">
        <f>Datos_Limpios[[#This Row],[Number of Complaints or Support]]/Datos_Limpios[[#This Row],[Account Length (in months)]]</f>
        <v>6.5217391304347824E-2</v>
      </c>
      <c r="V2070" t="str" cm="1">
        <f t="array" ref="V2070">_xlfn.IFS(H2070&lt;30,"Under 30",H2070&lt;66,"Middle Age",H2070&gt;=66,"Senior")</f>
        <v>Senior</v>
      </c>
      <c r="W2070" t="s">
        <v>6823</v>
      </c>
    </row>
    <row r="2071" spans="1:23" x14ac:dyDescent="0.3">
      <c r="A2071" t="s">
        <v>2168</v>
      </c>
      <c r="B2071" t="s">
        <v>17</v>
      </c>
      <c r="C2071">
        <v>55</v>
      </c>
      <c r="D2071">
        <v>0</v>
      </c>
      <c r="E2071" t="s">
        <v>17</v>
      </c>
      <c r="F2071" t="s">
        <v>18</v>
      </c>
      <c r="G2071" t="s">
        <v>6790</v>
      </c>
      <c r="H2071">
        <v>48</v>
      </c>
      <c r="I2071" t="s">
        <v>23</v>
      </c>
      <c r="J2071">
        <v>5</v>
      </c>
      <c r="K2071" t="s">
        <v>24</v>
      </c>
      <c r="L2071" t="s">
        <v>6791</v>
      </c>
      <c r="M2071">
        <v>8</v>
      </c>
      <c r="P2071" s="32">
        <v>44523</v>
      </c>
      <c r="Q2071" s="1">
        <v>7.7564146453976504</v>
      </c>
      <c r="R2071">
        <v>9</v>
      </c>
      <c r="S2071" t="str" cm="1">
        <f t="array" ref="S2071">_xlfn.IFS(R2071=0,"None",R2071&lt;3,"Low",R2071&lt;6,"Medium",R2071&lt;=10,"High")</f>
        <v>High</v>
      </c>
      <c r="T2071" t="str" cm="1">
        <f t="array" ref="T2071">_xlfn.IFS(M2071&lt;=20,"Low",M2071&lt;=50,"Medium",M2071&lt;=90,"High")</f>
        <v>Low</v>
      </c>
      <c r="U2071" s="33">
        <f>Datos_Limpios[[#This Row],[Number of Complaints or Support]]/Datos_Limpios[[#This Row],[Account Length (in months)]]</f>
        <v>0.16363636363636364</v>
      </c>
      <c r="V2071" t="str" cm="1">
        <f t="array" ref="V2071">_xlfn.IFS(H2071&lt;30,"Under 30",H2071&lt;66,"Middle Age",H2071&gt;=66,"Senior")</f>
        <v>Middle Age</v>
      </c>
      <c r="W2071" t="s">
        <v>6823</v>
      </c>
    </row>
    <row r="2072" spans="1:23" x14ac:dyDescent="0.3">
      <c r="A2072" t="s">
        <v>2169</v>
      </c>
      <c r="B2072" t="s">
        <v>17</v>
      </c>
      <c r="C2072">
        <v>75</v>
      </c>
      <c r="D2072">
        <v>1</v>
      </c>
      <c r="E2072" t="s">
        <v>17</v>
      </c>
      <c r="F2072" t="s">
        <v>69</v>
      </c>
      <c r="G2072" t="s">
        <v>6790</v>
      </c>
      <c r="H2072">
        <v>58</v>
      </c>
      <c r="I2072" t="s">
        <v>23</v>
      </c>
      <c r="J2072">
        <v>3</v>
      </c>
      <c r="K2072" t="s">
        <v>32</v>
      </c>
      <c r="L2072" t="s">
        <v>6791</v>
      </c>
      <c r="M2072">
        <v>13</v>
      </c>
      <c r="P2072" s="32">
        <v>44384</v>
      </c>
      <c r="Q2072" s="1">
        <v>13.317255346701151</v>
      </c>
      <c r="R2072">
        <v>5</v>
      </c>
      <c r="S2072" t="str" cm="1">
        <f t="array" ref="S2072">_xlfn.IFS(R2072=0,"None",R2072&lt;3,"Low",R2072&lt;6,"Medium",R2072&lt;=10,"High")</f>
        <v>Medium</v>
      </c>
      <c r="T2072" t="str" cm="1">
        <f t="array" ref="T2072">_xlfn.IFS(M2072&lt;=20,"Low",M2072&lt;=50,"Medium",M2072&lt;=90,"High")</f>
        <v>Low</v>
      </c>
      <c r="U2072" s="33">
        <f>Datos_Limpios[[#This Row],[Number of Complaints or Support]]/Datos_Limpios[[#This Row],[Account Length (in months)]]</f>
        <v>6.6666666666666666E-2</v>
      </c>
      <c r="V2072" t="str" cm="1">
        <f t="array" ref="V2072">_xlfn.IFS(H2072&lt;30,"Under 30",H2072&lt;66,"Middle Age",H2072&gt;=66,"Senior")</f>
        <v>Middle Age</v>
      </c>
      <c r="W2072" t="s">
        <v>6825</v>
      </c>
    </row>
    <row r="2073" spans="1:23" x14ac:dyDescent="0.3">
      <c r="A2073" t="s">
        <v>2170</v>
      </c>
      <c r="B2073" t="s">
        <v>17</v>
      </c>
      <c r="C2073">
        <v>22</v>
      </c>
      <c r="D2073">
        <v>0</v>
      </c>
      <c r="E2073" t="s">
        <v>23</v>
      </c>
      <c r="F2073" t="s">
        <v>69</v>
      </c>
      <c r="G2073" t="s">
        <v>6790</v>
      </c>
      <c r="H2073">
        <v>62</v>
      </c>
      <c r="I2073" t="s">
        <v>17</v>
      </c>
      <c r="J2073">
        <v>0</v>
      </c>
      <c r="K2073" t="s">
        <v>20</v>
      </c>
      <c r="L2073" t="s">
        <v>6791</v>
      </c>
      <c r="M2073">
        <v>25</v>
      </c>
      <c r="P2073" s="32">
        <v>44683</v>
      </c>
      <c r="Q2073" s="1">
        <v>20.172551115653029</v>
      </c>
      <c r="R2073">
        <v>9</v>
      </c>
      <c r="S2073" t="str" cm="1">
        <f t="array" ref="S2073">_xlfn.IFS(R2073=0,"None",R2073&lt;3,"Low",R2073&lt;6,"Medium",R2073&lt;=10,"High")</f>
        <v>High</v>
      </c>
      <c r="T2073" t="str" cm="1">
        <f t="array" ref="T2073">_xlfn.IFS(M2073&lt;=20,"Low",M2073&lt;=50,"Medium",M2073&lt;=90,"High")</f>
        <v>Medium</v>
      </c>
      <c r="U2073" s="33">
        <f>Datos_Limpios[[#This Row],[Number of Complaints or Support]]/Datos_Limpios[[#This Row],[Account Length (in months)]]</f>
        <v>0.40909090909090912</v>
      </c>
      <c r="V2073" t="str" cm="1">
        <f t="array" ref="V2073">_xlfn.IFS(H2073&lt;30,"Under 30",H2073&lt;66,"Middle Age",H2073&gt;=66,"Senior")</f>
        <v>Middle Age</v>
      </c>
      <c r="W2073" t="s">
        <v>6825</v>
      </c>
    </row>
    <row r="2074" spans="1:23" x14ac:dyDescent="0.3">
      <c r="A2074" t="s">
        <v>2171</v>
      </c>
      <c r="B2074" t="s">
        <v>17</v>
      </c>
      <c r="C2074">
        <v>1</v>
      </c>
      <c r="D2074">
        <v>0</v>
      </c>
      <c r="E2074" t="s">
        <v>17</v>
      </c>
      <c r="F2074" t="s">
        <v>79</v>
      </c>
      <c r="G2074" t="s">
        <v>19</v>
      </c>
      <c r="H2074">
        <v>32</v>
      </c>
      <c r="I2074" t="s">
        <v>23</v>
      </c>
      <c r="J2074">
        <v>2</v>
      </c>
      <c r="K2074" t="s">
        <v>20</v>
      </c>
      <c r="L2074" t="s">
        <v>6791</v>
      </c>
      <c r="M2074">
        <v>12</v>
      </c>
      <c r="P2074" s="32">
        <v>44653</v>
      </c>
      <c r="Q2074" s="1">
        <v>9.9323016361277912</v>
      </c>
      <c r="R2074">
        <v>9</v>
      </c>
      <c r="S2074" t="str" cm="1">
        <f t="array" ref="S2074">_xlfn.IFS(R2074=0,"None",R2074&lt;3,"Low",R2074&lt;6,"Medium",R2074&lt;=10,"High")</f>
        <v>High</v>
      </c>
      <c r="T2074" t="str" cm="1">
        <f t="array" ref="T2074">_xlfn.IFS(M2074&lt;=20,"Low",M2074&lt;=50,"Medium",M2074&lt;=90,"High")</f>
        <v>Low</v>
      </c>
      <c r="U2074" s="33">
        <f>Datos_Limpios[[#This Row],[Number of Complaints or Support]]/Datos_Limpios[[#This Row],[Account Length (in months)]]</f>
        <v>9</v>
      </c>
      <c r="V2074" t="str" cm="1">
        <f t="array" ref="V2074">_xlfn.IFS(H2074&lt;30,"Under 30",H2074&lt;66,"Middle Age",H2074&gt;=66,"Senior")</f>
        <v>Middle Age</v>
      </c>
      <c r="W2074" t="s">
        <v>6826</v>
      </c>
    </row>
    <row r="2075" spans="1:23" x14ac:dyDescent="0.3">
      <c r="A2075" t="s">
        <v>2172</v>
      </c>
      <c r="B2075" t="s">
        <v>23</v>
      </c>
      <c r="C2075">
        <v>7</v>
      </c>
      <c r="D2075">
        <v>5</v>
      </c>
      <c r="E2075" t="s">
        <v>23</v>
      </c>
      <c r="F2075" t="s">
        <v>42</v>
      </c>
      <c r="G2075" t="s">
        <v>19</v>
      </c>
      <c r="H2075">
        <v>31</v>
      </c>
      <c r="I2075" t="s">
        <v>17</v>
      </c>
      <c r="J2075">
        <v>0</v>
      </c>
      <c r="K2075" t="s">
        <v>20</v>
      </c>
      <c r="L2075" t="s">
        <v>6791</v>
      </c>
      <c r="M2075">
        <v>47</v>
      </c>
      <c r="N2075" t="s">
        <v>27</v>
      </c>
      <c r="O2075" t="s">
        <v>108</v>
      </c>
      <c r="P2075" s="32">
        <v>44511</v>
      </c>
      <c r="Q2075" s="1">
        <v>52.95918297948981</v>
      </c>
      <c r="R2075">
        <v>1</v>
      </c>
      <c r="S2075" t="str" cm="1">
        <f t="array" ref="S2075">_xlfn.IFS(R2075=0,"None",R2075&lt;3,"Low",R2075&lt;6,"Medium",R2075&lt;=10,"High")</f>
        <v>Low</v>
      </c>
      <c r="T2075" t="str" cm="1">
        <f t="array" ref="T2075">_xlfn.IFS(M2075&lt;=20,"Low",M2075&lt;=50,"Medium",M2075&lt;=90,"High")</f>
        <v>Medium</v>
      </c>
      <c r="U2075" s="33">
        <f>Datos_Limpios[[#This Row],[Number of Complaints or Support]]/Datos_Limpios[[#This Row],[Account Length (in months)]]</f>
        <v>0.14285714285714285</v>
      </c>
      <c r="V2075" t="str" cm="1">
        <f t="array" ref="V2075">_xlfn.IFS(H2075&lt;30,"Under 30",H2075&lt;66,"Middle Age",H2075&gt;=66,"Senior")</f>
        <v>Middle Age</v>
      </c>
      <c r="W2075" t="s">
        <v>6823</v>
      </c>
    </row>
    <row r="2076" spans="1:23" x14ac:dyDescent="0.3">
      <c r="A2076" t="s">
        <v>2173</v>
      </c>
      <c r="B2076" t="s">
        <v>17</v>
      </c>
      <c r="C2076">
        <v>27</v>
      </c>
      <c r="D2076">
        <v>0</v>
      </c>
      <c r="E2076" t="s">
        <v>23</v>
      </c>
      <c r="F2076" t="s">
        <v>192</v>
      </c>
      <c r="G2076" t="s">
        <v>6790</v>
      </c>
      <c r="H2076">
        <v>33</v>
      </c>
      <c r="I2076" t="s">
        <v>17</v>
      </c>
      <c r="J2076">
        <v>0</v>
      </c>
      <c r="K2076" t="s">
        <v>20</v>
      </c>
      <c r="L2076" t="s">
        <v>6792</v>
      </c>
      <c r="M2076">
        <v>24</v>
      </c>
      <c r="P2076" s="32">
        <v>45105</v>
      </c>
      <c r="Q2076" s="1">
        <v>24.502185851075911</v>
      </c>
      <c r="R2076">
        <v>1</v>
      </c>
      <c r="S2076" t="str" cm="1">
        <f t="array" ref="S2076">_xlfn.IFS(R2076=0,"None",R2076&lt;3,"Low",R2076&lt;6,"Medium",R2076&lt;=10,"High")</f>
        <v>Low</v>
      </c>
      <c r="T2076" t="str" cm="1">
        <f t="array" ref="T2076">_xlfn.IFS(M2076&lt;=20,"Low",M2076&lt;=50,"Medium",M2076&lt;=90,"High")</f>
        <v>Medium</v>
      </c>
      <c r="U2076" s="33">
        <f>Datos_Limpios[[#This Row],[Number of Complaints or Support]]/Datos_Limpios[[#This Row],[Account Length (in months)]]</f>
        <v>3.7037037037037035E-2</v>
      </c>
      <c r="V2076" t="str" cm="1">
        <f t="array" ref="V2076">_xlfn.IFS(H2076&lt;30,"Under 30",H2076&lt;66,"Middle Age",H2076&gt;=66,"Senior")</f>
        <v>Middle Age</v>
      </c>
      <c r="W2076" t="s">
        <v>6824</v>
      </c>
    </row>
    <row r="2077" spans="1:23" x14ac:dyDescent="0.3">
      <c r="A2077" t="s">
        <v>2174</v>
      </c>
      <c r="B2077" t="s">
        <v>17</v>
      </c>
      <c r="C2077">
        <v>19</v>
      </c>
      <c r="D2077">
        <v>1</v>
      </c>
      <c r="E2077" t="s">
        <v>17</v>
      </c>
      <c r="F2077" t="s">
        <v>192</v>
      </c>
      <c r="G2077" t="s">
        <v>19</v>
      </c>
      <c r="H2077">
        <v>46</v>
      </c>
      <c r="I2077" t="s">
        <v>23</v>
      </c>
      <c r="J2077">
        <v>2</v>
      </c>
      <c r="K2077" t="s">
        <v>20</v>
      </c>
      <c r="L2077" t="s">
        <v>6794</v>
      </c>
      <c r="M2077">
        <v>6</v>
      </c>
      <c r="P2077" s="32">
        <v>44427</v>
      </c>
      <c r="Q2077" s="1">
        <v>6.8551944240342344</v>
      </c>
      <c r="R2077">
        <v>4</v>
      </c>
      <c r="S2077" t="str" cm="1">
        <f t="array" ref="S2077">_xlfn.IFS(R2077=0,"None",R2077&lt;3,"Low",R2077&lt;6,"Medium",R2077&lt;=10,"High")</f>
        <v>Medium</v>
      </c>
      <c r="T2077" t="str" cm="1">
        <f t="array" ref="T2077">_xlfn.IFS(M2077&lt;=20,"Low",M2077&lt;=50,"Medium",M2077&lt;=90,"High")</f>
        <v>Low</v>
      </c>
      <c r="U2077" s="33">
        <f>Datos_Limpios[[#This Row],[Number of Complaints or Support]]/Datos_Limpios[[#This Row],[Account Length (in months)]]</f>
        <v>0.21052631578947367</v>
      </c>
      <c r="V2077" t="str" cm="1">
        <f t="array" ref="V2077">_xlfn.IFS(H2077&lt;30,"Under 30",H2077&lt;66,"Middle Age",H2077&gt;=66,"Senior")</f>
        <v>Middle Age</v>
      </c>
      <c r="W2077" t="s">
        <v>6824</v>
      </c>
    </row>
    <row r="2078" spans="1:23" x14ac:dyDescent="0.3">
      <c r="A2078" t="s">
        <v>2175</v>
      </c>
      <c r="B2078" t="s">
        <v>23</v>
      </c>
      <c r="C2078">
        <v>36</v>
      </c>
      <c r="D2078">
        <v>2</v>
      </c>
      <c r="E2078" t="s">
        <v>23</v>
      </c>
      <c r="F2078" t="s">
        <v>115</v>
      </c>
      <c r="G2078" t="s">
        <v>19</v>
      </c>
      <c r="H2078">
        <v>62</v>
      </c>
      <c r="I2078" t="s">
        <v>17</v>
      </c>
      <c r="J2078">
        <v>0</v>
      </c>
      <c r="K2078" t="s">
        <v>24</v>
      </c>
      <c r="L2078" t="s">
        <v>6791</v>
      </c>
      <c r="M2078">
        <v>28</v>
      </c>
      <c r="N2078" t="s">
        <v>6810</v>
      </c>
      <c r="O2078" t="s">
        <v>6810</v>
      </c>
      <c r="P2078" s="32">
        <v>43992</v>
      </c>
      <c r="Q2078" s="1">
        <v>28.821117068722351</v>
      </c>
      <c r="R2078">
        <v>1</v>
      </c>
      <c r="S2078" t="str" cm="1">
        <f t="array" ref="S2078">_xlfn.IFS(R2078=0,"None",R2078&lt;3,"Low",R2078&lt;6,"Medium",R2078&lt;=10,"High")</f>
        <v>Low</v>
      </c>
      <c r="T2078" t="str" cm="1">
        <f t="array" ref="T2078">_xlfn.IFS(M2078&lt;=20,"Low",M2078&lt;=50,"Medium",M2078&lt;=90,"High")</f>
        <v>Medium</v>
      </c>
      <c r="U2078" s="33">
        <f>Datos_Limpios[[#This Row],[Number of Complaints or Support]]/Datos_Limpios[[#This Row],[Account Length (in months)]]</f>
        <v>2.7777777777777776E-2</v>
      </c>
      <c r="V2078" t="str" cm="1">
        <f t="array" ref="V2078">_xlfn.IFS(H2078&lt;30,"Under 30",H2078&lt;66,"Middle Age",H2078&gt;=66,"Senior")</f>
        <v>Middle Age</v>
      </c>
      <c r="W2078" t="s">
        <v>6825</v>
      </c>
    </row>
    <row r="2079" spans="1:23" x14ac:dyDescent="0.3">
      <c r="A2079" t="s">
        <v>2176</v>
      </c>
      <c r="B2079" t="s">
        <v>17</v>
      </c>
      <c r="C2079">
        <v>57</v>
      </c>
      <c r="D2079">
        <v>1</v>
      </c>
      <c r="E2079" t="s">
        <v>23</v>
      </c>
      <c r="F2079" t="s">
        <v>31</v>
      </c>
      <c r="G2079" t="s">
        <v>6790</v>
      </c>
      <c r="H2079">
        <v>33</v>
      </c>
      <c r="I2079" t="s">
        <v>17</v>
      </c>
      <c r="J2079">
        <v>0</v>
      </c>
      <c r="K2079" t="s">
        <v>32</v>
      </c>
      <c r="L2079" t="s">
        <v>6791</v>
      </c>
      <c r="M2079">
        <v>31</v>
      </c>
      <c r="P2079" s="32">
        <v>44577</v>
      </c>
      <c r="Q2079" s="1">
        <v>30.426840863173119</v>
      </c>
      <c r="R2079">
        <v>8</v>
      </c>
      <c r="S2079" t="str" cm="1">
        <f t="array" ref="S2079">_xlfn.IFS(R2079=0,"None",R2079&lt;3,"Low",R2079&lt;6,"Medium",R2079&lt;=10,"High")</f>
        <v>High</v>
      </c>
      <c r="T2079" t="str" cm="1">
        <f t="array" ref="T2079">_xlfn.IFS(M2079&lt;=20,"Low",M2079&lt;=50,"Medium",M2079&lt;=90,"High")</f>
        <v>Medium</v>
      </c>
      <c r="U2079" s="33">
        <f>Datos_Limpios[[#This Row],[Number of Complaints or Support]]/Datos_Limpios[[#This Row],[Account Length (in months)]]</f>
        <v>0.14035087719298245</v>
      </c>
      <c r="V2079" t="str" cm="1">
        <f t="array" ref="V2079">_xlfn.IFS(H2079&lt;30,"Under 30",H2079&lt;66,"Middle Age",H2079&gt;=66,"Senior")</f>
        <v>Middle Age</v>
      </c>
      <c r="W2079" t="s">
        <v>6826</v>
      </c>
    </row>
    <row r="2080" spans="1:23" x14ac:dyDescent="0.3">
      <c r="A2080" t="s">
        <v>2177</v>
      </c>
      <c r="B2080" t="s">
        <v>17</v>
      </c>
      <c r="C2080">
        <v>1</v>
      </c>
      <c r="D2080">
        <v>1</v>
      </c>
      <c r="E2080" t="s">
        <v>17</v>
      </c>
      <c r="F2080" t="s">
        <v>142</v>
      </c>
      <c r="G2080" t="s">
        <v>6790</v>
      </c>
      <c r="H2080">
        <v>36</v>
      </c>
      <c r="I2080" t="s">
        <v>17</v>
      </c>
      <c r="J2080">
        <v>0</v>
      </c>
      <c r="K2080" t="s">
        <v>32</v>
      </c>
      <c r="L2080" t="s">
        <v>6791</v>
      </c>
      <c r="M2080">
        <v>9</v>
      </c>
      <c r="P2080" s="32">
        <v>44471</v>
      </c>
      <c r="Q2080" s="1">
        <v>9.6733083107103806</v>
      </c>
      <c r="R2080">
        <v>7</v>
      </c>
      <c r="S2080" t="str" cm="1">
        <f t="array" ref="S2080">_xlfn.IFS(R2080=0,"None",R2080&lt;3,"Low",R2080&lt;6,"Medium",R2080&lt;=10,"High")</f>
        <v>High</v>
      </c>
      <c r="T2080" t="str" cm="1">
        <f t="array" ref="T2080">_xlfn.IFS(M2080&lt;=20,"Low",M2080&lt;=50,"Medium",M2080&lt;=90,"High")</f>
        <v>Low</v>
      </c>
      <c r="U2080" s="33">
        <f>Datos_Limpios[[#This Row],[Number of Complaints or Support]]/Datos_Limpios[[#This Row],[Account Length (in months)]]</f>
        <v>7</v>
      </c>
      <c r="V2080" t="str" cm="1">
        <f t="array" ref="V2080">_xlfn.IFS(H2080&lt;30,"Under 30",H2080&lt;66,"Middle Age",H2080&gt;=66,"Senior")</f>
        <v>Middle Age</v>
      </c>
      <c r="W2080" t="s">
        <v>6823</v>
      </c>
    </row>
    <row r="2081" spans="1:23" x14ac:dyDescent="0.3">
      <c r="A2081" t="s">
        <v>2178</v>
      </c>
      <c r="B2081" t="s">
        <v>23</v>
      </c>
      <c r="C2081">
        <v>2</v>
      </c>
      <c r="D2081">
        <v>4</v>
      </c>
      <c r="E2081" t="s">
        <v>23</v>
      </c>
      <c r="F2081" t="s">
        <v>31</v>
      </c>
      <c r="G2081" t="s">
        <v>19</v>
      </c>
      <c r="H2081">
        <v>29</v>
      </c>
      <c r="I2081" t="s">
        <v>17</v>
      </c>
      <c r="J2081">
        <v>0</v>
      </c>
      <c r="K2081" t="s">
        <v>20</v>
      </c>
      <c r="L2081" t="s">
        <v>6792</v>
      </c>
      <c r="M2081">
        <v>33</v>
      </c>
      <c r="N2081" t="s">
        <v>27</v>
      </c>
      <c r="O2081" t="s">
        <v>125</v>
      </c>
      <c r="P2081" s="32">
        <v>44902</v>
      </c>
      <c r="Q2081" s="1">
        <v>34.868775196662902</v>
      </c>
      <c r="R2081">
        <v>8</v>
      </c>
      <c r="S2081" t="str" cm="1">
        <f t="array" ref="S2081">_xlfn.IFS(R2081=0,"None",R2081&lt;3,"Low",R2081&lt;6,"Medium",R2081&lt;=10,"High")</f>
        <v>High</v>
      </c>
      <c r="T2081" t="str" cm="1">
        <f t="array" ref="T2081">_xlfn.IFS(M2081&lt;=20,"Low",M2081&lt;=50,"Medium",M2081&lt;=90,"High")</f>
        <v>Medium</v>
      </c>
      <c r="U2081" s="33">
        <f>Datos_Limpios[[#This Row],[Number of Complaints or Support]]/Datos_Limpios[[#This Row],[Account Length (in months)]]</f>
        <v>4</v>
      </c>
      <c r="V2081" t="str" cm="1">
        <f t="array" ref="V2081">_xlfn.IFS(H2081&lt;30,"Under 30",H2081&lt;66,"Middle Age",H2081&gt;=66,"Senior")</f>
        <v>Under 30</v>
      </c>
      <c r="W2081" t="s">
        <v>6826</v>
      </c>
    </row>
    <row r="2082" spans="1:23" x14ac:dyDescent="0.3">
      <c r="A2082" t="s">
        <v>2179</v>
      </c>
      <c r="B2082" t="s">
        <v>17</v>
      </c>
      <c r="C2082">
        <v>10</v>
      </c>
      <c r="D2082">
        <v>0</v>
      </c>
      <c r="E2082" t="s">
        <v>23</v>
      </c>
      <c r="F2082" t="s">
        <v>40</v>
      </c>
      <c r="G2082" t="s">
        <v>6790</v>
      </c>
      <c r="H2082">
        <v>37</v>
      </c>
      <c r="I2082" t="s">
        <v>17</v>
      </c>
      <c r="J2082">
        <v>0</v>
      </c>
      <c r="K2082" t="s">
        <v>20</v>
      </c>
      <c r="L2082" t="s">
        <v>6791</v>
      </c>
      <c r="M2082">
        <v>20</v>
      </c>
      <c r="P2082" s="32">
        <v>45010</v>
      </c>
      <c r="Q2082" s="1">
        <v>16.228035495324381</v>
      </c>
      <c r="R2082">
        <v>9</v>
      </c>
      <c r="S2082" t="str" cm="1">
        <f t="array" ref="S2082">_xlfn.IFS(R2082=0,"None",R2082&lt;3,"Low",R2082&lt;6,"Medium",R2082&lt;=10,"High")</f>
        <v>High</v>
      </c>
      <c r="T2082" t="str" cm="1">
        <f t="array" ref="T2082">_xlfn.IFS(M2082&lt;=20,"Low",M2082&lt;=50,"Medium",M2082&lt;=90,"High")</f>
        <v>Low</v>
      </c>
      <c r="U2082" s="33">
        <f>Datos_Limpios[[#This Row],[Number of Complaints or Support]]/Datos_Limpios[[#This Row],[Account Length (in months)]]</f>
        <v>0.9</v>
      </c>
      <c r="V2082" t="str" cm="1">
        <f t="array" ref="V2082">_xlfn.IFS(H2082&lt;30,"Under 30",H2082&lt;66,"Middle Age",H2082&gt;=66,"Senior")</f>
        <v>Middle Age</v>
      </c>
      <c r="W2082" t="s">
        <v>6823</v>
      </c>
    </row>
    <row r="2083" spans="1:23" x14ac:dyDescent="0.3">
      <c r="A2083" t="s">
        <v>2180</v>
      </c>
      <c r="B2083" t="s">
        <v>23</v>
      </c>
      <c r="C2083">
        <v>15</v>
      </c>
      <c r="D2083">
        <v>4</v>
      </c>
      <c r="E2083" t="s">
        <v>23</v>
      </c>
      <c r="F2083" t="s">
        <v>69</v>
      </c>
      <c r="G2083" t="s">
        <v>19</v>
      </c>
      <c r="H2083">
        <v>52</v>
      </c>
      <c r="I2083" t="s">
        <v>17</v>
      </c>
      <c r="J2083">
        <v>0</v>
      </c>
      <c r="K2083" t="s">
        <v>20</v>
      </c>
      <c r="L2083" t="s">
        <v>6792</v>
      </c>
      <c r="M2083">
        <v>70</v>
      </c>
      <c r="N2083" t="s">
        <v>27</v>
      </c>
      <c r="O2083" t="s">
        <v>125</v>
      </c>
      <c r="P2083" s="32">
        <v>44117</v>
      </c>
      <c r="Q2083" s="1">
        <v>70.478208188122906</v>
      </c>
      <c r="R2083">
        <v>6</v>
      </c>
      <c r="S2083" t="str" cm="1">
        <f t="array" ref="S2083">_xlfn.IFS(R2083=0,"None",R2083&lt;3,"Low",R2083&lt;6,"Medium",R2083&lt;=10,"High")</f>
        <v>High</v>
      </c>
      <c r="T2083" t="str" cm="1">
        <f t="array" ref="T2083">_xlfn.IFS(M2083&lt;=20,"Low",M2083&lt;=50,"Medium",M2083&lt;=90,"High")</f>
        <v>High</v>
      </c>
      <c r="U2083" s="33">
        <f>Datos_Limpios[[#This Row],[Number of Complaints or Support]]/Datos_Limpios[[#This Row],[Account Length (in months)]]</f>
        <v>0.4</v>
      </c>
      <c r="V2083" t="str" cm="1">
        <f t="array" ref="V2083">_xlfn.IFS(H2083&lt;30,"Under 30",H2083&lt;66,"Middle Age",H2083&gt;=66,"Senior")</f>
        <v>Middle Age</v>
      </c>
      <c r="W2083" t="s">
        <v>6825</v>
      </c>
    </row>
    <row r="2084" spans="1:23" x14ac:dyDescent="0.3">
      <c r="A2084" t="s">
        <v>2181</v>
      </c>
      <c r="B2084" t="s">
        <v>17</v>
      </c>
      <c r="C2084">
        <v>12</v>
      </c>
      <c r="D2084">
        <v>0</v>
      </c>
      <c r="E2084" t="s">
        <v>23</v>
      </c>
      <c r="F2084" t="s">
        <v>52</v>
      </c>
      <c r="G2084" t="s">
        <v>19</v>
      </c>
      <c r="H2084">
        <v>26</v>
      </c>
      <c r="I2084" t="s">
        <v>17</v>
      </c>
      <c r="J2084">
        <v>0</v>
      </c>
      <c r="K2084" t="s">
        <v>20</v>
      </c>
      <c r="L2084" t="s">
        <v>6792</v>
      </c>
      <c r="M2084">
        <v>28</v>
      </c>
      <c r="P2084" s="32">
        <v>44291</v>
      </c>
      <c r="Q2084" s="1">
        <v>29.147958886408318</v>
      </c>
      <c r="R2084">
        <v>0</v>
      </c>
      <c r="S2084" t="str" cm="1">
        <f t="array" ref="S2084">_xlfn.IFS(R2084=0,"None",R2084&lt;3,"Low",R2084&lt;6,"Medium",R2084&lt;=10,"High")</f>
        <v>None</v>
      </c>
      <c r="T2084" t="str" cm="1">
        <f t="array" ref="T2084">_xlfn.IFS(M2084&lt;=20,"Low",M2084&lt;=50,"Medium",M2084&lt;=90,"High")</f>
        <v>Medium</v>
      </c>
      <c r="U2084" s="33">
        <f>Datos_Limpios[[#This Row],[Number of Complaints or Support]]/Datos_Limpios[[#This Row],[Account Length (in months)]]</f>
        <v>0</v>
      </c>
      <c r="V2084" t="str" cm="1">
        <f t="array" ref="V2084">_xlfn.IFS(H2084&lt;30,"Under 30",H2084&lt;66,"Middle Age",H2084&gt;=66,"Senior")</f>
        <v>Under 30</v>
      </c>
      <c r="W2084" t="s">
        <v>6824</v>
      </c>
    </row>
    <row r="2085" spans="1:23" x14ac:dyDescent="0.3">
      <c r="A2085" t="s">
        <v>2182</v>
      </c>
      <c r="B2085" t="s">
        <v>23</v>
      </c>
      <c r="C2085">
        <v>4</v>
      </c>
      <c r="D2085">
        <v>5</v>
      </c>
      <c r="E2085" t="s">
        <v>23</v>
      </c>
      <c r="F2085" t="s">
        <v>140</v>
      </c>
      <c r="G2085" t="s">
        <v>6790</v>
      </c>
      <c r="H2085">
        <v>23</v>
      </c>
      <c r="I2085" t="s">
        <v>17</v>
      </c>
      <c r="J2085">
        <v>0</v>
      </c>
      <c r="K2085" t="s">
        <v>20</v>
      </c>
      <c r="L2085" t="s">
        <v>6791</v>
      </c>
      <c r="M2085">
        <v>27</v>
      </c>
      <c r="N2085" t="s">
        <v>91</v>
      </c>
      <c r="O2085" t="s">
        <v>92</v>
      </c>
      <c r="P2085" s="32">
        <v>44428</v>
      </c>
      <c r="Q2085" s="1">
        <v>23.839672545374832</v>
      </c>
      <c r="R2085">
        <v>8</v>
      </c>
      <c r="S2085" t="str" cm="1">
        <f t="array" ref="S2085">_xlfn.IFS(R2085=0,"None",R2085&lt;3,"Low",R2085&lt;6,"Medium",R2085&lt;=10,"High")</f>
        <v>High</v>
      </c>
      <c r="T2085" t="str" cm="1">
        <f t="array" ref="T2085">_xlfn.IFS(M2085&lt;=20,"Low",M2085&lt;=50,"Medium",M2085&lt;=90,"High")</f>
        <v>Medium</v>
      </c>
      <c r="U2085" s="33">
        <f>Datos_Limpios[[#This Row],[Number of Complaints or Support]]/Datos_Limpios[[#This Row],[Account Length (in months)]]</f>
        <v>2</v>
      </c>
      <c r="V2085" t="str" cm="1">
        <f t="array" ref="V2085">_xlfn.IFS(H2085&lt;30,"Under 30",H2085&lt;66,"Middle Age",H2085&gt;=66,"Senior")</f>
        <v>Under 30</v>
      </c>
      <c r="W2085" t="s">
        <v>6826</v>
      </c>
    </row>
    <row r="2086" spans="1:23" x14ac:dyDescent="0.3">
      <c r="A2086" t="s">
        <v>2183</v>
      </c>
      <c r="B2086" t="s">
        <v>17</v>
      </c>
      <c r="C2086">
        <v>1</v>
      </c>
      <c r="D2086">
        <v>0</v>
      </c>
      <c r="E2086" t="s">
        <v>23</v>
      </c>
      <c r="F2086" t="s">
        <v>202</v>
      </c>
      <c r="G2086" t="s">
        <v>6790</v>
      </c>
      <c r="H2086">
        <v>59</v>
      </c>
      <c r="I2086" t="s">
        <v>17</v>
      </c>
      <c r="J2086">
        <v>0</v>
      </c>
      <c r="K2086" t="s">
        <v>20</v>
      </c>
      <c r="L2086" t="s">
        <v>6792</v>
      </c>
      <c r="M2086">
        <v>31</v>
      </c>
      <c r="P2086" s="32">
        <v>44822</v>
      </c>
      <c r="Q2086" s="1">
        <v>28.314801542675131</v>
      </c>
      <c r="R2086">
        <v>8</v>
      </c>
      <c r="S2086" t="str" cm="1">
        <f t="array" ref="S2086">_xlfn.IFS(R2086=0,"None",R2086&lt;3,"Low",R2086&lt;6,"Medium",R2086&lt;=10,"High")</f>
        <v>High</v>
      </c>
      <c r="T2086" t="str" cm="1">
        <f t="array" ref="T2086">_xlfn.IFS(M2086&lt;=20,"Low",M2086&lt;=50,"Medium",M2086&lt;=90,"High")</f>
        <v>Medium</v>
      </c>
      <c r="U2086" s="33">
        <f>Datos_Limpios[[#This Row],[Number of Complaints or Support]]/Datos_Limpios[[#This Row],[Account Length (in months)]]</f>
        <v>8</v>
      </c>
      <c r="V2086" t="str" cm="1">
        <f t="array" ref="V2086">_xlfn.IFS(H2086&lt;30,"Under 30",H2086&lt;66,"Middle Age",H2086&gt;=66,"Senior")</f>
        <v>Middle Age</v>
      </c>
      <c r="W2086" t="s">
        <v>6825</v>
      </c>
    </row>
    <row r="2087" spans="1:23" x14ac:dyDescent="0.3">
      <c r="A2087" t="s">
        <v>2184</v>
      </c>
      <c r="B2087" t="s">
        <v>17</v>
      </c>
      <c r="C2087">
        <v>27</v>
      </c>
      <c r="D2087">
        <v>0</v>
      </c>
      <c r="E2087" t="s">
        <v>23</v>
      </c>
      <c r="F2087" t="s">
        <v>58</v>
      </c>
      <c r="G2087" t="s">
        <v>6790</v>
      </c>
      <c r="H2087">
        <v>57</v>
      </c>
      <c r="I2087" t="s">
        <v>17</v>
      </c>
      <c r="J2087">
        <v>0</v>
      </c>
      <c r="K2087" t="s">
        <v>24</v>
      </c>
      <c r="L2087" t="s">
        <v>6792</v>
      </c>
      <c r="M2087">
        <v>32</v>
      </c>
      <c r="P2087" s="32">
        <v>44247</v>
      </c>
      <c r="Q2087" s="1">
        <v>30.565634747533011</v>
      </c>
      <c r="R2087">
        <v>10</v>
      </c>
      <c r="S2087" t="str" cm="1">
        <f t="array" ref="S2087">_xlfn.IFS(R2087=0,"None",R2087&lt;3,"Low",R2087&lt;6,"Medium",R2087&lt;=10,"High")</f>
        <v>High</v>
      </c>
      <c r="T2087" t="str" cm="1">
        <f t="array" ref="T2087">_xlfn.IFS(M2087&lt;=20,"Low",M2087&lt;=50,"Medium",M2087&lt;=90,"High")</f>
        <v>Medium</v>
      </c>
      <c r="U2087" s="33">
        <f>Datos_Limpios[[#This Row],[Number of Complaints or Support]]/Datos_Limpios[[#This Row],[Account Length (in months)]]</f>
        <v>0.37037037037037035</v>
      </c>
      <c r="V2087" t="str" cm="1">
        <f t="array" ref="V2087">_xlfn.IFS(H2087&lt;30,"Under 30",H2087&lt;66,"Middle Age",H2087&gt;=66,"Senior")</f>
        <v>Middle Age</v>
      </c>
      <c r="W2087" t="s">
        <v>6825</v>
      </c>
    </row>
    <row r="2088" spans="1:23" x14ac:dyDescent="0.3">
      <c r="A2088" t="s">
        <v>2185</v>
      </c>
      <c r="B2088" t="s">
        <v>23</v>
      </c>
      <c r="C2088">
        <v>45</v>
      </c>
      <c r="D2088">
        <v>5</v>
      </c>
      <c r="E2088" t="s">
        <v>23</v>
      </c>
      <c r="F2088" t="s">
        <v>123</v>
      </c>
      <c r="G2088" t="s">
        <v>6790</v>
      </c>
      <c r="H2088">
        <v>76</v>
      </c>
      <c r="I2088" t="s">
        <v>17</v>
      </c>
      <c r="J2088">
        <v>0</v>
      </c>
      <c r="K2088" t="s">
        <v>24</v>
      </c>
      <c r="L2088" t="s">
        <v>6791</v>
      </c>
      <c r="M2088">
        <v>23</v>
      </c>
      <c r="N2088" t="s">
        <v>50</v>
      </c>
      <c r="O2088" t="s">
        <v>761</v>
      </c>
      <c r="P2088" s="32">
        <v>44587</v>
      </c>
      <c r="Q2088" s="1">
        <v>27.48523091976962</v>
      </c>
      <c r="R2088">
        <v>4</v>
      </c>
      <c r="S2088" t="str" cm="1">
        <f t="array" ref="S2088">_xlfn.IFS(R2088=0,"None",R2088&lt;3,"Low",R2088&lt;6,"Medium",R2088&lt;=10,"High")</f>
        <v>Medium</v>
      </c>
      <c r="T2088" t="str" cm="1">
        <f t="array" ref="T2088">_xlfn.IFS(M2088&lt;=20,"Low",M2088&lt;=50,"Medium",M2088&lt;=90,"High")</f>
        <v>Medium</v>
      </c>
      <c r="U2088" s="33">
        <f>Datos_Limpios[[#This Row],[Number of Complaints or Support]]/Datos_Limpios[[#This Row],[Account Length (in months)]]</f>
        <v>8.8888888888888892E-2</v>
      </c>
      <c r="V2088" t="str" cm="1">
        <f t="array" ref="V2088">_xlfn.IFS(H2088&lt;30,"Under 30",H2088&lt;66,"Middle Age",H2088&gt;=66,"Senior")</f>
        <v>Senior</v>
      </c>
      <c r="W2088" t="s">
        <v>6824</v>
      </c>
    </row>
    <row r="2089" spans="1:23" x14ac:dyDescent="0.3">
      <c r="A2089" t="s">
        <v>2186</v>
      </c>
      <c r="B2089" t="s">
        <v>17</v>
      </c>
      <c r="C2089">
        <v>70</v>
      </c>
      <c r="D2089">
        <v>0</v>
      </c>
      <c r="E2089" t="s">
        <v>23</v>
      </c>
      <c r="F2089" t="s">
        <v>63</v>
      </c>
      <c r="G2089" t="s">
        <v>6790</v>
      </c>
      <c r="H2089">
        <v>50</v>
      </c>
      <c r="I2089" t="s">
        <v>17</v>
      </c>
      <c r="J2089">
        <v>0</v>
      </c>
      <c r="K2089" t="s">
        <v>32</v>
      </c>
      <c r="L2089" t="s">
        <v>6791</v>
      </c>
      <c r="M2089">
        <v>58</v>
      </c>
      <c r="P2089" s="32">
        <v>43877</v>
      </c>
      <c r="Q2089" s="1">
        <v>67.960169544912759</v>
      </c>
      <c r="R2089">
        <v>5</v>
      </c>
      <c r="S2089" t="str" cm="1">
        <f t="array" ref="S2089">_xlfn.IFS(R2089=0,"None",R2089&lt;3,"Low",R2089&lt;6,"Medium",R2089&lt;=10,"High")</f>
        <v>Medium</v>
      </c>
      <c r="T2089" t="str" cm="1">
        <f t="array" ref="T2089">_xlfn.IFS(M2089&lt;=20,"Low",M2089&lt;=50,"Medium",M2089&lt;=90,"High")</f>
        <v>High</v>
      </c>
      <c r="U2089" s="33">
        <f>Datos_Limpios[[#This Row],[Number of Complaints or Support]]/Datos_Limpios[[#This Row],[Account Length (in months)]]</f>
        <v>7.1428571428571425E-2</v>
      </c>
      <c r="V2089" t="str" cm="1">
        <f t="array" ref="V2089">_xlfn.IFS(H2089&lt;30,"Under 30",H2089&lt;66,"Middle Age",H2089&gt;=66,"Senior")</f>
        <v>Middle Age</v>
      </c>
      <c r="W2089" t="s">
        <v>6825</v>
      </c>
    </row>
    <row r="2090" spans="1:23" x14ac:dyDescent="0.3">
      <c r="A2090" t="s">
        <v>2187</v>
      </c>
      <c r="B2090" t="s">
        <v>23</v>
      </c>
      <c r="C2090">
        <v>1</v>
      </c>
      <c r="D2090">
        <v>1</v>
      </c>
      <c r="E2090" t="s">
        <v>23</v>
      </c>
      <c r="F2090" t="s">
        <v>112</v>
      </c>
      <c r="G2090" t="s">
        <v>6790</v>
      </c>
      <c r="H2090">
        <v>61</v>
      </c>
      <c r="I2090" t="s">
        <v>17</v>
      </c>
      <c r="J2090">
        <v>0</v>
      </c>
      <c r="K2090" t="s">
        <v>20</v>
      </c>
      <c r="L2090" t="s">
        <v>6792</v>
      </c>
      <c r="M2090">
        <v>45</v>
      </c>
      <c r="N2090" t="s">
        <v>27</v>
      </c>
      <c r="O2090" t="s">
        <v>125</v>
      </c>
      <c r="P2090" s="32">
        <v>44618</v>
      </c>
      <c r="Q2090" s="1">
        <v>51.011859723773362</v>
      </c>
      <c r="R2090">
        <v>0</v>
      </c>
      <c r="S2090" t="str" cm="1">
        <f t="array" ref="S2090">_xlfn.IFS(R2090=0,"None",R2090&lt;3,"Low",R2090&lt;6,"Medium",R2090&lt;=10,"High")</f>
        <v>None</v>
      </c>
      <c r="T2090" t="str" cm="1">
        <f t="array" ref="T2090">_xlfn.IFS(M2090&lt;=20,"Low",M2090&lt;=50,"Medium",M2090&lt;=90,"High")</f>
        <v>Medium</v>
      </c>
      <c r="U2090" s="33">
        <f>Datos_Limpios[[#This Row],[Number of Complaints or Support]]/Datos_Limpios[[#This Row],[Account Length (in months)]]</f>
        <v>0</v>
      </c>
      <c r="V2090" t="str" cm="1">
        <f t="array" ref="V2090">_xlfn.IFS(H2090&lt;30,"Under 30",H2090&lt;66,"Middle Age",H2090&gt;=66,"Senior")</f>
        <v>Middle Age</v>
      </c>
      <c r="W2090" t="s">
        <v>6823</v>
      </c>
    </row>
    <row r="2091" spans="1:23" x14ac:dyDescent="0.3">
      <c r="A2091" t="s">
        <v>2188</v>
      </c>
      <c r="B2091" t="s">
        <v>17</v>
      </c>
      <c r="C2091">
        <v>69</v>
      </c>
      <c r="D2091">
        <v>2</v>
      </c>
      <c r="E2091" t="s">
        <v>17</v>
      </c>
      <c r="F2091" t="s">
        <v>192</v>
      </c>
      <c r="G2091" t="s">
        <v>19</v>
      </c>
      <c r="H2091">
        <v>48</v>
      </c>
      <c r="I2091" t="s">
        <v>17</v>
      </c>
      <c r="J2091">
        <v>0</v>
      </c>
      <c r="K2091" t="s">
        <v>32</v>
      </c>
      <c r="L2091" t="s">
        <v>6792</v>
      </c>
      <c r="M2091">
        <v>13</v>
      </c>
      <c r="P2091" s="32">
        <v>45072</v>
      </c>
      <c r="Q2091" s="1">
        <v>14.58591101953427</v>
      </c>
      <c r="R2091">
        <v>8</v>
      </c>
      <c r="S2091" t="str" cm="1">
        <f t="array" ref="S2091">_xlfn.IFS(R2091=0,"None",R2091&lt;3,"Low",R2091&lt;6,"Medium",R2091&lt;=10,"High")</f>
        <v>High</v>
      </c>
      <c r="T2091" t="str" cm="1">
        <f t="array" ref="T2091">_xlfn.IFS(M2091&lt;=20,"Low",M2091&lt;=50,"Medium",M2091&lt;=90,"High")</f>
        <v>Low</v>
      </c>
      <c r="U2091" s="33">
        <f>Datos_Limpios[[#This Row],[Number of Complaints or Support]]/Datos_Limpios[[#This Row],[Account Length (in months)]]</f>
        <v>0.11594202898550725</v>
      </c>
      <c r="V2091" t="str" cm="1">
        <f t="array" ref="V2091">_xlfn.IFS(H2091&lt;30,"Under 30",H2091&lt;66,"Middle Age",H2091&gt;=66,"Senior")</f>
        <v>Middle Age</v>
      </c>
      <c r="W2091" t="s">
        <v>6824</v>
      </c>
    </row>
    <row r="2092" spans="1:23" x14ac:dyDescent="0.3">
      <c r="A2092" t="s">
        <v>2189</v>
      </c>
      <c r="B2092" t="s">
        <v>17</v>
      </c>
      <c r="C2092">
        <v>48</v>
      </c>
      <c r="D2092">
        <v>0</v>
      </c>
      <c r="E2092" t="s">
        <v>23</v>
      </c>
      <c r="F2092" t="s">
        <v>158</v>
      </c>
      <c r="G2092" t="s">
        <v>6790</v>
      </c>
      <c r="H2092">
        <v>29</v>
      </c>
      <c r="I2092" t="s">
        <v>17</v>
      </c>
      <c r="J2092">
        <v>0</v>
      </c>
      <c r="K2092" t="s">
        <v>24</v>
      </c>
      <c r="L2092" t="s">
        <v>6792</v>
      </c>
      <c r="M2092">
        <v>37</v>
      </c>
      <c r="P2092" s="32">
        <v>44576</v>
      </c>
      <c r="Q2092" s="1">
        <v>33.380062199481571</v>
      </c>
      <c r="R2092">
        <v>3</v>
      </c>
      <c r="S2092" t="str" cm="1">
        <f t="array" ref="S2092">_xlfn.IFS(R2092=0,"None",R2092&lt;3,"Low",R2092&lt;6,"Medium",R2092&lt;=10,"High")</f>
        <v>Medium</v>
      </c>
      <c r="T2092" t="str" cm="1">
        <f t="array" ref="T2092">_xlfn.IFS(M2092&lt;=20,"Low",M2092&lt;=50,"Medium",M2092&lt;=90,"High")</f>
        <v>Medium</v>
      </c>
      <c r="U2092" s="33">
        <f>Datos_Limpios[[#This Row],[Number of Complaints or Support]]/Datos_Limpios[[#This Row],[Account Length (in months)]]</f>
        <v>6.25E-2</v>
      </c>
      <c r="V2092" t="str" cm="1">
        <f t="array" ref="V2092">_xlfn.IFS(H2092&lt;30,"Under 30",H2092&lt;66,"Middle Age",H2092&gt;=66,"Senior")</f>
        <v>Under 30</v>
      </c>
      <c r="W2092" t="s">
        <v>6823</v>
      </c>
    </row>
    <row r="2093" spans="1:23" x14ac:dyDescent="0.3">
      <c r="A2093" t="s">
        <v>2190</v>
      </c>
      <c r="B2093" t="s">
        <v>17</v>
      </c>
      <c r="C2093">
        <v>38</v>
      </c>
      <c r="D2093">
        <v>0</v>
      </c>
      <c r="E2093" t="s">
        <v>23</v>
      </c>
      <c r="F2093" t="s">
        <v>156</v>
      </c>
      <c r="G2093" t="s">
        <v>6790</v>
      </c>
      <c r="H2093">
        <v>28</v>
      </c>
      <c r="I2093" t="s">
        <v>17</v>
      </c>
      <c r="J2093">
        <v>0</v>
      </c>
      <c r="K2093" t="s">
        <v>20</v>
      </c>
      <c r="L2093" t="s">
        <v>6791</v>
      </c>
      <c r="M2093">
        <v>54</v>
      </c>
      <c r="P2093" s="32">
        <v>44653</v>
      </c>
      <c r="Q2093" s="1">
        <v>50.47694418721094</v>
      </c>
      <c r="R2093">
        <v>3</v>
      </c>
      <c r="S2093" t="str" cm="1">
        <f t="array" ref="S2093">_xlfn.IFS(R2093=0,"None",R2093&lt;3,"Low",R2093&lt;6,"Medium",R2093&lt;=10,"High")</f>
        <v>Medium</v>
      </c>
      <c r="T2093" t="str" cm="1">
        <f t="array" ref="T2093">_xlfn.IFS(M2093&lt;=20,"Low",M2093&lt;=50,"Medium",M2093&lt;=90,"High")</f>
        <v>High</v>
      </c>
      <c r="U2093" s="33">
        <f>Datos_Limpios[[#This Row],[Number of Complaints or Support]]/Datos_Limpios[[#This Row],[Account Length (in months)]]</f>
        <v>7.8947368421052627E-2</v>
      </c>
      <c r="V2093" t="str" cm="1">
        <f t="array" ref="V2093">_xlfn.IFS(H2093&lt;30,"Under 30",H2093&lt;66,"Middle Age",H2093&gt;=66,"Senior")</f>
        <v>Under 30</v>
      </c>
      <c r="W2093" t="s">
        <v>6825</v>
      </c>
    </row>
    <row r="2094" spans="1:23" x14ac:dyDescent="0.3">
      <c r="A2094" t="s">
        <v>2191</v>
      </c>
      <c r="B2094" t="s">
        <v>23</v>
      </c>
      <c r="C2094">
        <v>1</v>
      </c>
      <c r="D2094">
        <v>0</v>
      </c>
      <c r="E2094" t="s">
        <v>23</v>
      </c>
      <c r="F2094" t="s">
        <v>90</v>
      </c>
      <c r="G2094" t="s">
        <v>19</v>
      </c>
      <c r="H2094">
        <v>24</v>
      </c>
      <c r="I2094" t="s">
        <v>17</v>
      </c>
      <c r="J2094">
        <v>0</v>
      </c>
      <c r="K2094" t="s">
        <v>20</v>
      </c>
      <c r="L2094" t="s">
        <v>6791</v>
      </c>
      <c r="M2094">
        <v>41</v>
      </c>
      <c r="N2094" t="s">
        <v>76</v>
      </c>
      <c r="O2094" t="s">
        <v>77</v>
      </c>
      <c r="P2094" s="32">
        <v>44341</v>
      </c>
      <c r="Q2094" s="1">
        <v>45.671595764658143</v>
      </c>
      <c r="R2094">
        <v>5</v>
      </c>
      <c r="S2094" t="str" cm="1">
        <f t="array" ref="S2094">_xlfn.IFS(R2094=0,"None",R2094&lt;3,"Low",R2094&lt;6,"Medium",R2094&lt;=10,"High")</f>
        <v>Medium</v>
      </c>
      <c r="T2094" t="str" cm="1">
        <f t="array" ref="T2094">_xlfn.IFS(M2094&lt;=20,"Low",M2094&lt;=50,"Medium",M2094&lt;=90,"High")</f>
        <v>Medium</v>
      </c>
      <c r="U2094" s="33">
        <f>Datos_Limpios[[#This Row],[Number of Complaints or Support]]/Datos_Limpios[[#This Row],[Account Length (in months)]]</f>
        <v>5</v>
      </c>
      <c r="V2094" t="str" cm="1">
        <f t="array" ref="V2094">_xlfn.IFS(H2094&lt;30,"Under 30",H2094&lt;66,"Middle Age",H2094&gt;=66,"Senior")</f>
        <v>Under 30</v>
      </c>
      <c r="W2094" t="s">
        <v>6823</v>
      </c>
    </row>
    <row r="2095" spans="1:23" x14ac:dyDescent="0.3">
      <c r="A2095" t="s">
        <v>2192</v>
      </c>
      <c r="B2095" t="s">
        <v>23</v>
      </c>
      <c r="C2095">
        <v>15</v>
      </c>
      <c r="D2095">
        <v>3</v>
      </c>
      <c r="E2095" t="s">
        <v>23</v>
      </c>
      <c r="F2095" t="s">
        <v>18</v>
      </c>
      <c r="G2095" t="s">
        <v>19</v>
      </c>
      <c r="H2095">
        <v>55</v>
      </c>
      <c r="I2095" t="s">
        <v>17</v>
      </c>
      <c r="J2095">
        <v>0</v>
      </c>
      <c r="K2095" t="s">
        <v>20</v>
      </c>
      <c r="L2095" t="s">
        <v>6792</v>
      </c>
      <c r="M2095">
        <v>23</v>
      </c>
      <c r="N2095" t="s">
        <v>27</v>
      </c>
      <c r="O2095" t="s">
        <v>125</v>
      </c>
      <c r="P2095" s="32">
        <v>44205</v>
      </c>
      <c r="Q2095" s="1">
        <v>27.584415523695998</v>
      </c>
      <c r="R2095">
        <v>7</v>
      </c>
      <c r="S2095" t="str" cm="1">
        <f t="array" ref="S2095">_xlfn.IFS(R2095=0,"None",R2095&lt;3,"Low",R2095&lt;6,"Medium",R2095&lt;=10,"High")</f>
        <v>High</v>
      </c>
      <c r="T2095" t="str" cm="1">
        <f t="array" ref="T2095">_xlfn.IFS(M2095&lt;=20,"Low",M2095&lt;=50,"Medium",M2095&lt;=90,"High")</f>
        <v>Medium</v>
      </c>
      <c r="U2095" s="33">
        <f>Datos_Limpios[[#This Row],[Number of Complaints or Support]]/Datos_Limpios[[#This Row],[Account Length (in months)]]</f>
        <v>0.46666666666666667</v>
      </c>
      <c r="V2095" t="str" cm="1">
        <f t="array" ref="V2095">_xlfn.IFS(H2095&lt;30,"Under 30",H2095&lt;66,"Middle Age",H2095&gt;=66,"Senior")</f>
        <v>Middle Age</v>
      </c>
      <c r="W2095" t="s">
        <v>6823</v>
      </c>
    </row>
    <row r="2096" spans="1:23" x14ac:dyDescent="0.3">
      <c r="A2096" t="s">
        <v>2193</v>
      </c>
      <c r="B2096" t="s">
        <v>23</v>
      </c>
      <c r="C2096">
        <v>1</v>
      </c>
      <c r="D2096">
        <v>1</v>
      </c>
      <c r="E2096" t="s">
        <v>23</v>
      </c>
      <c r="F2096" t="s">
        <v>138</v>
      </c>
      <c r="G2096" t="s">
        <v>19</v>
      </c>
      <c r="H2096">
        <v>45</v>
      </c>
      <c r="I2096" t="s">
        <v>17</v>
      </c>
      <c r="J2096">
        <v>0</v>
      </c>
      <c r="K2096" t="s">
        <v>20</v>
      </c>
      <c r="L2096" t="s">
        <v>6791</v>
      </c>
      <c r="M2096">
        <v>42</v>
      </c>
      <c r="N2096" t="s">
        <v>91</v>
      </c>
      <c r="O2096" t="s">
        <v>92</v>
      </c>
      <c r="P2096" s="32">
        <v>44785</v>
      </c>
      <c r="Q2096" s="1">
        <v>47.995675671594753</v>
      </c>
      <c r="R2096">
        <v>1</v>
      </c>
      <c r="S2096" t="str" cm="1">
        <f t="array" ref="S2096">_xlfn.IFS(R2096=0,"None",R2096&lt;3,"Low",R2096&lt;6,"Medium",R2096&lt;=10,"High")</f>
        <v>Low</v>
      </c>
      <c r="T2096" t="str" cm="1">
        <f t="array" ref="T2096">_xlfn.IFS(M2096&lt;=20,"Low",M2096&lt;=50,"Medium",M2096&lt;=90,"High")</f>
        <v>Medium</v>
      </c>
      <c r="U2096" s="33">
        <f>Datos_Limpios[[#This Row],[Number of Complaints or Support]]/Datos_Limpios[[#This Row],[Account Length (in months)]]</f>
        <v>1</v>
      </c>
      <c r="V2096" t="str" cm="1">
        <f t="array" ref="V2096">_xlfn.IFS(H2096&lt;30,"Under 30",H2096&lt;66,"Middle Age",H2096&gt;=66,"Senior")</f>
        <v>Middle Age</v>
      </c>
      <c r="W2096" t="s">
        <v>6824</v>
      </c>
    </row>
    <row r="2097" spans="1:23" x14ac:dyDescent="0.3">
      <c r="A2097" t="s">
        <v>2194</v>
      </c>
      <c r="B2097" t="s">
        <v>17</v>
      </c>
      <c r="C2097">
        <v>64</v>
      </c>
      <c r="D2097">
        <v>1</v>
      </c>
      <c r="E2097" t="s">
        <v>23</v>
      </c>
      <c r="F2097" t="s">
        <v>112</v>
      </c>
      <c r="G2097" t="s">
        <v>6790</v>
      </c>
      <c r="H2097">
        <v>78</v>
      </c>
      <c r="I2097" t="s">
        <v>17</v>
      </c>
      <c r="J2097">
        <v>0</v>
      </c>
      <c r="K2097" t="s">
        <v>32</v>
      </c>
      <c r="L2097" t="s">
        <v>6791</v>
      </c>
      <c r="M2097">
        <v>47</v>
      </c>
      <c r="P2097" s="32">
        <v>44458</v>
      </c>
      <c r="Q2097" s="1">
        <v>41.846643174947893</v>
      </c>
      <c r="R2097">
        <v>8</v>
      </c>
      <c r="S2097" t="str" cm="1">
        <f t="array" ref="S2097">_xlfn.IFS(R2097=0,"None",R2097&lt;3,"Low",R2097&lt;6,"Medium",R2097&lt;=10,"High")</f>
        <v>High</v>
      </c>
      <c r="T2097" t="str" cm="1">
        <f t="array" ref="T2097">_xlfn.IFS(M2097&lt;=20,"Low",M2097&lt;=50,"Medium",M2097&lt;=90,"High")</f>
        <v>Medium</v>
      </c>
      <c r="U2097" s="33">
        <f>Datos_Limpios[[#This Row],[Number of Complaints or Support]]/Datos_Limpios[[#This Row],[Account Length (in months)]]</f>
        <v>0.125</v>
      </c>
      <c r="V2097" t="str" cm="1">
        <f t="array" ref="V2097">_xlfn.IFS(H2097&lt;30,"Under 30",H2097&lt;66,"Middle Age",H2097&gt;=66,"Senior")</f>
        <v>Senior</v>
      </c>
      <c r="W2097" t="s">
        <v>6823</v>
      </c>
    </row>
    <row r="2098" spans="1:23" x14ac:dyDescent="0.3">
      <c r="A2098" t="s">
        <v>2195</v>
      </c>
      <c r="B2098" t="s">
        <v>23</v>
      </c>
      <c r="C2098">
        <v>11</v>
      </c>
      <c r="D2098">
        <v>4</v>
      </c>
      <c r="E2098" t="s">
        <v>23</v>
      </c>
      <c r="F2098" t="s">
        <v>192</v>
      </c>
      <c r="G2098" t="s">
        <v>19</v>
      </c>
      <c r="H2098">
        <v>49</v>
      </c>
      <c r="I2098" t="s">
        <v>17</v>
      </c>
      <c r="J2098">
        <v>0</v>
      </c>
      <c r="K2098" t="s">
        <v>20</v>
      </c>
      <c r="L2098" t="s">
        <v>6792</v>
      </c>
      <c r="M2098">
        <v>19</v>
      </c>
      <c r="N2098" t="s">
        <v>91</v>
      </c>
      <c r="O2098" t="s">
        <v>92</v>
      </c>
      <c r="P2098" s="32">
        <v>44595</v>
      </c>
      <c r="Q2098" s="1">
        <v>19.307954925199152</v>
      </c>
      <c r="R2098">
        <v>3</v>
      </c>
      <c r="S2098" t="str" cm="1">
        <f t="array" ref="S2098">_xlfn.IFS(R2098=0,"None",R2098&lt;3,"Low",R2098&lt;6,"Medium",R2098&lt;=10,"High")</f>
        <v>Medium</v>
      </c>
      <c r="T2098" t="str" cm="1">
        <f t="array" ref="T2098">_xlfn.IFS(M2098&lt;=20,"Low",M2098&lt;=50,"Medium",M2098&lt;=90,"High")</f>
        <v>Low</v>
      </c>
      <c r="U2098" s="33">
        <f>Datos_Limpios[[#This Row],[Number of Complaints or Support]]/Datos_Limpios[[#This Row],[Account Length (in months)]]</f>
        <v>0.27272727272727271</v>
      </c>
      <c r="V2098" t="str" cm="1">
        <f t="array" ref="V2098">_xlfn.IFS(H2098&lt;30,"Under 30",H2098&lt;66,"Middle Age",H2098&gt;=66,"Senior")</f>
        <v>Middle Age</v>
      </c>
      <c r="W2098" t="s">
        <v>6824</v>
      </c>
    </row>
    <row r="2099" spans="1:23" x14ac:dyDescent="0.3">
      <c r="A2099" t="s">
        <v>2196</v>
      </c>
      <c r="B2099" t="s">
        <v>17</v>
      </c>
      <c r="C2099">
        <v>7</v>
      </c>
      <c r="D2099">
        <v>0</v>
      </c>
      <c r="E2099" t="s">
        <v>17</v>
      </c>
      <c r="F2099" t="s">
        <v>142</v>
      </c>
      <c r="G2099" t="s">
        <v>19</v>
      </c>
      <c r="H2099">
        <v>48</v>
      </c>
      <c r="I2099" t="s">
        <v>17</v>
      </c>
      <c r="J2099">
        <v>0</v>
      </c>
      <c r="K2099" t="s">
        <v>20</v>
      </c>
      <c r="L2099" t="s">
        <v>6791</v>
      </c>
      <c r="M2099">
        <v>7</v>
      </c>
      <c r="P2099" s="32">
        <v>44713</v>
      </c>
      <c r="Q2099" s="1">
        <v>7.5292463911297833</v>
      </c>
      <c r="R2099">
        <v>2</v>
      </c>
      <c r="S2099" t="str" cm="1">
        <f t="array" ref="S2099">_xlfn.IFS(R2099=0,"None",R2099&lt;3,"Low",R2099&lt;6,"Medium",R2099&lt;=10,"High")</f>
        <v>Low</v>
      </c>
      <c r="T2099" t="str" cm="1">
        <f t="array" ref="T2099">_xlfn.IFS(M2099&lt;=20,"Low",M2099&lt;=50,"Medium",M2099&lt;=90,"High")</f>
        <v>Low</v>
      </c>
      <c r="U2099" s="33">
        <f>Datos_Limpios[[#This Row],[Number of Complaints or Support]]/Datos_Limpios[[#This Row],[Account Length (in months)]]</f>
        <v>0.2857142857142857</v>
      </c>
      <c r="V2099" t="str" cm="1">
        <f t="array" ref="V2099">_xlfn.IFS(H2099&lt;30,"Under 30",H2099&lt;66,"Middle Age",H2099&gt;=66,"Senior")</f>
        <v>Middle Age</v>
      </c>
      <c r="W2099" t="s">
        <v>6823</v>
      </c>
    </row>
    <row r="2100" spans="1:23" x14ac:dyDescent="0.3">
      <c r="A2100" t="s">
        <v>2197</v>
      </c>
      <c r="B2100" t="s">
        <v>23</v>
      </c>
      <c r="C2100">
        <v>5</v>
      </c>
      <c r="D2100">
        <v>5</v>
      </c>
      <c r="E2100" t="s">
        <v>23</v>
      </c>
      <c r="F2100" t="s">
        <v>56</v>
      </c>
      <c r="G2100" t="s">
        <v>6790</v>
      </c>
      <c r="H2100">
        <v>46</v>
      </c>
      <c r="I2100" t="s">
        <v>17</v>
      </c>
      <c r="J2100">
        <v>0</v>
      </c>
      <c r="K2100" t="s">
        <v>20</v>
      </c>
      <c r="L2100" t="s">
        <v>6792</v>
      </c>
      <c r="M2100">
        <v>35</v>
      </c>
      <c r="N2100" t="s">
        <v>27</v>
      </c>
      <c r="O2100" t="s">
        <v>108</v>
      </c>
      <c r="P2100" s="32">
        <v>45036</v>
      </c>
      <c r="Q2100" s="1">
        <v>32.895017261433793</v>
      </c>
      <c r="R2100">
        <v>9</v>
      </c>
      <c r="S2100" t="str" cm="1">
        <f t="array" ref="S2100">_xlfn.IFS(R2100=0,"None",R2100&lt;3,"Low",R2100&lt;6,"Medium",R2100&lt;=10,"High")</f>
        <v>High</v>
      </c>
      <c r="T2100" t="str" cm="1">
        <f t="array" ref="T2100">_xlfn.IFS(M2100&lt;=20,"Low",M2100&lt;=50,"Medium",M2100&lt;=90,"High")</f>
        <v>Medium</v>
      </c>
      <c r="U2100" s="33">
        <f>Datos_Limpios[[#This Row],[Number of Complaints or Support]]/Datos_Limpios[[#This Row],[Account Length (in months)]]</f>
        <v>1.8</v>
      </c>
      <c r="V2100" t="str" cm="1">
        <f t="array" ref="V2100">_xlfn.IFS(H2100&lt;30,"Under 30",H2100&lt;66,"Middle Age",H2100&gt;=66,"Senior")</f>
        <v>Middle Age</v>
      </c>
      <c r="W2100" t="s">
        <v>6823</v>
      </c>
    </row>
    <row r="2101" spans="1:23" x14ac:dyDescent="0.3">
      <c r="A2101" t="s">
        <v>2198</v>
      </c>
      <c r="B2101" t="s">
        <v>17</v>
      </c>
      <c r="C2101">
        <v>54</v>
      </c>
      <c r="D2101">
        <v>0</v>
      </c>
      <c r="E2101" t="s">
        <v>23</v>
      </c>
      <c r="F2101" t="s">
        <v>40</v>
      </c>
      <c r="G2101" t="s">
        <v>19</v>
      </c>
      <c r="H2101">
        <v>36</v>
      </c>
      <c r="I2101" t="s">
        <v>17</v>
      </c>
      <c r="J2101">
        <v>0</v>
      </c>
      <c r="K2101" t="s">
        <v>32</v>
      </c>
      <c r="L2101" t="s">
        <v>6792</v>
      </c>
      <c r="M2101">
        <v>36</v>
      </c>
      <c r="P2101" s="32">
        <v>45290</v>
      </c>
      <c r="Q2101" s="1">
        <v>31.084828153165361</v>
      </c>
      <c r="R2101">
        <v>7</v>
      </c>
      <c r="S2101" t="str" cm="1">
        <f t="array" ref="S2101">_xlfn.IFS(R2101=0,"None",R2101&lt;3,"Low",R2101&lt;6,"Medium",R2101&lt;=10,"High")</f>
        <v>High</v>
      </c>
      <c r="T2101" t="str" cm="1">
        <f t="array" ref="T2101">_xlfn.IFS(M2101&lt;=20,"Low",M2101&lt;=50,"Medium",M2101&lt;=90,"High")</f>
        <v>Medium</v>
      </c>
      <c r="U2101" s="33">
        <f>Datos_Limpios[[#This Row],[Number of Complaints or Support]]/Datos_Limpios[[#This Row],[Account Length (in months)]]</f>
        <v>0.12962962962962962</v>
      </c>
      <c r="V2101" t="str" cm="1">
        <f t="array" ref="V2101">_xlfn.IFS(H2101&lt;30,"Under 30",H2101&lt;66,"Middle Age",H2101&gt;=66,"Senior")</f>
        <v>Middle Age</v>
      </c>
      <c r="W2101" t="s">
        <v>6823</v>
      </c>
    </row>
    <row r="2102" spans="1:23" x14ac:dyDescent="0.3">
      <c r="A2102" t="s">
        <v>2199</v>
      </c>
      <c r="B2102" t="s">
        <v>17</v>
      </c>
      <c r="C2102">
        <v>68</v>
      </c>
      <c r="D2102">
        <v>1</v>
      </c>
      <c r="E2102" t="s">
        <v>17</v>
      </c>
      <c r="F2102" t="s">
        <v>38</v>
      </c>
      <c r="G2102" t="s">
        <v>6790</v>
      </c>
      <c r="H2102">
        <v>38</v>
      </c>
      <c r="I2102" t="s">
        <v>23</v>
      </c>
      <c r="J2102">
        <v>3</v>
      </c>
      <c r="K2102" t="s">
        <v>32</v>
      </c>
      <c r="L2102" t="s">
        <v>6791</v>
      </c>
      <c r="M2102">
        <v>11</v>
      </c>
      <c r="P2102" s="32">
        <v>45113</v>
      </c>
      <c r="Q2102" s="1">
        <v>11.87241489736946</v>
      </c>
      <c r="R2102">
        <v>3</v>
      </c>
      <c r="S2102" t="str" cm="1">
        <f t="array" ref="S2102">_xlfn.IFS(R2102=0,"None",R2102&lt;3,"Low",R2102&lt;6,"Medium",R2102&lt;=10,"High")</f>
        <v>Medium</v>
      </c>
      <c r="T2102" t="str" cm="1">
        <f t="array" ref="T2102">_xlfn.IFS(M2102&lt;=20,"Low",M2102&lt;=50,"Medium",M2102&lt;=90,"High")</f>
        <v>Low</v>
      </c>
      <c r="U2102" s="33">
        <f>Datos_Limpios[[#This Row],[Number of Complaints or Support]]/Datos_Limpios[[#This Row],[Account Length (in months)]]</f>
        <v>4.4117647058823532E-2</v>
      </c>
      <c r="V2102" t="str" cm="1">
        <f t="array" ref="V2102">_xlfn.IFS(H2102&lt;30,"Under 30",H2102&lt;66,"Middle Age",H2102&gt;=66,"Senior")</f>
        <v>Middle Age</v>
      </c>
      <c r="W2102" t="s">
        <v>6825</v>
      </c>
    </row>
    <row r="2103" spans="1:23" x14ac:dyDescent="0.3">
      <c r="A2103" t="s">
        <v>2200</v>
      </c>
      <c r="B2103" t="s">
        <v>23</v>
      </c>
      <c r="C2103">
        <v>2</v>
      </c>
      <c r="D2103">
        <v>0</v>
      </c>
      <c r="E2103" t="s">
        <v>17</v>
      </c>
      <c r="F2103" t="s">
        <v>138</v>
      </c>
      <c r="G2103" t="s">
        <v>19</v>
      </c>
      <c r="H2103">
        <v>35</v>
      </c>
      <c r="I2103" t="s">
        <v>17</v>
      </c>
      <c r="J2103">
        <v>0</v>
      </c>
      <c r="K2103" t="s">
        <v>20</v>
      </c>
      <c r="L2103" t="s">
        <v>6792</v>
      </c>
      <c r="M2103">
        <v>15</v>
      </c>
      <c r="N2103" t="s">
        <v>59</v>
      </c>
      <c r="O2103" t="s">
        <v>116</v>
      </c>
      <c r="P2103" s="32">
        <v>45155</v>
      </c>
      <c r="Q2103" s="1">
        <v>14.20773089431145</v>
      </c>
      <c r="R2103">
        <v>2</v>
      </c>
      <c r="S2103" t="str" cm="1">
        <f t="array" ref="S2103">_xlfn.IFS(R2103=0,"None",R2103&lt;3,"Low",R2103&lt;6,"Medium",R2103&lt;=10,"High")</f>
        <v>Low</v>
      </c>
      <c r="T2103" t="str" cm="1">
        <f t="array" ref="T2103">_xlfn.IFS(M2103&lt;=20,"Low",M2103&lt;=50,"Medium",M2103&lt;=90,"High")</f>
        <v>Low</v>
      </c>
      <c r="U2103" s="33">
        <f>Datos_Limpios[[#This Row],[Number of Complaints or Support]]/Datos_Limpios[[#This Row],[Account Length (in months)]]</f>
        <v>1</v>
      </c>
      <c r="V2103" t="str" cm="1">
        <f t="array" ref="V2103">_xlfn.IFS(H2103&lt;30,"Under 30",H2103&lt;66,"Middle Age",H2103&gt;=66,"Senior")</f>
        <v>Middle Age</v>
      </c>
      <c r="W2103" t="s">
        <v>6824</v>
      </c>
    </row>
    <row r="2104" spans="1:23" x14ac:dyDescent="0.3">
      <c r="A2104" t="s">
        <v>2201</v>
      </c>
      <c r="B2104" t="s">
        <v>23</v>
      </c>
      <c r="C2104">
        <v>21</v>
      </c>
      <c r="D2104">
        <v>3</v>
      </c>
      <c r="E2104" t="s">
        <v>23</v>
      </c>
      <c r="F2104" t="s">
        <v>148</v>
      </c>
      <c r="G2104" t="s">
        <v>6790</v>
      </c>
      <c r="H2104">
        <v>85</v>
      </c>
      <c r="I2104" t="s">
        <v>17</v>
      </c>
      <c r="J2104">
        <v>0</v>
      </c>
      <c r="K2104" t="s">
        <v>20</v>
      </c>
      <c r="L2104" t="s">
        <v>6792</v>
      </c>
      <c r="M2104">
        <v>38</v>
      </c>
      <c r="N2104" t="s">
        <v>27</v>
      </c>
      <c r="O2104" t="s">
        <v>108</v>
      </c>
      <c r="P2104" s="32">
        <v>44263</v>
      </c>
      <c r="Q2104" s="1">
        <v>38.033715565798069</v>
      </c>
      <c r="R2104">
        <v>8</v>
      </c>
      <c r="S2104" t="str" cm="1">
        <f t="array" ref="S2104">_xlfn.IFS(R2104=0,"None",R2104&lt;3,"Low",R2104&lt;6,"Medium",R2104&lt;=10,"High")</f>
        <v>High</v>
      </c>
      <c r="T2104" t="str" cm="1">
        <f t="array" ref="T2104">_xlfn.IFS(M2104&lt;=20,"Low",M2104&lt;=50,"Medium",M2104&lt;=90,"High")</f>
        <v>Medium</v>
      </c>
      <c r="U2104" s="33">
        <f>Datos_Limpios[[#This Row],[Number of Complaints or Support]]/Datos_Limpios[[#This Row],[Account Length (in months)]]</f>
        <v>0.38095238095238093</v>
      </c>
      <c r="V2104" t="str" cm="1">
        <f t="array" ref="V2104">_xlfn.IFS(H2104&lt;30,"Under 30",H2104&lt;66,"Middle Age",H2104&gt;=66,"Senior")</f>
        <v>Senior</v>
      </c>
      <c r="W2104" t="s">
        <v>6824</v>
      </c>
    </row>
    <row r="2105" spans="1:23" x14ac:dyDescent="0.3">
      <c r="A2105" t="s">
        <v>2202</v>
      </c>
      <c r="B2105" t="s">
        <v>17</v>
      </c>
      <c r="C2105">
        <v>1</v>
      </c>
      <c r="D2105">
        <v>0</v>
      </c>
      <c r="E2105" t="s">
        <v>23</v>
      </c>
      <c r="F2105" t="s">
        <v>34</v>
      </c>
      <c r="G2105" t="s">
        <v>6790</v>
      </c>
      <c r="H2105">
        <v>77</v>
      </c>
      <c r="I2105" t="s">
        <v>17</v>
      </c>
      <c r="J2105">
        <v>0</v>
      </c>
      <c r="K2105" t="s">
        <v>32</v>
      </c>
      <c r="L2105" t="s">
        <v>6792</v>
      </c>
      <c r="M2105">
        <v>36</v>
      </c>
      <c r="P2105" s="32">
        <v>44612</v>
      </c>
      <c r="Q2105" s="1">
        <v>33.310345660047147</v>
      </c>
      <c r="R2105">
        <v>2</v>
      </c>
      <c r="S2105" t="str" cm="1">
        <f t="array" ref="S2105">_xlfn.IFS(R2105=0,"None",R2105&lt;3,"Low",R2105&lt;6,"Medium",R2105&lt;=10,"High")</f>
        <v>Low</v>
      </c>
      <c r="T2105" t="str" cm="1">
        <f t="array" ref="T2105">_xlfn.IFS(M2105&lt;=20,"Low",M2105&lt;=50,"Medium",M2105&lt;=90,"High")</f>
        <v>Medium</v>
      </c>
      <c r="U2105" s="33">
        <f>Datos_Limpios[[#This Row],[Number of Complaints or Support]]/Datos_Limpios[[#This Row],[Account Length (in months)]]</f>
        <v>2</v>
      </c>
      <c r="V2105" t="str" cm="1">
        <f t="array" ref="V2105">_xlfn.IFS(H2105&lt;30,"Under 30",H2105&lt;66,"Middle Age",H2105&gt;=66,"Senior")</f>
        <v>Senior</v>
      </c>
      <c r="W2105" t="s">
        <v>6823</v>
      </c>
    </row>
    <row r="2106" spans="1:23" x14ac:dyDescent="0.3">
      <c r="A2106" t="s">
        <v>2203</v>
      </c>
      <c r="B2106" t="s">
        <v>17</v>
      </c>
      <c r="C2106">
        <v>21</v>
      </c>
      <c r="D2106">
        <v>2</v>
      </c>
      <c r="E2106" t="s">
        <v>23</v>
      </c>
      <c r="F2106" t="s">
        <v>90</v>
      </c>
      <c r="G2106" t="s">
        <v>19</v>
      </c>
      <c r="H2106">
        <v>51</v>
      </c>
      <c r="I2106" t="s">
        <v>17</v>
      </c>
      <c r="J2106">
        <v>0</v>
      </c>
      <c r="K2106" t="s">
        <v>24</v>
      </c>
      <c r="L2106" t="s">
        <v>6791</v>
      </c>
      <c r="M2106">
        <v>53</v>
      </c>
      <c r="P2106" s="32">
        <v>44878</v>
      </c>
      <c r="Q2106" s="1">
        <v>55.553123967161689</v>
      </c>
      <c r="R2106">
        <v>8</v>
      </c>
      <c r="S2106" t="str" cm="1">
        <f t="array" ref="S2106">_xlfn.IFS(R2106=0,"None",R2106&lt;3,"Low",R2106&lt;6,"Medium",R2106&lt;=10,"High")</f>
        <v>High</v>
      </c>
      <c r="T2106" t="str" cm="1">
        <f t="array" ref="T2106">_xlfn.IFS(M2106&lt;=20,"Low",M2106&lt;=50,"Medium",M2106&lt;=90,"High")</f>
        <v>High</v>
      </c>
      <c r="U2106" s="33">
        <f>Datos_Limpios[[#This Row],[Number of Complaints or Support]]/Datos_Limpios[[#This Row],[Account Length (in months)]]</f>
        <v>0.38095238095238093</v>
      </c>
      <c r="V2106" t="str" cm="1">
        <f t="array" ref="V2106">_xlfn.IFS(H2106&lt;30,"Under 30",H2106&lt;66,"Middle Age",H2106&gt;=66,"Senior")</f>
        <v>Middle Age</v>
      </c>
      <c r="W2106" t="s">
        <v>6823</v>
      </c>
    </row>
    <row r="2107" spans="1:23" x14ac:dyDescent="0.3">
      <c r="A2107" t="s">
        <v>2204</v>
      </c>
      <c r="B2107" t="s">
        <v>17</v>
      </c>
      <c r="C2107">
        <v>19</v>
      </c>
      <c r="D2107">
        <v>0</v>
      </c>
      <c r="E2107" t="s">
        <v>17</v>
      </c>
      <c r="F2107" t="s">
        <v>103</v>
      </c>
      <c r="G2107" t="s">
        <v>6790</v>
      </c>
      <c r="H2107">
        <v>40</v>
      </c>
      <c r="I2107" t="s">
        <v>23</v>
      </c>
      <c r="J2107">
        <v>4</v>
      </c>
      <c r="K2107" t="s">
        <v>20</v>
      </c>
      <c r="L2107" t="s">
        <v>6792</v>
      </c>
      <c r="M2107">
        <v>7</v>
      </c>
      <c r="P2107" s="32">
        <v>44594</v>
      </c>
      <c r="Q2107" s="1">
        <v>7.0287420326626249</v>
      </c>
      <c r="R2107">
        <v>6</v>
      </c>
      <c r="S2107" t="str" cm="1">
        <f t="array" ref="S2107">_xlfn.IFS(R2107=0,"None",R2107&lt;3,"Low",R2107&lt;6,"Medium",R2107&lt;=10,"High")</f>
        <v>High</v>
      </c>
      <c r="T2107" t="str" cm="1">
        <f t="array" ref="T2107">_xlfn.IFS(M2107&lt;=20,"Low",M2107&lt;=50,"Medium",M2107&lt;=90,"High")</f>
        <v>Low</v>
      </c>
      <c r="U2107" s="33">
        <f>Datos_Limpios[[#This Row],[Number of Complaints or Support]]/Datos_Limpios[[#This Row],[Account Length (in months)]]</f>
        <v>0.31578947368421051</v>
      </c>
      <c r="V2107" t="str" cm="1">
        <f t="array" ref="V2107">_xlfn.IFS(H2107&lt;30,"Under 30",H2107&lt;66,"Middle Age",H2107&gt;=66,"Senior")</f>
        <v>Middle Age</v>
      </c>
      <c r="W2107" t="s">
        <v>6823</v>
      </c>
    </row>
    <row r="2108" spans="1:23" x14ac:dyDescent="0.3">
      <c r="A2108" t="s">
        <v>2205</v>
      </c>
      <c r="B2108" t="s">
        <v>23</v>
      </c>
      <c r="C2108">
        <v>30</v>
      </c>
      <c r="D2108">
        <v>1</v>
      </c>
      <c r="E2108" t="s">
        <v>23</v>
      </c>
      <c r="F2108" t="s">
        <v>205</v>
      </c>
      <c r="G2108" t="s">
        <v>19</v>
      </c>
      <c r="H2108">
        <v>75</v>
      </c>
      <c r="I2108" t="s">
        <v>17</v>
      </c>
      <c r="J2108">
        <v>0</v>
      </c>
      <c r="K2108" t="s">
        <v>20</v>
      </c>
      <c r="L2108" t="s">
        <v>6792</v>
      </c>
      <c r="M2108">
        <v>28</v>
      </c>
      <c r="N2108" t="s">
        <v>59</v>
      </c>
      <c r="O2108" t="s">
        <v>116</v>
      </c>
      <c r="P2108" s="32">
        <v>44501</v>
      </c>
      <c r="Q2108" s="1">
        <v>29.825710852721009</v>
      </c>
      <c r="R2108">
        <v>1</v>
      </c>
      <c r="S2108" t="str" cm="1">
        <f t="array" ref="S2108">_xlfn.IFS(R2108=0,"None",R2108&lt;3,"Low",R2108&lt;6,"Medium",R2108&lt;=10,"High")</f>
        <v>Low</v>
      </c>
      <c r="T2108" t="str" cm="1">
        <f t="array" ref="T2108">_xlfn.IFS(M2108&lt;=20,"Low",M2108&lt;=50,"Medium",M2108&lt;=90,"High")</f>
        <v>Medium</v>
      </c>
      <c r="U2108" s="33">
        <f>Datos_Limpios[[#This Row],[Number of Complaints or Support]]/Datos_Limpios[[#This Row],[Account Length (in months)]]</f>
        <v>3.3333333333333333E-2</v>
      </c>
      <c r="V2108" t="str" cm="1">
        <f t="array" ref="V2108">_xlfn.IFS(H2108&lt;30,"Under 30",H2108&lt;66,"Middle Age",H2108&gt;=66,"Senior")</f>
        <v>Senior</v>
      </c>
      <c r="W2108" t="s">
        <v>6823</v>
      </c>
    </row>
    <row r="2109" spans="1:23" x14ac:dyDescent="0.3">
      <c r="A2109" t="s">
        <v>2206</v>
      </c>
      <c r="B2109" t="s">
        <v>17</v>
      </c>
      <c r="C2109">
        <v>71</v>
      </c>
      <c r="D2109">
        <v>0</v>
      </c>
      <c r="E2109" t="s">
        <v>17</v>
      </c>
      <c r="F2109" t="s">
        <v>123</v>
      </c>
      <c r="G2109" t="s">
        <v>6790</v>
      </c>
      <c r="H2109">
        <v>24</v>
      </c>
      <c r="I2109" t="s">
        <v>17</v>
      </c>
      <c r="J2109">
        <v>0</v>
      </c>
      <c r="K2109" t="s">
        <v>32</v>
      </c>
      <c r="L2109" t="s">
        <v>6792</v>
      </c>
      <c r="M2109">
        <v>11</v>
      </c>
      <c r="P2109" s="32">
        <v>44825</v>
      </c>
      <c r="Q2109" s="1">
        <v>12.72377529983819</v>
      </c>
      <c r="R2109">
        <v>3</v>
      </c>
      <c r="S2109" t="str" cm="1">
        <f t="array" ref="S2109">_xlfn.IFS(R2109=0,"None",R2109&lt;3,"Low",R2109&lt;6,"Medium",R2109&lt;=10,"High")</f>
        <v>Medium</v>
      </c>
      <c r="T2109" t="str" cm="1">
        <f t="array" ref="T2109">_xlfn.IFS(M2109&lt;=20,"Low",M2109&lt;=50,"Medium",M2109&lt;=90,"High")</f>
        <v>Low</v>
      </c>
      <c r="U2109" s="33">
        <f>Datos_Limpios[[#This Row],[Number of Complaints or Support]]/Datos_Limpios[[#This Row],[Account Length (in months)]]</f>
        <v>4.2253521126760563E-2</v>
      </c>
      <c r="V2109" t="str" cm="1">
        <f t="array" ref="V2109">_xlfn.IFS(H2109&lt;30,"Under 30",H2109&lt;66,"Middle Age",H2109&gt;=66,"Senior")</f>
        <v>Under 30</v>
      </c>
      <c r="W2109" t="s">
        <v>6824</v>
      </c>
    </row>
    <row r="2110" spans="1:23" x14ac:dyDescent="0.3">
      <c r="A2110" t="s">
        <v>2207</v>
      </c>
      <c r="B2110" t="s">
        <v>17</v>
      </c>
      <c r="C2110">
        <v>18</v>
      </c>
      <c r="D2110">
        <v>0</v>
      </c>
      <c r="E2110" t="s">
        <v>17</v>
      </c>
      <c r="F2110" t="s">
        <v>140</v>
      </c>
      <c r="G2110" t="s">
        <v>6790</v>
      </c>
      <c r="H2110">
        <v>55</v>
      </c>
      <c r="I2110" t="s">
        <v>23</v>
      </c>
      <c r="J2110">
        <v>2</v>
      </c>
      <c r="K2110" t="s">
        <v>20</v>
      </c>
      <c r="L2110" t="s">
        <v>6791</v>
      </c>
      <c r="M2110">
        <v>16</v>
      </c>
      <c r="P2110" s="32">
        <v>45265</v>
      </c>
      <c r="Q2110" s="1">
        <v>13.310482326376709</v>
      </c>
      <c r="R2110">
        <v>0</v>
      </c>
      <c r="S2110" t="str" cm="1">
        <f t="array" ref="S2110">_xlfn.IFS(R2110=0,"None",R2110&lt;3,"Low",R2110&lt;6,"Medium",R2110&lt;=10,"High")</f>
        <v>None</v>
      </c>
      <c r="T2110" t="str" cm="1">
        <f t="array" ref="T2110">_xlfn.IFS(M2110&lt;=20,"Low",M2110&lt;=50,"Medium",M2110&lt;=90,"High")</f>
        <v>Low</v>
      </c>
      <c r="U2110" s="33">
        <f>Datos_Limpios[[#This Row],[Number of Complaints or Support]]/Datos_Limpios[[#This Row],[Account Length (in months)]]</f>
        <v>0</v>
      </c>
      <c r="V2110" t="str" cm="1">
        <f t="array" ref="V2110">_xlfn.IFS(H2110&lt;30,"Under 30",H2110&lt;66,"Middle Age",H2110&gt;=66,"Senior")</f>
        <v>Middle Age</v>
      </c>
      <c r="W2110" t="s">
        <v>6826</v>
      </c>
    </row>
    <row r="2111" spans="1:23" x14ac:dyDescent="0.3">
      <c r="A2111" t="s">
        <v>2208</v>
      </c>
      <c r="B2111" t="s">
        <v>23</v>
      </c>
      <c r="C2111">
        <v>64</v>
      </c>
      <c r="D2111">
        <v>4</v>
      </c>
      <c r="E2111" t="s">
        <v>23</v>
      </c>
      <c r="F2111" t="s">
        <v>49</v>
      </c>
      <c r="G2111" t="s">
        <v>19</v>
      </c>
      <c r="H2111">
        <v>75</v>
      </c>
      <c r="I2111" t="s">
        <v>17</v>
      </c>
      <c r="J2111">
        <v>0</v>
      </c>
      <c r="K2111" t="s">
        <v>20</v>
      </c>
      <c r="L2111" t="s">
        <v>6792</v>
      </c>
      <c r="M2111">
        <v>52</v>
      </c>
      <c r="N2111" t="s">
        <v>59</v>
      </c>
      <c r="O2111" t="s">
        <v>116</v>
      </c>
      <c r="P2111" s="32">
        <v>44684</v>
      </c>
      <c r="Q2111" s="1">
        <v>42.901990946606212</v>
      </c>
      <c r="R2111">
        <v>5</v>
      </c>
      <c r="S2111" t="str" cm="1">
        <f t="array" ref="S2111">_xlfn.IFS(R2111=0,"None",R2111&lt;3,"Low",R2111&lt;6,"Medium",R2111&lt;=10,"High")</f>
        <v>Medium</v>
      </c>
      <c r="T2111" t="str" cm="1">
        <f t="array" ref="T2111">_xlfn.IFS(M2111&lt;=20,"Low",M2111&lt;=50,"Medium",M2111&lt;=90,"High")</f>
        <v>High</v>
      </c>
      <c r="U2111" s="33">
        <f>Datos_Limpios[[#This Row],[Number of Complaints or Support]]/Datos_Limpios[[#This Row],[Account Length (in months)]]</f>
        <v>7.8125E-2</v>
      </c>
      <c r="V2111" t="str" cm="1">
        <f t="array" ref="V2111">_xlfn.IFS(H2111&lt;30,"Under 30",H2111&lt;66,"Middle Age",H2111&gt;=66,"Senior")</f>
        <v>Senior</v>
      </c>
      <c r="W2111" t="s">
        <v>6825</v>
      </c>
    </row>
    <row r="2112" spans="1:23" x14ac:dyDescent="0.3">
      <c r="A2112" t="s">
        <v>2209</v>
      </c>
      <c r="B2112" t="s">
        <v>17</v>
      </c>
      <c r="C2112">
        <v>67</v>
      </c>
      <c r="D2112">
        <v>0</v>
      </c>
      <c r="E2112" t="s">
        <v>17</v>
      </c>
      <c r="F2112" t="s">
        <v>179</v>
      </c>
      <c r="G2112" t="s">
        <v>19</v>
      </c>
      <c r="H2112">
        <v>51</v>
      </c>
      <c r="I2112" t="s">
        <v>17</v>
      </c>
      <c r="J2112">
        <v>0</v>
      </c>
      <c r="K2112" t="s">
        <v>24</v>
      </c>
      <c r="L2112" t="s">
        <v>6791</v>
      </c>
      <c r="M2112">
        <v>41</v>
      </c>
      <c r="P2112" s="32">
        <v>45050</v>
      </c>
      <c r="Q2112" s="1">
        <v>39.93475653133558</v>
      </c>
      <c r="R2112">
        <v>10</v>
      </c>
      <c r="S2112" t="str" cm="1">
        <f t="array" ref="S2112">_xlfn.IFS(R2112=0,"None",R2112&lt;3,"Low",R2112&lt;6,"Medium",R2112&lt;=10,"High")</f>
        <v>High</v>
      </c>
      <c r="T2112" t="str" cm="1">
        <f t="array" ref="T2112">_xlfn.IFS(M2112&lt;=20,"Low",M2112&lt;=50,"Medium",M2112&lt;=90,"High")</f>
        <v>Medium</v>
      </c>
      <c r="U2112" s="33">
        <f>Datos_Limpios[[#This Row],[Number of Complaints or Support]]/Datos_Limpios[[#This Row],[Account Length (in months)]]</f>
        <v>0.14925373134328357</v>
      </c>
      <c r="V2112" t="str" cm="1">
        <f t="array" ref="V2112">_xlfn.IFS(H2112&lt;30,"Under 30",H2112&lt;66,"Middle Age",H2112&gt;=66,"Senior")</f>
        <v>Middle Age</v>
      </c>
      <c r="W2112" t="s">
        <v>6826</v>
      </c>
    </row>
    <row r="2113" spans="1:23" x14ac:dyDescent="0.3">
      <c r="A2113" t="s">
        <v>2210</v>
      </c>
      <c r="B2113" t="s">
        <v>17</v>
      </c>
      <c r="C2113">
        <v>71</v>
      </c>
      <c r="D2113">
        <v>0</v>
      </c>
      <c r="E2113" t="s">
        <v>23</v>
      </c>
      <c r="F2113" t="s">
        <v>26</v>
      </c>
      <c r="G2113" t="s">
        <v>19</v>
      </c>
      <c r="H2113">
        <v>28</v>
      </c>
      <c r="I2113" t="s">
        <v>17</v>
      </c>
      <c r="J2113">
        <v>0</v>
      </c>
      <c r="K2113" t="s">
        <v>32</v>
      </c>
      <c r="L2113" t="s">
        <v>6792</v>
      </c>
      <c r="M2113">
        <v>37</v>
      </c>
      <c r="P2113" s="32">
        <v>45184</v>
      </c>
      <c r="Q2113" s="1">
        <v>40.521625511547413</v>
      </c>
      <c r="R2113">
        <v>6</v>
      </c>
      <c r="S2113" t="str" cm="1">
        <f t="array" ref="S2113">_xlfn.IFS(R2113=0,"None",R2113&lt;3,"Low",R2113&lt;6,"Medium",R2113&lt;=10,"High")</f>
        <v>High</v>
      </c>
      <c r="T2113" t="str" cm="1">
        <f t="array" ref="T2113">_xlfn.IFS(M2113&lt;=20,"Low",M2113&lt;=50,"Medium",M2113&lt;=90,"High")</f>
        <v>Medium</v>
      </c>
      <c r="U2113" s="33">
        <f>Datos_Limpios[[#This Row],[Number of Complaints or Support]]/Datos_Limpios[[#This Row],[Account Length (in months)]]</f>
        <v>8.4507042253521125E-2</v>
      </c>
      <c r="V2113" t="str" cm="1">
        <f t="array" ref="V2113">_xlfn.IFS(H2113&lt;30,"Under 30",H2113&lt;66,"Middle Age",H2113&gt;=66,"Senior")</f>
        <v>Under 30</v>
      </c>
      <c r="W2113" t="s">
        <v>6824</v>
      </c>
    </row>
    <row r="2114" spans="1:23" x14ac:dyDescent="0.3">
      <c r="A2114" t="s">
        <v>2211</v>
      </c>
      <c r="B2114" t="s">
        <v>23</v>
      </c>
      <c r="C2114">
        <v>1</v>
      </c>
      <c r="D2114">
        <v>0</v>
      </c>
      <c r="E2114" t="s">
        <v>23</v>
      </c>
      <c r="F2114" t="s">
        <v>88</v>
      </c>
      <c r="G2114" t="s">
        <v>6790</v>
      </c>
      <c r="H2114">
        <v>53</v>
      </c>
      <c r="I2114" t="s">
        <v>17</v>
      </c>
      <c r="J2114">
        <v>0</v>
      </c>
      <c r="K2114" t="s">
        <v>20</v>
      </c>
      <c r="L2114" t="s">
        <v>6794</v>
      </c>
      <c r="M2114">
        <v>18</v>
      </c>
      <c r="N2114" t="s">
        <v>27</v>
      </c>
      <c r="O2114" t="s">
        <v>108</v>
      </c>
      <c r="P2114" s="32">
        <v>44832</v>
      </c>
      <c r="Q2114" s="1">
        <v>19.707958657317349</v>
      </c>
      <c r="R2114">
        <v>0</v>
      </c>
      <c r="S2114" t="str" cm="1">
        <f t="array" ref="S2114">_xlfn.IFS(R2114=0,"None",R2114&lt;3,"Low",R2114&lt;6,"Medium",R2114&lt;=10,"High")</f>
        <v>None</v>
      </c>
      <c r="T2114" t="str" cm="1">
        <f t="array" ref="T2114">_xlfn.IFS(M2114&lt;=20,"Low",M2114&lt;=50,"Medium",M2114&lt;=90,"High")</f>
        <v>Low</v>
      </c>
      <c r="U2114" s="33">
        <f>Datos_Limpios[[#This Row],[Number of Complaints or Support]]/Datos_Limpios[[#This Row],[Account Length (in months)]]</f>
        <v>0</v>
      </c>
      <c r="V2114" t="str" cm="1">
        <f t="array" ref="V2114">_xlfn.IFS(H2114&lt;30,"Under 30",H2114&lt;66,"Middle Age",H2114&gt;=66,"Senior")</f>
        <v>Middle Age</v>
      </c>
      <c r="W2114" t="s">
        <v>6825</v>
      </c>
    </row>
    <row r="2115" spans="1:23" x14ac:dyDescent="0.3">
      <c r="A2115" t="s">
        <v>2212</v>
      </c>
      <c r="B2115" t="s">
        <v>23</v>
      </c>
      <c r="C2115">
        <v>1</v>
      </c>
      <c r="D2115">
        <v>0</v>
      </c>
      <c r="E2115" t="s">
        <v>17</v>
      </c>
      <c r="F2115" t="s">
        <v>121</v>
      </c>
      <c r="G2115" t="s">
        <v>19</v>
      </c>
      <c r="H2115">
        <v>25</v>
      </c>
      <c r="I2115" t="s">
        <v>17</v>
      </c>
      <c r="J2115">
        <v>0</v>
      </c>
      <c r="K2115" t="s">
        <v>20</v>
      </c>
      <c r="L2115" t="s">
        <v>6794</v>
      </c>
      <c r="M2115">
        <v>26</v>
      </c>
      <c r="N2115" t="s">
        <v>27</v>
      </c>
      <c r="O2115" t="s">
        <v>208</v>
      </c>
      <c r="P2115" s="32">
        <v>44934</v>
      </c>
      <c r="Q2115" s="1">
        <v>22.64700413639369</v>
      </c>
      <c r="R2115">
        <v>8</v>
      </c>
      <c r="S2115" t="str" cm="1">
        <f t="array" ref="S2115">_xlfn.IFS(R2115=0,"None",R2115&lt;3,"Low",R2115&lt;6,"Medium",R2115&lt;=10,"High")</f>
        <v>High</v>
      </c>
      <c r="T2115" t="str" cm="1">
        <f t="array" ref="T2115">_xlfn.IFS(M2115&lt;=20,"Low",M2115&lt;=50,"Medium",M2115&lt;=90,"High")</f>
        <v>Medium</v>
      </c>
      <c r="U2115" s="33">
        <f>Datos_Limpios[[#This Row],[Number of Complaints or Support]]/Datos_Limpios[[#This Row],[Account Length (in months)]]</f>
        <v>8</v>
      </c>
      <c r="V2115" t="str" cm="1">
        <f t="array" ref="V2115">_xlfn.IFS(H2115&lt;30,"Under 30",H2115&lt;66,"Middle Age",H2115&gt;=66,"Senior")</f>
        <v>Under 30</v>
      </c>
      <c r="W2115" t="s">
        <v>6826</v>
      </c>
    </row>
    <row r="2116" spans="1:23" x14ac:dyDescent="0.3">
      <c r="A2116" t="s">
        <v>2213</v>
      </c>
      <c r="B2116" t="s">
        <v>17</v>
      </c>
      <c r="C2116">
        <v>3</v>
      </c>
      <c r="D2116">
        <v>0</v>
      </c>
      <c r="E2116" t="s">
        <v>23</v>
      </c>
      <c r="F2116" t="s">
        <v>82</v>
      </c>
      <c r="G2116" t="s">
        <v>6790</v>
      </c>
      <c r="H2116">
        <v>48</v>
      </c>
      <c r="I2116" t="s">
        <v>17</v>
      </c>
      <c r="J2116">
        <v>0</v>
      </c>
      <c r="K2116" t="s">
        <v>20</v>
      </c>
      <c r="L2116" t="s">
        <v>6794</v>
      </c>
      <c r="M2116">
        <v>30</v>
      </c>
      <c r="P2116" s="32">
        <v>44860</v>
      </c>
      <c r="Q2116" s="1">
        <v>26.06183363191866</v>
      </c>
      <c r="R2116">
        <v>6</v>
      </c>
      <c r="S2116" t="str" cm="1">
        <f t="array" ref="S2116">_xlfn.IFS(R2116=0,"None",R2116&lt;3,"Low",R2116&lt;6,"Medium",R2116&lt;=10,"High")</f>
        <v>High</v>
      </c>
      <c r="T2116" t="str" cm="1">
        <f t="array" ref="T2116">_xlfn.IFS(M2116&lt;=20,"Low",M2116&lt;=50,"Medium",M2116&lt;=90,"High")</f>
        <v>Medium</v>
      </c>
      <c r="U2116" s="33">
        <f>Datos_Limpios[[#This Row],[Number of Complaints or Support]]/Datos_Limpios[[#This Row],[Account Length (in months)]]</f>
        <v>2</v>
      </c>
      <c r="V2116" t="str" cm="1">
        <f t="array" ref="V2116">_xlfn.IFS(H2116&lt;30,"Under 30",H2116&lt;66,"Middle Age",H2116&gt;=66,"Senior")</f>
        <v>Middle Age</v>
      </c>
      <c r="W2116" t="s">
        <v>6823</v>
      </c>
    </row>
    <row r="2117" spans="1:23" x14ac:dyDescent="0.3">
      <c r="A2117" t="s">
        <v>2214</v>
      </c>
      <c r="B2117" t="s">
        <v>23</v>
      </c>
      <c r="C2117">
        <v>21</v>
      </c>
      <c r="D2117">
        <v>1</v>
      </c>
      <c r="E2117" t="s">
        <v>23</v>
      </c>
      <c r="F2117" t="s">
        <v>38</v>
      </c>
      <c r="G2117" t="s">
        <v>6790</v>
      </c>
      <c r="H2117">
        <v>66</v>
      </c>
      <c r="I2117" t="s">
        <v>17</v>
      </c>
      <c r="J2117">
        <v>0</v>
      </c>
      <c r="K2117" t="s">
        <v>20</v>
      </c>
      <c r="L2117" t="s">
        <v>6792</v>
      </c>
      <c r="M2117">
        <v>27</v>
      </c>
      <c r="N2117" t="s">
        <v>91</v>
      </c>
      <c r="O2117" t="s">
        <v>92</v>
      </c>
      <c r="P2117" s="32">
        <v>45053</v>
      </c>
      <c r="Q2117" s="1">
        <v>32.142814791754382</v>
      </c>
      <c r="R2117">
        <v>0</v>
      </c>
      <c r="S2117" t="str" cm="1">
        <f t="array" ref="S2117">_xlfn.IFS(R2117=0,"None",R2117&lt;3,"Low",R2117&lt;6,"Medium",R2117&lt;=10,"High")</f>
        <v>None</v>
      </c>
      <c r="T2117" t="str" cm="1">
        <f t="array" ref="T2117">_xlfn.IFS(M2117&lt;=20,"Low",M2117&lt;=50,"Medium",M2117&lt;=90,"High")</f>
        <v>Medium</v>
      </c>
      <c r="U2117" s="33">
        <f>Datos_Limpios[[#This Row],[Number of Complaints or Support]]/Datos_Limpios[[#This Row],[Account Length (in months)]]</f>
        <v>0</v>
      </c>
      <c r="V2117" t="str" cm="1">
        <f t="array" ref="V2117">_xlfn.IFS(H2117&lt;30,"Under 30",H2117&lt;66,"Middle Age",H2117&gt;=66,"Senior")</f>
        <v>Senior</v>
      </c>
      <c r="W2117" t="s">
        <v>6825</v>
      </c>
    </row>
    <row r="2118" spans="1:23" x14ac:dyDescent="0.3">
      <c r="A2118" t="s">
        <v>2215</v>
      </c>
      <c r="B2118" t="s">
        <v>23</v>
      </c>
      <c r="C2118">
        <v>2</v>
      </c>
      <c r="D2118">
        <v>2</v>
      </c>
      <c r="E2118" t="s">
        <v>23</v>
      </c>
      <c r="F2118" t="s">
        <v>205</v>
      </c>
      <c r="G2118" t="s">
        <v>19</v>
      </c>
      <c r="H2118">
        <v>74</v>
      </c>
      <c r="I2118" t="s">
        <v>17</v>
      </c>
      <c r="J2118">
        <v>0</v>
      </c>
      <c r="K2118" t="s">
        <v>20</v>
      </c>
      <c r="L2118" t="s">
        <v>6791</v>
      </c>
      <c r="M2118">
        <v>41</v>
      </c>
      <c r="N2118" t="s">
        <v>76</v>
      </c>
      <c r="O2118" t="s">
        <v>217</v>
      </c>
      <c r="P2118" s="32">
        <v>44304</v>
      </c>
      <c r="Q2118" s="1">
        <v>42.499498196928137</v>
      </c>
      <c r="R2118">
        <v>1</v>
      </c>
      <c r="S2118" t="str" cm="1">
        <f t="array" ref="S2118">_xlfn.IFS(R2118=0,"None",R2118&lt;3,"Low",R2118&lt;6,"Medium",R2118&lt;=10,"High")</f>
        <v>Low</v>
      </c>
      <c r="T2118" t="str" cm="1">
        <f t="array" ref="T2118">_xlfn.IFS(M2118&lt;=20,"Low",M2118&lt;=50,"Medium",M2118&lt;=90,"High")</f>
        <v>Medium</v>
      </c>
      <c r="U2118" s="33">
        <f>Datos_Limpios[[#This Row],[Number of Complaints or Support]]/Datos_Limpios[[#This Row],[Account Length (in months)]]</f>
        <v>0.5</v>
      </c>
      <c r="V2118" t="str" cm="1">
        <f t="array" ref="V2118">_xlfn.IFS(H2118&lt;30,"Under 30",H2118&lt;66,"Middle Age",H2118&gt;=66,"Senior")</f>
        <v>Senior</v>
      </c>
      <c r="W2118" t="s">
        <v>6823</v>
      </c>
    </row>
    <row r="2119" spans="1:23" x14ac:dyDescent="0.3">
      <c r="A2119" t="s">
        <v>2216</v>
      </c>
      <c r="B2119" t="s">
        <v>17</v>
      </c>
      <c r="C2119">
        <v>3</v>
      </c>
      <c r="D2119">
        <v>0</v>
      </c>
      <c r="E2119" t="s">
        <v>17</v>
      </c>
      <c r="F2119" t="s">
        <v>94</v>
      </c>
      <c r="G2119" t="s">
        <v>19</v>
      </c>
      <c r="H2119">
        <v>41</v>
      </c>
      <c r="I2119" t="s">
        <v>17</v>
      </c>
      <c r="J2119">
        <v>0</v>
      </c>
      <c r="K2119" t="s">
        <v>20</v>
      </c>
      <c r="L2119" t="s">
        <v>6791</v>
      </c>
      <c r="M2119">
        <v>11</v>
      </c>
      <c r="P2119" s="32">
        <v>45206</v>
      </c>
      <c r="Q2119" s="1">
        <v>12.29045629823352</v>
      </c>
      <c r="R2119">
        <v>0</v>
      </c>
      <c r="S2119" t="str" cm="1">
        <f t="array" ref="S2119">_xlfn.IFS(R2119=0,"None",R2119&lt;3,"Low",R2119&lt;6,"Medium",R2119&lt;=10,"High")</f>
        <v>None</v>
      </c>
      <c r="T2119" t="str" cm="1">
        <f t="array" ref="T2119">_xlfn.IFS(M2119&lt;=20,"Low",M2119&lt;=50,"Medium",M2119&lt;=90,"High")</f>
        <v>Low</v>
      </c>
      <c r="U2119" s="33">
        <f>Datos_Limpios[[#This Row],[Number of Complaints or Support]]/Datos_Limpios[[#This Row],[Account Length (in months)]]</f>
        <v>0</v>
      </c>
      <c r="V2119" t="str" cm="1">
        <f t="array" ref="V2119">_xlfn.IFS(H2119&lt;30,"Under 30",H2119&lt;66,"Middle Age",H2119&gt;=66,"Senior")</f>
        <v>Middle Age</v>
      </c>
      <c r="W2119" t="s">
        <v>6823</v>
      </c>
    </row>
    <row r="2120" spans="1:23" x14ac:dyDescent="0.3">
      <c r="A2120" t="s">
        <v>2217</v>
      </c>
      <c r="B2120" t="s">
        <v>23</v>
      </c>
      <c r="C2120">
        <v>24</v>
      </c>
      <c r="D2120">
        <v>4</v>
      </c>
      <c r="E2120" t="s">
        <v>23</v>
      </c>
      <c r="F2120" t="s">
        <v>247</v>
      </c>
      <c r="G2120" t="s">
        <v>19</v>
      </c>
      <c r="H2120">
        <v>61</v>
      </c>
      <c r="I2120" t="s">
        <v>17</v>
      </c>
      <c r="J2120">
        <v>0</v>
      </c>
      <c r="K2120" t="s">
        <v>20</v>
      </c>
      <c r="L2120" t="s">
        <v>6791</v>
      </c>
      <c r="M2120">
        <v>55</v>
      </c>
      <c r="N2120" t="s">
        <v>27</v>
      </c>
      <c r="O2120" t="s">
        <v>208</v>
      </c>
      <c r="P2120" s="32">
        <v>45085</v>
      </c>
      <c r="Q2120" s="1">
        <v>53.861018251501527</v>
      </c>
      <c r="R2120">
        <v>4</v>
      </c>
      <c r="S2120" t="str" cm="1">
        <f t="array" ref="S2120">_xlfn.IFS(R2120=0,"None",R2120&lt;3,"Low",R2120&lt;6,"Medium",R2120&lt;=10,"High")</f>
        <v>Medium</v>
      </c>
      <c r="T2120" t="str" cm="1">
        <f t="array" ref="T2120">_xlfn.IFS(M2120&lt;=20,"Low",M2120&lt;=50,"Medium",M2120&lt;=90,"High")</f>
        <v>High</v>
      </c>
      <c r="U2120" s="33">
        <f>Datos_Limpios[[#This Row],[Number of Complaints or Support]]/Datos_Limpios[[#This Row],[Account Length (in months)]]</f>
        <v>0.16666666666666666</v>
      </c>
      <c r="V2120" t="str" cm="1">
        <f t="array" ref="V2120">_xlfn.IFS(H2120&lt;30,"Under 30",H2120&lt;66,"Middle Age",H2120&gt;=66,"Senior")</f>
        <v>Middle Age</v>
      </c>
      <c r="W2120" t="s">
        <v>6826</v>
      </c>
    </row>
    <row r="2121" spans="1:23" x14ac:dyDescent="0.3">
      <c r="A2121" t="s">
        <v>2218</v>
      </c>
      <c r="B2121" t="s">
        <v>17</v>
      </c>
      <c r="C2121">
        <v>2</v>
      </c>
      <c r="D2121">
        <v>0</v>
      </c>
      <c r="E2121" t="s">
        <v>23</v>
      </c>
      <c r="F2121" t="s">
        <v>29</v>
      </c>
      <c r="G2121" t="s">
        <v>6790</v>
      </c>
      <c r="H2121">
        <v>25</v>
      </c>
      <c r="I2121" t="s">
        <v>17</v>
      </c>
      <c r="J2121">
        <v>0</v>
      </c>
      <c r="K2121" t="s">
        <v>20</v>
      </c>
      <c r="L2121" t="s">
        <v>6792</v>
      </c>
      <c r="M2121">
        <v>41</v>
      </c>
      <c r="P2121" s="32">
        <v>44032</v>
      </c>
      <c r="Q2121" s="1">
        <v>43.273175794824013</v>
      </c>
      <c r="R2121">
        <v>2</v>
      </c>
      <c r="S2121" t="str" cm="1">
        <f t="array" ref="S2121">_xlfn.IFS(R2121=0,"None",R2121&lt;3,"Low",R2121&lt;6,"Medium",R2121&lt;=10,"High")</f>
        <v>Low</v>
      </c>
      <c r="T2121" t="str" cm="1">
        <f t="array" ref="T2121">_xlfn.IFS(M2121&lt;=20,"Low",M2121&lt;=50,"Medium",M2121&lt;=90,"High")</f>
        <v>Medium</v>
      </c>
      <c r="U2121" s="33">
        <f>Datos_Limpios[[#This Row],[Number of Complaints or Support]]/Datos_Limpios[[#This Row],[Account Length (in months)]]</f>
        <v>1</v>
      </c>
      <c r="V2121" t="str" cm="1">
        <f t="array" ref="V2121">_xlfn.IFS(H2121&lt;30,"Under 30",H2121&lt;66,"Middle Age",H2121&gt;=66,"Senior")</f>
        <v>Under 30</v>
      </c>
      <c r="W2121" t="s">
        <v>6825</v>
      </c>
    </row>
    <row r="2122" spans="1:23" x14ac:dyDescent="0.3">
      <c r="A2122" t="s">
        <v>2219</v>
      </c>
      <c r="B2122" t="s">
        <v>17</v>
      </c>
      <c r="C2122">
        <v>77</v>
      </c>
      <c r="D2122">
        <v>0</v>
      </c>
      <c r="E2122" t="s">
        <v>17</v>
      </c>
      <c r="F2122" t="s">
        <v>112</v>
      </c>
      <c r="G2122" t="s">
        <v>6790</v>
      </c>
      <c r="H2122">
        <v>59</v>
      </c>
      <c r="I2122" t="s">
        <v>17</v>
      </c>
      <c r="J2122">
        <v>0</v>
      </c>
      <c r="K2122" t="s">
        <v>32</v>
      </c>
      <c r="L2122" t="s">
        <v>6792</v>
      </c>
      <c r="M2122">
        <v>13</v>
      </c>
      <c r="P2122" s="32">
        <v>44287</v>
      </c>
      <c r="Q2122" s="1">
        <v>11.28735065778941</v>
      </c>
      <c r="R2122">
        <v>6</v>
      </c>
      <c r="S2122" t="str" cm="1">
        <f t="array" ref="S2122">_xlfn.IFS(R2122=0,"None",R2122&lt;3,"Low",R2122&lt;6,"Medium",R2122&lt;=10,"High")</f>
        <v>High</v>
      </c>
      <c r="T2122" t="str" cm="1">
        <f t="array" ref="T2122">_xlfn.IFS(M2122&lt;=20,"Low",M2122&lt;=50,"Medium",M2122&lt;=90,"High")</f>
        <v>Low</v>
      </c>
      <c r="U2122" s="33">
        <f>Datos_Limpios[[#This Row],[Number of Complaints or Support]]/Datos_Limpios[[#This Row],[Account Length (in months)]]</f>
        <v>7.792207792207792E-2</v>
      </c>
      <c r="V2122" t="str" cm="1">
        <f t="array" ref="V2122">_xlfn.IFS(H2122&lt;30,"Under 30",H2122&lt;66,"Middle Age",H2122&gt;=66,"Senior")</f>
        <v>Middle Age</v>
      </c>
      <c r="W2122" t="s">
        <v>6823</v>
      </c>
    </row>
    <row r="2123" spans="1:23" x14ac:dyDescent="0.3">
      <c r="A2123" t="s">
        <v>2220</v>
      </c>
      <c r="B2123" t="s">
        <v>17</v>
      </c>
      <c r="C2123">
        <v>69</v>
      </c>
      <c r="D2123">
        <v>0</v>
      </c>
      <c r="E2123" t="s">
        <v>23</v>
      </c>
      <c r="F2123" t="s">
        <v>40</v>
      </c>
      <c r="G2123" t="s">
        <v>6790</v>
      </c>
      <c r="H2123">
        <v>54</v>
      </c>
      <c r="I2123" t="s">
        <v>23</v>
      </c>
      <c r="J2123">
        <v>6</v>
      </c>
      <c r="K2123" t="s">
        <v>24</v>
      </c>
      <c r="L2123" t="s">
        <v>6791</v>
      </c>
      <c r="M2123">
        <v>47</v>
      </c>
      <c r="P2123" s="32">
        <v>44951</v>
      </c>
      <c r="Q2123" s="1">
        <v>42.630957804996072</v>
      </c>
      <c r="R2123">
        <v>7</v>
      </c>
      <c r="S2123" t="str" cm="1">
        <f t="array" ref="S2123">_xlfn.IFS(R2123=0,"None",R2123&lt;3,"Low",R2123&lt;6,"Medium",R2123&lt;=10,"High")</f>
        <v>High</v>
      </c>
      <c r="T2123" t="str" cm="1">
        <f t="array" ref="T2123">_xlfn.IFS(M2123&lt;=20,"Low",M2123&lt;=50,"Medium",M2123&lt;=90,"High")</f>
        <v>Medium</v>
      </c>
      <c r="U2123" s="33">
        <f>Datos_Limpios[[#This Row],[Number of Complaints or Support]]/Datos_Limpios[[#This Row],[Account Length (in months)]]</f>
        <v>0.10144927536231885</v>
      </c>
      <c r="V2123" t="str" cm="1">
        <f t="array" ref="V2123">_xlfn.IFS(H2123&lt;30,"Under 30",H2123&lt;66,"Middle Age",H2123&gt;=66,"Senior")</f>
        <v>Middle Age</v>
      </c>
      <c r="W2123" t="s">
        <v>6823</v>
      </c>
    </row>
    <row r="2124" spans="1:23" x14ac:dyDescent="0.3">
      <c r="A2124" t="s">
        <v>2221</v>
      </c>
      <c r="B2124" t="s">
        <v>23</v>
      </c>
      <c r="C2124">
        <v>4</v>
      </c>
      <c r="D2124">
        <v>2</v>
      </c>
      <c r="E2124" t="s">
        <v>23</v>
      </c>
      <c r="F2124" t="s">
        <v>103</v>
      </c>
      <c r="G2124" t="s">
        <v>6790</v>
      </c>
      <c r="H2124">
        <v>49</v>
      </c>
      <c r="I2124" t="s">
        <v>17</v>
      </c>
      <c r="J2124">
        <v>0</v>
      </c>
      <c r="K2124" t="s">
        <v>20</v>
      </c>
      <c r="L2124" t="s">
        <v>6794</v>
      </c>
      <c r="M2124">
        <v>39</v>
      </c>
      <c r="N2124" t="s">
        <v>27</v>
      </c>
      <c r="O2124" t="s">
        <v>208</v>
      </c>
      <c r="P2124" s="32">
        <v>44245</v>
      </c>
      <c r="Q2124" s="1">
        <v>42.816783096937243</v>
      </c>
      <c r="R2124">
        <v>2</v>
      </c>
      <c r="S2124" t="str" cm="1">
        <f t="array" ref="S2124">_xlfn.IFS(R2124=0,"None",R2124&lt;3,"Low",R2124&lt;6,"Medium",R2124&lt;=10,"High")</f>
        <v>Low</v>
      </c>
      <c r="T2124" t="str" cm="1">
        <f t="array" ref="T2124">_xlfn.IFS(M2124&lt;=20,"Low",M2124&lt;=50,"Medium",M2124&lt;=90,"High")</f>
        <v>Medium</v>
      </c>
      <c r="U2124" s="33">
        <f>Datos_Limpios[[#This Row],[Number of Complaints or Support]]/Datos_Limpios[[#This Row],[Account Length (in months)]]</f>
        <v>0.5</v>
      </c>
      <c r="V2124" t="str" cm="1">
        <f t="array" ref="V2124">_xlfn.IFS(H2124&lt;30,"Under 30",H2124&lt;66,"Middle Age",H2124&gt;=66,"Senior")</f>
        <v>Middle Age</v>
      </c>
      <c r="W2124" t="s">
        <v>6823</v>
      </c>
    </row>
    <row r="2125" spans="1:23" x14ac:dyDescent="0.3">
      <c r="A2125" t="s">
        <v>2222</v>
      </c>
      <c r="B2125" t="s">
        <v>23</v>
      </c>
      <c r="C2125">
        <v>31</v>
      </c>
      <c r="D2125">
        <v>0</v>
      </c>
      <c r="E2125" t="s">
        <v>23</v>
      </c>
      <c r="F2125" t="s">
        <v>103</v>
      </c>
      <c r="G2125" t="s">
        <v>19</v>
      </c>
      <c r="H2125">
        <v>67</v>
      </c>
      <c r="I2125" t="s">
        <v>17</v>
      </c>
      <c r="J2125">
        <v>0</v>
      </c>
      <c r="K2125" t="s">
        <v>20</v>
      </c>
      <c r="L2125" t="s">
        <v>6792</v>
      </c>
      <c r="M2125">
        <v>38</v>
      </c>
      <c r="N2125" t="s">
        <v>27</v>
      </c>
      <c r="O2125" t="s">
        <v>108</v>
      </c>
      <c r="P2125" s="32">
        <v>44159</v>
      </c>
      <c r="Q2125" s="1">
        <v>39.505264736098567</v>
      </c>
      <c r="R2125">
        <v>4</v>
      </c>
      <c r="S2125" t="str" cm="1">
        <f t="array" ref="S2125">_xlfn.IFS(R2125=0,"None",R2125&lt;3,"Low",R2125&lt;6,"Medium",R2125&lt;=10,"High")</f>
        <v>Medium</v>
      </c>
      <c r="T2125" t="str" cm="1">
        <f t="array" ref="T2125">_xlfn.IFS(M2125&lt;=20,"Low",M2125&lt;=50,"Medium",M2125&lt;=90,"High")</f>
        <v>Medium</v>
      </c>
      <c r="U2125" s="33">
        <f>Datos_Limpios[[#This Row],[Number of Complaints or Support]]/Datos_Limpios[[#This Row],[Account Length (in months)]]</f>
        <v>0.12903225806451613</v>
      </c>
      <c r="V2125" t="str" cm="1">
        <f t="array" ref="V2125">_xlfn.IFS(H2125&lt;30,"Under 30",H2125&lt;66,"Middle Age",H2125&gt;=66,"Senior")</f>
        <v>Senior</v>
      </c>
      <c r="W2125" t="s">
        <v>6823</v>
      </c>
    </row>
    <row r="2126" spans="1:23" x14ac:dyDescent="0.3">
      <c r="A2126" t="s">
        <v>2223</v>
      </c>
      <c r="B2126" t="s">
        <v>17</v>
      </c>
      <c r="C2126">
        <v>55</v>
      </c>
      <c r="D2126">
        <v>0</v>
      </c>
      <c r="E2126" t="s">
        <v>23</v>
      </c>
      <c r="F2126" t="s">
        <v>140</v>
      </c>
      <c r="G2126" t="s">
        <v>6790</v>
      </c>
      <c r="H2126">
        <v>82</v>
      </c>
      <c r="I2126" t="s">
        <v>17</v>
      </c>
      <c r="J2126">
        <v>0</v>
      </c>
      <c r="K2126" t="s">
        <v>20</v>
      </c>
      <c r="L2126" t="s">
        <v>6792</v>
      </c>
      <c r="M2126">
        <v>26</v>
      </c>
      <c r="P2126" s="32">
        <v>44848</v>
      </c>
      <c r="Q2126" s="1">
        <v>23.437098931633638</v>
      </c>
      <c r="R2126">
        <v>6</v>
      </c>
      <c r="S2126" t="str" cm="1">
        <f t="array" ref="S2126">_xlfn.IFS(R2126=0,"None",R2126&lt;3,"Low",R2126&lt;6,"Medium",R2126&lt;=10,"High")</f>
        <v>High</v>
      </c>
      <c r="T2126" t="str" cm="1">
        <f t="array" ref="T2126">_xlfn.IFS(M2126&lt;=20,"Low",M2126&lt;=50,"Medium",M2126&lt;=90,"High")</f>
        <v>Medium</v>
      </c>
      <c r="U2126" s="33">
        <f>Datos_Limpios[[#This Row],[Number of Complaints or Support]]/Datos_Limpios[[#This Row],[Account Length (in months)]]</f>
        <v>0.10909090909090909</v>
      </c>
      <c r="V2126" t="str" cm="1">
        <f t="array" ref="V2126">_xlfn.IFS(H2126&lt;30,"Under 30",H2126&lt;66,"Middle Age",H2126&gt;=66,"Senior")</f>
        <v>Senior</v>
      </c>
      <c r="W2126" t="s">
        <v>6826</v>
      </c>
    </row>
    <row r="2127" spans="1:23" x14ac:dyDescent="0.3">
      <c r="A2127" t="s">
        <v>2224</v>
      </c>
      <c r="B2127" t="s">
        <v>17</v>
      </c>
      <c r="C2127">
        <v>2</v>
      </c>
      <c r="D2127">
        <v>0</v>
      </c>
      <c r="E2127" t="s">
        <v>23</v>
      </c>
      <c r="F2127" t="s">
        <v>56</v>
      </c>
      <c r="G2127" t="s">
        <v>19</v>
      </c>
      <c r="H2127">
        <v>36</v>
      </c>
      <c r="I2127" t="s">
        <v>23</v>
      </c>
      <c r="J2127">
        <v>2</v>
      </c>
      <c r="K2127" t="s">
        <v>20</v>
      </c>
      <c r="L2127" t="s">
        <v>6792</v>
      </c>
      <c r="M2127">
        <v>23</v>
      </c>
      <c r="P2127" s="32">
        <v>45283</v>
      </c>
      <c r="Q2127" s="1">
        <v>27.23025178109479</v>
      </c>
      <c r="R2127">
        <v>0</v>
      </c>
      <c r="S2127" t="str" cm="1">
        <f t="array" ref="S2127">_xlfn.IFS(R2127=0,"None",R2127&lt;3,"Low",R2127&lt;6,"Medium",R2127&lt;=10,"High")</f>
        <v>None</v>
      </c>
      <c r="T2127" t="str" cm="1">
        <f t="array" ref="T2127">_xlfn.IFS(M2127&lt;=20,"Low",M2127&lt;=50,"Medium",M2127&lt;=90,"High")</f>
        <v>Medium</v>
      </c>
      <c r="U2127" s="33">
        <f>Datos_Limpios[[#This Row],[Number of Complaints or Support]]/Datos_Limpios[[#This Row],[Account Length (in months)]]</f>
        <v>0</v>
      </c>
      <c r="V2127" t="str" cm="1">
        <f t="array" ref="V2127">_xlfn.IFS(H2127&lt;30,"Under 30",H2127&lt;66,"Middle Age",H2127&gt;=66,"Senior")</f>
        <v>Middle Age</v>
      </c>
      <c r="W2127" t="s">
        <v>6823</v>
      </c>
    </row>
    <row r="2128" spans="1:23" x14ac:dyDescent="0.3">
      <c r="A2128" t="s">
        <v>2225</v>
      </c>
      <c r="B2128" t="s">
        <v>23</v>
      </c>
      <c r="C2128">
        <v>2</v>
      </c>
      <c r="D2128">
        <v>4</v>
      </c>
      <c r="E2128" t="s">
        <v>17</v>
      </c>
      <c r="F2128" t="s">
        <v>18</v>
      </c>
      <c r="G2128" t="s">
        <v>19</v>
      </c>
      <c r="H2128">
        <v>49</v>
      </c>
      <c r="I2128" t="s">
        <v>17</v>
      </c>
      <c r="J2128">
        <v>0</v>
      </c>
      <c r="K2128" t="s">
        <v>20</v>
      </c>
      <c r="L2128" t="s">
        <v>6792</v>
      </c>
      <c r="M2128">
        <v>41</v>
      </c>
      <c r="N2128" t="s">
        <v>59</v>
      </c>
      <c r="O2128" t="s">
        <v>60</v>
      </c>
      <c r="P2128" s="32">
        <v>44445</v>
      </c>
      <c r="Q2128" s="1">
        <v>39.924543740573412</v>
      </c>
      <c r="R2128">
        <v>9</v>
      </c>
      <c r="S2128" t="str" cm="1">
        <f t="array" ref="S2128">_xlfn.IFS(R2128=0,"None",R2128&lt;3,"Low",R2128&lt;6,"Medium",R2128&lt;=10,"High")</f>
        <v>High</v>
      </c>
      <c r="T2128" t="str" cm="1">
        <f t="array" ref="T2128">_xlfn.IFS(M2128&lt;=20,"Low",M2128&lt;=50,"Medium",M2128&lt;=90,"High")</f>
        <v>Medium</v>
      </c>
      <c r="U2128" s="33">
        <f>Datos_Limpios[[#This Row],[Number of Complaints or Support]]/Datos_Limpios[[#This Row],[Account Length (in months)]]</f>
        <v>4.5</v>
      </c>
      <c r="V2128" t="str" cm="1">
        <f t="array" ref="V2128">_xlfn.IFS(H2128&lt;30,"Under 30",H2128&lt;66,"Middle Age",H2128&gt;=66,"Senior")</f>
        <v>Middle Age</v>
      </c>
      <c r="W2128" t="s">
        <v>6823</v>
      </c>
    </row>
    <row r="2129" spans="1:23" x14ac:dyDescent="0.3">
      <c r="A2129" t="s">
        <v>2226</v>
      </c>
      <c r="B2129" t="s">
        <v>17</v>
      </c>
      <c r="C2129">
        <v>41</v>
      </c>
      <c r="D2129">
        <v>0</v>
      </c>
      <c r="E2129" t="s">
        <v>23</v>
      </c>
      <c r="F2129" t="s">
        <v>192</v>
      </c>
      <c r="G2129" t="s">
        <v>6790</v>
      </c>
      <c r="H2129">
        <v>57</v>
      </c>
      <c r="I2129" t="s">
        <v>23</v>
      </c>
      <c r="J2129">
        <v>4</v>
      </c>
      <c r="K2129" t="s">
        <v>20</v>
      </c>
      <c r="L2129" t="s">
        <v>6791</v>
      </c>
      <c r="M2129">
        <v>35</v>
      </c>
      <c r="P2129" s="32">
        <v>44101</v>
      </c>
      <c r="Q2129" s="1">
        <v>39.668082053491823</v>
      </c>
      <c r="R2129">
        <v>1</v>
      </c>
      <c r="S2129" t="str" cm="1">
        <f t="array" ref="S2129">_xlfn.IFS(R2129=0,"None",R2129&lt;3,"Low",R2129&lt;6,"Medium",R2129&lt;=10,"High")</f>
        <v>Low</v>
      </c>
      <c r="T2129" t="str" cm="1">
        <f t="array" ref="T2129">_xlfn.IFS(M2129&lt;=20,"Low",M2129&lt;=50,"Medium",M2129&lt;=90,"High")</f>
        <v>Medium</v>
      </c>
      <c r="U2129" s="33">
        <f>Datos_Limpios[[#This Row],[Number of Complaints or Support]]/Datos_Limpios[[#This Row],[Account Length (in months)]]</f>
        <v>2.4390243902439025E-2</v>
      </c>
      <c r="V2129" t="str" cm="1">
        <f t="array" ref="V2129">_xlfn.IFS(H2129&lt;30,"Under 30",H2129&lt;66,"Middle Age",H2129&gt;=66,"Senior")</f>
        <v>Middle Age</v>
      </c>
      <c r="W2129" t="s">
        <v>6824</v>
      </c>
    </row>
    <row r="2130" spans="1:23" x14ac:dyDescent="0.3">
      <c r="A2130" t="s">
        <v>2227</v>
      </c>
      <c r="B2130" t="s">
        <v>17</v>
      </c>
      <c r="C2130">
        <v>50</v>
      </c>
      <c r="D2130">
        <v>1</v>
      </c>
      <c r="E2130" t="s">
        <v>23</v>
      </c>
      <c r="F2130" t="s">
        <v>140</v>
      </c>
      <c r="G2130" t="s">
        <v>19</v>
      </c>
      <c r="H2130">
        <v>44</v>
      </c>
      <c r="I2130" t="s">
        <v>23</v>
      </c>
      <c r="J2130">
        <v>5</v>
      </c>
      <c r="K2130" t="s">
        <v>24</v>
      </c>
      <c r="L2130" t="s">
        <v>6791</v>
      </c>
      <c r="M2130">
        <v>32</v>
      </c>
      <c r="P2130" s="32">
        <v>43918</v>
      </c>
      <c r="Q2130" s="1">
        <v>32.557364436925688</v>
      </c>
      <c r="R2130">
        <v>7</v>
      </c>
      <c r="S2130" t="str" cm="1">
        <f t="array" ref="S2130">_xlfn.IFS(R2130=0,"None",R2130&lt;3,"Low",R2130&lt;6,"Medium",R2130&lt;=10,"High")</f>
        <v>High</v>
      </c>
      <c r="T2130" t="str" cm="1">
        <f t="array" ref="T2130">_xlfn.IFS(M2130&lt;=20,"Low",M2130&lt;=50,"Medium",M2130&lt;=90,"High")</f>
        <v>Medium</v>
      </c>
      <c r="U2130" s="33">
        <f>Datos_Limpios[[#This Row],[Number of Complaints or Support]]/Datos_Limpios[[#This Row],[Account Length (in months)]]</f>
        <v>0.14000000000000001</v>
      </c>
      <c r="V2130" t="str" cm="1">
        <f t="array" ref="V2130">_xlfn.IFS(H2130&lt;30,"Under 30",H2130&lt;66,"Middle Age",H2130&gt;=66,"Senior")</f>
        <v>Middle Age</v>
      </c>
      <c r="W2130" t="s">
        <v>6826</v>
      </c>
    </row>
    <row r="2131" spans="1:23" x14ac:dyDescent="0.3">
      <c r="A2131" t="s">
        <v>2228</v>
      </c>
      <c r="B2131" t="s">
        <v>23</v>
      </c>
      <c r="C2131">
        <v>1</v>
      </c>
      <c r="D2131">
        <v>0</v>
      </c>
      <c r="E2131" t="s">
        <v>23</v>
      </c>
      <c r="F2131" t="s">
        <v>47</v>
      </c>
      <c r="G2131" t="s">
        <v>6790</v>
      </c>
      <c r="H2131">
        <v>43</v>
      </c>
      <c r="I2131" t="s">
        <v>17</v>
      </c>
      <c r="J2131">
        <v>0</v>
      </c>
      <c r="K2131" t="s">
        <v>20</v>
      </c>
      <c r="L2131" t="s">
        <v>6792</v>
      </c>
      <c r="M2131">
        <v>37</v>
      </c>
      <c r="N2131" t="s">
        <v>27</v>
      </c>
      <c r="O2131" t="s">
        <v>108</v>
      </c>
      <c r="P2131" s="32">
        <v>44913</v>
      </c>
      <c r="Q2131" s="1">
        <v>43.047430385915483</v>
      </c>
      <c r="R2131">
        <v>10</v>
      </c>
      <c r="S2131" t="str" cm="1">
        <f t="array" ref="S2131">_xlfn.IFS(R2131=0,"None",R2131&lt;3,"Low",R2131&lt;6,"Medium",R2131&lt;=10,"High")</f>
        <v>High</v>
      </c>
      <c r="T2131" t="str" cm="1">
        <f t="array" ref="T2131">_xlfn.IFS(M2131&lt;=20,"Low",M2131&lt;=50,"Medium",M2131&lt;=90,"High")</f>
        <v>Medium</v>
      </c>
      <c r="U2131" s="33">
        <f>Datos_Limpios[[#This Row],[Number of Complaints or Support]]/Datos_Limpios[[#This Row],[Account Length (in months)]]</f>
        <v>10</v>
      </c>
      <c r="V2131" t="str" cm="1">
        <f t="array" ref="V2131">_xlfn.IFS(H2131&lt;30,"Under 30",H2131&lt;66,"Middle Age",H2131&gt;=66,"Senior")</f>
        <v>Middle Age</v>
      </c>
      <c r="W2131" t="s">
        <v>6824</v>
      </c>
    </row>
    <row r="2132" spans="1:23" x14ac:dyDescent="0.3">
      <c r="A2132" t="s">
        <v>2229</v>
      </c>
      <c r="B2132" t="s">
        <v>17</v>
      </c>
      <c r="C2132">
        <v>65</v>
      </c>
      <c r="D2132">
        <v>0</v>
      </c>
      <c r="E2132" t="s">
        <v>23</v>
      </c>
      <c r="F2132" t="s">
        <v>52</v>
      </c>
      <c r="G2132" t="s">
        <v>6790</v>
      </c>
      <c r="H2132">
        <v>38</v>
      </c>
      <c r="I2132" t="s">
        <v>17</v>
      </c>
      <c r="J2132">
        <v>0</v>
      </c>
      <c r="K2132" t="s">
        <v>32</v>
      </c>
      <c r="L2132" t="s">
        <v>6791</v>
      </c>
      <c r="M2132">
        <v>36</v>
      </c>
      <c r="P2132" s="32">
        <v>44987</v>
      </c>
      <c r="Q2132" s="1">
        <v>31.11369767091195</v>
      </c>
      <c r="R2132">
        <v>10</v>
      </c>
      <c r="S2132" t="str" cm="1">
        <f t="array" ref="S2132">_xlfn.IFS(R2132=0,"None",R2132&lt;3,"Low",R2132&lt;6,"Medium",R2132&lt;=10,"High")</f>
        <v>High</v>
      </c>
      <c r="T2132" t="str" cm="1">
        <f t="array" ref="T2132">_xlfn.IFS(M2132&lt;=20,"Low",M2132&lt;=50,"Medium",M2132&lt;=90,"High")</f>
        <v>Medium</v>
      </c>
      <c r="U2132" s="33">
        <f>Datos_Limpios[[#This Row],[Number of Complaints or Support]]/Datos_Limpios[[#This Row],[Account Length (in months)]]</f>
        <v>0.15384615384615385</v>
      </c>
      <c r="V2132" t="str" cm="1">
        <f t="array" ref="V2132">_xlfn.IFS(H2132&lt;30,"Under 30",H2132&lt;66,"Middle Age",H2132&gt;=66,"Senior")</f>
        <v>Middle Age</v>
      </c>
      <c r="W2132" t="s">
        <v>6824</v>
      </c>
    </row>
    <row r="2133" spans="1:23" x14ac:dyDescent="0.3">
      <c r="A2133" t="s">
        <v>2230</v>
      </c>
      <c r="B2133" t="s">
        <v>17</v>
      </c>
      <c r="C2133">
        <v>3</v>
      </c>
      <c r="D2133">
        <v>0</v>
      </c>
      <c r="E2133" t="s">
        <v>23</v>
      </c>
      <c r="F2133" t="s">
        <v>196</v>
      </c>
      <c r="G2133" t="s">
        <v>6790</v>
      </c>
      <c r="H2133">
        <v>52</v>
      </c>
      <c r="I2133" t="s">
        <v>17</v>
      </c>
      <c r="J2133">
        <v>0</v>
      </c>
      <c r="K2133" t="s">
        <v>20</v>
      </c>
      <c r="L2133" t="s">
        <v>6791</v>
      </c>
      <c r="M2133">
        <v>44</v>
      </c>
      <c r="P2133" s="32">
        <v>43969</v>
      </c>
      <c r="Q2133" s="1">
        <v>52.01562831634488</v>
      </c>
      <c r="R2133">
        <v>10</v>
      </c>
      <c r="S2133" t="str" cm="1">
        <f t="array" ref="S2133">_xlfn.IFS(R2133=0,"None",R2133&lt;3,"Low",R2133&lt;6,"Medium",R2133&lt;=10,"High")</f>
        <v>High</v>
      </c>
      <c r="T2133" t="str" cm="1">
        <f t="array" ref="T2133">_xlfn.IFS(M2133&lt;=20,"Low",M2133&lt;=50,"Medium",M2133&lt;=90,"High")</f>
        <v>Medium</v>
      </c>
      <c r="U2133" s="33">
        <f>Datos_Limpios[[#This Row],[Number of Complaints or Support]]/Datos_Limpios[[#This Row],[Account Length (in months)]]</f>
        <v>3.3333333333333335</v>
      </c>
      <c r="V2133" t="str" cm="1">
        <f t="array" ref="V2133">_xlfn.IFS(H2133&lt;30,"Under 30",H2133&lt;66,"Middle Age",H2133&gt;=66,"Senior")</f>
        <v>Middle Age</v>
      </c>
      <c r="W2133" t="s">
        <v>6826</v>
      </c>
    </row>
    <row r="2134" spans="1:23" x14ac:dyDescent="0.3">
      <c r="A2134" t="s">
        <v>2231</v>
      </c>
      <c r="B2134" t="s">
        <v>23</v>
      </c>
      <c r="C2134">
        <v>1</v>
      </c>
      <c r="D2134">
        <v>5</v>
      </c>
      <c r="E2134" t="s">
        <v>17</v>
      </c>
      <c r="F2134" t="s">
        <v>47</v>
      </c>
      <c r="G2134" t="s">
        <v>19</v>
      </c>
      <c r="H2134">
        <v>77</v>
      </c>
      <c r="I2134" t="s">
        <v>17</v>
      </c>
      <c r="J2134">
        <v>0</v>
      </c>
      <c r="K2134" t="s">
        <v>20</v>
      </c>
      <c r="L2134" t="s">
        <v>6791</v>
      </c>
      <c r="M2134">
        <v>7</v>
      </c>
      <c r="N2134" t="s">
        <v>59</v>
      </c>
      <c r="O2134" t="s">
        <v>116</v>
      </c>
      <c r="P2134" s="32">
        <v>45052</v>
      </c>
      <c r="Q2134" s="1">
        <v>5.8791301203249704</v>
      </c>
      <c r="R2134">
        <v>3</v>
      </c>
      <c r="S2134" t="str" cm="1">
        <f t="array" ref="S2134">_xlfn.IFS(R2134=0,"None",R2134&lt;3,"Low",R2134&lt;6,"Medium",R2134&lt;=10,"High")</f>
        <v>Medium</v>
      </c>
      <c r="T2134" t="str" cm="1">
        <f t="array" ref="T2134">_xlfn.IFS(M2134&lt;=20,"Low",M2134&lt;=50,"Medium",M2134&lt;=90,"High")</f>
        <v>Low</v>
      </c>
      <c r="U2134" s="33">
        <f>Datos_Limpios[[#This Row],[Number of Complaints or Support]]/Datos_Limpios[[#This Row],[Account Length (in months)]]</f>
        <v>3</v>
      </c>
      <c r="V2134" t="str" cm="1">
        <f t="array" ref="V2134">_xlfn.IFS(H2134&lt;30,"Under 30",H2134&lt;66,"Middle Age",H2134&gt;=66,"Senior")</f>
        <v>Senior</v>
      </c>
      <c r="W2134" t="s">
        <v>6824</v>
      </c>
    </row>
    <row r="2135" spans="1:23" x14ac:dyDescent="0.3">
      <c r="A2135" t="s">
        <v>2232</v>
      </c>
      <c r="B2135" t="s">
        <v>17</v>
      </c>
      <c r="C2135">
        <v>61</v>
      </c>
      <c r="D2135">
        <v>0</v>
      </c>
      <c r="E2135" t="s">
        <v>23</v>
      </c>
      <c r="F2135" t="s">
        <v>79</v>
      </c>
      <c r="G2135" t="s">
        <v>19</v>
      </c>
      <c r="H2135">
        <v>58</v>
      </c>
      <c r="I2135" t="s">
        <v>17</v>
      </c>
      <c r="J2135">
        <v>0</v>
      </c>
      <c r="K2135" t="s">
        <v>32</v>
      </c>
      <c r="L2135" t="s">
        <v>6792</v>
      </c>
      <c r="M2135">
        <v>38</v>
      </c>
      <c r="P2135" s="32">
        <v>45215</v>
      </c>
      <c r="Q2135" s="1">
        <v>32.065258598801996</v>
      </c>
      <c r="R2135">
        <v>6</v>
      </c>
      <c r="S2135" t="str" cm="1">
        <f t="array" ref="S2135">_xlfn.IFS(R2135=0,"None",R2135&lt;3,"Low",R2135&lt;6,"Medium",R2135&lt;=10,"High")</f>
        <v>High</v>
      </c>
      <c r="T2135" t="str" cm="1">
        <f t="array" ref="T2135">_xlfn.IFS(M2135&lt;=20,"Low",M2135&lt;=50,"Medium",M2135&lt;=90,"High")</f>
        <v>Medium</v>
      </c>
      <c r="U2135" s="33">
        <f>Datos_Limpios[[#This Row],[Number of Complaints or Support]]/Datos_Limpios[[#This Row],[Account Length (in months)]]</f>
        <v>9.8360655737704916E-2</v>
      </c>
      <c r="V2135" t="str" cm="1">
        <f t="array" ref="V2135">_xlfn.IFS(H2135&lt;30,"Under 30",H2135&lt;66,"Middle Age",H2135&gt;=66,"Senior")</f>
        <v>Middle Age</v>
      </c>
      <c r="W2135" t="s">
        <v>6826</v>
      </c>
    </row>
    <row r="2136" spans="1:23" x14ac:dyDescent="0.3">
      <c r="A2136" t="s">
        <v>2233</v>
      </c>
      <c r="B2136" t="s">
        <v>23</v>
      </c>
      <c r="C2136">
        <v>52</v>
      </c>
      <c r="D2136">
        <v>3</v>
      </c>
      <c r="E2136" t="s">
        <v>23</v>
      </c>
      <c r="F2136" t="s">
        <v>130</v>
      </c>
      <c r="G2136" t="s">
        <v>6790</v>
      </c>
      <c r="H2136">
        <v>78</v>
      </c>
      <c r="I2136" t="s">
        <v>17</v>
      </c>
      <c r="J2136">
        <v>0</v>
      </c>
      <c r="K2136" t="s">
        <v>20</v>
      </c>
      <c r="L2136" t="s">
        <v>6792</v>
      </c>
      <c r="M2136">
        <v>26</v>
      </c>
      <c r="N2136" t="s">
        <v>76</v>
      </c>
      <c r="O2136" t="s">
        <v>77</v>
      </c>
      <c r="P2136" s="32">
        <v>44592</v>
      </c>
      <c r="Q2136" s="1">
        <v>25.512545870145509</v>
      </c>
      <c r="R2136">
        <v>3</v>
      </c>
      <c r="S2136" t="str" cm="1">
        <f t="array" ref="S2136">_xlfn.IFS(R2136=0,"None",R2136&lt;3,"Low",R2136&lt;6,"Medium",R2136&lt;=10,"High")</f>
        <v>Medium</v>
      </c>
      <c r="T2136" t="str" cm="1">
        <f t="array" ref="T2136">_xlfn.IFS(M2136&lt;=20,"Low",M2136&lt;=50,"Medium",M2136&lt;=90,"High")</f>
        <v>Medium</v>
      </c>
      <c r="U2136" s="33">
        <f>Datos_Limpios[[#This Row],[Number of Complaints or Support]]/Datos_Limpios[[#This Row],[Account Length (in months)]]</f>
        <v>5.7692307692307696E-2</v>
      </c>
      <c r="V2136" t="str" cm="1">
        <f t="array" ref="V2136">_xlfn.IFS(H2136&lt;30,"Under 30",H2136&lt;66,"Middle Age",H2136&gt;=66,"Senior")</f>
        <v>Senior</v>
      </c>
      <c r="W2136" t="s">
        <v>6825</v>
      </c>
    </row>
    <row r="2137" spans="1:23" x14ac:dyDescent="0.3">
      <c r="A2137" t="s">
        <v>2234</v>
      </c>
      <c r="B2137" t="s">
        <v>17</v>
      </c>
      <c r="C2137">
        <v>17</v>
      </c>
      <c r="D2137">
        <v>0</v>
      </c>
      <c r="E2137" t="s">
        <v>23</v>
      </c>
      <c r="F2137" t="s">
        <v>40</v>
      </c>
      <c r="G2137" t="s">
        <v>19</v>
      </c>
      <c r="H2137">
        <v>57</v>
      </c>
      <c r="I2137" t="s">
        <v>17</v>
      </c>
      <c r="J2137">
        <v>0</v>
      </c>
      <c r="K2137" t="s">
        <v>20</v>
      </c>
      <c r="L2137" t="s">
        <v>6792</v>
      </c>
      <c r="M2137">
        <v>47</v>
      </c>
      <c r="P2137" s="32">
        <v>45252</v>
      </c>
      <c r="Q2137" s="1">
        <v>47.763196595785601</v>
      </c>
      <c r="R2137">
        <v>0</v>
      </c>
      <c r="S2137" t="str" cm="1">
        <f t="array" ref="S2137">_xlfn.IFS(R2137=0,"None",R2137&lt;3,"Low",R2137&lt;6,"Medium",R2137&lt;=10,"High")</f>
        <v>None</v>
      </c>
      <c r="T2137" t="str" cm="1">
        <f t="array" ref="T2137">_xlfn.IFS(M2137&lt;=20,"Low",M2137&lt;=50,"Medium",M2137&lt;=90,"High")</f>
        <v>Medium</v>
      </c>
      <c r="U2137" s="33">
        <f>Datos_Limpios[[#This Row],[Number of Complaints or Support]]/Datos_Limpios[[#This Row],[Account Length (in months)]]</f>
        <v>0</v>
      </c>
      <c r="V2137" t="str" cm="1">
        <f t="array" ref="V2137">_xlfn.IFS(H2137&lt;30,"Under 30",H2137&lt;66,"Middle Age",H2137&gt;=66,"Senior")</f>
        <v>Middle Age</v>
      </c>
      <c r="W2137" t="s">
        <v>6823</v>
      </c>
    </row>
    <row r="2138" spans="1:23" x14ac:dyDescent="0.3">
      <c r="A2138" t="s">
        <v>2235</v>
      </c>
      <c r="B2138" t="s">
        <v>17</v>
      </c>
      <c r="C2138">
        <v>1</v>
      </c>
      <c r="D2138">
        <v>0</v>
      </c>
      <c r="E2138" t="s">
        <v>23</v>
      </c>
      <c r="F2138" t="s">
        <v>138</v>
      </c>
      <c r="G2138" t="s">
        <v>19</v>
      </c>
      <c r="H2138">
        <v>46</v>
      </c>
      <c r="I2138" t="s">
        <v>17</v>
      </c>
      <c r="J2138">
        <v>0</v>
      </c>
      <c r="K2138" t="s">
        <v>20</v>
      </c>
      <c r="L2138" t="s">
        <v>6791</v>
      </c>
      <c r="M2138">
        <v>19</v>
      </c>
      <c r="P2138" s="32">
        <v>45099</v>
      </c>
      <c r="Q2138" s="1">
        <v>18.743990604029229</v>
      </c>
      <c r="R2138">
        <v>0</v>
      </c>
      <c r="S2138" t="str" cm="1">
        <f t="array" ref="S2138">_xlfn.IFS(R2138=0,"None",R2138&lt;3,"Low",R2138&lt;6,"Medium",R2138&lt;=10,"High")</f>
        <v>None</v>
      </c>
      <c r="T2138" t="str" cm="1">
        <f t="array" ref="T2138">_xlfn.IFS(M2138&lt;=20,"Low",M2138&lt;=50,"Medium",M2138&lt;=90,"High")</f>
        <v>Low</v>
      </c>
      <c r="U2138" s="33">
        <f>Datos_Limpios[[#This Row],[Number of Complaints or Support]]/Datos_Limpios[[#This Row],[Account Length (in months)]]</f>
        <v>0</v>
      </c>
      <c r="V2138" t="str" cm="1">
        <f t="array" ref="V2138">_xlfn.IFS(H2138&lt;30,"Under 30",H2138&lt;66,"Middle Age",H2138&gt;=66,"Senior")</f>
        <v>Middle Age</v>
      </c>
      <c r="W2138" t="s">
        <v>6824</v>
      </c>
    </row>
    <row r="2139" spans="1:23" x14ac:dyDescent="0.3">
      <c r="A2139" t="s">
        <v>2236</v>
      </c>
      <c r="B2139" t="s">
        <v>17</v>
      </c>
      <c r="C2139">
        <v>48</v>
      </c>
      <c r="D2139">
        <v>2</v>
      </c>
      <c r="E2139" t="s">
        <v>23</v>
      </c>
      <c r="F2139" t="s">
        <v>18</v>
      </c>
      <c r="G2139" t="s">
        <v>19</v>
      </c>
      <c r="H2139">
        <v>46</v>
      </c>
      <c r="I2139" t="s">
        <v>17</v>
      </c>
      <c r="J2139">
        <v>0</v>
      </c>
      <c r="K2139" t="s">
        <v>24</v>
      </c>
      <c r="L2139" t="s">
        <v>6792</v>
      </c>
      <c r="M2139">
        <v>45</v>
      </c>
      <c r="P2139" s="32">
        <v>45107</v>
      </c>
      <c r="Q2139" s="1">
        <v>45.989945033231301</v>
      </c>
      <c r="R2139">
        <v>10</v>
      </c>
      <c r="S2139" t="str" cm="1">
        <f t="array" ref="S2139">_xlfn.IFS(R2139=0,"None",R2139&lt;3,"Low",R2139&lt;6,"Medium",R2139&lt;=10,"High")</f>
        <v>High</v>
      </c>
      <c r="T2139" t="str" cm="1">
        <f t="array" ref="T2139">_xlfn.IFS(M2139&lt;=20,"Low",M2139&lt;=50,"Medium",M2139&lt;=90,"High")</f>
        <v>Medium</v>
      </c>
      <c r="U2139" s="33">
        <f>Datos_Limpios[[#This Row],[Number of Complaints or Support]]/Datos_Limpios[[#This Row],[Account Length (in months)]]</f>
        <v>0.20833333333333334</v>
      </c>
      <c r="V2139" t="str" cm="1">
        <f t="array" ref="V2139">_xlfn.IFS(H2139&lt;30,"Under 30",H2139&lt;66,"Middle Age",H2139&gt;=66,"Senior")</f>
        <v>Middle Age</v>
      </c>
      <c r="W2139" t="s">
        <v>6823</v>
      </c>
    </row>
    <row r="2140" spans="1:23" x14ac:dyDescent="0.3">
      <c r="A2140" t="s">
        <v>2237</v>
      </c>
      <c r="B2140" t="s">
        <v>17</v>
      </c>
      <c r="C2140">
        <v>36</v>
      </c>
      <c r="D2140">
        <v>0</v>
      </c>
      <c r="E2140" t="s">
        <v>23</v>
      </c>
      <c r="F2140" t="s">
        <v>166</v>
      </c>
      <c r="G2140" t="s">
        <v>6790</v>
      </c>
      <c r="H2140">
        <v>55</v>
      </c>
      <c r="I2140" t="s">
        <v>17</v>
      </c>
      <c r="J2140">
        <v>0</v>
      </c>
      <c r="K2140" t="s">
        <v>32</v>
      </c>
      <c r="L2140" t="s">
        <v>6791</v>
      </c>
      <c r="M2140">
        <v>39</v>
      </c>
      <c r="P2140" s="32">
        <v>44715</v>
      </c>
      <c r="Q2140" s="1">
        <v>34.265222315517157</v>
      </c>
      <c r="R2140">
        <v>10</v>
      </c>
      <c r="S2140" t="str" cm="1">
        <f t="array" ref="S2140">_xlfn.IFS(R2140=0,"None",R2140&lt;3,"Low",R2140&lt;6,"Medium",R2140&lt;=10,"High")</f>
        <v>High</v>
      </c>
      <c r="T2140" t="str" cm="1">
        <f t="array" ref="T2140">_xlfn.IFS(M2140&lt;=20,"Low",M2140&lt;=50,"Medium",M2140&lt;=90,"High")</f>
        <v>Medium</v>
      </c>
      <c r="U2140" s="33">
        <f>Datos_Limpios[[#This Row],[Number of Complaints or Support]]/Datos_Limpios[[#This Row],[Account Length (in months)]]</f>
        <v>0.27777777777777779</v>
      </c>
      <c r="V2140" t="str" cm="1">
        <f t="array" ref="V2140">_xlfn.IFS(H2140&lt;30,"Under 30",H2140&lt;66,"Middle Age",H2140&gt;=66,"Senior")</f>
        <v>Middle Age</v>
      </c>
      <c r="W2140" t="s">
        <v>6825</v>
      </c>
    </row>
    <row r="2141" spans="1:23" x14ac:dyDescent="0.3">
      <c r="A2141" t="s">
        <v>2238</v>
      </c>
      <c r="B2141" t="s">
        <v>17</v>
      </c>
      <c r="C2141">
        <v>69</v>
      </c>
      <c r="D2141">
        <v>0</v>
      </c>
      <c r="E2141" t="s">
        <v>23</v>
      </c>
      <c r="F2141" t="s">
        <v>156</v>
      </c>
      <c r="G2141" t="s">
        <v>19</v>
      </c>
      <c r="H2141">
        <v>63</v>
      </c>
      <c r="I2141" t="s">
        <v>23</v>
      </c>
      <c r="J2141">
        <v>3</v>
      </c>
      <c r="K2141" t="s">
        <v>32</v>
      </c>
      <c r="L2141" t="s">
        <v>6792</v>
      </c>
      <c r="M2141">
        <v>18</v>
      </c>
      <c r="P2141" s="32">
        <v>44206</v>
      </c>
      <c r="Q2141" s="1">
        <v>16.289027680794579</v>
      </c>
      <c r="R2141">
        <v>1</v>
      </c>
      <c r="S2141" t="str" cm="1">
        <f t="array" ref="S2141">_xlfn.IFS(R2141=0,"None",R2141&lt;3,"Low",R2141&lt;6,"Medium",R2141&lt;=10,"High")</f>
        <v>Low</v>
      </c>
      <c r="T2141" t="str" cm="1">
        <f t="array" ref="T2141">_xlfn.IFS(M2141&lt;=20,"Low",M2141&lt;=50,"Medium",M2141&lt;=90,"High")</f>
        <v>Low</v>
      </c>
      <c r="U2141" s="33">
        <f>Datos_Limpios[[#This Row],[Number of Complaints or Support]]/Datos_Limpios[[#This Row],[Account Length (in months)]]</f>
        <v>1.4492753623188406E-2</v>
      </c>
      <c r="V2141" t="str" cm="1">
        <f t="array" ref="V2141">_xlfn.IFS(H2141&lt;30,"Under 30",H2141&lt;66,"Middle Age",H2141&gt;=66,"Senior")</f>
        <v>Middle Age</v>
      </c>
      <c r="W2141" t="s">
        <v>6825</v>
      </c>
    </row>
    <row r="2142" spans="1:23" x14ac:dyDescent="0.3">
      <c r="A2142" t="s">
        <v>2239</v>
      </c>
      <c r="B2142" t="s">
        <v>17</v>
      </c>
      <c r="C2142">
        <v>5</v>
      </c>
      <c r="D2142">
        <v>2</v>
      </c>
      <c r="E2142" t="s">
        <v>17</v>
      </c>
      <c r="F2142" t="s">
        <v>202</v>
      </c>
      <c r="G2142" t="s">
        <v>6790</v>
      </c>
      <c r="H2142">
        <v>69</v>
      </c>
      <c r="I2142" t="s">
        <v>17</v>
      </c>
      <c r="J2142">
        <v>0</v>
      </c>
      <c r="K2142" t="s">
        <v>24</v>
      </c>
      <c r="L2142" t="s">
        <v>6792</v>
      </c>
      <c r="M2142">
        <v>11</v>
      </c>
      <c r="P2142" s="32">
        <v>44794</v>
      </c>
      <c r="Q2142" s="1">
        <v>12.10157841623375</v>
      </c>
      <c r="R2142">
        <v>8</v>
      </c>
      <c r="S2142" t="str" cm="1">
        <f t="array" ref="S2142">_xlfn.IFS(R2142=0,"None",R2142&lt;3,"Low",R2142&lt;6,"Medium",R2142&lt;=10,"High")</f>
        <v>High</v>
      </c>
      <c r="T2142" t="str" cm="1">
        <f t="array" ref="T2142">_xlfn.IFS(M2142&lt;=20,"Low",M2142&lt;=50,"Medium",M2142&lt;=90,"High")</f>
        <v>Low</v>
      </c>
      <c r="U2142" s="33">
        <f>Datos_Limpios[[#This Row],[Number of Complaints or Support]]/Datos_Limpios[[#This Row],[Account Length (in months)]]</f>
        <v>1.6</v>
      </c>
      <c r="V2142" t="str" cm="1">
        <f t="array" ref="V2142">_xlfn.IFS(H2142&lt;30,"Under 30",H2142&lt;66,"Middle Age",H2142&gt;=66,"Senior")</f>
        <v>Senior</v>
      </c>
      <c r="W2142" t="s">
        <v>6825</v>
      </c>
    </row>
    <row r="2143" spans="1:23" x14ac:dyDescent="0.3">
      <c r="A2143" t="s">
        <v>2240</v>
      </c>
      <c r="B2143" t="s">
        <v>17</v>
      </c>
      <c r="C2143">
        <v>71</v>
      </c>
      <c r="D2143">
        <v>2</v>
      </c>
      <c r="E2143" t="s">
        <v>17</v>
      </c>
      <c r="F2143" t="s">
        <v>179</v>
      </c>
      <c r="G2143" t="s">
        <v>6790</v>
      </c>
      <c r="H2143">
        <v>44</v>
      </c>
      <c r="I2143" t="s">
        <v>23</v>
      </c>
      <c r="J2143">
        <v>2</v>
      </c>
      <c r="K2143" t="s">
        <v>32</v>
      </c>
      <c r="L2143" t="s">
        <v>6792</v>
      </c>
      <c r="M2143">
        <v>61</v>
      </c>
      <c r="P2143" s="32">
        <v>44933</v>
      </c>
      <c r="Q2143" s="1">
        <v>50.835137751264092</v>
      </c>
      <c r="R2143">
        <v>2</v>
      </c>
      <c r="S2143" t="str" cm="1">
        <f t="array" ref="S2143">_xlfn.IFS(R2143=0,"None",R2143&lt;3,"Low",R2143&lt;6,"Medium",R2143&lt;=10,"High")</f>
        <v>Low</v>
      </c>
      <c r="T2143" t="str" cm="1">
        <f t="array" ref="T2143">_xlfn.IFS(M2143&lt;=20,"Low",M2143&lt;=50,"Medium",M2143&lt;=90,"High")</f>
        <v>High</v>
      </c>
      <c r="U2143" s="33">
        <f>Datos_Limpios[[#This Row],[Number of Complaints or Support]]/Datos_Limpios[[#This Row],[Account Length (in months)]]</f>
        <v>2.8169014084507043E-2</v>
      </c>
      <c r="V2143" t="str" cm="1">
        <f t="array" ref="V2143">_xlfn.IFS(H2143&lt;30,"Under 30",H2143&lt;66,"Middle Age",H2143&gt;=66,"Senior")</f>
        <v>Middle Age</v>
      </c>
      <c r="W2143" t="s">
        <v>6826</v>
      </c>
    </row>
    <row r="2144" spans="1:23" x14ac:dyDescent="0.3">
      <c r="A2144" t="s">
        <v>2241</v>
      </c>
      <c r="B2144" t="s">
        <v>17</v>
      </c>
      <c r="C2144">
        <v>43</v>
      </c>
      <c r="D2144">
        <v>0</v>
      </c>
      <c r="E2144" t="s">
        <v>17</v>
      </c>
      <c r="F2144" t="s">
        <v>156</v>
      </c>
      <c r="G2144" t="s">
        <v>19</v>
      </c>
      <c r="H2144">
        <v>36</v>
      </c>
      <c r="I2144" t="s">
        <v>17</v>
      </c>
      <c r="J2144">
        <v>0</v>
      </c>
      <c r="K2144" t="s">
        <v>20</v>
      </c>
      <c r="L2144" t="s">
        <v>6791</v>
      </c>
      <c r="M2144">
        <v>9</v>
      </c>
      <c r="P2144" s="32">
        <v>44255</v>
      </c>
      <c r="Q2144" s="1">
        <v>9.8324195317101086</v>
      </c>
      <c r="R2144">
        <v>10</v>
      </c>
      <c r="S2144" t="str" cm="1">
        <f t="array" ref="S2144">_xlfn.IFS(R2144=0,"None",R2144&lt;3,"Low",R2144&lt;6,"Medium",R2144&lt;=10,"High")</f>
        <v>High</v>
      </c>
      <c r="T2144" t="str" cm="1">
        <f t="array" ref="T2144">_xlfn.IFS(M2144&lt;=20,"Low",M2144&lt;=50,"Medium",M2144&lt;=90,"High")</f>
        <v>Low</v>
      </c>
      <c r="U2144" s="33">
        <f>Datos_Limpios[[#This Row],[Number of Complaints or Support]]/Datos_Limpios[[#This Row],[Account Length (in months)]]</f>
        <v>0.23255813953488372</v>
      </c>
      <c r="V2144" t="str" cm="1">
        <f t="array" ref="V2144">_xlfn.IFS(H2144&lt;30,"Under 30",H2144&lt;66,"Middle Age",H2144&gt;=66,"Senior")</f>
        <v>Middle Age</v>
      </c>
      <c r="W2144" t="s">
        <v>6825</v>
      </c>
    </row>
    <row r="2145" spans="1:23" x14ac:dyDescent="0.3">
      <c r="A2145" t="s">
        <v>2242</v>
      </c>
      <c r="B2145" t="s">
        <v>17</v>
      </c>
      <c r="C2145">
        <v>52</v>
      </c>
      <c r="D2145">
        <v>0</v>
      </c>
      <c r="E2145" t="s">
        <v>17</v>
      </c>
      <c r="F2145" t="s">
        <v>58</v>
      </c>
      <c r="G2145" t="s">
        <v>6790</v>
      </c>
      <c r="H2145">
        <v>58</v>
      </c>
      <c r="I2145" t="s">
        <v>17</v>
      </c>
      <c r="J2145">
        <v>0</v>
      </c>
      <c r="K2145" t="s">
        <v>32</v>
      </c>
      <c r="L2145" t="s">
        <v>6792</v>
      </c>
      <c r="M2145">
        <v>50</v>
      </c>
      <c r="P2145" s="32">
        <v>44425</v>
      </c>
      <c r="Q2145" s="1">
        <v>57.835775217044358</v>
      </c>
      <c r="R2145">
        <v>3</v>
      </c>
      <c r="S2145" t="str" cm="1">
        <f t="array" ref="S2145">_xlfn.IFS(R2145=0,"None",R2145&lt;3,"Low",R2145&lt;6,"Medium",R2145&lt;=10,"High")</f>
        <v>Medium</v>
      </c>
      <c r="T2145" t="str" cm="1">
        <f t="array" ref="T2145">_xlfn.IFS(M2145&lt;=20,"Low",M2145&lt;=50,"Medium",M2145&lt;=90,"High")</f>
        <v>Medium</v>
      </c>
      <c r="U2145" s="33">
        <f>Datos_Limpios[[#This Row],[Number of Complaints or Support]]/Datos_Limpios[[#This Row],[Account Length (in months)]]</f>
        <v>5.7692307692307696E-2</v>
      </c>
      <c r="V2145" t="str" cm="1">
        <f t="array" ref="V2145">_xlfn.IFS(H2145&lt;30,"Under 30",H2145&lt;66,"Middle Age",H2145&gt;=66,"Senior")</f>
        <v>Middle Age</v>
      </c>
      <c r="W2145" t="s">
        <v>6825</v>
      </c>
    </row>
    <row r="2146" spans="1:23" x14ac:dyDescent="0.3">
      <c r="A2146" t="s">
        <v>2243</v>
      </c>
      <c r="B2146" t="s">
        <v>17</v>
      </c>
      <c r="C2146">
        <v>39</v>
      </c>
      <c r="D2146">
        <v>1</v>
      </c>
      <c r="E2146" t="s">
        <v>17</v>
      </c>
      <c r="F2146" t="s">
        <v>148</v>
      </c>
      <c r="G2146" t="s">
        <v>6790</v>
      </c>
      <c r="H2146">
        <v>42</v>
      </c>
      <c r="I2146" t="s">
        <v>17</v>
      </c>
      <c r="J2146">
        <v>0</v>
      </c>
      <c r="K2146" t="s">
        <v>32</v>
      </c>
      <c r="L2146" t="s">
        <v>6792</v>
      </c>
      <c r="M2146">
        <v>12</v>
      </c>
      <c r="P2146" s="32">
        <v>44124</v>
      </c>
      <c r="Q2146" s="1">
        <v>10.34674111733244</v>
      </c>
      <c r="R2146">
        <v>10</v>
      </c>
      <c r="S2146" t="str" cm="1">
        <f t="array" ref="S2146">_xlfn.IFS(R2146=0,"None",R2146&lt;3,"Low",R2146&lt;6,"Medium",R2146&lt;=10,"High")</f>
        <v>High</v>
      </c>
      <c r="T2146" t="str" cm="1">
        <f t="array" ref="T2146">_xlfn.IFS(M2146&lt;=20,"Low",M2146&lt;=50,"Medium",M2146&lt;=90,"High")</f>
        <v>Low</v>
      </c>
      <c r="U2146" s="33">
        <f>Datos_Limpios[[#This Row],[Number of Complaints or Support]]/Datos_Limpios[[#This Row],[Account Length (in months)]]</f>
        <v>0.25641025641025639</v>
      </c>
      <c r="V2146" t="str" cm="1">
        <f t="array" ref="V2146">_xlfn.IFS(H2146&lt;30,"Under 30",H2146&lt;66,"Middle Age",H2146&gt;=66,"Senior")</f>
        <v>Middle Age</v>
      </c>
      <c r="W2146" t="s">
        <v>6824</v>
      </c>
    </row>
    <row r="2147" spans="1:23" x14ac:dyDescent="0.3">
      <c r="A2147" t="s">
        <v>2244</v>
      </c>
      <c r="B2147" t="s">
        <v>17</v>
      </c>
      <c r="C2147">
        <v>36</v>
      </c>
      <c r="D2147">
        <v>0</v>
      </c>
      <c r="E2147" t="s">
        <v>23</v>
      </c>
      <c r="F2147" t="s">
        <v>107</v>
      </c>
      <c r="G2147" t="s">
        <v>6790</v>
      </c>
      <c r="H2147">
        <v>82</v>
      </c>
      <c r="I2147" t="s">
        <v>23</v>
      </c>
      <c r="J2147">
        <v>2</v>
      </c>
      <c r="K2147" t="s">
        <v>24</v>
      </c>
      <c r="L2147" t="s">
        <v>6792</v>
      </c>
      <c r="M2147">
        <v>31</v>
      </c>
      <c r="P2147" s="32">
        <v>44181</v>
      </c>
      <c r="Q2147" s="1">
        <v>35.026846805862391</v>
      </c>
      <c r="R2147">
        <v>2</v>
      </c>
      <c r="S2147" t="str" cm="1">
        <f t="array" ref="S2147">_xlfn.IFS(R2147=0,"None",R2147&lt;3,"Low",R2147&lt;6,"Medium",R2147&lt;=10,"High")</f>
        <v>Low</v>
      </c>
      <c r="T2147" t="str" cm="1">
        <f t="array" ref="T2147">_xlfn.IFS(M2147&lt;=20,"Low",M2147&lt;=50,"Medium",M2147&lt;=90,"High")</f>
        <v>Medium</v>
      </c>
      <c r="U2147" s="33">
        <f>Datos_Limpios[[#This Row],[Number of Complaints or Support]]/Datos_Limpios[[#This Row],[Account Length (in months)]]</f>
        <v>5.5555555555555552E-2</v>
      </c>
      <c r="V2147" t="str" cm="1">
        <f t="array" ref="V2147">_xlfn.IFS(H2147&lt;30,"Under 30",H2147&lt;66,"Middle Age",H2147&gt;=66,"Senior")</f>
        <v>Senior</v>
      </c>
      <c r="W2147" t="s">
        <v>6825</v>
      </c>
    </row>
    <row r="2148" spans="1:23" x14ac:dyDescent="0.3">
      <c r="A2148" t="s">
        <v>2245</v>
      </c>
      <c r="B2148" t="s">
        <v>17</v>
      </c>
      <c r="C2148">
        <v>1</v>
      </c>
      <c r="D2148">
        <v>3</v>
      </c>
      <c r="E2148" t="s">
        <v>23</v>
      </c>
      <c r="F2148" t="s">
        <v>26</v>
      </c>
      <c r="G2148" t="s">
        <v>6790</v>
      </c>
      <c r="H2148">
        <v>44</v>
      </c>
      <c r="I2148" t="s">
        <v>17</v>
      </c>
      <c r="J2148">
        <v>0</v>
      </c>
      <c r="K2148" t="s">
        <v>20</v>
      </c>
      <c r="L2148" t="s">
        <v>6791</v>
      </c>
      <c r="M2148">
        <v>18</v>
      </c>
      <c r="P2148" s="32">
        <v>44677</v>
      </c>
      <c r="Q2148" s="1">
        <v>15.711142548603171</v>
      </c>
      <c r="R2148">
        <v>2</v>
      </c>
      <c r="S2148" t="str" cm="1">
        <f t="array" ref="S2148">_xlfn.IFS(R2148=0,"None",R2148&lt;3,"Low",R2148&lt;6,"Medium",R2148&lt;=10,"High")</f>
        <v>Low</v>
      </c>
      <c r="T2148" t="str" cm="1">
        <f t="array" ref="T2148">_xlfn.IFS(M2148&lt;=20,"Low",M2148&lt;=50,"Medium",M2148&lt;=90,"High")</f>
        <v>Low</v>
      </c>
      <c r="U2148" s="33">
        <f>Datos_Limpios[[#This Row],[Number of Complaints or Support]]/Datos_Limpios[[#This Row],[Account Length (in months)]]</f>
        <v>2</v>
      </c>
      <c r="V2148" t="str" cm="1">
        <f t="array" ref="V2148">_xlfn.IFS(H2148&lt;30,"Under 30",H2148&lt;66,"Middle Age",H2148&gt;=66,"Senior")</f>
        <v>Middle Age</v>
      </c>
      <c r="W2148" t="s">
        <v>6824</v>
      </c>
    </row>
    <row r="2149" spans="1:23" x14ac:dyDescent="0.3">
      <c r="A2149" t="s">
        <v>2246</v>
      </c>
      <c r="B2149" t="s">
        <v>23</v>
      </c>
      <c r="C2149">
        <v>57</v>
      </c>
      <c r="D2149">
        <v>2</v>
      </c>
      <c r="E2149" t="s">
        <v>23</v>
      </c>
      <c r="F2149" t="s">
        <v>158</v>
      </c>
      <c r="G2149" t="s">
        <v>19</v>
      </c>
      <c r="H2149">
        <v>41</v>
      </c>
      <c r="I2149" t="s">
        <v>17</v>
      </c>
      <c r="J2149">
        <v>0</v>
      </c>
      <c r="K2149" t="s">
        <v>20</v>
      </c>
      <c r="L2149" t="s">
        <v>6792</v>
      </c>
      <c r="M2149">
        <v>39</v>
      </c>
      <c r="N2149" t="s">
        <v>27</v>
      </c>
      <c r="O2149" t="s">
        <v>125</v>
      </c>
      <c r="P2149" s="32">
        <v>44919</v>
      </c>
      <c r="Q2149" s="1">
        <v>44.275500653031401</v>
      </c>
      <c r="R2149">
        <v>4</v>
      </c>
      <c r="S2149" t="str" cm="1">
        <f t="array" ref="S2149">_xlfn.IFS(R2149=0,"None",R2149&lt;3,"Low",R2149&lt;6,"Medium",R2149&lt;=10,"High")</f>
        <v>Medium</v>
      </c>
      <c r="T2149" t="str" cm="1">
        <f t="array" ref="T2149">_xlfn.IFS(M2149&lt;=20,"Low",M2149&lt;=50,"Medium",M2149&lt;=90,"High")</f>
        <v>Medium</v>
      </c>
      <c r="U2149" s="33">
        <f>Datos_Limpios[[#This Row],[Number of Complaints or Support]]/Datos_Limpios[[#This Row],[Account Length (in months)]]</f>
        <v>7.0175438596491224E-2</v>
      </c>
      <c r="V2149" t="str" cm="1">
        <f t="array" ref="V2149">_xlfn.IFS(H2149&lt;30,"Under 30",H2149&lt;66,"Middle Age",H2149&gt;=66,"Senior")</f>
        <v>Middle Age</v>
      </c>
      <c r="W2149" t="s">
        <v>6823</v>
      </c>
    </row>
    <row r="2150" spans="1:23" x14ac:dyDescent="0.3">
      <c r="A2150" t="s">
        <v>2247</v>
      </c>
      <c r="B2150" t="s">
        <v>17</v>
      </c>
      <c r="C2150">
        <v>26</v>
      </c>
      <c r="D2150">
        <v>0</v>
      </c>
      <c r="E2150" t="s">
        <v>23</v>
      </c>
      <c r="F2150" t="s">
        <v>103</v>
      </c>
      <c r="G2150" t="s">
        <v>6790</v>
      </c>
      <c r="H2150">
        <v>32</v>
      </c>
      <c r="I2150" t="s">
        <v>23</v>
      </c>
      <c r="J2150">
        <v>6</v>
      </c>
      <c r="K2150" t="s">
        <v>24</v>
      </c>
      <c r="L2150" t="s">
        <v>6791</v>
      </c>
      <c r="M2150">
        <v>16</v>
      </c>
      <c r="P2150" s="32">
        <v>44030</v>
      </c>
      <c r="Q2150" s="1">
        <v>14.46780023212284</v>
      </c>
      <c r="R2150">
        <v>8</v>
      </c>
      <c r="S2150" t="str" cm="1">
        <f t="array" ref="S2150">_xlfn.IFS(R2150=0,"None",R2150&lt;3,"Low",R2150&lt;6,"Medium",R2150&lt;=10,"High")</f>
        <v>High</v>
      </c>
      <c r="T2150" t="str" cm="1">
        <f t="array" ref="T2150">_xlfn.IFS(M2150&lt;=20,"Low",M2150&lt;=50,"Medium",M2150&lt;=90,"High")</f>
        <v>Low</v>
      </c>
      <c r="U2150" s="33">
        <f>Datos_Limpios[[#This Row],[Number of Complaints or Support]]/Datos_Limpios[[#This Row],[Account Length (in months)]]</f>
        <v>0.30769230769230771</v>
      </c>
      <c r="V2150" t="str" cm="1">
        <f t="array" ref="V2150">_xlfn.IFS(H2150&lt;30,"Under 30",H2150&lt;66,"Middle Age",H2150&gt;=66,"Senior")</f>
        <v>Middle Age</v>
      </c>
      <c r="W2150" t="s">
        <v>6823</v>
      </c>
    </row>
    <row r="2151" spans="1:23" x14ac:dyDescent="0.3">
      <c r="A2151" t="s">
        <v>2248</v>
      </c>
      <c r="B2151" t="s">
        <v>17</v>
      </c>
      <c r="C2151">
        <v>71</v>
      </c>
      <c r="D2151">
        <v>0</v>
      </c>
      <c r="E2151" t="s">
        <v>17</v>
      </c>
      <c r="F2151" t="s">
        <v>69</v>
      </c>
      <c r="G2151" t="s">
        <v>19</v>
      </c>
      <c r="H2151">
        <v>47</v>
      </c>
      <c r="I2151" t="s">
        <v>17</v>
      </c>
      <c r="J2151">
        <v>0</v>
      </c>
      <c r="K2151" t="s">
        <v>32</v>
      </c>
      <c r="L2151" t="s">
        <v>6792</v>
      </c>
      <c r="M2151">
        <v>13</v>
      </c>
      <c r="P2151" s="32">
        <v>44499</v>
      </c>
      <c r="Q2151" s="1">
        <v>14.835998637208331</v>
      </c>
      <c r="R2151">
        <v>5</v>
      </c>
      <c r="S2151" t="str" cm="1">
        <f t="array" ref="S2151">_xlfn.IFS(R2151=0,"None",R2151&lt;3,"Low",R2151&lt;6,"Medium",R2151&lt;=10,"High")</f>
        <v>Medium</v>
      </c>
      <c r="T2151" t="str" cm="1">
        <f t="array" ref="T2151">_xlfn.IFS(M2151&lt;=20,"Low",M2151&lt;=50,"Medium",M2151&lt;=90,"High")</f>
        <v>Low</v>
      </c>
      <c r="U2151" s="33">
        <f>Datos_Limpios[[#This Row],[Number of Complaints or Support]]/Datos_Limpios[[#This Row],[Account Length (in months)]]</f>
        <v>7.0422535211267609E-2</v>
      </c>
      <c r="V2151" t="str" cm="1">
        <f t="array" ref="V2151">_xlfn.IFS(H2151&lt;30,"Under 30",H2151&lt;66,"Middle Age",H2151&gt;=66,"Senior")</f>
        <v>Middle Age</v>
      </c>
      <c r="W2151" t="s">
        <v>6825</v>
      </c>
    </row>
    <row r="2152" spans="1:23" x14ac:dyDescent="0.3">
      <c r="A2152" t="s">
        <v>2249</v>
      </c>
      <c r="B2152" t="s">
        <v>17</v>
      </c>
      <c r="C2152">
        <v>5</v>
      </c>
      <c r="D2152">
        <v>1</v>
      </c>
      <c r="E2152" t="s">
        <v>17</v>
      </c>
      <c r="F2152" t="s">
        <v>47</v>
      </c>
      <c r="G2152" t="s">
        <v>6790</v>
      </c>
      <c r="H2152">
        <v>43</v>
      </c>
      <c r="I2152" t="s">
        <v>17</v>
      </c>
      <c r="J2152">
        <v>0</v>
      </c>
      <c r="K2152" t="s">
        <v>20</v>
      </c>
      <c r="L2152" t="s">
        <v>6792</v>
      </c>
      <c r="M2152">
        <v>13</v>
      </c>
      <c r="P2152" s="32">
        <v>45139</v>
      </c>
      <c r="Q2152" s="1">
        <v>12.152172062549161</v>
      </c>
      <c r="R2152">
        <v>1</v>
      </c>
      <c r="S2152" t="str" cm="1">
        <f t="array" ref="S2152">_xlfn.IFS(R2152=0,"None",R2152&lt;3,"Low",R2152&lt;6,"Medium",R2152&lt;=10,"High")</f>
        <v>Low</v>
      </c>
      <c r="T2152" t="str" cm="1">
        <f t="array" ref="T2152">_xlfn.IFS(M2152&lt;=20,"Low",M2152&lt;=50,"Medium",M2152&lt;=90,"High")</f>
        <v>Low</v>
      </c>
      <c r="U2152" s="33">
        <f>Datos_Limpios[[#This Row],[Number of Complaints or Support]]/Datos_Limpios[[#This Row],[Account Length (in months)]]</f>
        <v>0.2</v>
      </c>
      <c r="V2152" t="str" cm="1">
        <f t="array" ref="V2152">_xlfn.IFS(H2152&lt;30,"Under 30",H2152&lt;66,"Middle Age",H2152&gt;=66,"Senior")</f>
        <v>Middle Age</v>
      </c>
      <c r="W2152" t="s">
        <v>6824</v>
      </c>
    </row>
    <row r="2153" spans="1:23" x14ac:dyDescent="0.3">
      <c r="A2153" t="s">
        <v>2250</v>
      </c>
      <c r="B2153" t="s">
        <v>17</v>
      </c>
      <c r="C2153">
        <v>11</v>
      </c>
      <c r="D2153">
        <v>0</v>
      </c>
      <c r="E2153" t="s">
        <v>17</v>
      </c>
      <c r="F2153" t="s">
        <v>247</v>
      </c>
      <c r="G2153" t="s">
        <v>6790</v>
      </c>
      <c r="H2153">
        <v>58</v>
      </c>
      <c r="I2153" t="s">
        <v>17</v>
      </c>
      <c r="J2153">
        <v>0</v>
      </c>
      <c r="K2153" t="s">
        <v>20</v>
      </c>
      <c r="L2153" t="s">
        <v>6791</v>
      </c>
      <c r="M2153">
        <v>16</v>
      </c>
      <c r="P2153" s="32">
        <v>45206</v>
      </c>
      <c r="Q2153" s="1">
        <v>13.36784322855473</v>
      </c>
      <c r="R2153">
        <v>10</v>
      </c>
      <c r="S2153" t="str" cm="1">
        <f t="array" ref="S2153">_xlfn.IFS(R2153=0,"None",R2153&lt;3,"Low",R2153&lt;6,"Medium",R2153&lt;=10,"High")</f>
        <v>High</v>
      </c>
      <c r="T2153" t="str" cm="1">
        <f t="array" ref="T2153">_xlfn.IFS(M2153&lt;=20,"Low",M2153&lt;=50,"Medium",M2153&lt;=90,"High")</f>
        <v>Low</v>
      </c>
      <c r="U2153" s="33">
        <f>Datos_Limpios[[#This Row],[Number of Complaints or Support]]/Datos_Limpios[[#This Row],[Account Length (in months)]]</f>
        <v>0.90909090909090906</v>
      </c>
      <c r="V2153" t="str" cm="1">
        <f t="array" ref="V2153">_xlfn.IFS(H2153&lt;30,"Under 30",H2153&lt;66,"Middle Age",H2153&gt;=66,"Senior")</f>
        <v>Middle Age</v>
      </c>
      <c r="W2153" t="s">
        <v>6826</v>
      </c>
    </row>
    <row r="2154" spans="1:23" x14ac:dyDescent="0.3">
      <c r="A2154" t="s">
        <v>2251</v>
      </c>
      <c r="B2154" t="s">
        <v>17</v>
      </c>
      <c r="C2154">
        <v>39</v>
      </c>
      <c r="D2154">
        <v>0</v>
      </c>
      <c r="E2154" t="s">
        <v>23</v>
      </c>
      <c r="F2154" t="s">
        <v>166</v>
      </c>
      <c r="G2154" t="s">
        <v>6790</v>
      </c>
      <c r="H2154">
        <v>33</v>
      </c>
      <c r="I2154" t="s">
        <v>23</v>
      </c>
      <c r="J2154">
        <v>4</v>
      </c>
      <c r="K2154" t="s">
        <v>20</v>
      </c>
      <c r="L2154" t="s">
        <v>6791</v>
      </c>
      <c r="M2154">
        <v>52</v>
      </c>
      <c r="P2154" s="32">
        <v>44042</v>
      </c>
      <c r="Q2154" s="1">
        <v>50.455719783033231</v>
      </c>
      <c r="R2154">
        <v>3</v>
      </c>
      <c r="S2154" t="str" cm="1">
        <f t="array" ref="S2154">_xlfn.IFS(R2154=0,"None",R2154&lt;3,"Low",R2154&lt;6,"Medium",R2154&lt;=10,"High")</f>
        <v>Medium</v>
      </c>
      <c r="T2154" t="str" cm="1">
        <f t="array" ref="T2154">_xlfn.IFS(M2154&lt;=20,"Low",M2154&lt;=50,"Medium",M2154&lt;=90,"High")</f>
        <v>High</v>
      </c>
      <c r="U2154" s="33">
        <f>Datos_Limpios[[#This Row],[Number of Complaints or Support]]/Datos_Limpios[[#This Row],[Account Length (in months)]]</f>
        <v>7.6923076923076927E-2</v>
      </c>
      <c r="V2154" t="str" cm="1">
        <f t="array" ref="V2154">_xlfn.IFS(H2154&lt;30,"Under 30",H2154&lt;66,"Middle Age",H2154&gt;=66,"Senior")</f>
        <v>Middle Age</v>
      </c>
      <c r="W2154" t="s">
        <v>6825</v>
      </c>
    </row>
    <row r="2155" spans="1:23" x14ac:dyDescent="0.3">
      <c r="A2155" t="s">
        <v>2252</v>
      </c>
      <c r="B2155" t="s">
        <v>17</v>
      </c>
      <c r="C2155">
        <v>13</v>
      </c>
      <c r="D2155">
        <v>1</v>
      </c>
      <c r="E2155" t="s">
        <v>17</v>
      </c>
      <c r="F2155" t="s">
        <v>138</v>
      </c>
      <c r="G2155" t="s">
        <v>19</v>
      </c>
      <c r="H2155">
        <v>34</v>
      </c>
      <c r="I2155" t="s">
        <v>17</v>
      </c>
      <c r="J2155">
        <v>0</v>
      </c>
      <c r="K2155" t="s">
        <v>24</v>
      </c>
      <c r="L2155" t="s">
        <v>6792</v>
      </c>
      <c r="M2155">
        <v>10</v>
      </c>
      <c r="P2155" s="32">
        <v>44396</v>
      </c>
      <c r="Q2155" s="1">
        <v>8.6009858217535005</v>
      </c>
      <c r="R2155">
        <v>0</v>
      </c>
      <c r="S2155" t="str" cm="1">
        <f t="array" ref="S2155">_xlfn.IFS(R2155=0,"None",R2155&lt;3,"Low",R2155&lt;6,"Medium",R2155&lt;=10,"High")</f>
        <v>None</v>
      </c>
      <c r="T2155" t="str" cm="1">
        <f t="array" ref="T2155">_xlfn.IFS(M2155&lt;=20,"Low",M2155&lt;=50,"Medium",M2155&lt;=90,"High")</f>
        <v>Low</v>
      </c>
      <c r="U2155" s="33">
        <f>Datos_Limpios[[#This Row],[Number of Complaints or Support]]/Datos_Limpios[[#This Row],[Account Length (in months)]]</f>
        <v>0</v>
      </c>
      <c r="V2155" t="str" cm="1">
        <f t="array" ref="V2155">_xlfn.IFS(H2155&lt;30,"Under 30",H2155&lt;66,"Middle Age",H2155&gt;=66,"Senior")</f>
        <v>Middle Age</v>
      </c>
      <c r="W2155" t="s">
        <v>6824</v>
      </c>
    </row>
    <row r="2156" spans="1:23" x14ac:dyDescent="0.3">
      <c r="A2156" t="s">
        <v>2253</v>
      </c>
      <c r="B2156" t="s">
        <v>17</v>
      </c>
      <c r="C2156">
        <v>16</v>
      </c>
      <c r="D2156">
        <v>0</v>
      </c>
      <c r="E2156" t="s">
        <v>17</v>
      </c>
      <c r="F2156" t="s">
        <v>156</v>
      </c>
      <c r="G2156" t="s">
        <v>19</v>
      </c>
      <c r="H2156">
        <v>51</v>
      </c>
      <c r="I2156" t="s">
        <v>17</v>
      </c>
      <c r="J2156">
        <v>0</v>
      </c>
      <c r="K2156" t="s">
        <v>20</v>
      </c>
      <c r="L2156" t="s">
        <v>6791</v>
      </c>
      <c r="M2156">
        <v>10</v>
      </c>
      <c r="P2156" s="32">
        <v>45240</v>
      </c>
      <c r="Q2156" s="1">
        <v>10.114260196299639</v>
      </c>
      <c r="R2156">
        <v>8</v>
      </c>
      <c r="S2156" t="str" cm="1">
        <f t="array" ref="S2156">_xlfn.IFS(R2156=0,"None",R2156&lt;3,"Low",R2156&lt;6,"Medium",R2156&lt;=10,"High")</f>
        <v>High</v>
      </c>
      <c r="T2156" t="str" cm="1">
        <f t="array" ref="T2156">_xlfn.IFS(M2156&lt;=20,"Low",M2156&lt;=50,"Medium",M2156&lt;=90,"High")</f>
        <v>Low</v>
      </c>
      <c r="U2156" s="33">
        <f>Datos_Limpios[[#This Row],[Number of Complaints or Support]]/Datos_Limpios[[#This Row],[Account Length (in months)]]</f>
        <v>0.5</v>
      </c>
      <c r="V2156" t="str" cm="1">
        <f t="array" ref="V2156">_xlfn.IFS(H2156&lt;30,"Under 30",H2156&lt;66,"Middle Age",H2156&gt;=66,"Senior")</f>
        <v>Middle Age</v>
      </c>
      <c r="W2156" t="s">
        <v>6825</v>
      </c>
    </row>
    <row r="2157" spans="1:23" x14ac:dyDescent="0.3">
      <c r="A2157" t="s">
        <v>2254</v>
      </c>
      <c r="B2157" t="s">
        <v>17</v>
      </c>
      <c r="C2157">
        <v>75</v>
      </c>
      <c r="D2157">
        <v>0</v>
      </c>
      <c r="E2157" t="s">
        <v>23</v>
      </c>
      <c r="F2157" t="s">
        <v>29</v>
      </c>
      <c r="G2157" t="s">
        <v>19</v>
      </c>
      <c r="H2157">
        <v>60</v>
      </c>
      <c r="I2157" t="s">
        <v>17</v>
      </c>
      <c r="J2157">
        <v>0</v>
      </c>
      <c r="K2157" t="s">
        <v>32</v>
      </c>
      <c r="L2157" t="s">
        <v>6792</v>
      </c>
      <c r="M2157">
        <v>25</v>
      </c>
      <c r="P2157" s="32">
        <v>44800</v>
      </c>
      <c r="Q2157" s="1">
        <v>29.39739126509992</v>
      </c>
      <c r="R2157">
        <v>7</v>
      </c>
      <c r="S2157" t="str" cm="1">
        <f t="array" ref="S2157">_xlfn.IFS(R2157=0,"None",R2157&lt;3,"Low",R2157&lt;6,"Medium",R2157&lt;=10,"High")</f>
        <v>High</v>
      </c>
      <c r="T2157" t="str" cm="1">
        <f t="array" ref="T2157">_xlfn.IFS(M2157&lt;=20,"Low",M2157&lt;=50,"Medium",M2157&lt;=90,"High")</f>
        <v>Medium</v>
      </c>
      <c r="U2157" s="33">
        <f>Datos_Limpios[[#This Row],[Number of Complaints or Support]]/Datos_Limpios[[#This Row],[Account Length (in months)]]</f>
        <v>9.3333333333333338E-2</v>
      </c>
      <c r="V2157" t="str" cm="1">
        <f t="array" ref="V2157">_xlfn.IFS(H2157&lt;30,"Under 30",H2157&lt;66,"Middle Age",H2157&gt;=66,"Senior")</f>
        <v>Middle Age</v>
      </c>
      <c r="W2157" t="s">
        <v>6825</v>
      </c>
    </row>
    <row r="2158" spans="1:23" x14ac:dyDescent="0.3">
      <c r="A2158" t="s">
        <v>2255</v>
      </c>
      <c r="B2158" t="s">
        <v>17</v>
      </c>
      <c r="C2158">
        <v>65</v>
      </c>
      <c r="D2158">
        <v>1</v>
      </c>
      <c r="E2158" t="s">
        <v>17</v>
      </c>
      <c r="F2158" t="s">
        <v>22</v>
      </c>
      <c r="G2158" t="s">
        <v>6790</v>
      </c>
      <c r="H2158">
        <v>29</v>
      </c>
      <c r="I2158" t="s">
        <v>17</v>
      </c>
      <c r="J2158">
        <v>0</v>
      </c>
      <c r="K2158" t="s">
        <v>32</v>
      </c>
      <c r="L2158" t="s">
        <v>6791</v>
      </c>
      <c r="M2158">
        <v>11</v>
      </c>
      <c r="P2158" s="32">
        <v>44377</v>
      </c>
      <c r="Q2158" s="1">
        <v>9.3419413212846365</v>
      </c>
      <c r="R2158">
        <v>10</v>
      </c>
      <c r="S2158" t="str" cm="1">
        <f t="array" ref="S2158">_xlfn.IFS(R2158=0,"None",R2158&lt;3,"Low",R2158&lt;6,"Medium",R2158&lt;=10,"High")</f>
        <v>High</v>
      </c>
      <c r="T2158" t="str" cm="1">
        <f t="array" ref="T2158">_xlfn.IFS(M2158&lt;=20,"Low",M2158&lt;=50,"Medium",M2158&lt;=90,"High")</f>
        <v>Low</v>
      </c>
      <c r="U2158" s="33">
        <f>Datos_Limpios[[#This Row],[Number of Complaints or Support]]/Datos_Limpios[[#This Row],[Account Length (in months)]]</f>
        <v>0.15384615384615385</v>
      </c>
      <c r="V2158" t="str" cm="1">
        <f t="array" ref="V2158">_xlfn.IFS(H2158&lt;30,"Under 30",H2158&lt;66,"Middle Age",H2158&gt;=66,"Senior")</f>
        <v>Under 30</v>
      </c>
      <c r="W2158" t="s">
        <v>6823</v>
      </c>
    </row>
    <row r="2159" spans="1:23" x14ac:dyDescent="0.3">
      <c r="A2159" t="s">
        <v>2256</v>
      </c>
      <c r="B2159" t="s">
        <v>17</v>
      </c>
      <c r="C2159">
        <v>53</v>
      </c>
      <c r="D2159">
        <v>0</v>
      </c>
      <c r="E2159" t="s">
        <v>17</v>
      </c>
      <c r="F2159" t="s">
        <v>192</v>
      </c>
      <c r="G2159" t="s">
        <v>19</v>
      </c>
      <c r="H2159">
        <v>66</v>
      </c>
      <c r="I2159" t="s">
        <v>23</v>
      </c>
      <c r="J2159">
        <v>2</v>
      </c>
      <c r="K2159" t="s">
        <v>32</v>
      </c>
      <c r="L2159" t="s">
        <v>6791</v>
      </c>
      <c r="M2159">
        <v>10</v>
      </c>
      <c r="P2159" s="32">
        <v>44980</v>
      </c>
      <c r="Q2159" s="1">
        <v>9.5611120547083814</v>
      </c>
      <c r="R2159">
        <v>10</v>
      </c>
      <c r="S2159" t="str" cm="1">
        <f t="array" ref="S2159">_xlfn.IFS(R2159=0,"None",R2159&lt;3,"Low",R2159&lt;6,"Medium",R2159&lt;=10,"High")</f>
        <v>High</v>
      </c>
      <c r="T2159" t="str" cm="1">
        <f t="array" ref="T2159">_xlfn.IFS(M2159&lt;=20,"Low",M2159&lt;=50,"Medium",M2159&lt;=90,"High")</f>
        <v>Low</v>
      </c>
      <c r="U2159" s="33">
        <f>Datos_Limpios[[#This Row],[Number of Complaints or Support]]/Datos_Limpios[[#This Row],[Account Length (in months)]]</f>
        <v>0.18867924528301888</v>
      </c>
      <c r="V2159" t="str" cm="1">
        <f t="array" ref="V2159">_xlfn.IFS(H2159&lt;30,"Under 30",H2159&lt;66,"Middle Age",H2159&gt;=66,"Senior")</f>
        <v>Senior</v>
      </c>
      <c r="W2159" t="s">
        <v>6824</v>
      </c>
    </row>
    <row r="2160" spans="1:23" x14ac:dyDescent="0.3">
      <c r="A2160" t="s">
        <v>2257</v>
      </c>
      <c r="B2160" t="s">
        <v>17</v>
      </c>
      <c r="C2160">
        <v>6</v>
      </c>
      <c r="D2160">
        <v>0</v>
      </c>
      <c r="E2160" t="s">
        <v>23</v>
      </c>
      <c r="F2160" t="s">
        <v>40</v>
      </c>
      <c r="G2160" t="s">
        <v>19</v>
      </c>
      <c r="H2160">
        <v>31</v>
      </c>
      <c r="I2160" t="s">
        <v>17</v>
      </c>
      <c r="J2160">
        <v>0</v>
      </c>
      <c r="K2160" t="s">
        <v>24</v>
      </c>
      <c r="L2160" t="s">
        <v>6792</v>
      </c>
      <c r="M2160">
        <v>29</v>
      </c>
      <c r="P2160" s="32">
        <v>44424</v>
      </c>
      <c r="Q2160" s="1">
        <v>23.89436489855942</v>
      </c>
      <c r="R2160">
        <v>6</v>
      </c>
      <c r="S2160" t="str" cm="1">
        <f t="array" ref="S2160">_xlfn.IFS(R2160=0,"None",R2160&lt;3,"Low",R2160&lt;6,"Medium",R2160&lt;=10,"High")</f>
        <v>High</v>
      </c>
      <c r="T2160" t="str" cm="1">
        <f t="array" ref="T2160">_xlfn.IFS(M2160&lt;=20,"Low",M2160&lt;=50,"Medium",M2160&lt;=90,"High")</f>
        <v>Medium</v>
      </c>
      <c r="U2160" s="33">
        <f>Datos_Limpios[[#This Row],[Number of Complaints or Support]]/Datos_Limpios[[#This Row],[Account Length (in months)]]</f>
        <v>1</v>
      </c>
      <c r="V2160" t="str" cm="1">
        <f t="array" ref="V2160">_xlfn.IFS(H2160&lt;30,"Under 30",H2160&lt;66,"Middle Age",H2160&gt;=66,"Senior")</f>
        <v>Middle Age</v>
      </c>
      <c r="W2160" t="s">
        <v>6823</v>
      </c>
    </row>
    <row r="2161" spans="1:23" x14ac:dyDescent="0.3">
      <c r="A2161" t="s">
        <v>2258</v>
      </c>
      <c r="B2161" t="s">
        <v>17</v>
      </c>
      <c r="C2161">
        <v>71</v>
      </c>
      <c r="D2161">
        <v>2</v>
      </c>
      <c r="E2161" t="s">
        <v>23</v>
      </c>
      <c r="F2161" t="s">
        <v>79</v>
      </c>
      <c r="G2161" t="s">
        <v>19</v>
      </c>
      <c r="H2161">
        <v>69</v>
      </c>
      <c r="I2161" t="s">
        <v>17</v>
      </c>
      <c r="J2161">
        <v>0</v>
      </c>
      <c r="K2161" t="s">
        <v>32</v>
      </c>
      <c r="L2161" t="s">
        <v>6792</v>
      </c>
      <c r="M2161">
        <v>47</v>
      </c>
      <c r="P2161" s="32">
        <v>44958</v>
      </c>
      <c r="Q2161" s="1">
        <v>46.853255651802577</v>
      </c>
      <c r="R2161">
        <v>0</v>
      </c>
      <c r="S2161" t="str" cm="1">
        <f t="array" ref="S2161">_xlfn.IFS(R2161=0,"None",R2161&lt;3,"Low",R2161&lt;6,"Medium",R2161&lt;=10,"High")</f>
        <v>None</v>
      </c>
      <c r="T2161" t="str" cm="1">
        <f t="array" ref="T2161">_xlfn.IFS(M2161&lt;=20,"Low",M2161&lt;=50,"Medium",M2161&lt;=90,"High")</f>
        <v>Medium</v>
      </c>
      <c r="U2161" s="33">
        <f>Datos_Limpios[[#This Row],[Number of Complaints or Support]]/Datos_Limpios[[#This Row],[Account Length (in months)]]</f>
        <v>0</v>
      </c>
      <c r="V2161" t="str" cm="1">
        <f t="array" ref="V2161">_xlfn.IFS(H2161&lt;30,"Under 30",H2161&lt;66,"Middle Age",H2161&gt;=66,"Senior")</f>
        <v>Senior</v>
      </c>
      <c r="W2161" t="s">
        <v>6826</v>
      </c>
    </row>
    <row r="2162" spans="1:23" x14ac:dyDescent="0.3">
      <c r="A2162" t="s">
        <v>2259</v>
      </c>
      <c r="B2162" t="s">
        <v>17</v>
      </c>
      <c r="C2162">
        <v>70</v>
      </c>
      <c r="D2162">
        <v>0</v>
      </c>
      <c r="E2162" t="s">
        <v>23</v>
      </c>
      <c r="F2162" t="s">
        <v>49</v>
      </c>
      <c r="G2162" t="s">
        <v>19</v>
      </c>
      <c r="H2162">
        <v>54</v>
      </c>
      <c r="I2162" t="s">
        <v>23</v>
      </c>
      <c r="J2162">
        <v>2</v>
      </c>
      <c r="K2162" t="s">
        <v>32</v>
      </c>
      <c r="L2162" t="s">
        <v>6791</v>
      </c>
      <c r="M2162">
        <v>51</v>
      </c>
      <c r="P2162" s="32">
        <v>44000</v>
      </c>
      <c r="Q2162" s="1">
        <v>48.838977003755851</v>
      </c>
      <c r="R2162">
        <v>6</v>
      </c>
      <c r="S2162" t="str" cm="1">
        <f t="array" ref="S2162">_xlfn.IFS(R2162=0,"None",R2162&lt;3,"Low",R2162&lt;6,"Medium",R2162&lt;=10,"High")</f>
        <v>High</v>
      </c>
      <c r="T2162" t="str" cm="1">
        <f t="array" ref="T2162">_xlfn.IFS(M2162&lt;=20,"Low",M2162&lt;=50,"Medium",M2162&lt;=90,"High")</f>
        <v>High</v>
      </c>
      <c r="U2162" s="33">
        <f>Datos_Limpios[[#This Row],[Number of Complaints or Support]]/Datos_Limpios[[#This Row],[Account Length (in months)]]</f>
        <v>8.5714285714285715E-2</v>
      </c>
      <c r="V2162" t="str" cm="1">
        <f t="array" ref="V2162">_xlfn.IFS(H2162&lt;30,"Under 30",H2162&lt;66,"Middle Age",H2162&gt;=66,"Senior")</f>
        <v>Middle Age</v>
      </c>
      <c r="W2162" t="s">
        <v>6825</v>
      </c>
    </row>
    <row r="2163" spans="1:23" x14ac:dyDescent="0.3">
      <c r="A2163" t="s">
        <v>2260</v>
      </c>
      <c r="B2163" t="s">
        <v>17</v>
      </c>
      <c r="C2163">
        <v>43</v>
      </c>
      <c r="D2163">
        <v>1</v>
      </c>
      <c r="E2163" t="s">
        <v>23</v>
      </c>
      <c r="F2163" t="s">
        <v>38</v>
      </c>
      <c r="G2163" t="s">
        <v>6790</v>
      </c>
      <c r="H2163">
        <v>54</v>
      </c>
      <c r="I2163" t="s">
        <v>17</v>
      </c>
      <c r="J2163">
        <v>0</v>
      </c>
      <c r="K2163" t="s">
        <v>24</v>
      </c>
      <c r="L2163" t="s">
        <v>6791</v>
      </c>
      <c r="M2163">
        <v>20</v>
      </c>
      <c r="P2163" s="32">
        <v>44176</v>
      </c>
      <c r="Q2163" s="1">
        <v>22.759558793496851</v>
      </c>
      <c r="R2163">
        <v>4</v>
      </c>
      <c r="S2163" t="str" cm="1">
        <f t="array" ref="S2163">_xlfn.IFS(R2163=0,"None",R2163&lt;3,"Low",R2163&lt;6,"Medium",R2163&lt;=10,"High")</f>
        <v>Medium</v>
      </c>
      <c r="T2163" t="str" cm="1">
        <f t="array" ref="T2163">_xlfn.IFS(M2163&lt;=20,"Low",M2163&lt;=50,"Medium",M2163&lt;=90,"High")</f>
        <v>Low</v>
      </c>
      <c r="U2163" s="33">
        <f>Datos_Limpios[[#This Row],[Number of Complaints or Support]]/Datos_Limpios[[#This Row],[Account Length (in months)]]</f>
        <v>9.3023255813953487E-2</v>
      </c>
      <c r="V2163" t="str" cm="1">
        <f t="array" ref="V2163">_xlfn.IFS(H2163&lt;30,"Under 30",H2163&lt;66,"Middle Age",H2163&gt;=66,"Senior")</f>
        <v>Middle Age</v>
      </c>
      <c r="W2163" t="s">
        <v>6825</v>
      </c>
    </row>
    <row r="2164" spans="1:23" x14ac:dyDescent="0.3">
      <c r="A2164" t="s">
        <v>2261</v>
      </c>
      <c r="B2164" t="s">
        <v>17</v>
      </c>
      <c r="C2164">
        <v>23</v>
      </c>
      <c r="D2164">
        <v>0</v>
      </c>
      <c r="E2164" t="s">
        <v>17</v>
      </c>
      <c r="F2164" t="s">
        <v>44</v>
      </c>
      <c r="G2164" t="s">
        <v>6790</v>
      </c>
      <c r="H2164">
        <v>81</v>
      </c>
      <c r="I2164" t="s">
        <v>17</v>
      </c>
      <c r="J2164">
        <v>0</v>
      </c>
      <c r="K2164" t="s">
        <v>24</v>
      </c>
      <c r="L2164" t="s">
        <v>6792</v>
      </c>
      <c r="M2164">
        <v>57</v>
      </c>
      <c r="P2164" s="32">
        <v>44163</v>
      </c>
      <c r="Q2164" s="1">
        <v>55.157760337058242</v>
      </c>
      <c r="R2164">
        <v>9</v>
      </c>
      <c r="S2164" t="str" cm="1">
        <f t="array" ref="S2164">_xlfn.IFS(R2164=0,"None",R2164&lt;3,"Low",R2164&lt;6,"Medium",R2164&lt;=10,"High")</f>
        <v>High</v>
      </c>
      <c r="T2164" t="str" cm="1">
        <f t="array" ref="T2164">_xlfn.IFS(M2164&lt;=20,"Low",M2164&lt;=50,"Medium",M2164&lt;=90,"High")</f>
        <v>High</v>
      </c>
      <c r="U2164" s="33">
        <f>Datos_Limpios[[#This Row],[Number of Complaints or Support]]/Datos_Limpios[[#This Row],[Account Length (in months)]]</f>
        <v>0.39130434782608697</v>
      </c>
      <c r="V2164" t="str" cm="1">
        <f t="array" ref="V2164">_xlfn.IFS(H2164&lt;30,"Under 30",H2164&lt;66,"Middle Age",H2164&gt;=66,"Senior")</f>
        <v>Senior</v>
      </c>
      <c r="W2164" t="s">
        <v>6824</v>
      </c>
    </row>
    <row r="2165" spans="1:23" x14ac:dyDescent="0.3">
      <c r="A2165" t="s">
        <v>2262</v>
      </c>
      <c r="B2165" t="s">
        <v>17</v>
      </c>
      <c r="C2165">
        <v>14</v>
      </c>
      <c r="D2165">
        <v>0</v>
      </c>
      <c r="E2165" t="s">
        <v>23</v>
      </c>
      <c r="F2165" t="s">
        <v>123</v>
      </c>
      <c r="G2165" t="s">
        <v>6790</v>
      </c>
      <c r="H2165">
        <v>24</v>
      </c>
      <c r="I2165" t="s">
        <v>23</v>
      </c>
      <c r="J2165">
        <v>6</v>
      </c>
      <c r="K2165" t="s">
        <v>32</v>
      </c>
      <c r="L2165" t="s">
        <v>6792</v>
      </c>
      <c r="M2165">
        <v>28</v>
      </c>
      <c r="P2165" s="32">
        <v>45216</v>
      </c>
      <c r="Q2165" s="1">
        <v>24.32696534274795</v>
      </c>
      <c r="R2165">
        <v>1</v>
      </c>
      <c r="S2165" t="str" cm="1">
        <f t="array" ref="S2165">_xlfn.IFS(R2165=0,"None",R2165&lt;3,"Low",R2165&lt;6,"Medium",R2165&lt;=10,"High")</f>
        <v>Low</v>
      </c>
      <c r="T2165" t="str" cm="1">
        <f t="array" ref="T2165">_xlfn.IFS(M2165&lt;=20,"Low",M2165&lt;=50,"Medium",M2165&lt;=90,"High")</f>
        <v>Medium</v>
      </c>
      <c r="U2165" s="33">
        <f>Datos_Limpios[[#This Row],[Number of Complaints or Support]]/Datos_Limpios[[#This Row],[Account Length (in months)]]</f>
        <v>7.1428571428571425E-2</v>
      </c>
      <c r="V2165" t="str" cm="1">
        <f t="array" ref="V2165">_xlfn.IFS(H2165&lt;30,"Under 30",H2165&lt;66,"Middle Age",H2165&gt;=66,"Senior")</f>
        <v>Under 30</v>
      </c>
      <c r="W2165" t="s">
        <v>6824</v>
      </c>
    </row>
    <row r="2166" spans="1:23" x14ac:dyDescent="0.3">
      <c r="A2166" t="s">
        <v>2263</v>
      </c>
      <c r="B2166" t="s">
        <v>17</v>
      </c>
      <c r="C2166">
        <v>65</v>
      </c>
      <c r="D2166">
        <v>2</v>
      </c>
      <c r="E2166" t="s">
        <v>23</v>
      </c>
      <c r="F2166" t="s">
        <v>123</v>
      </c>
      <c r="G2166" t="s">
        <v>19</v>
      </c>
      <c r="H2166">
        <v>44</v>
      </c>
      <c r="I2166" t="s">
        <v>17</v>
      </c>
      <c r="J2166">
        <v>0</v>
      </c>
      <c r="K2166" t="s">
        <v>32</v>
      </c>
      <c r="L2166" t="s">
        <v>6791</v>
      </c>
      <c r="M2166">
        <v>52</v>
      </c>
      <c r="P2166" s="32">
        <v>44837</v>
      </c>
      <c r="Q2166" s="1">
        <v>56.037612212904577</v>
      </c>
      <c r="R2166">
        <v>10</v>
      </c>
      <c r="S2166" t="str" cm="1">
        <f t="array" ref="S2166">_xlfn.IFS(R2166=0,"None",R2166&lt;3,"Low",R2166&lt;6,"Medium",R2166&lt;=10,"High")</f>
        <v>High</v>
      </c>
      <c r="T2166" t="str" cm="1">
        <f t="array" ref="T2166">_xlfn.IFS(M2166&lt;=20,"Low",M2166&lt;=50,"Medium",M2166&lt;=90,"High")</f>
        <v>High</v>
      </c>
      <c r="U2166" s="33">
        <f>Datos_Limpios[[#This Row],[Number of Complaints or Support]]/Datos_Limpios[[#This Row],[Account Length (in months)]]</f>
        <v>0.15384615384615385</v>
      </c>
      <c r="V2166" t="str" cm="1">
        <f t="array" ref="V2166">_xlfn.IFS(H2166&lt;30,"Under 30",H2166&lt;66,"Middle Age",H2166&gt;=66,"Senior")</f>
        <v>Middle Age</v>
      </c>
      <c r="W2166" t="s">
        <v>6824</v>
      </c>
    </row>
    <row r="2167" spans="1:23" x14ac:dyDescent="0.3">
      <c r="A2167" t="s">
        <v>2264</v>
      </c>
      <c r="B2167" t="s">
        <v>17</v>
      </c>
      <c r="C2167">
        <v>2</v>
      </c>
      <c r="D2167">
        <v>0</v>
      </c>
      <c r="E2167" t="s">
        <v>17</v>
      </c>
      <c r="F2167" t="s">
        <v>47</v>
      </c>
      <c r="G2167" t="s">
        <v>6790</v>
      </c>
      <c r="H2167">
        <v>32</v>
      </c>
      <c r="I2167" t="s">
        <v>17</v>
      </c>
      <c r="J2167">
        <v>0</v>
      </c>
      <c r="K2167" t="s">
        <v>20</v>
      </c>
      <c r="L2167" t="s">
        <v>6791</v>
      </c>
      <c r="M2167">
        <v>9</v>
      </c>
      <c r="P2167" s="32">
        <v>45259</v>
      </c>
      <c r="Q2167" s="1">
        <v>7.4539800942196379</v>
      </c>
      <c r="R2167">
        <v>8</v>
      </c>
      <c r="S2167" t="str" cm="1">
        <f t="array" ref="S2167">_xlfn.IFS(R2167=0,"None",R2167&lt;3,"Low",R2167&lt;6,"Medium",R2167&lt;=10,"High")</f>
        <v>High</v>
      </c>
      <c r="T2167" t="str" cm="1">
        <f t="array" ref="T2167">_xlfn.IFS(M2167&lt;=20,"Low",M2167&lt;=50,"Medium",M2167&lt;=90,"High")</f>
        <v>Low</v>
      </c>
      <c r="U2167" s="33">
        <f>Datos_Limpios[[#This Row],[Number of Complaints or Support]]/Datos_Limpios[[#This Row],[Account Length (in months)]]</f>
        <v>4</v>
      </c>
      <c r="V2167" t="str" cm="1">
        <f t="array" ref="V2167">_xlfn.IFS(H2167&lt;30,"Under 30",H2167&lt;66,"Middle Age",H2167&gt;=66,"Senior")</f>
        <v>Middle Age</v>
      </c>
      <c r="W2167" t="s">
        <v>6824</v>
      </c>
    </row>
    <row r="2168" spans="1:23" x14ac:dyDescent="0.3">
      <c r="A2168" t="s">
        <v>2265</v>
      </c>
      <c r="B2168" t="s">
        <v>17</v>
      </c>
      <c r="C2168">
        <v>25</v>
      </c>
      <c r="D2168">
        <v>0</v>
      </c>
      <c r="E2168" t="s">
        <v>23</v>
      </c>
      <c r="F2168" t="s">
        <v>84</v>
      </c>
      <c r="G2168" t="s">
        <v>19</v>
      </c>
      <c r="H2168">
        <v>77</v>
      </c>
      <c r="I2168" t="s">
        <v>17</v>
      </c>
      <c r="J2168">
        <v>0</v>
      </c>
      <c r="K2168" t="s">
        <v>32</v>
      </c>
      <c r="L2168" t="s">
        <v>6792</v>
      </c>
      <c r="M2168">
        <v>52</v>
      </c>
      <c r="P2168" s="32">
        <v>44338</v>
      </c>
      <c r="Q2168" s="1">
        <v>55.329921825533347</v>
      </c>
      <c r="R2168">
        <v>5</v>
      </c>
      <c r="S2168" t="str" cm="1">
        <f t="array" ref="S2168">_xlfn.IFS(R2168=0,"None",R2168&lt;3,"Low",R2168&lt;6,"Medium",R2168&lt;=10,"High")</f>
        <v>Medium</v>
      </c>
      <c r="T2168" t="str" cm="1">
        <f t="array" ref="T2168">_xlfn.IFS(M2168&lt;=20,"Low",M2168&lt;=50,"Medium",M2168&lt;=90,"High")</f>
        <v>High</v>
      </c>
      <c r="U2168" s="33">
        <f>Datos_Limpios[[#This Row],[Number of Complaints or Support]]/Datos_Limpios[[#This Row],[Account Length (in months)]]</f>
        <v>0.2</v>
      </c>
      <c r="V2168" t="str" cm="1">
        <f t="array" ref="V2168">_xlfn.IFS(H2168&lt;30,"Under 30",H2168&lt;66,"Middle Age",H2168&gt;=66,"Senior")</f>
        <v>Senior</v>
      </c>
      <c r="W2168" t="s">
        <v>6824</v>
      </c>
    </row>
    <row r="2169" spans="1:23" x14ac:dyDescent="0.3">
      <c r="A2169" t="s">
        <v>2266</v>
      </c>
      <c r="B2169" t="s">
        <v>17</v>
      </c>
      <c r="C2169">
        <v>3</v>
      </c>
      <c r="D2169">
        <v>1</v>
      </c>
      <c r="E2169" t="s">
        <v>17</v>
      </c>
      <c r="F2169" t="s">
        <v>73</v>
      </c>
      <c r="G2169" t="s">
        <v>19</v>
      </c>
      <c r="H2169">
        <v>35</v>
      </c>
      <c r="I2169" t="s">
        <v>23</v>
      </c>
      <c r="J2169">
        <v>5</v>
      </c>
      <c r="K2169" t="s">
        <v>32</v>
      </c>
      <c r="L2169" t="s">
        <v>6794</v>
      </c>
      <c r="M2169">
        <v>6</v>
      </c>
      <c r="P2169" s="32">
        <v>44900</v>
      </c>
      <c r="Q2169" s="1">
        <v>5.632006159159114</v>
      </c>
      <c r="R2169">
        <v>5</v>
      </c>
      <c r="S2169" t="str" cm="1">
        <f t="array" ref="S2169">_xlfn.IFS(R2169=0,"None",R2169&lt;3,"Low",R2169&lt;6,"Medium",R2169&lt;=10,"High")</f>
        <v>Medium</v>
      </c>
      <c r="T2169" t="str" cm="1">
        <f t="array" ref="T2169">_xlfn.IFS(M2169&lt;=20,"Low",M2169&lt;=50,"Medium",M2169&lt;=90,"High")</f>
        <v>Low</v>
      </c>
      <c r="U2169" s="33">
        <f>Datos_Limpios[[#This Row],[Number of Complaints or Support]]/Datos_Limpios[[#This Row],[Account Length (in months)]]</f>
        <v>1.6666666666666667</v>
      </c>
      <c r="V2169" t="str" cm="1">
        <f t="array" ref="V2169">_xlfn.IFS(H2169&lt;30,"Under 30",H2169&lt;66,"Middle Age",H2169&gt;=66,"Senior")</f>
        <v>Middle Age</v>
      </c>
      <c r="W2169" t="s">
        <v>6824</v>
      </c>
    </row>
    <row r="2170" spans="1:23" x14ac:dyDescent="0.3">
      <c r="A2170" t="s">
        <v>2267</v>
      </c>
      <c r="B2170" t="s">
        <v>17</v>
      </c>
      <c r="C2170">
        <v>33</v>
      </c>
      <c r="D2170">
        <v>0</v>
      </c>
      <c r="E2170" t="s">
        <v>17</v>
      </c>
      <c r="F2170" t="s">
        <v>82</v>
      </c>
      <c r="G2170" t="s">
        <v>19</v>
      </c>
      <c r="H2170">
        <v>55</v>
      </c>
      <c r="I2170" t="s">
        <v>17</v>
      </c>
      <c r="J2170">
        <v>0</v>
      </c>
      <c r="K2170" t="s">
        <v>20</v>
      </c>
      <c r="L2170" t="s">
        <v>6792</v>
      </c>
      <c r="M2170">
        <v>8</v>
      </c>
      <c r="P2170" s="32">
        <v>44764</v>
      </c>
      <c r="Q2170" s="1">
        <v>9.4399354439544023</v>
      </c>
      <c r="R2170">
        <v>1</v>
      </c>
      <c r="S2170" t="str" cm="1">
        <f t="array" ref="S2170">_xlfn.IFS(R2170=0,"None",R2170&lt;3,"Low",R2170&lt;6,"Medium",R2170&lt;=10,"High")</f>
        <v>Low</v>
      </c>
      <c r="T2170" t="str" cm="1">
        <f t="array" ref="T2170">_xlfn.IFS(M2170&lt;=20,"Low",M2170&lt;=50,"Medium",M2170&lt;=90,"High")</f>
        <v>Low</v>
      </c>
      <c r="U2170" s="33">
        <f>Datos_Limpios[[#This Row],[Number of Complaints or Support]]/Datos_Limpios[[#This Row],[Account Length (in months)]]</f>
        <v>3.0303030303030304E-2</v>
      </c>
      <c r="V2170" t="str" cm="1">
        <f t="array" ref="V2170">_xlfn.IFS(H2170&lt;30,"Under 30",H2170&lt;66,"Middle Age",H2170&gt;=66,"Senior")</f>
        <v>Middle Age</v>
      </c>
      <c r="W2170" t="s">
        <v>6823</v>
      </c>
    </row>
    <row r="2171" spans="1:23" x14ac:dyDescent="0.3">
      <c r="A2171" t="s">
        <v>2268</v>
      </c>
      <c r="B2171" t="s">
        <v>17</v>
      </c>
      <c r="C2171">
        <v>63</v>
      </c>
      <c r="D2171">
        <v>0</v>
      </c>
      <c r="E2171" t="s">
        <v>17</v>
      </c>
      <c r="F2171" t="s">
        <v>130</v>
      </c>
      <c r="G2171" t="s">
        <v>19</v>
      </c>
      <c r="H2171">
        <v>63</v>
      </c>
      <c r="I2171" t="s">
        <v>17</v>
      </c>
      <c r="J2171">
        <v>0</v>
      </c>
      <c r="K2171" t="s">
        <v>32</v>
      </c>
      <c r="L2171" t="s">
        <v>6792</v>
      </c>
      <c r="M2171">
        <v>10</v>
      </c>
      <c r="P2171" s="32">
        <v>44851</v>
      </c>
      <c r="Q2171" s="1">
        <v>11.680013899491289</v>
      </c>
      <c r="R2171">
        <v>7</v>
      </c>
      <c r="S2171" t="str" cm="1">
        <f t="array" ref="S2171">_xlfn.IFS(R2171=0,"None",R2171&lt;3,"Low",R2171&lt;6,"Medium",R2171&lt;=10,"High")</f>
        <v>High</v>
      </c>
      <c r="T2171" t="str" cm="1">
        <f t="array" ref="T2171">_xlfn.IFS(M2171&lt;=20,"Low",M2171&lt;=50,"Medium",M2171&lt;=90,"High")</f>
        <v>Low</v>
      </c>
      <c r="U2171" s="33">
        <f>Datos_Limpios[[#This Row],[Number of Complaints or Support]]/Datos_Limpios[[#This Row],[Account Length (in months)]]</f>
        <v>0.1111111111111111</v>
      </c>
      <c r="V2171" t="str" cm="1">
        <f t="array" ref="V2171">_xlfn.IFS(H2171&lt;30,"Under 30",H2171&lt;66,"Middle Age",H2171&gt;=66,"Senior")</f>
        <v>Middle Age</v>
      </c>
      <c r="W2171" t="s">
        <v>6825</v>
      </c>
    </row>
    <row r="2172" spans="1:23" x14ac:dyDescent="0.3">
      <c r="A2172" t="s">
        <v>2269</v>
      </c>
      <c r="B2172" t="s">
        <v>23</v>
      </c>
      <c r="C2172">
        <v>7</v>
      </c>
      <c r="D2172">
        <v>3</v>
      </c>
      <c r="E2172" t="s">
        <v>23</v>
      </c>
      <c r="F2172" t="s">
        <v>84</v>
      </c>
      <c r="G2172" t="s">
        <v>6790</v>
      </c>
      <c r="H2172">
        <v>22</v>
      </c>
      <c r="I2172" t="s">
        <v>17</v>
      </c>
      <c r="J2172">
        <v>0</v>
      </c>
      <c r="K2172" t="s">
        <v>20</v>
      </c>
      <c r="L2172" t="s">
        <v>6792</v>
      </c>
      <c r="M2172">
        <v>43</v>
      </c>
      <c r="N2172" t="s">
        <v>50</v>
      </c>
      <c r="O2172" t="s">
        <v>300</v>
      </c>
      <c r="P2172" s="32">
        <v>45206</v>
      </c>
      <c r="Q2172" s="1">
        <v>48.214057379551697</v>
      </c>
      <c r="R2172">
        <v>1</v>
      </c>
      <c r="S2172" t="str" cm="1">
        <f t="array" ref="S2172">_xlfn.IFS(R2172=0,"None",R2172&lt;3,"Low",R2172&lt;6,"Medium",R2172&lt;=10,"High")</f>
        <v>Low</v>
      </c>
      <c r="T2172" t="str" cm="1">
        <f t="array" ref="T2172">_xlfn.IFS(M2172&lt;=20,"Low",M2172&lt;=50,"Medium",M2172&lt;=90,"High")</f>
        <v>Medium</v>
      </c>
      <c r="U2172" s="33">
        <f>Datos_Limpios[[#This Row],[Number of Complaints or Support]]/Datos_Limpios[[#This Row],[Account Length (in months)]]</f>
        <v>0.14285714285714285</v>
      </c>
      <c r="V2172" t="str" cm="1">
        <f t="array" ref="V2172">_xlfn.IFS(H2172&lt;30,"Under 30",H2172&lt;66,"Middle Age",H2172&gt;=66,"Senior")</f>
        <v>Under 30</v>
      </c>
      <c r="W2172" t="s">
        <v>6824</v>
      </c>
    </row>
    <row r="2173" spans="1:23" x14ac:dyDescent="0.3">
      <c r="A2173" t="s">
        <v>2270</v>
      </c>
      <c r="B2173" t="s">
        <v>17</v>
      </c>
      <c r="C2173">
        <v>15</v>
      </c>
      <c r="D2173">
        <v>0</v>
      </c>
      <c r="E2173" t="s">
        <v>17</v>
      </c>
      <c r="F2173" t="s">
        <v>73</v>
      </c>
      <c r="G2173" t="s">
        <v>19</v>
      </c>
      <c r="H2173">
        <v>34</v>
      </c>
      <c r="I2173" t="s">
        <v>17</v>
      </c>
      <c r="J2173">
        <v>0</v>
      </c>
      <c r="K2173" t="s">
        <v>32</v>
      </c>
      <c r="L2173" t="s">
        <v>6791</v>
      </c>
      <c r="M2173">
        <v>10</v>
      </c>
      <c r="P2173" s="32">
        <v>44853</v>
      </c>
      <c r="Q2173" s="1">
        <v>11.74302287211931</v>
      </c>
      <c r="R2173">
        <v>7</v>
      </c>
      <c r="S2173" t="str" cm="1">
        <f t="array" ref="S2173">_xlfn.IFS(R2173=0,"None",R2173&lt;3,"Low",R2173&lt;6,"Medium",R2173&lt;=10,"High")</f>
        <v>High</v>
      </c>
      <c r="T2173" t="str" cm="1">
        <f t="array" ref="T2173">_xlfn.IFS(M2173&lt;=20,"Low",M2173&lt;=50,"Medium",M2173&lt;=90,"High")</f>
        <v>Low</v>
      </c>
      <c r="U2173" s="33">
        <f>Datos_Limpios[[#This Row],[Number of Complaints or Support]]/Datos_Limpios[[#This Row],[Account Length (in months)]]</f>
        <v>0.46666666666666667</v>
      </c>
      <c r="V2173" t="str" cm="1">
        <f t="array" ref="V2173">_xlfn.IFS(H2173&lt;30,"Under 30",H2173&lt;66,"Middle Age",H2173&gt;=66,"Senior")</f>
        <v>Middle Age</v>
      </c>
      <c r="W2173" t="s">
        <v>6824</v>
      </c>
    </row>
    <row r="2174" spans="1:23" x14ac:dyDescent="0.3">
      <c r="A2174" t="s">
        <v>2271</v>
      </c>
      <c r="B2174" t="s">
        <v>17</v>
      </c>
      <c r="C2174">
        <v>26</v>
      </c>
      <c r="D2174">
        <v>2</v>
      </c>
      <c r="E2174" t="s">
        <v>23</v>
      </c>
      <c r="F2174" t="s">
        <v>88</v>
      </c>
      <c r="G2174" t="s">
        <v>19</v>
      </c>
      <c r="H2174">
        <v>58</v>
      </c>
      <c r="I2174" t="s">
        <v>17</v>
      </c>
      <c r="J2174">
        <v>0</v>
      </c>
      <c r="K2174" t="s">
        <v>24</v>
      </c>
      <c r="L2174" t="s">
        <v>6792</v>
      </c>
      <c r="M2174">
        <v>41</v>
      </c>
      <c r="P2174" s="32">
        <v>44034</v>
      </c>
      <c r="Q2174" s="1">
        <v>44.881628131606107</v>
      </c>
      <c r="R2174">
        <v>9</v>
      </c>
      <c r="S2174" t="str" cm="1">
        <f t="array" ref="S2174">_xlfn.IFS(R2174=0,"None",R2174&lt;3,"Low",R2174&lt;6,"Medium",R2174&lt;=10,"High")</f>
        <v>High</v>
      </c>
      <c r="T2174" t="str" cm="1">
        <f t="array" ref="T2174">_xlfn.IFS(M2174&lt;=20,"Low",M2174&lt;=50,"Medium",M2174&lt;=90,"High")</f>
        <v>Medium</v>
      </c>
      <c r="U2174" s="33">
        <f>Datos_Limpios[[#This Row],[Number of Complaints or Support]]/Datos_Limpios[[#This Row],[Account Length (in months)]]</f>
        <v>0.34615384615384615</v>
      </c>
      <c r="V2174" t="str" cm="1">
        <f t="array" ref="V2174">_xlfn.IFS(H2174&lt;30,"Under 30",H2174&lt;66,"Middle Age",H2174&gt;=66,"Senior")</f>
        <v>Middle Age</v>
      </c>
      <c r="W2174" t="s">
        <v>6825</v>
      </c>
    </row>
    <row r="2175" spans="1:23" x14ac:dyDescent="0.3">
      <c r="A2175" t="s">
        <v>2272</v>
      </c>
      <c r="B2175" t="s">
        <v>17</v>
      </c>
      <c r="C2175">
        <v>14</v>
      </c>
      <c r="D2175">
        <v>1</v>
      </c>
      <c r="E2175" t="s">
        <v>17</v>
      </c>
      <c r="F2175" t="s">
        <v>138</v>
      </c>
      <c r="G2175" t="s">
        <v>19</v>
      </c>
      <c r="H2175">
        <v>50</v>
      </c>
      <c r="I2175" t="s">
        <v>17</v>
      </c>
      <c r="J2175">
        <v>0</v>
      </c>
      <c r="K2175" t="s">
        <v>24</v>
      </c>
      <c r="L2175" t="s">
        <v>6794</v>
      </c>
      <c r="M2175">
        <v>7</v>
      </c>
      <c r="P2175" s="32">
        <v>45253</v>
      </c>
      <c r="Q2175" s="1">
        <v>7.9993641009112038</v>
      </c>
      <c r="R2175">
        <v>9</v>
      </c>
      <c r="S2175" t="str" cm="1">
        <f t="array" ref="S2175">_xlfn.IFS(R2175=0,"None",R2175&lt;3,"Low",R2175&lt;6,"Medium",R2175&lt;=10,"High")</f>
        <v>High</v>
      </c>
      <c r="T2175" t="str" cm="1">
        <f t="array" ref="T2175">_xlfn.IFS(M2175&lt;=20,"Low",M2175&lt;=50,"Medium",M2175&lt;=90,"High")</f>
        <v>Low</v>
      </c>
      <c r="U2175" s="33">
        <f>Datos_Limpios[[#This Row],[Number of Complaints or Support]]/Datos_Limpios[[#This Row],[Account Length (in months)]]</f>
        <v>0.6428571428571429</v>
      </c>
      <c r="V2175" t="str" cm="1">
        <f t="array" ref="V2175">_xlfn.IFS(H2175&lt;30,"Under 30",H2175&lt;66,"Middle Age",H2175&gt;=66,"Senior")</f>
        <v>Middle Age</v>
      </c>
      <c r="W2175" t="s">
        <v>6824</v>
      </c>
    </row>
    <row r="2176" spans="1:23" x14ac:dyDescent="0.3">
      <c r="A2176" t="s">
        <v>2273</v>
      </c>
      <c r="B2176" t="s">
        <v>17</v>
      </c>
      <c r="C2176">
        <v>71</v>
      </c>
      <c r="D2176">
        <v>0</v>
      </c>
      <c r="E2176" t="s">
        <v>23</v>
      </c>
      <c r="F2176" t="s">
        <v>90</v>
      </c>
      <c r="G2176" t="s">
        <v>19</v>
      </c>
      <c r="H2176">
        <v>39</v>
      </c>
      <c r="I2176" t="s">
        <v>23</v>
      </c>
      <c r="J2176">
        <v>2</v>
      </c>
      <c r="K2176" t="s">
        <v>32</v>
      </c>
      <c r="L2176" t="s">
        <v>6792</v>
      </c>
      <c r="M2176">
        <v>32</v>
      </c>
      <c r="P2176" s="32">
        <v>44357</v>
      </c>
      <c r="Q2176" s="1">
        <v>27.658724780799581</v>
      </c>
      <c r="R2176">
        <v>6</v>
      </c>
      <c r="S2176" t="str" cm="1">
        <f t="array" ref="S2176">_xlfn.IFS(R2176=0,"None",R2176&lt;3,"Low",R2176&lt;6,"Medium",R2176&lt;=10,"High")</f>
        <v>High</v>
      </c>
      <c r="T2176" t="str" cm="1">
        <f t="array" ref="T2176">_xlfn.IFS(M2176&lt;=20,"Low",M2176&lt;=50,"Medium",M2176&lt;=90,"High")</f>
        <v>Medium</v>
      </c>
      <c r="U2176" s="33">
        <f>Datos_Limpios[[#This Row],[Number of Complaints or Support]]/Datos_Limpios[[#This Row],[Account Length (in months)]]</f>
        <v>8.4507042253521125E-2</v>
      </c>
      <c r="V2176" t="str" cm="1">
        <f t="array" ref="V2176">_xlfn.IFS(H2176&lt;30,"Under 30",H2176&lt;66,"Middle Age",H2176&gt;=66,"Senior")</f>
        <v>Middle Age</v>
      </c>
      <c r="W2176" t="s">
        <v>6823</v>
      </c>
    </row>
    <row r="2177" spans="1:23" x14ac:dyDescent="0.3">
      <c r="A2177" t="s">
        <v>2274</v>
      </c>
      <c r="B2177" t="s">
        <v>17</v>
      </c>
      <c r="C2177">
        <v>57</v>
      </c>
      <c r="D2177">
        <v>0</v>
      </c>
      <c r="E2177" t="s">
        <v>23</v>
      </c>
      <c r="F2177" t="s">
        <v>94</v>
      </c>
      <c r="G2177" t="s">
        <v>6790</v>
      </c>
      <c r="H2177">
        <v>31</v>
      </c>
      <c r="I2177" t="s">
        <v>17</v>
      </c>
      <c r="J2177">
        <v>0</v>
      </c>
      <c r="K2177" t="s">
        <v>20</v>
      </c>
      <c r="L2177" t="s">
        <v>6792</v>
      </c>
      <c r="M2177">
        <v>46</v>
      </c>
      <c r="P2177" s="32">
        <v>44838</v>
      </c>
      <c r="Q2177" s="1">
        <v>53.278393485825482</v>
      </c>
      <c r="R2177">
        <v>2</v>
      </c>
      <c r="S2177" t="str" cm="1">
        <f t="array" ref="S2177">_xlfn.IFS(R2177=0,"None",R2177&lt;3,"Low",R2177&lt;6,"Medium",R2177&lt;=10,"High")</f>
        <v>Low</v>
      </c>
      <c r="T2177" t="str" cm="1">
        <f t="array" ref="T2177">_xlfn.IFS(M2177&lt;=20,"Low",M2177&lt;=50,"Medium",M2177&lt;=90,"High")</f>
        <v>Medium</v>
      </c>
      <c r="U2177" s="33">
        <f>Datos_Limpios[[#This Row],[Number of Complaints or Support]]/Datos_Limpios[[#This Row],[Account Length (in months)]]</f>
        <v>3.5087719298245612E-2</v>
      </c>
      <c r="V2177" t="str" cm="1">
        <f t="array" ref="V2177">_xlfn.IFS(H2177&lt;30,"Under 30",H2177&lt;66,"Middle Age",H2177&gt;=66,"Senior")</f>
        <v>Middle Age</v>
      </c>
      <c r="W2177" t="s">
        <v>6823</v>
      </c>
    </row>
    <row r="2178" spans="1:23" x14ac:dyDescent="0.3">
      <c r="A2178" t="s">
        <v>2275</v>
      </c>
      <c r="B2178" t="s">
        <v>17</v>
      </c>
      <c r="C2178">
        <v>66</v>
      </c>
      <c r="D2178">
        <v>0</v>
      </c>
      <c r="E2178" t="s">
        <v>23</v>
      </c>
      <c r="F2178" t="s">
        <v>123</v>
      </c>
      <c r="G2178" t="s">
        <v>19</v>
      </c>
      <c r="H2178">
        <v>57</v>
      </c>
      <c r="I2178" t="s">
        <v>17</v>
      </c>
      <c r="J2178">
        <v>0</v>
      </c>
      <c r="K2178" t="s">
        <v>24</v>
      </c>
      <c r="L2178" t="s">
        <v>6792</v>
      </c>
      <c r="M2178">
        <v>37</v>
      </c>
      <c r="P2178" s="32">
        <v>45083</v>
      </c>
      <c r="Q2178" s="1">
        <v>39.745197892492527</v>
      </c>
      <c r="R2178">
        <v>6</v>
      </c>
      <c r="S2178" t="str" cm="1">
        <f t="array" ref="S2178">_xlfn.IFS(R2178=0,"None",R2178&lt;3,"Low",R2178&lt;6,"Medium",R2178&lt;=10,"High")</f>
        <v>High</v>
      </c>
      <c r="T2178" t="str" cm="1">
        <f t="array" ref="T2178">_xlfn.IFS(M2178&lt;=20,"Low",M2178&lt;=50,"Medium",M2178&lt;=90,"High")</f>
        <v>Medium</v>
      </c>
      <c r="U2178" s="33">
        <f>Datos_Limpios[[#This Row],[Number of Complaints or Support]]/Datos_Limpios[[#This Row],[Account Length (in months)]]</f>
        <v>9.0909090909090912E-2</v>
      </c>
      <c r="V2178" t="str" cm="1">
        <f t="array" ref="V2178">_xlfn.IFS(H2178&lt;30,"Under 30",H2178&lt;66,"Middle Age",H2178&gt;=66,"Senior")</f>
        <v>Middle Age</v>
      </c>
      <c r="W2178" t="s">
        <v>6824</v>
      </c>
    </row>
    <row r="2179" spans="1:23" x14ac:dyDescent="0.3">
      <c r="A2179" t="s">
        <v>2276</v>
      </c>
      <c r="B2179" t="s">
        <v>23</v>
      </c>
      <c r="C2179">
        <v>15</v>
      </c>
      <c r="D2179">
        <v>0</v>
      </c>
      <c r="E2179" t="s">
        <v>23</v>
      </c>
      <c r="F2179" t="s">
        <v>44</v>
      </c>
      <c r="G2179" t="s">
        <v>19</v>
      </c>
      <c r="H2179">
        <v>67</v>
      </c>
      <c r="I2179" t="s">
        <v>23</v>
      </c>
      <c r="J2179">
        <v>2</v>
      </c>
      <c r="K2179" t="s">
        <v>20</v>
      </c>
      <c r="L2179" t="s">
        <v>6794</v>
      </c>
      <c r="M2179">
        <v>30</v>
      </c>
      <c r="N2179" t="s">
        <v>50</v>
      </c>
      <c r="O2179" t="s">
        <v>761</v>
      </c>
      <c r="P2179" s="32">
        <v>44464</v>
      </c>
      <c r="Q2179" s="1">
        <v>33.726815360309608</v>
      </c>
      <c r="R2179">
        <v>6</v>
      </c>
      <c r="S2179" t="str" cm="1">
        <f t="array" ref="S2179">_xlfn.IFS(R2179=0,"None",R2179&lt;3,"Low",R2179&lt;6,"Medium",R2179&lt;=10,"High")</f>
        <v>High</v>
      </c>
      <c r="T2179" t="str" cm="1">
        <f t="array" ref="T2179">_xlfn.IFS(M2179&lt;=20,"Low",M2179&lt;=50,"Medium",M2179&lt;=90,"High")</f>
        <v>Medium</v>
      </c>
      <c r="U2179" s="33">
        <f>Datos_Limpios[[#This Row],[Number of Complaints or Support]]/Datos_Limpios[[#This Row],[Account Length (in months)]]</f>
        <v>0.4</v>
      </c>
      <c r="V2179" t="str" cm="1">
        <f t="array" ref="V2179">_xlfn.IFS(H2179&lt;30,"Under 30",H2179&lt;66,"Middle Age",H2179&gt;=66,"Senior")</f>
        <v>Senior</v>
      </c>
      <c r="W2179" t="s">
        <v>6824</v>
      </c>
    </row>
    <row r="2180" spans="1:23" x14ac:dyDescent="0.3">
      <c r="A2180" t="s">
        <v>2277</v>
      </c>
      <c r="B2180" t="s">
        <v>17</v>
      </c>
      <c r="C2180">
        <v>73</v>
      </c>
      <c r="D2180">
        <v>2</v>
      </c>
      <c r="E2180" t="s">
        <v>23</v>
      </c>
      <c r="F2180" t="s">
        <v>142</v>
      </c>
      <c r="G2180" t="s">
        <v>19</v>
      </c>
      <c r="H2180">
        <v>56</v>
      </c>
      <c r="I2180" t="s">
        <v>23</v>
      </c>
      <c r="J2180">
        <v>4</v>
      </c>
      <c r="K2180" t="s">
        <v>32</v>
      </c>
      <c r="L2180" t="s">
        <v>6792</v>
      </c>
      <c r="M2180">
        <v>23</v>
      </c>
      <c r="P2180" s="32">
        <v>44929</v>
      </c>
      <c r="Q2180" s="1">
        <v>20.4160708809688</v>
      </c>
      <c r="R2180">
        <v>7</v>
      </c>
      <c r="S2180" t="str" cm="1">
        <f t="array" ref="S2180">_xlfn.IFS(R2180=0,"None",R2180&lt;3,"Low",R2180&lt;6,"Medium",R2180&lt;=10,"High")</f>
        <v>High</v>
      </c>
      <c r="T2180" t="str" cm="1">
        <f t="array" ref="T2180">_xlfn.IFS(M2180&lt;=20,"Low",M2180&lt;=50,"Medium",M2180&lt;=90,"High")</f>
        <v>Medium</v>
      </c>
      <c r="U2180" s="33">
        <f>Datos_Limpios[[#This Row],[Number of Complaints or Support]]/Datos_Limpios[[#This Row],[Account Length (in months)]]</f>
        <v>9.5890410958904104E-2</v>
      </c>
      <c r="V2180" t="str" cm="1">
        <f t="array" ref="V2180">_xlfn.IFS(H2180&lt;30,"Under 30",H2180&lt;66,"Middle Age",H2180&gt;=66,"Senior")</f>
        <v>Middle Age</v>
      </c>
      <c r="W2180" t="s">
        <v>6823</v>
      </c>
    </row>
    <row r="2181" spans="1:23" x14ac:dyDescent="0.3">
      <c r="A2181" t="s">
        <v>2278</v>
      </c>
      <c r="B2181" t="s">
        <v>23</v>
      </c>
      <c r="C2181">
        <v>51</v>
      </c>
      <c r="D2181">
        <v>2</v>
      </c>
      <c r="E2181" t="s">
        <v>17</v>
      </c>
      <c r="F2181" t="s">
        <v>47</v>
      </c>
      <c r="G2181" t="s">
        <v>6790</v>
      </c>
      <c r="H2181">
        <v>45</v>
      </c>
      <c r="I2181" t="s">
        <v>17</v>
      </c>
      <c r="J2181">
        <v>0</v>
      </c>
      <c r="K2181" t="s">
        <v>20</v>
      </c>
      <c r="L2181" t="s">
        <v>6792</v>
      </c>
      <c r="M2181">
        <v>36</v>
      </c>
      <c r="N2181" t="s">
        <v>59</v>
      </c>
      <c r="O2181" t="s">
        <v>116</v>
      </c>
      <c r="P2181" s="32">
        <v>43976</v>
      </c>
      <c r="Q2181" s="1">
        <v>39.939821247771761</v>
      </c>
      <c r="R2181">
        <v>7</v>
      </c>
      <c r="S2181" t="str" cm="1">
        <f t="array" ref="S2181">_xlfn.IFS(R2181=0,"None",R2181&lt;3,"Low",R2181&lt;6,"Medium",R2181&lt;=10,"High")</f>
        <v>High</v>
      </c>
      <c r="T2181" t="str" cm="1">
        <f t="array" ref="T2181">_xlfn.IFS(M2181&lt;=20,"Low",M2181&lt;=50,"Medium",M2181&lt;=90,"High")</f>
        <v>Medium</v>
      </c>
      <c r="U2181" s="33">
        <f>Datos_Limpios[[#This Row],[Number of Complaints or Support]]/Datos_Limpios[[#This Row],[Account Length (in months)]]</f>
        <v>0.13725490196078433</v>
      </c>
      <c r="V2181" t="str" cm="1">
        <f t="array" ref="V2181">_xlfn.IFS(H2181&lt;30,"Under 30",H2181&lt;66,"Middle Age",H2181&gt;=66,"Senior")</f>
        <v>Middle Age</v>
      </c>
      <c r="W2181" t="s">
        <v>6824</v>
      </c>
    </row>
    <row r="2182" spans="1:23" x14ac:dyDescent="0.3">
      <c r="A2182" t="s">
        <v>2279</v>
      </c>
      <c r="B2182" t="s">
        <v>17</v>
      </c>
      <c r="C2182">
        <v>7</v>
      </c>
      <c r="D2182">
        <v>0</v>
      </c>
      <c r="E2182" t="s">
        <v>17</v>
      </c>
      <c r="F2182" t="s">
        <v>36</v>
      </c>
      <c r="G2182" t="s">
        <v>19</v>
      </c>
      <c r="H2182">
        <v>31</v>
      </c>
      <c r="I2182" t="s">
        <v>17</v>
      </c>
      <c r="J2182">
        <v>0</v>
      </c>
      <c r="K2182" t="s">
        <v>20</v>
      </c>
      <c r="L2182" t="s">
        <v>6791</v>
      </c>
      <c r="M2182">
        <v>12</v>
      </c>
      <c r="P2182" s="32">
        <v>44300</v>
      </c>
      <c r="Q2182" s="1">
        <v>12.977085414768039</v>
      </c>
      <c r="R2182">
        <v>0</v>
      </c>
      <c r="S2182" t="str" cm="1">
        <f t="array" ref="S2182">_xlfn.IFS(R2182=0,"None",R2182&lt;3,"Low",R2182&lt;6,"Medium",R2182&lt;=10,"High")</f>
        <v>None</v>
      </c>
      <c r="T2182" t="str" cm="1">
        <f t="array" ref="T2182">_xlfn.IFS(M2182&lt;=20,"Low",M2182&lt;=50,"Medium",M2182&lt;=90,"High")</f>
        <v>Low</v>
      </c>
      <c r="U2182" s="33">
        <f>Datos_Limpios[[#This Row],[Number of Complaints or Support]]/Datos_Limpios[[#This Row],[Account Length (in months)]]</f>
        <v>0</v>
      </c>
      <c r="V2182" t="str" cm="1">
        <f t="array" ref="V2182">_xlfn.IFS(H2182&lt;30,"Under 30",H2182&lt;66,"Middle Age",H2182&gt;=66,"Senior")</f>
        <v>Middle Age</v>
      </c>
      <c r="W2182" t="s">
        <v>6824</v>
      </c>
    </row>
    <row r="2183" spans="1:23" x14ac:dyDescent="0.3">
      <c r="A2183" t="s">
        <v>2280</v>
      </c>
      <c r="B2183" t="s">
        <v>23</v>
      </c>
      <c r="C2183">
        <v>57</v>
      </c>
      <c r="D2183">
        <v>3</v>
      </c>
      <c r="E2183" t="s">
        <v>23</v>
      </c>
      <c r="F2183" t="s">
        <v>38</v>
      </c>
      <c r="G2183" t="s">
        <v>19</v>
      </c>
      <c r="H2183">
        <v>41</v>
      </c>
      <c r="I2183" t="s">
        <v>17</v>
      </c>
      <c r="J2183">
        <v>0</v>
      </c>
      <c r="K2183" t="s">
        <v>32</v>
      </c>
      <c r="L2183" t="s">
        <v>6792</v>
      </c>
      <c r="M2183">
        <v>46</v>
      </c>
      <c r="N2183" t="s">
        <v>27</v>
      </c>
      <c r="O2183" t="s">
        <v>164</v>
      </c>
      <c r="P2183" s="32">
        <v>44535</v>
      </c>
      <c r="Q2183" s="1">
        <v>40.733639070966213</v>
      </c>
      <c r="R2183">
        <v>10</v>
      </c>
      <c r="S2183" t="str" cm="1">
        <f t="array" ref="S2183">_xlfn.IFS(R2183=0,"None",R2183&lt;3,"Low",R2183&lt;6,"Medium",R2183&lt;=10,"High")</f>
        <v>High</v>
      </c>
      <c r="T2183" t="str" cm="1">
        <f t="array" ref="T2183">_xlfn.IFS(M2183&lt;=20,"Low",M2183&lt;=50,"Medium",M2183&lt;=90,"High")</f>
        <v>Medium</v>
      </c>
      <c r="U2183" s="33">
        <f>Datos_Limpios[[#This Row],[Number of Complaints or Support]]/Datos_Limpios[[#This Row],[Account Length (in months)]]</f>
        <v>0.17543859649122806</v>
      </c>
      <c r="V2183" t="str" cm="1">
        <f t="array" ref="V2183">_xlfn.IFS(H2183&lt;30,"Under 30",H2183&lt;66,"Middle Age",H2183&gt;=66,"Senior")</f>
        <v>Middle Age</v>
      </c>
      <c r="W2183" t="s">
        <v>6825</v>
      </c>
    </row>
    <row r="2184" spans="1:23" x14ac:dyDescent="0.3">
      <c r="A2184" t="s">
        <v>2281</v>
      </c>
      <c r="B2184" t="s">
        <v>17</v>
      </c>
      <c r="C2184">
        <v>56</v>
      </c>
      <c r="D2184">
        <v>0</v>
      </c>
      <c r="E2184" t="s">
        <v>23</v>
      </c>
      <c r="F2184" t="s">
        <v>142</v>
      </c>
      <c r="G2184" t="s">
        <v>19</v>
      </c>
      <c r="H2184">
        <v>53</v>
      </c>
      <c r="I2184" t="s">
        <v>17</v>
      </c>
      <c r="J2184">
        <v>0</v>
      </c>
      <c r="K2184" t="s">
        <v>24</v>
      </c>
      <c r="L2184" t="s">
        <v>6792</v>
      </c>
      <c r="M2184">
        <v>26</v>
      </c>
      <c r="P2184" s="32">
        <v>43885</v>
      </c>
      <c r="Q2184" s="1">
        <v>29.723288611155681</v>
      </c>
      <c r="R2184">
        <v>10</v>
      </c>
      <c r="S2184" t="str" cm="1">
        <f t="array" ref="S2184">_xlfn.IFS(R2184=0,"None",R2184&lt;3,"Low",R2184&lt;6,"Medium",R2184&lt;=10,"High")</f>
        <v>High</v>
      </c>
      <c r="T2184" t="str" cm="1">
        <f t="array" ref="T2184">_xlfn.IFS(M2184&lt;=20,"Low",M2184&lt;=50,"Medium",M2184&lt;=90,"High")</f>
        <v>Medium</v>
      </c>
      <c r="U2184" s="33">
        <f>Datos_Limpios[[#This Row],[Number of Complaints or Support]]/Datos_Limpios[[#This Row],[Account Length (in months)]]</f>
        <v>0.17857142857142858</v>
      </c>
      <c r="V2184" t="str" cm="1">
        <f t="array" ref="V2184">_xlfn.IFS(H2184&lt;30,"Under 30",H2184&lt;66,"Middle Age",H2184&gt;=66,"Senior")</f>
        <v>Middle Age</v>
      </c>
      <c r="W2184" t="s">
        <v>6823</v>
      </c>
    </row>
    <row r="2185" spans="1:23" x14ac:dyDescent="0.3">
      <c r="A2185" t="s">
        <v>2282</v>
      </c>
      <c r="B2185" t="s">
        <v>17</v>
      </c>
      <c r="C2185">
        <v>70</v>
      </c>
      <c r="D2185">
        <v>0</v>
      </c>
      <c r="E2185" t="s">
        <v>17</v>
      </c>
      <c r="F2185" t="s">
        <v>18</v>
      </c>
      <c r="G2185" t="s">
        <v>19</v>
      </c>
      <c r="H2185">
        <v>28</v>
      </c>
      <c r="I2185" t="s">
        <v>23</v>
      </c>
      <c r="J2185">
        <v>6</v>
      </c>
      <c r="K2185" t="s">
        <v>24</v>
      </c>
      <c r="L2185" t="s">
        <v>6792</v>
      </c>
      <c r="M2185">
        <v>10</v>
      </c>
      <c r="P2185" s="32">
        <v>43955</v>
      </c>
      <c r="Q2185" s="1">
        <v>9.9073283617204719</v>
      </c>
      <c r="R2185">
        <v>4</v>
      </c>
      <c r="S2185" t="str" cm="1">
        <f t="array" ref="S2185">_xlfn.IFS(R2185=0,"None",R2185&lt;3,"Low",R2185&lt;6,"Medium",R2185&lt;=10,"High")</f>
        <v>Medium</v>
      </c>
      <c r="T2185" t="str" cm="1">
        <f t="array" ref="T2185">_xlfn.IFS(M2185&lt;=20,"Low",M2185&lt;=50,"Medium",M2185&lt;=90,"High")</f>
        <v>Low</v>
      </c>
      <c r="U2185" s="33">
        <f>Datos_Limpios[[#This Row],[Number of Complaints or Support]]/Datos_Limpios[[#This Row],[Account Length (in months)]]</f>
        <v>5.7142857142857141E-2</v>
      </c>
      <c r="V2185" t="str" cm="1">
        <f t="array" ref="V2185">_xlfn.IFS(H2185&lt;30,"Under 30",H2185&lt;66,"Middle Age",H2185&gt;=66,"Senior")</f>
        <v>Under 30</v>
      </c>
      <c r="W2185" t="s">
        <v>6823</v>
      </c>
    </row>
    <row r="2186" spans="1:23" x14ac:dyDescent="0.3">
      <c r="A2186" t="s">
        <v>2283</v>
      </c>
      <c r="B2186" t="s">
        <v>17</v>
      </c>
      <c r="C2186">
        <v>1</v>
      </c>
      <c r="D2186">
        <v>0</v>
      </c>
      <c r="E2186" t="s">
        <v>17</v>
      </c>
      <c r="F2186" t="s">
        <v>31</v>
      </c>
      <c r="G2186" t="s">
        <v>6790</v>
      </c>
      <c r="H2186">
        <v>30</v>
      </c>
      <c r="I2186" t="s">
        <v>17</v>
      </c>
      <c r="J2186">
        <v>0</v>
      </c>
      <c r="K2186" t="s">
        <v>20</v>
      </c>
      <c r="L2186" t="s">
        <v>6791</v>
      </c>
      <c r="M2186">
        <v>8</v>
      </c>
      <c r="P2186" s="32">
        <v>44915</v>
      </c>
      <c r="Q2186" s="1">
        <v>8.9016543847240488</v>
      </c>
      <c r="R2186">
        <v>0</v>
      </c>
      <c r="S2186" t="str" cm="1">
        <f t="array" ref="S2186">_xlfn.IFS(R2186=0,"None",R2186&lt;3,"Low",R2186&lt;6,"Medium",R2186&lt;=10,"High")</f>
        <v>None</v>
      </c>
      <c r="T2186" t="str" cm="1">
        <f t="array" ref="T2186">_xlfn.IFS(M2186&lt;=20,"Low",M2186&lt;=50,"Medium",M2186&lt;=90,"High")</f>
        <v>Low</v>
      </c>
      <c r="U2186" s="33">
        <f>Datos_Limpios[[#This Row],[Number of Complaints or Support]]/Datos_Limpios[[#This Row],[Account Length (in months)]]</f>
        <v>0</v>
      </c>
      <c r="V2186" t="str" cm="1">
        <f t="array" ref="V2186">_xlfn.IFS(H2186&lt;30,"Under 30",H2186&lt;66,"Middle Age",H2186&gt;=66,"Senior")</f>
        <v>Middle Age</v>
      </c>
      <c r="W2186" t="s">
        <v>6826</v>
      </c>
    </row>
    <row r="2187" spans="1:23" x14ac:dyDescent="0.3">
      <c r="A2187" t="s">
        <v>2284</v>
      </c>
      <c r="B2187" t="s">
        <v>17</v>
      </c>
      <c r="C2187">
        <v>1</v>
      </c>
      <c r="D2187">
        <v>1</v>
      </c>
      <c r="E2187" t="s">
        <v>23</v>
      </c>
      <c r="F2187" t="s">
        <v>245</v>
      </c>
      <c r="G2187" t="s">
        <v>19</v>
      </c>
      <c r="H2187">
        <v>45</v>
      </c>
      <c r="I2187" t="s">
        <v>17</v>
      </c>
      <c r="J2187">
        <v>0</v>
      </c>
      <c r="K2187" t="s">
        <v>20</v>
      </c>
      <c r="L2187" t="s">
        <v>6791</v>
      </c>
      <c r="M2187">
        <v>18</v>
      </c>
      <c r="P2187" s="32">
        <v>45004</v>
      </c>
      <c r="Q2187" s="1">
        <v>20.038487049494119</v>
      </c>
      <c r="R2187">
        <v>7</v>
      </c>
      <c r="S2187" t="str" cm="1">
        <f t="array" ref="S2187">_xlfn.IFS(R2187=0,"None",R2187&lt;3,"Low",R2187&lt;6,"Medium",R2187&lt;=10,"High")</f>
        <v>High</v>
      </c>
      <c r="T2187" t="str" cm="1">
        <f t="array" ref="T2187">_xlfn.IFS(M2187&lt;=20,"Low",M2187&lt;=50,"Medium",M2187&lt;=90,"High")</f>
        <v>Low</v>
      </c>
      <c r="U2187" s="33">
        <f>Datos_Limpios[[#This Row],[Number of Complaints or Support]]/Datos_Limpios[[#This Row],[Account Length (in months)]]</f>
        <v>7</v>
      </c>
      <c r="V2187" t="str" cm="1">
        <f t="array" ref="V2187">_xlfn.IFS(H2187&lt;30,"Under 30",H2187&lt;66,"Middle Age",H2187&gt;=66,"Senior")</f>
        <v>Middle Age</v>
      </c>
      <c r="W2187" t="s">
        <v>6823</v>
      </c>
    </row>
    <row r="2188" spans="1:23" x14ac:dyDescent="0.3">
      <c r="A2188" t="s">
        <v>2285</v>
      </c>
      <c r="B2188" t="s">
        <v>17</v>
      </c>
      <c r="C2188">
        <v>15</v>
      </c>
      <c r="D2188">
        <v>0</v>
      </c>
      <c r="E2188" t="s">
        <v>23</v>
      </c>
      <c r="F2188" t="s">
        <v>49</v>
      </c>
      <c r="G2188" t="s">
        <v>19</v>
      </c>
      <c r="H2188">
        <v>61</v>
      </c>
      <c r="I2188" t="s">
        <v>23</v>
      </c>
      <c r="J2188">
        <v>4</v>
      </c>
      <c r="K2188" t="s">
        <v>20</v>
      </c>
      <c r="L2188" t="s">
        <v>6792</v>
      </c>
      <c r="M2188">
        <v>24</v>
      </c>
      <c r="P2188" s="32">
        <v>44440</v>
      </c>
      <c r="Q2188" s="1">
        <v>25.00069188841108</v>
      </c>
      <c r="R2188">
        <v>7</v>
      </c>
      <c r="S2188" t="str" cm="1">
        <f t="array" ref="S2188">_xlfn.IFS(R2188=0,"None",R2188&lt;3,"Low",R2188&lt;6,"Medium",R2188&lt;=10,"High")</f>
        <v>High</v>
      </c>
      <c r="T2188" t="str" cm="1">
        <f t="array" ref="T2188">_xlfn.IFS(M2188&lt;=20,"Low",M2188&lt;=50,"Medium",M2188&lt;=90,"High")</f>
        <v>Medium</v>
      </c>
      <c r="U2188" s="33">
        <f>Datos_Limpios[[#This Row],[Number of Complaints or Support]]/Datos_Limpios[[#This Row],[Account Length (in months)]]</f>
        <v>0.46666666666666667</v>
      </c>
      <c r="V2188" t="str" cm="1">
        <f t="array" ref="V2188">_xlfn.IFS(H2188&lt;30,"Under 30",H2188&lt;66,"Middle Age",H2188&gt;=66,"Senior")</f>
        <v>Middle Age</v>
      </c>
      <c r="W2188" t="s">
        <v>6825</v>
      </c>
    </row>
    <row r="2189" spans="1:23" x14ac:dyDescent="0.3">
      <c r="A2189" t="s">
        <v>2286</v>
      </c>
      <c r="B2189" t="s">
        <v>17</v>
      </c>
      <c r="C2189">
        <v>31</v>
      </c>
      <c r="D2189">
        <v>0</v>
      </c>
      <c r="E2189" t="s">
        <v>23</v>
      </c>
      <c r="F2189" t="s">
        <v>140</v>
      </c>
      <c r="G2189" t="s">
        <v>19</v>
      </c>
      <c r="H2189">
        <v>54</v>
      </c>
      <c r="I2189" t="s">
        <v>23</v>
      </c>
      <c r="J2189">
        <v>5</v>
      </c>
      <c r="K2189" t="s">
        <v>24</v>
      </c>
      <c r="L2189" t="s">
        <v>6792</v>
      </c>
      <c r="M2189">
        <v>24</v>
      </c>
      <c r="P2189" s="32">
        <v>44048</v>
      </c>
      <c r="Q2189" s="1">
        <v>19.326775328695021</v>
      </c>
      <c r="R2189">
        <v>4</v>
      </c>
      <c r="S2189" t="str" cm="1">
        <f t="array" ref="S2189">_xlfn.IFS(R2189=0,"None",R2189&lt;3,"Low",R2189&lt;6,"Medium",R2189&lt;=10,"High")</f>
        <v>Medium</v>
      </c>
      <c r="T2189" t="str" cm="1">
        <f t="array" ref="T2189">_xlfn.IFS(M2189&lt;=20,"Low",M2189&lt;=50,"Medium",M2189&lt;=90,"High")</f>
        <v>Medium</v>
      </c>
      <c r="U2189" s="33">
        <f>Datos_Limpios[[#This Row],[Number of Complaints or Support]]/Datos_Limpios[[#This Row],[Account Length (in months)]]</f>
        <v>0.12903225806451613</v>
      </c>
      <c r="V2189" t="str" cm="1">
        <f t="array" ref="V2189">_xlfn.IFS(H2189&lt;30,"Under 30",H2189&lt;66,"Middle Age",H2189&gt;=66,"Senior")</f>
        <v>Middle Age</v>
      </c>
      <c r="W2189" t="s">
        <v>6826</v>
      </c>
    </row>
    <row r="2190" spans="1:23" x14ac:dyDescent="0.3">
      <c r="A2190" t="s">
        <v>2287</v>
      </c>
      <c r="B2190" t="s">
        <v>17</v>
      </c>
      <c r="C2190">
        <v>9</v>
      </c>
      <c r="D2190">
        <v>0</v>
      </c>
      <c r="E2190" t="s">
        <v>23</v>
      </c>
      <c r="F2190" t="s">
        <v>140</v>
      </c>
      <c r="G2190" t="s">
        <v>6790</v>
      </c>
      <c r="H2190">
        <v>35</v>
      </c>
      <c r="I2190" t="s">
        <v>23</v>
      </c>
      <c r="J2190">
        <v>5</v>
      </c>
      <c r="K2190" t="s">
        <v>20</v>
      </c>
      <c r="L2190" t="s">
        <v>6792</v>
      </c>
      <c r="M2190">
        <v>35</v>
      </c>
      <c r="P2190" s="32">
        <v>45100</v>
      </c>
      <c r="Q2190" s="1">
        <v>33.127682535621169</v>
      </c>
      <c r="R2190">
        <v>8</v>
      </c>
      <c r="S2190" t="str" cm="1">
        <f t="array" ref="S2190">_xlfn.IFS(R2190=0,"None",R2190&lt;3,"Low",R2190&lt;6,"Medium",R2190&lt;=10,"High")</f>
        <v>High</v>
      </c>
      <c r="T2190" t="str" cm="1">
        <f t="array" ref="T2190">_xlfn.IFS(M2190&lt;=20,"Low",M2190&lt;=50,"Medium",M2190&lt;=90,"High")</f>
        <v>Medium</v>
      </c>
      <c r="U2190" s="33">
        <f>Datos_Limpios[[#This Row],[Number of Complaints or Support]]/Datos_Limpios[[#This Row],[Account Length (in months)]]</f>
        <v>0.88888888888888884</v>
      </c>
      <c r="V2190" t="str" cm="1">
        <f t="array" ref="V2190">_xlfn.IFS(H2190&lt;30,"Under 30",H2190&lt;66,"Middle Age",H2190&gt;=66,"Senior")</f>
        <v>Middle Age</v>
      </c>
      <c r="W2190" t="s">
        <v>6826</v>
      </c>
    </row>
    <row r="2191" spans="1:23" x14ac:dyDescent="0.3">
      <c r="A2191" t="s">
        <v>2288</v>
      </c>
      <c r="B2191" t="s">
        <v>23</v>
      </c>
      <c r="C2191">
        <v>1</v>
      </c>
      <c r="D2191">
        <v>3</v>
      </c>
      <c r="E2191" t="s">
        <v>23</v>
      </c>
      <c r="F2191" t="s">
        <v>156</v>
      </c>
      <c r="G2191" t="s">
        <v>19</v>
      </c>
      <c r="H2191">
        <v>74</v>
      </c>
      <c r="I2191" t="s">
        <v>17</v>
      </c>
      <c r="J2191">
        <v>0</v>
      </c>
      <c r="K2191" t="s">
        <v>20</v>
      </c>
      <c r="L2191" t="s">
        <v>6792</v>
      </c>
      <c r="M2191">
        <v>12</v>
      </c>
      <c r="N2191" t="s">
        <v>27</v>
      </c>
      <c r="O2191" t="s">
        <v>125</v>
      </c>
      <c r="P2191" s="32">
        <v>44988</v>
      </c>
      <c r="Q2191" s="1">
        <v>14.38885744898257</v>
      </c>
      <c r="R2191">
        <v>3</v>
      </c>
      <c r="S2191" t="str" cm="1">
        <f t="array" ref="S2191">_xlfn.IFS(R2191=0,"None",R2191&lt;3,"Low",R2191&lt;6,"Medium",R2191&lt;=10,"High")</f>
        <v>Medium</v>
      </c>
      <c r="T2191" t="str" cm="1">
        <f t="array" ref="T2191">_xlfn.IFS(M2191&lt;=20,"Low",M2191&lt;=50,"Medium",M2191&lt;=90,"High")</f>
        <v>Low</v>
      </c>
      <c r="U2191" s="33">
        <f>Datos_Limpios[[#This Row],[Number of Complaints or Support]]/Datos_Limpios[[#This Row],[Account Length (in months)]]</f>
        <v>3</v>
      </c>
      <c r="V2191" t="str" cm="1">
        <f t="array" ref="V2191">_xlfn.IFS(H2191&lt;30,"Under 30",H2191&lt;66,"Middle Age",H2191&gt;=66,"Senior")</f>
        <v>Senior</v>
      </c>
      <c r="W2191" t="s">
        <v>6825</v>
      </c>
    </row>
    <row r="2192" spans="1:23" x14ac:dyDescent="0.3">
      <c r="A2192" t="s">
        <v>2289</v>
      </c>
      <c r="B2192" t="s">
        <v>23</v>
      </c>
      <c r="C2192">
        <v>16</v>
      </c>
      <c r="D2192">
        <v>5</v>
      </c>
      <c r="E2192" t="s">
        <v>23</v>
      </c>
      <c r="F2192" t="s">
        <v>192</v>
      </c>
      <c r="G2192" t="s">
        <v>19</v>
      </c>
      <c r="H2192">
        <v>81</v>
      </c>
      <c r="I2192" t="s">
        <v>17</v>
      </c>
      <c r="J2192">
        <v>0</v>
      </c>
      <c r="K2192" t="s">
        <v>20</v>
      </c>
      <c r="L2192" t="s">
        <v>6792</v>
      </c>
      <c r="M2192">
        <v>47</v>
      </c>
      <c r="N2192" t="s">
        <v>91</v>
      </c>
      <c r="O2192" t="s">
        <v>92</v>
      </c>
      <c r="P2192" s="32">
        <v>44287</v>
      </c>
      <c r="Q2192" s="1">
        <v>50.178266785826793</v>
      </c>
      <c r="R2192">
        <v>0</v>
      </c>
      <c r="S2192" t="str" cm="1">
        <f t="array" ref="S2192">_xlfn.IFS(R2192=0,"None",R2192&lt;3,"Low",R2192&lt;6,"Medium",R2192&lt;=10,"High")</f>
        <v>None</v>
      </c>
      <c r="T2192" t="str" cm="1">
        <f t="array" ref="T2192">_xlfn.IFS(M2192&lt;=20,"Low",M2192&lt;=50,"Medium",M2192&lt;=90,"High")</f>
        <v>Medium</v>
      </c>
      <c r="U2192" s="33">
        <f>Datos_Limpios[[#This Row],[Number of Complaints or Support]]/Datos_Limpios[[#This Row],[Account Length (in months)]]</f>
        <v>0</v>
      </c>
      <c r="V2192" t="str" cm="1">
        <f t="array" ref="V2192">_xlfn.IFS(H2192&lt;30,"Under 30",H2192&lt;66,"Middle Age",H2192&gt;=66,"Senior")</f>
        <v>Senior</v>
      </c>
      <c r="W2192" t="s">
        <v>6824</v>
      </c>
    </row>
    <row r="2193" spans="1:23" x14ac:dyDescent="0.3">
      <c r="A2193" t="s">
        <v>2290</v>
      </c>
      <c r="B2193" t="s">
        <v>17</v>
      </c>
      <c r="C2193">
        <v>56</v>
      </c>
      <c r="D2193">
        <v>1</v>
      </c>
      <c r="E2193" t="s">
        <v>23</v>
      </c>
      <c r="F2193" t="s">
        <v>47</v>
      </c>
      <c r="G2193" t="s">
        <v>6790</v>
      </c>
      <c r="H2193">
        <v>64</v>
      </c>
      <c r="I2193" t="s">
        <v>23</v>
      </c>
      <c r="J2193">
        <v>2</v>
      </c>
      <c r="K2193" t="s">
        <v>24</v>
      </c>
      <c r="L2193" t="s">
        <v>6791</v>
      </c>
      <c r="M2193">
        <v>25</v>
      </c>
      <c r="P2193" s="32">
        <v>44543</v>
      </c>
      <c r="Q2193" s="1">
        <v>24.294684755561271</v>
      </c>
      <c r="R2193">
        <v>4</v>
      </c>
      <c r="S2193" t="str" cm="1">
        <f t="array" ref="S2193">_xlfn.IFS(R2193=0,"None",R2193&lt;3,"Low",R2193&lt;6,"Medium",R2193&lt;=10,"High")</f>
        <v>Medium</v>
      </c>
      <c r="T2193" t="str" cm="1">
        <f t="array" ref="T2193">_xlfn.IFS(M2193&lt;=20,"Low",M2193&lt;=50,"Medium",M2193&lt;=90,"High")</f>
        <v>Medium</v>
      </c>
      <c r="U2193" s="33">
        <f>Datos_Limpios[[#This Row],[Number of Complaints or Support]]/Datos_Limpios[[#This Row],[Account Length (in months)]]</f>
        <v>7.1428571428571425E-2</v>
      </c>
      <c r="V2193" t="str" cm="1">
        <f t="array" ref="V2193">_xlfn.IFS(H2193&lt;30,"Under 30",H2193&lt;66,"Middle Age",H2193&gt;=66,"Senior")</f>
        <v>Middle Age</v>
      </c>
      <c r="W2193" t="s">
        <v>6824</v>
      </c>
    </row>
    <row r="2194" spans="1:23" x14ac:dyDescent="0.3">
      <c r="A2194" t="s">
        <v>2291</v>
      </c>
      <c r="B2194" t="s">
        <v>23</v>
      </c>
      <c r="C2194">
        <v>1</v>
      </c>
      <c r="D2194">
        <v>0</v>
      </c>
      <c r="E2194" t="s">
        <v>23</v>
      </c>
      <c r="F2194" t="s">
        <v>247</v>
      </c>
      <c r="G2194" t="s">
        <v>19</v>
      </c>
      <c r="H2194">
        <v>70</v>
      </c>
      <c r="I2194" t="s">
        <v>17</v>
      </c>
      <c r="J2194">
        <v>0</v>
      </c>
      <c r="K2194" t="s">
        <v>20</v>
      </c>
      <c r="L2194" t="s">
        <v>6792</v>
      </c>
      <c r="M2194">
        <v>18</v>
      </c>
      <c r="N2194" t="s">
        <v>50</v>
      </c>
      <c r="O2194" t="s">
        <v>761</v>
      </c>
      <c r="P2194" s="32">
        <v>44323</v>
      </c>
      <c r="Q2194" s="1">
        <v>20.779127801810709</v>
      </c>
      <c r="R2194">
        <v>5</v>
      </c>
      <c r="S2194" t="str" cm="1">
        <f t="array" ref="S2194">_xlfn.IFS(R2194=0,"None",R2194&lt;3,"Low",R2194&lt;6,"Medium",R2194&lt;=10,"High")</f>
        <v>Medium</v>
      </c>
      <c r="T2194" t="str" cm="1">
        <f t="array" ref="T2194">_xlfn.IFS(M2194&lt;=20,"Low",M2194&lt;=50,"Medium",M2194&lt;=90,"High")</f>
        <v>Low</v>
      </c>
      <c r="U2194" s="33">
        <f>Datos_Limpios[[#This Row],[Number of Complaints or Support]]/Datos_Limpios[[#This Row],[Account Length (in months)]]</f>
        <v>5</v>
      </c>
      <c r="V2194" t="str" cm="1">
        <f t="array" ref="V2194">_xlfn.IFS(H2194&lt;30,"Under 30",H2194&lt;66,"Middle Age",H2194&gt;=66,"Senior")</f>
        <v>Senior</v>
      </c>
      <c r="W2194" t="s">
        <v>6826</v>
      </c>
    </row>
    <row r="2195" spans="1:23" x14ac:dyDescent="0.3">
      <c r="A2195" t="s">
        <v>2292</v>
      </c>
      <c r="B2195" t="s">
        <v>17</v>
      </c>
      <c r="C2195">
        <v>4</v>
      </c>
      <c r="D2195">
        <v>0</v>
      </c>
      <c r="E2195" t="s">
        <v>17</v>
      </c>
      <c r="F2195" t="s">
        <v>148</v>
      </c>
      <c r="G2195" t="s">
        <v>6790</v>
      </c>
      <c r="H2195">
        <v>20</v>
      </c>
      <c r="I2195" t="s">
        <v>23</v>
      </c>
      <c r="J2195">
        <v>4</v>
      </c>
      <c r="K2195" t="s">
        <v>20</v>
      </c>
      <c r="L2195" t="s">
        <v>6791</v>
      </c>
      <c r="M2195">
        <v>8</v>
      </c>
      <c r="P2195" s="32">
        <v>45176</v>
      </c>
      <c r="Q2195" s="1">
        <v>8.690523735855594</v>
      </c>
      <c r="R2195">
        <v>3</v>
      </c>
      <c r="S2195" t="str" cm="1">
        <f t="array" ref="S2195">_xlfn.IFS(R2195=0,"None",R2195&lt;3,"Low",R2195&lt;6,"Medium",R2195&lt;=10,"High")</f>
        <v>Medium</v>
      </c>
      <c r="T2195" t="str" cm="1">
        <f t="array" ref="T2195">_xlfn.IFS(M2195&lt;=20,"Low",M2195&lt;=50,"Medium",M2195&lt;=90,"High")</f>
        <v>Low</v>
      </c>
      <c r="U2195" s="33">
        <f>Datos_Limpios[[#This Row],[Number of Complaints or Support]]/Datos_Limpios[[#This Row],[Account Length (in months)]]</f>
        <v>0.75</v>
      </c>
      <c r="V2195" t="str" cm="1">
        <f t="array" ref="V2195">_xlfn.IFS(H2195&lt;30,"Under 30",H2195&lt;66,"Middle Age",H2195&gt;=66,"Senior")</f>
        <v>Under 30</v>
      </c>
      <c r="W2195" t="s">
        <v>6824</v>
      </c>
    </row>
    <row r="2196" spans="1:23" x14ac:dyDescent="0.3">
      <c r="A2196" t="s">
        <v>2293</v>
      </c>
      <c r="B2196" t="s">
        <v>17</v>
      </c>
      <c r="C2196">
        <v>49</v>
      </c>
      <c r="D2196">
        <v>1</v>
      </c>
      <c r="E2196" t="s">
        <v>17</v>
      </c>
      <c r="F2196" t="s">
        <v>22</v>
      </c>
      <c r="G2196" t="s">
        <v>19</v>
      </c>
      <c r="H2196">
        <v>58</v>
      </c>
      <c r="I2196" t="s">
        <v>17</v>
      </c>
      <c r="J2196">
        <v>0</v>
      </c>
      <c r="K2196" t="s">
        <v>32</v>
      </c>
      <c r="L2196" t="s">
        <v>6791</v>
      </c>
      <c r="M2196">
        <v>13</v>
      </c>
      <c r="P2196" s="32">
        <v>44990</v>
      </c>
      <c r="Q2196" s="1">
        <v>15.14579080180485</v>
      </c>
      <c r="R2196">
        <v>8</v>
      </c>
      <c r="S2196" t="str" cm="1">
        <f t="array" ref="S2196">_xlfn.IFS(R2196=0,"None",R2196&lt;3,"Low",R2196&lt;6,"Medium",R2196&lt;=10,"High")</f>
        <v>High</v>
      </c>
      <c r="T2196" t="str" cm="1">
        <f t="array" ref="T2196">_xlfn.IFS(M2196&lt;=20,"Low",M2196&lt;=50,"Medium",M2196&lt;=90,"High")</f>
        <v>Low</v>
      </c>
      <c r="U2196" s="33">
        <f>Datos_Limpios[[#This Row],[Number of Complaints or Support]]/Datos_Limpios[[#This Row],[Account Length (in months)]]</f>
        <v>0.16326530612244897</v>
      </c>
      <c r="V2196" t="str" cm="1">
        <f t="array" ref="V2196">_xlfn.IFS(H2196&lt;30,"Under 30",H2196&lt;66,"Middle Age",H2196&gt;=66,"Senior")</f>
        <v>Middle Age</v>
      </c>
      <c r="W2196" t="s">
        <v>6823</v>
      </c>
    </row>
    <row r="2197" spans="1:23" x14ac:dyDescent="0.3">
      <c r="A2197" t="s">
        <v>2294</v>
      </c>
      <c r="B2197" t="s">
        <v>17</v>
      </c>
      <c r="C2197">
        <v>51</v>
      </c>
      <c r="D2197">
        <v>0</v>
      </c>
      <c r="E2197" t="s">
        <v>23</v>
      </c>
      <c r="F2197" t="s">
        <v>63</v>
      </c>
      <c r="G2197" t="s">
        <v>6790</v>
      </c>
      <c r="H2197">
        <v>55</v>
      </c>
      <c r="I2197" t="s">
        <v>17</v>
      </c>
      <c r="J2197">
        <v>0</v>
      </c>
      <c r="K2197" t="s">
        <v>20</v>
      </c>
      <c r="L2197" t="s">
        <v>6791</v>
      </c>
      <c r="M2197">
        <v>14</v>
      </c>
      <c r="P2197" s="32">
        <v>44412</v>
      </c>
      <c r="Q2197" s="1">
        <v>15.405879161236239</v>
      </c>
      <c r="R2197">
        <v>6</v>
      </c>
      <c r="S2197" t="str" cm="1">
        <f t="array" ref="S2197">_xlfn.IFS(R2197=0,"None",R2197&lt;3,"Low",R2197&lt;6,"Medium",R2197&lt;=10,"High")</f>
        <v>High</v>
      </c>
      <c r="T2197" t="str" cm="1">
        <f t="array" ref="T2197">_xlfn.IFS(M2197&lt;=20,"Low",M2197&lt;=50,"Medium",M2197&lt;=90,"High")</f>
        <v>Low</v>
      </c>
      <c r="U2197" s="33">
        <f>Datos_Limpios[[#This Row],[Number of Complaints or Support]]/Datos_Limpios[[#This Row],[Account Length (in months)]]</f>
        <v>0.11764705882352941</v>
      </c>
      <c r="V2197" t="str" cm="1">
        <f t="array" ref="V2197">_xlfn.IFS(H2197&lt;30,"Under 30",H2197&lt;66,"Middle Age",H2197&gt;=66,"Senior")</f>
        <v>Middle Age</v>
      </c>
      <c r="W2197" t="s">
        <v>6825</v>
      </c>
    </row>
    <row r="2198" spans="1:23" x14ac:dyDescent="0.3">
      <c r="A2198" t="s">
        <v>2295</v>
      </c>
      <c r="B2198" t="s">
        <v>17</v>
      </c>
      <c r="C2198">
        <v>4</v>
      </c>
      <c r="D2198">
        <v>0</v>
      </c>
      <c r="E2198" t="s">
        <v>23</v>
      </c>
      <c r="F2198" t="s">
        <v>101</v>
      </c>
      <c r="G2198" t="s">
        <v>6790</v>
      </c>
      <c r="H2198">
        <v>49</v>
      </c>
      <c r="I2198" t="s">
        <v>17</v>
      </c>
      <c r="J2198">
        <v>0</v>
      </c>
      <c r="K2198" t="s">
        <v>20</v>
      </c>
      <c r="L2198" t="s">
        <v>6792</v>
      </c>
      <c r="M2198">
        <v>27</v>
      </c>
      <c r="P2198" s="32">
        <v>44976</v>
      </c>
      <c r="Q2198" s="1">
        <v>22.081707352203541</v>
      </c>
      <c r="R2198">
        <v>2</v>
      </c>
      <c r="S2198" t="str" cm="1">
        <f t="array" ref="S2198">_xlfn.IFS(R2198=0,"None",R2198&lt;3,"Low",R2198&lt;6,"Medium",R2198&lt;=10,"High")</f>
        <v>Low</v>
      </c>
      <c r="T2198" t="str" cm="1">
        <f t="array" ref="T2198">_xlfn.IFS(M2198&lt;=20,"Low",M2198&lt;=50,"Medium",M2198&lt;=90,"High")</f>
        <v>Medium</v>
      </c>
      <c r="U2198" s="33">
        <f>Datos_Limpios[[#This Row],[Number of Complaints or Support]]/Datos_Limpios[[#This Row],[Account Length (in months)]]</f>
        <v>0.5</v>
      </c>
      <c r="V2198" t="str" cm="1">
        <f t="array" ref="V2198">_xlfn.IFS(H2198&lt;30,"Under 30",H2198&lt;66,"Middle Age",H2198&gt;=66,"Senior")</f>
        <v>Middle Age</v>
      </c>
      <c r="W2198" t="s">
        <v>6826</v>
      </c>
    </row>
    <row r="2199" spans="1:23" x14ac:dyDescent="0.3">
      <c r="A2199" t="s">
        <v>2296</v>
      </c>
      <c r="B2199" t="s">
        <v>17</v>
      </c>
      <c r="C2199">
        <v>47</v>
      </c>
      <c r="D2199">
        <v>0</v>
      </c>
      <c r="E2199" t="s">
        <v>23</v>
      </c>
      <c r="F2199" t="s">
        <v>192</v>
      </c>
      <c r="G2199" t="s">
        <v>19</v>
      </c>
      <c r="H2199">
        <v>69</v>
      </c>
      <c r="I2199" t="s">
        <v>17</v>
      </c>
      <c r="J2199">
        <v>0</v>
      </c>
      <c r="K2199" t="s">
        <v>24</v>
      </c>
      <c r="L2199" t="s">
        <v>6792</v>
      </c>
      <c r="M2199">
        <v>26</v>
      </c>
      <c r="P2199" s="32">
        <v>43998</v>
      </c>
      <c r="Q2199" s="1">
        <v>29.43075137967584</v>
      </c>
      <c r="R2199">
        <v>10</v>
      </c>
      <c r="S2199" t="str" cm="1">
        <f t="array" ref="S2199">_xlfn.IFS(R2199=0,"None",R2199&lt;3,"Low",R2199&lt;6,"Medium",R2199&lt;=10,"High")</f>
        <v>High</v>
      </c>
      <c r="T2199" t="str" cm="1">
        <f t="array" ref="T2199">_xlfn.IFS(M2199&lt;=20,"Low",M2199&lt;=50,"Medium",M2199&lt;=90,"High")</f>
        <v>Medium</v>
      </c>
      <c r="U2199" s="33">
        <f>Datos_Limpios[[#This Row],[Number of Complaints or Support]]/Datos_Limpios[[#This Row],[Account Length (in months)]]</f>
        <v>0.21276595744680851</v>
      </c>
      <c r="V2199" t="str" cm="1">
        <f t="array" ref="V2199">_xlfn.IFS(H2199&lt;30,"Under 30",H2199&lt;66,"Middle Age",H2199&gt;=66,"Senior")</f>
        <v>Senior</v>
      </c>
      <c r="W2199" t="s">
        <v>6824</v>
      </c>
    </row>
    <row r="2200" spans="1:23" x14ac:dyDescent="0.3">
      <c r="A2200" t="s">
        <v>2297</v>
      </c>
      <c r="B2200" t="s">
        <v>17</v>
      </c>
      <c r="C2200">
        <v>1</v>
      </c>
      <c r="D2200">
        <v>0</v>
      </c>
      <c r="E2200" t="s">
        <v>23</v>
      </c>
      <c r="F2200" t="s">
        <v>148</v>
      </c>
      <c r="G2200" t="s">
        <v>6790</v>
      </c>
      <c r="H2200">
        <v>63</v>
      </c>
      <c r="I2200" t="s">
        <v>17</v>
      </c>
      <c r="J2200">
        <v>0</v>
      </c>
      <c r="K2200" t="s">
        <v>20</v>
      </c>
      <c r="L2200" t="s">
        <v>6791</v>
      </c>
      <c r="M2200">
        <v>27</v>
      </c>
      <c r="P2200" s="32">
        <v>45269</v>
      </c>
      <c r="Q2200" s="1">
        <v>30.61585453936695</v>
      </c>
      <c r="R2200">
        <v>10</v>
      </c>
      <c r="S2200" t="str" cm="1">
        <f t="array" ref="S2200">_xlfn.IFS(R2200=0,"None",R2200&lt;3,"Low",R2200&lt;6,"Medium",R2200&lt;=10,"High")</f>
        <v>High</v>
      </c>
      <c r="T2200" t="str" cm="1">
        <f t="array" ref="T2200">_xlfn.IFS(M2200&lt;=20,"Low",M2200&lt;=50,"Medium",M2200&lt;=90,"High")</f>
        <v>Medium</v>
      </c>
      <c r="U2200" s="33">
        <f>Datos_Limpios[[#This Row],[Number of Complaints or Support]]/Datos_Limpios[[#This Row],[Account Length (in months)]]</f>
        <v>10</v>
      </c>
      <c r="V2200" t="str" cm="1">
        <f t="array" ref="V2200">_xlfn.IFS(H2200&lt;30,"Under 30",H2200&lt;66,"Middle Age",H2200&gt;=66,"Senior")</f>
        <v>Middle Age</v>
      </c>
      <c r="W2200" t="s">
        <v>6824</v>
      </c>
    </row>
    <row r="2201" spans="1:23" x14ac:dyDescent="0.3">
      <c r="A2201" t="s">
        <v>2298</v>
      </c>
      <c r="B2201" t="s">
        <v>17</v>
      </c>
      <c r="C2201">
        <v>66</v>
      </c>
      <c r="D2201">
        <v>0</v>
      </c>
      <c r="E2201" t="s">
        <v>17</v>
      </c>
      <c r="F2201" t="s">
        <v>123</v>
      </c>
      <c r="G2201" t="s">
        <v>19</v>
      </c>
      <c r="H2201">
        <v>68</v>
      </c>
      <c r="I2201" t="s">
        <v>23</v>
      </c>
      <c r="J2201">
        <v>6</v>
      </c>
      <c r="K2201" t="s">
        <v>32</v>
      </c>
      <c r="L2201" t="s">
        <v>6792</v>
      </c>
      <c r="M2201">
        <v>10</v>
      </c>
      <c r="P2201" s="32">
        <v>44472</v>
      </c>
      <c r="Q2201" s="1">
        <v>11.45619051395764</v>
      </c>
      <c r="R2201">
        <v>5</v>
      </c>
      <c r="S2201" t="str" cm="1">
        <f t="array" ref="S2201">_xlfn.IFS(R2201=0,"None",R2201&lt;3,"Low",R2201&lt;6,"Medium",R2201&lt;=10,"High")</f>
        <v>Medium</v>
      </c>
      <c r="T2201" t="str" cm="1">
        <f t="array" ref="T2201">_xlfn.IFS(M2201&lt;=20,"Low",M2201&lt;=50,"Medium",M2201&lt;=90,"High")</f>
        <v>Low</v>
      </c>
      <c r="U2201" s="33">
        <f>Datos_Limpios[[#This Row],[Number of Complaints or Support]]/Datos_Limpios[[#This Row],[Account Length (in months)]]</f>
        <v>7.575757575757576E-2</v>
      </c>
      <c r="V2201" t="str" cm="1">
        <f t="array" ref="V2201">_xlfn.IFS(H2201&lt;30,"Under 30",H2201&lt;66,"Middle Age",H2201&gt;=66,"Senior")</f>
        <v>Senior</v>
      </c>
      <c r="W2201" t="s">
        <v>6824</v>
      </c>
    </row>
    <row r="2202" spans="1:23" x14ac:dyDescent="0.3">
      <c r="A2202" t="s">
        <v>2299</v>
      </c>
      <c r="B2202" t="s">
        <v>17</v>
      </c>
      <c r="C2202">
        <v>73</v>
      </c>
      <c r="D2202">
        <v>1</v>
      </c>
      <c r="E2202" t="s">
        <v>23</v>
      </c>
      <c r="F2202" t="s">
        <v>26</v>
      </c>
      <c r="G2202" t="s">
        <v>6790</v>
      </c>
      <c r="H2202">
        <v>84</v>
      </c>
      <c r="I2202" t="s">
        <v>17</v>
      </c>
      <c r="J2202">
        <v>0</v>
      </c>
      <c r="K2202" t="s">
        <v>32</v>
      </c>
      <c r="L2202" t="s">
        <v>6791</v>
      </c>
      <c r="M2202">
        <v>49</v>
      </c>
      <c r="P2202" s="32">
        <v>44504</v>
      </c>
      <c r="Q2202" s="1">
        <v>57.422199770546143</v>
      </c>
      <c r="R2202">
        <v>5</v>
      </c>
      <c r="S2202" t="str" cm="1">
        <f t="array" ref="S2202">_xlfn.IFS(R2202=0,"None",R2202&lt;3,"Low",R2202&lt;6,"Medium",R2202&lt;=10,"High")</f>
        <v>Medium</v>
      </c>
      <c r="T2202" t="str" cm="1">
        <f t="array" ref="T2202">_xlfn.IFS(M2202&lt;=20,"Low",M2202&lt;=50,"Medium",M2202&lt;=90,"High")</f>
        <v>Medium</v>
      </c>
      <c r="U2202" s="33">
        <f>Datos_Limpios[[#This Row],[Number of Complaints or Support]]/Datos_Limpios[[#This Row],[Account Length (in months)]]</f>
        <v>6.8493150684931503E-2</v>
      </c>
      <c r="V2202" t="str" cm="1">
        <f t="array" ref="V2202">_xlfn.IFS(H2202&lt;30,"Under 30",H2202&lt;66,"Middle Age",H2202&gt;=66,"Senior")</f>
        <v>Senior</v>
      </c>
      <c r="W2202" t="s">
        <v>6824</v>
      </c>
    </row>
    <row r="2203" spans="1:23" x14ac:dyDescent="0.3">
      <c r="A2203" t="s">
        <v>2300</v>
      </c>
      <c r="B2203" t="s">
        <v>23</v>
      </c>
      <c r="C2203">
        <v>1</v>
      </c>
      <c r="D2203">
        <v>2</v>
      </c>
      <c r="E2203" t="s">
        <v>23</v>
      </c>
      <c r="F2203" t="s">
        <v>103</v>
      </c>
      <c r="G2203" t="s">
        <v>6790</v>
      </c>
      <c r="H2203">
        <v>67</v>
      </c>
      <c r="I2203" t="s">
        <v>17</v>
      </c>
      <c r="J2203">
        <v>0</v>
      </c>
      <c r="K2203" t="s">
        <v>20</v>
      </c>
      <c r="L2203" t="s">
        <v>6792</v>
      </c>
      <c r="M2203">
        <v>50</v>
      </c>
      <c r="N2203" t="s">
        <v>27</v>
      </c>
      <c r="O2203" t="s">
        <v>108</v>
      </c>
      <c r="P2203" s="32">
        <v>44834</v>
      </c>
      <c r="Q2203" s="1">
        <v>40.856460380128198</v>
      </c>
      <c r="R2203">
        <v>1</v>
      </c>
      <c r="S2203" t="str" cm="1">
        <f t="array" ref="S2203">_xlfn.IFS(R2203=0,"None",R2203&lt;3,"Low",R2203&lt;6,"Medium",R2203&lt;=10,"High")</f>
        <v>Low</v>
      </c>
      <c r="T2203" t="str" cm="1">
        <f t="array" ref="T2203">_xlfn.IFS(M2203&lt;=20,"Low",M2203&lt;=50,"Medium",M2203&lt;=90,"High")</f>
        <v>Medium</v>
      </c>
      <c r="U2203" s="33">
        <f>Datos_Limpios[[#This Row],[Number of Complaints or Support]]/Datos_Limpios[[#This Row],[Account Length (in months)]]</f>
        <v>1</v>
      </c>
      <c r="V2203" t="str" cm="1">
        <f t="array" ref="V2203">_xlfn.IFS(H2203&lt;30,"Under 30",H2203&lt;66,"Middle Age",H2203&gt;=66,"Senior")</f>
        <v>Senior</v>
      </c>
      <c r="W2203" t="s">
        <v>6823</v>
      </c>
    </row>
    <row r="2204" spans="1:23" x14ac:dyDescent="0.3">
      <c r="A2204" t="s">
        <v>2301</v>
      </c>
      <c r="B2204" t="s">
        <v>17</v>
      </c>
      <c r="C2204">
        <v>22</v>
      </c>
      <c r="D2204">
        <v>0</v>
      </c>
      <c r="E2204" t="s">
        <v>23</v>
      </c>
      <c r="F2204" t="s">
        <v>44</v>
      </c>
      <c r="G2204" t="s">
        <v>19</v>
      </c>
      <c r="H2204">
        <v>55</v>
      </c>
      <c r="I2204" t="s">
        <v>23</v>
      </c>
      <c r="J2204">
        <v>6</v>
      </c>
      <c r="K2204" t="s">
        <v>24</v>
      </c>
      <c r="L2204" t="s">
        <v>6791</v>
      </c>
      <c r="M2204">
        <v>39</v>
      </c>
      <c r="P2204" s="32">
        <v>44397</v>
      </c>
      <c r="Q2204" s="1">
        <v>37.26220420019142</v>
      </c>
      <c r="R2204">
        <v>6</v>
      </c>
      <c r="S2204" t="str" cm="1">
        <f t="array" ref="S2204">_xlfn.IFS(R2204=0,"None",R2204&lt;3,"Low",R2204&lt;6,"Medium",R2204&lt;=10,"High")</f>
        <v>High</v>
      </c>
      <c r="T2204" t="str" cm="1">
        <f t="array" ref="T2204">_xlfn.IFS(M2204&lt;=20,"Low",M2204&lt;=50,"Medium",M2204&lt;=90,"High")</f>
        <v>Medium</v>
      </c>
      <c r="U2204" s="33">
        <f>Datos_Limpios[[#This Row],[Number of Complaints or Support]]/Datos_Limpios[[#This Row],[Account Length (in months)]]</f>
        <v>0.27272727272727271</v>
      </c>
      <c r="V2204" t="str" cm="1">
        <f t="array" ref="V2204">_xlfn.IFS(H2204&lt;30,"Under 30",H2204&lt;66,"Middle Age",H2204&gt;=66,"Senior")</f>
        <v>Middle Age</v>
      </c>
      <c r="W2204" t="s">
        <v>6824</v>
      </c>
    </row>
    <row r="2205" spans="1:23" x14ac:dyDescent="0.3">
      <c r="A2205" t="s">
        <v>2302</v>
      </c>
      <c r="B2205" t="s">
        <v>17</v>
      </c>
      <c r="C2205">
        <v>1</v>
      </c>
      <c r="D2205">
        <v>0</v>
      </c>
      <c r="E2205" t="s">
        <v>23</v>
      </c>
      <c r="F2205" t="s">
        <v>34</v>
      </c>
      <c r="G2205" t="s">
        <v>6790</v>
      </c>
      <c r="H2205">
        <v>78</v>
      </c>
      <c r="I2205" t="s">
        <v>17</v>
      </c>
      <c r="J2205">
        <v>0</v>
      </c>
      <c r="K2205" t="s">
        <v>32</v>
      </c>
      <c r="L2205" t="s">
        <v>6792</v>
      </c>
      <c r="M2205">
        <v>16</v>
      </c>
      <c r="P2205" s="32">
        <v>43873</v>
      </c>
      <c r="Q2205" s="1">
        <v>15.629968234339589</v>
      </c>
      <c r="R2205">
        <v>7</v>
      </c>
      <c r="S2205" t="str" cm="1">
        <f t="array" ref="S2205">_xlfn.IFS(R2205=0,"None",R2205&lt;3,"Low",R2205&lt;6,"Medium",R2205&lt;=10,"High")</f>
        <v>High</v>
      </c>
      <c r="T2205" t="str" cm="1">
        <f t="array" ref="T2205">_xlfn.IFS(M2205&lt;=20,"Low",M2205&lt;=50,"Medium",M2205&lt;=90,"High")</f>
        <v>Low</v>
      </c>
      <c r="U2205" s="33">
        <f>Datos_Limpios[[#This Row],[Number of Complaints or Support]]/Datos_Limpios[[#This Row],[Account Length (in months)]]</f>
        <v>7</v>
      </c>
      <c r="V2205" t="str" cm="1">
        <f t="array" ref="V2205">_xlfn.IFS(H2205&lt;30,"Under 30",H2205&lt;66,"Middle Age",H2205&gt;=66,"Senior")</f>
        <v>Senior</v>
      </c>
      <c r="W2205" t="s">
        <v>6823</v>
      </c>
    </row>
    <row r="2206" spans="1:23" x14ac:dyDescent="0.3">
      <c r="A2206" t="s">
        <v>2303</v>
      </c>
      <c r="B2206" t="s">
        <v>17</v>
      </c>
      <c r="C2206">
        <v>73</v>
      </c>
      <c r="D2206">
        <v>0</v>
      </c>
      <c r="E2206" t="s">
        <v>17</v>
      </c>
      <c r="F2206" t="s">
        <v>56</v>
      </c>
      <c r="G2206" t="s">
        <v>6790</v>
      </c>
      <c r="H2206">
        <v>32</v>
      </c>
      <c r="I2206" t="s">
        <v>17</v>
      </c>
      <c r="J2206">
        <v>0</v>
      </c>
      <c r="K2206" t="s">
        <v>32</v>
      </c>
      <c r="L2206" t="s">
        <v>6792</v>
      </c>
      <c r="M2206">
        <v>25</v>
      </c>
      <c r="P2206" s="32">
        <v>45173</v>
      </c>
      <c r="Q2206" s="1">
        <v>24.83105309651571</v>
      </c>
      <c r="R2206">
        <v>4</v>
      </c>
      <c r="S2206" t="str" cm="1">
        <f t="array" ref="S2206">_xlfn.IFS(R2206=0,"None",R2206&lt;3,"Low",R2206&lt;6,"Medium",R2206&lt;=10,"High")</f>
        <v>Medium</v>
      </c>
      <c r="T2206" t="str" cm="1">
        <f t="array" ref="T2206">_xlfn.IFS(M2206&lt;=20,"Low",M2206&lt;=50,"Medium",M2206&lt;=90,"High")</f>
        <v>Medium</v>
      </c>
      <c r="U2206" s="33">
        <f>Datos_Limpios[[#This Row],[Number of Complaints or Support]]/Datos_Limpios[[#This Row],[Account Length (in months)]]</f>
        <v>5.4794520547945202E-2</v>
      </c>
      <c r="V2206" t="str" cm="1">
        <f t="array" ref="V2206">_xlfn.IFS(H2206&lt;30,"Under 30",H2206&lt;66,"Middle Age",H2206&gt;=66,"Senior")</f>
        <v>Middle Age</v>
      </c>
      <c r="W2206" t="s">
        <v>6823</v>
      </c>
    </row>
    <row r="2207" spans="1:23" x14ac:dyDescent="0.3">
      <c r="A2207" t="s">
        <v>2304</v>
      </c>
      <c r="B2207" t="s">
        <v>17</v>
      </c>
      <c r="C2207">
        <v>24</v>
      </c>
      <c r="D2207">
        <v>0</v>
      </c>
      <c r="E2207" t="s">
        <v>17</v>
      </c>
      <c r="F2207" t="s">
        <v>138</v>
      </c>
      <c r="G2207" t="s">
        <v>6790</v>
      </c>
      <c r="H2207">
        <v>27</v>
      </c>
      <c r="I2207" t="s">
        <v>17</v>
      </c>
      <c r="J2207">
        <v>0</v>
      </c>
      <c r="K2207" t="s">
        <v>32</v>
      </c>
      <c r="L2207" t="s">
        <v>6791</v>
      </c>
      <c r="M2207">
        <v>8</v>
      </c>
      <c r="P2207" s="32">
        <v>43885</v>
      </c>
      <c r="Q2207" s="1">
        <v>9.0279379332346341</v>
      </c>
      <c r="R2207">
        <v>1</v>
      </c>
      <c r="S2207" t="str" cm="1">
        <f t="array" ref="S2207">_xlfn.IFS(R2207=0,"None",R2207&lt;3,"Low",R2207&lt;6,"Medium",R2207&lt;=10,"High")</f>
        <v>Low</v>
      </c>
      <c r="T2207" t="str" cm="1">
        <f t="array" ref="T2207">_xlfn.IFS(M2207&lt;=20,"Low",M2207&lt;=50,"Medium",M2207&lt;=90,"High")</f>
        <v>Low</v>
      </c>
      <c r="U2207" s="33">
        <f>Datos_Limpios[[#This Row],[Number of Complaints or Support]]/Datos_Limpios[[#This Row],[Account Length (in months)]]</f>
        <v>4.1666666666666664E-2</v>
      </c>
      <c r="V2207" t="str" cm="1">
        <f t="array" ref="V2207">_xlfn.IFS(H2207&lt;30,"Under 30",H2207&lt;66,"Middle Age",H2207&gt;=66,"Senior")</f>
        <v>Under 30</v>
      </c>
      <c r="W2207" t="s">
        <v>6824</v>
      </c>
    </row>
    <row r="2208" spans="1:23" x14ac:dyDescent="0.3">
      <c r="A2208" t="s">
        <v>2305</v>
      </c>
      <c r="B2208" t="s">
        <v>17</v>
      </c>
      <c r="C2208">
        <v>59</v>
      </c>
      <c r="D2208">
        <v>0</v>
      </c>
      <c r="E2208" t="s">
        <v>17</v>
      </c>
      <c r="F2208" t="s">
        <v>112</v>
      </c>
      <c r="G2208" t="s">
        <v>19</v>
      </c>
      <c r="H2208">
        <v>67</v>
      </c>
      <c r="I2208" t="s">
        <v>17</v>
      </c>
      <c r="J2208">
        <v>0</v>
      </c>
      <c r="K2208" t="s">
        <v>32</v>
      </c>
      <c r="L2208" t="s">
        <v>6792</v>
      </c>
      <c r="M2208">
        <v>32</v>
      </c>
      <c r="P2208" s="32">
        <v>44972</v>
      </c>
      <c r="Q2208" s="1">
        <v>28.634469909791139</v>
      </c>
      <c r="R2208">
        <v>4</v>
      </c>
      <c r="S2208" t="str" cm="1">
        <f t="array" ref="S2208">_xlfn.IFS(R2208=0,"None",R2208&lt;3,"Low",R2208&lt;6,"Medium",R2208&lt;=10,"High")</f>
        <v>Medium</v>
      </c>
      <c r="T2208" t="str" cm="1">
        <f t="array" ref="T2208">_xlfn.IFS(M2208&lt;=20,"Low",M2208&lt;=50,"Medium",M2208&lt;=90,"High")</f>
        <v>Medium</v>
      </c>
      <c r="U2208" s="33">
        <f>Datos_Limpios[[#This Row],[Number of Complaints or Support]]/Datos_Limpios[[#This Row],[Account Length (in months)]]</f>
        <v>6.7796610169491525E-2</v>
      </c>
      <c r="V2208" t="str" cm="1">
        <f t="array" ref="V2208">_xlfn.IFS(H2208&lt;30,"Under 30",H2208&lt;66,"Middle Age",H2208&gt;=66,"Senior")</f>
        <v>Senior</v>
      </c>
      <c r="W2208" t="s">
        <v>6823</v>
      </c>
    </row>
    <row r="2209" spans="1:23" x14ac:dyDescent="0.3">
      <c r="A2209" t="s">
        <v>2306</v>
      </c>
      <c r="B2209" t="s">
        <v>17</v>
      </c>
      <c r="C2209">
        <v>66</v>
      </c>
      <c r="D2209">
        <v>2</v>
      </c>
      <c r="E2209" t="s">
        <v>17</v>
      </c>
      <c r="F2209" t="s">
        <v>18</v>
      </c>
      <c r="G2209" t="s">
        <v>6790</v>
      </c>
      <c r="H2209">
        <v>63</v>
      </c>
      <c r="I2209" t="s">
        <v>23</v>
      </c>
      <c r="J2209">
        <v>6</v>
      </c>
      <c r="K2209" t="s">
        <v>32</v>
      </c>
      <c r="L2209" t="s">
        <v>6791</v>
      </c>
      <c r="M2209">
        <v>11</v>
      </c>
      <c r="P2209" s="32">
        <v>44114</v>
      </c>
      <c r="Q2209" s="1">
        <v>9.3327367423454337</v>
      </c>
      <c r="R2209">
        <v>1</v>
      </c>
      <c r="S2209" t="str" cm="1">
        <f t="array" ref="S2209">_xlfn.IFS(R2209=0,"None",R2209&lt;3,"Low",R2209&lt;6,"Medium",R2209&lt;=10,"High")</f>
        <v>Low</v>
      </c>
      <c r="T2209" t="str" cm="1">
        <f t="array" ref="T2209">_xlfn.IFS(M2209&lt;=20,"Low",M2209&lt;=50,"Medium",M2209&lt;=90,"High")</f>
        <v>Low</v>
      </c>
      <c r="U2209" s="33">
        <f>Datos_Limpios[[#This Row],[Number of Complaints or Support]]/Datos_Limpios[[#This Row],[Account Length (in months)]]</f>
        <v>1.5151515151515152E-2</v>
      </c>
      <c r="V2209" t="str" cm="1">
        <f t="array" ref="V2209">_xlfn.IFS(H2209&lt;30,"Under 30",H2209&lt;66,"Middle Age",H2209&gt;=66,"Senior")</f>
        <v>Middle Age</v>
      </c>
      <c r="W2209" t="s">
        <v>6823</v>
      </c>
    </row>
    <row r="2210" spans="1:23" x14ac:dyDescent="0.3">
      <c r="A2210" t="s">
        <v>2307</v>
      </c>
      <c r="B2210" t="s">
        <v>17</v>
      </c>
      <c r="C2210">
        <v>1</v>
      </c>
      <c r="D2210">
        <v>0</v>
      </c>
      <c r="E2210" t="s">
        <v>17</v>
      </c>
      <c r="F2210" t="s">
        <v>123</v>
      </c>
      <c r="G2210" t="s">
        <v>19</v>
      </c>
      <c r="H2210">
        <v>56</v>
      </c>
      <c r="I2210" t="s">
        <v>17</v>
      </c>
      <c r="J2210">
        <v>0</v>
      </c>
      <c r="K2210" t="s">
        <v>20</v>
      </c>
      <c r="L2210" t="s">
        <v>6791</v>
      </c>
      <c r="M2210">
        <v>7</v>
      </c>
      <c r="P2210" s="32">
        <v>44630</v>
      </c>
      <c r="Q2210" s="1">
        <v>6.0404151108703044</v>
      </c>
      <c r="R2210">
        <v>2</v>
      </c>
      <c r="S2210" t="str" cm="1">
        <f t="array" ref="S2210">_xlfn.IFS(R2210=0,"None",R2210&lt;3,"Low",R2210&lt;6,"Medium",R2210&lt;=10,"High")</f>
        <v>Low</v>
      </c>
      <c r="T2210" t="str" cm="1">
        <f t="array" ref="T2210">_xlfn.IFS(M2210&lt;=20,"Low",M2210&lt;=50,"Medium",M2210&lt;=90,"High")</f>
        <v>Low</v>
      </c>
      <c r="U2210" s="33">
        <f>Datos_Limpios[[#This Row],[Number of Complaints or Support]]/Datos_Limpios[[#This Row],[Account Length (in months)]]</f>
        <v>2</v>
      </c>
      <c r="V2210" t="str" cm="1">
        <f t="array" ref="V2210">_xlfn.IFS(H2210&lt;30,"Under 30",H2210&lt;66,"Middle Age",H2210&gt;=66,"Senior")</f>
        <v>Middle Age</v>
      </c>
      <c r="W2210" t="s">
        <v>6824</v>
      </c>
    </row>
    <row r="2211" spans="1:23" x14ac:dyDescent="0.3">
      <c r="A2211" t="s">
        <v>2308</v>
      </c>
      <c r="B2211" t="s">
        <v>17</v>
      </c>
      <c r="C2211">
        <v>72</v>
      </c>
      <c r="D2211">
        <v>0</v>
      </c>
      <c r="E2211" t="s">
        <v>23</v>
      </c>
      <c r="F2211" t="s">
        <v>73</v>
      </c>
      <c r="G2211" t="s">
        <v>19</v>
      </c>
      <c r="H2211">
        <v>53</v>
      </c>
      <c r="I2211" t="s">
        <v>17</v>
      </c>
      <c r="J2211">
        <v>0</v>
      </c>
      <c r="K2211" t="s">
        <v>24</v>
      </c>
      <c r="L2211" t="s">
        <v>6792</v>
      </c>
      <c r="M2211">
        <v>63</v>
      </c>
      <c r="P2211" s="32">
        <v>44111</v>
      </c>
      <c r="Q2211" s="1">
        <v>55.440541436494591</v>
      </c>
      <c r="R2211">
        <v>8</v>
      </c>
      <c r="S2211" t="str" cm="1">
        <f t="array" ref="S2211">_xlfn.IFS(R2211=0,"None",R2211&lt;3,"Low",R2211&lt;6,"Medium",R2211&lt;=10,"High")</f>
        <v>High</v>
      </c>
      <c r="T2211" t="str" cm="1">
        <f t="array" ref="T2211">_xlfn.IFS(M2211&lt;=20,"Low",M2211&lt;=50,"Medium",M2211&lt;=90,"High")</f>
        <v>High</v>
      </c>
      <c r="U2211" s="33">
        <f>Datos_Limpios[[#This Row],[Number of Complaints or Support]]/Datos_Limpios[[#This Row],[Account Length (in months)]]</f>
        <v>0.1111111111111111</v>
      </c>
      <c r="V2211" t="str" cm="1">
        <f t="array" ref="V2211">_xlfn.IFS(H2211&lt;30,"Under 30",H2211&lt;66,"Middle Age",H2211&gt;=66,"Senior")</f>
        <v>Middle Age</v>
      </c>
      <c r="W2211" t="s">
        <v>6824</v>
      </c>
    </row>
    <row r="2212" spans="1:23" x14ac:dyDescent="0.3">
      <c r="A2212" t="s">
        <v>2309</v>
      </c>
      <c r="B2212" t="s">
        <v>17</v>
      </c>
      <c r="C2212">
        <v>71</v>
      </c>
      <c r="D2212">
        <v>1</v>
      </c>
      <c r="E2212" t="s">
        <v>23</v>
      </c>
      <c r="F2212" t="s">
        <v>192</v>
      </c>
      <c r="G2212" t="s">
        <v>19</v>
      </c>
      <c r="H2212">
        <v>35</v>
      </c>
      <c r="I2212" t="s">
        <v>17</v>
      </c>
      <c r="J2212">
        <v>0</v>
      </c>
      <c r="K2212" t="s">
        <v>32</v>
      </c>
      <c r="L2212" t="s">
        <v>6792</v>
      </c>
      <c r="M2212">
        <v>45</v>
      </c>
      <c r="P2212" s="32">
        <v>44181</v>
      </c>
      <c r="Q2212" s="1">
        <v>39.439705956269037</v>
      </c>
      <c r="R2212">
        <v>1</v>
      </c>
      <c r="S2212" t="str" cm="1">
        <f t="array" ref="S2212">_xlfn.IFS(R2212=0,"None",R2212&lt;3,"Low",R2212&lt;6,"Medium",R2212&lt;=10,"High")</f>
        <v>Low</v>
      </c>
      <c r="T2212" t="str" cm="1">
        <f t="array" ref="T2212">_xlfn.IFS(M2212&lt;=20,"Low",M2212&lt;=50,"Medium",M2212&lt;=90,"High")</f>
        <v>Medium</v>
      </c>
      <c r="U2212" s="33">
        <f>Datos_Limpios[[#This Row],[Number of Complaints or Support]]/Datos_Limpios[[#This Row],[Account Length (in months)]]</f>
        <v>1.4084507042253521E-2</v>
      </c>
      <c r="V2212" t="str" cm="1">
        <f t="array" ref="V2212">_xlfn.IFS(H2212&lt;30,"Under 30",H2212&lt;66,"Middle Age",H2212&gt;=66,"Senior")</f>
        <v>Middle Age</v>
      </c>
      <c r="W2212" t="s">
        <v>6824</v>
      </c>
    </row>
    <row r="2213" spans="1:23" x14ac:dyDescent="0.3">
      <c r="A2213" t="s">
        <v>2310</v>
      </c>
      <c r="B2213" t="s">
        <v>17</v>
      </c>
      <c r="C2213">
        <v>17</v>
      </c>
      <c r="D2213">
        <v>0</v>
      </c>
      <c r="E2213" t="s">
        <v>23</v>
      </c>
      <c r="F2213" t="s">
        <v>148</v>
      </c>
      <c r="G2213" t="s">
        <v>19</v>
      </c>
      <c r="H2213">
        <v>23</v>
      </c>
      <c r="I2213" t="s">
        <v>23</v>
      </c>
      <c r="J2213">
        <v>4</v>
      </c>
      <c r="K2213" t="s">
        <v>20</v>
      </c>
      <c r="L2213" t="s">
        <v>6791</v>
      </c>
      <c r="M2213">
        <v>10</v>
      </c>
      <c r="P2213" s="32">
        <v>45172</v>
      </c>
      <c r="Q2213" s="1">
        <v>11.12879195664641</v>
      </c>
      <c r="R2213">
        <v>9</v>
      </c>
      <c r="S2213" t="str" cm="1">
        <f t="array" ref="S2213">_xlfn.IFS(R2213=0,"None",R2213&lt;3,"Low",R2213&lt;6,"Medium",R2213&lt;=10,"High")</f>
        <v>High</v>
      </c>
      <c r="T2213" t="str" cm="1">
        <f t="array" ref="T2213">_xlfn.IFS(M2213&lt;=20,"Low",M2213&lt;=50,"Medium",M2213&lt;=90,"High")</f>
        <v>Low</v>
      </c>
      <c r="U2213" s="33">
        <f>Datos_Limpios[[#This Row],[Number of Complaints or Support]]/Datos_Limpios[[#This Row],[Account Length (in months)]]</f>
        <v>0.52941176470588236</v>
      </c>
      <c r="V2213" t="str" cm="1">
        <f t="array" ref="V2213">_xlfn.IFS(H2213&lt;30,"Under 30",H2213&lt;66,"Middle Age",H2213&gt;=66,"Senior")</f>
        <v>Under 30</v>
      </c>
      <c r="W2213" t="s">
        <v>6824</v>
      </c>
    </row>
    <row r="2214" spans="1:23" x14ac:dyDescent="0.3">
      <c r="A2214" t="s">
        <v>2311</v>
      </c>
      <c r="B2214" t="s">
        <v>17</v>
      </c>
      <c r="C2214">
        <v>51</v>
      </c>
      <c r="D2214">
        <v>1</v>
      </c>
      <c r="E2214" t="s">
        <v>17</v>
      </c>
      <c r="F2214" t="s">
        <v>18</v>
      </c>
      <c r="G2214" t="s">
        <v>19</v>
      </c>
      <c r="H2214">
        <v>50</v>
      </c>
      <c r="I2214" t="s">
        <v>23</v>
      </c>
      <c r="J2214">
        <v>2</v>
      </c>
      <c r="K2214" t="s">
        <v>32</v>
      </c>
      <c r="L2214" t="s">
        <v>6791</v>
      </c>
      <c r="M2214">
        <v>9</v>
      </c>
      <c r="P2214" s="32">
        <v>44776</v>
      </c>
      <c r="Q2214" s="1">
        <v>7.7023919475485503</v>
      </c>
      <c r="R2214">
        <v>9</v>
      </c>
      <c r="S2214" t="str" cm="1">
        <f t="array" ref="S2214">_xlfn.IFS(R2214=0,"None",R2214&lt;3,"Low",R2214&lt;6,"Medium",R2214&lt;=10,"High")</f>
        <v>High</v>
      </c>
      <c r="T2214" t="str" cm="1">
        <f t="array" ref="T2214">_xlfn.IFS(M2214&lt;=20,"Low",M2214&lt;=50,"Medium",M2214&lt;=90,"High")</f>
        <v>Low</v>
      </c>
      <c r="U2214" s="33">
        <f>Datos_Limpios[[#This Row],[Number of Complaints or Support]]/Datos_Limpios[[#This Row],[Account Length (in months)]]</f>
        <v>0.17647058823529413</v>
      </c>
      <c r="V2214" t="str" cm="1">
        <f t="array" ref="V2214">_xlfn.IFS(H2214&lt;30,"Under 30",H2214&lt;66,"Middle Age",H2214&gt;=66,"Senior")</f>
        <v>Middle Age</v>
      </c>
      <c r="W2214" t="s">
        <v>6823</v>
      </c>
    </row>
    <row r="2215" spans="1:23" x14ac:dyDescent="0.3">
      <c r="A2215" t="s">
        <v>2312</v>
      </c>
      <c r="B2215" t="s">
        <v>17</v>
      </c>
      <c r="C2215">
        <v>18</v>
      </c>
      <c r="D2215">
        <v>1</v>
      </c>
      <c r="E2215" t="s">
        <v>23</v>
      </c>
      <c r="F2215" t="s">
        <v>54</v>
      </c>
      <c r="G2215" t="s">
        <v>19</v>
      </c>
      <c r="H2215">
        <v>24</v>
      </c>
      <c r="I2215" t="s">
        <v>23</v>
      </c>
      <c r="J2215">
        <v>6</v>
      </c>
      <c r="K2215" t="s">
        <v>24</v>
      </c>
      <c r="L2215" t="s">
        <v>6791</v>
      </c>
      <c r="M2215">
        <v>29</v>
      </c>
      <c r="P2215" s="32">
        <v>44075</v>
      </c>
      <c r="Q2215" s="1">
        <v>29.863529400508799</v>
      </c>
      <c r="R2215">
        <v>6</v>
      </c>
      <c r="S2215" t="str" cm="1">
        <f t="array" ref="S2215">_xlfn.IFS(R2215=0,"None",R2215&lt;3,"Low",R2215&lt;6,"Medium",R2215&lt;=10,"High")</f>
        <v>High</v>
      </c>
      <c r="T2215" t="str" cm="1">
        <f t="array" ref="T2215">_xlfn.IFS(M2215&lt;=20,"Low",M2215&lt;=50,"Medium",M2215&lt;=90,"High")</f>
        <v>Medium</v>
      </c>
      <c r="U2215" s="33">
        <f>Datos_Limpios[[#This Row],[Number of Complaints or Support]]/Datos_Limpios[[#This Row],[Account Length (in months)]]</f>
        <v>0.33333333333333331</v>
      </c>
      <c r="V2215" t="str" cm="1">
        <f t="array" ref="V2215">_xlfn.IFS(H2215&lt;30,"Under 30",H2215&lt;66,"Middle Age",H2215&gt;=66,"Senior")</f>
        <v>Under 30</v>
      </c>
      <c r="W2215" t="s">
        <v>6823</v>
      </c>
    </row>
    <row r="2216" spans="1:23" x14ac:dyDescent="0.3">
      <c r="A2216" t="s">
        <v>2313</v>
      </c>
      <c r="B2216" t="s">
        <v>17</v>
      </c>
      <c r="C2216">
        <v>68</v>
      </c>
      <c r="D2216">
        <v>0</v>
      </c>
      <c r="E2216" t="s">
        <v>23</v>
      </c>
      <c r="F2216" t="s">
        <v>103</v>
      </c>
      <c r="G2216" t="s">
        <v>19</v>
      </c>
      <c r="H2216">
        <v>19</v>
      </c>
      <c r="I2216" t="s">
        <v>23</v>
      </c>
      <c r="J2216">
        <v>5</v>
      </c>
      <c r="K2216" t="s">
        <v>24</v>
      </c>
      <c r="L2216" t="s">
        <v>6792</v>
      </c>
      <c r="M2216">
        <v>50</v>
      </c>
      <c r="P2216" s="32">
        <v>44532</v>
      </c>
      <c r="Q2216" s="1">
        <v>56.749806085179898</v>
      </c>
      <c r="R2216">
        <v>6</v>
      </c>
      <c r="S2216" t="str" cm="1">
        <f t="array" ref="S2216">_xlfn.IFS(R2216=0,"None",R2216&lt;3,"Low",R2216&lt;6,"Medium",R2216&lt;=10,"High")</f>
        <v>High</v>
      </c>
      <c r="T2216" t="str" cm="1">
        <f t="array" ref="T2216">_xlfn.IFS(M2216&lt;=20,"Low",M2216&lt;=50,"Medium",M2216&lt;=90,"High")</f>
        <v>Medium</v>
      </c>
      <c r="U2216" s="33">
        <f>Datos_Limpios[[#This Row],[Number of Complaints or Support]]/Datos_Limpios[[#This Row],[Account Length (in months)]]</f>
        <v>8.8235294117647065E-2</v>
      </c>
      <c r="V2216" t="str" cm="1">
        <f t="array" ref="V2216">_xlfn.IFS(H2216&lt;30,"Under 30",H2216&lt;66,"Middle Age",H2216&gt;=66,"Senior")</f>
        <v>Under 30</v>
      </c>
      <c r="W2216" t="s">
        <v>6823</v>
      </c>
    </row>
    <row r="2217" spans="1:23" x14ac:dyDescent="0.3">
      <c r="A2217" t="s">
        <v>2314</v>
      </c>
      <c r="B2217" t="s">
        <v>23</v>
      </c>
      <c r="C2217">
        <v>10</v>
      </c>
      <c r="D2217">
        <v>5</v>
      </c>
      <c r="E2217" t="s">
        <v>17</v>
      </c>
      <c r="F2217" t="s">
        <v>79</v>
      </c>
      <c r="G2217" t="s">
        <v>6790</v>
      </c>
      <c r="H2217">
        <v>57</v>
      </c>
      <c r="I2217" t="s">
        <v>17</v>
      </c>
      <c r="J2217">
        <v>0</v>
      </c>
      <c r="K2217" t="s">
        <v>20</v>
      </c>
      <c r="L2217" t="s">
        <v>6791</v>
      </c>
      <c r="M2217">
        <v>9</v>
      </c>
      <c r="N2217" t="s">
        <v>59</v>
      </c>
      <c r="O2217" t="s">
        <v>116</v>
      </c>
      <c r="P2217" s="32">
        <v>44432</v>
      </c>
      <c r="Q2217" s="1">
        <v>7.5711282046745954</v>
      </c>
      <c r="R2217">
        <v>6</v>
      </c>
      <c r="S2217" t="str" cm="1">
        <f t="array" ref="S2217">_xlfn.IFS(R2217=0,"None",R2217&lt;3,"Low",R2217&lt;6,"Medium",R2217&lt;=10,"High")</f>
        <v>High</v>
      </c>
      <c r="T2217" t="str" cm="1">
        <f t="array" ref="T2217">_xlfn.IFS(M2217&lt;=20,"Low",M2217&lt;=50,"Medium",M2217&lt;=90,"High")</f>
        <v>Low</v>
      </c>
      <c r="U2217" s="33">
        <f>Datos_Limpios[[#This Row],[Number of Complaints or Support]]/Datos_Limpios[[#This Row],[Account Length (in months)]]</f>
        <v>0.6</v>
      </c>
      <c r="V2217" t="str" cm="1">
        <f t="array" ref="V2217">_xlfn.IFS(H2217&lt;30,"Under 30",H2217&lt;66,"Middle Age",H2217&gt;=66,"Senior")</f>
        <v>Middle Age</v>
      </c>
      <c r="W2217" t="s">
        <v>6826</v>
      </c>
    </row>
    <row r="2218" spans="1:23" x14ac:dyDescent="0.3">
      <c r="A2218" t="s">
        <v>2315</v>
      </c>
      <c r="B2218" t="s">
        <v>23</v>
      </c>
      <c r="C2218">
        <v>8</v>
      </c>
      <c r="D2218">
        <v>4</v>
      </c>
      <c r="E2218" t="s">
        <v>23</v>
      </c>
      <c r="F2218" t="s">
        <v>26</v>
      </c>
      <c r="G2218" t="s">
        <v>19</v>
      </c>
      <c r="H2218">
        <v>68</v>
      </c>
      <c r="I2218" t="s">
        <v>17</v>
      </c>
      <c r="J2218">
        <v>0</v>
      </c>
      <c r="K2218" t="s">
        <v>20</v>
      </c>
      <c r="L2218" t="s">
        <v>6792</v>
      </c>
      <c r="M2218">
        <v>55</v>
      </c>
      <c r="N2218" t="s">
        <v>27</v>
      </c>
      <c r="O2218" t="s">
        <v>108</v>
      </c>
      <c r="P2218" s="32">
        <v>44004</v>
      </c>
      <c r="Q2218" s="1">
        <v>55.979780235277211</v>
      </c>
      <c r="R2218">
        <v>5</v>
      </c>
      <c r="S2218" t="str" cm="1">
        <f t="array" ref="S2218">_xlfn.IFS(R2218=0,"None",R2218&lt;3,"Low",R2218&lt;6,"Medium",R2218&lt;=10,"High")</f>
        <v>Medium</v>
      </c>
      <c r="T2218" t="str" cm="1">
        <f t="array" ref="T2218">_xlfn.IFS(M2218&lt;=20,"Low",M2218&lt;=50,"Medium",M2218&lt;=90,"High")</f>
        <v>High</v>
      </c>
      <c r="U2218" s="33">
        <f>Datos_Limpios[[#This Row],[Number of Complaints or Support]]/Datos_Limpios[[#This Row],[Account Length (in months)]]</f>
        <v>0.625</v>
      </c>
      <c r="V2218" t="str" cm="1">
        <f t="array" ref="V2218">_xlfn.IFS(H2218&lt;30,"Under 30",H2218&lt;66,"Middle Age",H2218&gt;=66,"Senior")</f>
        <v>Senior</v>
      </c>
      <c r="W2218" t="s">
        <v>6824</v>
      </c>
    </row>
    <row r="2219" spans="1:23" x14ac:dyDescent="0.3">
      <c r="A2219" t="s">
        <v>2316</v>
      </c>
      <c r="B2219" t="s">
        <v>17</v>
      </c>
      <c r="C2219">
        <v>45</v>
      </c>
      <c r="D2219">
        <v>0</v>
      </c>
      <c r="E2219" t="s">
        <v>17</v>
      </c>
      <c r="F2219" t="s">
        <v>18</v>
      </c>
      <c r="G2219" t="s">
        <v>6790</v>
      </c>
      <c r="H2219">
        <v>46</v>
      </c>
      <c r="I2219" t="s">
        <v>23</v>
      </c>
      <c r="J2219">
        <v>3</v>
      </c>
      <c r="K2219" t="s">
        <v>32</v>
      </c>
      <c r="L2219" t="s">
        <v>6794</v>
      </c>
      <c r="M2219">
        <v>8</v>
      </c>
      <c r="P2219" s="32">
        <v>43925</v>
      </c>
      <c r="Q2219" s="1">
        <v>9.4672918060569362</v>
      </c>
      <c r="R2219">
        <v>9</v>
      </c>
      <c r="S2219" t="str" cm="1">
        <f t="array" ref="S2219">_xlfn.IFS(R2219=0,"None",R2219&lt;3,"Low",R2219&lt;6,"Medium",R2219&lt;=10,"High")</f>
        <v>High</v>
      </c>
      <c r="T2219" t="str" cm="1">
        <f t="array" ref="T2219">_xlfn.IFS(M2219&lt;=20,"Low",M2219&lt;=50,"Medium",M2219&lt;=90,"High")</f>
        <v>Low</v>
      </c>
      <c r="U2219" s="33">
        <f>Datos_Limpios[[#This Row],[Number of Complaints or Support]]/Datos_Limpios[[#This Row],[Account Length (in months)]]</f>
        <v>0.2</v>
      </c>
      <c r="V2219" t="str" cm="1">
        <f t="array" ref="V2219">_xlfn.IFS(H2219&lt;30,"Under 30",H2219&lt;66,"Middle Age",H2219&gt;=66,"Senior")</f>
        <v>Middle Age</v>
      </c>
      <c r="W2219" t="s">
        <v>6823</v>
      </c>
    </row>
    <row r="2220" spans="1:23" x14ac:dyDescent="0.3">
      <c r="A2220" t="s">
        <v>2317</v>
      </c>
      <c r="B2220" t="s">
        <v>23</v>
      </c>
      <c r="C2220">
        <v>57</v>
      </c>
      <c r="D2220">
        <v>5</v>
      </c>
      <c r="E2220" t="s">
        <v>23</v>
      </c>
      <c r="F2220" t="s">
        <v>29</v>
      </c>
      <c r="G2220" t="s">
        <v>19</v>
      </c>
      <c r="H2220">
        <v>38</v>
      </c>
      <c r="I2220" t="s">
        <v>17</v>
      </c>
      <c r="J2220">
        <v>0</v>
      </c>
      <c r="K2220" t="s">
        <v>32</v>
      </c>
      <c r="L2220" t="s">
        <v>6792</v>
      </c>
      <c r="M2220">
        <v>53</v>
      </c>
      <c r="N2220" t="s">
        <v>27</v>
      </c>
      <c r="O2220" t="s">
        <v>125</v>
      </c>
      <c r="P2220" s="32">
        <v>45270</v>
      </c>
      <c r="Q2220" s="1">
        <v>52.080591264422637</v>
      </c>
      <c r="R2220">
        <v>2</v>
      </c>
      <c r="S2220" t="str" cm="1">
        <f t="array" ref="S2220">_xlfn.IFS(R2220=0,"None",R2220&lt;3,"Low",R2220&lt;6,"Medium",R2220&lt;=10,"High")</f>
        <v>Low</v>
      </c>
      <c r="T2220" t="str" cm="1">
        <f t="array" ref="T2220">_xlfn.IFS(M2220&lt;=20,"Low",M2220&lt;=50,"Medium",M2220&lt;=90,"High")</f>
        <v>High</v>
      </c>
      <c r="U2220" s="33">
        <f>Datos_Limpios[[#This Row],[Number of Complaints or Support]]/Datos_Limpios[[#This Row],[Account Length (in months)]]</f>
        <v>3.5087719298245612E-2</v>
      </c>
      <c r="V2220" t="str" cm="1">
        <f t="array" ref="V2220">_xlfn.IFS(H2220&lt;30,"Under 30",H2220&lt;66,"Middle Age",H2220&gt;=66,"Senior")</f>
        <v>Middle Age</v>
      </c>
      <c r="W2220" t="s">
        <v>6825</v>
      </c>
    </row>
    <row r="2221" spans="1:23" x14ac:dyDescent="0.3">
      <c r="A2221" t="s">
        <v>2318</v>
      </c>
      <c r="B2221" t="s">
        <v>17</v>
      </c>
      <c r="C2221">
        <v>63</v>
      </c>
      <c r="D2221">
        <v>1</v>
      </c>
      <c r="E2221" t="s">
        <v>17</v>
      </c>
      <c r="F2221" t="s">
        <v>49</v>
      </c>
      <c r="G2221" t="s">
        <v>19</v>
      </c>
      <c r="H2221">
        <v>27</v>
      </c>
      <c r="I2221" t="s">
        <v>17</v>
      </c>
      <c r="J2221">
        <v>0</v>
      </c>
      <c r="K2221" t="s">
        <v>32</v>
      </c>
      <c r="L2221" t="s">
        <v>6791</v>
      </c>
      <c r="M2221">
        <v>11</v>
      </c>
      <c r="P2221" s="32">
        <v>44864</v>
      </c>
      <c r="Q2221" s="1">
        <v>11.95508452865276</v>
      </c>
      <c r="R2221">
        <v>6</v>
      </c>
      <c r="S2221" t="str" cm="1">
        <f t="array" ref="S2221">_xlfn.IFS(R2221=0,"None",R2221&lt;3,"Low",R2221&lt;6,"Medium",R2221&lt;=10,"High")</f>
        <v>High</v>
      </c>
      <c r="T2221" t="str" cm="1">
        <f t="array" ref="T2221">_xlfn.IFS(M2221&lt;=20,"Low",M2221&lt;=50,"Medium",M2221&lt;=90,"High")</f>
        <v>Low</v>
      </c>
      <c r="U2221" s="33">
        <f>Datos_Limpios[[#This Row],[Number of Complaints or Support]]/Datos_Limpios[[#This Row],[Account Length (in months)]]</f>
        <v>9.5238095238095233E-2</v>
      </c>
      <c r="V2221" t="str" cm="1">
        <f t="array" ref="V2221">_xlfn.IFS(H2221&lt;30,"Under 30",H2221&lt;66,"Middle Age",H2221&gt;=66,"Senior")</f>
        <v>Under 30</v>
      </c>
      <c r="W2221" t="s">
        <v>6825</v>
      </c>
    </row>
    <row r="2222" spans="1:23" x14ac:dyDescent="0.3">
      <c r="A2222" t="s">
        <v>2319</v>
      </c>
      <c r="B2222" t="s">
        <v>17</v>
      </c>
      <c r="C2222">
        <v>26</v>
      </c>
      <c r="D2222">
        <v>2</v>
      </c>
      <c r="E2222" t="s">
        <v>17</v>
      </c>
      <c r="F2222" t="s">
        <v>123</v>
      </c>
      <c r="G2222" t="s">
        <v>19</v>
      </c>
      <c r="H2222">
        <v>27</v>
      </c>
      <c r="I2222" t="s">
        <v>17</v>
      </c>
      <c r="J2222">
        <v>0</v>
      </c>
      <c r="K2222" t="s">
        <v>24</v>
      </c>
      <c r="L2222" t="s">
        <v>6791</v>
      </c>
      <c r="M2222">
        <v>13</v>
      </c>
      <c r="P2222" s="32">
        <v>44926</v>
      </c>
      <c r="Q2222" s="1">
        <v>12.447009843418259</v>
      </c>
      <c r="R2222">
        <v>10</v>
      </c>
      <c r="S2222" t="str" cm="1">
        <f t="array" ref="S2222">_xlfn.IFS(R2222=0,"None",R2222&lt;3,"Low",R2222&lt;6,"Medium",R2222&lt;=10,"High")</f>
        <v>High</v>
      </c>
      <c r="T2222" t="str" cm="1">
        <f t="array" ref="T2222">_xlfn.IFS(M2222&lt;=20,"Low",M2222&lt;=50,"Medium",M2222&lt;=90,"High")</f>
        <v>Low</v>
      </c>
      <c r="U2222" s="33">
        <f>Datos_Limpios[[#This Row],[Number of Complaints or Support]]/Datos_Limpios[[#This Row],[Account Length (in months)]]</f>
        <v>0.38461538461538464</v>
      </c>
      <c r="V2222" t="str" cm="1">
        <f t="array" ref="V2222">_xlfn.IFS(H2222&lt;30,"Under 30",H2222&lt;66,"Middle Age",H2222&gt;=66,"Senior")</f>
        <v>Under 30</v>
      </c>
      <c r="W2222" t="s">
        <v>6824</v>
      </c>
    </row>
    <row r="2223" spans="1:23" x14ac:dyDescent="0.3">
      <c r="A2223" t="s">
        <v>2320</v>
      </c>
      <c r="B2223" t="s">
        <v>17</v>
      </c>
      <c r="C2223">
        <v>66</v>
      </c>
      <c r="D2223">
        <v>0</v>
      </c>
      <c r="E2223" t="s">
        <v>23</v>
      </c>
      <c r="F2223" t="s">
        <v>47</v>
      </c>
      <c r="G2223" t="s">
        <v>19</v>
      </c>
      <c r="H2223">
        <v>66</v>
      </c>
      <c r="I2223" t="s">
        <v>17</v>
      </c>
      <c r="J2223">
        <v>0</v>
      </c>
      <c r="K2223" t="s">
        <v>24</v>
      </c>
      <c r="L2223" t="s">
        <v>6791</v>
      </c>
      <c r="M2223">
        <v>59</v>
      </c>
      <c r="P2223" s="32">
        <v>44905</v>
      </c>
      <c r="Q2223" s="1">
        <v>64.153670802660173</v>
      </c>
      <c r="R2223">
        <v>3</v>
      </c>
      <c r="S2223" t="str" cm="1">
        <f t="array" ref="S2223">_xlfn.IFS(R2223=0,"None",R2223&lt;3,"Low",R2223&lt;6,"Medium",R2223&lt;=10,"High")</f>
        <v>Medium</v>
      </c>
      <c r="T2223" t="str" cm="1">
        <f t="array" ref="T2223">_xlfn.IFS(M2223&lt;=20,"Low",M2223&lt;=50,"Medium",M2223&lt;=90,"High")</f>
        <v>High</v>
      </c>
      <c r="U2223" s="33">
        <f>Datos_Limpios[[#This Row],[Number of Complaints or Support]]/Datos_Limpios[[#This Row],[Account Length (in months)]]</f>
        <v>4.5454545454545456E-2</v>
      </c>
      <c r="V2223" t="str" cm="1">
        <f t="array" ref="V2223">_xlfn.IFS(H2223&lt;30,"Under 30",H2223&lt;66,"Middle Age",H2223&gt;=66,"Senior")</f>
        <v>Senior</v>
      </c>
      <c r="W2223" t="s">
        <v>6824</v>
      </c>
    </row>
    <row r="2224" spans="1:23" x14ac:dyDescent="0.3">
      <c r="A2224" t="s">
        <v>2321</v>
      </c>
      <c r="B2224" t="s">
        <v>23</v>
      </c>
      <c r="C2224">
        <v>1</v>
      </c>
      <c r="D2224">
        <v>4</v>
      </c>
      <c r="E2224" t="s">
        <v>23</v>
      </c>
      <c r="F2224" t="s">
        <v>31</v>
      </c>
      <c r="G2224" t="s">
        <v>6790</v>
      </c>
      <c r="H2224">
        <v>41</v>
      </c>
      <c r="I2224" t="s">
        <v>17</v>
      </c>
      <c r="J2224">
        <v>0</v>
      </c>
      <c r="K2224" t="s">
        <v>20</v>
      </c>
      <c r="L2224" t="s">
        <v>6792</v>
      </c>
      <c r="M2224">
        <v>19</v>
      </c>
      <c r="N2224" t="s">
        <v>91</v>
      </c>
      <c r="O2224" t="s">
        <v>92</v>
      </c>
      <c r="P2224" s="32">
        <v>45023</v>
      </c>
      <c r="Q2224" s="1">
        <v>21.39807430711247</v>
      </c>
      <c r="R2224">
        <v>9</v>
      </c>
      <c r="S2224" t="str" cm="1">
        <f t="array" ref="S2224">_xlfn.IFS(R2224=0,"None",R2224&lt;3,"Low",R2224&lt;6,"Medium",R2224&lt;=10,"High")</f>
        <v>High</v>
      </c>
      <c r="T2224" t="str" cm="1">
        <f t="array" ref="T2224">_xlfn.IFS(M2224&lt;=20,"Low",M2224&lt;=50,"Medium",M2224&lt;=90,"High")</f>
        <v>Low</v>
      </c>
      <c r="U2224" s="33">
        <f>Datos_Limpios[[#This Row],[Number of Complaints or Support]]/Datos_Limpios[[#This Row],[Account Length (in months)]]</f>
        <v>9</v>
      </c>
      <c r="V2224" t="str" cm="1">
        <f t="array" ref="V2224">_xlfn.IFS(H2224&lt;30,"Under 30",H2224&lt;66,"Middle Age",H2224&gt;=66,"Senior")</f>
        <v>Middle Age</v>
      </c>
      <c r="W2224" t="s">
        <v>6826</v>
      </c>
    </row>
    <row r="2225" spans="1:23" x14ac:dyDescent="0.3">
      <c r="A2225" t="s">
        <v>2322</v>
      </c>
      <c r="B2225" t="s">
        <v>17</v>
      </c>
      <c r="C2225">
        <v>8</v>
      </c>
      <c r="D2225">
        <v>0</v>
      </c>
      <c r="E2225" t="s">
        <v>17</v>
      </c>
      <c r="F2225" t="s">
        <v>82</v>
      </c>
      <c r="G2225" t="s">
        <v>19</v>
      </c>
      <c r="H2225">
        <v>48</v>
      </c>
      <c r="I2225" t="s">
        <v>17</v>
      </c>
      <c r="J2225">
        <v>0</v>
      </c>
      <c r="K2225" t="s">
        <v>20</v>
      </c>
      <c r="L2225" t="s">
        <v>6791</v>
      </c>
      <c r="M2225">
        <v>10</v>
      </c>
      <c r="P2225" s="32">
        <v>44942</v>
      </c>
      <c r="Q2225" s="1">
        <v>9.230708265726161</v>
      </c>
      <c r="R2225">
        <v>7</v>
      </c>
      <c r="S2225" t="str" cm="1">
        <f t="array" ref="S2225">_xlfn.IFS(R2225=0,"None",R2225&lt;3,"Low",R2225&lt;6,"Medium",R2225&lt;=10,"High")</f>
        <v>High</v>
      </c>
      <c r="T2225" t="str" cm="1">
        <f t="array" ref="T2225">_xlfn.IFS(M2225&lt;=20,"Low",M2225&lt;=50,"Medium",M2225&lt;=90,"High")</f>
        <v>Low</v>
      </c>
      <c r="U2225" s="33">
        <f>Datos_Limpios[[#This Row],[Number of Complaints or Support]]/Datos_Limpios[[#This Row],[Account Length (in months)]]</f>
        <v>0.875</v>
      </c>
      <c r="V2225" t="str" cm="1">
        <f t="array" ref="V2225">_xlfn.IFS(H2225&lt;30,"Under 30",H2225&lt;66,"Middle Age",H2225&gt;=66,"Senior")</f>
        <v>Middle Age</v>
      </c>
      <c r="W2225" t="s">
        <v>6823</v>
      </c>
    </row>
    <row r="2226" spans="1:23" x14ac:dyDescent="0.3">
      <c r="A2226" t="s">
        <v>2323</v>
      </c>
      <c r="B2226" t="s">
        <v>17</v>
      </c>
      <c r="C2226">
        <v>17</v>
      </c>
      <c r="D2226">
        <v>0</v>
      </c>
      <c r="E2226" t="s">
        <v>23</v>
      </c>
      <c r="F2226" t="s">
        <v>140</v>
      </c>
      <c r="G2226" t="s">
        <v>6790</v>
      </c>
      <c r="H2226">
        <v>62</v>
      </c>
      <c r="I2226" t="s">
        <v>17</v>
      </c>
      <c r="J2226">
        <v>0</v>
      </c>
      <c r="K2226" t="s">
        <v>20</v>
      </c>
      <c r="L2226" t="s">
        <v>6792</v>
      </c>
      <c r="M2226">
        <v>48</v>
      </c>
      <c r="P2226" s="32">
        <v>44805</v>
      </c>
      <c r="Q2226" s="1">
        <v>50.389057359925609</v>
      </c>
      <c r="R2226">
        <v>6</v>
      </c>
      <c r="S2226" t="str" cm="1">
        <f t="array" ref="S2226">_xlfn.IFS(R2226=0,"None",R2226&lt;3,"Low",R2226&lt;6,"Medium",R2226&lt;=10,"High")</f>
        <v>High</v>
      </c>
      <c r="T2226" t="str" cm="1">
        <f t="array" ref="T2226">_xlfn.IFS(M2226&lt;=20,"Low",M2226&lt;=50,"Medium",M2226&lt;=90,"High")</f>
        <v>Medium</v>
      </c>
      <c r="U2226" s="33">
        <f>Datos_Limpios[[#This Row],[Number of Complaints or Support]]/Datos_Limpios[[#This Row],[Account Length (in months)]]</f>
        <v>0.35294117647058826</v>
      </c>
      <c r="V2226" t="str" cm="1">
        <f t="array" ref="V2226">_xlfn.IFS(H2226&lt;30,"Under 30",H2226&lt;66,"Middle Age",H2226&gt;=66,"Senior")</f>
        <v>Middle Age</v>
      </c>
      <c r="W2226" t="s">
        <v>6826</v>
      </c>
    </row>
    <row r="2227" spans="1:23" x14ac:dyDescent="0.3">
      <c r="A2227" t="s">
        <v>2324</v>
      </c>
      <c r="B2227" t="s">
        <v>17</v>
      </c>
      <c r="C2227">
        <v>68</v>
      </c>
      <c r="D2227">
        <v>2</v>
      </c>
      <c r="E2227" t="s">
        <v>23</v>
      </c>
      <c r="F2227" t="s">
        <v>34</v>
      </c>
      <c r="G2227" t="s">
        <v>19</v>
      </c>
      <c r="H2227">
        <v>65</v>
      </c>
      <c r="I2227" t="s">
        <v>17</v>
      </c>
      <c r="J2227">
        <v>0</v>
      </c>
      <c r="K2227" t="s">
        <v>32</v>
      </c>
      <c r="L2227" t="s">
        <v>6792</v>
      </c>
      <c r="M2227">
        <v>51</v>
      </c>
      <c r="P2227" s="32">
        <v>45072</v>
      </c>
      <c r="Q2227" s="1">
        <v>43.683079550230431</v>
      </c>
      <c r="R2227">
        <v>2</v>
      </c>
      <c r="S2227" t="str" cm="1">
        <f t="array" ref="S2227">_xlfn.IFS(R2227=0,"None",R2227&lt;3,"Low",R2227&lt;6,"Medium",R2227&lt;=10,"High")</f>
        <v>Low</v>
      </c>
      <c r="T2227" t="str" cm="1">
        <f t="array" ref="T2227">_xlfn.IFS(M2227&lt;=20,"Low",M2227&lt;=50,"Medium",M2227&lt;=90,"High")</f>
        <v>High</v>
      </c>
      <c r="U2227" s="33">
        <f>Datos_Limpios[[#This Row],[Number of Complaints or Support]]/Datos_Limpios[[#This Row],[Account Length (in months)]]</f>
        <v>2.9411764705882353E-2</v>
      </c>
      <c r="V2227" t="str" cm="1">
        <f t="array" ref="V2227">_xlfn.IFS(H2227&lt;30,"Under 30",H2227&lt;66,"Middle Age",H2227&gt;=66,"Senior")</f>
        <v>Middle Age</v>
      </c>
      <c r="W2227" t="s">
        <v>6823</v>
      </c>
    </row>
    <row r="2228" spans="1:23" x14ac:dyDescent="0.3">
      <c r="A2228" t="s">
        <v>2325</v>
      </c>
      <c r="B2228" t="s">
        <v>17</v>
      </c>
      <c r="C2228">
        <v>71</v>
      </c>
      <c r="D2228">
        <v>0</v>
      </c>
      <c r="E2228" t="s">
        <v>17</v>
      </c>
      <c r="F2228" t="s">
        <v>52</v>
      </c>
      <c r="G2228" t="s">
        <v>6790</v>
      </c>
      <c r="H2228">
        <v>35</v>
      </c>
      <c r="I2228" t="s">
        <v>23</v>
      </c>
      <c r="J2228">
        <v>4</v>
      </c>
      <c r="K2228" t="s">
        <v>32</v>
      </c>
      <c r="L2228" t="s">
        <v>6792</v>
      </c>
      <c r="M2228">
        <v>35</v>
      </c>
      <c r="P2228" s="32">
        <v>44648</v>
      </c>
      <c r="Q2228" s="1">
        <v>31.88415814177727</v>
      </c>
      <c r="R2228">
        <v>1</v>
      </c>
      <c r="S2228" t="str" cm="1">
        <f t="array" ref="S2228">_xlfn.IFS(R2228=0,"None",R2228&lt;3,"Low",R2228&lt;6,"Medium",R2228&lt;=10,"High")</f>
        <v>Low</v>
      </c>
      <c r="T2228" t="str" cm="1">
        <f t="array" ref="T2228">_xlfn.IFS(M2228&lt;=20,"Low",M2228&lt;=50,"Medium",M2228&lt;=90,"High")</f>
        <v>Medium</v>
      </c>
      <c r="U2228" s="33">
        <f>Datos_Limpios[[#This Row],[Number of Complaints or Support]]/Datos_Limpios[[#This Row],[Account Length (in months)]]</f>
        <v>1.4084507042253521E-2</v>
      </c>
      <c r="V2228" t="str" cm="1">
        <f t="array" ref="V2228">_xlfn.IFS(H2228&lt;30,"Under 30",H2228&lt;66,"Middle Age",H2228&gt;=66,"Senior")</f>
        <v>Middle Age</v>
      </c>
      <c r="W2228" t="s">
        <v>6824</v>
      </c>
    </row>
    <row r="2229" spans="1:23" x14ac:dyDescent="0.3">
      <c r="A2229" t="s">
        <v>2326</v>
      </c>
      <c r="B2229" t="s">
        <v>23</v>
      </c>
      <c r="C2229">
        <v>10</v>
      </c>
      <c r="D2229">
        <v>1</v>
      </c>
      <c r="E2229" t="s">
        <v>23</v>
      </c>
      <c r="F2229" t="s">
        <v>79</v>
      </c>
      <c r="G2229" t="s">
        <v>6790</v>
      </c>
      <c r="H2229">
        <v>82</v>
      </c>
      <c r="I2229" t="s">
        <v>17</v>
      </c>
      <c r="J2229">
        <v>0</v>
      </c>
      <c r="K2229" t="s">
        <v>20</v>
      </c>
      <c r="L2229" t="s">
        <v>6792</v>
      </c>
      <c r="M2229">
        <v>51</v>
      </c>
      <c r="N2229" t="s">
        <v>59</v>
      </c>
      <c r="O2229" t="s">
        <v>116</v>
      </c>
      <c r="P2229" s="32">
        <v>44730</v>
      </c>
      <c r="Q2229" s="1">
        <v>48.028433706678939</v>
      </c>
      <c r="R2229">
        <v>9</v>
      </c>
      <c r="S2229" t="str" cm="1">
        <f t="array" ref="S2229">_xlfn.IFS(R2229=0,"None",R2229&lt;3,"Low",R2229&lt;6,"Medium",R2229&lt;=10,"High")</f>
        <v>High</v>
      </c>
      <c r="T2229" t="str" cm="1">
        <f t="array" ref="T2229">_xlfn.IFS(M2229&lt;=20,"Low",M2229&lt;=50,"Medium",M2229&lt;=90,"High")</f>
        <v>High</v>
      </c>
      <c r="U2229" s="33">
        <f>Datos_Limpios[[#This Row],[Number of Complaints or Support]]/Datos_Limpios[[#This Row],[Account Length (in months)]]</f>
        <v>0.9</v>
      </c>
      <c r="V2229" t="str" cm="1">
        <f t="array" ref="V2229">_xlfn.IFS(H2229&lt;30,"Under 30",H2229&lt;66,"Middle Age",H2229&gt;=66,"Senior")</f>
        <v>Senior</v>
      </c>
      <c r="W2229" t="s">
        <v>6826</v>
      </c>
    </row>
    <row r="2230" spans="1:23" x14ac:dyDescent="0.3">
      <c r="A2230" t="s">
        <v>2327</v>
      </c>
      <c r="B2230" t="s">
        <v>17</v>
      </c>
      <c r="C2230">
        <v>41</v>
      </c>
      <c r="D2230">
        <v>0</v>
      </c>
      <c r="E2230" t="s">
        <v>23</v>
      </c>
      <c r="F2230" t="s">
        <v>18</v>
      </c>
      <c r="G2230" t="s">
        <v>6790</v>
      </c>
      <c r="H2230">
        <v>32</v>
      </c>
      <c r="I2230" t="s">
        <v>17</v>
      </c>
      <c r="J2230">
        <v>0</v>
      </c>
      <c r="K2230" t="s">
        <v>24</v>
      </c>
      <c r="L2230" t="s">
        <v>6791</v>
      </c>
      <c r="M2230">
        <v>31</v>
      </c>
      <c r="P2230" s="32">
        <v>45092</v>
      </c>
      <c r="Q2230" s="1">
        <v>34.368659365591093</v>
      </c>
      <c r="R2230">
        <v>6</v>
      </c>
      <c r="S2230" t="str" cm="1">
        <f t="array" ref="S2230">_xlfn.IFS(R2230=0,"None",R2230&lt;3,"Low",R2230&lt;6,"Medium",R2230&lt;=10,"High")</f>
        <v>High</v>
      </c>
      <c r="T2230" t="str" cm="1">
        <f t="array" ref="T2230">_xlfn.IFS(M2230&lt;=20,"Low",M2230&lt;=50,"Medium",M2230&lt;=90,"High")</f>
        <v>Medium</v>
      </c>
      <c r="U2230" s="33">
        <f>Datos_Limpios[[#This Row],[Number of Complaints or Support]]/Datos_Limpios[[#This Row],[Account Length (in months)]]</f>
        <v>0.14634146341463414</v>
      </c>
      <c r="V2230" t="str" cm="1">
        <f t="array" ref="V2230">_xlfn.IFS(H2230&lt;30,"Under 30",H2230&lt;66,"Middle Age",H2230&gt;=66,"Senior")</f>
        <v>Middle Age</v>
      </c>
      <c r="W2230" t="s">
        <v>6823</v>
      </c>
    </row>
    <row r="2231" spans="1:23" x14ac:dyDescent="0.3">
      <c r="A2231" t="s">
        <v>2328</v>
      </c>
      <c r="B2231" t="s">
        <v>17</v>
      </c>
      <c r="C2231">
        <v>12</v>
      </c>
      <c r="D2231">
        <v>0</v>
      </c>
      <c r="E2231" t="s">
        <v>23</v>
      </c>
      <c r="F2231" t="s">
        <v>350</v>
      </c>
      <c r="G2231" t="s">
        <v>19</v>
      </c>
      <c r="H2231">
        <v>46</v>
      </c>
      <c r="I2231" t="s">
        <v>17</v>
      </c>
      <c r="J2231">
        <v>0</v>
      </c>
      <c r="K2231" t="s">
        <v>20</v>
      </c>
      <c r="L2231" t="s">
        <v>6792</v>
      </c>
      <c r="M2231">
        <v>18</v>
      </c>
      <c r="P2231" s="32">
        <v>44636</v>
      </c>
      <c r="Q2231" s="1">
        <v>21.43345891350846</v>
      </c>
      <c r="R2231">
        <v>2</v>
      </c>
      <c r="S2231" t="str" cm="1">
        <f t="array" ref="S2231">_xlfn.IFS(R2231=0,"None",R2231&lt;3,"Low",R2231&lt;6,"Medium",R2231&lt;=10,"High")</f>
        <v>Low</v>
      </c>
      <c r="T2231" t="str" cm="1">
        <f t="array" ref="T2231">_xlfn.IFS(M2231&lt;=20,"Low",M2231&lt;=50,"Medium",M2231&lt;=90,"High")</f>
        <v>Low</v>
      </c>
      <c r="U2231" s="33">
        <f>Datos_Limpios[[#This Row],[Number of Complaints or Support]]/Datos_Limpios[[#This Row],[Account Length (in months)]]</f>
        <v>0.16666666666666666</v>
      </c>
      <c r="V2231" t="str" cm="1">
        <f t="array" ref="V2231">_xlfn.IFS(H2231&lt;30,"Under 30",H2231&lt;66,"Middle Age",H2231&gt;=66,"Senior")</f>
        <v>Middle Age</v>
      </c>
      <c r="W2231" t="s">
        <v>6823</v>
      </c>
    </row>
    <row r="2232" spans="1:23" x14ac:dyDescent="0.3">
      <c r="A2232" t="s">
        <v>2329</v>
      </c>
      <c r="B2232" t="s">
        <v>23</v>
      </c>
      <c r="C2232">
        <v>33</v>
      </c>
      <c r="D2232">
        <v>2</v>
      </c>
      <c r="E2232" t="s">
        <v>23</v>
      </c>
      <c r="F2232" t="s">
        <v>29</v>
      </c>
      <c r="G2232" t="s">
        <v>6790</v>
      </c>
      <c r="H2232">
        <v>69</v>
      </c>
      <c r="I2232" t="s">
        <v>17</v>
      </c>
      <c r="J2232">
        <v>0</v>
      </c>
      <c r="K2232" t="s">
        <v>20</v>
      </c>
      <c r="L2232" t="s">
        <v>6792</v>
      </c>
      <c r="M2232">
        <v>48</v>
      </c>
      <c r="N2232" t="s">
        <v>91</v>
      </c>
      <c r="O2232" t="s">
        <v>419</v>
      </c>
      <c r="P2232" s="32">
        <v>44183</v>
      </c>
      <c r="Q2232" s="1">
        <v>43.108220840477458</v>
      </c>
      <c r="R2232">
        <v>8</v>
      </c>
      <c r="S2232" t="str" cm="1">
        <f t="array" ref="S2232">_xlfn.IFS(R2232=0,"None",R2232&lt;3,"Low",R2232&lt;6,"Medium",R2232&lt;=10,"High")</f>
        <v>High</v>
      </c>
      <c r="T2232" t="str" cm="1">
        <f t="array" ref="T2232">_xlfn.IFS(M2232&lt;=20,"Low",M2232&lt;=50,"Medium",M2232&lt;=90,"High")</f>
        <v>Medium</v>
      </c>
      <c r="U2232" s="33">
        <f>Datos_Limpios[[#This Row],[Number of Complaints or Support]]/Datos_Limpios[[#This Row],[Account Length (in months)]]</f>
        <v>0.24242424242424243</v>
      </c>
      <c r="V2232" t="str" cm="1">
        <f t="array" ref="V2232">_xlfn.IFS(H2232&lt;30,"Under 30",H2232&lt;66,"Middle Age",H2232&gt;=66,"Senior")</f>
        <v>Senior</v>
      </c>
      <c r="W2232" t="s">
        <v>6825</v>
      </c>
    </row>
    <row r="2233" spans="1:23" x14ac:dyDescent="0.3">
      <c r="A2233" t="s">
        <v>2330</v>
      </c>
      <c r="B2233" t="s">
        <v>23</v>
      </c>
      <c r="C2233">
        <v>1</v>
      </c>
      <c r="D2233">
        <v>2</v>
      </c>
      <c r="E2233" t="s">
        <v>23</v>
      </c>
      <c r="F2233" t="s">
        <v>29</v>
      </c>
      <c r="G2233" t="s">
        <v>6790</v>
      </c>
      <c r="H2233">
        <v>66</v>
      </c>
      <c r="I2233" t="s">
        <v>23</v>
      </c>
      <c r="J2233">
        <v>5</v>
      </c>
      <c r="K2233" t="s">
        <v>20</v>
      </c>
      <c r="L2233" t="s">
        <v>6792</v>
      </c>
      <c r="M2233">
        <v>29</v>
      </c>
      <c r="N2233" t="s">
        <v>59</v>
      </c>
      <c r="O2233" t="s">
        <v>116</v>
      </c>
      <c r="P2233" s="32">
        <v>44144</v>
      </c>
      <c r="Q2233" s="1">
        <v>29.997891951645311</v>
      </c>
      <c r="R2233">
        <v>0</v>
      </c>
      <c r="S2233" t="str" cm="1">
        <f t="array" ref="S2233">_xlfn.IFS(R2233=0,"None",R2233&lt;3,"Low",R2233&lt;6,"Medium",R2233&lt;=10,"High")</f>
        <v>None</v>
      </c>
      <c r="T2233" t="str" cm="1">
        <f t="array" ref="T2233">_xlfn.IFS(M2233&lt;=20,"Low",M2233&lt;=50,"Medium",M2233&lt;=90,"High")</f>
        <v>Medium</v>
      </c>
      <c r="U2233" s="33">
        <f>Datos_Limpios[[#This Row],[Number of Complaints or Support]]/Datos_Limpios[[#This Row],[Account Length (in months)]]</f>
        <v>0</v>
      </c>
      <c r="V2233" t="str" cm="1">
        <f t="array" ref="V2233">_xlfn.IFS(H2233&lt;30,"Under 30",H2233&lt;66,"Middle Age",H2233&gt;=66,"Senior")</f>
        <v>Senior</v>
      </c>
      <c r="W2233" t="s">
        <v>6825</v>
      </c>
    </row>
    <row r="2234" spans="1:23" x14ac:dyDescent="0.3">
      <c r="A2234" t="s">
        <v>2331</v>
      </c>
      <c r="B2234" t="s">
        <v>23</v>
      </c>
      <c r="C2234">
        <v>5</v>
      </c>
      <c r="D2234">
        <v>3</v>
      </c>
      <c r="E2234" t="s">
        <v>23</v>
      </c>
      <c r="F2234" t="s">
        <v>79</v>
      </c>
      <c r="G2234" t="s">
        <v>19</v>
      </c>
      <c r="H2234">
        <v>75</v>
      </c>
      <c r="I2234" t="s">
        <v>17</v>
      </c>
      <c r="J2234">
        <v>0</v>
      </c>
      <c r="K2234" t="s">
        <v>20</v>
      </c>
      <c r="L2234" t="s">
        <v>6791</v>
      </c>
      <c r="M2234">
        <v>44</v>
      </c>
      <c r="N2234" t="s">
        <v>27</v>
      </c>
      <c r="O2234" t="s">
        <v>108</v>
      </c>
      <c r="P2234" s="32">
        <v>45286</v>
      </c>
      <c r="Q2234" s="1">
        <v>49.986173130690617</v>
      </c>
      <c r="R2234">
        <v>8</v>
      </c>
      <c r="S2234" t="str" cm="1">
        <f t="array" ref="S2234">_xlfn.IFS(R2234=0,"None",R2234&lt;3,"Low",R2234&lt;6,"Medium",R2234&lt;=10,"High")</f>
        <v>High</v>
      </c>
      <c r="T2234" t="str" cm="1">
        <f t="array" ref="T2234">_xlfn.IFS(M2234&lt;=20,"Low",M2234&lt;=50,"Medium",M2234&lt;=90,"High")</f>
        <v>Medium</v>
      </c>
      <c r="U2234" s="33">
        <f>Datos_Limpios[[#This Row],[Number of Complaints or Support]]/Datos_Limpios[[#This Row],[Account Length (in months)]]</f>
        <v>1.6</v>
      </c>
      <c r="V2234" t="str" cm="1">
        <f t="array" ref="V2234">_xlfn.IFS(H2234&lt;30,"Under 30",H2234&lt;66,"Middle Age",H2234&gt;=66,"Senior")</f>
        <v>Senior</v>
      </c>
      <c r="W2234" t="s">
        <v>6826</v>
      </c>
    </row>
    <row r="2235" spans="1:23" x14ac:dyDescent="0.3">
      <c r="A2235" t="s">
        <v>2332</v>
      </c>
      <c r="B2235" t="s">
        <v>23</v>
      </c>
      <c r="C2235">
        <v>12</v>
      </c>
      <c r="D2235">
        <v>4</v>
      </c>
      <c r="E2235" t="s">
        <v>23</v>
      </c>
      <c r="F2235" t="s">
        <v>40</v>
      </c>
      <c r="G2235" t="s">
        <v>6790</v>
      </c>
      <c r="H2235">
        <v>74</v>
      </c>
      <c r="I2235" t="s">
        <v>17</v>
      </c>
      <c r="J2235">
        <v>0</v>
      </c>
      <c r="K2235" t="s">
        <v>20</v>
      </c>
      <c r="L2235" t="s">
        <v>6792</v>
      </c>
      <c r="M2235">
        <v>39</v>
      </c>
      <c r="N2235" t="s">
        <v>27</v>
      </c>
      <c r="O2235" t="s">
        <v>125</v>
      </c>
      <c r="P2235" s="32">
        <v>44516</v>
      </c>
      <c r="Q2235" s="1">
        <v>39.184190407605357</v>
      </c>
      <c r="R2235">
        <v>5</v>
      </c>
      <c r="S2235" t="str" cm="1">
        <f t="array" ref="S2235">_xlfn.IFS(R2235=0,"None",R2235&lt;3,"Low",R2235&lt;6,"Medium",R2235&lt;=10,"High")</f>
        <v>Medium</v>
      </c>
      <c r="T2235" t="str" cm="1">
        <f t="array" ref="T2235">_xlfn.IFS(M2235&lt;=20,"Low",M2235&lt;=50,"Medium",M2235&lt;=90,"High")</f>
        <v>Medium</v>
      </c>
      <c r="U2235" s="33">
        <f>Datos_Limpios[[#This Row],[Number of Complaints or Support]]/Datos_Limpios[[#This Row],[Account Length (in months)]]</f>
        <v>0.41666666666666669</v>
      </c>
      <c r="V2235" t="str" cm="1">
        <f t="array" ref="V2235">_xlfn.IFS(H2235&lt;30,"Under 30",H2235&lt;66,"Middle Age",H2235&gt;=66,"Senior")</f>
        <v>Senior</v>
      </c>
      <c r="W2235" t="s">
        <v>6823</v>
      </c>
    </row>
    <row r="2236" spans="1:23" x14ac:dyDescent="0.3">
      <c r="A2236" t="s">
        <v>2333</v>
      </c>
      <c r="B2236" t="s">
        <v>17</v>
      </c>
      <c r="C2236">
        <v>5</v>
      </c>
      <c r="D2236">
        <v>0</v>
      </c>
      <c r="E2236" t="s">
        <v>17</v>
      </c>
      <c r="F2236" t="s">
        <v>130</v>
      </c>
      <c r="G2236" t="s">
        <v>19</v>
      </c>
      <c r="H2236">
        <v>48</v>
      </c>
      <c r="I2236" t="s">
        <v>17</v>
      </c>
      <c r="J2236">
        <v>0</v>
      </c>
      <c r="K2236" t="s">
        <v>20</v>
      </c>
      <c r="L2236" t="s">
        <v>6792</v>
      </c>
      <c r="M2236">
        <v>33</v>
      </c>
      <c r="P2236" s="32">
        <v>44470</v>
      </c>
      <c r="Q2236" s="1">
        <v>37.929728910456419</v>
      </c>
      <c r="R2236">
        <v>5</v>
      </c>
      <c r="S2236" t="str" cm="1">
        <f t="array" ref="S2236">_xlfn.IFS(R2236=0,"None",R2236&lt;3,"Low",R2236&lt;6,"Medium",R2236&lt;=10,"High")</f>
        <v>Medium</v>
      </c>
      <c r="T2236" t="str" cm="1">
        <f t="array" ref="T2236">_xlfn.IFS(M2236&lt;=20,"Low",M2236&lt;=50,"Medium",M2236&lt;=90,"High")</f>
        <v>Medium</v>
      </c>
      <c r="U2236" s="33">
        <f>Datos_Limpios[[#This Row],[Number of Complaints or Support]]/Datos_Limpios[[#This Row],[Account Length (in months)]]</f>
        <v>1</v>
      </c>
      <c r="V2236" t="str" cm="1">
        <f t="array" ref="V2236">_xlfn.IFS(H2236&lt;30,"Under 30",H2236&lt;66,"Middle Age",H2236&gt;=66,"Senior")</f>
        <v>Middle Age</v>
      </c>
      <c r="W2236" t="s">
        <v>6825</v>
      </c>
    </row>
    <row r="2237" spans="1:23" x14ac:dyDescent="0.3">
      <c r="A2237" t="s">
        <v>2334</v>
      </c>
      <c r="B2237" t="s">
        <v>17</v>
      </c>
      <c r="C2237">
        <v>60</v>
      </c>
      <c r="D2237">
        <v>0</v>
      </c>
      <c r="E2237" t="s">
        <v>23</v>
      </c>
      <c r="F2237" t="s">
        <v>123</v>
      </c>
      <c r="G2237" t="s">
        <v>6790</v>
      </c>
      <c r="H2237">
        <v>39</v>
      </c>
      <c r="I2237" t="s">
        <v>17</v>
      </c>
      <c r="J2237">
        <v>0</v>
      </c>
      <c r="K2237" t="s">
        <v>20</v>
      </c>
      <c r="L2237" t="s">
        <v>6792</v>
      </c>
      <c r="M2237">
        <v>65</v>
      </c>
      <c r="P2237" s="32">
        <v>44459</v>
      </c>
      <c r="Q2237" s="1">
        <v>73.450095685841077</v>
      </c>
      <c r="R2237">
        <v>6</v>
      </c>
      <c r="S2237" t="str" cm="1">
        <f t="array" ref="S2237">_xlfn.IFS(R2237=0,"None",R2237&lt;3,"Low",R2237&lt;6,"Medium",R2237&lt;=10,"High")</f>
        <v>High</v>
      </c>
      <c r="T2237" t="str" cm="1">
        <f t="array" ref="T2237">_xlfn.IFS(M2237&lt;=20,"Low",M2237&lt;=50,"Medium",M2237&lt;=90,"High")</f>
        <v>High</v>
      </c>
      <c r="U2237" s="33">
        <f>Datos_Limpios[[#This Row],[Number of Complaints or Support]]/Datos_Limpios[[#This Row],[Account Length (in months)]]</f>
        <v>0.1</v>
      </c>
      <c r="V2237" t="str" cm="1">
        <f t="array" ref="V2237">_xlfn.IFS(H2237&lt;30,"Under 30",H2237&lt;66,"Middle Age",H2237&gt;=66,"Senior")</f>
        <v>Middle Age</v>
      </c>
      <c r="W2237" t="s">
        <v>6824</v>
      </c>
    </row>
    <row r="2238" spans="1:23" x14ac:dyDescent="0.3">
      <c r="A2238" t="s">
        <v>2335</v>
      </c>
      <c r="B2238" t="s">
        <v>17</v>
      </c>
      <c r="C2238">
        <v>73</v>
      </c>
      <c r="D2238">
        <v>2</v>
      </c>
      <c r="E2238" t="s">
        <v>23</v>
      </c>
      <c r="F2238" t="s">
        <v>56</v>
      </c>
      <c r="G2238" t="s">
        <v>6790</v>
      </c>
      <c r="H2238">
        <v>72</v>
      </c>
      <c r="I2238" t="s">
        <v>17</v>
      </c>
      <c r="J2238">
        <v>0</v>
      </c>
      <c r="K2238" t="s">
        <v>32</v>
      </c>
      <c r="L2238" t="s">
        <v>6794</v>
      </c>
      <c r="M2238">
        <v>69</v>
      </c>
      <c r="P2238" s="32">
        <v>44051</v>
      </c>
      <c r="Q2238" s="1">
        <v>76.635727561842202</v>
      </c>
      <c r="R2238">
        <v>5</v>
      </c>
      <c r="S2238" t="str" cm="1">
        <f t="array" ref="S2238">_xlfn.IFS(R2238=0,"None",R2238&lt;3,"Low",R2238&lt;6,"Medium",R2238&lt;=10,"High")</f>
        <v>Medium</v>
      </c>
      <c r="T2238" t="str" cm="1">
        <f t="array" ref="T2238">_xlfn.IFS(M2238&lt;=20,"Low",M2238&lt;=50,"Medium",M2238&lt;=90,"High")</f>
        <v>High</v>
      </c>
      <c r="U2238" s="33">
        <f>Datos_Limpios[[#This Row],[Number of Complaints or Support]]/Datos_Limpios[[#This Row],[Account Length (in months)]]</f>
        <v>6.8493150684931503E-2</v>
      </c>
      <c r="V2238" t="str" cm="1">
        <f t="array" ref="V2238">_xlfn.IFS(H2238&lt;30,"Under 30",H2238&lt;66,"Middle Age",H2238&gt;=66,"Senior")</f>
        <v>Senior</v>
      </c>
      <c r="W2238" t="s">
        <v>6823</v>
      </c>
    </row>
    <row r="2239" spans="1:23" x14ac:dyDescent="0.3">
      <c r="A2239" t="s">
        <v>2336</v>
      </c>
      <c r="B2239" t="s">
        <v>17</v>
      </c>
      <c r="C2239">
        <v>42</v>
      </c>
      <c r="D2239">
        <v>0</v>
      </c>
      <c r="E2239" t="s">
        <v>17</v>
      </c>
      <c r="F2239" t="s">
        <v>202</v>
      </c>
      <c r="G2239" t="s">
        <v>19</v>
      </c>
      <c r="H2239">
        <v>21</v>
      </c>
      <c r="I2239" t="s">
        <v>23</v>
      </c>
      <c r="J2239">
        <v>5</v>
      </c>
      <c r="K2239" t="s">
        <v>24</v>
      </c>
      <c r="L2239" t="s">
        <v>6791</v>
      </c>
      <c r="M2239">
        <v>46</v>
      </c>
      <c r="P2239" s="32">
        <v>44437</v>
      </c>
      <c r="Q2239" s="1">
        <v>50.649863911217608</v>
      </c>
      <c r="R2239">
        <v>6</v>
      </c>
      <c r="S2239" t="str" cm="1">
        <f t="array" ref="S2239">_xlfn.IFS(R2239=0,"None",R2239&lt;3,"Low",R2239&lt;6,"Medium",R2239&lt;=10,"High")</f>
        <v>High</v>
      </c>
      <c r="T2239" t="str" cm="1">
        <f t="array" ref="T2239">_xlfn.IFS(M2239&lt;=20,"Low",M2239&lt;=50,"Medium",M2239&lt;=90,"High")</f>
        <v>Medium</v>
      </c>
      <c r="U2239" s="33">
        <f>Datos_Limpios[[#This Row],[Number of Complaints or Support]]/Datos_Limpios[[#This Row],[Account Length (in months)]]</f>
        <v>0.14285714285714285</v>
      </c>
      <c r="V2239" t="str" cm="1">
        <f t="array" ref="V2239">_xlfn.IFS(H2239&lt;30,"Under 30",H2239&lt;66,"Middle Age",H2239&gt;=66,"Senior")</f>
        <v>Under 30</v>
      </c>
      <c r="W2239" t="s">
        <v>6825</v>
      </c>
    </row>
    <row r="2240" spans="1:23" x14ac:dyDescent="0.3">
      <c r="A2240" t="s">
        <v>2337</v>
      </c>
      <c r="B2240" t="s">
        <v>17</v>
      </c>
      <c r="C2240">
        <v>61</v>
      </c>
      <c r="D2240">
        <v>0</v>
      </c>
      <c r="E2240" t="s">
        <v>23</v>
      </c>
      <c r="F2240" t="s">
        <v>42</v>
      </c>
      <c r="G2240" t="s">
        <v>6790</v>
      </c>
      <c r="H2240">
        <v>32</v>
      </c>
      <c r="I2240" t="s">
        <v>17</v>
      </c>
      <c r="J2240">
        <v>0</v>
      </c>
      <c r="K2240" t="s">
        <v>32</v>
      </c>
      <c r="L2240" t="s">
        <v>6792</v>
      </c>
      <c r="M2240">
        <v>40</v>
      </c>
      <c r="P2240" s="32">
        <v>43874</v>
      </c>
      <c r="Q2240" s="1">
        <v>39.085752287779563</v>
      </c>
      <c r="R2240">
        <v>10</v>
      </c>
      <c r="S2240" t="str" cm="1">
        <f t="array" ref="S2240">_xlfn.IFS(R2240=0,"None",R2240&lt;3,"Low",R2240&lt;6,"Medium",R2240&lt;=10,"High")</f>
        <v>High</v>
      </c>
      <c r="T2240" t="str" cm="1">
        <f t="array" ref="T2240">_xlfn.IFS(M2240&lt;=20,"Low",M2240&lt;=50,"Medium",M2240&lt;=90,"High")</f>
        <v>Medium</v>
      </c>
      <c r="U2240" s="33">
        <f>Datos_Limpios[[#This Row],[Number of Complaints or Support]]/Datos_Limpios[[#This Row],[Account Length (in months)]]</f>
        <v>0.16393442622950818</v>
      </c>
      <c r="V2240" t="str" cm="1">
        <f t="array" ref="V2240">_xlfn.IFS(H2240&lt;30,"Under 30",H2240&lt;66,"Middle Age",H2240&gt;=66,"Senior")</f>
        <v>Middle Age</v>
      </c>
      <c r="W2240" t="s">
        <v>6823</v>
      </c>
    </row>
    <row r="2241" spans="1:23" x14ac:dyDescent="0.3">
      <c r="A2241" t="s">
        <v>2338</v>
      </c>
      <c r="B2241" t="s">
        <v>23</v>
      </c>
      <c r="C2241">
        <v>7</v>
      </c>
      <c r="D2241">
        <v>5</v>
      </c>
      <c r="E2241" t="s">
        <v>23</v>
      </c>
      <c r="F2241" t="s">
        <v>140</v>
      </c>
      <c r="G2241" t="s">
        <v>6790</v>
      </c>
      <c r="H2241">
        <v>31</v>
      </c>
      <c r="I2241" t="s">
        <v>17</v>
      </c>
      <c r="J2241">
        <v>0</v>
      </c>
      <c r="K2241" t="s">
        <v>20</v>
      </c>
      <c r="L2241" t="s">
        <v>6792</v>
      </c>
      <c r="M2241">
        <v>53</v>
      </c>
      <c r="N2241" t="s">
        <v>27</v>
      </c>
      <c r="O2241" t="s">
        <v>108</v>
      </c>
      <c r="P2241" s="32">
        <v>45195</v>
      </c>
      <c r="Q2241" s="1">
        <v>61.820855257293367</v>
      </c>
      <c r="R2241">
        <v>4</v>
      </c>
      <c r="S2241" t="str" cm="1">
        <f t="array" ref="S2241">_xlfn.IFS(R2241=0,"None",R2241&lt;3,"Low",R2241&lt;6,"Medium",R2241&lt;=10,"High")</f>
        <v>Medium</v>
      </c>
      <c r="T2241" t="str" cm="1">
        <f t="array" ref="T2241">_xlfn.IFS(M2241&lt;=20,"Low",M2241&lt;=50,"Medium",M2241&lt;=90,"High")</f>
        <v>High</v>
      </c>
      <c r="U2241" s="33">
        <f>Datos_Limpios[[#This Row],[Number of Complaints or Support]]/Datos_Limpios[[#This Row],[Account Length (in months)]]</f>
        <v>0.5714285714285714</v>
      </c>
      <c r="V2241" t="str" cm="1">
        <f t="array" ref="V2241">_xlfn.IFS(H2241&lt;30,"Under 30",H2241&lt;66,"Middle Age",H2241&gt;=66,"Senior")</f>
        <v>Middle Age</v>
      </c>
      <c r="W2241" t="s">
        <v>6826</v>
      </c>
    </row>
    <row r="2242" spans="1:23" x14ac:dyDescent="0.3">
      <c r="A2242" t="s">
        <v>2339</v>
      </c>
      <c r="B2242" t="s">
        <v>17</v>
      </c>
      <c r="C2242">
        <v>59</v>
      </c>
      <c r="D2242">
        <v>0</v>
      </c>
      <c r="E2242" t="s">
        <v>17</v>
      </c>
      <c r="F2242" t="s">
        <v>29</v>
      </c>
      <c r="G2242" t="s">
        <v>6790</v>
      </c>
      <c r="H2242">
        <v>30</v>
      </c>
      <c r="I2242" t="s">
        <v>23</v>
      </c>
      <c r="J2242">
        <v>2</v>
      </c>
      <c r="K2242" t="s">
        <v>32</v>
      </c>
      <c r="L2242" t="s">
        <v>6791</v>
      </c>
      <c r="M2242">
        <v>7</v>
      </c>
      <c r="P2242" s="32">
        <v>44342</v>
      </c>
      <c r="Q2242" s="1">
        <v>5.6957656343303853</v>
      </c>
      <c r="R2242">
        <v>1</v>
      </c>
      <c r="S2242" t="str" cm="1">
        <f t="array" ref="S2242">_xlfn.IFS(R2242=0,"None",R2242&lt;3,"Low",R2242&lt;6,"Medium",R2242&lt;=10,"High")</f>
        <v>Low</v>
      </c>
      <c r="T2242" t="str" cm="1">
        <f t="array" ref="T2242">_xlfn.IFS(M2242&lt;=20,"Low",M2242&lt;=50,"Medium",M2242&lt;=90,"High")</f>
        <v>Low</v>
      </c>
      <c r="U2242" s="33">
        <f>Datos_Limpios[[#This Row],[Number of Complaints or Support]]/Datos_Limpios[[#This Row],[Account Length (in months)]]</f>
        <v>1.6949152542372881E-2</v>
      </c>
      <c r="V2242" t="str" cm="1">
        <f t="array" ref="V2242">_xlfn.IFS(H2242&lt;30,"Under 30",H2242&lt;66,"Middle Age",H2242&gt;=66,"Senior")</f>
        <v>Middle Age</v>
      </c>
      <c r="W2242" t="s">
        <v>6825</v>
      </c>
    </row>
    <row r="2243" spans="1:23" x14ac:dyDescent="0.3">
      <c r="A2243" t="s">
        <v>2340</v>
      </c>
      <c r="B2243" t="s">
        <v>17</v>
      </c>
      <c r="C2243">
        <v>73</v>
      </c>
      <c r="D2243">
        <v>1</v>
      </c>
      <c r="E2243" t="s">
        <v>17</v>
      </c>
      <c r="F2243" t="s">
        <v>82</v>
      </c>
      <c r="G2243" t="s">
        <v>19</v>
      </c>
      <c r="H2243">
        <v>45</v>
      </c>
      <c r="I2243" t="s">
        <v>23</v>
      </c>
      <c r="J2243">
        <v>5</v>
      </c>
      <c r="K2243" t="s">
        <v>32</v>
      </c>
      <c r="L2243" t="s">
        <v>6792</v>
      </c>
      <c r="M2243">
        <v>8</v>
      </c>
      <c r="P2243" s="32">
        <v>44932</v>
      </c>
      <c r="Q2243" s="1">
        <v>7.7053997303037267</v>
      </c>
      <c r="R2243">
        <v>4</v>
      </c>
      <c r="S2243" t="str" cm="1">
        <f t="array" ref="S2243">_xlfn.IFS(R2243=0,"None",R2243&lt;3,"Low",R2243&lt;6,"Medium",R2243&lt;=10,"High")</f>
        <v>Medium</v>
      </c>
      <c r="T2243" t="str" cm="1">
        <f t="array" ref="T2243">_xlfn.IFS(M2243&lt;=20,"Low",M2243&lt;=50,"Medium",M2243&lt;=90,"High")</f>
        <v>Low</v>
      </c>
      <c r="U2243" s="33">
        <f>Datos_Limpios[[#This Row],[Number of Complaints or Support]]/Datos_Limpios[[#This Row],[Account Length (in months)]]</f>
        <v>5.4794520547945202E-2</v>
      </c>
      <c r="V2243" t="str" cm="1">
        <f t="array" ref="V2243">_xlfn.IFS(H2243&lt;30,"Under 30",H2243&lt;66,"Middle Age",H2243&gt;=66,"Senior")</f>
        <v>Middle Age</v>
      </c>
      <c r="W2243" t="s">
        <v>6823</v>
      </c>
    </row>
    <row r="2244" spans="1:23" x14ac:dyDescent="0.3">
      <c r="A2244" t="s">
        <v>2341</v>
      </c>
      <c r="B2244" t="s">
        <v>17</v>
      </c>
      <c r="C2244">
        <v>41</v>
      </c>
      <c r="D2244">
        <v>0</v>
      </c>
      <c r="E2244" t="s">
        <v>23</v>
      </c>
      <c r="F2244" t="s">
        <v>84</v>
      </c>
      <c r="G2244" t="s">
        <v>19</v>
      </c>
      <c r="H2244">
        <v>27</v>
      </c>
      <c r="I2244" t="s">
        <v>17</v>
      </c>
      <c r="J2244">
        <v>0</v>
      </c>
      <c r="K2244" t="s">
        <v>24</v>
      </c>
      <c r="L2244" t="s">
        <v>6792</v>
      </c>
      <c r="M2244">
        <v>42</v>
      </c>
      <c r="P2244" s="32">
        <v>44799</v>
      </c>
      <c r="Q2244" s="1">
        <v>46.8206771537211</v>
      </c>
      <c r="R2244">
        <v>3</v>
      </c>
      <c r="S2244" t="str" cm="1">
        <f t="array" ref="S2244">_xlfn.IFS(R2244=0,"None",R2244&lt;3,"Low",R2244&lt;6,"Medium",R2244&lt;=10,"High")</f>
        <v>Medium</v>
      </c>
      <c r="T2244" t="str" cm="1">
        <f t="array" ref="T2244">_xlfn.IFS(M2244&lt;=20,"Low",M2244&lt;=50,"Medium",M2244&lt;=90,"High")</f>
        <v>Medium</v>
      </c>
      <c r="U2244" s="33">
        <f>Datos_Limpios[[#This Row],[Number of Complaints or Support]]/Datos_Limpios[[#This Row],[Account Length (in months)]]</f>
        <v>7.3170731707317069E-2</v>
      </c>
      <c r="V2244" t="str" cm="1">
        <f t="array" ref="V2244">_xlfn.IFS(H2244&lt;30,"Under 30",H2244&lt;66,"Middle Age",H2244&gt;=66,"Senior")</f>
        <v>Under 30</v>
      </c>
      <c r="W2244" t="s">
        <v>6824</v>
      </c>
    </row>
    <row r="2245" spans="1:23" x14ac:dyDescent="0.3">
      <c r="A2245" t="s">
        <v>2342</v>
      </c>
      <c r="B2245" t="s">
        <v>23</v>
      </c>
      <c r="C2245">
        <v>2</v>
      </c>
      <c r="D2245">
        <v>0</v>
      </c>
      <c r="E2245" t="s">
        <v>23</v>
      </c>
      <c r="F2245" t="s">
        <v>36</v>
      </c>
      <c r="G2245" t="s">
        <v>19</v>
      </c>
      <c r="H2245">
        <v>40</v>
      </c>
      <c r="I2245" t="s">
        <v>17</v>
      </c>
      <c r="J2245">
        <v>0</v>
      </c>
      <c r="K2245" t="s">
        <v>20</v>
      </c>
      <c r="L2245" t="s">
        <v>6791</v>
      </c>
      <c r="M2245">
        <v>16</v>
      </c>
      <c r="N2245" t="s">
        <v>76</v>
      </c>
      <c r="O2245" t="s">
        <v>136</v>
      </c>
      <c r="P2245" s="32">
        <v>44959</v>
      </c>
      <c r="Q2245" s="1">
        <v>17.401397627894791</v>
      </c>
      <c r="R2245">
        <v>9</v>
      </c>
      <c r="S2245" t="str" cm="1">
        <f t="array" ref="S2245">_xlfn.IFS(R2245=0,"None",R2245&lt;3,"Low",R2245&lt;6,"Medium",R2245&lt;=10,"High")</f>
        <v>High</v>
      </c>
      <c r="T2245" t="str" cm="1">
        <f t="array" ref="T2245">_xlfn.IFS(M2245&lt;=20,"Low",M2245&lt;=50,"Medium",M2245&lt;=90,"High")</f>
        <v>Low</v>
      </c>
      <c r="U2245" s="33">
        <f>Datos_Limpios[[#This Row],[Number of Complaints or Support]]/Datos_Limpios[[#This Row],[Account Length (in months)]]</f>
        <v>4.5</v>
      </c>
      <c r="V2245" t="str" cm="1">
        <f t="array" ref="V2245">_xlfn.IFS(H2245&lt;30,"Under 30",H2245&lt;66,"Middle Age",H2245&gt;=66,"Senior")</f>
        <v>Middle Age</v>
      </c>
      <c r="W2245" t="s">
        <v>6824</v>
      </c>
    </row>
    <row r="2246" spans="1:23" x14ac:dyDescent="0.3">
      <c r="A2246" t="s">
        <v>2343</v>
      </c>
      <c r="B2246" t="s">
        <v>23</v>
      </c>
      <c r="C2246">
        <v>1</v>
      </c>
      <c r="D2246">
        <v>0</v>
      </c>
      <c r="E2246" t="s">
        <v>23</v>
      </c>
      <c r="F2246" t="s">
        <v>158</v>
      </c>
      <c r="G2246" t="s">
        <v>6790</v>
      </c>
      <c r="H2246">
        <v>22</v>
      </c>
      <c r="I2246" t="s">
        <v>17</v>
      </c>
      <c r="J2246">
        <v>0</v>
      </c>
      <c r="K2246" t="s">
        <v>20</v>
      </c>
      <c r="L2246" t="s">
        <v>6794</v>
      </c>
      <c r="M2246">
        <v>19</v>
      </c>
      <c r="N2246" t="s">
        <v>50</v>
      </c>
      <c r="O2246" t="s">
        <v>105</v>
      </c>
      <c r="P2246" s="32">
        <v>44793</v>
      </c>
      <c r="Q2246" s="1">
        <v>21.594073771260579</v>
      </c>
      <c r="R2246">
        <v>0</v>
      </c>
      <c r="S2246" t="str" cm="1">
        <f t="array" ref="S2246">_xlfn.IFS(R2246=0,"None",R2246&lt;3,"Low",R2246&lt;6,"Medium",R2246&lt;=10,"High")</f>
        <v>None</v>
      </c>
      <c r="T2246" t="str" cm="1">
        <f t="array" ref="T2246">_xlfn.IFS(M2246&lt;=20,"Low",M2246&lt;=50,"Medium",M2246&lt;=90,"High")</f>
        <v>Low</v>
      </c>
      <c r="U2246" s="33">
        <f>Datos_Limpios[[#This Row],[Number of Complaints or Support]]/Datos_Limpios[[#This Row],[Account Length (in months)]]</f>
        <v>0</v>
      </c>
      <c r="V2246" t="str" cm="1">
        <f t="array" ref="V2246">_xlfn.IFS(H2246&lt;30,"Under 30",H2246&lt;66,"Middle Age",H2246&gt;=66,"Senior")</f>
        <v>Under 30</v>
      </c>
      <c r="W2246" t="s">
        <v>6823</v>
      </c>
    </row>
    <row r="2247" spans="1:23" x14ac:dyDescent="0.3">
      <c r="A2247" t="s">
        <v>2344</v>
      </c>
      <c r="B2247" t="s">
        <v>17</v>
      </c>
      <c r="C2247">
        <v>13</v>
      </c>
      <c r="D2247">
        <v>0</v>
      </c>
      <c r="E2247" t="s">
        <v>17</v>
      </c>
      <c r="F2247" t="s">
        <v>84</v>
      </c>
      <c r="G2247" t="s">
        <v>19</v>
      </c>
      <c r="H2247">
        <v>23</v>
      </c>
      <c r="I2247" t="s">
        <v>17</v>
      </c>
      <c r="J2247">
        <v>0</v>
      </c>
      <c r="K2247" t="s">
        <v>32</v>
      </c>
      <c r="L2247" t="s">
        <v>6791</v>
      </c>
      <c r="M2247">
        <v>13</v>
      </c>
      <c r="P2247" s="32">
        <v>44833</v>
      </c>
      <c r="Q2247" s="1">
        <v>10.56705301216657</v>
      </c>
      <c r="R2247">
        <v>9</v>
      </c>
      <c r="S2247" t="str" cm="1">
        <f t="array" ref="S2247">_xlfn.IFS(R2247=0,"None",R2247&lt;3,"Low",R2247&lt;6,"Medium",R2247&lt;=10,"High")</f>
        <v>High</v>
      </c>
      <c r="T2247" t="str" cm="1">
        <f t="array" ref="T2247">_xlfn.IFS(M2247&lt;=20,"Low",M2247&lt;=50,"Medium",M2247&lt;=90,"High")</f>
        <v>Low</v>
      </c>
      <c r="U2247" s="33">
        <f>Datos_Limpios[[#This Row],[Number of Complaints or Support]]/Datos_Limpios[[#This Row],[Account Length (in months)]]</f>
        <v>0.69230769230769229</v>
      </c>
      <c r="V2247" t="str" cm="1">
        <f t="array" ref="V2247">_xlfn.IFS(H2247&lt;30,"Under 30",H2247&lt;66,"Middle Age",H2247&gt;=66,"Senior")</f>
        <v>Under 30</v>
      </c>
      <c r="W2247" t="s">
        <v>6824</v>
      </c>
    </row>
    <row r="2248" spans="1:23" x14ac:dyDescent="0.3">
      <c r="A2248" t="s">
        <v>2345</v>
      </c>
      <c r="B2248" t="s">
        <v>17</v>
      </c>
      <c r="C2248">
        <v>20</v>
      </c>
      <c r="D2248">
        <v>0</v>
      </c>
      <c r="E2248" t="s">
        <v>17</v>
      </c>
      <c r="F2248" t="s">
        <v>63</v>
      </c>
      <c r="G2248" t="s">
        <v>6790</v>
      </c>
      <c r="H2248">
        <v>29</v>
      </c>
      <c r="I2248" t="s">
        <v>17</v>
      </c>
      <c r="J2248">
        <v>0</v>
      </c>
      <c r="K2248" t="s">
        <v>24</v>
      </c>
      <c r="L2248" t="s">
        <v>6791</v>
      </c>
      <c r="M2248">
        <v>10</v>
      </c>
      <c r="P2248" s="32">
        <v>44343</v>
      </c>
      <c r="Q2248" s="1">
        <v>11.439813600114061</v>
      </c>
      <c r="R2248">
        <v>9</v>
      </c>
      <c r="S2248" t="str" cm="1">
        <f t="array" ref="S2248">_xlfn.IFS(R2248=0,"None",R2248&lt;3,"Low",R2248&lt;6,"Medium",R2248&lt;=10,"High")</f>
        <v>High</v>
      </c>
      <c r="T2248" t="str" cm="1">
        <f t="array" ref="T2248">_xlfn.IFS(M2248&lt;=20,"Low",M2248&lt;=50,"Medium",M2248&lt;=90,"High")</f>
        <v>Low</v>
      </c>
      <c r="U2248" s="33">
        <f>Datos_Limpios[[#This Row],[Number of Complaints or Support]]/Datos_Limpios[[#This Row],[Account Length (in months)]]</f>
        <v>0.45</v>
      </c>
      <c r="V2248" t="str" cm="1">
        <f t="array" ref="V2248">_xlfn.IFS(H2248&lt;30,"Under 30",H2248&lt;66,"Middle Age",H2248&gt;=66,"Senior")</f>
        <v>Under 30</v>
      </c>
      <c r="W2248" t="s">
        <v>6825</v>
      </c>
    </row>
    <row r="2249" spans="1:23" x14ac:dyDescent="0.3">
      <c r="A2249" t="s">
        <v>2346</v>
      </c>
      <c r="B2249" t="s">
        <v>17</v>
      </c>
      <c r="C2249">
        <v>42</v>
      </c>
      <c r="D2249">
        <v>2</v>
      </c>
      <c r="E2249" t="s">
        <v>23</v>
      </c>
      <c r="F2249" t="s">
        <v>205</v>
      </c>
      <c r="G2249" t="s">
        <v>6790</v>
      </c>
      <c r="H2249">
        <v>29</v>
      </c>
      <c r="I2249" t="s">
        <v>23</v>
      </c>
      <c r="J2249">
        <v>5</v>
      </c>
      <c r="K2249" t="s">
        <v>20</v>
      </c>
      <c r="L2249" t="s">
        <v>6791</v>
      </c>
      <c r="M2249">
        <v>24</v>
      </c>
      <c r="P2249" s="32">
        <v>43928</v>
      </c>
      <c r="Q2249" s="1">
        <v>25.818892643345901</v>
      </c>
      <c r="R2249">
        <v>1</v>
      </c>
      <c r="S2249" t="str" cm="1">
        <f t="array" ref="S2249">_xlfn.IFS(R2249=0,"None",R2249&lt;3,"Low",R2249&lt;6,"Medium",R2249&lt;=10,"High")</f>
        <v>Low</v>
      </c>
      <c r="T2249" t="str" cm="1">
        <f t="array" ref="T2249">_xlfn.IFS(M2249&lt;=20,"Low",M2249&lt;=50,"Medium",M2249&lt;=90,"High")</f>
        <v>Medium</v>
      </c>
      <c r="U2249" s="33">
        <f>Datos_Limpios[[#This Row],[Number of Complaints or Support]]/Datos_Limpios[[#This Row],[Account Length (in months)]]</f>
        <v>2.3809523809523808E-2</v>
      </c>
      <c r="V2249" t="str" cm="1">
        <f t="array" ref="V2249">_xlfn.IFS(H2249&lt;30,"Under 30",H2249&lt;66,"Middle Age",H2249&gt;=66,"Senior")</f>
        <v>Under 30</v>
      </c>
      <c r="W2249" t="s">
        <v>6823</v>
      </c>
    </row>
    <row r="2250" spans="1:23" x14ac:dyDescent="0.3">
      <c r="A2250" t="s">
        <v>2347</v>
      </c>
      <c r="B2250" t="s">
        <v>17</v>
      </c>
      <c r="C2250">
        <v>34</v>
      </c>
      <c r="D2250">
        <v>0</v>
      </c>
      <c r="E2250" t="s">
        <v>23</v>
      </c>
      <c r="F2250" t="s">
        <v>247</v>
      </c>
      <c r="G2250" t="s">
        <v>19</v>
      </c>
      <c r="H2250">
        <v>32</v>
      </c>
      <c r="I2250" t="s">
        <v>17</v>
      </c>
      <c r="J2250">
        <v>0</v>
      </c>
      <c r="K2250" t="s">
        <v>24</v>
      </c>
      <c r="L2250" t="s">
        <v>6791</v>
      </c>
      <c r="M2250">
        <v>33</v>
      </c>
      <c r="P2250" s="32">
        <v>44065</v>
      </c>
      <c r="Q2250" s="1">
        <v>31.787442997333841</v>
      </c>
      <c r="R2250">
        <v>2</v>
      </c>
      <c r="S2250" t="str" cm="1">
        <f t="array" ref="S2250">_xlfn.IFS(R2250=0,"None",R2250&lt;3,"Low",R2250&lt;6,"Medium",R2250&lt;=10,"High")</f>
        <v>Low</v>
      </c>
      <c r="T2250" t="str" cm="1">
        <f t="array" ref="T2250">_xlfn.IFS(M2250&lt;=20,"Low",M2250&lt;=50,"Medium",M2250&lt;=90,"High")</f>
        <v>Medium</v>
      </c>
      <c r="U2250" s="33">
        <f>Datos_Limpios[[#This Row],[Number of Complaints or Support]]/Datos_Limpios[[#This Row],[Account Length (in months)]]</f>
        <v>5.8823529411764705E-2</v>
      </c>
      <c r="V2250" t="str" cm="1">
        <f t="array" ref="V2250">_xlfn.IFS(H2250&lt;30,"Under 30",H2250&lt;66,"Middle Age",H2250&gt;=66,"Senior")</f>
        <v>Middle Age</v>
      </c>
      <c r="W2250" t="s">
        <v>6826</v>
      </c>
    </row>
    <row r="2251" spans="1:23" x14ac:dyDescent="0.3">
      <c r="A2251" t="s">
        <v>2348</v>
      </c>
      <c r="B2251" t="s">
        <v>23</v>
      </c>
      <c r="C2251">
        <v>1</v>
      </c>
      <c r="D2251">
        <v>2</v>
      </c>
      <c r="E2251" t="s">
        <v>23</v>
      </c>
      <c r="F2251" t="s">
        <v>49</v>
      </c>
      <c r="G2251" t="s">
        <v>6790</v>
      </c>
      <c r="H2251">
        <v>24</v>
      </c>
      <c r="I2251" t="s">
        <v>17</v>
      </c>
      <c r="J2251">
        <v>0</v>
      </c>
      <c r="K2251" t="s">
        <v>20</v>
      </c>
      <c r="L2251" t="s">
        <v>6792</v>
      </c>
      <c r="M2251">
        <v>39</v>
      </c>
      <c r="N2251" t="s">
        <v>27</v>
      </c>
      <c r="O2251" t="s">
        <v>125</v>
      </c>
      <c r="P2251" s="32">
        <v>44542</v>
      </c>
      <c r="Q2251" s="1">
        <v>31.912130846861299</v>
      </c>
      <c r="R2251">
        <v>5</v>
      </c>
      <c r="S2251" t="str" cm="1">
        <f t="array" ref="S2251">_xlfn.IFS(R2251=0,"None",R2251&lt;3,"Low",R2251&lt;6,"Medium",R2251&lt;=10,"High")</f>
        <v>Medium</v>
      </c>
      <c r="T2251" t="str" cm="1">
        <f t="array" ref="T2251">_xlfn.IFS(M2251&lt;=20,"Low",M2251&lt;=50,"Medium",M2251&lt;=90,"High")</f>
        <v>Medium</v>
      </c>
      <c r="U2251" s="33">
        <f>Datos_Limpios[[#This Row],[Number of Complaints or Support]]/Datos_Limpios[[#This Row],[Account Length (in months)]]</f>
        <v>5</v>
      </c>
      <c r="V2251" t="str" cm="1">
        <f t="array" ref="V2251">_xlfn.IFS(H2251&lt;30,"Under 30",H2251&lt;66,"Middle Age",H2251&gt;=66,"Senior")</f>
        <v>Under 30</v>
      </c>
      <c r="W2251" t="s">
        <v>6825</v>
      </c>
    </row>
    <row r="2252" spans="1:23" x14ac:dyDescent="0.3">
      <c r="A2252" t="s">
        <v>2349</v>
      </c>
      <c r="B2252" t="s">
        <v>23</v>
      </c>
      <c r="C2252">
        <v>2</v>
      </c>
      <c r="D2252">
        <v>0</v>
      </c>
      <c r="E2252" t="s">
        <v>23</v>
      </c>
      <c r="F2252" t="s">
        <v>36</v>
      </c>
      <c r="G2252" t="s">
        <v>19</v>
      </c>
      <c r="H2252">
        <v>43</v>
      </c>
      <c r="I2252" t="s">
        <v>17</v>
      </c>
      <c r="J2252">
        <v>0</v>
      </c>
      <c r="K2252" t="s">
        <v>20</v>
      </c>
      <c r="L2252" t="s">
        <v>6792</v>
      </c>
      <c r="M2252">
        <v>36</v>
      </c>
      <c r="N2252" t="s">
        <v>27</v>
      </c>
      <c r="O2252" t="s">
        <v>164</v>
      </c>
      <c r="P2252" s="32">
        <v>44798</v>
      </c>
      <c r="Q2252" s="1">
        <v>39.390875016049037</v>
      </c>
      <c r="R2252">
        <v>8</v>
      </c>
      <c r="S2252" t="str" cm="1">
        <f t="array" ref="S2252">_xlfn.IFS(R2252=0,"None",R2252&lt;3,"Low",R2252&lt;6,"Medium",R2252&lt;=10,"High")</f>
        <v>High</v>
      </c>
      <c r="T2252" t="str" cm="1">
        <f t="array" ref="T2252">_xlfn.IFS(M2252&lt;=20,"Low",M2252&lt;=50,"Medium",M2252&lt;=90,"High")</f>
        <v>Medium</v>
      </c>
      <c r="U2252" s="33">
        <f>Datos_Limpios[[#This Row],[Number of Complaints or Support]]/Datos_Limpios[[#This Row],[Account Length (in months)]]</f>
        <v>4</v>
      </c>
      <c r="V2252" t="str" cm="1">
        <f t="array" ref="V2252">_xlfn.IFS(H2252&lt;30,"Under 30",H2252&lt;66,"Middle Age",H2252&gt;=66,"Senior")</f>
        <v>Middle Age</v>
      </c>
      <c r="W2252" t="s">
        <v>6824</v>
      </c>
    </row>
    <row r="2253" spans="1:23" x14ac:dyDescent="0.3">
      <c r="A2253" t="s">
        <v>2350</v>
      </c>
      <c r="B2253" t="s">
        <v>23</v>
      </c>
      <c r="C2253">
        <v>8</v>
      </c>
      <c r="D2253">
        <v>3</v>
      </c>
      <c r="E2253" t="s">
        <v>23</v>
      </c>
      <c r="F2253" t="s">
        <v>82</v>
      </c>
      <c r="G2253" t="s">
        <v>6790</v>
      </c>
      <c r="H2253">
        <v>46</v>
      </c>
      <c r="I2253" t="s">
        <v>23</v>
      </c>
      <c r="J2253">
        <v>3</v>
      </c>
      <c r="K2253" t="s">
        <v>20</v>
      </c>
      <c r="L2253" t="s">
        <v>6792</v>
      </c>
      <c r="M2253">
        <v>15</v>
      </c>
      <c r="N2253" t="s">
        <v>50</v>
      </c>
      <c r="O2253" t="s">
        <v>105</v>
      </c>
      <c r="P2253" s="32">
        <v>44437</v>
      </c>
      <c r="Q2253" s="1">
        <v>15.59756378002213</v>
      </c>
      <c r="R2253">
        <v>2</v>
      </c>
      <c r="S2253" t="str" cm="1">
        <f t="array" ref="S2253">_xlfn.IFS(R2253=0,"None",R2253&lt;3,"Low",R2253&lt;6,"Medium",R2253&lt;=10,"High")</f>
        <v>Low</v>
      </c>
      <c r="T2253" t="str" cm="1">
        <f t="array" ref="T2253">_xlfn.IFS(M2253&lt;=20,"Low",M2253&lt;=50,"Medium",M2253&lt;=90,"High")</f>
        <v>Low</v>
      </c>
      <c r="U2253" s="33">
        <f>Datos_Limpios[[#This Row],[Number of Complaints or Support]]/Datos_Limpios[[#This Row],[Account Length (in months)]]</f>
        <v>0.25</v>
      </c>
      <c r="V2253" t="str" cm="1">
        <f t="array" ref="V2253">_xlfn.IFS(H2253&lt;30,"Under 30",H2253&lt;66,"Middle Age",H2253&gt;=66,"Senior")</f>
        <v>Middle Age</v>
      </c>
      <c r="W2253" t="s">
        <v>6823</v>
      </c>
    </row>
    <row r="2254" spans="1:23" x14ac:dyDescent="0.3">
      <c r="A2254" t="s">
        <v>2351</v>
      </c>
      <c r="B2254" t="s">
        <v>17</v>
      </c>
      <c r="C2254">
        <v>35</v>
      </c>
      <c r="D2254">
        <v>0</v>
      </c>
      <c r="E2254" t="s">
        <v>17</v>
      </c>
      <c r="F2254" t="s">
        <v>63</v>
      </c>
      <c r="G2254" t="s">
        <v>6790</v>
      </c>
      <c r="H2254">
        <v>50</v>
      </c>
      <c r="I2254" t="s">
        <v>23</v>
      </c>
      <c r="J2254">
        <v>4</v>
      </c>
      <c r="K2254" t="s">
        <v>32</v>
      </c>
      <c r="L2254" t="s">
        <v>6791</v>
      </c>
      <c r="M2254">
        <v>8</v>
      </c>
      <c r="P2254" s="32">
        <v>43969</v>
      </c>
      <c r="Q2254" s="1">
        <v>8.5427689426712003</v>
      </c>
      <c r="R2254">
        <v>1</v>
      </c>
      <c r="S2254" t="str" cm="1">
        <f t="array" ref="S2254">_xlfn.IFS(R2254=0,"None",R2254&lt;3,"Low",R2254&lt;6,"Medium",R2254&lt;=10,"High")</f>
        <v>Low</v>
      </c>
      <c r="T2254" t="str" cm="1">
        <f t="array" ref="T2254">_xlfn.IFS(M2254&lt;=20,"Low",M2254&lt;=50,"Medium",M2254&lt;=90,"High")</f>
        <v>Low</v>
      </c>
      <c r="U2254" s="33">
        <f>Datos_Limpios[[#This Row],[Number of Complaints or Support]]/Datos_Limpios[[#This Row],[Account Length (in months)]]</f>
        <v>2.8571428571428571E-2</v>
      </c>
      <c r="V2254" t="str" cm="1">
        <f t="array" ref="V2254">_xlfn.IFS(H2254&lt;30,"Under 30",H2254&lt;66,"Middle Age",H2254&gt;=66,"Senior")</f>
        <v>Middle Age</v>
      </c>
      <c r="W2254" t="s">
        <v>6825</v>
      </c>
    </row>
    <row r="2255" spans="1:23" x14ac:dyDescent="0.3">
      <c r="A2255" t="s">
        <v>2352</v>
      </c>
      <c r="B2255" t="s">
        <v>23</v>
      </c>
      <c r="C2255">
        <v>48</v>
      </c>
      <c r="D2255">
        <v>3</v>
      </c>
      <c r="E2255" t="s">
        <v>23</v>
      </c>
      <c r="F2255" t="s">
        <v>34</v>
      </c>
      <c r="G2255" t="s">
        <v>19</v>
      </c>
      <c r="H2255">
        <v>74</v>
      </c>
      <c r="I2255" t="s">
        <v>17</v>
      </c>
      <c r="J2255">
        <v>0</v>
      </c>
      <c r="K2255" t="s">
        <v>20</v>
      </c>
      <c r="L2255" t="s">
        <v>6792</v>
      </c>
      <c r="M2255">
        <v>45</v>
      </c>
      <c r="N2255" t="s">
        <v>91</v>
      </c>
      <c r="O2255" t="s">
        <v>419</v>
      </c>
      <c r="P2255" s="32">
        <v>44544</v>
      </c>
      <c r="Q2255" s="1">
        <v>40.267910148938277</v>
      </c>
      <c r="R2255">
        <v>5</v>
      </c>
      <c r="S2255" t="str" cm="1">
        <f t="array" ref="S2255">_xlfn.IFS(R2255=0,"None",R2255&lt;3,"Low",R2255&lt;6,"Medium",R2255&lt;=10,"High")</f>
        <v>Medium</v>
      </c>
      <c r="T2255" t="str" cm="1">
        <f t="array" ref="T2255">_xlfn.IFS(M2255&lt;=20,"Low",M2255&lt;=50,"Medium",M2255&lt;=90,"High")</f>
        <v>Medium</v>
      </c>
      <c r="U2255" s="33">
        <f>Datos_Limpios[[#This Row],[Number of Complaints or Support]]/Datos_Limpios[[#This Row],[Account Length (in months)]]</f>
        <v>0.10416666666666667</v>
      </c>
      <c r="V2255" t="str" cm="1">
        <f t="array" ref="V2255">_xlfn.IFS(H2255&lt;30,"Under 30",H2255&lt;66,"Middle Age",H2255&gt;=66,"Senior")</f>
        <v>Senior</v>
      </c>
      <c r="W2255" t="s">
        <v>6823</v>
      </c>
    </row>
    <row r="2256" spans="1:23" x14ac:dyDescent="0.3">
      <c r="A2256" t="s">
        <v>2353</v>
      </c>
      <c r="B2256" t="s">
        <v>17</v>
      </c>
      <c r="C2256">
        <v>1</v>
      </c>
      <c r="D2256">
        <v>0</v>
      </c>
      <c r="E2256" t="s">
        <v>23</v>
      </c>
      <c r="F2256" t="s">
        <v>86</v>
      </c>
      <c r="G2256" t="s">
        <v>6790</v>
      </c>
      <c r="H2256">
        <v>50</v>
      </c>
      <c r="I2256" t="s">
        <v>17</v>
      </c>
      <c r="J2256">
        <v>0</v>
      </c>
      <c r="K2256" t="s">
        <v>20</v>
      </c>
      <c r="L2256" t="s">
        <v>6792</v>
      </c>
      <c r="M2256">
        <v>31</v>
      </c>
      <c r="P2256" s="32">
        <v>44931</v>
      </c>
      <c r="Q2256" s="1">
        <v>32.598053155455773</v>
      </c>
      <c r="R2256">
        <v>5</v>
      </c>
      <c r="S2256" t="str" cm="1">
        <f t="array" ref="S2256">_xlfn.IFS(R2256=0,"None",R2256&lt;3,"Low",R2256&lt;6,"Medium",R2256&lt;=10,"High")</f>
        <v>Medium</v>
      </c>
      <c r="T2256" t="str" cm="1">
        <f t="array" ref="T2256">_xlfn.IFS(M2256&lt;=20,"Low",M2256&lt;=50,"Medium",M2256&lt;=90,"High")</f>
        <v>Medium</v>
      </c>
      <c r="U2256" s="33">
        <f>Datos_Limpios[[#This Row],[Number of Complaints or Support]]/Datos_Limpios[[#This Row],[Account Length (in months)]]</f>
        <v>5</v>
      </c>
      <c r="V2256" t="str" cm="1">
        <f t="array" ref="V2256">_xlfn.IFS(H2256&lt;30,"Under 30",H2256&lt;66,"Middle Age",H2256&gt;=66,"Senior")</f>
        <v>Middle Age</v>
      </c>
      <c r="W2256" t="s">
        <v>6824</v>
      </c>
    </row>
    <row r="2257" spans="1:23" x14ac:dyDescent="0.3">
      <c r="A2257" t="s">
        <v>2354</v>
      </c>
      <c r="B2257" t="s">
        <v>23</v>
      </c>
      <c r="C2257">
        <v>18</v>
      </c>
      <c r="D2257">
        <v>0</v>
      </c>
      <c r="E2257" t="s">
        <v>23</v>
      </c>
      <c r="F2257" t="s">
        <v>192</v>
      </c>
      <c r="G2257" t="s">
        <v>6790</v>
      </c>
      <c r="H2257">
        <v>66</v>
      </c>
      <c r="I2257" t="s">
        <v>17</v>
      </c>
      <c r="J2257">
        <v>0</v>
      </c>
      <c r="K2257" t="s">
        <v>20</v>
      </c>
      <c r="L2257" t="s">
        <v>6792</v>
      </c>
      <c r="M2257">
        <v>42</v>
      </c>
      <c r="N2257" t="s">
        <v>76</v>
      </c>
      <c r="O2257" t="s">
        <v>232</v>
      </c>
      <c r="P2257" s="32">
        <v>45272</v>
      </c>
      <c r="Q2257" s="1">
        <v>40.323021325813897</v>
      </c>
      <c r="R2257">
        <v>0</v>
      </c>
      <c r="S2257" t="str" cm="1">
        <f t="array" ref="S2257">_xlfn.IFS(R2257=0,"None",R2257&lt;3,"Low",R2257&lt;6,"Medium",R2257&lt;=10,"High")</f>
        <v>None</v>
      </c>
      <c r="T2257" t="str" cm="1">
        <f t="array" ref="T2257">_xlfn.IFS(M2257&lt;=20,"Low",M2257&lt;=50,"Medium",M2257&lt;=90,"High")</f>
        <v>Medium</v>
      </c>
      <c r="U2257" s="33">
        <f>Datos_Limpios[[#This Row],[Number of Complaints or Support]]/Datos_Limpios[[#This Row],[Account Length (in months)]]</f>
        <v>0</v>
      </c>
      <c r="V2257" t="str" cm="1">
        <f t="array" ref="V2257">_xlfn.IFS(H2257&lt;30,"Under 30",H2257&lt;66,"Middle Age",H2257&gt;=66,"Senior")</f>
        <v>Senior</v>
      </c>
      <c r="W2257" t="s">
        <v>6824</v>
      </c>
    </row>
    <row r="2258" spans="1:23" x14ac:dyDescent="0.3">
      <c r="A2258" t="s">
        <v>2355</v>
      </c>
      <c r="B2258" t="s">
        <v>17</v>
      </c>
      <c r="C2258">
        <v>16</v>
      </c>
      <c r="D2258">
        <v>0</v>
      </c>
      <c r="E2258" t="s">
        <v>17</v>
      </c>
      <c r="F2258" t="s">
        <v>156</v>
      </c>
      <c r="G2258" t="s">
        <v>6790</v>
      </c>
      <c r="H2258">
        <v>62</v>
      </c>
      <c r="I2258" t="s">
        <v>23</v>
      </c>
      <c r="J2258">
        <v>2</v>
      </c>
      <c r="K2258" t="s">
        <v>20</v>
      </c>
      <c r="L2258" t="s">
        <v>6791</v>
      </c>
      <c r="M2258">
        <v>17</v>
      </c>
      <c r="P2258" s="32">
        <v>45235</v>
      </c>
      <c r="Q2258" s="1">
        <v>18.312905005737441</v>
      </c>
      <c r="R2258">
        <v>7</v>
      </c>
      <c r="S2258" t="str" cm="1">
        <f t="array" ref="S2258">_xlfn.IFS(R2258=0,"None",R2258&lt;3,"Low",R2258&lt;6,"Medium",R2258&lt;=10,"High")</f>
        <v>High</v>
      </c>
      <c r="T2258" t="str" cm="1">
        <f t="array" ref="T2258">_xlfn.IFS(M2258&lt;=20,"Low",M2258&lt;=50,"Medium",M2258&lt;=90,"High")</f>
        <v>Low</v>
      </c>
      <c r="U2258" s="33">
        <f>Datos_Limpios[[#This Row],[Number of Complaints or Support]]/Datos_Limpios[[#This Row],[Account Length (in months)]]</f>
        <v>0.4375</v>
      </c>
      <c r="V2258" t="str" cm="1">
        <f t="array" ref="V2258">_xlfn.IFS(H2258&lt;30,"Under 30",H2258&lt;66,"Middle Age",H2258&gt;=66,"Senior")</f>
        <v>Middle Age</v>
      </c>
      <c r="W2258" t="s">
        <v>6825</v>
      </c>
    </row>
    <row r="2259" spans="1:23" x14ac:dyDescent="0.3">
      <c r="A2259" t="s">
        <v>2356</v>
      </c>
      <c r="B2259" t="s">
        <v>17</v>
      </c>
      <c r="C2259">
        <v>60</v>
      </c>
      <c r="D2259">
        <v>0</v>
      </c>
      <c r="E2259" t="s">
        <v>23</v>
      </c>
      <c r="F2259" t="s">
        <v>350</v>
      </c>
      <c r="G2259" t="s">
        <v>19</v>
      </c>
      <c r="H2259">
        <v>33</v>
      </c>
      <c r="I2259" t="s">
        <v>17</v>
      </c>
      <c r="J2259">
        <v>0</v>
      </c>
      <c r="K2259" t="s">
        <v>32</v>
      </c>
      <c r="L2259" t="s">
        <v>6791</v>
      </c>
      <c r="M2259">
        <v>51</v>
      </c>
      <c r="P2259" s="32">
        <v>44004</v>
      </c>
      <c r="Q2259" s="1">
        <v>61.042026890111373</v>
      </c>
      <c r="R2259">
        <v>3</v>
      </c>
      <c r="S2259" t="str" cm="1">
        <f t="array" ref="S2259">_xlfn.IFS(R2259=0,"None",R2259&lt;3,"Low",R2259&lt;6,"Medium",R2259&lt;=10,"High")</f>
        <v>Medium</v>
      </c>
      <c r="T2259" t="str" cm="1">
        <f t="array" ref="T2259">_xlfn.IFS(M2259&lt;=20,"Low",M2259&lt;=50,"Medium",M2259&lt;=90,"High")</f>
        <v>High</v>
      </c>
      <c r="U2259" s="33">
        <f>Datos_Limpios[[#This Row],[Number of Complaints or Support]]/Datos_Limpios[[#This Row],[Account Length (in months)]]</f>
        <v>0.05</v>
      </c>
      <c r="V2259" t="str" cm="1">
        <f t="array" ref="V2259">_xlfn.IFS(H2259&lt;30,"Under 30",H2259&lt;66,"Middle Age",H2259&gt;=66,"Senior")</f>
        <v>Middle Age</v>
      </c>
      <c r="W2259" t="s">
        <v>6823</v>
      </c>
    </row>
    <row r="2260" spans="1:23" x14ac:dyDescent="0.3">
      <c r="A2260" t="s">
        <v>2357</v>
      </c>
      <c r="B2260" t="s">
        <v>17</v>
      </c>
      <c r="C2260">
        <v>3</v>
      </c>
      <c r="D2260">
        <v>0</v>
      </c>
      <c r="E2260" t="s">
        <v>17</v>
      </c>
      <c r="F2260" t="s">
        <v>49</v>
      </c>
      <c r="G2260" t="s">
        <v>6790</v>
      </c>
      <c r="H2260">
        <v>31</v>
      </c>
      <c r="I2260" t="s">
        <v>17</v>
      </c>
      <c r="J2260">
        <v>0</v>
      </c>
      <c r="K2260" t="s">
        <v>20</v>
      </c>
      <c r="L2260" t="s">
        <v>6791</v>
      </c>
      <c r="M2260">
        <v>9</v>
      </c>
      <c r="P2260" s="32">
        <v>44484</v>
      </c>
      <c r="Q2260" s="1">
        <v>9.5965994027391517</v>
      </c>
      <c r="R2260">
        <v>9</v>
      </c>
      <c r="S2260" t="str" cm="1">
        <f t="array" ref="S2260">_xlfn.IFS(R2260=0,"None",R2260&lt;3,"Low",R2260&lt;6,"Medium",R2260&lt;=10,"High")</f>
        <v>High</v>
      </c>
      <c r="T2260" t="str" cm="1">
        <f t="array" ref="T2260">_xlfn.IFS(M2260&lt;=20,"Low",M2260&lt;=50,"Medium",M2260&lt;=90,"High")</f>
        <v>Low</v>
      </c>
      <c r="U2260" s="33">
        <f>Datos_Limpios[[#This Row],[Number of Complaints or Support]]/Datos_Limpios[[#This Row],[Account Length (in months)]]</f>
        <v>3</v>
      </c>
      <c r="V2260" t="str" cm="1">
        <f t="array" ref="V2260">_xlfn.IFS(H2260&lt;30,"Under 30",H2260&lt;66,"Middle Age",H2260&gt;=66,"Senior")</f>
        <v>Middle Age</v>
      </c>
      <c r="W2260" t="s">
        <v>6825</v>
      </c>
    </row>
    <row r="2261" spans="1:23" x14ac:dyDescent="0.3">
      <c r="A2261" t="s">
        <v>2358</v>
      </c>
      <c r="B2261" t="s">
        <v>17</v>
      </c>
      <c r="C2261">
        <v>27</v>
      </c>
      <c r="D2261">
        <v>0</v>
      </c>
      <c r="E2261" t="s">
        <v>23</v>
      </c>
      <c r="F2261" t="s">
        <v>205</v>
      </c>
      <c r="G2261" t="s">
        <v>19</v>
      </c>
      <c r="H2261">
        <v>34</v>
      </c>
      <c r="I2261" t="s">
        <v>17</v>
      </c>
      <c r="J2261">
        <v>0</v>
      </c>
      <c r="K2261" t="s">
        <v>20</v>
      </c>
      <c r="L2261" t="s">
        <v>6791</v>
      </c>
      <c r="M2261">
        <v>11</v>
      </c>
      <c r="P2261" s="32">
        <v>44446</v>
      </c>
      <c r="Q2261" s="1">
        <v>9.3644945591454434</v>
      </c>
      <c r="R2261">
        <v>3</v>
      </c>
      <c r="S2261" t="str" cm="1">
        <f t="array" ref="S2261">_xlfn.IFS(R2261=0,"None",R2261&lt;3,"Low",R2261&lt;6,"Medium",R2261&lt;=10,"High")</f>
        <v>Medium</v>
      </c>
      <c r="T2261" t="str" cm="1">
        <f t="array" ref="T2261">_xlfn.IFS(M2261&lt;=20,"Low",M2261&lt;=50,"Medium",M2261&lt;=90,"High")</f>
        <v>Low</v>
      </c>
      <c r="U2261" s="33">
        <f>Datos_Limpios[[#This Row],[Number of Complaints or Support]]/Datos_Limpios[[#This Row],[Account Length (in months)]]</f>
        <v>0.1111111111111111</v>
      </c>
      <c r="V2261" t="str" cm="1">
        <f t="array" ref="V2261">_xlfn.IFS(H2261&lt;30,"Under 30",H2261&lt;66,"Middle Age",H2261&gt;=66,"Senior")</f>
        <v>Middle Age</v>
      </c>
      <c r="W2261" t="s">
        <v>6823</v>
      </c>
    </row>
    <row r="2262" spans="1:23" x14ac:dyDescent="0.3">
      <c r="A2262" t="s">
        <v>2359</v>
      </c>
      <c r="B2262" t="s">
        <v>17</v>
      </c>
      <c r="C2262">
        <v>62</v>
      </c>
      <c r="D2262">
        <v>1</v>
      </c>
      <c r="E2262" t="s">
        <v>17</v>
      </c>
      <c r="F2262" t="s">
        <v>42</v>
      </c>
      <c r="G2262" t="s">
        <v>6790</v>
      </c>
      <c r="H2262">
        <v>45</v>
      </c>
      <c r="I2262" t="s">
        <v>17</v>
      </c>
      <c r="J2262">
        <v>0</v>
      </c>
      <c r="K2262" t="s">
        <v>32</v>
      </c>
      <c r="L2262" t="s">
        <v>6791</v>
      </c>
      <c r="M2262">
        <v>16</v>
      </c>
      <c r="P2262" s="32">
        <v>44832</v>
      </c>
      <c r="Q2262" s="1">
        <v>14.56879012735534</v>
      </c>
      <c r="R2262">
        <v>6</v>
      </c>
      <c r="S2262" t="str" cm="1">
        <f t="array" ref="S2262">_xlfn.IFS(R2262=0,"None",R2262&lt;3,"Low",R2262&lt;6,"Medium",R2262&lt;=10,"High")</f>
        <v>High</v>
      </c>
      <c r="T2262" t="str" cm="1">
        <f t="array" ref="T2262">_xlfn.IFS(M2262&lt;=20,"Low",M2262&lt;=50,"Medium",M2262&lt;=90,"High")</f>
        <v>Low</v>
      </c>
      <c r="U2262" s="33">
        <f>Datos_Limpios[[#This Row],[Number of Complaints or Support]]/Datos_Limpios[[#This Row],[Account Length (in months)]]</f>
        <v>9.6774193548387094E-2</v>
      </c>
      <c r="V2262" t="str" cm="1">
        <f t="array" ref="V2262">_xlfn.IFS(H2262&lt;30,"Under 30",H2262&lt;66,"Middle Age",H2262&gt;=66,"Senior")</f>
        <v>Middle Age</v>
      </c>
      <c r="W2262" t="s">
        <v>6823</v>
      </c>
    </row>
    <row r="2263" spans="1:23" x14ac:dyDescent="0.3">
      <c r="A2263" t="s">
        <v>2360</v>
      </c>
      <c r="B2263" t="s">
        <v>17</v>
      </c>
      <c r="C2263">
        <v>70</v>
      </c>
      <c r="D2263">
        <v>0</v>
      </c>
      <c r="E2263" t="s">
        <v>23</v>
      </c>
      <c r="F2263" t="s">
        <v>34</v>
      </c>
      <c r="G2263" t="s">
        <v>6790</v>
      </c>
      <c r="H2263">
        <v>26</v>
      </c>
      <c r="I2263" t="s">
        <v>17</v>
      </c>
      <c r="J2263">
        <v>0</v>
      </c>
      <c r="K2263" t="s">
        <v>32</v>
      </c>
      <c r="L2263" t="s">
        <v>6791</v>
      </c>
      <c r="M2263">
        <v>45</v>
      </c>
      <c r="P2263" s="32">
        <v>43865</v>
      </c>
      <c r="Q2263" s="1">
        <v>47.227582846106188</v>
      </c>
      <c r="R2263">
        <v>0</v>
      </c>
      <c r="S2263" t="str" cm="1">
        <f t="array" ref="S2263">_xlfn.IFS(R2263=0,"None",R2263&lt;3,"Low",R2263&lt;6,"Medium",R2263&lt;=10,"High")</f>
        <v>None</v>
      </c>
      <c r="T2263" t="str" cm="1">
        <f t="array" ref="T2263">_xlfn.IFS(M2263&lt;=20,"Low",M2263&lt;=50,"Medium",M2263&lt;=90,"High")</f>
        <v>Medium</v>
      </c>
      <c r="U2263" s="33">
        <f>Datos_Limpios[[#This Row],[Number of Complaints or Support]]/Datos_Limpios[[#This Row],[Account Length (in months)]]</f>
        <v>0</v>
      </c>
      <c r="V2263" t="str" cm="1">
        <f t="array" ref="V2263">_xlfn.IFS(H2263&lt;30,"Under 30",H2263&lt;66,"Middle Age",H2263&gt;=66,"Senior")</f>
        <v>Under 30</v>
      </c>
      <c r="W2263" t="s">
        <v>6823</v>
      </c>
    </row>
    <row r="2264" spans="1:23" x14ac:dyDescent="0.3">
      <c r="A2264" t="s">
        <v>2361</v>
      </c>
      <c r="B2264" t="s">
        <v>17</v>
      </c>
      <c r="C2264">
        <v>10</v>
      </c>
      <c r="D2264">
        <v>0</v>
      </c>
      <c r="E2264" t="s">
        <v>23</v>
      </c>
      <c r="F2264" t="s">
        <v>79</v>
      </c>
      <c r="G2264" t="s">
        <v>19</v>
      </c>
      <c r="H2264">
        <v>46</v>
      </c>
      <c r="I2264" t="s">
        <v>17</v>
      </c>
      <c r="J2264">
        <v>0</v>
      </c>
      <c r="K2264" t="s">
        <v>32</v>
      </c>
      <c r="L2264" t="s">
        <v>6792</v>
      </c>
      <c r="M2264">
        <v>25</v>
      </c>
      <c r="P2264" s="32">
        <v>43969</v>
      </c>
      <c r="Q2264" s="1">
        <v>20.729301668486841</v>
      </c>
      <c r="R2264">
        <v>8</v>
      </c>
      <c r="S2264" t="str" cm="1">
        <f t="array" ref="S2264">_xlfn.IFS(R2264=0,"None",R2264&lt;3,"Low",R2264&lt;6,"Medium",R2264&lt;=10,"High")</f>
        <v>High</v>
      </c>
      <c r="T2264" t="str" cm="1">
        <f t="array" ref="T2264">_xlfn.IFS(M2264&lt;=20,"Low",M2264&lt;=50,"Medium",M2264&lt;=90,"High")</f>
        <v>Medium</v>
      </c>
      <c r="U2264" s="33">
        <f>Datos_Limpios[[#This Row],[Number of Complaints or Support]]/Datos_Limpios[[#This Row],[Account Length (in months)]]</f>
        <v>0.8</v>
      </c>
      <c r="V2264" t="str" cm="1">
        <f t="array" ref="V2264">_xlfn.IFS(H2264&lt;30,"Under 30",H2264&lt;66,"Middle Age",H2264&gt;=66,"Senior")</f>
        <v>Middle Age</v>
      </c>
      <c r="W2264" t="s">
        <v>6826</v>
      </c>
    </row>
    <row r="2265" spans="1:23" x14ac:dyDescent="0.3">
      <c r="A2265" t="s">
        <v>2362</v>
      </c>
      <c r="B2265" t="s">
        <v>17</v>
      </c>
      <c r="C2265">
        <v>4</v>
      </c>
      <c r="D2265">
        <v>0</v>
      </c>
      <c r="E2265" t="s">
        <v>17</v>
      </c>
      <c r="F2265" t="s">
        <v>101</v>
      </c>
      <c r="G2265" t="s">
        <v>19</v>
      </c>
      <c r="H2265">
        <v>30</v>
      </c>
      <c r="I2265" t="s">
        <v>17</v>
      </c>
      <c r="J2265">
        <v>0</v>
      </c>
      <c r="K2265" t="s">
        <v>20</v>
      </c>
      <c r="L2265" t="s">
        <v>6791</v>
      </c>
      <c r="M2265">
        <v>7</v>
      </c>
      <c r="P2265" s="32">
        <v>45185</v>
      </c>
      <c r="Q2265" s="1">
        <v>7.2545749438567286</v>
      </c>
      <c r="R2265">
        <v>0</v>
      </c>
      <c r="S2265" t="str" cm="1">
        <f t="array" ref="S2265">_xlfn.IFS(R2265=0,"None",R2265&lt;3,"Low",R2265&lt;6,"Medium",R2265&lt;=10,"High")</f>
        <v>None</v>
      </c>
      <c r="T2265" t="str" cm="1">
        <f t="array" ref="T2265">_xlfn.IFS(M2265&lt;=20,"Low",M2265&lt;=50,"Medium",M2265&lt;=90,"High")</f>
        <v>Low</v>
      </c>
      <c r="U2265" s="33">
        <f>Datos_Limpios[[#This Row],[Number of Complaints or Support]]/Datos_Limpios[[#This Row],[Account Length (in months)]]</f>
        <v>0</v>
      </c>
      <c r="V2265" t="str" cm="1">
        <f t="array" ref="V2265">_xlfn.IFS(H2265&lt;30,"Under 30",H2265&lt;66,"Middle Age",H2265&gt;=66,"Senior")</f>
        <v>Middle Age</v>
      </c>
      <c r="W2265" t="s">
        <v>6826</v>
      </c>
    </row>
    <row r="2266" spans="1:23" x14ac:dyDescent="0.3">
      <c r="A2266" t="s">
        <v>2363</v>
      </c>
      <c r="B2266" t="s">
        <v>17</v>
      </c>
      <c r="C2266">
        <v>75</v>
      </c>
      <c r="D2266">
        <v>1</v>
      </c>
      <c r="E2266" t="s">
        <v>17</v>
      </c>
      <c r="F2266" t="s">
        <v>29</v>
      </c>
      <c r="G2266" t="s">
        <v>19</v>
      </c>
      <c r="H2266">
        <v>45</v>
      </c>
      <c r="I2266" t="s">
        <v>23</v>
      </c>
      <c r="J2266">
        <v>3</v>
      </c>
      <c r="K2266" t="s">
        <v>32</v>
      </c>
      <c r="L2266" t="s">
        <v>6791</v>
      </c>
      <c r="M2266">
        <v>12</v>
      </c>
      <c r="P2266" s="32">
        <v>45287</v>
      </c>
      <c r="Q2266" s="1">
        <v>9.8491851066337084</v>
      </c>
      <c r="R2266">
        <v>6</v>
      </c>
      <c r="S2266" t="str" cm="1">
        <f t="array" ref="S2266">_xlfn.IFS(R2266=0,"None",R2266&lt;3,"Low",R2266&lt;6,"Medium",R2266&lt;=10,"High")</f>
        <v>High</v>
      </c>
      <c r="T2266" t="str" cm="1">
        <f t="array" ref="T2266">_xlfn.IFS(M2266&lt;=20,"Low",M2266&lt;=50,"Medium",M2266&lt;=90,"High")</f>
        <v>Low</v>
      </c>
      <c r="U2266" s="33">
        <f>Datos_Limpios[[#This Row],[Number of Complaints or Support]]/Datos_Limpios[[#This Row],[Account Length (in months)]]</f>
        <v>0.08</v>
      </c>
      <c r="V2266" t="str" cm="1">
        <f t="array" ref="V2266">_xlfn.IFS(H2266&lt;30,"Under 30",H2266&lt;66,"Middle Age",H2266&gt;=66,"Senior")</f>
        <v>Middle Age</v>
      </c>
      <c r="W2266" t="s">
        <v>6825</v>
      </c>
    </row>
    <row r="2267" spans="1:23" x14ac:dyDescent="0.3">
      <c r="A2267" t="s">
        <v>2364</v>
      </c>
      <c r="B2267" t="s">
        <v>17</v>
      </c>
      <c r="C2267">
        <v>58</v>
      </c>
      <c r="D2267">
        <v>1</v>
      </c>
      <c r="E2267" t="s">
        <v>17</v>
      </c>
      <c r="F2267" t="s">
        <v>123</v>
      </c>
      <c r="G2267" t="s">
        <v>19</v>
      </c>
      <c r="H2267">
        <v>58</v>
      </c>
      <c r="I2267" t="s">
        <v>17</v>
      </c>
      <c r="J2267">
        <v>0</v>
      </c>
      <c r="K2267" t="s">
        <v>32</v>
      </c>
      <c r="L2267" t="s">
        <v>6792</v>
      </c>
      <c r="M2267">
        <v>7</v>
      </c>
      <c r="P2267" s="32">
        <v>44511</v>
      </c>
      <c r="Q2267" s="1">
        <v>6.2120042583614747</v>
      </c>
      <c r="R2267">
        <v>0</v>
      </c>
      <c r="S2267" t="str" cm="1">
        <f t="array" ref="S2267">_xlfn.IFS(R2267=0,"None",R2267&lt;3,"Low",R2267&lt;6,"Medium",R2267&lt;=10,"High")</f>
        <v>None</v>
      </c>
      <c r="T2267" t="str" cm="1">
        <f t="array" ref="T2267">_xlfn.IFS(M2267&lt;=20,"Low",M2267&lt;=50,"Medium",M2267&lt;=90,"High")</f>
        <v>Low</v>
      </c>
      <c r="U2267" s="33">
        <f>Datos_Limpios[[#This Row],[Number of Complaints or Support]]/Datos_Limpios[[#This Row],[Account Length (in months)]]</f>
        <v>0</v>
      </c>
      <c r="V2267" t="str" cm="1">
        <f t="array" ref="V2267">_xlfn.IFS(H2267&lt;30,"Under 30",H2267&lt;66,"Middle Age",H2267&gt;=66,"Senior")</f>
        <v>Middle Age</v>
      </c>
      <c r="W2267" t="s">
        <v>6824</v>
      </c>
    </row>
    <row r="2268" spans="1:23" x14ac:dyDescent="0.3">
      <c r="A2268" t="s">
        <v>2365</v>
      </c>
      <c r="B2268" t="s">
        <v>17</v>
      </c>
      <c r="C2268">
        <v>30</v>
      </c>
      <c r="D2268">
        <v>2</v>
      </c>
      <c r="E2268" t="s">
        <v>23</v>
      </c>
      <c r="F2268" t="s">
        <v>63</v>
      </c>
      <c r="G2268" t="s">
        <v>6790</v>
      </c>
      <c r="H2268">
        <v>28</v>
      </c>
      <c r="I2268" t="s">
        <v>17</v>
      </c>
      <c r="J2268">
        <v>0</v>
      </c>
      <c r="K2268" t="s">
        <v>20</v>
      </c>
      <c r="L2268" t="s">
        <v>6791</v>
      </c>
      <c r="M2268">
        <v>34</v>
      </c>
      <c r="P2268" s="32">
        <v>44190</v>
      </c>
      <c r="Q2268" s="1">
        <v>32.064935713981029</v>
      </c>
      <c r="R2268">
        <v>1</v>
      </c>
      <c r="S2268" t="str" cm="1">
        <f t="array" ref="S2268">_xlfn.IFS(R2268=0,"None",R2268&lt;3,"Low",R2268&lt;6,"Medium",R2268&lt;=10,"High")</f>
        <v>Low</v>
      </c>
      <c r="T2268" t="str" cm="1">
        <f t="array" ref="T2268">_xlfn.IFS(M2268&lt;=20,"Low",M2268&lt;=50,"Medium",M2268&lt;=90,"High")</f>
        <v>Medium</v>
      </c>
      <c r="U2268" s="33">
        <f>Datos_Limpios[[#This Row],[Number of Complaints or Support]]/Datos_Limpios[[#This Row],[Account Length (in months)]]</f>
        <v>3.3333333333333333E-2</v>
      </c>
      <c r="V2268" t="str" cm="1">
        <f t="array" ref="V2268">_xlfn.IFS(H2268&lt;30,"Under 30",H2268&lt;66,"Middle Age",H2268&gt;=66,"Senior")</f>
        <v>Under 30</v>
      </c>
      <c r="W2268" t="s">
        <v>6825</v>
      </c>
    </row>
    <row r="2269" spans="1:23" x14ac:dyDescent="0.3">
      <c r="A2269" t="s">
        <v>2366</v>
      </c>
      <c r="B2269" t="s">
        <v>17</v>
      </c>
      <c r="C2269">
        <v>1</v>
      </c>
      <c r="D2269">
        <v>0</v>
      </c>
      <c r="E2269" t="s">
        <v>17</v>
      </c>
      <c r="F2269" t="s">
        <v>69</v>
      </c>
      <c r="G2269" t="s">
        <v>6790</v>
      </c>
      <c r="H2269">
        <v>66</v>
      </c>
      <c r="I2269" t="s">
        <v>17</v>
      </c>
      <c r="J2269">
        <v>0</v>
      </c>
      <c r="K2269" t="s">
        <v>20</v>
      </c>
      <c r="L2269" t="s">
        <v>6792</v>
      </c>
      <c r="M2269">
        <v>25</v>
      </c>
      <c r="P2269" s="32">
        <v>44485</v>
      </c>
      <c r="Q2269" s="1">
        <v>27.510597063858771</v>
      </c>
      <c r="R2269">
        <v>4</v>
      </c>
      <c r="S2269" t="str" cm="1">
        <f t="array" ref="S2269">_xlfn.IFS(R2269=0,"None",R2269&lt;3,"Low",R2269&lt;6,"Medium",R2269&lt;=10,"High")</f>
        <v>Medium</v>
      </c>
      <c r="T2269" t="str" cm="1">
        <f t="array" ref="T2269">_xlfn.IFS(M2269&lt;=20,"Low",M2269&lt;=50,"Medium",M2269&lt;=90,"High")</f>
        <v>Medium</v>
      </c>
      <c r="U2269" s="33">
        <f>Datos_Limpios[[#This Row],[Number of Complaints or Support]]/Datos_Limpios[[#This Row],[Account Length (in months)]]</f>
        <v>4</v>
      </c>
      <c r="V2269" t="str" cm="1">
        <f t="array" ref="V2269">_xlfn.IFS(H2269&lt;30,"Under 30",H2269&lt;66,"Middle Age",H2269&gt;=66,"Senior")</f>
        <v>Senior</v>
      </c>
      <c r="W2269" t="s">
        <v>6825</v>
      </c>
    </row>
    <row r="2270" spans="1:23" x14ac:dyDescent="0.3">
      <c r="A2270" t="s">
        <v>2367</v>
      </c>
      <c r="B2270" t="s">
        <v>17</v>
      </c>
      <c r="C2270">
        <v>61</v>
      </c>
      <c r="D2270">
        <v>0</v>
      </c>
      <c r="E2270" t="s">
        <v>17</v>
      </c>
      <c r="F2270" t="s">
        <v>202</v>
      </c>
      <c r="G2270" t="s">
        <v>6790</v>
      </c>
      <c r="H2270">
        <v>46</v>
      </c>
      <c r="I2270" t="s">
        <v>17</v>
      </c>
      <c r="J2270">
        <v>0</v>
      </c>
      <c r="K2270" t="s">
        <v>32</v>
      </c>
      <c r="L2270" t="s">
        <v>6792</v>
      </c>
      <c r="M2270">
        <v>10</v>
      </c>
      <c r="P2270" s="32">
        <v>45094</v>
      </c>
      <c r="Q2270" s="1">
        <v>10.46879279823837</v>
      </c>
      <c r="R2270">
        <v>3</v>
      </c>
      <c r="S2270" t="str" cm="1">
        <f t="array" ref="S2270">_xlfn.IFS(R2270=0,"None",R2270&lt;3,"Low",R2270&lt;6,"Medium",R2270&lt;=10,"High")</f>
        <v>Medium</v>
      </c>
      <c r="T2270" t="str" cm="1">
        <f t="array" ref="T2270">_xlfn.IFS(M2270&lt;=20,"Low",M2270&lt;=50,"Medium",M2270&lt;=90,"High")</f>
        <v>Low</v>
      </c>
      <c r="U2270" s="33">
        <f>Datos_Limpios[[#This Row],[Number of Complaints or Support]]/Datos_Limpios[[#This Row],[Account Length (in months)]]</f>
        <v>4.9180327868852458E-2</v>
      </c>
      <c r="V2270" t="str" cm="1">
        <f t="array" ref="V2270">_xlfn.IFS(H2270&lt;30,"Under 30",H2270&lt;66,"Middle Age",H2270&gt;=66,"Senior")</f>
        <v>Middle Age</v>
      </c>
      <c r="W2270" t="s">
        <v>6825</v>
      </c>
    </row>
    <row r="2271" spans="1:23" x14ac:dyDescent="0.3">
      <c r="A2271" t="s">
        <v>2368</v>
      </c>
      <c r="B2271" t="s">
        <v>17</v>
      </c>
      <c r="C2271">
        <v>2</v>
      </c>
      <c r="D2271">
        <v>0</v>
      </c>
      <c r="E2271" t="s">
        <v>23</v>
      </c>
      <c r="F2271" t="s">
        <v>148</v>
      </c>
      <c r="G2271" t="s">
        <v>6790</v>
      </c>
      <c r="H2271">
        <v>22</v>
      </c>
      <c r="I2271" t="s">
        <v>17</v>
      </c>
      <c r="J2271">
        <v>0</v>
      </c>
      <c r="K2271" t="s">
        <v>20</v>
      </c>
      <c r="L2271" t="s">
        <v>6791</v>
      </c>
      <c r="M2271">
        <v>21</v>
      </c>
      <c r="P2271" s="32">
        <v>44321</v>
      </c>
      <c r="Q2271" s="1">
        <v>18.22602213467702</v>
      </c>
      <c r="R2271">
        <v>0</v>
      </c>
      <c r="S2271" t="str" cm="1">
        <f t="array" ref="S2271">_xlfn.IFS(R2271=0,"None",R2271&lt;3,"Low",R2271&lt;6,"Medium",R2271&lt;=10,"High")</f>
        <v>None</v>
      </c>
      <c r="T2271" t="str" cm="1">
        <f t="array" ref="T2271">_xlfn.IFS(M2271&lt;=20,"Low",M2271&lt;=50,"Medium",M2271&lt;=90,"High")</f>
        <v>Medium</v>
      </c>
      <c r="U2271" s="33">
        <f>Datos_Limpios[[#This Row],[Number of Complaints or Support]]/Datos_Limpios[[#This Row],[Account Length (in months)]]</f>
        <v>0</v>
      </c>
      <c r="V2271" t="str" cm="1">
        <f t="array" ref="V2271">_xlfn.IFS(H2271&lt;30,"Under 30",H2271&lt;66,"Middle Age",H2271&gt;=66,"Senior")</f>
        <v>Under 30</v>
      </c>
      <c r="W2271" t="s">
        <v>6824</v>
      </c>
    </row>
    <row r="2272" spans="1:23" x14ac:dyDescent="0.3">
      <c r="A2272" t="s">
        <v>2369</v>
      </c>
      <c r="B2272" t="s">
        <v>17</v>
      </c>
      <c r="C2272">
        <v>51</v>
      </c>
      <c r="D2272">
        <v>1</v>
      </c>
      <c r="E2272" t="s">
        <v>23</v>
      </c>
      <c r="F2272" t="s">
        <v>52</v>
      </c>
      <c r="G2272" t="s">
        <v>6790</v>
      </c>
      <c r="H2272">
        <v>30</v>
      </c>
      <c r="I2272" t="s">
        <v>17</v>
      </c>
      <c r="J2272">
        <v>0</v>
      </c>
      <c r="K2272" t="s">
        <v>24</v>
      </c>
      <c r="L2272" t="s">
        <v>6791</v>
      </c>
      <c r="M2272">
        <v>40</v>
      </c>
      <c r="P2272" s="32">
        <v>45217</v>
      </c>
      <c r="Q2272" s="1">
        <v>45.2890857719118</v>
      </c>
      <c r="R2272">
        <v>4</v>
      </c>
      <c r="S2272" t="str" cm="1">
        <f t="array" ref="S2272">_xlfn.IFS(R2272=0,"None",R2272&lt;3,"Low",R2272&lt;6,"Medium",R2272&lt;=10,"High")</f>
        <v>Medium</v>
      </c>
      <c r="T2272" t="str" cm="1">
        <f t="array" ref="T2272">_xlfn.IFS(M2272&lt;=20,"Low",M2272&lt;=50,"Medium",M2272&lt;=90,"High")</f>
        <v>Medium</v>
      </c>
      <c r="U2272" s="33">
        <f>Datos_Limpios[[#This Row],[Number of Complaints or Support]]/Datos_Limpios[[#This Row],[Account Length (in months)]]</f>
        <v>7.8431372549019607E-2</v>
      </c>
      <c r="V2272" t="str" cm="1">
        <f t="array" ref="V2272">_xlfn.IFS(H2272&lt;30,"Under 30",H2272&lt;66,"Middle Age",H2272&gt;=66,"Senior")</f>
        <v>Middle Age</v>
      </c>
      <c r="W2272" t="s">
        <v>6824</v>
      </c>
    </row>
    <row r="2273" spans="1:23" x14ac:dyDescent="0.3">
      <c r="A2273" t="s">
        <v>2370</v>
      </c>
      <c r="B2273" t="s">
        <v>17</v>
      </c>
      <c r="C2273">
        <v>51</v>
      </c>
      <c r="D2273">
        <v>1</v>
      </c>
      <c r="E2273" t="s">
        <v>17</v>
      </c>
      <c r="F2273" t="s">
        <v>192</v>
      </c>
      <c r="G2273" t="s">
        <v>6790</v>
      </c>
      <c r="H2273">
        <v>46</v>
      </c>
      <c r="I2273" t="s">
        <v>23</v>
      </c>
      <c r="J2273">
        <v>2</v>
      </c>
      <c r="K2273" t="s">
        <v>24</v>
      </c>
      <c r="L2273" t="s">
        <v>6791</v>
      </c>
      <c r="M2273">
        <v>8</v>
      </c>
      <c r="P2273" s="32">
        <v>44454</v>
      </c>
      <c r="Q2273" s="1">
        <v>7.4486870152072724</v>
      </c>
      <c r="R2273">
        <v>4</v>
      </c>
      <c r="S2273" t="str" cm="1">
        <f t="array" ref="S2273">_xlfn.IFS(R2273=0,"None",R2273&lt;3,"Low",R2273&lt;6,"Medium",R2273&lt;=10,"High")</f>
        <v>Medium</v>
      </c>
      <c r="T2273" t="str" cm="1">
        <f t="array" ref="T2273">_xlfn.IFS(M2273&lt;=20,"Low",M2273&lt;=50,"Medium",M2273&lt;=90,"High")</f>
        <v>Low</v>
      </c>
      <c r="U2273" s="33">
        <f>Datos_Limpios[[#This Row],[Number of Complaints or Support]]/Datos_Limpios[[#This Row],[Account Length (in months)]]</f>
        <v>7.8431372549019607E-2</v>
      </c>
      <c r="V2273" t="str" cm="1">
        <f t="array" ref="V2273">_xlfn.IFS(H2273&lt;30,"Under 30",H2273&lt;66,"Middle Age",H2273&gt;=66,"Senior")</f>
        <v>Middle Age</v>
      </c>
      <c r="W2273" t="s">
        <v>6824</v>
      </c>
    </row>
    <row r="2274" spans="1:23" x14ac:dyDescent="0.3">
      <c r="A2274" t="s">
        <v>2371</v>
      </c>
      <c r="B2274" t="s">
        <v>17</v>
      </c>
      <c r="C2274">
        <v>36</v>
      </c>
      <c r="D2274">
        <v>0</v>
      </c>
      <c r="E2274" t="s">
        <v>17</v>
      </c>
      <c r="F2274" t="s">
        <v>123</v>
      </c>
      <c r="G2274" t="s">
        <v>19</v>
      </c>
      <c r="H2274">
        <v>59</v>
      </c>
      <c r="I2274" t="s">
        <v>17</v>
      </c>
      <c r="J2274">
        <v>0</v>
      </c>
      <c r="K2274" t="s">
        <v>32</v>
      </c>
      <c r="L2274" t="s">
        <v>6791</v>
      </c>
      <c r="M2274">
        <v>12</v>
      </c>
      <c r="P2274" s="32">
        <v>44792</v>
      </c>
      <c r="Q2274" s="1">
        <v>11.5833184371419</v>
      </c>
      <c r="R2274">
        <v>1</v>
      </c>
      <c r="S2274" t="str" cm="1">
        <f t="array" ref="S2274">_xlfn.IFS(R2274=0,"None",R2274&lt;3,"Low",R2274&lt;6,"Medium",R2274&lt;=10,"High")</f>
        <v>Low</v>
      </c>
      <c r="T2274" t="str" cm="1">
        <f t="array" ref="T2274">_xlfn.IFS(M2274&lt;=20,"Low",M2274&lt;=50,"Medium",M2274&lt;=90,"High")</f>
        <v>Low</v>
      </c>
      <c r="U2274" s="33">
        <f>Datos_Limpios[[#This Row],[Number of Complaints or Support]]/Datos_Limpios[[#This Row],[Account Length (in months)]]</f>
        <v>2.7777777777777776E-2</v>
      </c>
      <c r="V2274" t="str" cm="1">
        <f t="array" ref="V2274">_xlfn.IFS(H2274&lt;30,"Under 30",H2274&lt;66,"Middle Age",H2274&gt;=66,"Senior")</f>
        <v>Middle Age</v>
      </c>
      <c r="W2274" t="s">
        <v>6824</v>
      </c>
    </row>
    <row r="2275" spans="1:23" x14ac:dyDescent="0.3">
      <c r="A2275" t="s">
        <v>2372</v>
      </c>
      <c r="B2275" t="s">
        <v>17</v>
      </c>
      <c r="C2275">
        <v>36</v>
      </c>
      <c r="D2275">
        <v>0</v>
      </c>
      <c r="E2275" t="s">
        <v>23</v>
      </c>
      <c r="F2275" t="s">
        <v>121</v>
      </c>
      <c r="G2275" t="s">
        <v>19</v>
      </c>
      <c r="H2275">
        <v>79</v>
      </c>
      <c r="I2275" t="s">
        <v>17</v>
      </c>
      <c r="J2275">
        <v>0</v>
      </c>
      <c r="K2275" t="s">
        <v>20</v>
      </c>
      <c r="L2275" t="s">
        <v>6791</v>
      </c>
      <c r="M2275">
        <v>55</v>
      </c>
      <c r="P2275" s="32">
        <v>44525</v>
      </c>
      <c r="Q2275" s="1">
        <v>46.25659440389191</v>
      </c>
      <c r="R2275">
        <v>7</v>
      </c>
      <c r="S2275" t="str" cm="1">
        <f t="array" ref="S2275">_xlfn.IFS(R2275=0,"None",R2275&lt;3,"Low",R2275&lt;6,"Medium",R2275&lt;=10,"High")</f>
        <v>High</v>
      </c>
      <c r="T2275" t="str" cm="1">
        <f t="array" ref="T2275">_xlfn.IFS(M2275&lt;=20,"Low",M2275&lt;=50,"Medium",M2275&lt;=90,"High")</f>
        <v>High</v>
      </c>
      <c r="U2275" s="33">
        <f>Datos_Limpios[[#This Row],[Number of Complaints or Support]]/Datos_Limpios[[#This Row],[Account Length (in months)]]</f>
        <v>0.19444444444444445</v>
      </c>
      <c r="V2275" t="str" cm="1">
        <f t="array" ref="V2275">_xlfn.IFS(H2275&lt;30,"Under 30",H2275&lt;66,"Middle Age",H2275&gt;=66,"Senior")</f>
        <v>Senior</v>
      </c>
      <c r="W2275" t="s">
        <v>6826</v>
      </c>
    </row>
    <row r="2276" spans="1:23" x14ac:dyDescent="0.3">
      <c r="A2276" t="s">
        <v>2373</v>
      </c>
      <c r="B2276" t="s">
        <v>23</v>
      </c>
      <c r="C2276">
        <v>26</v>
      </c>
      <c r="D2276">
        <v>0</v>
      </c>
      <c r="E2276" t="s">
        <v>23</v>
      </c>
      <c r="F2276" t="s">
        <v>82</v>
      </c>
      <c r="G2276" t="s">
        <v>6790</v>
      </c>
      <c r="H2276">
        <v>37</v>
      </c>
      <c r="I2276" t="s">
        <v>17</v>
      </c>
      <c r="J2276">
        <v>0</v>
      </c>
      <c r="K2276" t="s">
        <v>20</v>
      </c>
      <c r="L2276" t="s">
        <v>6792</v>
      </c>
      <c r="M2276">
        <v>29</v>
      </c>
      <c r="N2276" t="s">
        <v>91</v>
      </c>
      <c r="O2276" t="s">
        <v>203</v>
      </c>
      <c r="P2276" s="32">
        <v>43936</v>
      </c>
      <c r="Q2276" s="1">
        <v>29.853526770242219</v>
      </c>
      <c r="R2276">
        <v>4</v>
      </c>
      <c r="S2276" t="str" cm="1">
        <f t="array" ref="S2276">_xlfn.IFS(R2276=0,"None",R2276&lt;3,"Low",R2276&lt;6,"Medium",R2276&lt;=10,"High")</f>
        <v>Medium</v>
      </c>
      <c r="T2276" t="str" cm="1">
        <f t="array" ref="T2276">_xlfn.IFS(M2276&lt;=20,"Low",M2276&lt;=50,"Medium",M2276&lt;=90,"High")</f>
        <v>Medium</v>
      </c>
      <c r="U2276" s="33">
        <f>Datos_Limpios[[#This Row],[Number of Complaints or Support]]/Datos_Limpios[[#This Row],[Account Length (in months)]]</f>
        <v>0.15384615384615385</v>
      </c>
      <c r="V2276" t="str" cm="1">
        <f t="array" ref="V2276">_xlfn.IFS(H2276&lt;30,"Under 30",H2276&lt;66,"Middle Age",H2276&gt;=66,"Senior")</f>
        <v>Middle Age</v>
      </c>
      <c r="W2276" t="s">
        <v>6823</v>
      </c>
    </row>
    <row r="2277" spans="1:23" x14ac:dyDescent="0.3">
      <c r="A2277" t="s">
        <v>2374</v>
      </c>
      <c r="B2277" t="s">
        <v>17</v>
      </c>
      <c r="C2277">
        <v>10</v>
      </c>
      <c r="D2277">
        <v>0</v>
      </c>
      <c r="E2277" t="s">
        <v>23</v>
      </c>
      <c r="F2277" t="s">
        <v>192</v>
      </c>
      <c r="G2277" t="s">
        <v>19</v>
      </c>
      <c r="H2277">
        <v>33</v>
      </c>
      <c r="I2277" t="s">
        <v>23</v>
      </c>
      <c r="J2277">
        <v>6</v>
      </c>
      <c r="K2277" t="s">
        <v>20</v>
      </c>
      <c r="L2277" t="s">
        <v>6791</v>
      </c>
      <c r="M2277">
        <v>20</v>
      </c>
      <c r="P2277" s="32">
        <v>44167</v>
      </c>
      <c r="Q2277" s="1">
        <v>21.81179349108443</v>
      </c>
      <c r="R2277">
        <v>3</v>
      </c>
      <c r="S2277" t="str" cm="1">
        <f t="array" ref="S2277">_xlfn.IFS(R2277=0,"None",R2277&lt;3,"Low",R2277&lt;6,"Medium",R2277&lt;=10,"High")</f>
        <v>Medium</v>
      </c>
      <c r="T2277" t="str" cm="1">
        <f t="array" ref="T2277">_xlfn.IFS(M2277&lt;=20,"Low",M2277&lt;=50,"Medium",M2277&lt;=90,"High")</f>
        <v>Low</v>
      </c>
      <c r="U2277" s="33">
        <f>Datos_Limpios[[#This Row],[Number of Complaints or Support]]/Datos_Limpios[[#This Row],[Account Length (in months)]]</f>
        <v>0.3</v>
      </c>
      <c r="V2277" t="str" cm="1">
        <f t="array" ref="V2277">_xlfn.IFS(H2277&lt;30,"Under 30",H2277&lt;66,"Middle Age",H2277&gt;=66,"Senior")</f>
        <v>Middle Age</v>
      </c>
      <c r="W2277" t="s">
        <v>6824</v>
      </c>
    </row>
    <row r="2278" spans="1:23" x14ac:dyDescent="0.3">
      <c r="A2278" t="s">
        <v>2375</v>
      </c>
      <c r="B2278" t="s">
        <v>17</v>
      </c>
      <c r="C2278">
        <v>9</v>
      </c>
      <c r="D2278">
        <v>2</v>
      </c>
      <c r="E2278" t="s">
        <v>23</v>
      </c>
      <c r="F2278" t="s">
        <v>69</v>
      </c>
      <c r="G2278" t="s">
        <v>6790</v>
      </c>
      <c r="H2278">
        <v>39</v>
      </c>
      <c r="I2278" t="s">
        <v>17</v>
      </c>
      <c r="J2278">
        <v>0</v>
      </c>
      <c r="K2278" t="s">
        <v>20</v>
      </c>
      <c r="L2278" t="s">
        <v>6792</v>
      </c>
      <c r="M2278">
        <v>40</v>
      </c>
      <c r="P2278" s="32">
        <v>44237</v>
      </c>
      <c r="Q2278" s="1">
        <v>45.083758133025839</v>
      </c>
      <c r="R2278">
        <v>3</v>
      </c>
      <c r="S2278" t="str" cm="1">
        <f t="array" ref="S2278">_xlfn.IFS(R2278=0,"None",R2278&lt;3,"Low",R2278&lt;6,"Medium",R2278&lt;=10,"High")</f>
        <v>Medium</v>
      </c>
      <c r="T2278" t="str" cm="1">
        <f t="array" ref="T2278">_xlfn.IFS(M2278&lt;=20,"Low",M2278&lt;=50,"Medium",M2278&lt;=90,"High")</f>
        <v>Medium</v>
      </c>
      <c r="U2278" s="33">
        <f>Datos_Limpios[[#This Row],[Number of Complaints or Support]]/Datos_Limpios[[#This Row],[Account Length (in months)]]</f>
        <v>0.33333333333333331</v>
      </c>
      <c r="V2278" t="str" cm="1">
        <f t="array" ref="V2278">_xlfn.IFS(H2278&lt;30,"Under 30",H2278&lt;66,"Middle Age",H2278&gt;=66,"Senior")</f>
        <v>Middle Age</v>
      </c>
      <c r="W2278" t="s">
        <v>6825</v>
      </c>
    </row>
    <row r="2279" spans="1:23" x14ac:dyDescent="0.3">
      <c r="A2279" t="s">
        <v>2376</v>
      </c>
      <c r="B2279" t="s">
        <v>17</v>
      </c>
      <c r="C2279">
        <v>47</v>
      </c>
      <c r="D2279">
        <v>0</v>
      </c>
      <c r="E2279" t="s">
        <v>17</v>
      </c>
      <c r="F2279" t="s">
        <v>38</v>
      </c>
      <c r="G2279" t="s">
        <v>19</v>
      </c>
      <c r="H2279">
        <v>22</v>
      </c>
      <c r="I2279" t="s">
        <v>17</v>
      </c>
      <c r="J2279">
        <v>0</v>
      </c>
      <c r="K2279" t="s">
        <v>24</v>
      </c>
      <c r="L2279" t="s">
        <v>6792</v>
      </c>
      <c r="M2279">
        <v>9</v>
      </c>
      <c r="P2279" s="32">
        <v>44366</v>
      </c>
      <c r="Q2279" s="1">
        <v>9.1564559581479354</v>
      </c>
      <c r="R2279">
        <v>9</v>
      </c>
      <c r="S2279" t="str" cm="1">
        <f t="array" ref="S2279">_xlfn.IFS(R2279=0,"None",R2279&lt;3,"Low",R2279&lt;6,"Medium",R2279&lt;=10,"High")</f>
        <v>High</v>
      </c>
      <c r="T2279" t="str" cm="1">
        <f t="array" ref="T2279">_xlfn.IFS(M2279&lt;=20,"Low",M2279&lt;=50,"Medium",M2279&lt;=90,"High")</f>
        <v>Low</v>
      </c>
      <c r="U2279" s="33">
        <f>Datos_Limpios[[#This Row],[Number of Complaints or Support]]/Datos_Limpios[[#This Row],[Account Length (in months)]]</f>
        <v>0.19148936170212766</v>
      </c>
      <c r="V2279" t="str" cm="1">
        <f t="array" ref="V2279">_xlfn.IFS(H2279&lt;30,"Under 30",H2279&lt;66,"Middle Age",H2279&gt;=66,"Senior")</f>
        <v>Under 30</v>
      </c>
      <c r="W2279" t="s">
        <v>6825</v>
      </c>
    </row>
    <row r="2280" spans="1:23" x14ac:dyDescent="0.3">
      <c r="A2280" t="s">
        <v>2377</v>
      </c>
      <c r="B2280" t="s">
        <v>17</v>
      </c>
      <c r="C2280">
        <v>71</v>
      </c>
      <c r="D2280">
        <v>0</v>
      </c>
      <c r="E2280" t="s">
        <v>23</v>
      </c>
      <c r="F2280" t="s">
        <v>123</v>
      </c>
      <c r="G2280" t="s">
        <v>6790</v>
      </c>
      <c r="H2280">
        <v>24</v>
      </c>
      <c r="I2280" t="s">
        <v>17</v>
      </c>
      <c r="J2280">
        <v>0</v>
      </c>
      <c r="K2280" t="s">
        <v>32</v>
      </c>
      <c r="L2280" t="s">
        <v>6791</v>
      </c>
      <c r="M2280">
        <v>28</v>
      </c>
      <c r="P2280" s="32">
        <v>45019</v>
      </c>
      <c r="Q2280" s="1">
        <v>33.192207783818219</v>
      </c>
      <c r="R2280">
        <v>10</v>
      </c>
      <c r="S2280" t="str" cm="1">
        <f t="array" ref="S2280">_xlfn.IFS(R2280=0,"None",R2280&lt;3,"Low",R2280&lt;6,"Medium",R2280&lt;=10,"High")</f>
        <v>High</v>
      </c>
      <c r="T2280" t="str" cm="1">
        <f t="array" ref="T2280">_xlfn.IFS(M2280&lt;=20,"Low",M2280&lt;=50,"Medium",M2280&lt;=90,"High")</f>
        <v>Medium</v>
      </c>
      <c r="U2280" s="33">
        <f>Datos_Limpios[[#This Row],[Number of Complaints or Support]]/Datos_Limpios[[#This Row],[Account Length (in months)]]</f>
        <v>0.14084507042253522</v>
      </c>
      <c r="V2280" t="str" cm="1">
        <f t="array" ref="V2280">_xlfn.IFS(H2280&lt;30,"Under 30",H2280&lt;66,"Middle Age",H2280&gt;=66,"Senior")</f>
        <v>Under 30</v>
      </c>
      <c r="W2280" t="s">
        <v>6824</v>
      </c>
    </row>
    <row r="2281" spans="1:23" x14ac:dyDescent="0.3">
      <c r="A2281" t="s">
        <v>2378</v>
      </c>
      <c r="B2281" t="s">
        <v>23</v>
      </c>
      <c r="C2281">
        <v>50</v>
      </c>
      <c r="D2281">
        <v>3</v>
      </c>
      <c r="E2281" t="s">
        <v>23</v>
      </c>
      <c r="F2281" t="s">
        <v>142</v>
      </c>
      <c r="G2281" t="s">
        <v>6790</v>
      </c>
      <c r="H2281">
        <v>53</v>
      </c>
      <c r="I2281" t="s">
        <v>17</v>
      </c>
      <c r="J2281">
        <v>0</v>
      </c>
      <c r="K2281" t="s">
        <v>20</v>
      </c>
      <c r="L2281" t="s">
        <v>6792</v>
      </c>
      <c r="M2281">
        <v>41</v>
      </c>
      <c r="N2281" t="s">
        <v>27</v>
      </c>
      <c r="O2281" t="s">
        <v>208</v>
      </c>
      <c r="P2281" s="32">
        <v>44262</v>
      </c>
      <c r="Q2281" s="1">
        <v>34.693671618524696</v>
      </c>
      <c r="R2281">
        <v>4</v>
      </c>
      <c r="S2281" t="str" cm="1">
        <f t="array" ref="S2281">_xlfn.IFS(R2281=0,"None",R2281&lt;3,"Low",R2281&lt;6,"Medium",R2281&lt;=10,"High")</f>
        <v>Medium</v>
      </c>
      <c r="T2281" t="str" cm="1">
        <f t="array" ref="T2281">_xlfn.IFS(M2281&lt;=20,"Low",M2281&lt;=50,"Medium",M2281&lt;=90,"High")</f>
        <v>Medium</v>
      </c>
      <c r="U2281" s="33">
        <f>Datos_Limpios[[#This Row],[Number of Complaints or Support]]/Datos_Limpios[[#This Row],[Account Length (in months)]]</f>
        <v>0.08</v>
      </c>
      <c r="V2281" t="str" cm="1">
        <f t="array" ref="V2281">_xlfn.IFS(H2281&lt;30,"Under 30",H2281&lt;66,"Middle Age",H2281&gt;=66,"Senior")</f>
        <v>Middle Age</v>
      </c>
      <c r="W2281" t="s">
        <v>6823</v>
      </c>
    </row>
    <row r="2282" spans="1:23" x14ac:dyDescent="0.3">
      <c r="A2282" t="s">
        <v>2379</v>
      </c>
      <c r="B2282" t="s">
        <v>17</v>
      </c>
      <c r="C2282">
        <v>74</v>
      </c>
      <c r="D2282">
        <v>0</v>
      </c>
      <c r="E2282" t="s">
        <v>17</v>
      </c>
      <c r="F2282" t="s">
        <v>123</v>
      </c>
      <c r="G2282" t="s">
        <v>6790</v>
      </c>
      <c r="H2282">
        <v>38</v>
      </c>
      <c r="I2282" t="s">
        <v>17</v>
      </c>
      <c r="J2282">
        <v>0</v>
      </c>
      <c r="K2282" t="s">
        <v>32</v>
      </c>
      <c r="L2282" t="s">
        <v>6791</v>
      </c>
      <c r="M2282">
        <v>13</v>
      </c>
      <c r="P2282" s="32">
        <v>44159</v>
      </c>
      <c r="Q2282" s="1">
        <v>13.351571052169939</v>
      </c>
      <c r="R2282">
        <v>3</v>
      </c>
      <c r="S2282" t="str" cm="1">
        <f t="array" ref="S2282">_xlfn.IFS(R2282=0,"None",R2282&lt;3,"Low",R2282&lt;6,"Medium",R2282&lt;=10,"High")</f>
        <v>Medium</v>
      </c>
      <c r="T2282" t="str" cm="1">
        <f t="array" ref="T2282">_xlfn.IFS(M2282&lt;=20,"Low",M2282&lt;=50,"Medium",M2282&lt;=90,"High")</f>
        <v>Low</v>
      </c>
      <c r="U2282" s="33">
        <f>Datos_Limpios[[#This Row],[Number of Complaints or Support]]/Datos_Limpios[[#This Row],[Account Length (in months)]]</f>
        <v>4.0540540540540543E-2</v>
      </c>
      <c r="V2282" t="str" cm="1">
        <f t="array" ref="V2282">_xlfn.IFS(H2282&lt;30,"Under 30",H2282&lt;66,"Middle Age",H2282&gt;=66,"Senior")</f>
        <v>Middle Age</v>
      </c>
      <c r="W2282" t="s">
        <v>6824</v>
      </c>
    </row>
    <row r="2283" spans="1:23" x14ac:dyDescent="0.3">
      <c r="A2283" t="s">
        <v>2380</v>
      </c>
      <c r="B2283" t="s">
        <v>17</v>
      </c>
      <c r="C2283">
        <v>72</v>
      </c>
      <c r="D2283">
        <v>0</v>
      </c>
      <c r="E2283" t="s">
        <v>17</v>
      </c>
      <c r="F2283" t="s">
        <v>36</v>
      </c>
      <c r="G2283" t="s">
        <v>6790</v>
      </c>
      <c r="H2283">
        <v>48</v>
      </c>
      <c r="I2283" t="s">
        <v>17</v>
      </c>
      <c r="J2283">
        <v>0</v>
      </c>
      <c r="K2283" t="s">
        <v>32</v>
      </c>
      <c r="L2283" t="s">
        <v>6792</v>
      </c>
      <c r="M2283">
        <v>48</v>
      </c>
      <c r="P2283" s="32">
        <v>44692</v>
      </c>
      <c r="Q2283" s="1">
        <v>55.36916100616034</v>
      </c>
      <c r="R2283">
        <v>5</v>
      </c>
      <c r="S2283" t="str" cm="1">
        <f t="array" ref="S2283">_xlfn.IFS(R2283=0,"None",R2283&lt;3,"Low",R2283&lt;6,"Medium",R2283&lt;=10,"High")</f>
        <v>Medium</v>
      </c>
      <c r="T2283" t="str" cm="1">
        <f t="array" ref="T2283">_xlfn.IFS(M2283&lt;=20,"Low",M2283&lt;=50,"Medium",M2283&lt;=90,"High")</f>
        <v>Medium</v>
      </c>
      <c r="U2283" s="33">
        <f>Datos_Limpios[[#This Row],[Number of Complaints or Support]]/Datos_Limpios[[#This Row],[Account Length (in months)]]</f>
        <v>6.9444444444444448E-2</v>
      </c>
      <c r="V2283" t="str" cm="1">
        <f t="array" ref="V2283">_xlfn.IFS(H2283&lt;30,"Under 30",H2283&lt;66,"Middle Age",H2283&gt;=66,"Senior")</f>
        <v>Middle Age</v>
      </c>
      <c r="W2283" t="s">
        <v>6824</v>
      </c>
    </row>
    <row r="2284" spans="1:23" x14ac:dyDescent="0.3">
      <c r="A2284" t="s">
        <v>2381</v>
      </c>
      <c r="B2284" t="s">
        <v>17</v>
      </c>
      <c r="C2284">
        <v>57</v>
      </c>
      <c r="D2284">
        <v>0</v>
      </c>
      <c r="E2284" t="s">
        <v>17</v>
      </c>
      <c r="F2284" t="s">
        <v>42</v>
      </c>
      <c r="G2284" t="s">
        <v>19</v>
      </c>
      <c r="H2284">
        <v>63</v>
      </c>
      <c r="I2284" t="s">
        <v>17</v>
      </c>
      <c r="J2284">
        <v>0</v>
      </c>
      <c r="K2284" t="s">
        <v>24</v>
      </c>
      <c r="L2284" t="s">
        <v>6792</v>
      </c>
      <c r="M2284">
        <v>20</v>
      </c>
      <c r="P2284" s="32">
        <v>44282</v>
      </c>
      <c r="Q2284" s="1">
        <v>16.969297567915309</v>
      </c>
      <c r="R2284">
        <v>8</v>
      </c>
      <c r="S2284" t="str" cm="1">
        <f t="array" ref="S2284">_xlfn.IFS(R2284=0,"None",R2284&lt;3,"Low",R2284&lt;6,"Medium",R2284&lt;=10,"High")</f>
        <v>High</v>
      </c>
      <c r="T2284" t="str" cm="1">
        <f t="array" ref="T2284">_xlfn.IFS(M2284&lt;=20,"Low",M2284&lt;=50,"Medium",M2284&lt;=90,"High")</f>
        <v>Low</v>
      </c>
      <c r="U2284" s="33">
        <f>Datos_Limpios[[#This Row],[Number of Complaints or Support]]/Datos_Limpios[[#This Row],[Account Length (in months)]]</f>
        <v>0.14035087719298245</v>
      </c>
      <c r="V2284" t="str" cm="1">
        <f t="array" ref="V2284">_xlfn.IFS(H2284&lt;30,"Under 30",H2284&lt;66,"Middle Age",H2284&gt;=66,"Senior")</f>
        <v>Middle Age</v>
      </c>
      <c r="W2284" t="s">
        <v>6823</v>
      </c>
    </row>
    <row r="2285" spans="1:23" x14ac:dyDescent="0.3">
      <c r="A2285" t="s">
        <v>2382</v>
      </c>
      <c r="B2285" t="s">
        <v>17</v>
      </c>
      <c r="C2285">
        <v>63</v>
      </c>
      <c r="D2285">
        <v>0</v>
      </c>
      <c r="E2285" t="s">
        <v>23</v>
      </c>
      <c r="F2285" t="s">
        <v>44</v>
      </c>
      <c r="G2285" t="s">
        <v>6790</v>
      </c>
      <c r="H2285">
        <v>37</v>
      </c>
      <c r="I2285" t="s">
        <v>17</v>
      </c>
      <c r="J2285">
        <v>0</v>
      </c>
      <c r="K2285" t="s">
        <v>24</v>
      </c>
      <c r="L2285" t="s">
        <v>6791</v>
      </c>
      <c r="M2285">
        <v>50</v>
      </c>
      <c r="P2285" s="32">
        <v>45155</v>
      </c>
      <c r="Q2285" s="1">
        <v>50.850457881668873</v>
      </c>
      <c r="R2285">
        <v>4</v>
      </c>
      <c r="S2285" t="str" cm="1">
        <f t="array" ref="S2285">_xlfn.IFS(R2285=0,"None",R2285&lt;3,"Low",R2285&lt;6,"Medium",R2285&lt;=10,"High")</f>
        <v>Medium</v>
      </c>
      <c r="T2285" t="str" cm="1">
        <f t="array" ref="T2285">_xlfn.IFS(M2285&lt;=20,"Low",M2285&lt;=50,"Medium",M2285&lt;=90,"High")</f>
        <v>Medium</v>
      </c>
      <c r="U2285" s="33">
        <f>Datos_Limpios[[#This Row],[Number of Complaints or Support]]/Datos_Limpios[[#This Row],[Account Length (in months)]]</f>
        <v>6.3492063492063489E-2</v>
      </c>
      <c r="V2285" t="str" cm="1">
        <f t="array" ref="V2285">_xlfn.IFS(H2285&lt;30,"Under 30",H2285&lt;66,"Middle Age",H2285&gt;=66,"Senior")</f>
        <v>Middle Age</v>
      </c>
      <c r="W2285" t="s">
        <v>6824</v>
      </c>
    </row>
    <row r="2286" spans="1:23" x14ac:dyDescent="0.3">
      <c r="A2286" t="s">
        <v>2383</v>
      </c>
      <c r="B2286" t="s">
        <v>23</v>
      </c>
      <c r="C2286">
        <v>53</v>
      </c>
      <c r="D2286">
        <v>3</v>
      </c>
      <c r="E2286" t="s">
        <v>23</v>
      </c>
      <c r="F2286" t="s">
        <v>123</v>
      </c>
      <c r="G2286" t="s">
        <v>19</v>
      </c>
      <c r="H2286">
        <v>22</v>
      </c>
      <c r="I2286" t="s">
        <v>17</v>
      </c>
      <c r="J2286">
        <v>0</v>
      </c>
      <c r="K2286" t="s">
        <v>24</v>
      </c>
      <c r="L2286" t="s">
        <v>6791</v>
      </c>
      <c r="M2286">
        <v>51</v>
      </c>
      <c r="N2286" t="s">
        <v>27</v>
      </c>
      <c r="O2286" t="s">
        <v>208</v>
      </c>
      <c r="P2286" s="32">
        <v>44177</v>
      </c>
      <c r="Q2286" s="1">
        <v>50.550734135975397</v>
      </c>
      <c r="R2286">
        <v>5</v>
      </c>
      <c r="S2286" t="str" cm="1">
        <f t="array" ref="S2286">_xlfn.IFS(R2286=0,"None",R2286&lt;3,"Low",R2286&lt;6,"Medium",R2286&lt;=10,"High")</f>
        <v>Medium</v>
      </c>
      <c r="T2286" t="str" cm="1">
        <f t="array" ref="T2286">_xlfn.IFS(M2286&lt;=20,"Low",M2286&lt;=50,"Medium",M2286&lt;=90,"High")</f>
        <v>High</v>
      </c>
      <c r="U2286" s="33">
        <f>Datos_Limpios[[#This Row],[Number of Complaints or Support]]/Datos_Limpios[[#This Row],[Account Length (in months)]]</f>
        <v>9.4339622641509441E-2</v>
      </c>
      <c r="V2286" t="str" cm="1">
        <f t="array" ref="V2286">_xlfn.IFS(H2286&lt;30,"Under 30",H2286&lt;66,"Middle Age",H2286&gt;=66,"Senior")</f>
        <v>Under 30</v>
      </c>
      <c r="W2286" t="s">
        <v>6824</v>
      </c>
    </row>
    <row r="2287" spans="1:23" x14ac:dyDescent="0.3">
      <c r="A2287" t="s">
        <v>2384</v>
      </c>
      <c r="B2287" t="s">
        <v>17</v>
      </c>
      <c r="C2287">
        <v>66</v>
      </c>
      <c r="D2287">
        <v>0</v>
      </c>
      <c r="E2287" t="s">
        <v>23</v>
      </c>
      <c r="F2287" t="s">
        <v>63</v>
      </c>
      <c r="G2287" t="s">
        <v>6790</v>
      </c>
      <c r="H2287">
        <v>50</v>
      </c>
      <c r="I2287" t="s">
        <v>17</v>
      </c>
      <c r="J2287">
        <v>0</v>
      </c>
      <c r="K2287" t="s">
        <v>24</v>
      </c>
      <c r="L2287" t="s">
        <v>6791</v>
      </c>
      <c r="M2287">
        <v>65</v>
      </c>
      <c r="P2287" s="32">
        <v>44211</v>
      </c>
      <c r="Q2287" s="1">
        <v>69.121107792133159</v>
      </c>
      <c r="R2287">
        <v>9</v>
      </c>
      <c r="S2287" t="str" cm="1">
        <f t="array" ref="S2287">_xlfn.IFS(R2287=0,"None",R2287&lt;3,"Low",R2287&lt;6,"Medium",R2287&lt;=10,"High")</f>
        <v>High</v>
      </c>
      <c r="T2287" t="str" cm="1">
        <f t="array" ref="T2287">_xlfn.IFS(M2287&lt;=20,"Low",M2287&lt;=50,"Medium",M2287&lt;=90,"High")</f>
        <v>High</v>
      </c>
      <c r="U2287" s="33">
        <f>Datos_Limpios[[#This Row],[Number of Complaints or Support]]/Datos_Limpios[[#This Row],[Account Length (in months)]]</f>
        <v>0.13636363636363635</v>
      </c>
      <c r="V2287" t="str" cm="1">
        <f t="array" ref="V2287">_xlfn.IFS(H2287&lt;30,"Under 30",H2287&lt;66,"Middle Age",H2287&gt;=66,"Senior")</f>
        <v>Middle Age</v>
      </c>
      <c r="W2287" t="s">
        <v>6825</v>
      </c>
    </row>
    <row r="2288" spans="1:23" x14ac:dyDescent="0.3">
      <c r="A2288" t="s">
        <v>2385</v>
      </c>
      <c r="B2288" t="s">
        <v>17</v>
      </c>
      <c r="C2288">
        <v>25</v>
      </c>
      <c r="D2288">
        <v>0</v>
      </c>
      <c r="E2288" t="s">
        <v>23</v>
      </c>
      <c r="F2288" t="s">
        <v>49</v>
      </c>
      <c r="G2288" t="s">
        <v>6790</v>
      </c>
      <c r="H2288">
        <v>24</v>
      </c>
      <c r="I2288" t="s">
        <v>17</v>
      </c>
      <c r="J2288">
        <v>0</v>
      </c>
      <c r="K2288" t="s">
        <v>24</v>
      </c>
      <c r="L2288" t="s">
        <v>6791</v>
      </c>
      <c r="M2288">
        <v>25</v>
      </c>
      <c r="P2288" s="32">
        <v>44535</v>
      </c>
      <c r="Q2288" s="1">
        <v>28.31871831702259</v>
      </c>
      <c r="R2288">
        <v>3</v>
      </c>
      <c r="S2288" t="str" cm="1">
        <f t="array" ref="S2288">_xlfn.IFS(R2288=0,"None",R2288&lt;3,"Low",R2288&lt;6,"Medium",R2288&lt;=10,"High")</f>
        <v>Medium</v>
      </c>
      <c r="T2288" t="str" cm="1">
        <f t="array" ref="T2288">_xlfn.IFS(M2288&lt;=20,"Low",M2288&lt;=50,"Medium",M2288&lt;=90,"High")</f>
        <v>Medium</v>
      </c>
      <c r="U2288" s="33">
        <f>Datos_Limpios[[#This Row],[Number of Complaints or Support]]/Datos_Limpios[[#This Row],[Account Length (in months)]]</f>
        <v>0.12</v>
      </c>
      <c r="V2288" t="str" cm="1">
        <f t="array" ref="V2288">_xlfn.IFS(H2288&lt;30,"Under 30",H2288&lt;66,"Middle Age",H2288&gt;=66,"Senior")</f>
        <v>Under 30</v>
      </c>
      <c r="W2288" t="s">
        <v>6825</v>
      </c>
    </row>
    <row r="2289" spans="1:23" x14ac:dyDescent="0.3">
      <c r="A2289" t="s">
        <v>2386</v>
      </c>
      <c r="B2289" t="s">
        <v>23</v>
      </c>
      <c r="C2289">
        <v>1</v>
      </c>
      <c r="D2289">
        <v>2</v>
      </c>
      <c r="E2289" t="s">
        <v>23</v>
      </c>
      <c r="F2289" t="s">
        <v>128</v>
      </c>
      <c r="G2289" t="s">
        <v>19</v>
      </c>
      <c r="H2289">
        <v>28</v>
      </c>
      <c r="I2289" t="s">
        <v>17</v>
      </c>
      <c r="J2289">
        <v>0</v>
      </c>
      <c r="K2289" t="s">
        <v>20</v>
      </c>
      <c r="L2289" t="s">
        <v>6794</v>
      </c>
      <c r="M2289">
        <v>47</v>
      </c>
      <c r="N2289" t="s">
        <v>27</v>
      </c>
      <c r="O2289" t="s">
        <v>108</v>
      </c>
      <c r="P2289" s="32">
        <v>44876</v>
      </c>
      <c r="Q2289" s="1">
        <v>43.420043627900128</v>
      </c>
      <c r="R2289">
        <v>10</v>
      </c>
      <c r="S2289" t="str" cm="1">
        <f t="array" ref="S2289">_xlfn.IFS(R2289=0,"None",R2289&lt;3,"Low",R2289&lt;6,"Medium",R2289&lt;=10,"High")</f>
        <v>High</v>
      </c>
      <c r="T2289" t="str" cm="1">
        <f t="array" ref="T2289">_xlfn.IFS(M2289&lt;=20,"Low",M2289&lt;=50,"Medium",M2289&lt;=90,"High")</f>
        <v>Medium</v>
      </c>
      <c r="U2289" s="33">
        <f>Datos_Limpios[[#This Row],[Number of Complaints or Support]]/Datos_Limpios[[#This Row],[Account Length (in months)]]</f>
        <v>10</v>
      </c>
      <c r="V2289" t="str" cm="1">
        <f t="array" ref="V2289">_xlfn.IFS(H2289&lt;30,"Under 30",H2289&lt;66,"Middle Age",H2289&gt;=66,"Senior")</f>
        <v>Under 30</v>
      </c>
      <c r="W2289" t="s">
        <v>6826</v>
      </c>
    </row>
    <row r="2290" spans="1:23" x14ac:dyDescent="0.3">
      <c r="A2290" t="s">
        <v>2387</v>
      </c>
      <c r="B2290" t="s">
        <v>23</v>
      </c>
      <c r="C2290">
        <v>4</v>
      </c>
      <c r="D2290">
        <v>4</v>
      </c>
      <c r="E2290" t="s">
        <v>17</v>
      </c>
      <c r="F2290" t="s">
        <v>63</v>
      </c>
      <c r="G2290" t="s">
        <v>19</v>
      </c>
      <c r="H2290">
        <v>21</v>
      </c>
      <c r="I2290" t="s">
        <v>17</v>
      </c>
      <c r="J2290">
        <v>0</v>
      </c>
      <c r="K2290" t="s">
        <v>20</v>
      </c>
      <c r="L2290" t="s">
        <v>6792</v>
      </c>
      <c r="M2290">
        <v>34</v>
      </c>
      <c r="N2290" t="s">
        <v>27</v>
      </c>
      <c r="O2290" t="s">
        <v>108</v>
      </c>
      <c r="P2290" s="32">
        <v>43932</v>
      </c>
      <c r="Q2290" s="1">
        <v>31.111276494347781</v>
      </c>
      <c r="R2290">
        <v>7</v>
      </c>
      <c r="S2290" t="str" cm="1">
        <f t="array" ref="S2290">_xlfn.IFS(R2290=0,"None",R2290&lt;3,"Low",R2290&lt;6,"Medium",R2290&lt;=10,"High")</f>
        <v>High</v>
      </c>
      <c r="T2290" t="str" cm="1">
        <f t="array" ref="T2290">_xlfn.IFS(M2290&lt;=20,"Low",M2290&lt;=50,"Medium",M2290&lt;=90,"High")</f>
        <v>Medium</v>
      </c>
      <c r="U2290" s="33">
        <f>Datos_Limpios[[#This Row],[Number of Complaints or Support]]/Datos_Limpios[[#This Row],[Account Length (in months)]]</f>
        <v>1.75</v>
      </c>
      <c r="V2290" t="str" cm="1">
        <f t="array" ref="V2290">_xlfn.IFS(H2290&lt;30,"Under 30",H2290&lt;66,"Middle Age",H2290&gt;=66,"Senior")</f>
        <v>Under 30</v>
      </c>
      <c r="W2290" t="s">
        <v>6825</v>
      </c>
    </row>
    <row r="2291" spans="1:23" x14ac:dyDescent="0.3">
      <c r="A2291" t="s">
        <v>2388</v>
      </c>
      <c r="B2291" t="s">
        <v>17</v>
      </c>
      <c r="C2291">
        <v>10</v>
      </c>
      <c r="D2291">
        <v>2</v>
      </c>
      <c r="E2291" t="s">
        <v>17</v>
      </c>
      <c r="F2291" t="s">
        <v>196</v>
      </c>
      <c r="G2291" t="s">
        <v>19</v>
      </c>
      <c r="H2291">
        <v>50</v>
      </c>
      <c r="I2291" t="s">
        <v>23</v>
      </c>
      <c r="J2291">
        <v>2</v>
      </c>
      <c r="K2291" t="s">
        <v>24</v>
      </c>
      <c r="L2291" t="s">
        <v>6791</v>
      </c>
      <c r="M2291">
        <v>12</v>
      </c>
      <c r="P2291" s="32">
        <v>45178</v>
      </c>
      <c r="Q2291" s="1">
        <v>12.08883547101866</v>
      </c>
      <c r="R2291">
        <v>5</v>
      </c>
      <c r="S2291" t="str" cm="1">
        <f t="array" ref="S2291">_xlfn.IFS(R2291=0,"None",R2291&lt;3,"Low",R2291&lt;6,"Medium",R2291&lt;=10,"High")</f>
        <v>Medium</v>
      </c>
      <c r="T2291" t="str" cm="1">
        <f t="array" ref="T2291">_xlfn.IFS(M2291&lt;=20,"Low",M2291&lt;=50,"Medium",M2291&lt;=90,"High")</f>
        <v>Low</v>
      </c>
      <c r="U2291" s="33">
        <f>Datos_Limpios[[#This Row],[Number of Complaints or Support]]/Datos_Limpios[[#This Row],[Account Length (in months)]]</f>
        <v>0.5</v>
      </c>
      <c r="V2291" t="str" cm="1">
        <f t="array" ref="V2291">_xlfn.IFS(H2291&lt;30,"Under 30",H2291&lt;66,"Middle Age",H2291&gt;=66,"Senior")</f>
        <v>Middle Age</v>
      </c>
      <c r="W2291" t="s">
        <v>6826</v>
      </c>
    </row>
    <row r="2292" spans="1:23" x14ac:dyDescent="0.3">
      <c r="A2292" t="s">
        <v>2389</v>
      </c>
      <c r="B2292" t="s">
        <v>17</v>
      </c>
      <c r="C2292">
        <v>65</v>
      </c>
      <c r="D2292">
        <v>0</v>
      </c>
      <c r="E2292" t="s">
        <v>23</v>
      </c>
      <c r="F2292" t="s">
        <v>56</v>
      </c>
      <c r="G2292" t="s">
        <v>19</v>
      </c>
      <c r="H2292">
        <v>79</v>
      </c>
      <c r="I2292" t="s">
        <v>17</v>
      </c>
      <c r="J2292">
        <v>0</v>
      </c>
      <c r="K2292" t="s">
        <v>24</v>
      </c>
      <c r="L2292" t="s">
        <v>6791</v>
      </c>
      <c r="M2292">
        <v>46</v>
      </c>
      <c r="P2292" s="32">
        <v>45061</v>
      </c>
      <c r="Q2292" s="1">
        <v>46.209404911545391</v>
      </c>
      <c r="R2292">
        <v>7</v>
      </c>
      <c r="S2292" t="str" cm="1">
        <f t="array" ref="S2292">_xlfn.IFS(R2292=0,"None",R2292&lt;3,"Low",R2292&lt;6,"Medium",R2292&lt;=10,"High")</f>
        <v>High</v>
      </c>
      <c r="T2292" t="str" cm="1">
        <f t="array" ref="T2292">_xlfn.IFS(M2292&lt;=20,"Low",M2292&lt;=50,"Medium",M2292&lt;=90,"High")</f>
        <v>Medium</v>
      </c>
      <c r="U2292" s="33">
        <f>Datos_Limpios[[#This Row],[Number of Complaints or Support]]/Datos_Limpios[[#This Row],[Account Length (in months)]]</f>
        <v>0.1076923076923077</v>
      </c>
      <c r="V2292" t="str" cm="1">
        <f t="array" ref="V2292">_xlfn.IFS(H2292&lt;30,"Under 30",H2292&lt;66,"Middle Age",H2292&gt;=66,"Senior")</f>
        <v>Senior</v>
      </c>
      <c r="W2292" t="s">
        <v>6823</v>
      </c>
    </row>
    <row r="2293" spans="1:23" x14ac:dyDescent="0.3">
      <c r="A2293" t="s">
        <v>2390</v>
      </c>
      <c r="B2293" t="s">
        <v>17</v>
      </c>
      <c r="C2293">
        <v>1</v>
      </c>
      <c r="D2293">
        <v>0</v>
      </c>
      <c r="E2293" t="s">
        <v>17</v>
      </c>
      <c r="F2293" t="s">
        <v>36</v>
      </c>
      <c r="G2293" t="s">
        <v>19</v>
      </c>
      <c r="H2293">
        <v>27</v>
      </c>
      <c r="I2293" t="s">
        <v>17</v>
      </c>
      <c r="J2293">
        <v>0</v>
      </c>
      <c r="K2293" t="s">
        <v>20</v>
      </c>
      <c r="L2293" t="s">
        <v>6792</v>
      </c>
      <c r="M2293">
        <v>13</v>
      </c>
      <c r="P2293" s="32">
        <v>43991</v>
      </c>
      <c r="Q2293" s="1">
        <v>11.481850186213901</v>
      </c>
      <c r="R2293">
        <v>0</v>
      </c>
      <c r="S2293" t="str" cm="1">
        <f t="array" ref="S2293">_xlfn.IFS(R2293=0,"None",R2293&lt;3,"Low",R2293&lt;6,"Medium",R2293&lt;=10,"High")</f>
        <v>None</v>
      </c>
      <c r="T2293" t="str" cm="1">
        <f t="array" ref="T2293">_xlfn.IFS(M2293&lt;=20,"Low",M2293&lt;=50,"Medium",M2293&lt;=90,"High")</f>
        <v>Low</v>
      </c>
      <c r="U2293" s="33">
        <f>Datos_Limpios[[#This Row],[Number of Complaints or Support]]/Datos_Limpios[[#This Row],[Account Length (in months)]]</f>
        <v>0</v>
      </c>
      <c r="V2293" t="str" cm="1">
        <f t="array" ref="V2293">_xlfn.IFS(H2293&lt;30,"Under 30",H2293&lt;66,"Middle Age",H2293&gt;=66,"Senior")</f>
        <v>Under 30</v>
      </c>
      <c r="W2293" t="s">
        <v>6824</v>
      </c>
    </row>
    <row r="2294" spans="1:23" x14ac:dyDescent="0.3">
      <c r="A2294" t="s">
        <v>2391</v>
      </c>
      <c r="B2294" t="s">
        <v>17</v>
      </c>
      <c r="C2294">
        <v>67</v>
      </c>
      <c r="D2294">
        <v>0</v>
      </c>
      <c r="E2294" t="s">
        <v>17</v>
      </c>
      <c r="F2294" t="s">
        <v>121</v>
      </c>
      <c r="G2294" t="s">
        <v>6790</v>
      </c>
      <c r="H2294">
        <v>71</v>
      </c>
      <c r="I2294" t="s">
        <v>17</v>
      </c>
      <c r="J2294">
        <v>0</v>
      </c>
      <c r="K2294" t="s">
        <v>32</v>
      </c>
      <c r="L2294" t="s">
        <v>6791</v>
      </c>
      <c r="M2294">
        <v>8</v>
      </c>
      <c r="P2294" s="32">
        <v>44973</v>
      </c>
      <c r="Q2294" s="1">
        <v>6.6870814032476007</v>
      </c>
      <c r="R2294">
        <v>1</v>
      </c>
      <c r="S2294" t="str" cm="1">
        <f t="array" ref="S2294">_xlfn.IFS(R2294=0,"None",R2294&lt;3,"Low",R2294&lt;6,"Medium",R2294&lt;=10,"High")</f>
        <v>Low</v>
      </c>
      <c r="T2294" t="str" cm="1">
        <f t="array" ref="T2294">_xlfn.IFS(M2294&lt;=20,"Low",M2294&lt;=50,"Medium",M2294&lt;=90,"High")</f>
        <v>Low</v>
      </c>
      <c r="U2294" s="33">
        <f>Datos_Limpios[[#This Row],[Number of Complaints or Support]]/Datos_Limpios[[#This Row],[Account Length (in months)]]</f>
        <v>1.4925373134328358E-2</v>
      </c>
      <c r="V2294" t="str" cm="1">
        <f t="array" ref="V2294">_xlfn.IFS(H2294&lt;30,"Under 30",H2294&lt;66,"Middle Age",H2294&gt;=66,"Senior")</f>
        <v>Senior</v>
      </c>
      <c r="W2294" t="s">
        <v>6826</v>
      </c>
    </row>
    <row r="2295" spans="1:23" x14ac:dyDescent="0.3">
      <c r="A2295" t="s">
        <v>2392</v>
      </c>
      <c r="B2295" t="s">
        <v>23</v>
      </c>
      <c r="C2295">
        <v>11</v>
      </c>
      <c r="D2295">
        <v>0</v>
      </c>
      <c r="E2295" t="s">
        <v>23</v>
      </c>
      <c r="F2295" t="s">
        <v>247</v>
      </c>
      <c r="G2295" t="s">
        <v>19</v>
      </c>
      <c r="H2295">
        <v>39</v>
      </c>
      <c r="I2295" t="s">
        <v>17</v>
      </c>
      <c r="J2295">
        <v>0</v>
      </c>
      <c r="K2295" t="s">
        <v>20</v>
      </c>
      <c r="L2295" t="s">
        <v>6792</v>
      </c>
      <c r="M2295">
        <v>43</v>
      </c>
      <c r="N2295" t="s">
        <v>27</v>
      </c>
      <c r="O2295" t="s">
        <v>125</v>
      </c>
      <c r="P2295" s="32">
        <v>43931</v>
      </c>
      <c r="Q2295" s="1">
        <v>48.441256219839133</v>
      </c>
      <c r="R2295">
        <v>4</v>
      </c>
      <c r="S2295" t="str" cm="1">
        <f t="array" ref="S2295">_xlfn.IFS(R2295=0,"None",R2295&lt;3,"Low",R2295&lt;6,"Medium",R2295&lt;=10,"High")</f>
        <v>Medium</v>
      </c>
      <c r="T2295" t="str" cm="1">
        <f t="array" ref="T2295">_xlfn.IFS(M2295&lt;=20,"Low",M2295&lt;=50,"Medium",M2295&lt;=90,"High")</f>
        <v>Medium</v>
      </c>
      <c r="U2295" s="33">
        <f>Datos_Limpios[[#This Row],[Number of Complaints or Support]]/Datos_Limpios[[#This Row],[Account Length (in months)]]</f>
        <v>0.36363636363636365</v>
      </c>
      <c r="V2295" t="str" cm="1">
        <f t="array" ref="V2295">_xlfn.IFS(H2295&lt;30,"Under 30",H2295&lt;66,"Middle Age",H2295&gt;=66,"Senior")</f>
        <v>Middle Age</v>
      </c>
      <c r="W2295" t="s">
        <v>6826</v>
      </c>
    </row>
    <row r="2296" spans="1:23" x14ac:dyDescent="0.3">
      <c r="A2296" t="s">
        <v>2393</v>
      </c>
      <c r="B2296" t="s">
        <v>23</v>
      </c>
      <c r="C2296">
        <v>34</v>
      </c>
      <c r="D2296">
        <v>3</v>
      </c>
      <c r="E2296" t="s">
        <v>23</v>
      </c>
      <c r="F2296" t="s">
        <v>245</v>
      </c>
      <c r="G2296" t="s">
        <v>19</v>
      </c>
      <c r="H2296">
        <v>76</v>
      </c>
      <c r="I2296" t="s">
        <v>17</v>
      </c>
      <c r="J2296">
        <v>0</v>
      </c>
      <c r="K2296" t="s">
        <v>20</v>
      </c>
      <c r="L2296" t="s">
        <v>6791</v>
      </c>
      <c r="M2296">
        <v>41</v>
      </c>
      <c r="N2296" t="s">
        <v>50</v>
      </c>
      <c r="O2296" t="s">
        <v>105</v>
      </c>
      <c r="P2296" s="32">
        <v>45118</v>
      </c>
      <c r="Q2296" s="1">
        <v>34.745697480719279</v>
      </c>
      <c r="R2296">
        <v>5</v>
      </c>
      <c r="S2296" t="str" cm="1">
        <f t="array" ref="S2296">_xlfn.IFS(R2296=0,"None",R2296&lt;3,"Low",R2296&lt;6,"Medium",R2296&lt;=10,"High")</f>
        <v>Medium</v>
      </c>
      <c r="T2296" t="str" cm="1">
        <f t="array" ref="T2296">_xlfn.IFS(M2296&lt;=20,"Low",M2296&lt;=50,"Medium",M2296&lt;=90,"High")</f>
        <v>Medium</v>
      </c>
      <c r="U2296" s="33">
        <f>Datos_Limpios[[#This Row],[Number of Complaints or Support]]/Datos_Limpios[[#This Row],[Account Length (in months)]]</f>
        <v>0.14705882352941177</v>
      </c>
      <c r="V2296" t="str" cm="1">
        <f t="array" ref="V2296">_xlfn.IFS(H2296&lt;30,"Under 30",H2296&lt;66,"Middle Age",H2296&gt;=66,"Senior")</f>
        <v>Senior</v>
      </c>
      <c r="W2296" t="s">
        <v>6823</v>
      </c>
    </row>
    <row r="2297" spans="1:23" x14ac:dyDescent="0.3">
      <c r="A2297" t="s">
        <v>2394</v>
      </c>
      <c r="B2297" t="s">
        <v>17</v>
      </c>
      <c r="C2297">
        <v>17</v>
      </c>
      <c r="D2297">
        <v>1</v>
      </c>
      <c r="E2297" t="s">
        <v>23</v>
      </c>
      <c r="F2297" t="s">
        <v>22</v>
      </c>
      <c r="G2297" t="s">
        <v>19</v>
      </c>
      <c r="H2297">
        <v>50</v>
      </c>
      <c r="I2297" t="s">
        <v>17</v>
      </c>
      <c r="J2297">
        <v>0</v>
      </c>
      <c r="K2297" t="s">
        <v>24</v>
      </c>
      <c r="L2297" t="s">
        <v>6794</v>
      </c>
      <c r="M2297">
        <v>35</v>
      </c>
      <c r="P2297" s="32">
        <v>44835</v>
      </c>
      <c r="Q2297" s="1">
        <v>30.345902997616271</v>
      </c>
      <c r="R2297">
        <v>4</v>
      </c>
      <c r="S2297" t="str" cm="1">
        <f t="array" ref="S2297">_xlfn.IFS(R2297=0,"None",R2297&lt;3,"Low",R2297&lt;6,"Medium",R2297&lt;=10,"High")</f>
        <v>Medium</v>
      </c>
      <c r="T2297" t="str" cm="1">
        <f t="array" ref="T2297">_xlfn.IFS(M2297&lt;=20,"Low",M2297&lt;=50,"Medium",M2297&lt;=90,"High")</f>
        <v>Medium</v>
      </c>
      <c r="U2297" s="33">
        <f>Datos_Limpios[[#This Row],[Number of Complaints or Support]]/Datos_Limpios[[#This Row],[Account Length (in months)]]</f>
        <v>0.23529411764705882</v>
      </c>
      <c r="V2297" t="str" cm="1">
        <f t="array" ref="V2297">_xlfn.IFS(H2297&lt;30,"Under 30",H2297&lt;66,"Middle Age",H2297&gt;=66,"Senior")</f>
        <v>Middle Age</v>
      </c>
      <c r="W2297" t="s">
        <v>6823</v>
      </c>
    </row>
    <row r="2298" spans="1:23" x14ac:dyDescent="0.3">
      <c r="A2298" t="s">
        <v>2395</v>
      </c>
      <c r="B2298" t="s">
        <v>17</v>
      </c>
      <c r="C2298">
        <v>22</v>
      </c>
      <c r="D2298">
        <v>0</v>
      </c>
      <c r="E2298" t="s">
        <v>23</v>
      </c>
      <c r="F2298" t="s">
        <v>22</v>
      </c>
      <c r="G2298" t="s">
        <v>6790</v>
      </c>
      <c r="H2298">
        <v>30</v>
      </c>
      <c r="I2298" t="s">
        <v>17</v>
      </c>
      <c r="J2298">
        <v>0</v>
      </c>
      <c r="K2298" t="s">
        <v>20</v>
      </c>
      <c r="L2298" t="s">
        <v>6792</v>
      </c>
      <c r="M2298">
        <v>36</v>
      </c>
      <c r="P2298" s="32">
        <v>44600</v>
      </c>
      <c r="Q2298" s="1">
        <v>42.156761512645971</v>
      </c>
      <c r="R2298">
        <v>9</v>
      </c>
      <c r="S2298" t="str" cm="1">
        <f t="array" ref="S2298">_xlfn.IFS(R2298=0,"None",R2298&lt;3,"Low",R2298&lt;6,"Medium",R2298&lt;=10,"High")</f>
        <v>High</v>
      </c>
      <c r="T2298" t="str" cm="1">
        <f t="array" ref="T2298">_xlfn.IFS(M2298&lt;=20,"Low",M2298&lt;=50,"Medium",M2298&lt;=90,"High")</f>
        <v>Medium</v>
      </c>
      <c r="U2298" s="33">
        <f>Datos_Limpios[[#This Row],[Number of Complaints or Support]]/Datos_Limpios[[#This Row],[Account Length (in months)]]</f>
        <v>0.40909090909090912</v>
      </c>
      <c r="V2298" t="str" cm="1">
        <f t="array" ref="V2298">_xlfn.IFS(H2298&lt;30,"Under 30",H2298&lt;66,"Middle Age",H2298&gt;=66,"Senior")</f>
        <v>Middle Age</v>
      </c>
      <c r="W2298" t="s">
        <v>6823</v>
      </c>
    </row>
    <row r="2299" spans="1:23" x14ac:dyDescent="0.3">
      <c r="A2299" t="s">
        <v>2396</v>
      </c>
      <c r="B2299" t="s">
        <v>23</v>
      </c>
      <c r="C2299">
        <v>30</v>
      </c>
      <c r="D2299">
        <v>5</v>
      </c>
      <c r="E2299" t="s">
        <v>23</v>
      </c>
      <c r="F2299" t="s">
        <v>54</v>
      </c>
      <c r="G2299" t="s">
        <v>19</v>
      </c>
      <c r="H2299">
        <v>21</v>
      </c>
      <c r="I2299" t="s">
        <v>17</v>
      </c>
      <c r="J2299">
        <v>0</v>
      </c>
      <c r="K2299" t="s">
        <v>20</v>
      </c>
      <c r="L2299" t="s">
        <v>6792</v>
      </c>
      <c r="M2299">
        <v>39</v>
      </c>
      <c r="N2299" t="s">
        <v>50</v>
      </c>
      <c r="O2299" t="s">
        <v>71</v>
      </c>
      <c r="P2299" s="32">
        <v>44267</v>
      </c>
      <c r="Q2299" s="1">
        <v>34.147465418659337</v>
      </c>
      <c r="R2299">
        <v>6</v>
      </c>
      <c r="S2299" t="str" cm="1">
        <f t="array" ref="S2299">_xlfn.IFS(R2299=0,"None",R2299&lt;3,"Low",R2299&lt;6,"Medium",R2299&lt;=10,"High")</f>
        <v>High</v>
      </c>
      <c r="T2299" t="str" cm="1">
        <f t="array" ref="T2299">_xlfn.IFS(M2299&lt;=20,"Low",M2299&lt;=50,"Medium",M2299&lt;=90,"High")</f>
        <v>Medium</v>
      </c>
      <c r="U2299" s="33">
        <f>Datos_Limpios[[#This Row],[Number of Complaints or Support]]/Datos_Limpios[[#This Row],[Account Length (in months)]]</f>
        <v>0.2</v>
      </c>
      <c r="V2299" t="str" cm="1">
        <f t="array" ref="V2299">_xlfn.IFS(H2299&lt;30,"Under 30",H2299&lt;66,"Middle Age",H2299&gt;=66,"Senior")</f>
        <v>Under 30</v>
      </c>
      <c r="W2299" t="s">
        <v>6823</v>
      </c>
    </row>
    <row r="2300" spans="1:23" x14ac:dyDescent="0.3">
      <c r="A2300" t="s">
        <v>2397</v>
      </c>
      <c r="B2300" t="s">
        <v>17</v>
      </c>
      <c r="C2300">
        <v>60</v>
      </c>
      <c r="D2300">
        <v>2</v>
      </c>
      <c r="E2300" t="s">
        <v>17</v>
      </c>
      <c r="F2300" t="s">
        <v>123</v>
      </c>
      <c r="G2300" t="s">
        <v>19</v>
      </c>
      <c r="H2300">
        <v>60</v>
      </c>
      <c r="I2300" t="s">
        <v>23</v>
      </c>
      <c r="J2300">
        <v>6</v>
      </c>
      <c r="K2300" t="s">
        <v>32</v>
      </c>
      <c r="L2300" t="s">
        <v>6791</v>
      </c>
      <c r="M2300">
        <v>7</v>
      </c>
      <c r="P2300" s="32">
        <v>44539</v>
      </c>
      <c r="Q2300" s="1">
        <v>6.6176455156474852</v>
      </c>
      <c r="R2300">
        <v>3</v>
      </c>
      <c r="S2300" t="str" cm="1">
        <f t="array" ref="S2300">_xlfn.IFS(R2300=0,"None",R2300&lt;3,"Low",R2300&lt;6,"Medium",R2300&lt;=10,"High")</f>
        <v>Medium</v>
      </c>
      <c r="T2300" t="str" cm="1">
        <f t="array" ref="T2300">_xlfn.IFS(M2300&lt;=20,"Low",M2300&lt;=50,"Medium",M2300&lt;=90,"High")</f>
        <v>Low</v>
      </c>
      <c r="U2300" s="33">
        <f>Datos_Limpios[[#This Row],[Number of Complaints or Support]]/Datos_Limpios[[#This Row],[Account Length (in months)]]</f>
        <v>0.05</v>
      </c>
      <c r="V2300" t="str" cm="1">
        <f t="array" ref="V2300">_xlfn.IFS(H2300&lt;30,"Under 30",H2300&lt;66,"Middle Age",H2300&gt;=66,"Senior")</f>
        <v>Middle Age</v>
      </c>
      <c r="W2300" t="s">
        <v>6824</v>
      </c>
    </row>
    <row r="2301" spans="1:23" x14ac:dyDescent="0.3">
      <c r="A2301" t="s">
        <v>2398</v>
      </c>
      <c r="B2301" t="s">
        <v>17</v>
      </c>
      <c r="C2301">
        <v>27</v>
      </c>
      <c r="D2301">
        <v>0</v>
      </c>
      <c r="E2301" t="s">
        <v>23</v>
      </c>
      <c r="F2301" t="s">
        <v>38</v>
      </c>
      <c r="G2301" t="s">
        <v>19</v>
      </c>
      <c r="H2301">
        <v>49</v>
      </c>
      <c r="I2301" t="s">
        <v>17</v>
      </c>
      <c r="J2301">
        <v>0</v>
      </c>
      <c r="K2301" t="s">
        <v>20</v>
      </c>
      <c r="L2301" t="s">
        <v>6791</v>
      </c>
      <c r="M2301">
        <v>18</v>
      </c>
      <c r="P2301" s="32">
        <v>44229</v>
      </c>
      <c r="Q2301" s="1">
        <v>16.49702516721117</v>
      </c>
      <c r="R2301">
        <v>10</v>
      </c>
      <c r="S2301" t="str" cm="1">
        <f t="array" ref="S2301">_xlfn.IFS(R2301=0,"None",R2301&lt;3,"Low",R2301&lt;6,"Medium",R2301&lt;=10,"High")</f>
        <v>High</v>
      </c>
      <c r="T2301" t="str" cm="1">
        <f t="array" ref="T2301">_xlfn.IFS(M2301&lt;=20,"Low",M2301&lt;=50,"Medium",M2301&lt;=90,"High")</f>
        <v>Low</v>
      </c>
      <c r="U2301" s="33">
        <f>Datos_Limpios[[#This Row],[Number of Complaints or Support]]/Datos_Limpios[[#This Row],[Account Length (in months)]]</f>
        <v>0.37037037037037035</v>
      </c>
      <c r="V2301" t="str" cm="1">
        <f t="array" ref="V2301">_xlfn.IFS(H2301&lt;30,"Under 30",H2301&lt;66,"Middle Age",H2301&gt;=66,"Senior")</f>
        <v>Middle Age</v>
      </c>
      <c r="W2301" t="s">
        <v>6825</v>
      </c>
    </row>
    <row r="2302" spans="1:23" x14ac:dyDescent="0.3">
      <c r="A2302" t="s">
        <v>2399</v>
      </c>
      <c r="B2302" t="s">
        <v>23</v>
      </c>
      <c r="C2302">
        <v>8</v>
      </c>
      <c r="D2302">
        <v>4</v>
      </c>
      <c r="E2302" t="s">
        <v>23</v>
      </c>
      <c r="F2302" t="s">
        <v>130</v>
      </c>
      <c r="G2302" t="s">
        <v>6790</v>
      </c>
      <c r="H2302">
        <v>39</v>
      </c>
      <c r="I2302" t="s">
        <v>17</v>
      </c>
      <c r="J2302">
        <v>0</v>
      </c>
      <c r="K2302" t="s">
        <v>20</v>
      </c>
      <c r="L2302" t="s">
        <v>6794</v>
      </c>
      <c r="M2302">
        <v>9</v>
      </c>
      <c r="N2302" t="s">
        <v>59</v>
      </c>
      <c r="O2302" t="s">
        <v>116</v>
      </c>
      <c r="P2302" s="32">
        <v>44287</v>
      </c>
      <c r="Q2302" s="1">
        <v>8.9418378982949012</v>
      </c>
      <c r="R2302">
        <v>7</v>
      </c>
      <c r="S2302" t="str" cm="1">
        <f t="array" ref="S2302">_xlfn.IFS(R2302=0,"None",R2302&lt;3,"Low",R2302&lt;6,"Medium",R2302&lt;=10,"High")</f>
        <v>High</v>
      </c>
      <c r="T2302" t="str" cm="1">
        <f t="array" ref="T2302">_xlfn.IFS(M2302&lt;=20,"Low",M2302&lt;=50,"Medium",M2302&lt;=90,"High")</f>
        <v>Low</v>
      </c>
      <c r="U2302" s="33">
        <f>Datos_Limpios[[#This Row],[Number of Complaints or Support]]/Datos_Limpios[[#This Row],[Account Length (in months)]]</f>
        <v>0.875</v>
      </c>
      <c r="V2302" t="str" cm="1">
        <f t="array" ref="V2302">_xlfn.IFS(H2302&lt;30,"Under 30",H2302&lt;66,"Middle Age",H2302&gt;=66,"Senior")</f>
        <v>Middle Age</v>
      </c>
      <c r="W2302" t="s">
        <v>6825</v>
      </c>
    </row>
    <row r="2303" spans="1:23" x14ac:dyDescent="0.3">
      <c r="A2303" t="s">
        <v>2400</v>
      </c>
      <c r="B2303" t="s">
        <v>17</v>
      </c>
      <c r="C2303">
        <v>20</v>
      </c>
      <c r="D2303">
        <v>0</v>
      </c>
      <c r="E2303" t="s">
        <v>17</v>
      </c>
      <c r="F2303" t="s">
        <v>247</v>
      </c>
      <c r="G2303" t="s">
        <v>19</v>
      </c>
      <c r="H2303">
        <v>34</v>
      </c>
      <c r="I2303" t="s">
        <v>23</v>
      </c>
      <c r="J2303">
        <v>3</v>
      </c>
      <c r="K2303" t="s">
        <v>20</v>
      </c>
      <c r="L2303" t="s">
        <v>6791</v>
      </c>
      <c r="M2303">
        <v>8</v>
      </c>
      <c r="P2303" s="32">
        <v>44092</v>
      </c>
      <c r="Q2303" s="1">
        <v>8.9832251843389468</v>
      </c>
      <c r="R2303">
        <v>10</v>
      </c>
      <c r="S2303" t="str" cm="1">
        <f t="array" ref="S2303">_xlfn.IFS(R2303=0,"None",R2303&lt;3,"Low",R2303&lt;6,"Medium",R2303&lt;=10,"High")</f>
        <v>High</v>
      </c>
      <c r="T2303" t="str" cm="1">
        <f t="array" ref="T2303">_xlfn.IFS(M2303&lt;=20,"Low",M2303&lt;=50,"Medium",M2303&lt;=90,"High")</f>
        <v>Low</v>
      </c>
      <c r="U2303" s="33">
        <f>Datos_Limpios[[#This Row],[Number of Complaints or Support]]/Datos_Limpios[[#This Row],[Account Length (in months)]]</f>
        <v>0.5</v>
      </c>
      <c r="V2303" t="str" cm="1">
        <f t="array" ref="V2303">_xlfn.IFS(H2303&lt;30,"Under 30",H2303&lt;66,"Middle Age",H2303&gt;=66,"Senior")</f>
        <v>Middle Age</v>
      </c>
      <c r="W2303" t="s">
        <v>6826</v>
      </c>
    </row>
    <row r="2304" spans="1:23" x14ac:dyDescent="0.3">
      <c r="A2304" t="s">
        <v>2401</v>
      </c>
      <c r="B2304" t="s">
        <v>23</v>
      </c>
      <c r="C2304">
        <v>36</v>
      </c>
      <c r="D2304">
        <v>3</v>
      </c>
      <c r="E2304" t="s">
        <v>23</v>
      </c>
      <c r="F2304" t="s">
        <v>179</v>
      </c>
      <c r="G2304" t="s">
        <v>6790</v>
      </c>
      <c r="H2304">
        <v>36</v>
      </c>
      <c r="I2304" t="s">
        <v>17</v>
      </c>
      <c r="J2304">
        <v>0</v>
      </c>
      <c r="K2304" t="s">
        <v>24</v>
      </c>
      <c r="L2304" t="s">
        <v>6792</v>
      </c>
      <c r="M2304">
        <v>39</v>
      </c>
      <c r="N2304" t="s">
        <v>27</v>
      </c>
      <c r="O2304" t="s">
        <v>108</v>
      </c>
      <c r="P2304" s="32">
        <v>45025</v>
      </c>
      <c r="Q2304" s="1">
        <v>37.241408669561871</v>
      </c>
      <c r="R2304">
        <v>5</v>
      </c>
      <c r="S2304" t="str" cm="1">
        <f t="array" ref="S2304">_xlfn.IFS(R2304=0,"None",R2304&lt;3,"Low",R2304&lt;6,"Medium",R2304&lt;=10,"High")</f>
        <v>Medium</v>
      </c>
      <c r="T2304" t="str" cm="1">
        <f t="array" ref="T2304">_xlfn.IFS(M2304&lt;=20,"Low",M2304&lt;=50,"Medium",M2304&lt;=90,"High")</f>
        <v>Medium</v>
      </c>
      <c r="U2304" s="33">
        <f>Datos_Limpios[[#This Row],[Number of Complaints or Support]]/Datos_Limpios[[#This Row],[Account Length (in months)]]</f>
        <v>0.1388888888888889</v>
      </c>
      <c r="V2304" t="str" cm="1">
        <f t="array" ref="V2304">_xlfn.IFS(H2304&lt;30,"Under 30",H2304&lt;66,"Middle Age",H2304&gt;=66,"Senior")</f>
        <v>Middle Age</v>
      </c>
      <c r="W2304" t="s">
        <v>6826</v>
      </c>
    </row>
    <row r="2305" spans="1:23" x14ac:dyDescent="0.3">
      <c r="A2305" t="s">
        <v>2402</v>
      </c>
      <c r="B2305" t="s">
        <v>17</v>
      </c>
      <c r="C2305">
        <v>2</v>
      </c>
      <c r="D2305">
        <v>0</v>
      </c>
      <c r="E2305" t="s">
        <v>23</v>
      </c>
      <c r="F2305" t="s">
        <v>148</v>
      </c>
      <c r="G2305" t="s">
        <v>6790</v>
      </c>
      <c r="H2305">
        <v>21</v>
      </c>
      <c r="I2305" t="s">
        <v>17</v>
      </c>
      <c r="J2305">
        <v>0</v>
      </c>
      <c r="K2305" t="s">
        <v>20</v>
      </c>
      <c r="L2305" t="s">
        <v>6794</v>
      </c>
      <c r="M2305">
        <v>12</v>
      </c>
      <c r="P2305" s="32">
        <v>44641</v>
      </c>
      <c r="Q2305" s="1">
        <v>10.16524831096266</v>
      </c>
      <c r="R2305">
        <v>8</v>
      </c>
      <c r="S2305" t="str" cm="1">
        <f t="array" ref="S2305">_xlfn.IFS(R2305=0,"None",R2305&lt;3,"Low",R2305&lt;6,"Medium",R2305&lt;=10,"High")</f>
        <v>High</v>
      </c>
      <c r="T2305" t="str" cm="1">
        <f t="array" ref="T2305">_xlfn.IFS(M2305&lt;=20,"Low",M2305&lt;=50,"Medium",M2305&lt;=90,"High")</f>
        <v>Low</v>
      </c>
      <c r="U2305" s="33">
        <f>Datos_Limpios[[#This Row],[Number of Complaints or Support]]/Datos_Limpios[[#This Row],[Account Length (in months)]]</f>
        <v>4</v>
      </c>
      <c r="V2305" t="str" cm="1">
        <f t="array" ref="V2305">_xlfn.IFS(H2305&lt;30,"Under 30",H2305&lt;66,"Middle Age",H2305&gt;=66,"Senior")</f>
        <v>Under 30</v>
      </c>
      <c r="W2305" t="s">
        <v>6824</v>
      </c>
    </row>
    <row r="2306" spans="1:23" x14ac:dyDescent="0.3">
      <c r="A2306" t="s">
        <v>2403</v>
      </c>
      <c r="B2306" t="s">
        <v>17</v>
      </c>
      <c r="C2306">
        <v>8</v>
      </c>
      <c r="D2306">
        <v>2</v>
      </c>
      <c r="E2306" t="s">
        <v>23</v>
      </c>
      <c r="F2306" t="s">
        <v>63</v>
      </c>
      <c r="G2306" t="s">
        <v>19</v>
      </c>
      <c r="H2306">
        <v>37</v>
      </c>
      <c r="I2306" t="s">
        <v>17</v>
      </c>
      <c r="J2306">
        <v>0</v>
      </c>
      <c r="K2306" t="s">
        <v>20</v>
      </c>
      <c r="L2306" t="s">
        <v>6792</v>
      </c>
      <c r="M2306">
        <v>35</v>
      </c>
      <c r="P2306" s="32">
        <v>45029</v>
      </c>
      <c r="Q2306" s="1">
        <v>34.976409515525638</v>
      </c>
      <c r="R2306">
        <v>10</v>
      </c>
      <c r="S2306" t="str" cm="1">
        <f t="array" ref="S2306">_xlfn.IFS(R2306=0,"None",R2306&lt;3,"Low",R2306&lt;6,"Medium",R2306&lt;=10,"High")</f>
        <v>High</v>
      </c>
      <c r="T2306" t="str" cm="1">
        <f t="array" ref="T2306">_xlfn.IFS(M2306&lt;=20,"Low",M2306&lt;=50,"Medium",M2306&lt;=90,"High")</f>
        <v>Medium</v>
      </c>
      <c r="U2306" s="33">
        <f>Datos_Limpios[[#This Row],[Number of Complaints or Support]]/Datos_Limpios[[#This Row],[Account Length (in months)]]</f>
        <v>1.25</v>
      </c>
      <c r="V2306" t="str" cm="1">
        <f t="array" ref="V2306">_xlfn.IFS(H2306&lt;30,"Under 30",H2306&lt;66,"Middle Age",H2306&gt;=66,"Senior")</f>
        <v>Middle Age</v>
      </c>
      <c r="W2306" t="s">
        <v>6825</v>
      </c>
    </row>
    <row r="2307" spans="1:23" x14ac:dyDescent="0.3">
      <c r="A2307" t="s">
        <v>2404</v>
      </c>
      <c r="B2307" t="s">
        <v>17</v>
      </c>
      <c r="C2307">
        <v>40</v>
      </c>
      <c r="D2307">
        <v>0</v>
      </c>
      <c r="E2307" t="s">
        <v>23</v>
      </c>
      <c r="F2307" t="s">
        <v>247</v>
      </c>
      <c r="G2307" t="s">
        <v>19</v>
      </c>
      <c r="H2307">
        <v>33</v>
      </c>
      <c r="I2307" t="s">
        <v>23</v>
      </c>
      <c r="J2307">
        <v>6</v>
      </c>
      <c r="K2307" t="s">
        <v>20</v>
      </c>
      <c r="L2307" t="s">
        <v>6791</v>
      </c>
      <c r="M2307">
        <v>35</v>
      </c>
      <c r="P2307" s="32">
        <v>44166</v>
      </c>
      <c r="Q2307" s="1">
        <v>34.240371937534803</v>
      </c>
      <c r="R2307">
        <v>7</v>
      </c>
      <c r="S2307" t="str" cm="1">
        <f t="array" ref="S2307">_xlfn.IFS(R2307=0,"None",R2307&lt;3,"Low",R2307&lt;6,"Medium",R2307&lt;=10,"High")</f>
        <v>High</v>
      </c>
      <c r="T2307" t="str" cm="1">
        <f t="array" ref="T2307">_xlfn.IFS(M2307&lt;=20,"Low",M2307&lt;=50,"Medium",M2307&lt;=90,"High")</f>
        <v>Medium</v>
      </c>
      <c r="U2307" s="33">
        <f>Datos_Limpios[[#This Row],[Number of Complaints or Support]]/Datos_Limpios[[#This Row],[Account Length (in months)]]</f>
        <v>0.17499999999999999</v>
      </c>
      <c r="V2307" t="str" cm="1">
        <f t="array" ref="V2307">_xlfn.IFS(H2307&lt;30,"Under 30",H2307&lt;66,"Middle Age",H2307&gt;=66,"Senior")</f>
        <v>Middle Age</v>
      </c>
      <c r="W2307" t="s">
        <v>6826</v>
      </c>
    </row>
    <row r="2308" spans="1:23" x14ac:dyDescent="0.3">
      <c r="A2308" t="s">
        <v>2405</v>
      </c>
      <c r="B2308" t="s">
        <v>17</v>
      </c>
      <c r="C2308">
        <v>11</v>
      </c>
      <c r="D2308">
        <v>0</v>
      </c>
      <c r="E2308" t="s">
        <v>23</v>
      </c>
      <c r="F2308" t="s">
        <v>38</v>
      </c>
      <c r="G2308" t="s">
        <v>6790</v>
      </c>
      <c r="H2308">
        <v>55</v>
      </c>
      <c r="I2308" t="s">
        <v>17</v>
      </c>
      <c r="J2308">
        <v>0</v>
      </c>
      <c r="K2308" t="s">
        <v>20</v>
      </c>
      <c r="L2308" t="s">
        <v>6792</v>
      </c>
      <c r="M2308">
        <v>32</v>
      </c>
      <c r="P2308" s="32">
        <v>44422</v>
      </c>
      <c r="Q2308" s="1">
        <v>26.01301756005498</v>
      </c>
      <c r="R2308">
        <v>0</v>
      </c>
      <c r="S2308" t="str" cm="1">
        <f t="array" ref="S2308">_xlfn.IFS(R2308=0,"None",R2308&lt;3,"Low",R2308&lt;6,"Medium",R2308&lt;=10,"High")</f>
        <v>None</v>
      </c>
      <c r="T2308" t="str" cm="1">
        <f t="array" ref="T2308">_xlfn.IFS(M2308&lt;=20,"Low",M2308&lt;=50,"Medium",M2308&lt;=90,"High")</f>
        <v>Medium</v>
      </c>
      <c r="U2308" s="33">
        <f>Datos_Limpios[[#This Row],[Number of Complaints or Support]]/Datos_Limpios[[#This Row],[Account Length (in months)]]</f>
        <v>0</v>
      </c>
      <c r="V2308" t="str" cm="1">
        <f t="array" ref="V2308">_xlfn.IFS(H2308&lt;30,"Under 30",H2308&lt;66,"Middle Age",H2308&gt;=66,"Senior")</f>
        <v>Middle Age</v>
      </c>
      <c r="W2308" t="s">
        <v>6825</v>
      </c>
    </row>
    <row r="2309" spans="1:23" x14ac:dyDescent="0.3">
      <c r="A2309" t="s">
        <v>2406</v>
      </c>
      <c r="B2309" t="s">
        <v>23</v>
      </c>
      <c r="C2309">
        <v>4</v>
      </c>
      <c r="D2309">
        <v>0</v>
      </c>
      <c r="E2309" t="s">
        <v>23</v>
      </c>
      <c r="F2309" t="s">
        <v>54</v>
      </c>
      <c r="G2309" t="s">
        <v>6790</v>
      </c>
      <c r="H2309">
        <v>78</v>
      </c>
      <c r="I2309" t="s">
        <v>17</v>
      </c>
      <c r="J2309">
        <v>0</v>
      </c>
      <c r="K2309" t="s">
        <v>20</v>
      </c>
      <c r="L2309" t="s">
        <v>6792</v>
      </c>
      <c r="M2309">
        <v>11</v>
      </c>
      <c r="N2309" t="s">
        <v>91</v>
      </c>
      <c r="O2309" t="s">
        <v>419</v>
      </c>
      <c r="P2309" s="32">
        <v>44954</v>
      </c>
      <c r="Q2309" s="1">
        <v>11.241567014874541</v>
      </c>
      <c r="R2309">
        <v>0</v>
      </c>
      <c r="S2309" t="str" cm="1">
        <f t="array" ref="S2309">_xlfn.IFS(R2309=0,"None",R2309&lt;3,"Low",R2309&lt;6,"Medium",R2309&lt;=10,"High")</f>
        <v>None</v>
      </c>
      <c r="T2309" t="str" cm="1">
        <f t="array" ref="T2309">_xlfn.IFS(M2309&lt;=20,"Low",M2309&lt;=50,"Medium",M2309&lt;=90,"High")</f>
        <v>Low</v>
      </c>
      <c r="U2309" s="33">
        <f>Datos_Limpios[[#This Row],[Number of Complaints or Support]]/Datos_Limpios[[#This Row],[Account Length (in months)]]</f>
        <v>0</v>
      </c>
      <c r="V2309" t="str" cm="1">
        <f t="array" ref="V2309">_xlfn.IFS(H2309&lt;30,"Under 30",H2309&lt;66,"Middle Age",H2309&gt;=66,"Senior")</f>
        <v>Senior</v>
      </c>
      <c r="W2309" t="s">
        <v>6823</v>
      </c>
    </row>
    <row r="2310" spans="1:23" x14ac:dyDescent="0.3">
      <c r="A2310" t="s">
        <v>2407</v>
      </c>
      <c r="B2310" t="s">
        <v>17</v>
      </c>
      <c r="C2310">
        <v>63</v>
      </c>
      <c r="D2310">
        <v>0</v>
      </c>
      <c r="E2310" t="s">
        <v>23</v>
      </c>
      <c r="F2310" t="s">
        <v>29</v>
      </c>
      <c r="G2310" t="s">
        <v>19</v>
      </c>
      <c r="H2310">
        <v>41</v>
      </c>
      <c r="I2310" t="s">
        <v>17</v>
      </c>
      <c r="J2310">
        <v>0</v>
      </c>
      <c r="K2310" t="s">
        <v>32</v>
      </c>
      <c r="L2310" t="s">
        <v>6791</v>
      </c>
      <c r="M2310">
        <v>28</v>
      </c>
      <c r="P2310" s="32">
        <v>44427</v>
      </c>
      <c r="Q2310" s="1">
        <v>24.807370780434439</v>
      </c>
      <c r="R2310">
        <v>0</v>
      </c>
      <c r="S2310" t="str" cm="1">
        <f t="array" ref="S2310">_xlfn.IFS(R2310=0,"None",R2310&lt;3,"Low",R2310&lt;6,"Medium",R2310&lt;=10,"High")</f>
        <v>None</v>
      </c>
      <c r="T2310" t="str" cm="1">
        <f t="array" ref="T2310">_xlfn.IFS(M2310&lt;=20,"Low",M2310&lt;=50,"Medium",M2310&lt;=90,"High")</f>
        <v>Medium</v>
      </c>
      <c r="U2310" s="33">
        <f>Datos_Limpios[[#This Row],[Number of Complaints or Support]]/Datos_Limpios[[#This Row],[Account Length (in months)]]</f>
        <v>0</v>
      </c>
      <c r="V2310" t="str" cm="1">
        <f t="array" ref="V2310">_xlfn.IFS(H2310&lt;30,"Under 30",H2310&lt;66,"Middle Age",H2310&gt;=66,"Senior")</f>
        <v>Middle Age</v>
      </c>
      <c r="W2310" t="s">
        <v>6825</v>
      </c>
    </row>
    <row r="2311" spans="1:23" x14ac:dyDescent="0.3">
      <c r="A2311" t="s">
        <v>2408</v>
      </c>
      <c r="B2311" t="s">
        <v>17</v>
      </c>
      <c r="C2311">
        <v>1</v>
      </c>
      <c r="D2311">
        <v>3</v>
      </c>
      <c r="E2311" t="s">
        <v>17</v>
      </c>
      <c r="F2311" t="s">
        <v>140</v>
      </c>
      <c r="G2311" t="s">
        <v>19</v>
      </c>
      <c r="H2311">
        <v>30</v>
      </c>
      <c r="I2311" t="s">
        <v>17</v>
      </c>
      <c r="J2311">
        <v>0</v>
      </c>
      <c r="K2311" t="s">
        <v>20</v>
      </c>
      <c r="L2311" t="s">
        <v>6794</v>
      </c>
      <c r="M2311">
        <v>9</v>
      </c>
      <c r="P2311" s="32">
        <v>44197</v>
      </c>
      <c r="Q2311" s="1">
        <v>10.61715235883517</v>
      </c>
      <c r="R2311">
        <v>2</v>
      </c>
      <c r="S2311" t="str" cm="1">
        <f t="array" ref="S2311">_xlfn.IFS(R2311=0,"None",R2311&lt;3,"Low",R2311&lt;6,"Medium",R2311&lt;=10,"High")</f>
        <v>Low</v>
      </c>
      <c r="T2311" t="str" cm="1">
        <f t="array" ref="T2311">_xlfn.IFS(M2311&lt;=20,"Low",M2311&lt;=50,"Medium",M2311&lt;=90,"High")</f>
        <v>Low</v>
      </c>
      <c r="U2311" s="33">
        <f>Datos_Limpios[[#This Row],[Number of Complaints or Support]]/Datos_Limpios[[#This Row],[Account Length (in months)]]</f>
        <v>2</v>
      </c>
      <c r="V2311" t="str" cm="1">
        <f t="array" ref="V2311">_xlfn.IFS(H2311&lt;30,"Under 30",H2311&lt;66,"Middle Age",H2311&gt;=66,"Senior")</f>
        <v>Middle Age</v>
      </c>
      <c r="W2311" t="s">
        <v>6826</v>
      </c>
    </row>
    <row r="2312" spans="1:23" x14ac:dyDescent="0.3">
      <c r="A2312" t="s">
        <v>2409</v>
      </c>
      <c r="B2312" t="s">
        <v>23</v>
      </c>
      <c r="C2312">
        <v>66</v>
      </c>
      <c r="D2312">
        <v>5</v>
      </c>
      <c r="E2312" t="s">
        <v>23</v>
      </c>
      <c r="F2312" t="s">
        <v>56</v>
      </c>
      <c r="G2312" t="s">
        <v>19</v>
      </c>
      <c r="H2312">
        <v>63</v>
      </c>
      <c r="I2312" t="s">
        <v>17</v>
      </c>
      <c r="J2312">
        <v>0</v>
      </c>
      <c r="K2312" t="s">
        <v>32</v>
      </c>
      <c r="L2312" t="s">
        <v>6791</v>
      </c>
      <c r="M2312">
        <v>54</v>
      </c>
      <c r="N2312" t="s">
        <v>27</v>
      </c>
      <c r="O2312" t="s">
        <v>108</v>
      </c>
      <c r="P2312" s="32">
        <v>45185</v>
      </c>
      <c r="Q2312" s="1">
        <v>62.871158512930187</v>
      </c>
      <c r="R2312">
        <v>1</v>
      </c>
      <c r="S2312" t="str" cm="1">
        <f t="array" ref="S2312">_xlfn.IFS(R2312=0,"None",R2312&lt;3,"Low",R2312&lt;6,"Medium",R2312&lt;=10,"High")</f>
        <v>Low</v>
      </c>
      <c r="T2312" t="str" cm="1">
        <f t="array" ref="T2312">_xlfn.IFS(M2312&lt;=20,"Low",M2312&lt;=50,"Medium",M2312&lt;=90,"High")</f>
        <v>High</v>
      </c>
      <c r="U2312" s="33">
        <f>Datos_Limpios[[#This Row],[Number of Complaints or Support]]/Datos_Limpios[[#This Row],[Account Length (in months)]]</f>
        <v>1.5151515151515152E-2</v>
      </c>
      <c r="V2312" t="str" cm="1">
        <f t="array" ref="V2312">_xlfn.IFS(H2312&lt;30,"Under 30",H2312&lt;66,"Middle Age",H2312&gt;=66,"Senior")</f>
        <v>Middle Age</v>
      </c>
      <c r="W2312" t="s">
        <v>6823</v>
      </c>
    </row>
    <row r="2313" spans="1:23" x14ac:dyDescent="0.3">
      <c r="A2313" t="s">
        <v>2410</v>
      </c>
      <c r="B2313" t="s">
        <v>17</v>
      </c>
      <c r="C2313">
        <v>73</v>
      </c>
      <c r="D2313">
        <v>0</v>
      </c>
      <c r="E2313" t="s">
        <v>17</v>
      </c>
      <c r="F2313" t="s">
        <v>29</v>
      </c>
      <c r="G2313" t="s">
        <v>19</v>
      </c>
      <c r="H2313">
        <v>32</v>
      </c>
      <c r="I2313" t="s">
        <v>23</v>
      </c>
      <c r="J2313">
        <v>2</v>
      </c>
      <c r="K2313" t="s">
        <v>32</v>
      </c>
      <c r="L2313" t="s">
        <v>6791</v>
      </c>
      <c r="M2313">
        <v>6</v>
      </c>
      <c r="P2313" s="32">
        <v>44261</v>
      </c>
      <c r="Q2313" s="1">
        <v>5.9870285274431172</v>
      </c>
      <c r="R2313">
        <v>4</v>
      </c>
      <c r="S2313" t="str" cm="1">
        <f t="array" ref="S2313">_xlfn.IFS(R2313=0,"None",R2313&lt;3,"Low",R2313&lt;6,"Medium",R2313&lt;=10,"High")</f>
        <v>Medium</v>
      </c>
      <c r="T2313" t="str" cm="1">
        <f t="array" ref="T2313">_xlfn.IFS(M2313&lt;=20,"Low",M2313&lt;=50,"Medium",M2313&lt;=90,"High")</f>
        <v>Low</v>
      </c>
      <c r="U2313" s="33">
        <f>Datos_Limpios[[#This Row],[Number of Complaints or Support]]/Datos_Limpios[[#This Row],[Account Length (in months)]]</f>
        <v>5.4794520547945202E-2</v>
      </c>
      <c r="V2313" t="str" cm="1">
        <f t="array" ref="V2313">_xlfn.IFS(H2313&lt;30,"Under 30",H2313&lt;66,"Middle Age",H2313&gt;=66,"Senior")</f>
        <v>Middle Age</v>
      </c>
      <c r="W2313" t="s">
        <v>6825</v>
      </c>
    </row>
    <row r="2314" spans="1:23" x14ac:dyDescent="0.3">
      <c r="A2314" t="s">
        <v>2411</v>
      </c>
      <c r="B2314" t="s">
        <v>23</v>
      </c>
      <c r="C2314">
        <v>8</v>
      </c>
      <c r="D2314">
        <v>0</v>
      </c>
      <c r="E2314" t="s">
        <v>17</v>
      </c>
      <c r="F2314" t="s">
        <v>179</v>
      </c>
      <c r="G2314" t="s">
        <v>19</v>
      </c>
      <c r="H2314">
        <v>60</v>
      </c>
      <c r="I2314" t="s">
        <v>17</v>
      </c>
      <c r="J2314">
        <v>0</v>
      </c>
      <c r="K2314" t="s">
        <v>20</v>
      </c>
      <c r="L2314" t="s">
        <v>6792</v>
      </c>
      <c r="M2314">
        <v>8</v>
      </c>
      <c r="N2314" t="s">
        <v>27</v>
      </c>
      <c r="O2314" t="s">
        <v>125</v>
      </c>
      <c r="P2314" s="32">
        <v>45219</v>
      </c>
      <c r="Q2314" s="1">
        <v>9.1364167093836741</v>
      </c>
      <c r="R2314">
        <v>5</v>
      </c>
      <c r="S2314" t="str" cm="1">
        <f t="array" ref="S2314">_xlfn.IFS(R2314=0,"None",R2314&lt;3,"Low",R2314&lt;6,"Medium",R2314&lt;=10,"High")</f>
        <v>Medium</v>
      </c>
      <c r="T2314" t="str" cm="1">
        <f t="array" ref="T2314">_xlfn.IFS(M2314&lt;=20,"Low",M2314&lt;=50,"Medium",M2314&lt;=90,"High")</f>
        <v>Low</v>
      </c>
      <c r="U2314" s="33">
        <f>Datos_Limpios[[#This Row],[Number of Complaints or Support]]/Datos_Limpios[[#This Row],[Account Length (in months)]]</f>
        <v>0.625</v>
      </c>
      <c r="V2314" t="str" cm="1">
        <f t="array" ref="V2314">_xlfn.IFS(H2314&lt;30,"Under 30",H2314&lt;66,"Middle Age",H2314&gt;=66,"Senior")</f>
        <v>Middle Age</v>
      </c>
      <c r="W2314" t="s">
        <v>6826</v>
      </c>
    </row>
    <row r="2315" spans="1:23" x14ac:dyDescent="0.3">
      <c r="A2315" t="s">
        <v>2412</v>
      </c>
      <c r="B2315" t="s">
        <v>17</v>
      </c>
      <c r="C2315">
        <v>3</v>
      </c>
      <c r="D2315">
        <v>0</v>
      </c>
      <c r="E2315" t="s">
        <v>23</v>
      </c>
      <c r="F2315" t="s">
        <v>202</v>
      </c>
      <c r="G2315" t="s">
        <v>6790</v>
      </c>
      <c r="H2315">
        <v>31</v>
      </c>
      <c r="I2315" t="s">
        <v>17</v>
      </c>
      <c r="J2315">
        <v>0</v>
      </c>
      <c r="K2315" t="s">
        <v>20</v>
      </c>
      <c r="L2315" t="s">
        <v>6791</v>
      </c>
      <c r="M2315">
        <v>26</v>
      </c>
      <c r="P2315" s="32">
        <v>44729</v>
      </c>
      <c r="Q2315" s="1">
        <v>22.91900485962789</v>
      </c>
      <c r="R2315">
        <v>3</v>
      </c>
      <c r="S2315" t="str" cm="1">
        <f t="array" ref="S2315">_xlfn.IFS(R2315=0,"None",R2315&lt;3,"Low",R2315&lt;6,"Medium",R2315&lt;=10,"High")</f>
        <v>Medium</v>
      </c>
      <c r="T2315" t="str" cm="1">
        <f t="array" ref="T2315">_xlfn.IFS(M2315&lt;=20,"Low",M2315&lt;=50,"Medium",M2315&lt;=90,"High")</f>
        <v>Medium</v>
      </c>
      <c r="U2315" s="33">
        <f>Datos_Limpios[[#This Row],[Number of Complaints or Support]]/Datos_Limpios[[#This Row],[Account Length (in months)]]</f>
        <v>1</v>
      </c>
      <c r="V2315" t="str" cm="1">
        <f t="array" ref="V2315">_xlfn.IFS(H2315&lt;30,"Under 30",H2315&lt;66,"Middle Age",H2315&gt;=66,"Senior")</f>
        <v>Middle Age</v>
      </c>
      <c r="W2315" t="s">
        <v>6825</v>
      </c>
    </row>
    <row r="2316" spans="1:23" x14ac:dyDescent="0.3">
      <c r="A2316" t="s">
        <v>2413</v>
      </c>
      <c r="B2316" t="s">
        <v>17</v>
      </c>
      <c r="C2316">
        <v>21</v>
      </c>
      <c r="D2316">
        <v>0</v>
      </c>
      <c r="E2316" t="s">
        <v>17</v>
      </c>
      <c r="F2316" t="s">
        <v>90</v>
      </c>
      <c r="G2316" t="s">
        <v>19</v>
      </c>
      <c r="H2316">
        <v>33</v>
      </c>
      <c r="I2316" t="s">
        <v>17</v>
      </c>
      <c r="J2316">
        <v>0</v>
      </c>
      <c r="K2316" t="s">
        <v>20</v>
      </c>
      <c r="L2316" t="s">
        <v>6792</v>
      </c>
      <c r="M2316">
        <v>56</v>
      </c>
      <c r="P2316" s="32">
        <v>44115</v>
      </c>
      <c r="Q2316" s="1">
        <v>60.149501485136497</v>
      </c>
      <c r="R2316">
        <v>7</v>
      </c>
      <c r="S2316" t="str" cm="1">
        <f t="array" ref="S2316">_xlfn.IFS(R2316=0,"None",R2316&lt;3,"Low",R2316&lt;6,"Medium",R2316&lt;=10,"High")</f>
        <v>High</v>
      </c>
      <c r="T2316" t="str" cm="1">
        <f t="array" ref="T2316">_xlfn.IFS(M2316&lt;=20,"Low",M2316&lt;=50,"Medium",M2316&lt;=90,"High")</f>
        <v>High</v>
      </c>
      <c r="U2316" s="33">
        <f>Datos_Limpios[[#This Row],[Number of Complaints or Support]]/Datos_Limpios[[#This Row],[Account Length (in months)]]</f>
        <v>0.33333333333333331</v>
      </c>
      <c r="V2316" t="str" cm="1">
        <f t="array" ref="V2316">_xlfn.IFS(H2316&lt;30,"Under 30",H2316&lt;66,"Middle Age",H2316&gt;=66,"Senior")</f>
        <v>Middle Age</v>
      </c>
      <c r="W2316" t="s">
        <v>6823</v>
      </c>
    </row>
    <row r="2317" spans="1:23" x14ac:dyDescent="0.3">
      <c r="A2317" t="s">
        <v>2414</v>
      </c>
      <c r="B2317" t="s">
        <v>17</v>
      </c>
      <c r="C2317">
        <v>73</v>
      </c>
      <c r="D2317">
        <v>0</v>
      </c>
      <c r="E2317" t="s">
        <v>23</v>
      </c>
      <c r="F2317" t="s">
        <v>29</v>
      </c>
      <c r="G2317" t="s">
        <v>19</v>
      </c>
      <c r="H2317">
        <v>51</v>
      </c>
      <c r="I2317" t="s">
        <v>17</v>
      </c>
      <c r="J2317">
        <v>0</v>
      </c>
      <c r="K2317" t="s">
        <v>32</v>
      </c>
      <c r="L2317" t="s">
        <v>6792</v>
      </c>
      <c r="M2317">
        <v>40</v>
      </c>
      <c r="P2317" s="32">
        <v>44358</v>
      </c>
      <c r="Q2317" s="1">
        <v>38.680844429883273</v>
      </c>
      <c r="R2317">
        <v>1</v>
      </c>
      <c r="S2317" t="str" cm="1">
        <f t="array" ref="S2317">_xlfn.IFS(R2317=0,"None",R2317&lt;3,"Low",R2317&lt;6,"Medium",R2317&lt;=10,"High")</f>
        <v>Low</v>
      </c>
      <c r="T2317" t="str" cm="1">
        <f t="array" ref="T2317">_xlfn.IFS(M2317&lt;=20,"Low",M2317&lt;=50,"Medium",M2317&lt;=90,"High")</f>
        <v>Medium</v>
      </c>
      <c r="U2317" s="33">
        <f>Datos_Limpios[[#This Row],[Number of Complaints or Support]]/Datos_Limpios[[#This Row],[Account Length (in months)]]</f>
        <v>1.3698630136986301E-2</v>
      </c>
      <c r="V2317" t="str" cm="1">
        <f t="array" ref="V2317">_xlfn.IFS(H2317&lt;30,"Under 30",H2317&lt;66,"Middle Age",H2317&gt;=66,"Senior")</f>
        <v>Middle Age</v>
      </c>
      <c r="W2317" t="s">
        <v>6825</v>
      </c>
    </row>
    <row r="2318" spans="1:23" x14ac:dyDescent="0.3">
      <c r="A2318" t="s">
        <v>2415</v>
      </c>
      <c r="B2318" t="s">
        <v>17</v>
      </c>
      <c r="C2318">
        <v>52</v>
      </c>
      <c r="D2318">
        <v>0</v>
      </c>
      <c r="E2318" t="s">
        <v>17</v>
      </c>
      <c r="F2318" t="s">
        <v>18</v>
      </c>
      <c r="G2318" t="s">
        <v>19</v>
      </c>
      <c r="H2318">
        <v>64</v>
      </c>
      <c r="I2318" t="s">
        <v>17</v>
      </c>
      <c r="J2318">
        <v>0</v>
      </c>
      <c r="K2318" t="s">
        <v>24</v>
      </c>
      <c r="L2318" t="s">
        <v>6792</v>
      </c>
      <c r="M2318">
        <v>11</v>
      </c>
      <c r="P2318" s="32">
        <v>44670</v>
      </c>
      <c r="Q2318" s="1">
        <v>9.4255219849532565</v>
      </c>
      <c r="R2318">
        <v>5</v>
      </c>
      <c r="S2318" t="str" cm="1">
        <f t="array" ref="S2318">_xlfn.IFS(R2318=0,"None",R2318&lt;3,"Low",R2318&lt;6,"Medium",R2318&lt;=10,"High")</f>
        <v>Medium</v>
      </c>
      <c r="T2318" t="str" cm="1">
        <f t="array" ref="T2318">_xlfn.IFS(M2318&lt;=20,"Low",M2318&lt;=50,"Medium",M2318&lt;=90,"High")</f>
        <v>Low</v>
      </c>
      <c r="U2318" s="33">
        <f>Datos_Limpios[[#This Row],[Number of Complaints or Support]]/Datos_Limpios[[#This Row],[Account Length (in months)]]</f>
        <v>9.6153846153846159E-2</v>
      </c>
      <c r="V2318" t="str" cm="1">
        <f t="array" ref="V2318">_xlfn.IFS(H2318&lt;30,"Under 30",H2318&lt;66,"Middle Age",H2318&gt;=66,"Senior")</f>
        <v>Middle Age</v>
      </c>
      <c r="W2318" t="s">
        <v>6823</v>
      </c>
    </row>
    <row r="2319" spans="1:23" x14ac:dyDescent="0.3">
      <c r="A2319" t="s">
        <v>2416</v>
      </c>
      <c r="B2319" t="s">
        <v>17</v>
      </c>
      <c r="C2319">
        <v>67</v>
      </c>
      <c r="D2319">
        <v>0</v>
      </c>
      <c r="E2319" t="s">
        <v>17</v>
      </c>
      <c r="F2319" t="s">
        <v>44</v>
      </c>
      <c r="G2319" t="s">
        <v>6790</v>
      </c>
      <c r="H2319">
        <v>22</v>
      </c>
      <c r="I2319" t="s">
        <v>17</v>
      </c>
      <c r="J2319">
        <v>0</v>
      </c>
      <c r="K2319" t="s">
        <v>32</v>
      </c>
      <c r="L2319" t="s">
        <v>6792</v>
      </c>
      <c r="M2319">
        <v>26</v>
      </c>
      <c r="P2319" s="32">
        <v>45066</v>
      </c>
      <c r="Q2319" s="1">
        <v>27.11971682292376</v>
      </c>
      <c r="R2319">
        <v>3</v>
      </c>
      <c r="S2319" t="str" cm="1">
        <f t="array" ref="S2319">_xlfn.IFS(R2319=0,"None",R2319&lt;3,"Low",R2319&lt;6,"Medium",R2319&lt;=10,"High")</f>
        <v>Medium</v>
      </c>
      <c r="T2319" t="str" cm="1">
        <f t="array" ref="T2319">_xlfn.IFS(M2319&lt;=20,"Low",M2319&lt;=50,"Medium",M2319&lt;=90,"High")</f>
        <v>Medium</v>
      </c>
      <c r="U2319" s="33">
        <f>Datos_Limpios[[#This Row],[Number of Complaints or Support]]/Datos_Limpios[[#This Row],[Account Length (in months)]]</f>
        <v>4.4776119402985072E-2</v>
      </c>
      <c r="V2319" t="str" cm="1">
        <f t="array" ref="V2319">_xlfn.IFS(H2319&lt;30,"Under 30",H2319&lt;66,"Middle Age",H2319&gt;=66,"Senior")</f>
        <v>Under 30</v>
      </c>
      <c r="W2319" t="s">
        <v>6824</v>
      </c>
    </row>
    <row r="2320" spans="1:23" x14ac:dyDescent="0.3">
      <c r="A2320" t="s">
        <v>2417</v>
      </c>
      <c r="B2320" t="s">
        <v>17</v>
      </c>
      <c r="C2320">
        <v>51</v>
      </c>
      <c r="D2320">
        <v>0</v>
      </c>
      <c r="E2320" t="s">
        <v>23</v>
      </c>
      <c r="F2320" t="s">
        <v>130</v>
      </c>
      <c r="G2320" t="s">
        <v>6790</v>
      </c>
      <c r="H2320">
        <v>46</v>
      </c>
      <c r="I2320" t="s">
        <v>17</v>
      </c>
      <c r="J2320">
        <v>0</v>
      </c>
      <c r="K2320" t="s">
        <v>20</v>
      </c>
      <c r="L2320" t="s">
        <v>6792</v>
      </c>
      <c r="M2320">
        <v>26</v>
      </c>
      <c r="P2320" s="32">
        <v>45011</v>
      </c>
      <c r="Q2320" s="1">
        <v>22.443368711755241</v>
      </c>
      <c r="R2320">
        <v>8</v>
      </c>
      <c r="S2320" t="str" cm="1">
        <f t="array" ref="S2320">_xlfn.IFS(R2320=0,"None",R2320&lt;3,"Low",R2320&lt;6,"Medium",R2320&lt;=10,"High")</f>
        <v>High</v>
      </c>
      <c r="T2320" t="str" cm="1">
        <f t="array" ref="T2320">_xlfn.IFS(M2320&lt;=20,"Low",M2320&lt;=50,"Medium",M2320&lt;=90,"High")</f>
        <v>Medium</v>
      </c>
      <c r="U2320" s="33">
        <f>Datos_Limpios[[#This Row],[Number of Complaints or Support]]/Datos_Limpios[[#This Row],[Account Length (in months)]]</f>
        <v>0.15686274509803921</v>
      </c>
      <c r="V2320" t="str" cm="1">
        <f t="array" ref="V2320">_xlfn.IFS(H2320&lt;30,"Under 30",H2320&lt;66,"Middle Age",H2320&gt;=66,"Senior")</f>
        <v>Middle Age</v>
      </c>
      <c r="W2320" t="s">
        <v>6825</v>
      </c>
    </row>
    <row r="2321" spans="1:23" x14ac:dyDescent="0.3">
      <c r="A2321" t="s">
        <v>2418</v>
      </c>
      <c r="B2321" t="s">
        <v>17</v>
      </c>
      <c r="C2321">
        <v>15</v>
      </c>
      <c r="D2321">
        <v>0</v>
      </c>
      <c r="E2321" t="s">
        <v>23</v>
      </c>
      <c r="F2321" t="s">
        <v>179</v>
      </c>
      <c r="G2321" t="s">
        <v>6790</v>
      </c>
      <c r="H2321">
        <v>54</v>
      </c>
      <c r="I2321" t="s">
        <v>23</v>
      </c>
      <c r="J2321">
        <v>3</v>
      </c>
      <c r="K2321" t="s">
        <v>20</v>
      </c>
      <c r="L2321" t="s">
        <v>6791</v>
      </c>
      <c r="M2321">
        <v>33</v>
      </c>
      <c r="P2321" s="32">
        <v>44365</v>
      </c>
      <c r="Q2321" s="1">
        <v>35.73204511967662</v>
      </c>
      <c r="R2321">
        <v>10</v>
      </c>
      <c r="S2321" t="str" cm="1">
        <f t="array" ref="S2321">_xlfn.IFS(R2321=0,"None",R2321&lt;3,"Low",R2321&lt;6,"Medium",R2321&lt;=10,"High")</f>
        <v>High</v>
      </c>
      <c r="T2321" t="str" cm="1">
        <f t="array" ref="T2321">_xlfn.IFS(M2321&lt;=20,"Low",M2321&lt;=50,"Medium",M2321&lt;=90,"High")</f>
        <v>Medium</v>
      </c>
      <c r="U2321" s="33">
        <f>Datos_Limpios[[#This Row],[Number of Complaints or Support]]/Datos_Limpios[[#This Row],[Account Length (in months)]]</f>
        <v>0.66666666666666663</v>
      </c>
      <c r="V2321" t="str" cm="1">
        <f t="array" ref="V2321">_xlfn.IFS(H2321&lt;30,"Under 30",H2321&lt;66,"Middle Age",H2321&gt;=66,"Senior")</f>
        <v>Middle Age</v>
      </c>
      <c r="W2321" t="s">
        <v>6826</v>
      </c>
    </row>
    <row r="2322" spans="1:23" x14ac:dyDescent="0.3">
      <c r="A2322" t="s">
        <v>2419</v>
      </c>
      <c r="B2322" t="s">
        <v>23</v>
      </c>
      <c r="C2322">
        <v>58</v>
      </c>
      <c r="D2322">
        <v>2</v>
      </c>
      <c r="E2322" t="s">
        <v>23</v>
      </c>
      <c r="F2322" t="s">
        <v>84</v>
      </c>
      <c r="G2322" t="s">
        <v>6790</v>
      </c>
      <c r="H2322">
        <v>22</v>
      </c>
      <c r="I2322" t="s">
        <v>17</v>
      </c>
      <c r="J2322">
        <v>0</v>
      </c>
      <c r="K2322" t="s">
        <v>24</v>
      </c>
      <c r="L2322" t="s">
        <v>6792</v>
      </c>
      <c r="M2322">
        <v>42</v>
      </c>
      <c r="N2322" t="s">
        <v>27</v>
      </c>
      <c r="O2322" t="s">
        <v>125</v>
      </c>
      <c r="P2322" s="32">
        <v>44805</v>
      </c>
      <c r="Q2322" s="1">
        <v>38.614822813734527</v>
      </c>
      <c r="R2322">
        <v>8</v>
      </c>
      <c r="S2322" t="str" cm="1">
        <f t="array" ref="S2322">_xlfn.IFS(R2322=0,"None",R2322&lt;3,"Low",R2322&lt;6,"Medium",R2322&lt;=10,"High")</f>
        <v>High</v>
      </c>
      <c r="T2322" t="str" cm="1">
        <f t="array" ref="T2322">_xlfn.IFS(M2322&lt;=20,"Low",M2322&lt;=50,"Medium",M2322&lt;=90,"High")</f>
        <v>Medium</v>
      </c>
      <c r="U2322" s="33">
        <f>Datos_Limpios[[#This Row],[Number of Complaints or Support]]/Datos_Limpios[[#This Row],[Account Length (in months)]]</f>
        <v>0.13793103448275862</v>
      </c>
      <c r="V2322" t="str" cm="1">
        <f t="array" ref="V2322">_xlfn.IFS(H2322&lt;30,"Under 30",H2322&lt;66,"Middle Age",H2322&gt;=66,"Senior")</f>
        <v>Under 30</v>
      </c>
      <c r="W2322" t="s">
        <v>6824</v>
      </c>
    </row>
    <row r="2323" spans="1:23" x14ac:dyDescent="0.3">
      <c r="A2323" t="s">
        <v>2420</v>
      </c>
      <c r="B2323" t="s">
        <v>17</v>
      </c>
      <c r="C2323">
        <v>72</v>
      </c>
      <c r="D2323">
        <v>0</v>
      </c>
      <c r="E2323" t="s">
        <v>23</v>
      </c>
      <c r="F2323" t="s">
        <v>192</v>
      </c>
      <c r="G2323" t="s">
        <v>6790</v>
      </c>
      <c r="H2323">
        <v>54</v>
      </c>
      <c r="I2323" t="s">
        <v>17</v>
      </c>
      <c r="J2323">
        <v>0</v>
      </c>
      <c r="K2323" t="s">
        <v>32</v>
      </c>
      <c r="L2323" t="s">
        <v>6791</v>
      </c>
      <c r="M2323">
        <v>72</v>
      </c>
      <c r="P2323" s="32">
        <v>44870</v>
      </c>
      <c r="Q2323" s="1">
        <v>79.671561118123009</v>
      </c>
      <c r="R2323">
        <v>3</v>
      </c>
      <c r="S2323" t="str" cm="1">
        <f t="array" ref="S2323">_xlfn.IFS(R2323=0,"None",R2323&lt;3,"Low",R2323&lt;6,"Medium",R2323&lt;=10,"High")</f>
        <v>Medium</v>
      </c>
      <c r="T2323" t="str" cm="1">
        <f t="array" ref="T2323">_xlfn.IFS(M2323&lt;=20,"Low",M2323&lt;=50,"Medium",M2323&lt;=90,"High")</f>
        <v>High</v>
      </c>
      <c r="U2323" s="33">
        <f>Datos_Limpios[[#This Row],[Number of Complaints or Support]]/Datos_Limpios[[#This Row],[Account Length (in months)]]</f>
        <v>4.1666666666666664E-2</v>
      </c>
      <c r="V2323" t="str" cm="1">
        <f t="array" ref="V2323">_xlfn.IFS(H2323&lt;30,"Under 30",H2323&lt;66,"Middle Age",H2323&gt;=66,"Senior")</f>
        <v>Middle Age</v>
      </c>
      <c r="W2323" t="s">
        <v>6824</v>
      </c>
    </row>
    <row r="2324" spans="1:23" x14ac:dyDescent="0.3">
      <c r="A2324" t="s">
        <v>2421</v>
      </c>
      <c r="B2324" t="s">
        <v>17</v>
      </c>
      <c r="C2324">
        <v>67</v>
      </c>
      <c r="D2324">
        <v>0</v>
      </c>
      <c r="E2324" t="s">
        <v>23</v>
      </c>
      <c r="F2324" t="s">
        <v>42</v>
      </c>
      <c r="G2324" t="s">
        <v>19</v>
      </c>
      <c r="H2324">
        <v>77</v>
      </c>
      <c r="I2324" t="s">
        <v>17</v>
      </c>
      <c r="J2324">
        <v>0</v>
      </c>
      <c r="K2324" t="s">
        <v>24</v>
      </c>
      <c r="L2324" t="s">
        <v>6792</v>
      </c>
      <c r="M2324">
        <v>50</v>
      </c>
      <c r="P2324" s="32">
        <v>44136</v>
      </c>
      <c r="Q2324" s="1">
        <v>50.014059058262482</v>
      </c>
      <c r="R2324">
        <v>2</v>
      </c>
      <c r="S2324" t="str" cm="1">
        <f t="array" ref="S2324">_xlfn.IFS(R2324=0,"None",R2324&lt;3,"Low",R2324&lt;6,"Medium",R2324&lt;=10,"High")</f>
        <v>Low</v>
      </c>
      <c r="T2324" t="str" cm="1">
        <f t="array" ref="T2324">_xlfn.IFS(M2324&lt;=20,"Low",M2324&lt;=50,"Medium",M2324&lt;=90,"High")</f>
        <v>Medium</v>
      </c>
      <c r="U2324" s="33">
        <f>Datos_Limpios[[#This Row],[Number of Complaints or Support]]/Datos_Limpios[[#This Row],[Account Length (in months)]]</f>
        <v>2.9850746268656716E-2</v>
      </c>
      <c r="V2324" t="str" cm="1">
        <f t="array" ref="V2324">_xlfn.IFS(H2324&lt;30,"Under 30",H2324&lt;66,"Middle Age",H2324&gt;=66,"Senior")</f>
        <v>Senior</v>
      </c>
      <c r="W2324" t="s">
        <v>6823</v>
      </c>
    </row>
    <row r="2325" spans="1:23" x14ac:dyDescent="0.3">
      <c r="A2325" t="s">
        <v>2422</v>
      </c>
      <c r="B2325" t="s">
        <v>17</v>
      </c>
      <c r="C2325">
        <v>39</v>
      </c>
      <c r="D2325">
        <v>0</v>
      </c>
      <c r="E2325" t="s">
        <v>17</v>
      </c>
      <c r="F2325" t="s">
        <v>90</v>
      </c>
      <c r="G2325" t="s">
        <v>6790</v>
      </c>
      <c r="H2325">
        <v>39</v>
      </c>
      <c r="I2325" t="s">
        <v>17</v>
      </c>
      <c r="J2325">
        <v>0</v>
      </c>
      <c r="K2325" t="s">
        <v>24</v>
      </c>
      <c r="L2325" t="s">
        <v>6791</v>
      </c>
      <c r="M2325">
        <v>12</v>
      </c>
      <c r="P2325" s="32">
        <v>45096</v>
      </c>
      <c r="Q2325" s="1">
        <v>9.9439945058970292</v>
      </c>
      <c r="R2325">
        <v>6</v>
      </c>
      <c r="S2325" t="str" cm="1">
        <f t="array" ref="S2325">_xlfn.IFS(R2325=0,"None",R2325&lt;3,"Low",R2325&lt;6,"Medium",R2325&lt;=10,"High")</f>
        <v>High</v>
      </c>
      <c r="T2325" t="str" cm="1">
        <f t="array" ref="T2325">_xlfn.IFS(M2325&lt;=20,"Low",M2325&lt;=50,"Medium",M2325&lt;=90,"High")</f>
        <v>Low</v>
      </c>
      <c r="U2325" s="33">
        <f>Datos_Limpios[[#This Row],[Number of Complaints or Support]]/Datos_Limpios[[#This Row],[Account Length (in months)]]</f>
        <v>0.15384615384615385</v>
      </c>
      <c r="V2325" t="str" cm="1">
        <f t="array" ref="V2325">_xlfn.IFS(H2325&lt;30,"Under 30",H2325&lt;66,"Middle Age",H2325&gt;=66,"Senior")</f>
        <v>Middle Age</v>
      </c>
      <c r="W2325" t="s">
        <v>6823</v>
      </c>
    </row>
    <row r="2326" spans="1:23" x14ac:dyDescent="0.3">
      <c r="A2326" t="s">
        <v>2423</v>
      </c>
      <c r="B2326" t="s">
        <v>17</v>
      </c>
      <c r="C2326">
        <v>15</v>
      </c>
      <c r="D2326">
        <v>0</v>
      </c>
      <c r="E2326" t="s">
        <v>23</v>
      </c>
      <c r="F2326" t="s">
        <v>29</v>
      </c>
      <c r="G2326" t="s">
        <v>6790</v>
      </c>
      <c r="H2326">
        <v>39</v>
      </c>
      <c r="I2326" t="s">
        <v>17</v>
      </c>
      <c r="J2326">
        <v>0</v>
      </c>
      <c r="K2326" t="s">
        <v>20</v>
      </c>
      <c r="L2326" t="s">
        <v>6792</v>
      </c>
      <c r="M2326">
        <v>20</v>
      </c>
      <c r="P2326" s="32">
        <v>44265</v>
      </c>
      <c r="Q2326" s="1">
        <v>20.932625706543181</v>
      </c>
      <c r="R2326">
        <v>10</v>
      </c>
      <c r="S2326" t="str" cm="1">
        <f t="array" ref="S2326">_xlfn.IFS(R2326=0,"None",R2326&lt;3,"Low",R2326&lt;6,"Medium",R2326&lt;=10,"High")</f>
        <v>High</v>
      </c>
      <c r="T2326" t="str" cm="1">
        <f t="array" ref="T2326">_xlfn.IFS(M2326&lt;=20,"Low",M2326&lt;=50,"Medium",M2326&lt;=90,"High")</f>
        <v>Low</v>
      </c>
      <c r="U2326" s="33">
        <f>Datos_Limpios[[#This Row],[Number of Complaints or Support]]/Datos_Limpios[[#This Row],[Account Length (in months)]]</f>
        <v>0.66666666666666663</v>
      </c>
      <c r="V2326" t="str" cm="1">
        <f t="array" ref="V2326">_xlfn.IFS(H2326&lt;30,"Under 30",H2326&lt;66,"Middle Age",H2326&gt;=66,"Senior")</f>
        <v>Middle Age</v>
      </c>
      <c r="W2326" t="s">
        <v>6825</v>
      </c>
    </row>
    <row r="2327" spans="1:23" x14ac:dyDescent="0.3">
      <c r="A2327" t="s">
        <v>2424</v>
      </c>
      <c r="B2327" t="s">
        <v>17</v>
      </c>
      <c r="C2327">
        <v>35</v>
      </c>
      <c r="D2327">
        <v>0</v>
      </c>
      <c r="E2327" t="s">
        <v>23</v>
      </c>
      <c r="F2327" t="s">
        <v>156</v>
      </c>
      <c r="G2327" t="s">
        <v>6790</v>
      </c>
      <c r="H2327">
        <v>27</v>
      </c>
      <c r="I2327" t="s">
        <v>17</v>
      </c>
      <c r="J2327">
        <v>0</v>
      </c>
      <c r="K2327" t="s">
        <v>20</v>
      </c>
      <c r="L2327" t="s">
        <v>6791</v>
      </c>
      <c r="M2327">
        <v>27</v>
      </c>
      <c r="P2327" s="32">
        <v>44243</v>
      </c>
      <c r="Q2327" s="1">
        <v>26.50801158135851</v>
      </c>
      <c r="R2327">
        <v>9</v>
      </c>
      <c r="S2327" t="str" cm="1">
        <f t="array" ref="S2327">_xlfn.IFS(R2327=0,"None",R2327&lt;3,"Low",R2327&lt;6,"Medium",R2327&lt;=10,"High")</f>
        <v>High</v>
      </c>
      <c r="T2327" t="str" cm="1">
        <f t="array" ref="T2327">_xlfn.IFS(M2327&lt;=20,"Low",M2327&lt;=50,"Medium",M2327&lt;=90,"High")</f>
        <v>Medium</v>
      </c>
      <c r="U2327" s="33">
        <f>Datos_Limpios[[#This Row],[Number of Complaints or Support]]/Datos_Limpios[[#This Row],[Account Length (in months)]]</f>
        <v>0.25714285714285712</v>
      </c>
      <c r="V2327" t="str" cm="1">
        <f t="array" ref="V2327">_xlfn.IFS(H2327&lt;30,"Under 30",H2327&lt;66,"Middle Age",H2327&gt;=66,"Senior")</f>
        <v>Under 30</v>
      </c>
      <c r="W2327" t="s">
        <v>6825</v>
      </c>
    </row>
    <row r="2328" spans="1:23" x14ac:dyDescent="0.3">
      <c r="A2328" t="s">
        <v>2425</v>
      </c>
      <c r="B2328" t="s">
        <v>17</v>
      </c>
      <c r="C2328">
        <v>66</v>
      </c>
      <c r="D2328">
        <v>0</v>
      </c>
      <c r="E2328" t="s">
        <v>23</v>
      </c>
      <c r="F2328" t="s">
        <v>22</v>
      </c>
      <c r="G2328" t="s">
        <v>19</v>
      </c>
      <c r="H2328">
        <v>74</v>
      </c>
      <c r="I2328" t="s">
        <v>17</v>
      </c>
      <c r="J2328">
        <v>0</v>
      </c>
      <c r="K2328" t="s">
        <v>24</v>
      </c>
      <c r="L2328" t="s">
        <v>6792</v>
      </c>
      <c r="M2328">
        <v>37</v>
      </c>
      <c r="P2328" s="32">
        <v>44790</v>
      </c>
      <c r="Q2328" s="1">
        <v>38.368159064194977</v>
      </c>
      <c r="R2328">
        <v>9</v>
      </c>
      <c r="S2328" t="str" cm="1">
        <f t="array" ref="S2328">_xlfn.IFS(R2328=0,"None",R2328&lt;3,"Low",R2328&lt;6,"Medium",R2328&lt;=10,"High")</f>
        <v>High</v>
      </c>
      <c r="T2328" t="str" cm="1">
        <f t="array" ref="T2328">_xlfn.IFS(M2328&lt;=20,"Low",M2328&lt;=50,"Medium",M2328&lt;=90,"High")</f>
        <v>Medium</v>
      </c>
      <c r="U2328" s="33">
        <f>Datos_Limpios[[#This Row],[Number of Complaints or Support]]/Datos_Limpios[[#This Row],[Account Length (in months)]]</f>
        <v>0.13636363636363635</v>
      </c>
      <c r="V2328" t="str" cm="1">
        <f t="array" ref="V2328">_xlfn.IFS(H2328&lt;30,"Under 30",H2328&lt;66,"Middle Age",H2328&gt;=66,"Senior")</f>
        <v>Senior</v>
      </c>
      <c r="W2328" t="s">
        <v>6823</v>
      </c>
    </row>
    <row r="2329" spans="1:23" x14ac:dyDescent="0.3">
      <c r="A2329" t="s">
        <v>2426</v>
      </c>
      <c r="B2329" t="s">
        <v>17</v>
      </c>
      <c r="C2329">
        <v>51</v>
      </c>
      <c r="D2329">
        <v>0</v>
      </c>
      <c r="E2329" t="s">
        <v>23</v>
      </c>
      <c r="F2329" t="s">
        <v>247</v>
      </c>
      <c r="G2329" t="s">
        <v>6790</v>
      </c>
      <c r="H2329">
        <v>76</v>
      </c>
      <c r="I2329" t="s">
        <v>17</v>
      </c>
      <c r="J2329">
        <v>0</v>
      </c>
      <c r="K2329" t="s">
        <v>24</v>
      </c>
      <c r="L2329" t="s">
        <v>6792</v>
      </c>
      <c r="M2329">
        <v>37</v>
      </c>
      <c r="P2329" s="32">
        <v>44806</v>
      </c>
      <c r="Q2329" s="1">
        <v>31.361635083826329</v>
      </c>
      <c r="R2329">
        <v>3</v>
      </c>
      <c r="S2329" t="str" cm="1">
        <f t="array" ref="S2329">_xlfn.IFS(R2329=0,"None",R2329&lt;3,"Low",R2329&lt;6,"Medium",R2329&lt;=10,"High")</f>
        <v>Medium</v>
      </c>
      <c r="T2329" t="str" cm="1">
        <f t="array" ref="T2329">_xlfn.IFS(M2329&lt;=20,"Low",M2329&lt;=50,"Medium",M2329&lt;=90,"High")</f>
        <v>Medium</v>
      </c>
      <c r="U2329" s="33">
        <f>Datos_Limpios[[#This Row],[Number of Complaints or Support]]/Datos_Limpios[[#This Row],[Account Length (in months)]]</f>
        <v>5.8823529411764705E-2</v>
      </c>
      <c r="V2329" t="str" cm="1">
        <f t="array" ref="V2329">_xlfn.IFS(H2329&lt;30,"Under 30",H2329&lt;66,"Middle Age",H2329&gt;=66,"Senior")</f>
        <v>Senior</v>
      </c>
      <c r="W2329" t="s">
        <v>6826</v>
      </c>
    </row>
    <row r="2330" spans="1:23" x14ac:dyDescent="0.3">
      <c r="A2330" t="s">
        <v>2427</v>
      </c>
      <c r="B2330" t="s">
        <v>17</v>
      </c>
      <c r="C2330">
        <v>6</v>
      </c>
      <c r="D2330">
        <v>0</v>
      </c>
      <c r="E2330" t="s">
        <v>23</v>
      </c>
      <c r="F2330" t="s">
        <v>130</v>
      </c>
      <c r="G2330" t="s">
        <v>6790</v>
      </c>
      <c r="H2330">
        <v>67</v>
      </c>
      <c r="I2330" t="s">
        <v>17</v>
      </c>
      <c r="J2330">
        <v>0</v>
      </c>
      <c r="K2330" t="s">
        <v>20</v>
      </c>
      <c r="L2330" t="s">
        <v>6791</v>
      </c>
      <c r="M2330">
        <v>27</v>
      </c>
      <c r="P2330" s="32">
        <v>43913</v>
      </c>
      <c r="Q2330" s="1">
        <v>22.439789986274761</v>
      </c>
      <c r="R2330">
        <v>7</v>
      </c>
      <c r="S2330" t="str" cm="1">
        <f t="array" ref="S2330">_xlfn.IFS(R2330=0,"None",R2330&lt;3,"Low",R2330&lt;6,"Medium",R2330&lt;=10,"High")</f>
        <v>High</v>
      </c>
      <c r="T2330" t="str" cm="1">
        <f t="array" ref="T2330">_xlfn.IFS(M2330&lt;=20,"Low",M2330&lt;=50,"Medium",M2330&lt;=90,"High")</f>
        <v>Medium</v>
      </c>
      <c r="U2330" s="33">
        <f>Datos_Limpios[[#This Row],[Number of Complaints or Support]]/Datos_Limpios[[#This Row],[Account Length (in months)]]</f>
        <v>1.1666666666666667</v>
      </c>
      <c r="V2330" t="str" cm="1">
        <f t="array" ref="V2330">_xlfn.IFS(H2330&lt;30,"Under 30",H2330&lt;66,"Middle Age",H2330&gt;=66,"Senior")</f>
        <v>Senior</v>
      </c>
      <c r="W2330" t="s">
        <v>6825</v>
      </c>
    </row>
    <row r="2331" spans="1:23" x14ac:dyDescent="0.3">
      <c r="A2331" t="s">
        <v>2428</v>
      </c>
      <c r="B2331" t="s">
        <v>17</v>
      </c>
      <c r="C2331">
        <v>11</v>
      </c>
      <c r="D2331">
        <v>0</v>
      </c>
      <c r="E2331" t="s">
        <v>17</v>
      </c>
      <c r="F2331" t="s">
        <v>36</v>
      </c>
      <c r="G2331" t="s">
        <v>6790</v>
      </c>
      <c r="H2331">
        <v>47</v>
      </c>
      <c r="I2331" t="s">
        <v>23</v>
      </c>
      <c r="J2331">
        <v>2</v>
      </c>
      <c r="K2331" t="s">
        <v>32</v>
      </c>
      <c r="L2331" t="s">
        <v>6792</v>
      </c>
      <c r="M2331">
        <v>8</v>
      </c>
      <c r="P2331" s="32">
        <v>45201</v>
      </c>
      <c r="Q2331" s="1">
        <v>6.4690600332580406</v>
      </c>
      <c r="R2331">
        <v>10</v>
      </c>
      <c r="S2331" t="str" cm="1">
        <f t="array" ref="S2331">_xlfn.IFS(R2331=0,"None",R2331&lt;3,"Low",R2331&lt;6,"Medium",R2331&lt;=10,"High")</f>
        <v>High</v>
      </c>
      <c r="T2331" t="str" cm="1">
        <f t="array" ref="T2331">_xlfn.IFS(M2331&lt;=20,"Low",M2331&lt;=50,"Medium",M2331&lt;=90,"High")</f>
        <v>Low</v>
      </c>
      <c r="U2331" s="33">
        <f>Datos_Limpios[[#This Row],[Number of Complaints or Support]]/Datos_Limpios[[#This Row],[Account Length (in months)]]</f>
        <v>0.90909090909090906</v>
      </c>
      <c r="V2331" t="str" cm="1">
        <f t="array" ref="V2331">_xlfn.IFS(H2331&lt;30,"Under 30",H2331&lt;66,"Middle Age",H2331&gt;=66,"Senior")</f>
        <v>Middle Age</v>
      </c>
      <c r="W2331" t="s">
        <v>6824</v>
      </c>
    </row>
    <row r="2332" spans="1:23" x14ac:dyDescent="0.3">
      <c r="A2332" t="s">
        <v>2429</v>
      </c>
      <c r="B2332" t="s">
        <v>17</v>
      </c>
      <c r="C2332">
        <v>46</v>
      </c>
      <c r="D2332">
        <v>1</v>
      </c>
      <c r="E2332" t="s">
        <v>23</v>
      </c>
      <c r="F2332" t="s">
        <v>73</v>
      </c>
      <c r="G2332" t="s">
        <v>19</v>
      </c>
      <c r="H2332">
        <v>44</v>
      </c>
      <c r="I2332" t="s">
        <v>17</v>
      </c>
      <c r="J2332">
        <v>0</v>
      </c>
      <c r="K2332" t="s">
        <v>24</v>
      </c>
      <c r="L2332" t="s">
        <v>6792</v>
      </c>
      <c r="M2332">
        <v>53</v>
      </c>
      <c r="P2332" s="32">
        <v>45022</v>
      </c>
      <c r="Q2332" s="1">
        <v>53.557937955094921</v>
      </c>
      <c r="R2332">
        <v>7</v>
      </c>
      <c r="S2332" t="str" cm="1">
        <f t="array" ref="S2332">_xlfn.IFS(R2332=0,"None",R2332&lt;3,"Low",R2332&lt;6,"Medium",R2332&lt;=10,"High")</f>
        <v>High</v>
      </c>
      <c r="T2332" t="str" cm="1">
        <f t="array" ref="T2332">_xlfn.IFS(M2332&lt;=20,"Low",M2332&lt;=50,"Medium",M2332&lt;=90,"High")</f>
        <v>High</v>
      </c>
      <c r="U2332" s="33">
        <f>Datos_Limpios[[#This Row],[Number of Complaints or Support]]/Datos_Limpios[[#This Row],[Account Length (in months)]]</f>
        <v>0.15217391304347827</v>
      </c>
      <c r="V2332" t="str" cm="1">
        <f t="array" ref="V2332">_xlfn.IFS(H2332&lt;30,"Under 30",H2332&lt;66,"Middle Age",H2332&gt;=66,"Senior")</f>
        <v>Middle Age</v>
      </c>
      <c r="W2332" t="s">
        <v>6824</v>
      </c>
    </row>
    <row r="2333" spans="1:23" x14ac:dyDescent="0.3">
      <c r="A2333" t="s">
        <v>2430</v>
      </c>
      <c r="B2333" t="s">
        <v>17</v>
      </c>
      <c r="C2333">
        <v>9</v>
      </c>
      <c r="D2333">
        <v>1</v>
      </c>
      <c r="E2333" t="s">
        <v>23</v>
      </c>
      <c r="F2333" t="s">
        <v>107</v>
      </c>
      <c r="G2333" t="s">
        <v>6790</v>
      </c>
      <c r="H2333">
        <v>62</v>
      </c>
      <c r="I2333" t="s">
        <v>17</v>
      </c>
      <c r="J2333">
        <v>0</v>
      </c>
      <c r="K2333" t="s">
        <v>20</v>
      </c>
      <c r="L2333" t="s">
        <v>6792</v>
      </c>
      <c r="M2333">
        <v>43</v>
      </c>
      <c r="P2333" s="32">
        <v>44740</v>
      </c>
      <c r="Q2333" s="1">
        <v>48.66606751939247</v>
      </c>
      <c r="R2333">
        <v>0</v>
      </c>
      <c r="S2333" t="str" cm="1">
        <f t="array" ref="S2333">_xlfn.IFS(R2333=0,"None",R2333&lt;3,"Low",R2333&lt;6,"Medium",R2333&lt;=10,"High")</f>
        <v>None</v>
      </c>
      <c r="T2333" t="str" cm="1">
        <f t="array" ref="T2333">_xlfn.IFS(M2333&lt;=20,"Low",M2333&lt;=50,"Medium",M2333&lt;=90,"High")</f>
        <v>Medium</v>
      </c>
      <c r="U2333" s="33">
        <f>Datos_Limpios[[#This Row],[Number of Complaints or Support]]/Datos_Limpios[[#This Row],[Account Length (in months)]]</f>
        <v>0</v>
      </c>
      <c r="V2333" t="str" cm="1">
        <f t="array" ref="V2333">_xlfn.IFS(H2333&lt;30,"Under 30",H2333&lt;66,"Middle Age",H2333&gt;=66,"Senior")</f>
        <v>Middle Age</v>
      </c>
      <c r="W2333" t="s">
        <v>6825</v>
      </c>
    </row>
    <row r="2334" spans="1:23" x14ac:dyDescent="0.3">
      <c r="A2334" t="s">
        <v>2431</v>
      </c>
      <c r="B2334" t="s">
        <v>17</v>
      </c>
      <c r="C2334">
        <v>63</v>
      </c>
      <c r="D2334">
        <v>0</v>
      </c>
      <c r="E2334" t="s">
        <v>23</v>
      </c>
      <c r="F2334" t="s">
        <v>130</v>
      </c>
      <c r="G2334" t="s">
        <v>19</v>
      </c>
      <c r="H2334">
        <v>46</v>
      </c>
      <c r="I2334" t="s">
        <v>23</v>
      </c>
      <c r="J2334">
        <v>2</v>
      </c>
      <c r="K2334" t="s">
        <v>24</v>
      </c>
      <c r="L2334" t="s">
        <v>6791</v>
      </c>
      <c r="M2334">
        <v>37</v>
      </c>
      <c r="P2334" s="32">
        <v>45187</v>
      </c>
      <c r="Q2334" s="1">
        <v>40.293920161699532</v>
      </c>
      <c r="R2334">
        <v>9</v>
      </c>
      <c r="S2334" t="str" cm="1">
        <f t="array" ref="S2334">_xlfn.IFS(R2334=0,"None",R2334&lt;3,"Low",R2334&lt;6,"Medium",R2334&lt;=10,"High")</f>
        <v>High</v>
      </c>
      <c r="T2334" t="str" cm="1">
        <f t="array" ref="T2334">_xlfn.IFS(M2334&lt;=20,"Low",M2334&lt;=50,"Medium",M2334&lt;=90,"High")</f>
        <v>Medium</v>
      </c>
      <c r="U2334" s="33">
        <f>Datos_Limpios[[#This Row],[Number of Complaints or Support]]/Datos_Limpios[[#This Row],[Account Length (in months)]]</f>
        <v>0.14285714285714285</v>
      </c>
      <c r="V2334" t="str" cm="1">
        <f t="array" ref="V2334">_xlfn.IFS(H2334&lt;30,"Under 30",H2334&lt;66,"Middle Age",H2334&gt;=66,"Senior")</f>
        <v>Middle Age</v>
      </c>
      <c r="W2334" t="s">
        <v>6825</v>
      </c>
    </row>
    <row r="2335" spans="1:23" x14ac:dyDescent="0.3">
      <c r="A2335" t="s">
        <v>2432</v>
      </c>
      <c r="B2335" t="s">
        <v>17</v>
      </c>
      <c r="C2335">
        <v>3</v>
      </c>
      <c r="D2335">
        <v>1</v>
      </c>
      <c r="E2335" t="s">
        <v>23</v>
      </c>
      <c r="F2335" t="s">
        <v>205</v>
      </c>
      <c r="G2335" t="s">
        <v>19</v>
      </c>
      <c r="H2335">
        <v>47</v>
      </c>
      <c r="I2335" t="s">
        <v>17</v>
      </c>
      <c r="J2335">
        <v>0</v>
      </c>
      <c r="K2335" t="s">
        <v>20</v>
      </c>
      <c r="L2335" t="s">
        <v>6794</v>
      </c>
      <c r="M2335">
        <v>47</v>
      </c>
      <c r="P2335" s="32">
        <v>45267</v>
      </c>
      <c r="Q2335" s="1">
        <v>49.154192238439762</v>
      </c>
      <c r="R2335">
        <v>1</v>
      </c>
      <c r="S2335" t="str" cm="1">
        <f t="array" ref="S2335">_xlfn.IFS(R2335=0,"None",R2335&lt;3,"Low",R2335&lt;6,"Medium",R2335&lt;=10,"High")</f>
        <v>Low</v>
      </c>
      <c r="T2335" t="str" cm="1">
        <f t="array" ref="T2335">_xlfn.IFS(M2335&lt;=20,"Low",M2335&lt;=50,"Medium",M2335&lt;=90,"High")</f>
        <v>Medium</v>
      </c>
      <c r="U2335" s="33">
        <f>Datos_Limpios[[#This Row],[Number of Complaints or Support]]/Datos_Limpios[[#This Row],[Account Length (in months)]]</f>
        <v>0.33333333333333331</v>
      </c>
      <c r="V2335" t="str" cm="1">
        <f t="array" ref="V2335">_xlfn.IFS(H2335&lt;30,"Under 30",H2335&lt;66,"Middle Age",H2335&gt;=66,"Senior")</f>
        <v>Middle Age</v>
      </c>
      <c r="W2335" t="s">
        <v>6823</v>
      </c>
    </row>
    <row r="2336" spans="1:23" x14ac:dyDescent="0.3">
      <c r="A2336" t="s">
        <v>2433</v>
      </c>
      <c r="B2336" t="s">
        <v>23</v>
      </c>
      <c r="C2336">
        <v>17</v>
      </c>
      <c r="D2336">
        <v>0</v>
      </c>
      <c r="E2336" t="s">
        <v>23</v>
      </c>
      <c r="F2336" t="s">
        <v>94</v>
      </c>
      <c r="G2336" t="s">
        <v>6790</v>
      </c>
      <c r="H2336">
        <v>66</v>
      </c>
      <c r="I2336" t="s">
        <v>17</v>
      </c>
      <c r="J2336">
        <v>0</v>
      </c>
      <c r="K2336" t="s">
        <v>20</v>
      </c>
      <c r="L2336" t="s">
        <v>6792</v>
      </c>
      <c r="M2336">
        <v>30</v>
      </c>
      <c r="N2336" t="s">
        <v>27</v>
      </c>
      <c r="O2336" t="s">
        <v>125</v>
      </c>
      <c r="P2336" s="32">
        <v>44134</v>
      </c>
      <c r="Q2336" s="1">
        <v>32.328655863479128</v>
      </c>
      <c r="R2336">
        <v>7</v>
      </c>
      <c r="S2336" t="str" cm="1">
        <f t="array" ref="S2336">_xlfn.IFS(R2336=0,"None",R2336&lt;3,"Low",R2336&lt;6,"Medium",R2336&lt;=10,"High")</f>
        <v>High</v>
      </c>
      <c r="T2336" t="str" cm="1">
        <f t="array" ref="T2336">_xlfn.IFS(M2336&lt;=20,"Low",M2336&lt;=50,"Medium",M2336&lt;=90,"High")</f>
        <v>Medium</v>
      </c>
      <c r="U2336" s="33">
        <f>Datos_Limpios[[#This Row],[Number of Complaints or Support]]/Datos_Limpios[[#This Row],[Account Length (in months)]]</f>
        <v>0.41176470588235292</v>
      </c>
      <c r="V2336" t="str" cm="1">
        <f t="array" ref="V2336">_xlfn.IFS(H2336&lt;30,"Under 30",H2336&lt;66,"Middle Age",H2336&gt;=66,"Senior")</f>
        <v>Senior</v>
      </c>
      <c r="W2336" t="s">
        <v>6823</v>
      </c>
    </row>
    <row r="2337" spans="1:23" x14ac:dyDescent="0.3">
      <c r="A2337" t="s">
        <v>2434</v>
      </c>
      <c r="B2337" t="s">
        <v>17</v>
      </c>
      <c r="C2337">
        <v>45</v>
      </c>
      <c r="D2337">
        <v>0</v>
      </c>
      <c r="E2337" t="s">
        <v>17</v>
      </c>
      <c r="F2337" t="s">
        <v>54</v>
      </c>
      <c r="G2337" t="s">
        <v>19</v>
      </c>
      <c r="H2337">
        <v>44</v>
      </c>
      <c r="I2337" t="s">
        <v>17</v>
      </c>
      <c r="J2337">
        <v>0</v>
      </c>
      <c r="K2337" t="s">
        <v>24</v>
      </c>
      <c r="L2337" t="s">
        <v>6792</v>
      </c>
      <c r="M2337">
        <v>47</v>
      </c>
      <c r="P2337" s="32">
        <v>44878</v>
      </c>
      <c r="Q2337" s="1">
        <v>38.123662140921112</v>
      </c>
      <c r="R2337">
        <v>10</v>
      </c>
      <c r="S2337" t="str" cm="1">
        <f t="array" ref="S2337">_xlfn.IFS(R2337=0,"None",R2337&lt;3,"Low",R2337&lt;6,"Medium",R2337&lt;=10,"High")</f>
        <v>High</v>
      </c>
      <c r="T2337" t="str" cm="1">
        <f t="array" ref="T2337">_xlfn.IFS(M2337&lt;=20,"Low",M2337&lt;=50,"Medium",M2337&lt;=90,"High")</f>
        <v>Medium</v>
      </c>
      <c r="U2337" s="33">
        <f>Datos_Limpios[[#This Row],[Number of Complaints or Support]]/Datos_Limpios[[#This Row],[Account Length (in months)]]</f>
        <v>0.22222222222222221</v>
      </c>
      <c r="V2337" t="str" cm="1">
        <f t="array" ref="V2337">_xlfn.IFS(H2337&lt;30,"Under 30",H2337&lt;66,"Middle Age",H2337&gt;=66,"Senior")</f>
        <v>Middle Age</v>
      </c>
      <c r="W2337" t="s">
        <v>6823</v>
      </c>
    </row>
    <row r="2338" spans="1:23" x14ac:dyDescent="0.3">
      <c r="A2338" t="s">
        <v>2435</v>
      </c>
      <c r="B2338" t="s">
        <v>23</v>
      </c>
      <c r="C2338">
        <v>10</v>
      </c>
      <c r="D2338">
        <v>4</v>
      </c>
      <c r="E2338" t="s">
        <v>23</v>
      </c>
      <c r="F2338" t="s">
        <v>49</v>
      </c>
      <c r="G2338" t="s">
        <v>19</v>
      </c>
      <c r="H2338">
        <v>37</v>
      </c>
      <c r="I2338" t="s">
        <v>17</v>
      </c>
      <c r="J2338">
        <v>0</v>
      </c>
      <c r="K2338" t="s">
        <v>20</v>
      </c>
      <c r="L2338" t="s">
        <v>6792</v>
      </c>
      <c r="M2338">
        <v>56</v>
      </c>
      <c r="N2338" t="s">
        <v>27</v>
      </c>
      <c r="O2338" t="s">
        <v>208</v>
      </c>
      <c r="P2338" s="32">
        <v>44128</v>
      </c>
      <c r="Q2338" s="1">
        <v>50.284244514920772</v>
      </c>
      <c r="R2338">
        <v>6</v>
      </c>
      <c r="S2338" t="str" cm="1">
        <f t="array" ref="S2338">_xlfn.IFS(R2338=0,"None",R2338&lt;3,"Low",R2338&lt;6,"Medium",R2338&lt;=10,"High")</f>
        <v>High</v>
      </c>
      <c r="T2338" t="str" cm="1">
        <f t="array" ref="T2338">_xlfn.IFS(M2338&lt;=20,"Low",M2338&lt;=50,"Medium",M2338&lt;=90,"High")</f>
        <v>High</v>
      </c>
      <c r="U2338" s="33">
        <f>Datos_Limpios[[#This Row],[Number of Complaints or Support]]/Datos_Limpios[[#This Row],[Account Length (in months)]]</f>
        <v>0.6</v>
      </c>
      <c r="V2338" t="str" cm="1">
        <f t="array" ref="V2338">_xlfn.IFS(H2338&lt;30,"Under 30",H2338&lt;66,"Middle Age",H2338&gt;=66,"Senior")</f>
        <v>Middle Age</v>
      </c>
      <c r="W2338" t="s">
        <v>6825</v>
      </c>
    </row>
    <row r="2339" spans="1:23" x14ac:dyDescent="0.3">
      <c r="A2339" t="s">
        <v>2436</v>
      </c>
      <c r="B2339" t="s">
        <v>17</v>
      </c>
      <c r="C2339">
        <v>74</v>
      </c>
      <c r="D2339">
        <v>0</v>
      </c>
      <c r="E2339" t="s">
        <v>17</v>
      </c>
      <c r="F2339" t="s">
        <v>79</v>
      </c>
      <c r="G2339" t="s">
        <v>6790</v>
      </c>
      <c r="H2339">
        <v>22</v>
      </c>
      <c r="I2339" t="s">
        <v>17</v>
      </c>
      <c r="J2339">
        <v>0</v>
      </c>
      <c r="K2339" t="s">
        <v>32</v>
      </c>
      <c r="L2339" t="s">
        <v>6792</v>
      </c>
      <c r="M2339">
        <v>12</v>
      </c>
      <c r="P2339" s="32">
        <v>45264</v>
      </c>
      <c r="Q2339" s="1">
        <v>11.11803282958258</v>
      </c>
      <c r="R2339">
        <v>10</v>
      </c>
      <c r="S2339" t="str" cm="1">
        <f t="array" ref="S2339">_xlfn.IFS(R2339=0,"None",R2339&lt;3,"Low",R2339&lt;6,"Medium",R2339&lt;=10,"High")</f>
        <v>High</v>
      </c>
      <c r="T2339" t="str" cm="1">
        <f t="array" ref="T2339">_xlfn.IFS(M2339&lt;=20,"Low",M2339&lt;=50,"Medium",M2339&lt;=90,"High")</f>
        <v>Low</v>
      </c>
      <c r="U2339" s="33">
        <f>Datos_Limpios[[#This Row],[Number of Complaints or Support]]/Datos_Limpios[[#This Row],[Account Length (in months)]]</f>
        <v>0.13513513513513514</v>
      </c>
      <c r="V2339" t="str" cm="1">
        <f t="array" ref="V2339">_xlfn.IFS(H2339&lt;30,"Under 30",H2339&lt;66,"Middle Age",H2339&gt;=66,"Senior")</f>
        <v>Under 30</v>
      </c>
      <c r="W2339" t="s">
        <v>6826</v>
      </c>
    </row>
    <row r="2340" spans="1:23" x14ac:dyDescent="0.3">
      <c r="A2340" t="s">
        <v>2437</v>
      </c>
      <c r="B2340" t="s">
        <v>17</v>
      </c>
      <c r="C2340">
        <v>37</v>
      </c>
      <c r="D2340">
        <v>0</v>
      </c>
      <c r="E2340" t="s">
        <v>17</v>
      </c>
      <c r="F2340" t="s">
        <v>18</v>
      </c>
      <c r="G2340" t="s">
        <v>19</v>
      </c>
      <c r="H2340">
        <v>51</v>
      </c>
      <c r="I2340" t="s">
        <v>23</v>
      </c>
      <c r="J2340">
        <v>2</v>
      </c>
      <c r="K2340" t="s">
        <v>32</v>
      </c>
      <c r="L2340" t="s">
        <v>6791</v>
      </c>
      <c r="M2340">
        <v>12</v>
      </c>
      <c r="P2340" s="32">
        <v>44253</v>
      </c>
      <c r="Q2340" s="1">
        <v>11.23950691894297</v>
      </c>
      <c r="R2340">
        <v>5</v>
      </c>
      <c r="S2340" t="str" cm="1">
        <f t="array" ref="S2340">_xlfn.IFS(R2340=0,"None",R2340&lt;3,"Low",R2340&lt;6,"Medium",R2340&lt;=10,"High")</f>
        <v>Medium</v>
      </c>
      <c r="T2340" t="str" cm="1">
        <f t="array" ref="T2340">_xlfn.IFS(M2340&lt;=20,"Low",M2340&lt;=50,"Medium",M2340&lt;=90,"High")</f>
        <v>Low</v>
      </c>
      <c r="U2340" s="33">
        <f>Datos_Limpios[[#This Row],[Number of Complaints or Support]]/Datos_Limpios[[#This Row],[Account Length (in months)]]</f>
        <v>0.13513513513513514</v>
      </c>
      <c r="V2340" t="str" cm="1">
        <f t="array" ref="V2340">_xlfn.IFS(H2340&lt;30,"Under 30",H2340&lt;66,"Middle Age",H2340&gt;=66,"Senior")</f>
        <v>Middle Age</v>
      </c>
      <c r="W2340" t="s">
        <v>6823</v>
      </c>
    </row>
    <row r="2341" spans="1:23" x14ac:dyDescent="0.3">
      <c r="A2341" t="s">
        <v>2438</v>
      </c>
      <c r="B2341" t="s">
        <v>17</v>
      </c>
      <c r="C2341">
        <v>32</v>
      </c>
      <c r="D2341">
        <v>2</v>
      </c>
      <c r="E2341" t="s">
        <v>17</v>
      </c>
      <c r="F2341" t="s">
        <v>205</v>
      </c>
      <c r="G2341" t="s">
        <v>19</v>
      </c>
      <c r="H2341">
        <v>48</v>
      </c>
      <c r="I2341" t="s">
        <v>23</v>
      </c>
      <c r="J2341">
        <v>2</v>
      </c>
      <c r="K2341" t="s">
        <v>20</v>
      </c>
      <c r="L2341" t="s">
        <v>6792</v>
      </c>
      <c r="M2341">
        <v>42</v>
      </c>
      <c r="P2341" s="32">
        <v>44927</v>
      </c>
      <c r="Q2341" s="1">
        <v>33.882193260530322</v>
      </c>
      <c r="R2341">
        <v>6</v>
      </c>
      <c r="S2341" t="str" cm="1">
        <f t="array" ref="S2341">_xlfn.IFS(R2341=0,"None",R2341&lt;3,"Low",R2341&lt;6,"Medium",R2341&lt;=10,"High")</f>
        <v>High</v>
      </c>
      <c r="T2341" t="str" cm="1">
        <f t="array" ref="T2341">_xlfn.IFS(M2341&lt;=20,"Low",M2341&lt;=50,"Medium",M2341&lt;=90,"High")</f>
        <v>Medium</v>
      </c>
      <c r="U2341" s="33">
        <f>Datos_Limpios[[#This Row],[Number of Complaints or Support]]/Datos_Limpios[[#This Row],[Account Length (in months)]]</f>
        <v>0.1875</v>
      </c>
      <c r="V2341" t="str" cm="1">
        <f t="array" ref="V2341">_xlfn.IFS(H2341&lt;30,"Under 30",H2341&lt;66,"Middle Age",H2341&gt;=66,"Senior")</f>
        <v>Middle Age</v>
      </c>
      <c r="W2341" t="s">
        <v>6823</v>
      </c>
    </row>
    <row r="2342" spans="1:23" x14ac:dyDescent="0.3">
      <c r="A2342" t="s">
        <v>2439</v>
      </c>
      <c r="B2342" t="s">
        <v>17</v>
      </c>
      <c r="C2342">
        <v>2</v>
      </c>
      <c r="D2342">
        <v>0</v>
      </c>
      <c r="E2342" t="s">
        <v>23</v>
      </c>
      <c r="F2342" t="s">
        <v>18</v>
      </c>
      <c r="G2342" t="s">
        <v>19</v>
      </c>
      <c r="H2342">
        <v>35</v>
      </c>
      <c r="I2342" t="s">
        <v>17</v>
      </c>
      <c r="J2342">
        <v>0</v>
      </c>
      <c r="K2342" t="s">
        <v>20</v>
      </c>
      <c r="L2342" t="s">
        <v>6792</v>
      </c>
      <c r="M2342">
        <v>44</v>
      </c>
      <c r="P2342" s="32">
        <v>45077</v>
      </c>
      <c r="Q2342" s="1">
        <v>42.803640064243552</v>
      </c>
      <c r="R2342">
        <v>0</v>
      </c>
      <c r="S2342" t="str" cm="1">
        <f t="array" ref="S2342">_xlfn.IFS(R2342=0,"None",R2342&lt;3,"Low",R2342&lt;6,"Medium",R2342&lt;=10,"High")</f>
        <v>None</v>
      </c>
      <c r="T2342" t="str" cm="1">
        <f t="array" ref="T2342">_xlfn.IFS(M2342&lt;=20,"Low",M2342&lt;=50,"Medium",M2342&lt;=90,"High")</f>
        <v>Medium</v>
      </c>
      <c r="U2342" s="33">
        <f>Datos_Limpios[[#This Row],[Number of Complaints or Support]]/Datos_Limpios[[#This Row],[Account Length (in months)]]</f>
        <v>0</v>
      </c>
      <c r="V2342" t="str" cm="1">
        <f t="array" ref="V2342">_xlfn.IFS(H2342&lt;30,"Under 30",H2342&lt;66,"Middle Age",H2342&gt;=66,"Senior")</f>
        <v>Middle Age</v>
      </c>
      <c r="W2342" t="s">
        <v>6823</v>
      </c>
    </row>
    <row r="2343" spans="1:23" x14ac:dyDescent="0.3">
      <c r="A2343" t="s">
        <v>2440</v>
      </c>
      <c r="B2343" t="s">
        <v>17</v>
      </c>
      <c r="C2343">
        <v>71</v>
      </c>
      <c r="D2343">
        <v>0</v>
      </c>
      <c r="E2343" t="s">
        <v>23</v>
      </c>
      <c r="F2343" t="s">
        <v>18</v>
      </c>
      <c r="G2343" t="s">
        <v>6790</v>
      </c>
      <c r="H2343">
        <v>74</v>
      </c>
      <c r="I2343" t="s">
        <v>17</v>
      </c>
      <c r="J2343">
        <v>0</v>
      </c>
      <c r="K2343" t="s">
        <v>32</v>
      </c>
      <c r="L2343" t="s">
        <v>6791</v>
      </c>
      <c r="M2343">
        <v>50</v>
      </c>
      <c r="P2343" s="32">
        <v>44600</v>
      </c>
      <c r="Q2343" s="1">
        <v>43.390956769467252</v>
      </c>
      <c r="R2343">
        <v>5</v>
      </c>
      <c r="S2343" t="str" cm="1">
        <f t="array" ref="S2343">_xlfn.IFS(R2343=0,"None",R2343&lt;3,"Low",R2343&lt;6,"Medium",R2343&lt;=10,"High")</f>
        <v>Medium</v>
      </c>
      <c r="T2343" t="str" cm="1">
        <f t="array" ref="T2343">_xlfn.IFS(M2343&lt;=20,"Low",M2343&lt;=50,"Medium",M2343&lt;=90,"High")</f>
        <v>Medium</v>
      </c>
      <c r="U2343" s="33">
        <f>Datos_Limpios[[#This Row],[Number of Complaints or Support]]/Datos_Limpios[[#This Row],[Account Length (in months)]]</f>
        <v>7.0422535211267609E-2</v>
      </c>
      <c r="V2343" t="str" cm="1">
        <f t="array" ref="V2343">_xlfn.IFS(H2343&lt;30,"Under 30",H2343&lt;66,"Middle Age",H2343&gt;=66,"Senior")</f>
        <v>Senior</v>
      </c>
      <c r="W2343" t="s">
        <v>6823</v>
      </c>
    </row>
    <row r="2344" spans="1:23" x14ac:dyDescent="0.3">
      <c r="A2344" t="s">
        <v>2441</v>
      </c>
      <c r="B2344" t="s">
        <v>23</v>
      </c>
      <c r="C2344">
        <v>54</v>
      </c>
      <c r="D2344">
        <v>0</v>
      </c>
      <c r="E2344" t="s">
        <v>23</v>
      </c>
      <c r="F2344" t="s">
        <v>148</v>
      </c>
      <c r="G2344" t="s">
        <v>6790</v>
      </c>
      <c r="H2344">
        <v>40</v>
      </c>
      <c r="I2344" t="s">
        <v>23</v>
      </c>
      <c r="J2344">
        <v>4</v>
      </c>
      <c r="K2344" t="s">
        <v>20</v>
      </c>
      <c r="L2344" t="s">
        <v>6792</v>
      </c>
      <c r="M2344">
        <v>39</v>
      </c>
      <c r="N2344" t="s">
        <v>76</v>
      </c>
      <c r="O2344" t="s">
        <v>217</v>
      </c>
      <c r="P2344" s="32">
        <v>43893</v>
      </c>
      <c r="Q2344" s="1">
        <v>39.896360336992132</v>
      </c>
      <c r="R2344">
        <v>6</v>
      </c>
      <c r="S2344" t="str" cm="1">
        <f t="array" ref="S2344">_xlfn.IFS(R2344=0,"None",R2344&lt;3,"Low",R2344&lt;6,"Medium",R2344&lt;=10,"High")</f>
        <v>High</v>
      </c>
      <c r="T2344" t="str" cm="1">
        <f t="array" ref="T2344">_xlfn.IFS(M2344&lt;=20,"Low",M2344&lt;=50,"Medium",M2344&lt;=90,"High")</f>
        <v>Medium</v>
      </c>
      <c r="U2344" s="33">
        <f>Datos_Limpios[[#This Row],[Number of Complaints or Support]]/Datos_Limpios[[#This Row],[Account Length (in months)]]</f>
        <v>0.1111111111111111</v>
      </c>
      <c r="V2344" t="str" cm="1">
        <f t="array" ref="V2344">_xlfn.IFS(H2344&lt;30,"Under 30",H2344&lt;66,"Middle Age",H2344&gt;=66,"Senior")</f>
        <v>Middle Age</v>
      </c>
      <c r="W2344" t="s">
        <v>6824</v>
      </c>
    </row>
    <row r="2345" spans="1:23" x14ac:dyDescent="0.3">
      <c r="A2345" t="s">
        <v>2442</v>
      </c>
      <c r="B2345" t="s">
        <v>17</v>
      </c>
      <c r="C2345">
        <v>4</v>
      </c>
      <c r="D2345">
        <v>0</v>
      </c>
      <c r="E2345" t="s">
        <v>23</v>
      </c>
      <c r="F2345" t="s">
        <v>82</v>
      </c>
      <c r="G2345" t="s">
        <v>6790</v>
      </c>
      <c r="H2345">
        <v>29</v>
      </c>
      <c r="I2345" t="s">
        <v>17</v>
      </c>
      <c r="J2345">
        <v>0</v>
      </c>
      <c r="K2345" t="s">
        <v>20</v>
      </c>
      <c r="L2345" t="s">
        <v>6792</v>
      </c>
      <c r="M2345">
        <v>41</v>
      </c>
      <c r="P2345" s="32">
        <v>44482</v>
      </c>
      <c r="Q2345" s="1">
        <v>35.208851973161323</v>
      </c>
      <c r="R2345">
        <v>2</v>
      </c>
      <c r="S2345" t="str" cm="1">
        <f t="array" ref="S2345">_xlfn.IFS(R2345=0,"None",R2345&lt;3,"Low",R2345&lt;6,"Medium",R2345&lt;=10,"High")</f>
        <v>Low</v>
      </c>
      <c r="T2345" t="str" cm="1">
        <f t="array" ref="T2345">_xlfn.IFS(M2345&lt;=20,"Low",M2345&lt;=50,"Medium",M2345&lt;=90,"High")</f>
        <v>Medium</v>
      </c>
      <c r="U2345" s="33">
        <f>Datos_Limpios[[#This Row],[Number of Complaints or Support]]/Datos_Limpios[[#This Row],[Account Length (in months)]]</f>
        <v>0.5</v>
      </c>
      <c r="V2345" t="str" cm="1">
        <f t="array" ref="V2345">_xlfn.IFS(H2345&lt;30,"Under 30",H2345&lt;66,"Middle Age",H2345&gt;=66,"Senior")</f>
        <v>Under 30</v>
      </c>
      <c r="W2345" t="s">
        <v>6823</v>
      </c>
    </row>
    <row r="2346" spans="1:23" x14ac:dyDescent="0.3">
      <c r="A2346" t="s">
        <v>2443</v>
      </c>
      <c r="B2346" t="s">
        <v>17</v>
      </c>
      <c r="C2346">
        <v>15</v>
      </c>
      <c r="D2346">
        <v>0</v>
      </c>
      <c r="E2346" t="s">
        <v>17</v>
      </c>
      <c r="F2346" t="s">
        <v>31</v>
      </c>
      <c r="G2346" t="s">
        <v>6790</v>
      </c>
      <c r="H2346">
        <v>66</v>
      </c>
      <c r="I2346" t="s">
        <v>17</v>
      </c>
      <c r="J2346">
        <v>0</v>
      </c>
      <c r="K2346" t="s">
        <v>24</v>
      </c>
      <c r="L2346" t="s">
        <v>6791</v>
      </c>
      <c r="M2346">
        <v>7</v>
      </c>
      <c r="P2346" s="32">
        <v>44278</v>
      </c>
      <c r="Q2346" s="1">
        <v>7.8720863879604321</v>
      </c>
      <c r="R2346">
        <v>2</v>
      </c>
      <c r="S2346" t="str" cm="1">
        <f t="array" ref="S2346">_xlfn.IFS(R2346=0,"None",R2346&lt;3,"Low",R2346&lt;6,"Medium",R2346&lt;=10,"High")</f>
        <v>Low</v>
      </c>
      <c r="T2346" t="str" cm="1">
        <f t="array" ref="T2346">_xlfn.IFS(M2346&lt;=20,"Low",M2346&lt;=50,"Medium",M2346&lt;=90,"High")</f>
        <v>Low</v>
      </c>
      <c r="U2346" s="33">
        <f>Datos_Limpios[[#This Row],[Number of Complaints or Support]]/Datos_Limpios[[#This Row],[Account Length (in months)]]</f>
        <v>0.13333333333333333</v>
      </c>
      <c r="V2346" t="str" cm="1">
        <f t="array" ref="V2346">_xlfn.IFS(H2346&lt;30,"Under 30",H2346&lt;66,"Middle Age",H2346&gt;=66,"Senior")</f>
        <v>Senior</v>
      </c>
      <c r="W2346" t="s">
        <v>6826</v>
      </c>
    </row>
    <row r="2347" spans="1:23" x14ac:dyDescent="0.3">
      <c r="A2347" t="s">
        <v>2444</v>
      </c>
      <c r="B2347" t="s">
        <v>23</v>
      </c>
      <c r="C2347">
        <v>55</v>
      </c>
      <c r="D2347">
        <v>1</v>
      </c>
      <c r="E2347" t="s">
        <v>23</v>
      </c>
      <c r="F2347" t="s">
        <v>245</v>
      </c>
      <c r="G2347" t="s">
        <v>19</v>
      </c>
      <c r="H2347">
        <v>72</v>
      </c>
      <c r="I2347" t="s">
        <v>17</v>
      </c>
      <c r="J2347">
        <v>0</v>
      </c>
      <c r="K2347" t="s">
        <v>20</v>
      </c>
      <c r="L2347" t="s">
        <v>6792</v>
      </c>
      <c r="M2347">
        <v>37</v>
      </c>
      <c r="N2347" t="s">
        <v>59</v>
      </c>
      <c r="O2347" t="s">
        <v>116</v>
      </c>
      <c r="P2347" s="32">
        <v>44653</v>
      </c>
      <c r="Q2347" s="1">
        <v>35.473169907467913</v>
      </c>
      <c r="R2347">
        <v>7</v>
      </c>
      <c r="S2347" t="str" cm="1">
        <f t="array" ref="S2347">_xlfn.IFS(R2347=0,"None",R2347&lt;3,"Low",R2347&lt;6,"Medium",R2347&lt;=10,"High")</f>
        <v>High</v>
      </c>
      <c r="T2347" t="str" cm="1">
        <f t="array" ref="T2347">_xlfn.IFS(M2347&lt;=20,"Low",M2347&lt;=50,"Medium",M2347&lt;=90,"High")</f>
        <v>Medium</v>
      </c>
      <c r="U2347" s="33">
        <f>Datos_Limpios[[#This Row],[Number of Complaints or Support]]/Datos_Limpios[[#This Row],[Account Length (in months)]]</f>
        <v>0.12727272727272726</v>
      </c>
      <c r="V2347" t="str" cm="1">
        <f t="array" ref="V2347">_xlfn.IFS(H2347&lt;30,"Under 30",H2347&lt;66,"Middle Age",H2347&gt;=66,"Senior")</f>
        <v>Senior</v>
      </c>
      <c r="W2347" t="s">
        <v>6823</v>
      </c>
    </row>
    <row r="2348" spans="1:23" x14ac:dyDescent="0.3">
      <c r="A2348" t="s">
        <v>2445</v>
      </c>
      <c r="B2348" t="s">
        <v>17</v>
      </c>
      <c r="C2348">
        <v>58</v>
      </c>
      <c r="D2348">
        <v>1</v>
      </c>
      <c r="E2348" t="s">
        <v>23</v>
      </c>
      <c r="F2348" t="s">
        <v>121</v>
      </c>
      <c r="G2348" t="s">
        <v>6790</v>
      </c>
      <c r="H2348">
        <v>23</v>
      </c>
      <c r="I2348" t="s">
        <v>23</v>
      </c>
      <c r="J2348">
        <v>2</v>
      </c>
      <c r="K2348" t="s">
        <v>24</v>
      </c>
      <c r="L2348" t="s">
        <v>6794</v>
      </c>
      <c r="M2348">
        <v>23</v>
      </c>
      <c r="P2348" s="32">
        <v>44869</v>
      </c>
      <c r="Q2348" s="1">
        <v>18.752918639307602</v>
      </c>
      <c r="R2348">
        <v>7</v>
      </c>
      <c r="S2348" t="str" cm="1">
        <f t="array" ref="S2348">_xlfn.IFS(R2348=0,"None",R2348&lt;3,"Low",R2348&lt;6,"Medium",R2348&lt;=10,"High")</f>
        <v>High</v>
      </c>
      <c r="T2348" t="str" cm="1">
        <f t="array" ref="T2348">_xlfn.IFS(M2348&lt;=20,"Low",M2348&lt;=50,"Medium",M2348&lt;=90,"High")</f>
        <v>Medium</v>
      </c>
      <c r="U2348" s="33">
        <f>Datos_Limpios[[#This Row],[Number of Complaints or Support]]/Datos_Limpios[[#This Row],[Account Length (in months)]]</f>
        <v>0.1206896551724138</v>
      </c>
      <c r="V2348" t="str" cm="1">
        <f t="array" ref="V2348">_xlfn.IFS(H2348&lt;30,"Under 30",H2348&lt;66,"Middle Age",H2348&gt;=66,"Senior")</f>
        <v>Under 30</v>
      </c>
      <c r="W2348" t="s">
        <v>6826</v>
      </c>
    </row>
    <row r="2349" spans="1:23" x14ac:dyDescent="0.3">
      <c r="A2349" t="s">
        <v>2446</v>
      </c>
      <c r="B2349" t="s">
        <v>17</v>
      </c>
      <c r="C2349">
        <v>7</v>
      </c>
      <c r="D2349">
        <v>1</v>
      </c>
      <c r="E2349" t="s">
        <v>23</v>
      </c>
      <c r="F2349" t="s">
        <v>36</v>
      </c>
      <c r="G2349" t="s">
        <v>19</v>
      </c>
      <c r="H2349">
        <v>49</v>
      </c>
      <c r="I2349" t="s">
        <v>17</v>
      </c>
      <c r="J2349">
        <v>0</v>
      </c>
      <c r="K2349" t="s">
        <v>20</v>
      </c>
      <c r="L2349" t="s">
        <v>6792</v>
      </c>
      <c r="M2349">
        <v>43</v>
      </c>
      <c r="P2349" s="32">
        <v>43991</v>
      </c>
      <c r="Q2349" s="1">
        <v>47.69174691756033</v>
      </c>
      <c r="R2349">
        <v>0</v>
      </c>
      <c r="S2349" t="str" cm="1">
        <f t="array" ref="S2349">_xlfn.IFS(R2349=0,"None",R2349&lt;3,"Low",R2349&lt;6,"Medium",R2349&lt;=10,"High")</f>
        <v>None</v>
      </c>
      <c r="T2349" t="str" cm="1">
        <f t="array" ref="T2349">_xlfn.IFS(M2349&lt;=20,"Low",M2349&lt;=50,"Medium",M2349&lt;=90,"High")</f>
        <v>Medium</v>
      </c>
      <c r="U2349" s="33">
        <f>Datos_Limpios[[#This Row],[Number of Complaints or Support]]/Datos_Limpios[[#This Row],[Account Length (in months)]]</f>
        <v>0</v>
      </c>
      <c r="V2349" t="str" cm="1">
        <f t="array" ref="V2349">_xlfn.IFS(H2349&lt;30,"Under 30",H2349&lt;66,"Middle Age",H2349&gt;=66,"Senior")</f>
        <v>Middle Age</v>
      </c>
      <c r="W2349" t="s">
        <v>6824</v>
      </c>
    </row>
    <row r="2350" spans="1:23" x14ac:dyDescent="0.3">
      <c r="A2350" t="s">
        <v>2447</v>
      </c>
      <c r="B2350" t="s">
        <v>23</v>
      </c>
      <c r="C2350">
        <v>5</v>
      </c>
      <c r="D2350">
        <v>1</v>
      </c>
      <c r="E2350" t="s">
        <v>23</v>
      </c>
      <c r="F2350" t="s">
        <v>58</v>
      </c>
      <c r="G2350" t="s">
        <v>19</v>
      </c>
      <c r="H2350">
        <v>20</v>
      </c>
      <c r="I2350" t="s">
        <v>17</v>
      </c>
      <c r="J2350">
        <v>0</v>
      </c>
      <c r="K2350" t="s">
        <v>20</v>
      </c>
      <c r="L2350" t="s">
        <v>6792</v>
      </c>
      <c r="M2350">
        <v>32</v>
      </c>
      <c r="N2350" t="s">
        <v>27</v>
      </c>
      <c r="O2350" t="s">
        <v>125</v>
      </c>
      <c r="P2350" s="32">
        <v>44341</v>
      </c>
      <c r="Q2350" s="1">
        <v>29.102462788119642</v>
      </c>
      <c r="R2350">
        <v>2</v>
      </c>
      <c r="S2350" t="str" cm="1">
        <f t="array" ref="S2350">_xlfn.IFS(R2350=0,"None",R2350&lt;3,"Low",R2350&lt;6,"Medium",R2350&lt;=10,"High")</f>
        <v>Low</v>
      </c>
      <c r="T2350" t="str" cm="1">
        <f t="array" ref="T2350">_xlfn.IFS(M2350&lt;=20,"Low",M2350&lt;=50,"Medium",M2350&lt;=90,"High")</f>
        <v>Medium</v>
      </c>
      <c r="U2350" s="33">
        <f>Datos_Limpios[[#This Row],[Number of Complaints or Support]]/Datos_Limpios[[#This Row],[Account Length (in months)]]</f>
        <v>0.4</v>
      </c>
      <c r="V2350" t="str" cm="1">
        <f t="array" ref="V2350">_xlfn.IFS(H2350&lt;30,"Under 30",H2350&lt;66,"Middle Age",H2350&gt;=66,"Senior")</f>
        <v>Under 30</v>
      </c>
      <c r="W2350" t="s">
        <v>6825</v>
      </c>
    </row>
    <row r="2351" spans="1:23" x14ac:dyDescent="0.3">
      <c r="A2351" t="s">
        <v>2448</v>
      </c>
      <c r="B2351" t="s">
        <v>17</v>
      </c>
      <c r="C2351">
        <v>14</v>
      </c>
      <c r="D2351">
        <v>0</v>
      </c>
      <c r="E2351" t="s">
        <v>23</v>
      </c>
      <c r="F2351" t="s">
        <v>88</v>
      </c>
      <c r="G2351" t="s">
        <v>19</v>
      </c>
      <c r="H2351">
        <v>64</v>
      </c>
      <c r="I2351" t="s">
        <v>17</v>
      </c>
      <c r="J2351">
        <v>0</v>
      </c>
      <c r="K2351" t="s">
        <v>32</v>
      </c>
      <c r="L2351" t="s">
        <v>6792</v>
      </c>
      <c r="M2351">
        <v>58</v>
      </c>
      <c r="P2351" s="32">
        <v>44561</v>
      </c>
      <c r="Q2351" s="1">
        <v>55.863168751880941</v>
      </c>
      <c r="R2351">
        <v>6</v>
      </c>
      <c r="S2351" t="str" cm="1">
        <f t="array" ref="S2351">_xlfn.IFS(R2351=0,"None",R2351&lt;3,"Low",R2351&lt;6,"Medium",R2351&lt;=10,"High")</f>
        <v>High</v>
      </c>
      <c r="T2351" t="str" cm="1">
        <f t="array" ref="T2351">_xlfn.IFS(M2351&lt;=20,"Low",M2351&lt;=50,"Medium",M2351&lt;=90,"High")</f>
        <v>High</v>
      </c>
      <c r="U2351" s="33">
        <f>Datos_Limpios[[#This Row],[Number of Complaints or Support]]/Datos_Limpios[[#This Row],[Account Length (in months)]]</f>
        <v>0.42857142857142855</v>
      </c>
      <c r="V2351" t="str" cm="1">
        <f t="array" ref="V2351">_xlfn.IFS(H2351&lt;30,"Under 30",H2351&lt;66,"Middle Age",H2351&gt;=66,"Senior")</f>
        <v>Middle Age</v>
      </c>
      <c r="W2351" t="s">
        <v>6825</v>
      </c>
    </row>
    <row r="2352" spans="1:23" x14ac:dyDescent="0.3">
      <c r="A2352" t="s">
        <v>2449</v>
      </c>
      <c r="B2352" t="s">
        <v>17</v>
      </c>
      <c r="C2352">
        <v>41</v>
      </c>
      <c r="D2352">
        <v>1</v>
      </c>
      <c r="E2352" t="s">
        <v>17</v>
      </c>
      <c r="F2352" t="s">
        <v>140</v>
      </c>
      <c r="G2352" t="s">
        <v>19</v>
      </c>
      <c r="H2352">
        <v>48</v>
      </c>
      <c r="I2352" t="s">
        <v>23</v>
      </c>
      <c r="J2352">
        <v>2</v>
      </c>
      <c r="K2352" t="s">
        <v>32</v>
      </c>
      <c r="L2352" t="s">
        <v>6792</v>
      </c>
      <c r="M2352">
        <v>7</v>
      </c>
      <c r="P2352" s="32">
        <v>44472</v>
      </c>
      <c r="Q2352" s="1">
        <v>8.0028084958213732</v>
      </c>
      <c r="R2352">
        <v>8</v>
      </c>
      <c r="S2352" t="str" cm="1">
        <f t="array" ref="S2352">_xlfn.IFS(R2352=0,"None",R2352&lt;3,"Low",R2352&lt;6,"Medium",R2352&lt;=10,"High")</f>
        <v>High</v>
      </c>
      <c r="T2352" t="str" cm="1">
        <f t="array" ref="T2352">_xlfn.IFS(M2352&lt;=20,"Low",M2352&lt;=50,"Medium",M2352&lt;=90,"High")</f>
        <v>Low</v>
      </c>
      <c r="U2352" s="33">
        <f>Datos_Limpios[[#This Row],[Number of Complaints or Support]]/Datos_Limpios[[#This Row],[Account Length (in months)]]</f>
        <v>0.1951219512195122</v>
      </c>
      <c r="V2352" t="str" cm="1">
        <f t="array" ref="V2352">_xlfn.IFS(H2352&lt;30,"Under 30",H2352&lt;66,"Middle Age",H2352&gt;=66,"Senior")</f>
        <v>Middle Age</v>
      </c>
      <c r="W2352" t="s">
        <v>6826</v>
      </c>
    </row>
    <row r="2353" spans="1:23" x14ac:dyDescent="0.3">
      <c r="A2353" t="s">
        <v>2450</v>
      </c>
      <c r="B2353" t="s">
        <v>17</v>
      </c>
      <c r="C2353">
        <v>36</v>
      </c>
      <c r="D2353">
        <v>1</v>
      </c>
      <c r="E2353" t="s">
        <v>17</v>
      </c>
      <c r="F2353" t="s">
        <v>63</v>
      </c>
      <c r="G2353" t="s">
        <v>19</v>
      </c>
      <c r="H2353">
        <v>61</v>
      </c>
      <c r="I2353" t="s">
        <v>23</v>
      </c>
      <c r="J2353">
        <v>5</v>
      </c>
      <c r="K2353" t="s">
        <v>24</v>
      </c>
      <c r="L2353" t="s">
        <v>6791</v>
      </c>
      <c r="M2353">
        <v>13</v>
      </c>
      <c r="P2353" s="32">
        <v>44629</v>
      </c>
      <c r="Q2353" s="1">
        <v>10.44408392065937</v>
      </c>
      <c r="R2353">
        <v>3</v>
      </c>
      <c r="S2353" t="str" cm="1">
        <f t="array" ref="S2353">_xlfn.IFS(R2353=0,"None",R2353&lt;3,"Low",R2353&lt;6,"Medium",R2353&lt;=10,"High")</f>
        <v>Medium</v>
      </c>
      <c r="T2353" t="str" cm="1">
        <f t="array" ref="T2353">_xlfn.IFS(M2353&lt;=20,"Low",M2353&lt;=50,"Medium",M2353&lt;=90,"High")</f>
        <v>Low</v>
      </c>
      <c r="U2353" s="33">
        <f>Datos_Limpios[[#This Row],[Number of Complaints or Support]]/Datos_Limpios[[#This Row],[Account Length (in months)]]</f>
        <v>8.3333333333333329E-2</v>
      </c>
      <c r="V2353" t="str" cm="1">
        <f t="array" ref="V2353">_xlfn.IFS(H2353&lt;30,"Under 30",H2353&lt;66,"Middle Age",H2353&gt;=66,"Senior")</f>
        <v>Middle Age</v>
      </c>
      <c r="W2353" t="s">
        <v>6825</v>
      </c>
    </row>
    <row r="2354" spans="1:23" x14ac:dyDescent="0.3">
      <c r="A2354" t="s">
        <v>2451</v>
      </c>
      <c r="B2354" t="s">
        <v>17</v>
      </c>
      <c r="C2354">
        <v>2</v>
      </c>
      <c r="D2354">
        <v>0</v>
      </c>
      <c r="E2354" t="s">
        <v>17</v>
      </c>
      <c r="F2354" t="s">
        <v>47</v>
      </c>
      <c r="G2354" t="s">
        <v>6790</v>
      </c>
      <c r="H2354">
        <v>34</v>
      </c>
      <c r="I2354" t="s">
        <v>17</v>
      </c>
      <c r="J2354">
        <v>0</v>
      </c>
      <c r="K2354" t="s">
        <v>20</v>
      </c>
      <c r="L2354" t="s">
        <v>6792</v>
      </c>
      <c r="M2354">
        <v>27</v>
      </c>
      <c r="P2354" s="32">
        <v>44563</v>
      </c>
      <c r="Q2354" s="1">
        <v>22.139314018415341</v>
      </c>
      <c r="R2354">
        <v>4</v>
      </c>
      <c r="S2354" t="str" cm="1">
        <f t="array" ref="S2354">_xlfn.IFS(R2354=0,"None",R2354&lt;3,"Low",R2354&lt;6,"Medium",R2354&lt;=10,"High")</f>
        <v>Medium</v>
      </c>
      <c r="T2354" t="str" cm="1">
        <f t="array" ref="T2354">_xlfn.IFS(M2354&lt;=20,"Low",M2354&lt;=50,"Medium",M2354&lt;=90,"High")</f>
        <v>Medium</v>
      </c>
      <c r="U2354" s="33">
        <f>Datos_Limpios[[#This Row],[Number of Complaints or Support]]/Datos_Limpios[[#This Row],[Account Length (in months)]]</f>
        <v>2</v>
      </c>
      <c r="V2354" t="str" cm="1">
        <f t="array" ref="V2354">_xlfn.IFS(H2354&lt;30,"Under 30",H2354&lt;66,"Middle Age",H2354&gt;=66,"Senior")</f>
        <v>Middle Age</v>
      </c>
      <c r="W2354" t="s">
        <v>6824</v>
      </c>
    </row>
    <row r="2355" spans="1:23" x14ac:dyDescent="0.3">
      <c r="A2355" t="s">
        <v>2452</v>
      </c>
      <c r="B2355" t="s">
        <v>17</v>
      </c>
      <c r="C2355">
        <v>34</v>
      </c>
      <c r="D2355">
        <v>1</v>
      </c>
      <c r="E2355" t="s">
        <v>17</v>
      </c>
      <c r="F2355" t="s">
        <v>142</v>
      </c>
      <c r="G2355" t="s">
        <v>6790</v>
      </c>
      <c r="H2355">
        <v>36</v>
      </c>
      <c r="I2355" t="s">
        <v>17</v>
      </c>
      <c r="J2355">
        <v>0</v>
      </c>
      <c r="K2355" t="s">
        <v>24</v>
      </c>
      <c r="L2355" t="s">
        <v>6791</v>
      </c>
      <c r="M2355">
        <v>10</v>
      </c>
      <c r="P2355" s="32">
        <v>44893</v>
      </c>
      <c r="Q2355" s="1">
        <v>8.2266444214330079</v>
      </c>
      <c r="R2355">
        <v>6</v>
      </c>
      <c r="S2355" t="str" cm="1">
        <f t="array" ref="S2355">_xlfn.IFS(R2355=0,"None",R2355&lt;3,"Low",R2355&lt;6,"Medium",R2355&lt;=10,"High")</f>
        <v>High</v>
      </c>
      <c r="T2355" t="str" cm="1">
        <f t="array" ref="T2355">_xlfn.IFS(M2355&lt;=20,"Low",M2355&lt;=50,"Medium",M2355&lt;=90,"High")</f>
        <v>Low</v>
      </c>
      <c r="U2355" s="33">
        <f>Datos_Limpios[[#This Row],[Number of Complaints or Support]]/Datos_Limpios[[#This Row],[Account Length (in months)]]</f>
        <v>0.17647058823529413</v>
      </c>
      <c r="V2355" t="str" cm="1">
        <f t="array" ref="V2355">_xlfn.IFS(H2355&lt;30,"Under 30",H2355&lt;66,"Middle Age",H2355&gt;=66,"Senior")</f>
        <v>Middle Age</v>
      </c>
      <c r="W2355" t="s">
        <v>6823</v>
      </c>
    </row>
    <row r="2356" spans="1:23" x14ac:dyDescent="0.3">
      <c r="A2356" t="s">
        <v>2453</v>
      </c>
      <c r="B2356" t="s">
        <v>17</v>
      </c>
      <c r="C2356">
        <v>6</v>
      </c>
      <c r="D2356">
        <v>0</v>
      </c>
      <c r="E2356" t="s">
        <v>17</v>
      </c>
      <c r="F2356" t="s">
        <v>79</v>
      </c>
      <c r="G2356" t="s">
        <v>6790</v>
      </c>
      <c r="H2356">
        <v>43</v>
      </c>
      <c r="I2356" t="s">
        <v>17</v>
      </c>
      <c r="J2356">
        <v>0</v>
      </c>
      <c r="K2356" t="s">
        <v>20</v>
      </c>
      <c r="L2356" t="s">
        <v>6791</v>
      </c>
      <c r="M2356">
        <v>28</v>
      </c>
      <c r="P2356" s="32">
        <v>45201</v>
      </c>
      <c r="Q2356" s="1">
        <v>24.905881072403862</v>
      </c>
      <c r="R2356">
        <v>7</v>
      </c>
      <c r="S2356" t="str" cm="1">
        <f t="array" ref="S2356">_xlfn.IFS(R2356=0,"None",R2356&lt;3,"Low",R2356&lt;6,"Medium",R2356&lt;=10,"High")</f>
        <v>High</v>
      </c>
      <c r="T2356" t="str" cm="1">
        <f t="array" ref="T2356">_xlfn.IFS(M2356&lt;=20,"Low",M2356&lt;=50,"Medium",M2356&lt;=90,"High")</f>
        <v>Medium</v>
      </c>
      <c r="U2356" s="33">
        <f>Datos_Limpios[[#This Row],[Number of Complaints or Support]]/Datos_Limpios[[#This Row],[Account Length (in months)]]</f>
        <v>1.1666666666666667</v>
      </c>
      <c r="V2356" t="str" cm="1">
        <f t="array" ref="V2356">_xlfn.IFS(H2356&lt;30,"Under 30",H2356&lt;66,"Middle Age",H2356&gt;=66,"Senior")</f>
        <v>Middle Age</v>
      </c>
      <c r="W2356" t="s">
        <v>6826</v>
      </c>
    </row>
    <row r="2357" spans="1:23" x14ac:dyDescent="0.3">
      <c r="A2357" t="s">
        <v>2454</v>
      </c>
      <c r="B2357" t="s">
        <v>23</v>
      </c>
      <c r="C2357">
        <v>24</v>
      </c>
      <c r="D2357">
        <v>2</v>
      </c>
      <c r="E2357" t="s">
        <v>23</v>
      </c>
      <c r="F2357" t="s">
        <v>148</v>
      </c>
      <c r="G2357" t="s">
        <v>6790</v>
      </c>
      <c r="H2357">
        <v>55</v>
      </c>
      <c r="I2357" t="s">
        <v>17</v>
      </c>
      <c r="J2357">
        <v>0</v>
      </c>
      <c r="K2357" t="s">
        <v>20</v>
      </c>
      <c r="L2357" t="s">
        <v>6792</v>
      </c>
      <c r="M2357">
        <v>58</v>
      </c>
      <c r="N2357" t="s">
        <v>27</v>
      </c>
      <c r="O2357" t="s">
        <v>125</v>
      </c>
      <c r="P2357" s="32">
        <v>45053</v>
      </c>
      <c r="Q2357" s="1">
        <v>47.797722641977437</v>
      </c>
      <c r="R2357">
        <v>8</v>
      </c>
      <c r="S2357" t="str" cm="1">
        <f t="array" ref="S2357">_xlfn.IFS(R2357=0,"None",R2357&lt;3,"Low",R2357&lt;6,"Medium",R2357&lt;=10,"High")</f>
        <v>High</v>
      </c>
      <c r="T2357" t="str" cm="1">
        <f t="array" ref="T2357">_xlfn.IFS(M2357&lt;=20,"Low",M2357&lt;=50,"Medium",M2357&lt;=90,"High")</f>
        <v>High</v>
      </c>
      <c r="U2357" s="33">
        <f>Datos_Limpios[[#This Row],[Number of Complaints or Support]]/Datos_Limpios[[#This Row],[Account Length (in months)]]</f>
        <v>0.33333333333333331</v>
      </c>
      <c r="V2357" t="str" cm="1">
        <f t="array" ref="V2357">_xlfn.IFS(H2357&lt;30,"Under 30",H2357&lt;66,"Middle Age",H2357&gt;=66,"Senior")</f>
        <v>Middle Age</v>
      </c>
      <c r="W2357" t="s">
        <v>6824</v>
      </c>
    </row>
    <row r="2358" spans="1:23" x14ac:dyDescent="0.3">
      <c r="A2358" t="s">
        <v>2455</v>
      </c>
      <c r="B2358" t="s">
        <v>23</v>
      </c>
      <c r="C2358">
        <v>30</v>
      </c>
      <c r="D2358">
        <v>2</v>
      </c>
      <c r="E2358" t="s">
        <v>23</v>
      </c>
      <c r="F2358" t="s">
        <v>34</v>
      </c>
      <c r="G2358" t="s">
        <v>19</v>
      </c>
      <c r="H2358">
        <v>63</v>
      </c>
      <c r="I2358" t="s">
        <v>17</v>
      </c>
      <c r="J2358">
        <v>0</v>
      </c>
      <c r="K2358" t="s">
        <v>20</v>
      </c>
      <c r="L2358" t="s">
        <v>6792</v>
      </c>
      <c r="M2358">
        <v>54</v>
      </c>
      <c r="N2358" t="s">
        <v>27</v>
      </c>
      <c r="O2358" t="s">
        <v>164</v>
      </c>
      <c r="P2358" s="32">
        <v>44637</v>
      </c>
      <c r="Q2358" s="1">
        <v>61.463068893907533</v>
      </c>
      <c r="R2358">
        <v>0</v>
      </c>
      <c r="S2358" t="str" cm="1">
        <f t="array" ref="S2358">_xlfn.IFS(R2358=0,"None",R2358&lt;3,"Low",R2358&lt;6,"Medium",R2358&lt;=10,"High")</f>
        <v>None</v>
      </c>
      <c r="T2358" t="str" cm="1">
        <f t="array" ref="T2358">_xlfn.IFS(M2358&lt;=20,"Low",M2358&lt;=50,"Medium",M2358&lt;=90,"High")</f>
        <v>High</v>
      </c>
      <c r="U2358" s="33">
        <f>Datos_Limpios[[#This Row],[Number of Complaints or Support]]/Datos_Limpios[[#This Row],[Account Length (in months)]]</f>
        <v>0</v>
      </c>
      <c r="V2358" t="str" cm="1">
        <f t="array" ref="V2358">_xlfn.IFS(H2358&lt;30,"Under 30",H2358&lt;66,"Middle Age",H2358&gt;=66,"Senior")</f>
        <v>Middle Age</v>
      </c>
      <c r="W2358" t="s">
        <v>6823</v>
      </c>
    </row>
    <row r="2359" spans="1:23" x14ac:dyDescent="0.3">
      <c r="A2359" t="s">
        <v>2456</v>
      </c>
      <c r="B2359" t="s">
        <v>17</v>
      </c>
      <c r="C2359">
        <v>36</v>
      </c>
      <c r="D2359">
        <v>0</v>
      </c>
      <c r="E2359" t="s">
        <v>23</v>
      </c>
      <c r="F2359" t="s">
        <v>69</v>
      </c>
      <c r="G2359" t="s">
        <v>6790</v>
      </c>
      <c r="H2359">
        <v>72</v>
      </c>
      <c r="I2359" t="s">
        <v>17</v>
      </c>
      <c r="J2359">
        <v>0</v>
      </c>
      <c r="K2359" t="s">
        <v>32</v>
      </c>
      <c r="L2359" t="s">
        <v>6792</v>
      </c>
      <c r="M2359">
        <v>24</v>
      </c>
      <c r="P2359" s="32">
        <v>45265</v>
      </c>
      <c r="Q2359" s="1">
        <v>24.419927336456709</v>
      </c>
      <c r="R2359">
        <v>6</v>
      </c>
      <c r="S2359" t="str" cm="1">
        <f t="array" ref="S2359">_xlfn.IFS(R2359=0,"None",R2359&lt;3,"Low",R2359&lt;6,"Medium",R2359&lt;=10,"High")</f>
        <v>High</v>
      </c>
      <c r="T2359" t="str" cm="1">
        <f t="array" ref="T2359">_xlfn.IFS(M2359&lt;=20,"Low",M2359&lt;=50,"Medium",M2359&lt;=90,"High")</f>
        <v>Medium</v>
      </c>
      <c r="U2359" s="33">
        <f>Datos_Limpios[[#This Row],[Number of Complaints or Support]]/Datos_Limpios[[#This Row],[Account Length (in months)]]</f>
        <v>0.16666666666666666</v>
      </c>
      <c r="V2359" t="str" cm="1">
        <f t="array" ref="V2359">_xlfn.IFS(H2359&lt;30,"Under 30",H2359&lt;66,"Middle Age",H2359&gt;=66,"Senior")</f>
        <v>Senior</v>
      </c>
      <c r="W2359" t="s">
        <v>6825</v>
      </c>
    </row>
    <row r="2360" spans="1:23" x14ac:dyDescent="0.3">
      <c r="A2360" t="s">
        <v>2457</v>
      </c>
      <c r="B2360" t="s">
        <v>17</v>
      </c>
      <c r="C2360">
        <v>74</v>
      </c>
      <c r="D2360">
        <v>1</v>
      </c>
      <c r="E2360" t="s">
        <v>23</v>
      </c>
      <c r="F2360" t="s">
        <v>107</v>
      </c>
      <c r="G2360" t="s">
        <v>6790</v>
      </c>
      <c r="H2360">
        <v>62</v>
      </c>
      <c r="I2360" t="s">
        <v>17</v>
      </c>
      <c r="J2360">
        <v>0</v>
      </c>
      <c r="K2360" t="s">
        <v>32</v>
      </c>
      <c r="L2360" t="s">
        <v>6792</v>
      </c>
      <c r="M2360">
        <v>66</v>
      </c>
      <c r="P2360" s="32">
        <v>44401</v>
      </c>
      <c r="Q2360" s="1">
        <v>68.023960325178081</v>
      </c>
      <c r="R2360">
        <v>2</v>
      </c>
      <c r="S2360" t="str" cm="1">
        <f t="array" ref="S2360">_xlfn.IFS(R2360=0,"None",R2360&lt;3,"Low",R2360&lt;6,"Medium",R2360&lt;=10,"High")</f>
        <v>Low</v>
      </c>
      <c r="T2360" t="str" cm="1">
        <f t="array" ref="T2360">_xlfn.IFS(M2360&lt;=20,"Low",M2360&lt;=50,"Medium",M2360&lt;=90,"High")</f>
        <v>High</v>
      </c>
      <c r="U2360" s="33">
        <f>Datos_Limpios[[#This Row],[Number of Complaints or Support]]/Datos_Limpios[[#This Row],[Account Length (in months)]]</f>
        <v>2.7027027027027029E-2</v>
      </c>
      <c r="V2360" t="str" cm="1">
        <f t="array" ref="V2360">_xlfn.IFS(H2360&lt;30,"Under 30",H2360&lt;66,"Middle Age",H2360&gt;=66,"Senior")</f>
        <v>Middle Age</v>
      </c>
      <c r="W2360" t="s">
        <v>6825</v>
      </c>
    </row>
    <row r="2361" spans="1:23" x14ac:dyDescent="0.3">
      <c r="A2361" t="s">
        <v>2458</v>
      </c>
      <c r="B2361" t="s">
        <v>23</v>
      </c>
      <c r="C2361">
        <v>14</v>
      </c>
      <c r="D2361">
        <v>2</v>
      </c>
      <c r="E2361" t="s">
        <v>23</v>
      </c>
      <c r="F2361" t="s">
        <v>26</v>
      </c>
      <c r="G2361" t="s">
        <v>6790</v>
      </c>
      <c r="H2361">
        <v>57</v>
      </c>
      <c r="I2361" t="s">
        <v>17</v>
      </c>
      <c r="J2361">
        <v>0</v>
      </c>
      <c r="K2361" t="s">
        <v>20</v>
      </c>
      <c r="L2361" t="s">
        <v>6792</v>
      </c>
      <c r="M2361">
        <v>20</v>
      </c>
      <c r="N2361" t="s">
        <v>59</v>
      </c>
      <c r="O2361" t="s">
        <v>60</v>
      </c>
      <c r="P2361" s="32">
        <v>44587</v>
      </c>
      <c r="Q2361" s="1">
        <v>19.47546740189085</v>
      </c>
      <c r="R2361">
        <v>4</v>
      </c>
      <c r="S2361" t="str" cm="1">
        <f t="array" ref="S2361">_xlfn.IFS(R2361=0,"None",R2361&lt;3,"Low",R2361&lt;6,"Medium",R2361&lt;=10,"High")</f>
        <v>Medium</v>
      </c>
      <c r="T2361" t="str" cm="1">
        <f t="array" ref="T2361">_xlfn.IFS(M2361&lt;=20,"Low",M2361&lt;=50,"Medium",M2361&lt;=90,"High")</f>
        <v>Low</v>
      </c>
      <c r="U2361" s="33">
        <f>Datos_Limpios[[#This Row],[Number of Complaints or Support]]/Datos_Limpios[[#This Row],[Account Length (in months)]]</f>
        <v>0.2857142857142857</v>
      </c>
      <c r="V2361" t="str" cm="1">
        <f t="array" ref="V2361">_xlfn.IFS(H2361&lt;30,"Under 30",H2361&lt;66,"Middle Age",H2361&gt;=66,"Senior")</f>
        <v>Middle Age</v>
      </c>
      <c r="W2361" t="s">
        <v>6824</v>
      </c>
    </row>
    <row r="2362" spans="1:23" x14ac:dyDescent="0.3">
      <c r="A2362" t="s">
        <v>2459</v>
      </c>
      <c r="B2362" t="s">
        <v>23</v>
      </c>
      <c r="C2362">
        <v>1</v>
      </c>
      <c r="D2362">
        <v>3</v>
      </c>
      <c r="E2362" t="s">
        <v>17</v>
      </c>
      <c r="F2362" t="s">
        <v>36</v>
      </c>
      <c r="G2362" t="s">
        <v>19</v>
      </c>
      <c r="H2362">
        <v>56</v>
      </c>
      <c r="I2362" t="s">
        <v>17</v>
      </c>
      <c r="J2362">
        <v>0</v>
      </c>
      <c r="K2362" t="s">
        <v>20</v>
      </c>
      <c r="L2362" t="s">
        <v>6792</v>
      </c>
      <c r="M2362">
        <v>9</v>
      </c>
      <c r="N2362" t="s">
        <v>59</v>
      </c>
      <c r="O2362" t="s">
        <v>116</v>
      </c>
      <c r="P2362" s="32">
        <v>44888</v>
      </c>
      <c r="Q2362" s="1">
        <v>9.9217521288375607</v>
      </c>
      <c r="R2362">
        <v>2</v>
      </c>
      <c r="S2362" t="str" cm="1">
        <f t="array" ref="S2362">_xlfn.IFS(R2362=0,"None",R2362&lt;3,"Low",R2362&lt;6,"Medium",R2362&lt;=10,"High")</f>
        <v>Low</v>
      </c>
      <c r="T2362" t="str" cm="1">
        <f t="array" ref="T2362">_xlfn.IFS(M2362&lt;=20,"Low",M2362&lt;=50,"Medium",M2362&lt;=90,"High")</f>
        <v>Low</v>
      </c>
      <c r="U2362" s="33">
        <f>Datos_Limpios[[#This Row],[Number of Complaints or Support]]/Datos_Limpios[[#This Row],[Account Length (in months)]]</f>
        <v>2</v>
      </c>
      <c r="V2362" t="str" cm="1">
        <f t="array" ref="V2362">_xlfn.IFS(H2362&lt;30,"Under 30",H2362&lt;66,"Middle Age",H2362&gt;=66,"Senior")</f>
        <v>Middle Age</v>
      </c>
      <c r="W2362" t="s">
        <v>6824</v>
      </c>
    </row>
    <row r="2363" spans="1:23" x14ac:dyDescent="0.3">
      <c r="A2363" t="s">
        <v>2460</v>
      </c>
      <c r="B2363" t="s">
        <v>23</v>
      </c>
      <c r="C2363">
        <v>21</v>
      </c>
      <c r="D2363">
        <v>5</v>
      </c>
      <c r="E2363" t="s">
        <v>23</v>
      </c>
      <c r="F2363" t="s">
        <v>18</v>
      </c>
      <c r="G2363" t="s">
        <v>19</v>
      </c>
      <c r="H2363">
        <v>76</v>
      </c>
      <c r="I2363" t="s">
        <v>17</v>
      </c>
      <c r="J2363">
        <v>0</v>
      </c>
      <c r="K2363" t="s">
        <v>20</v>
      </c>
      <c r="L2363" t="s">
        <v>6792</v>
      </c>
      <c r="M2363">
        <v>43</v>
      </c>
      <c r="N2363" t="s">
        <v>27</v>
      </c>
      <c r="O2363" t="s">
        <v>125</v>
      </c>
      <c r="P2363" s="32">
        <v>45092</v>
      </c>
      <c r="Q2363" s="1">
        <v>41.29762721327296</v>
      </c>
      <c r="R2363">
        <v>3</v>
      </c>
      <c r="S2363" t="str" cm="1">
        <f t="array" ref="S2363">_xlfn.IFS(R2363=0,"None",R2363&lt;3,"Low",R2363&lt;6,"Medium",R2363&lt;=10,"High")</f>
        <v>Medium</v>
      </c>
      <c r="T2363" t="str" cm="1">
        <f t="array" ref="T2363">_xlfn.IFS(M2363&lt;=20,"Low",M2363&lt;=50,"Medium",M2363&lt;=90,"High")</f>
        <v>Medium</v>
      </c>
      <c r="U2363" s="33">
        <f>Datos_Limpios[[#This Row],[Number of Complaints or Support]]/Datos_Limpios[[#This Row],[Account Length (in months)]]</f>
        <v>0.14285714285714285</v>
      </c>
      <c r="V2363" t="str" cm="1">
        <f t="array" ref="V2363">_xlfn.IFS(H2363&lt;30,"Under 30",H2363&lt;66,"Middle Age",H2363&gt;=66,"Senior")</f>
        <v>Senior</v>
      </c>
      <c r="W2363" t="s">
        <v>6823</v>
      </c>
    </row>
    <row r="2364" spans="1:23" x14ac:dyDescent="0.3">
      <c r="A2364" t="s">
        <v>2461</v>
      </c>
      <c r="B2364" t="s">
        <v>17</v>
      </c>
      <c r="C2364">
        <v>23</v>
      </c>
      <c r="D2364">
        <v>0</v>
      </c>
      <c r="E2364" t="s">
        <v>17</v>
      </c>
      <c r="F2364" t="s">
        <v>18</v>
      </c>
      <c r="G2364" t="s">
        <v>6790</v>
      </c>
      <c r="H2364">
        <v>19</v>
      </c>
      <c r="I2364" t="s">
        <v>23</v>
      </c>
      <c r="J2364">
        <v>6</v>
      </c>
      <c r="K2364" t="s">
        <v>24</v>
      </c>
      <c r="L2364" t="s">
        <v>6791</v>
      </c>
      <c r="M2364">
        <v>6</v>
      </c>
      <c r="P2364" s="32">
        <v>45242</v>
      </c>
      <c r="Q2364" s="1">
        <v>7.1285660622445777</v>
      </c>
      <c r="R2364">
        <v>3</v>
      </c>
      <c r="S2364" t="str" cm="1">
        <f t="array" ref="S2364">_xlfn.IFS(R2364=0,"None",R2364&lt;3,"Low",R2364&lt;6,"Medium",R2364&lt;=10,"High")</f>
        <v>Medium</v>
      </c>
      <c r="T2364" t="str" cm="1">
        <f t="array" ref="T2364">_xlfn.IFS(M2364&lt;=20,"Low",M2364&lt;=50,"Medium",M2364&lt;=90,"High")</f>
        <v>Low</v>
      </c>
      <c r="U2364" s="33">
        <f>Datos_Limpios[[#This Row],[Number of Complaints or Support]]/Datos_Limpios[[#This Row],[Account Length (in months)]]</f>
        <v>0.13043478260869565</v>
      </c>
      <c r="V2364" t="str" cm="1">
        <f t="array" ref="V2364">_xlfn.IFS(H2364&lt;30,"Under 30",H2364&lt;66,"Middle Age",H2364&gt;=66,"Senior")</f>
        <v>Under 30</v>
      </c>
      <c r="W2364" t="s">
        <v>6823</v>
      </c>
    </row>
    <row r="2365" spans="1:23" x14ac:dyDescent="0.3">
      <c r="A2365" t="s">
        <v>2462</v>
      </c>
      <c r="B2365" t="s">
        <v>17</v>
      </c>
      <c r="C2365">
        <v>54</v>
      </c>
      <c r="D2365">
        <v>0</v>
      </c>
      <c r="E2365" t="s">
        <v>23</v>
      </c>
      <c r="F2365" t="s">
        <v>26</v>
      </c>
      <c r="G2365" t="s">
        <v>19</v>
      </c>
      <c r="H2365">
        <v>65</v>
      </c>
      <c r="I2365" t="s">
        <v>23</v>
      </c>
      <c r="J2365">
        <v>3</v>
      </c>
      <c r="K2365" t="s">
        <v>32</v>
      </c>
      <c r="L2365" t="s">
        <v>6792</v>
      </c>
      <c r="M2365">
        <v>16</v>
      </c>
      <c r="P2365" s="32">
        <v>45104</v>
      </c>
      <c r="Q2365" s="1">
        <v>18.126705444418729</v>
      </c>
      <c r="R2365">
        <v>9</v>
      </c>
      <c r="S2365" t="str" cm="1">
        <f t="array" ref="S2365">_xlfn.IFS(R2365=0,"None",R2365&lt;3,"Low",R2365&lt;6,"Medium",R2365&lt;=10,"High")</f>
        <v>High</v>
      </c>
      <c r="T2365" t="str" cm="1">
        <f t="array" ref="T2365">_xlfn.IFS(M2365&lt;=20,"Low",M2365&lt;=50,"Medium",M2365&lt;=90,"High")</f>
        <v>Low</v>
      </c>
      <c r="U2365" s="33">
        <f>Datos_Limpios[[#This Row],[Number of Complaints or Support]]/Datos_Limpios[[#This Row],[Account Length (in months)]]</f>
        <v>0.16666666666666666</v>
      </c>
      <c r="V2365" t="str" cm="1">
        <f t="array" ref="V2365">_xlfn.IFS(H2365&lt;30,"Under 30",H2365&lt;66,"Middle Age",H2365&gt;=66,"Senior")</f>
        <v>Middle Age</v>
      </c>
      <c r="W2365" t="s">
        <v>6824</v>
      </c>
    </row>
    <row r="2366" spans="1:23" x14ac:dyDescent="0.3">
      <c r="A2366" t="s">
        <v>2463</v>
      </c>
      <c r="B2366" t="s">
        <v>17</v>
      </c>
      <c r="C2366">
        <v>22</v>
      </c>
      <c r="D2366">
        <v>2</v>
      </c>
      <c r="E2366" t="s">
        <v>17</v>
      </c>
      <c r="F2366" t="s">
        <v>82</v>
      </c>
      <c r="G2366" t="s">
        <v>6790</v>
      </c>
      <c r="H2366">
        <v>40</v>
      </c>
      <c r="I2366" t="s">
        <v>23</v>
      </c>
      <c r="J2366">
        <v>6</v>
      </c>
      <c r="K2366" t="s">
        <v>24</v>
      </c>
      <c r="L2366" t="s">
        <v>6791</v>
      </c>
      <c r="M2366">
        <v>6</v>
      </c>
      <c r="P2366" s="32">
        <v>44618</v>
      </c>
      <c r="Q2366" s="1">
        <v>6.4914038159010001</v>
      </c>
      <c r="R2366">
        <v>9</v>
      </c>
      <c r="S2366" t="str" cm="1">
        <f t="array" ref="S2366">_xlfn.IFS(R2366=0,"None",R2366&lt;3,"Low",R2366&lt;6,"Medium",R2366&lt;=10,"High")</f>
        <v>High</v>
      </c>
      <c r="T2366" t="str" cm="1">
        <f t="array" ref="T2366">_xlfn.IFS(M2366&lt;=20,"Low",M2366&lt;=50,"Medium",M2366&lt;=90,"High")</f>
        <v>Low</v>
      </c>
      <c r="U2366" s="33">
        <f>Datos_Limpios[[#This Row],[Number of Complaints or Support]]/Datos_Limpios[[#This Row],[Account Length (in months)]]</f>
        <v>0.40909090909090912</v>
      </c>
      <c r="V2366" t="str" cm="1">
        <f t="array" ref="V2366">_xlfn.IFS(H2366&lt;30,"Under 30",H2366&lt;66,"Middle Age",H2366&gt;=66,"Senior")</f>
        <v>Middle Age</v>
      </c>
      <c r="W2366" t="s">
        <v>6823</v>
      </c>
    </row>
    <row r="2367" spans="1:23" x14ac:dyDescent="0.3">
      <c r="A2367" t="s">
        <v>2464</v>
      </c>
      <c r="B2367" t="s">
        <v>17</v>
      </c>
      <c r="C2367">
        <v>71</v>
      </c>
      <c r="D2367">
        <v>0</v>
      </c>
      <c r="E2367" t="s">
        <v>23</v>
      </c>
      <c r="F2367" t="s">
        <v>73</v>
      </c>
      <c r="G2367" t="s">
        <v>6790</v>
      </c>
      <c r="H2367">
        <v>33</v>
      </c>
      <c r="I2367" t="s">
        <v>17</v>
      </c>
      <c r="J2367">
        <v>0</v>
      </c>
      <c r="K2367" t="s">
        <v>32</v>
      </c>
      <c r="L2367" t="s">
        <v>6792</v>
      </c>
      <c r="M2367">
        <v>36</v>
      </c>
      <c r="P2367" s="32">
        <v>44388</v>
      </c>
      <c r="Q2367" s="1">
        <v>41.655173965596553</v>
      </c>
      <c r="R2367">
        <v>3</v>
      </c>
      <c r="S2367" t="str" cm="1">
        <f t="array" ref="S2367">_xlfn.IFS(R2367=0,"None",R2367&lt;3,"Low",R2367&lt;6,"Medium",R2367&lt;=10,"High")</f>
        <v>Medium</v>
      </c>
      <c r="T2367" t="str" cm="1">
        <f t="array" ref="T2367">_xlfn.IFS(M2367&lt;=20,"Low",M2367&lt;=50,"Medium",M2367&lt;=90,"High")</f>
        <v>Medium</v>
      </c>
      <c r="U2367" s="33">
        <f>Datos_Limpios[[#This Row],[Number of Complaints or Support]]/Datos_Limpios[[#This Row],[Account Length (in months)]]</f>
        <v>4.2253521126760563E-2</v>
      </c>
      <c r="V2367" t="str" cm="1">
        <f t="array" ref="V2367">_xlfn.IFS(H2367&lt;30,"Under 30",H2367&lt;66,"Middle Age",H2367&gt;=66,"Senior")</f>
        <v>Middle Age</v>
      </c>
      <c r="W2367" t="s">
        <v>6824</v>
      </c>
    </row>
    <row r="2368" spans="1:23" x14ac:dyDescent="0.3">
      <c r="A2368" t="s">
        <v>2465</v>
      </c>
      <c r="B2368" t="s">
        <v>17</v>
      </c>
      <c r="C2368">
        <v>31</v>
      </c>
      <c r="D2368">
        <v>0</v>
      </c>
      <c r="E2368" t="s">
        <v>23</v>
      </c>
      <c r="F2368" t="s">
        <v>350</v>
      </c>
      <c r="G2368" t="s">
        <v>6790</v>
      </c>
      <c r="H2368">
        <v>60</v>
      </c>
      <c r="I2368" t="s">
        <v>17</v>
      </c>
      <c r="J2368">
        <v>0</v>
      </c>
      <c r="K2368" t="s">
        <v>24</v>
      </c>
      <c r="L2368" t="s">
        <v>6792</v>
      </c>
      <c r="M2368">
        <v>31</v>
      </c>
      <c r="P2368" s="32">
        <v>45053</v>
      </c>
      <c r="Q2368" s="1">
        <v>29.401778037259049</v>
      </c>
      <c r="R2368">
        <v>9</v>
      </c>
      <c r="S2368" t="str" cm="1">
        <f t="array" ref="S2368">_xlfn.IFS(R2368=0,"None",R2368&lt;3,"Low",R2368&lt;6,"Medium",R2368&lt;=10,"High")</f>
        <v>High</v>
      </c>
      <c r="T2368" t="str" cm="1">
        <f t="array" ref="T2368">_xlfn.IFS(M2368&lt;=20,"Low",M2368&lt;=50,"Medium",M2368&lt;=90,"High")</f>
        <v>Medium</v>
      </c>
      <c r="U2368" s="33">
        <f>Datos_Limpios[[#This Row],[Number of Complaints or Support]]/Datos_Limpios[[#This Row],[Account Length (in months)]]</f>
        <v>0.29032258064516131</v>
      </c>
      <c r="V2368" t="str" cm="1">
        <f t="array" ref="V2368">_xlfn.IFS(H2368&lt;30,"Under 30",H2368&lt;66,"Middle Age",H2368&gt;=66,"Senior")</f>
        <v>Middle Age</v>
      </c>
      <c r="W2368" t="s">
        <v>6823</v>
      </c>
    </row>
    <row r="2369" spans="1:23" x14ac:dyDescent="0.3">
      <c r="A2369" t="s">
        <v>2466</v>
      </c>
      <c r="B2369" t="s">
        <v>17</v>
      </c>
      <c r="C2369">
        <v>52</v>
      </c>
      <c r="D2369">
        <v>1</v>
      </c>
      <c r="E2369" t="s">
        <v>17</v>
      </c>
      <c r="F2369" t="s">
        <v>205</v>
      </c>
      <c r="G2369" t="s">
        <v>19</v>
      </c>
      <c r="H2369">
        <v>28</v>
      </c>
      <c r="I2369" t="s">
        <v>17</v>
      </c>
      <c r="J2369">
        <v>0</v>
      </c>
      <c r="K2369" t="s">
        <v>32</v>
      </c>
      <c r="L2369" t="s">
        <v>6791</v>
      </c>
      <c r="M2369">
        <v>12</v>
      </c>
      <c r="P2369" s="32">
        <v>44968</v>
      </c>
      <c r="Q2369" s="1">
        <v>12.83243210123138</v>
      </c>
      <c r="R2369">
        <v>8</v>
      </c>
      <c r="S2369" t="str" cm="1">
        <f t="array" ref="S2369">_xlfn.IFS(R2369=0,"None",R2369&lt;3,"Low",R2369&lt;6,"Medium",R2369&lt;=10,"High")</f>
        <v>High</v>
      </c>
      <c r="T2369" t="str" cm="1">
        <f t="array" ref="T2369">_xlfn.IFS(M2369&lt;=20,"Low",M2369&lt;=50,"Medium",M2369&lt;=90,"High")</f>
        <v>Low</v>
      </c>
      <c r="U2369" s="33">
        <f>Datos_Limpios[[#This Row],[Number of Complaints or Support]]/Datos_Limpios[[#This Row],[Account Length (in months)]]</f>
        <v>0.15384615384615385</v>
      </c>
      <c r="V2369" t="str" cm="1">
        <f t="array" ref="V2369">_xlfn.IFS(H2369&lt;30,"Under 30",H2369&lt;66,"Middle Age",H2369&gt;=66,"Senior")</f>
        <v>Under 30</v>
      </c>
      <c r="W2369" t="s">
        <v>6823</v>
      </c>
    </row>
    <row r="2370" spans="1:23" x14ac:dyDescent="0.3">
      <c r="A2370" t="s">
        <v>2467</v>
      </c>
      <c r="B2370" t="s">
        <v>17</v>
      </c>
      <c r="C2370">
        <v>68</v>
      </c>
      <c r="D2370">
        <v>0</v>
      </c>
      <c r="E2370" t="s">
        <v>17</v>
      </c>
      <c r="F2370" t="s">
        <v>138</v>
      </c>
      <c r="G2370" t="s">
        <v>6790</v>
      </c>
      <c r="H2370">
        <v>81</v>
      </c>
      <c r="I2370" t="s">
        <v>17</v>
      </c>
      <c r="J2370">
        <v>0</v>
      </c>
      <c r="K2370" t="s">
        <v>32</v>
      </c>
      <c r="L2370" t="s">
        <v>6791</v>
      </c>
      <c r="M2370">
        <v>14</v>
      </c>
      <c r="P2370" s="32">
        <v>43921</v>
      </c>
      <c r="Q2370" s="1">
        <v>11.837932169775501</v>
      </c>
      <c r="R2370">
        <v>3</v>
      </c>
      <c r="S2370" t="str" cm="1">
        <f t="array" ref="S2370">_xlfn.IFS(R2370=0,"None",R2370&lt;3,"Low",R2370&lt;6,"Medium",R2370&lt;=10,"High")</f>
        <v>Medium</v>
      </c>
      <c r="T2370" t="str" cm="1">
        <f t="array" ref="T2370">_xlfn.IFS(M2370&lt;=20,"Low",M2370&lt;=50,"Medium",M2370&lt;=90,"High")</f>
        <v>Low</v>
      </c>
      <c r="U2370" s="33">
        <f>Datos_Limpios[[#This Row],[Number of Complaints or Support]]/Datos_Limpios[[#This Row],[Account Length (in months)]]</f>
        <v>4.4117647058823532E-2</v>
      </c>
      <c r="V2370" t="str" cm="1">
        <f t="array" ref="V2370">_xlfn.IFS(H2370&lt;30,"Under 30",H2370&lt;66,"Middle Age",H2370&gt;=66,"Senior")</f>
        <v>Senior</v>
      </c>
      <c r="W2370" t="s">
        <v>6824</v>
      </c>
    </row>
    <row r="2371" spans="1:23" x14ac:dyDescent="0.3">
      <c r="A2371" t="s">
        <v>2468</v>
      </c>
      <c r="B2371" t="s">
        <v>17</v>
      </c>
      <c r="C2371">
        <v>70</v>
      </c>
      <c r="D2371">
        <v>0</v>
      </c>
      <c r="E2371" t="s">
        <v>17</v>
      </c>
      <c r="F2371" t="s">
        <v>94</v>
      </c>
      <c r="G2371" t="s">
        <v>19</v>
      </c>
      <c r="H2371">
        <v>37</v>
      </c>
      <c r="I2371" t="s">
        <v>23</v>
      </c>
      <c r="J2371">
        <v>2</v>
      </c>
      <c r="K2371" t="s">
        <v>32</v>
      </c>
      <c r="L2371" t="s">
        <v>6792</v>
      </c>
      <c r="M2371">
        <v>7</v>
      </c>
      <c r="P2371" s="32">
        <v>44663</v>
      </c>
      <c r="Q2371" s="1">
        <v>5.9039067604670947</v>
      </c>
      <c r="R2371">
        <v>7</v>
      </c>
      <c r="S2371" t="str" cm="1">
        <f t="array" ref="S2371">_xlfn.IFS(R2371=0,"None",R2371&lt;3,"Low",R2371&lt;6,"Medium",R2371&lt;=10,"High")</f>
        <v>High</v>
      </c>
      <c r="T2371" t="str" cm="1">
        <f t="array" ref="T2371">_xlfn.IFS(M2371&lt;=20,"Low",M2371&lt;=50,"Medium",M2371&lt;=90,"High")</f>
        <v>Low</v>
      </c>
      <c r="U2371" s="33">
        <f>Datos_Limpios[[#This Row],[Number of Complaints or Support]]/Datos_Limpios[[#This Row],[Account Length (in months)]]</f>
        <v>0.1</v>
      </c>
      <c r="V2371" t="str" cm="1">
        <f t="array" ref="V2371">_xlfn.IFS(H2371&lt;30,"Under 30",H2371&lt;66,"Middle Age",H2371&gt;=66,"Senior")</f>
        <v>Middle Age</v>
      </c>
      <c r="W2371" t="s">
        <v>6823</v>
      </c>
    </row>
    <row r="2372" spans="1:23" x14ac:dyDescent="0.3">
      <c r="A2372" t="s">
        <v>2469</v>
      </c>
      <c r="B2372" t="s">
        <v>17</v>
      </c>
      <c r="C2372">
        <v>20</v>
      </c>
      <c r="D2372">
        <v>0</v>
      </c>
      <c r="E2372" t="s">
        <v>17</v>
      </c>
      <c r="F2372" t="s">
        <v>34</v>
      </c>
      <c r="G2372" t="s">
        <v>6790</v>
      </c>
      <c r="H2372">
        <v>46</v>
      </c>
      <c r="I2372" t="s">
        <v>23</v>
      </c>
      <c r="J2372">
        <v>5</v>
      </c>
      <c r="K2372" t="s">
        <v>20</v>
      </c>
      <c r="L2372" t="s">
        <v>6791</v>
      </c>
      <c r="M2372">
        <v>10</v>
      </c>
      <c r="P2372" s="32">
        <v>44834</v>
      </c>
      <c r="Q2372" s="1">
        <v>11.26348252846635</v>
      </c>
      <c r="R2372">
        <v>1</v>
      </c>
      <c r="S2372" t="str" cm="1">
        <f t="array" ref="S2372">_xlfn.IFS(R2372=0,"None",R2372&lt;3,"Low",R2372&lt;6,"Medium",R2372&lt;=10,"High")</f>
        <v>Low</v>
      </c>
      <c r="T2372" t="str" cm="1">
        <f t="array" ref="T2372">_xlfn.IFS(M2372&lt;=20,"Low",M2372&lt;=50,"Medium",M2372&lt;=90,"High")</f>
        <v>Low</v>
      </c>
      <c r="U2372" s="33">
        <f>Datos_Limpios[[#This Row],[Number of Complaints or Support]]/Datos_Limpios[[#This Row],[Account Length (in months)]]</f>
        <v>0.05</v>
      </c>
      <c r="V2372" t="str" cm="1">
        <f t="array" ref="V2372">_xlfn.IFS(H2372&lt;30,"Under 30",H2372&lt;66,"Middle Age",H2372&gt;=66,"Senior")</f>
        <v>Middle Age</v>
      </c>
      <c r="W2372" t="s">
        <v>6823</v>
      </c>
    </row>
    <row r="2373" spans="1:23" x14ac:dyDescent="0.3">
      <c r="A2373" t="s">
        <v>2470</v>
      </c>
      <c r="B2373" t="s">
        <v>17</v>
      </c>
      <c r="C2373">
        <v>33</v>
      </c>
      <c r="D2373">
        <v>2</v>
      </c>
      <c r="E2373" t="s">
        <v>23</v>
      </c>
      <c r="F2373" t="s">
        <v>26</v>
      </c>
      <c r="G2373" t="s">
        <v>6790</v>
      </c>
      <c r="H2373">
        <v>77</v>
      </c>
      <c r="I2373" t="s">
        <v>17</v>
      </c>
      <c r="J2373">
        <v>0</v>
      </c>
      <c r="K2373" t="s">
        <v>24</v>
      </c>
      <c r="L2373" t="s">
        <v>6792</v>
      </c>
      <c r="M2373">
        <v>52</v>
      </c>
      <c r="P2373" s="32">
        <v>44875</v>
      </c>
      <c r="Q2373" s="1">
        <v>56.119139381721027</v>
      </c>
      <c r="R2373">
        <v>0</v>
      </c>
      <c r="S2373" t="str" cm="1">
        <f t="array" ref="S2373">_xlfn.IFS(R2373=0,"None",R2373&lt;3,"Low",R2373&lt;6,"Medium",R2373&lt;=10,"High")</f>
        <v>None</v>
      </c>
      <c r="T2373" t="str" cm="1">
        <f t="array" ref="T2373">_xlfn.IFS(M2373&lt;=20,"Low",M2373&lt;=50,"Medium",M2373&lt;=90,"High")</f>
        <v>High</v>
      </c>
      <c r="U2373" s="33">
        <f>Datos_Limpios[[#This Row],[Number of Complaints or Support]]/Datos_Limpios[[#This Row],[Account Length (in months)]]</f>
        <v>0</v>
      </c>
      <c r="V2373" t="str" cm="1">
        <f t="array" ref="V2373">_xlfn.IFS(H2373&lt;30,"Under 30",H2373&lt;66,"Middle Age",H2373&gt;=66,"Senior")</f>
        <v>Senior</v>
      </c>
      <c r="W2373" t="s">
        <v>6824</v>
      </c>
    </row>
    <row r="2374" spans="1:23" x14ac:dyDescent="0.3">
      <c r="A2374" t="s">
        <v>2471</v>
      </c>
      <c r="B2374" t="s">
        <v>17</v>
      </c>
      <c r="C2374">
        <v>38</v>
      </c>
      <c r="D2374">
        <v>0</v>
      </c>
      <c r="E2374" t="s">
        <v>17</v>
      </c>
      <c r="F2374" t="s">
        <v>47</v>
      </c>
      <c r="G2374" t="s">
        <v>6790</v>
      </c>
      <c r="H2374">
        <v>48</v>
      </c>
      <c r="I2374" t="s">
        <v>23</v>
      </c>
      <c r="J2374">
        <v>5</v>
      </c>
      <c r="K2374" t="s">
        <v>24</v>
      </c>
      <c r="L2374" t="s">
        <v>6792</v>
      </c>
      <c r="M2374">
        <v>13</v>
      </c>
      <c r="P2374" s="32">
        <v>44066</v>
      </c>
      <c r="Q2374" s="1">
        <v>11.69541265790936</v>
      </c>
      <c r="R2374">
        <v>1</v>
      </c>
      <c r="S2374" t="str" cm="1">
        <f t="array" ref="S2374">_xlfn.IFS(R2374=0,"None",R2374&lt;3,"Low",R2374&lt;6,"Medium",R2374&lt;=10,"High")</f>
        <v>Low</v>
      </c>
      <c r="T2374" t="str" cm="1">
        <f t="array" ref="T2374">_xlfn.IFS(M2374&lt;=20,"Low",M2374&lt;=50,"Medium",M2374&lt;=90,"High")</f>
        <v>Low</v>
      </c>
      <c r="U2374" s="33">
        <f>Datos_Limpios[[#This Row],[Number of Complaints or Support]]/Datos_Limpios[[#This Row],[Account Length (in months)]]</f>
        <v>2.6315789473684209E-2</v>
      </c>
      <c r="V2374" t="str" cm="1">
        <f t="array" ref="V2374">_xlfn.IFS(H2374&lt;30,"Under 30",H2374&lt;66,"Middle Age",H2374&gt;=66,"Senior")</f>
        <v>Middle Age</v>
      </c>
      <c r="W2374" t="s">
        <v>6824</v>
      </c>
    </row>
    <row r="2375" spans="1:23" x14ac:dyDescent="0.3">
      <c r="A2375" t="s">
        <v>2472</v>
      </c>
      <c r="B2375" t="s">
        <v>17</v>
      </c>
      <c r="C2375">
        <v>53</v>
      </c>
      <c r="D2375">
        <v>1</v>
      </c>
      <c r="E2375" t="s">
        <v>17</v>
      </c>
      <c r="F2375" t="s">
        <v>130</v>
      </c>
      <c r="G2375" t="s">
        <v>19</v>
      </c>
      <c r="H2375">
        <v>64</v>
      </c>
      <c r="I2375" t="s">
        <v>17</v>
      </c>
      <c r="J2375">
        <v>0</v>
      </c>
      <c r="K2375" t="s">
        <v>32</v>
      </c>
      <c r="L2375" t="s">
        <v>6791</v>
      </c>
      <c r="M2375">
        <v>9</v>
      </c>
      <c r="P2375" s="32">
        <v>45013</v>
      </c>
      <c r="Q2375" s="1">
        <v>8.1469049737831067</v>
      </c>
      <c r="R2375">
        <v>0</v>
      </c>
      <c r="S2375" t="str" cm="1">
        <f t="array" ref="S2375">_xlfn.IFS(R2375=0,"None",R2375&lt;3,"Low",R2375&lt;6,"Medium",R2375&lt;=10,"High")</f>
        <v>None</v>
      </c>
      <c r="T2375" t="str" cm="1">
        <f t="array" ref="T2375">_xlfn.IFS(M2375&lt;=20,"Low",M2375&lt;=50,"Medium",M2375&lt;=90,"High")</f>
        <v>Low</v>
      </c>
      <c r="U2375" s="33">
        <f>Datos_Limpios[[#This Row],[Number of Complaints or Support]]/Datos_Limpios[[#This Row],[Account Length (in months)]]</f>
        <v>0</v>
      </c>
      <c r="V2375" t="str" cm="1">
        <f t="array" ref="V2375">_xlfn.IFS(H2375&lt;30,"Under 30",H2375&lt;66,"Middle Age",H2375&gt;=66,"Senior")</f>
        <v>Middle Age</v>
      </c>
      <c r="W2375" t="s">
        <v>6825</v>
      </c>
    </row>
    <row r="2376" spans="1:23" x14ac:dyDescent="0.3">
      <c r="A2376" t="s">
        <v>2473</v>
      </c>
      <c r="B2376" t="s">
        <v>23</v>
      </c>
      <c r="C2376">
        <v>4</v>
      </c>
      <c r="D2376">
        <v>1</v>
      </c>
      <c r="E2376" t="s">
        <v>23</v>
      </c>
      <c r="F2376" t="s">
        <v>63</v>
      </c>
      <c r="G2376" t="s">
        <v>19</v>
      </c>
      <c r="H2376">
        <v>59</v>
      </c>
      <c r="I2376" t="s">
        <v>17</v>
      </c>
      <c r="J2376">
        <v>0</v>
      </c>
      <c r="K2376" t="s">
        <v>20</v>
      </c>
      <c r="L2376" t="s">
        <v>6792</v>
      </c>
      <c r="M2376">
        <v>51</v>
      </c>
      <c r="N2376" t="s">
        <v>76</v>
      </c>
      <c r="O2376" t="s">
        <v>232</v>
      </c>
      <c r="P2376" s="32">
        <v>44977</v>
      </c>
      <c r="Q2376" s="1">
        <v>60.417484227022612</v>
      </c>
      <c r="R2376">
        <v>3</v>
      </c>
      <c r="S2376" t="str" cm="1">
        <f t="array" ref="S2376">_xlfn.IFS(R2376=0,"None",R2376&lt;3,"Low",R2376&lt;6,"Medium",R2376&lt;=10,"High")</f>
        <v>Medium</v>
      </c>
      <c r="T2376" t="str" cm="1">
        <f t="array" ref="T2376">_xlfn.IFS(M2376&lt;=20,"Low",M2376&lt;=50,"Medium",M2376&lt;=90,"High")</f>
        <v>High</v>
      </c>
      <c r="U2376" s="33">
        <f>Datos_Limpios[[#This Row],[Number of Complaints or Support]]/Datos_Limpios[[#This Row],[Account Length (in months)]]</f>
        <v>0.75</v>
      </c>
      <c r="V2376" t="str" cm="1">
        <f t="array" ref="V2376">_xlfn.IFS(H2376&lt;30,"Under 30",H2376&lt;66,"Middle Age",H2376&gt;=66,"Senior")</f>
        <v>Middle Age</v>
      </c>
      <c r="W2376" t="s">
        <v>6825</v>
      </c>
    </row>
    <row r="2377" spans="1:23" x14ac:dyDescent="0.3">
      <c r="A2377" t="s">
        <v>2474</v>
      </c>
      <c r="B2377" t="s">
        <v>23</v>
      </c>
      <c r="C2377">
        <v>2</v>
      </c>
      <c r="D2377">
        <v>5</v>
      </c>
      <c r="E2377" t="s">
        <v>23</v>
      </c>
      <c r="F2377" t="s">
        <v>196</v>
      </c>
      <c r="G2377" t="s">
        <v>6790</v>
      </c>
      <c r="H2377">
        <v>73</v>
      </c>
      <c r="I2377" t="s">
        <v>17</v>
      </c>
      <c r="J2377">
        <v>0</v>
      </c>
      <c r="K2377" t="s">
        <v>20</v>
      </c>
      <c r="L2377" t="s">
        <v>6791</v>
      </c>
      <c r="M2377">
        <v>48</v>
      </c>
      <c r="N2377" t="s">
        <v>91</v>
      </c>
      <c r="O2377" t="s">
        <v>419</v>
      </c>
      <c r="P2377" s="32">
        <v>45039</v>
      </c>
      <c r="Q2377" s="1">
        <v>53.053610255950232</v>
      </c>
      <c r="R2377">
        <v>6</v>
      </c>
      <c r="S2377" t="str" cm="1">
        <f t="array" ref="S2377">_xlfn.IFS(R2377=0,"None",R2377&lt;3,"Low",R2377&lt;6,"Medium",R2377&lt;=10,"High")</f>
        <v>High</v>
      </c>
      <c r="T2377" t="str" cm="1">
        <f t="array" ref="T2377">_xlfn.IFS(M2377&lt;=20,"Low",M2377&lt;=50,"Medium",M2377&lt;=90,"High")</f>
        <v>Medium</v>
      </c>
      <c r="U2377" s="33">
        <f>Datos_Limpios[[#This Row],[Number of Complaints or Support]]/Datos_Limpios[[#This Row],[Account Length (in months)]]</f>
        <v>3</v>
      </c>
      <c r="V2377" t="str" cm="1">
        <f t="array" ref="V2377">_xlfn.IFS(H2377&lt;30,"Under 30",H2377&lt;66,"Middle Age",H2377&gt;=66,"Senior")</f>
        <v>Senior</v>
      </c>
      <c r="W2377" t="s">
        <v>6826</v>
      </c>
    </row>
    <row r="2378" spans="1:23" x14ac:dyDescent="0.3">
      <c r="A2378" t="s">
        <v>2475</v>
      </c>
      <c r="B2378" t="s">
        <v>23</v>
      </c>
      <c r="C2378">
        <v>9</v>
      </c>
      <c r="D2378">
        <v>1</v>
      </c>
      <c r="E2378" t="s">
        <v>17</v>
      </c>
      <c r="F2378" t="s">
        <v>112</v>
      </c>
      <c r="G2378" t="s">
        <v>6790</v>
      </c>
      <c r="H2378">
        <v>49</v>
      </c>
      <c r="I2378" t="s">
        <v>17</v>
      </c>
      <c r="J2378">
        <v>0</v>
      </c>
      <c r="K2378" t="s">
        <v>20</v>
      </c>
      <c r="L2378" t="s">
        <v>6791</v>
      </c>
      <c r="M2378">
        <v>19</v>
      </c>
      <c r="N2378" t="s">
        <v>50</v>
      </c>
      <c r="O2378" t="s">
        <v>71</v>
      </c>
      <c r="P2378" s="32">
        <v>45206</v>
      </c>
      <c r="Q2378" s="1">
        <v>19.334423707011361</v>
      </c>
      <c r="R2378">
        <v>2</v>
      </c>
      <c r="S2378" t="str" cm="1">
        <f t="array" ref="S2378">_xlfn.IFS(R2378=0,"None",R2378&lt;3,"Low",R2378&lt;6,"Medium",R2378&lt;=10,"High")</f>
        <v>Low</v>
      </c>
      <c r="T2378" t="str" cm="1">
        <f t="array" ref="T2378">_xlfn.IFS(M2378&lt;=20,"Low",M2378&lt;=50,"Medium",M2378&lt;=90,"High")</f>
        <v>Low</v>
      </c>
      <c r="U2378" s="33">
        <f>Datos_Limpios[[#This Row],[Number of Complaints or Support]]/Datos_Limpios[[#This Row],[Account Length (in months)]]</f>
        <v>0.22222222222222221</v>
      </c>
      <c r="V2378" t="str" cm="1">
        <f t="array" ref="V2378">_xlfn.IFS(H2378&lt;30,"Under 30",H2378&lt;66,"Middle Age",H2378&gt;=66,"Senior")</f>
        <v>Middle Age</v>
      </c>
      <c r="W2378" t="s">
        <v>6823</v>
      </c>
    </row>
    <row r="2379" spans="1:23" x14ac:dyDescent="0.3">
      <c r="A2379" t="s">
        <v>2476</v>
      </c>
      <c r="B2379" t="s">
        <v>17</v>
      </c>
      <c r="C2379">
        <v>45</v>
      </c>
      <c r="D2379">
        <v>0</v>
      </c>
      <c r="E2379" t="s">
        <v>23</v>
      </c>
      <c r="F2379" t="s">
        <v>202</v>
      </c>
      <c r="G2379" t="s">
        <v>19</v>
      </c>
      <c r="H2379">
        <v>29</v>
      </c>
      <c r="I2379" t="s">
        <v>17</v>
      </c>
      <c r="J2379">
        <v>0</v>
      </c>
      <c r="K2379" t="s">
        <v>32</v>
      </c>
      <c r="L2379" t="s">
        <v>6791</v>
      </c>
      <c r="M2379">
        <v>49</v>
      </c>
      <c r="P2379" s="32">
        <v>44617</v>
      </c>
      <c r="Q2379" s="1">
        <v>53.50716222597795</v>
      </c>
      <c r="R2379">
        <v>8</v>
      </c>
      <c r="S2379" t="str" cm="1">
        <f t="array" ref="S2379">_xlfn.IFS(R2379=0,"None",R2379&lt;3,"Low",R2379&lt;6,"Medium",R2379&lt;=10,"High")</f>
        <v>High</v>
      </c>
      <c r="T2379" t="str" cm="1">
        <f t="array" ref="T2379">_xlfn.IFS(M2379&lt;=20,"Low",M2379&lt;=50,"Medium",M2379&lt;=90,"High")</f>
        <v>Medium</v>
      </c>
      <c r="U2379" s="33">
        <f>Datos_Limpios[[#This Row],[Number of Complaints or Support]]/Datos_Limpios[[#This Row],[Account Length (in months)]]</f>
        <v>0.17777777777777778</v>
      </c>
      <c r="V2379" t="str" cm="1">
        <f t="array" ref="V2379">_xlfn.IFS(H2379&lt;30,"Under 30",H2379&lt;66,"Middle Age",H2379&gt;=66,"Senior")</f>
        <v>Under 30</v>
      </c>
      <c r="W2379" t="s">
        <v>6825</v>
      </c>
    </row>
    <row r="2380" spans="1:23" x14ac:dyDescent="0.3">
      <c r="A2380" t="s">
        <v>2477</v>
      </c>
      <c r="B2380" t="s">
        <v>23</v>
      </c>
      <c r="C2380">
        <v>26</v>
      </c>
      <c r="D2380">
        <v>3</v>
      </c>
      <c r="E2380" t="s">
        <v>23</v>
      </c>
      <c r="F2380" t="s">
        <v>202</v>
      </c>
      <c r="G2380" t="s">
        <v>19</v>
      </c>
      <c r="H2380">
        <v>84</v>
      </c>
      <c r="I2380" t="s">
        <v>17</v>
      </c>
      <c r="J2380">
        <v>0</v>
      </c>
      <c r="K2380" t="s">
        <v>20</v>
      </c>
      <c r="L2380" t="s">
        <v>6792</v>
      </c>
      <c r="M2380">
        <v>37</v>
      </c>
      <c r="N2380" t="s">
        <v>59</v>
      </c>
      <c r="O2380" t="s">
        <v>116</v>
      </c>
      <c r="P2380" s="32">
        <v>45093</v>
      </c>
      <c r="Q2380" s="1">
        <v>34.251497039353481</v>
      </c>
      <c r="R2380">
        <v>1</v>
      </c>
      <c r="S2380" t="str" cm="1">
        <f t="array" ref="S2380">_xlfn.IFS(R2380=0,"None",R2380&lt;3,"Low",R2380&lt;6,"Medium",R2380&lt;=10,"High")</f>
        <v>Low</v>
      </c>
      <c r="T2380" t="str" cm="1">
        <f t="array" ref="T2380">_xlfn.IFS(M2380&lt;=20,"Low",M2380&lt;=50,"Medium",M2380&lt;=90,"High")</f>
        <v>Medium</v>
      </c>
      <c r="U2380" s="33">
        <f>Datos_Limpios[[#This Row],[Number of Complaints or Support]]/Datos_Limpios[[#This Row],[Account Length (in months)]]</f>
        <v>3.8461538461538464E-2</v>
      </c>
      <c r="V2380" t="str" cm="1">
        <f t="array" ref="V2380">_xlfn.IFS(H2380&lt;30,"Under 30",H2380&lt;66,"Middle Age",H2380&gt;=66,"Senior")</f>
        <v>Senior</v>
      </c>
      <c r="W2380" t="s">
        <v>6825</v>
      </c>
    </row>
    <row r="2381" spans="1:23" x14ac:dyDescent="0.3">
      <c r="A2381" t="s">
        <v>2478</v>
      </c>
      <c r="B2381" t="s">
        <v>17</v>
      </c>
      <c r="C2381">
        <v>64</v>
      </c>
      <c r="D2381">
        <v>0</v>
      </c>
      <c r="E2381" t="s">
        <v>17</v>
      </c>
      <c r="F2381" t="s">
        <v>245</v>
      </c>
      <c r="G2381" t="s">
        <v>19</v>
      </c>
      <c r="H2381">
        <v>22</v>
      </c>
      <c r="I2381" t="s">
        <v>17</v>
      </c>
      <c r="J2381">
        <v>0</v>
      </c>
      <c r="K2381" t="s">
        <v>24</v>
      </c>
      <c r="L2381" t="s">
        <v>6792</v>
      </c>
      <c r="M2381">
        <v>42</v>
      </c>
      <c r="P2381" s="32">
        <v>44035</v>
      </c>
      <c r="Q2381" s="1">
        <v>34.768198619960778</v>
      </c>
      <c r="R2381">
        <v>9</v>
      </c>
      <c r="S2381" t="str" cm="1">
        <f t="array" ref="S2381">_xlfn.IFS(R2381=0,"None",R2381&lt;3,"Low",R2381&lt;6,"Medium",R2381&lt;=10,"High")</f>
        <v>High</v>
      </c>
      <c r="T2381" t="str" cm="1">
        <f t="array" ref="T2381">_xlfn.IFS(M2381&lt;=20,"Low",M2381&lt;=50,"Medium",M2381&lt;=90,"High")</f>
        <v>Medium</v>
      </c>
      <c r="U2381" s="33">
        <f>Datos_Limpios[[#This Row],[Number of Complaints or Support]]/Datos_Limpios[[#This Row],[Account Length (in months)]]</f>
        <v>0.140625</v>
      </c>
      <c r="V2381" t="str" cm="1">
        <f t="array" ref="V2381">_xlfn.IFS(H2381&lt;30,"Under 30",H2381&lt;66,"Middle Age",H2381&gt;=66,"Senior")</f>
        <v>Under 30</v>
      </c>
      <c r="W2381" t="s">
        <v>6823</v>
      </c>
    </row>
    <row r="2382" spans="1:23" x14ac:dyDescent="0.3">
      <c r="A2382" t="s">
        <v>2479</v>
      </c>
      <c r="B2382" t="s">
        <v>17</v>
      </c>
      <c r="C2382">
        <v>73</v>
      </c>
      <c r="D2382">
        <v>0</v>
      </c>
      <c r="E2382" t="s">
        <v>17</v>
      </c>
      <c r="F2382" t="s">
        <v>40</v>
      </c>
      <c r="G2382" t="s">
        <v>19</v>
      </c>
      <c r="H2382">
        <v>22</v>
      </c>
      <c r="I2382" t="s">
        <v>17</v>
      </c>
      <c r="J2382">
        <v>0</v>
      </c>
      <c r="K2382" t="s">
        <v>32</v>
      </c>
      <c r="L2382" t="s">
        <v>6792</v>
      </c>
      <c r="M2382">
        <v>56</v>
      </c>
      <c r="P2382" s="32">
        <v>44294</v>
      </c>
      <c r="Q2382" s="1">
        <v>62.18946089384562</v>
      </c>
      <c r="R2382">
        <v>10</v>
      </c>
      <c r="S2382" t="str" cm="1">
        <f t="array" ref="S2382">_xlfn.IFS(R2382=0,"None",R2382&lt;3,"Low",R2382&lt;6,"Medium",R2382&lt;=10,"High")</f>
        <v>High</v>
      </c>
      <c r="T2382" t="str" cm="1">
        <f t="array" ref="T2382">_xlfn.IFS(M2382&lt;=20,"Low",M2382&lt;=50,"Medium",M2382&lt;=90,"High")</f>
        <v>High</v>
      </c>
      <c r="U2382" s="33">
        <f>Datos_Limpios[[#This Row],[Number of Complaints or Support]]/Datos_Limpios[[#This Row],[Account Length (in months)]]</f>
        <v>0.13698630136986301</v>
      </c>
      <c r="V2382" t="str" cm="1">
        <f t="array" ref="V2382">_xlfn.IFS(H2382&lt;30,"Under 30",H2382&lt;66,"Middle Age",H2382&gt;=66,"Senior")</f>
        <v>Under 30</v>
      </c>
      <c r="W2382" t="s">
        <v>6823</v>
      </c>
    </row>
    <row r="2383" spans="1:23" x14ac:dyDescent="0.3">
      <c r="A2383" t="s">
        <v>2480</v>
      </c>
      <c r="B2383" t="s">
        <v>23</v>
      </c>
      <c r="C2383">
        <v>13</v>
      </c>
      <c r="D2383">
        <v>1</v>
      </c>
      <c r="E2383" t="s">
        <v>23</v>
      </c>
      <c r="F2383" t="s">
        <v>18</v>
      </c>
      <c r="G2383" t="s">
        <v>19</v>
      </c>
      <c r="H2383">
        <v>58</v>
      </c>
      <c r="I2383" t="s">
        <v>17</v>
      </c>
      <c r="J2383">
        <v>0</v>
      </c>
      <c r="K2383" t="s">
        <v>20</v>
      </c>
      <c r="L2383" t="s">
        <v>6792</v>
      </c>
      <c r="M2383">
        <v>36</v>
      </c>
      <c r="N2383" t="s">
        <v>76</v>
      </c>
      <c r="O2383" t="s">
        <v>217</v>
      </c>
      <c r="P2383" s="32">
        <v>43877</v>
      </c>
      <c r="Q2383" s="1">
        <v>29.402846337907022</v>
      </c>
      <c r="R2383">
        <v>10</v>
      </c>
      <c r="S2383" t="str" cm="1">
        <f t="array" ref="S2383">_xlfn.IFS(R2383=0,"None",R2383&lt;3,"Low",R2383&lt;6,"Medium",R2383&lt;=10,"High")</f>
        <v>High</v>
      </c>
      <c r="T2383" t="str" cm="1">
        <f t="array" ref="T2383">_xlfn.IFS(M2383&lt;=20,"Low",M2383&lt;=50,"Medium",M2383&lt;=90,"High")</f>
        <v>Medium</v>
      </c>
      <c r="U2383" s="33">
        <f>Datos_Limpios[[#This Row],[Number of Complaints or Support]]/Datos_Limpios[[#This Row],[Account Length (in months)]]</f>
        <v>0.76923076923076927</v>
      </c>
      <c r="V2383" t="str" cm="1">
        <f t="array" ref="V2383">_xlfn.IFS(H2383&lt;30,"Under 30",H2383&lt;66,"Middle Age",H2383&gt;=66,"Senior")</f>
        <v>Middle Age</v>
      </c>
      <c r="W2383" t="s">
        <v>6823</v>
      </c>
    </row>
    <row r="2384" spans="1:23" x14ac:dyDescent="0.3">
      <c r="A2384" t="s">
        <v>2481</v>
      </c>
      <c r="B2384" t="s">
        <v>17</v>
      </c>
      <c r="C2384">
        <v>74</v>
      </c>
      <c r="D2384">
        <v>1</v>
      </c>
      <c r="E2384" t="s">
        <v>23</v>
      </c>
      <c r="F2384" t="s">
        <v>202</v>
      </c>
      <c r="G2384" t="s">
        <v>6790</v>
      </c>
      <c r="H2384">
        <v>45</v>
      </c>
      <c r="I2384" t="s">
        <v>17</v>
      </c>
      <c r="J2384">
        <v>0</v>
      </c>
      <c r="K2384" t="s">
        <v>32</v>
      </c>
      <c r="L2384" t="s">
        <v>6792</v>
      </c>
      <c r="M2384">
        <v>73</v>
      </c>
      <c r="P2384" s="32">
        <v>44800</v>
      </c>
      <c r="Q2384" s="1">
        <v>64.687614868718839</v>
      </c>
      <c r="R2384">
        <v>4</v>
      </c>
      <c r="S2384" t="str" cm="1">
        <f t="array" ref="S2384">_xlfn.IFS(R2384=0,"None",R2384&lt;3,"Low",R2384&lt;6,"Medium",R2384&lt;=10,"High")</f>
        <v>Medium</v>
      </c>
      <c r="T2384" t="str" cm="1">
        <f t="array" ref="T2384">_xlfn.IFS(M2384&lt;=20,"Low",M2384&lt;=50,"Medium",M2384&lt;=90,"High")</f>
        <v>High</v>
      </c>
      <c r="U2384" s="33">
        <f>Datos_Limpios[[#This Row],[Number of Complaints or Support]]/Datos_Limpios[[#This Row],[Account Length (in months)]]</f>
        <v>5.4054054054054057E-2</v>
      </c>
      <c r="V2384" t="str" cm="1">
        <f t="array" ref="V2384">_xlfn.IFS(H2384&lt;30,"Under 30",H2384&lt;66,"Middle Age",H2384&gt;=66,"Senior")</f>
        <v>Middle Age</v>
      </c>
      <c r="W2384" t="s">
        <v>6825</v>
      </c>
    </row>
    <row r="2385" spans="1:23" x14ac:dyDescent="0.3">
      <c r="A2385" t="s">
        <v>2482</v>
      </c>
      <c r="B2385" t="s">
        <v>17</v>
      </c>
      <c r="C2385">
        <v>16</v>
      </c>
      <c r="D2385">
        <v>3</v>
      </c>
      <c r="E2385" t="s">
        <v>23</v>
      </c>
      <c r="F2385" t="s">
        <v>166</v>
      </c>
      <c r="G2385" t="s">
        <v>19</v>
      </c>
      <c r="H2385">
        <v>55</v>
      </c>
      <c r="I2385" t="s">
        <v>17</v>
      </c>
      <c r="J2385">
        <v>0</v>
      </c>
      <c r="K2385" t="s">
        <v>20</v>
      </c>
      <c r="L2385" t="s">
        <v>6792</v>
      </c>
      <c r="M2385">
        <v>22</v>
      </c>
      <c r="P2385" s="32">
        <v>43916</v>
      </c>
      <c r="Q2385" s="1">
        <v>20.594846539265369</v>
      </c>
      <c r="R2385">
        <v>7</v>
      </c>
      <c r="S2385" t="str" cm="1">
        <f t="array" ref="S2385">_xlfn.IFS(R2385=0,"None",R2385&lt;3,"Low",R2385&lt;6,"Medium",R2385&lt;=10,"High")</f>
        <v>High</v>
      </c>
      <c r="T2385" t="str" cm="1">
        <f t="array" ref="T2385">_xlfn.IFS(M2385&lt;=20,"Low",M2385&lt;=50,"Medium",M2385&lt;=90,"High")</f>
        <v>Medium</v>
      </c>
      <c r="U2385" s="33">
        <f>Datos_Limpios[[#This Row],[Number of Complaints or Support]]/Datos_Limpios[[#This Row],[Account Length (in months)]]</f>
        <v>0.4375</v>
      </c>
      <c r="V2385" t="str" cm="1">
        <f t="array" ref="V2385">_xlfn.IFS(H2385&lt;30,"Under 30",H2385&lt;66,"Middle Age",H2385&gt;=66,"Senior")</f>
        <v>Middle Age</v>
      </c>
      <c r="W2385" t="s">
        <v>6825</v>
      </c>
    </row>
    <row r="2386" spans="1:23" x14ac:dyDescent="0.3">
      <c r="A2386" t="s">
        <v>2483</v>
      </c>
      <c r="B2386" t="s">
        <v>17</v>
      </c>
      <c r="C2386">
        <v>6</v>
      </c>
      <c r="D2386">
        <v>0</v>
      </c>
      <c r="E2386" t="s">
        <v>17</v>
      </c>
      <c r="F2386" t="s">
        <v>123</v>
      </c>
      <c r="G2386" t="s">
        <v>19</v>
      </c>
      <c r="H2386">
        <v>44</v>
      </c>
      <c r="I2386" t="s">
        <v>17</v>
      </c>
      <c r="J2386">
        <v>0</v>
      </c>
      <c r="K2386" t="s">
        <v>24</v>
      </c>
      <c r="L2386" t="s">
        <v>6791</v>
      </c>
      <c r="M2386">
        <v>8</v>
      </c>
      <c r="P2386" s="32">
        <v>45129</v>
      </c>
      <c r="Q2386" s="1">
        <v>8.0559062791907685</v>
      </c>
      <c r="R2386">
        <v>4</v>
      </c>
      <c r="S2386" t="str" cm="1">
        <f t="array" ref="S2386">_xlfn.IFS(R2386=0,"None",R2386&lt;3,"Low",R2386&lt;6,"Medium",R2386&lt;=10,"High")</f>
        <v>Medium</v>
      </c>
      <c r="T2386" t="str" cm="1">
        <f t="array" ref="T2386">_xlfn.IFS(M2386&lt;=20,"Low",M2386&lt;=50,"Medium",M2386&lt;=90,"High")</f>
        <v>Low</v>
      </c>
      <c r="U2386" s="33">
        <f>Datos_Limpios[[#This Row],[Number of Complaints or Support]]/Datos_Limpios[[#This Row],[Account Length (in months)]]</f>
        <v>0.66666666666666663</v>
      </c>
      <c r="V2386" t="str" cm="1">
        <f t="array" ref="V2386">_xlfn.IFS(H2386&lt;30,"Under 30",H2386&lt;66,"Middle Age",H2386&gt;=66,"Senior")</f>
        <v>Middle Age</v>
      </c>
      <c r="W2386" t="s">
        <v>6824</v>
      </c>
    </row>
    <row r="2387" spans="1:23" x14ac:dyDescent="0.3">
      <c r="A2387" t="s">
        <v>2484</v>
      </c>
      <c r="B2387" t="s">
        <v>17</v>
      </c>
      <c r="C2387">
        <v>4</v>
      </c>
      <c r="D2387">
        <v>0</v>
      </c>
      <c r="E2387" t="s">
        <v>17</v>
      </c>
      <c r="F2387" t="s">
        <v>103</v>
      </c>
      <c r="G2387" t="s">
        <v>19</v>
      </c>
      <c r="H2387">
        <v>36</v>
      </c>
      <c r="I2387" t="s">
        <v>17</v>
      </c>
      <c r="J2387">
        <v>0</v>
      </c>
      <c r="K2387" t="s">
        <v>20</v>
      </c>
      <c r="L2387" t="s">
        <v>6791</v>
      </c>
      <c r="M2387">
        <v>10</v>
      </c>
      <c r="P2387" s="32">
        <v>44261</v>
      </c>
      <c r="Q2387" s="1">
        <v>9.6184783628767967</v>
      </c>
      <c r="R2387">
        <v>4</v>
      </c>
      <c r="S2387" t="str" cm="1">
        <f t="array" ref="S2387">_xlfn.IFS(R2387=0,"None",R2387&lt;3,"Low",R2387&lt;6,"Medium",R2387&lt;=10,"High")</f>
        <v>Medium</v>
      </c>
      <c r="T2387" t="str" cm="1">
        <f t="array" ref="T2387">_xlfn.IFS(M2387&lt;=20,"Low",M2387&lt;=50,"Medium",M2387&lt;=90,"High")</f>
        <v>Low</v>
      </c>
      <c r="U2387" s="33">
        <f>Datos_Limpios[[#This Row],[Number of Complaints or Support]]/Datos_Limpios[[#This Row],[Account Length (in months)]]</f>
        <v>1</v>
      </c>
      <c r="V2387" t="str" cm="1">
        <f t="array" ref="V2387">_xlfn.IFS(H2387&lt;30,"Under 30",H2387&lt;66,"Middle Age",H2387&gt;=66,"Senior")</f>
        <v>Middle Age</v>
      </c>
      <c r="W2387" t="s">
        <v>6823</v>
      </c>
    </row>
    <row r="2388" spans="1:23" x14ac:dyDescent="0.3">
      <c r="A2388" t="s">
        <v>2485</v>
      </c>
      <c r="B2388" t="s">
        <v>17</v>
      </c>
      <c r="C2388">
        <v>66</v>
      </c>
      <c r="D2388">
        <v>0</v>
      </c>
      <c r="E2388" t="s">
        <v>23</v>
      </c>
      <c r="F2388" t="s">
        <v>26</v>
      </c>
      <c r="G2388" t="s">
        <v>6790</v>
      </c>
      <c r="H2388">
        <v>41</v>
      </c>
      <c r="I2388" t="s">
        <v>17</v>
      </c>
      <c r="J2388">
        <v>0</v>
      </c>
      <c r="K2388" t="s">
        <v>32</v>
      </c>
      <c r="L2388" t="s">
        <v>6791</v>
      </c>
      <c r="M2388">
        <v>40</v>
      </c>
      <c r="P2388" s="32">
        <v>45044</v>
      </c>
      <c r="Q2388" s="1">
        <v>35.974255953622951</v>
      </c>
      <c r="R2388">
        <v>4</v>
      </c>
      <c r="S2388" t="str" cm="1">
        <f t="array" ref="S2388">_xlfn.IFS(R2388=0,"None",R2388&lt;3,"Low",R2388&lt;6,"Medium",R2388&lt;=10,"High")</f>
        <v>Medium</v>
      </c>
      <c r="T2388" t="str" cm="1">
        <f t="array" ref="T2388">_xlfn.IFS(M2388&lt;=20,"Low",M2388&lt;=50,"Medium",M2388&lt;=90,"High")</f>
        <v>Medium</v>
      </c>
      <c r="U2388" s="33">
        <f>Datos_Limpios[[#This Row],[Number of Complaints or Support]]/Datos_Limpios[[#This Row],[Account Length (in months)]]</f>
        <v>6.0606060606060608E-2</v>
      </c>
      <c r="V2388" t="str" cm="1">
        <f t="array" ref="V2388">_xlfn.IFS(H2388&lt;30,"Under 30",H2388&lt;66,"Middle Age",H2388&gt;=66,"Senior")</f>
        <v>Middle Age</v>
      </c>
      <c r="W2388" t="s">
        <v>6824</v>
      </c>
    </row>
    <row r="2389" spans="1:23" x14ac:dyDescent="0.3">
      <c r="A2389" t="s">
        <v>2486</v>
      </c>
      <c r="B2389" t="s">
        <v>23</v>
      </c>
      <c r="C2389">
        <v>1</v>
      </c>
      <c r="D2389">
        <v>3</v>
      </c>
      <c r="E2389" t="s">
        <v>17</v>
      </c>
      <c r="F2389" t="s">
        <v>84</v>
      </c>
      <c r="G2389" t="s">
        <v>6790</v>
      </c>
      <c r="H2389">
        <v>46</v>
      </c>
      <c r="I2389" t="s">
        <v>23</v>
      </c>
      <c r="J2389">
        <v>4</v>
      </c>
      <c r="K2389" t="s">
        <v>20</v>
      </c>
      <c r="L2389" t="s">
        <v>6791</v>
      </c>
      <c r="M2389">
        <v>7</v>
      </c>
      <c r="N2389" t="s">
        <v>59</v>
      </c>
      <c r="O2389" t="s">
        <v>116</v>
      </c>
      <c r="P2389" s="32">
        <v>44613</v>
      </c>
      <c r="Q2389" s="1">
        <v>6.9055923671783663</v>
      </c>
      <c r="R2389">
        <v>7</v>
      </c>
      <c r="S2389" t="str" cm="1">
        <f t="array" ref="S2389">_xlfn.IFS(R2389=0,"None",R2389&lt;3,"Low",R2389&lt;6,"Medium",R2389&lt;=10,"High")</f>
        <v>High</v>
      </c>
      <c r="T2389" t="str" cm="1">
        <f t="array" ref="T2389">_xlfn.IFS(M2389&lt;=20,"Low",M2389&lt;=50,"Medium",M2389&lt;=90,"High")</f>
        <v>Low</v>
      </c>
      <c r="U2389" s="33">
        <f>Datos_Limpios[[#This Row],[Number of Complaints or Support]]/Datos_Limpios[[#This Row],[Account Length (in months)]]</f>
        <v>7</v>
      </c>
      <c r="V2389" t="str" cm="1">
        <f t="array" ref="V2389">_xlfn.IFS(H2389&lt;30,"Under 30",H2389&lt;66,"Middle Age",H2389&gt;=66,"Senior")</f>
        <v>Middle Age</v>
      </c>
      <c r="W2389" t="s">
        <v>6824</v>
      </c>
    </row>
    <row r="2390" spans="1:23" x14ac:dyDescent="0.3">
      <c r="A2390" t="s">
        <v>2487</v>
      </c>
      <c r="B2390" t="s">
        <v>23</v>
      </c>
      <c r="C2390">
        <v>60</v>
      </c>
      <c r="D2390">
        <v>5</v>
      </c>
      <c r="E2390" t="s">
        <v>23</v>
      </c>
      <c r="F2390" t="s">
        <v>63</v>
      </c>
      <c r="G2390" t="s">
        <v>6790</v>
      </c>
      <c r="H2390">
        <v>32</v>
      </c>
      <c r="I2390" t="s">
        <v>17</v>
      </c>
      <c r="J2390">
        <v>0</v>
      </c>
      <c r="K2390" t="s">
        <v>24</v>
      </c>
      <c r="L2390" t="s">
        <v>6792</v>
      </c>
      <c r="M2390">
        <v>34</v>
      </c>
      <c r="N2390" t="s">
        <v>27</v>
      </c>
      <c r="O2390" t="s">
        <v>208</v>
      </c>
      <c r="P2390" s="32">
        <v>45102</v>
      </c>
      <c r="Q2390" s="1">
        <v>40.40708925834732</v>
      </c>
      <c r="R2390">
        <v>3</v>
      </c>
      <c r="S2390" t="str" cm="1">
        <f t="array" ref="S2390">_xlfn.IFS(R2390=0,"None",R2390&lt;3,"Low",R2390&lt;6,"Medium",R2390&lt;=10,"High")</f>
        <v>Medium</v>
      </c>
      <c r="T2390" t="str" cm="1">
        <f t="array" ref="T2390">_xlfn.IFS(M2390&lt;=20,"Low",M2390&lt;=50,"Medium",M2390&lt;=90,"High")</f>
        <v>Medium</v>
      </c>
      <c r="U2390" s="33">
        <f>Datos_Limpios[[#This Row],[Number of Complaints or Support]]/Datos_Limpios[[#This Row],[Account Length (in months)]]</f>
        <v>0.05</v>
      </c>
      <c r="V2390" t="str" cm="1">
        <f t="array" ref="V2390">_xlfn.IFS(H2390&lt;30,"Under 30",H2390&lt;66,"Middle Age",H2390&gt;=66,"Senior")</f>
        <v>Middle Age</v>
      </c>
      <c r="W2390" t="s">
        <v>6825</v>
      </c>
    </row>
    <row r="2391" spans="1:23" x14ac:dyDescent="0.3">
      <c r="A2391" t="s">
        <v>2488</v>
      </c>
      <c r="B2391" t="s">
        <v>17</v>
      </c>
      <c r="C2391">
        <v>72</v>
      </c>
      <c r="D2391">
        <v>0</v>
      </c>
      <c r="E2391" t="s">
        <v>23</v>
      </c>
      <c r="F2391" t="s">
        <v>82</v>
      </c>
      <c r="G2391" t="s">
        <v>6790</v>
      </c>
      <c r="H2391">
        <v>50</v>
      </c>
      <c r="I2391" t="s">
        <v>23</v>
      </c>
      <c r="J2391">
        <v>6</v>
      </c>
      <c r="K2391" t="s">
        <v>32</v>
      </c>
      <c r="L2391" t="s">
        <v>6792</v>
      </c>
      <c r="M2391">
        <v>38</v>
      </c>
      <c r="P2391" s="32">
        <v>45021</v>
      </c>
      <c r="Q2391" s="1">
        <v>41.443309648136989</v>
      </c>
      <c r="R2391">
        <v>9</v>
      </c>
      <c r="S2391" t="str" cm="1">
        <f t="array" ref="S2391">_xlfn.IFS(R2391=0,"None",R2391&lt;3,"Low",R2391&lt;6,"Medium",R2391&lt;=10,"High")</f>
        <v>High</v>
      </c>
      <c r="T2391" t="str" cm="1">
        <f t="array" ref="T2391">_xlfn.IFS(M2391&lt;=20,"Low",M2391&lt;=50,"Medium",M2391&lt;=90,"High")</f>
        <v>Medium</v>
      </c>
      <c r="U2391" s="33">
        <f>Datos_Limpios[[#This Row],[Number of Complaints or Support]]/Datos_Limpios[[#This Row],[Account Length (in months)]]</f>
        <v>0.125</v>
      </c>
      <c r="V2391" t="str" cm="1">
        <f t="array" ref="V2391">_xlfn.IFS(H2391&lt;30,"Under 30",H2391&lt;66,"Middle Age",H2391&gt;=66,"Senior")</f>
        <v>Middle Age</v>
      </c>
      <c r="W2391" t="s">
        <v>6823</v>
      </c>
    </row>
    <row r="2392" spans="1:23" x14ac:dyDescent="0.3">
      <c r="A2392" t="s">
        <v>2489</v>
      </c>
      <c r="B2392" t="s">
        <v>17</v>
      </c>
      <c r="C2392">
        <v>19</v>
      </c>
      <c r="D2392">
        <v>0</v>
      </c>
      <c r="E2392" t="s">
        <v>23</v>
      </c>
      <c r="F2392" t="s">
        <v>121</v>
      </c>
      <c r="G2392" t="s">
        <v>6790</v>
      </c>
      <c r="H2392">
        <v>67</v>
      </c>
      <c r="I2392" t="s">
        <v>17</v>
      </c>
      <c r="J2392">
        <v>0</v>
      </c>
      <c r="K2392" t="s">
        <v>20</v>
      </c>
      <c r="L2392" t="s">
        <v>6791</v>
      </c>
      <c r="M2392">
        <v>46</v>
      </c>
      <c r="P2392" s="32">
        <v>44270</v>
      </c>
      <c r="Q2392" s="1">
        <v>53.710127410791401</v>
      </c>
      <c r="R2392">
        <v>2</v>
      </c>
      <c r="S2392" t="str" cm="1">
        <f t="array" ref="S2392">_xlfn.IFS(R2392=0,"None",R2392&lt;3,"Low",R2392&lt;6,"Medium",R2392&lt;=10,"High")</f>
        <v>Low</v>
      </c>
      <c r="T2392" t="str" cm="1">
        <f t="array" ref="T2392">_xlfn.IFS(M2392&lt;=20,"Low",M2392&lt;=50,"Medium",M2392&lt;=90,"High")</f>
        <v>Medium</v>
      </c>
      <c r="U2392" s="33">
        <f>Datos_Limpios[[#This Row],[Number of Complaints or Support]]/Datos_Limpios[[#This Row],[Account Length (in months)]]</f>
        <v>0.10526315789473684</v>
      </c>
      <c r="V2392" t="str" cm="1">
        <f t="array" ref="V2392">_xlfn.IFS(H2392&lt;30,"Under 30",H2392&lt;66,"Middle Age",H2392&gt;=66,"Senior")</f>
        <v>Senior</v>
      </c>
      <c r="W2392" t="s">
        <v>6826</v>
      </c>
    </row>
    <row r="2393" spans="1:23" x14ac:dyDescent="0.3">
      <c r="A2393" t="s">
        <v>2490</v>
      </c>
      <c r="B2393" t="s">
        <v>23</v>
      </c>
      <c r="C2393">
        <v>1</v>
      </c>
      <c r="D2393">
        <v>3</v>
      </c>
      <c r="E2393" t="s">
        <v>17</v>
      </c>
      <c r="F2393" t="s">
        <v>44</v>
      </c>
      <c r="G2393" t="s">
        <v>19</v>
      </c>
      <c r="H2393">
        <v>46</v>
      </c>
      <c r="I2393" t="s">
        <v>23</v>
      </c>
      <c r="J2393">
        <v>3</v>
      </c>
      <c r="K2393" t="s">
        <v>20</v>
      </c>
      <c r="L2393" t="s">
        <v>6794</v>
      </c>
      <c r="M2393">
        <v>10</v>
      </c>
      <c r="N2393" t="s">
        <v>76</v>
      </c>
      <c r="O2393" t="s">
        <v>217</v>
      </c>
      <c r="P2393" s="32">
        <v>44131</v>
      </c>
      <c r="Q2393" s="1">
        <v>9.8605864123852029</v>
      </c>
      <c r="R2393">
        <v>10</v>
      </c>
      <c r="S2393" t="str" cm="1">
        <f t="array" ref="S2393">_xlfn.IFS(R2393=0,"None",R2393&lt;3,"Low",R2393&lt;6,"Medium",R2393&lt;=10,"High")</f>
        <v>High</v>
      </c>
      <c r="T2393" t="str" cm="1">
        <f t="array" ref="T2393">_xlfn.IFS(M2393&lt;=20,"Low",M2393&lt;=50,"Medium",M2393&lt;=90,"High")</f>
        <v>Low</v>
      </c>
      <c r="U2393" s="33">
        <f>Datos_Limpios[[#This Row],[Number of Complaints or Support]]/Datos_Limpios[[#This Row],[Account Length (in months)]]</f>
        <v>10</v>
      </c>
      <c r="V2393" t="str" cm="1">
        <f t="array" ref="V2393">_xlfn.IFS(H2393&lt;30,"Under 30",H2393&lt;66,"Middle Age",H2393&gt;=66,"Senior")</f>
        <v>Middle Age</v>
      </c>
      <c r="W2393" t="s">
        <v>6824</v>
      </c>
    </row>
    <row r="2394" spans="1:23" x14ac:dyDescent="0.3">
      <c r="A2394" t="s">
        <v>2491</v>
      </c>
      <c r="B2394" t="s">
        <v>17</v>
      </c>
      <c r="C2394">
        <v>1</v>
      </c>
      <c r="D2394">
        <v>0</v>
      </c>
      <c r="E2394" t="s">
        <v>23</v>
      </c>
      <c r="F2394" t="s">
        <v>205</v>
      </c>
      <c r="G2394" t="s">
        <v>6790</v>
      </c>
      <c r="H2394">
        <v>35</v>
      </c>
      <c r="I2394" t="s">
        <v>17</v>
      </c>
      <c r="J2394">
        <v>0</v>
      </c>
      <c r="K2394" t="s">
        <v>20</v>
      </c>
      <c r="L2394" t="s">
        <v>6791</v>
      </c>
      <c r="M2394">
        <v>18</v>
      </c>
      <c r="P2394" s="32">
        <v>44504</v>
      </c>
      <c r="Q2394" s="1">
        <v>21.084624151927859</v>
      </c>
      <c r="R2394">
        <v>8</v>
      </c>
      <c r="S2394" t="str" cm="1">
        <f t="array" ref="S2394">_xlfn.IFS(R2394=0,"None",R2394&lt;3,"Low",R2394&lt;6,"Medium",R2394&lt;=10,"High")</f>
        <v>High</v>
      </c>
      <c r="T2394" t="str" cm="1">
        <f t="array" ref="T2394">_xlfn.IFS(M2394&lt;=20,"Low",M2394&lt;=50,"Medium",M2394&lt;=90,"High")</f>
        <v>Low</v>
      </c>
      <c r="U2394" s="33">
        <f>Datos_Limpios[[#This Row],[Number of Complaints or Support]]/Datos_Limpios[[#This Row],[Account Length (in months)]]</f>
        <v>8</v>
      </c>
      <c r="V2394" t="str" cm="1">
        <f t="array" ref="V2394">_xlfn.IFS(H2394&lt;30,"Under 30",H2394&lt;66,"Middle Age",H2394&gt;=66,"Senior")</f>
        <v>Middle Age</v>
      </c>
      <c r="W2394" t="s">
        <v>6823</v>
      </c>
    </row>
    <row r="2395" spans="1:23" x14ac:dyDescent="0.3">
      <c r="A2395" t="s">
        <v>2492</v>
      </c>
      <c r="B2395" t="s">
        <v>17</v>
      </c>
      <c r="C2395">
        <v>13</v>
      </c>
      <c r="D2395">
        <v>1</v>
      </c>
      <c r="E2395" t="s">
        <v>17</v>
      </c>
      <c r="F2395" t="s">
        <v>205</v>
      </c>
      <c r="G2395" t="s">
        <v>6790</v>
      </c>
      <c r="H2395">
        <v>41</v>
      </c>
      <c r="I2395" t="s">
        <v>17</v>
      </c>
      <c r="J2395">
        <v>0</v>
      </c>
      <c r="K2395" t="s">
        <v>24</v>
      </c>
      <c r="L2395" t="s">
        <v>6791</v>
      </c>
      <c r="M2395">
        <v>10</v>
      </c>
      <c r="P2395" s="32">
        <v>45275</v>
      </c>
      <c r="Q2395" s="1">
        <v>11.24158980843954</v>
      </c>
      <c r="R2395">
        <v>4</v>
      </c>
      <c r="S2395" t="str" cm="1">
        <f t="array" ref="S2395">_xlfn.IFS(R2395=0,"None",R2395&lt;3,"Low",R2395&lt;6,"Medium",R2395&lt;=10,"High")</f>
        <v>Medium</v>
      </c>
      <c r="T2395" t="str" cm="1">
        <f t="array" ref="T2395">_xlfn.IFS(M2395&lt;=20,"Low",M2395&lt;=50,"Medium",M2395&lt;=90,"High")</f>
        <v>Low</v>
      </c>
      <c r="U2395" s="33">
        <f>Datos_Limpios[[#This Row],[Number of Complaints or Support]]/Datos_Limpios[[#This Row],[Account Length (in months)]]</f>
        <v>0.30769230769230771</v>
      </c>
      <c r="V2395" t="str" cm="1">
        <f t="array" ref="V2395">_xlfn.IFS(H2395&lt;30,"Under 30",H2395&lt;66,"Middle Age",H2395&gt;=66,"Senior")</f>
        <v>Middle Age</v>
      </c>
      <c r="W2395" t="s">
        <v>6823</v>
      </c>
    </row>
    <row r="2396" spans="1:23" x14ac:dyDescent="0.3">
      <c r="A2396" t="s">
        <v>2493</v>
      </c>
      <c r="B2396" t="s">
        <v>23</v>
      </c>
      <c r="C2396">
        <v>22</v>
      </c>
      <c r="D2396">
        <v>5</v>
      </c>
      <c r="E2396" t="s">
        <v>23</v>
      </c>
      <c r="F2396" t="s">
        <v>196</v>
      </c>
      <c r="G2396" t="s">
        <v>6790</v>
      </c>
      <c r="H2396">
        <v>38</v>
      </c>
      <c r="I2396" t="s">
        <v>17</v>
      </c>
      <c r="J2396">
        <v>0</v>
      </c>
      <c r="K2396" t="s">
        <v>20</v>
      </c>
      <c r="L2396" t="s">
        <v>6792</v>
      </c>
      <c r="M2396">
        <v>32</v>
      </c>
      <c r="N2396" t="s">
        <v>50</v>
      </c>
      <c r="O2396" t="s">
        <v>378</v>
      </c>
      <c r="P2396" s="32">
        <v>45276</v>
      </c>
      <c r="Q2396" s="1">
        <v>38.326931473014099</v>
      </c>
      <c r="R2396">
        <v>5</v>
      </c>
      <c r="S2396" t="str" cm="1">
        <f t="array" ref="S2396">_xlfn.IFS(R2396=0,"None",R2396&lt;3,"Low",R2396&lt;6,"Medium",R2396&lt;=10,"High")</f>
        <v>Medium</v>
      </c>
      <c r="T2396" t="str" cm="1">
        <f t="array" ref="T2396">_xlfn.IFS(M2396&lt;=20,"Low",M2396&lt;=50,"Medium",M2396&lt;=90,"High")</f>
        <v>Medium</v>
      </c>
      <c r="U2396" s="33">
        <f>Datos_Limpios[[#This Row],[Number of Complaints or Support]]/Datos_Limpios[[#This Row],[Account Length (in months)]]</f>
        <v>0.22727272727272727</v>
      </c>
      <c r="V2396" t="str" cm="1">
        <f t="array" ref="V2396">_xlfn.IFS(H2396&lt;30,"Under 30",H2396&lt;66,"Middle Age",H2396&gt;=66,"Senior")</f>
        <v>Middle Age</v>
      </c>
      <c r="W2396" t="s">
        <v>6826</v>
      </c>
    </row>
    <row r="2397" spans="1:23" x14ac:dyDescent="0.3">
      <c r="A2397" t="s">
        <v>2494</v>
      </c>
      <c r="B2397" t="s">
        <v>23</v>
      </c>
      <c r="C2397">
        <v>48</v>
      </c>
      <c r="D2397">
        <v>0</v>
      </c>
      <c r="E2397" t="s">
        <v>23</v>
      </c>
      <c r="F2397" t="s">
        <v>49</v>
      </c>
      <c r="G2397" t="s">
        <v>6790</v>
      </c>
      <c r="H2397">
        <v>59</v>
      </c>
      <c r="I2397" t="s">
        <v>23</v>
      </c>
      <c r="J2397">
        <v>6</v>
      </c>
      <c r="K2397" t="s">
        <v>20</v>
      </c>
      <c r="L2397" t="s">
        <v>6792</v>
      </c>
      <c r="M2397">
        <v>35</v>
      </c>
      <c r="N2397" t="s">
        <v>27</v>
      </c>
      <c r="O2397" t="s">
        <v>108</v>
      </c>
      <c r="P2397" s="32">
        <v>43919</v>
      </c>
      <c r="Q2397" s="1">
        <v>34.521933678628073</v>
      </c>
      <c r="R2397">
        <v>10</v>
      </c>
      <c r="S2397" t="str" cm="1">
        <f t="array" ref="S2397">_xlfn.IFS(R2397=0,"None",R2397&lt;3,"Low",R2397&lt;6,"Medium",R2397&lt;=10,"High")</f>
        <v>High</v>
      </c>
      <c r="T2397" t="str" cm="1">
        <f t="array" ref="T2397">_xlfn.IFS(M2397&lt;=20,"Low",M2397&lt;=50,"Medium",M2397&lt;=90,"High")</f>
        <v>Medium</v>
      </c>
      <c r="U2397" s="33">
        <f>Datos_Limpios[[#This Row],[Number of Complaints or Support]]/Datos_Limpios[[#This Row],[Account Length (in months)]]</f>
        <v>0.20833333333333334</v>
      </c>
      <c r="V2397" t="str" cm="1">
        <f t="array" ref="V2397">_xlfn.IFS(H2397&lt;30,"Under 30",H2397&lt;66,"Middle Age",H2397&gt;=66,"Senior")</f>
        <v>Middle Age</v>
      </c>
      <c r="W2397" t="s">
        <v>6825</v>
      </c>
    </row>
    <row r="2398" spans="1:23" x14ac:dyDescent="0.3">
      <c r="A2398" t="s">
        <v>2495</v>
      </c>
      <c r="B2398" t="s">
        <v>17</v>
      </c>
      <c r="C2398">
        <v>63</v>
      </c>
      <c r="D2398">
        <v>0</v>
      </c>
      <c r="E2398" t="s">
        <v>17</v>
      </c>
      <c r="F2398" t="s">
        <v>148</v>
      </c>
      <c r="G2398" t="s">
        <v>19</v>
      </c>
      <c r="H2398">
        <v>60</v>
      </c>
      <c r="I2398" t="s">
        <v>23</v>
      </c>
      <c r="J2398">
        <v>4</v>
      </c>
      <c r="K2398" t="s">
        <v>32</v>
      </c>
      <c r="L2398" t="s">
        <v>6791</v>
      </c>
      <c r="M2398">
        <v>20</v>
      </c>
      <c r="P2398" s="32">
        <v>44105</v>
      </c>
      <c r="Q2398" s="1">
        <v>22.007475912845951</v>
      </c>
      <c r="R2398">
        <v>9</v>
      </c>
      <c r="S2398" t="str" cm="1">
        <f t="array" ref="S2398">_xlfn.IFS(R2398=0,"None",R2398&lt;3,"Low",R2398&lt;6,"Medium",R2398&lt;=10,"High")</f>
        <v>High</v>
      </c>
      <c r="T2398" t="str" cm="1">
        <f t="array" ref="T2398">_xlfn.IFS(M2398&lt;=20,"Low",M2398&lt;=50,"Medium",M2398&lt;=90,"High")</f>
        <v>Low</v>
      </c>
      <c r="U2398" s="33">
        <f>Datos_Limpios[[#This Row],[Number of Complaints or Support]]/Datos_Limpios[[#This Row],[Account Length (in months)]]</f>
        <v>0.14285714285714285</v>
      </c>
      <c r="V2398" t="str" cm="1">
        <f t="array" ref="V2398">_xlfn.IFS(H2398&lt;30,"Under 30",H2398&lt;66,"Middle Age",H2398&gt;=66,"Senior")</f>
        <v>Middle Age</v>
      </c>
      <c r="W2398" t="s">
        <v>6824</v>
      </c>
    </row>
    <row r="2399" spans="1:23" x14ac:dyDescent="0.3">
      <c r="A2399" t="s">
        <v>2496</v>
      </c>
      <c r="B2399" t="s">
        <v>17</v>
      </c>
      <c r="C2399">
        <v>67</v>
      </c>
      <c r="D2399">
        <v>0</v>
      </c>
      <c r="E2399" t="s">
        <v>17</v>
      </c>
      <c r="F2399" t="s">
        <v>54</v>
      </c>
      <c r="G2399" t="s">
        <v>19</v>
      </c>
      <c r="H2399">
        <v>51</v>
      </c>
      <c r="I2399" t="s">
        <v>17</v>
      </c>
      <c r="J2399">
        <v>0</v>
      </c>
      <c r="K2399" t="s">
        <v>24</v>
      </c>
      <c r="L2399" t="s">
        <v>6794</v>
      </c>
      <c r="M2399">
        <v>16</v>
      </c>
      <c r="P2399" s="32">
        <v>45124</v>
      </c>
      <c r="Q2399" s="1">
        <v>18.820479466682961</v>
      </c>
      <c r="R2399">
        <v>1</v>
      </c>
      <c r="S2399" t="str" cm="1">
        <f t="array" ref="S2399">_xlfn.IFS(R2399=0,"None",R2399&lt;3,"Low",R2399&lt;6,"Medium",R2399&lt;=10,"High")</f>
        <v>Low</v>
      </c>
      <c r="T2399" t="str" cm="1">
        <f t="array" ref="T2399">_xlfn.IFS(M2399&lt;=20,"Low",M2399&lt;=50,"Medium",M2399&lt;=90,"High")</f>
        <v>Low</v>
      </c>
      <c r="U2399" s="33">
        <f>Datos_Limpios[[#This Row],[Number of Complaints or Support]]/Datos_Limpios[[#This Row],[Account Length (in months)]]</f>
        <v>1.4925373134328358E-2</v>
      </c>
      <c r="V2399" t="str" cm="1">
        <f t="array" ref="V2399">_xlfn.IFS(H2399&lt;30,"Under 30",H2399&lt;66,"Middle Age",H2399&gt;=66,"Senior")</f>
        <v>Middle Age</v>
      </c>
      <c r="W2399" t="s">
        <v>6823</v>
      </c>
    </row>
    <row r="2400" spans="1:23" x14ac:dyDescent="0.3">
      <c r="A2400" t="s">
        <v>2497</v>
      </c>
      <c r="B2400" t="s">
        <v>17</v>
      </c>
      <c r="C2400">
        <v>41</v>
      </c>
      <c r="D2400">
        <v>0</v>
      </c>
      <c r="E2400" t="s">
        <v>17</v>
      </c>
      <c r="F2400" t="s">
        <v>101</v>
      </c>
      <c r="G2400" t="s">
        <v>19</v>
      </c>
      <c r="H2400">
        <v>53</v>
      </c>
      <c r="I2400" t="s">
        <v>17</v>
      </c>
      <c r="J2400">
        <v>0</v>
      </c>
      <c r="K2400" t="s">
        <v>32</v>
      </c>
      <c r="L2400" t="s">
        <v>6791</v>
      </c>
      <c r="M2400">
        <v>10</v>
      </c>
      <c r="P2400" s="32">
        <v>44000</v>
      </c>
      <c r="Q2400" s="1">
        <v>9.3603928217963333</v>
      </c>
      <c r="R2400">
        <v>4</v>
      </c>
      <c r="S2400" t="str" cm="1">
        <f t="array" ref="S2400">_xlfn.IFS(R2400=0,"None",R2400&lt;3,"Low",R2400&lt;6,"Medium",R2400&lt;=10,"High")</f>
        <v>Medium</v>
      </c>
      <c r="T2400" t="str" cm="1">
        <f t="array" ref="T2400">_xlfn.IFS(M2400&lt;=20,"Low",M2400&lt;=50,"Medium",M2400&lt;=90,"High")</f>
        <v>Low</v>
      </c>
      <c r="U2400" s="33">
        <f>Datos_Limpios[[#This Row],[Number of Complaints or Support]]/Datos_Limpios[[#This Row],[Account Length (in months)]]</f>
        <v>9.7560975609756101E-2</v>
      </c>
      <c r="V2400" t="str" cm="1">
        <f t="array" ref="V2400">_xlfn.IFS(H2400&lt;30,"Under 30",H2400&lt;66,"Middle Age",H2400&gt;=66,"Senior")</f>
        <v>Middle Age</v>
      </c>
      <c r="W2400" t="s">
        <v>6826</v>
      </c>
    </row>
    <row r="2401" spans="1:23" x14ac:dyDescent="0.3">
      <c r="A2401" t="s">
        <v>2498</v>
      </c>
      <c r="B2401" t="s">
        <v>17</v>
      </c>
      <c r="C2401">
        <v>55</v>
      </c>
      <c r="D2401">
        <v>0</v>
      </c>
      <c r="E2401" t="s">
        <v>17</v>
      </c>
      <c r="F2401" t="s">
        <v>107</v>
      </c>
      <c r="G2401" t="s">
        <v>19</v>
      </c>
      <c r="H2401">
        <v>40</v>
      </c>
      <c r="I2401" t="s">
        <v>23</v>
      </c>
      <c r="J2401">
        <v>2</v>
      </c>
      <c r="K2401" t="s">
        <v>24</v>
      </c>
      <c r="L2401" t="s">
        <v>6792</v>
      </c>
      <c r="M2401">
        <v>40</v>
      </c>
      <c r="P2401" s="32">
        <v>44170</v>
      </c>
      <c r="Q2401" s="1">
        <v>34.059990396198103</v>
      </c>
      <c r="R2401">
        <v>1</v>
      </c>
      <c r="S2401" t="str" cm="1">
        <f t="array" ref="S2401">_xlfn.IFS(R2401=0,"None",R2401&lt;3,"Low",R2401&lt;6,"Medium",R2401&lt;=10,"High")</f>
        <v>Low</v>
      </c>
      <c r="T2401" t="str" cm="1">
        <f t="array" ref="T2401">_xlfn.IFS(M2401&lt;=20,"Low",M2401&lt;=50,"Medium",M2401&lt;=90,"High")</f>
        <v>Medium</v>
      </c>
      <c r="U2401" s="33">
        <f>Datos_Limpios[[#This Row],[Number of Complaints or Support]]/Datos_Limpios[[#This Row],[Account Length (in months)]]</f>
        <v>1.8181818181818181E-2</v>
      </c>
      <c r="V2401" t="str" cm="1">
        <f t="array" ref="V2401">_xlfn.IFS(H2401&lt;30,"Under 30",H2401&lt;66,"Middle Age",H2401&gt;=66,"Senior")</f>
        <v>Middle Age</v>
      </c>
      <c r="W2401" t="s">
        <v>6825</v>
      </c>
    </row>
    <row r="2402" spans="1:23" x14ac:dyDescent="0.3">
      <c r="A2402" t="s">
        <v>2499</v>
      </c>
      <c r="B2402" t="s">
        <v>17</v>
      </c>
      <c r="C2402">
        <v>38</v>
      </c>
      <c r="D2402">
        <v>0</v>
      </c>
      <c r="E2402" t="s">
        <v>23</v>
      </c>
      <c r="F2402" t="s">
        <v>84</v>
      </c>
      <c r="G2402" t="s">
        <v>6790</v>
      </c>
      <c r="H2402">
        <v>53</v>
      </c>
      <c r="I2402" t="s">
        <v>17</v>
      </c>
      <c r="J2402">
        <v>0</v>
      </c>
      <c r="K2402" t="s">
        <v>20</v>
      </c>
      <c r="L2402" t="s">
        <v>6792</v>
      </c>
      <c r="M2402">
        <v>40</v>
      </c>
      <c r="P2402" s="32">
        <v>45153</v>
      </c>
      <c r="Q2402" s="1">
        <v>37.087590621120157</v>
      </c>
      <c r="R2402">
        <v>5</v>
      </c>
      <c r="S2402" t="str" cm="1">
        <f t="array" ref="S2402">_xlfn.IFS(R2402=0,"None",R2402&lt;3,"Low",R2402&lt;6,"Medium",R2402&lt;=10,"High")</f>
        <v>Medium</v>
      </c>
      <c r="T2402" t="str" cm="1">
        <f t="array" ref="T2402">_xlfn.IFS(M2402&lt;=20,"Low",M2402&lt;=50,"Medium",M2402&lt;=90,"High")</f>
        <v>Medium</v>
      </c>
      <c r="U2402" s="33">
        <f>Datos_Limpios[[#This Row],[Number of Complaints or Support]]/Datos_Limpios[[#This Row],[Account Length (in months)]]</f>
        <v>0.13157894736842105</v>
      </c>
      <c r="V2402" t="str" cm="1">
        <f t="array" ref="V2402">_xlfn.IFS(H2402&lt;30,"Under 30",H2402&lt;66,"Middle Age",H2402&gt;=66,"Senior")</f>
        <v>Middle Age</v>
      </c>
      <c r="W2402" t="s">
        <v>6824</v>
      </c>
    </row>
    <row r="2403" spans="1:23" x14ac:dyDescent="0.3">
      <c r="A2403" t="s">
        <v>2500</v>
      </c>
      <c r="B2403" t="s">
        <v>23</v>
      </c>
      <c r="C2403">
        <v>52</v>
      </c>
      <c r="D2403">
        <v>0</v>
      </c>
      <c r="E2403" t="s">
        <v>17</v>
      </c>
      <c r="F2403" t="s">
        <v>56</v>
      </c>
      <c r="G2403" t="s">
        <v>6790</v>
      </c>
      <c r="H2403">
        <v>73</v>
      </c>
      <c r="I2403" t="s">
        <v>17</v>
      </c>
      <c r="J2403">
        <v>0</v>
      </c>
      <c r="K2403" t="s">
        <v>20</v>
      </c>
      <c r="L2403" t="s">
        <v>6792</v>
      </c>
      <c r="M2403">
        <v>28</v>
      </c>
      <c r="N2403" t="s">
        <v>27</v>
      </c>
      <c r="O2403" t="s">
        <v>125</v>
      </c>
      <c r="P2403" s="32">
        <v>44174</v>
      </c>
      <c r="Q2403" s="1">
        <v>30.494408205429291</v>
      </c>
      <c r="R2403">
        <v>10</v>
      </c>
      <c r="S2403" t="str" cm="1">
        <f t="array" ref="S2403">_xlfn.IFS(R2403=0,"None",R2403&lt;3,"Low",R2403&lt;6,"Medium",R2403&lt;=10,"High")</f>
        <v>High</v>
      </c>
      <c r="T2403" t="str" cm="1">
        <f t="array" ref="T2403">_xlfn.IFS(M2403&lt;=20,"Low",M2403&lt;=50,"Medium",M2403&lt;=90,"High")</f>
        <v>Medium</v>
      </c>
      <c r="U2403" s="33">
        <f>Datos_Limpios[[#This Row],[Number of Complaints or Support]]/Datos_Limpios[[#This Row],[Account Length (in months)]]</f>
        <v>0.19230769230769232</v>
      </c>
      <c r="V2403" t="str" cm="1">
        <f t="array" ref="V2403">_xlfn.IFS(H2403&lt;30,"Under 30",H2403&lt;66,"Middle Age",H2403&gt;=66,"Senior")</f>
        <v>Senior</v>
      </c>
      <c r="W2403" t="s">
        <v>6823</v>
      </c>
    </row>
    <row r="2404" spans="1:23" x14ac:dyDescent="0.3">
      <c r="A2404" t="s">
        <v>2501</v>
      </c>
      <c r="B2404" t="s">
        <v>17</v>
      </c>
      <c r="C2404">
        <v>40</v>
      </c>
      <c r="D2404">
        <v>1</v>
      </c>
      <c r="E2404" t="s">
        <v>17</v>
      </c>
      <c r="F2404" t="s">
        <v>107</v>
      </c>
      <c r="G2404" t="s">
        <v>6790</v>
      </c>
      <c r="H2404">
        <v>54</v>
      </c>
      <c r="I2404" t="s">
        <v>17</v>
      </c>
      <c r="J2404">
        <v>0</v>
      </c>
      <c r="K2404" t="s">
        <v>24</v>
      </c>
      <c r="L2404" t="s">
        <v>6792</v>
      </c>
      <c r="M2404">
        <v>34</v>
      </c>
      <c r="P2404" s="32">
        <v>45094</v>
      </c>
      <c r="Q2404" s="1">
        <v>31.835994182168729</v>
      </c>
      <c r="R2404">
        <v>0</v>
      </c>
      <c r="S2404" t="str" cm="1">
        <f t="array" ref="S2404">_xlfn.IFS(R2404=0,"None",R2404&lt;3,"Low",R2404&lt;6,"Medium",R2404&lt;=10,"High")</f>
        <v>None</v>
      </c>
      <c r="T2404" t="str" cm="1">
        <f t="array" ref="T2404">_xlfn.IFS(M2404&lt;=20,"Low",M2404&lt;=50,"Medium",M2404&lt;=90,"High")</f>
        <v>Medium</v>
      </c>
      <c r="U2404" s="33">
        <f>Datos_Limpios[[#This Row],[Number of Complaints or Support]]/Datos_Limpios[[#This Row],[Account Length (in months)]]</f>
        <v>0</v>
      </c>
      <c r="V2404" t="str" cm="1">
        <f t="array" ref="V2404">_xlfn.IFS(H2404&lt;30,"Under 30",H2404&lt;66,"Middle Age",H2404&gt;=66,"Senior")</f>
        <v>Middle Age</v>
      </c>
      <c r="W2404" t="s">
        <v>6825</v>
      </c>
    </row>
    <row r="2405" spans="1:23" x14ac:dyDescent="0.3">
      <c r="A2405" t="s">
        <v>2502</v>
      </c>
      <c r="B2405" t="s">
        <v>23</v>
      </c>
      <c r="C2405">
        <v>8</v>
      </c>
      <c r="D2405">
        <v>2</v>
      </c>
      <c r="E2405" t="s">
        <v>23</v>
      </c>
      <c r="F2405" t="s">
        <v>54</v>
      </c>
      <c r="G2405" t="s">
        <v>6790</v>
      </c>
      <c r="H2405">
        <v>80</v>
      </c>
      <c r="I2405" t="s">
        <v>17</v>
      </c>
      <c r="J2405">
        <v>0</v>
      </c>
      <c r="K2405" t="s">
        <v>20</v>
      </c>
      <c r="L2405" t="s">
        <v>6792</v>
      </c>
      <c r="M2405">
        <v>56</v>
      </c>
      <c r="N2405" t="s">
        <v>59</v>
      </c>
      <c r="O2405" t="s">
        <v>116</v>
      </c>
      <c r="P2405" s="32">
        <v>44946</v>
      </c>
      <c r="Q2405" s="1">
        <v>48.063751522685472</v>
      </c>
      <c r="R2405">
        <v>7</v>
      </c>
      <c r="S2405" t="str" cm="1">
        <f t="array" ref="S2405">_xlfn.IFS(R2405=0,"None",R2405&lt;3,"Low",R2405&lt;6,"Medium",R2405&lt;=10,"High")</f>
        <v>High</v>
      </c>
      <c r="T2405" t="str" cm="1">
        <f t="array" ref="T2405">_xlfn.IFS(M2405&lt;=20,"Low",M2405&lt;=50,"Medium",M2405&lt;=90,"High")</f>
        <v>High</v>
      </c>
      <c r="U2405" s="33">
        <f>Datos_Limpios[[#This Row],[Number of Complaints or Support]]/Datos_Limpios[[#This Row],[Account Length (in months)]]</f>
        <v>0.875</v>
      </c>
      <c r="V2405" t="str" cm="1">
        <f t="array" ref="V2405">_xlfn.IFS(H2405&lt;30,"Under 30",H2405&lt;66,"Middle Age",H2405&gt;=66,"Senior")</f>
        <v>Senior</v>
      </c>
      <c r="W2405" t="s">
        <v>6823</v>
      </c>
    </row>
    <row r="2406" spans="1:23" x14ac:dyDescent="0.3">
      <c r="A2406" t="s">
        <v>2503</v>
      </c>
      <c r="B2406" t="s">
        <v>17</v>
      </c>
      <c r="C2406">
        <v>67</v>
      </c>
      <c r="D2406">
        <v>0</v>
      </c>
      <c r="E2406" t="s">
        <v>23</v>
      </c>
      <c r="F2406" t="s">
        <v>63</v>
      </c>
      <c r="G2406" t="s">
        <v>19</v>
      </c>
      <c r="H2406">
        <v>56</v>
      </c>
      <c r="I2406" t="s">
        <v>23</v>
      </c>
      <c r="J2406">
        <v>2</v>
      </c>
      <c r="K2406" t="s">
        <v>32</v>
      </c>
      <c r="L2406" t="s">
        <v>6792</v>
      </c>
      <c r="M2406">
        <v>12</v>
      </c>
      <c r="P2406" s="32">
        <v>45140</v>
      </c>
      <c r="Q2406" s="1">
        <v>10.87781656223058</v>
      </c>
      <c r="R2406">
        <v>9</v>
      </c>
      <c r="S2406" t="str" cm="1">
        <f t="array" ref="S2406">_xlfn.IFS(R2406=0,"None",R2406&lt;3,"Low",R2406&lt;6,"Medium",R2406&lt;=10,"High")</f>
        <v>High</v>
      </c>
      <c r="T2406" t="str" cm="1">
        <f t="array" ref="T2406">_xlfn.IFS(M2406&lt;=20,"Low",M2406&lt;=50,"Medium",M2406&lt;=90,"High")</f>
        <v>Low</v>
      </c>
      <c r="U2406" s="33">
        <f>Datos_Limpios[[#This Row],[Number of Complaints or Support]]/Datos_Limpios[[#This Row],[Account Length (in months)]]</f>
        <v>0.13432835820895522</v>
      </c>
      <c r="V2406" t="str" cm="1">
        <f t="array" ref="V2406">_xlfn.IFS(H2406&lt;30,"Under 30",H2406&lt;66,"Middle Age",H2406&gt;=66,"Senior")</f>
        <v>Middle Age</v>
      </c>
      <c r="W2406" t="s">
        <v>6825</v>
      </c>
    </row>
    <row r="2407" spans="1:23" x14ac:dyDescent="0.3">
      <c r="A2407" t="s">
        <v>2504</v>
      </c>
      <c r="B2407" t="s">
        <v>23</v>
      </c>
      <c r="C2407">
        <v>11</v>
      </c>
      <c r="D2407">
        <v>5</v>
      </c>
      <c r="E2407" t="s">
        <v>23</v>
      </c>
      <c r="F2407" t="s">
        <v>34</v>
      </c>
      <c r="G2407" t="s">
        <v>6790</v>
      </c>
      <c r="H2407">
        <v>40</v>
      </c>
      <c r="I2407" t="s">
        <v>17</v>
      </c>
      <c r="J2407">
        <v>0</v>
      </c>
      <c r="K2407" t="s">
        <v>20</v>
      </c>
      <c r="L2407" t="s">
        <v>6792</v>
      </c>
      <c r="M2407">
        <v>30</v>
      </c>
      <c r="N2407" t="s">
        <v>27</v>
      </c>
      <c r="O2407" t="s">
        <v>108</v>
      </c>
      <c r="P2407" s="32">
        <v>44356</v>
      </c>
      <c r="Q2407" s="1">
        <v>27.856272719735131</v>
      </c>
      <c r="R2407">
        <v>5</v>
      </c>
      <c r="S2407" t="str" cm="1">
        <f t="array" ref="S2407">_xlfn.IFS(R2407=0,"None",R2407&lt;3,"Low",R2407&lt;6,"Medium",R2407&lt;=10,"High")</f>
        <v>Medium</v>
      </c>
      <c r="T2407" t="str" cm="1">
        <f t="array" ref="T2407">_xlfn.IFS(M2407&lt;=20,"Low",M2407&lt;=50,"Medium",M2407&lt;=90,"High")</f>
        <v>Medium</v>
      </c>
      <c r="U2407" s="33">
        <f>Datos_Limpios[[#This Row],[Number of Complaints or Support]]/Datos_Limpios[[#This Row],[Account Length (in months)]]</f>
        <v>0.45454545454545453</v>
      </c>
      <c r="V2407" t="str" cm="1">
        <f t="array" ref="V2407">_xlfn.IFS(H2407&lt;30,"Under 30",H2407&lt;66,"Middle Age",H2407&gt;=66,"Senior")</f>
        <v>Middle Age</v>
      </c>
      <c r="W2407" t="s">
        <v>6823</v>
      </c>
    </row>
    <row r="2408" spans="1:23" x14ac:dyDescent="0.3">
      <c r="A2408" t="s">
        <v>2505</v>
      </c>
      <c r="B2408" t="s">
        <v>17</v>
      </c>
      <c r="C2408">
        <v>16</v>
      </c>
      <c r="D2408">
        <v>0</v>
      </c>
      <c r="E2408" t="s">
        <v>23</v>
      </c>
      <c r="F2408" t="s">
        <v>148</v>
      </c>
      <c r="G2408" t="s">
        <v>6790</v>
      </c>
      <c r="H2408">
        <v>21</v>
      </c>
      <c r="I2408" t="s">
        <v>17</v>
      </c>
      <c r="J2408">
        <v>0</v>
      </c>
      <c r="K2408" t="s">
        <v>20</v>
      </c>
      <c r="L2408" t="s">
        <v>6791</v>
      </c>
      <c r="M2408">
        <v>47</v>
      </c>
      <c r="P2408" s="32">
        <v>44546</v>
      </c>
      <c r="Q2408" s="1">
        <v>47.261317461454198</v>
      </c>
      <c r="R2408">
        <v>4</v>
      </c>
      <c r="S2408" t="str" cm="1">
        <f t="array" ref="S2408">_xlfn.IFS(R2408=0,"None",R2408&lt;3,"Low",R2408&lt;6,"Medium",R2408&lt;=10,"High")</f>
        <v>Medium</v>
      </c>
      <c r="T2408" t="str" cm="1">
        <f t="array" ref="T2408">_xlfn.IFS(M2408&lt;=20,"Low",M2408&lt;=50,"Medium",M2408&lt;=90,"High")</f>
        <v>Medium</v>
      </c>
      <c r="U2408" s="33">
        <f>Datos_Limpios[[#This Row],[Number of Complaints or Support]]/Datos_Limpios[[#This Row],[Account Length (in months)]]</f>
        <v>0.25</v>
      </c>
      <c r="V2408" t="str" cm="1">
        <f t="array" ref="V2408">_xlfn.IFS(H2408&lt;30,"Under 30",H2408&lt;66,"Middle Age",H2408&gt;=66,"Senior")</f>
        <v>Under 30</v>
      </c>
      <c r="W2408" t="s">
        <v>6824</v>
      </c>
    </row>
    <row r="2409" spans="1:23" x14ac:dyDescent="0.3">
      <c r="A2409" t="s">
        <v>2506</v>
      </c>
      <c r="B2409" t="s">
        <v>23</v>
      </c>
      <c r="C2409">
        <v>1</v>
      </c>
      <c r="D2409">
        <v>0</v>
      </c>
      <c r="E2409" t="s">
        <v>17</v>
      </c>
      <c r="F2409" t="s">
        <v>49</v>
      </c>
      <c r="G2409" t="s">
        <v>6790</v>
      </c>
      <c r="H2409">
        <v>27</v>
      </c>
      <c r="I2409" t="s">
        <v>17</v>
      </c>
      <c r="J2409">
        <v>0</v>
      </c>
      <c r="K2409" t="s">
        <v>20</v>
      </c>
      <c r="L2409" t="s">
        <v>6794</v>
      </c>
      <c r="M2409">
        <v>45</v>
      </c>
      <c r="N2409" t="s">
        <v>50</v>
      </c>
      <c r="O2409" t="s">
        <v>378</v>
      </c>
      <c r="P2409" s="32">
        <v>44101</v>
      </c>
      <c r="Q2409" s="1">
        <v>43.298298577213373</v>
      </c>
      <c r="R2409">
        <v>1</v>
      </c>
      <c r="S2409" t="str" cm="1">
        <f t="array" ref="S2409">_xlfn.IFS(R2409=0,"None",R2409&lt;3,"Low",R2409&lt;6,"Medium",R2409&lt;=10,"High")</f>
        <v>Low</v>
      </c>
      <c r="T2409" t="str" cm="1">
        <f t="array" ref="T2409">_xlfn.IFS(M2409&lt;=20,"Low",M2409&lt;=50,"Medium",M2409&lt;=90,"High")</f>
        <v>Medium</v>
      </c>
      <c r="U2409" s="33">
        <f>Datos_Limpios[[#This Row],[Number of Complaints or Support]]/Datos_Limpios[[#This Row],[Account Length (in months)]]</f>
        <v>1</v>
      </c>
      <c r="V2409" t="str" cm="1">
        <f t="array" ref="V2409">_xlfn.IFS(H2409&lt;30,"Under 30",H2409&lt;66,"Middle Age",H2409&gt;=66,"Senior")</f>
        <v>Under 30</v>
      </c>
      <c r="W2409" t="s">
        <v>6825</v>
      </c>
    </row>
    <row r="2410" spans="1:23" x14ac:dyDescent="0.3">
      <c r="A2410" t="s">
        <v>2507</v>
      </c>
      <c r="B2410" t="s">
        <v>23</v>
      </c>
      <c r="C2410">
        <v>12</v>
      </c>
      <c r="D2410">
        <v>0</v>
      </c>
      <c r="E2410" t="s">
        <v>23</v>
      </c>
      <c r="F2410" t="s">
        <v>115</v>
      </c>
      <c r="G2410" t="s">
        <v>19</v>
      </c>
      <c r="H2410">
        <v>32</v>
      </c>
      <c r="I2410" t="s">
        <v>17</v>
      </c>
      <c r="J2410">
        <v>0</v>
      </c>
      <c r="K2410" t="s">
        <v>24</v>
      </c>
      <c r="L2410" t="s">
        <v>6792</v>
      </c>
      <c r="M2410">
        <v>25</v>
      </c>
      <c r="N2410" t="s">
        <v>6810</v>
      </c>
      <c r="O2410" t="s">
        <v>6810</v>
      </c>
      <c r="P2410" s="32">
        <v>44510</v>
      </c>
      <c r="Q2410" s="1">
        <v>24.526126232496921</v>
      </c>
      <c r="R2410">
        <v>5</v>
      </c>
      <c r="S2410" t="str" cm="1">
        <f t="array" ref="S2410">_xlfn.IFS(R2410=0,"None",R2410&lt;3,"Low",R2410&lt;6,"Medium",R2410&lt;=10,"High")</f>
        <v>Medium</v>
      </c>
      <c r="T2410" t="str" cm="1">
        <f t="array" ref="T2410">_xlfn.IFS(M2410&lt;=20,"Low",M2410&lt;=50,"Medium",M2410&lt;=90,"High")</f>
        <v>Medium</v>
      </c>
      <c r="U2410" s="33">
        <f>Datos_Limpios[[#This Row],[Number of Complaints or Support]]/Datos_Limpios[[#This Row],[Account Length (in months)]]</f>
        <v>0.41666666666666669</v>
      </c>
      <c r="V2410" t="str" cm="1">
        <f t="array" ref="V2410">_xlfn.IFS(H2410&lt;30,"Under 30",H2410&lt;66,"Middle Age",H2410&gt;=66,"Senior")</f>
        <v>Middle Age</v>
      </c>
      <c r="W2410" t="s">
        <v>6825</v>
      </c>
    </row>
    <row r="2411" spans="1:23" x14ac:dyDescent="0.3">
      <c r="A2411" t="s">
        <v>2508</v>
      </c>
      <c r="B2411" t="s">
        <v>23</v>
      </c>
      <c r="C2411">
        <v>1</v>
      </c>
      <c r="D2411">
        <v>0</v>
      </c>
      <c r="E2411" t="s">
        <v>23</v>
      </c>
      <c r="F2411" t="s">
        <v>192</v>
      </c>
      <c r="G2411" t="s">
        <v>6790</v>
      </c>
      <c r="H2411">
        <v>47</v>
      </c>
      <c r="I2411" t="s">
        <v>17</v>
      </c>
      <c r="J2411">
        <v>0</v>
      </c>
      <c r="K2411" t="s">
        <v>20</v>
      </c>
      <c r="L2411" t="s">
        <v>6792</v>
      </c>
      <c r="M2411">
        <v>40</v>
      </c>
      <c r="N2411" t="s">
        <v>91</v>
      </c>
      <c r="O2411" t="s">
        <v>203</v>
      </c>
      <c r="P2411" s="32">
        <v>43976</v>
      </c>
      <c r="Q2411" s="1">
        <v>45.496530799157838</v>
      </c>
      <c r="R2411">
        <v>6</v>
      </c>
      <c r="S2411" t="str" cm="1">
        <f t="array" ref="S2411">_xlfn.IFS(R2411=0,"None",R2411&lt;3,"Low",R2411&lt;6,"Medium",R2411&lt;=10,"High")</f>
        <v>High</v>
      </c>
      <c r="T2411" t="str" cm="1">
        <f t="array" ref="T2411">_xlfn.IFS(M2411&lt;=20,"Low",M2411&lt;=50,"Medium",M2411&lt;=90,"High")</f>
        <v>Medium</v>
      </c>
      <c r="U2411" s="33">
        <f>Datos_Limpios[[#This Row],[Number of Complaints or Support]]/Datos_Limpios[[#This Row],[Account Length (in months)]]</f>
        <v>6</v>
      </c>
      <c r="V2411" t="str" cm="1">
        <f t="array" ref="V2411">_xlfn.IFS(H2411&lt;30,"Under 30",H2411&lt;66,"Middle Age",H2411&gt;=66,"Senior")</f>
        <v>Middle Age</v>
      </c>
      <c r="W2411" t="s">
        <v>6824</v>
      </c>
    </row>
    <row r="2412" spans="1:23" x14ac:dyDescent="0.3">
      <c r="A2412" t="s">
        <v>2509</v>
      </c>
      <c r="B2412" t="s">
        <v>23</v>
      </c>
      <c r="C2412">
        <v>1</v>
      </c>
      <c r="D2412">
        <v>4</v>
      </c>
      <c r="E2412" t="s">
        <v>23</v>
      </c>
      <c r="F2412" t="s">
        <v>88</v>
      </c>
      <c r="G2412" t="s">
        <v>19</v>
      </c>
      <c r="H2412">
        <v>31</v>
      </c>
      <c r="I2412" t="s">
        <v>17</v>
      </c>
      <c r="J2412">
        <v>0</v>
      </c>
      <c r="K2412" t="s">
        <v>20</v>
      </c>
      <c r="L2412" t="s">
        <v>6791</v>
      </c>
      <c r="M2412">
        <v>17</v>
      </c>
      <c r="N2412" t="s">
        <v>50</v>
      </c>
      <c r="O2412" t="s">
        <v>300</v>
      </c>
      <c r="P2412" s="32">
        <v>43905</v>
      </c>
      <c r="Q2412" s="1">
        <v>19.57421605268593</v>
      </c>
      <c r="R2412">
        <v>10</v>
      </c>
      <c r="S2412" t="str" cm="1">
        <f t="array" ref="S2412">_xlfn.IFS(R2412=0,"None",R2412&lt;3,"Low",R2412&lt;6,"Medium",R2412&lt;=10,"High")</f>
        <v>High</v>
      </c>
      <c r="T2412" t="str" cm="1">
        <f t="array" ref="T2412">_xlfn.IFS(M2412&lt;=20,"Low",M2412&lt;=50,"Medium",M2412&lt;=90,"High")</f>
        <v>Low</v>
      </c>
      <c r="U2412" s="33">
        <f>Datos_Limpios[[#This Row],[Number of Complaints or Support]]/Datos_Limpios[[#This Row],[Account Length (in months)]]</f>
        <v>10</v>
      </c>
      <c r="V2412" t="str" cm="1">
        <f t="array" ref="V2412">_xlfn.IFS(H2412&lt;30,"Under 30",H2412&lt;66,"Middle Age",H2412&gt;=66,"Senior")</f>
        <v>Middle Age</v>
      </c>
      <c r="W2412" t="s">
        <v>6825</v>
      </c>
    </row>
    <row r="2413" spans="1:23" x14ac:dyDescent="0.3">
      <c r="A2413" t="s">
        <v>2510</v>
      </c>
      <c r="B2413" t="s">
        <v>17</v>
      </c>
      <c r="C2413">
        <v>9</v>
      </c>
      <c r="D2413">
        <v>0</v>
      </c>
      <c r="E2413" t="s">
        <v>17</v>
      </c>
      <c r="F2413" t="s">
        <v>123</v>
      </c>
      <c r="G2413" t="s">
        <v>6790</v>
      </c>
      <c r="H2413">
        <v>29</v>
      </c>
      <c r="I2413" t="s">
        <v>17</v>
      </c>
      <c r="J2413">
        <v>0</v>
      </c>
      <c r="K2413" t="s">
        <v>20</v>
      </c>
      <c r="L2413" t="s">
        <v>6792</v>
      </c>
      <c r="M2413">
        <v>8</v>
      </c>
      <c r="P2413" s="32">
        <v>44734</v>
      </c>
      <c r="Q2413" s="1">
        <v>7.8038571006693758</v>
      </c>
      <c r="R2413">
        <v>2</v>
      </c>
      <c r="S2413" t="str" cm="1">
        <f t="array" ref="S2413">_xlfn.IFS(R2413=0,"None",R2413&lt;3,"Low",R2413&lt;6,"Medium",R2413&lt;=10,"High")</f>
        <v>Low</v>
      </c>
      <c r="T2413" t="str" cm="1">
        <f t="array" ref="T2413">_xlfn.IFS(M2413&lt;=20,"Low",M2413&lt;=50,"Medium",M2413&lt;=90,"High")</f>
        <v>Low</v>
      </c>
      <c r="U2413" s="33">
        <f>Datos_Limpios[[#This Row],[Number of Complaints or Support]]/Datos_Limpios[[#This Row],[Account Length (in months)]]</f>
        <v>0.22222222222222221</v>
      </c>
      <c r="V2413" t="str" cm="1">
        <f t="array" ref="V2413">_xlfn.IFS(H2413&lt;30,"Under 30",H2413&lt;66,"Middle Age",H2413&gt;=66,"Senior")</f>
        <v>Under 30</v>
      </c>
      <c r="W2413" t="s">
        <v>6824</v>
      </c>
    </row>
    <row r="2414" spans="1:23" x14ac:dyDescent="0.3">
      <c r="A2414" t="s">
        <v>2511</v>
      </c>
      <c r="B2414" t="s">
        <v>17</v>
      </c>
      <c r="C2414">
        <v>48</v>
      </c>
      <c r="D2414">
        <v>0</v>
      </c>
      <c r="E2414" t="s">
        <v>23</v>
      </c>
      <c r="F2414" t="s">
        <v>40</v>
      </c>
      <c r="G2414" t="s">
        <v>19</v>
      </c>
      <c r="H2414">
        <v>54</v>
      </c>
      <c r="I2414" t="s">
        <v>17</v>
      </c>
      <c r="J2414">
        <v>0</v>
      </c>
      <c r="K2414" t="s">
        <v>24</v>
      </c>
      <c r="L2414" t="s">
        <v>6791</v>
      </c>
      <c r="M2414">
        <v>30</v>
      </c>
      <c r="P2414" s="32">
        <v>44213</v>
      </c>
      <c r="Q2414" s="1">
        <v>32.159376239560792</v>
      </c>
      <c r="R2414">
        <v>3</v>
      </c>
      <c r="S2414" t="str" cm="1">
        <f t="array" ref="S2414">_xlfn.IFS(R2414=0,"None",R2414&lt;3,"Low",R2414&lt;6,"Medium",R2414&lt;=10,"High")</f>
        <v>Medium</v>
      </c>
      <c r="T2414" t="str" cm="1">
        <f t="array" ref="T2414">_xlfn.IFS(M2414&lt;=20,"Low",M2414&lt;=50,"Medium",M2414&lt;=90,"High")</f>
        <v>Medium</v>
      </c>
      <c r="U2414" s="33">
        <f>Datos_Limpios[[#This Row],[Number of Complaints or Support]]/Datos_Limpios[[#This Row],[Account Length (in months)]]</f>
        <v>6.25E-2</v>
      </c>
      <c r="V2414" t="str" cm="1">
        <f t="array" ref="V2414">_xlfn.IFS(H2414&lt;30,"Under 30",H2414&lt;66,"Middle Age",H2414&gt;=66,"Senior")</f>
        <v>Middle Age</v>
      </c>
      <c r="W2414" t="s">
        <v>6823</v>
      </c>
    </row>
    <row r="2415" spans="1:23" x14ac:dyDescent="0.3">
      <c r="A2415" t="s">
        <v>2512</v>
      </c>
      <c r="B2415" t="s">
        <v>23</v>
      </c>
      <c r="C2415">
        <v>7</v>
      </c>
      <c r="D2415">
        <v>1</v>
      </c>
      <c r="E2415" t="s">
        <v>23</v>
      </c>
      <c r="F2415" t="s">
        <v>18</v>
      </c>
      <c r="G2415" t="s">
        <v>6790</v>
      </c>
      <c r="H2415">
        <v>69</v>
      </c>
      <c r="I2415" t="s">
        <v>17</v>
      </c>
      <c r="J2415">
        <v>0</v>
      </c>
      <c r="K2415" t="s">
        <v>20</v>
      </c>
      <c r="L2415" t="s">
        <v>6791</v>
      </c>
      <c r="M2415">
        <v>46</v>
      </c>
      <c r="N2415" t="s">
        <v>59</v>
      </c>
      <c r="O2415" t="s">
        <v>60</v>
      </c>
      <c r="P2415" s="32">
        <v>44935</v>
      </c>
      <c r="Q2415" s="1">
        <v>38.779229120318533</v>
      </c>
      <c r="R2415">
        <v>6</v>
      </c>
      <c r="S2415" t="str" cm="1">
        <f t="array" ref="S2415">_xlfn.IFS(R2415=0,"None",R2415&lt;3,"Low",R2415&lt;6,"Medium",R2415&lt;=10,"High")</f>
        <v>High</v>
      </c>
      <c r="T2415" t="str" cm="1">
        <f t="array" ref="T2415">_xlfn.IFS(M2415&lt;=20,"Low",M2415&lt;=50,"Medium",M2415&lt;=90,"High")</f>
        <v>Medium</v>
      </c>
      <c r="U2415" s="33">
        <f>Datos_Limpios[[#This Row],[Number of Complaints or Support]]/Datos_Limpios[[#This Row],[Account Length (in months)]]</f>
        <v>0.8571428571428571</v>
      </c>
      <c r="V2415" t="str" cm="1">
        <f t="array" ref="V2415">_xlfn.IFS(H2415&lt;30,"Under 30",H2415&lt;66,"Middle Age",H2415&gt;=66,"Senior")</f>
        <v>Senior</v>
      </c>
      <c r="W2415" t="s">
        <v>6823</v>
      </c>
    </row>
    <row r="2416" spans="1:23" x14ac:dyDescent="0.3">
      <c r="A2416" t="s">
        <v>2513</v>
      </c>
      <c r="B2416" t="s">
        <v>17</v>
      </c>
      <c r="C2416">
        <v>34</v>
      </c>
      <c r="D2416">
        <v>2</v>
      </c>
      <c r="E2416" t="s">
        <v>23</v>
      </c>
      <c r="F2416" t="s">
        <v>179</v>
      </c>
      <c r="G2416" t="s">
        <v>19</v>
      </c>
      <c r="H2416">
        <v>69</v>
      </c>
      <c r="I2416" t="s">
        <v>17</v>
      </c>
      <c r="J2416">
        <v>0</v>
      </c>
      <c r="K2416" t="s">
        <v>20</v>
      </c>
      <c r="L2416" t="s">
        <v>6792</v>
      </c>
      <c r="M2416">
        <v>46</v>
      </c>
      <c r="P2416" s="32">
        <v>43943</v>
      </c>
      <c r="Q2416" s="1">
        <v>37.507658164928188</v>
      </c>
      <c r="R2416">
        <v>0</v>
      </c>
      <c r="S2416" t="str" cm="1">
        <f t="array" ref="S2416">_xlfn.IFS(R2416=0,"None",R2416&lt;3,"Low",R2416&lt;6,"Medium",R2416&lt;=10,"High")</f>
        <v>None</v>
      </c>
      <c r="T2416" t="str" cm="1">
        <f t="array" ref="T2416">_xlfn.IFS(M2416&lt;=20,"Low",M2416&lt;=50,"Medium",M2416&lt;=90,"High")</f>
        <v>Medium</v>
      </c>
      <c r="U2416" s="33">
        <f>Datos_Limpios[[#This Row],[Number of Complaints or Support]]/Datos_Limpios[[#This Row],[Account Length (in months)]]</f>
        <v>0</v>
      </c>
      <c r="V2416" t="str" cm="1">
        <f t="array" ref="V2416">_xlfn.IFS(H2416&lt;30,"Under 30",H2416&lt;66,"Middle Age",H2416&gt;=66,"Senior")</f>
        <v>Senior</v>
      </c>
      <c r="W2416" t="s">
        <v>6826</v>
      </c>
    </row>
    <row r="2417" spans="1:23" x14ac:dyDescent="0.3">
      <c r="A2417" t="s">
        <v>2514</v>
      </c>
      <c r="B2417" t="s">
        <v>17</v>
      </c>
      <c r="C2417">
        <v>33</v>
      </c>
      <c r="D2417">
        <v>0</v>
      </c>
      <c r="E2417" t="s">
        <v>23</v>
      </c>
      <c r="F2417" t="s">
        <v>22</v>
      </c>
      <c r="G2417" t="s">
        <v>6790</v>
      </c>
      <c r="H2417">
        <v>70</v>
      </c>
      <c r="I2417" t="s">
        <v>17</v>
      </c>
      <c r="J2417">
        <v>0</v>
      </c>
      <c r="K2417" t="s">
        <v>24</v>
      </c>
      <c r="L2417" t="s">
        <v>6792</v>
      </c>
      <c r="M2417">
        <v>41</v>
      </c>
      <c r="P2417" s="32">
        <v>44303</v>
      </c>
      <c r="Q2417" s="1">
        <v>35.264276752556647</v>
      </c>
      <c r="R2417">
        <v>0</v>
      </c>
      <c r="S2417" t="str" cm="1">
        <f t="array" ref="S2417">_xlfn.IFS(R2417=0,"None",R2417&lt;3,"Low",R2417&lt;6,"Medium",R2417&lt;=10,"High")</f>
        <v>None</v>
      </c>
      <c r="T2417" t="str" cm="1">
        <f t="array" ref="T2417">_xlfn.IFS(M2417&lt;=20,"Low",M2417&lt;=50,"Medium",M2417&lt;=90,"High")</f>
        <v>Medium</v>
      </c>
      <c r="U2417" s="33">
        <f>Datos_Limpios[[#This Row],[Number of Complaints or Support]]/Datos_Limpios[[#This Row],[Account Length (in months)]]</f>
        <v>0</v>
      </c>
      <c r="V2417" t="str" cm="1">
        <f t="array" ref="V2417">_xlfn.IFS(H2417&lt;30,"Under 30",H2417&lt;66,"Middle Age",H2417&gt;=66,"Senior")</f>
        <v>Senior</v>
      </c>
      <c r="W2417" t="s">
        <v>6823</v>
      </c>
    </row>
    <row r="2418" spans="1:23" x14ac:dyDescent="0.3">
      <c r="A2418" t="s">
        <v>2515</v>
      </c>
      <c r="B2418" t="s">
        <v>17</v>
      </c>
      <c r="C2418">
        <v>17</v>
      </c>
      <c r="D2418">
        <v>0</v>
      </c>
      <c r="E2418" t="s">
        <v>23</v>
      </c>
      <c r="F2418" t="s">
        <v>205</v>
      </c>
      <c r="G2418" t="s">
        <v>6790</v>
      </c>
      <c r="H2418">
        <v>79</v>
      </c>
      <c r="I2418" t="s">
        <v>17</v>
      </c>
      <c r="J2418">
        <v>0</v>
      </c>
      <c r="K2418" t="s">
        <v>32</v>
      </c>
      <c r="L2418" t="s">
        <v>6791</v>
      </c>
      <c r="M2418">
        <v>39</v>
      </c>
      <c r="P2418" s="32">
        <v>45183</v>
      </c>
      <c r="Q2418" s="1">
        <v>41.420254471932289</v>
      </c>
      <c r="R2418">
        <v>10</v>
      </c>
      <c r="S2418" t="str" cm="1">
        <f t="array" ref="S2418">_xlfn.IFS(R2418=0,"None",R2418&lt;3,"Low",R2418&lt;6,"Medium",R2418&lt;=10,"High")</f>
        <v>High</v>
      </c>
      <c r="T2418" t="str" cm="1">
        <f t="array" ref="T2418">_xlfn.IFS(M2418&lt;=20,"Low",M2418&lt;=50,"Medium",M2418&lt;=90,"High")</f>
        <v>Medium</v>
      </c>
      <c r="U2418" s="33">
        <f>Datos_Limpios[[#This Row],[Number of Complaints or Support]]/Datos_Limpios[[#This Row],[Account Length (in months)]]</f>
        <v>0.58823529411764708</v>
      </c>
      <c r="V2418" t="str" cm="1">
        <f t="array" ref="V2418">_xlfn.IFS(H2418&lt;30,"Under 30",H2418&lt;66,"Middle Age",H2418&gt;=66,"Senior")</f>
        <v>Senior</v>
      </c>
      <c r="W2418" t="s">
        <v>6823</v>
      </c>
    </row>
    <row r="2419" spans="1:23" x14ac:dyDescent="0.3">
      <c r="A2419" t="s">
        <v>2516</v>
      </c>
      <c r="B2419" t="s">
        <v>17</v>
      </c>
      <c r="C2419">
        <v>2</v>
      </c>
      <c r="D2419">
        <v>0</v>
      </c>
      <c r="E2419" t="s">
        <v>17</v>
      </c>
      <c r="F2419" t="s">
        <v>121</v>
      </c>
      <c r="G2419" t="s">
        <v>6790</v>
      </c>
      <c r="H2419">
        <v>57</v>
      </c>
      <c r="I2419" t="s">
        <v>17</v>
      </c>
      <c r="J2419">
        <v>0</v>
      </c>
      <c r="K2419" t="s">
        <v>20</v>
      </c>
      <c r="L2419" t="s">
        <v>6791</v>
      </c>
      <c r="M2419">
        <v>13</v>
      </c>
      <c r="P2419" s="32">
        <v>44895</v>
      </c>
      <c r="Q2419" s="1">
        <v>10.54755006681958</v>
      </c>
      <c r="R2419">
        <v>1</v>
      </c>
      <c r="S2419" t="str" cm="1">
        <f t="array" ref="S2419">_xlfn.IFS(R2419=0,"None",R2419&lt;3,"Low",R2419&lt;6,"Medium",R2419&lt;=10,"High")</f>
        <v>Low</v>
      </c>
      <c r="T2419" t="str" cm="1">
        <f t="array" ref="T2419">_xlfn.IFS(M2419&lt;=20,"Low",M2419&lt;=50,"Medium",M2419&lt;=90,"High")</f>
        <v>Low</v>
      </c>
      <c r="U2419" s="33">
        <f>Datos_Limpios[[#This Row],[Number of Complaints or Support]]/Datos_Limpios[[#This Row],[Account Length (in months)]]</f>
        <v>0.5</v>
      </c>
      <c r="V2419" t="str" cm="1">
        <f t="array" ref="V2419">_xlfn.IFS(H2419&lt;30,"Under 30",H2419&lt;66,"Middle Age",H2419&gt;=66,"Senior")</f>
        <v>Middle Age</v>
      </c>
      <c r="W2419" t="s">
        <v>6826</v>
      </c>
    </row>
    <row r="2420" spans="1:23" x14ac:dyDescent="0.3">
      <c r="A2420" t="s">
        <v>2517</v>
      </c>
      <c r="B2420" t="s">
        <v>17</v>
      </c>
      <c r="C2420">
        <v>53</v>
      </c>
      <c r="D2420">
        <v>1</v>
      </c>
      <c r="E2420" t="s">
        <v>17</v>
      </c>
      <c r="F2420" t="s">
        <v>36</v>
      </c>
      <c r="G2420" t="s">
        <v>6790</v>
      </c>
      <c r="H2420">
        <v>33</v>
      </c>
      <c r="I2420" t="s">
        <v>17</v>
      </c>
      <c r="J2420">
        <v>0</v>
      </c>
      <c r="K2420" t="s">
        <v>24</v>
      </c>
      <c r="L2420" t="s">
        <v>6792</v>
      </c>
      <c r="M2420">
        <v>11</v>
      </c>
      <c r="P2420" s="32">
        <v>44851</v>
      </c>
      <c r="Q2420" s="1">
        <v>10.218825368794951</v>
      </c>
      <c r="R2420">
        <v>10</v>
      </c>
      <c r="S2420" t="str" cm="1">
        <f t="array" ref="S2420">_xlfn.IFS(R2420=0,"None",R2420&lt;3,"Low",R2420&lt;6,"Medium",R2420&lt;=10,"High")</f>
        <v>High</v>
      </c>
      <c r="T2420" t="str" cm="1">
        <f t="array" ref="T2420">_xlfn.IFS(M2420&lt;=20,"Low",M2420&lt;=50,"Medium",M2420&lt;=90,"High")</f>
        <v>Low</v>
      </c>
      <c r="U2420" s="33">
        <f>Datos_Limpios[[#This Row],[Number of Complaints or Support]]/Datos_Limpios[[#This Row],[Account Length (in months)]]</f>
        <v>0.18867924528301888</v>
      </c>
      <c r="V2420" t="str" cm="1">
        <f t="array" ref="V2420">_xlfn.IFS(H2420&lt;30,"Under 30",H2420&lt;66,"Middle Age",H2420&gt;=66,"Senior")</f>
        <v>Middle Age</v>
      </c>
      <c r="W2420" t="s">
        <v>6824</v>
      </c>
    </row>
    <row r="2421" spans="1:23" x14ac:dyDescent="0.3">
      <c r="A2421" t="s">
        <v>2518</v>
      </c>
      <c r="B2421" t="s">
        <v>17</v>
      </c>
      <c r="C2421">
        <v>1</v>
      </c>
      <c r="D2421">
        <v>0</v>
      </c>
      <c r="E2421" t="s">
        <v>23</v>
      </c>
      <c r="F2421" t="s">
        <v>47</v>
      </c>
      <c r="G2421" t="s">
        <v>19</v>
      </c>
      <c r="H2421">
        <v>58</v>
      </c>
      <c r="I2421" t="s">
        <v>17</v>
      </c>
      <c r="J2421">
        <v>0</v>
      </c>
      <c r="K2421" t="s">
        <v>24</v>
      </c>
      <c r="L2421" t="s">
        <v>6791</v>
      </c>
      <c r="M2421">
        <v>39</v>
      </c>
      <c r="P2421" s="32">
        <v>44298</v>
      </c>
      <c r="Q2421" s="1">
        <v>32.890065843166553</v>
      </c>
      <c r="R2421">
        <v>4</v>
      </c>
      <c r="S2421" t="str" cm="1">
        <f t="array" ref="S2421">_xlfn.IFS(R2421=0,"None",R2421&lt;3,"Low",R2421&lt;6,"Medium",R2421&lt;=10,"High")</f>
        <v>Medium</v>
      </c>
      <c r="T2421" t="str" cm="1">
        <f t="array" ref="T2421">_xlfn.IFS(M2421&lt;=20,"Low",M2421&lt;=50,"Medium",M2421&lt;=90,"High")</f>
        <v>Medium</v>
      </c>
      <c r="U2421" s="33">
        <f>Datos_Limpios[[#This Row],[Number of Complaints or Support]]/Datos_Limpios[[#This Row],[Account Length (in months)]]</f>
        <v>4</v>
      </c>
      <c r="V2421" t="str" cm="1">
        <f t="array" ref="V2421">_xlfn.IFS(H2421&lt;30,"Under 30",H2421&lt;66,"Middle Age",H2421&gt;=66,"Senior")</f>
        <v>Middle Age</v>
      </c>
      <c r="W2421" t="s">
        <v>6824</v>
      </c>
    </row>
    <row r="2422" spans="1:23" x14ac:dyDescent="0.3">
      <c r="A2422" t="s">
        <v>2519</v>
      </c>
      <c r="B2422" t="s">
        <v>17</v>
      </c>
      <c r="C2422">
        <v>4</v>
      </c>
      <c r="D2422">
        <v>0</v>
      </c>
      <c r="E2422" t="s">
        <v>17</v>
      </c>
      <c r="F2422" t="s">
        <v>121</v>
      </c>
      <c r="G2422" t="s">
        <v>6790</v>
      </c>
      <c r="H2422">
        <v>28</v>
      </c>
      <c r="I2422" t="s">
        <v>17</v>
      </c>
      <c r="J2422">
        <v>0</v>
      </c>
      <c r="K2422" t="s">
        <v>20</v>
      </c>
      <c r="L2422" t="s">
        <v>6791</v>
      </c>
      <c r="M2422">
        <v>8</v>
      </c>
      <c r="P2422" s="32">
        <v>44598</v>
      </c>
      <c r="Q2422" s="1">
        <v>7.2666894054308306</v>
      </c>
      <c r="R2422">
        <v>4</v>
      </c>
      <c r="S2422" t="str" cm="1">
        <f t="array" ref="S2422">_xlfn.IFS(R2422=0,"None",R2422&lt;3,"Low",R2422&lt;6,"Medium",R2422&lt;=10,"High")</f>
        <v>Medium</v>
      </c>
      <c r="T2422" t="str" cm="1">
        <f t="array" ref="T2422">_xlfn.IFS(M2422&lt;=20,"Low",M2422&lt;=50,"Medium",M2422&lt;=90,"High")</f>
        <v>Low</v>
      </c>
      <c r="U2422" s="33">
        <f>Datos_Limpios[[#This Row],[Number of Complaints or Support]]/Datos_Limpios[[#This Row],[Account Length (in months)]]</f>
        <v>1</v>
      </c>
      <c r="V2422" t="str" cm="1">
        <f t="array" ref="V2422">_xlfn.IFS(H2422&lt;30,"Under 30",H2422&lt;66,"Middle Age",H2422&gt;=66,"Senior")</f>
        <v>Under 30</v>
      </c>
      <c r="W2422" t="s">
        <v>6826</v>
      </c>
    </row>
    <row r="2423" spans="1:23" x14ac:dyDescent="0.3">
      <c r="A2423" t="s">
        <v>2520</v>
      </c>
      <c r="B2423" t="s">
        <v>23</v>
      </c>
      <c r="C2423">
        <v>3</v>
      </c>
      <c r="D2423">
        <v>3</v>
      </c>
      <c r="E2423" t="s">
        <v>23</v>
      </c>
      <c r="F2423" t="s">
        <v>245</v>
      </c>
      <c r="G2423" t="s">
        <v>6790</v>
      </c>
      <c r="H2423">
        <v>25</v>
      </c>
      <c r="I2423" t="s">
        <v>17</v>
      </c>
      <c r="J2423">
        <v>0</v>
      </c>
      <c r="K2423" t="s">
        <v>20</v>
      </c>
      <c r="L2423" t="s">
        <v>6791</v>
      </c>
      <c r="M2423">
        <v>32</v>
      </c>
      <c r="N2423" t="s">
        <v>50</v>
      </c>
      <c r="O2423" t="s">
        <v>300</v>
      </c>
      <c r="P2423" s="32">
        <v>44028</v>
      </c>
      <c r="Q2423" s="1">
        <v>37.402628311418312</v>
      </c>
      <c r="R2423">
        <v>8</v>
      </c>
      <c r="S2423" t="str" cm="1">
        <f t="array" ref="S2423">_xlfn.IFS(R2423=0,"None",R2423&lt;3,"Low",R2423&lt;6,"Medium",R2423&lt;=10,"High")</f>
        <v>High</v>
      </c>
      <c r="T2423" t="str" cm="1">
        <f t="array" ref="T2423">_xlfn.IFS(M2423&lt;=20,"Low",M2423&lt;=50,"Medium",M2423&lt;=90,"High")</f>
        <v>Medium</v>
      </c>
      <c r="U2423" s="33">
        <f>Datos_Limpios[[#This Row],[Number of Complaints or Support]]/Datos_Limpios[[#This Row],[Account Length (in months)]]</f>
        <v>2.6666666666666665</v>
      </c>
      <c r="V2423" t="str" cm="1">
        <f t="array" ref="V2423">_xlfn.IFS(H2423&lt;30,"Under 30",H2423&lt;66,"Middle Age",H2423&gt;=66,"Senior")</f>
        <v>Under 30</v>
      </c>
      <c r="W2423" t="s">
        <v>6823</v>
      </c>
    </row>
    <row r="2424" spans="1:23" x14ac:dyDescent="0.3">
      <c r="A2424" t="s">
        <v>2521</v>
      </c>
      <c r="B2424" t="s">
        <v>23</v>
      </c>
      <c r="C2424">
        <v>3</v>
      </c>
      <c r="D2424">
        <v>0</v>
      </c>
      <c r="E2424" t="s">
        <v>23</v>
      </c>
      <c r="F2424" t="s">
        <v>86</v>
      </c>
      <c r="G2424" t="s">
        <v>19</v>
      </c>
      <c r="H2424">
        <v>28</v>
      </c>
      <c r="I2424" t="s">
        <v>17</v>
      </c>
      <c r="J2424">
        <v>0</v>
      </c>
      <c r="K2424" t="s">
        <v>20</v>
      </c>
      <c r="L2424" t="s">
        <v>6792</v>
      </c>
      <c r="M2424">
        <v>50</v>
      </c>
      <c r="N2424" t="s">
        <v>27</v>
      </c>
      <c r="O2424" t="s">
        <v>164</v>
      </c>
      <c r="P2424" s="32">
        <v>44564</v>
      </c>
      <c r="Q2424" s="1">
        <v>51.95212678569662</v>
      </c>
      <c r="R2424">
        <v>4</v>
      </c>
      <c r="S2424" t="str" cm="1">
        <f t="array" ref="S2424">_xlfn.IFS(R2424=0,"None",R2424&lt;3,"Low",R2424&lt;6,"Medium",R2424&lt;=10,"High")</f>
        <v>Medium</v>
      </c>
      <c r="T2424" t="str" cm="1">
        <f t="array" ref="T2424">_xlfn.IFS(M2424&lt;=20,"Low",M2424&lt;=50,"Medium",M2424&lt;=90,"High")</f>
        <v>Medium</v>
      </c>
      <c r="U2424" s="33">
        <f>Datos_Limpios[[#This Row],[Number of Complaints or Support]]/Datos_Limpios[[#This Row],[Account Length (in months)]]</f>
        <v>1.3333333333333333</v>
      </c>
      <c r="V2424" t="str" cm="1">
        <f t="array" ref="V2424">_xlfn.IFS(H2424&lt;30,"Under 30",H2424&lt;66,"Middle Age",H2424&gt;=66,"Senior")</f>
        <v>Under 30</v>
      </c>
      <c r="W2424" t="s">
        <v>6824</v>
      </c>
    </row>
    <row r="2425" spans="1:23" x14ac:dyDescent="0.3">
      <c r="A2425" t="s">
        <v>2522</v>
      </c>
      <c r="B2425" t="s">
        <v>17</v>
      </c>
      <c r="C2425">
        <v>47</v>
      </c>
      <c r="D2425">
        <v>0</v>
      </c>
      <c r="E2425" t="s">
        <v>17</v>
      </c>
      <c r="F2425" t="s">
        <v>123</v>
      </c>
      <c r="G2425" t="s">
        <v>19</v>
      </c>
      <c r="H2425">
        <v>25</v>
      </c>
      <c r="I2425" t="s">
        <v>23</v>
      </c>
      <c r="J2425">
        <v>2</v>
      </c>
      <c r="K2425" t="s">
        <v>24</v>
      </c>
      <c r="L2425" t="s">
        <v>6792</v>
      </c>
      <c r="M2425">
        <v>26</v>
      </c>
      <c r="P2425" s="32">
        <v>44148</v>
      </c>
      <c r="Q2425" s="1">
        <v>22.75985006243738</v>
      </c>
      <c r="R2425">
        <v>8</v>
      </c>
      <c r="S2425" t="str" cm="1">
        <f t="array" ref="S2425">_xlfn.IFS(R2425=0,"None",R2425&lt;3,"Low",R2425&lt;6,"Medium",R2425&lt;=10,"High")</f>
        <v>High</v>
      </c>
      <c r="T2425" t="str" cm="1">
        <f t="array" ref="T2425">_xlfn.IFS(M2425&lt;=20,"Low",M2425&lt;=50,"Medium",M2425&lt;=90,"High")</f>
        <v>Medium</v>
      </c>
      <c r="U2425" s="33">
        <f>Datos_Limpios[[#This Row],[Number of Complaints or Support]]/Datos_Limpios[[#This Row],[Account Length (in months)]]</f>
        <v>0.1702127659574468</v>
      </c>
      <c r="V2425" t="str" cm="1">
        <f t="array" ref="V2425">_xlfn.IFS(H2425&lt;30,"Under 30",H2425&lt;66,"Middle Age",H2425&gt;=66,"Senior")</f>
        <v>Under 30</v>
      </c>
      <c r="W2425" t="s">
        <v>6824</v>
      </c>
    </row>
    <row r="2426" spans="1:23" x14ac:dyDescent="0.3">
      <c r="A2426" t="s">
        <v>2523</v>
      </c>
      <c r="B2426" t="s">
        <v>17</v>
      </c>
      <c r="C2426">
        <v>60</v>
      </c>
      <c r="D2426">
        <v>0</v>
      </c>
      <c r="E2426" t="s">
        <v>23</v>
      </c>
      <c r="F2426" t="s">
        <v>82</v>
      </c>
      <c r="G2426" t="s">
        <v>19</v>
      </c>
      <c r="H2426">
        <v>41</v>
      </c>
      <c r="I2426" t="s">
        <v>17</v>
      </c>
      <c r="J2426">
        <v>0</v>
      </c>
      <c r="K2426" t="s">
        <v>32</v>
      </c>
      <c r="L2426" t="s">
        <v>6792</v>
      </c>
      <c r="M2426">
        <v>45</v>
      </c>
      <c r="P2426" s="32">
        <v>45084</v>
      </c>
      <c r="Q2426" s="1">
        <v>51.18601173865018</v>
      </c>
      <c r="R2426">
        <v>10</v>
      </c>
      <c r="S2426" t="str" cm="1">
        <f t="array" ref="S2426">_xlfn.IFS(R2426=0,"None",R2426&lt;3,"Low",R2426&lt;6,"Medium",R2426&lt;=10,"High")</f>
        <v>High</v>
      </c>
      <c r="T2426" t="str" cm="1">
        <f t="array" ref="T2426">_xlfn.IFS(M2426&lt;=20,"Low",M2426&lt;=50,"Medium",M2426&lt;=90,"High")</f>
        <v>Medium</v>
      </c>
      <c r="U2426" s="33">
        <f>Datos_Limpios[[#This Row],[Number of Complaints or Support]]/Datos_Limpios[[#This Row],[Account Length (in months)]]</f>
        <v>0.16666666666666666</v>
      </c>
      <c r="V2426" t="str" cm="1">
        <f t="array" ref="V2426">_xlfn.IFS(H2426&lt;30,"Under 30",H2426&lt;66,"Middle Age",H2426&gt;=66,"Senior")</f>
        <v>Middle Age</v>
      </c>
      <c r="W2426" t="s">
        <v>6823</v>
      </c>
    </row>
    <row r="2427" spans="1:23" x14ac:dyDescent="0.3">
      <c r="A2427" t="s">
        <v>2524</v>
      </c>
      <c r="B2427" t="s">
        <v>17</v>
      </c>
      <c r="C2427">
        <v>41</v>
      </c>
      <c r="D2427">
        <v>1</v>
      </c>
      <c r="E2427" t="s">
        <v>17</v>
      </c>
      <c r="F2427" t="s">
        <v>123</v>
      </c>
      <c r="G2427" t="s">
        <v>6790</v>
      </c>
      <c r="H2427">
        <v>68</v>
      </c>
      <c r="I2427" t="s">
        <v>17</v>
      </c>
      <c r="J2427">
        <v>0</v>
      </c>
      <c r="K2427" t="s">
        <v>24</v>
      </c>
      <c r="L2427" t="s">
        <v>6792</v>
      </c>
      <c r="M2427">
        <v>37</v>
      </c>
      <c r="P2427" s="32">
        <v>44864</v>
      </c>
      <c r="Q2427" s="1">
        <v>42.106892734421933</v>
      </c>
      <c r="R2427">
        <v>5</v>
      </c>
      <c r="S2427" t="str" cm="1">
        <f t="array" ref="S2427">_xlfn.IFS(R2427=0,"None",R2427&lt;3,"Low",R2427&lt;6,"Medium",R2427&lt;=10,"High")</f>
        <v>Medium</v>
      </c>
      <c r="T2427" t="str" cm="1">
        <f t="array" ref="T2427">_xlfn.IFS(M2427&lt;=20,"Low",M2427&lt;=50,"Medium",M2427&lt;=90,"High")</f>
        <v>Medium</v>
      </c>
      <c r="U2427" s="33">
        <f>Datos_Limpios[[#This Row],[Number of Complaints or Support]]/Datos_Limpios[[#This Row],[Account Length (in months)]]</f>
        <v>0.12195121951219512</v>
      </c>
      <c r="V2427" t="str" cm="1">
        <f t="array" ref="V2427">_xlfn.IFS(H2427&lt;30,"Under 30",H2427&lt;66,"Middle Age",H2427&gt;=66,"Senior")</f>
        <v>Senior</v>
      </c>
      <c r="W2427" t="s">
        <v>6824</v>
      </c>
    </row>
    <row r="2428" spans="1:23" x14ac:dyDescent="0.3">
      <c r="A2428" t="s">
        <v>2525</v>
      </c>
      <c r="B2428" t="s">
        <v>23</v>
      </c>
      <c r="C2428">
        <v>4</v>
      </c>
      <c r="D2428">
        <v>1</v>
      </c>
      <c r="E2428" t="s">
        <v>23</v>
      </c>
      <c r="F2428" t="s">
        <v>112</v>
      </c>
      <c r="G2428" t="s">
        <v>19</v>
      </c>
      <c r="H2428">
        <v>34</v>
      </c>
      <c r="I2428" t="s">
        <v>17</v>
      </c>
      <c r="J2428">
        <v>0</v>
      </c>
      <c r="K2428" t="s">
        <v>20</v>
      </c>
      <c r="L2428" t="s">
        <v>6792</v>
      </c>
      <c r="M2428">
        <v>15</v>
      </c>
      <c r="N2428" t="s">
        <v>27</v>
      </c>
      <c r="O2428" t="s">
        <v>125</v>
      </c>
      <c r="P2428" s="32">
        <v>45256</v>
      </c>
      <c r="Q2428" s="1">
        <v>16.472924418886489</v>
      </c>
      <c r="R2428">
        <v>4</v>
      </c>
      <c r="S2428" t="str" cm="1">
        <f t="array" ref="S2428">_xlfn.IFS(R2428=0,"None",R2428&lt;3,"Low",R2428&lt;6,"Medium",R2428&lt;=10,"High")</f>
        <v>Medium</v>
      </c>
      <c r="T2428" t="str" cm="1">
        <f t="array" ref="T2428">_xlfn.IFS(M2428&lt;=20,"Low",M2428&lt;=50,"Medium",M2428&lt;=90,"High")</f>
        <v>Low</v>
      </c>
      <c r="U2428" s="33">
        <f>Datos_Limpios[[#This Row],[Number of Complaints or Support]]/Datos_Limpios[[#This Row],[Account Length (in months)]]</f>
        <v>1</v>
      </c>
      <c r="V2428" t="str" cm="1">
        <f t="array" ref="V2428">_xlfn.IFS(H2428&lt;30,"Under 30",H2428&lt;66,"Middle Age",H2428&gt;=66,"Senior")</f>
        <v>Middle Age</v>
      </c>
      <c r="W2428" t="s">
        <v>6823</v>
      </c>
    </row>
    <row r="2429" spans="1:23" x14ac:dyDescent="0.3">
      <c r="A2429" t="s">
        <v>2526</v>
      </c>
      <c r="B2429" t="s">
        <v>17</v>
      </c>
      <c r="C2429">
        <v>31</v>
      </c>
      <c r="D2429">
        <v>2</v>
      </c>
      <c r="E2429" t="s">
        <v>23</v>
      </c>
      <c r="F2429" t="s">
        <v>36</v>
      </c>
      <c r="G2429" t="s">
        <v>6790</v>
      </c>
      <c r="H2429">
        <v>46</v>
      </c>
      <c r="I2429" t="s">
        <v>17</v>
      </c>
      <c r="J2429">
        <v>0</v>
      </c>
      <c r="K2429" t="s">
        <v>24</v>
      </c>
      <c r="L2429" t="s">
        <v>6792</v>
      </c>
      <c r="M2429">
        <v>31</v>
      </c>
      <c r="P2429" s="32">
        <v>44973</v>
      </c>
      <c r="Q2429" s="1">
        <v>28.95533247066469</v>
      </c>
      <c r="R2429">
        <v>4</v>
      </c>
      <c r="S2429" t="str" cm="1">
        <f t="array" ref="S2429">_xlfn.IFS(R2429=0,"None",R2429&lt;3,"Low",R2429&lt;6,"Medium",R2429&lt;=10,"High")</f>
        <v>Medium</v>
      </c>
      <c r="T2429" t="str" cm="1">
        <f t="array" ref="T2429">_xlfn.IFS(M2429&lt;=20,"Low",M2429&lt;=50,"Medium",M2429&lt;=90,"High")</f>
        <v>Medium</v>
      </c>
      <c r="U2429" s="33">
        <f>Datos_Limpios[[#This Row],[Number of Complaints or Support]]/Datos_Limpios[[#This Row],[Account Length (in months)]]</f>
        <v>0.12903225806451613</v>
      </c>
      <c r="V2429" t="str" cm="1">
        <f t="array" ref="V2429">_xlfn.IFS(H2429&lt;30,"Under 30",H2429&lt;66,"Middle Age",H2429&gt;=66,"Senior")</f>
        <v>Middle Age</v>
      </c>
      <c r="W2429" t="s">
        <v>6824</v>
      </c>
    </row>
    <row r="2430" spans="1:23" x14ac:dyDescent="0.3">
      <c r="A2430" t="s">
        <v>2527</v>
      </c>
      <c r="B2430" t="s">
        <v>17</v>
      </c>
      <c r="C2430">
        <v>17</v>
      </c>
      <c r="D2430">
        <v>0</v>
      </c>
      <c r="E2430" t="s">
        <v>17</v>
      </c>
      <c r="F2430" t="s">
        <v>36</v>
      </c>
      <c r="G2430" t="s">
        <v>19</v>
      </c>
      <c r="H2430">
        <v>43</v>
      </c>
      <c r="I2430" t="s">
        <v>23</v>
      </c>
      <c r="J2430">
        <v>6</v>
      </c>
      <c r="K2430" t="s">
        <v>24</v>
      </c>
      <c r="L2430" t="s">
        <v>6791</v>
      </c>
      <c r="M2430">
        <v>10</v>
      </c>
      <c r="P2430" s="32">
        <v>44690</v>
      </c>
      <c r="Q2430" s="1">
        <v>8.2394413184749808</v>
      </c>
      <c r="R2430">
        <v>4</v>
      </c>
      <c r="S2430" t="str" cm="1">
        <f t="array" ref="S2430">_xlfn.IFS(R2430=0,"None",R2430&lt;3,"Low",R2430&lt;6,"Medium",R2430&lt;=10,"High")</f>
        <v>Medium</v>
      </c>
      <c r="T2430" t="str" cm="1">
        <f t="array" ref="T2430">_xlfn.IFS(M2430&lt;=20,"Low",M2430&lt;=50,"Medium",M2430&lt;=90,"High")</f>
        <v>Low</v>
      </c>
      <c r="U2430" s="33">
        <f>Datos_Limpios[[#This Row],[Number of Complaints or Support]]/Datos_Limpios[[#This Row],[Account Length (in months)]]</f>
        <v>0.23529411764705882</v>
      </c>
      <c r="V2430" t="str" cm="1">
        <f t="array" ref="V2430">_xlfn.IFS(H2430&lt;30,"Under 30",H2430&lt;66,"Middle Age",H2430&gt;=66,"Senior")</f>
        <v>Middle Age</v>
      </c>
      <c r="W2430" t="s">
        <v>6824</v>
      </c>
    </row>
    <row r="2431" spans="1:23" x14ac:dyDescent="0.3">
      <c r="A2431" t="s">
        <v>2528</v>
      </c>
      <c r="B2431" t="s">
        <v>23</v>
      </c>
      <c r="C2431">
        <v>8</v>
      </c>
      <c r="D2431">
        <v>0</v>
      </c>
      <c r="E2431" t="s">
        <v>23</v>
      </c>
      <c r="F2431" t="s">
        <v>54</v>
      </c>
      <c r="G2431" t="s">
        <v>19</v>
      </c>
      <c r="H2431">
        <v>30</v>
      </c>
      <c r="I2431" t="s">
        <v>23</v>
      </c>
      <c r="J2431">
        <v>5</v>
      </c>
      <c r="K2431" t="s">
        <v>20</v>
      </c>
      <c r="L2431" t="s">
        <v>6792</v>
      </c>
      <c r="M2431">
        <v>38</v>
      </c>
      <c r="N2431" t="s">
        <v>91</v>
      </c>
      <c r="O2431" t="s">
        <v>203</v>
      </c>
      <c r="P2431" s="32">
        <v>44006</v>
      </c>
      <c r="Q2431" s="1">
        <v>42.051458025930458</v>
      </c>
      <c r="R2431">
        <v>10</v>
      </c>
      <c r="S2431" t="str" cm="1">
        <f t="array" ref="S2431">_xlfn.IFS(R2431=0,"None",R2431&lt;3,"Low",R2431&lt;6,"Medium",R2431&lt;=10,"High")</f>
        <v>High</v>
      </c>
      <c r="T2431" t="str" cm="1">
        <f t="array" ref="T2431">_xlfn.IFS(M2431&lt;=20,"Low",M2431&lt;=50,"Medium",M2431&lt;=90,"High")</f>
        <v>Medium</v>
      </c>
      <c r="U2431" s="33">
        <f>Datos_Limpios[[#This Row],[Number of Complaints or Support]]/Datos_Limpios[[#This Row],[Account Length (in months)]]</f>
        <v>1.25</v>
      </c>
      <c r="V2431" t="str" cm="1">
        <f t="array" ref="V2431">_xlfn.IFS(H2431&lt;30,"Under 30",H2431&lt;66,"Middle Age",H2431&gt;=66,"Senior")</f>
        <v>Middle Age</v>
      </c>
      <c r="W2431" t="s">
        <v>6823</v>
      </c>
    </row>
    <row r="2432" spans="1:23" x14ac:dyDescent="0.3">
      <c r="A2432" t="s">
        <v>2529</v>
      </c>
      <c r="B2432" t="s">
        <v>17</v>
      </c>
      <c r="C2432">
        <v>53</v>
      </c>
      <c r="D2432">
        <v>0</v>
      </c>
      <c r="E2432" t="s">
        <v>23</v>
      </c>
      <c r="F2432" t="s">
        <v>29</v>
      </c>
      <c r="G2432" t="s">
        <v>6790</v>
      </c>
      <c r="H2432">
        <v>39</v>
      </c>
      <c r="I2432" t="s">
        <v>23</v>
      </c>
      <c r="J2432">
        <v>3</v>
      </c>
      <c r="K2432" t="s">
        <v>24</v>
      </c>
      <c r="L2432" t="s">
        <v>6792</v>
      </c>
      <c r="M2432">
        <v>30</v>
      </c>
      <c r="P2432" s="32">
        <v>44044</v>
      </c>
      <c r="Q2432" s="1">
        <v>34.95223120275633</v>
      </c>
      <c r="R2432">
        <v>5</v>
      </c>
      <c r="S2432" t="str" cm="1">
        <f t="array" ref="S2432">_xlfn.IFS(R2432=0,"None",R2432&lt;3,"Low",R2432&lt;6,"Medium",R2432&lt;=10,"High")</f>
        <v>Medium</v>
      </c>
      <c r="T2432" t="str" cm="1">
        <f t="array" ref="T2432">_xlfn.IFS(M2432&lt;=20,"Low",M2432&lt;=50,"Medium",M2432&lt;=90,"High")</f>
        <v>Medium</v>
      </c>
      <c r="U2432" s="33">
        <f>Datos_Limpios[[#This Row],[Number of Complaints or Support]]/Datos_Limpios[[#This Row],[Account Length (in months)]]</f>
        <v>9.4339622641509441E-2</v>
      </c>
      <c r="V2432" t="str" cm="1">
        <f t="array" ref="V2432">_xlfn.IFS(H2432&lt;30,"Under 30",H2432&lt;66,"Middle Age",H2432&gt;=66,"Senior")</f>
        <v>Middle Age</v>
      </c>
      <c r="W2432" t="s">
        <v>6825</v>
      </c>
    </row>
    <row r="2433" spans="1:23" x14ac:dyDescent="0.3">
      <c r="A2433" t="s">
        <v>2530</v>
      </c>
      <c r="B2433" t="s">
        <v>17</v>
      </c>
      <c r="C2433">
        <v>46</v>
      </c>
      <c r="D2433">
        <v>0</v>
      </c>
      <c r="E2433" t="s">
        <v>17</v>
      </c>
      <c r="F2433" t="s">
        <v>73</v>
      </c>
      <c r="G2433" t="s">
        <v>6790</v>
      </c>
      <c r="H2433">
        <v>50</v>
      </c>
      <c r="I2433" t="s">
        <v>17</v>
      </c>
      <c r="J2433">
        <v>0</v>
      </c>
      <c r="K2433" t="s">
        <v>24</v>
      </c>
      <c r="L2433" t="s">
        <v>6792</v>
      </c>
      <c r="M2433">
        <v>9</v>
      </c>
      <c r="P2433" s="32">
        <v>44398</v>
      </c>
      <c r="Q2433" s="1">
        <v>7.7021233187332134</v>
      </c>
      <c r="R2433">
        <v>7</v>
      </c>
      <c r="S2433" t="str" cm="1">
        <f t="array" ref="S2433">_xlfn.IFS(R2433=0,"None",R2433&lt;3,"Low",R2433&lt;6,"Medium",R2433&lt;=10,"High")</f>
        <v>High</v>
      </c>
      <c r="T2433" t="str" cm="1">
        <f t="array" ref="T2433">_xlfn.IFS(M2433&lt;=20,"Low",M2433&lt;=50,"Medium",M2433&lt;=90,"High")</f>
        <v>Low</v>
      </c>
      <c r="U2433" s="33">
        <f>Datos_Limpios[[#This Row],[Number of Complaints or Support]]/Datos_Limpios[[#This Row],[Account Length (in months)]]</f>
        <v>0.15217391304347827</v>
      </c>
      <c r="V2433" t="str" cm="1">
        <f t="array" ref="V2433">_xlfn.IFS(H2433&lt;30,"Under 30",H2433&lt;66,"Middle Age",H2433&gt;=66,"Senior")</f>
        <v>Middle Age</v>
      </c>
      <c r="W2433" t="s">
        <v>6824</v>
      </c>
    </row>
    <row r="2434" spans="1:23" x14ac:dyDescent="0.3">
      <c r="A2434" t="s">
        <v>2531</v>
      </c>
      <c r="B2434" t="s">
        <v>17</v>
      </c>
      <c r="C2434">
        <v>71</v>
      </c>
      <c r="D2434">
        <v>0</v>
      </c>
      <c r="E2434" t="s">
        <v>23</v>
      </c>
      <c r="F2434" t="s">
        <v>179</v>
      </c>
      <c r="G2434" t="s">
        <v>19</v>
      </c>
      <c r="H2434">
        <v>36</v>
      </c>
      <c r="I2434" t="s">
        <v>17</v>
      </c>
      <c r="J2434">
        <v>0</v>
      </c>
      <c r="K2434" t="s">
        <v>32</v>
      </c>
      <c r="L2434" t="s">
        <v>6791</v>
      </c>
      <c r="M2434">
        <v>42</v>
      </c>
      <c r="P2434" s="32">
        <v>44919</v>
      </c>
      <c r="Q2434" s="1">
        <v>45.753216502350497</v>
      </c>
      <c r="R2434">
        <v>8</v>
      </c>
      <c r="S2434" t="str" cm="1">
        <f t="array" ref="S2434">_xlfn.IFS(R2434=0,"None",R2434&lt;3,"Low",R2434&lt;6,"Medium",R2434&lt;=10,"High")</f>
        <v>High</v>
      </c>
      <c r="T2434" t="str" cm="1">
        <f t="array" ref="T2434">_xlfn.IFS(M2434&lt;=20,"Low",M2434&lt;=50,"Medium",M2434&lt;=90,"High")</f>
        <v>Medium</v>
      </c>
      <c r="U2434" s="33">
        <f>Datos_Limpios[[#This Row],[Number of Complaints or Support]]/Datos_Limpios[[#This Row],[Account Length (in months)]]</f>
        <v>0.11267605633802817</v>
      </c>
      <c r="V2434" t="str" cm="1">
        <f t="array" ref="V2434">_xlfn.IFS(H2434&lt;30,"Under 30",H2434&lt;66,"Middle Age",H2434&gt;=66,"Senior")</f>
        <v>Middle Age</v>
      </c>
      <c r="W2434" t="s">
        <v>6826</v>
      </c>
    </row>
    <row r="2435" spans="1:23" x14ac:dyDescent="0.3">
      <c r="A2435" t="s">
        <v>2532</v>
      </c>
      <c r="B2435" t="s">
        <v>23</v>
      </c>
      <c r="C2435">
        <v>32</v>
      </c>
      <c r="D2435">
        <v>0</v>
      </c>
      <c r="E2435" t="s">
        <v>23</v>
      </c>
      <c r="F2435" t="s">
        <v>88</v>
      </c>
      <c r="G2435" t="s">
        <v>6790</v>
      </c>
      <c r="H2435">
        <v>30</v>
      </c>
      <c r="I2435" t="s">
        <v>17</v>
      </c>
      <c r="J2435">
        <v>0</v>
      </c>
      <c r="K2435" t="s">
        <v>20</v>
      </c>
      <c r="L2435" t="s">
        <v>6792</v>
      </c>
      <c r="M2435">
        <v>45</v>
      </c>
      <c r="N2435" t="s">
        <v>27</v>
      </c>
      <c r="O2435" t="s">
        <v>108</v>
      </c>
      <c r="P2435" s="32">
        <v>44722</v>
      </c>
      <c r="Q2435" s="1">
        <v>50.161042394661003</v>
      </c>
      <c r="R2435">
        <v>9</v>
      </c>
      <c r="S2435" t="str" cm="1">
        <f t="array" ref="S2435">_xlfn.IFS(R2435=0,"None",R2435&lt;3,"Low",R2435&lt;6,"Medium",R2435&lt;=10,"High")</f>
        <v>High</v>
      </c>
      <c r="T2435" t="str" cm="1">
        <f t="array" ref="T2435">_xlfn.IFS(M2435&lt;=20,"Low",M2435&lt;=50,"Medium",M2435&lt;=90,"High")</f>
        <v>Medium</v>
      </c>
      <c r="U2435" s="33">
        <f>Datos_Limpios[[#This Row],[Number of Complaints or Support]]/Datos_Limpios[[#This Row],[Account Length (in months)]]</f>
        <v>0.28125</v>
      </c>
      <c r="V2435" t="str" cm="1">
        <f t="array" ref="V2435">_xlfn.IFS(H2435&lt;30,"Under 30",H2435&lt;66,"Middle Age",H2435&gt;=66,"Senior")</f>
        <v>Middle Age</v>
      </c>
      <c r="W2435" t="s">
        <v>6825</v>
      </c>
    </row>
    <row r="2436" spans="1:23" x14ac:dyDescent="0.3">
      <c r="A2436" t="s">
        <v>2533</v>
      </c>
      <c r="B2436" t="s">
        <v>23</v>
      </c>
      <c r="C2436">
        <v>4</v>
      </c>
      <c r="D2436">
        <v>2</v>
      </c>
      <c r="E2436" t="s">
        <v>23</v>
      </c>
      <c r="F2436" t="s">
        <v>49</v>
      </c>
      <c r="G2436" t="s">
        <v>6790</v>
      </c>
      <c r="H2436">
        <v>30</v>
      </c>
      <c r="I2436" t="s">
        <v>17</v>
      </c>
      <c r="J2436">
        <v>0</v>
      </c>
      <c r="K2436" t="s">
        <v>20</v>
      </c>
      <c r="L2436" t="s">
        <v>6792</v>
      </c>
      <c r="M2436">
        <v>37</v>
      </c>
      <c r="N2436" t="s">
        <v>27</v>
      </c>
      <c r="O2436" t="s">
        <v>125</v>
      </c>
      <c r="P2436" s="32">
        <v>44980</v>
      </c>
      <c r="Q2436" s="1">
        <v>33.882800407461197</v>
      </c>
      <c r="R2436">
        <v>2</v>
      </c>
      <c r="S2436" t="str" cm="1">
        <f t="array" ref="S2436">_xlfn.IFS(R2436=0,"None",R2436&lt;3,"Low",R2436&lt;6,"Medium",R2436&lt;=10,"High")</f>
        <v>Low</v>
      </c>
      <c r="T2436" t="str" cm="1">
        <f t="array" ref="T2436">_xlfn.IFS(M2436&lt;=20,"Low",M2436&lt;=50,"Medium",M2436&lt;=90,"High")</f>
        <v>Medium</v>
      </c>
      <c r="U2436" s="33">
        <f>Datos_Limpios[[#This Row],[Number of Complaints or Support]]/Datos_Limpios[[#This Row],[Account Length (in months)]]</f>
        <v>0.5</v>
      </c>
      <c r="V2436" t="str" cm="1">
        <f t="array" ref="V2436">_xlfn.IFS(H2436&lt;30,"Under 30",H2436&lt;66,"Middle Age",H2436&gt;=66,"Senior")</f>
        <v>Middle Age</v>
      </c>
      <c r="W2436" t="s">
        <v>6825</v>
      </c>
    </row>
    <row r="2437" spans="1:23" x14ac:dyDescent="0.3">
      <c r="A2437" t="s">
        <v>2534</v>
      </c>
      <c r="B2437" t="s">
        <v>17</v>
      </c>
      <c r="C2437">
        <v>52</v>
      </c>
      <c r="D2437">
        <v>2</v>
      </c>
      <c r="E2437" t="s">
        <v>23</v>
      </c>
      <c r="F2437" t="s">
        <v>156</v>
      </c>
      <c r="G2437" t="s">
        <v>19</v>
      </c>
      <c r="H2437">
        <v>65</v>
      </c>
      <c r="I2437" t="s">
        <v>17</v>
      </c>
      <c r="J2437">
        <v>0</v>
      </c>
      <c r="K2437" t="s">
        <v>32</v>
      </c>
      <c r="L2437" t="s">
        <v>6792</v>
      </c>
      <c r="M2437">
        <v>47</v>
      </c>
      <c r="P2437" s="32">
        <v>44677</v>
      </c>
      <c r="Q2437" s="1">
        <v>40.30883917298604</v>
      </c>
      <c r="R2437">
        <v>9</v>
      </c>
      <c r="S2437" t="str" cm="1">
        <f t="array" ref="S2437">_xlfn.IFS(R2437=0,"None",R2437&lt;3,"Low",R2437&lt;6,"Medium",R2437&lt;=10,"High")</f>
        <v>High</v>
      </c>
      <c r="T2437" t="str" cm="1">
        <f t="array" ref="T2437">_xlfn.IFS(M2437&lt;=20,"Low",M2437&lt;=50,"Medium",M2437&lt;=90,"High")</f>
        <v>Medium</v>
      </c>
      <c r="U2437" s="33">
        <f>Datos_Limpios[[#This Row],[Number of Complaints or Support]]/Datos_Limpios[[#This Row],[Account Length (in months)]]</f>
        <v>0.17307692307692307</v>
      </c>
      <c r="V2437" t="str" cm="1">
        <f t="array" ref="V2437">_xlfn.IFS(H2437&lt;30,"Under 30",H2437&lt;66,"Middle Age",H2437&gt;=66,"Senior")</f>
        <v>Middle Age</v>
      </c>
      <c r="W2437" t="s">
        <v>6825</v>
      </c>
    </row>
    <row r="2438" spans="1:23" x14ac:dyDescent="0.3">
      <c r="A2438" t="s">
        <v>2535</v>
      </c>
      <c r="B2438" t="s">
        <v>17</v>
      </c>
      <c r="C2438">
        <v>40</v>
      </c>
      <c r="D2438">
        <v>1</v>
      </c>
      <c r="E2438" t="s">
        <v>17</v>
      </c>
      <c r="F2438" t="s">
        <v>36</v>
      </c>
      <c r="G2438" t="s">
        <v>6790</v>
      </c>
      <c r="H2438">
        <v>29</v>
      </c>
      <c r="I2438" t="s">
        <v>17</v>
      </c>
      <c r="J2438">
        <v>0</v>
      </c>
      <c r="K2438" t="s">
        <v>32</v>
      </c>
      <c r="L2438" t="s">
        <v>6791</v>
      </c>
      <c r="M2438">
        <v>16</v>
      </c>
      <c r="P2438" s="32">
        <v>44386</v>
      </c>
      <c r="Q2438" s="1">
        <v>16.580622643456991</v>
      </c>
      <c r="R2438">
        <v>1</v>
      </c>
      <c r="S2438" t="str" cm="1">
        <f t="array" ref="S2438">_xlfn.IFS(R2438=0,"None",R2438&lt;3,"Low",R2438&lt;6,"Medium",R2438&lt;=10,"High")</f>
        <v>Low</v>
      </c>
      <c r="T2438" t="str" cm="1">
        <f t="array" ref="T2438">_xlfn.IFS(M2438&lt;=20,"Low",M2438&lt;=50,"Medium",M2438&lt;=90,"High")</f>
        <v>Low</v>
      </c>
      <c r="U2438" s="33">
        <f>Datos_Limpios[[#This Row],[Number of Complaints or Support]]/Datos_Limpios[[#This Row],[Account Length (in months)]]</f>
        <v>2.5000000000000001E-2</v>
      </c>
      <c r="V2438" t="str" cm="1">
        <f t="array" ref="V2438">_xlfn.IFS(H2438&lt;30,"Under 30",H2438&lt;66,"Middle Age",H2438&gt;=66,"Senior")</f>
        <v>Under 30</v>
      </c>
      <c r="W2438" t="s">
        <v>6824</v>
      </c>
    </row>
    <row r="2439" spans="1:23" x14ac:dyDescent="0.3">
      <c r="A2439" t="s">
        <v>2536</v>
      </c>
      <c r="B2439" t="s">
        <v>17</v>
      </c>
      <c r="C2439">
        <v>70</v>
      </c>
      <c r="D2439">
        <v>2</v>
      </c>
      <c r="E2439" t="s">
        <v>17</v>
      </c>
      <c r="F2439" t="s">
        <v>166</v>
      </c>
      <c r="G2439" t="s">
        <v>19</v>
      </c>
      <c r="H2439">
        <v>41</v>
      </c>
      <c r="I2439" t="s">
        <v>23</v>
      </c>
      <c r="J2439">
        <v>6</v>
      </c>
      <c r="K2439" t="s">
        <v>32</v>
      </c>
      <c r="L2439" t="s">
        <v>6792</v>
      </c>
      <c r="M2439">
        <v>8</v>
      </c>
      <c r="P2439" s="32">
        <v>43885</v>
      </c>
      <c r="Q2439" s="1">
        <v>8.3098241944847082</v>
      </c>
      <c r="R2439">
        <v>1</v>
      </c>
      <c r="S2439" t="str" cm="1">
        <f t="array" ref="S2439">_xlfn.IFS(R2439=0,"None",R2439&lt;3,"Low",R2439&lt;6,"Medium",R2439&lt;=10,"High")</f>
        <v>Low</v>
      </c>
      <c r="T2439" t="str" cm="1">
        <f t="array" ref="T2439">_xlfn.IFS(M2439&lt;=20,"Low",M2439&lt;=50,"Medium",M2439&lt;=90,"High")</f>
        <v>Low</v>
      </c>
      <c r="U2439" s="33">
        <f>Datos_Limpios[[#This Row],[Number of Complaints or Support]]/Datos_Limpios[[#This Row],[Account Length (in months)]]</f>
        <v>1.4285714285714285E-2</v>
      </c>
      <c r="V2439" t="str" cm="1">
        <f t="array" ref="V2439">_xlfn.IFS(H2439&lt;30,"Under 30",H2439&lt;66,"Middle Age",H2439&gt;=66,"Senior")</f>
        <v>Middle Age</v>
      </c>
      <c r="W2439" t="s">
        <v>6825</v>
      </c>
    </row>
    <row r="2440" spans="1:23" x14ac:dyDescent="0.3">
      <c r="A2440" t="s">
        <v>2537</v>
      </c>
      <c r="B2440" t="s">
        <v>17</v>
      </c>
      <c r="C2440">
        <v>64</v>
      </c>
      <c r="D2440">
        <v>1</v>
      </c>
      <c r="E2440" t="s">
        <v>23</v>
      </c>
      <c r="F2440" t="s">
        <v>138</v>
      </c>
      <c r="G2440" t="s">
        <v>6790</v>
      </c>
      <c r="H2440">
        <v>51</v>
      </c>
      <c r="I2440" t="s">
        <v>17</v>
      </c>
      <c r="J2440">
        <v>0</v>
      </c>
      <c r="K2440" t="s">
        <v>24</v>
      </c>
      <c r="L2440" t="s">
        <v>6792</v>
      </c>
      <c r="M2440">
        <v>14</v>
      </c>
      <c r="P2440" s="32">
        <v>44868</v>
      </c>
      <c r="Q2440" s="1">
        <v>12.795953417082931</v>
      </c>
      <c r="R2440">
        <v>10</v>
      </c>
      <c r="S2440" t="str" cm="1">
        <f t="array" ref="S2440">_xlfn.IFS(R2440=0,"None",R2440&lt;3,"Low",R2440&lt;6,"Medium",R2440&lt;=10,"High")</f>
        <v>High</v>
      </c>
      <c r="T2440" t="str" cm="1">
        <f t="array" ref="T2440">_xlfn.IFS(M2440&lt;=20,"Low",M2440&lt;=50,"Medium",M2440&lt;=90,"High")</f>
        <v>Low</v>
      </c>
      <c r="U2440" s="33">
        <f>Datos_Limpios[[#This Row],[Number of Complaints or Support]]/Datos_Limpios[[#This Row],[Account Length (in months)]]</f>
        <v>0.15625</v>
      </c>
      <c r="V2440" t="str" cm="1">
        <f t="array" ref="V2440">_xlfn.IFS(H2440&lt;30,"Under 30",H2440&lt;66,"Middle Age",H2440&gt;=66,"Senior")</f>
        <v>Middle Age</v>
      </c>
      <c r="W2440" t="s">
        <v>6824</v>
      </c>
    </row>
    <row r="2441" spans="1:23" x14ac:dyDescent="0.3">
      <c r="A2441" t="s">
        <v>2538</v>
      </c>
      <c r="B2441" t="s">
        <v>17</v>
      </c>
      <c r="C2441">
        <v>24</v>
      </c>
      <c r="D2441">
        <v>0</v>
      </c>
      <c r="E2441" t="s">
        <v>23</v>
      </c>
      <c r="F2441" t="s">
        <v>56</v>
      </c>
      <c r="G2441" t="s">
        <v>19</v>
      </c>
      <c r="H2441">
        <v>22</v>
      </c>
      <c r="I2441" t="s">
        <v>23</v>
      </c>
      <c r="J2441">
        <v>6</v>
      </c>
      <c r="K2441" t="s">
        <v>32</v>
      </c>
      <c r="L2441" t="s">
        <v>6791</v>
      </c>
      <c r="M2441">
        <v>36</v>
      </c>
      <c r="P2441" s="32">
        <v>44005</v>
      </c>
      <c r="Q2441" s="1">
        <v>33.088990665179587</v>
      </c>
      <c r="R2441">
        <v>1</v>
      </c>
      <c r="S2441" t="str" cm="1">
        <f t="array" ref="S2441">_xlfn.IFS(R2441=0,"None",R2441&lt;3,"Low",R2441&lt;6,"Medium",R2441&lt;=10,"High")</f>
        <v>Low</v>
      </c>
      <c r="T2441" t="str" cm="1">
        <f t="array" ref="T2441">_xlfn.IFS(M2441&lt;=20,"Low",M2441&lt;=50,"Medium",M2441&lt;=90,"High")</f>
        <v>Medium</v>
      </c>
      <c r="U2441" s="33">
        <f>Datos_Limpios[[#This Row],[Number of Complaints or Support]]/Datos_Limpios[[#This Row],[Account Length (in months)]]</f>
        <v>4.1666666666666664E-2</v>
      </c>
      <c r="V2441" t="str" cm="1">
        <f t="array" ref="V2441">_xlfn.IFS(H2441&lt;30,"Under 30",H2441&lt;66,"Middle Age",H2441&gt;=66,"Senior")</f>
        <v>Under 30</v>
      </c>
      <c r="W2441" t="s">
        <v>6823</v>
      </c>
    </row>
    <row r="2442" spans="1:23" x14ac:dyDescent="0.3">
      <c r="A2442" t="s">
        <v>2539</v>
      </c>
      <c r="B2442" t="s">
        <v>17</v>
      </c>
      <c r="C2442">
        <v>63</v>
      </c>
      <c r="D2442">
        <v>2</v>
      </c>
      <c r="E2442" t="s">
        <v>23</v>
      </c>
      <c r="F2442" t="s">
        <v>47</v>
      </c>
      <c r="G2442" t="s">
        <v>6790</v>
      </c>
      <c r="H2442">
        <v>46</v>
      </c>
      <c r="I2442" t="s">
        <v>17</v>
      </c>
      <c r="J2442">
        <v>0</v>
      </c>
      <c r="K2442" t="s">
        <v>24</v>
      </c>
      <c r="L2442" t="s">
        <v>6791</v>
      </c>
      <c r="M2442">
        <v>27</v>
      </c>
      <c r="P2442" s="32">
        <v>44666</v>
      </c>
      <c r="Q2442" s="1">
        <v>25.93415728324436</v>
      </c>
      <c r="R2442">
        <v>4</v>
      </c>
      <c r="S2442" t="str" cm="1">
        <f t="array" ref="S2442">_xlfn.IFS(R2442=0,"None",R2442&lt;3,"Low",R2442&lt;6,"Medium",R2442&lt;=10,"High")</f>
        <v>Medium</v>
      </c>
      <c r="T2442" t="str" cm="1">
        <f t="array" ref="T2442">_xlfn.IFS(M2442&lt;=20,"Low",M2442&lt;=50,"Medium",M2442&lt;=90,"High")</f>
        <v>Medium</v>
      </c>
      <c r="U2442" s="33">
        <f>Datos_Limpios[[#This Row],[Number of Complaints or Support]]/Datos_Limpios[[#This Row],[Account Length (in months)]]</f>
        <v>6.3492063492063489E-2</v>
      </c>
      <c r="V2442" t="str" cm="1">
        <f t="array" ref="V2442">_xlfn.IFS(H2442&lt;30,"Under 30",H2442&lt;66,"Middle Age",H2442&gt;=66,"Senior")</f>
        <v>Middle Age</v>
      </c>
      <c r="W2442" t="s">
        <v>6824</v>
      </c>
    </row>
    <row r="2443" spans="1:23" x14ac:dyDescent="0.3">
      <c r="A2443" t="s">
        <v>2540</v>
      </c>
      <c r="B2443" t="s">
        <v>23</v>
      </c>
      <c r="C2443">
        <v>11</v>
      </c>
      <c r="D2443">
        <v>1</v>
      </c>
      <c r="E2443" t="s">
        <v>17</v>
      </c>
      <c r="F2443" t="s">
        <v>69</v>
      </c>
      <c r="G2443" t="s">
        <v>6790</v>
      </c>
      <c r="H2443">
        <v>48</v>
      </c>
      <c r="I2443" t="s">
        <v>17</v>
      </c>
      <c r="J2443">
        <v>0</v>
      </c>
      <c r="K2443" t="s">
        <v>20</v>
      </c>
      <c r="L2443" t="s">
        <v>6791</v>
      </c>
      <c r="M2443">
        <v>32</v>
      </c>
      <c r="N2443" t="s">
        <v>50</v>
      </c>
      <c r="O2443" t="s">
        <v>761</v>
      </c>
      <c r="P2443" s="32">
        <v>45248</v>
      </c>
      <c r="Q2443" s="1">
        <v>35.330941382210412</v>
      </c>
      <c r="R2443">
        <v>5</v>
      </c>
      <c r="S2443" t="str" cm="1">
        <f t="array" ref="S2443">_xlfn.IFS(R2443=0,"None",R2443&lt;3,"Low",R2443&lt;6,"Medium",R2443&lt;=10,"High")</f>
        <v>Medium</v>
      </c>
      <c r="T2443" t="str" cm="1">
        <f t="array" ref="T2443">_xlfn.IFS(M2443&lt;=20,"Low",M2443&lt;=50,"Medium",M2443&lt;=90,"High")</f>
        <v>Medium</v>
      </c>
      <c r="U2443" s="33">
        <f>Datos_Limpios[[#This Row],[Number of Complaints or Support]]/Datos_Limpios[[#This Row],[Account Length (in months)]]</f>
        <v>0.45454545454545453</v>
      </c>
      <c r="V2443" t="str" cm="1">
        <f t="array" ref="V2443">_xlfn.IFS(H2443&lt;30,"Under 30",H2443&lt;66,"Middle Age",H2443&gt;=66,"Senior")</f>
        <v>Middle Age</v>
      </c>
      <c r="W2443" t="s">
        <v>6825</v>
      </c>
    </row>
    <row r="2444" spans="1:23" x14ac:dyDescent="0.3">
      <c r="A2444" t="s">
        <v>2541</v>
      </c>
      <c r="B2444" t="s">
        <v>17</v>
      </c>
      <c r="C2444">
        <v>59</v>
      </c>
      <c r="D2444">
        <v>0</v>
      </c>
      <c r="E2444" t="s">
        <v>23</v>
      </c>
      <c r="F2444" t="s">
        <v>47</v>
      </c>
      <c r="G2444" t="s">
        <v>19</v>
      </c>
      <c r="H2444">
        <v>47</v>
      </c>
      <c r="I2444" t="s">
        <v>23</v>
      </c>
      <c r="J2444">
        <v>6</v>
      </c>
      <c r="K2444" t="s">
        <v>20</v>
      </c>
      <c r="L2444" t="s">
        <v>6792</v>
      </c>
      <c r="M2444">
        <v>30</v>
      </c>
      <c r="P2444" s="32">
        <v>44207</v>
      </c>
      <c r="Q2444" s="1">
        <v>31.092293113713382</v>
      </c>
      <c r="R2444">
        <v>9</v>
      </c>
      <c r="S2444" t="str" cm="1">
        <f t="array" ref="S2444">_xlfn.IFS(R2444=0,"None",R2444&lt;3,"Low",R2444&lt;6,"Medium",R2444&lt;=10,"High")</f>
        <v>High</v>
      </c>
      <c r="T2444" t="str" cm="1">
        <f t="array" ref="T2444">_xlfn.IFS(M2444&lt;=20,"Low",M2444&lt;=50,"Medium",M2444&lt;=90,"High")</f>
        <v>Medium</v>
      </c>
      <c r="U2444" s="33">
        <f>Datos_Limpios[[#This Row],[Number of Complaints or Support]]/Datos_Limpios[[#This Row],[Account Length (in months)]]</f>
        <v>0.15254237288135594</v>
      </c>
      <c r="V2444" t="str" cm="1">
        <f t="array" ref="V2444">_xlfn.IFS(H2444&lt;30,"Under 30",H2444&lt;66,"Middle Age",H2444&gt;=66,"Senior")</f>
        <v>Middle Age</v>
      </c>
      <c r="W2444" t="s">
        <v>6824</v>
      </c>
    </row>
    <row r="2445" spans="1:23" x14ac:dyDescent="0.3">
      <c r="A2445" t="s">
        <v>2542</v>
      </c>
      <c r="B2445" t="s">
        <v>17</v>
      </c>
      <c r="C2445">
        <v>62</v>
      </c>
      <c r="D2445">
        <v>0</v>
      </c>
      <c r="E2445" t="s">
        <v>23</v>
      </c>
      <c r="F2445" t="s">
        <v>18</v>
      </c>
      <c r="G2445" t="s">
        <v>6790</v>
      </c>
      <c r="H2445">
        <v>51</v>
      </c>
      <c r="I2445" t="s">
        <v>17</v>
      </c>
      <c r="J2445">
        <v>0</v>
      </c>
      <c r="K2445" t="s">
        <v>24</v>
      </c>
      <c r="L2445" t="s">
        <v>6792</v>
      </c>
      <c r="M2445">
        <v>28</v>
      </c>
      <c r="P2445" s="32">
        <v>44197</v>
      </c>
      <c r="Q2445" s="1">
        <v>25.60541147838439</v>
      </c>
      <c r="R2445">
        <v>5</v>
      </c>
      <c r="S2445" t="str" cm="1">
        <f t="array" ref="S2445">_xlfn.IFS(R2445=0,"None",R2445&lt;3,"Low",R2445&lt;6,"Medium",R2445&lt;=10,"High")</f>
        <v>Medium</v>
      </c>
      <c r="T2445" t="str" cm="1">
        <f t="array" ref="T2445">_xlfn.IFS(M2445&lt;=20,"Low",M2445&lt;=50,"Medium",M2445&lt;=90,"High")</f>
        <v>Medium</v>
      </c>
      <c r="U2445" s="33">
        <f>Datos_Limpios[[#This Row],[Number of Complaints or Support]]/Datos_Limpios[[#This Row],[Account Length (in months)]]</f>
        <v>8.0645161290322578E-2</v>
      </c>
      <c r="V2445" t="str" cm="1">
        <f t="array" ref="V2445">_xlfn.IFS(H2445&lt;30,"Under 30",H2445&lt;66,"Middle Age",H2445&gt;=66,"Senior")</f>
        <v>Middle Age</v>
      </c>
      <c r="W2445" t="s">
        <v>6823</v>
      </c>
    </row>
    <row r="2446" spans="1:23" x14ac:dyDescent="0.3">
      <c r="A2446" t="s">
        <v>2543</v>
      </c>
      <c r="B2446" t="s">
        <v>23</v>
      </c>
      <c r="C2446">
        <v>1</v>
      </c>
      <c r="D2446">
        <v>1</v>
      </c>
      <c r="E2446" t="s">
        <v>23</v>
      </c>
      <c r="F2446" t="s">
        <v>247</v>
      </c>
      <c r="G2446" t="s">
        <v>6790</v>
      </c>
      <c r="H2446">
        <v>54</v>
      </c>
      <c r="I2446" t="s">
        <v>23</v>
      </c>
      <c r="J2446">
        <v>4</v>
      </c>
      <c r="K2446" t="s">
        <v>20</v>
      </c>
      <c r="L2446" t="s">
        <v>6792</v>
      </c>
      <c r="M2446">
        <v>7</v>
      </c>
      <c r="N2446" t="s">
        <v>27</v>
      </c>
      <c r="O2446" t="s">
        <v>108</v>
      </c>
      <c r="P2446" s="32">
        <v>45008</v>
      </c>
      <c r="Q2446" s="1">
        <v>7.8501847966100797</v>
      </c>
      <c r="R2446">
        <v>8</v>
      </c>
      <c r="S2446" t="str" cm="1">
        <f t="array" ref="S2446">_xlfn.IFS(R2446=0,"None",R2446&lt;3,"Low",R2446&lt;6,"Medium",R2446&lt;=10,"High")</f>
        <v>High</v>
      </c>
      <c r="T2446" t="str" cm="1">
        <f t="array" ref="T2446">_xlfn.IFS(M2446&lt;=20,"Low",M2446&lt;=50,"Medium",M2446&lt;=90,"High")</f>
        <v>Low</v>
      </c>
      <c r="U2446" s="33">
        <f>Datos_Limpios[[#This Row],[Number of Complaints or Support]]/Datos_Limpios[[#This Row],[Account Length (in months)]]</f>
        <v>8</v>
      </c>
      <c r="V2446" t="str" cm="1">
        <f t="array" ref="V2446">_xlfn.IFS(H2446&lt;30,"Under 30",H2446&lt;66,"Middle Age",H2446&gt;=66,"Senior")</f>
        <v>Middle Age</v>
      </c>
      <c r="W2446" t="s">
        <v>6826</v>
      </c>
    </row>
    <row r="2447" spans="1:23" x14ac:dyDescent="0.3">
      <c r="A2447" t="s">
        <v>2544</v>
      </c>
      <c r="B2447" t="s">
        <v>17</v>
      </c>
      <c r="C2447">
        <v>67</v>
      </c>
      <c r="D2447">
        <v>0</v>
      </c>
      <c r="E2447" t="s">
        <v>23</v>
      </c>
      <c r="F2447" t="s">
        <v>52</v>
      </c>
      <c r="G2447" t="s">
        <v>6790</v>
      </c>
      <c r="H2447">
        <v>46</v>
      </c>
      <c r="I2447" t="s">
        <v>17</v>
      </c>
      <c r="J2447">
        <v>0</v>
      </c>
      <c r="K2447" t="s">
        <v>32</v>
      </c>
      <c r="L2447" t="s">
        <v>6791</v>
      </c>
      <c r="M2447">
        <v>27</v>
      </c>
      <c r="P2447" s="32">
        <v>44112</v>
      </c>
      <c r="Q2447" s="1">
        <v>30.912289406803151</v>
      </c>
      <c r="R2447">
        <v>6</v>
      </c>
      <c r="S2447" t="str" cm="1">
        <f t="array" ref="S2447">_xlfn.IFS(R2447=0,"None",R2447&lt;3,"Low",R2447&lt;6,"Medium",R2447&lt;=10,"High")</f>
        <v>High</v>
      </c>
      <c r="T2447" t="str" cm="1">
        <f t="array" ref="T2447">_xlfn.IFS(M2447&lt;=20,"Low",M2447&lt;=50,"Medium",M2447&lt;=90,"High")</f>
        <v>Medium</v>
      </c>
      <c r="U2447" s="33">
        <f>Datos_Limpios[[#This Row],[Number of Complaints or Support]]/Datos_Limpios[[#This Row],[Account Length (in months)]]</f>
        <v>8.9552238805970144E-2</v>
      </c>
      <c r="V2447" t="str" cm="1">
        <f t="array" ref="V2447">_xlfn.IFS(H2447&lt;30,"Under 30",H2447&lt;66,"Middle Age",H2447&gt;=66,"Senior")</f>
        <v>Middle Age</v>
      </c>
      <c r="W2447" t="s">
        <v>6824</v>
      </c>
    </row>
    <row r="2448" spans="1:23" x14ac:dyDescent="0.3">
      <c r="A2448" t="s">
        <v>2545</v>
      </c>
      <c r="B2448" t="s">
        <v>17</v>
      </c>
      <c r="C2448">
        <v>68</v>
      </c>
      <c r="D2448">
        <v>0</v>
      </c>
      <c r="E2448" t="s">
        <v>17</v>
      </c>
      <c r="F2448" t="s">
        <v>49</v>
      </c>
      <c r="G2448" t="s">
        <v>19</v>
      </c>
      <c r="H2448">
        <v>24</v>
      </c>
      <c r="I2448" t="s">
        <v>17</v>
      </c>
      <c r="J2448">
        <v>0</v>
      </c>
      <c r="K2448" t="s">
        <v>32</v>
      </c>
      <c r="L2448" t="s">
        <v>6791</v>
      </c>
      <c r="M2448">
        <v>14</v>
      </c>
      <c r="P2448" s="32">
        <v>44250</v>
      </c>
      <c r="Q2448" s="1">
        <v>14.92528769474062</v>
      </c>
      <c r="R2448">
        <v>1</v>
      </c>
      <c r="S2448" t="str" cm="1">
        <f t="array" ref="S2448">_xlfn.IFS(R2448=0,"None",R2448&lt;3,"Low",R2448&lt;6,"Medium",R2448&lt;=10,"High")</f>
        <v>Low</v>
      </c>
      <c r="T2448" t="str" cm="1">
        <f t="array" ref="T2448">_xlfn.IFS(M2448&lt;=20,"Low",M2448&lt;=50,"Medium",M2448&lt;=90,"High")</f>
        <v>Low</v>
      </c>
      <c r="U2448" s="33">
        <f>Datos_Limpios[[#This Row],[Number of Complaints or Support]]/Datos_Limpios[[#This Row],[Account Length (in months)]]</f>
        <v>1.4705882352941176E-2</v>
      </c>
      <c r="V2448" t="str" cm="1">
        <f t="array" ref="V2448">_xlfn.IFS(H2448&lt;30,"Under 30",H2448&lt;66,"Middle Age",H2448&gt;=66,"Senior")</f>
        <v>Under 30</v>
      </c>
      <c r="W2448" t="s">
        <v>6825</v>
      </c>
    </row>
    <row r="2449" spans="1:23" x14ac:dyDescent="0.3">
      <c r="A2449" t="s">
        <v>2546</v>
      </c>
      <c r="B2449" t="s">
        <v>17</v>
      </c>
      <c r="C2449">
        <v>1</v>
      </c>
      <c r="D2449">
        <v>0</v>
      </c>
      <c r="E2449" t="s">
        <v>17</v>
      </c>
      <c r="F2449" t="s">
        <v>47</v>
      </c>
      <c r="G2449" t="s">
        <v>19</v>
      </c>
      <c r="H2449">
        <v>52</v>
      </c>
      <c r="I2449" t="s">
        <v>17</v>
      </c>
      <c r="J2449">
        <v>0</v>
      </c>
      <c r="K2449" t="s">
        <v>20</v>
      </c>
      <c r="L2449" t="s">
        <v>6791</v>
      </c>
      <c r="M2449">
        <v>12</v>
      </c>
      <c r="P2449" s="32">
        <v>44338</v>
      </c>
      <c r="Q2449" s="1">
        <v>11.243865977545671</v>
      </c>
      <c r="R2449">
        <v>10</v>
      </c>
      <c r="S2449" t="str" cm="1">
        <f t="array" ref="S2449">_xlfn.IFS(R2449=0,"None",R2449&lt;3,"Low",R2449&lt;6,"Medium",R2449&lt;=10,"High")</f>
        <v>High</v>
      </c>
      <c r="T2449" t="str" cm="1">
        <f t="array" ref="T2449">_xlfn.IFS(M2449&lt;=20,"Low",M2449&lt;=50,"Medium",M2449&lt;=90,"High")</f>
        <v>Low</v>
      </c>
      <c r="U2449" s="33">
        <f>Datos_Limpios[[#This Row],[Number of Complaints or Support]]/Datos_Limpios[[#This Row],[Account Length (in months)]]</f>
        <v>10</v>
      </c>
      <c r="V2449" t="str" cm="1">
        <f t="array" ref="V2449">_xlfn.IFS(H2449&lt;30,"Under 30",H2449&lt;66,"Middle Age",H2449&gt;=66,"Senior")</f>
        <v>Middle Age</v>
      </c>
      <c r="W2449" t="s">
        <v>6824</v>
      </c>
    </row>
    <row r="2450" spans="1:23" x14ac:dyDescent="0.3">
      <c r="A2450" t="s">
        <v>2547</v>
      </c>
      <c r="B2450" t="s">
        <v>23</v>
      </c>
      <c r="C2450">
        <v>23</v>
      </c>
      <c r="D2450">
        <v>1</v>
      </c>
      <c r="E2450" t="s">
        <v>23</v>
      </c>
      <c r="F2450" t="s">
        <v>138</v>
      </c>
      <c r="G2450" t="s">
        <v>19</v>
      </c>
      <c r="H2450">
        <v>46</v>
      </c>
      <c r="I2450" t="s">
        <v>17</v>
      </c>
      <c r="J2450">
        <v>0</v>
      </c>
      <c r="K2450" t="s">
        <v>20</v>
      </c>
      <c r="L2450" t="s">
        <v>6792</v>
      </c>
      <c r="M2450">
        <v>35</v>
      </c>
      <c r="N2450" t="s">
        <v>50</v>
      </c>
      <c r="O2450" t="s">
        <v>300</v>
      </c>
      <c r="P2450" s="32">
        <v>43839</v>
      </c>
      <c r="Q2450" s="1">
        <v>36.948928552539023</v>
      </c>
      <c r="R2450">
        <v>4</v>
      </c>
      <c r="S2450" t="str" cm="1">
        <f t="array" ref="S2450">_xlfn.IFS(R2450=0,"None",R2450&lt;3,"Low",R2450&lt;6,"Medium",R2450&lt;=10,"High")</f>
        <v>Medium</v>
      </c>
      <c r="T2450" t="str" cm="1">
        <f t="array" ref="T2450">_xlfn.IFS(M2450&lt;=20,"Low",M2450&lt;=50,"Medium",M2450&lt;=90,"High")</f>
        <v>Medium</v>
      </c>
      <c r="U2450" s="33">
        <f>Datos_Limpios[[#This Row],[Number of Complaints or Support]]/Datos_Limpios[[#This Row],[Account Length (in months)]]</f>
        <v>0.17391304347826086</v>
      </c>
      <c r="V2450" t="str" cm="1">
        <f t="array" ref="V2450">_xlfn.IFS(H2450&lt;30,"Under 30",H2450&lt;66,"Middle Age",H2450&gt;=66,"Senior")</f>
        <v>Middle Age</v>
      </c>
      <c r="W2450" t="s">
        <v>6824</v>
      </c>
    </row>
    <row r="2451" spans="1:23" x14ac:dyDescent="0.3">
      <c r="A2451" t="s">
        <v>2548</v>
      </c>
      <c r="B2451" t="s">
        <v>17</v>
      </c>
      <c r="C2451">
        <v>47</v>
      </c>
      <c r="D2451">
        <v>0</v>
      </c>
      <c r="E2451" t="s">
        <v>23</v>
      </c>
      <c r="F2451" t="s">
        <v>38</v>
      </c>
      <c r="G2451" t="s">
        <v>6790</v>
      </c>
      <c r="H2451">
        <v>80</v>
      </c>
      <c r="I2451" t="s">
        <v>17</v>
      </c>
      <c r="J2451">
        <v>0</v>
      </c>
      <c r="K2451" t="s">
        <v>24</v>
      </c>
      <c r="L2451" t="s">
        <v>6792</v>
      </c>
      <c r="M2451">
        <v>35</v>
      </c>
      <c r="P2451" s="32">
        <v>43899</v>
      </c>
      <c r="Q2451" s="1">
        <v>30.78694300350401</v>
      </c>
      <c r="R2451">
        <v>7</v>
      </c>
      <c r="S2451" t="str" cm="1">
        <f t="array" ref="S2451">_xlfn.IFS(R2451=0,"None",R2451&lt;3,"Low",R2451&lt;6,"Medium",R2451&lt;=10,"High")</f>
        <v>High</v>
      </c>
      <c r="T2451" t="str" cm="1">
        <f t="array" ref="T2451">_xlfn.IFS(M2451&lt;=20,"Low",M2451&lt;=50,"Medium",M2451&lt;=90,"High")</f>
        <v>Medium</v>
      </c>
      <c r="U2451" s="33">
        <f>Datos_Limpios[[#This Row],[Number of Complaints or Support]]/Datos_Limpios[[#This Row],[Account Length (in months)]]</f>
        <v>0.14893617021276595</v>
      </c>
      <c r="V2451" t="str" cm="1">
        <f t="array" ref="V2451">_xlfn.IFS(H2451&lt;30,"Under 30",H2451&lt;66,"Middle Age",H2451&gt;=66,"Senior")</f>
        <v>Senior</v>
      </c>
      <c r="W2451" t="s">
        <v>6825</v>
      </c>
    </row>
    <row r="2452" spans="1:23" x14ac:dyDescent="0.3">
      <c r="A2452" t="s">
        <v>2549</v>
      </c>
      <c r="B2452" t="s">
        <v>23</v>
      </c>
      <c r="C2452">
        <v>60</v>
      </c>
      <c r="D2452">
        <v>1</v>
      </c>
      <c r="E2452" t="s">
        <v>23</v>
      </c>
      <c r="F2452" t="s">
        <v>130</v>
      </c>
      <c r="G2452" t="s">
        <v>6790</v>
      </c>
      <c r="H2452">
        <v>23</v>
      </c>
      <c r="I2452" t="s">
        <v>17</v>
      </c>
      <c r="J2452">
        <v>0</v>
      </c>
      <c r="K2452" t="s">
        <v>24</v>
      </c>
      <c r="L2452" t="s">
        <v>6792</v>
      </c>
      <c r="M2452">
        <v>47</v>
      </c>
      <c r="N2452" t="s">
        <v>91</v>
      </c>
      <c r="O2452" t="s">
        <v>203</v>
      </c>
      <c r="P2452" s="32">
        <v>44077</v>
      </c>
      <c r="Q2452" s="1">
        <v>40.850638591072531</v>
      </c>
      <c r="R2452">
        <v>2</v>
      </c>
      <c r="S2452" t="str" cm="1">
        <f t="array" ref="S2452">_xlfn.IFS(R2452=0,"None",R2452&lt;3,"Low",R2452&lt;6,"Medium",R2452&lt;=10,"High")</f>
        <v>Low</v>
      </c>
      <c r="T2452" t="str" cm="1">
        <f t="array" ref="T2452">_xlfn.IFS(M2452&lt;=20,"Low",M2452&lt;=50,"Medium",M2452&lt;=90,"High")</f>
        <v>Medium</v>
      </c>
      <c r="U2452" s="33">
        <f>Datos_Limpios[[#This Row],[Number of Complaints or Support]]/Datos_Limpios[[#This Row],[Account Length (in months)]]</f>
        <v>3.3333333333333333E-2</v>
      </c>
      <c r="V2452" t="str" cm="1">
        <f t="array" ref="V2452">_xlfn.IFS(H2452&lt;30,"Under 30",H2452&lt;66,"Middle Age",H2452&gt;=66,"Senior")</f>
        <v>Under 30</v>
      </c>
      <c r="W2452" t="s">
        <v>6825</v>
      </c>
    </row>
    <row r="2453" spans="1:23" x14ac:dyDescent="0.3">
      <c r="A2453" t="s">
        <v>2550</v>
      </c>
      <c r="B2453" t="s">
        <v>17</v>
      </c>
      <c r="C2453">
        <v>58</v>
      </c>
      <c r="D2453">
        <v>2</v>
      </c>
      <c r="E2453" t="s">
        <v>17</v>
      </c>
      <c r="F2453" t="s">
        <v>86</v>
      </c>
      <c r="G2453" t="s">
        <v>19</v>
      </c>
      <c r="H2453">
        <v>76</v>
      </c>
      <c r="I2453" t="s">
        <v>17</v>
      </c>
      <c r="J2453">
        <v>0</v>
      </c>
      <c r="K2453" t="s">
        <v>24</v>
      </c>
      <c r="L2453" t="s">
        <v>6792</v>
      </c>
      <c r="M2453">
        <v>62</v>
      </c>
      <c r="P2453" s="32">
        <v>43984</v>
      </c>
      <c r="Q2453" s="1">
        <v>73.054712631037205</v>
      </c>
      <c r="R2453">
        <v>10</v>
      </c>
      <c r="S2453" t="str" cm="1">
        <f t="array" ref="S2453">_xlfn.IFS(R2453=0,"None",R2453&lt;3,"Low",R2453&lt;6,"Medium",R2453&lt;=10,"High")</f>
        <v>High</v>
      </c>
      <c r="T2453" t="str" cm="1">
        <f t="array" ref="T2453">_xlfn.IFS(M2453&lt;=20,"Low",M2453&lt;=50,"Medium",M2453&lt;=90,"High")</f>
        <v>High</v>
      </c>
      <c r="U2453" s="33">
        <f>Datos_Limpios[[#This Row],[Number of Complaints or Support]]/Datos_Limpios[[#This Row],[Account Length (in months)]]</f>
        <v>0.17241379310344829</v>
      </c>
      <c r="V2453" t="str" cm="1">
        <f t="array" ref="V2453">_xlfn.IFS(H2453&lt;30,"Under 30",H2453&lt;66,"Middle Age",H2453&gt;=66,"Senior")</f>
        <v>Senior</v>
      </c>
      <c r="W2453" t="s">
        <v>6824</v>
      </c>
    </row>
    <row r="2454" spans="1:23" x14ac:dyDescent="0.3">
      <c r="A2454" t="s">
        <v>2551</v>
      </c>
      <c r="B2454" t="s">
        <v>23</v>
      </c>
      <c r="C2454">
        <v>48</v>
      </c>
      <c r="D2454">
        <v>3</v>
      </c>
      <c r="E2454" t="s">
        <v>23</v>
      </c>
      <c r="F2454" t="s">
        <v>88</v>
      </c>
      <c r="G2454" t="s">
        <v>6790</v>
      </c>
      <c r="H2454">
        <v>65</v>
      </c>
      <c r="I2454" t="s">
        <v>17</v>
      </c>
      <c r="J2454">
        <v>0</v>
      </c>
      <c r="K2454" t="s">
        <v>24</v>
      </c>
      <c r="L2454" t="s">
        <v>6792</v>
      </c>
      <c r="M2454">
        <v>50</v>
      </c>
      <c r="N2454" t="s">
        <v>27</v>
      </c>
      <c r="O2454" t="s">
        <v>164</v>
      </c>
      <c r="P2454" s="32">
        <v>44965</v>
      </c>
      <c r="Q2454" s="1">
        <v>58.438596088896958</v>
      </c>
      <c r="R2454">
        <v>5</v>
      </c>
      <c r="S2454" t="str" cm="1">
        <f t="array" ref="S2454">_xlfn.IFS(R2454=0,"None",R2454&lt;3,"Low",R2454&lt;6,"Medium",R2454&lt;=10,"High")</f>
        <v>Medium</v>
      </c>
      <c r="T2454" t="str" cm="1">
        <f t="array" ref="T2454">_xlfn.IFS(M2454&lt;=20,"Low",M2454&lt;=50,"Medium",M2454&lt;=90,"High")</f>
        <v>Medium</v>
      </c>
      <c r="U2454" s="33">
        <f>Datos_Limpios[[#This Row],[Number of Complaints or Support]]/Datos_Limpios[[#This Row],[Account Length (in months)]]</f>
        <v>0.10416666666666667</v>
      </c>
      <c r="V2454" t="str" cm="1">
        <f t="array" ref="V2454">_xlfn.IFS(H2454&lt;30,"Under 30",H2454&lt;66,"Middle Age",H2454&gt;=66,"Senior")</f>
        <v>Middle Age</v>
      </c>
      <c r="W2454" t="s">
        <v>6825</v>
      </c>
    </row>
    <row r="2455" spans="1:23" x14ac:dyDescent="0.3">
      <c r="A2455" t="s">
        <v>2552</v>
      </c>
      <c r="B2455" t="s">
        <v>17</v>
      </c>
      <c r="C2455">
        <v>34</v>
      </c>
      <c r="D2455">
        <v>0</v>
      </c>
      <c r="E2455" t="s">
        <v>17</v>
      </c>
      <c r="F2455" t="s">
        <v>54</v>
      </c>
      <c r="G2455" t="s">
        <v>6790</v>
      </c>
      <c r="H2455">
        <v>34</v>
      </c>
      <c r="I2455" t="s">
        <v>17</v>
      </c>
      <c r="J2455">
        <v>0</v>
      </c>
      <c r="K2455" t="s">
        <v>20</v>
      </c>
      <c r="L2455" t="s">
        <v>6791</v>
      </c>
      <c r="M2455">
        <v>8</v>
      </c>
      <c r="P2455" s="32">
        <v>45179</v>
      </c>
      <c r="Q2455" s="1">
        <v>6.8410837864833303</v>
      </c>
      <c r="R2455">
        <v>6</v>
      </c>
      <c r="S2455" t="str" cm="1">
        <f t="array" ref="S2455">_xlfn.IFS(R2455=0,"None",R2455&lt;3,"Low",R2455&lt;6,"Medium",R2455&lt;=10,"High")</f>
        <v>High</v>
      </c>
      <c r="T2455" t="str" cm="1">
        <f t="array" ref="T2455">_xlfn.IFS(M2455&lt;=20,"Low",M2455&lt;=50,"Medium",M2455&lt;=90,"High")</f>
        <v>Low</v>
      </c>
      <c r="U2455" s="33">
        <f>Datos_Limpios[[#This Row],[Number of Complaints or Support]]/Datos_Limpios[[#This Row],[Account Length (in months)]]</f>
        <v>0.17647058823529413</v>
      </c>
      <c r="V2455" t="str" cm="1">
        <f t="array" ref="V2455">_xlfn.IFS(H2455&lt;30,"Under 30",H2455&lt;66,"Middle Age",H2455&gt;=66,"Senior")</f>
        <v>Middle Age</v>
      </c>
      <c r="W2455" t="s">
        <v>6823</v>
      </c>
    </row>
    <row r="2456" spans="1:23" x14ac:dyDescent="0.3">
      <c r="A2456" t="s">
        <v>2553</v>
      </c>
      <c r="B2456" t="s">
        <v>23</v>
      </c>
      <c r="C2456">
        <v>1</v>
      </c>
      <c r="D2456">
        <v>3</v>
      </c>
      <c r="E2456" t="s">
        <v>23</v>
      </c>
      <c r="F2456" t="s">
        <v>130</v>
      </c>
      <c r="G2456" t="s">
        <v>6790</v>
      </c>
      <c r="H2456">
        <v>65</v>
      </c>
      <c r="I2456" t="s">
        <v>17</v>
      </c>
      <c r="J2456">
        <v>0</v>
      </c>
      <c r="K2456" t="s">
        <v>20</v>
      </c>
      <c r="L2456" t="s">
        <v>6792</v>
      </c>
      <c r="M2456">
        <v>17</v>
      </c>
      <c r="N2456" t="s">
        <v>27</v>
      </c>
      <c r="O2456" t="s">
        <v>125</v>
      </c>
      <c r="P2456" s="32">
        <v>44237</v>
      </c>
      <c r="Q2456" s="1">
        <v>14.036118544290311</v>
      </c>
      <c r="R2456">
        <v>0</v>
      </c>
      <c r="S2456" t="str" cm="1">
        <f t="array" ref="S2456">_xlfn.IFS(R2456=0,"None",R2456&lt;3,"Low",R2456&lt;6,"Medium",R2456&lt;=10,"High")</f>
        <v>None</v>
      </c>
      <c r="T2456" t="str" cm="1">
        <f t="array" ref="T2456">_xlfn.IFS(M2456&lt;=20,"Low",M2456&lt;=50,"Medium",M2456&lt;=90,"High")</f>
        <v>Low</v>
      </c>
      <c r="U2456" s="33">
        <f>Datos_Limpios[[#This Row],[Number of Complaints or Support]]/Datos_Limpios[[#This Row],[Account Length (in months)]]</f>
        <v>0</v>
      </c>
      <c r="V2456" t="str" cm="1">
        <f t="array" ref="V2456">_xlfn.IFS(H2456&lt;30,"Under 30",H2456&lt;66,"Middle Age",H2456&gt;=66,"Senior")</f>
        <v>Middle Age</v>
      </c>
      <c r="W2456" t="s">
        <v>6825</v>
      </c>
    </row>
    <row r="2457" spans="1:23" x14ac:dyDescent="0.3">
      <c r="A2457" t="s">
        <v>2554</v>
      </c>
      <c r="B2457" t="s">
        <v>17</v>
      </c>
      <c r="C2457">
        <v>11</v>
      </c>
      <c r="D2457">
        <v>1</v>
      </c>
      <c r="E2457" t="s">
        <v>23</v>
      </c>
      <c r="F2457" t="s">
        <v>18</v>
      </c>
      <c r="G2457" t="s">
        <v>19</v>
      </c>
      <c r="H2457">
        <v>58</v>
      </c>
      <c r="I2457" t="s">
        <v>17</v>
      </c>
      <c r="J2457">
        <v>0</v>
      </c>
      <c r="K2457" t="s">
        <v>24</v>
      </c>
      <c r="L2457" t="s">
        <v>6791</v>
      </c>
      <c r="M2457">
        <v>43</v>
      </c>
      <c r="P2457" s="32">
        <v>45282</v>
      </c>
      <c r="Q2457" s="1">
        <v>45.07238285455832</v>
      </c>
      <c r="R2457">
        <v>9</v>
      </c>
      <c r="S2457" t="str" cm="1">
        <f t="array" ref="S2457">_xlfn.IFS(R2457=0,"None",R2457&lt;3,"Low",R2457&lt;6,"Medium",R2457&lt;=10,"High")</f>
        <v>High</v>
      </c>
      <c r="T2457" t="str" cm="1">
        <f t="array" ref="T2457">_xlfn.IFS(M2457&lt;=20,"Low",M2457&lt;=50,"Medium",M2457&lt;=90,"High")</f>
        <v>Medium</v>
      </c>
      <c r="U2457" s="33">
        <f>Datos_Limpios[[#This Row],[Number of Complaints or Support]]/Datos_Limpios[[#This Row],[Account Length (in months)]]</f>
        <v>0.81818181818181823</v>
      </c>
      <c r="V2457" t="str" cm="1">
        <f t="array" ref="V2457">_xlfn.IFS(H2457&lt;30,"Under 30",H2457&lt;66,"Middle Age",H2457&gt;=66,"Senior")</f>
        <v>Middle Age</v>
      </c>
      <c r="W2457" t="s">
        <v>6823</v>
      </c>
    </row>
    <row r="2458" spans="1:23" x14ac:dyDescent="0.3">
      <c r="A2458" t="s">
        <v>2555</v>
      </c>
      <c r="B2458" t="s">
        <v>17</v>
      </c>
      <c r="C2458">
        <v>68</v>
      </c>
      <c r="D2458">
        <v>0</v>
      </c>
      <c r="E2458" t="s">
        <v>23</v>
      </c>
      <c r="F2458" t="s">
        <v>350</v>
      </c>
      <c r="G2458" t="s">
        <v>19</v>
      </c>
      <c r="H2458">
        <v>45</v>
      </c>
      <c r="I2458" t="s">
        <v>17</v>
      </c>
      <c r="J2458">
        <v>0</v>
      </c>
      <c r="K2458" t="s">
        <v>32</v>
      </c>
      <c r="L2458" t="s">
        <v>6792</v>
      </c>
      <c r="M2458">
        <v>65</v>
      </c>
      <c r="P2458" s="32">
        <v>44586</v>
      </c>
      <c r="Q2458" s="1">
        <v>61.178309936481597</v>
      </c>
      <c r="R2458">
        <v>3</v>
      </c>
      <c r="S2458" t="str" cm="1">
        <f t="array" ref="S2458">_xlfn.IFS(R2458=0,"None",R2458&lt;3,"Low",R2458&lt;6,"Medium",R2458&lt;=10,"High")</f>
        <v>Medium</v>
      </c>
      <c r="T2458" t="str" cm="1">
        <f t="array" ref="T2458">_xlfn.IFS(M2458&lt;=20,"Low",M2458&lt;=50,"Medium",M2458&lt;=90,"High")</f>
        <v>High</v>
      </c>
      <c r="U2458" s="33">
        <f>Datos_Limpios[[#This Row],[Number of Complaints or Support]]/Datos_Limpios[[#This Row],[Account Length (in months)]]</f>
        <v>4.4117647058823532E-2</v>
      </c>
      <c r="V2458" t="str" cm="1">
        <f t="array" ref="V2458">_xlfn.IFS(H2458&lt;30,"Under 30",H2458&lt;66,"Middle Age",H2458&gt;=66,"Senior")</f>
        <v>Middle Age</v>
      </c>
      <c r="W2458" t="s">
        <v>6823</v>
      </c>
    </row>
    <row r="2459" spans="1:23" x14ac:dyDescent="0.3">
      <c r="A2459" t="s">
        <v>2556</v>
      </c>
      <c r="B2459" t="s">
        <v>17</v>
      </c>
      <c r="C2459">
        <v>9</v>
      </c>
      <c r="D2459">
        <v>0</v>
      </c>
      <c r="E2459" t="s">
        <v>23</v>
      </c>
      <c r="F2459" t="s">
        <v>140</v>
      </c>
      <c r="G2459" t="s">
        <v>19</v>
      </c>
      <c r="H2459">
        <v>60</v>
      </c>
      <c r="I2459" t="s">
        <v>23</v>
      </c>
      <c r="J2459">
        <v>6</v>
      </c>
      <c r="K2459" t="s">
        <v>20</v>
      </c>
      <c r="L2459" t="s">
        <v>6791</v>
      </c>
      <c r="M2459">
        <v>21</v>
      </c>
      <c r="P2459" s="32">
        <v>43861</v>
      </c>
      <c r="Q2459" s="1">
        <v>24.782337904028459</v>
      </c>
      <c r="R2459">
        <v>6</v>
      </c>
      <c r="S2459" t="str" cm="1">
        <f t="array" ref="S2459">_xlfn.IFS(R2459=0,"None",R2459&lt;3,"Low",R2459&lt;6,"Medium",R2459&lt;=10,"High")</f>
        <v>High</v>
      </c>
      <c r="T2459" t="str" cm="1">
        <f t="array" ref="T2459">_xlfn.IFS(M2459&lt;=20,"Low",M2459&lt;=50,"Medium",M2459&lt;=90,"High")</f>
        <v>Medium</v>
      </c>
      <c r="U2459" s="33">
        <f>Datos_Limpios[[#This Row],[Number of Complaints or Support]]/Datos_Limpios[[#This Row],[Account Length (in months)]]</f>
        <v>0.66666666666666663</v>
      </c>
      <c r="V2459" t="str" cm="1">
        <f t="array" ref="V2459">_xlfn.IFS(H2459&lt;30,"Under 30",H2459&lt;66,"Middle Age",H2459&gt;=66,"Senior")</f>
        <v>Middle Age</v>
      </c>
      <c r="W2459" t="s">
        <v>6826</v>
      </c>
    </row>
    <row r="2460" spans="1:23" x14ac:dyDescent="0.3">
      <c r="A2460" t="s">
        <v>2557</v>
      </c>
      <c r="B2460" t="s">
        <v>17</v>
      </c>
      <c r="C2460">
        <v>69</v>
      </c>
      <c r="D2460">
        <v>0</v>
      </c>
      <c r="E2460" t="s">
        <v>17</v>
      </c>
      <c r="F2460" t="s">
        <v>36</v>
      </c>
      <c r="G2460" t="s">
        <v>6790</v>
      </c>
      <c r="H2460">
        <v>59</v>
      </c>
      <c r="I2460" t="s">
        <v>17</v>
      </c>
      <c r="J2460">
        <v>0</v>
      </c>
      <c r="K2460" t="s">
        <v>32</v>
      </c>
      <c r="L2460" t="s">
        <v>6791</v>
      </c>
      <c r="M2460">
        <v>36</v>
      </c>
      <c r="P2460" s="32">
        <v>45006</v>
      </c>
      <c r="Q2460" s="1">
        <v>30.470596470499199</v>
      </c>
      <c r="R2460">
        <v>1</v>
      </c>
      <c r="S2460" t="str" cm="1">
        <f t="array" ref="S2460">_xlfn.IFS(R2460=0,"None",R2460&lt;3,"Low",R2460&lt;6,"Medium",R2460&lt;=10,"High")</f>
        <v>Low</v>
      </c>
      <c r="T2460" t="str" cm="1">
        <f t="array" ref="T2460">_xlfn.IFS(M2460&lt;=20,"Low",M2460&lt;=50,"Medium",M2460&lt;=90,"High")</f>
        <v>Medium</v>
      </c>
      <c r="U2460" s="33">
        <f>Datos_Limpios[[#This Row],[Number of Complaints or Support]]/Datos_Limpios[[#This Row],[Account Length (in months)]]</f>
        <v>1.4492753623188406E-2</v>
      </c>
      <c r="V2460" t="str" cm="1">
        <f t="array" ref="V2460">_xlfn.IFS(H2460&lt;30,"Under 30",H2460&lt;66,"Middle Age",H2460&gt;=66,"Senior")</f>
        <v>Middle Age</v>
      </c>
      <c r="W2460" t="s">
        <v>6824</v>
      </c>
    </row>
    <row r="2461" spans="1:23" x14ac:dyDescent="0.3">
      <c r="A2461" t="s">
        <v>2558</v>
      </c>
      <c r="B2461" t="s">
        <v>17</v>
      </c>
      <c r="C2461">
        <v>9</v>
      </c>
      <c r="D2461">
        <v>0</v>
      </c>
      <c r="E2461" t="s">
        <v>23</v>
      </c>
      <c r="F2461" t="s">
        <v>22</v>
      </c>
      <c r="G2461" t="s">
        <v>19</v>
      </c>
      <c r="H2461">
        <v>25</v>
      </c>
      <c r="I2461" t="s">
        <v>17</v>
      </c>
      <c r="J2461">
        <v>0</v>
      </c>
      <c r="K2461" t="s">
        <v>20</v>
      </c>
      <c r="L2461" t="s">
        <v>6791</v>
      </c>
      <c r="M2461">
        <v>59</v>
      </c>
      <c r="P2461" s="32">
        <v>45104</v>
      </c>
      <c r="Q2461" s="1">
        <v>57.976657598062559</v>
      </c>
      <c r="R2461">
        <v>2</v>
      </c>
      <c r="S2461" t="str" cm="1">
        <f t="array" ref="S2461">_xlfn.IFS(R2461=0,"None",R2461&lt;3,"Low",R2461&lt;6,"Medium",R2461&lt;=10,"High")</f>
        <v>Low</v>
      </c>
      <c r="T2461" t="str" cm="1">
        <f t="array" ref="T2461">_xlfn.IFS(M2461&lt;=20,"Low",M2461&lt;=50,"Medium",M2461&lt;=90,"High")</f>
        <v>High</v>
      </c>
      <c r="U2461" s="33">
        <f>Datos_Limpios[[#This Row],[Number of Complaints or Support]]/Datos_Limpios[[#This Row],[Account Length (in months)]]</f>
        <v>0.22222222222222221</v>
      </c>
      <c r="V2461" t="str" cm="1">
        <f t="array" ref="V2461">_xlfn.IFS(H2461&lt;30,"Under 30",H2461&lt;66,"Middle Age",H2461&gt;=66,"Senior")</f>
        <v>Under 30</v>
      </c>
      <c r="W2461" t="s">
        <v>6823</v>
      </c>
    </row>
    <row r="2462" spans="1:23" x14ac:dyDescent="0.3">
      <c r="A2462" t="s">
        <v>2559</v>
      </c>
      <c r="B2462" t="s">
        <v>17</v>
      </c>
      <c r="C2462">
        <v>14</v>
      </c>
      <c r="D2462">
        <v>0</v>
      </c>
      <c r="E2462" t="s">
        <v>23</v>
      </c>
      <c r="F2462" t="s">
        <v>140</v>
      </c>
      <c r="G2462" t="s">
        <v>19</v>
      </c>
      <c r="H2462">
        <v>43</v>
      </c>
      <c r="I2462" t="s">
        <v>23</v>
      </c>
      <c r="J2462">
        <v>2</v>
      </c>
      <c r="K2462" t="s">
        <v>20</v>
      </c>
      <c r="L2462" t="s">
        <v>6791</v>
      </c>
      <c r="M2462">
        <v>29</v>
      </c>
      <c r="P2462" s="32">
        <v>44983</v>
      </c>
      <c r="Q2462" s="1">
        <v>23.378121492536309</v>
      </c>
      <c r="R2462">
        <v>9</v>
      </c>
      <c r="S2462" t="str" cm="1">
        <f t="array" ref="S2462">_xlfn.IFS(R2462=0,"None",R2462&lt;3,"Low",R2462&lt;6,"Medium",R2462&lt;=10,"High")</f>
        <v>High</v>
      </c>
      <c r="T2462" t="str" cm="1">
        <f t="array" ref="T2462">_xlfn.IFS(M2462&lt;=20,"Low",M2462&lt;=50,"Medium",M2462&lt;=90,"High")</f>
        <v>Medium</v>
      </c>
      <c r="U2462" s="33">
        <f>Datos_Limpios[[#This Row],[Number of Complaints or Support]]/Datos_Limpios[[#This Row],[Account Length (in months)]]</f>
        <v>0.6428571428571429</v>
      </c>
      <c r="V2462" t="str" cm="1">
        <f t="array" ref="V2462">_xlfn.IFS(H2462&lt;30,"Under 30",H2462&lt;66,"Middle Age",H2462&gt;=66,"Senior")</f>
        <v>Middle Age</v>
      </c>
      <c r="W2462" t="s">
        <v>6826</v>
      </c>
    </row>
    <row r="2463" spans="1:23" x14ac:dyDescent="0.3">
      <c r="A2463" t="s">
        <v>2560</v>
      </c>
      <c r="B2463" t="s">
        <v>17</v>
      </c>
      <c r="C2463">
        <v>34</v>
      </c>
      <c r="D2463">
        <v>0</v>
      </c>
      <c r="E2463" t="s">
        <v>17</v>
      </c>
      <c r="F2463" t="s">
        <v>58</v>
      </c>
      <c r="G2463" t="s">
        <v>19</v>
      </c>
      <c r="H2463">
        <v>37</v>
      </c>
      <c r="I2463" t="s">
        <v>17</v>
      </c>
      <c r="J2463">
        <v>0</v>
      </c>
      <c r="K2463" t="s">
        <v>32</v>
      </c>
      <c r="L2463" t="s">
        <v>6792</v>
      </c>
      <c r="M2463">
        <v>11</v>
      </c>
      <c r="P2463" s="32">
        <v>44361</v>
      </c>
      <c r="Q2463" s="1">
        <v>11.250338641692659</v>
      </c>
      <c r="R2463">
        <v>4</v>
      </c>
      <c r="S2463" t="str" cm="1">
        <f t="array" ref="S2463">_xlfn.IFS(R2463=0,"None",R2463&lt;3,"Low",R2463&lt;6,"Medium",R2463&lt;=10,"High")</f>
        <v>Medium</v>
      </c>
      <c r="T2463" t="str" cm="1">
        <f t="array" ref="T2463">_xlfn.IFS(M2463&lt;=20,"Low",M2463&lt;=50,"Medium",M2463&lt;=90,"High")</f>
        <v>Low</v>
      </c>
      <c r="U2463" s="33">
        <f>Datos_Limpios[[#This Row],[Number of Complaints or Support]]/Datos_Limpios[[#This Row],[Account Length (in months)]]</f>
        <v>0.11764705882352941</v>
      </c>
      <c r="V2463" t="str" cm="1">
        <f t="array" ref="V2463">_xlfn.IFS(H2463&lt;30,"Under 30",H2463&lt;66,"Middle Age",H2463&gt;=66,"Senior")</f>
        <v>Middle Age</v>
      </c>
      <c r="W2463" t="s">
        <v>6825</v>
      </c>
    </row>
    <row r="2464" spans="1:23" x14ac:dyDescent="0.3">
      <c r="A2464" t="s">
        <v>2561</v>
      </c>
      <c r="B2464" t="s">
        <v>17</v>
      </c>
      <c r="C2464">
        <v>46</v>
      </c>
      <c r="D2464">
        <v>1</v>
      </c>
      <c r="E2464" t="s">
        <v>17</v>
      </c>
      <c r="F2464" t="s">
        <v>36</v>
      </c>
      <c r="G2464" t="s">
        <v>19</v>
      </c>
      <c r="H2464">
        <v>40</v>
      </c>
      <c r="I2464" t="s">
        <v>17</v>
      </c>
      <c r="J2464">
        <v>0</v>
      </c>
      <c r="K2464" t="s">
        <v>20</v>
      </c>
      <c r="L2464" t="s">
        <v>6791</v>
      </c>
      <c r="M2464">
        <v>51</v>
      </c>
      <c r="P2464" s="32">
        <v>43834</v>
      </c>
      <c r="Q2464" s="1">
        <v>59.928619857782849</v>
      </c>
      <c r="R2464">
        <v>4</v>
      </c>
      <c r="S2464" t="str" cm="1">
        <f t="array" ref="S2464">_xlfn.IFS(R2464=0,"None",R2464&lt;3,"Low",R2464&lt;6,"Medium",R2464&lt;=10,"High")</f>
        <v>Medium</v>
      </c>
      <c r="T2464" t="str" cm="1">
        <f t="array" ref="T2464">_xlfn.IFS(M2464&lt;=20,"Low",M2464&lt;=50,"Medium",M2464&lt;=90,"High")</f>
        <v>High</v>
      </c>
      <c r="U2464" s="33">
        <f>Datos_Limpios[[#This Row],[Number of Complaints or Support]]/Datos_Limpios[[#This Row],[Account Length (in months)]]</f>
        <v>8.6956521739130432E-2</v>
      </c>
      <c r="V2464" t="str" cm="1">
        <f t="array" ref="V2464">_xlfn.IFS(H2464&lt;30,"Under 30",H2464&lt;66,"Middle Age",H2464&gt;=66,"Senior")</f>
        <v>Middle Age</v>
      </c>
      <c r="W2464" t="s">
        <v>6824</v>
      </c>
    </row>
    <row r="2465" spans="1:23" x14ac:dyDescent="0.3">
      <c r="A2465" t="s">
        <v>2562</v>
      </c>
      <c r="B2465" t="s">
        <v>17</v>
      </c>
      <c r="C2465">
        <v>57</v>
      </c>
      <c r="D2465">
        <v>0</v>
      </c>
      <c r="E2465" t="s">
        <v>17</v>
      </c>
      <c r="F2465" t="s">
        <v>138</v>
      </c>
      <c r="G2465" t="s">
        <v>19</v>
      </c>
      <c r="H2465">
        <v>67</v>
      </c>
      <c r="I2465" t="s">
        <v>17</v>
      </c>
      <c r="J2465">
        <v>0</v>
      </c>
      <c r="K2465" t="s">
        <v>20</v>
      </c>
      <c r="L2465" t="s">
        <v>6792</v>
      </c>
      <c r="M2465">
        <v>36</v>
      </c>
      <c r="P2465" s="32">
        <v>45106</v>
      </c>
      <c r="Q2465" s="1">
        <v>32.550536561112388</v>
      </c>
      <c r="R2465">
        <v>2</v>
      </c>
      <c r="S2465" t="str" cm="1">
        <f t="array" ref="S2465">_xlfn.IFS(R2465=0,"None",R2465&lt;3,"Low",R2465&lt;6,"Medium",R2465&lt;=10,"High")</f>
        <v>Low</v>
      </c>
      <c r="T2465" t="str" cm="1">
        <f t="array" ref="T2465">_xlfn.IFS(M2465&lt;=20,"Low",M2465&lt;=50,"Medium",M2465&lt;=90,"High")</f>
        <v>Medium</v>
      </c>
      <c r="U2465" s="33">
        <f>Datos_Limpios[[#This Row],[Number of Complaints or Support]]/Datos_Limpios[[#This Row],[Account Length (in months)]]</f>
        <v>3.5087719298245612E-2</v>
      </c>
      <c r="V2465" t="str" cm="1">
        <f t="array" ref="V2465">_xlfn.IFS(H2465&lt;30,"Under 30",H2465&lt;66,"Middle Age",H2465&gt;=66,"Senior")</f>
        <v>Senior</v>
      </c>
      <c r="W2465" t="s">
        <v>6824</v>
      </c>
    </row>
    <row r="2466" spans="1:23" x14ac:dyDescent="0.3">
      <c r="A2466" t="s">
        <v>2563</v>
      </c>
      <c r="B2466" t="s">
        <v>17</v>
      </c>
      <c r="C2466">
        <v>45</v>
      </c>
      <c r="D2466">
        <v>0</v>
      </c>
      <c r="E2466" t="s">
        <v>23</v>
      </c>
      <c r="F2466" t="s">
        <v>49</v>
      </c>
      <c r="G2466" t="s">
        <v>6790</v>
      </c>
      <c r="H2466">
        <v>60</v>
      </c>
      <c r="I2466" t="s">
        <v>23</v>
      </c>
      <c r="J2466">
        <v>5</v>
      </c>
      <c r="K2466" t="s">
        <v>32</v>
      </c>
      <c r="L2466" t="s">
        <v>6792</v>
      </c>
      <c r="M2466">
        <v>37</v>
      </c>
      <c r="P2466" s="32">
        <v>45165</v>
      </c>
      <c r="Q2466" s="1">
        <v>36.362380260137193</v>
      </c>
      <c r="R2466">
        <v>0</v>
      </c>
      <c r="S2466" t="str" cm="1">
        <f t="array" ref="S2466">_xlfn.IFS(R2466=0,"None",R2466&lt;3,"Low",R2466&lt;6,"Medium",R2466&lt;=10,"High")</f>
        <v>None</v>
      </c>
      <c r="T2466" t="str" cm="1">
        <f t="array" ref="T2466">_xlfn.IFS(M2466&lt;=20,"Low",M2466&lt;=50,"Medium",M2466&lt;=90,"High")</f>
        <v>Medium</v>
      </c>
      <c r="U2466" s="33">
        <f>Datos_Limpios[[#This Row],[Number of Complaints or Support]]/Datos_Limpios[[#This Row],[Account Length (in months)]]</f>
        <v>0</v>
      </c>
      <c r="V2466" t="str" cm="1">
        <f t="array" ref="V2466">_xlfn.IFS(H2466&lt;30,"Under 30",H2466&lt;66,"Middle Age",H2466&gt;=66,"Senior")</f>
        <v>Middle Age</v>
      </c>
      <c r="W2466" t="s">
        <v>6825</v>
      </c>
    </row>
    <row r="2467" spans="1:23" x14ac:dyDescent="0.3">
      <c r="A2467" t="s">
        <v>2564</v>
      </c>
      <c r="B2467" t="s">
        <v>23</v>
      </c>
      <c r="C2467">
        <v>3</v>
      </c>
      <c r="D2467">
        <v>3</v>
      </c>
      <c r="E2467" t="s">
        <v>23</v>
      </c>
      <c r="F2467" t="s">
        <v>36</v>
      </c>
      <c r="G2467" t="s">
        <v>19</v>
      </c>
      <c r="H2467">
        <v>72</v>
      </c>
      <c r="I2467" t="s">
        <v>17</v>
      </c>
      <c r="J2467">
        <v>0</v>
      </c>
      <c r="K2467" t="s">
        <v>20</v>
      </c>
      <c r="L2467" t="s">
        <v>6791</v>
      </c>
      <c r="M2467">
        <v>30</v>
      </c>
      <c r="N2467" t="s">
        <v>50</v>
      </c>
      <c r="O2467" t="s">
        <v>300</v>
      </c>
      <c r="P2467" s="32">
        <v>44585</v>
      </c>
      <c r="Q2467" s="1">
        <v>32.86116724603778</v>
      </c>
      <c r="R2467">
        <v>5</v>
      </c>
      <c r="S2467" t="str" cm="1">
        <f t="array" ref="S2467">_xlfn.IFS(R2467=0,"None",R2467&lt;3,"Low",R2467&lt;6,"Medium",R2467&lt;=10,"High")</f>
        <v>Medium</v>
      </c>
      <c r="T2467" t="str" cm="1">
        <f t="array" ref="T2467">_xlfn.IFS(M2467&lt;=20,"Low",M2467&lt;=50,"Medium",M2467&lt;=90,"High")</f>
        <v>Medium</v>
      </c>
      <c r="U2467" s="33">
        <f>Datos_Limpios[[#This Row],[Number of Complaints or Support]]/Datos_Limpios[[#This Row],[Account Length (in months)]]</f>
        <v>1.6666666666666667</v>
      </c>
      <c r="V2467" t="str" cm="1">
        <f t="array" ref="V2467">_xlfn.IFS(H2467&lt;30,"Under 30",H2467&lt;66,"Middle Age",H2467&gt;=66,"Senior")</f>
        <v>Senior</v>
      </c>
      <c r="W2467" t="s">
        <v>6824</v>
      </c>
    </row>
    <row r="2468" spans="1:23" x14ac:dyDescent="0.3">
      <c r="A2468" t="s">
        <v>2565</v>
      </c>
      <c r="B2468" t="s">
        <v>17</v>
      </c>
      <c r="C2468">
        <v>1</v>
      </c>
      <c r="D2468">
        <v>2</v>
      </c>
      <c r="E2468" t="s">
        <v>17</v>
      </c>
      <c r="F2468" t="s">
        <v>148</v>
      </c>
      <c r="G2468" t="s">
        <v>6790</v>
      </c>
      <c r="H2468">
        <v>40</v>
      </c>
      <c r="I2468" t="s">
        <v>23</v>
      </c>
      <c r="J2468">
        <v>6</v>
      </c>
      <c r="K2468" t="s">
        <v>20</v>
      </c>
      <c r="L2468" t="s">
        <v>6791</v>
      </c>
      <c r="M2468">
        <v>6</v>
      </c>
      <c r="P2468" s="32">
        <v>44801</v>
      </c>
      <c r="Q2468" s="1">
        <v>5.8462028863114224</v>
      </c>
      <c r="R2468">
        <v>2</v>
      </c>
      <c r="S2468" t="str" cm="1">
        <f t="array" ref="S2468">_xlfn.IFS(R2468=0,"None",R2468&lt;3,"Low",R2468&lt;6,"Medium",R2468&lt;=10,"High")</f>
        <v>Low</v>
      </c>
      <c r="T2468" t="str" cm="1">
        <f t="array" ref="T2468">_xlfn.IFS(M2468&lt;=20,"Low",M2468&lt;=50,"Medium",M2468&lt;=90,"High")</f>
        <v>Low</v>
      </c>
      <c r="U2468" s="33">
        <f>Datos_Limpios[[#This Row],[Number of Complaints or Support]]/Datos_Limpios[[#This Row],[Account Length (in months)]]</f>
        <v>2</v>
      </c>
      <c r="V2468" t="str" cm="1">
        <f t="array" ref="V2468">_xlfn.IFS(H2468&lt;30,"Under 30",H2468&lt;66,"Middle Age",H2468&gt;=66,"Senior")</f>
        <v>Middle Age</v>
      </c>
      <c r="W2468" t="s">
        <v>6824</v>
      </c>
    </row>
    <row r="2469" spans="1:23" x14ac:dyDescent="0.3">
      <c r="A2469" t="s">
        <v>2566</v>
      </c>
      <c r="B2469" t="s">
        <v>17</v>
      </c>
      <c r="C2469">
        <v>64</v>
      </c>
      <c r="D2469">
        <v>2</v>
      </c>
      <c r="E2469" t="s">
        <v>17</v>
      </c>
      <c r="F2469" t="s">
        <v>29</v>
      </c>
      <c r="G2469" t="s">
        <v>6790</v>
      </c>
      <c r="H2469">
        <v>55</v>
      </c>
      <c r="I2469" t="s">
        <v>17</v>
      </c>
      <c r="J2469">
        <v>0</v>
      </c>
      <c r="K2469" t="s">
        <v>32</v>
      </c>
      <c r="L2469" t="s">
        <v>6791</v>
      </c>
      <c r="M2469">
        <v>13</v>
      </c>
      <c r="P2469" s="32">
        <v>43867</v>
      </c>
      <c r="Q2469" s="1">
        <v>10.46046340171886</v>
      </c>
      <c r="R2469">
        <v>9</v>
      </c>
      <c r="S2469" t="str" cm="1">
        <f t="array" ref="S2469">_xlfn.IFS(R2469=0,"None",R2469&lt;3,"Low",R2469&lt;6,"Medium",R2469&lt;=10,"High")</f>
        <v>High</v>
      </c>
      <c r="T2469" t="str" cm="1">
        <f t="array" ref="T2469">_xlfn.IFS(M2469&lt;=20,"Low",M2469&lt;=50,"Medium",M2469&lt;=90,"High")</f>
        <v>Low</v>
      </c>
      <c r="U2469" s="33">
        <f>Datos_Limpios[[#This Row],[Number of Complaints or Support]]/Datos_Limpios[[#This Row],[Account Length (in months)]]</f>
        <v>0.140625</v>
      </c>
      <c r="V2469" t="str" cm="1">
        <f t="array" ref="V2469">_xlfn.IFS(H2469&lt;30,"Under 30",H2469&lt;66,"Middle Age",H2469&gt;=66,"Senior")</f>
        <v>Middle Age</v>
      </c>
      <c r="W2469" t="s">
        <v>6825</v>
      </c>
    </row>
    <row r="2470" spans="1:23" x14ac:dyDescent="0.3">
      <c r="A2470" t="s">
        <v>2567</v>
      </c>
      <c r="B2470" t="s">
        <v>17</v>
      </c>
      <c r="C2470">
        <v>57</v>
      </c>
      <c r="D2470">
        <v>0</v>
      </c>
      <c r="E2470" t="s">
        <v>23</v>
      </c>
      <c r="F2470" t="s">
        <v>196</v>
      </c>
      <c r="G2470" t="s">
        <v>6790</v>
      </c>
      <c r="H2470">
        <v>26</v>
      </c>
      <c r="I2470" t="s">
        <v>23</v>
      </c>
      <c r="J2470">
        <v>3</v>
      </c>
      <c r="K2470" t="s">
        <v>24</v>
      </c>
      <c r="L2470" t="s">
        <v>6791</v>
      </c>
      <c r="M2470">
        <v>51</v>
      </c>
      <c r="P2470" s="32">
        <v>45044</v>
      </c>
      <c r="Q2470" s="1">
        <v>41.468366747582628</v>
      </c>
      <c r="R2470">
        <v>4</v>
      </c>
      <c r="S2470" t="str" cm="1">
        <f t="array" ref="S2470">_xlfn.IFS(R2470=0,"None",R2470&lt;3,"Low",R2470&lt;6,"Medium",R2470&lt;=10,"High")</f>
        <v>Medium</v>
      </c>
      <c r="T2470" t="str" cm="1">
        <f t="array" ref="T2470">_xlfn.IFS(M2470&lt;=20,"Low",M2470&lt;=50,"Medium",M2470&lt;=90,"High")</f>
        <v>High</v>
      </c>
      <c r="U2470" s="33">
        <f>Datos_Limpios[[#This Row],[Number of Complaints or Support]]/Datos_Limpios[[#This Row],[Account Length (in months)]]</f>
        <v>7.0175438596491224E-2</v>
      </c>
      <c r="V2470" t="str" cm="1">
        <f t="array" ref="V2470">_xlfn.IFS(H2470&lt;30,"Under 30",H2470&lt;66,"Middle Age",H2470&gt;=66,"Senior")</f>
        <v>Under 30</v>
      </c>
      <c r="W2470" t="s">
        <v>6826</v>
      </c>
    </row>
    <row r="2471" spans="1:23" x14ac:dyDescent="0.3">
      <c r="A2471" t="s">
        <v>2568</v>
      </c>
      <c r="B2471" t="s">
        <v>17</v>
      </c>
      <c r="C2471">
        <v>42</v>
      </c>
      <c r="D2471">
        <v>0</v>
      </c>
      <c r="E2471" t="s">
        <v>23</v>
      </c>
      <c r="F2471" t="s">
        <v>69</v>
      </c>
      <c r="G2471" t="s">
        <v>6790</v>
      </c>
      <c r="H2471">
        <v>54</v>
      </c>
      <c r="I2471" t="s">
        <v>17</v>
      </c>
      <c r="J2471">
        <v>0</v>
      </c>
      <c r="K2471" t="s">
        <v>24</v>
      </c>
      <c r="L2471" t="s">
        <v>6791</v>
      </c>
      <c r="M2471">
        <v>62</v>
      </c>
      <c r="P2471" s="32">
        <v>44198</v>
      </c>
      <c r="Q2471" s="1">
        <v>60.819280484008956</v>
      </c>
      <c r="R2471">
        <v>8</v>
      </c>
      <c r="S2471" t="str" cm="1">
        <f t="array" ref="S2471">_xlfn.IFS(R2471=0,"None",R2471&lt;3,"Low",R2471&lt;6,"Medium",R2471&lt;=10,"High")</f>
        <v>High</v>
      </c>
      <c r="T2471" t="str" cm="1">
        <f t="array" ref="T2471">_xlfn.IFS(M2471&lt;=20,"Low",M2471&lt;=50,"Medium",M2471&lt;=90,"High")</f>
        <v>High</v>
      </c>
      <c r="U2471" s="33">
        <f>Datos_Limpios[[#This Row],[Number of Complaints or Support]]/Datos_Limpios[[#This Row],[Account Length (in months)]]</f>
        <v>0.19047619047619047</v>
      </c>
      <c r="V2471" t="str" cm="1">
        <f t="array" ref="V2471">_xlfn.IFS(H2471&lt;30,"Under 30",H2471&lt;66,"Middle Age",H2471&gt;=66,"Senior")</f>
        <v>Middle Age</v>
      </c>
      <c r="W2471" t="s">
        <v>6825</v>
      </c>
    </row>
    <row r="2472" spans="1:23" x14ac:dyDescent="0.3">
      <c r="A2472" t="s">
        <v>2569</v>
      </c>
      <c r="B2472" t="s">
        <v>23</v>
      </c>
      <c r="C2472">
        <v>33</v>
      </c>
      <c r="D2472">
        <v>3</v>
      </c>
      <c r="E2472" t="s">
        <v>17</v>
      </c>
      <c r="F2472" t="s">
        <v>58</v>
      </c>
      <c r="G2472" t="s">
        <v>19</v>
      </c>
      <c r="H2472">
        <v>42</v>
      </c>
      <c r="I2472" t="s">
        <v>17</v>
      </c>
      <c r="J2472">
        <v>0</v>
      </c>
      <c r="K2472" t="s">
        <v>20</v>
      </c>
      <c r="L2472" t="s">
        <v>6792</v>
      </c>
      <c r="M2472">
        <v>47</v>
      </c>
      <c r="N2472" t="s">
        <v>50</v>
      </c>
      <c r="O2472" t="s">
        <v>419</v>
      </c>
      <c r="P2472" s="32">
        <v>44794</v>
      </c>
      <c r="Q2472" s="1">
        <v>54.140227463655322</v>
      </c>
      <c r="R2472">
        <v>1</v>
      </c>
      <c r="S2472" t="str" cm="1">
        <f t="array" ref="S2472">_xlfn.IFS(R2472=0,"None",R2472&lt;3,"Low",R2472&lt;6,"Medium",R2472&lt;=10,"High")</f>
        <v>Low</v>
      </c>
      <c r="T2472" t="str" cm="1">
        <f t="array" ref="T2472">_xlfn.IFS(M2472&lt;=20,"Low",M2472&lt;=50,"Medium",M2472&lt;=90,"High")</f>
        <v>Medium</v>
      </c>
      <c r="U2472" s="33">
        <f>Datos_Limpios[[#This Row],[Number of Complaints or Support]]/Datos_Limpios[[#This Row],[Account Length (in months)]]</f>
        <v>3.0303030303030304E-2</v>
      </c>
      <c r="V2472" t="str" cm="1">
        <f t="array" ref="V2472">_xlfn.IFS(H2472&lt;30,"Under 30",H2472&lt;66,"Middle Age",H2472&gt;=66,"Senior")</f>
        <v>Middle Age</v>
      </c>
      <c r="W2472" t="s">
        <v>6825</v>
      </c>
    </row>
    <row r="2473" spans="1:23" x14ac:dyDescent="0.3">
      <c r="A2473" t="s">
        <v>2570</v>
      </c>
      <c r="B2473" t="s">
        <v>17</v>
      </c>
      <c r="C2473">
        <v>34</v>
      </c>
      <c r="D2473">
        <v>0</v>
      </c>
      <c r="E2473" t="s">
        <v>17</v>
      </c>
      <c r="F2473" t="s">
        <v>84</v>
      </c>
      <c r="G2473" t="s">
        <v>19</v>
      </c>
      <c r="H2473">
        <v>41</v>
      </c>
      <c r="I2473" t="s">
        <v>23</v>
      </c>
      <c r="J2473">
        <v>5</v>
      </c>
      <c r="K2473" t="s">
        <v>20</v>
      </c>
      <c r="L2473" t="s">
        <v>6791</v>
      </c>
      <c r="M2473">
        <v>11</v>
      </c>
      <c r="P2473" s="32">
        <v>44966</v>
      </c>
      <c r="Q2473" s="1">
        <v>8.9093600576169028</v>
      </c>
      <c r="R2473">
        <v>4</v>
      </c>
      <c r="S2473" t="str" cm="1">
        <f t="array" ref="S2473">_xlfn.IFS(R2473=0,"None",R2473&lt;3,"Low",R2473&lt;6,"Medium",R2473&lt;=10,"High")</f>
        <v>Medium</v>
      </c>
      <c r="T2473" t="str" cm="1">
        <f t="array" ref="T2473">_xlfn.IFS(M2473&lt;=20,"Low",M2473&lt;=50,"Medium",M2473&lt;=90,"High")</f>
        <v>Low</v>
      </c>
      <c r="U2473" s="33">
        <f>Datos_Limpios[[#This Row],[Number of Complaints or Support]]/Datos_Limpios[[#This Row],[Account Length (in months)]]</f>
        <v>0.11764705882352941</v>
      </c>
      <c r="V2473" t="str" cm="1">
        <f t="array" ref="V2473">_xlfn.IFS(H2473&lt;30,"Under 30",H2473&lt;66,"Middle Age",H2473&gt;=66,"Senior")</f>
        <v>Middle Age</v>
      </c>
      <c r="W2473" t="s">
        <v>6824</v>
      </c>
    </row>
    <row r="2474" spans="1:23" x14ac:dyDescent="0.3">
      <c r="A2474" t="s">
        <v>2571</v>
      </c>
      <c r="B2474" t="s">
        <v>23</v>
      </c>
      <c r="C2474">
        <v>10</v>
      </c>
      <c r="D2474">
        <v>5</v>
      </c>
      <c r="E2474" t="s">
        <v>23</v>
      </c>
      <c r="F2474" t="s">
        <v>112</v>
      </c>
      <c r="G2474" t="s">
        <v>6790</v>
      </c>
      <c r="H2474">
        <v>33</v>
      </c>
      <c r="I2474" t="s">
        <v>17</v>
      </c>
      <c r="J2474">
        <v>0</v>
      </c>
      <c r="K2474" t="s">
        <v>20</v>
      </c>
      <c r="L2474" t="s">
        <v>6791</v>
      </c>
      <c r="M2474">
        <v>27</v>
      </c>
      <c r="N2474" t="s">
        <v>27</v>
      </c>
      <c r="O2474" t="s">
        <v>125</v>
      </c>
      <c r="P2474" s="32">
        <v>44198</v>
      </c>
      <c r="Q2474" s="1">
        <v>32.392854128456563</v>
      </c>
      <c r="R2474">
        <v>2</v>
      </c>
      <c r="S2474" t="str" cm="1">
        <f t="array" ref="S2474">_xlfn.IFS(R2474=0,"None",R2474&lt;3,"Low",R2474&lt;6,"Medium",R2474&lt;=10,"High")</f>
        <v>Low</v>
      </c>
      <c r="T2474" t="str" cm="1">
        <f t="array" ref="T2474">_xlfn.IFS(M2474&lt;=20,"Low",M2474&lt;=50,"Medium",M2474&lt;=90,"High")</f>
        <v>Medium</v>
      </c>
      <c r="U2474" s="33">
        <f>Datos_Limpios[[#This Row],[Number of Complaints or Support]]/Datos_Limpios[[#This Row],[Account Length (in months)]]</f>
        <v>0.2</v>
      </c>
      <c r="V2474" t="str" cm="1">
        <f t="array" ref="V2474">_xlfn.IFS(H2474&lt;30,"Under 30",H2474&lt;66,"Middle Age",H2474&gt;=66,"Senior")</f>
        <v>Middle Age</v>
      </c>
      <c r="W2474" t="s">
        <v>6823</v>
      </c>
    </row>
    <row r="2475" spans="1:23" x14ac:dyDescent="0.3">
      <c r="A2475" t="s">
        <v>2572</v>
      </c>
      <c r="B2475" t="s">
        <v>17</v>
      </c>
      <c r="C2475">
        <v>64</v>
      </c>
      <c r="D2475">
        <v>0</v>
      </c>
      <c r="E2475" t="s">
        <v>23</v>
      </c>
      <c r="F2475" t="s">
        <v>101</v>
      </c>
      <c r="G2475" t="s">
        <v>6790</v>
      </c>
      <c r="H2475">
        <v>64</v>
      </c>
      <c r="I2475" t="s">
        <v>17</v>
      </c>
      <c r="J2475">
        <v>0</v>
      </c>
      <c r="K2475" t="s">
        <v>32</v>
      </c>
      <c r="L2475" t="s">
        <v>6792</v>
      </c>
      <c r="M2475">
        <v>32</v>
      </c>
      <c r="P2475" s="32">
        <v>44314</v>
      </c>
      <c r="Q2475" s="1">
        <v>33.808850995406118</v>
      </c>
      <c r="R2475">
        <v>10</v>
      </c>
      <c r="S2475" t="str" cm="1">
        <f t="array" ref="S2475">_xlfn.IFS(R2475=0,"None",R2475&lt;3,"Low",R2475&lt;6,"Medium",R2475&lt;=10,"High")</f>
        <v>High</v>
      </c>
      <c r="T2475" t="str" cm="1">
        <f t="array" ref="T2475">_xlfn.IFS(M2475&lt;=20,"Low",M2475&lt;=50,"Medium",M2475&lt;=90,"High")</f>
        <v>Medium</v>
      </c>
      <c r="U2475" s="33">
        <f>Datos_Limpios[[#This Row],[Number of Complaints or Support]]/Datos_Limpios[[#This Row],[Account Length (in months)]]</f>
        <v>0.15625</v>
      </c>
      <c r="V2475" t="str" cm="1">
        <f t="array" ref="V2475">_xlfn.IFS(H2475&lt;30,"Under 30",H2475&lt;66,"Middle Age",H2475&gt;=66,"Senior")</f>
        <v>Middle Age</v>
      </c>
      <c r="W2475" t="s">
        <v>6826</v>
      </c>
    </row>
    <row r="2476" spans="1:23" x14ac:dyDescent="0.3">
      <c r="A2476" t="s">
        <v>2573</v>
      </c>
      <c r="B2476" t="s">
        <v>23</v>
      </c>
      <c r="C2476">
        <v>1</v>
      </c>
      <c r="D2476">
        <v>0</v>
      </c>
      <c r="E2476" t="s">
        <v>23</v>
      </c>
      <c r="F2476" t="s">
        <v>158</v>
      </c>
      <c r="G2476" t="s">
        <v>19</v>
      </c>
      <c r="H2476">
        <v>70</v>
      </c>
      <c r="I2476" t="s">
        <v>17</v>
      </c>
      <c r="J2476">
        <v>0</v>
      </c>
      <c r="K2476" t="s">
        <v>20</v>
      </c>
      <c r="L2476" t="s">
        <v>6792</v>
      </c>
      <c r="M2476">
        <v>27</v>
      </c>
      <c r="N2476" t="s">
        <v>50</v>
      </c>
      <c r="O2476" t="s">
        <v>71</v>
      </c>
      <c r="P2476" s="32">
        <v>44326</v>
      </c>
      <c r="Q2476" s="1">
        <v>23.547693931284869</v>
      </c>
      <c r="R2476">
        <v>4</v>
      </c>
      <c r="S2476" t="str" cm="1">
        <f t="array" ref="S2476">_xlfn.IFS(R2476=0,"None",R2476&lt;3,"Low",R2476&lt;6,"Medium",R2476&lt;=10,"High")</f>
        <v>Medium</v>
      </c>
      <c r="T2476" t="str" cm="1">
        <f t="array" ref="T2476">_xlfn.IFS(M2476&lt;=20,"Low",M2476&lt;=50,"Medium",M2476&lt;=90,"High")</f>
        <v>Medium</v>
      </c>
      <c r="U2476" s="33">
        <f>Datos_Limpios[[#This Row],[Number of Complaints or Support]]/Datos_Limpios[[#This Row],[Account Length (in months)]]</f>
        <v>4</v>
      </c>
      <c r="V2476" t="str" cm="1">
        <f t="array" ref="V2476">_xlfn.IFS(H2476&lt;30,"Under 30",H2476&lt;66,"Middle Age",H2476&gt;=66,"Senior")</f>
        <v>Senior</v>
      </c>
      <c r="W2476" t="s">
        <v>6823</v>
      </c>
    </row>
    <row r="2477" spans="1:23" x14ac:dyDescent="0.3">
      <c r="A2477" t="s">
        <v>2574</v>
      </c>
      <c r="B2477" t="s">
        <v>17</v>
      </c>
      <c r="C2477">
        <v>7</v>
      </c>
      <c r="D2477">
        <v>0</v>
      </c>
      <c r="E2477" t="s">
        <v>23</v>
      </c>
      <c r="F2477" t="s">
        <v>88</v>
      </c>
      <c r="G2477" t="s">
        <v>6790</v>
      </c>
      <c r="H2477">
        <v>24</v>
      </c>
      <c r="I2477" t="s">
        <v>17</v>
      </c>
      <c r="J2477">
        <v>0</v>
      </c>
      <c r="K2477" t="s">
        <v>20</v>
      </c>
      <c r="L2477" t="s">
        <v>6792</v>
      </c>
      <c r="M2477">
        <v>45</v>
      </c>
      <c r="P2477" s="32">
        <v>44354</v>
      </c>
      <c r="Q2477" s="1">
        <v>50.324979411959198</v>
      </c>
      <c r="R2477">
        <v>10</v>
      </c>
      <c r="S2477" t="str" cm="1">
        <f t="array" ref="S2477">_xlfn.IFS(R2477=0,"None",R2477&lt;3,"Low",R2477&lt;6,"Medium",R2477&lt;=10,"High")</f>
        <v>High</v>
      </c>
      <c r="T2477" t="str" cm="1">
        <f t="array" ref="T2477">_xlfn.IFS(M2477&lt;=20,"Low",M2477&lt;=50,"Medium",M2477&lt;=90,"High")</f>
        <v>Medium</v>
      </c>
      <c r="U2477" s="33">
        <f>Datos_Limpios[[#This Row],[Number of Complaints or Support]]/Datos_Limpios[[#This Row],[Account Length (in months)]]</f>
        <v>1.4285714285714286</v>
      </c>
      <c r="V2477" t="str" cm="1">
        <f t="array" ref="V2477">_xlfn.IFS(H2477&lt;30,"Under 30",H2477&lt;66,"Middle Age",H2477&gt;=66,"Senior")</f>
        <v>Under 30</v>
      </c>
      <c r="W2477" t="s">
        <v>6825</v>
      </c>
    </row>
    <row r="2478" spans="1:23" x14ac:dyDescent="0.3">
      <c r="A2478" t="s">
        <v>2575</v>
      </c>
      <c r="B2478" t="s">
        <v>17</v>
      </c>
      <c r="C2478">
        <v>17</v>
      </c>
      <c r="D2478">
        <v>1</v>
      </c>
      <c r="E2478" t="s">
        <v>23</v>
      </c>
      <c r="F2478" t="s">
        <v>196</v>
      </c>
      <c r="G2478" t="s">
        <v>6790</v>
      </c>
      <c r="H2478">
        <v>42</v>
      </c>
      <c r="I2478" t="s">
        <v>17</v>
      </c>
      <c r="J2478">
        <v>0</v>
      </c>
      <c r="K2478" t="s">
        <v>20</v>
      </c>
      <c r="L2478" t="s">
        <v>6791</v>
      </c>
      <c r="M2478">
        <v>43</v>
      </c>
      <c r="P2478" s="32">
        <v>44931</v>
      </c>
      <c r="Q2478" s="1">
        <v>46.975777848075083</v>
      </c>
      <c r="R2478">
        <v>10</v>
      </c>
      <c r="S2478" t="str" cm="1">
        <f t="array" ref="S2478">_xlfn.IFS(R2478=0,"None",R2478&lt;3,"Low",R2478&lt;6,"Medium",R2478&lt;=10,"High")</f>
        <v>High</v>
      </c>
      <c r="T2478" t="str" cm="1">
        <f t="array" ref="T2478">_xlfn.IFS(M2478&lt;=20,"Low",M2478&lt;=50,"Medium",M2478&lt;=90,"High")</f>
        <v>Medium</v>
      </c>
      <c r="U2478" s="33">
        <f>Datos_Limpios[[#This Row],[Number of Complaints or Support]]/Datos_Limpios[[#This Row],[Account Length (in months)]]</f>
        <v>0.58823529411764708</v>
      </c>
      <c r="V2478" t="str" cm="1">
        <f t="array" ref="V2478">_xlfn.IFS(H2478&lt;30,"Under 30",H2478&lt;66,"Middle Age",H2478&gt;=66,"Senior")</f>
        <v>Middle Age</v>
      </c>
      <c r="W2478" t="s">
        <v>6826</v>
      </c>
    </row>
    <row r="2479" spans="1:23" x14ac:dyDescent="0.3">
      <c r="A2479" t="s">
        <v>2576</v>
      </c>
      <c r="B2479" t="s">
        <v>17</v>
      </c>
      <c r="C2479">
        <v>29</v>
      </c>
      <c r="D2479">
        <v>0</v>
      </c>
      <c r="E2479" t="s">
        <v>23</v>
      </c>
      <c r="F2479" t="s">
        <v>36</v>
      </c>
      <c r="G2479" t="s">
        <v>6790</v>
      </c>
      <c r="H2479">
        <v>48</v>
      </c>
      <c r="I2479" t="s">
        <v>17</v>
      </c>
      <c r="J2479">
        <v>0</v>
      </c>
      <c r="K2479" t="s">
        <v>20</v>
      </c>
      <c r="L2479" t="s">
        <v>6792</v>
      </c>
      <c r="M2479">
        <v>41</v>
      </c>
      <c r="P2479" s="32">
        <v>44780</v>
      </c>
      <c r="Q2479" s="1">
        <v>41.124622796882107</v>
      </c>
      <c r="R2479">
        <v>10</v>
      </c>
      <c r="S2479" t="str" cm="1">
        <f t="array" ref="S2479">_xlfn.IFS(R2479=0,"None",R2479&lt;3,"Low",R2479&lt;6,"Medium",R2479&lt;=10,"High")</f>
        <v>High</v>
      </c>
      <c r="T2479" t="str" cm="1">
        <f t="array" ref="T2479">_xlfn.IFS(M2479&lt;=20,"Low",M2479&lt;=50,"Medium",M2479&lt;=90,"High")</f>
        <v>Medium</v>
      </c>
      <c r="U2479" s="33">
        <f>Datos_Limpios[[#This Row],[Number of Complaints or Support]]/Datos_Limpios[[#This Row],[Account Length (in months)]]</f>
        <v>0.34482758620689657</v>
      </c>
      <c r="V2479" t="str" cm="1">
        <f t="array" ref="V2479">_xlfn.IFS(H2479&lt;30,"Under 30",H2479&lt;66,"Middle Age",H2479&gt;=66,"Senior")</f>
        <v>Middle Age</v>
      </c>
      <c r="W2479" t="s">
        <v>6824</v>
      </c>
    </row>
    <row r="2480" spans="1:23" x14ac:dyDescent="0.3">
      <c r="A2480" t="s">
        <v>2577</v>
      </c>
      <c r="B2480" t="s">
        <v>23</v>
      </c>
      <c r="C2480">
        <v>2</v>
      </c>
      <c r="D2480">
        <v>3</v>
      </c>
      <c r="E2480" t="s">
        <v>23</v>
      </c>
      <c r="F2480" t="s">
        <v>123</v>
      </c>
      <c r="G2480" t="s">
        <v>19</v>
      </c>
      <c r="H2480">
        <v>74</v>
      </c>
      <c r="I2480" t="s">
        <v>17</v>
      </c>
      <c r="J2480">
        <v>0</v>
      </c>
      <c r="K2480" t="s">
        <v>20</v>
      </c>
      <c r="L2480" t="s">
        <v>6792</v>
      </c>
      <c r="M2480">
        <v>51</v>
      </c>
      <c r="N2480" t="s">
        <v>59</v>
      </c>
      <c r="O2480" t="s">
        <v>116</v>
      </c>
      <c r="P2480" s="32">
        <v>44978</v>
      </c>
      <c r="Q2480" s="1">
        <v>45.988732996666663</v>
      </c>
      <c r="R2480">
        <v>6</v>
      </c>
      <c r="S2480" t="str" cm="1">
        <f t="array" ref="S2480">_xlfn.IFS(R2480=0,"None",R2480&lt;3,"Low",R2480&lt;6,"Medium",R2480&lt;=10,"High")</f>
        <v>High</v>
      </c>
      <c r="T2480" t="str" cm="1">
        <f t="array" ref="T2480">_xlfn.IFS(M2480&lt;=20,"Low",M2480&lt;=50,"Medium",M2480&lt;=90,"High")</f>
        <v>High</v>
      </c>
      <c r="U2480" s="33">
        <f>Datos_Limpios[[#This Row],[Number of Complaints or Support]]/Datos_Limpios[[#This Row],[Account Length (in months)]]</f>
        <v>3</v>
      </c>
      <c r="V2480" t="str" cm="1">
        <f t="array" ref="V2480">_xlfn.IFS(H2480&lt;30,"Under 30",H2480&lt;66,"Middle Age",H2480&gt;=66,"Senior")</f>
        <v>Senior</v>
      </c>
      <c r="W2480" t="s">
        <v>6824</v>
      </c>
    </row>
    <row r="2481" spans="1:23" x14ac:dyDescent="0.3">
      <c r="A2481" t="s">
        <v>2578</v>
      </c>
      <c r="B2481" t="s">
        <v>17</v>
      </c>
      <c r="C2481">
        <v>21</v>
      </c>
      <c r="D2481">
        <v>0</v>
      </c>
      <c r="E2481" t="s">
        <v>23</v>
      </c>
      <c r="F2481" t="s">
        <v>86</v>
      </c>
      <c r="G2481" t="s">
        <v>19</v>
      </c>
      <c r="H2481">
        <v>53</v>
      </c>
      <c r="I2481" t="s">
        <v>23</v>
      </c>
      <c r="J2481">
        <v>5</v>
      </c>
      <c r="K2481" t="s">
        <v>24</v>
      </c>
      <c r="L2481" t="s">
        <v>6791</v>
      </c>
      <c r="M2481">
        <v>22</v>
      </c>
      <c r="P2481" s="32">
        <v>44371</v>
      </c>
      <c r="Q2481" s="1">
        <v>23.372597974979371</v>
      </c>
      <c r="R2481">
        <v>5</v>
      </c>
      <c r="S2481" t="str" cm="1">
        <f t="array" ref="S2481">_xlfn.IFS(R2481=0,"None",R2481&lt;3,"Low",R2481&lt;6,"Medium",R2481&lt;=10,"High")</f>
        <v>Medium</v>
      </c>
      <c r="T2481" t="str" cm="1">
        <f t="array" ref="T2481">_xlfn.IFS(M2481&lt;=20,"Low",M2481&lt;=50,"Medium",M2481&lt;=90,"High")</f>
        <v>Medium</v>
      </c>
      <c r="U2481" s="33">
        <f>Datos_Limpios[[#This Row],[Number of Complaints or Support]]/Datos_Limpios[[#This Row],[Account Length (in months)]]</f>
        <v>0.23809523809523808</v>
      </c>
      <c r="V2481" t="str" cm="1">
        <f t="array" ref="V2481">_xlfn.IFS(H2481&lt;30,"Under 30",H2481&lt;66,"Middle Age",H2481&gt;=66,"Senior")</f>
        <v>Middle Age</v>
      </c>
      <c r="W2481" t="s">
        <v>6824</v>
      </c>
    </row>
    <row r="2482" spans="1:23" x14ac:dyDescent="0.3">
      <c r="A2482" t="s">
        <v>2579</v>
      </c>
      <c r="B2482" t="s">
        <v>17</v>
      </c>
      <c r="C2482">
        <v>53</v>
      </c>
      <c r="D2482">
        <v>1</v>
      </c>
      <c r="E2482" t="s">
        <v>23</v>
      </c>
      <c r="F2482" t="s">
        <v>121</v>
      </c>
      <c r="G2482" t="s">
        <v>19</v>
      </c>
      <c r="H2482">
        <v>42</v>
      </c>
      <c r="I2482" t="s">
        <v>17</v>
      </c>
      <c r="J2482">
        <v>0</v>
      </c>
      <c r="K2482" t="s">
        <v>24</v>
      </c>
      <c r="L2482" t="s">
        <v>6792</v>
      </c>
      <c r="M2482">
        <v>62</v>
      </c>
      <c r="P2482" s="32">
        <v>45091</v>
      </c>
      <c r="Q2482" s="1">
        <v>71.124727973484738</v>
      </c>
      <c r="R2482">
        <v>4</v>
      </c>
      <c r="S2482" t="str" cm="1">
        <f t="array" ref="S2482">_xlfn.IFS(R2482=0,"None",R2482&lt;3,"Low",R2482&lt;6,"Medium",R2482&lt;=10,"High")</f>
        <v>Medium</v>
      </c>
      <c r="T2482" t="str" cm="1">
        <f t="array" ref="T2482">_xlfn.IFS(M2482&lt;=20,"Low",M2482&lt;=50,"Medium",M2482&lt;=90,"High")</f>
        <v>High</v>
      </c>
      <c r="U2482" s="33">
        <f>Datos_Limpios[[#This Row],[Number of Complaints or Support]]/Datos_Limpios[[#This Row],[Account Length (in months)]]</f>
        <v>7.5471698113207544E-2</v>
      </c>
      <c r="V2482" t="str" cm="1">
        <f t="array" ref="V2482">_xlfn.IFS(H2482&lt;30,"Under 30",H2482&lt;66,"Middle Age",H2482&gt;=66,"Senior")</f>
        <v>Middle Age</v>
      </c>
      <c r="W2482" t="s">
        <v>6826</v>
      </c>
    </row>
    <row r="2483" spans="1:23" x14ac:dyDescent="0.3">
      <c r="A2483" t="s">
        <v>2580</v>
      </c>
      <c r="B2483" t="s">
        <v>17</v>
      </c>
      <c r="C2483">
        <v>25</v>
      </c>
      <c r="D2483">
        <v>0</v>
      </c>
      <c r="E2483" t="s">
        <v>23</v>
      </c>
      <c r="F2483" t="s">
        <v>73</v>
      </c>
      <c r="G2483" t="s">
        <v>6790</v>
      </c>
      <c r="H2483">
        <v>29</v>
      </c>
      <c r="I2483" t="s">
        <v>17</v>
      </c>
      <c r="J2483">
        <v>0</v>
      </c>
      <c r="K2483" t="s">
        <v>20</v>
      </c>
      <c r="L2483" t="s">
        <v>6792</v>
      </c>
      <c r="M2483">
        <v>47</v>
      </c>
      <c r="P2483" s="32">
        <v>43874</v>
      </c>
      <c r="Q2483" s="1">
        <v>52.616431200128261</v>
      </c>
      <c r="R2483">
        <v>7</v>
      </c>
      <c r="S2483" t="str" cm="1">
        <f t="array" ref="S2483">_xlfn.IFS(R2483=0,"None",R2483&lt;3,"Low",R2483&lt;6,"Medium",R2483&lt;=10,"High")</f>
        <v>High</v>
      </c>
      <c r="T2483" t="str" cm="1">
        <f t="array" ref="T2483">_xlfn.IFS(M2483&lt;=20,"Low",M2483&lt;=50,"Medium",M2483&lt;=90,"High")</f>
        <v>Medium</v>
      </c>
      <c r="U2483" s="33">
        <f>Datos_Limpios[[#This Row],[Number of Complaints or Support]]/Datos_Limpios[[#This Row],[Account Length (in months)]]</f>
        <v>0.28000000000000003</v>
      </c>
      <c r="V2483" t="str" cm="1">
        <f t="array" ref="V2483">_xlfn.IFS(H2483&lt;30,"Under 30",H2483&lt;66,"Middle Age",H2483&gt;=66,"Senior")</f>
        <v>Under 30</v>
      </c>
      <c r="W2483" t="s">
        <v>6824</v>
      </c>
    </row>
    <row r="2484" spans="1:23" x14ac:dyDescent="0.3">
      <c r="A2484" t="s">
        <v>2581</v>
      </c>
      <c r="B2484" t="s">
        <v>23</v>
      </c>
      <c r="C2484">
        <v>59</v>
      </c>
      <c r="D2484">
        <v>5</v>
      </c>
      <c r="E2484" t="s">
        <v>23</v>
      </c>
      <c r="F2484" t="s">
        <v>38</v>
      </c>
      <c r="G2484" t="s">
        <v>6790</v>
      </c>
      <c r="H2484">
        <v>34</v>
      </c>
      <c r="I2484" t="s">
        <v>17</v>
      </c>
      <c r="J2484">
        <v>0</v>
      </c>
      <c r="K2484" t="s">
        <v>24</v>
      </c>
      <c r="L2484" t="s">
        <v>6791</v>
      </c>
      <c r="M2484">
        <v>40</v>
      </c>
      <c r="N2484" t="s">
        <v>50</v>
      </c>
      <c r="O2484" t="s">
        <v>300</v>
      </c>
      <c r="P2484" s="32">
        <v>45020</v>
      </c>
      <c r="Q2484" s="1">
        <v>35.950995214423607</v>
      </c>
      <c r="R2484">
        <v>2</v>
      </c>
      <c r="S2484" t="str" cm="1">
        <f t="array" ref="S2484">_xlfn.IFS(R2484=0,"None",R2484&lt;3,"Low",R2484&lt;6,"Medium",R2484&lt;=10,"High")</f>
        <v>Low</v>
      </c>
      <c r="T2484" t="str" cm="1">
        <f t="array" ref="T2484">_xlfn.IFS(M2484&lt;=20,"Low",M2484&lt;=50,"Medium",M2484&lt;=90,"High")</f>
        <v>Medium</v>
      </c>
      <c r="U2484" s="33">
        <f>Datos_Limpios[[#This Row],[Number of Complaints or Support]]/Datos_Limpios[[#This Row],[Account Length (in months)]]</f>
        <v>3.3898305084745763E-2</v>
      </c>
      <c r="V2484" t="str" cm="1">
        <f t="array" ref="V2484">_xlfn.IFS(H2484&lt;30,"Under 30",H2484&lt;66,"Middle Age",H2484&gt;=66,"Senior")</f>
        <v>Middle Age</v>
      </c>
      <c r="W2484" t="s">
        <v>6825</v>
      </c>
    </row>
    <row r="2485" spans="1:23" x14ac:dyDescent="0.3">
      <c r="A2485" t="s">
        <v>2582</v>
      </c>
      <c r="B2485" t="s">
        <v>17</v>
      </c>
      <c r="C2485">
        <v>20</v>
      </c>
      <c r="D2485">
        <v>0</v>
      </c>
      <c r="E2485" t="s">
        <v>17</v>
      </c>
      <c r="F2485" t="s">
        <v>88</v>
      </c>
      <c r="G2485" t="s">
        <v>6790</v>
      </c>
      <c r="H2485">
        <v>59</v>
      </c>
      <c r="I2485" t="s">
        <v>23</v>
      </c>
      <c r="J2485">
        <v>6</v>
      </c>
      <c r="K2485" t="s">
        <v>32</v>
      </c>
      <c r="L2485" t="s">
        <v>6791</v>
      </c>
      <c r="M2485">
        <v>10</v>
      </c>
      <c r="P2485" s="32">
        <v>44308</v>
      </c>
      <c r="Q2485" s="1">
        <v>9.9159147591183441</v>
      </c>
      <c r="R2485">
        <v>4</v>
      </c>
      <c r="S2485" t="str" cm="1">
        <f t="array" ref="S2485">_xlfn.IFS(R2485=0,"None",R2485&lt;3,"Low",R2485&lt;6,"Medium",R2485&lt;=10,"High")</f>
        <v>Medium</v>
      </c>
      <c r="T2485" t="str" cm="1">
        <f t="array" ref="T2485">_xlfn.IFS(M2485&lt;=20,"Low",M2485&lt;=50,"Medium",M2485&lt;=90,"High")</f>
        <v>Low</v>
      </c>
      <c r="U2485" s="33">
        <f>Datos_Limpios[[#This Row],[Number of Complaints or Support]]/Datos_Limpios[[#This Row],[Account Length (in months)]]</f>
        <v>0.2</v>
      </c>
      <c r="V2485" t="str" cm="1">
        <f t="array" ref="V2485">_xlfn.IFS(H2485&lt;30,"Under 30",H2485&lt;66,"Middle Age",H2485&gt;=66,"Senior")</f>
        <v>Middle Age</v>
      </c>
      <c r="W2485" t="s">
        <v>6825</v>
      </c>
    </row>
    <row r="2486" spans="1:23" x14ac:dyDescent="0.3">
      <c r="A2486" t="s">
        <v>2583</v>
      </c>
      <c r="B2486" t="s">
        <v>23</v>
      </c>
      <c r="C2486">
        <v>20</v>
      </c>
      <c r="D2486">
        <v>0</v>
      </c>
      <c r="E2486" t="s">
        <v>23</v>
      </c>
      <c r="F2486" t="s">
        <v>38</v>
      </c>
      <c r="G2486" t="s">
        <v>6790</v>
      </c>
      <c r="H2486">
        <v>80</v>
      </c>
      <c r="I2486" t="s">
        <v>17</v>
      </c>
      <c r="J2486">
        <v>0</v>
      </c>
      <c r="K2486" t="s">
        <v>20</v>
      </c>
      <c r="L2486" t="s">
        <v>6792</v>
      </c>
      <c r="M2486">
        <v>49</v>
      </c>
      <c r="N2486" t="s">
        <v>27</v>
      </c>
      <c r="O2486" t="s">
        <v>108</v>
      </c>
      <c r="P2486" s="32">
        <v>44553</v>
      </c>
      <c r="Q2486" s="1">
        <v>44.510153187091852</v>
      </c>
      <c r="R2486">
        <v>4</v>
      </c>
      <c r="S2486" t="str" cm="1">
        <f t="array" ref="S2486">_xlfn.IFS(R2486=0,"None",R2486&lt;3,"Low",R2486&lt;6,"Medium",R2486&lt;=10,"High")</f>
        <v>Medium</v>
      </c>
      <c r="T2486" t="str" cm="1">
        <f t="array" ref="T2486">_xlfn.IFS(M2486&lt;=20,"Low",M2486&lt;=50,"Medium",M2486&lt;=90,"High")</f>
        <v>Medium</v>
      </c>
      <c r="U2486" s="33">
        <f>Datos_Limpios[[#This Row],[Number of Complaints or Support]]/Datos_Limpios[[#This Row],[Account Length (in months)]]</f>
        <v>0.2</v>
      </c>
      <c r="V2486" t="str" cm="1">
        <f t="array" ref="V2486">_xlfn.IFS(H2486&lt;30,"Under 30",H2486&lt;66,"Middle Age",H2486&gt;=66,"Senior")</f>
        <v>Senior</v>
      </c>
      <c r="W2486" t="s">
        <v>6825</v>
      </c>
    </row>
    <row r="2487" spans="1:23" x14ac:dyDescent="0.3">
      <c r="A2487" t="s">
        <v>2584</v>
      </c>
      <c r="B2487" t="s">
        <v>23</v>
      </c>
      <c r="C2487">
        <v>18</v>
      </c>
      <c r="D2487">
        <v>0</v>
      </c>
      <c r="E2487" t="s">
        <v>17</v>
      </c>
      <c r="F2487" t="s">
        <v>82</v>
      </c>
      <c r="G2487" t="s">
        <v>6790</v>
      </c>
      <c r="H2487">
        <v>62</v>
      </c>
      <c r="I2487" t="s">
        <v>17</v>
      </c>
      <c r="J2487">
        <v>0</v>
      </c>
      <c r="K2487" t="s">
        <v>20</v>
      </c>
      <c r="L2487" t="s">
        <v>6792</v>
      </c>
      <c r="M2487">
        <v>49</v>
      </c>
      <c r="N2487" t="s">
        <v>27</v>
      </c>
      <c r="O2487" t="s">
        <v>208</v>
      </c>
      <c r="P2487" s="32">
        <v>44240</v>
      </c>
      <c r="Q2487" s="1">
        <v>53.470344906573203</v>
      </c>
      <c r="R2487">
        <v>6</v>
      </c>
      <c r="S2487" t="str" cm="1">
        <f t="array" ref="S2487">_xlfn.IFS(R2487=0,"None",R2487&lt;3,"Low",R2487&lt;6,"Medium",R2487&lt;=10,"High")</f>
        <v>High</v>
      </c>
      <c r="T2487" t="str" cm="1">
        <f t="array" ref="T2487">_xlfn.IFS(M2487&lt;=20,"Low",M2487&lt;=50,"Medium",M2487&lt;=90,"High")</f>
        <v>Medium</v>
      </c>
      <c r="U2487" s="33">
        <f>Datos_Limpios[[#This Row],[Number of Complaints or Support]]/Datos_Limpios[[#This Row],[Account Length (in months)]]</f>
        <v>0.33333333333333331</v>
      </c>
      <c r="V2487" t="str" cm="1">
        <f t="array" ref="V2487">_xlfn.IFS(H2487&lt;30,"Under 30",H2487&lt;66,"Middle Age",H2487&gt;=66,"Senior")</f>
        <v>Middle Age</v>
      </c>
      <c r="W2487" t="s">
        <v>6823</v>
      </c>
    </row>
    <row r="2488" spans="1:23" x14ac:dyDescent="0.3">
      <c r="A2488" t="s">
        <v>2585</v>
      </c>
      <c r="B2488" t="s">
        <v>17</v>
      </c>
      <c r="C2488">
        <v>36</v>
      </c>
      <c r="D2488">
        <v>0</v>
      </c>
      <c r="E2488" t="s">
        <v>17</v>
      </c>
      <c r="F2488" t="s">
        <v>82</v>
      </c>
      <c r="G2488" t="s">
        <v>19</v>
      </c>
      <c r="H2488">
        <v>39</v>
      </c>
      <c r="I2488" t="s">
        <v>23</v>
      </c>
      <c r="J2488">
        <v>2</v>
      </c>
      <c r="K2488" t="s">
        <v>32</v>
      </c>
      <c r="L2488" t="s">
        <v>6792</v>
      </c>
      <c r="M2488">
        <v>7</v>
      </c>
      <c r="P2488" s="32">
        <v>44241</v>
      </c>
      <c r="Q2488" s="1">
        <v>6.8475224626469728</v>
      </c>
      <c r="R2488">
        <v>5</v>
      </c>
      <c r="S2488" t="str" cm="1">
        <f t="array" ref="S2488">_xlfn.IFS(R2488=0,"None",R2488&lt;3,"Low",R2488&lt;6,"Medium",R2488&lt;=10,"High")</f>
        <v>Medium</v>
      </c>
      <c r="T2488" t="str" cm="1">
        <f t="array" ref="T2488">_xlfn.IFS(M2488&lt;=20,"Low",M2488&lt;=50,"Medium",M2488&lt;=90,"High")</f>
        <v>Low</v>
      </c>
      <c r="U2488" s="33">
        <f>Datos_Limpios[[#This Row],[Number of Complaints or Support]]/Datos_Limpios[[#This Row],[Account Length (in months)]]</f>
        <v>0.1388888888888889</v>
      </c>
      <c r="V2488" t="str" cm="1">
        <f t="array" ref="V2488">_xlfn.IFS(H2488&lt;30,"Under 30",H2488&lt;66,"Middle Age",H2488&gt;=66,"Senior")</f>
        <v>Middle Age</v>
      </c>
      <c r="W2488" t="s">
        <v>6823</v>
      </c>
    </row>
    <row r="2489" spans="1:23" x14ac:dyDescent="0.3">
      <c r="A2489" t="s">
        <v>2586</v>
      </c>
      <c r="B2489" t="s">
        <v>23</v>
      </c>
      <c r="C2489">
        <v>72</v>
      </c>
      <c r="D2489">
        <v>4</v>
      </c>
      <c r="E2489" t="s">
        <v>23</v>
      </c>
      <c r="F2489" t="s">
        <v>140</v>
      </c>
      <c r="G2489" t="s">
        <v>6790</v>
      </c>
      <c r="H2489">
        <v>84</v>
      </c>
      <c r="I2489" t="s">
        <v>17</v>
      </c>
      <c r="J2489">
        <v>0</v>
      </c>
      <c r="K2489" t="s">
        <v>20</v>
      </c>
      <c r="L2489" t="s">
        <v>6791</v>
      </c>
      <c r="M2489">
        <v>64</v>
      </c>
      <c r="N2489" t="s">
        <v>59</v>
      </c>
      <c r="O2489" t="s">
        <v>116</v>
      </c>
      <c r="P2489" s="32">
        <v>44403</v>
      </c>
      <c r="Q2489" s="1">
        <v>54.304700806032322</v>
      </c>
      <c r="R2489">
        <v>2</v>
      </c>
      <c r="S2489" t="str" cm="1">
        <f t="array" ref="S2489">_xlfn.IFS(R2489=0,"None",R2489&lt;3,"Low",R2489&lt;6,"Medium",R2489&lt;=10,"High")</f>
        <v>Low</v>
      </c>
      <c r="T2489" t="str" cm="1">
        <f t="array" ref="T2489">_xlfn.IFS(M2489&lt;=20,"Low",M2489&lt;=50,"Medium",M2489&lt;=90,"High")</f>
        <v>High</v>
      </c>
      <c r="U2489" s="33">
        <f>Datos_Limpios[[#This Row],[Number of Complaints or Support]]/Datos_Limpios[[#This Row],[Account Length (in months)]]</f>
        <v>2.7777777777777776E-2</v>
      </c>
      <c r="V2489" t="str" cm="1">
        <f t="array" ref="V2489">_xlfn.IFS(H2489&lt;30,"Under 30",H2489&lt;66,"Middle Age",H2489&gt;=66,"Senior")</f>
        <v>Senior</v>
      </c>
      <c r="W2489" t="s">
        <v>6826</v>
      </c>
    </row>
    <row r="2490" spans="1:23" x14ac:dyDescent="0.3">
      <c r="A2490" t="s">
        <v>2587</v>
      </c>
      <c r="B2490" t="s">
        <v>23</v>
      </c>
      <c r="C2490">
        <v>1</v>
      </c>
      <c r="D2490">
        <v>0</v>
      </c>
      <c r="E2490" t="s">
        <v>23</v>
      </c>
      <c r="F2490" t="s">
        <v>142</v>
      </c>
      <c r="G2490" t="s">
        <v>6790</v>
      </c>
      <c r="H2490">
        <v>38</v>
      </c>
      <c r="I2490" t="s">
        <v>17</v>
      </c>
      <c r="J2490">
        <v>0</v>
      </c>
      <c r="K2490" t="s">
        <v>20</v>
      </c>
      <c r="L2490" t="s">
        <v>6792</v>
      </c>
      <c r="M2490">
        <v>38</v>
      </c>
      <c r="N2490" t="s">
        <v>59</v>
      </c>
      <c r="O2490" t="s">
        <v>116</v>
      </c>
      <c r="P2490" s="32">
        <v>44496</v>
      </c>
      <c r="Q2490" s="1">
        <v>44.697954816343831</v>
      </c>
      <c r="R2490">
        <v>2</v>
      </c>
      <c r="S2490" t="str" cm="1">
        <f t="array" ref="S2490">_xlfn.IFS(R2490=0,"None",R2490&lt;3,"Low",R2490&lt;6,"Medium",R2490&lt;=10,"High")</f>
        <v>Low</v>
      </c>
      <c r="T2490" t="str" cm="1">
        <f t="array" ref="T2490">_xlfn.IFS(M2490&lt;=20,"Low",M2490&lt;=50,"Medium",M2490&lt;=90,"High")</f>
        <v>Medium</v>
      </c>
      <c r="U2490" s="33">
        <f>Datos_Limpios[[#This Row],[Number of Complaints or Support]]/Datos_Limpios[[#This Row],[Account Length (in months)]]</f>
        <v>2</v>
      </c>
      <c r="V2490" t="str" cm="1">
        <f t="array" ref="V2490">_xlfn.IFS(H2490&lt;30,"Under 30",H2490&lt;66,"Middle Age",H2490&gt;=66,"Senior")</f>
        <v>Middle Age</v>
      </c>
      <c r="W2490" t="s">
        <v>6823</v>
      </c>
    </row>
    <row r="2491" spans="1:23" x14ac:dyDescent="0.3">
      <c r="A2491" t="s">
        <v>2588</v>
      </c>
      <c r="B2491" t="s">
        <v>17</v>
      </c>
      <c r="C2491">
        <v>15</v>
      </c>
      <c r="D2491">
        <v>0</v>
      </c>
      <c r="E2491" t="s">
        <v>17</v>
      </c>
      <c r="F2491" t="s">
        <v>31</v>
      </c>
      <c r="G2491" t="s">
        <v>6790</v>
      </c>
      <c r="H2491">
        <v>47</v>
      </c>
      <c r="I2491" t="s">
        <v>17</v>
      </c>
      <c r="J2491">
        <v>0</v>
      </c>
      <c r="K2491" t="s">
        <v>20</v>
      </c>
      <c r="L2491" t="s">
        <v>6791</v>
      </c>
      <c r="M2491">
        <v>10</v>
      </c>
      <c r="P2491" s="32">
        <v>44026</v>
      </c>
      <c r="Q2491" s="1">
        <v>10.897300644644501</v>
      </c>
      <c r="R2491">
        <v>0</v>
      </c>
      <c r="S2491" t="str" cm="1">
        <f t="array" ref="S2491">_xlfn.IFS(R2491=0,"None",R2491&lt;3,"Low",R2491&lt;6,"Medium",R2491&lt;=10,"High")</f>
        <v>None</v>
      </c>
      <c r="T2491" t="str" cm="1">
        <f t="array" ref="T2491">_xlfn.IFS(M2491&lt;=20,"Low",M2491&lt;=50,"Medium",M2491&lt;=90,"High")</f>
        <v>Low</v>
      </c>
      <c r="U2491" s="33">
        <f>Datos_Limpios[[#This Row],[Number of Complaints or Support]]/Datos_Limpios[[#This Row],[Account Length (in months)]]</f>
        <v>0</v>
      </c>
      <c r="V2491" t="str" cm="1">
        <f t="array" ref="V2491">_xlfn.IFS(H2491&lt;30,"Under 30",H2491&lt;66,"Middle Age",H2491&gt;=66,"Senior")</f>
        <v>Middle Age</v>
      </c>
      <c r="W2491" t="s">
        <v>6826</v>
      </c>
    </row>
    <row r="2492" spans="1:23" x14ac:dyDescent="0.3">
      <c r="A2492" t="s">
        <v>2589</v>
      </c>
      <c r="B2492" t="s">
        <v>17</v>
      </c>
      <c r="C2492">
        <v>72</v>
      </c>
      <c r="D2492">
        <v>1</v>
      </c>
      <c r="E2492" t="s">
        <v>23</v>
      </c>
      <c r="F2492" t="s">
        <v>31</v>
      </c>
      <c r="G2492" t="s">
        <v>19</v>
      </c>
      <c r="H2492">
        <v>32</v>
      </c>
      <c r="I2492" t="s">
        <v>17</v>
      </c>
      <c r="J2492">
        <v>0</v>
      </c>
      <c r="K2492" t="s">
        <v>32</v>
      </c>
      <c r="L2492" t="s">
        <v>6792</v>
      </c>
      <c r="M2492">
        <v>42</v>
      </c>
      <c r="P2492" s="32">
        <v>45241</v>
      </c>
      <c r="Q2492" s="1">
        <v>40.655464700694083</v>
      </c>
      <c r="R2492">
        <v>9</v>
      </c>
      <c r="S2492" t="str" cm="1">
        <f t="array" ref="S2492">_xlfn.IFS(R2492=0,"None",R2492&lt;3,"Low",R2492&lt;6,"Medium",R2492&lt;=10,"High")</f>
        <v>High</v>
      </c>
      <c r="T2492" t="str" cm="1">
        <f t="array" ref="T2492">_xlfn.IFS(M2492&lt;=20,"Low",M2492&lt;=50,"Medium",M2492&lt;=90,"High")</f>
        <v>Medium</v>
      </c>
      <c r="U2492" s="33">
        <f>Datos_Limpios[[#This Row],[Number of Complaints or Support]]/Datos_Limpios[[#This Row],[Account Length (in months)]]</f>
        <v>0.125</v>
      </c>
      <c r="V2492" t="str" cm="1">
        <f t="array" ref="V2492">_xlfn.IFS(H2492&lt;30,"Under 30",H2492&lt;66,"Middle Age",H2492&gt;=66,"Senior")</f>
        <v>Middle Age</v>
      </c>
      <c r="W2492" t="s">
        <v>6826</v>
      </c>
    </row>
    <row r="2493" spans="1:23" x14ac:dyDescent="0.3">
      <c r="A2493" t="s">
        <v>2590</v>
      </c>
      <c r="B2493" t="s">
        <v>17</v>
      </c>
      <c r="C2493">
        <v>1</v>
      </c>
      <c r="D2493">
        <v>0</v>
      </c>
      <c r="E2493" t="s">
        <v>23</v>
      </c>
      <c r="F2493" t="s">
        <v>49</v>
      </c>
      <c r="G2493" t="s">
        <v>6790</v>
      </c>
      <c r="H2493">
        <v>43</v>
      </c>
      <c r="I2493" t="s">
        <v>17</v>
      </c>
      <c r="J2493">
        <v>0</v>
      </c>
      <c r="K2493" t="s">
        <v>20</v>
      </c>
      <c r="L2493" t="s">
        <v>6792</v>
      </c>
      <c r="M2493">
        <v>11</v>
      </c>
      <c r="P2493" s="32">
        <v>44549</v>
      </c>
      <c r="Q2493" s="1">
        <v>13.12182347106158</v>
      </c>
      <c r="R2493">
        <v>8</v>
      </c>
      <c r="S2493" t="str" cm="1">
        <f t="array" ref="S2493">_xlfn.IFS(R2493=0,"None",R2493&lt;3,"Low",R2493&lt;6,"Medium",R2493&lt;=10,"High")</f>
        <v>High</v>
      </c>
      <c r="T2493" t="str" cm="1">
        <f t="array" ref="T2493">_xlfn.IFS(M2493&lt;=20,"Low",M2493&lt;=50,"Medium",M2493&lt;=90,"High")</f>
        <v>Low</v>
      </c>
      <c r="U2493" s="33">
        <f>Datos_Limpios[[#This Row],[Number of Complaints or Support]]/Datos_Limpios[[#This Row],[Account Length (in months)]]</f>
        <v>8</v>
      </c>
      <c r="V2493" t="str" cm="1">
        <f t="array" ref="V2493">_xlfn.IFS(H2493&lt;30,"Under 30",H2493&lt;66,"Middle Age",H2493&gt;=66,"Senior")</f>
        <v>Middle Age</v>
      </c>
      <c r="W2493" t="s">
        <v>6825</v>
      </c>
    </row>
    <row r="2494" spans="1:23" x14ac:dyDescent="0.3">
      <c r="A2494" t="s">
        <v>2591</v>
      </c>
      <c r="B2494" t="s">
        <v>23</v>
      </c>
      <c r="C2494">
        <v>10</v>
      </c>
      <c r="D2494">
        <v>1</v>
      </c>
      <c r="E2494" t="s">
        <v>23</v>
      </c>
      <c r="F2494" t="s">
        <v>86</v>
      </c>
      <c r="G2494" t="s">
        <v>6790</v>
      </c>
      <c r="H2494">
        <v>80</v>
      </c>
      <c r="I2494" t="s">
        <v>17</v>
      </c>
      <c r="J2494">
        <v>0</v>
      </c>
      <c r="K2494" t="s">
        <v>20</v>
      </c>
      <c r="L2494" t="s">
        <v>6792</v>
      </c>
      <c r="M2494">
        <v>47</v>
      </c>
      <c r="N2494" t="s">
        <v>27</v>
      </c>
      <c r="O2494" t="s">
        <v>108</v>
      </c>
      <c r="P2494" s="32">
        <v>44522</v>
      </c>
      <c r="Q2494" s="1">
        <v>42.257513965476562</v>
      </c>
      <c r="R2494">
        <v>0</v>
      </c>
      <c r="S2494" t="str" cm="1">
        <f t="array" ref="S2494">_xlfn.IFS(R2494=0,"None",R2494&lt;3,"Low",R2494&lt;6,"Medium",R2494&lt;=10,"High")</f>
        <v>None</v>
      </c>
      <c r="T2494" t="str" cm="1">
        <f t="array" ref="T2494">_xlfn.IFS(M2494&lt;=20,"Low",M2494&lt;=50,"Medium",M2494&lt;=90,"High")</f>
        <v>Medium</v>
      </c>
      <c r="U2494" s="33">
        <f>Datos_Limpios[[#This Row],[Number of Complaints or Support]]/Datos_Limpios[[#This Row],[Account Length (in months)]]</f>
        <v>0</v>
      </c>
      <c r="V2494" t="str" cm="1">
        <f t="array" ref="V2494">_xlfn.IFS(H2494&lt;30,"Under 30",H2494&lt;66,"Middle Age",H2494&gt;=66,"Senior")</f>
        <v>Senior</v>
      </c>
      <c r="W2494" t="s">
        <v>6824</v>
      </c>
    </row>
    <row r="2495" spans="1:23" x14ac:dyDescent="0.3">
      <c r="A2495" t="s">
        <v>2592</v>
      </c>
      <c r="B2495" t="s">
        <v>17</v>
      </c>
      <c r="C2495">
        <v>13</v>
      </c>
      <c r="D2495">
        <v>0</v>
      </c>
      <c r="E2495" t="s">
        <v>23</v>
      </c>
      <c r="F2495" t="s">
        <v>58</v>
      </c>
      <c r="G2495" t="s">
        <v>19</v>
      </c>
      <c r="H2495">
        <v>78</v>
      </c>
      <c r="I2495" t="s">
        <v>17</v>
      </c>
      <c r="J2495">
        <v>0</v>
      </c>
      <c r="K2495" t="s">
        <v>32</v>
      </c>
      <c r="L2495" t="s">
        <v>6792</v>
      </c>
      <c r="M2495">
        <v>32</v>
      </c>
      <c r="P2495" s="32">
        <v>44197</v>
      </c>
      <c r="Q2495" s="1">
        <v>34.788658287430721</v>
      </c>
      <c r="R2495">
        <v>6</v>
      </c>
      <c r="S2495" t="str" cm="1">
        <f t="array" ref="S2495">_xlfn.IFS(R2495=0,"None",R2495&lt;3,"Low",R2495&lt;6,"Medium",R2495&lt;=10,"High")</f>
        <v>High</v>
      </c>
      <c r="T2495" t="str" cm="1">
        <f t="array" ref="T2495">_xlfn.IFS(M2495&lt;=20,"Low",M2495&lt;=50,"Medium",M2495&lt;=90,"High")</f>
        <v>Medium</v>
      </c>
      <c r="U2495" s="33">
        <f>Datos_Limpios[[#This Row],[Number of Complaints or Support]]/Datos_Limpios[[#This Row],[Account Length (in months)]]</f>
        <v>0.46153846153846156</v>
      </c>
      <c r="V2495" t="str" cm="1">
        <f t="array" ref="V2495">_xlfn.IFS(H2495&lt;30,"Under 30",H2495&lt;66,"Middle Age",H2495&gt;=66,"Senior")</f>
        <v>Senior</v>
      </c>
      <c r="W2495" t="s">
        <v>6825</v>
      </c>
    </row>
    <row r="2496" spans="1:23" x14ac:dyDescent="0.3">
      <c r="A2496" t="s">
        <v>2593</v>
      </c>
      <c r="B2496" t="s">
        <v>17</v>
      </c>
      <c r="C2496">
        <v>23</v>
      </c>
      <c r="D2496">
        <v>0</v>
      </c>
      <c r="E2496" t="s">
        <v>23</v>
      </c>
      <c r="F2496" t="s">
        <v>36</v>
      </c>
      <c r="G2496" t="s">
        <v>19</v>
      </c>
      <c r="H2496">
        <v>29</v>
      </c>
      <c r="I2496" t="s">
        <v>17</v>
      </c>
      <c r="J2496">
        <v>0</v>
      </c>
      <c r="K2496" t="s">
        <v>24</v>
      </c>
      <c r="L2496" t="s">
        <v>6791</v>
      </c>
      <c r="M2496">
        <v>24</v>
      </c>
      <c r="P2496" s="32">
        <v>44077</v>
      </c>
      <c r="Q2496" s="1">
        <v>27.334703340947719</v>
      </c>
      <c r="R2496">
        <v>3</v>
      </c>
      <c r="S2496" t="str" cm="1">
        <f t="array" ref="S2496">_xlfn.IFS(R2496=0,"None",R2496&lt;3,"Low",R2496&lt;6,"Medium",R2496&lt;=10,"High")</f>
        <v>Medium</v>
      </c>
      <c r="T2496" t="str" cm="1">
        <f t="array" ref="T2496">_xlfn.IFS(M2496&lt;=20,"Low",M2496&lt;=50,"Medium",M2496&lt;=90,"High")</f>
        <v>Medium</v>
      </c>
      <c r="U2496" s="33">
        <f>Datos_Limpios[[#This Row],[Number of Complaints or Support]]/Datos_Limpios[[#This Row],[Account Length (in months)]]</f>
        <v>0.13043478260869565</v>
      </c>
      <c r="V2496" t="str" cm="1">
        <f t="array" ref="V2496">_xlfn.IFS(H2496&lt;30,"Under 30",H2496&lt;66,"Middle Age",H2496&gt;=66,"Senior")</f>
        <v>Under 30</v>
      </c>
      <c r="W2496" t="s">
        <v>6824</v>
      </c>
    </row>
    <row r="2497" spans="1:23" x14ac:dyDescent="0.3">
      <c r="A2497" t="s">
        <v>2594</v>
      </c>
      <c r="B2497" t="s">
        <v>17</v>
      </c>
      <c r="C2497">
        <v>46</v>
      </c>
      <c r="D2497">
        <v>0</v>
      </c>
      <c r="E2497" t="s">
        <v>23</v>
      </c>
      <c r="F2497" t="s">
        <v>34</v>
      </c>
      <c r="G2497" t="s">
        <v>19</v>
      </c>
      <c r="H2497">
        <v>25</v>
      </c>
      <c r="I2497" t="s">
        <v>17</v>
      </c>
      <c r="J2497">
        <v>0</v>
      </c>
      <c r="K2497" t="s">
        <v>20</v>
      </c>
      <c r="L2497" t="s">
        <v>6792</v>
      </c>
      <c r="M2497">
        <v>27</v>
      </c>
      <c r="P2497" s="32">
        <v>44432</v>
      </c>
      <c r="Q2497" s="1">
        <v>29.171549280843319</v>
      </c>
      <c r="R2497">
        <v>10</v>
      </c>
      <c r="S2497" t="str" cm="1">
        <f t="array" ref="S2497">_xlfn.IFS(R2497=0,"None",R2497&lt;3,"Low",R2497&lt;6,"Medium",R2497&lt;=10,"High")</f>
        <v>High</v>
      </c>
      <c r="T2497" t="str" cm="1">
        <f t="array" ref="T2497">_xlfn.IFS(M2497&lt;=20,"Low",M2497&lt;=50,"Medium",M2497&lt;=90,"High")</f>
        <v>Medium</v>
      </c>
      <c r="U2497" s="33">
        <f>Datos_Limpios[[#This Row],[Number of Complaints or Support]]/Datos_Limpios[[#This Row],[Account Length (in months)]]</f>
        <v>0.21739130434782608</v>
      </c>
      <c r="V2497" t="str" cm="1">
        <f t="array" ref="V2497">_xlfn.IFS(H2497&lt;30,"Under 30",H2497&lt;66,"Middle Age",H2497&gt;=66,"Senior")</f>
        <v>Under 30</v>
      </c>
      <c r="W2497" t="s">
        <v>6823</v>
      </c>
    </row>
    <row r="2498" spans="1:23" x14ac:dyDescent="0.3">
      <c r="A2498" t="s">
        <v>2595</v>
      </c>
      <c r="B2498" t="s">
        <v>17</v>
      </c>
      <c r="C2498">
        <v>68</v>
      </c>
      <c r="D2498">
        <v>0</v>
      </c>
      <c r="E2498" t="s">
        <v>17</v>
      </c>
      <c r="F2498" t="s">
        <v>47</v>
      </c>
      <c r="G2498" t="s">
        <v>19</v>
      </c>
      <c r="H2498">
        <v>46</v>
      </c>
      <c r="I2498" t="s">
        <v>23</v>
      </c>
      <c r="J2498">
        <v>3</v>
      </c>
      <c r="K2498" t="s">
        <v>32</v>
      </c>
      <c r="L2498" t="s">
        <v>6792</v>
      </c>
      <c r="M2498">
        <v>11</v>
      </c>
      <c r="P2498" s="32">
        <v>44709</v>
      </c>
      <c r="Q2498" s="1">
        <v>8.846646235771674</v>
      </c>
      <c r="R2498">
        <v>10</v>
      </c>
      <c r="S2498" t="str" cm="1">
        <f t="array" ref="S2498">_xlfn.IFS(R2498=0,"None",R2498&lt;3,"Low",R2498&lt;6,"Medium",R2498&lt;=10,"High")</f>
        <v>High</v>
      </c>
      <c r="T2498" t="str" cm="1">
        <f t="array" ref="T2498">_xlfn.IFS(M2498&lt;=20,"Low",M2498&lt;=50,"Medium",M2498&lt;=90,"High")</f>
        <v>Low</v>
      </c>
      <c r="U2498" s="33">
        <f>Datos_Limpios[[#This Row],[Number of Complaints or Support]]/Datos_Limpios[[#This Row],[Account Length (in months)]]</f>
        <v>0.14705882352941177</v>
      </c>
      <c r="V2498" t="str" cm="1">
        <f t="array" ref="V2498">_xlfn.IFS(H2498&lt;30,"Under 30",H2498&lt;66,"Middle Age",H2498&gt;=66,"Senior")</f>
        <v>Middle Age</v>
      </c>
      <c r="W2498" t="s">
        <v>6824</v>
      </c>
    </row>
    <row r="2499" spans="1:23" x14ac:dyDescent="0.3">
      <c r="A2499" t="s">
        <v>2596</v>
      </c>
      <c r="B2499" t="s">
        <v>23</v>
      </c>
      <c r="C2499">
        <v>1</v>
      </c>
      <c r="D2499">
        <v>1</v>
      </c>
      <c r="E2499" t="s">
        <v>23</v>
      </c>
      <c r="F2499" t="s">
        <v>49</v>
      </c>
      <c r="G2499" t="s">
        <v>6790</v>
      </c>
      <c r="H2499">
        <v>75</v>
      </c>
      <c r="I2499" t="s">
        <v>17</v>
      </c>
      <c r="J2499">
        <v>0</v>
      </c>
      <c r="K2499" t="s">
        <v>20</v>
      </c>
      <c r="L2499" t="s">
        <v>6792</v>
      </c>
      <c r="M2499">
        <v>42</v>
      </c>
      <c r="N2499" t="s">
        <v>91</v>
      </c>
      <c r="O2499" t="s">
        <v>92</v>
      </c>
      <c r="P2499" s="32">
        <v>44364</v>
      </c>
      <c r="Q2499" s="1">
        <v>35.421111025753817</v>
      </c>
      <c r="R2499">
        <v>6</v>
      </c>
      <c r="S2499" t="str" cm="1">
        <f t="array" ref="S2499">_xlfn.IFS(R2499=0,"None",R2499&lt;3,"Low",R2499&lt;6,"Medium",R2499&lt;=10,"High")</f>
        <v>High</v>
      </c>
      <c r="T2499" t="str" cm="1">
        <f t="array" ref="T2499">_xlfn.IFS(M2499&lt;=20,"Low",M2499&lt;=50,"Medium",M2499&lt;=90,"High")</f>
        <v>Medium</v>
      </c>
      <c r="U2499" s="33">
        <f>Datos_Limpios[[#This Row],[Number of Complaints or Support]]/Datos_Limpios[[#This Row],[Account Length (in months)]]</f>
        <v>6</v>
      </c>
      <c r="V2499" t="str" cm="1">
        <f t="array" ref="V2499">_xlfn.IFS(H2499&lt;30,"Under 30",H2499&lt;66,"Middle Age",H2499&gt;=66,"Senior")</f>
        <v>Senior</v>
      </c>
      <c r="W2499" t="s">
        <v>6825</v>
      </c>
    </row>
    <row r="2500" spans="1:23" x14ac:dyDescent="0.3">
      <c r="A2500" t="s">
        <v>2597</v>
      </c>
      <c r="B2500" t="s">
        <v>17</v>
      </c>
      <c r="C2500">
        <v>17</v>
      </c>
      <c r="D2500">
        <v>0</v>
      </c>
      <c r="E2500" t="s">
        <v>17</v>
      </c>
      <c r="F2500" t="s">
        <v>47</v>
      </c>
      <c r="G2500" t="s">
        <v>6790</v>
      </c>
      <c r="H2500">
        <v>82</v>
      </c>
      <c r="I2500" t="s">
        <v>17</v>
      </c>
      <c r="J2500">
        <v>0</v>
      </c>
      <c r="K2500" t="s">
        <v>32</v>
      </c>
      <c r="L2500" t="s">
        <v>6792</v>
      </c>
      <c r="M2500">
        <v>66</v>
      </c>
      <c r="P2500" s="32">
        <v>43979</v>
      </c>
      <c r="Q2500" s="1">
        <v>58.655053160460007</v>
      </c>
      <c r="R2500">
        <v>5</v>
      </c>
      <c r="S2500" t="str" cm="1">
        <f t="array" ref="S2500">_xlfn.IFS(R2500=0,"None",R2500&lt;3,"Low",R2500&lt;6,"Medium",R2500&lt;=10,"High")</f>
        <v>Medium</v>
      </c>
      <c r="T2500" t="str" cm="1">
        <f t="array" ref="T2500">_xlfn.IFS(M2500&lt;=20,"Low",M2500&lt;=50,"Medium",M2500&lt;=90,"High")</f>
        <v>High</v>
      </c>
      <c r="U2500" s="33">
        <f>Datos_Limpios[[#This Row],[Number of Complaints or Support]]/Datos_Limpios[[#This Row],[Account Length (in months)]]</f>
        <v>0.29411764705882354</v>
      </c>
      <c r="V2500" t="str" cm="1">
        <f t="array" ref="V2500">_xlfn.IFS(H2500&lt;30,"Under 30",H2500&lt;66,"Middle Age",H2500&gt;=66,"Senior")</f>
        <v>Senior</v>
      </c>
      <c r="W2500" t="s">
        <v>6824</v>
      </c>
    </row>
    <row r="2501" spans="1:23" x14ac:dyDescent="0.3">
      <c r="A2501" t="s">
        <v>2598</v>
      </c>
      <c r="B2501" t="s">
        <v>17</v>
      </c>
      <c r="C2501">
        <v>68</v>
      </c>
      <c r="D2501">
        <v>0</v>
      </c>
      <c r="E2501" t="s">
        <v>17</v>
      </c>
      <c r="F2501" t="s">
        <v>54</v>
      </c>
      <c r="G2501" t="s">
        <v>6790</v>
      </c>
      <c r="H2501">
        <v>50</v>
      </c>
      <c r="I2501" t="s">
        <v>23</v>
      </c>
      <c r="J2501">
        <v>4</v>
      </c>
      <c r="K2501" t="s">
        <v>32</v>
      </c>
      <c r="L2501" t="s">
        <v>6791</v>
      </c>
      <c r="M2501">
        <v>9</v>
      </c>
      <c r="P2501" s="32">
        <v>44506</v>
      </c>
      <c r="Q2501" s="1">
        <v>8.1088127860418435</v>
      </c>
      <c r="R2501">
        <v>5</v>
      </c>
      <c r="S2501" t="str" cm="1">
        <f t="array" ref="S2501">_xlfn.IFS(R2501=0,"None",R2501&lt;3,"Low",R2501&lt;6,"Medium",R2501&lt;=10,"High")</f>
        <v>Medium</v>
      </c>
      <c r="T2501" t="str" cm="1">
        <f t="array" ref="T2501">_xlfn.IFS(M2501&lt;=20,"Low",M2501&lt;=50,"Medium",M2501&lt;=90,"High")</f>
        <v>Low</v>
      </c>
      <c r="U2501" s="33">
        <f>Datos_Limpios[[#This Row],[Number of Complaints or Support]]/Datos_Limpios[[#This Row],[Account Length (in months)]]</f>
        <v>7.3529411764705885E-2</v>
      </c>
      <c r="V2501" t="str" cm="1">
        <f t="array" ref="V2501">_xlfn.IFS(H2501&lt;30,"Under 30",H2501&lt;66,"Middle Age",H2501&gt;=66,"Senior")</f>
        <v>Middle Age</v>
      </c>
      <c r="W2501" t="s">
        <v>6823</v>
      </c>
    </row>
    <row r="2502" spans="1:23" x14ac:dyDescent="0.3">
      <c r="A2502" t="s">
        <v>2599</v>
      </c>
      <c r="B2502" t="s">
        <v>17</v>
      </c>
      <c r="C2502">
        <v>71</v>
      </c>
      <c r="D2502">
        <v>2</v>
      </c>
      <c r="E2502" t="s">
        <v>23</v>
      </c>
      <c r="F2502" t="s">
        <v>121</v>
      </c>
      <c r="G2502" t="s">
        <v>6790</v>
      </c>
      <c r="H2502">
        <v>49</v>
      </c>
      <c r="I2502" t="s">
        <v>17</v>
      </c>
      <c r="J2502">
        <v>0</v>
      </c>
      <c r="K2502" t="s">
        <v>32</v>
      </c>
      <c r="L2502" t="s">
        <v>6792</v>
      </c>
      <c r="M2502">
        <v>37</v>
      </c>
      <c r="P2502" s="32">
        <v>44497</v>
      </c>
      <c r="Q2502" s="1">
        <v>40.138761504889949</v>
      </c>
      <c r="R2502">
        <v>6</v>
      </c>
      <c r="S2502" t="str" cm="1">
        <f t="array" ref="S2502">_xlfn.IFS(R2502=0,"None",R2502&lt;3,"Low",R2502&lt;6,"Medium",R2502&lt;=10,"High")</f>
        <v>High</v>
      </c>
      <c r="T2502" t="str" cm="1">
        <f t="array" ref="T2502">_xlfn.IFS(M2502&lt;=20,"Low",M2502&lt;=50,"Medium",M2502&lt;=90,"High")</f>
        <v>Medium</v>
      </c>
      <c r="U2502" s="33">
        <f>Datos_Limpios[[#This Row],[Number of Complaints or Support]]/Datos_Limpios[[#This Row],[Account Length (in months)]]</f>
        <v>8.4507042253521125E-2</v>
      </c>
      <c r="V2502" t="str" cm="1">
        <f t="array" ref="V2502">_xlfn.IFS(H2502&lt;30,"Under 30",H2502&lt;66,"Middle Age",H2502&gt;=66,"Senior")</f>
        <v>Middle Age</v>
      </c>
      <c r="W2502" t="s">
        <v>6826</v>
      </c>
    </row>
    <row r="2503" spans="1:23" x14ac:dyDescent="0.3">
      <c r="A2503" t="s">
        <v>2600</v>
      </c>
      <c r="B2503" t="s">
        <v>17</v>
      </c>
      <c r="C2503">
        <v>29</v>
      </c>
      <c r="D2503">
        <v>0</v>
      </c>
      <c r="E2503" t="s">
        <v>23</v>
      </c>
      <c r="F2503" t="s">
        <v>101</v>
      </c>
      <c r="G2503" t="s">
        <v>19</v>
      </c>
      <c r="H2503">
        <v>72</v>
      </c>
      <c r="I2503" t="s">
        <v>17</v>
      </c>
      <c r="J2503">
        <v>0</v>
      </c>
      <c r="K2503" t="s">
        <v>32</v>
      </c>
      <c r="L2503" t="s">
        <v>6792</v>
      </c>
      <c r="M2503">
        <v>36</v>
      </c>
      <c r="P2503" s="32">
        <v>44262</v>
      </c>
      <c r="Q2503" s="1">
        <v>32.483599872953441</v>
      </c>
      <c r="R2503">
        <v>5</v>
      </c>
      <c r="S2503" t="str" cm="1">
        <f t="array" ref="S2503">_xlfn.IFS(R2503=0,"None",R2503&lt;3,"Low",R2503&lt;6,"Medium",R2503&lt;=10,"High")</f>
        <v>Medium</v>
      </c>
      <c r="T2503" t="str" cm="1">
        <f t="array" ref="T2503">_xlfn.IFS(M2503&lt;=20,"Low",M2503&lt;=50,"Medium",M2503&lt;=90,"High")</f>
        <v>Medium</v>
      </c>
      <c r="U2503" s="33">
        <f>Datos_Limpios[[#This Row],[Number of Complaints or Support]]/Datos_Limpios[[#This Row],[Account Length (in months)]]</f>
        <v>0.17241379310344829</v>
      </c>
      <c r="V2503" t="str" cm="1">
        <f t="array" ref="V2503">_xlfn.IFS(H2503&lt;30,"Under 30",H2503&lt;66,"Middle Age",H2503&gt;=66,"Senior")</f>
        <v>Senior</v>
      </c>
      <c r="W2503" t="s">
        <v>6826</v>
      </c>
    </row>
    <row r="2504" spans="1:23" x14ac:dyDescent="0.3">
      <c r="A2504" t="s">
        <v>2601</v>
      </c>
      <c r="B2504" t="s">
        <v>17</v>
      </c>
      <c r="C2504">
        <v>44</v>
      </c>
      <c r="D2504">
        <v>2</v>
      </c>
      <c r="E2504" t="s">
        <v>23</v>
      </c>
      <c r="F2504" t="s">
        <v>140</v>
      </c>
      <c r="G2504" t="s">
        <v>6790</v>
      </c>
      <c r="H2504">
        <v>29</v>
      </c>
      <c r="I2504" t="s">
        <v>17</v>
      </c>
      <c r="J2504">
        <v>0</v>
      </c>
      <c r="K2504" t="s">
        <v>24</v>
      </c>
      <c r="L2504" t="s">
        <v>6792</v>
      </c>
      <c r="M2504">
        <v>44</v>
      </c>
      <c r="P2504" s="32">
        <v>43873</v>
      </c>
      <c r="Q2504" s="1">
        <v>47.784821314672257</v>
      </c>
      <c r="R2504">
        <v>5</v>
      </c>
      <c r="S2504" t="str" cm="1">
        <f t="array" ref="S2504">_xlfn.IFS(R2504=0,"None",R2504&lt;3,"Low",R2504&lt;6,"Medium",R2504&lt;=10,"High")</f>
        <v>Medium</v>
      </c>
      <c r="T2504" t="str" cm="1">
        <f t="array" ref="T2504">_xlfn.IFS(M2504&lt;=20,"Low",M2504&lt;=50,"Medium",M2504&lt;=90,"High")</f>
        <v>Medium</v>
      </c>
      <c r="U2504" s="33">
        <f>Datos_Limpios[[#This Row],[Number of Complaints or Support]]/Datos_Limpios[[#This Row],[Account Length (in months)]]</f>
        <v>0.11363636363636363</v>
      </c>
      <c r="V2504" t="str" cm="1">
        <f t="array" ref="V2504">_xlfn.IFS(H2504&lt;30,"Under 30",H2504&lt;66,"Middle Age",H2504&gt;=66,"Senior")</f>
        <v>Under 30</v>
      </c>
      <c r="W2504" t="s">
        <v>6826</v>
      </c>
    </row>
    <row r="2505" spans="1:23" x14ac:dyDescent="0.3">
      <c r="A2505" t="s">
        <v>2602</v>
      </c>
      <c r="B2505" t="s">
        <v>23</v>
      </c>
      <c r="C2505">
        <v>1</v>
      </c>
      <c r="D2505">
        <v>4</v>
      </c>
      <c r="E2505" t="s">
        <v>23</v>
      </c>
      <c r="F2505" t="s">
        <v>103</v>
      </c>
      <c r="G2505" t="s">
        <v>19</v>
      </c>
      <c r="H2505">
        <v>23</v>
      </c>
      <c r="I2505" t="s">
        <v>17</v>
      </c>
      <c r="J2505">
        <v>0</v>
      </c>
      <c r="K2505" t="s">
        <v>20</v>
      </c>
      <c r="L2505" t="s">
        <v>6794</v>
      </c>
      <c r="M2505">
        <v>32</v>
      </c>
      <c r="N2505" t="s">
        <v>27</v>
      </c>
      <c r="O2505" t="s">
        <v>125</v>
      </c>
      <c r="P2505" s="32">
        <v>44087</v>
      </c>
      <c r="Q2505" s="1">
        <v>29.086877798049539</v>
      </c>
      <c r="R2505">
        <v>6</v>
      </c>
      <c r="S2505" t="str" cm="1">
        <f t="array" ref="S2505">_xlfn.IFS(R2505=0,"None",R2505&lt;3,"Low",R2505&lt;6,"Medium",R2505&lt;=10,"High")</f>
        <v>High</v>
      </c>
      <c r="T2505" t="str" cm="1">
        <f t="array" ref="T2505">_xlfn.IFS(M2505&lt;=20,"Low",M2505&lt;=50,"Medium",M2505&lt;=90,"High")</f>
        <v>Medium</v>
      </c>
      <c r="U2505" s="33">
        <f>Datos_Limpios[[#This Row],[Number of Complaints or Support]]/Datos_Limpios[[#This Row],[Account Length (in months)]]</f>
        <v>6</v>
      </c>
      <c r="V2505" t="str" cm="1">
        <f t="array" ref="V2505">_xlfn.IFS(H2505&lt;30,"Under 30",H2505&lt;66,"Middle Age",H2505&gt;=66,"Senior")</f>
        <v>Under 30</v>
      </c>
      <c r="W2505" t="s">
        <v>6823</v>
      </c>
    </row>
    <row r="2506" spans="1:23" x14ac:dyDescent="0.3">
      <c r="A2506" t="s">
        <v>2603</v>
      </c>
      <c r="B2506" t="s">
        <v>23</v>
      </c>
      <c r="C2506">
        <v>4</v>
      </c>
      <c r="D2506">
        <v>4</v>
      </c>
      <c r="E2506" t="s">
        <v>23</v>
      </c>
      <c r="F2506" t="s">
        <v>350</v>
      </c>
      <c r="G2506" t="s">
        <v>19</v>
      </c>
      <c r="H2506">
        <v>35</v>
      </c>
      <c r="I2506" t="s">
        <v>17</v>
      </c>
      <c r="J2506">
        <v>0</v>
      </c>
      <c r="K2506" t="s">
        <v>20</v>
      </c>
      <c r="L2506" t="s">
        <v>6792</v>
      </c>
      <c r="M2506">
        <v>51</v>
      </c>
      <c r="N2506" t="s">
        <v>91</v>
      </c>
      <c r="O2506" t="s">
        <v>203</v>
      </c>
      <c r="P2506" s="32">
        <v>44996</v>
      </c>
      <c r="Q2506" s="1">
        <v>55.848846326258439</v>
      </c>
      <c r="R2506">
        <v>1</v>
      </c>
      <c r="S2506" t="str" cm="1">
        <f t="array" ref="S2506">_xlfn.IFS(R2506=0,"None",R2506&lt;3,"Low",R2506&lt;6,"Medium",R2506&lt;=10,"High")</f>
        <v>Low</v>
      </c>
      <c r="T2506" t="str" cm="1">
        <f t="array" ref="T2506">_xlfn.IFS(M2506&lt;=20,"Low",M2506&lt;=50,"Medium",M2506&lt;=90,"High")</f>
        <v>High</v>
      </c>
      <c r="U2506" s="33">
        <f>Datos_Limpios[[#This Row],[Number of Complaints or Support]]/Datos_Limpios[[#This Row],[Account Length (in months)]]</f>
        <v>0.25</v>
      </c>
      <c r="V2506" t="str" cm="1">
        <f t="array" ref="V2506">_xlfn.IFS(H2506&lt;30,"Under 30",H2506&lt;66,"Middle Age",H2506&gt;=66,"Senior")</f>
        <v>Middle Age</v>
      </c>
      <c r="W2506" t="s">
        <v>6823</v>
      </c>
    </row>
    <row r="2507" spans="1:23" x14ac:dyDescent="0.3">
      <c r="A2507" t="s">
        <v>2604</v>
      </c>
      <c r="B2507" t="s">
        <v>23</v>
      </c>
      <c r="C2507">
        <v>1</v>
      </c>
      <c r="D2507">
        <v>1</v>
      </c>
      <c r="E2507" t="s">
        <v>17</v>
      </c>
      <c r="F2507" t="s">
        <v>44</v>
      </c>
      <c r="G2507" t="s">
        <v>19</v>
      </c>
      <c r="H2507">
        <v>46</v>
      </c>
      <c r="I2507" t="s">
        <v>17</v>
      </c>
      <c r="J2507">
        <v>0</v>
      </c>
      <c r="K2507" t="s">
        <v>20</v>
      </c>
      <c r="L2507" t="s">
        <v>6794</v>
      </c>
      <c r="M2507">
        <v>45</v>
      </c>
      <c r="N2507" t="s">
        <v>27</v>
      </c>
      <c r="O2507" t="s">
        <v>108</v>
      </c>
      <c r="P2507" s="32">
        <v>45164</v>
      </c>
      <c r="Q2507" s="1">
        <v>37.476175373077858</v>
      </c>
      <c r="R2507">
        <v>7</v>
      </c>
      <c r="S2507" t="str" cm="1">
        <f t="array" ref="S2507">_xlfn.IFS(R2507=0,"None",R2507&lt;3,"Low",R2507&lt;6,"Medium",R2507&lt;=10,"High")</f>
        <v>High</v>
      </c>
      <c r="T2507" t="str" cm="1">
        <f t="array" ref="T2507">_xlfn.IFS(M2507&lt;=20,"Low",M2507&lt;=50,"Medium",M2507&lt;=90,"High")</f>
        <v>Medium</v>
      </c>
      <c r="U2507" s="33">
        <f>Datos_Limpios[[#This Row],[Number of Complaints or Support]]/Datos_Limpios[[#This Row],[Account Length (in months)]]</f>
        <v>7</v>
      </c>
      <c r="V2507" t="str" cm="1">
        <f t="array" ref="V2507">_xlfn.IFS(H2507&lt;30,"Under 30",H2507&lt;66,"Middle Age",H2507&gt;=66,"Senior")</f>
        <v>Middle Age</v>
      </c>
      <c r="W2507" t="s">
        <v>6824</v>
      </c>
    </row>
    <row r="2508" spans="1:23" x14ac:dyDescent="0.3">
      <c r="A2508" t="s">
        <v>2605</v>
      </c>
      <c r="B2508" t="s">
        <v>23</v>
      </c>
      <c r="C2508">
        <v>1</v>
      </c>
      <c r="D2508">
        <v>1</v>
      </c>
      <c r="E2508" t="s">
        <v>17</v>
      </c>
      <c r="F2508" t="s">
        <v>79</v>
      </c>
      <c r="G2508" t="s">
        <v>19</v>
      </c>
      <c r="H2508">
        <v>29</v>
      </c>
      <c r="I2508" t="s">
        <v>17</v>
      </c>
      <c r="J2508">
        <v>0</v>
      </c>
      <c r="K2508" t="s">
        <v>20</v>
      </c>
      <c r="L2508" t="s">
        <v>6792</v>
      </c>
      <c r="M2508">
        <v>54</v>
      </c>
      <c r="N2508" t="s">
        <v>27</v>
      </c>
      <c r="O2508" t="s">
        <v>125</v>
      </c>
      <c r="P2508" s="32">
        <v>44984</v>
      </c>
      <c r="Q2508" s="1">
        <v>55.182084302307437</v>
      </c>
      <c r="R2508">
        <v>6</v>
      </c>
      <c r="S2508" t="str" cm="1">
        <f t="array" ref="S2508">_xlfn.IFS(R2508=0,"None",R2508&lt;3,"Low",R2508&lt;6,"Medium",R2508&lt;=10,"High")</f>
        <v>High</v>
      </c>
      <c r="T2508" t="str" cm="1">
        <f t="array" ref="T2508">_xlfn.IFS(M2508&lt;=20,"Low",M2508&lt;=50,"Medium",M2508&lt;=90,"High")</f>
        <v>High</v>
      </c>
      <c r="U2508" s="33">
        <f>Datos_Limpios[[#This Row],[Number of Complaints or Support]]/Datos_Limpios[[#This Row],[Account Length (in months)]]</f>
        <v>6</v>
      </c>
      <c r="V2508" t="str" cm="1">
        <f t="array" ref="V2508">_xlfn.IFS(H2508&lt;30,"Under 30",H2508&lt;66,"Middle Age",H2508&gt;=66,"Senior")</f>
        <v>Under 30</v>
      </c>
      <c r="W2508" t="s">
        <v>6826</v>
      </c>
    </row>
    <row r="2509" spans="1:23" x14ac:dyDescent="0.3">
      <c r="A2509" t="s">
        <v>2606</v>
      </c>
      <c r="B2509" t="s">
        <v>23</v>
      </c>
      <c r="C2509">
        <v>7</v>
      </c>
      <c r="D2509">
        <v>3</v>
      </c>
      <c r="E2509" t="s">
        <v>23</v>
      </c>
      <c r="F2509" t="s">
        <v>26</v>
      </c>
      <c r="G2509" t="s">
        <v>19</v>
      </c>
      <c r="H2509">
        <v>36</v>
      </c>
      <c r="I2509" t="s">
        <v>17</v>
      </c>
      <c r="J2509">
        <v>0</v>
      </c>
      <c r="K2509" t="s">
        <v>20</v>
      </c>
      <c r="L2509" t="s">
        <v>6792</v>
      </c>
      <c r="M2509">
        <v>40</v>
      </c>
      <c r="N2509" t="s">
        <v>27</v>
      </c>
      <c r="O2509" t="s">
        <v>125</v>
      </c>
      <c r="P2509" s="32">
        <v>44159</v>
      </c>
      <c r="Q2509" s="1">
        <v>42.96159160214134</v>
      </c>
      <c r="R2509">
        <v>7</v>
      </c>
      <c r="S2509" t="str" cm="1">
        <f t="array" ref="S2509">_xlfn.IFS(R2509=0,"None",R2509&lt;3,"Low",R2509&lt;6,"Medium",R2509&lt;=10,"High")</f>
        <v>High</v>
      </c>
      <c r="T2509" t="str" cm="1">
        <f t="array" ref="T2509">_xlfn.IFS(M2509&lt;=20,"Low",M2509&lt;=50,"Medium",M2509&lt;=90,"High")</f>
        <v>Medium</v>
      </c>
      <c r="U2509" s="33">
        <f>Datos_Limpios[[#This Row],[Number of Complaints or Support]]/Datos_Limpios[[#This Row],[Account Length (in months)]]</f>
        <v>1</v>
      </c>
      <c r="V2509" t="str" cm="1">
        <f t="array" ref="V2509">_xlfn.IFS(H2509&lt;30,"Under 30",H2509&lt;66,"Middle Age",H2509&gt;=66,"Senior")</f>
        <v>Middle Age</v>
      </c>
      <c r="W2509" t="s">
        <v>6824</v>
      </c>
    </row>
    <row r="2510" spans="1:23" x14ac:dyDescent="0.3">
      <c r="A2510" t="s">
        <v>2607</v>
      </c>
      <c r="B2510" t="s">
        <v>17</v>
      </c>
      <c r="C2510">
        <v>25</v>
      </c>
      <c r="D2510">
        <v>0</v>
      </c>
      <c r="E2510" t="s">
        <v>17</v>
      </c>
      <c r="F2510" t="s">
        <v>202</v>
      </c>
      <c r="G2510" t="s">
        <v>19</v>
      </c>
      <c r="H2510">
        <v>43</v>
      </c>
      <c r="I2510" t="s">
        <v>23</v>
      </c>
      <c r="J2510">
        <v>5</v>
      </c>
      <c r="K2510" t="s">
        <v>32</v>
      </c>
      <c r="L2510" t="s">
        <v>6791</v>
      </c>
      <c r="M2510">
        <v>8</v>
      </c>
      <c r="P2510" s="32">
        <v>43976</v>
      </c>
      <c r="Q2510" s="1">
        <v>6.9265995422710596</v>
      </c>
      <c r="R2510">
        <v>0</v>
      </c>
      <c r="S2510" t="str" cm="1">
        <f t="array" ref="S2510">_xlfn.IFS(R2510=0,"None",R2510&lt;3,"Low",R2510&lt;6,"Medium",R2510&lt;=10,"High")</f>
        <v>None</v>
      </c>
      <c r="T2510" t="str" cm="1">
        <f t="array" ref="T2510">_xlfn.IFS(M2510&lt;=20,"Low",M2510&lt;=50,"Medium",M2510&lt;=90,"High")</f>
        <v>Low</v>
      </c>
      <c r="U2510" s="33">
        <f>Datos_Limpios[[#This Row],[Number of Complaints or Support]]/Datos_Limpios[[#This Row],[Account Length (in months)]]</f>
        <v>0</v>
      </c>
      <c r="V2510" t="str" cm="1">
        <f t="array" ref="V2510">_xlfn.IFS(H2510&lt;30,"Under 30",H2510&lt;66,"Middle Age",H2510&gt;=66,"Senior")</f>
        <v>Middle Age</v>
      </c>
      <c r="W2510" t="s">
        <v>6825</v>
      </c>
    </row>
    <row r="2511" spans="1:23" x14ac:dyDescent="0.3">
      <c r="A2511" t="s">
        <v>2608</v>
      </c>
      <c r="B2511" t="s">
        <v>17</v>
      </c>
      <c r="C2511">
        <v>20</v>
      </c>
      <c r="D2511">
        <v>0</v>
      </c>
      <c r="E2511" t="s">
        <v>23</v>
      </c>
      <c r="F2511" t="s">
        <v>88</v>
      </c>
      <c r="G2511" t="s">
        <v>6790</v>
      </c>
      <c r="H2511">
        <v>53</v>
      </c>
      <c r="I2511" t="s">
        <v>17</v>
      </c>
      <c r="J2511">
        <v>0</v>
      </c>
      <c r="K2511" t="s">
        <v>24</v>
      </c>
      <c r="L2511" t="s">
        <v>6791</v>
      </c>
      <c r="M2511">
        <v>36</v>
      </c>
      <c r="P2511" s="32">
        <v>45214</v>
      </c>
      <c r="Q2511" s="1">
        <v>30.752811168815121</v>
      </c>
      <c r="R2511">
        <v>3</v>
      </c>
      <c r="S2511" t="str" cm="1">
        <f t="array" ref="S2511">_xlfn.IFS(R2511=0,"None",R2511&lt;3,"Low",R2511&lt;6,"Medium",R2511&lt;=10,"High")</f>
        <v>Medium</v>
      </c>
      <c r="T2511" t="str" cm="1">
        <f t="array" ref="T2511">_xlfn.IFS(M2511&lt;=20,"Low",M2511&lt;=50,"Medium",M2511&lt;=90,"High")</f>
        <v>Medium</v>
      </c>
      <c r="U2511" s="33">
        <f>Datos_Limpios[[#This Row],[Number of Complaints or Support]]/Datos_Limpios[[#This Row],[Account Length (in months)]]</f>
        <v>0.15</v>
      </c>
      <c r="V2511" t="str" cm="1">
        <f t="array" ref="V2511">_xlfn.IFS(H2511&lt;30,"Under 30",H2511&lt;66,"Middle Age",H2511&gt;=66,"Senior")</f>
        <v>Middle Age</v>
      </c>
      <c r="W2511" t="s">
        <v>6825</v>
      </c>
    </row>
    <row r="2512" spans="1:23" x14ac:dyDescent="0.3">
      <c r="A2512" t="s">
        <v>2609</v>
      </c>
      <c r="B2512" t="s">
        <v>23</v>
      </c>
      <c r="C2512">
        <v>10</v>
      </c>
      <c r="D2512">
        <v>0</v>
      </c>
      <c r="E2512" t="s">
        <v>17</v>
      </c>
      <c r="F2512" t="s">
        <v>36</v>
      </c>
      <c r="G2512" t="s">
        <v>6790</v>
      </c>
      <c r="H2512">
        <v>69</v>
      </c>
      <c r="I2512" t="s">
        <v>17</v>
      </c>
      <c r="J2512">
        <v>0</v>
      </c>
      <c r="K2512" t="s">
        <v>20</v>
      </c>
      <c r="L2512" t="s">
        <v>6791</v>
      </c>
      <c r="M2512">
        <v>53</v>
      </c>
      <c r="N2512" t="s">
        <v>27</v>
      </c>
      <c r="O2512" t="s">
        <v>125</v>
      </c>
      <c r="P2512" s="32">
        <v>45217</v>
      </c>
      <c r="Q2512" s="1">
        <v>53.394917860702932</v>
      </c>
      <c r="R2512">
        <v>1</v>
      </c>
      <c r="S2512" t="str" cm="1">
        <f t="array" ref="S2512">_xlfn.IFS(R2512=0,"None",R2512&lt;3,"Low",R2512&lt;6,"Medium",R2512&lt;=10,"High")</f>
        <v>Low</v>
      </c>
      <c r="T2512" t="str" cm="1">
        <f t="array" ref="T2512">_xlfn.IFS(M2512&lt;=20,"Low",M2512&lt;=50,"Medium",M2512&lt;=90,"High")</f>
        <v>High</v>
      </c>
      <c r="U2512" s="33">
        <f>Datos_Limpios[[#This Row],[Number of Complaints or Support]]/Datos_Limpios[[#This Row],[Account Length (in months)]]</f>
        <v>0.1</v>
      </c>
      <c r="V2512" t="str" cm="1">
        <f t="array" ref="V2512">_xlfn.IFS(H2512&lt;30,"Under 30",H2512&lt;66,"Middle Age",H2512&gt;=66,"Senior")</f>
        <v>Senior</v>
      </c>
      <c r="W2512" t="s">
        <v>6824</v>
      </c>
    </row>
    <row r="2513" spans="1:23" x14ac:dyDescent="0.3">
      <c r="A2513" t="s">
        <v>2610</v>
      </c>
      <c r="B2513" t="s">
        <v>23</v>
      </c>
      <c r="C2513">
        <v>31</v>
      </c>
      <c r="D2513">
        <v>0</v>
      </c>
      <c r="E2513" t="s">
        <v>23</v>
      </c>
      <c r="F2513" t="s">
        <v>73</v>
      </c>
      <c r="G2513" t="s">
        <v>19</v>
      </c>
      <c r="H2513">
        <v>67</v>
      </c>
      <c r="I2513" t="s">
        <v>17</v>
      </c>
      <c r="J2513">
        <v>0</v>
      </c>
      <c r="K2513" t="s">
        <v>20</v>
      </c>
      <c r="L2513" t="s">
        <v>6792</v>
      </c>
      <c r="M2513">
        <v>31</v>
      </c>
      <c r="N2513" t="s">
        <v>27</v>
      </c>
      <c r="O2513" t="s">
        <v>125</v>
      </c>
      <c r="P2513" s="32">
        <v>45088</v>
      </c>
      <c r="Q2513" s="1">
        <v>27.184026827323802</v>
      </c>
      <c r="R2513">
        <v>10</v>
      </c>
      <c r="S2513" t="str" cm="1">
        <f t="array" ref="S2513">_xlfn.IFS(R2513=0,"None",R2513&lt;3,"Low",R2513&lt;6,"Medium",R2513&lt;=10,"High")</f>
        <v>High</v>
      </c>
      <c r="T2513" t="str" cm="1">
        <f t="array" ref="T2513">_xlfn.IFS(M2513&lt;=20,"Low",M2513&lt;=50,"Medium",M2513&lt;=90,"High")</f>
        <v>Medium</v>
      </c>
      <c r="U2513" s="33">
        <f>Datos_Limpios[[#This Row],[Number of Complaints or Support]]/Datos_Limpios[[#This Row],[Account Length (in months)]]</f>
        <v>0.32258064516129031</v>
      </c>
      <c r="V2513" t="str" cm="1">
        <f t="array" ref="V2513">_xlfn.IFS(H2513&lt;30,"Under 30",H2513&lt;66,"Middle Age",H2513&gt;=66,"Senior")</f>
        <v>Senior</v>
      </c>
      <c r="W2513" t="s">
        <v>6824</v>
      </c>
    </row>
    <row r="2514" spans="1:23" x14ac:dyDescent="0.3">
      <c r="A2514" t="s">
        <v>2611</v>
      </c>
      <c r="B2514" t="s">
        <v>17</v>
      </c>
      <c r="C2514">
        <v>63</v>
      </c>
      <c r="D2514">
        <v>0</v>
      </c>
      <c r="E2514" t="s">
        <v>23</v>
      </c>
      <c r="F2514" t="s">
        <v>52</v>
      </c>
      <c r="G2514" t="s">
        <v>19</v>
      </c>
      <c r="H2514">
        <v>48</v>
      </c>
      <c r="I2514" t="s">
        <v>17</v>
      </c>
      <c r="J2514">
        <v>0</v>
      </c>
      <c r="K2514" t="s">
        <v>32</v>
      </c>
      <c r="L2514" t="s">
        <v>6791</v>
      </c>
      <c r="M2514">
        <v>45</v>
      </c>
      <c r="P2514" s="32">
        <v>44486</v>
      </c>
      <c r="Q2514" s="1">
        <v>41.445244025338361</v>
      </c>
      <c r="R2514">
        <v>7</v>
      </c>
      <c r="S2514" t="str" cm="1">
        <f t="array" ref="S2514">_xlfn.IFS(R2514=0,"None",R2514&lt;3,"Low",R2514&lt;6,"Medium",R2514&lt;=10,"High")</f>
        <v>High</v>
      </c>
      <c r="T2514" t="str" cm="1">
        <f t="array" ref="T2514">_xlfn.IFS(M2514&lt;=20,"Low",M2514&lt;=50,"Medium",M2514&lt;=90,"High")</f>
        <v>Medium</v>
      </c>
      <c r="U2514" s="33">
        <f>Datos_Limpios[[#This Row],[Number of Complaints or Support]]/Datos_Limpios[[#This Row],[Account Length (in months)]]</f>
        <v>0.1111111111111111</v>
      </c>
      <c r="V2514" t="str" cm="1">
        <f t="array" ref="V2514">_xlfn.IFS(H2514&lt;30,"Under 30",H2514&lt;66,"Middle Age",H2514&gt;=66,"Senior")</f>
        <v>Middle Age</v>
      </c>
      <c r="W2514" t="s">
        <v>6824</v>
      </c>
    </row>
    <row r="2515" spans="1:23" x14ac:dyDescent="0.3">
      <c r="A2515" t="s">
        <v>2612</v>
      </c>
      <c r="B2515" t="s">
        <v>17</v>
      </c>
      <c r="C2515">
        <v>18</v>
      </c>
      <c r="D2515">
        <v>0</v>
      </c>
      <c r="E2515" t="s">
        <v>23</v>
      </c>
      <c r="F2515" t="s">
        <v>47</v>
      </c>
      <c r="G2515" t="s">
        <v>6790</v>
      </c>
      <c r="H2515">
        <v>41</v>
      </c>
      <c r="I2515" t="s">
        <v>17</v>
      </c>
      <c r="J2515">
        <v>0</v>
      </c>
      <c r="K2515" t="s">
        <v>20</v>
      </c>
      <c r="L2515" t="s">
        <v>6792</v>
      </c>
      <c r="M2515">
        <v>42</v>
      </c>
      <c r="P2515" s="32">
        <v>44021</v>
      </c>
      <c r="Q2515" s="1">
        <v>47.086186723511062</v>
      </c>
      <c r="R2515">
        <v>5</v>
      </c>
      <c r="S2515" t="str" cm="1">
        <f t="array" ref="S2515">_xlfn.IFS(R2515=0,"None",R2515&lt;3,"Low",R2515&lt;6,"Medium",R2515&lt;=10,"High")</f>
        <v>Medium</v>
      </c>
      <c r="T2515" t="str" cm="1">
        <f t="array" ref="T2515">_xlfn.IFS(M2515&lt;=20,"Low",M2515&lt;=50,"Medium",M2515&lt;=90,"High")</f>
        <v>Medium</v>
      </c>
      <c r="U2515" s="33">
        <f>Datos_Limpios[[#This Row],[Number of Complaints or Support]]/Datos_Limpios[[#This Row],[Account Length (in months)]]</f>
        <v>0.27777777777777779</v>
      </c>
      <c r="V2515" t="str" cm="1">
        <f t="array" ref="V2515">_xlfn.IFS(H2515&lt;30,"Under 30",H2515&lt;66,"Middle Age",H2515&gt;=66,"Senior")</f>
        <v>Middle Age</v>
      </c>
      <c r="W2515" t="s">
        <v>6824</v>
      </c>
    </row>
    <row r="2516" spans="1:23" x14ac:dyDescent="0.3">
      <c r="A2516" t="s">
        <v>2613</v>
      </c>
      <c r="B2516" t="s">
        <v>17</v>
      </c>
      <c r="C2516">
        <v>4</v>
      </c>
      <c r="D2516">
        <v>0</v>
      </c>
      <c r="E2516" t="s">
        <v>23</v>
      </c>
      <c r="F2516" t="s">
        <v>166</v>
      </c>
      <c r="G2516" t="s">
        <v>6790</v>
      </c>
      <c r="H2516">
        <v>75</v>
      </c>
      <c r="I2516" t="s">
        <v>17</v>
      </c>
      <c r="J2516">
        <v>0</v>
      </c>
      <c r="K2516" t="s">
        <v>32</v>
      </c>
      <c r="L2516" t="s">
        <v>6792</v>
      </c>
      <c r="M2516">
        <v>46</v>
      </c>
      <c r="P2516" s="32">
        <v>44582</v>
      </c>
      <c r="Q2516" s="1">
        <v>41.476767109324058</v>
      </c>
      <c r="R2516">
        <v>6</v>
      </c>
      <c r="S2516" t="str" cm="1">
        <f t="array" ref="S2516">_xlfn.IFS(R2516=0,"None",R2516&lt;3,"Low",R2516&lt;6,"Medium",R2516&lt;=10,"High")</f>
        <v>High</v>
      </c>
      <c r="T2516" t="str" cm="1">
        <f t="array" ref="T2516">_xlfn.IFS(M2516&lt;=20,"Low",M2516&lt;=50,"Medium",M2516&lt;=90,"High")</f>
        <v>Medium</v>
      </c>
      <c r="U2516" s="33">
        <f>Datos_Limpios[[#This Row],[Number of Complaints or Support]]/Datos_Limpios[[#This Row],[Account Length (in months)]]</f>
        <v>1.5</v>
      </c>
      <c r="V2516" t="str" cm="1">
        <f t="array" ref="V2516">_xlfn.IFS(H2516&lt;30,"Under 30",H2516&lt;66,"Middle Age",H2516&gt;=66,"Senior")</f>
        <v>Senior</v>
      </c>
      <c r="W2516" t="s">
        <v>6825</v>
      </c>
    </row>
    <row r="2517" spans="1:23" x14ac:dyDescent="0.3">
      <c r="A2517" t="s">
        <v>2614</v>
      </c>
      <c r="B2517" t="s">
        <v>17</v>
      </c>
      <c r="C2517">
        <v>8</v>
      </c>
      <c r="D2517">
        <v>0</v>
      </c>
      <c r="E2517" t="s">
        <v>23</v>
      </c>
      <c r="F2517" t="s">
        <v>142</v>
      </c>
      <c r="G2517" t="s">
        <v>6790</v>
      </c>
      <c r="H2517">
        <v>50</v>
      </c>
      <c r="I2517" t="s">
        <v>17</v>
      </c>
      <c r="J2517">
        <v>0</v>
      </c>
      <c r="K2517" t="s">
        <v>24</v>
      </c>
      <c r="L2517" t="s">
        <v>6791</v>
      </c>
      <c r="M2517">
        <v>16</v>
      </c>
      <c r="P2517" s="32">
        <v>44273</v>
      </c>
      <c r="Q2517" s="1">
        <v>14.395671201213901</v>
      </c>
      <c r="R2517">
        <v>8</v>
      </c>
      <c r="S2517" t="str" cm="1">
        <f t="array" ref="S2517">_xlfn.IFS(R2517=0,"None",R2517&lt;3,"Low",R2517&lt;6,"Medium",R2517&lt;=10,"High")</f>
        <v>High</v>
      </c>
      <c r="T2517" t="str" cm="1">
        <f t="array" ref="T2517">_xlfn.IFS(M2517&lt;=20,"Low",M2517&lt;=50,"Medium",M2517&lt;=90,"High")</f>
        <v>Low</v>
      </c>
      <c r="U2517" s="33">
        <f>Datos_Limpios[[#This Row],[Number of Complaints or Support]]/Datos_Limpios[[#This Row],[Account Length (in months)]]</f>
        <v>1</v>
      </c>
      <c r="V2517" t="str" cm="1">
        <f t="array" ref="V2517">_xlfn.IFS(H2517&lt;30,"Under 30",H2517&lt;66,"Middle Age",H2517&gt;=66,"Senior")</f>
        <v>Middle Age</v>
      </c>
      <c r="W2517" t="s">
        <v>6823</v>
      </c>
    </row>
    <row r="2518" spans="1:23" x14ac:dyDescent="0.3">
      <c r="A2518" t="s">
        <v>2615</v>
      </c>
      <c r="B2518" t="s">
        <v>23</v>
      </c>
      <c r="C2518">
        <v>22</v>
      </c>
      <c r="D2518">
        <v>0</v>
      </c>
      <c r="E2518" t="s">
        <v>23</v>
      </c>
      <c r="F2518" t="s">
        <v>196</v>
      </c>
      <c r="G2518" t="s">
        <v>6790</v>
      </c>
      <c r="H2518">
        <v>43</v>
      </c>
      <c r="I2518" t="s">
        <v>17</v>
      </c>
      <c r="J2518">
        <v>0</v>
      </c>
      <c r="K2518" t="s">
        <v>20</v>
      </c>
      <c r="L2518" t="s">
        <v>6792</v>
      </c>
      <c r="M2518">
        <v>53</v>
      </c>
      <c r="N2518" t="s">
        <v>27</v>
      </c>
      <c r="O2518" t="s">
        <v>108</v>
      </c>
      <c r="P2518" s="32">
        <v>44517</v>
      </c>
      <c r="Q2518" s="1">
        <v>44.12187302997058</v>
      </c>
      <c r="R2518">
        <v>5</v>
      </c>
      <c r="S2518" t="str" cm="1">
        <f t="array" ref="S2518">_xlfn.IFS(R2518=0,"None",R2518&lt;3,"Low",R2518&lt;6,"Medium",R2518&lt;=10,"High")</f>
        <v>Medium</v>
      </c>
      <c r="T2518" t="str" cm="1">
        <f t="array" ref="T2518">_xlfn.IFS(M2518&lt;=20,"Low",M2518&lt;=50,"Medium",M2518&lt;=90,"High")</f>
        <v>High</v>
      </c>
      <c r="U2518" s="33">
        <f>Datos_Limpios[[#This Row],[Number of Complaints or Support]]/Datos_Limpios[[#This Row],[Account Length (in months)]]</f>
        <v>0.22727272727272727</v>
      </c>
      <c r="V2518" t="str" cm="1">
        <f t="array" ref="V2518">_xlfn.IFS(H2518&lt;30,"Under 30",H2518&lt;66,"Middle Age",H2518&gt;=66,"Senior")</f>
        <v>Middle Age</v>
      </c>
      <c r="W2518" t="s">
        <v>6826</v>
      </c>
    </row>
    <row r="2519" spans="1:23" x14ac:dyDescent="0.3">
      <c r="A2519" t="s">
        <v>2616</v>
      </c>
      <c r="B2519" t="s">
        <v>17</v>
      </c>
      <c r="C2519">
        <v>63</v>
      </c>
      <c r="D2519">
        <v>0</v>
      </c>
      <c r="E2519" t="s">
        <v>23</v>
      </c>
      <c r="F2519" t="s">
        <v>130</v>
      </c>
      <c r="G2519" t="s">
        <v>6790</v>
      </c>
      <c r="H2519">
        <v>28</v>
      </c>
      <c r="I2519" t="s">
        <v>17</v>
      </c>
      <c r="J2519">
        <v>0</v>
      </c>
      <c r="K2519" t="s">
        <v>24</v>
      </c>
      <c r="L2519" t="s">
        <v>6791</v>
      </c>
      <c r="M2519">
        <v>55</v>
      </c>
      <c r="P2519" s="32">
        <v>44835</v>
      </c>
      <c r="Q2519" s="1">
        <v>54.900598657372583</v>
      </c>
      <c r="R2519">
        <v>6</v>
      </c>
      <c r="S2519" t="str" cm="1">
        <f t="array" ref="S2519">_xlfn.IFS(R2519=0,"None",R2519&lt;3,"Low",R2519&lt;6,"Medium",R2519&lt;=10,"High")</f>
        <v>High</v>
      </c>
      <c r="T2519" t="str" cm="1">
        <f t="array" ref="T2519">_xlfn.IFS(M2519&lt;=20,"Low",M2519&lt;=50,"Medium",M2519&lt;=90,"High")</f>
        <v>High</v>
      </c>
      <c r="U2519" s="33">
        <f>Datos_Limpios[[#This Row],[Number of Complaints or Support]]/Datos_Limpios[[#This Row],[Account Length (in months)]]</f>
        <v>9.5238095238095233E-2</v>
      </c>
      <c r="V2519" t="str" cm="1">
        <f t="array" ref="V2519">_xlfn.IFS(H2519&lt;30,"Under 30",H2519&lt;66,"Middle Age",H2519&gt;=66,"Senior")</f>
        <v>Under 30</v>
      </c>
      <c r="W2519" t="s">
        <v>6825</v>
      </c>
    </row>
    <row r="2520" spans="1:23" x14ac:dyDescent="0.3">
      <c r="A2520" t="s">
        <v>2617</v>
      </c>
      <c r="B2520" t="s">
        <v>23</v>
      </c>
      <c r="C2520">
        <v>19</v>
      </c>
      <c r="D2520">
        <v>4</v>
      </c>
      <c r="E2520" t="s">
        <v>17</v>
      </c>
      <c r="F2520" t="s">
        <v>140</v>
      </c>
      <c r="G2520" t="s">
        <v>6790</v>
      </c>
      <c r="H2520">
        <v>59</v>
      </c>
      <c r="I2520" t="s">
        <v>17</v>
      </c>
      <c r="J2520">
        <v>0</v>
      </c>
      <c r="K2520" t="s">
        <v>20</v>
      </c>
      <c r="L2520" t="s">
        <v>6791</v>
      </c>
      <c r="M2520">
        <v>18</v>
      </c>
      <c r="N2520" t="s">
        <v>27</v>
      </c>
      <c r="O2520" t="s">
        <v>208</v>
      </c>
      <c r="P2520" s="32">
        <v>44174</v>
      </c>
      <c r="Q2520" s="1">
        <v>16.847676757888319</v>
      </c>
      <c r="R2520">
        <v>3</v>
      </c>
      <c r="S2520" t="str" cm="1">
        <f t="array" ref="S2520">_xlfn.IFS(R2520=0,"None",R2520&lt;3,"Low",R2520&lt;6,"Medium",R2520&lt;=10,"High")</f>
        <v>Medium</v>
      </c>
      <c r="T2520" t="str" cm="1">
        <f t="array" ref="T2520">_xlfn.IFS(M2520&lt;=20,"Low",M2520&lt;=50,"Medium",M2520&lt;=90,"High")</f>
        <v>Low</v>
      </c>
      <c r="U2520" s="33">
        <f>Datos_Limpios[[#This Row],[Number of Complaints or Support]]/Datos_Limpios[[#This Row],[Account Length (in months)]]</f>
        <v>0.15789473684210525</v>
      </c>
      <c r="V2520" t="str" cm="1">
        <f t="array" ref="V2520">_xlfn.IFS(H2520&lt;30,"Under 30",H2520&lt;66,"Middle Age",H2520&gt;=66,"Senior")</f>
        <v>Middle Age</v>
      </c>
      <c r="W2520" t="s">
        <v>6826</v>
      </c>
    </row>
    <row r="2521" spans="1:23" x14ac:dyDescent="0.3">
      <c r="A2521" t="s">
        <v>2618</v>
      </c>
      <c r="B2521" t="s">
        <v>17</v>
      </c>
      <c r="C2521">
        <v>10</v>
      </c>
      <c r="D2521">
        <v>0</v>
      </c>
      <c r="E2521" t="s">
        <v>17</v>
      </c>
      <c r="F2521" t="s">
        <v>52</v>
      </c>
      <c r="G2521" t="s">
        <v>6790</v>
      </c>
      <c r="H2521">
        <v>37</v>
      </c>
      <c r="I2521" t="s">
        <v>23</v>
      </c>
      <c r="J2521">
        <v>5</v>
      </c>
      <c r="K2521" t="s">
        <v>24</v>
      </c>
      <c r="L2521" t="s">
        <v>6791</v>
      </c>
      <c r="M2521">
        <v>10</v>
      </c>
      <c r="P2521" s="32">
        <v>44100</v>
      </c>
      <c r="Q2521" s="1">
        <v>9.7935989200019726</v>
      </c>
      <c r="R2521">
        <v>3</v>
      </c>
      <c r="S2521" t="str" cm="1">
        <f t="array" ref="S2521">_xlfn.IFS(R2521=0,"None",R2521&lt;3,"Low",R2521&lt;6,"Medium",R2521&lt;=10,"High")</f>
        <v>Medium</v>
      </c>
      <c r="T2521" t="str" cm="1">
        <f t="array" ref="T2521">_xlfn.IFS(M2521&lt;=20,"Low",M2521&lt;=50,"Medium",M2521&lt;=90,"High")</f>
        <v>Low</v>
      </c>
      <c r="U2521" s="33">
        <f>Datos_Limpios[[#This Row],[Number of Complaints or Support]]/Datos_Limpios[[#This Row],[Account Length (in months)]]</f>
        <v>0.3</v>
      </c>
      <c r="V2521" t="str" cm="1">
        <f t="array" ref="V2521">_xlfn.IFS(H2521&lt;30,"Under 30",H2521&lt;66,"Middle Age",H2521&gt;=66,"Senior")</f>
        <v>Middle Age</v>
      </c>
      <c r="W2521" t="s">
        <v>6824</v>
      </c>
    </row>
    <row r="2522" spans="1:23" x14ac:dyDescent="0.3">
      <c r="A2522" t="s">
        <v>2619</v>
      </c>
      <c r="B2522" t="s">
        <v>17</v>
      </c>
      <c r="C2522">
        <v>51</v>
      </c>
      <c r="D2522">
        <v>0</v>
      </c>
      <c r="E2522" t="s">
        <v>17</v>
      </c>
      <c r="F2522" t="s">
        <v>52</v>
      </c>
      <c r="G2522" t="s">
        <v>19</v>
      </c>
      <c r="H2522">
        <v>64</v>
      </c>
      <c r="I2522" t="s">
        <v>23</v>
      </c>
      <c r="J2522">
        <v>3</v>
      </c>
      <c r="K2522" t="s">
        <v>32</v>
      </c>
      <c r="L2522" t="s">
        <v>6792</v>
      </c>
      <c r="M2522">
        <v>6</v>
      </c>
      <c r="P2522" s="32">
        <v>44094</v>
      </c>
      <c r="Q2522" s="1">
        <v>6.1310539966515059</v>
      </c>
      <c r="R2522">
        <v>7</v>
      </c>
      <c r="S2522" t="str" cm="1">
        <f t="array" ref="S2522">_xlfn.IFS(R2522=0,"None",R2522&lt;3,"Low",R2522&lt;6,"Medium",R2522&lt;=10,"High")</f>
        <v>High</v>
      </c>
      <c r="T2522" t="str" cm="1">
        <f t="array" ref="T2522">_xlfn.IFS(M2522&lt;=20,"Low",M2522&lt;=50,"Medium",M2522&lt;=90,"High")</f>
        <v>Low</v>
      </c>
      <c r="U2522" s="33">
        <f>Datos_Limpios[[#This Row],[Number of Complaints or Support]]/Datos_Limpios[[#This Row],[Account Length (in months)]]</f>
        <v>0.13725490196078433</v>
      </c>
      <c r="V2522" t="str" cm="1">
        <f t="array" ref="V2522">_xlfn.IFS(H2522&lt;30,"Under 30",H2522&lt;66,"Middle Age",H2522&gt;=66,"Senior")</f>
        <v>Middle Age</v>
      </c>
      <c r="W2522" t="s">
        <v>6824</v>
      </c>
    </row>
    <row r="2523" spans="1:23" x14ac:dyDescent="0.3">
      <c r="A2523" t="s">
        <v>2620</v>
      </c>
      <c r="B2523" t="s">
        <v>17</v>
      </c>
      <c r="C2523">
        <v>69</v>
      </c>
      <c r="D2523">
        <v>2</v>
      </c>
      <c r="E2523" t="s">
        <v>23</v>
      </c>
      <c r="F2523" t="s">
        <v>245</v>
      </c>
      <c r="G2523" t="s">
        <v>6790</v>
      </c>
      <c r="H2523">
        <v>56</v>
      </c>
      <c r="I2523" t="s">
        <v>23</v>
      </c>
      <c r="J2523">
        <v>2</v>
      </c>
      <c r="K2523" t="s">
        <v>32</v>
      </c>
      <c r="L2523" t="s">
        <v>6791</v>
      </c>
      <c r="M2523">
        <v>49</v>
      </c>
      <c r="P2523" s="32">
        <v>44519</v>
      </c>
      <c r="Q2523" s="1">
        <v>42.677036763328402</v>
      </c>
      <c r="R2523">
        <v>5</v>
      </c>
      <c r="S2523" t="str" cm="1">
        <f t="array" ref="S2523">_xlfn.IFS(R2523=0,"None",R2523&lt;3,"Low",R2523&lt;6,"Medium",R2523&lt;=10,"High")</f>
        <v>Medium</v>
      </c>
      <c r="T2523" t="str" cm="1">
        <f t="array" ref="T2523">_xlfn.IFS(M2523&lt;=20,"Low",M2523&lt;=50,"Medium",M2523&lt;=90,"High")</f>
        <v>Medium</v>
      </c>
      <c r="U2523" s="33">
        <f>Datos_Limpios[[#This Row],[Number of Complaints or Support]]/Datos_Limpios[[#This Row],[Account Length (in months)]]</f>
        <v>7.2463768115942032E-2</v>
      </c>
      <c r="V2523" t="str" cm="1">
        <f t="array" ref="V2523">_xlfn.IFS(H2523&lt;30,"Under 30",H2523&lt;66,"Middle Age",H2523&gt;=66,"Senior")</f>
        <v>Middle Age</v>
      </c>
      <c r="W2523" t="s">
        <v>6823</v>
      </c>
    </row>
    <row r="2524" spans="1:23" x14ac:dyDescent="0.3">
      <c r="A2524" t="s">
        <v>2621</v>
      </c>
      <c r="B2524" t="s">
        <v>17</v>
      </c>
      <c r="C2524">
        <v>57</v>
      </c>
      <c r="D2524">
        <v>0</v>
      </c>
      <c r="E2524" t="s">
        <v>17</v>
      </c>
      <c r="F2524" t="s">
        <v>140</v>
      </c>
      <c r="G2524" t="s">
        <v>6790</v>
      </c>
      <c r="H2524">
        <v>59</v>
      </c>
      <c r="I2524" t="s">
        <v>17</v>
      </c>
      <c r="J2524">
        <v>0</v>
      </c>
      <c r="K2524" t="s">
        <v>24</v>
      </c>
      <c r="L2524" t="s">
        <v>6792</v>
      </c>
      <c r="M2524">
        <v>40</v>
      </c>
      <c r="P2524" s="32">
        <v>45183</v>
      </c>
      <c r="Q2524" s="1">
        <v>46.806704261125091</v>
      </c>
      <c r="R2524">
        <v>6</v>
      </c>
      <c r="S2524" t="str" cm="1">
        <f t="array" ref="S2524">_xlfn.IFS(R2524=0,"None",R2524&lt;3,"Low",R2524&lt;6,"Medium",R2524&lt;=10,"High")</f>
        <v>High</v>
      </c>
      <c r="T2524" t="str" cm="1">
        <f t="array" ref="T2524">_xlfn.IFS(M2524&lt;=20,"Low",M2524&lt;=50,"Medium",M2524&lt;=90,"High")</f>
        <v>Medium</v>
      </c>
      <c r="U2524" s="33">
        <f>Datos_Limpios[[#This Row],[Number of Complaints or Support]]/Datos_Limpios[[#This Row],[Account Length (in months)]]</f>
        <v>0.10526315789473684</v>
      </c>
      <c r="V2524" t="str" cm="1">
        <f t="array" ref="V2524">_xlfn.IFS(H2524&lt;30,"Under 30",H2524&lt;66,"Middle Age",H2524&gt;=66,"Senior")</f>
        <v>Middle Age</v>
      </c>
      <c r="W2524" t="s">
        <v>6826</v>
      </c>
    </row>
    <row r="2525" spans="1:23" x14ac:dyDescent="0.3">
      <c r="A2525" t="s">
        <v>2622</v>
      </c>
      <c r="B2525" t="s">
        <v>17</v>
      </c>
      <c r="C2525">
        <v>8</v>
      </c>
      <c r="D2525">
        <v>1</v>
      </c>
      <c r="E2525" t="s">
        <v>17</v>
      </c>
      <c r="F2525" t="s">
        <v>158</v>
      </c>
      <c r="G2525" t="s">
        <v>19</v>
      </c>
      <c r="H2525">
        <v>21</v>
      </c>
      <c r="I2525" t="s">
        <v>17</v>
      </c>
      <c r="J2525">
        <v>0</v>
      </c>
      <c r="K2525" t="s">
        <v>20</v>
      </c>
      <c r="L2525" t="s">
        <v>6794</v>
      </c>
      <c r="M2525">
        <v>37</v>
      </c>
      <c r="P2525" s="32">
        <v>44332</v>
      </c>
      <c r="Q2525" s="1">
        <v>40.378583838110053</v>
      </c>
      <c r="R2525">
        <v>6</v>
      </c>
      <c r="S2525" t="str" cm="1">
        <f t="array" ref="S2525">_xlfn.IFS(R2525=0,"None",R2525&lt;3,"Low",R2525&lt;6,"Medium",R2525&lt;=10,"High")</f>
        <v>High</v>
      </c>
      <c r="T2525" t="str" cm="1">
        <f t="array" ref="T2525">_xlfn.IFS(M2525&lt;=20,"Low",M2525&lt;=50,"Medium",M2525&lt;=90,"High")</f>
        <v>Medium</v>
      </c>
      <c r="U2525" s="33">
        <f>Datos_Limpios[[#This Row],[Number of Complaints or Support]]/Datos_Limpios[[#This Row],[Account Length (in months)]]</f>
        <v>0.75</v>
      </c>
      <c r="V2525" t="str" cm="1">
        <f t="array" ref="V2525">_xlfn.IFS(H2525&lt;30,"Under 30",H2525&lt;66,"Middle Age",H2525&gt;=66,"Senior")</f>
        <v>Under 30</v>
      </c>
      <c r="W2525" t="s">
        <v>6823</v>
      </c>
    </row>
    <row r="2526" spans="1:23" x14ac:dyDescent="0.3">
      <c r="A2526" t="s">
        <v>2623</v>
      </c>
      <c r="B2526" t="s">
        <v>17</v>
      </c>
      <c r="C2526">
        <v>2</v>
      </c>
      <c r="D2526">
        <v>1</v>
      </c>
      <c r="E2526" t="s">
        <v>23</v>
      </c>
      <c r="F2526" t="s">
        <v>54</v>
      </c>
      <c r="G2526" t="s">
        <v>19</v>
      </c>
      <c r="H2526">
        <v>22</v>
      </c>
      <c r="I2526" t="s">
        <v>17</v>
      </c>
      <c r="J2526">
        <v>0</v>
      </c>
      <c r="K2526" t="s">
        <v>20</v>
      </c>
      <c r="L2526" t="s">
        <v>6792</v>
      </c>
      <c r="M2526">
        <v>18</v>
      </c>
      <c r="P2526" s="32">
        <v>44579</v>
      </c>
      <c r="Q2526" s="1">
        <v>14.425981117453199</v>
      </c>
      <c r="R2526">
        <v>3</v>
      </c>
      <c r="S2526" t="str" cm="1">
        <f t="array" ref="S2526">_xlfn.IFS(R2526=0,"None",R2526&lt;3,"Low",R2526&lt;6,"Medium",R2526&lt;=10,"High")</f>
        <v>Medium</v>
      </c>
      <c r="T2526" t="str" cm="1">
        <f t="array" ref="T2526">_xlfn.IFS(M2526&lt;=20,"Low",M2526&lt;=50,"Medium",M2526&lt;=90,"High")</f>
        <v>Low</v>
      </c>
      <c r="U2526" s="33">
        <f>Datos_Limpios[[#This Row],[Number of Complaints or Support]]/Datos_Limpios[[#This Row],[Account Length (in months)]]</f>
        <v>1.5</v>
      </c>
      <c r="V2526" t="str" cm="1">
        <f t="array" ref="V2526">_xlfn.IFS(H2526&lt;30,"Under 30",H2526&lt;66,"Middle Age",H2526&gt;=66,"Senior")</f>
        <v>Under 30</v>
      </c>
      <c r="W2526" t="s">
        <v>6823</v>
      </c>
    </row>
    <row r="2527" spans="1:23" x14ac:dyDescent="0.3">
      <c r="A2527" t="s">
        <v>2624</v>
      </c>
      <c r="B2527" t="s">
        <v>17</v>
      </c>
      <c r="C2527">
        <v>32</v>
      </c>
      <c r="D2527">
        <v>0</v>
      </c>
      <c r="E2527" t="s">
        <v>23</v>
      </c>
      <c r="F2527" t="s">
        <v>26</v>
      </c>
      <c r="G2527" t="s">
        <v>6790</v>
      </c>
      <c r="H2527">
        <v>40</v>
      </c>
      <c r="I2527" t="s">
        <v>17</v>
      </c>
      <c r="J2527">
        <v>0</v>
      </c>
      <c r="K2527" t="s">
        <v>24</v>
      </c>
      <c r="L2527" t="s">
        <v>6791</v>
      </c>
      <c r="M2527">
        <v>33</v>
      </c>
      <c r="P2527" s="32">
        <v>43841</v>
      </c>
      <c r="Q2527" s="1">
        <v>37.717286500997133</v>
      </c>
      <c r="R2527">
        <v>8</v>
      </c>
      <c r="S2527" t="str" cm="1">
        <f t="array" ref="S2527">_xlfn.IFS(R2527=0,"None",R2527&lt;3,"Low",R2527&lt;6,"Medium",R2527&lt;=10,"High")</f>
        <v>High</v>
      </c>
      <c r="T2527" t="str" cm="1">
        <f t="array" ref="T2527">_xlfn.IFS(M2527&lt;=20,"Low",M2527&lt;=50,"Medium",M2527&lt;=90,"High")</f>
        <v>Medium</v>
      </c>
      <c r="U2527" s="33">
        <f>Datos_Limpios[[#This Row],[Number of Complaints or Support]]/Datos_Limpios[[#This Row],[Account Length (in months)]]</f>
        <v>0.25</v>
      </c>
      <c r="V2527" t="str" cm="1">
        <f t="array" ref="V2527">_xlfn.IFS(H2527&lt;30,"Under 30",H2527&lt;66,"Middle Age",H2527&gt;=66,"Senior")</f>
        <v>Middle Age</v>
      </c>
      <c r="W2527" t="s">
        <v>6824</v>
      </c>
    </row>
    <row r="2528" spans="1:23" x14ac:dyDescent="0.3">
      <c r="A2528" t="s">
        <v>2625</v>
      </c>
      <c r="B2528" t="s">
        <v>17</v>
      </c>
      <c r="C2528">
        <v>74</v>
      </c>
      <c r="D2528">
        <v>0</v>
      </c>
      <c r="E2528" t="s">
        <v>17</v>
      </c>
      <c r="F2528" t="s">
        <v>94</v>
      </c>
      <c r="G2528" t="s">
        <v>19</v>
      </c>
      <c r="H2528">
        <v>68</v>
      </c>
      <c r="I2528" t="s">
        <v>17</v>
      </c>
      <c r="J2528">
        <v>0</v>
      </c>
      <c r="K2528" t="s">
        <v>32</v>
      </c>
      <c r="L2528" t="s">
        <v>6792</v>
      </c>
      <c r="M2528">
        <v>11</v>
      </c>
      <c r="P2528" s="32">
        <v>44179</v>
      </c>
      <c r="Q2528" s="1">
        <v>11.88720298473179</v>
      </c>
      <c r="R2528">
        <v>3</v>
      </c>
      <c r="S2528" t="str" cm="1">
        <f t="array" ref="S2528">_xlfn.IFS(R2528=0,"None",R2528&lt;3,"Low",R2528&lt;6,"Medium",R2528&lt;=10,"High")</f>
        <v>Medium</v>
      </c>
      <c r="T2528" t="str" cm="1">
        <f t="array" ref="T2528">_xlfn.IFS(M2528&lt;=20,"Low",M2528&lt;=50,"Medium",M2528&lt;=90,"High")</f>
        <v>Low</v>
      </c>
      <c r="U2528" s="33">
        <f>Datos_Limpios[[#This Row],[Number of Complaints or Support]]/Datos_Limpios[[#This Row],[Account Length (in months)]]</f>
        <v>4.0540540540540543E-2</v>
      </c>
      <c r="V2528" t="str" cm="1">
        <f t="array" ref="V2528">_xlfn.IFS(H2528&lt;30,"Under 30",H2528&lt;66,"Middle Age",H2528&gt;=66,"Senior")</f>
        <v>Senior</v>
      </c>
      <c r="W2528" t="s">
        <v>6823</v>
      </c>
    </row>
    <row r="2529" spans="1:23" x14ac:dyDescent="0.3">
      <c r="A2529" t="s">
        <v>2626</v>
      </c>
      <c r="B2529" t="s">
        <v>17</v>
      </c>
      <c r="C2529">
        <v>68</v>
      </c>
      <c r="D2529">
        <v>0</v>
      </c>
      <c r="E2529" t="s">
        <v>23</v>
      </c>
      <c r="F2529" t="s">
        <v>56</v>
      </c>
      <c r="G2529" t="s">
        <v>6790</v>
      </c>
      <c r="H2529">
        <v>66</v>
      </c>
      <c r="I2529" t="s">
        <v>17</v>
      </c>
      <c r="J2529">
        <v>0</v>
      </c>
      <c r="K2529" t="s">
        <v>24</v>
      </c>
      <c r="L2529" t="s">
        <v>6791</v>
      </c>
      <c r="M2529">
        <v>22</v>
      </c>
      <c r="P2529" s="32">
        <v>44311</v>
      </c>
      <c r="Q2529" s="1">
        <v>25.723651925167101</v>
      </c>
      <c r="R2529">
        <v>8</v>
      </c>
      <c r="S2529" t="str" cm="1">
        <f t="array" ref="S2529">_xlfn.IFS(R2529=0,"None",R2529&lt;3,"Low",R2529&lt;6,"Medium",R2529&lt;=10,"High")</f>
        <v>High</v>
      </c>
      <c r="T2529" t="str" cm="1">
        <f t="array" ref="T2529">_xlfn.IFS(M2529&lt;=20,"Low",M2529&lt;=50,"Medium",M2529&lt;=90,"High")</f>
        <v>Medium</v>
      </c>
      <c r="U2529" s="33">
        <f>Datos_Limpios[[#This Row],[Number of Complaints or Support]]/Datos_Limpios[[#This Row],[Account Length (in months)]]</f>
        <v>0.11764705882352941</v>
      </c>
      <c r="V2529" t="str" cm="1">
        <f t="array" ref="V2529">_xlfn.IFS(H2529&lt;30,"Under 30",H2529&lt;66,"Middle Age",H2529&gt;=66,"Senior")</f>
        <v>Senior</v>
      </c>
      <c r="W2529" t="s">
        <v>6823</v>
      </c>
    </row>
    <row r="2530" spans="1:23" x14ac:dyDescent="0.3">
      <c r="A2530" t="s">
        <v>2627</v>
      </c>
      <c r="B2530" t="s">
        <v>23</v>
      </c>
      <c r="C2530">
        <v>36</v>
      </c>
      <c r="D2530">
        <v>0</v>
      </c>
      <c r="E2530" t="s">
        <v>23</v>
      </c>
      <c r="F2530" t="s">
        <v>34</v>
      </c>
      <c r="G2530" t="s">
        <v>6790</v>
      </c>
      <c r="H2530">
        <v>56</v>
      </c>
      <c r="I2530" t="s">
        <v>23</v>
      </c>
      <c r="J2530">
        <v>2</v>
      </c>
      <c r="K2530" t="s">
        <v>20</v>
      </c>
      <c r="L2530" t="s">
        <v>6792</v>
      </c>
      <c r="M2530">
        <v>16</v>
      </c>
      <c r="N2530" t="s">
        <v>27</v>
      </c>
      <c r="O2530" t="s">
        <v>208</v>
      </c>
      <c r="P2530" s="32">
        <v>44179</v>
      </c>
      <c r="Q2530" s="1">
        <v>13.06430604603845</v>
      </c>
      <c r="R2530">
        <v>3</v>
      </c>
      <c r="S2530" t="str" cm="1">
        <f t="array" ref="S2530">_xlfn.IFS(R2530=0,"None",R2530&lt;3,"Low",R2530&lt;6,"Medium",R2530&lt;=10,"High")</f>
        <v>Medium</v>
      </c>
      <c r="T2530" t="str" cm="1">
        <f t="array" ref="T2530">_xlfn.IFS(M2530&lt;=20,"Low",M2530&lt;=50,"Medium",M2530&lt;=90,"High")</f>
        <v>Low</v>
      </c>
      <c r="U2530" s="33">
        <f>Datos_Limpios[[#This Row],[Number of Complaints or Support]]/Datos_Limpios[[#This Row],[Account Length (in months)]]</f>
        <v>8.3333333333333329E-2</v>
      </c>
      <c r="V2530" t="str" cm="1">
        <f t="array" ref="V2530">_xlfn.IFS(H2530&lt;30,"Under 30",H2530&lt;66,"Middle Age",H2530&gt;=66,"Senior")</f>
        <v>Middle Age</v>
      </c>
      <c r="W2530" t="s">
        <v>6823</v>
      </c>
    </row>
    <row r="2531" spans="1:23" x14ac:dyDescent="0.3">
      <c r="A2531" t="s">
        <v>2628</v>
      </c>
      <c r="B2531" t="s">
        <v>17</v>
      </c>
      <c r="C2531">
        <v>11</v>
      </c>
      <c r="D2531">
        <v>0</v>
      </c>
      <c r="E2531" t="s">
        <v>23</v>
      </c>
      <c r="F2531" t="s">
        <v>196</v>
      </c>
      <c r="G2531" t="s">
        <v>19</v>
      </c>
      <c r="H2531">
        <v>21</v>
      </c>
      <c r="I2531" t="s">
        <v>17</v>
      </c>
      <c r="J2531">
        <v>0</v>
      </c>
      <c r="K2531" t="s">
        <v>24</v>
      </c>
      <c r="L2531" t="s">
        <v>6794</v>
      </c>
      <c r="M2531">
        <v>22</v>
      </c>
      <c r="P2531" s="32">
        <v>45120</v>
      </c>
      <c r="Q2531" s="1">
        <v>25.26974480954765</v>
      </c>
      <c r="R2531">
        <v>4</v>
      </c>
      <c r="S2531" t="str" cm="1">
        <f t="array" ref="S2531">_xlfn.IFS(R2531=0,"None",R2531&lt;3,"Low",R2531&lt;6,"Medium",R2531&lt;=10,"High")</f>
        <v>Medium</v>
      </c>
      <c r="T2531" t="str" cm="1">
        <f t="array" ref="T2531">_xlfn.IFS(M2531&lt;=20,"Low",M2531&lt;=50,"Medium",M2531&lt;=90,"High")</f>
        <v>Medium</v>
      </c>
      <c r="U2531" s="33">
        <f>Datos_Limpios[[#This Row],[Number of Complaints or Support]]/Datos_Limpios[[#This Row],[Account Length (in months)]]</f>
        <v>0.36363636363636365</v>
      </c>
      <c r="V2531" t="str" cm="1">
        <f t="array" ref="V2531">_xlfn.IFS(H2531&lt;30,"Under 30",H2531&lt;66,"Middle Age",H2531&gt;=66,"Senior")</f>
        <v>Under 30</v>
      </c>
      <c r="W2531" t="s">
        <v>6826</v>
      </c>
    </row>
    <row r="2532" spans="1:23" x14ac:dyDescent="0.3">
      <c r="A2532" t="s">
        <v>2629</v>
      </c>
      <c r="B2532" t="s">
        <v>23</v>
      </c>
      <c r="C2532">
        <v>38</v>
      </c>
      <c r="D2532">
        <v>4</v>
      </c>
      <c r="E2532" t="s">
        <v>23</v>
      </c>
      <c r="F2532" t="s">
        <v>192</v>
      </c>
      <c r="G2532" t="s">
        <v>19</v>
      </c>
      <c r="H2532">
        <v>74</v>
      </c>
      <c r="I2532" t="s">
        <v>17</v>
      </c>
      <c r="J2532">
        <v>0</v>
      </c>
      <c r="K2532" t="s">
        <v>20</v>
      </c>
      <c r="L2532" t="s">
        <v>6792</v>
      </c>
      <c r="M2532">
        <v>62</v>
      </c>
      <c r="N2532" t="s">
        <v>76</v>
      </c>
      <c r="O2532" t="s">
        <v>136</v>
      </c>
      <c r="P2532" s="32">
        <v>44536</v>
      </c>
      <c r="Q2532" s="1">
        <v>58.826835879536333</v>
      </c>
      <c r="R2532">
        <v>0</v>
      </c>
      <c r="S2532" t="str" cm="1">
        <f t="array" ref="S2532">_xlfn.IFS(R2532=0,"None",R2532&lt;3,"Low",R2532&lt;6,"Medium",R2532&lt;=10,"High")</f>
        <v>None</v>
      </c>
      <c r="T2532" t="str" cm="1">
        <f t="array" ref="T2532">_xlfn.IFS(M2532&lt;=20,"Low",M2532&lt;=50,"Medium",M2532&lt;=90,"High")</f>
        <v>High</v>
      </c>
      <c r="U2532" s="33">
        <f>Datos_Limpios[[#This Row],[Number of Complaints or Support]]/Datos_Limpios[[#This Row],[Account Length (in months)]]</f>
        <v>0</v>
      </c>
      <c r="V2532" t="str" cm="1">
        <f t="array" ref="V2532">_xlfn.IFS(H2532&lt;30,"Under 30",H2532&lt;66,"Middle Age",H2532&gt;=66,"Senior")</f>
        <v>Senior</v>
      </c>
      <c r="W2532" t="s">
        <v>6824</v>
      </c>
    </row>
    <row r="2533" spans="1:23" x14ac:dyDescent="0.3">
      <c r="A2533" t="s">
        <v>2630</v>
      </c>
      <c r="B2533" t="s">
        <v>23</v>
      </c>
      <c r="C2533">
        <v>43</v>
      </c>
      <c r="D2533">
        <v>5</v>
      </c>
      <c r="E2533" t="s">
        <v>23</v>
      </c>
      <c r="F2533" t="s">
        <v>121</v>
      </c>
      <c r="G2533" t="s">
        <v>19</v>
      </c>
      <c r="H2533">
        <v>57</v>
      </c>
      <c r="I2533" t="s">
        <v>17</v>
      </c>
      <c r="J2533">
        <v>0</v>
      </c>
      <c r="K2533" t="s">
        <v>20</v>
      </c>
      <c r="L2533" t="s">
        <v>6791</v>
      </c>
      <c r="M2533">
        <v>45</v>
      </c>
      <c r="N2533" t="s">
        <v>27</v>
      </c>
      <c r="O2533" t="s">
        <v>125</v>
      </c>
      <c r="P2533" s="32">
        <v>43918</v>
      </c>
      <c r="Q2533" s="1">
        <v>39.604858264963781</v>
      </c>
      <c r="R2533">
        <v>10</v>
      </c>
      <c r="S2533" t="str" cm="1">
        <f t="array" ref="S2533">_xlfn.IFS(R2533=0,"None",R2533&lt;3,"Low",R2533&lt;6,"Medium",R2533&lt;=10,"High")</f>
        <v>High</v>
      </c>
      <c r="T2533" t="str" cm="1">
        <f t="array" ref="T2533">_xlfn.IFS(M2533&lt;=20,"Low",M2533&lt;=50,"Medium",M2533&lt;=90,"High")</f>
        <v>Medium</v>
      </c>
      <c r="U2533" s="33">
        <f>Datos_Limpios[[#This Row],[Number of Complaints or Support]]/Datos_Limpios[[#This Row],[Account Length (in months)]]</f>
        <v>0.23255813953488372</v>
      </c>
      <c r="V2533" t="str" cm="1">
        <f t="array" ref="V2533">_xlfn.IFS(H2533&lt;30,"Under 30",H2533&lt;66,"Middle Age",H2533&gt;=66,"Senior")</f>
        <v>Middle Age</v>
      </c>
      <c r="W2533" t="s">
        <v>6826</v>
      </c>
    </row>
    <row r="2534" spans="1:23" x14ac:dyDescent="0.3">
      <c r="A2534" t="s">
        <v>2631</v>
      </c>
      <c r="B2534" t="s">
        <v>17</v>
      </c>
      <c r="C2534">
        <v>1</v>
      </c>
      <c r="D2534">
        <v>0</v>
      </c>
      <c r="E2534" t="s">
        <v>17</v>
      </c>
      <c r="F2534" t="s">
        <v>56</v>
      </c>
      <c r="G2534" t="s">
        <v>6790</v>
      </c>
      <c r="H2534">
        <v>31</v>
      </c>
      <c r="I2534" t="s">
        <v>17</v>
      </c>
      <c r="J2534">
        <v>0</v>
      </c>
      <c r="K2534" t="s">
        <v>20</v>
      </c>
      <c r="L2534" t="s">
        <v>6794</v>
      </c>
      <c r="M2534">
        <v>7</v>
      </c>
      <c r="P2534" s="32">
        <v>44403</v>
      </c>
      <c r="Q2534" s="1">
        <v>8.3325350587912688</v>
      </c>
      <c r="R2534">
        <v>3</v>
      </c>
      <c r="S2534" t="str" cm="1">
        <f t="array" ref="S2534">_xlfn.IFS(R2534=0,"None",R2534&lt;3,"Low",R2534&lt;6,"Medium",R2534&lt;=10,"High")</f>
        <v>Medium</v>
      </c>
      <c r="T2534" t="str" cm="1">
        <f t="array" ref="T2534">_xlfn.IFS(M2534&lt;=20,"Low",M2534&lt;=50,"Medium",M2534&lt;=90,"High")</f>
        <v>Low</v>
      </c>
      <c r="U2534" s="33">
        <f>Datos_Limpios[[#This Row],[Number of Complaints or Support]]/Datos_Limpios[[#This Row],[Account Length (in months)]]</f>
        <v>3</v>
      </c>
      <c r="V2534" t="str" cm="1">
        <f t="array" ref="V2534">_xlfn.IFS(H2534&lt;30,"Under 30",H2534&lt;66,"Middle Age",H2534&gt;=66,"Senior")</f>
        <v>Middle Age</v>
      </c>
      <c r="W2534" t="s">
        <v>6823</v>
      </c>
    </row>
    <row r="2535" spans="1:23" x14ac:dyDescent="0.3">
      <c r="A2535" t="s">
        <v>2632</v>
      </c>
      <c r="B2535" t="s">
        <v>23</v>
      </c>
      <c r="C2535">
        <v>9</v>
      </c>
      <c r="D2535">
        <v>0</v>
      </c>
      <c r="E2535" t="s">
        <v>23</v>
      </c>
      <c r="F2535" t="s">
        <v>115</v>
      </c>
      <c r="G2535" t="s">
        <v>6790</v>
      </c>
      <c r="H2535">
        <v>28</v>
      </c>
      <c r="I2535" t="s">
        <v>17</v>
      </c>
      <c r="J2535">
        <v>0</v>
      </c>
      <c r="K2535" t="s">
        <v>20</v>
      </c>
      <c r="L2535" t="s">
        <v>6792</v>
      </c>
      <c r="M2535">
        <v>48</v>
      </c>
      <c r="N2535" t="s">
        <v>27</v>
      </c>
      <c r="O2535" t="s">
        <v>164</v>
      </c>
      <c r="P2535" s="32">
        <v>44395</v>
      </c>
      <c r="Q2535" s="1">
        <v>56.944987645082691</v>
      </c>
      <c r="R2535">
        <v>4</v>
      </c>
      <c r="S2535" t="str" cm="1">
        <f t="array" ref="S2535">_xlfn.IFS(R2535=0,"None",R2535&lt;3,"Low",R2535&lt;6,"Medium",R2535&lt;=10,"High")</f>
        <v>Medium</v>
      </c>
      <c r="T2535" t="str" cm="1">
        <f t="array" ref="T2535">_xlfn.IFS(M2535&lt;=20,"Low",M2535&lt;=50,"Medium",M2535&lt;=90,"High")</f>
        <v>Medium</v>
      </c>
      <c r="U2535" s="33">
        <f>Datos_Limpios[[#This Row],[Number of Complaints or Support]]/Datos_Limpios[[#This Row],[Account Length (in months)]]</f>
        <v>0.44444444444444442</v>
      </c>
      <c r="V2535" t="str" cm="1">
        <f t="array" ref="V2535">_xlfn.IFS(H2535&lt;30,"Under 30",H2535&lt;66,"Middle Age",H2535&gt;=66,"Senior")</f>
        <v>Under 30</v>
      </c>
      <c r="W2535" t="s">
        <v>6825</v>
      </c>
    </row>
    <row r="2536" spans="1:23" x14ac:dyDescent="0.3">
      <c r="A2536" t="s">
        <v>2633</v>
      </c>
      <c r="B2536" t="s">
        <v>17</v>
      </c>
      <c r="C2536">
        <v>13</v>
      </c>
      <c r="D2536">
        <v>0</v>
      </c>
      <c r="E2536" t="s">
        <v>23</v>
      </c>
      <c r="F2536" t="s">
        <v>58</v>
      </c>
      <c r="G2536" t="s">
        <v>19</v>
      </c>
      <c r="H2536">
        <v>49</v>
      </c>
      <c r="I2536" t="s">
        <v>23</v>
      </c>
      <c r="J2536">
        <v>4</v>
      </c>
      <c r="K2536" t="s">
        <v>24</v>
      </c>
      <c r="L2536" t="s">
        <v>6792</v>
      </c>
      <c r="M2536">
        <v>23</v>
      </c>
      <c r="P2536" s="32">
        <v>44156</v>
      </c>
      <c r="Q2536" s="1">
        <v>24.434083176486752</v>
      </c>
      <c r="R2536">
        <v>7</v>
      </c>
      <c r="S2536" t="str" cm="1">
        <f t="array" ref="S2536">_xlfn.IFS(R2536=0,"None",R2536&lt;3,"Low",R2536&lt;6,"Medium",R2536&lt;=10,"High")</f>
        <v>High</v>
      </c>
      <c r="T2536" t="str" cm="1">
        <f t="array" ref="T2536">_xlfn.IFS(M2536&lt;=20,"Low",M2536&lt;=50,"Medium",M2536&lt;=90,"High")</f>
        <v>Medium</v>
      </c>
      <c r="U2536" s="33">
        <f>Datos_Limpios[[#This Row],[Number of Complaints or Support]]/Datos_Limpios[[#This Row],[Account Length (in months)]]</f>
        <v>0.53846153846153844</v>
      </c>
      <c r="V2536" t="str" cm="1">
        <f t="array" ref="V2536">_xlfn.IFS(H2536&lt;30,"Under 30",H2536&lt;66,"Middle Age",H2536&gt;=66,"Senior")</f>
        <v>Middle Age</v>
      </c>
      <c r="W2536" t="s">
        <v>6825</v>
      </c>
    </row>
    <row r="2537" spans="1:23" x14ac:dyDescent="0.3">
      <c r="A2537" t="s">
        <v>2634</v>
      </c>
      <c r="B2537" t="s">
        <v>17</v>
      </c>
      <c r="C2537">
        <v>71</v>
      </c>
      <c r="D2537">
        <v>0</v>
      </c>
      <c r="E2537" t="s">
        <v>17</v>
      </c>
      <c r="F2537" t="s">
        <v>202</v>
      </c>
      <c r="G2537" t="s">
        <v>6790</v>
      </c>
      <c r="H2537">
        <v>23</v>
      </c>
      <c r="I2537" t="s">
        <v>23</v>
      </c>
      <c r="J2537">
        <v>6</v>
      </c>
      <c r="K2537" t="s">
        <v>32</v>
      </c>
      <c r="L2537" t="s">
        <v>6794</v>
      </c>
      <c r="M2537">
        <v>5</v>
      </c>
      <c r="P2537" s="32">
        <v>44752</v>
      </c>
      <c r="Q2537" s="1">
        <v>5.1440197898559497</v>
      </c>
      <c r="R2537">
        <v>4</v>
      </c>
      <c r="S2537" t="str" cm="1">
        <f t="array" ref="S2537">_xlfn.IFS(R2537=0,"None",R2537&lt;3,"Low",R2537&lt;6,"Medium",R2537&lt;=10,"High")</f>
        <v>Medium</v>
      </c>
      <c r="T2537" t="str" cm="1">
        <f t="array" ref="T2537">_xlfn.IFS(M2537&lt;=20,"Low",M2537&lt;=50,"Medium",M2537&lt;=90,"High")</f>
        <v>Low</v>
      </c>
      <c r="U2537" s="33">
        <f>Datos_Limpios[[#This Row],[Number of Complaints or Support]]/Datos_Limpios[[#This Row],[Account Length (in months)]]</f>
        <v>5.6338028169014086E-2</v>
      </c>
      <c r="V2537" t="str" cm="1">
        <f t="array" ref="V2537">_xlfn.IFS(H2537&lt;30,"Under 30",H2537&lt;66,"Middle Age",H2537&gt;=66,"Senior")</f>
        <v>Under 30</v>
      </c>
      <c r="W2537" t="s">
        <v>6825</v>
      </c>
    </row>
    <row r="2538" spans="1:23" x14ac:dyDescent="0.3">
      <c r="A2538" t="s">
        <v>2635</v>
      </c>
      <c r="B2538" t="s">
        <v>17</v>
      </c>
      <c r="C2538">
        <v>50</v>
      </c>
      <c r="D2538">
        <v>0</v>
      </c>
      <c r="E2538" t="s">
        <v>23</v>
      </c>
      <c r="F2538" t="s">
        <v>22</v>
      </c>
      <c r="G2538" t="s">
        <v>6790</v>
      </c>
      <c r="H2538">
        <v>77</v>
      </c>
      <c r="I2538" t="s">
        <v>23</v>
      </c>
      <c r="J2538">
        <v>4</v>
      </c>
      <c r="K2538" t="s">
        <v>24</v>
      </c>
      <c r="L2538" t="s">
        <v>6792</v>
      </c>
      <c r="M2538">
        <v>39</v>
      </c>
      <c r="P2538" s="32">
        <v>44037</v>
      </c>
      <c r="Q2538" s="1">
        <v>43.92214108932977</v>
      </c>
      <c r="R2538">
        <v>9</v>
      </c>
      <c r="S2538" t="str" cm="1">
        <f t="array" ref="S2538">_xlfn.IFS(R2538=0,"None",R2538&lt;3,"Low",R2538&lt;6,"Medium",R2538&lt;=10,"High")</f>
        <v>High</v>
      </c>
      <c r="T2538" t="str" cm="1">
        <f t="array" ref="T2538">_xlfn.IFS(M2538&lt;=20,"Low",M2538&lt;=50,"Medium",M2538&lt;=90,"High")</f>
        <v>Medium</v>
      </c>
      <c r="U2538" s="33">
        <f>Datos_Limpios[[#This Row],[Number of Complaints or Support]]/Datos_Limpios[[#This Row],[Account Length (in months)]]</f>
        <v>0.18</v>
      </c>
      <c r="V2538" t="str" cm="1">
        <f t="array" ref="V2538">_xlfn.IFS(H2538&lt;30,"Under 30",H2538&lt;66,"Middle Age",H2538&gt;=66,"Senior")</f>
        <v>Senior</v>
      </c>
      <c r="W2538" t="s">
        <v>6823</v>
      </c>
    </row>
    <row r="2539" spans="1:23" x14ac:dyDescent="0.3">
      <c r="A2539" t="s">
        <v>2636</v>
      </c>
      <c r="B2539" t="s">
        <v>17</v>
      </c>
      <c r="C2539">
        <v>65</v>
      </c>
      <c r="D2539">
        <v>0</v>
      </c>
      <c r="E2539" t="s">
        <v>17</v>
      </c>
      <c r="F2539" t="s">
        <v>123</v>
      </c>
      <c r="G2539" t="s">
        <v>6790</v>
      </c>
      <c r="H2539">
        <v>50</v>
      </c>
      <c r="I2539" t="s">
        <v>17</v>
      </c>
      <c r="J2539">
        <v>0</v>
      </c>
      <c r="K2539" t="s">
        <v>20</v>
      </c>
      <c r="L2539" t="s">
        <v>6792</v>
      </c>
      <c r="M2539">
        <v>40</v>
      </c>
      <c r="P2539" s="32">
        <v>45141</v>
      </c>
      <c r="Q2539" s="1">
        <v>39.836755130009387</v>
      </c>
      <c r="R2539">
        <v>7</v>
      </c>
      <c r="S2539" t="str" cm="1">
        <f t="array" ref="S2539">_xlfn.IFS(R2539=0,"None",R2539&lt;3,"Low",R2539&lt;6,"Medium",R2539&lt;=10,"High")</f>
        <v>High</v>
      </c>
      <c r="T2539" t="str" cm="1">
        <f t="array" ref="T2539">_xlfn.IFS(M2539&lt;=20,"Low",M2539&lt;=50,"Medium",M2539&lt;=90,"High")</f>
        <v>Medium</v>
      </c>
      <c r="U2539" s="33">
        <f>Datos_Limpios[[#This Row],[Number of Complaints or Support]]/Datos_Limpios[[#This Row],[Account Length (in months)]]</f>
        <v>0.1076923076923077</v>
      </c>
      <c r="V2539" t="str" cm="1">
        <f t="array" ref="V2539">_xlfn.IFS(H2539&lt;30,"Under 30",H2539&lt;66,"Middle Age",H2539&gt;=66,"Senior")</f>
        <v>Middle Age</v>
      </c>
      <c r="W2539" t="s">
        <v>6824</v>
      </c>
    </row>
    <row r="2540" spans="1:23" x14ac:dyDescent="0.3">
      <c r="A2540" t="s">
        <v>2637</v>
      </c>
      <c r="B2540" t="s">
        <v>17</v>
      </c>
      <c r="C2540">
        <v>22</v>
      </c>
      <c r="D2540">
        <v>0</v>
      </c>
      <c r="E2540" t="s">
        <v>23</v>
      </c>
      <c r="F2540" t="s">
        <v>36</v>
      </c>
      <c r="G2540" t="s">
        <v>19</v>
      </c>
      <c r="H2540">
        <v>83</v>
      </c>
      <c r="I2540" t="s">
        <v>17</v>
      </c>
      <c r="J2540">
        <v>0</v>
      </c>
      <c r="K2540" t="s">
        <v>24</v>
      </c>
      <c r="L2540" t="s">
        <v>6794</v>
      </c>
      <c r="M2540">
        <v>35</v>
      </c>
      <c r="P2540" s="32">
        <v>45183</v>
      </c>
      <c r="Q2540" s="1">
        <v>34.555526004854443</v>
      </c>
      <c r="R2540">
        <v>10</v>
      </c>
      <c r="S2540" t="str" cm="1">
        <f t="array" ref="S2540">_xlfn.IFS(R2540=0,"None",R2540&lt;3,"Low",R2540&lt;6,"Medium",R2540&lt;=10,"High")</f>
        <v>High</v>
      </c>
      <c r="T2540" t="str" cm="1">
        <f t="array" ref="T2540">_xlfn.IFS(M2540&lt;=20,"Low",M2540&lt;=50,"Medium",M2540&lt;=90,"High")</f>
        <v>Medium</v>
      </c>
      <c r="U2540" s="33">
        <f>Datos_Limpios[[#This Row],[Number of Complaints or Support]]/Datos_Limpios[[#This Row],[Account Length (in months)]]</f>
        <v>0.45454545454545453</v>
      </c>
      <c r="V2540" t="str" cm="1">
        <f t="array" ref="V2540">_xlfn.IFS(H2540&lt;30,"Under 30",H2540&lt;66,"Middle Age",H2540&gt;=66,"Senior")</f>
        <v>Senior</v>
      </c>
      <c r="W2540" t="s">
        <v>6824</v>
      </c>
    </row>
    <row r="2541" spans="1:23" x14ac:dyDescent="0.3">
      <c r="A2541" t="s">
        <v>2638</v>
      </c>
      <c r="B2541" t="s">
        <v>23</v>
      </c>
      <c r="C2541">
        <v>58</v>
      </c>
      <c r="D2541">
        <v>1</v>
      </c>
      <c r="E2541" t="s">
        <v>23</v>
      </c>
      <c r="F2541" t="s">
        <v>107</v>
      </c>
      <c r="G2541" t="s">
        <v>19</v>
      </c>
      <c r="H2541">
        <v>61</v>
      </c>
      <c r="I2541" t="s">
        <v>17</v>
      </c>
      <c r="J2541">
        <v>0</v>
      </c>
      <c r="K2541" t="s">
        <v>24</v>
      </c>
      <c r="L2541" t="s">
        <v>6792</v>
      </c>
      <c r="M2541">
        <v>45</v>
      </c>
      <c r="N2541" t="s">
        <v>27</v>
      </c>
      <c r="O2541" t="s">
        <v>164</v>
      </c>
      <c r="P2541" s="32">
        <v>44036</v>
      </c>
      <c r="Q2541" s="1">
        <v>50.429293429980667</v>
      </c>
      <c r="R2541">
        <v>9</v>
      </c>
      <c r="S2541" t="str" cm="1">
        <f t="array" ref="S2541">_xlfn.IFS(R2541=0,"None",R2541&lt;3,"Low",R2541&lt;6,"Medium",R2541&lt;=10,"High")</f>
        <v>High</v>
      </c>
      <c r="T2541" t="str" cm="1">
        <f t="array" ref="T2541">_xlfn.IFS(M2541&lt;=20,"Low",M2541&lt;=50,"Medium",M2541&lt;=90,"High")</f>
        <v>Medium</v>
      </c>
      <c r="U2541" s="33">
        <f>Datos_Limpios[[#This Row],[Number of Complaints or Support]]/Datos_Limpios[[#This Row],[Account Length (in months)]]</f>
        <v>0.15517241379310345</v>
      </c>
      <c r="V2541" t="str" cm="1">
        <f t="array" ref="V2541">_xlfn.IFS(H2541&lt;30,"Under 30",H2541&lt;66,"Middle Age",H2541&gt;=66,"Senior")</f>
        <v>Middle Age</v>
      </c>
      <c r="W2541" t="s">
        <v>6825</v>
      </c>
    </row>
    <row r="2542" spans="1:23" x14ac:dyDescent="0.3">
      <c r="A2542" t="s">
        <v>2639</v>
      </c>
      <c r="B2542" t="s">
        <v>23</v>
      </c>
      <c r="C2542">
        <v>43</v>
      </c>
      <c r="D2542">
        <v>5</v>
      </c>
      <c r="E2542" t="s">
        <v>23</v>
      </c>
      <c r="F2542" t="s">
        <v>148</v>
      </c>
      <c r="G2542" t="s">
        <v>19</v>
      </c>
      <c r="H2542">
        <v>22</v>
      </c>
      <c r="I2542" t="s">
        <v>17</v>
      </c>
      <c r="J2542">
        <v>0</v>
      </c>
      <c r="K2542" t="s">
        <v>24</v>
      </c>
      <c r="L2542" t="s">
        <v>6791</v>
      </c>
      <c r="M2542">
        <v>33</v>
      </c>
      <c r="N2542" t="s">
        <v>76</v>
      </c>
      <c r="O2542" t="s">
        <v>77</v>
      </c>
      <c r="P2542" s="32">
        <v>44096</v>
      </c>
      <c r="Q2542" s="1">
        <v>36.750775752901482</v>
      </c>
      <c r="R2542">
        <v>6</v>
      </c>
      <c r="S2542" t="str" cm="1">
        <f t="array" ref="S2542">_xlfn.IFS(R2542=0,"None",R2542&lt;3,"Low",R2542&lt;6,"Medium",R2542&lt;=10,"High")</f>
        <v>High</v>
      </c>
      <c r="T2542" t="str" cm="1">
        <f t="array" ref="T2542">_xlfn.IFS(M2542&lt;=20,"Low",M2542&lt;=50,"Medium",M2542&lt;=90,"High")</f>
        <v>Medium</v>
      </c>
      <c r="U2542" s="33">
        <f>Datos_Limpios[[#This Row],[Number of Complaints or Support]]/Datos_Limpios[[#This Row],[Account Length (in months)]]</f>
        <v>0.13953488372093023</v>
      </c>
      <c r="V2542" t="str" cm="1">
        <f t="array" ref="V2542">_xlfn.IFS(H2542&lt;30,"Under 30",H2542&lt;66,"Middle Age",H2542&gt;=66,"Senior")</f>
        <v>Under 30</v>
      </c>
      <c r="W2542" t="s">
        <v>6824</v>
      </c>
    </row>
    <row r="2543" spans="1:23" x14ac:dyDescent="0.3">
      <c r="A2543" t="s">
        <v>2640</v>
      </c>
      <c r="B2543" t="s">
        <v>17</v>
      </c>
      <c r="C2543">
        <v>71</v>
      </c>
      <c r="D2543">
        <v>0</v>
      </c>
      <c r="E2543" t="s">
        <v>23</v>
      </c>
      <c r="F2543" t="s">
        <v>38</v>
      </c>
      <c r="G2543" t="s">
        <v>19</v>
      </c>
      <c r="H2543">
        <v>43</v>
      </c>
      <c r="I2543" t="s">
        <v>17</v>
      </c>
      <c r="J2543">
        <v>0</v>
      </c>
      <c r="K2543" t="s">
        <v>32</v>
      </c>
      <c r="L2543" t="s">
        <v>6792</v>
      </c>
      <c r="M2543">
        <v>28</v>
      </c>
      <c r="P2543" s="32">
        <v>44290</v>
      </c>
      <c r="Q2543" s="1">
        <v>29.376905956413989</v>
      </c>
      <c r="R2543">
        <v>7</v>
      </c>
      <c r="S2543" t="str" cm="1">
        <f t="array" ref="S2543">_xlfn.IFS(R2543=0,"None",R2543&lt;3,"Low",R2543&lt;6,"Medium",R2543&lt;=10,"High")</f>
        <v>High</v>
      </c>
      <c r="T2543" t="str" cm="1">
        <f t="array" ref="T2543">_xlfn.IFS(M2543&lt;=20,"Low",M2543&lt;=50,"Medium",M2543&lt;=90,"High")</f>
        <v>Medium</v>
      </c>
      <c r="U2543" s="33">
        <f>Datos_Limpios[[#This Row],[Number of Complaints or Support]]/Datos_Limpios[[#This Row],[Account Length (in months)]]</f>
        <v>9.8591549295774641E-2</v>
      </c>
      <c r="V2543" t="str" cm="1">
        <f t="array" ref="V2543">_xlfn.IFS(H2543&lt;30,"Under 30",H2543&lt;66,"Middle Age",H2543&gt;=66,"Senior")</f>
        <v>Middle Age</v>
      </c>
      <c r="W2543" t="s">
        <v>6825</v>
      </c>
    </row>
    <row r="2544" spans="1:23" x14ac:dyDescent="0.3">
      <c r="A2544" t="s">
        <v>2641</v>
      </c>
      <c r="B2544" t="s">
        <v>17</v>
      </c>
      <c r="C2544">
        <v>41</v>
      </c>
      <c r="D2544">
        <v>2</v>
      </c>
      <c r="E2544" t="s">
        <v>23</v>
      </c>
      <c r="F2544" t="s">
        <v>18</v>
      </c>
      <c r="G2544" t="s">
        <v>19</v>
      </c>
      <c r="H2544">
        <v>68</v>
      </c>
      <c r="I2544" t="s">
        <v>17</v>
      </c>
      <c r="J2544">
        <v>0</v>
      </c>
      <c r="K2544" t="s">
        <v>32</v>
      </c>
      <c r="L2544" t="s">
        <v>6791</v>
      </c>
      <c r="M2544">
        <v>33</v>
      </c>
      <c r="P2544" s="32">
        <v>44352</v>
      </c>
      <c r="Q2544" s="1">
        <v>33.340168231943053</v>
      </c>
      <c r="R2544">
        <v>7</v>
      </c>
      <c r="S2544" t="str" cm="1">
        <f t="array" ref="S2544">_xlfn.IFS(R2544=0,"None",R2544&lt;3,"Low",R2544&lt;6,"Medium",R2544&lt;=10,"High")</f>
        <v>High</v>
      </c>
      <c r="T2544" t="str" cm="1">
        <f t="array" ref="T2544">_xlfn.IFS(M2544&lt;=20,"Low",M2544&lt;=50,"Medium",M2544&lt;=90,"High")</f>
        <v>Medium</v>
      </c>
      <c r="U2544" s="33">
        <f>Datos_Limpios[[#This Row],[Number of Complaints or Support]]/Datos_Limpios[[#This Row],[Account Length (in months)]]</f>
        <v>0.17073170731707318</v>
      </c>
      <c r="V2544" t="str" cm="1">
        <f t="array" ref="V2544">_xlfn.IFS(H2544&lt;30,"Under 30",H2544&lt;66,"Middle Age",H2544&gt;=66,"Senior")</f>
        <v>Senior</v>
      </c>
      <c r="W2544" t="s">
        <v>6823</v>
      </c>
    </row>
    <row r="2545" spans="1:23" x14ac:dyDescent="0.3">
      <c r="A2545" t="s">
        <v>2642</v>
      </c>
      <c r="B2545" t="s">
        <v>17</v>
      </c>
      <c r="C2545">
        <v>1</v>
      </c>
      <c r="D2545">
        <v>1</v>
      </c>
      <c r="E2545" t="s">
        <v>17</v>
      </c>
      <c r="F2545" t="s">
        <v>69</v>
      </c>
      <c r="G2545" t="s">
        <v>6790</v>
      </c>
      <c r="H2545">
        <v>49</v>
      </c>
      <c r="I2545" t="s">
        <v>17</v>
      </c>
      <c r="J2545">
        <v>0</v>
      </c>
      <c r="K2545" t="s">
        <v>20</v>
      </c>
      <c r="L2545" t="s">
        <v>6792</v>
      </c>
      <c r="M2545">
        <v>36</v>
      </c>
      <c r="P2545" s="32">
        <v>44863</v>
      </c>
      <c r="Q2545" s="1">
        <v>33.642194316086318</v>
      </c>
      <c r="R2545">
        <v>10</v>
      </c>
      <c r="S2545" t="str" cm="1">
        <f t="array" ref="S2545">_xlfn.IFS(R2545=0,"None",R2545&lt;3,"Low",R2545&lt;6,"Medium",R2545&lt;=10,"High")</f>
        <v>High</v>
      </c>
      <c r="T2545" t="str" cm="1">
        <f t="array" ref="T2545">_xlfn.IFS(M2545&lt;=20,"Low",M2545&lt;=50,"Medium",M2545&lt;=90,"High")</f>
        <v>Medium</v>
      </c>
      <c r="U2545" s="33">
        <f>Datos_Limpios[[#This Row],[Number of Complaints or Support]]/Datos_Limpios[[#This Row],[Account Length (in months)]]</f>
        <v>10</v>
      </c>
      <c r="V2545" t="str" cm="1">
        <f t="array" ref="V2545">_xlfn.IFS(H2545&lt;30,"Under 30",H2545&lt;66,"Middle Age",H2545&gt;=66,"Senior")</f>
        <v>Middle Age</v>
      </c>
      <c r="W2545" t="s">
        <v>6825</v>
      </c>
    </row>
    <row r="2546" spans="1:23" x14ac:dyDescent="0.3">
      <c r="A2546" t="s">
        <v>2643</v>
      </c>
      <c r="B2546" t="s">
        <v>17</v>
      </c>
      <c r="C2546">
        <v>41</v>
      </c>
      <c r="D2546">
        <v>0</v>
      </c>
      <c r="E2546" t="s">
        <v>17</v>
      </c>
      <c r="F2546" t="s">
        <v>88</v>
      </c>
      <c r="G2546" t="s">
        <v>19</v>
      </c>
      <c r="H2546">
        <v>53</v>
      </c>
      <c r="I2546" t="s">
        <v>23</v>
      </c>
      <c r="J2546">
        <v>2</v>
      </c>
      <c r="K2546" t="s">
        <v>20</v>
      </c>
      <c r="L2546" t="s">
        <v>6792</v>
      </c>
      <c r="M2546">
        <v>13</v>
      </c>
      <c r="P2546" s="32">
        <v>44179</v>
      </c>
      <c r="Q2546" s="1">
        <v>15.3317823135108</v>
      </c>
      <c r="R2546">
        <v>7</v>
      </c>
      <c r="S2546" t="str" cm="1">
        <f t="array" ref="S2546">_xlfn.IFS(R2546=0,"None",R2546&lt;3,"Low",R2546&lt;6,"Medium",R2546&lt;=10,"High")</f>
        <v>High</v>
      </c>
      <c r="T2546" t="str" cm="1">
        <f t="array" ref="T2546">_xlfn.IFS(M2546&lt;=20,"Low",M2546&lt;=50,"Medium",M2546&lt;=90,"High")</f>
        <v>Low</v>
      </c>
      <c r="U2546" s="33">
        <f>Datos_Limpios[[#This Row],[Number of Complaints or Support]]/Datos_Limpios[[#This Row],[Account Length (in months)]]</f>
        <v>0.17073170731707318</v>
      </c>
      <c r="V2546" t="str" cm="1">
        <f t="array" ref="V2546">_xlfn.IFS(H2546&lt;30,"Under 30",H2546&lt;66,"Middle Age",H2546&gt;=66,"Senior")</f>
        <v>Middle Age</v>
      </c>
      <c r="W2546" t="s">
        <v>6825</v>
      </c>
    </row>
    <row r="2547" spans="1:23" x14ac:dyDescent="0.3">
      <c r="A2547" t="s">
        <v>2644</v>
      </c>
      <c r="B2547" t="s">
        <v>17</v>
      </c>
      <c r="C2547">
        <v>57</v>
      </c>
      <c r="D2547">
        <v>1</v>
      </c>
      <c r="E2547" t="s">
        <v>23</v>
      </c>
      <c r="F2547" t="s">
        <v>94</v>
      </c>
      <c r="G2547" t="s">
        <v>19</v>
      </c>
      <c r="H2547">
        <v>38</v>
      </c>
      <c r="I2547" t="s">
        <v>17</v>
      </c>
      <c r="J2547">
        <v>0</v>
      </c>
      <c r="K2547" t="s">
        <v>32</v>
      </c>
      <c r="L2547" t="s">
        <v>6792</v>
      </c>
      <c r="M2547">
        <v>27</v>
      </c>
      <c r="P2547" s="32">
        <v>44960</v>
      </c>
      <c r="Q2547" s="1">
        <v>25.97821027550027</v>
      </c>
      <c r="R2547">
        <v>8</v>
      </c>
      <c r="S2547" t="str" cm="1">
        <f t="array" ref="S2547">_xlfn.IFS(R2547=0,"None",R2547&lt;3,"Low",R2547&lt;6,"Medium",R2547&lt;=10,"High")</f>
        <v>High</v>
      </c>
      <c r="T2547" t="str" cm="1">
        <f t="array" ref="T2547">_xlfn.IFS(M2547&lt;=20,"Low",M2547&lt;=50,"Medium",M2547&lt;=90,"High")</f>
        <v>Medium</v>
      </c>
      <c r="U2547" s="33">
        <f>Datos_Limpios[[#This Row],[Number of Complaints or Support]]/Datos_Limpios[[#This Row],[Account Length (in months)]]</f>
        <v>0.14035087719298245</v>
      </c>
      <c r="V2547" t="str" cm="1">
        <f t="array" ref="V2547">_xlfn.IFS(H2547&lt;30,"Under 30",H2547&lt;66,"Middle Age",H2547&gt;=66,"Senior")</f>
        <v>Middle Age</v>
      </c>
      <c r="W2547" t="s">
        <v>6823</v>
      </c>
    </row>
    <row r="2548" spans="1:23" x14ac:dyDescent="0.3">
      <c r="A2548" t="s">
        <v>2645</v>
      </c>
      <c r="B2548" t="s">
        <v>23</v>
      </c>
      <c r="C2548">
        <v>70</v>
      </c>
      <c r="D2548">
        <v>3</v>
      </c>
      <c r="E2548" t="s">
        <v>23</v>
      </c>
      <c r="F2548" t="s">
        <v>107</v>
      </c>
      <c r="G2548" t="s">
        <v>6790</v>
      </c>
      <c r="H2548">
        <v>29</v>
      </c>
      <c r="I2548" t="s">
        <v>17</v>
      </c>
      <c r="J2548">
        <v>0</v>
      </c>
      <c r="K2548" t="s">
        <v>20</v>
      </c>
      <c r="L2548" t="s">
        <v>6791</v>
      </c>
      <c r="M2548">
        <v>65</v>
      </c>
      <c r="N2548" t="s">
        <v>27</v>
      </c>
      <c r="O2548" t="s">
        <v>125</v>
      </c>
      <c r="P2548" s="32">
        <v>44620</v>
      </c>
      <c r="Q2548" s="1">
        <v>53.151338289905823</v>
      </c>
      <c r="R2548">
        <v>3</v>
      </c>
      <c r="S2548" t="str" cm="1">
        <f t="array" ref="S2548">_xlfn.IFS(R2548=0,"None",R2548&lt;3,"Low",R2548&lt;6,"Medium",R2548&lt;=10,"High")</f>
        <v>Medium</v>
      </c>
      <c r="T2548" t="str" cm="1">
        <f t="array" ref="T2548">_xlfn.IFS(M2548&lt;=20,"Low",M2548&lt;=50,"Medium",M2548&lt;=90,"High")</f>
        <v>High</v>
      </c>
      <c r="U2548" s="33">
        <f>Datos_Limpios[[#This Row],[Number of Complaints or Support]]/Datos_Limpios[[#This Row],[Account Length (in months)]]</f>
        <v>4.2857142857142858E-2</v>
      </c>
      <c r="V2548" t="str" cm="1">
        <f t="array" ref="V2548">_xlfn.IFS(H2548&lt;30,"Under 30",H2548&lt;66,"Middle Age",H2548&gt;=66,"Senior")</f>
        <v>Under 30</v>
      </c>
      <c r="W2548" t="s">
        <v>6825</v>
      </c>
    </row>
    <row r="2549" spans="1:23" x14ac:dyDescent="0.3">
      <c r="A2549" t="s">
        <v>2646</v>
      </c>
      <c r="B2549" t="s">
        <v>17</v>
      </c>
      <c r="C2549">
        <v>44</v>
      </c>
      <c r="D2549">
        <v>0</v>
      </c>
      <c r="E2549" t="s">
        <v>23</v>
      </c>
      <c r="F2549" t="s">
        <v>179</v>
      </c>
      <c r="G2549" t="s">
        <v>19</v>
      </c>
      <c r="H2549">
        <v>55</v>
      </c>
      <c r="I2549" t="s">
        <v>23</v>
      </c>
      <c r="J2549">
        <v>5</v>
      </c>
      <c r="K2549" t="s">
        <v>20</v>
      </c>
      <c r="L2549" t="s">
        <v>6791</v>
      </c>
      <c r="M2549">
        <v>33</v>
      </c>
      <c r="P2549" s="32">
        <v>43970</v>
      </c>
      <c r="Q2549" s="1">
        <v>29.394191306780769</v>
      </c>
      <c r="R2549">
        <v>1</v>
      </c>
      <c r="S2549" t="str" cm="1">
        <f t="array" ref="S2549">_xlfn.IFS(R2549=0,"None",R2549&lt;3,"Low",R2549&lt;6,"Medium",R2549&lt;=10,"High")</f>
        <v>Low</v>
      </c>
      <c r="T2549" t="str" cm="1">
        <f t="array" ref="T2549">_xlfn.IFS(M2549&lt;=20,"Low",M2549&lt;=50,"Medium",M2549&lt;=90,"High")</f>
        <v>Medium</v>
      </c>
      <c r="U2549" s="33">
        <f>Datos_Limpios[[#This Row],[Number of Complaints or Support]]/Datos_Limpios[[#This Row],[Account Length (in months)]]</f>
        <v>2.2727272727272728E-2</v>
      </c>
      <c r="V2549" t="str" cm="1">
        <f t="array" ref="V2549">_xlfn.IFS(H2549&lt;30,"Under 30",H2549&lt;66,"Middle Age",H2549&gt;=66,"Senior")</f>
        <v>Middle Age</v>
      </c>
      <c r="W2549" t="s">
        <v>6826</v>
      </c>
    </row>
    <row r="2550" spans="1:23" x14ac:dyDescent="0.3">
      <c r="A2550" t="s">
        <v>2647</v>
      </c>
      <c r="B2550" t="s">
        <v>17</v>
      </c>
      <c r="C2550">
        <v>52</v>
      </c>
      <c r="D2550">
        <v>0</v>
      </c>
      <c r="E2550" t="s">
        <v>23</v>
      </c>
      <c r="F2550" t="s">
        <v>121</v>
      </c>
      <c r="G2550" t="s">
        <v>19</v>
      </c>
      <c r="H2550">
        <v>67</v>
      </c>
      <c r="I2550" t="s">
        <v>17</v>
      </c>
      <c r="J2550">
        <v>0</v>
      </c>
      <c r="K2550" t="s">
        <v>32</v>
      </c>
      <c r="L2550" t="s">
        <v>6791</v>
      </c>
      <c r="M2550">
        <v>44</v>
      </c>
      <c r="P2550" s="32">
        <v>45217</v>
      </c>
      <c r="Q2550" s="1">
        <v>52.111786781294398</v>
      </c>
      <c r="R2550">
        <v>8</v>
      </c>
      <c r="S2550" t="str" cm="1">
        <f t="array" ref="S2550">_xlfn.IFS(R2550=0,"None",R2550&lt;3,"Low",R2550&lt;6,"Medium",R2550&lt;=10,"High")</f>
        <v>High</v>
      </c>
      <c r="T2550" t="str" cm="1">
        <f t="array" ref="T2550">_xlfn.IFS(M2550&lt;=20,"Low",M2550&lt;=50,"Medium",M2550&lt;=90,"High")</f>
        <v>Medium</v>
      </c>
      <c r="U2550" s="33">
        <f>Datos_Limpios[[#This Row],[Number of Complaints or Support]]/Datos_Limpios[[#This Row],[Account Length (in months)]]</f>
        <v>0.15384615384615385</v>
      </c>
      <c r="V2550" t="str" cm="1">
        <f t="array" ref="V2550">_xlfn.IFS(H2550&lt;30,"Under 30",H2550&lt;66,"Middle Age",H2550&gt;=66,"Senior")</f>
        <v>Senior</v>
      </c>
      <c r="W2550" t="s">
        <v>6826</v>
      </c>
    </row>
    <row r="2551" spans="1:23" x14ac:dyDescent="0.3">
      <c r="A2551" t="s">
        <v>2648</v>
      </c>
      <c r="B2551" t="s">
        <v>23</v>
      </c>
      <c r="C2551">
        <v>6</v>
      </c>
      <c r="D2551">
        <v>1</v>
      </c>
      <c r="E2551" t="s">
        <v>23</v>
      </c>
      <c r="F2551" t="s">
        <v>107</v>
      </c>
      <c r="G2551" t="s">
        <v>19</v>
      </c>
      <c r="H2551">
        <v>22</v>
      </c>
      <c r="I2551" t="s">
        <v>17</v>
      </c>
      <c r="J2551">
        <v>0</v>
      </c>
      <c r="K2551" t="s">
        <v>20</v>
      </c>
      <c r="L2551" t="s">
        <v>6792</v>
      </c>
      <c r="M2551">
        <v>50</v>
      </c>
      <c r="N2551" t="s">
        <v>59</v>
      </c>
      <c r="O2551" t="s">
        <v>116</v>
      </c>
      <c r="P2551" s="32">
        <v>44871</v>
      </c>
      <c r="Q2551" s="1">
        <v>59.102441290282073</v>
      </c>
      <c r="R2551">
        <v>7</v>
      </c>
      <c r="S2551" t="str" cm="1">
        <f t="array" ref="S2551">_xlfn.IFS(R2551=0,"None",R2551&lt;3,"Low",R2551&lt;6,"Medium",R2551&lt;=10,"High")</f>
        <v>High</v>
      </c>
      <c r="T2551" t="str" cm="1">
        <f t="array" ref="T2551">_xlfn.IFS(M2551&lt;=20,"Low",M2551&lt;=50,"Medium",M2551&lt;=90,"High")</f>
        <v>Medium</v>
      </c>
      <c r="U2551" s="33">
        <f>Datos_Limpios[[#This Row],[Number of Complaints or Support]]/Datos_Limpios[[#This Row],[Account Length (in months)]]</f>
        <v>1.1666666666666667</v>
      </c>
      <c r="V2551" t="str" cm="1">
        <f t="array" ref="V2551">_xlfn.IFS(H2551&lt;30,"Under 30",H2551&lt;66,"Middle Age",H2551&gt;=66,"Senior")</f>
        <v>Under 30</v>
      </c>
      <c r="W2551" t="s">
        <v>6825</v>
      </c>
    </row>
    <row r="2552" spans="1:23" x14ac:dyDescent="0.3">
      <c r="A2552" t="s">
        <v>2649</v>
      </c>
      <c r="B2552" t="s">
        <v>17</v>
      </c>
      <c r="C2552">
        <v>61</v>
      </c>
      <c r="D2552">
        <v>0</v>
      </c>
      <c r="E2552" t="s">
        <v>23</v>
      </c>
      <c r="F2552" t="s">
        <v>205</v>
      </c>
      <c r="G2552" t="s">
        <v>6790</v>
      </c>
      <c r="H2552">
        <v>24</v>
      </c>
      <c r="I2552" t="s">
        <v>17</v>
      </c>
      <c r="J2552">
        <v>0</v>
      </c>
      <c r="K2552" t="s">
        <v>32</v>
      </c>
      <c r="L2552" t="s">
        <v>6791</v>
      </c>
      <c r="M2552">
        <v>26</v>
      </c>
      <c r="P2552" s="32">
        <v>44939</v>
      </c>
      <c r="Q2552" s="1">
        <v>21.942601815262531</v>
      </c>
      <c r="R2552">
        <v>0</v>
      </c>
      <c r="S2552" t="str" cm="1">
        <f t="array" ref="S2552">_xlfn.IFS(R2552=0,"None",R2552&lt;3,"Low",R2552&lt;6,"Medium",R2552&lt;=10,"High")</f>
        <v>None</v>
      </c>
      <c r="T2552" t="str" cm="1">
        <f t="array" ref="T2552">_xlfn.IFS(M2552&lt;=20,"Low",M2552&lt;=50,"Medium",M2552&lt;=90,"High")</f>
        <v>Medium</v>
      </c>
      <c r="U2552" s="33">
        <f>Datos_Limpios[[#This Row],[Number of Complaints or Support]]/Datos_Limpios[[#This Row],[Account Length (in months)]]</f>
        <v>0</v>
      </c>
      <c r="V2552" t="str" cm="1">
        <f t="array" ref="V2552">_xlfn.IFS(H2552&lt;30,"Under 30",H2552&lt;66,"Middle Age",H2552&gt;=66,"Senior")</f>
        <v>Under 30</v>
      </c>
      <c r="W2552" t="s">
        <v>6823</v>
      </c>
    </row>
    <row r="2553" spans="1:23" x14ac:dyDescent="0.3">
      <c r="A2553" t="s">
        <v>2650</v>
      </c>
      <c r="B2553" t="s">
        <v>23</v>
      </c>
      <c r="C2553">
        <v>66</v>
      </c>
      <c r="D2553">
        <v>1</v>
      </c>
      <c r="E2553" t="s">
        <v>23</v>
      </c>
      <c r="F2553" t="s">
        <v>82</v>
      </c>
      <c r="G2553" t="s">
        <v>19</v>
      </c>
      <c r="H2553">
        <v>70</v>
      </c>
      <c r="I2553" t="s">
        <v>17</v>
      </c>
      <c r="J2553">
        <v>0</v>
      </c>
      <c r="K2553" t="s">
        <v>24</v>
      </c>
      <c r="L2553" t="s">
        <v>6792</v>
      </c>
      <c r="M2553">
        <v>51</v>
      </c>
      <c r="N2553" t="s">
        <v>27</v>
      </c>
      <c r="O2553" t="s">
        <v>125</v>
      </c>
      <c r="P2553" s="32">
        <v>44653</v>
      </c>
      <c r="Q2553" s="1">
        <v>59.378502565342643</v>
      </c>
      <c r="R2553">
        <v>7</v>
      </c>
      <c r="S2553" t="str" cm="1">
        <f t="array" ref="S2553">_xlfn.IFS(R2553=0,"None",R2553&lt;3,"Low",R2553&lt;6,"Medium",R2553&lt;=10,"High")</f>
        <v>High</v>
      </c>
      <c r="T2553" t="str" cm="1">
        <f t="array" ref="T2553">_xlfn.IFS(M2553&lt;=20,"Low",M2553&lt;=50,"Medium",M2553&lt;=90,"High")</f>
        <v>High</v>
      </c>
      <c r="U2553" s="33">
        <f>Datos_Limpios[[#This Row],[Number of Complaints or Support]]/Datos_Limpios[[#This Row],[Account Length (in months)]]</f>
        <v>0.10606060606060606</v>
      </c>
      <c r="V2553" t="str" cm="1">
        <f t="array" ref="V2553">_xlfn.IFS(H2553&lt;30,"Under 30",H2553&lt;66,"Middle Age",H2553&gt;=66,"Senior")</f>
        <v>Senior</v>
      </c>
      <c r="W2553" t="s">
        <v>6823</v>
      </c>
    </row>
    <row r="2554" spans="1:23" x14ac:dyDescent="0.3">
      <c r="A2554" t="s">
        <v>2651</v>
      </c>
      <c r="B2554" t="s">
        <v>17</v>
      </c>
      <c r="C2554">
        <v>70</v>
      </c>
      <c r="D2554">
        <v>0</v>
      </c>
      <c r="E2554" t="s">
        <v>17</v>
      </c>
      <c r="F2554" t="s">
        <v>88</v>
      </c>
      <c r="G2554" t="s">
        <v>19</v>
      </c>
      <c r="H2554">
        <v>24</v>
      </c>
      <c r="I2554" t="s">
        <v>23</v>
      </c>
      <c r="J2554">
        <v>3</v>
      </c>
      <c r="K2554" t="s">
        <v>32</v>
      </c>
      <c r="L2554" t="s">
        <v>6792</v>
      </c>
      <c r="M2554">
        <v>52</v>
      </c>
      <c r="P2554" s="32">
        <v>44166</v>
      </c>
      <c r="Q2554" s="1">
        <v>56.607482947700483</v>
      </c>
      <c r="R2554">
        <v>1</v>
      </c>
      <c r="S2554" t="str" cm="1">
        <f t="array" ref="S2554">_xlfn.IFS(R2554=0,"None",R2554&lt;3,"Low",R2554&lt;6,"Medium",R2554&lt;=10,"High")</f>
        <v>Low</v>
      </c>
      <c r="T2554" t="str" cm="1">
        <f t="array" ref="T2554">_xlfn.IFS(M2554&lt;=20,"Low",M2554&lt;=50,"Medium",M2554&lt;=90,"High")</f>
        <v>High</v>
      </c>
      <c r="U2554" s="33">
        <f>Datos_Limpios[[#This Row],[Number of Complaints or Support]]/Datos_Limpios[[#This Row],[Account Length (in months)]]</f>
        <v>1.4285714285714285E-2</v>
      </c>
      <c r="V2554" t="str" cm="1">
        <f t="array" ref="V2554">_xlfn.IFS(H2554&lt;30,"Under 30",H2554&lt;66,"Middle Age",H2554&gt;=66,"Senior")</f>
        <v>Under 30</v>
      </c>
      <c r="W2554" t="s">
        <v>6825</v>
      </c>
    </row>
    <row r="2555" spans="1:23" x14ac:dyDescent="0.3">
      <c r="A2555" t="s">
        <v>2652</v>
      </c>
      <c r="B2555" t="s">
        <v>23</v>
      </c>
      <c r="C2555">
        <v>10</v>
      </c>
      <c r="D2555">
        <v>2</v>
      </c>
      <c r="E2555" t="s">
        <v>23</v>
      </c>
      <c r="F2555" t="s">
        <v>26</v>
      </c>
      <c r="G2555" t="s">
        <v>19</v>
      </c>
      <c r="H2555">
        <v>67</v>
      </c>
      <c r="I2555" t="s">
        <v>17</v>
      </c>
      <c r="J2555">
        <v>0</v>
      </c>
      <c r="K2555" t="s">
        <v>20</v>
      </c>
      <c r="L2555" t="s">
        <v>6791</v>
      </c>
      <c r="M2555">
        <v>46</v>
      </c>
      <c r="N2555" t="s">
        <v>59</v>
      </c>
      <c r="O2555" t="s">
        <v>116</v>
      </c>
      <c r="P2555" s="32">
        <v>44031</v>
      </c>
      <c r="Q2555" s="1">
        <v>42.609627195532212</v>
      </c>
      <c r="R2555">
        <v>8</v>
      </c>
      <c r="S2555" t="str" cm="1">
        <f t="array" ref="S2555">_xlfn.IFS(R2555=0,"None",R2555&lt;3,"Low",R2555&lt;6,"Medium",R2555&lt;=10,"High")</f>
        <v>High</v>
      </c>
      <c r="T2555" t="str" cm="1">
        <f t="array" ref="T2555">_xlfn.IFS(M2555&lt;=20,"Low",M2555&lt;=50,"Medium",M2555&lt;=90,"High")</f>
        <v>Medium</v>
      </c>
      <c r="U2555" s="33">
        <f>Datos_Limpios[[#This Row],[Number of Complaints or Support]]/Datos_Limpios[[#This Row],[Account Length (in months)]]</f>
        <v>0.8</v>
      </c>
      <c r="V2555" t="str" cm="1">
        <f t="array" ref="V2555">_xlfn.IFS(H2555&lt;30,"Under 30",H2555&lt;66,"Middle Age",H2555&gt;=66,"Senior")</f>
        <v>Senior</v>
      </c>
      <c r="W2555" t="s">
        <v>6824</v>
      </c>
    </row>
    <row r="2556" spans="1:23" x14ac:dyDescent="0.3">
      <c r="A2556" t="s">
        <v>2653</v>
      </c>
      <c r="B2556" t="s">
        <v>23</v>
      </c>
      <c r="C2556">
        <v>45</v>
      </c>
      <c r="D2556">
        <v>5</v>
      </c>
      <c r="E2556" t="s">
        <v>23</v>
      </c>
      <c r="F2556" t="s">
        <v>192</v>
      </c>
      <c r="G2556" t="s">
        <v>6790</v>
      </c>
      <c r="H2556">
        <v>78</v>
      </c>
      <c r="I2556" t="s">
        <v>17</v>
      </c>
      <c r="J2556">
        <v>0</v>
      </c>
      <c r="K2556" t="s">
        <v>20</v>
      </c>
      <c r="L2556" t="s">
        <v>6792</v>
      </c>
      <c r="M2556">
        <v>19</v>
      </c>
      <c r="N2556" t="s">
        <v>27</v>
      </c>
      <c r="O2556" t="s">
        <v>108</v>
      </c>
      <c r="P2556" s="32">
        <v>44417</v>
      </c>
      <c r="Q2556" s="1">
        <v>15.30173857843751</v>
      </c>
      <c r="R2556">
        <v>0</v>
      </c>
      <c r="S2556" t="str" cm="1">
        <f t="array" ref="S2556">_xlfn.IFS(R2556=0,"None",R2556&lt;3,"Low",R2556&lt;6,"Medium",R2556&lt;=10,"High")</f>
        <v>None</v>
      </c>
      <c r="T2556" t="str" cm="1">
        <f t="array" ref="T2556">_xlfn.IFS(M2556&lt;=20,"Low",M2556&lt;=50,"Medium",M2556&lt;=90,"High")</f>
        <v>Low</v>
      </c>
      <c r="U2556" s="33">
        <f>Datos_Limpios[[#This Row],[Number of Complaints or Support]]/Datos_Limpios[[#This Row],[Account Length (in months)]]</f>
        <v>0</v>
      </c>
      <c r="V2556" t="str" cm="1">
        <f t="array" ref="V2556">_xlfn.IFS(H2556&lt;30,"Under 30",H2556&lt;66,"Middle Age",H2556&gt;=66,"Senior")</f>
        <v>Senior</v>
      </c>
      <c r="W2556" t="s">
        <v>6824</v>
      </c>
    </row>
    <row r="2557" spans="1:23" x14ac:dyDescent="0.3">
      <c r="A2557" t="s">
        <v>2654</v>
      </c>
      <c r="B2557" t="s">
        <v>23</v>
      </c>
      <c r="C2557">
        <v>21</v>
      </c>
      <c r="D2557">
        <v>5</v>
      </c>
      <c r="E2557" t="s">
        <v>23</v>
      </c>
      <c r="F2557" t="s">
        <v>205</v>
      </c>
      <c r="G2557" t="s">
        <v>19</v>
      </c>
      <c r="H2557">
        <v>61</v>
      </c>
      <c r="I2557" t="s">
        <v>17</v>
      </c>
      <c r="J2557">
        <v>0</v>
      </c>
      <c r="K2557" t="s">
        <v>20</v>
      </c>
      <c r="L2557" t="s">
        <v>6792</v>
      </c>
      <c r="M2557">
        <v>70</v>
      </c>
      <c r="N2557" t="s">
        <v>50</v>
      </c>
      <c r="O2557" t="s">
        <v>71</v>
      </c>
      <c r="P2557" s="32">
        <v>44637</v>
      </c>
      <c r="Q2557" s="1">
        <v>58.642108995707218</v>
      </c>
      <c r="R2557">
        <v>9</v>
      </c>
      <c r="S2557" t="str" cm="1">
        <f t="array" ref="S2557">_xlfn.IFS(R2557=0,"None",R2557&lt;3,"Low",R2557&lt;6,"Medium",R2557&lt;=10,"High")</f>
        <v>High</v>
      </c>
      <c r="T2557" t="str" cm="1">
        <f t="array" ref="T2557">_xlfn.IFS(M2557&lt;=20,"Low",M2557&lt;=50,"Medium",M2557&lt;=90,"High")</f>
        <v>High</v>
      </c>
      <c r="U2557" s="33">
        <f>Datos_Limpios[[#This Row],[Number of Complaints or Support]]/Datos_Limpios[[#This Row],[Account Length (in months)]]</f>
        <v>0.42857142857142855</v>
      </c>
      <c r="V2557" t="str" cm="1">
        <f t="array" ref="V2557">_xlfn.IFS(H2557&lt;30,"Under 30",H2557&lt;66,"Middle Age",H2557&gt;=66,"Senior")</f>
        <v>Middle Age</v>
      </c>
      <c r="W2557" t="s">
        <v>6823</v>
      </c>
    </row>
    <row r="2558" spans="1:23" x14ac:dyDescent="0.3">
      <c r="A2558" t="s">
        <v>2655</v>
      </c>
      <c r="B2558" t="s">
        <v>17</v>
      </c>
      <c r="C2558">
        <v>37</v>
      </c>
      <c r="D2558">
        <v>0</v>
      </c>
      <c r="E2558" t="s">
        <v>17</v>
      </c>
      <c r="F2558" t="s">
        <v>22</v>
      </c>
      <c r="G2558" t="s">
        <v>19</v>
      </c>
      <c r="H2558">
        <v>36</v>
      </c>
      <c r="I2558" t="s">
        <v>23</v>
      </c>
      <c r="J2558">
        <v>2</v>
      </c>
      <c r="K2558" t="s">
        <v>32</v>
      </c>
      <c r="L2558" t="s">
        <v>6791</v>
      </c>
      <c r="M2558">
        <v>7</v>
      </c>
      <c r="P2558" s="32">
        <v>44944</v>
      </c>
      <c r="Q2558" s="1">
        <v>8.2543838456197935</v>
      </c>
      <c r="R2558">
        <v>9</v>
      </c>
      <c r="S2558" t="str" cm="1">
        <f t="array" ref="S2558">_xlfn.IFS(R2558=0,"None",R2558&lt;3,"Low",R2558&lt;6,"Medium",R2558&lt;=10,"High")</f>
        <v>High</v>
      </c>
      <c r="T2558" t="str" cm="1">
        <f t="array" ref="T2558">_xlfn.IFS(M2558&lt;=20,"Low",M2558&lt;=50,"Medium",M2558&lt;=90,"High")</f>
        <v>Low</v>
      </c>
      <c r="U2558" s="33">
        <f>Datos_Limpios[[#This Row],[Number of Complaints or Support]]/Datos_Limpios[[#This Row],[Account Length (in months)]]</f>
        <v>0.24324324324324326</v>
      </c>
      <c r="V2558" t="str" cm="1">
        <f t="array" ref="V2558">_xlfn.IFS(H2558&lt;30,"Under 30",H2558&lt;66,"Middle Age",H2558&gt;=66,"Senior")</f>
        <v>Middle Age</v>
      </c>
      <c r="W2558" t="s">
        <v>6823</v>
      </c>
    </row>
    <row r="2559" spans="1:23" x14ac:dyDescent="0.3">
      <c r="A2559" t="s">
        <v>2656</v>
      </c>
      <c r="B2559" t="s">
        <v>23</v>
      </c>
      <c r="C2559">
        <v>1</v>
      </c>
      <c r="D2559">
        <v>2</v>
      </c>
      <c r="E2559" t="s">
        <v>17</v>
      </c>
      <c r="F2559" t="s">
        <v>29</v>
      </c>
      <c r="G2559" t="s">
        <v>19</v>
      </c>
      <c r="H2559">
        <v>35</v>
      </c>
      <c r="I2559" t="s">
        <v>17</v>
      </c>
      <c r="J2559">
        <v>0</v>
      </c>
      <c r="K2559" t="s">
        <v>20</v>
      </c>
      <c r="L2559" t="s">
        <v>6792</v>
      </c>
      <c r="M2559">
        <v>43</v>
      </c>
      <c r="N2559" t="s">
        <v>50</v>
      </c>
      <c r="O2559" t="s">
        <v>761</v>
      </c>
      <c r="P2559" s="32">
        <v>44439</v>
      </c>
      <c r="Q2559" s="1">
        <v>36.441836736910894</v>
      </c>
      <c r="R2559">
        <v>8</v>
      </c>
      <c r="S2559" t="str" cm="1">
        <f t="array" ref="S2559">_xlfn.IFS(R2559=0,"None",R2559&lt;3,"Low",R2559&lt;6,"Medium",R2559&lt;=10,"High")</f>
        <v>High</v>
      </c>
      <c r="T2559" t="str" cm="1">
        <f t="array" ref="T2559">_xlfn.IFS(M2559&lt;=20,"Low",M2559&lt;=50,"Medium",M2559&lt;=90,"High")</f>
        <v>Medium</v>
      </c>
      <c r="U2559" s="33">
        <f>Datos_Limpios[[#This Row],[Number of Complaints or Support]]/Datos_Limpios[[#This Row],[Account Length (in months)]]</f>
        <v>8</v>
      </c>
      <c r="V2559" t="str" cm="1">
        <f t="array" ref="V2559">_xlfn.IFS(H2559&lt;30,"Under 30",H2559&lt;66,"Middle Age",H2559&gt;=66,"Senior")</f>
        <v>Middle Age</v>
      </c>
      <c r="W2559" t="s">
        <v>6825</v>
      </c>
    </row>
    <row r="2560" spans="1:23" x14ac:dyDescent="0.3">
      <c r="A2560" t="s">
        <v>2657</v>
      </c>
      <c r="B2560" t="s">
        <v>17</v>
      </c>
      <c r="C2560">
        <v>74</v>
      </c>
      <c r="D2560">
        <v>0</v>
      </c>
      <c r="E2560" t="s">
        <v>23</v>
      </c>
      <c r="F2560" t="s">
        <v>26</v>
      </c>
      <c r="G2560" t="s">
        <v>6790</v>
      </c>
      <c r="H2560">
        <v>63</v>
      </c>
      <c r="I2560" t="s">
        <v>23</v>
      </c>
      <c r="J2560">
        <v>3</v>
      </c>
      <c r="K2560" t="s">
        <v>32</v>
      </c>
      <c r="L2560" t="s">
        <v>6792</v>
      </c>
      <c r="M2560">
        <v>26</v>
      </c>
      <c r="P2560" s="32">
        <v>43891</v>
      </c>
      <c r="Q2560" s="1">
        <v>21.582406587827119</v>
      </c>
      <c r="R2560">
        <v>5</v>
      </c>
      <c r="S2560" t="str" cm="1">
        <f t="array" ref="S2560">_xlfn.IFS(R2560=0,"None",R2560&lt;3,"Low",R2560&lt;6,"Medium",R2560&lt;=10,"High")</f>
        <v>Medium</v>
      </c>
      <c r="T2560" t="str" cm="1">
        <f t="array" ref="T2560">_xlfn.IFS(M2560&lt;=20,"Low",M2560&lt;=50,"Medium",M2560&lt;=90,"High")</f>
        <v>Medium</v>
      </c>
      <c r="U2560" s="33">
        <f>Datos_Limpios[[#This Row],[Number of Complaints or Support]]/Datos_Limpios[[#This Row],[Account Length (in months)]]</f>
        <v>6.7567567567567571E-2</v>
      </c>
      <c r="V2560" t="str" cm="1">
        <f t="array" ref="V2560">_xlfn.IFS(H2560&lt;30,"Under 30",H2560&lt;66,"Middle Age",H2560&gt;=66,"Senior")</f>
        <v>Middle Age</v>
      </c>
      <c r="W2560" t="s">
        <v>6824</v>
      </c>
    </row>
    <row r="2561" spans="1:23" x14ac:dyDescent="0.3">
      <c r="A2561" t="s">
        <v>2658</v>
      </c>
      <c r="B2561" t="s">
        <v>17</v>
      </c>
      <c r="C2561">
        <v>52</v>
      </c>
      <c r="D2561">
        <v>0</v>
      </c>
      <c r="E2561" t="s">
        <v>23</v>
      </c>
      <c r="F2561" t="s">
        <v>247</v>
      </c>
      <c r="G2561" t="s">
        <v>19</v>
      </c>
      <c r="H2561">
        <v>34</v>
      </c>
      <c r="I2561" t="s">
        <v>23</v>
      </c>
      <c r="J2561">
        <v>4</v>
      </c>
      <c r="K2561" t="s">
        <v>24</v>
      </c>
      <c r="L2561" t="s">
        <v>6792</v>
      </c>
      <c r="M2561">
        <v>32</v>
      </c>
      <c r="P2561" s="32">
        <v>45146</v>
      </c>
      <c r="Q2561" s="1">
        <v>38.222149709258687</v>
      </c>
      <c r="R2561">
        <v>4</v>
      </c>
      <c r="S2561" t="str" cm="1">
        <f t="array" ref="S2561">_xlfn.IFS(R2561=0,"None",R2561&lt;3,"Low",R2561&lt;6,"Medium",R2561&lt;=10,"High")</f>
        <v>Medium</v>
      </c>
      <c r="T2561" t="str" cm="1">
        <f t="array" ref="T2561">_xlfn.IFS(M2561&lt;=20,"Low",M2561&lt;=50,"Medium",M2561&lt;=90,"High")</f>
        <v>Medium</v>
      </c>
      <c r="U2561" s="33">
        <f>Datos_Limpios[[#This Row],[Number of Complaints or Support]]/Datos_Limpios[[#This Row],[Account Length (in months)]]</f>
        <v>7.6923076923076927E-2</v>
      </c>
      <c r="V2561" t="str" cm="1">
        <f t="array" ref="V2561">_xlfn.IFS(H2561&lt;30,"Under 30",H2561&lt;66,"Middle Age",H2561&gt;=66,"Senior")</f>
        <v>Middle Age</v>
      </c>
      <c r="W2561" t="s">
        <v>6826</v>
      </c>
    </row>
    <row r="2562" spans="1:23" x14ac:dyDescent="0.3">
      <c r="A2562" t="s">
        <v>2659</v>
      </c>
      <c r="B2562" t="s">
        <v>17</v>
      </c>
      <c r="C2562">
        <v>19</v>
      </c>
      <c r="D2562">
        <v>0</v>
      </c>
      <c r="E2562" t="s">
        <v>23</v>
      </c>
      <c r="F2562" t="s">
        <v>79</v>
      </c>
      <c r="G2562" t="s">
        <v>6790</v>
      </c>
      <c r="H2562">
        <v>83</v>
      </c>
      <c r="I2562" t="s">
        <v>17</v>
      </c>
      <c r="J2562">
        <v>0</v>
      </c>
      <c r="K2562" t="s">
        <v>24</v>
      </c>
      <c r="L2562" t="s">
        <v>6791</v>
      </c>
      <c r="M2562">
        <v>39</v>
      </c>
      <c r="P2562" s="32">
        <v>43891</v>
      </c>
      <c r="Q2562" s="1">
        <v>33.867252057994783</v>
      </c>
      <c r="R2562">
        <v>1</v>
      </c>
      <c r="S2562" t="str" cm="1">
        <f t="array" ref="S2562">_xlfn.IFS(R2562=0,"None",R2562&lt;3,"Low",R2562&lt;6,"Medium",R2562&lt;=10,"High")</f>
        <v>Low</v>
      </c>
      <c r="T2562" t="str" cm="1">
        <f t="array" ref="T2562">_xlfn.IFS(M2562&lt;=20,"Low",M2562&lt;=50,"Medium",M2562&lt;=90,"High")</f>
        <v>Medium</v>
      </c>
      <c r="U2562" s="33">
        <f>Datos_Limpios[[#This Row],[Number of Complaints or Support]]/Datos_Limpios[[#This Row],[Account Length (in months)]]</f>
        <v>5.2631578947368418E-2</v>
      </c>
      <c r="V2562" t="str" cm="1">
        <f t="array" ref="V2562">_xlfn.IFS(H2562&lt;30,"Under 30",H2562&lt;66,"Middle Age",H2562&gt;=66,"Senior")</f>
        <v>Senior</v>
      </c>
      <c r="W2562" t="s">
        <v>6826</v>
      </c>
    </row>
    <row r="2563" spans="1:23" x14ac:dyDescent="0.3">
      <c r="A2563" t="s">
        <v>2660</v>
      </c>
      <c r="B2563" t="s">
        <v>17</v>
      </c>
      <c r="C2563">
        <v>69</v>
      </c>
      <c r="D2563">
        <v>0</v>
      </c>
      <c r="E2563" t="s">
        <v>23</v>
      </c>
      <c r="F2563" t="s">
        <v>140</v>
      </c>
      <c r="G2563" t="s">
        <v>19</v>
      </c>
      <c r="H2563">
        <v>26</v>
      </c>
      <c r="I2563" t="s">
        <v>17</v>
      </c>
      <c r="J2563">
        <v>0</v>
      </c>
      <c r="K2563" t="s">
        <v>32</v>
      </c>
      <c r="L2563" t="s">
        <v>6791</v>
      </c>
      <c r="M2563">
        <v>40</v>
      </c>
      <c r="P2563" s="32">
        <v>44519</v>
      </c>
      <c r="Q2563" s="1">
        <v>43.559146379799543</v>
      </c>
      <c r="R2563">
        <v>3</v>
      </c>
      <c r="S2563" t="str" cm="1">
        <f t="array" ref="S2563">_xlfn.IFS(R2563=0,"None",R2563&lt;3,"Low",R2563&lt;6,"Medium",R2563&lt;=10,"High")</f>
        <v>Medium</v>
      </c>
      <c r="T2563" t="str" cm="1">
        <f t="array" ref="T2563">_xlfn.IFS(M2563&lt;=20,"Low",M2563&lt;=50,"Medium",M2563&lt;=90,"High")</f>
        <v>Medium</v>
      </c>
      <c r="U2563" s="33">
        <f>Datos_Limpios[[#This Row],[Number of Complaints or Support]]/Datos_Limpios[[#This Row],[Account Length (in months)]]</f>
        <v>4.3478260869565216E-2</v>
      </c>
      <c r="V2563" t="str" cm="1">
        <f t="array" ref="V2563">_xlfn.IFS(H2563&lt;30,"Under 30",H2563&lt;66,"Middle Age",H2563&gt;=66,"Senior")</f>
        <v>Under 30</v>
      </c>
      <c r="W2563" t="s">
        <v>6826</v>
      </c>
    </row>
    <row r="2564" spans="1:23" x14ac:dyDescent="0.3">
      <c r="A2564" t="s">
        <v>2661</v>
      </c>
      <c r="B2564" t="s">
        <v>23</v>
      </c>
      <c r="C2564">
        <v>2</v>
      </c>
      <c r="D2564">
        <v>2</v>
      </c>
      <c r="E2564" t="s">
        <v>23</v>
      </c>
      <c r="F2564" t="s">
        <v>56</v>
      </c>
      <c r="G2564" t="s">
        <v>6790</v>
      </c>
      <c r="H2564">
        <v>67</v>
      </c>
      <c r="I2564" t="s">
        <v>17</v>
      </c>
      <c r="J2564">
        <v>0</v>
      </c>
      <c r="K2564" t="s">
        <v>20</v>
      </c>
      <c r="L2564" t="s">
        <v>6792</v>
      </c>
      <c r="M2564">
        <v>50</v>
      </c>
      <c r="N2564" t="s">
        <v>76</v>
      </c>
      <c r="O2564" t="s">
        <v>136</v>
      </c>
      <c r="P2564" s="32">
        <v>45260</v>
      </c>
      <c r="Q2564" s="1">
        <v>42.931776718683658</v>
      </c>
      <c r="R2564">
        <v>10</v>
      </c>
      <c r="S2564" t="str" cm="1">
        <f t="array" ref="S2564">_xlfn.IFS(R2564=0,"None",R2564&lt;3,"Low",R2564&lt;6,"Medium",R2564&lt;=10,"High")</f>
        <v>High</v>
      </c>
      <c r="T2564" t="str" cm="1">
        <f t="array" ref="T2564">_xlfn.IFS(M2564&lt;=20,"Low",M2564&lt;=50,"Medium",M2564&lt;=90,"High")</f>
        <v>Medium</v>
      </c>
      <c r="U2564" s="33">
        <f>Datos_Limpios[[#This Row],[Number of Complaints or Support]]/Datos_Limpios[[#This Row],[Account Length (in months)]]</f>
        <v>5</v>
      </c>
      <c r="V2564" t="str" cm="1">
        <f t="array" ref="V2564">_xlfn.IFS(H2564&lt;30,"Under 30",H2564&lt;66,"Middle Age",H2564&gt;=66,"Senior")</f>
        <v>Senior</v>
      </c>
      <c r="W2564" t="s">
        <v>6823</v>
      </c>
    </row>
    <row r="2565" spans="1:23" x14ac:dyDescent="0.3">
      <c r="A2565" t="s">
        <v>2662</v>
      </c>
      <c r="B2565" t="s">
        <v>17</v>
      </c>
      <c r="C2565">
        <v>73</v>
      </c>
      <c r="D2565">
        <v>0</v>
      </c>
      <c r="E2565" t="s">
        <v>23</v>
      </c>
      <c r="F2565" t="s">
        <v>29</v>
      </c>
      <c r="G2565" t="s">
        <v>6790</v>
      </c>
      <c r="H2565">
        <v>75</v>
      </c>
      <c r="I2565" t="s">
        <v>17</v>
      </c>
      <c r="J2565">
        <v>0</v>
      </c>
      <c r="K2565" t="s">
        <v>32</v>
      </c>
      <c r="L2565" t="s">
        <v>6792</v>
      </c>
      <c r="M2565">
        <v>23</v>
      </c>
      <c r="P2565" s="32">
        <v>44336</v>
      </c>
      <c r="Q2565" s="1">
        <v>26.543971376782189</v>
      </c>
      <c r="R2565">
        <v>5</v>
      </c>
      <c r="S2565" t="str" cm="1">
        <f t="array" ref="S2565">_xlfn.IFS(R2565=0,"None",R2565&lt;3,"Low",R2565&lt;6,"Medium",R2565&lt;=10,"High")</f>
        <v>Medium</v>
      </c>
      <c r="T2565" t="str" cm="1">
        <f t="array" ref="T2565">_xlfn.IFS(M2565&lt;=20,"Low",M2565&lt;=50,"Medium",M2565&lt;=90,"High")</f>
        <v>Medium</v>
      </c>
      <c r="U2565" s="33">
        <f>Datos_Limpios[[#This Row],[Number of Complaints or Support]]/Datos_Limpios[[#This Row],[Account Length (in months)]]</f>
        <v>6.8493150684931503E-2</v>
      </c>
      <c r="V2565" t="str" cm="1">
        <f t="array" ref="V2565">_xlfn.IFS(H2565&lt;30,"Under 30",H2565&lt;66,"Middle Age",H2565&gt;=66,"Senior")</f>
        <v>Senior</v>
      </c>
      <c r="W2565" t="s">
        <v>6825</v>
      </c>
    </row>
    <row r="2566" spans="1:23" x14ac:dyDescent="0.3">
      <c r="A2566" t="s">
        <v>2663</v>
      </c>
      <c r="B2566" t="s">
        <v>23</v>
      </c>
      <c r="C2566">
        <v>55</v>
      </c>
      <c r="D2566">
        <v>2</v>
      </c>
      <c r="E2566" t="s">
        <v>23</v>
      </c>
      <c r="F2566" t="s">
        <v>38</v>
      </c>
      <c r="G2566" t="s">
        <v>6790</v>
      </c>
      <c r="H2566">
        <v>85</v>
      </c>
      <c r="I2566" t="s">
        <v>17</v>
      </c>
      <c r="J2566">
        <v>0</v>
      </c>
      <c r="K2566" t="s">
        <v>24</v>
      </c>
      <c r="L2566" t="s">
        <v>6792</v>
      </c>
      <c r="M2566">
        <v>36</v>
      </c>
      <c r="N2566" t="s">
        <v>27</v>
      </c>
      <c r="O2566" t="s">
        <v>164</v>
      </c>
      <c r="P2566" s="32">
        <v>44056</v>
      </c>
      <c r="Q2566" s="1">
        <v>39.878356900604658</v>
      </c>
      <c r="R2566">
        <v>2</v>
      </c>
      <c r="S2566" t="str" cm="1">
        <f t="array" ref="S2566">_xlfn.IFS(R2566=0,"None",R2566&lt;3,"Low",R2566&lt;6,"Medium",R2566&lt;=10,"High")</f>
        <v>Low</v>
      </c>
      <c r="T2566" t="str" cm="1">
        <f t="array" ref="T2566">_xlfn.IFS(M2566&lt;=20,"Low",M2566&lt;=50,"Medium",M2566&lt;=90,"High")</f>
        <v>Medium</v>
      </c>
      <c r="U2566" s="33">
        <f>Datos_Limpios[[#This Row],[Number of Complaints or Support]]/Datos_Limpios[[#This Row],[Account Length (in months)]]</f>
        <v>3.6363636363636362E-2</v>
      </c>
      <c r="V2566" t="str" cm="1">
        <f t="array" ref="V2566">_xlfn.IFS(H2566&lt;30,"Under 30",H2566&lt;66,"Middle Age",H2566&gt;=66,"Senior")</f>
        <v>Senior</v>
      </c>
      <c r="W2566" t="s">
        <v>6825</v>
      </c>
    </row>
    <row r="2567" spans="1:23" x14ac:dyDescent="0.3">
      <c r="A2567" t="s">
        <v>2664</v>
      </c>
      <c r="B2567" t="s">
        <v>23</v>
      </c>
      <c r="C2567">
        <v>7</v>
      </c>
      <c r="D2567">
        <v>2</v>
      </c>
      <c r="E2567" t="s">
        <v>23</v>
      </c>
      <c r="F2567" t="s">
        <v>101</v>
      </c>
      <c r="G2567" t="s">
        <v>6790</v>
      </c>
      <c r="H2567">
        <v>83</v>
      </c>
      <c r="I2567" t="s">
        <v>17</v>
      </c>
      <c r="J2567">
        <v>0</v>
      </c>
      <c r="K2567" t="s">
        <v>20</v>
      </c>
      <c r="L2567" t="s">
        <v>6791</v>
      </c>
      <c r="M2567">
        <v>40</v>
      </c>
      <c r="N2567" t="s">
        <v>59</v>
      </c>
      <c r="O2567" t="s">
        <v>60</v>
      </c>
      <c r="P2567" s="32">
        <v>43884</v>
      </c>
      <c r="Q2567" s="1">
        <v>43.214747341509828</v>
      </c>
      <c r="R2567">
        <v>10</v>
      </c>
      <c r="S2567" t="str" cm="1">
        <f t="array" ref="S2567">_xlfn.IFS(R2567=0,"None",R2567&lt;3,"Low",R2567&lt;6,"Medium",R2567&lt;=10,"High")</f>
        <v>High</v>
      </c>
      <c r="T2567" t="str" cm="1">
        <f t="array" ref="T2567">_xlfn.IFS(M2567&lt;=20,"Low",M2567&lt;=50,"Medium",M2567&lt;=90,"High")</f>
        <v>Medium</v>
      </c>
      <c r="U2567" s="33">
        <f>Datos_Limpios[[#This Row],[Number of Complaints or Support]]/Datos_Limpios[[#This Row],[Account Length (in months)]]</f>
        <v>1.4285714285714286</v>
      </c>
      <c r="V2567" t="str" cm="1">
        <f t="array" ref="V2567">_xlfn.IFS(H2567&lt;30,"Under 30",H2567&lt;66,"Middle Age",H2567&gt;=66,"Senior")</f>
        <v>Senior</v>
      </c>
      <c r="W2567" t="s">
        <v>6826</v>
      </c>
    </row>
    <row r="2568" spans="1:23" x14ac:dyDescent="0.3">
      <c r="A2568" t="s">
        <v>2665</v>
      </c>
      <c r="B2568" t="s">
        <v>17</v>
      </c>
      <c r="C2568">
        <v>49</v>
      </c>
      <c r="D2568">
        <v>1</v>
      </c>
      <c r="E2568" t="s">
        <v>23</v>
      </c>
      <c r="F2568" t="s">
        <v>44</v>
      </c>
      <c r="G2568" t="s">
        <v>19</v>
      </c>
      <c r="H2568">
        <v>34</v>
      </c>
      <c r="I2568" t="s">
        <v>23</v>
      </c>
      <c r="J2568">
        <v>6</v>
      </c>
      <c r="K2568" t="s">
        <v>20</v>
      </c>
      <c r="L2568" t="s">
        <v>6792</v>
      </c>
      <c r="M2568">
        <v>31</v>
      </c>
      <c r="P2568" s="32">
        <v>44937</v>
      </c>
      <c r="Q2568" s="1">
        <v>36.84930756159541</v>
      </c>
      <c r="R2568">
        <v>10</v>
      </c>
      <c r="S2568" t="str" cm="1">
        <f t="array" ref="S2568">_xlfn.IFS(R2568=0,"None",R2568&lt;3,"Low",R2568&lt;6,"Medium",R2568&lt;=10,"High")</f>
        <v>High</v>
      </c>
      <c r="T2568" t="str" cm="1">
        <f t="array" ref="T2568">_xlfn.IFS(M2568&lt;=20,"Low",M2568&lt;=50,"Medium",M2568&lt;=90,"High")</f>
        <v>Medium</v>
      </c>
      <c r="U2568" s="33">
        <f>Datos_Limpios[[#This Row],[Number of Complaints or Support]]/Datos_Limpios[[#This Row],[Account Length (in months)]]</f>
        <v>0.20408163265306123</v>
      </c>
      <c r="V2568" t="str" cm="1">
        <f t="array" ref="V2568">_xlfn.IFS(H2568&lt;30,"Under 30",H2568&lt;66,"Middle Age",H2568&gt;=66,"Senior")</f>
        <v>Middle Age</v>
      </c>
      <c r="W2568" t="s">
        <v>6824</v>
      </c>
    </row>
    <row r="2569" spans="1:23" x14ac:dyDescent="0.3">
      <c r="A2569" t="s">
        <v>2666</v>
      </c>
      <c r="B2569" t="s">
        <v>17</v>
      </c>
      <c r="C2569">
        <v>40</v>
      </c>
      <c r="D2569">
        <v>0</v>
      </c>
      <c r="E2569" t="s">
        <v>23</v>
      </c>
      <c r="F2569" t="s">
        <v>140</v>
      </c>
      <c r="G2569" t="s">
        <v>6790</v>
      </c>
      <c r="H2569">
        <v>36</v>
      </c>
      <c r="I2569" t="s">
        <v>17</v>
      </c>
      <c r="J2569">
        <v>0</v>
      </c>
      <c r="K2569" t="s">
        <v>20</v>
      </c>
      <c r="L2569" t="s">
        <v>6792</v>
      </c>
      <c r="M2569">
        <v>26</v>
      </c>
      <c r="P2569" s="32">
        <v>44413</v>
      </c>
      <c r="Q2569" s="1">
        <v>28.002982684277921</v>
      </c>
      <c r="R2569">
        <v>4</v>
      </c>
      <c r="S2569" t="str" cm="1">
        <f t="array" ref="S2569">_xlfn.IFS(R2569=0,"None",R2569&lt;3,"Low",R2569&lt;6,"Medium",R2569&lt;=10,"High")</f>
        <v>Medium</v>
      </c>
      <c r="T2569" t="str" cm="1">
        <f t="array" ref="T2569">_xlfn.IFS(M2569&lt;=20,"Low",M2569&lt;=50,"Medium",M2569&lt;=90,"High")</f>
        <v>Medium</v>
      </c>
      <c r="U2569" s="33">
        <f>Datos_Limpios[[#This Row],[Number of Complaints or Support]]/Datos_Limpios[[#This Row],[Account Length (in months)]]</f>
        <v>0.1</v>
      </c>
      <c r="V2569" t="str" cm="1">
        <f t="array" ref="V2569">_xlfn.IFS(H2569&lt;30,"Under 30",H2569&lt;66,"Middle Age",H2569&gt;=66,"Senior")</f>
        <v>Middle Age</v>
      </c>
      <c r="W2569" t="s">
        <v>6826</v>
      </c>
    </row>
    <row r="2570" spans="1:23" x14ac:dyDescent="0.3">
      <c r="A2570" t="s">
        <v>2667</v>
      </c>
      <c r="B2570" t="s">
        <v>23</v>
      </c>
      <c r="C2570">
        <v>34</v>
      </c>
      <c r="D2570">
        <v>1</v>
      </c>
      <c r="E2570" t="s">
        <v>17</v>
      </c>
      <c r="F2570" t="s">
        <v>42</v>
      </c>
      <c r="G2570" t="s">
        <v>19</v>
      </c>
      <c r="H2570">
        <v>44</v>
      </c>
      <c r="I2570" t="s">
        <v>17</v>
      </c>
      <c r="J2570">
        <v>0</v>
      </c>
      <c r="K2570" t="s">
        <v>20</v>
      </c>
      <c r="L2570" t="s">
        <v>6791</v>
      </c>
      <c r="M2570">
        <v>9</v>
      </c>
      <c r="N2570" t="s">
        <v>59</v>
      </c>
      <c r="O2570" t="s">
        <v>116</v>
      </c>
      <c r="P2570" s="32">
        <v>44037</v>
      </c>
      <c r="Q2570" s="1">
        <v>9.9688329275785073</v>
      </c>
      <c r="R2570">
        <v>1</v>
      </c>
      <c r="S2570" t="str" cm="1">
        <f t="array" ref="S2570">_xlfn.IFS(R2570=0,"None",R2570&lt;3,"Low",R2570&lt;6,"Medium",R2570&lt;=10,"High")</f>
        <v>Low</v>
      </c>
      <c r="T2570" t="str" cm="1">
        <f t="array" ref="T2570">_xlfn.IFS(M2570&lt;=20,"Low",M2570&lt;=50,"Medium",M2570&lt;=90,"High")</f>
        <v>Low</v>
      </c>
      <c r="U2570" s="33">
        <f>Datos_Limpios[[#This Row],[Number of Complaints or Support]]/Datos_Limpios[[#This Row],[Account Length (in months)]]</f>
        <v>2.9411764705882353E-2</v>
      </c>
      <c r="V2570" t="str" cm="1">
        <f t="array" ref="V2570">_xlfn.IFS(H2570&lt;30,"Under 30",H2570&lt;66,"Middle Age",H2570&gt;=66,"Senior")</f>
        <v>Middle Age</v>
      </c>
      <c r="W2570" t="s">
        <v>6823</v>
      </c>
    </row>
    <row r="2571" spans="1:23" x14ac:dyDescent="0.3">
      <c r="A2571" t="s">
        <v>2668</v>
      </c>
      <c r="B2571" t="s">
        <v>23</v>
      </c>
      <c r="C2571">
        <v>7</v>
      </c>
      <c r="D2571">
        <v>0</v>
      </c>
      <c r="E2571" t="s">
        <v>17</v>
      </c>
      <c r="F2571" t="s">
        <v>18</v>
      </c>
      <c r="G2571" t="s">
        <v>6790</v>
      </c>
      <c r="H2571">
        <v>53</v>
      </c>
      <c r="I2571" t="s">
        <v>17</v>
      </c>
      <c r="J2571">
        <v>0</v>
      </c>
      <c r="K2571" t="s">
        <v>20</v>
      </c>
      <c r="L2571" t="s">
        <v>6792</v>
      </c>
      <c r="M2571">
        <v>12</v>
      </c>
      <c r="N2571" t="s">
        <v>27</v>
      </c>
      <c r="O2571" t="s">
        <v>108</v>
      </c>
      <c r="P2571" s="32">
        <v>45077</v>
      </c>
      <c r="Q2571" s="1">
        <v>10.731481405309189</v>
      </c>
      <c r="R2571">
        <v>5</v>
      </c>
      <c r="S2571" t="str" cm="1">
        <f t="array" ref="S2571">_xlfn.IFS(R2571=0,"None",R2571&lt;3,"Low",R2571&lt;6,"Medium",R2571&lt;=10,"High")</f>
        <v>Medium</v>
      </c>
      <c r="T2571" t="str" cm="1">
        <f t="array" ref="T2571">_xlfn.IFS(M2571&lt;=20,"Low",M2571&lt;=50,"Medium",M2571&lt;=90,"High")</f>
        <v>Low</v>
      </c>
      <c r="U2571" s="33">
        <f>Datos_Limpios[[#This Row],[Number of Complaints or Support]]/Datos_Limpios[[#This Row],[Account Length (in months)]]</f>
        <v>0.7142857142857143</v>
      </c>
      <c r="V2571" t="str" cm="1">
        <f t="array" ref="V2571">_xlfn.IFS(H2571&lt;30,"Under 30",H2571&lt;66,"Middle Age",H2571&gt;=66,"Senior")</f>
        <v>Middle Age</v>
      </c>
      <c r="W2571" t="s">
        <v>6823</v>
      </c>
    </row>
    <row r="2572" spans="1:23" x14ac:dyDescent="0.3">
      <c r="A2572" t="s">
        <v>2669</v>
      </c>
      <c r="B2572" t="s">
        <v>17</v>
      </c>
      <c r="C2572">
        <v>59</v>
      </c>
      <c r="D2572">
        <v>0</v>
      </c>
      <c r="E2572" t="s">
        <v>23</v>
      </c>
      <c r="F2572" t="s">
        <v>84</v>
      </c>
      <c r="G2572" t="s">
        <v>6790</v>
      </c>
      <c r="H2572">
        <v>21</v>
      </c>
      <c r="I2572" t="s">
        <v>17</v>
      </c>
      <c r="J2572">
        <v>0</v>
      </c>
      <c r="K2572" t="s">
        <v>20</v>
      </c>
      <c r="L2572" t="s">
        <v>6792</v>
      </c>
      <c r="M2572">
        <v>54</v>
      </c>
      <c r="P2572" s="32">
        <v>44124</v>
      </c>
      <c r="Q2572" s="1">
        <v>49.114149586246228</v>
      </c>
      <c r="R2572">
        <v>1</v>
      </c>
      <c r="S2572" t="str" cm="1">
        <f t="array" ref="S2572">_xlfn.IFS(R2572=0,"None",R2572&lt;3,"Low",R2572&lt;6,"Medium",R2572&lt;=10,"High")</f>
        <v>Low</v>
      </c>
      <c r="T2572" t="str" cm="1">
        <f t="array" ref="T2572">_xlfn.IFS(M2572&lt;=20,"Low",M2572&lt;=50,"Medium",M2572&lt;=90,"High")</f>
        <v>High</v>
      </c>
      <c r="U2572" s="33">
        <f>Datos_Limpios[[#This Row],[Number of Complaints or Support]]/Datos_Limpios[[#This Row],[Account Length (in months)]]</f>
        <v>1.6949152542372881E-2</v>
      </c>
      <c r="V2572" t="str" cm="1">
        <f t="array" ref="V2572">_xlfn.IFS(H2572&lt;30,"Under 30",H2572&lt;66,"Middle Age",H2572&gt;=66,"Senior")</f>
        <v>Under 30</v>
      </c>
      <c r="W2572" t="s">
        <v>6824</v>
      </c>
    </row>
    <row r="2573" spans="1:23" x14ac:dyDescent="0.3">
      <c r="A2573" t="s">
        <v>2670</v>
      </c>
      <c r="B2573" t="s">
        <v>17</v>
      </c>
      <c r="C2573">
        <v>66</v>
      </c>
      <c r="D2573">
        <v>0</v>
      </c>
      <c r="E2573" t="s">
        <v>23</v>
      </c>
      <c r="F2573" t="s">
        <v>86</v>
      </c>
      <c r="G2573" t="s">
        <v>6790</v>
      </c>
      <c r="H2573">
        <v>77</v>
      </c>
      <c r="I2573" t="s">
        <v>17</v>
      </c>
      <c r="J2573">
        <v>0</v>
      </c>
      <c r="K2573" t="s">
        <v>32</v>
      </c>
      <c r="L2573" t="s">
        <v>6792</v>
      </c>
      <c r="M2573">
        <v>64</v>
      </c>
      <c r="P2573" s="32">
        <v>44194</v>
      </c>
      <c r="Q2573" s="1">
        <v>60.18471039426133</v>
      </c>
      <c r="R2573">
        <v>4</v>
      </c>
      <c r="S2573" t="str" cm="1">
        <f t="array" ref="S2573">_xlfn.IFS(R2573=0,"None",R2573&lt;3,"Low",R2573&lt;6,"Medium",R2573&lt;=10,"High")</f>
        <v>Medium</v>
      </c>
      <c r="T2573" t="str" cm="1">
        <f t="array" ref="T2573">_xlfn.IFS(M2573&lt;=20,"Low",M2573&lt;=50,"Medium",M2573&lt;=90,"High")</f>
        <v>High</v>
      </c>
      <c r="U2573" s="33">
        <f>Datos_Limpios[[#This Row],[Number of Complaints or Support]]/Datos_Limpios[[#This Row],[Account Length (in months)]]</f>
        <v>6.0606060606060608E-2</v>
      </c>
      <c r="V2573" t="str" cm="1">
        <f t="array" ref="V2573">_xlfn.IFS(H2573&lt;30,"Under 30",H2573&lt;66,"Middle Age",H2573&gt;=66,"Senior")</f>
        <v>Senior</v>
      </c>
      <c r="W2573" t="s">
        <v>6824</v>
      </c>
    </row>
    <row r="2574" spans="1:23" x14ac:dyDescent="0.3">
      <c r="A2574" t="s">
        <v>2671</v>
      </c>
      <c r="B2574" t="s">
        <v>17</v>
      </c>
      <c r="C2574">
        <v>61</v>
      </c>
      <c r="D2574">
        <v>0</v>
      </c>
      <c r="E2574" t="s">
        <v>23</v>
      </c>
      <c r="F2574" t="s">
        <v>36</v>
      </c>
      <c r="G2574" t="s">
        <v>19</v>
      </c>
      <c r="H2574">
        <v>27</v>
      </c>
      <c r="I2574" t="s">
        <v>23</v>
      </c>
      <c r="J2574">
        <v>2</v>
      </c>
      <c r="K2574" t="s">
        <v>20</v>
      </c>
      <c r="L2574" t="s">
        <v>6791</v>
      </c>
      <c r="M2574">
        <v>24</v>
      </c>
      <c r="P2574" s="32">
        <v>45203</v>
      </c>
      <c r="Q2574" s="1">
        <v>20.39091277345144</v>
      </c>
      <c r="R2574">
        <v>5</v>
      </c>
      <c r="S2574" t="str" cm="1">
        <f t="array" ref="S2574">_xlfn.IFS(R2574=0,"None",R2574&lt;3,"Low",R2574&lt;6,"Medium",R2574&lt;=10,"High")</f>
        <v>Medium</v>
      </c>
      <c r="T2574" t="str" cm="1">
        <f t="array" ref="T2574">_xlfn.IFS(M2574&lt;=20,"Low",M2574&lt;=50,"Medium",M2574&lt;=90,"High")</f>
        <v>Medium</v>
      </c>
      <c r="U2574" s="33">
        <f>Datos_Limpios[[#This Row],[Number of Complaints or Support]]/Datos_Limpios[[#This Row],[Account Length (in months)]]</f>
        <v>8.1967213114754092E-2</v>
      </c>
      <c r="V2574" t="str" cm="1">
        <f t="array" ref="V2574">_xlfn.IFS(H2574&lt;30,"Under 30",H2574&lt;66,"Middle Age",H2574&gt;=66,"Senior")</f>
        <v>Under 30</v>
      </c>
      <c r="W2574" t="s">
        <v>6824</v>
      </c>
    </row>
    <row r="2575" spans="1:23" x14ac:dyDescent="0.3">
      <c r="A2575" t="s">
        <v>2672</v>
      </c>
      <c r="B2575" t="s">
        <v>23</v>
      </c>
      <c r="C2575">
        <v>60</v>
      </c>
      <c r="D2575">
        <v>5</v>
      </c>
      <c r="E2575" t="s">
        <v>23</v>
      </c>
      <c r="F2575" t="s">
        <v>90</v>
      </c>
      <c r="G2575" t="s">
        <v>19</v>
      </c>
      <c r="H2575">
        <v>20</v>
      </c>
      <c r="I2575" t="s">
        <v>17</v>
      </c>
      <c r="J2575">
        <v>0</v>
      </c>
      <c r="K2575" t="s">
        <v>20</v>
      </c>
      <c r="L2575" t="s">
        <v>6792</v>
      </c>
      <c r="M2575">
        <v>59</v>
      </c>
      <c r="N2575" t="s">
        <v>91</v>
      </c>
      <c r="O2575" t="s">
        <v>92</v>
      </c>
      <c r="P2575" s="32">
        <v>44993</v>
      </c>
      <c r="Q2575" s="1">
        <v>50.536671937368993</v>
      </c>
      <c r="R2575">
        <v>3</v>
      </c>
      <c r="S2575" t="str" cm="1">
        <f t="array" ref="S2575">_xlfn.IFS(R2575=0,"None",R2575&lt;3,"Low",R2575&lt;6,"Medium",R2575&lt;=10,"High")</f>
        <v>Medium</v>
      </c>
      <c r="T2575" t="str" cm="1">
        <f t="array" ref="T2575">_xlfn.IFS(M2575&lt;=20,"Low",M2575&lt;=50,"Medium",M2575&lt;=90,"High")</f>
        <v>High</v>
      </c>
      <c r="U2575" s="33">
        <f>Datos_Limpios[[#This Row],[Number of Complaints or Support]]/Datos_Limpios[[#This Row],[Account Length (in months)]]</f>
        <v>0.05</v>
      </c>
      <c r="V2575" t="str" cm="1">
        <f t="array" ref="V2575">_xlfn.IFS(H2575&lt;30,"Under 30",H2575&lt;66,"Middle Age",H2575&gt;=66,"Senior")</f>
        <v>Under 30</v>
      </c>
      <c r="W2575" t="s">
        <v>6823</v>
      </c>
    </row>
    <row r="2576" spans="1:23" x14ac:dyDescent="0.3">
      <c r="A2576" t="s">
        <v>2673</v>
      </c>
      <c r="B2576" t="s">
        <v>17</v>
      </c>
      <c r="C2576">
        <v>4</v>
      </c>
      <c r="D2576">
        <v>0</v>
      </c>
      <c r="E2576" t="s">
        <v>23</v>
      </c>
      <c r="F2576" t="s">
        <v>44</v>
      </c>
      <c r="G2576" t="s">
        <v>6790</v>
      </c>
      <c r="H2576">
        <v>60</v>
      </c>
      <c r="I2576" t="s">
        <v>23</v>
      </c>
      <c r="J2576">
        <v>2</v>
      </c>
      <c r="K2576" t="s">
        <v>20</v>
      </c>
      <c r="L2576" t="s">
        <v>6791</v>
      </c>
      <c r="M2576">
        <v>16</v>
      </c>
      <c r="P2576" s="32">
        <v>44434</v>
      </c>
      <c r="Q2576" s="1">
        <v>18.420393862659822</v>
      </c>
      <c r="R2576">
        <v>4</v>
      </c>
      <c r="S2576" t="str" cm="1">
        <f t="array" ref="S2576">_xlfn.IFS(R2576=0,"None",R2576&lt;3,"Low",R2576&lt;6,"Medium",R2576&lt;=10,"High")</f>
        <v>Medium</v>
      </c>
      <c r="T2576" t="str" cm="1">
        <f t="array" ref="T2576">_xlfn.IFS(M2576&lt;=20,"Low",M2576&lt;=50,"Medium",M2576&lt;=90,"High")</f>
        <v>Low</v>
      </c>
      <c r="U2576" s="33">
        <f>Datos_Limpios[[#This Row],[Number of Complaints or Support]]/Datos_Limpios[[#This Row],[Account Length (in months)]]</f>
        <v>1</v>
      </c>
      <c r="V2576" t="str" cm="1">
        <f t="array" ref="V2576">_xlfn.IFS(H2576&lt;30,"Under 30",H2576&lt;66,"Middle Age",H2576&gt;=66,"Senior")</f>
        <v>Middle Age</v>
      </c>
      <c r="W2576" t="s">
        <v>6824</v>
      </c>
    </row>
    <row r="2577" spans="1:23" x14ac:dyDescent="0.3">
      <c r="A2577" t="s">
        <v>2674</v>
      </c>
      <c r="B2577" t="s">
        <v>17</v>
      </c>
      <c r="C2577">
        <v>37</v>
      </c>
      <c r="D2577">
        <v>2</v>
      </c>
      <c r="E2577" t="s">
        <v>17</v>
      </c>
      <c r="F2577" t="s">
        <v>86</v>
      </c>
      <c r="G2577" t="s">
        <v>6790</v>
      </c>
      <c r="H2577">
        <v>65</v>
      </c>
      <c r="I2577" t="s">
        <v>23</v>
      </c>
      <c r="J2577">
        <v>4</v>
      </c>
      <c r="K2577" t="s">
        <v>20</v>
      </c>
      <c r="L2577" t="s">
        <v>6792</v>
      </c>
      <c r="M2577">
        <v>10</v>
      </c>
      <c r="P2577" s="32">
        <v>44961</v>
      </c>
      <c r="Q2577" s="1">
        <v>10.988540217392041</v>
      </c>
      <c r="R2577">
        <v>5</v>
      </c>
      <c r="S2577" t="str" cm="1">
        <f t="array" ref="S2577">_xlfn.IFS(R2577=0,"None",R2577&lt;3,"Low",R2577&lt;6,"Medium",R2577&lt;=10,"High")</f>
        <v>Medium</v>
      </c>
      <c r="T2577" t="str" cm="1">
        <f t="array" ref="T2577">_xlfn.IFS(M2577&lt;=20,"Low",M2577&lt;=50,"Medium",M2577&lt;=90,"High")</f>
        <v>Low</v>
      </c>
      <c r="U2577" s="33">
        <f>Datos_Limpios[[#This Row],[Number of Complaints or Support]]/Datos_Limpios[[#This Row],[Account Length (in months)]]</f>
        <v>0.13513513513513514</v>
      </c>
      <c r="V2577" t="str" cm="1">
        <f t="array" ref="V2577">_xlfn.IFS(H2577&lt;30,"Under 30",H2577&lt;66,"Middle Age",H2577&gt;=66,"Senior")</f>
        <v>Middle Age</v>
      </c>
      <c r="W2577" t="s">
        <v>6824</v>
      </c>
    </row>
    <row r="2578" spans="1:23" x14ac:dyDescent="0.3">
      <c r="A2578" t="s">
        <v>2675</v>
      </c>
      <c r="B2578" t="s">
        <v>17</v>
      </c>
      <c r="C2578">
        <v>71</v>
      </c>
      <c r="D2578">
        <v>0</v>
      </c>
      <c r="E2578" t="s">
        <v>17</v>
      </c>
      <c r="F2578" t="s">
        <v>196</v>
      </c>
      <c r="G2578" t="s">
        <v>19</v>
      </c>
      <c r="H2578">
        <v>33</v>
      </c>
      <c r="I2578" t="s">
        <v>17</v>
      </c>
      <c r="J2578">
        <v>0</v>
      </c>
      <c r="K2578" t="s">
        <v>32</v>
      </c>
      <c r="L2578" t="s">
        <v>6791</v>
      </c>
      <c r="M2578">
        <v>15</v>
      </c>
      <c r="P2578" s="32">
        <v>43966</v>
      </c>
      <c r="Q2578" s="1">
        <v>17.52978904843744</v>
      </c>
      <c r="R2578">
        <v>7</v>
      </c>
      <c r="S2578" t="str" cm="1">
        <f t="array" ref="S2578">_xlfn.IFS(R2578=0,"None",R2578&lt;3,"Low",R2578&lt;6,"Medium",R2578&lt;=10,"High")</f>
        <v>High</v>
      </c>
      <c r="T2578" t="str" cm="1">
        <f t="array" ref="T2578">_xlfn.IFS(M2578&lt;=20,"Low",M2578&lt;=50,"Medium",M2578&lt;=90,"High")</f>
        <v>Low</v>
      </c>
      <c r="U2578" s="33">
        <f>Datos_Limpios[[#This Row],[Number of Complaints or Support]]/Datos_Limpios[[#This Row],[Account Length (in months)]]</f>
        <v>9.8591549295774641E-2</v>
      </c>
      <c r="V2578" t="str" cm="1">
        <f t="array" ref="V2578">_xlfn.IFS(H2578&lt;30,"Under 30",H2578&lt;66,"Middle Age",H2578&gt;=66,"Senior")</f>
        <v>Middle Age</v>
      </c>
      <c r="W2578" t="s">
        <v>6826</v>
      </c>
    </row>
    <row r="2579" spans="1:23" x14ac:dyDescent="0.3">
      <c r="A2579" t="s">
        <v>2676</v>
      </c>
      <c r="B2579" t="s">
        <v>17</v>
      </c>
      <c r="C2579">
        <v>73</v>
      </c>
      <c r="D2579">
        <v>0</v>
      </c>
      <c r="E2579" t="s">
        <v>17</v>
      </c>
      <c r="F2579" t="s">
        <v>49</v>
      </c>
      <c r="G2579" t="s">
        <v>6790</v>
      </c>
      <c r="H2579">
        <v>46</v>
      </c>
      <c r="I2579" t="s">
        <v>23</v>
      </c>
      <c r="J2579">
        <v>2</v>
      </c>
      <c r="K2579" t="s">
        <v>32</v>
      </c>
      <c r="L2579" t="s">
        <v>6792</v>
      </c>
      <c r="M2579">
        <v>52</v>
      </c>
      <c r="P2579" s="32">
        <v>44711</v>
      </c>
      <c r="Q2579" s="1">
        <v>55.2987243258993</v>
      </c>
      <c r="R2579">
        <v>8</v>
      </c>
      <c r="S2579" t="str" cm="1">
        <f t="array" ref="S2579">_xlfn.IFS(R2579=0,"None",R2579&lt;3,"Low",R2579&lt;6,"Medium",R2579&lt;=10,"High")</f>
        <v>High</v>
      </c>
      <c r="T2579" t="str" cm="1">
        <f t="array" ref="T2579">_xlfn.IFS(M2579&lt;=20,"Low",M2579&lt;=50,"Medium",M2579&lt;=90,"High")</f>
        <v>High</v>
      </c>
      <c r="U2579" s="33">
        <f>Datos_Limpios[[#This Row],[Number of Complaints or Support]]/Datos_Limpios[[#This Row],[Account Length (in months)]]</f>
        <v>0.1095890410958904</v>
      </c>
      <c r="V2579" t="str" cm="1">
        <f t="array" ref="V2579">_xlfn.IFS(H2579&lt;30,"Under 30",H2579&lt;66,"Middle Age",H2579&gt;=66,"Senior")</f>
        <v>Middle Age</v>
      </c>
      <c r="W2579" t="s">
        <v>6825</v>
      </c>
    </row>
    <row r="2580" spans="1:23" x14ac:dyDescent="0.3">
      <c r="A2580" t="s">
        <v>2677</v>
      </c>
      <c r="B2580" t="s">
        <v>23</v>
      </c>
      <c r="C2580">
        <v>51</v>
      </c>
      <c r="D2580">
        <v>4</v>
      </c>
      <c r="E2580" t="s">
        <v>23</v>
      </c>
      <c r="F2580" t="s">
        <v>166</v>
      </c>
      <c r="G2580" t="s">
        <v>6790</v>
      </c>
      <c r="H2580">
        <v>77</v>
      </c>
      <c r="I2580" t="s">
        <v>17</v>
      </c>
      <c r="J2580">
        <v>0</v>
      </c>
      <c r="K2580" t="s">
        <v>20</v>
      </c>
      <c r="L2580" t="s">
        <v>6792</v>
      </c>
      <c r="M2580">
        <v>43</v>
      </c>
      <c r="N2580" t="s">
        <v>50</v>
      </c>
      <c r="O2580" t="s">
        <v>761</v>
      </c>
      <c r="P2580" s="32">
        <v>43982</v>
      </c>
      <c r="Q2580" s="1">
        <v>51.132851356342897</v>
      </c>
      <c r="R2580">
        <v>5</v>
      </c>
      <c r="S2580" t="str" cm="1">
        <f t="array" ref="S2580">_xlfn.IFS(R2580=0,"None",R2580&lt;3,"Low",R2580&lt;6,"Medium",R2580&lt;=10,"High")</f>
        <v>Medium</v>
      </c>
      <c r="T2580" t="str" cm="1">
        <f t="array" ref="T2580">_xlfn.IFS(M2580&lt;=20,"Low",M2580&lt;=50,"Medium",M2580&lt;=90,"High")</f>
        <v>Medium</v>
      </c>
      <c r="U2580" s="33">
        <f>Datos_Limpios[[#This Row],[Number of Complaints or Support]]/Datos_Limpios[[#This Row],[Account Length (in months)]]</f>
        <v>9.8039215686274508E-2</v>
      </c>
      <c r="V2580" t="str" cm="1">
        <f t="array" ref="V2580">_xlfn.IFS(H2580&lt;30,"Under 30",H2580&lt;66,"Middle Age",H2580&gt;=66,"Senior")</f>
        <v>Senior</v>
      </c>
      <c r="W2580" t="s">
        <v>6825</v>
      </c>
    </row>
    <row r="2581" spans="1:23" x14ac:dyDescent="0.3">
      <c r="A2581" t="s">
        <v>2678</v>
      </c>
      <c r="B2581" t="s">
        <v>17</v>
      </c>
      <c r="C2581">
        <v>65</v>
      </c>
      <c r="D2581">
        <v>0</v>
      </c>
      <c r="E2581" t="s">
        <v>23</v>
      </c>
      <c r="F2581" t="s">
        <v>138</v>
      </c>
      <c r="G2581" t="s">
        <v>19</v>
      </c>
      <c r="H2581">
        <v>66</v>
      </c>
      <c r="I2581" t="s">
        <v>17</v>
      </c>
      <c r="J2581">
        <v>0</v>
      </c>
      <c r="K2581" t="s">
        <v>32</v>
      </c>
      <c r="L2581" t="s">
        <v>6791</v>
      </c>
      <c r="M2581">
        <v>37</v>
      </c>
      <c r="P2581" s="32">
        <v>44823</v>
      </c>
      <c r="Q2581" s="1">
        <v>29.809512321091649</v>
      </c>
      <c r="R2581">
        <v>4</v>
      </c>
      <c r="S2581" t="str" cm="1">
        <f t="array" ref="S2581">_xlfn.IFS(R2581=0,"None",R2581&lt;3,"Low",R2581&lt;6,"Medium",R2581&lt;=10,"High")</f>
        <v>Medium</v>
      </c>
      <c r="T2581" t="str" cm="1">
        <f t="array" ref="T2581">_xlfn.IFS(M2581&lt;=20,"Low",M2581&lt;=50,"Medium",M2581&lt;=90,"High")</f>
        <v>Medium</v>
      </c>
      <c r="U2581" s="33">
        <f>Datos_Limpios[[#This Row],[Number of Complaints or Support]]/Datos_Limpios[[#This Row],[Account Length (in months)]]</f>
        <v>6.1538461538461542E-2</v>
      </c>
      <c r="V2581" t="str" cm="1">
        <f t="array" ref="V2581">_xlfn.IFS(H2581&lt;30,"Under 30",H2581&lt;66,"Middle Age",H2581&gt;=66,"Senior")</f>
        <v>Senior</v>
      </c>
      <c r="W2581" t="s">
        <v>6824</v>
      </c>
    </row>
    <row r="2582" spans="1:23" x14ac:dyDescent="0.3">
      <c r="A2582" t="s">
        <v>2679</v>
      </c>
      <c r="B2582" t="s">
        <v>17</v>
      </c>
      <c r="C2582">
        <v>52</v>
      </c>
      <c r="D2582">
        <v>1</v>
      </c>
      <c r="E2582" t="s">
        <v>23</v>
      </c>
      <c r="F2582" t="s">
        <v>34</v>
      </c>
      <c r="G2582" t="s">
        <v>6790</v>
      </c>
      <c r="H2582">
        <v>53</v>
      </c>
      <c r="I2582" t="s">
        <v>17</v>
      </c>
      <c r="J2582">
        <v>0</v>
      </c>
      <c r="K2582" t="s">
        <v>20</v>
      </c>
      <c r="L2582" t="s">
        <v>6791</v>
      </c>
      <c r="M2582">
        <v>37</v>
      </c>
      <c r="P2582" s="32">
        <v>43847</v>
      </c>
      <c r="Q2582" s="1">
        <v>42.442071909963417</v>
      </c>
      <c r="R2582">
        <v>5</v>
      </c>
      <c r="S2582" t="str" cm="1">
        <f t="array" ref="S2582">_xlfn.IFS(R2582=0,"None",R2582&lt;3,"Low",R2582&lt;6,"Medium",R2582&lt;=10,"High")</f>
        <v>Medium</v>
      </c>
      <c r="T2582" t="str" cm="1">
        <f t="array" ref="T2582">_xlfn.IFS(M2582&lt;=20,"Low",M2582&lt;=50,"Medium",M2582&lt;=90,"High")</f>
        <v>Medium</v>
      </c>
      <c r="U2582" s="33">
        <f>Datos_Limpios[[#This Row],[Number of Complaints or Support]]/Datos_Limpios[[#This Row],[Account Length (in months)]]</f>
        <v>9.6153846153846159E-2</v>
      </c>
      <c r="V2582" t="str" cm="1">
        <f t="array" ref="V2582">_xlfn.IFS(H2582&lt;30,"Under 30",H2582&lt;66,"Middle Age",H2582&gt;=66,"Senior")</f>
        <v>Middle Age</v>
      </c>
      <c r="W2582" t="s">
        <v>6823</v>
      </c>
    </row>
    <row r="2583" spans="1:23" x14ac:dyDescent="0.3">
      <c r="A2583" t="s">
        <v>2680</v>
      </c>
      <c r="B2583" t="s">
        <v>17</v>
      </c>
      <c r="C2583">
        <v>72</v>
      </c>
      <c r="D2583">
        <v>0</v>
      </c>
      <c r="E2583" t="s">
        <v>23</v>
      </c>
      <c r="F2583" t="s">
        <v>138</v>
      </c>
      <c r="G2583" t="s">
        <v>6790</v>
      </c>
      <c r="H2583">
        <v>22</v>
      </c>
      <c r="I2583" t="s">
        <v>23</v>
      </c>
      <c r="J2583">
        <v>4</v>
      </c>
      <c r="K2583" t="s">
        <v>32</v>
      </c>
      <c r="L2583" t="s">
        <v>6791</v>
      </c>
      <c r="M2583">
        <v>51</v>
      </c>
      <c r="P2583" s="32">
        <v>45114</v>
      </c>
      <c r="Q2583" s="1">
        <v>51.315677904962087</v>
      </c>
      <c r="R2583">
        <v>10</v>
      </c>
      <c r="S2583" t="str" cm="1">
        <f t="array" ref="S2583">_xlfn.IFS(R2583=0,"None",R2583&lt;3,"Low",R2583&lt;6,"Medium",R2583&lt;=10,"High")</f>
        <v>High</v>
      </c>
      <c r="T2583" t="str" cm="1">
        <f t="array" ref="T2583">_xlfn.IFS(M2583&lt;=20,"Low",M2583&lt;=50,"Medium",M2583&lt;=90,"High")</f>
        <v>High</v>
      </c>
      <c r="U2583" s="33">
        <f>Datos_Limpios[[#This Row],[Number of Complaints or Support]]/Datos_Limpios[[#This Row],[Account Length (in months)]]</f>
        <v>0.1388888888888889</v>
      </c>
      <c r="V2583" t="str" cm="1">
        <f t="array" ref="V2583">_xlfn.IFS(H2583&lt;30,"Under 30",H2583&lt;66,"Middle Age",H2583&gt;=66,"Senior")</f>
        <v>Under 30</v>
      </c>
      <c r="W2583" t="s">
        <v>6824</v>
      </c>
    </row>
    <row r="2584" spans="1:23" x14ac:dyDescent="0.3">
      <c r="A2584" t="s">
        <v>2681</v>
      </c>
      <c r="B2584" t="s">
        <v>17</v>
      </c>
      <c r="C2584">
        <v>16</v>
      </c>
      <c r="D2584">
        <v>0</v>
      </c>
      <c r="E2584" t="s">
        <v>23</v>
      </c>
      <c r="F2584" t="s">
        <v>166</v>
      </c>
      <c r="G2584" t="s">
        <v>6790</v>
      </c>
      <c r="H2584">
        <v>46</v>
      </c>
      <c r="I2584" t="s">
        <v>17</v>
      </c>
      <c r="J2584">
        <v>0</v>
      </c>
      <c r="K2584" t="s">
        <v>20</v>
      </c>
      <c r="L2584" t="s">
        <v>6792</v>
      </c>
      <c r="M2584">
        <v>25</v>
      </c>
      <c r="P2584" s="32">
        <v>45265</v>
      </c>
      <c r="Q2584" s="1">
        <v>26.617369515995829</v>
      </c>
      <c r="R2584">
        <v>0</v>
      </c>
      <c r="S2584" t="str" cm="1">
        <f t="array" ref="S2584">_xlfn.IFS(R2584=0,"None",R2584&lt;3,"Low",R2584&lt;6,"Medium",R2584&lt;=10,"High")</f>
        <v>None</v>
      </c>
      <c r="T2584" t="str" cm="1">
        <f t="array" ref="T2584">_xlfn.IFS(M2584&lt;=20,"Low",M2584&lt;=50,"Medium",M2584&lt;=90,"High")</f>
        <v>Medium</v>
      </c>
      <c r="U2584" s="33">
        <f>Datos_Limpios[[#This Row],[Number of Complaints or Support]]/Datos_Limpios[[#This Row],[Account Length (in months)]]</f>
        <v>0</v>
      </c>
      <c r="V2584" t="str" cm="1">
        <f t="array" ref="V2584">_xlfn.IFS(H2584&lt;30,"Under 30",H2584&lt;66,"Middle Age",H2584&gt;=66,"Senior")</f>
        <v>Middle Age</v>
      </c>
      <c r="W2584" t="s">
        <v>6825</v>
      </c>
    </row>
    <row r="2585" spans="1:23" x14ac:dyDescent="0.3">
      <c r="A2585" t="s">
        <v>2682</v>
      </c>
      <c r="B2585" t="s">
        <v>17</v>
      </c>
      <c r="C2585">
        <v>72</v>
      </c>
      <c r="D2585">
        <v>0</v>
      </c>
      <c r="E2585" t="s">
        <v>23</v>
      </c>
      <c r="F2585" t="s">
        <v>88</v>
      </c>
      <c r="G2585" t="s">
        <v>6790</v>
      </c>
      <c r="H2585">
        <v>57</v>
      </c>
      <c r="I2585" t="s">
        <v>23</v>
      </c>
      <c r="J2585">
        <v>5</v>
      </c>
      <c r="K2585" t="s">
        <v>32</v>
      </c>
      <c r="L2585" t="s">
        <v>6794</v>
      </c>
      <c r="M2585">
        <v>22</v>
      </c>
      <c r="P2585" s="32">
        <v>44318</v>
      </c>
      <c r="Q2585" s="1">
        <v>18.703162347354858</v>
      </c>
      <c r="R2585">
        <v>2</v>
      </c>
      <c r="S2585" t="str" cm="1">
        <f t="array" ref="S2585">_xlfn.IFS(R2585=0,"None",R2585&lt;3,"Low",R2585&lt;6,"Medium",R2585&lt;=10,"High")</f>
        <v>Low</v>
      </c>
      <c r="T2585" t="str" cm="1">
        <f t="array" ref="T2585">_xlfn.IFS(M2585&lt;=20,"Low",M2585&lt;=50,"Medium",M2585&lt;=90,"High")</f>
        <v>Medium</v>
      </c>
      <c r="U2585" s="33">
        <f>Datos_Limpios[[#This Row],[Number of Complaints or Support]]/Datos_Limpios[[#This Row],[Account Length (in months)]]</f>
        <v>2.7777777777777776E-2</v>
      </c>
      <c r="V2585" t="str" cm="1">
        <f t="array" ref="V2585">_xlfn.IFS(H2585&lt;30,"Under 30",H2585&lt;66,"Middle Age",H2585&gt;=66,"Senior")</f>
        <v>Middle Age</v>
      </c>
      <c r="W2585" t="s">
        <v>6825</v>
      </c>
    </row>
    <row r="2586" spans="1:23" x14ac:dyDescent="0.3">
      <c r="A2586" t="s">
        <v>2683</v>
      </c>
      <c r="B2586" t="s">
        <v>23</v>
      </c>
      <c r="C2586">
        <v>66</v>
      </c>
      <c r="D2586">
        <v>1</v>
      </c>
      <c r="E2586" t="s">
        <v>23</v>
      </c>
      <c r="F2586" t="s">
        <v>115</v>
      </c>
      <c r="G2586" t="s">
        <v>19</v>
      </c>
      <c r="H2586">
        <v>66</v>
      </c>
      <c r="I2586" t="s">
        <v>17</v>
      </c>
      <c r="J2586">
        <v>0</v>
      </c>
      <c r="K2586" t="s">
        <v>24</v>
      </c>
      <c r="L2586" t="s">
        <v>6791</v>
      </c>
      <c r="M2586">
        <v>47</v>
      </c>
      <c r="N2586" t="s">
        <v>91</v>
      </c>
      <c r="O2586" t="s">
        <v>92</v>
      </c>
      <c r="P2586" s="32">
        <v>44477</v>
      </c>
      <c r="Q2586" s="1">
        <v>46.629369902361198</v>
      </c>
      <c r="R2586">
        <v>3</v>
      </c>
      <c r="S2586" t="str" cm="1">
        <f t="array" ref="S2586">_xlfn.IFS(R2586=0,"None",R2586&lt;3,"Low",R2586&lt;6,"Medium",R2586&lt;=10,"High")</f>
        <v>Medium</v>
      </c>
      <c r="T2586" t="str" cm="1">
        <f t="array" ref="T2586">_xlfn.IFS(M2586&lt;=20,"Low",M2586&lt;=50,"Medium",M2586&lt;=90,"High")</f>
        <v>Medium</v>
      </c>
      <c r="U2586" s="33">
        <f>Datos_Limpios[[#This Row],[Number of Complaints or Support]]/Datos_Limpios[[#This Row],[Account Length (in months)]]</f>
        <v>4.5454545454545456E-2</v>
      </c>
      <c r="V2586" t="str" cm="1">
        <f t="array" ref="V2586">_xlfn.IFS(H2586&lt;30,"Under 30",H2586&lt;66,"Middle Age",H2586&gt;=66,"Senior")</f>
        <v>Senior</v>
      </c>
      <c r="W2586" t="s">
        <v>6825</v>
      </c>
    </row>
    <row r="2587" spans="1:23" x14ac:dyDescent="0.3">
      <c r="A2587" t="s">
        <v>2684</v>
      </c>
      <c r="B2587" t="s">
        <v>23</v>
      </c>
      <c r="C2587">
        <v>6</v>
      </c>
      <c r="D2587">
        <v>4</v>
      </c>
      <c r="E2587" t="s">
        <v>23</v>
      </c>
      <c r="F2587" t="s">
        <v>34</v>
      </c>
      <c r="G2587" t="s">
        <v>19</v>
      </c>
      <c r="H2587">
        <v>23</v>
      </c>
      <c r="I2587" t="s">
        <v>17</v>
      </c>
      <c r="J2587">
        <v>0</v>
      </c>
      <c r="K2587" t="s">
        <v>20</v>
      </c>
      <c r="L2587" t="s">
        <v>6792</v>
      </c>
      <c r="M2587">
        <v>22</v>
      </c>
      <c r="N2587" t="s">
        <v>27</v>
      </c>
      <c r="O2587" t="s">
        <v>108</v>
      </c>
      <c r="P2587" s="32">
        <v>44394</v>
      </c>
      <c r="Q2587" s="1">
        <v>25.499064067932188</v>
      </c>
      <c r="R2587">
        <v>4</v>
      </c>
      <c r="S2587" t="str" cm="1">
        <f t="array" ref="S2587">_xlfn.IFS(R2587=0,"None",R2587&lt;3,"Low",R2587&lt;6,"Medium",R2587&lt;=10,"High")</f>
        <v>Medium</v>
      </c>
      <c r="T2587" t="str" cm="1">
        <f t="array" ref="T2587">_xlfn.IFS(M2587&lt;=20,"Low",M2587&lt;=50,"Medium",M2587&lt;=90,"High")</f>
        <v>Medium</v>
      </c>
      <c r="U2587" s="33">
        <f>Datos_Limpios[[#This Row],[Number of Complaints or Support]]/Datos_Limpios[[#This Row],[Account Length (in months)]]</f>
        <v>0.66666666666666663</v>
      </c>
      <c r="V2587" t="str" cm="1">
        <f t="array" ref="V2587">_xlfn.IFS(H2587&lt;30,"Under 30",H2587&lt;66,"Middle Age",H2587&gt;=66,"Senior")</f>
        <v>Under 30</v>
      </c>
      <c r="W2587" t="s">
        <v>6823</v>
      </c>
    </row>
    <row r="2588" spans="1:23" x14ac:dyDescent="0.3">
      <c r="A2588" t="s">
        <v>2685</v>
      </c>
      <c r="B2588" t="s">
        <v>17</v>
      </c>
      <c r="C2588">
        <v>8</v>
      </c>
      <c r="D2588">
        <v>0</v>
      </c>
      <c r="E2588" t="s">
        <v>17</v>
      </c>
      <c r="F2588" t="s">
        <v>47</v>
      </c>
      <c r="G2588" t="s">
        <v>6790</v>
      </c>
      <c r="H2588">
        <v>42</v>
      </c>
      <c r="I2588" t="s">
        <v>17</v>
      </c>
      <c r="J2588">
        <v>0</v>
      </c>
      <c r="K2588" t="s">
        <v>24</v>
      </c>
      <c r="L2588" t="s">
        <v>6794</v>
      </c>
      <c r="M2588">
        <v>11</v>
      </c>
      <c r="P2588" s="32">
        <v>45041</v>
      </c>
      <c r="Q2588" s="1">
        <v>11.439895000429109</v>
      </c>
      <c r="R2588">
        <v>7</v>
      </c>
      <c r="S2588" t="str" cm="1">
        <f t="array" ref="S2588">_xlfn.IFS(R2588=0,"None",R2588&lt;3,"Low",R2588&lt;6,"Medium",R2588&lt;=10,"High")</f>
        <v>High</v>
      </c>
      <c r="T2588" t="str" cm="1">
        <f t="array" ref="T2588">_xlfn.IFS(M2588&lt;=20,"Low",M2588&lt;=50,"Medium",M2588&lt;=90,"High")</f>
        <v>Low</v>
      </c>
      <c r="U2588" s="33">
        <f>Datos_Limpios[[#This Row],[Number of Complaints or Support]]/Datos_Limpios[[#This Row],[Account Length (in months)]]</f>
        <v>0.875</v>
      </c>
      <c r="V2588" t="str" cm="1">
        <f t="array" ref="V2588">_xlfn.IFS(H2588&lt;30,"Under 30",H2588&lt;66,"Middle Age",H2588&gt;=66,"Senior")</f>
        <v>Middle Age</v>
      </c>
      <c r="W2588" t="s">
        <v>6824</v>
      </c>
    </row>
    <row r="2589" spans="1:23" x14ac:dyDescent="0.3">
      <c r="A2589" t="s">
        <v>2686</v>
      </c>
      <c r="B2589" t="s">
        <v>23</v>
      </c>
      <c r="C2589">
        <v>26</v>
      </c>
      <c r="D2589">
        <v>4</v>
      </c>
      <c r="E2589" t="s">
        <v>17</v>
      </c>
      <c r="F2589" t="s">
        <v>84</v>
      </c>
      <c r="G2589" t="s">
        <v>6790</v>
      </c>
      <c r="H2589">
        <v>76</v>
      </c>
      <c r="I2589" t="s">
        <v>17</v>
      </c>
      <c r="J2589">
        <v>0</v>
      </c>
      <c r="K2589" t="s">
        <v>20</v>
      </c>
      <c r="L2589" t="s">
        <v>6791</v>
      </c>
      <c r="M2589">
        <v>16</v>
      </c>
      <c r="N2589" t="s">
        <v>27</v>
      </c>
      <c r="O2589" t="s">
        <v>125</v>
      </c>
      <c r="P2589" s="32">
        <v>45136</v>
      </c>
      <c r="Q2589" s="1">
        <v>17.560936834392511</v>
      </c>
      <c r="R2589">
        <v>6</v>
      </c>
      <c r="S2589" t="str" cm="1">
        <f t="array" ref="S2589">_xlfn.IFS(R2589=0,"None",R2589&lt;3,"Low",R2589&lt;6,"Medium",R2589&lt;=10,"High")</f>
        <v>High</v>
      </c>
      <c r="T2589" t="str" cm="1">
        <f t="array" ref="T2589">_xlfn.IFS(M2589&lt;=20,"Low",M2589&lt;=50,"Medium",M2589&lt;=90,"High")</f>
        <v>Low</v>
      </c>
      <c r="U2589" s="33">
        <f>Datos_Limpios[[#This Row],[Number of Complaints or Support]]/Datos_Limpios[[#This Row],[Account Length (in months)]]</f>
        <v>0.23076923076923078</v>
      </c>
      <c r="V2589" t="str" cm="1">
        <f t="array" ref="V2589">_xlfn.IFS(H2589&lt;30,"Under 30",H2589&lt;66,"Middle Age",H2589&gt;=66,"Senior")</f>
        <v>Senior</v>
      </c>
      <c r="W2589" t="s">
        <v>6824</v>
      </c>
    </row>
    <row r="2590" spans="1:23" x14ac:dyDescent="0.3">
      <c r="A2590" t="s">
        <v>2687</v>
      </c>
      <c r="B2590" t="s">
        <v>17</v>
      </c>
      <c r="C2590">
        <v>9</v>
      </c>
      <c r="D2590">
        <v>0</v>
      </c>
      <c r="E2590" t="s">
        <v>17</v>
      </c>
      <c r="F2590" t="s">
        <v>156</v>
      </c>
      <c r="G2590" t="s">
        <v>6790</v>
      </c>
      <c r="H2590">
        <v>60</v>
      </c>
      <c r="I2590" t="s">
        <v>17</v>
      </c>
      <c r="J2590">
        <v>0</v>
      </c>
      <c r="K2590" t="s">
        <v>20</v>
      </c>
      <c r="L2590" t="s">
        <v>6791</v>
      </c>
      <c r="M2590">
        <v>13</v>
      </c>
      <c r="P2590" s="32">
        <v>44531</v>
      </c>
      <c r="Q2590" s="1">
        <v>12.312845795491789</v>
      </c>
      <c r="R2590">
        <v>6</v>
      </c>
      <c r="S2590" t="str" cm="1">
        <f t="array" ref="S2590">_xlfn.IFS(R2590=0,"None",R2590&lt;3,"Low",R2590&lt;6,"Medium",R2590&lt;=10,"High")</f>
        <v>High</v>
      </c>
      <c r="T2590" t="str" cm="1">
        <f t="array" ref="T2590">_xlfn.IFS(M2590&lt;=20,"Low",M2590&lt;=50,"Medium",M2590&lt;=90,"High")</f>
        <v>Low</v>
      </c>
      <c r="U2590" s="33">
        <f>Datos_Limpios[[#This Row],[Number of Complaints or Support]]/Datos_Limpios[[#This Row],[Account Length (in months)]]</f>
        <v>0.66666666666666663</v>
      </c>
      <c r="V2590" t="str" cm="1">
        <f t="array" ref="V2590">_xlfn.IFS(H2590&lt;30,"Under 30",H2590&lt;66,"Middle Age",H2590&gt;=66,"Senior")</f>
        <v>Middle Age</v>
      </c>
      <c r="W2590" t="s">
        <v>6825</v>
      </c>
    </row>
    <row r="2591" spans="1:23" x14ac:dyDescent="0.3">
      <c r="A2591" t="s">
        <v>2688</v>
      </c>
      <c r="B2591" t="s">
        <v>23</v>
      </c>
      <c r="C2591">
        <v>22</v>
      </c>
      <c r="D2591">
        <v>3</v>
      </c>
      <c r="E2591" t="s">
        <v>23</v>
      </c>
      <c r="F2591" t="s">
        <v>140</v>
      </c>
      <c r="G2591" t="s">
        <v>6790</v>
      </c>
      <c r="H2591">
        <v>22</v>
      </c>
      <c r="I2591" t="s">
        <v>17</v>
      </c>
      <c r="J2591">
        <v>0</v>
      </c>
      <c r="K2591" t="s">
        <v>24</v>
      </c>
      <c r="L2591" t="s">
        <v>6791</v>
      </c>
      <c r="M2591">
        <v>30</v>
      </c>
      <c r="N2591" t="s">
        <v>27</v>
      </c>
      <c r="O2591" t="s">
        <v>125</v>
      </c>
      <c r="P2591" s="32">
        <v>44545</v>
      </c>
      <c r="Q2591" s="1">
        <v>25.59587634725775</v>
      </c>
      <c r="R2591">
        <v>1</v>
      </c>
      <c r="S2591" t="str" cm="1">
        <f t="array" ref="S2591">_xlfn.IFS(R2591=0,"None",R2591&lt;3,"Low",R2591&lt;6,"Medium",R2591&lt;=10,"High")</f>
        <v>Low</v>
      </c>
      <c r="T2591" t="str" cm="1">
        <f t="array" ref="T2591">_xlfn.IFS(M2591&lt;=20,"Low",M2591&lt;=50,"Medium",M2591&lt;=90,"High")</f>
        <v>Medium</v>
      </c>
      <c r="U2591" s="33">
        <f>Datos_Limpios[[#This Row],[Number of Complaints or Support]]/Datos_Limpios[[#This Row],[Account Length (in months)]]</f>
        <v>4.5454545454545456E-2</v>
      </c>
      <c r="V2591" t="str" cm="1">
        <f t="array" ref="V2591">_xlfn.IFS(H2591&lt;30,"Under 30",H2591&lt;66,"Middle Age",H2591&gt;=66,"Senior")</f>
        <v>Under 30</v>
      </c>
      <c r="W2591" t="s">
        <v>6826</v>
      </c>
    </row>
    <row r="2592" spans="1:23" x14ac:dyDescent="0.3">
      <c r="A2592" t="s">
        <v>2689</v>
      </c>
      <c r="B2592" t="s">
        <v>17</v>
      </c>
      <c r="C2592">
        <v>53</v>
      </c>
      <c r="D2592">
        <v>0</v>
      </c>
      <c r="E2592" t="s">
        <v>17</v>
      </c>
      <c r="F2592" t="s">
        <v>88</v>
      </c>
      <c r="G2592" t="s">
        <v>6790</v>
      </c>
      <c r="H2592">
        <v>71</v>
      </c>
      <c r="I2592" t="s">
        <v>17</v>
      </c>
      <c r="J2592">
        <v>0</v>
      </c>
      <c r="K2592" t="s">
        <v>20</v>
      </c>
      <c r="L2592" t="s">
        <v>6791</v>
      </c>
      <c r="M2592">
        <v>35</v>
      </c>
      <c r="P2592" s="32">
        <v>43851</v>
      </c>
      <c r="Q2592" s="1">
        <v>39.255591675524848</v>
      </c>
      <c r="R2592">
        <v>4</v>
      </c>
      <c r="S2592" t="str" cm="1">
        <f t="array" ref="S2592">_xlfn.IFS(R2592=0,"None",R2592&lt;3,"Low",R2592&lt;6,"Medium",R2592&lt;=10,"High")</f>
        <v>Medium</v>
      </c>
      <c r="T2592" t="str" cm="1">
        <f t="array" ref="T2592">_xlfn.IFS(M2592&lt;=20,"Low",M2592&lt;=50,"Medium",M2592&lt;=90,"High")</f>
        <v>Medium</v>
      </c>
      <c r="U2592" s="33">
        <f>Datos_Limpios[[#This Row],[Number of Complaints or Support]]/Datos_Limpios[[#This Row],[Account Length (in months)]]</f>
        <v>7.5471698113207544E-2</v>
      </c>
      <c r="V2592" t="str" cm="1">
        <f t="array" ref="V2592">_xlfn.IFS(H2592&lt;30,"Under 30",H2592&lt;66,"Middle Age",H2592&gt;=66,"Senior")</f>
        <v>Senior</v>
      </c>
      <c r="W2592" t="s">
        <v>6825</v>
      </c>
    </row>
    <row r="2593" spans="1:23" x14ac:dyDescent="0.3">
      <c r="A2593" t="s">
        <v>2690</v>
      </c>
      <c r="B2593" t="s">
        <v>23</v>
      </c>
      <c r="C2593">
        <v>1</v>
      </c>
      <c r="D2593">
        <v>5</v>
      </c>
      <c r="E2593" t="s">
        <v>23</v>
      </c>
      <c r="F2593" t="s">
        <v>350</v>
      </c>
      <c r="G2593" t="s">
        <v>19</v>
      </c>
      <c r="H2593">
        <v>36</v>
      </c>
      <c r="I2593" t="s">
        <v>17</v>
      </c>
      <c r="J2593">
        <v>0</v>
      </c>
      <c r="K2593" t="s">
        <v>20</v>
      </c>
      <c r="L2593" t="s">
        <v>6792</v>
      </c>
      <c r="M2593">
        <v>17</v>
      </c>
      <c r="N2593" t="s">
        <v>27</v>
      </c>
      <c r="O2593" t="s">
        <v>108</v>
      </c>
      <c r="P2593" s="32">
        <v>44560</v>
      </c>
      <c r="Q2593" s="1">
        <v>16.191757129312421</v>
      </c>
      <c r="R2593">
        <v>0</v>
      </c>
      <c r="S2593" t="str" cm="1">
        <f t="array" ref="S2593">_xlfn.IFS(R2593=0,"None",R2593&lt;3,"Low",R2593&lt;6,"Medium",R2593&lt;=10,"High")</f>
        <v>None</v>
      </c>
      <c r="T2593" t="str" cm="1">
        <f t="array" ref="T2593">_xlfn.IFS(M2593&lt;=20,"Low",M2593&lt;=50,"Medium",M2593&lt;=90,"High")</f>
        <v>Low</v>
      </c>
      <c r="U2593" s="33">
        <f>Datos_Limpios[[#This Row],[Number of Complaints or Support]]/Datos_Limpios[[#This Row],[Account Length (in months)]]</f>
        <v>0</v>
      </c>
      <c r="V2593" t="str" cm="1">
        <f t="array" ref="V2593">_xlfn.IFS(H2593&lt;30,"Under 30",H2593&lt;66,"Middle Age",H2593&gt;=66,"Senior")</f>
        <v>Middle Age</v>
      </c>
      <c r="W2593" t="s">
        <v>6823</v>
      </c>
    </row>
    <row r="2594" spans="1:23" x14ac:dyDescent="0.3">
      <c r="A2594" t="s">
        <v>2691</v>
      </c>
      <c r="B2594" t="s">
        <v>23</v>
      </c>
      <c r="C2594">
        <v>9</v>
      </c>
      <c r="D2594">
        <v>4</v>
      </c>
      <c r="E2594" t="s">
        <v>23</v>
      </c>
      <c r="F2594" t="s">
        <v>128</v>
      </c>
      <c r="G2594" t="s">
        <v>6790</v>
      </c>
      <c r="H2594">
        <v>42</v>
      </c>
      <c r="I2594" t="s">
        <v>17</v>
      </c>
      <c r="J2594">
        <v>0</v>
      </c>
      <c r="K2594" t="s">
        <v>20</v>
      </c>
      <c r="L2594" t="s">
        <v>6791</v>
      </c>
      <c r="M2594">
        <v>21</v>
      </c>
      <c r="N2594" t="s">
        <v>27</v>
      </c>
      <c r="O2594" t="s">
        <v>164</v>
      </c>
      <c r="P2594" s="32">
        <v>45202</v>
      </c>
      <c r="Q2594" s="1">
        <v>17.668353387587441</v>
      </c>
      <c r="R2594">
        <v>4</v>
      </c>
      <c r="S2594" t="str" cm="1">
        <f t="array" ref="S2594">_xlfn.IFS(R2594=0,"None",R2594&lt;3,"Low",R2594&lt;6,"Medium",R2594&lt;=10,"High")</f>
        <v>Medium</v>
      </c>
      <c r="T2594" t="str" cm="1">
        <f t="array" ref="T2594">_xlfn.IFS(M2594&lt;=20,"Low",M2594&lt;=50,"Medium",M2594&lt;=90,"High")</f>
        <v>Medium</v>
      </c>
      <c r="U2594" s="33">
        <f>Datos_Limpios[[#This Row],[Number of Complaints or Support]]/Datos_Limpios[[#This Row],[Account Length (in months)]]</f>
        <v>0.44444444444444442</v>
      </c>
      <c r="V2594" t="str" cm="1">
        <f t="array" ref="V2594">_xlfn.IFS(H2594&lt;30,"Under 30",H2594&lt;66,"Middle Age",H2594&gt;=66,"Senior")</f>
        <v>Middle Age</v>
      </c>
      <c r="W2594" t="s">
        <v>6826</v>
      </c>
    </row>
    <row r="2595" spans="1:23" x14ac:dyDescent="0.3">
      <c r="A2595" t="s">
        <v>2692</v>
      </c>
      <c r="B2595" t="s">
        <v>17</v>
      </c>
      <c r="C2595">
        <v>69</v>
      </c>
      <c r="D2595">
        <v>1</v>
      </c>
      <c r="E2595" t="s">
        <v>17</v>
      </c>
      <c r="F2595" t="s">
        <v>205</v>
      </c>
      <c r="G2595" t="s">
        <v>6790</v>
      </c>
      <c r="H2595">
        <v>22</v>
      </c>
      <c r="I2595" t="s">
        <v>17</v>
      </c>
      <c r="J2595">
        <v>0</v>
      </c>
      <c r="K2595" t="s">
        <v>32</v>
      </c>
      <c r="L2595" t="s">
        <v>6792</v>
      </c>
      <c r="M2595">
        <v>16</v>
      </c>
      <c r="P2595" s="32">
        <v>44933</v>
      </c>
      <c r="Q2595" s="1">
        <v>15.3053411223982</v>
      </c>
      <c r="R2595">
        <v>7</v>
      </c>
      <c r="S2595" t="str" cm="1">
        <f t="array" ref="S2595">_xlfn.IFS(R2595=0,"None",R2595&lt;3,"Low",R2595&lt;6,"Medium",R2595&lt;=10,"High")</f>
        <v>High</v>
      </c>
      <c r="T2595" t="str" cm="1">
        <f t="array" ref="T2595">_xlfn.IFS(M2595&lt;=20,"Low",M2595&lt;=50,"Medium",M2595&lt;=90,"High")</f>
        <v>Low</v>
      </c>
      <c r="U2595" s="33">
        <f>Datos_Limpios[[#This Row],[Number of Complaints or Support]]/Datos_Limpios[[#This Row],[Account Length (in months)]]</f>
        <v>0.10144927536231885</v>
      </c>
      <c r="V2595" t="str" cm="1">
        <f t="array" ref="V2595">_xlfn.IFS(H2595&lt;30,"Under 30",H2595&lt;66,"Middle Age",H2595&gt;=66,"Senior")</f>
        <v>Under 30</v>
      </c>
      <c r="W2595" t="s">
        <v>6823</v>
      </c>
    </row>
    <row r="2596" spans="1:23" x14ac:dyDescent="0.3">
      <c r="A2596" t="s">
        <v>2693</v>
      </c>
      <c r="B2596" t="s">
        <v>17</v>
      </c>
      <c r="C2596">
        <v>5</v>
      </c>
      <c r="D2596">
        <v>0</v>
      </c>
      <c r="E2596" t="s">
        <v>23</v>
      </c>
      <c r="F2596" t="s">
        <v>18</v>
      </c>
      <c r="G2596" t="s">
        <v>19</v>
      </c>
      <c r="H2596">
        <v>48</v>
      </c>
      <c r="I2596" t="s">
        <v>23</v>
      </c>
      <c r="J2596">
        <v>2</v>
      </c>
      <c r="K2596" t="s">
        <v>20</v>
      </c>
      <c r="L2596" t="s">
        <v>6791</v>
      </c>
      <c r="M2596">
        <v>22</v>
      </c>
      <c r="P2596" s="32">
        <v>43923</v>
      </c>
      <c r="Q2596" s="1">
        <v>18.125214968738689</v>
      </c>
      <c r="R2596">
        <v>6</v>
      </c>
      <c r="S2596" t="str" cm="1">
        <f t="array" ref="S2596">_xlfn.IFS(R2596=0,"None",R2596&lt;3,"Low",R2596&lt;6,"Medium",R2596&lt;=10,"High")</f>
        <v>High</v>
      </c>
      <c r="T2596" t="str" cm="1">
        <f t="array" ref="T2596">_xlfn.IFS(M2596&lt;=20,"Low",M2596&lt;=50,"Medium",M2596&lt;=90,"High")</f>
        <v>Medium</v>
      </c>
      <c r="U2596" s="33">
        <f>Datos_Limpios[[#This Row],[Number of Complaints or Support]]/Datos_Limpios[[#This Row],[Account Length (in months)]]</f>
        <v>1.2</v>
      </c>
      <c r="V2596" t="str" cm="1">
        <f t="array" ref="V2596">_xlfn.IFS(H2596&lt;30,"Under 30",H2596&lt;66,"Middle Age",H2596&gt;=66,"Senior")</f>
        <v>Middle Age</v>
      </c>
      <c r="W2596" t="s">
        <v>6823</v>
      </c>
    </row>
    <row r="2597" spans="1:23" x14ac:dyDescent="0.3">
      <c r="A2597" t="s">
        <v>2694</v>
      </c>
      <c r="B2597" t="s">
        <v>23</v>
      </c>
      <c r="C2597">
        <v>41</v>
      </c>
      <c r="D2597">
        <v>3</v>
      </c>
      <c r="E2597" t="s">
        <v>23</v>
      </c>
      <c r="F2597" t="s">
        <v>69</v>
      </c>
      <c r="G2597" t="s">
        <v>19</v>
      </c>
      <c r="H2597">
        <v>71</v>
      </c>
      <c r="I2597" t="s">
        <v>17</v>
      </c>
      <c r="J2597">
        <v>0</v>
      </c>
      <c r="K2597" t="s">
        <v>24</v>
      </c>
      <c r="L2597" t="s">
        <v>6791</v>
      </c>
      <c r="M2597">
        <v>37</v>
      </c>
      <c r="N2597" t="s">
        <v>91</v>
      </c>
      <c r="O2597" t="s">
        <v>203</v>
      </c>
      <c r="P2597" s="32">
        <v>44829</v>
      </c>
      <c r="Q2597" s="1">
        <v>29.97015969401593</v>
      </c>
      <c r="R2597">
        <v>0</v>
      </c>
      <c r="S2597" t="str" cm="1">
        <f t="array" ref="S2597">_xlfn.IFS(R2597=0,"None",R2597&lt;3,"Low",R2597&lt;6,"Medium",R2597&lt;=10,"High")</f>
        <v>None</v>
      </c>
      <c r="T2597" t="str" cm="1">
        <f t="array" ref="T2597">_xlfn.IFS(M2597&lt;=20,"Low",M2597&lt;=50,"Medium",M2597&lt;=90,"High")</f>
        <v>Medium</v>
      </c>
      <c r="U2597" s="33">
        <f>Datos_Limpios[[#This Row],[Number of Complaints or Support]]/Datos_Limpios[[#This Row],[Account Length (in months)]]</f>
        <v>0</v>
      </c>
      <c r="V2597" t="str" cm="1">
        <f t="array" ref="V2597">_xlfn.IFS(H2597&lt;30,"Under 30",H2597&lt;66,"Middle Age",H2597&gt;=66,"Senior")</f>
        <v>Senior</v>
      </c>
      <c r="W2597" t="s">
        <v>6825</v>
      </c>
    </row>
    <row r="2598" spans="1:23" x14ac:dyDescent="0.3">
      <c r="A2598" t="s">
        <v>2695</v>
      </c>
      <c r="B2598" t="s">
        <v>23</v>
      </c>
      <c r="C2598">
        <v>2</v>
      </c>
      <c r="D2598">
        <v>2</v>
      </c>
      <c r="E2598" t="s">
        <v>17</v>
      </c>
      <c r="F2598" t="s">
        <v>121</v>
      </c>
      <c r="G2598" t="s">
        <v>6790</v>
      </c>
      <c r="H2598">
        <v>27</v>
      </c>
      <c r="I2598" t="s">
        <v>17</v>
      </c>
      <c r="J2598">
        <v>0</v>
      </c>
      <c r="K2598" t="s">
        <v>20</v>
      </c>
      <c r="L2598" t="s">
        <v>6792</v>
      </c>
      <c r="M2598">
        <v>25</v>
      </c>
      <c r="N2598" t="s">
        <v>59</v>
      </c>
      <c r="O2598" t="s">
        <v>60</v>
      </c>
      <c r="P2598" s="32">
        <v>45035</v>
      </c>
      <c r="Q2598" s="1">
        <v>27.0516491255982</v>
      </c>
      <c r="R2598">
        <v>2</v>
      </c>
      <c r="S2598" t="str" cm="1">
        <f t="array" ref="S2598">_xlfn.IFS(R2598=0,"None",R2598&lt;3,"Low",R2598&lt;6,"Medium",R2598&lt;=10,"High")</f>
        <v>Low</v>
      </c>
      <c r="T2598" t="str" cm="1">
        <f t="array" ref="T2598">_xlfn.IFS(M2598&lt;=20,"Low",M2598&lt;=50,"Medium",M2598&lt;=90,"High")</f>
        <v>Medium</v>
      </c>
      <c r="U2598" s="33">
        <f>Datos_Limpios[[#This Row],[Number of Complaints or Support]]/Datos_Limpios[[#This Row],[Account Length (in months)]]</f>
        <v>1</v>
      </c>
      <c r="V2598" t="str" cm="1">
        <f t="array" ref="V2598">_xlfn.IFS(H2598&lt;30,"Under 30",H2598&lt;66,"Middle Age",H2598&gt;=66,"Senior")</f>
        <v>Under 30</v>
      </c>
      <c r="W2598" t="s">
        <v>6826</v>
      </c>
    </row>
    <row r="2599" spans="1:23" x14ac:dyDescent="0.3">
      <c r="A2599" t="s">
        <v>2696</v>
      </c>
      <c r="B2599" t="s">
        <v>17</v>
      </c>
      <c r="C2599">
        <v>54</v>
      </c>
      <c r="D2599">
        <v>0</v>
      </c>
      <c r="E2599" t="s">
        <v>17</v>
      </c>
      <c r="F2599" t="s">
        <v>140</v>
      </c>
      <c r="G2599" t="s">
        <v>19</v>
      </c>
      <c r="H2599">
        <v>43</v>
      </c>
      <c r="I2599" t="s">
        <v>23</v>
      </c>
      <c r="J2599">
        <v>5</v>
      </c>
      <c r="K2599" t="s">
        <v>24</v>
      </c>
      <c r="L2599" t="s">
        <v>6792</v>
      </c>
      <c r="M2599">
        <v>9</v>
      </c>
      <c r="P2599" s="32">
        <v>44207</v>
      </c>
      <c r="Q2599" s="1">
        <v>8.9876838833027399</v>
      </c>
      <c r="R2599">
        <v>6</v>
      </c>
      <c r="S2599" t="str" cm="1">
        <f t="array" ref="S2599">_xlfn.IFS(R2599=0,"None",R2599&lt;3,"Low",R2599&lt;6,"Medium",R2599&lt;=10,"High")</f>
        <v>High</v>
      </c>
      <c r="T2599" t="str" cm="1">
        <f t="array" ref="T2599">_xlfn.IFS(M2599&lt;=20,"Low",M2599&lt;=50,"Medium",M2599&lt;=90,"High")</f>
        <v>Low</v>
      </c>
      <c r="U2599" s="33">
        <f>Datos_Limpios[[#This Row],[Number of Complaints or Support]]/Datos_Limpios[[#This Row],[Account Length (in months)]]</f>
        <v>0.1111111111111111</v>
      </c>
      <c r="V2599" t="str" cm="1">
        <f t="array" ref="V2599">_xlfn.IFS(H2599&lt;30,"Under 30",H2599&lt;66,"Middle Age",H2599&gt;=66,"Senior")</f>
        <v>Middle Age</v>
      </c>
      <c r="W2599" t="s">
        <v>6826</v>
      </c>
    </row>
    <row r="2600" spans="1:23" x14ac:dyDescent="0.3">
      <c r="A2600" t="s">
        <v>2697</v>
      </c>
      <c r="B2600" t="s">
        <v>17</v>
      </c>
      <c r="C2600">
        <v>74</v>
      </c>
      <c r="D2600">
        <v>0</v>
      </c>
      <c r="E2600" t="s">
        <v>23</v>
      </c>
      <c r="F2600" t="s">
        <v>128</v>
      </c>
      <c r="G2600" t="s">
        <v>6790</v>
      </c>
      <c r="H2600">
        <v>40</v>
      </c>
      <c r="I2600" t="s">
        <v>17</v>
      </c>
      <c r="J2600">
        <v>0</v>
      </c>
      <c r="K2600" t="s">
        <v>32</v>
      </c>
      <c r="L2600" t="s">
        <v>6791</v>
      </c>
      <c r="M2600">
        <v>45</v>
      </c>
      <c r="P2600" s="32">
        <v>45289</v>
      </c>
      <c r="Q2600" s="1">
        <v>37.422342775546667</v>
      </c>
      <c r="R2600">
        <v>2</v>
      </c>
      <c r="S2600" t="str" cm="1">
        <f t="array" ref="S2600">_xlfn.IFS(R2600=0,"None",R2600&lt;3,"Low",R2600&lt;6,"Medium",R2600&lt;=10,"High")</f>
        <v>Low</v>
      </c>
      <c r="T2600" t="str" cm="1">
        <f t="array" ref="T2600">_xlfn.IFS(M2600&lt;=20,"Low",M2600&lt;=50,"Medium",M2600&lt;=90,"High")</f>
        <v>Medium</v>
      </c>
      <c r="U2600" s="33">
        <f>Datos_Limpios[[#This Row],[Number of Complaints or Support]]/Datos_Limpios[[#This Row],[Account Length (in months)]]</f>
        <v>2.7027027027027029E-2</v>
      </c>
      <c r="V2600" t="str" cm="1">
        <f t="array" ref="V2600">_xlfn.IFS(H2600&lt;30,"Under 30",H2600&lt;66,"Middle Age",H2600&gt;=66,"Senior")</f>
        <v>Middle Age</v>
      </c>
      <c r="W2600" t="s">
        <v>6826</v>
      </c>
    </row>
    <row r="2601" spans="1:23" x14ac:dyDescent="0.3">
      <c r="A2601" t="s">
        <v>2698</v>
      </c>
      <c r="B2601" t="s">
        <v>17</v>
      </c>
      <c r="C2601">
        <v>70</v>
      </c>
      <c r="D2601">
        <v>0</v>
      </c>
      <c r="E2601" t="s">
        <v>23</v>
      </c>
      <c r="F2601" t="s">
        <v>56</v>
      </c>
      <c r="G2601" t="s">
        <v>19</v>
      </c>
      <c r="H2601">
        <v>78</v>
      </c>
      <c r="I2601" t="s">
        <v>17</v>
      </c>
      <c r="J2601">
        <v>0</v>
      </c>
      <c r="K2601" t="s">
        <v>32</v>
      </c>
      <c r="L2601" t="s">
        <v>6791</v>
      </c>
      <c r="M2601">
        <v>46</v>
      </c>
      <c r="P2601" s="32">
        <v>44947</v>
      </c>
      <c r="Q2601" s="1">
        <v>54.6697306890728</v>
      </c>
      <c r="R2601">
        <v>7</v>
      </c>
      <c r="S2601" t="str" cm="1">
        <f t="array" ref="S2601">_xlfn.IFS(R2601=0,"None",R2601&lt;3,"Low",R2601&lt;6,"Medium",R2601&lt;=10,"High")</f>
        <v>High</v>
      </c>
      <c r="T2601" t="str" cm="1">
        <f t="array" ref="T2601">_xlfn.IFS(M2601&lt;=20,"Low",M2601&lt;=50,"Medium",M2601&lt;=90,"High")</f>
        <v>Medium</v>
      </c>
      <c r="U2601" s="33">
        <f>Datos_Limpios[[#This Row],[Number of Complaints or Support]]/Datos_Limpios[[#This Row],[Account Length (in months)]]</f>
        <v>0.1</v>
      </c>
      <c r="V2601" t="str" cm="1">
        <f t="array" ref="V2601">_xlfn.IFS(H2601&lt;30,"Under 30",H2601&lt;66,"Middle Age",H2601&gt;=66,"Senior")</f>
        <v>Senior</v>
      </c>
      <c r="W2601" t="s">
        <v>6823</v>
      </c>
    </row>
    <row r="2602" spans="1:23" x14ac:dyDescent="0.3">
      <c r="A2602" t="s">
        <v>2699</v>
      </c>
      <c r="B2602" t="s">
        <v>17</v>
      </c>
      <c r="C2602">
        <v>50</v>
      </c>
      <c r="D2602">
        <v>0</v>
      </c>
      <c r="E2602" t="s">
        <v>23</v>
      </c>
      <c r="F2602" t="s">
        <v>179</v>
      </c>
      <c r="G2602" t="s">
        <v>19</v>
      </c>
      <c r="H2602">
        <v>62</v>
      </c>
      <c r="I2602" t="s">
        <v>17</v>
      </c>
      <c r="J2602">
        <v>0</v>
      </c>
      <c r="K2602" t="s">
        <v>32</v>
      </c>
      <c r="L2602" t="s">
        <v>6792</v>
      </c>
      <c r="M2602">
        <v>33</v>
      </c>
      <c r="P2602" s="32">
        <v>45140</v>
      </c>
      <c r="Q2602" s="1">
        <v>29.753868111220399</v>
      </c>
      <c r="R2602">
        <v>1</v>
      </c>
      <c r="S2602" t="str" cm="1">
        <f t="array" ref="S2602">_xlfn.IFS(R2602=0,"None",R2602&lt;3,"Low",R2602&lt;6,"Medium",R2602&lt;=10,"High")</f>
        <v>Low</v>
      </c>
      <c r="T2602" t="str" cm="1">
        <f t="array" ref="T2602">_xlfn.IFS(M2602&lt;=20,"Low",M2602&lt;=50,"Medium",M2602&lt;=90,"High")</f>
        <v>Medium</v>
      </c>
      <c r="U2602" s="33">
        <f>Datos_Limpios[[#This Row],[Number of Complaints or Support]]/Datos_Limpios[[#This Row],[Account Length (in months)]]</f>
        <v>0.02</v>
      </c>
      <c r="V2602" t="str" cm="1">
        <f t="array" ref="V2602">_xlfn.IFS(H2602&lt;30,"Under 30",H2602&lt;66,"Middle Age",H2602&gt;=66,"Senior")</f>
        <v>Middle Age</v>
      </c>
      <c r="W2602" t="s">
        <v>6826</v>
      </c>
    </row>
    <row r="2603" spans="1:23" x14ac:dyDescent="0.3">
      <c r="A2603" t="s">
        <v>2700</v>
      </c>
      <c r="B2603" t="s">
        <v>17</v>
      </c>
      <c r="C2603">
        <v>38</v>
      </c>
      <c r="D2603">
        <v>0</v>
      </c>
      <c r="E2603" t="s">
        <v>17</v>
      </c>
      <c r="F2603" t="s">
        <v>63</v>
      </c>
      <c r="G2603" t="s">
        <v>19</v>
      </c>
      <c r="H2603">
        <v>28</v>
      </c>
      <c r="I2603" t="s">
        <v>23</v>
      </c>
      <c r="J2603">
        <v>2</v>
      </c>
      <c r="K2603" t="s">
        <v>20</v>
      </c>
      <c r="L2603" t="s">
        <v>6791</v>
      </c>
      <c r="M2603">
        <v>7</v>
      </c>
      <c r="P2603" s="32">
        <v>44256</v>
      </c>
      <c r="Q2603" s="1">
        <v>7.1126796755211696</v>
      </c>
      <c r="R2603">
        <v>2</v>
      </c>
      <c r="S2603" t="str" cm="1">
        <f t="array" ref="S2603">_xlfn.IFS(R2603=0,"None",R2603&lt;3,"Low",R2603&lt;6,"Medium",R2603&lt;=10,"High")</f>
        <v>Low</v>
      </c>
      <c r="T2603" t="str" cm="1">
        <f t="array" ref="T2603">_xlfn.IFS(M2603&lt;=20,"Low",M2603&lt;=50,"Medium",M2603&lt;=90,"High")</f>
        <v>Low</v>
      </c>
      <c r="U2603" s="33">
        <f>Datos_Limpios[[#This Row],[Number of Complaints or Support]]/Datos_Limpios[[#This Row],[Account Length (in months)]]</f>
        <v>5.2631578947368418E-2</v>
      </c>
      <c r="V2603" t="str" cm="1">
        <f t="array" ref="V2603">_xlfn.IFS(H2603&lt;30,"Under 30",H2603&lt;66,"Middle Age",H2603&gt;=66,"Senior")</f>
        <v>Under 30</v>
      </c>
      <c r="W2603" t="s">
        <v>6825</v>
      </c>
    </row>
    <row r="2604" spans="1:23" x14ac:dyDescent="0.3">
      <c r="A2604" t="s">
        <v>2701</v>
      </c>
      <c r="B2604" t="s">
        <v>17</v>
      </c>
      <c r="C2604">
        <v>9</v>
      </c>
      <c r="D2604">
        <v>0</v>
      </c>
      <c r="E2604" t="s">
        <v>17</v>
      </c>
      <c r="F2604" t="s">
        <v>82</v>
      </c>
      <c r="G2604" t="s">
        <v>6790</v>
      </c>
      <c r="H2604">
        <v>30</v>
      </c>
      <c r="I2604" t="s">
        <v>17</v>
      </c>
      <c r="J2604">
        <v>0</v>
      </c>
      <c r="K2604" t="s">
        <v>20</v>
      </c>
      <c r="L2604" t="s">
        <v>6792</v>
      </c>
      <c r="M2604">
        <v>8</v>
      </c>
      <c r="P2604" s="32">
        <v>44934</v>
      </c>
      <c r="Q2604" s="1">
        <v>6.8337836212436276</v>
      </c>
      <c r="R2604">
        <v>7</v>
      </c>
      <c r="S2604" t="str" cm="1">
        <f t="array" ref="S2604">_xlfn.IFS(R2604=0,"None",R2604&lt;3,"Low",R2604&lt;6,"Medium",R2604&lt;=10,"High")</f>
        <v>High</v>
      </c>
      <c r="T2604" t="str" cm="1">
        <f t="array" ref="T2604">_xlfn.IFS(M2604&lt;=20,"Low",M2604&lt;=50,"Medium",M2604&lt;=90,"High")</f>
        <v>Low</v>
      </c>
      <c r="U2604" s="33">
        <f>Datos_Limpios[[#This Row],[Number of Complaints or Support]]/Datos_Limpios[[#This Row],[Account Length (in months)]]</f>
        <v>0.77777777777777779</v>
      </c>
      <c r="V2604" t="str" cm="1">
        <f t="array" ref="V2604">_xlfn.IFS(H2604&lt;30,"Under 30",H2604&lt;66,"Middle Age",H2604&gt;=66,"Senior")</f>
        <v>Middle Age</v>
      </c>
      <c r="W2604" t="s">
        <v>6823</v>
      </c>
    </row>
    <row r="2605" spans="1:23" x14ac:dyDescent="0.3">
      <c r="A2605" t="s">
        <v>2702</v>
      </c>
      <c r="B2605" t="s">
        <v>23</v>
      </c>
      <c r="C2605">
        <v>21</v>
      </c>
      <c r="D2605">
        <v>4</v>
      </c>
      <c r="E2605" t="s">
        <v>23</v>
      </c>
      <c r="F2605" t="s">
        <v>245</v>
      </c>
      <c r="G2605" t="s">
        <v>19</v>
      </c>
      <c r="H2605">
        <v>37</v>
      </c>
      <c r="I2605" t="s">
        <v>17</v>
      </c>
      <c r="J2605">
        <v>0</v>
      </c>
      <c r="K2605" t="s">
        <v>20</v>
      </c>
      <c r="L2605" t="s">
        <v>6792</v>
      </c>
      <c r="M2605">
        <v>35</v>
      </c>
      <c r="N2605" t="s">
        <v>27</v>
      </c>
      <c r="O2605" t="s">
        <v>108</v>
      </c>
      <c r="P2605" s="32">
        <v>44189</v>
      </c>
      <c r="Q2605" s="1">
        <v>31.16510913984073</v>
      </c>
      <c r="R2605">
        <v>7</v>
      </c>
      <c r="S2605" t="str" cm="1">
        <f t="array" ref="S2605">_xlfn.IFS(R2605=0,"None",R2605&lt;3,"Low",R2605&lt;6,"Medium",R2605&lt;=10,"High")</f>
        <v>High</v>
      </c>
      <c r="T2605" t="str" cm="1">
        <f t="array" ref="T2605">_xlfn.IFS(M2605&lt;=20,"Low",M2605&lt;=50,"Medium",M2605&lt;=90,"High")</f>
        <v>Medium</v>
      </c>
      <c r="U2605" s="33">
        <f>Datos_Limpios[[#This Row],[Number of Complaints or Support]]/Datos_Limpios[[#This Row],[Account Length (in months)]]</f>
        <v>0.33333333333333331</v>
      </c>
      <c r="V2605" t="str" cm="1">
        <f t="array" ref="V2605">_xlfn.IFS(H2605&lt;30,"Under 30",H2605&lt;66,"Middle Age",H2605&gt;=66,"Senior")</f>
        <v>Middle Age</v>
      </c>
      <c r="W2605" t="s">
        <v>6823</v>
      </c>
    </row>
    <row r="2606" spans="1:23" x14ac:dyDescent="0.3">
      <c r="A2606" t="s">
        <v>2703</v>
      </c>
      <c r="B2606" t="s">
        <v>23</v>
      </c>
      <c r="C2606">
        <v>2</v>
      </c>
      <c r="D2606">
        <v>0</v>
      </c>
      <c r="E2606" t="s">
        <v>23</v>
      </c>
      <c r="F2606" t="s">
        <v>82</v>
      </c>
      <c r="G2606" t="s">
        <v>19</v>
      </c>
      <c r="H2606">
        <v>29</v>
      </c>
      <c r="I2606" t="s">
        <v>17</v>
      </c>
      <c r="J2606">
        <v>0</v>
      </c>
      <c r="K2606" t="s">
        <v>20</v>
      </c>
      <c r="L2606" t="s">
        <v>6792</v>
      </c>
      <c r="M2606">
        <v>31</v>
      </c>
      <c r="N2606" t="s">
        <v>59</v>
      </c>
      <c r="O2606" t="s">
        <v>116</v>
      </c>
      <c r="P2606" s="32">
        <v>44131</v>
      </c>
      <c r="Q2606" s="1">
        <v>30.46655228441205</v>
      </c>
      <c r="R2606">
        <v>2</v>
      </c>
      <c r="S2606" t="str" cm="1">
        <f t="array" ref="S2606">_xlfn.IFS(R2606=0,"None",R2606&lt;3,"Low",R2606&lt;6,"Medium",R2606&lt;=10,"High")</f>
        <v>Low</v>
      </c>
      <c r="T2606" t="str" cm="1">
        <f t="array" ref="T2606">_xlfn.IFS(M2606&lt;=20,"Low",M2606&lt;=50,"Medium",M2606&lt;=90,"High")</f>
        <v>Medium</v>
      </c>
      <c r="U2606" s="33">
        <f>Datos_Limpios[[#This Row],[Number of Complaints or Support]]/Datos_Limpios[[#This Row],[Account Length (in months)]]</f>
        <v>1</v>
      </c>
      <c r="V2606" t="str" cm="1">
        <f t="array" ref="V2606">_xlfn.IFS(H2606&lt;30,"Under 30",H2606&lt;66,"Middle Age",H2606&gt;=66,"Senior")</f>
        <v>Under 30</v>
      </c>
      <c r="W2606" t="s">
        <v>6823</v>
      </c>
    </row>
    <row r="2607" spans="1:23" x14ac:dyDescent="0.3">
      <c r="A2607" t="s">
        <v>2704</v>
      </c>
      <c r="B2607" t="s">
        <v>17</v>
      </c>
      <c r="C2607">
        <v>1</v>
      </c>
      <c r="D2607">
        <v>0</v>
      </c>
      <c r="E2607" t="s">
        <v>17</v>
      </c>
      <c r="F2607" t="s">
        <v>36</v>
      </c>
      <c r="G2607" t="s">
        <v>6790</v>
      </c>
      <c r="H2607">
        <v>61</v>
      </c>
      <c r="I2607" t="s">
        <v>17</v>
      </c>
      <c r="J2607">
        <v>0</v>
      </c>
      <c r="K2607" t="s">
        <v>20</v>
      </c>
      <c r="L2607" t="s">
        <v>6791</v>
      </c>
      <c r="M2607">
        <v>9</v>
      </c>
      <c r="P2607" s="32">
        <v>45218</v>
      </c>
      <c r="Q2607" s="1">
        <v>7.5661731022063261</v>
      </c>
      <c r="R2607">
        <v>9</v>
      </c>
      <c r="S2607" t="str" cm="1">
        <f t="array" ref="S2607">_xlfn.IFS(R2607=0,"None",R2607&lt;3,"Low",R2607&lt;6,"Medium",R2607&lt;=10,"High")</f>
        <v>High</v>
      </c>
      <c r="T2607" t="str" cm="1">
        <f t="array" ref="T2607">_xlfn.IFS(M2607&lt;=20,"Low",M2607&lt;=50,"Medium",M2607&lt;=90,"High")</f>
        <v>Low</v>
      </c>
      <c r="U2607" s="33">
        <f>Datos_Limpios[[#This Row],[Number of Complaints or Support]]/Datos_Limpios[[#This Row],[Account Length (in months)]]</f>
        <v>9</v>
      </c>
      <c r="V2607" t="str" cm="1">
        <f t="array" ref="V2607">_xlfn.IFS(H2607&lt;30,"Under 30",H2607&lt;66,"Middle Age",H2607&gt;=66,"Senior")</f>
        <v>Middle Age</v>
      </c>
      <c r="W2607" t="s">
        <v>6824</v>
      </c>
    </row>
    <row r="2608" spans="1:23" x14ac:dyDescent="0.3">
      <c r="A2608" t="s">
        <v>2705</v>
      </c>
      <c r="B2608" t="s">
        <v>17</v>
      </c>
      <c r="C2608">
        <v>75</v>
      </c>
      <c r="D2608">
        <v>0</v>
      </c>
      <c r="E2608" t="s">
        <v>23</v>
      </c>
      <c r="F2608" t="s">
        <v>107</v>
      </c>
      <c r="G2608" t="s">
        <v>19</v>
      </c>
      <c r="H2608">
        <v>75</v>
      </c>
      <c r="I2608" t="s">
        <v>23</v>
      </c>
      <c r="J2608">
        <v>2</v>
      </c>
      <c r="K2608" t="s">
        <v>32</v>
      </c>
      <c r="L2608" t="s">
        <v>6792</v>
      </c>
      <c r="M2608">
        <v>37</v>
      </c>
      <c r="P2608" s="32">
        <v>45115</v>
      </c>
      <c r="Q2608" s="1">
        <v>39.297218302500639</v>
      </c>
      <c r="R2608">
        <v>8</v>
      </c>
      <c r="S2608" t="str" cm="1">
        <f t="array" ref="S2608">_xlfn.IFS(R2608=0,"None",R2608&lt;3,"Low",R2608&lt;6,"Medium",R2608&lt;=10,"High")</f>
        <v>High</v>
      </c>
      <c r="T2608" t="str" cm="1">
        <f t="array" ref="T2608">_xlfn.IFS(M2608&lt;=20,"Low",M2608&lt;=50,"Medium",M2608&lt;=90,"High")</f>
        <v>Medium</v>
      </c>
      <c r="U2608" s="33">
        <f>Datos_Limpios[[#This Row],[Number of Complaints or Support]]/Datos_Limpios[[#This Row],[Account Length (in months)]]</f>
        <v>0.10666666666666667</v>
      </c>
      <c r="V2608" t="str" cm="1">
        <f t="array" ref="V2608">_xlfn.IFS(H2608&lt;30,"Under 30",H2608&lt;66,"Middle Age",H2608&gt;=66,"Senior")</f>
        <v>Senior</v>
      </c>
      <c r="W2608" t="s">
        <v>6825</v>
      </c>
    </row>
    <row r="2609" spans="1:23" x14ac:dyDescent="0.3">
      <c r="A2609" t="s">
        <v>2706</v>
      </c>
      <c r="B2609" t="s">
        <v>17</v>
      </c>
      <c r="C2609">
        <v>60</v>
      </c>
      <c r="D2609">
        <v>0</v>
      </c>
      <c r="E2609" t="s">
        <v>17</v>
      </c>
      <c r="F2609" t="s">
        <v>82</v>
      </c>
      <c r="G2609" t="s">
        <v>6790</v>
      </c>
      <c r="H2609">
        <v>72</v>
      </c>
      <c r="I2609" t="s">
        <v>17</v>
      </c>
      <c r="J2609">
        <v>0</v>
      </c>
      <c r="K2609" t="s">
        <v>32</v>
      </c>
      <c r="L2609" t="s">
        <v>6792</v>
      </c>
      <c r="M2609">
        <v>15</v>
      </c>
      <c r="P2609" s="32">
        <v>45007</v>
      </c>
      <c r="Q2609" s="1">
        <v>12.00154980553614</v>
      </c>
      <c r="R2609">
        <v>1</v>
      </c>
      <c r="S2609" t="str" cm="1">
        <f t="array" ref="S2609">_xlfn.IFS(R2609=0,"None",R2609&lt;3,"Low",R2609&lt;6,"Medium",R2609&lt;=10,"High")</f>
        <v>Low</v>
      </c>
      <c r="T2609" t="str" cm="1">
        <f t="array" ref="T2609">_xlfn.IFS(M2609&lt;=20,"Low",M2609&lt;=50,"Medium",M2609&lt;=90,"High")</f>
        <v>Low</v>
      </c>
      <c r="U2609" s="33">
        <f>Datos_Limpios[[#This Row],[Number of Complaints or Support]]/Datos_Limpios[[#This Row],[Account Length (in months)]]</f>
        <v>1.6666666666666666E-2</v>
      </c>
      <c r="V2609" t="str" cm="1">
        <f t="array" ref="V2609">_xlfn.IFS(H2609&lt;30,"Under 30",H2609&lt;66,"Middle Age",H2609&gt;=66,"Senior")</f>
        <v>Senior</v>
      </c>
      <c r="W2609" t="s">
        <v>6823</v>
      </c>
    </row>
    <row r="2610" spans="1:23" x14ac:dyDescent="0.3">
      <c r="A2610" t="s">
        <v>2707</v>
      </c>
      <c r="B2610" t="s">
        <v>17</v>
      </c>
      <c r="C2610">
        <v>56</v>
      </c>
      <c r="D2610">
        <v>0</v>
      </c>
      <c r="E2610" t="s">
        <v>23</v>
      </c>
      <c r="F2610" t="s">
        <v>245</v>
      </c>
      <c r="G2610" t="s">
        <v>19</v>
      </c>
      <c r="H2610">
        <v>64</v>
      </c>
      <c r="I2610" t="s">
        <v>17</v>
      </c>
      <c r="J2610">
        <v>0</v>
      </c>
      <c r="K2610" t="s">
        <v>24</v>
      </c>
      <c r="L2610" t="s">
        <v>6792</v>
      </c>
      <c r="M2610">
        <v>42</v>
      </c>
      <c r="P2610" s="32">
        <v>44352</v>
      </c>
      <c r="Q2610" s="1">
        <v>48.282367460341263</v>
      </c>
      <c r="R2610">
        <v>6</v>
      </c>
      <c r="S2610" t="str" cm="1">
        <f t="array" ref="S2610">_xlfn.IFS(R2610=0,"None",R2610&lt;3,"Low",R2610&lt;6,"Medium",R2610&lt;=10,"High")</f>
        <v>High</v>
      </c>
      <c r="T2610" t="str" cm="1">
        <f t="array" ref="T2610">_xlfn.IFS(M2610&lt;=20,"Low",M2610&lt;=50,"Medium",M2610&lt;=90,"High")</f>
        <v>Medium</v>
      </c>
      <c r="U2610" s="33">
        <f>Datos_Limpios[[#This Row],[Number of Complaints or Support]]/Datos_Limpios[[#This Row],[Account Length (in months)]]</f>
        <v>0.10714285714285714</v>
      </c>
      <c r="V2610" t="str" cm="1">
        <f t="array" ref="V2610">_xlfn.IFS(H2610&lt;30,"Under 30",H2610&lt;66,"Middle Age",H2610&gt;=66,"Senior")</f>
        <v>Middle Age</v>
      </c>
      <c r="W2610" t="s">
        <v>6823</v>
      </c>
    </row>
    <row r="2611" spans="1:23" x14ac:dyDescent="0.3">
      <c r="A2611" t="s">
        <v>2708</v>
      </c>
      <c r="B2611" t="s">
        <v>23</v>
      </c>
      <c r="C2611">
        <v>1</v>
      </c>
      <c r="D2611">
        <v>2</v>
      </c>
      <c r="E2611" t="s">
        <v>23</v>
      </c>
      <c r="F2611" t="s">
        <v>142</v>
      </c>
      <c r="G2611" t="s">
        <v>19</v>
      </c>
      <c r="H2611">
        <v>70</v>
      </c>
      <c r="I2611" t="s">
        <v>17</v>
      </c>
      <c r="J2611">
        <v>0</v>
      </c>
      <c r="K2611" t="s">
        <v>20</v>
      </c>
      <c r="L2611" t="s">
        <v>6792</v>
      </c>
      <c r="M2611">
        <v>27</v>
      </c>
      <c r="N2611" t="s">
        <v>27</v>
      </c>
      <c r="O2611" t="s">
        <v>108</v>
      </c>
      <c r="P2611" s="32">
        <v>45059</v>
      </c>
      <c r="Q2611" s="1">
        <v>23.018289227753151</v>
      </c>
      <c r="R2611">
        <v>9</v>
      </c>
      <c r="S2611" t="str" cm="1">
        <f t="array" ref="S2611">_xlfn.IFS(R2611=0,"None",R2611&lt;3,"Low",R2611&lt;6,"Medium",R2611&lt;=10,"High")</f>
        <v>High</v>
      </c>
      <c r="T2611" t="str" cm="1">
        <f t="array" ref="T2611">_xlfn.IFS(M2611&lt;=20,"Low",M2611&lt;=50,"Medium",M2611&lt;=90,"High")</f>
        <v>Medium</v>
      </c>
      <c r="U2611" s="33">
        <f>Datos_Limpios[[#This Row],[Number of Complaints or Support]]/Datos_Limpios[[#This Row],[Account Length (in months)]]</f>
        <v>9</v>
      </c>
      <c r="V2611" t="str" cm="1">
        <f t="array" ref="V2611">_xlfn.IFS(H2611&lt;30,"Under 30",H2611&lt;66,"Middle Age",H2611&gt;=66,"Senior")</f>
        <v>Senior</v>
      </c>
      <c r="W2611" t="s">
        <v>6823</v>
      </c>
    </row>
    <row r="2612" spans="1:23" x14ac:dyDescent="0.3">
      <c r="A2612" t="s">
        <v>2709</v>
      </c>
      <c r="B2612" t="s">
        <v>17</v>
      </c>
      <c r="C2612">
        <v>56</v>
      </c>
      <c r="D2612">
        <v>0</v>
      </c>
      <c r="E2612" t="s">
        <v>23</v>
      </c>
      <c r="F2612" t="s">
        <v>36</v>
      </c>
      <c r="G2612" t="s">
        <v>6790</v>
      </c>
      <c r="H2612">
        <v>42</v>
      </c>
      <c r="I2612" t="s">
        <v>23</v>
      </c>
      <c r="J2612">
        <v>2</v>
      </c>
      <c r="K2612" t="s">
        <v>20</v>
      </c>
      <c r="L2612" t="s">
        <v>6791</v>
      </c>
      <c r="M2612">
        <v>38</v>
      </c>
      <c r="P2612" s="32">
        <v>44836</v>
      </c>
      <c r="Q2612" s="1">
        <v>44.353947620130711</v>
      </c>
      <c r="R2612">
        <v>1</v>
      </c>
      <c r="S2612" t="str" cm="1">
        <f t="array" ref="S2612">_xlfn.IFS(R2612=0,"None",R2612&lt;3,"Low",R2612&lt;6,"Medium",R2612&lt;=10,"High")</f>
        <v>Low</v>
      </c>
      <c r="T2612" t="str" cm="1">
        <f t="array" ref="T2612">_xlfn.IFS(M2612&lt;=20,"Low",M2612&lt;=50,"Medium",M2612&lt;=90,"High")</f>
        <v>Medium</v>
      </c>
      <c r="U2612" s="33">
        <f>Datos_Limpios[[#This Row],[Number of Complaints or Support]]/Datos_Limpios[[#This Row],[Account Length (in months)]]</f>
        <v>1.7857142857142856E-2</v>
      </c>
      <c r="V2612" t="str" cm="1">
        <f t="array" ref="V2612">_xlfn.IFS(H2612&lt;30,"Under 30",H2612&lt;66,"Middle Age",H2612&gt;=66,"Senior")</f>
        <v>Middle Age</v>
      </c>
      <c r="W2612" t="s">
        <v>6824</v>
      </c>
    </row>
    <row r="2613" spans="1:23" x14ac:dyDescent="0.3">
      <c r="A2613" t="s">
        <v>2710</v>
      </c>
      <c r="B2613" t="s">
        <v>17</v>
      </c>
      <c r="C2613">
        <v>72</v>
      </c>
      <c r="D2613">
        <v>0</v>
      </c>
      <c r="E2613" t="s">
        <v>23</v>
      </c>
      <c r="F2613" t="s">
        <v>31</v>
      </c>
      <c r="G2613" t="s">
        <v>19</v>
      </c>
      <c r="H2613">
        <v>79</v>
      </c>
      <c r="I2613" t="s">
        <v>17</v>
      </c>
      <c r="J2613">
        <v>0</v>
      </c>
      <c r="K2613" t="s">
        <v>32</v>
      </c>
      <c r="L2613" t="s">
        <v>6791</v>
      </c>
      <c r="M2613">
        <v>60</v>
      </c>
      <c r="P2613" s="32">
        <v>44742</v>
      </c>
      <c r="Q2613" s="1">
        <v>71.710592561492902</v>
      </c>
      <c r="R2613">
        <v>3</v>
      </c>
      <c r="S2613" t="str" cm="1">
        <f t="array" ref="S2613">_xlfn.IFS(R2613=0,"None",R2613&lt;3,"Low",R2613&lt;6,"Medium",R2613&lt;=10,"High")</f>
        <v>Medium</v>
      </c>
      <c r="T2613" t="str" cm="1">
        <f t="array" ref="T2613">_xlfn.IFS(M2613&lt;=20,"Low",M2613&lt;=50,"Medium",M2613&lt;=90,"High")</f>
        <v>High</v>
      </c>
      <c r="U2613" s="33">
        <f>Datos_Limpios[[#This Row],[Number of Complaints or Support]]/Datos_Limpios[[#This Row],[Account Length (in months)]]</f>
        <v>4.1666666666666664E-2</v>
      </c>
      <c r="V2613" t="str" cm="1">
        <f t="array" ref="V2613">_xlfn.IFS(H2613&lt;30,"Under 30",H2613&lt;66,"Middle Age",H2613&gt;=66,"Senior")</f>
        <v>Senior</v>
      </c>
      <c r="W2613" t="s">
        <v>6826</v>
      </c>
    </row>
    <row r="2614" spans="1:23" x14ac:dyDescent="0.3">
      <c r="A2614" t="s">
        <v>2711</v>
      </c>
      <c r="B2614" t="s">
        <v>17</v>
      </c>
      <c r="C2614">
        <v>59</v>
      </c>
      <c r="D2614">
        <v>0</v>
      </c>
      <c r="E2614" t="s">
        <v>23</v>
      </c>
      <c r="F2614" t="s">
        <v>123</v>
      </c>
      <c r="G2614" t="s">
        <v>6790</v>
      </c>
      <c r="H2614">
        <v>28</v>
      </c>
      <c r="I2614" t="s">
        <v>23</v>
      </c>
      <c r="J2614">
        <v>2</v>
      </c>
      <c r="K2614" t="s">
        <v>32</v>
      </c>
      <c r="L2614" t="s">
        <v>6792</v>
      </c>
      <c r="M2614">
        <v>31</v>
      </c>
      <c r="P2614" s="32">
        <v>45114</v>
      </c>
      <c r="Q2614" s="1">
        <v>27.361186968207019</v>
      </c>
      <c r="R2614">
        <v>4</v>
      </c>
      <c r="S2614" t="str" cm="1">
        <f t="array" ref="S2614">_xlfn.IFS(R2614=0,"None",R2614&lt;3,"Low",R2614&lt;6,"Medium",R2614&lt;=10,"High")</f>
        <v>Medium</v>
      </c>
      <c r="T2614" t="str" cm="1">
        <f t="array" ref="T2614">_xlfn.IFS(M2614&lt;=20,"Low",M2614&lt;=50,"Medium",M2614&lt;=90,"High")</f>
        <v>Medium</v>
      </c>
      <c r="U2614" s="33">
        <f>Datos_Limpios[[#This Row],[Number of Complaints or Support]]/Datos_Limpios[[#This Row],[Account Length (in months)]]</f>
        <v>6.7796610169491525E-2</v>
      </c>
      <c r="V2614" t="str" cm="1">
        <f t="array" ref="V2614">_xlfn.IFS(H2614&lt;30,"Under 30",H2614&lt;66,"Middle Age",H2614&gt;=66,"Senior")</f>
        <v>Under 30</v>
      </c>
      <c r="W2614" t="s">
        <v>6824</v>
      </c>
    </row>
    <row r="2615" spans="1:23" x14ac:dyDescent="0.3">
      <c r="A2615" t="s">
        <v>2712</v>
      </c>
      <c r="B2615" t="s">
        <v>17</v>
      </c>
      <c r="C2615">
        <v>26</v>
      </c>
      <c r="D2615">
        <v>0</v>
      </c>
      <c r="E2615" t="s">
        <v>23</v>
      </c>
      <c r="F2615" t="s">
        <v>148</v>
      </c>
      <c r="G2615" t="s">
        <v>6790</v>
      </c>
      <c r="H2615">
        <v>57</v>
      </c>
      <c r="I2615" t="s">
        <v>17</v>
      </c>
      <c r="J2615">
        <v>0</v>
      </c>
      <c r="K2615" t="s">
        <v>20</v>
      </c>
      <c r="L2615" t="s">
        <v>6792</v>
      </c>
      <c r="M2615">
        <v>32</v>
      </c>
      <c r="P2615" s="32">
        <v>43947</v>
      </c>
      <c r="Q2615" s="1">
        <v>33.706689197556287</v>
      </c>
      <c r="R2615">
        <v>0</v>
      </c>
      <c r="S2615" t="str" cm="1">
        <f t="array" ref="S2615">_xlfn.IFS(R2615=0,"None",R2615&lt;3,"Low",R2615&lt;6,"Medium",R2615&lt;=10,"High")</f>
        <v>None</v>
      </c>
      <c r="T2615" t="str" cm="1">
        <f t="array" ref="T2615">_xlfn.IFS(M2615&lt;=20,"Low",M2615&lt;=50,"Medium",M2615&lt;=90,"High")</f>
        <v>Medium</v>
      </c>
      <c r="U2615" s="33">
        <f>Datos_Limpios[[#This Row],[Number of Complaints or Support]]/Datos_Limpios[[#This Row],[Account Length (in months)]]</f>
        <v>0</v>
      </c>
      <c r="V2615" t="str" cm="1">
        <f t="array" ref="V2615">_xlfn.IFS(H2615&lt;30,"Under 30",H2615&lt;66,"Middle Age",H2615&gt;=66,"Senior")</f>
        <v>Middle Age</v>
      </c>
      <c r="W2615" t="s">
        <v>6824</v>
      </c>
    </row>
    <row r="2616" spans="1:23" x14ac:dyDescent="0.3">
      <c r="A2616" t="s">
        <v>2713</v>
      </c>
      <c r="B2616" t="s">
        <v>23</v>
      </c>
      <c r="C2616">
        <v>2</v>
      </c>
      <c r="D2616">
        <v>0</v>
      </c>
      <c r="E2616" t="s">
        <v>23</v>
      </c>
      <c r="F2616" t="s">
        <v>103</v>
      </c>
      <c r="G2616" t="s">
        <v>19</v>
      </c>
      <c r="H2616">
        <v>78</v>
      </c>
      <c r="I2616" t="s">
        <v>17</v>
      </c>
      <c r="J2616">
        <v>0</v>
      </c>
      <c r="K2616" t="s">
        <v>20</v>
      </c>
      <c r="L2616" t="s">
        <v>6791</v>
      </c>
      <c r="M2616">
        <v>21</v>
      </c>
      <c r="N2616" t="s">
        <v>76</v>
      </c>
      <c r="O2616" t="s">
        <v>232</v>
      </c>
      <c r="P2616" s="32">
        <v>44764</v>
      </c>
      <c r="Q2616" s="1">
        <v>24.22397691908596</v>
      </c>
      <c r="R2616">
        <v>4</v>
      </c>
      <c r="S2616" t="str" cm="1">
        <f t="array" ref="S2616">_xlfn.IFS(R2616=0,"None",R2616&lt;3,"Low",R2616&lt;6,"Medium",R2616&lt;=10,"High")</f>
        <v>Medium</v>
      </c>
      <c r="T2616" t="str" cm="1">
        <f t="array" ref="T2616">_xlfn.IFS(M2616&lt;=20,"Low",M2616&lt;=50,"Medium",M2616&lt;=90,"High")</f>
        <v>Medium</v>
      </c>
      <c r="U2616" s="33">
        <f>Datos_Limpios[[#This Row],[Number of Complaints or Support]]/Datos_Limpios[[#This Row],[Account Length (in months)]]</f>
        <v>2</v>
      </c>
      <c r="V2616" t="str" cm="1">
        <f t="array" ref="V2616">_xlfn.IFS(H2616&lt;30,"Under 30",H2616&lt;66,"Middle Age",H2616&gt;=66,"Senior")</f>
        <v>Senior</v>
      </c>
      <c r="W2616" t="s">
        <v>6823</v>
      </c>
    </row>
    <row r="2617" spans="1:23" x14ac:dyDescent="0.3">
      <c r="A2617" t="s">
        <v>2714</v>
      </c>
      <c r="B2617" t="s">
        <v>23</v>
      </c>
      <c r="C2617">
        <v>11</v>
      </c>
      <c r="D2617">
        <v>5</v>
      </c>
      <c r="E2617" t="s">
        <v>23</v>
      </c>
      <c r="F2617" t="s">
        <v>90</v>
      </c>
      <c r="G2617" t="s">
        <v>19</v>
      </c>
      <c r="H2617">
        <v>83</v>
      </c>
      <c r="I2617" t="s">
        <v>17</v>
      </c>
      <c r="J2617">
        <v>0</v>
      </c>
      <c r="K2617" t="s">
        <v>20</v>
      </c>
      <c r="L2617" t="s">
        <v>6791</v>
      </c>
      <c r="M2617">
        <v>51</v>
      </c>
      <c r="N2617" t="s">
        <v>76</v>
      </c>
      <c r="O2617" t="s">
        <v>232</v>
      </c>
      <c r="P2617" s="32">
        <v>44090</v>
      </c>
      <c r="Q2617" s="1">
        <v>57.657809011969817</v>
      </c>
      <c r="R2617">
        <v>0</v>
      </c>
      <c r="S2617" t="str" cm="1">
        <f t="array" ref="S2617">_xlfn.IFS(R2617=0,"None",R2617&lt;3,"Low",R2617&lt;6,"Medium",R2617&lt;=10,"High")</f>
        <v>None</v>
      </c>
      <c r="T2617" t="str" cm="1">
        <f t="array" ref="T2617">_xlfn.IFS(M2617&lt;=20,"Low",M2617&lt;=50,"Medium",M2617&lt;=90,"High")</f>
        <v>High</v>
      </c>
      <c r="U2617" s="33">
        <f>Datos_Limpios[[#This Row],[Number of Complaints or Support]]/Datos_Limpios[[#This Row],[Account Length (in months)]]</f>
        <v>0</v>
      </c>
      <c r="V2617" t="str" cm="1">
        <f t="array" ref="V2617">_xlfn.IFS(H2617&lt;30,"Under 30",H2617&lt;66,"Middle Age",H2617&gt;=66,"Senior")</f>
        <v>Senior</v>
      </c>
      <c r="W2617" t="s">
        <v>6823</v>
      </c>
    </row>
    <row r="2618" spans="1:23" x14ac:dyDescent="0.3">
      <c r="A2618" t="s">
        <v>2715</v>
      </c>
      <c r="B2618" t="s">
        <v>17</v>
      </c>
      <c r="C2618">
        <v>19</v>
      </c>
      <c r="D2618">
        <v>0</v>
      </c>
      <c r="E2618" t="s">
        <v>23</v>
      </c>
      <c r="F2618" t="s">
        <v>18</v>
      </c>
      <c r="G2618" t="s">
        <v>6790</v>
      </c>
      <c r="H2618">
        <v>31</v>
      </c>
      <c r="I2618" t="s">
        <v>23</v>
      </c>
      <c r="J2618">
        <v>5</v>
      </c>
      <c r="K2618" t="s">
        <v>20</v>
      </c>
      <c r="L2618" t="s">
        <v>6791</v>
      </c>
      <c r="M2618">
        <v>35</v>
      </c>
      <c r="P2618" s="32">
        <v>45038</v>
      </c>
      <c r="Q2618" s="1">
        <v>32.111461816570348</v>
      </c>
      <c r="R2618">
        <v>6</v>
      </c>
      <c r="S2618" t="str" cm="1">
        <f t="array" ref="S2618">_xlfn.IFS(R2618=0,"None",R2618&lt;3,"Low",R2618&lt;6,"Medium",R2618&lt;=10,"High")</f>
        <v>High</v>
      </c>
      <c r="T2618" t="str" cm="1">
        <f t="array" ref="T2618">_xlfn.IFS(M2618&lt;=20,"Low",M2618&lt;=50,"Medium",M2618&lt;=90,"High")</f>
        <v>Medium</v>
      </c>
      <c r="U2618" s="33">
        <f>Datos_Limpios[[#This Row],[Number of Complaints or Support]]/Datos_Limpios[[#This Row],[Account Length (in months)]]</f>
        <v>0.31578947368421051</v>
      </c>
      <c r="V2618" t="str" cm="1">
        <f t="array" ref="V2618">_xlfn.IFS(H2618&lt;30,"Under 30",H2618&lt;66,"Middle Age",H2618&gt;=66,"Senior")</f>
        <v>Middle Age</v>
      </c>
      <c r="W2618" t="s">
        <v>6823</v>
      </c>
    </row>
    <row r="2619" spans="1:23" x14ac:dyDescent="0.3">
      <c r="A2619" t="s">
        <v>2716</v>
      </c>
      <c r="B2619" t="s">
        <v>17</v>
      </c>
      <c r="C2619">
        <v>32</v>
      </c>
      <c r="D2619">
        <v>1</v>
      </c>
      <c r="E2619" t="s">
        <v>23</v>
      </c>
      <c r="F2619" t="s">
        <v>192</v>
      </c>
      <c r="G2619" t="s">
        <v>6790</v>
      </c>
      <c r="H2619">
        <v>36</v>
      </c>
      <c r="I2619" t="s">
        <v>17</v>
      </c>
      <c r="J2619">
        <v>0</v>
      </c>
      <c r="K2619" t="s">
        <v>20</v>
      </c>
      <c r="L2619" t="s">
        <v>6791</v>
      </c>
      <c r="M2619">
        <v>35</v>
      </c>
      <c r="P2619" s="32">
        <v>44909</v>
      </c>
      <c r="Q2619" s="1">
        <v>39.010255588066222</v>
      </c>
      <c r="R2619">
        <v>5</v>
      </c>
      <c r="S2619" t="str" cm="1">
        <f t="array" ref="S2619">_xlfn.IFS(R2619=0,"None",R2619&lt;3,"Low",R2619&lt;6,"Medium",R2619&lt;=10,"High")</f>
        <v>Medium</v>
      </c>
      <c r="T2619" t="str" cm="1">
        <f t="array" ref="T2619">_xlfn.IFS(M2619&lt;=20,"Low",M2619&lt;=50,"Medium",M2619&lt;=90,"High")</f>
        <v>Medium</v>
      </c>
      <c r="U2619" s="33">
        <f>Datos_Limpios[[#This Row],[Number of Complaints or Support]]/Datos_Limpios[[#This Row],[Account Length (in months)]]</f>
        <v>0.15625</v>
      </c>
      <c r="V2619" t="str" cm="1">
        <f t="array" ref="V2619">_xlfn.IFS(H2619&lt;30,"Under 30",H2619&lt;66,"Middle Age",H2619&gt;=66,"Senior")</f>
        <v>Middle Age</v>
      </c>
      <c r="W2619" t="s">
        <v>6824</v>
      </c>
    </row>
    <row r="2620" spans="1:23" x14ac:dyDescent="0.3">
      <c r="A2620" t="s">
        <v>2717</v>
      </c>
      <c r="B2620" t="s">
        <v>23</v>
      </c>
      <c r="C2620">
        <v>30</v>
      </c>
      <c r="D2620">
        <v>4</v>
      </c>
      <c r="E2620" t="s">
        <v>23</v>
      </c>
      <c r="F2620" t="s">
        <v>142</v>
      </c>
      <c r="G2620" t="s">
        <v>19</v>
      </c>
      <c r="H2620">
        <v>74</v>
      </c>
      <c r="I2620" t="s">
        <v>17</v>
      </c>
      <c r="J2620">
        <v>0</v>
      </c>
      <c r="K2620" t="s">
        <v>20</v>
      </c>
      <c r="L2620" t="s">
        <v>6791</v>
      </c>
      <c r="M2620">
        <v>60</v>
      </c>
      <c r="N2620" t="s">
        <v>27</v>
      </c>
      <c r="O2620" t="s">
        <v>125</v>
      </c>
      <c r="P2620" s="32">
        <v>44411</v>
      </c>
      <c r="Q2620" s="1">
        <v>70.596723904970887</v>
      </c>
      <c r="R2620">
        <v>2</v>
      </c>
      <c r="S2620" t="str" cm="1">
        <f t="array" ref="S2620">_xlfn.IFS(R2620=0,"None",R2620&lt;3,"Low",R2620&lt;6,"Medium",R2620&lt;=10,"High")</f>
        <v>Low</v>
      </c>
      <c r="T2620" t="str" cm="1">
        <f t="array" ref="T2620">_xlfn.IFS(M2620&lt;=20,"Low",M2620&lt;=50,"Medium",M2620&lt;=90,"High")</f>
        <v>High</v>
      </c>
      <c r="U2620" s="33">
        <f>Datos_Limpios[[#This Row],[Number of Complaints or Support]]/Datos_Limpios[[#This Row],[Account Length (in months)]]</f>
        <v>6.6666666666666666E-2</v>
      </c>
      <c r="V2620" t="str" cm="1">
        <f t="array" ref="V2620">_xlfn.IFS(H2620&lt;30,"Under 30",H2620&lt;66,"Middle Age",H2620&gt;=66,"Senior")</f>
        <v>Senior</v>
      </c>
      <c r="W2620" t="s">
        <v>6823</v>
      </c>
    </row>
    <row r="2621" spans="1:23" x14ac:dyDescent="0.3">
      <c r="A2621" t="s">
        <v>2718</v>
      </c>
      <c r="B2621" t="s">
        <v>17</v>
      </c>
      <c r="C2621">
        <v>35</v>
      </c>
      <c r="D2621">
        <v>2</v>
      </c>
      <c r="E2621" t="s">
        <v>17</v>
      </c>
      <c r="F2621" t="s">
        <v>350</v>
      </c>
      <c r="G2621" t="s">
        <v>19</v>
      </c>
      <c r="H2621">
        <v>79</v>
      </c>
      <c r="I2621" t="s">
        <v>17</v>
      </c>
      <c r="J2621">
        <v>0</v>
      </c>
      <c r="K2621" t="s">
        <v>24</v>
      </c>
      <c r="L2621" t="s">
        <v>6792</v>
      </c>
      <c r="M2621">
        <v>40</v>
      </c>
      <c r="P2621" s="32">
        <v>45209</v>
      </c>
      <c r="Q2621" s="1">
        <v>33.081364043123543</v>
      </c>
      <c r="R2621">
        <v>8</v>
      </c>
      <c r="S2621" t="str" cm="1">
        <f t="array" ref="S2621">_xlfn.IFS(R2621=0,"None",R2621&lt;3,"Low",R2621&lt;6,"Medium",R2621&lt;=10,"High")</f>
        <v>High</v>
      </c>
      <c r="T2621" t="str" cm="1">
        <f t="array" ref="T2621">_xlfn.IFS(M2621&lt;=20,"Low",M2621&lt;=50,"Medium",M2621&lt;=90,"High")</f>
        <v>Medium</v>
      </c>
      <c r="U2621" s="33">
        <f>Datos_Limpios[[#This Row],[Number of Complaints or Support]]/Datos_Limpios[[#This Row],[Account Length (in months)]]</f>
        <v>0.22857142857142856</v>
      </c>
      <c r="V2621" t="str" cm="1">
        <f t="array" ref="V2621">_xlfn.IFS(H2621&lt;30,"Under 30",H2621&lt;66,"Middle Age",H2621&gt;=66,"Senior")</f>
        <v>Senior</v>
      </c>
      <c r="W2621" t="s">
        <v>6823</v>
      </c>
    </row>
    <row r="2622" spans="1:23" x14ac:dyDescent="0.3">
      <c r="A2622" t="s">
        <v>2719</v>
      </c>
      <c r="B2622" t="s">
        <v>17</v>
      </c>
      <c r="C2622">
        <v>14</v>
      </c>
      <c r="D2622">
        <v>0</v>
      </c>
      <c r="E2622" t="s">
        <v>23</v>
      </c>
      <c r="F2622" t="s">
        <v>54</v>
      </c>
      <c r="G2622" t="s">
        <v>6790</v>
      </c>
      <c r="H2622">
        <v>50</v>
      </c>
      <c r="I2622" t="s">
        <v>17</v>
      </c>
      <c r="J2622">
        <v>0</v>
      </c>
      <c r="K2622" t="s">
        <v>20</v>
      </c>
      <c r="L2622" t="s">
        <v>6792</v>
      </c>
      <c r="M2622">
        <v>25</v>
      </c>
      <c r="P2622" s="32">
        <v>44359</v>
      </c>
      <c r="Q2622" s="1">
        <v>29.123873737288228</v>
      </c>
      <c r="R2622">
        <v>2</v>
      </c>
      <c r="S2622" t="str" cm="1">
        <f t="array" ref="S2622">_xlfn.IFS(R2622=0,"None",R2622&lt;3,"Low",R2622&lt;6,"Medium",R2622&lt;=10,"High")</f>
        <v>Low</v>
      </c>
      <c r="T2622" t="str" cm="1">
        <f t="array" ref="T2622">_xlfn.IFS(M2622&lt;=20,"Low",M2622&lt;=50,"Medium",M2622&lt;=90,"High")</f>
        <v>Medium</v>
      </c>
      <c r="U2622" s="33">
        <f>Datos_Limpios[[#This Row],[Number of Complaints or Support]]/Datos_Limpios[[#This Row],[Account Length (in months)]]</f>
        <v>0.14285714285714285</v>
      </c>
      <c r="V2622" t="str" cm="1">
        <f t="array" ref="V2622">_xlfn.IFS(H2622&lt;30,"Under 30",H2622&lt;66,"Middle Age",H2622&gt;=66,"Senior")</f>
        <v>Middle Age</v>
      </c>
      <c r="W2622" t="s">
        <v>6823</v>
      </c>
    </row>
    <row r="2623" spans="1:23" x14ac:dyDescent="0.3">
      <c r="A2623" t="s">
        <v>2720</v>
      </c>
      <c r="B2623" t="s">
        <v>17</v>
      </c>
      <c r="C2623">
        <v>2</v>
      </c>
      <c r="D2623">
        <v>0</v>
      </c>
      <c r="E2623" t="s">
        <v>17</v>
      </c>
      <c r="F2623" t="s">
        <v>31</v>
      </c>
      <c r="G2623" t="s">
        <v>6790</v>
      </c>
      <c r="H2623">
        <v>48</v>
      </c>
      <c r="I2623" t="s">
        <v>17</v>
      </c>
      <c r="J2623">
        <v>0</v>
      </c>
      <c r="K2623" t="s">
        <v>20</v>
      </c>
      <c r="L2623" t="s">
        <v>6792</v>
      </c>
      <c r="M2623">
        <v>57</v>
      </c>
      <c r="P2623" s="32">
        <v>44242</v>
      </c>
      <c r="Q2623" s="1">
        <v>56.590514537149033</v>
      </c>
      <c r="R2623">
        <v>8</v>
      </c>
      <c r="S2623" t="str" cm="1">
        <f t="array" ref="S2623">_xlfn.IFS(R2623=0,"None",R2623&lt;3,"Low",R2623&lt;6,"Medium",R2623&lt;=10,"High")</f>
        <v>High</v>
      </c>
      <c r="T2623" t="str" cm="1">
        <f t="array" ref="T2623">_xlfn.IFS(M2623&lt;=20,"Low",M2623&lt;=50,"Medium",M2623&lt;=90,"High")</f>
        <v>High</v>
      </c>
      <c r="U2623" s="33">
        <f>Datos_Limpios[[#This Row],[Number of Complaints or Support]]/Datos_Limpios[[#This Row],[Account Length (in months)]]</f>
        <v>4</v>
      </c>
      <c r="V2623" t="str" cm="1">
        <f t="array" ref="V2623">_xlfn.IFS(H2623&lt;30,"Under 30",H2623&lt;66,"Middle Age",H2623&gt;=66,"Senior")</f>
        <v>Middle Age</v>
      </c>
      <c r="W2623" t="s">
        <v>6826</v>
      </c>
    </row>
    <row r="2624" spans="1:23" x14ac:dyDescent="0.3">
      <c r="A2624" t="s">
        <v>2721</v>
      </c>
      <c r="B2624" t="s">
        <v>17</v>
      </c>
      <c r="C2624">
        <v>49</v>
      </c>
      <c r="D2624">
        <v>0</v>
      </c>
      <c r="E2624" t="s">
        <v>17</v>
      </c>
      <c r="F2624" t="s">
        <v>79</v>
      </c>
      <c r="G2624" t="s">
        <v>6790</v>
      </c>
      <c r="H2624">
        <v>74</v>
      </c>
      <c r="I2624" t="s">
        <v>17</v>
      </c>
      <c r="J2624">
        <v>0</v>
      </c>
      <c r="K2624" t="s">
        <v>20</v>
      </c>
      <c r="L2624" t="s">
        <v>6792</v>
      </c>
      <c r="M2624">
        <v>24</v>
      </c>
      <c r="P2624" s="32">
        <v>44951</v>
      </c>
      <c r="Q2624" s="1">
        <v>26.460613549670171</v>
      </c>
      <c r="R2624">
        <v>8</v>
      </c>
      <c r="S2624" t="str" cm="1">
        <f t="array" ref="S2624">_xlfn.IFS(R2624=0,"None",R2624&lt;3,"Low",R2624&lt;6,"Medium",R2624&lt;=10,"High")</f>
        <v>High</v>
      </c>
      <c r="T2624" t="str" cm="1">
        <f t="array" ref="T2624">_xlfn.IFS(M2624&lt;=20,"Low",M2624&lt;=50,"Medium",M2624&lt;=90,"High")</f>
        <v>Medium</v>
      </c>
      <c r="U2624" s="33">
        <f>Datos_Limpios[[#This Row],[Number of Complaints or Support]]/Datos_Limpios[[#This Row],[Account Length (in months)]]</f>
        <v>0.16326530612244897</v>
      </c>
      <c r="V2624" t="str" cm="1">
        <f t="array" ref="V2624">_xlfn.IFS(H2624&lt;30,"Under 30",H2624&lt;66,"Middle Age",H2624&gt;=66,"Senior")</f>
        <v>Senior</v>
      </c>
      <c r="W2624" t="s">
        <v>6826</v>
      </c>
    </row>
    <row r="2625" spans="1:23" x14ac:dyDescent="0.3">
      <c r="A2625" t="s">
        <v>2722</v>
      </c>
      <c r="B2625" t="s">
        <v>17</v>
      </c>
      <c r="C2625">
        <v>40</v>
      </c>
      <c r="D2625">
        <v>0</v>
      </c>
      <c r="E2625" t="s">
        <v>23</v>
      </c>
      <c r="F2625" t="s">
        <v>103</v>
      </c>
      <c r="G2625" t="s">
        <v>19</v>
      </c>
      <c r="H2625">
        <v>27</v>
      </c>
      <c r="I2625" t="s">
        <v>23</v>
      </c>
      <c r="J2625">
        <v>4</v>
      </c>
      <c r="K2625" t="s">
        <v>20</v>
      </c>
      <c r="L2625" t="s">
        <v>6792</v>
      </c>
      <c r="M2625">
        <v>19</v>
      </c>
      <c r="P2625" s="32">
        <v>44678</v>
      </c>
      <c r="Q2625" s="1">
        <v>21.90595666151183</v>
      </c>
      <c r="R2625">
        <v>7</v>
      </c>
      <c r="S2625" t="str" cm="1">
        <f t="array" ref="S2625">_xlfn.IFS(R2625=0,"None",R2625&lt;3,"Low",R2625&lt;6,"Medium",R2625&lt;=10,"High")</f>
        <v>High</v>
      </c>
      <c r="T2625" t="str" cm="1">
        <f t="array" ref="T2625">_xlfn.IFS(M2625&lt;=20,"Low",M2625&lt;=50,"Medium",M2625&lt;=90,"High")</f>
        <v>Low</v>
      </c>
      <c r="U2625" s="33">
        <f>Datos_Limpios[[#This Row],[Number of Complaints or Support]]/Datos_Limpios[[#This Row],[Account Length (in months)]]</f>
        <v>0.17499999999999999</v>
      </c>
      <c r="V2625" t="str" cm="1">
        <f t="array" ref="V2625">_xlfn.IFS(H2625&lt;30,"Under 30",H2625&lt;66,"Middle Age",H2625&gt;=66,"Senior")</f>
        <v>Under 30</v>
      </c>
      <c r="W2625" t="s">
        <v>6823</v>
      </c>
    </row>
    <row r="2626" spans="1:23" x14ac:dyDescent="0.3">
      <c r="A2626" t="s">
        <v>2723</v>
      </c>
      <c r="B2626" t="s">
        <v>17</v>
      </c>
      <c r="C2626">
        <v>7</v>
      </c>
      <c r="D2626">
        <v>0</v>
      </c>
      <c r="E2626" t="s">
        <v>17</v>
      </c>
      <c r="F2626" t="s">
        <v>63</v>
      </c>
      <c r="G2626" t="s">
        <v>6790</v>
      </c>
      <c r="H2626">
        <v>45</v>
      </c>
      <c r="I2626" t="s">
        <v>17</v>
      </c>
      <c r="J2626">
        <v>0</v>
      </c>
      <c r="K2626" t="s">
        <v>20</v>
      </c>
      <c r="L2626" t="s">
        <v>6791</v>
      </c>
      <c r="M2626">
        <v>9</v>
      </c>
      <c r="P2626" s="32">
        <v>45025</v>
      </c>
      <c r="Q2626" s="1">
        <v>8.5892766772514602</v>
      </c>
      <c r="R2626">
        <v>10</v>
      </c>
      <c r="S2626" t="str" cm="1">
        <f t="array" ref="S2626">_xlfn.IFS(R2626=0,"None",R2626&lt;3,"Low",R2626&lt;6,"Medium",R2626&lt;=10,"High")</f>
        <v>High</v>
      </c>
      <c r="T2626" t="str" cm="1">
        <f t="array" ref="T2626">_xlfn.IFS(M2626&lt;=20,"Low",M2626&lt;=50,"Medium",M2626&lt;=90,"High")</f>
        <v>Low</v>
      </c>
      <c r="U2626" s="33">
        <f>Datos_Limpios[[#This Row],[Number of Complaints or Support]]/Datos_Limpios[[#This Row],[Account Length (in months)]]</f>
        <v>1.4285714285714286</v>
      </c>
      <c r="V2626" t="str" cm="1">
        <f t="array" ref="V2626">_xlfn.IFS(H2626&lt;30,"Under 30",H2626&lt;66,"Middle Age",H2626&gt;=66,"Senior")</f>
        <v>Middle Age</v>
      </c>
      <c r="W2626" t="s">
        <v>6825</v>
      </c>
    </row>
    <row r="2627" spans="1:23" x14ac:dyDescent="0.3">
      <c r="A2627" t="s">
        <v>2724</v>
      </c>
      <c r="B2627" t="s">
        <v>17</v>
      </c>
      <c r="C2627">
        <v>10</v>
      </c>
      <c r="D2627">
        <v>0</v>
      </c>
      <c r="E2627" t="s">
        <v>23</v>
      </c>
      <c r="F2627" t="s">
        <v>205</v>
      </c>
      <c r="G2627" t="s">
        <v>6790</v>
      </c>
      <c r="H2627">
        <v>51</v>
      </c>
      <c r="I2627" t="s">
        <v>17</v>
      </c>
      <c r="J2627">
        <v>0</v>
      </c>
      <c r="K2627" t="s">
        <v>24</v>
      </c>
      <c r="L2627" t="s">
        <v>6791</v>
      </c>
      <c r="M2627">
        <v>27</v>
      </c>
      <c r="P2627" s="32">
        <v>44952</v>
      </c>
      <c r="Q2627" s="1">
        <v>26.005524425325241</v>
      </c>
      <c r="R2627">
        <v>3</v>
      </c>
      <c r="S2627" t="str" cm="1">
        <f t="array" ref="S2627">_xlfn.IFS(R2627=0,"None",R2627&lt;3,"Low",R2627&lt;6,"Medium",R2627&lt;=10,"High")</f>
        <v>Medium</v>
      </c>
      <c r="T2627" t="str" cm="1">
        <f t="array" ref="T2627">_xlfn.IFS(M2627&lt;=20,"Low",M2627&lt;=50,"Medium",M2627&lt;=90,"High")</f>
        <v>Medium</v>
      </c>
      <c r="U2627" s="33">
        <f>Datos_Limpios[[#This Row],[Number of Complaints or Support]]/Datos_Limpios[[#This Row],[Account Length (in months)]]</f>
        <v>0.3</v>
      </c>
      <c r="V2627" t="str" cm="1">
        <f t="array" ref="V2627">_xlfn.IFS(H2627&lt;30,"Under 30",H2627&lt;66,"Middle Age",H2627&gt;=66,"Senior")</f>
        <v>Middle Age</v>
      </c>
      <c r="W2627" t="s">
        <v>6823</v>
      </c>
    </row>
    <row r="2628" spans="1:23" x14ac:dyDescent="0.3">
      <c r="A2628" t="s">
        <v>2725</v>
      </c>
      <c r="B2628" t="s">
        <v>17</v>
      </c>
      <c r="C2628">
        <v>30</v>
      </c>
      <c r="D2628">
        <v>0</v>
      </c>
      <c r="E2628" t="s">
        <v>23</v>
      </c>
      <c r="F2628" t="s">
        <v>18</v>
      </c>
      <c r="G2628" t="s">
        <v>6790</v>
      </c>
      <c r="H2628">
        <v>38</v>
      </c>
      <c r="I2628" t="s">
        <v>17</v>
      </c>
      <c r="J2628">
        <v>0</v>
      </c>
      <c r="K2628" t="s">
        <v>24</v>
      </c>
      <c r="L2628" t="s">
        <v>6792</v>
      </c>
      <c r="M2628">
        <v>20</v>
      </c>
      <c r="P2628" s="32">
        <v>43969</v>
      </c>
      <c r="Q2628" s="1">
        <v>20.919312507943179</v>
      </c>
      <c r="R2628">
        <v>8</v>
      </c>
      <c r="S2628" t="str" cm="1">
        <f t="array" ref="S2628">_xlfn.IFS(R2628=0,"None",R2628&lt;3,"Low",R2628&lt;6,"Medium",R2628&lt;=10,"High")</f>
        <v>High</v>
      </c>
      <c r="T2628" t="str" cm="1">
        <f t="array" ref="T2628">_xlfn.IFS(M2628&lt;=20,"Low",M2628&lt;=50,"Medium",M2628&lt;=90,"High")</f>
        <v>Low</v>
      </c>
      <c r="U2628" s="33">
        <f>Datos_Limpios[[#This Row],[Number of Complaints or Support]]/Datos_Limpios[[#This Row],[Account Length (in months)]]</f>
        <v>0.26666666666666666</v>
      </c>
      <c r="V2628" t="str" cm="1">
        <f t="array" ref="V2628">_xlfn.IFS(H2628&lt;30,"Under 30",H2628&lt;66,"Middle Age",H2628&gt;=66,"Senior")</f>
        <v>Middle Age</v>
      </c>
      <c r="W2628" t="s">
        <v>6823</v>
      </c>
    </row>
    <row r="2629" spans="1:23" x14ac:dyDescent="0.3">
      <c r="A2629" t="s">
        <v>2726</v>
      </c>
      <c r="B2629" t="s">
        <v>17</v>
      </c>
      <c r="C2629">
        <v>9</v>
      </c>
      <c r="D2629">
        <v>1</v>
      </c>
      <c r="E2629" t="s">
        <v>23</v>
      </c>
      <c r="F2629" t="s">
        <v>56</v>
      </c>
      <c r="G2629" t="s">
        <v>19</v>
      </c>
      <c r="H2629">
        <v>33</v>
      </c>
      <c r="I2629" t="s">
        <v>23</v>
      </c>
      <c r="J2629">
        <v>4</v>
      </c>
      <c r="K2629" t="s">
        <v>20</v>
      </c>
      <c r="L2629" t="s">
        <v>6792</v>
      </c>
      <c r="M2629">
        <v>14</v>
      </c>
      <c r="P2629" s="32">
        <v>44255</v>
      </c>
      <c r="Q2629" s="1">
        <v>14.210282520116889</v>
      </c>
      <c r="R2629">
        <v>9</v>
      </c>
      <c r="S2629" t="str" cm="1">
        <f t="array" ref="S2629">_xlfn.IFS(R2629=0,"None",R2629&lt;3,"Low",R2629&lt;6,"Medium",R2629&lt;=10,"High")</f>
        <v>High</v>
      </c>
      <c r="T2629" t="str" cm="1">
        <f t="array" ref="T2629">_xlfn.IFS(M2629&lt;=20,"Low",M2629&lt;=50,"Medium",M2629&lt;=90,"High")</f>
        <v>Low</v>
      </c>
      <c r="U2629" s="33">
        <f>Datos_Limpios[[#This Row],[Number of Complaints or Support]]/Datos_Limpios[[#This Row],[Account Length (in months)]]</f>
        <v>1</v>
      </c>
      <c r="V2629" t="str" cm="1">
        <f t="array" ref="V2629">_xlfn.IFS(H2629&lt;30,"Under 30",H2629&lt;66,"Middle Age",H2629&gt;=66,"Senior")</f>
        <v>Middle Age</v>
      </c>
      <c r="W2629" t="s">
        <v>6823</v>
      </c>
    </row>
    <row r="2630" spans="1:23" x14ac:dyDescent="0.3">
      <c r="A2630" t="s">
        <v>2727</v>
      </c>
      <c r="B2630" t="s">
        <v>17</v>
      </c>
      <c r="C2630">
        <v>35</v>
      </c>
      <c r="D2630">
        <v>0</v>
      </c>
      <c r="E2630" t="s">
        <v>17</v>
      </c>
      <c r="F2630" t="s">
        <v>86</v>
      </c>
      <c r="G2630" t="s">
        <v>19</v>
      </c>
      <c r="H2630">
        <v>41</v>
      </c>
      <c r="I2630" t="s">
        <v>17</v>
      </c>
      <c r="J2630">
        <v>0</v>
      </c>
      <c r="K2630" t="s">
        <v>24</v>
      </c>
      <c r="L2630" t="s">
        <v>6792</v>
      </c>
      <c r="M2630">
        <v>28</v>
      </c>
      <c r="P2630" s="32">
        <v>44379</v>
      </c>
      <c r="Q2630" s="1">
        <v>29.72536864739153</v>
      </c>
      <c r="R2630">
        <v>0</v>
      </c>
      <c r="S2630" t="str" cm="1">
        <f t="array" ref="S2630">_xlfn.IFS(R2630=0,"None",R2630&lt;3,"Low",R2630&lt;6,"Medium",R2630&lt;=10,"High")</f>
        <v>None</v>
      </c>
      <c r="T2630" t="str" cm="1">
        <f t="array" ref="T2630">_xlfn.IFS(M2630&lt;=20,"Low",M2630&lt;=50,"Medium",M2630&lt;=90,"High")</f>
        <v>Medium</v>
      </c>
      <c r="U2630" s="33">
        <f>Datos_Limpios[[#This Row],[Number of Complaints or Support]]/Datos_Limpios[[#This Row],[Account Length (in months)]]</f>
        <v>0</v>
      </c>
      <c r="V2630" t="str" cm="1">
        <f t="array" ref="V2630">_xlfn.IFS(H2630&lt;30,"Under 30",H2630&lt;66,"Middle Age",H2630&gt;=66,"Senior")</f>
        <v>Middle Age</v>
      </c>
      <c r="W2630" t="s">
        <v>6824</v>
      </c>
    </row>
    <row r="2631" spans="1:23" x14ac:dyDescent="0.3">
      <c r="A2631" t="s">
        <v>2728</v>
      </c>
      <c r="B2631" t="s">
        <v>17</v>
      </c>
      <c r="C2631">
        <v>73</v>
      </c>
      <c r="D2631">
        <v>2</v>
      </c>
      <c r="E2631" t="s">
        <v>23</v>
      </c>
      <c r="F2631" t="s">
        <v>26</v>
      </c>
      <c r="G2631" t="s">
        <v>6790</v>
      </c>
      <c r="H2631">
        <v>26</v>
      </c>
      <c r="I2631" t="s">
        <v>17</v>
      </c>
      <c r="J2631">
        <v>0</v>
      </c>
      <c r="K2631" t="s">
        <v>32</v>
      </c>
      <c r="L2631" t="s">
        <v>6792</v>
      </c>
      <c r="M2631">
        <v>28</v>
      </c>
      <c r="P2631" s="32">
        <v>44055</v>
      </c>
      <c r="Q2631" s="1">
        <v>31.29171564634018</v>
      </c>
      <c r="R2631">
        <v>10</v>
      </c>
      <c r="S2631" t="str" cm="1">
        <f t="array" ref="S2631">_xlfn.IFS(R2631=0,"None",R2631&lt;3,"Low",R2631&lt;6,"Medium",R2631&lt;=10,"High")</f>
        <v>High</v>
      </c>
      <c r="T2631" t="str" cm="1">
        <f t="array" ref="T2631">_xlfn.IFS(M2631&lt;=20,"Low",M2631&lt;=50,"Medium",M2631&lt;=90,"High")</f>
        <v>Medium</v>
      </c>
      <c r="U2631" s="33">
        <f>Datos_Limpios[[#This Row],[Number of Complaints or Support]]/Datos_Limpios[[#This Row],[Account Length (in months)]]</f>
        <v>0.13698630136986301</v>
      </c>
      <c r="V2631" t="str" cm="1">
        <f t="array" ref="V2631">_xlfn.IFS(H2631&lt;30,"Under 30",H2631&lt;66,"Middle Age",H2631&gt;=66,"Senior")</f>
        <v>Under 30</v>
      </c>
      <c r="W2631" t="s">
        <v>6824</v>
      </c>
    </row>
    <row r="2632" spans="1:23" x14ac:dyDescent="0.3">
      <c r="A2632" t="s">
        <v>2729</v>
      </c>
      <c r="B2632" t="s">
        <v>17</v>
      </c>
      <c r="C2632">
        <v>38</v>
      </c>
      <c r="D2632">
        <v>1</v>
      </c>
      <c r="E2632" t="s">
        <v>17</v>
      </c>
      <c r="F2632" t="s">
        <v>18</v>
      </c>
      <c r="G2632" t="s">
        <v>19</v>
      </c>
      <c r="H2632">
        <v>39</v>
      </c>
      <c r="I2632" t="s">
        <v>23</v>
      </c>
      <c r="J2632">
        <v>4</v>
      </c>
      <c r="K2632" t="s">
        <v>32</v>
      </c>
      <c r="L2632" t="s">
        <v>6791</v>
      </c>
      <c r="M2632">
        <v>7</v>
      </c>
      <c r="P2632" s="32">
        <v>44673</v>
      </c>
      <c r="Q2632" s="1">
        <v>5.8954620476833108</v>
      </c>
      <c r="R2632">
        <v>4</v>
      </c>
      <c r="S2632" t="str" cm="1">
        <f t="array" ref="S2632">_xlfn.IFS(R2632=0,"None",R2632&lt;3,"Low",R2632&lt;6,"Medium",R2632&lt;=10,"High")</f>
        <v>Medium</v>
      </c>
      <c r="T2632" t="str" cm="1">
        <f t="array" ref="T2632">_xlfn.IFS(M2632&lt;=20,"Low",M2632&lt;=50,"Medium",M2632&lt;=90,"High")</f>
        <v>Low</v>
      </c>
      <c r="U2632" s="33">
        <f>Datos_Limpios[[#This Row],[Number of Complaints or Support]]/Datos_Limpios[[#This Row],[Account Length (in months)]]</f>
        <v>0.10526315789473684</v>
      </c>
      <c r="V2632" t="str" cm="1">
        <f t="array" ref="V2632">_xlfn.IFS(H2632&lt;30,"Under 30",H2632&lt;66,"Middle Age",H2632&gt;=66,"Senior")</f>
        <v>Middle Age</v>
      </c>
      <c r="W2632" t="s">
        <v>6823</v>
      </c>
    </row>
    <row r="2633" spans="1:23" x14ac:dyDescent="0.3">
      <c r="A2633" t="s">
        <v>2730</v>
      </c>
      <c r="B2633" t="s">
        <v>23</v>
      </c>
      <c r="C2633">
        <v>47</v>
      </c>
      <c r="D2633">
        <v>2</v>
      </c>
      <c r="E2633" t="s">
        <v>17</v>
      </c>
      <c r="F2633" t="s">
        <v>69</v>
      </c>
      <c r="G2633" t="s">
        <v>6790</v>
      </c>
      <c r="H2633">
        <v>69</v>
      </c>
      <c r="I2633" t="s">
        <v>17</v>
      </c>
      <c r="J2633">
        <v>0</v>
      </c>
      <c r="K2633" t="s">
        <v>20</v>
      </c>
      <c r="L2633" t="s">
        <v>6791</v>
      </c>
      <c r="M2633">
        <v>31</v>
      </c>
      <c r="N2633" t="s">
        <v>91</v>
      </c>
      <c r="O2633" t="s">
        <v>203</v>
      </c>
      <c r="P2633" s="32">
        <v>45093</v>
      </c>
      <c r="Q2633" s="1">
        <v>36.930536901273697</v>
      </c>
      <c r="R2633">
        <v>2</v>
      </c>
      <c r="S2633" t="str" cm="1">
        <f t="array" ref="S2633">_xlfn.IFS(R2633=0,"None",R2633&lt;3,"Low",R2633&lt;6,"Medium",R2633&lt;=10,"High")</f>
        <v>Low</v>
      </c>
      <c r="T2633" t="str" cm="1">
        <f t="array" ref="T2633">_xlfn.IFS(M2633&lt;=20,"Low",M2633&lt;=50,"Medium",M2633&lt;=90,"High")</f>
        <v>Medium</v>
      </c>
      <c r="U2633" s="33">
        <f>Datos_Limpios[[#This Row],[Number of Complaints or Support]]/Datos_Limpios[[#This Row],[Account Length (in months)]]</f>
        <v>4.2553191489361701E-2</v>
      </c>
      <c r="V2633" t="str" cm="1">
        <f t="array" ref="V2633">_xlfn.IFS(H2633&lt;30,"Under 30",H2633&lt;66,"Middle Age",H2633&gt;=66,"Senior")</f>
        <v>Senior</v>
      </c>
      <c r="W2633" t="s">
        <v>6825</v>
      </c>
    </row>
    <row r="2634" spans="1:23" x14ac:dyDescent="0.3">
      <c r="A2634" t="s">
        <v>2731</v>
      </c>
      <c r="B2634" t="s">
        <v>23</v>
      </c>
      <c r="C2634">
        <v>9</v>
      </c>
      <c r="D2634">
        <v>3</v>
      </c>
      <c r="E2634" t="s">
        <v>23</v>
      </c>
      <c r="F2634" t="s">
        <v>103</v>
      </c>
      <c r="G2634" t="s">
        <v>19</v>
      </c>
      <c r="H2634">
        <v>81</v>
      </c>
      <c r="I2634" t="s">
        <v>17</v>
      </c>
      <c r="J2634">
        <v>0</v>
      </c>
      <c r="K2634" t="s">
        <v>20</v>
      </c>
      <c r="L2634" t="s">
        <v>6792</v>
      </c>
      <c r="M2634">
        <v>52</v>
      </c>
      <c r="N2634" t="s">
        <v>27</v>
      </c>
      <c r="O2634" t="s">
        <v>125</v>
      </c>
      <c r="P2634" s="32">
        <v>44287</v>
      </c>
      <c r="Q2634" s="1">
        <v>48.909229408453527</v>
      </c>
      <c r="R2634">
        <v>10</v>
      </c>
      <c r="S2634" t="str" cm="1">
        <f t="array" ref="S2634">_xlfn.IFS(R2634=0,"None",R2634&lt;3,"Low",R2634&lt;6,"Medium",R2634&lt;=10,"High")</f>
        <v>High</v>
      </c>
      <c r="T2634" t="str" cm="1">
        <f t="array" ref="T2634">_xlfn.IFS(M2634&lt;=20,"Low",M2634&lt;=50,"Medium",M2634&lt;=90,"High")</f>
        <v>High</v>
      </c>
      <c r="U2634" s="33">
        <f>Datos_Limpios[[#This Row],[Number of Complaints or Support]]/Datos_Limpios[[#This Row],[Account Length (in months)]]</f>
        <v>1.1111111111111112</v>
      </c>
      <c r="V2634" t="str" cm="1">
        <f t="array" ref="V2634">_xlfn.IFS(H2634&lt;30,"Under 30",H2634&lt;66,"Middle Age",H2634&gt;=66,"Senior")</f>
        <v>Senior</v>
      </c>
      <c r="W2634" t="s">
        <v>6823</v>
      </c>
    </row>
    <row r="2635" spans="1:23" x14ac:dyDescent="0.3">
      <c r="A2635" t="s">
        <v>2732</v>
      </c>
      <c r="B2635" t="s">
        <v>17</v>
      </c>
      <c r="C2635">
        <v>34</v>
      </c>
      <c r="D2635">
        <v>0</v>
      </c>
      <c r="E2635" t="s">
        <v>17</v>
      </c>
      <c r="F2635" t="s">
        <v>69</v>
      </c>
      <c r="G2635" t="s">
        <v>6790</v>
      </c>
      <c r="H2635">
        <v>60</v>
      </c>
      <c r="I2635" t="s">
        <v>17</v>
      </c>
      <c r="J2635">
        <v>0</v>
      </c>
      <c r="K2635" t="s">
        <v>20</v>
      </c>
      <c r="L2635" t="s">
        <v>6792</v>
      </c>
      <c r="M2635">
        <v>7</v>
      </c>
      <c r="P2635" s="32">
        <v>45019</v>
      </c>
      <c r="Q2635" s="1">
        <v>7.4546917814839793</v>
      </c>
      <c r="R2635">
        <v>2</v>
      </c>
      <c r="S2635" t="str" cm="1">
        <f t="array" ref="S2635">_xlfn.IFS(R2635=0,"None",R2635&lt;3,"Low",R2635&lt;6,"Medium",R2635&lt;=10,"High")</f>
        <v>Low</v>
      </c>
      <c r="T2635" t="str" cm="1">
        <f t="array" ref="T2635">_xlfn.IFS(M2635&lt;=20,"Low",M2635&lt;=50,"Medium",M2635&lt;=90,"High")</f>
        <v>Low</v>
      </c>
      <c r="U2635" s="33">
        <f>Datos_Limpios[[#This Row],[Number of Complaints or Support]]/Datos_Limpios[[#This Row],[Account Length (in months)]]</f>
        <v>5.8823529411764705E-2</v>
      </c>
      <c r="V2635" t="str" cm="1">
        <f t="array" ref="V2635">_xlfn.IFS(H2635&lt;30,"Under 30",H2635&lt;66,"Middle Age",H2635&gt;=66,"Senior")</f>
        <v>Middle Age</v>
      </c>
      <c r="W2635" t="s">
        <v>6825</v>
      </c>
    </row>
    <row r="2636" spans="1:23" x14ac:dyDescent="0.3">
      <c r="A2636" t="s">
        <v>2733</v>
      </c>
      <c r="B2636" t="s">
        <v>23</v>
      </c>
      <c r="C2636">
        <v>49</v>
      </c>
      <c r="D2636">
        <v>5</v>
      </c>
      <c r="E2636" t="s">
        <v>17</v>
      </c>
      <c r="F2636" t="s">
        <v>245</v>
      </c>
      <c r="G2636" t="s">
        <v>6790</v>
      </c>
      <c r="H2636">
        <v>61</v>
      </c>
      <c r="I2636" t="s">
        <v>17</v>
      </c>
      <c r="J2636">
        <v>0</v>
      </c>
      <c r="K2636" t="s">
        <v>24</v>
      </c>
      <c r="L2636" t="s">
        <v>6792</v>
      </c>
      <c r="M2636">
        <v>20</v>
      </c>
      <c r="N2636" t="s">
        <v>91</v>
      </c>
      <c r="O2636" t="s">
        <v>203</v>
      </c>
      <c r="P2636" s="32">
        <v>44637</v>
      </c>
      <c r="Q2636" s="1">
        <v>16.588018174922539</v>
      </c>
      <c r="R2636">
        <v>7</v>
      </c>
      <c r="S2636" t="str" cm="1">
        <f t="array" ref="S2636">_xlfn.IFS(R2636=0,"None",R2636&lt;3,"Low",R2636&lt;6,"Medium",R2636&lt;=10,"High")</f>
        <v>High</v>
      </c>
      <c r="T2636" t="str" cm="1">
        <f t="array" ref="T2636">_xlfn.IFS(M2636&lt;=20,"Low",M2636&lt;=50,"Medium",M2636&lt;=90,"High")</f>
        <v>Low</v>
      </c>
      <c r="U2636" s="33">
        <f>Datos_Limpios[[#This Row],[Number of Complaints or Support]]/Datos_Limpios[[#This Row],[Account Length (in months)]]</f>
        <v>0.14285714285714285</v>
      </c>
      <c r="V2636" t="str" cm="1">
        <f t="array" ref="V2636">_xlfn.IFS(H2636&lt;30,"Under 30",H2636&lt;66,"Middle Age",H2636&gt;=66,"Senior")</f>
        <v>Middle Age</v>
      </c>
      <c r="W2636" t="s">
        <v>6823</v>
      </c>
    </row>
    <row r="2637" spans="1:23" x14ac:dyDescent="0.3">
      <c r="A2637" t="s">
        <v>2734</v>
      </c>
      <c r="B2637" t="s">
        <v>17</v>
      </c>
      <c r="C2637">
        <v>48</v>
      </c>
      <c r="D2637">
        <v>0</v>
      </c>
      <c r="E2637" t="s">
        <v>23</v>
      </c>
      <c r="F2637" t="s">
        <v>245</v>
      </c>
      <c r="G2637" t="s">
        <v>19</v>
      </c>
      <c r="H2637">
        <v>29</v>
      </c>
      <c r="I2637" t="s">
        <v>17</v>
      </c>
      <c r="J2637">
        <v>0</v>
      </c>
      <c r="K2637" t="s">
        <v>24</v>
      </c>
      <c r="L2637" t="s">
        <v>6792</v>
      </c>
      <c r="M2637">
        <v>36</v>
      </c>
      <c r="P2637" s="32">
        <v>43924</v>
      </c>
      <c r="Q2637" s="1">
        <v>35.117249816131249</v>
      </c>
      <c r="R2637">
        <v>5</v>
      </c>
      <c r="S2637" t="str" cm="1">
        <f t="array" ref="S2637">_xlfn.IFS(R2637=0,"None",R2637&lt;3,"Low",R2637&lt;6,"Medium",R2637&lt;=10,"High")</f>
        <v>Medium</v>
      </c>
      <c r="T2637" t="str" cm="1">
        <f t="array" ref="T2637">_xlfn.IFS(M2637&lt;=20,"Low",M2637&lt;=50,"Medium",M2637&lt;=90,"High")</f>
        <v>Medium</v>
      </c>
      <c r="U2637" s="33">
        <f>Datos_Limpios[[#This Row],[Number of Complaints or Support]]/Datos_Limpios[[#This Row],[Account Length (in months)]]</f>
        <v>0.10416666666666667</v>
      </c>
      <c r="V2637" t="str" cm="1">
        <f t="array" ref="V2637">_xlfn.IFS(H2637&lt;30,"Under 30",H2637&lt;66,"Middle Age",H2637&gt;=66,"Senior")</f>
        <v>Under 30</v>
      </c>
      <c r="W2637" t="s">
        <v>6823</v>
      </c>
    </row>
    <row r="2638" spans="1:23" x14ac:dyDescent="0.3">
      <c r="A2638" t="s">
        <v>2735</v>
      </c>
      <c r="B2638" t="s">
        <v>17</v>
      </c>
      <c r="C2638">
        <v>70</v>
      </c>
      <c r="D2638">
        <v>0</v>
      </c>
      <c r="E2638" t="s">
        <v>23</v>
      </c>
      <c r="F2638" t="s">
        <v>29</v>
      </c>
      <c r="G2638" t="s">
        <v>19</v>
      </c>
      <c r="H2638">
        <v>70</v>
      </c>
      <c r="I2638" t="s">
        <v>17</v>
      </c>
      <c r="J2638">
        <v>0</v>
      </c>
      <c r="K2638" t="s">
        <v>32</v>
      </c>
      <c r="L2638" t="s">
        <v>6792</v>
      </c>
      <c r="M2638">
        <v>43</v>
      </c>
      <c r="P2638" s="32">
        <v>44968</v>
      </c>
      <c r="Q2638" s="1">
        <v>35.136605796601032</v>
      </c>
      <c r="R2638">
        <v>4</v>
      </c>
      <c r="S2638" t="str" cm="1">
        <f t="array" ref="S2638">_xlfn.IFS(R2638=0,"None",R2638&lt;3,"Low",R2638&lt;6,"Medium",R2638&lt;=10,"High")</f>
        <v>Medium</v>
      </c>
      <c r="T2638" t="str" cm="1">
        <f t="array" ref="T2638">_xlfn.IFS(M2638&lt;=20,"Low",M2638&lt;=50,"Medium",M2638&lt;=90,"High")</f>
        <v>Medium</v>
      </c>
      <c r="U2638" s="33">
        <f>Datos_Limpios[[#This Row],[Number of Complaints or Support]]/Datos_Limpios[[#This Row],[Account Length (in months)]]</f>
        <v>5.7142857142857141E-2</v>
      </c>
      <c r="V2638" t="str" cm="1">
        <f t="array" ref="V2638">_xlfn.IFS(H2638&lt;30,"Under 30",H2638&lt;66,"Middle Age",H2638&gt;=66,"Senior")</f>
        <v>Senior</v>
      </c>
      <c r="W2638" t="s">
        <v>6825</v>
      </c>
    </row>
    <row r="2639" spans="1:23" x14ac:dyDescent="0.3">
      <c r="A2639" t="s">
        <v>2736</v>
      </c>
      <c r="B2639" t="s">
        <v>17</v>
      </c>
      <c r="C2639">
        <v>71</v>
      </c>
      <c r="D2639">
        <v>0</v>
      </c>
      <c r="E2639" t="s">
        <v>23</v>
      </c>
      <c r="F2639" t="s">
        <v>56</v>
      </c>
      <c r="G2639" t="s">
        <v>6790</v>
      </c>
      <c r="H2639">
        <v>34</v>
      </c>
      <c r="I2639" t="s">
        <v>23</v>
      </c>
      <c r="J2639">
        <v>2</v>
      </c>
      <c r="K2639" t="s">
        <v>32</v>
      </c>
      <c r="L2639" t="s">
        <v>6791</v>
      </c>
      <c r="M2639">
        <v>48</v>
      </c>
      <c r="P2639" s="32">
        <v>44125</v>
      </c>
      <c r="Q2639" s="1">
        <v>55.052237999287463</v>
      </c>
      <c r="R2639">
        <v>3</v>
      </c>
      <c r="S2639" t="str" cm="1">
        <f t="array" ref="S2639">_xlfn.IFS(R2639=0,"None",R2639&lt;3,"Low",R2639&lt;6,"Medium",R2639&lt;=10,"High")</f>
        <v>Medium</v>
      </c>
      <c r="T2639" t="str" cm="1">
        <f t="array" ref="T2639">_xlfn.IFS(M2639&lt;=20,"Low",M2639&lt;=50,"Medium",M2639&lt;=90,"High")</f>
        <v>Medium</v>
      </c>
      <c r="U2639" s="33">
        <f>Datos_Limpios[[#This Row],[Number of Complaints or Support]]/Datos_Limpios[[#This Row],[Account Length (in months)]]</f>
        <v>4.2253521126760563E-2</v>
      </c>
      <c r="V2639" t="str" cm="1">
        <f t="array" ref="V2639">_xlfn.IFS(H2639&lt;30,"Under 30",H2639&lt;66,"Middle Age",H2639&gt;=66,"Senior")</f>
        <v>Middle Age</v>
      </c>
      <c r="W2639" t="s">
        <v>6823</v>
      </c>
    </row>
    <row r="2640" spans="1:23" x14ac:dyDescent="0.3">
      <c r="A2640" t="s">
        <v>2737</v>
      </c>
      <c r="B2640" t="s">
        <v>23</v>
      </c>
      <c r="C2640">
        <v>18</v>
      </c>
      <c r="D2640">
        <v>3</v>
      </c>
      <c r="E2640" t="s">
        <v>23</v>
      </c>
      <c r="F2640" t="s">
        <v>73</v>
      </c>
      <c r="G2640" t="s">
        <v>6790</v>
      </c>
      <c r="H2640">
        <v>28</v>
      </c>
      <c r="I2640" t="s">
        <v>17</v>
      </c>
      <c r="J2640">
        <v>0</v>
      </c>
      <c r="K2640" t="s">
        <v>20</v>
      </c>
      <c r="L2640" t="s">
        <v>6791</v>
      </c>
      <c r="M2640">
        <v>31</v>
      </c>
      <c r="N2640" t="s">
        <v>27</v>
      </c>
      <c r="O2640" t="s">
        <v>125</v>
      </c>
      <c r="P2640" s="32">
        <v>44998</v>
      </c>
      <c r="Q2640" s="1">
        <v>36.475022666532418</v>
      </c>
      <c r="R2640">
        <v>3</v>
      </c>
      <c r="S2640" t="str" cm="1">
        <f t="array" ref="S2640">_xlfn.IFS(R2640=0,"None",R2640&lt;3,"Low",R2640&lt;6,"Medium",R2640&lt;=10,"High")</f>
        <v>Medium</v>
      </c>
      <c r="T2640" t="str" cm="1">
        <f t="array" ref="T2640">_xlfn.IFS(M2640&lt;=20,"Low",M2640&lt;=50,"Medium",M2640&lt;=90,"High")</f>
        <v>Medium</v>
      </c>
      <c r="U2640" s="33">
        <f>Datos_Limpios[[#This Row],[Number of Complaints or Support]]/Datos_Limpios[[#This Row],[Account Length (in months)]]</f>
        <v>0.16666666666666666</v>
      </c>
      <c r="V2640" t="str" cm="1">
        <f t="array" ref="V2640">_xlfn.IFS(H2640&lt;30,"Under 30",H2640&lt;66,"Middle Age",H2640&gt;=66,"Senior")</f>
        <v>Under 30</v>
      </c>
      <c r="W2640" t="s">
        <v>6824</v>
      </c>
    </row>
    <row r="2641" spans="1:23" x14ac:dyDescent="0.3">
      <c r="A2641" t="s">
        <v>2738</v>
      </c>
      <c r="B2641" t="s">
        <v>23</v>
      </c>
      <c r="C2641">
        <v>3</v>
      </c>
      <c r="D2641">
        <v>1</v>
      </c>
      <c r="E2641" t="s">
        <v>23</v>
      </c>
      <c r="F2641" t="s">
        <v>158</v>
      </c>
      <c r="G2641" t="s">
        <v>19</v>
      </c>
      <c r="H2641">
        <v>21</v>
      </c>
      <c r="I2641" t="s">
        <v>17</v>
      </c>
      <c r="J2641">
        <v>0</v>
      </c>
      <c r="K2641" t="s">
        <v>20</v>
      </c>
      <c r="L2641" t="s">
        <v>6792</v>
      </c>
      <c r="M2641">
        <v>29</v>
      </c>
      <c r="N2641" t="s">
        <v>27</v>
      </c>
      <c r="O2641" t="s">
        <v>208</v>
      </c>
      <c r="P2641" s="32">
        <v>44045</v>
      </c>
      <c r="Q2641" s="1">
        <v>25.08772436713555</v>
      </c>
      <c r="R2641">
        <v>0</v>
      </c>
      <c r="S2641" t="str" cm="1">
        <f t="array" ref="S2641">_xlfn.IFS(R2641=0,"None",R2641&lt;3,"Low",R2641&lt;6,"Medium",R2641&lt;=10,"High")</f>
        <v>None</v>
      </c>
      <c r="T2641" t="str" cm="1">
        <f t="array" ref="T2641">_xlfn.IFS(M2641&lt;=20,"Low",M2641&lt;=50,"Medium",M2641&lt;=90,"High")</f>
        <v>Medium</v>
      </c>
      <c r="U2641" s="33">
        <f>Datos_Limpios[[#This Row],[Number of Complaints or Support]]/Datos_Limpios[[#This Row],[Account Length (in months)]]</f>
        <v>0</v>
      </c>
      <c r="V2641" t="str" cm="1">
        <f t="array" ref="V2641">_xlfn.IFS(H2641&lt;30,"Under 30",H2641&lt;66,"Middle Age",H2641&gt;=66,"Senior")</f>
        <v>Under 30</v>
      </c>
      <c r="W2641" t="s">
        <v>6823</v>
      </c>
    </row>
    <row r="2642" spans="1:23" x14ac:dyDescent="0.3">
      <c r="A2642" t="s">
        <v>2739</v>
      </c>
      <c r="B2642" t="s">
        <v>23</v>
      </c>
      <c r="C2642">
        <v>15</v>
      </c>
      <c r="D2642">
        <v>2</v>
      </c>
      <c r="E2642" t="s">
        <v>23</v>
      </c>
      <c r="F2642" t="s">
        <v>86</v>
      </c>
      <c r="G2642" t="s">
        <v>6790</v>
      </c>
      <c r="H2642">
        <v>83</v>
      </c>
      <c r="I2642" t="s">
        <v>17</v>
      </c>
      <c r="J2642">
        <v>0</v>
      </c>
      <c r="K2642" t="s">
        <v>20</v>
      </c>
      <c r="L2642" t="s">
        <v>6792</v>
      </c>
      <c r="M2642">
        <v>33</v>
      </c>
      <c r="N2642" t="s">
        <v>27</v>
      </c>
      <c r="O2642" t="s">
        <v>164</v>
      </c>
      <c r="P2642" s="32">
        <v>44590</v>
      </c>
      <c r="Q2642" s="1">
        <v>36.396394557480868</v>
      </c>
      <c r="R2642">
        <v>1</v>
      </c>
      <c r="S2642" t="str" cm="1">
        <f t="array" ref="S2642">_xlfn.IFS(R2642=0,"None",R2642&lt;3,"Low",R2642&lt;6,"Medium",R2642&lt;=10,"High")</f>
        <v>Low</v>
      </c>
      <c r="T2642" t="str" cm="1">
        <f t="array" ref="T2642">_xlfn.IFS(M2642&lt;=20,"Low",M2642&lt;=50,"Medium",M2642&lt;=90,"High")</f>
        <v>Medium</v>
      </c>
      <c r="U2642" s="33">
        <f>Datos_Limpios[[#This Row],[Number of Complaints or Support]]/Datos_Limpios[[#This Row],[Account Length (in months)]]</f>
        <v>6.6666666666666666E-2</v>
      </c>
      <c r="V2642" t="str" cm="1">
        <f t="array" ref="V2642">_xlfn.IFS(H2642&lt;30,"Under 30",H2642&lt;66,"Middle Age",H2642&gt;=66,"Senior")</f>
        <v>Senior</v>
      </c>
      <c r="W2642" t="s">
        <v>6824</v>
      </c>
    </row>
    <row r="2643" spans="1:23" x14ac:dyDescent="0.3">
      <c r="A2643" t="s">
        <v>2740</v>
      </c>
      <c r="B2643" t="s">
        <v>17</v>
      </c>
      <c r="C2643">
        <v>73</v>
      </c>
      <c r="D2643">
        <v>0</v>
      </c>
      <c r="E2643" t="s">
        <v>17</v>
      </c>
      <c r="F2643" t="s">
        <v>49</v>
      </c>
      <c r="G2643" t="s">
        <v>19</v>
      </c>
      <c r="H2643">
        <v>32</v>
      </c>
      <c r="I2643" t="s">
        <v>17</v>
      </c>
      <c r="J2643">
        <v>0</v>
      </c>
      <c r="K2643" t="s">
        <v>32</v>
      </c>
      <c r="L2643" t="s">
        <v>6792</v>
      </c>
      <c r="M2643">
        <v>66</v>
      </c>
      <c r="P2643" s="32">
        <v>45048</v>
      </c>
      <c r="Q2643" s="1">
        <v>70.708012855233676</v>
      </c>
      <c r="R2643">
        <v>6</v>
      </c>
      <c r="S2643" t="str" cm="1">
        <f t="array" ref="S2643">_xlfn.IFS(R2643=0,"None",R2643&lt;3,"Low",R2643&lt;6,"Medium",R2643&lt;=10,"High")</f>
        <v>High</v>
      </c>
      <c r="T2643" t="str" cm="1">
        <f t="array" ref="T2643">_xlfn.IFS(M2643&lt;=20,"Low",M2643&lt;=50,"Medium",M2643&lt;=90,"High")</f>
        <v>High</v>
      </c>
      <c r="U2643" s="33">
        <f>Datos_Limpios[[#This Row],[Number of Complaints or Support]]/Datos_Limpios[[#This Row],[Account Length (in months)]]</f>
        <v>8.2191780821917804E-2</v>
      </c>
      <c r="V2643" t="str" cm="1">
        <f t="array" ref="V2643">_xlfn.IFS(H2643&lt;30,"Under 30",H2643&lt;66,"Middle Age",H2643&gt;=66,"Senior")</f>
        <v>Middle Age</v>
      </c>
      <c r="W2643" t="s">
        <v>6825</v>
      </c>
    </row>
    <row r="2644" spans="1:23" x14ac:dyDescent="0.3">
      <c r="A2644" t="s">
        <v>2741</v>
      </c>
      <c r="B2644" t="s">
        <v>23</v>
      </c>
      <c r="C2644">
        <v>6</v>
      </c>
      <c r="D2644">
        <v>2</v>
      </c>
      <c r="E2644" t="s">
        <v>23</v>
      </c>
      <c r="F2644" t="s">
        <v>130</v>
      </c>
      <c r="G2644" t="s">
        <v>19</v>
      </c>
      <c r="H2644">
        <v>46</v>
      </c>
      <c r="I2644" t="s">
        <v>17</v>
      </c>
      <c r="J2644">
        <v>0</v>
      </c>
      <c r="K2644" t="s">
        <v>20</v>
      </c>
      <c r="L2644" t="s">
        <v>6792</v>
      </c>
      <c r="M2644">
        <v>45</v>
      </c>
      <c r="N2644" t="s">
        <v>91</v>
      </c>
      <c r="O2644" t="s">
        <v>92</v>
      </c>
      <c r="P2644" s="32">
        <v>44727</v>
      </c>
      <c r="Q2644" s="1">
        <v>49.276088192533997</v>
      </c>
      <c r="R2644">
        <v>8</v>
      </c>
      <c r="S2644" t="str" cm="1">
        <f t="array" ref="S2644">_xlfn.IFS(R2644=0,"None",R2644&lt;3,"Low",R2644&lt;6,"Medium",R2644&lt;=10,"High")</f>
        <v>High</v>
      </c>
      <c r="T2644" t="str" cm="1">
        <f t="array" ref="T2644">_xlfn.IFS(M2644&lt;=20,"Low",M2644&lt;=50,"Medium",M2644&lt;=90,"High")</f>
        <v>Medium</v>
      </c>
      <c r="U2644" s="33">
        <f>Datos_Limpios[[#This Row],[Number of Complaints or Support]]/Datos_Limpios[[#This Row],[Account Length (in months)]]</f>
        <v>1.3333333333333333</v>
      </c>
      <c r="V2644" t="str" cm="1">
        <f t="array" ref="V2644">_xlfn.IFS(H2644&lt;30,"Under 30",H2644&lt;66,"Middle Age",H2644&gt;=66,"Senior")</f>
        <v>Middle Age</v>
      </c>
      <c r="W2644" t="s">
        <v>6825</v>
      </c>
    </row>
    <row r="2645" spans="1:23" x14ac:dyDescent="0.3">
      <c r="A2645" t="s">
        <v>2742</v>
      </c>
      <c r="B2645" t="s">
        <v>23</v>
      </c>
      <c r="C2645">
        <v>1</v>
      </c>
      <c r="D2645">
        <v>0</v>
      </c>
      <c r="E2645" t="s">
        <v>17</v>
      </c>
      <c r="F2645" t="s">
        <v>26</v>
      </c>
      <c r="G2645" t="s">
        <v>6790</v>
      </c>
      <c r="H2645">
        <v>21</v>
      </c>
      <c r="I2645" t="s">
        <v>17</v>
      </c>
      <c r="J2645">
        <v>0</v>
      </c>
      <c r="K2645" t="s">
        <v>20</v>
      </c>
      <c r="L2645" t="s">
        <v>6791</v>
      </c>
      <c r="M2645">
        <v>10</v>
      </c>
      <c r="N2645" t="s">
        <v>27</v>
      </c>
      <c r="O2645" t="s">
        <v>125</v>
      </c>
      <c r="P2645" s="32">
        <v>45287</v>
      </c>
      <c r="Q2645" s="1">
        <v>10.63519751521482</v>
      </c>
      <c r="R2645">
        <v>6</v>
      </c>
      <c r="S2645" t="str" cm="1">
        <f t="array" ref="S2645">_xlfn.IFS(R2645=0,"None",R2645&lt;3,"Low",R2645&lt;6,"Medium",R2645&lt;=10,"High")</f>
        <v>High</v>
      </c>
      <c r="T2645" t="str" cm="1">
        <f t="array" ref="T2645">_xlfn.IFS(M2645&lt;=20,"Low",M2645&lt;=50,"Medium",M2645&lt;=90,"High")</f>
        <v>Low</v>
      </c>
      <c r="U2645" s="33">
        <f>Datos_Limpios[[#This Row],[Number of Complaints or Support]]/Datos_Limpios[[#This Row],[Account Length (in months)]]</f>
        <v>6</v>
      </c>
      <c r="V2645" t="str" cm="1">
        <f t="array" ref="V2645">_xlfn.IFS(H2645&lt;30,"Under 30",H2645&lt;66,"Middle Age",H2645&gt;=66,"Senior")</f>
        <v>Under 30</v>
      </c>
      <c r="W2645" t="s">
        <v>6824</v>
      </c>
    </row>
    <row r="2646" spans="1:23" x14ac:dyDescent="0.3">
      <c r="A2646" t="s">
        <v>2743</v>
      </c>
      <c r="B2646" t="s">
        <v>23</v>
      </c>
      <c r="C2646">
        <v>23</v>
      </c>
      <c r="D2646">
        <v>3</v>
      </c>
      <c r="E2646" t="s">
        <v>23</v>
      </c>
      <c r="F2646" t="s">
        <v>205</v>
      </c>
      <c r="G2646" t="s">
        <v>6790</v>
      </c>
      <c r="H2646">
        <v>30</v>
      </c>
      <c r="I2646" t="s">
        <v>17</v>
      </c>
      <c r="J2646">
        <v>0</v>
      </c>
      <c r="K2646" t="s">
        <v>20</v>
      </c>
      <c r="L2646" t="s">
        <v>6792</v>
      </c>
      <c r="M2646">
        <v>55</v>
      </c>
      <c r="N2646" t="s">
        <v>91</v>
      </c>
      <c r="O2646" t="s">
        <v>92</v>
      </c>
      <c r="P2646" s="32">
        <v>45216</v>
      </c>
      <c r="Q2646" s="1">
        <v>57.42786811987709</v>
      </c>
      <c r="R2646">
        <v>9</v>
      </c>
      <c r="S2646" t="str" cm="1">
        <f t="array" ref="S2646">_xlfn.IFS(R2646=0,"None",R2646&lt;3,"Low",R2646&lt;6,"Medium",R2646&lt;=10,"High")</f>
        <v>High</v>
      </c>
      <c r="T2646" t="str" cm="1">
        <f t="array" ref="T2646">_xlfn.IFS(M2646&lt;=20,"Low",M2646&lt;=50,"Medium",M2646&lt;=90,"High")</f>
        <v>High</v>
      </c>
      <c r="U2646" s="33">
        <f>Datos_Limpios[[#This Row],[Number of Complaints or Support]]/Datos_Limpios[[#This Row],[Account Length (in months)]]</f>
        <v>0.39130434782608697</v>
      </c>
      <c r="V2646" t="str" cm="1">
        <f t="array" ref="V2646">_xlfn.IFS(H2646&lt;30,"Under 30",H2646&lt;66,"Middle Age",H2646&gt;=66,"Senior")</f>
        <v>Middle Age</v>
      </c>
      <c r="W2646" t="s">
        <v>6823</v>
      </c>
    </row>
    <row r="2647" spans="1:23" x14ac:dyDescent="0.3">
      <c r="A2647" t="s">
        <v>2744</v>
      </c>
      <c r="B2647" t="s">
        <v>17</v>
      </c>
      <c r="C2647">
        <v>70</v>
      </c>
      <c r="D2647">
        <v>0</v>
      </c>
      <c r="E2647" t="s">
        <v>23</v>
      </c>
      <c r="F2647" t="s">
        <v>247</v>
      </c>
      <c r="G2647" t="s">
        <v>19</v>
      </c>
      <c r="H2647">
        <v>21</v>
      </c>
      <c r="I2647" t="s">
        <v>17</v>
      </c>
      <c r="J2647">
        <v>0</v>
      </c>
      <c r="K2647" t="s">
        <v>32</v>
      </c>
      <c r="L2647" t="s">
        <v>6792</v>
      </c>
      <c r="M2647">
        <v>38</v>
      </c>
      <c r="P2647" s="32">
        <v>45290</v>
      </c>
      <c r="Q2647" s="1">
        <v>41.106010251186611</v>
      </c>
      <c r="R2647">
        <v>10</v>
      </c>
      <c r="S2647" t="str" cm="1">
        <f t="array" ref="S2647">_xlfn.IFS(R2647=0,"None",R2647&lt;3,"Low",R2647&lt;6,"Medium",R2647&lt;=10,"High")</f>
        <v>High</v>
      </c>
      <c r="T2647" t="str" cm="1">
        <f t="array" ref="T2647">_xlfn.IFS(M2647&lt;=20,"Low",M2647&lt;=50,"Medium",M2647&lt;=90,"High")</f>
        <v>Medium</v>
      </c>
      <c r="U2647" s="33">
        <f>Datos_Limpios[[#This Row],[Number of Complaints or Support]]/Datos_Limpios[[#This Row],[Account Length (in months)]]</f>
        <v>0.14285714285714285</v>
      </c>
      <c r="V2647" t="str" cm="1">
        <f t="array" ref="V2647">_xlfn.IFS(H2647&lt;30,"Under 30",H2647&lt;66,"Middle Age",H2647&gt;=66,"Senior")</f>
        <v>Under 30</v>
      </c>
      <c r="W2647" t="s">
        <v>6826</v>
      </c>
    </row>
    <row r="2648" spans="1:23" x14ac:dyDescent="0.3">
      <c r="A2648" t="s">
        <v>2745</v>
      </c>
      <c r="B2648" t="s">
        <v>17</v>
      </c>
      <c r="C2648">
        <v>11</v>
      </c>
      <c r="D2648">
        <v>0</v>
      </c>
      <c r="E2648" t="s">
        <v>17</v>
      </c>
      <c r="F2648" t="s">
        <v>73</v>
      </c>
      <c r="G2648" t="s">
        <v>19</v>
      </c>
      <c r="H2648">
        <v>61</v>
      </c>
      <c r="I2648" t="s">
        <v>23</v>
      </c>
      <c r="J2648">
        <v>4</v>
      </c>
      <c r="K2648" t="s">
        <v>20</v>
      </c>
      <c r="L2648" t="s">
        <v>6791</v>
      </c>
      <c r="M2648">
        <v>7</v>
      </c>
      <c r="P2648" s="32">
        <v>44447</v>
      </c>
      <c r="Q2648" s="1">
        <v>8.01503470709266</v>
      </c>
      <c r="R2648">
        <v>5</v>
      </c>
      <c r="S2648" t="str" cm="1">
        <f t="array" ref="S2648">_xlfn.IFS(R2648=0,"None",R2648&lt;3,"Low",R2648&lt;6,"Medium",R2648&lt;=10,"High")</f>
        <v>Medium</v>
      </c>
      <c r="T2648" t="str" cm="1">
        <f t="array" ref="T2648">_xlfn.IFS(M2648&lt;=20,"Low",M2648&lt;=50,"Medium",M2648&lt;=90,"High")</f>
        <v>Low</v>
      </c>
      <c r="U2648" s="33">
        <f>Datos_Limpios[[#This Row],[Number of Complaints or Support]]/Datos_Limpios[[#This Row],[Account Length (in months)]]</f>
        <v>0.45454545454545453</v>
      </c>
      <c r="V2648" t="str" cm="1">
        <f t="array" ref="V2648">_xlfn.IFS(H2648&lt;30,"Under 30",H2648&lt;66,"Middle Age",H2648&gt;=66,"Senior")</f>
        <v>Middle Age</v>
      </c>
      <c r="W2648" t="s">
        <v>6824</v>
      </c>
    </row>
    <row r="2649" spans="1:23" x14ac:dyDescent="0.3">
      <c r="A2649" t="s">
        <v>2746</v>
      </c>
      <c r="B2649" t="s">
        <v>23</v>
      </c>
      <c r="C2649">
        <v>23</v>
      </c>
      <c r="D2649">
        <v>4</v>
      </c>
      <c r="E2649" t="s">
        <v>23</v>
      </c>
      <c r="F2649" t="s">
        <v>84</v>
      </c>
      <c r="G2649" t="s">
        <v>6790</v>
      </c>
      <c r="H2649">
        <v>67</v>
      </c>
      <c r="I2649" t="s">
        <v>17</v>
      </c>
      <c r="J2649">
        <v>0</v>
      </c>
      <c r="K2649" t="s">
        <v>20</v>
      </c>
      <c r="L2649" t="s">
        <v>6792</v>
      </c>
      <c r="M2649">
        <v>50</v>
      </c>
      <c r="N2649" t="s">
        <v>27</v>
      </c>
      <c r="O2649" t="s">
        <v>164</v>
      </c>
      <c r="P2649" s="32">
        <v>44810</v>
      </c>
      <c r="Q2649" s="1">
        <v>47.004220916740337</v>
      </c>
      <c r="R2649">
        <v>9</v>
      </c>
      <c r="S2649" t="str" cm="1">
        <f t="array" ref="S2649">_xlfn.IFS(R2649=0,"None",R2649&lt;3,"Low",R2649&lt;6,"Medium",R2649&lt;=10,"High")</f>
        <v>High</v>
      </c>
      <c r="T2649" t="str" cm="1">
        <f t="array" ref="T2649">_xlfn.IFS(M2649&lt;=20,"Low",M2649&lt;=50,"Medium",M2649&lt;=90,"High")</f>
        <v>Medium</v>
      </c>
      <c r="U2649" s="33">
        <f>Datos_Limpios[[#This Row],[Number of Complaints or Support]]/Datos_Limpios[[#This Row],[Account Length (in months)]]</f>
        <v>0.39130434782608697</v>
      </c>
      <c r="V2649" t="str" cm="1">
        <f t="array" ref="V2649">_xlfn.IFS(H2649&lt;30,"Under 30",H2649&lt;66,"Middle Age",H2649&gt;=66,"Senior")</f>
        <v>Senior</v>
      </c>
      <c r="W2649" t="s">
        <v>6824</v>
      </c>
    </row>
    <row r="2650" spans="1:23" x14ac:dyDescent="0.3">
      <c r="A2650" t="s">
        <v>2747</v>
      </c>
      <c r="B2650" t="s">
        <v>23</v>
      </c>
      <c r="C2650">
        <v>43</v>
      </c>
      <c r="D2650">
        <v>4</v>
      </c>
      <c r="E2650" t="s">
        <v>23</v>
      </c>
      <c r="F2650" t="s">
        <v>148</v>
      </c>
      <c r="G2650" t="s">
        <v>19</v>
      </c>
      <c r="H2650">
        <v>65</v>
      </c>
      <c r="I2650" t="s">
        <v>17</v>
      </c>
      <c r="J2650">
        <v>0</v>
      </c>
      <c r="K2650" t="s">
        <v>20</v>
      </c>
      <c r="L2650" t="s">
        <v>6791</v>
      </c>
      <c r="M2650">
        <v>40</v>
      </c>
      <c r="N2650" t="s">
        <v>27</v>
      </c>
      <c r="O2650" t="s">
        <v>125</v>
      </c>
      <c r="P2650" s="32">
        <v>44195</v>
      </c>
      <c r="Q2650" s="1">
        <v>40.391351841126728</v>
      </c>
      <c r="R2650">
        <v>9</v>
      </c>
      <c r="S2650" t="str" cm="1">
        <f t="array" ref="S2650">_xlfn.IFS(R2650=0,"None",R2650&lt;3,"Low",R2650&lt;6,"Medium",R2650&lt;=10,"High")</f>
        <v>High</v>
      </c>
      <c r="T2650" t="str" cm="1">
        <f t="array" ref="T2650">_xlfn.IFS(M2650&lt;=20,"Low",M2650&lt;=50,"Medium",M2650&lt;=90,"High")</f>
        <v>Medium</v>
      </c>
      <c r="U2650" s="33">
        <f>Datos_Limpios[[#This Row],[Number of Complaints or Support]]/Datos_Limpios[[#This Row],[Account Length (in months)]]</f>
        <v>0.20930232558139536</v>
      </c>
      <c r="V2650" t="str" cm="1">
        <f t="array" ref="V2650">_xlfn.IFS(H2650&lt;30,"Under 30",H2650&lt;66,"Middle Age",H2650&gt;=66,"Senior")</f>
        <v>Middle Age</v>
      </c>
      <c r="W2650" t="s">
        <v>6824</v>
      </c>
    </row>
    <row r="2651" spans="1:23" x14ac:dyDescent="0.3">
      <c r="A2651" t="s">
        <v>2748</v>
      </c>
      <c r="B2651" t="s">
        <v>17</v>
      </c>
      <c r="C2651">
        <v>43</v>
      </c>
      <c r="D2651">
        <v>0</v>
      </c>
      <c r="E2651" t="s">
        <v>17</v>
      </c>
      <c r="F2651" t="s">
        <v>63</v>
      </c>
      <c r="G2651" t="s">
        <v>19</v>
      </c>
      <c r="H2651">
        <v>39</v>
      </c>
      <c r="I2651" t="s">
        <v>23</v>
      </c>
      <c r="J2651">
        <v>2</v>
      </c>
      <c r="K2651" t="s">
        <v>20</v>
      </c>
      <c r="L2651" t="s">
        <v>6792</v>
      </c>
      <c r="M2651">
        <v>19</v>
      </c>
      <c r="P2651" s="32">
        <v>44202</v>
      </c>
      <c r="Q2651" s="1">
        <v>17.071951765606169</v>
      </c>
      <c r="R2651">
        <v>7</v>
      </c>
      <c r="S2651" t="str" cm="1">
        <f t="array" ref="S2651">_xlfn.IFS(R2651=0,"None",R2651&lt;3,"Low",R2651&lt;6,"Medium",R2651&lt;=10,"High")</f>
        <v>High</v>
      </c>
      <c r="T2651" t="str" cm="1">
        <f t="array" ref="T2651">_xlfn.IFS(M2651&lt;=20,"Low",M2651&lt;=50,"Medium",M2651&lt;=90,"High")</f>
        <v>Low</v>
      </c>
      <c r="U2651" s="33">
        <f>Datos_Limpios[[#This Row],[Number of Complaints or Support]]/Datos_Limpios[[#This Row],[Account Length (in months)]]</f>
        <v>0.16279069767441862</v>
      </c>
      <c r="V2651" t="str" cm="1">
        <f t="array" ref="V2651">_xlfn.IFS(H2651&lt;30,"Under 30",H2651&lt;66,"Middle Age",H2651&gt;=66,"Senior")</f>
        <v>Middle Age</v>
      </c>
      <c r="W2651" t="s">
        <v>6825</v>
      </c>
    </row>
    <row r="2652" spans="1:23" x14ac:dyDescent="0.3">
      <c r="A2652" t="s">
        <v>2749</v>
      </c>
      <c r="B2652" t="s">
        <v>17</v>
      </c>
      <c r="C2652">
        <v>28</v>
      </c>
      <c r="D2652">
        <v>2</v>
      </c>
      <c r="E2652" t="s">
        <v>17</v>
      </c>
      <c r="F2652" t="s">
        <v>58</v>
      </c>
      <c r="G2652" t="s">
        <v>6790</v>
      </c>
      <c r="H2652">
        <v>22</v>
      </c>
      <c r="I2652" t="s">
        <v>23</v>
      </c>
      <c r="J2652">
        <v>3</v>
      </c>
      <c r="K2652" t="s">
        <v>20</v>
      </c>
      <c r="L2652" t="s">
        <v>6791</v>
      </c>
      <c r="M2652">
        <v>9</v>
      </c>
      <c r="P2652" s="32">
        <v>44457</v>
      </c>
      <c r="Q2652" s="1">
        <v>10.490312384508851</v>
      </c>
      <c r="R2652">
        <v>0</v>
      </c>
      <c r="S2652" t="str" cm="1">
        <f t="array" ref="S2652">_xlfn.IFS(R2652=0,"None",R2652&lt;3,"Low",R2652&lt;6,"Medium",R2652&lt;=10,"High")</f>
        <v>None</v>
      </c>
      <c r="T2652" t="str" cm="1">
        <f t="array" ref="T2652">_xlfn.IFS(M2652&lt;=20,"Low",M2652&lt;=50,"Medium",M2652&lt;=90,"High")</f>
        <v>Low</v>
      </c>
      <c r="U2652" s="33">
        <f>Datos_Limpios[[#This Row],[Number of Complaints or Support]]/Datos_Limpios[[#This Row],[Account Length (in months)]]</f>
        <v>0</v>
      </c>
      <c r="V2652" t="str" cm="1">
        <f t="array" ref="V2652">_xlfn.IFS(H2652&lt;30,"Under 30",H2652&lt;66,"Middle Age",H2652&gt;=66,"Senior")</f>
        <v>Under 30</v>
      </c>
      <c r="W2652" t="s">
        <v>6825</v>
      </c>
    </row>
    <row r="2653" spans="1:23" x14ac:dyDescent="0.3">
      <c r="A2653" t="s">
        <v>2750</v>
      </c>
      <c r="B2653" t="s">
        <v>17</v>
      </c>
      <c r="C2653">
        <v>59</v>
      </c>
      <c r="D2653">
        <v>2</v>
      </c>
      <c r="E2653" t="s">
        <v>23</v>
      </c>
      <c r="F2653" t="s">
        <v>107</v>
      </c>
      <c r="G2653" t="s">
        <v>19</v>
      </c>
      <c r="H2653">
        <v>55</v>
      </c>
      <c r="I2653" t="s">
        <v>17</v>
      </c>
      <c r="J2653">
        <v>0</v>
      </c>
      <c r="K2653" t="s">
        <v>32</v>
      </c>
      <c r="L2653" t="s">
        <v>6791</v>
      </c>
      <c r="M2653">
        <v>59</v>
      </c>
      <c r="P2653" s="32">
        <v>45071</v>
      </c>
      <c r="Q2653" s="1">
        <v>50.876534241658192</v>
      </c>
      <c r="R2653">
        <v>9</v>
      </c>
      <c r="S2653" t="str" cm="1">
        <f t="array" ref="S2653">_xlfn.IFS(R2653=0,"None",R2653&lt;3,"Low",R2653&lt;6,"Medium",R2653&lt;=10,"High")</f>
        <v>High</v>
      </c>
      <c r="T2653" t="str" cm="1">
        <f t="array" ref="T2653">_xlfn.IFS(M2653&lt;=20,"Low",M2653&lt;=50,"Medium",M2653&lt;=90,"High")</f>
        <v>High</v>
      </c>
      <c r="U2653" s="33">
        <f>Datos_Limpios[[#This Row],[Number of Complaints or Support]]/Datos_Limpios[[#This Row],[Account Length (in months)]]</f>
        <v>0.15254237288135594</v>
      </c>
      <c r="V2653" t="str" cm="1">
        <f t="array" ref="V2653">_xlfn.IFS(H2653&lt;30,"Under 30",H2653&lt;66,"Middle Age",H2653&gt;=66,"Senior")</f>
        <v>Middle Age</v>
      </c>
      <c r="W2653" t="s">
        <v>6825</v>
      </c>
    </row>
    <row r="2654" spans="1:23" x14ac:dyDescent="0.3">
      <c r="A2654" t="s">
        <v>2751</v>
      </c>
      <c r="B2654" t="s">
        <v>17</v>
      </c>
      <c r="C2654">
        <v>62</v>
      </c>
      <c r="D2654">
        <v>0</v>
      </c>
      <c r="E2654" t="s">
        <v>23</v>
      </c>
      <c r="F2654" t="s">
        <v>38</v>
      </c>
      <c r="G2654" t="s">
        <v>19</v>
      </c>
      <c r="H2654">
        <v>32</v>
      </c>
      <c r="I2654" t="s">
        <v>17</v>
      </c>
      <c r="J2654">
        <v>0</v>
      </c>
      <c r="K2654" t="s">
        <v>24</v>
      </c>
      <c r="L2654" t="s">
        <v>6792</v>
      </c>
      <c r="M2654">
        <v>24</v>
      </c>
      <c r="P2654" s="32">
        <v>45266</v>
      </c>
      <c r="Q2654" s="1">
        <v>20.130096019673939</v>
      </c>
      <c r="R2654">
        <v>2</v>
      </c>
      <c r="S2654" t="str" cm="1">
        <f t="array" ref="S2654">_xlfn.IFS(R2654=0,"None",R2654&lt;3,"Low",R2654&lt;6,"Medium",R2654&lt;=10,"High")</f>
        <v>Low</v>
      </c>
      <c r="T2654" t="str" cm="1">
        <f t="array" ref="T2654">_xlfn.IFS(M2654&lt;=20,"Low",M2654&lt;=50,"Medium",M2654&lt;=90,"High")</f>
        <v>Medium</v>
      </c>
      <c r="U2654" s="33">
        <f>Datos_Limpios[[#This Row],[Number of Complaints or Support]]/Datos_Limpios[[#This Row],[Account Length (in months)]]</f>
        <v>3.2258064516129031E-2</v>
      </c>
      <c r="V2654" t="str" cm="1">
        <f t="array" ref="V2654">_xlfn.IFS(H2654&lt;30,"Under 30",H2654&lt;66,"Middle Age",H2654&gt;=66,"Senior")</f>
        <v>Middle Age</v>
      </c>
      <c r="W2654" t="s">
        <v>6825</v>
      </c>
    </row>
    <row r="2655" spans="1:23" x14ac:dyDescent="0.3">
      <c r="A2655" t="s">
        <v>2752</v>
      </c>
      <c r="B2655" t="s">
        <v>17</v>
      </c>
      <c r="C2655">
        <v>44</v>
      </c>
      <c r="D2655">
        <v>0</v>
      </c>
      <c r="E2655" t="s">
        <v>23</v>
      </c>
      <c r="F2655" t="s">
        <v>82</v>
      </c>
      <c r="G2655" t="s">
        <v>19</v>
      </c>
      <c r="H2655">
        <v>55</v>
      </c>
      <c r="I2655" t="s">
        <v>17</v>
      </c>
      <c r="J2655">
        <v>0</v>
      </c>
      <c r="K2655" t="s">
        <v>32</v>
      </c>
      <c r="L2655" t="s">
        <v>6792</v>
      </c>
      <c r="M2655">
        <v>53</v>
      </c>
      <c r="P2655" s="32">
        <v>44000</v>
      </c>
      <c r="Q2655" s="1">
        <v>56.706686130630743</v>
      </c>
      <c r="R2655">
        <v>6</v>
      </c>
      <c r="S2655" t="str" cm="1">
        <f t="array" ref="S2655">_xlfn.IFS(R2655=0,"None",R2655&lt;3,"Low",R2655&lt;6,"Medium",R2655&lt;=10,"High")</f>
        <v>High</v>
      </c>
      <c r="T2655" t="str" cm="1">
        <f t="array" ref="T2655">_xlfn.IFS(M2655&lt;=20,"Low",M2655&lt;=50,"Medium",M2655&lt;=90,"High")</f>
        <v>High</v>
      </c>
      <c r="U2655" s="33">
        <f>Datos_Limpios[[#This Row],[Number of Complaints or Support]]/Datos_Limpios[[#This Row],[Account Length (in months)]]</f>
        <v>0.13636363636363635</v>
      </c>
      <c r="V2655" t="str" cm="1">
        <f t="array" ref="V2655">_xlfn.IFS(H2655&lt;30,"Under 30",H2655&lt;66,"Middle Age",H2655&gt;=66,"Senior")</f>
        <v>Middle Age</v>
      </c>
      <c r="W2655" t="s">
        <v>6823</v>
      </c>
    </row>
    <row r="2656" spans="1:23" x14ac:dyDescent="0.3">
      <c r="A2656" t="s">
        <v>2753</v>
      </c>
      <c r="B2656" t="s">
        <v>17</v>
      </c>
      <c r="C2656">
        <v>67</v>
      </c>
      <c r="D2656">
        <v>0</v>
      </c>
      <c r="E2656" t="s">
        <v>23</v>
      </c>
      <c r="F2656" t="s">
        <v>103</v>
      </c>
      <c r="G2656" t="s">
        <v>6790</v>
      </c>
      <c r="H2656">
        <v>30</v>
      </c>
      <c r="I2656" t="s">
        <v>23</v>
      </c>
      <c r="J2656">
        <v>5</v>
      </c>
      <c r="K2656" t="s">
        <v>32</v>
      </c>
      <c r="L2656" t="s">
        <v>6792</v>
      </c>
      <c r="M2656">
        <v>32</v>
      </c>
      <c r="P2656" s="32">
        <v>45140</v>
      </c>
      <c r="Q2656" s="1">
        <v>28.66044067933737</v>
      </c>
      <c r="R2656">
        <v>9</v>
      </c>
      <c r="S2656" t="str" cm="1">
        <f t="array" ref="S2656">_xlfn.IFS(R2656=0,"None",R2656&lt;3,"Low",R2656&lt;6,"Medium",R2656&lt;=10,"High")</f>
        <v>High</v>
      </c>
      <c r="T2656" t="str" cm="1">
        <f t="array" ref="T2656">_xlfn.IFS(M2656&lt;=20,"Low",M2656&lt;=50,"Medium",M2656&lt;=90,"High")</f>
        <v>Medium</v>
      </c>
      <c r="U2656" s="33">
        <f>Datos_Limpios[[#This Row],[Number of Complaints or Support]]/Datos_Limpios[[#This Row],[Account Length (in months)]]</f>
        <v>0.13432835820895522</v>
      </c>
      <c r="V2656" t="str" cm="1">
        <f t="array" ref="V2656">_xlfn.IFS(H2656&lt;30,"Under 30",H2656&lt;66,"Middle Age",H2656&gt;=66,"Senior")</f>
        <v>Middle Age</v>
      </c>
      <c r="W2656" t="s">
        <v>6823</v>
      </c>
    </row>
    <row r="2657" spans="1:23" x14ac:dyDescent="0.3">
      <c r="A2657" t="s">
        <v>2754</v>
      </c>
      <c r="B2657" t="s">
        <v>17</v>
      </c>
      <c r="C2657">
        <v>27</v>
      </c>
      <c r="D2657">
        <v>0</v>
      </c>
      <c r="E2657" t="s">
        <v>17</v>
      </c>
      <c r="F2657" t="s">
        <v>82</v>
      </c>
      <c r="G2657" t="s">
        <v>6790</v>
      </c>
      <c r="H2657">
        <v>28</v>
      </c>
      <c r="I2657" t="s">
        <v>17</v>
      </c>
      <c r="J2657">
        <v>0</v>
      </c>
      <c r="K2657" t="s">
        <v>20</v>
      </c>
      <c r="L2657" t="s">
        <v>6792</v>
      </c>
      <c r="M2657">
        <v>12</v>
      </c>
      <c r="P2657" s="32">
        <v>44502</v>
      </c>
      <c r="Q2657" s="1">
        <v>9.92092017013141</v>
      </c>
      <c r="R2657">
        <v>2</v>
      </c>
      <c r="S2657" t="str" cm="1">
        <f t="array" ref="S2657">_xlfn.IFS(R2657=0,"None",R2657&lt;3,"Low",R2657&lt;6,"Medium",R2657&lt;=10,"High")</f>
        <v>Low</v>
      </c>
      <c r="T2657" t="str" cm="1">
        <f t="array" ref="T2657">_xlfn.IFS(M2657&lt;=20,"Low",M2657&lt;=50,"Medium",M2657&lt;=90,"High")</f>
        <v>Low</v>
      </c>
      <c r="U2657" s="33">
        <f>Datos_Limpios[[#This Row],[Number of Complaints or Support]]/Datos_Limpios[[#This Row],[Account Length (in months)]]</f>
        <v>7.407407407407407E-2</v>
      </c>
      <c r="V2657" t="str" cm="1">
        <f t="array" ref="V2657">_xlfn.IFS(H2657&lt;30,"Under 30",H2657&lt;66,"Middle Age",H2657&gt;=66,"Senior")</f>
        <v>Under 30</v>
      </c>
      <c r="W2657" t="s">
        <v>6823</v>
      </c>
    </row>
    <row r="2658" spans="1:23" x14ac:dyDescent="0.3">
      <c r="A2658" t="s">
        <v>2755</v>
      </c>
      <c r="B2658" t="s">
        <v>17</v>
      </c>
      <c r="C2658">
        <v>50</v>
      </c>
      <c r="D2658">
        <v>0</v>
      </c>
      <c r="E2658" t="s">
        <v>23</v>
      </c>
      <c r="F2658" t="s">
        <v>38</v>
      </c>
      <c r="G2658" t="s">
        <v>6790</v>
      </c>
      <c r="H2658">
        <v>25</v>
      </c>
      <c r="I2658" t="s">
        <v>17</v>
      </c>
      <c r="J2658">
        <v>0</v>
      </c>
      <c r="K2658" t="s">
        <v>24</v>
      </c>
      <c r="L2658" t="s">
        <v>6791</v>
      </c>
      <c r="M2658">
        <v>36</v>
      </c>
      <c r="P2658" s="32">
        <v>44950</v>
      </c>
      <c r="Q2658" s="1">
        <v>40.820203591087598</v>
      </c>
      <c r="R2658">
        <v>6</v>
      </c>
      <c r="S2658" t="str" cm="1">
        <f t="array" ref="S2658">_xlfn.IFS(R2658=0,"None",R2658&lt;3,"Low",R2658&lt;6,"Medium",R2658&lt;=10,"High")</f>
        <v>High</v>
      </c>
      <c r="T2658" t="str" cm="1">
        <f t="array" ref="T2658">_xlfn.IFS(M2658&lt;=20,"Low",M2658&lt;=50,"Medium",M2658&lt;=90,"High")</f>
        <v>Medium</v>
      </c>
      <c r="U2658" s="33">
        <f>Datos_Limpios[[#This Row],[Number of Complaints or Support]]/Datos_Limpios[[#This Row],[Account Length (in months)]]</f>
        <v>0.12</v>
      </c>
      <c r="V2658" t="str" cm="1">
        <f t="array" ref="V2658">_xlfn.IFS(H2658&lt;30,"Under 30",H2658&lt;66,"Middle Age",H2658&gt;=66,"Senior")</f>
        <v>Under 30</v>
      </c>
      <c r="W2658" t="s">
        <v>6825</v>
      </c>
    </row>
    <row r="2659" spans="1:23" x14ac:dyDescent="0.3">
      <c r="A2659" t="s">
        <v>2756</v>
      </c>
      <c r="B2659" t="s">
        <v>23</v>
      </c>
      <c r="C2659">
        <v>32</v>
      </c>
      <c r="D2659">
        <v>2</v>
      </c>
      <c r="E2659" t="s">
        <v>17</v>
      </c>
      <c r="F2659" t="s">
        <v>148</v>
      </c>
      <c r="G2659" t="s">
        <v>19</v>
      </c>
      <c r="H2659">
        <v>49</v>
      </c>
      <c r="I2659" t="s">
        <v>17</v>
      </c>
      <c r="J2659">
        <v>0</v>
      </c>
      <c r="K2659" t="s">
        <v>20</v>
      </c>
      <c r="L2659" t="s">
        <v>6792</v>
      </c>
      <c r="M2659">
        <v>60</v>
      </c>
      <c r="N2659" t="s">
        <v>27</v>
      </c>
      <c r="O2659" t="s">
        <v>208</v>
      </c>
      <c r="P2659" s="32">
        <v>44729</v>
      </c>
      <c r="Q2659" s="1">
        <v>66.919830041063207</v>
      </c>
      <c r="R2659">
        <v>7</v>
      </c>
      <c r="S2659" t="str" cm="1">
        <f t="array" ref="S2659">_xlfn.IFS(R2659=0,"None",R2659&lt;3,"Low",R2659&lt;6,"Medium",R2659&lt;=10,"High")</f>
        <v>High</v>
      </c>
      <c r="T2659" t="str" cm="1">
        <f t="array" ref="T2659">_xlfn.IFS(M2659&lt;=20,"Low",M2659&lt;=50,"Medium",M2659&lt;=90,"High")</f>
        <v>High</v>
      </c>
      <c r="U2659" s="33">
        <f>Datos_Limpios[[#This Row],[Number of Complaints or Support]]/Datos_Limpios[[#This Row],[Account Length (in months)]]</f>
        <v>0.21875</v>
      </c>
      <c r="V2659" t="str" cm="1">
        <f t="array" ref="V2659">_xlfn.IFS(H2659&lt;30,"Under 30",H2659&lt;66,"Middle Age",H2659&gt;=66,"Senior")</f>
        <v>Middle Age</v>
      </c>
      <c r="W2659" t="s">
        <v>6824</v>
      </c>
    </row>
    <row r="2660" spans="1:23" x14ac:dyDescent="0.3">
      <c r="A2660" t="s">
        <v>2757</v>
      </c>
      <c r="B2660" t="s">
        <v>23</v>
      </c>
      <c r="C2660">
        <v>3</v>
      </c>
      <c r="D2660">
        <v>0</v>
      </c>
      <c r="E2660" t="s">
        <v>23</v>
      </c>
      <c r="F2660" t="s">
        <v>29</v>
      </c>
      <c r="G2660" t="s">
        <v>6790</v>
      </c>
      <c r="H2660">
        <v>55</v>
      </c>
      <c r="I2660" t="s">
        <v>17</v>
      </c>
      <c r="J2660">
        <v>0</v>
      </c>
      <c r="K2660" t="s">
        <v>20</v>
      </c>
      <c r="L2660" t="s">
        <v>6792</v>
      </c>
      <c r="M2660">
        <v>41</v>
      </c>
      <c r="N2660" t="s">
        <v>50</v>
      </c>
      <c r="O2660" t="s">
        <v>300</v>
      </c>
      <c r="P2660" s="32">
        <v>44070</v>
      </c>
      <c r="Q2660" s="1">
        <v>35.605101247782343</v>
      </c>
      <c r="R2660">
        <v>5</v>
      </c>
      <c r="S2660" t="str" cm="1">
        <f t="array" ref="S2660">_xlfn.IFS(R2660=0,"None",R2660&lt;3,"Low",R2660&lt;6,"Medium",R2660&lt;=10,"High")</f>
        <v>Medium</v>
      </c>
      <c r="T2660" t="str" cm="1">
        <f t="array" ref="T2660">_xlfn.IFS(M2660&lt;=20,"Low",M2660&lt;=50,"Medium",M2660&lt;=90,"High")</f>
        <v>Medium</v>
      </c>
      <c r="U2660" s="33">
        <f>Datos_Limpios[[#This Row],[Number of Complaints or Support]]/Datos_Limpios[[#This Row],[Account Length (in months)]]</f>
        <v>1.6666666666666667</v>
      </c>
      <c r="V2660" t="str" cm="1">
        <f t="array" ref="V2660">_xlfn.IFS(H2660&lt;30,"Under 30",H2660&lt;66,"Middle Age",H2660&gt;=66,"Senior")</f>
        <v>Middle Age</v>
      </c>
      <c r="W2660" t="s">
        <v>6825</v>
      </c>
    </row>
    <row r="2661" spans="1:23" x14ac:dyDescent="0.3">
      <c r="A2661" t="s">
        <v>2758</v>
      </c>
      <c r="B2661" t="s">
        <v>23</v>
      </c>
      <c r="C2661">
        <v>18</v>
      </c>
      <c r="D2661">
        <v>4</v>
      </c>
      <c r="E2661" t="s">
        <v>23</v>
      </c>
      <c r="F2661" t="s">
        <v>29</v>
      </c>
      <c r="G2661" t="s">
        <v>19</v>
      </c>
      <c r="H2661">
        <v>32</v>
      </c>
      <c r="I2661" t="s">
        <v>17</v>
      </c>
      <c r="J2661">
        <v>0</v>
      </c>
      <c r="K2661" t="s">
        <v>20</v>
      </c>
      <c r="L2661" t="s">
        <v>6792</v>
      </c>
      <c r="M2661">
        <v>35</v>
      </c>
      <c r="N2661" t="s">
        <v>27</v>
      </c>
      <c r="O2661" t="s">
        <v>164</v>
      </c>
      <c r="P2661" s="32">
        <v>45187</v>
      </c>
      <c r="Q2661" s="1">
        <v>32.718442837647991</v>
      </c>
      <c r="R2661">
        <v>3</v>
      </c>
      <c r="S2661" t="str" cm="1">
        <f t="array" ref="S2661">_xlfn.IFS(R2661=0,"None",R2661&lt;3,"Low",R2661&lt;6,"Medium",R2661&lt;=10,"High")</f>
        <v>Medium</v>
      </c>
      <c r="T2661" t="str" cm="1">
        <f t="array" ref="T2661">_xlfn.IFS(M2661&lt;=20,"Low",M2661&lt;=50,"Medium",M2661&lt;=90,"High")</f>
        <v>Medium</v>
      </c>
      <c r="U2661" s="33">
        <f>Datos_Limpios[[#This Row],[Number of Complaints or Support]]/Datos_Limpios[[#This Row],[Account Length (in months)]]</f>
        <v>0.16666666666666666</v>
      </c>
      <c r="V2661" t="str" cm="1">
        <f t="array" ref="V2661">_xlfn.IFS(H2661&lt;30,"Under 30",H2661&lt;66,"Middle Age",H2661&gt;=66,"Senior")</f>
        <v>Middle Age</v>
      </c>
      <c r="W2661" t="s">
        <v>6825</v>
      </c>
    </row>
    <row r="2662" spans="1:23" x14ac:dyDescent="0.3">
      <c r="A2662" t="s">
        <v>2759</v>
      </c>
      <c r="B2662" t="s">
        <v>17</v>
      </c>
      <c r="C2662">
        <v>38</v>
      </c>
      <c r="D2662">
        <v>0</v>
      </c>
      <c r="E2662" t="s">
        <v>17</v>
      </c>
      <c r="F2662" t="s">
        <v>47</v>
      </c>
      <c r="G2662" t="s">
        <v>19</v>
      </c>
      <c r="H2662">
        <v>35</v>
      </c>
      <c r="I2662" t="s">
        <v>17</v>
      </c>
      <c r="J2662">
        <v>0</v>
      </c>
      <c r="K2662" t="s">
        <v>24</v>
      </c>
      <c r="L2662" t="s">
        <v>6792</v>
      </c>
      <c r="M2662">
        <v>13</v>
      </c>
      <c r="P2662" s="32">
        <v>44842</v>
      </c>
      <c r="Q2662" s="1">
        <v>11.22122344778839</v>
      </c>
      <c r="R2662">
        <v>8</v>
      </c>
      <c r="S2662" t="str" cm="1">
        <f t="array" ref="S2662">_xlfn.IFS(R2662=0,"None",R2662&lt;3,"Low",R2662&lt;6,"Medium",R2662&lt;=10,"High")</f>
        <v>High</v>
      </c>
      <c r="T2662" t="str" cm="1">
        <f t="array" ref="T2662">_xlfn.IFS(M2662&lt;=20,"Low",M2662&lt;=50,"Medium",M2662&lt;=90,"High")</f>
        <v>Low</v>
      </c>
      <c r="U2662" s="33">
        <f>Datos_Limpios[[#This Row],[Number of Complaints or Support]]/Datos_Limpios[[#This Row],[Account Length (in months)]]</f>
        <v>0.21052631578947367</v>
      </c>
      <c r="V2662" t="str" cm="1">
        <f t="array" ref="V2662">_xlfn.IFS(H2662&lt;30,"Under 30",H2662&lt;66,"Middle Age",H2662&gt;=66,"Senior")</f>
        <v>Middle Age</v>
      </c>
      <c r="W2662" t="s">
        <v>6824</v>
      </c>
    </row>
    <row r="2663" spans="1:23" x14ac:dyDescent="0.3">
      <c r="A2663" t="s">
        <v>2760</v>
      </c>
      <c r="B2663" t="s">
        <v>17</v>
      </c>
      <c r="C2663">
        <v>35</v>
      </c>
      <c r="D2663">
        <v>0</v>
      </c>
      <c r="E2663" t="s">
        <v>23</v>
      </c>
      <c r="F2663" t="s">
        <v>69</v>
      </c>
      <c r="G2663" t="s">
        <v>6790</v>
      </c>
      <c r="H2663">
        <v>51</v>
      </c>
      <c r="I2663" t="s">
        <v>17</v>
      </c>
      <c r="J2663">
        <v>0</v>
      </c>
      <c r="K2663" t="s">
        <v>20</v>
      </c>
      <c r="L2663" t="s">
        <v>6792</v>
      </c>
      <c r="M2663">
        <v>35</v>
      </c>
      <c r="P2663" s="32">
        <v>44399</v>
      </c>
      <c r="Q2663" s="1">
        <v>35.266416464441633</v>
      </c>
      <c r="R2663">
        <v>5</v>
      </c>
      <c r="S2663" t="str" cm="1">
        <f t="array" ref="S2663">_xlfn.IFS(R2663=0,"None",R2663&lt;3,"Low",R2663&lt;6,"Medium",R2663&lt;=10,"High")</f>
        <v>Medium</v>
      </c>
      <c r="T2663" t="str" cm="1">
        <f t="array" ref="T2663">_xlfn.IFS(M2663&lt;=20,"Low",M2663&lt;=50,"Medium",M2663&lt;=90,"High")</f>
        <v>Medium</v>
      </c>
      <c r="U2663" s="33">
        <f>Datos_Limpios[[#This Row],[Number of Complaints or Support]]/Datos_Limpios[[#This Row],[Account Length (in months)]]</f>
        <v>0.14285714285714285</v>
      </c>
      <c r="V2663" t="str" cm="1">
        <f t="array" ref="V2663">_xlfn.IFS(H2663&lt;30,"Under 30",H2663&lt;66,"Middle Age",H2663&gt;=66,"Senior")</f>
        <v>Middle Age</v>
      </c>
      <c r="W2663" t="s">
        <v>6825</v>
      </c>
    </row>
    <row r="2664" spans="1:23" x14ac:dyDescent="0.3">
      <c r="A2664" t="s">
        <v>2761</v>
      </c>
      <c r="B2664" t="s">
        <v>17</v>
      </c>
      <c r="C2664">
        <v>62</v>
      </c>
      <c r="D2664">
        <v>0</v>
      </c>
      <c r="E2664" t="s">
        <v>17</v>
      </c>
      <c r="F2664" t="s">
        <v>73</v>
      </c>
      <c r="G2664" t="s">
        <v>6790</v>
      </c>
      <c r="H2664">
        <v>37</v>
      </c>
      <c r="I2664" t="s">
        <v>17</v>
      </c>
      <c r="J2664">
        <v>0</v>
      </c>
      <c r="K2664" t="s">
        <v>32</v>
      </c>
      <c r="L2664" t="s">
        <v>6791</v>
      </c>
      <c r="M2664">
        <v>9</v>
      </c>
      <c r="P2664" s="32">
        <v>44705</v>
      </c>
      <c r="Q2664" s="1">
        <v>7.3222790756865743</v>
      </c>
      <c r="R2664">
        <v>4</v>
      </c>
      <c r="S2664" t="str" cm="1">
        <f t="array" ref="S2664">_xlfn.IFS(R2664=0,"None",R2664&lt;3,"Low",R2664&lt;6,"Medium",R2664&lt;=10,"High")</f>
        <v>Medium</v>
      </c>
      <c r="T2664" t="str" cm="1">
        <f t="array" ref="T2664">_xlfn.IFS(M2664&lt;=20,"Low",M2664&lt;=50,"Medium",M2664&lt;=90,"High")</f>
        <v>Low</v>
      </c>
      <c r="U2664" s="33">
        <f>Datos_Limpios[[#This Row],[Number of Complaints or Support]]/Datos_Limpios[[#This Row],[Account Length (in months)]]</f>
        <v>6.4516129032258063E-2</v>
      </c>
      <c r="V2664" t="str" cm="1">
        <f t="array" ref="V2664">_xlfn.IFS(H2664&lt;30,"Under 30",H2664&lt;66,"Middle Age",H2664&gt;=66,"Senior")</f>
        <v>Middle Age</v>
      </c>
      <c r="W2664" t="s">
        <v>6824</v>
      </c>
    </row>
    <row r="2665" spans="1:23" x14ac:dyDescent="0.3">
      <c r="A2665" t="s">
        <v>2762</v>
      </c>
      <c r="B2665" t="s">
        <v>23</v>
      </c>
      <c r="C2665">
        <v>37</v>
      </c>
      <c r="D2665">
        <v>0</v>
      </c>
      <c r="E2665" t="s">
        <v>23</v>
      </c>
      <c r="F2665" t="s">
        <v>128</v>
      </c>
      <c r="G2665" t="s">
        <v>6790</v>
      </c>
      <c r="H2665">
        <v>63</v>
      </c>
      <c r="I2665" t="s">
        <v>17</v>
      </c>
      <c r="J2665">
        <v>0</v>
      </c>
      <c r="K2665" t="s">
        <v>20</v>
      </c>
      <c r="L2665" t="s">
        <v>6791</v>
      </c>
      <c r="M2665">
        <v>44</v>
      </c>
      <c r="N2665" t="s">
        <v>50</v>
      </c>
      <c r="O2665" t="s">
        <v>105</v>
      </c>
      <c r="P2665" s="32">
        <v>44178</v>
      </c>
      <c r="Q2665" s="1">
        <v>49.759449438867136</v>
      </c>
      <c r="R2665">
        <v>6</v>
      </c>
      <c r="S2665" t="str" cm="1">
        <f t="array" ref="S2665">_xlfn.IFS(R2665=0,"None",R2665&lt;3,"Low",R2665&lt;6,"Medium",R2665&lt;=10,"High")</f>
        <v>High</v>
      </c>
      <c r="T2665" t="str" cm="1">
        <f t="array" ref="T2665">_xlfn.IFS(M2665&lt;=20,"Low",M2665&lt;=50,"Medium",M2665&lt;=90,"High")</f>
        <v>Medium</v>
      </c>
      <c r="U2665" s="33">
        <f>Datos_Limpios[[#This Row],[Number of Complaints or Support]]/Datos_Limpios[[#This Row],[Account Length (in months)]]</f>
        <v>0.16216216216216217</v>
      </c>
      <c r="V2665" t="str" cm="1">
        <f t="array" ref="V2665">_xlfn.IFS(H2665&lt;30,"Under 30",H2665&lt;66,"Middle Age",H2665&gt;=66,"Senior")</f>
        <v>Middle Age</v>
      </c>
      <c r="W2665" t="s">
        <v>6826</v>
      </c>
    </row>
    <row r="2666" spans="1:23" x14ac:dyDescent="0.3">
      <c r="A2666" t="s">
        <v>2763</v>
      </c>
      <c r="B2666" t="s">
        <v>23</v>
      </c>
      <c r="C2666">
        <v>1</v>
      </c>
      <c r="D2666">
        <v>5</v>
      </c>
      <c r="E2666" t="s">
        <v>23</v>
      </c>
      <c r="F2666" t="s">
        <v>123</v>
      </c>
      <c r="G2666" t="s">
        <v>6790</v>
      </c>
      <c r="H2666">
        <v>39</v>
      </c>
      <c r="I2666" t="s">
        <v>17</v>
      </c>
      <c r="J2666">
        <v>0</v>
      </c>
      <c r="K2666" t="s">
        <v>20</v>
      </c>
      <c r="L2666" t="s">
        <v>6792</v>
      </c>
      <c r="M2666">
        <v>28</v>
      </c>
      <c r="N2666" t="s">
        <v>59</v>
      </c>
      <c r="O2666" t="s">
        <v>116</v>
      </c>
      <c r="P2666" s="32">
        <v>44915</v>
      </c>
      <c r="Q2666" s="1">
        <v>23.591215781521541</v>
      </c>
      <c r="R2666">
        <v>4</v>
      </c>
      <c r="S2666" t="str" cm="1">
        <f t="array" ref="S2666">_xlfn.IFS(R2666=0,"None",R2666&lt;3,"Low",R2666&lt;6,"Medium",R2666&lt;=10,"High")</f>
        <v>Medium</v>
      </c>
      <c r="T2666" t="str" cm="1">
        <f t="array" ref="T2666">_xlfn.IFS(M2666&lt;=20,"Low",M2666&lt;=50,"Medium",M2666&lt;=90,"High")</f>
        <v>Medium</v>
      </c>
      <c r="U2666" s="33">
        <f>Datos_Limpios[[#This Row],[Number of Complaints or Support]]/Datos_Limpios[[#This Row],[Account Length (in months)]]</f>
        <v>4</v>
      </c>
      <c r="V2666" t="str" cm="1">
        <f t="array" ref="V2666">_xlfn.IFS(H2666&lt;30,"Under 30",H2666&lt;66,"Middle Age",H2666&gt;=66,"Senior")</f>
        <v>Middle Age</v>
      </c>
      <c r="W2666" t="s">
        <v>6824</v>
      </c>
    </row>
    <row r="2667" spans="1:23" x14ac:dyDescent="0.3">
      <c r="A2667" t="s">
        <v>2764</v>
      </c>
      <c r="B2667" t="s">
        <v>17</v>
      </c>
      <c r="C2667">
        <v>21</v>
      </c>
      <c r="D2667">
        <v>0</v>
      </c>
      <c r="E2667" t="s">
        <v>23</v>
      </c>
      <c r="F2667" t="s">
        <v>63</v>
      </c>
      <c r="G2667" t="s">
        <v>6790</v>
      </c>
      <c r="H2667">
        <v>26</v>
      </c>
      <c r="I2667" t="s">
        <v>17</v>
      </c>
      <c r="J2667">
        <v>0</v>
      </c>
      <c r="K2667" t="s">
        <v>20</v>
      </c>
      <c r="L2667" t="s">
        <v>6794</v>
      </c>
      <c r="M2667">
        <v>40</v>
      </c>
      <c r="P2667" s="32">
        <v>44442</v>
      </c>
      <c r="Q2667" s="1">
        <v>38.645798313393328</v>
      </c>
      <c r="R2667">
        <v>7</v>
      </c>
      <c r="S2667" t="str" cm="1">
        <f t="array" ref="S2667">_xlfn.IFS(R2667=0,"None",R2667&lt;3,"Low",R2667&lt;6,"Medium",R2667&lt;=10,"High")</f>
        <v>High</v>
      </c>
      <c r="T2667" t="str" cm="1">
        <f t="array" ref="T2667">_xlfn.IFS(M2667&lt;=20,"Low",M2667&lt;=50,"Medium",M2667&lt;=90,"High")</f>
        <v>Medium</v>
      </c>
      <c r="U2667" s="33">
        <f>Datos_Limpios[[#This Row],[Number of Complaints or Support]]/Datos_Limpios[[#This Row],[Account Length (in months)]]</f>
        <v>0.33333333333333331</v>
      </c>
      <c r="V2667" t="str" cm="1">
        <f t="array" ref="V2667">_xlfn.IFS(H2667&lt;30,"Under 30",H2667&lt;66,"Middle Age",H2667&gt;=66,"Senior")</f>
        <v>Under 30</v>
      </c>
      <c r="W2667" t="s">
        <v>6825</v>
      </c>
    </row>
    <row r="2668" spans="1:23" x14ac:dyDescent="0.3">
      <c r="A2668" t="s">
        <v>2765</v>
      </c>
      <c r="B2668" t="s">
        <v>17</v>
      </c>
      <c r="C2668">
        <v>1</v>
      </c>
      <c r="D2668">
        <v>0</v>
      </c>
      <c r="E2668" t="s">
        <v>23</v>
      </c>
      <c r="F2668" t="s">
        <v>18</v>
      </c>
      <c r="G2668" t="s">
        <v>6790</v>
      </c>
      <c r="H2668">
        <v>68</v>
      </c>
      <c r="I2668" t="s">
        <v>17</v>
      </c>
      <c r="J2668">
        <v>0</v>
      </c>
      <c r="K2668" t="s">
        <v>32</v>
      </c>
      <c r="L2668" t="s">
        <v>6792</v>
      </c>
      <c r="M2668">
        <v>30</v>
      </c>
      <c r="P2668" s="32">
        <v>44377</v>
      </c>
      <c r="Q2668" s="1">
        <v>35.131059732086626</v>
      </c>
      <c r="R2668">
        <v>1</v>
      </c>
      <c r="S2668" t="str" cm="1">
        <f t="array" ref="S2668">_xlfn.IFS(R2668=0,"None",R2668&lt;3,"Low",R2668&lt;6,"Medium",R2668&lt;=10,"High")</f>
        <v>Low</v>
      </c>
      <c r="T2668" t="str" cm="1">
        <f t="array" ref="T2668">_xlfn.IFS(M2668&lt;=20,"Low",M2668&lt;=50,"Medium",M2668&lt;=90,"High")</f>
        <v>Medium</v>
      </c>
      <c r="U2668" s="33">
        <f>Datos_Limpios[[#This Row],[Number of Complaints or Support]]/Datos_Limpios[[#This Row],[Account Length (in months)]]</f>
        <v>1</v>
      </c>
      <c r="V2668" t="str" cm="1">
        <f t="array" ref="V2668">_xlfn.IFS(H2668&lt;30,"Under 30",H2668&lt;66,"Middle Age",H2668&gt;=66,"Senior")</f>
        <v>Senior</v>
      </c>
      <c r="W2668" t="s">
        <v>6823</v>
      </c>
    </row>
    <row r="2669" spans="1:23" x14ac:dyDescent="0.3">
      <c r="A2669" t="s">
        <v>2766</v>
      </c>
      <c r="B2669" t="s">
        <v>17</v>
      </c>
      <c r="C2669">
        <v>1</v>
      </c>
      <c r="D2669">
        <v>2</v>
      </c>
      <c r="E2669" t="s">
        <v>23</v>
      </c>
      <c r="F2669" t="s">
        <v>36</v>
      </c>
      <c r="G2669" t="s">
        <v>6790</v>
      </c>
      <c r="H2669">
        <v>45</v>
      </c>
      <c r="I2669" t="s">
        <v>23</v>
      </c>
      <c r="J2669">
        <v>6</v>
      </c>
      <c r="K2669" t="s">
        <v>20</v>
      </c>
      <c r="L2669" t="s">
        <v>6791</v>
      </c>
      <c r="M2669">
        <v>36</v>
      </c>
      <c r="P2669" s="32">
        <v>44458</v>
      </c>
      <c r="Q2669" s="1">
        <v>33.081993823232388</v>
      </c>
      <c r="R2669">
        <v>3</v>
      </c>
      <c r="S2669" t="str" cm="1">
        <f t="array" ref="S2669">_xlfn.IFS(R2669=0,"None",R2669&lt;3,"Low",R2669&lt;6,"Medium",R2669&lt;=10,"High")</f>
        <v>Medium</v>
      </c>
      <c r="T2669" t="str" cm="1">
        <f t="array" ref="T2669">_xlfn.IFS(M2669&lt;=20,"Low",M2669&lt;=50,"Medium",M2669&lt;=90,"High")</f>
        <v>Medium</v>
      </c>
      <c r="U2669" s="33">
        <f>Datos_Limpios[[#This Row],[Number of Complaints or Support]]/Datos_Limpios[[#This Row],[Account Length (in months)]]</f>
        <v>3</v>
      </c>
      <c r="V2669" t="str" cm="1">
        <f t="array" ref="V2669">_xlfn.IFS(H2669&lt;30,"Under 30",H2669&lt;66,"Middle Age",H2669&gt;=66,"Senior")</f>
        <v>Middle Age</v>
      </c>
      <c r="W2669" t="s">
        <v>6824</v>
      </c>
    </row>
    <row r="2670" spans="1:23" x14ac:dyDescent="0.3">
      <c r="A2670" t="s">
        <v>2767</v>
      </c>
      <c r="B2670" t="s">
        <v>17</v>
      </c>
      <c r="C2670">
        <v>38</v>
      </c>
      <c r="D2670">
        <v>0</v>
      </c>
      <c r="E2670" t="s">
        <v>23</v>
      </c>
      <c r="F2670" t="s">
        <v>84</v>
      </c>
      <c r="G2670" t="s">
        <v>19</v>
      </c>
      <c r="H2670">
        <v>81</v>
      </c>
      <c r="I2670" t="s">
        <v>17</v>
      </c>
      <c r="J2670">
        <v>0</v>
      </c>
      <c r="K2670" t="s">
        <v>32</v>
      </c>
      <c r="L2670" t="s">
        <v>6792</v>
      </c>
      <c r="M2670">
        <v>54</v>
      </c>
      <c r="P2670" s="32">
        <v>44636</v>
      </c>
      <c r="Q2670" s="1">
        <v>55.117422436166919</v>
      </c>
      <c r="R2670">
        <v>3</v>
      </c>
      <c r="S2670" t="str" cm="1">
        <f t="array" ref="S2670">_xlfn.IFS(R2670=0,"None",R2670&lt;3,"Low",R2670&lt;6,"Medium",R2670&lt;=10,"High")</f>
        <v>Medium</v>
      </c>
      <c r="T2670" t="str" cm="1">
        <f t="array" ref="T2670">_xlfn.IFS(M2670&lt;=20,"Low",M2670&lt;=50,"Medium",M2670&lt;=90,"High")</f>
        <v>High</v>
      </c>
      <c r="U2670" s="33">
        <f>Datos_Limpios[[#This Row],[Number of Complaints or Support]]/Datos_Limpios[[#This Row],[Account Length (in months)]]</f>
        <v>7.8947368421052627E-2</v>
      </c>
      <c r="V2670" t="str" cm="1">
        <f t="array" ref="V2670">_xlfn.IFS(H2670&lt;30,"Under 30",H2670&lt;66,"Middle Age",H2670&gt;=66,"Senior")</f>
        <v>Senior</v>
      </c>
      <c r="W2670" t="s">
        <v>6824</v>
      </c>
    </row>
    <row r="2671" spans="1:23" x14ac:dyDescent="0.3">
      <c r="A2671" t="s">
        <v>2768</v>
      </c>
      <c r="B2671" t="s">
        <v>23</v>
      </c>
      <c r="C2671">
        <v>1</v>
      </c>
      <c r="D2671">
        <v>1</v>
      </c>
      <c r="E2671" t="s">
        <v>17</v>
      </c>
      <c r="F2671" t="s">
        <v>115</v>
      </c>
      <c r="G2671" t="s">
        <v>6790</v>
      </c>
      <c r="H2671">
        <v>71</v>
      </c>
      <c r="I2671" t="s">
        <v>17</v>
      </c>
      <c r="J2671">
        <v>0</v>
      </c>
      <c r="K2671" t="s">
        <v>20</v>
      </c>
      <c r="L2671" t="s">
        <v>6792</v>
      </c>
      <c r="M2671">
        <v>26</v>
      </c>
      <c r="N2671" t="s">
        <v>27</v>
      </c>
      <c r="O2671" t="s">
        <v>125</v>
      </c>
      <c r="P2671" s="32">
        <v>45041</v>
      </c>
      <c r="Q2671" s="1">
        <v>30.371090951907359</v>
      </c>
      <c r="R2671">
        <v>5</v>
      </c>
      <c r="S2671" t="str" cm="1">
        <f t="array" ref="S2671">_xlfn.IFS(R2671=0,"None",R2671&lt;3,"Low",R2671&lt;6,"Medium",R2671&lt;=10,"High")</f>
        <v>Medium</v>
      </c>
      <c r="T2671" t="str" cm="1">
        <f t="array" ref="T2671">_xlfn.IFS(M2671&lt;=20,"Low",M2671&lt;=50,"Medium",M2671&lt;=90,"High")</f>
        <v>Medium</v>
      </c>
      <c r="U2671" s="33">
        <f>Datos_Limpios[[#This Row],[Number of Complaints or Support]]/Datos_Limpios[[#This Row],[Account Length (in months)]]</f>
        <v>5</v>
      </c>
      <c r="V2671" t="str" cm="1">
        <f t="array" ref="V2671">_xlfn.IFS(H2671&lt;30,"Under 30",H2671&lt;66,"Middle Age",H2671&gt;=66,"Senior")</f>
        <v>Senior</v>
      </c>
      <c r="W2671" t="s">
        <v>6825</v>
      </c>
    </row>
    <row r="2672" spans="1:23" x14ac:dyDescent="0.3">
      <c r="A2672" t="s">
        <v>2769</v>
      </c>
      <c r="B2672" t="s">
        <v>23</v>
      </c>
      <c r="C2672">
        <v>1</v>
      </c>
      <c r="D2672">
        <v>1</v>
      </c>
      <c r="E2672" t="s">
        <v>23</v>
      </c>
      <c r="F2672" t="s">
        <v>38</v>
      </c>
      <c r="G2672" t="s">
        <v>19</v>
      </c>
      <c r="H2672">
        <v>50</v>
      </c>
      <c r="I2672" t="s">
        <v>17</v>
      </c>
      <c r="J2672">
        <v>0</v>
      </c>
      <c r="K2672" t="s">
        <v>20</v>
      </c>
      <c r="L2672" t="s">
        <v>6792</v>
      </c>
      <c r="M2672">
        <v>38</v>
      </c>
      <c r="N2672" t="s">
        <v>59</v>
      </c>
      <c r="O2672" t="s">
        <v>60</v>
      </c>
      <c r="P2672" s="32">
        <v>44888</v>
      </c>
      <c r="Q2672" s="1">
        <v>34.342715225417876</v>
      </c>
      <c r="R2672">
        <v>9</v>
      </c>
      <c r="S2672" t="str" cm="1">
        <f t="array" ref="S2672">_xlfn.IFS(R2672=0,"None",R2672&lt;3,"Low",R2672&lt;6,"Medium",R2672&lt;=10,"High")</f>
        <v>High</v>
      </c>
      <c r="T2672" t="str" cm="1">
        <f t="array" ref="T2672">_xlfn.IFS(M2672&lt;=20,"Low",M2672&lt;=50,"Medium",M2672&lt;=90,"High")</f>
        <v>Medium</v>
      </c>
      <c r="U2672" s="33">
        <f>Datos_Limpios[[#This Row],[Number of Complaints or Support]]/Datos_Limpios[[#This Row],[Account Length (in months)]]</f>
        <v>9</v>
      </c>
      <c r="V2672" t="str" cm="1">
        <f t="array" ref="V2672">_xlfn.IFS(H2672&lt;30,"Under 30",H2672&lt;66,"Middle Age",H2672&gt;=66,"Senior")</f>
        <v>Middle Age</v>
      </c>
      <c r="W2672" t="s">
        <v>6825</v>
      </c>
    </row>
    <row r="2673" spans="1:23" x14ac:dyDescent="0.3">
      <c r="A2673" t="s">
        <v>2770</v>
      </c>
      <c r="B2673" t="s">
        <v>23</v>
      </c>
      <c r="C2673">
        <v>74</v>
      </c>
      <c r="D2673">
        <v>5</v>
      </c>
      <c r="E2673" t="s">
        <v>23</v>
      </c>
      <c r="F2673" t="s">
        <v>148</v>
      </c>
      <c r="G2673" t="s">
        <v>6790</v>
      </c>
      <c r="H2673">
        <v>70</v>
      </c>
      <c r="I2673" t="s">
        <v>17</v>
      </c>
      <c r="J2673">
        <v>0</v>
      </c>
      <c r="K2673" t="s">
        <v>32</v>
      </c>
      <c r="L2673" t="s">
        <v>6792</v>
      </c>
      <c r="M2673">
        <v>67</v>
      </c>
      <c r="N2673" t="s">
        <v>76</v>
      </c>
      <c r="O2673" t="s">
        <v>232</v>
      </c>
      <c r="P2673" s="32">
        <v>44959</v>
      </c>
      <c r="Q2673" s="1">
        <v>69.076669178514621</v>
      </c>
      <c r="R2673">
        <v>0</v>
      </c>
      <c r="S2673" t="str" cm="1">
        <f t="array" ref="S2673">_xlfn.IFS(R2673=0,"None",R2673&lt;3,"Low",R2673&lt;6,"Medium",R2673&lt;=10,"High")</f>
        <v>None</v>
      </c>
      <c r="T2673" t="str" cm="1">
        <f t="array" ref="T2673">_xlfn.IFS(M2673&lt;=20,"Low",M2673&lt;=50,"Medium",M2673&lt;=90,"High")</f>
        <v>High</v>
      </c>
      <c r="U2673" s="33">
        <f>Datos_Limpios[[#This Row],[Number of Complaints or Support]]/Datos_Limpios[[#This Row],[Account Length (in months)]]</f>
        <v>0</v>
      </c>
      <c r="V2673" t="str" cm="1">
        <f t="array" ref="V2673">_xlfn.IFS(H2673&lt;30,"Under 30",H2673&lt;66,"Middle Age",H2673&gt;=66,"Senior")</f>
        <v>Senior</v>
      </c>
      <c r="W2673" t="s">
        <v>6824</v>
      </c>
    </row>
    <row r="2674" spans="1:23" x14ac:dyDescent="0.3">
      <c r="A2674" t="s">
        <v>2771</v>
      </c>
      <c r="B2674" t="s">
        <v>17</v>
      </c>
      <c r="C2674">
        <v>32</v>
      </c>
      <c r="D2674">
        <v>0</v>
      </c>
      <c r="E2674" t="s">
        <v>17</v>
      </c>
      <c r="F2674" t="s">
        <v>350</v>
      </c>
      <c r="G2674" t="s">
        <v>6790</v>
      </c>
      <c r="H2674">
        <v>38</v>
      </c>
      <c r="I2674" t="s">
        <v>23</v>
      </c>
      <c r="J2674">
        <v>2</v>
      </c>
      <c r="K2674" t="s">
        <v>32</v>
      </c>
      <c r="L2674" t="s">
        <v>6791</v>
      </c>
      <c r="M2674">
        <v>9</v>
      </c>
      <c r="P2674" s="32">
        <v>44129</v>
      </c>
      <c r="Q2674" s="1">
        <v>9.9824767479931467</v>
      </c>
      <c r="R2674">
        <v>5</v>
      </c>
      <c r="S2674" t="str" cm="1">
        <f t="array" ref="S2674">_xlfn.IFS(R2674=0,"None",R2674&lt;3,"Low",R2674&lt;6,"Medium",R2674&lt;=10,"High")</f>
        <v>Medium</v>
      </c>
      <c r="T2674" t="str" cm="1">
        <f t="array" ref="T2674">_xlfn.IFS(M2674&lt;=20,"Low",M2674&lt;=50,"Medium",M2674&lt;=90,"High")</f>
        <v>Low</v>
      </c>
      <c r="U2674" s="33">
        <f>Datos_Limpios[[#This Row],[Number of Complaints or Support]]/Datos_Limpios[[#This Row],[Account Length (in months)]]</f>
        <v>0.15625</v>
      </c>
      <c r="V2674" t="str" cm="1">
        <f t="array" ref="V2674">_xlfn.IFS(H2674&lt;30,"Under 30",H2674&lt;66,"Middle Age",H2674&gt;=66,"Senior")</f>
        <v>Middle Age</v>
      </c>
      <c r="W2674" t="s">
        <v>6823</v>
      </c>
    </row>
    <row r="2675" spans="1:23" x14ac:dyDescent="0.3">
      <c r="A2675" t="s">
        <v>2772</v>
      </c>
      <c r="B2675" t="s">
        <v>17</v>
      </c>
      <c r="C2675">
        <v>44</v>
      </c>
      <c r="D2675">
        <v>0</v>
      </c>
      <c r="E2675" t="s">
        <v>17</v>
      </c>
      <c r="F2675" t="s">
        <v>58</v>
      </c>
      <c r="G2675" t="s">
        <v>19</v>
      </c>
      <c r="H2675">
        <v>59</v>
      </c>
      <c r="I2675" t="s">
        <v>17</v>
      </c>
      <c r="J2675">
        <v>0</v>
      </c>
      <c r="K2675" t="s">
        <v>24</v>
      </c>
      <c r="L2675" t="s">
        <v>6792</v>
      </c>
      <c r="M2675">
        <v>9</v>
      </c>
      <c r="P2675" s="32">
        <v>44790</v>
      </c>
      <c r="Q2675" s="1">
        <v>8.5251658572257387</v>
      </c>
      <c r="R2675">
        <v>2</v>
      </c>
      <c r="S2675" t="str" cm="1">
        <f t="array" ref="S2675">_xlfn.IFS(R2675=0,"None",R2675&lt;3,"Low",R2675&lt;6,"Medium",R2675&lt;=10,"High")</f>
        <v>Low</v>
      </c>
      <c r="T2675" t="str" cm="1">
        <f t="array" ref="T2675">_xlfn.IFS(M2675&lt;=20,"Low",M2675&lt;=50,"Medium",M2675&lt;=90,"High")</f>
        <v>Low</v>
      </c>
      <c r="U2675" s="33">
        <f>Datos_Limpios[[#This Row],[Number of Complaints or Support]]/Datos_Limpios[[#This Row],[Account Length (in months)]]</f>
        <v>4.5454545454545456E-2</v>
      </c>
      <c r="V2675" t="str" cm="1">
        <f t="array" ref="V2675">_xlfn.IFS(H2675&lt;30,"Under 30",H2675&lt;66,"Middle Age",H2675&gt;=66,"Senior")</f>
        <v>Middle Age</v>
      </c>
      <c r="W2675" t="s">
        <v>6825</v>
      </c>
    </row>
    <row r="2676" spans="1:23" x14ac:dyDescent="0.3">
      <c r="A2676" t="s">
        <v>2773</v>
      </c>
      <c r="B2676" t="s">
        <v>23</v>
      </c>
      <c r="C2676">
        <v>10</v>
      </c>
      <c r="D2676">
        <v>2</v>
      </c>
      <c r="E2676" t="s">
        <v>17</v>
      </c>
      <c r="F2676" t="s">
        <v>56</v>
      </c>
      <c r="G2676" t="s">
        <v>6790</v>
      </c>
      <c r="H2676">
        <v>26</v>
      </c>
      <c r="I2676" t="s">
        <v>17</v>
      </c>
      <c r="J2676">
        <v>0</v>
      </c>
      <c r="K2676" t="s">
        <v>20</v>
      </c>
      <c r="L2676" t="s">
        <v>6792</v>
      </c>
      <c r="M2676">
        <v>41</v>
      </c>
      <c r="N2676" t="s">
        <v>27</v>
      </c>
      <c r="O2676" t="s">
        <v>208</v>
      </c>
      <c r="P2676" s="32">
        <v>44976</v>
      </c>
      <c r="Q2676" s="1">
        <v>47.081526500278827</v>
      </c>
      <c r="R2676">
        <v>3</v>
      </c>
      <c r="S2676" t="str" cm="1">
        <f t="array" ref="S2676">_xlfn.IFS(R2676=0,"None",R2676&lt;3,"Low",R2676&lt;6,"Medium",R2676&lt;=10,"High")</f>
        <v>Medium</v>
      </c>
      <c r="T2676" t="str" cm="1">
        <f t="array" ref="T2676">_xlfn.IFS(M2676&lt;=20,"Low",M2676&lt;=50,"Medium",M2676&lt;=90,"High")</f>
        <v>Medium</v>
      </c>
      <c r="U2676" s="33">
        <f>Datos_Limpios[[#This Row],[Number of Complaints or Support]]/Datos_Limpios[[#This Row],[Account Length (in months)]]</f>
        <v>0.3</v>
      </c>
      <c r="V2676" t="str" cm="1">
        <f t="array" ref="V2676">_xlfn.IFS(H2676&lt;30,"Under 30",H2676&lt;66,"Middle Age",H2676&gt;=66,"Senior")</f>
        <v>Under 30</v>
      </c>
      <c r="W2676" t="s">
        <v>6823</v>
      </c>
    </row>
    <row r="2677" spans="1:23" x14ac:dyDescent="0.3">
      <c r="A2677" t="s">
        <v>2774</v>
      </c>
      <c r="B2677" t="s">
        <v>17</v>
      </c>
      <c r="C2677">
        <v>6</v>
      </c>
      <c r="D2677">
        <v>0</v>
      </c>
      <c r="E2677" t="s">
        <v>23</v>
      </c>
      <c r="F2677" t="s">
        <v>73</v>
      </c>
      <c r="G2677" t="s">
        <v>6790</v>
      </c>
      <c r="H2677">
        <v>44</v>
      </c>
      <c r="I2677" t="s">
        <v>17</v>
      </c>
      <c r="J2677">
        <v>0</v>
      </c>
      <c r="K2677" t="s">
        <v>20</v>
      </c>
      <c r="L2677" t="s">
        <v>6791</v>
      </c>
      <c r="M2677">
        <v>29</v>
      </c>
      <c r="P2677" s="32">
        <v>44391</v>
      </c>
      <c r="Q2677" s="1">
        <v>29.434826585528661</v>
      </c>
      <c r="R2677">
        <v>7</v>
      </c>
      <c r="S2677" t="str" cm="1">
        <f t="array" ref="S2677">_xlfn.IFS(R2677=0,"None",R2677&lt;3,"Low",R2677&lt;6,"Medium",R2677&lt;=10,"High")</f>
        <v>High</v>
      </c>
      <c r="T2677" t="str" cm="1">
        <f t="array" ref="T2677">_xlfn.IFS(M2677&lt;=20,"Low",M2677&lt;=50,"Medium",M2677&lt;=90,"High")</f>
        <v>Medium</v>
      </c>
      <c r="U2677" s="33">
        <f>Datos_Limpios[[#This Row],[Number of Complaints or Support]]/Datos_Limpios[[#This Row],[Account Length (in months)]]</f>
        <v>1.1666666666666667</v>
      </c>
      <c r="V2677" t="str" cm="1">
        <f t="array" ref="V2677">_xlfn.IFS(H2677&lt;30,"Under 30",H2677&lt;66,"Middle Age",H2677&gt;=66,"Senior")</f>
        <v>Middle Age</v>
      </c>
      <c r="W2677" t="s">
        <v>6824</v>
      </c>
    </row>
    <row r="2678" spans="1:23" x14ac:dyDescent="0.3">
      <c r="A2678" t="s">
        <v>2775</v>
      </c>
      <c r="B2678" t="s">
        <v>17</v>
      </c>
      <c r="C2678">
        <v>8</v>
      </c>
      <c r="D2678">
        <v>0</v>
      </c>
      <c r="E2678" t="s">
        <v>17</v>
      </c>
      <c r="F2678" t="s">
        <v>44</v>
      </c>
      <c r="G2678" t="s">
        <v>19</v>
      </c>
      <c r="H2678">
        <v>47</v>
      </c>
      <c r="I2678" t="s">
        <v>23</v>
      </c>
      <c r="J2678">
        <v>4</v>
      </c>
      <c r="K2678" t="s">
        <v>32</v>
      </c>
      <c r="L2678" t="s">
        <v>6792</v>
      </c>
      <c r="M2678">
        <v>8</v>
      </c>
      <c r="P2678" s="32">
        <v>45176</v>
      </c>
      <c r="Q2678" s="1">
        <v>7.8164140451256587</v>
      </c>
      <c r="R2678">
        <v>8</v>
      </c>
      <c r="S2678" t="str" cm="1">
        <f t="array" ref="S2678">_xlfn.IFS(R2678=0,"None",R2678&lt;3,"Low",R2678&lt;6,"Medium",R2678&lt;=10,"High")</f>
        <v>High</v>
      </c>
      <c r="T2678" t="str" cm="1">
        <f t="array" ref="T2678">_xlfn.IFS(M2678&lt;=20,"Low",M2678&lt;=50,"Medium",M2678&lt;=90,"High")</f>
        <v>Low</v>
      </c>
      <c r="U2678" s="33">
        <f>Datos_Limpios[[#This Row],[Number of Complaints or Support]]/Datos_Limpios[[#This Row],[Account Length (in months)]]</f>
        <v>1</v>
      </c>
      <c r="V2678" t="str" cm="1">
        <f t="array" ref="V2678">_xlfn.IFS(H2678&lt;30,"Under 30",H2678&lt;66,"Middle Age",H2678&gt;=66,"Senior")</f>
        <v>Middle Age</v>
      </c>
      <c r="W2678" t="s">
        <v>6824</v>
      </c>
    </row>
    <row r="2679" spans="1:23" x14ac:dyDescent="0.3">
      <c r="A2679" t="s">
        <v>2776</v>
      </c>
      <c r="B2679" t="s">
        <v>17</v>
      </c>
      <c r="C2679">
        <v>69</v>
      </c>
      <c r="D2679">
        <v>1</v>
      </c>
      <c r="E2679" t="s">
        <v>17</v>
      </c>
      <c r="F2679" t="s">
        <v>192</v>
      </c>
      <c r="G2679" t="s">
        <v>6790</v>
      </c>
      <c r="H2679">
        <v>63</v>
      </c>
      <c r="I2679" t="s">
        <v>17</v>
      </c>
      <c r="J2679">
        <v>0</v>
      </c>
      <c r="K2679" t="s">
        <v>32</v>
      </c>
      <c r="L2679" t="s">
        <v>6791</v>
      </c>
      <c r="M2679">
        <v>13</v>
      </c>
      <c r="P2679" s="32">
        <v>45121</v>
      </c>
      <c r="Q2679" s="1">
        <v>14.77676252114718</v>
      </c>
      <c r="R2679">
        <v>1</v>
      </c>
      <c r="S2679" t="str" cm="1">
        <f t="array" ref="S2679">_xlfn.IFS(R2679=0,"None",R2679&lt;3,"Low",R2679&lt;6,"Medium",R2679&lt;=10,"High")</f>
        <v>Low</v>
      </c>
      <c r="T2679" t="str" cm="1">
        <f t="array" ref="T2679">_xlfn.IFS(M2679&lt;=20,"Low",M2679&lt;=50,"Medium",M2679&lt;=90,"High")</f>
        <v>Low</v>
      </c>
      <c r="U2679" s="33">
        <f>Datos_Limpios[[#This Row],[Number of Complaints or Support]]/Datos_Limpios[[#This Row],[Account Length (in months)]]</f>
        <v>1.4492753623188406E-2</v>
      </c>
      <c r="V2679" t="str" cm="1">
        <f t="array" ref="V2679">_xlfn.IFS(H2679&lt;30,"Under 30",H2679&lt;66,"Middle Age",H2679&gt;=66,"Senior")</f>
        <v>Middle Age</v>
      </c>
      <c r="W2679" t="s">
        <v>6824</v>
      </c>
    </row>
    <row r="2680" spans="1:23" x14ac:dyDescent="0.3">
      <c r="A2680" t="s">
        <v>2777</v>
      </c>
      <c r="B2680" t="s">
        <v>17</v>
      </c>
      <c r="C2680">
        <v>64</v>
      </c>
      <c r="D2680">
        <v>0</v>
      </c>
      <c r="E2680" t="s">
        <v>23</v>
      </c>
      <c r="F2680" t="s">
        <v>148</v>
      </c>
      <c r="G2680" t="s">
        <v>19</v>
      </c>
      <c r="H2680">
        <v>27</v>
      </c>
      <c r="I2680" t="s">
        <v>17</v>
      </c>
      <c r="J2680">
        <v>0</v>
      </c>
      <c r="K2680" t="s">
        <v>24</v>
      </c>
      <c r="L2680" t="s">
        <v>6792</v>
      </c>
      <c r="M2680">
        <v>30</v>
      </c>
      <c r="P2680" s="32">
        <v>44066</v>
      </c>
      <c r="Q2680" s="1">
        <v>28.533782958309491</v>
      </c>
      <c r="R2680">
        <v>4</v>
      </c>
      <c r="S2680" t="str" cm="1">
        <f t="array" ref="S2680">_xlfn.IFS(R2680=0,"None",R2680&lt;3,"Low",R2680&lt;6,"Medium",R2680&lt;=10,"High")</f>
        <v>Medium</v>
      </c>
      <c r="T2680" t="str" cm="1">
        <f t="array" ref="T2680">_xlfn.IFS(M2680&lt;=20,"Low",M2680&lt;=50,"Medium",M2680&lt;=90,"High")</f>
        <v>Medium</v>
      </c>
      <c r="U2680" s="33">
        <f>Datos_Limpios[[#This Row],[Number of Complaints or Support]]/Datos_Limpios[[#This Row],[Account Length (in months)]]</f>
        <v>6.25E-2</v>
      </c>
      <c r="V2680" t="str" cm="1">
        <f t="array" ref="V2680">_xlfn.IFS(H2680&lt;30,"Under 30",H2680&lt;66,"Middle Age",H2680&gt;=66,"Senior")</f>
        <v>Under 30</v>
      </c>
      <c r="W2680" t="s">
        <v>6824</v>
      </c>
    </row>
    <row r="2681" spans="1:23" x14ac:dyDescent="0.3">
      <c r="A2681" t="s">
        <v>2778</v>
      </c>
      <c r="B2681" t="s">
        <v>17</v>
      </c>
      <c r="C2681">
        <v>74</v>
      </c>
      <c r="D2681">
        <v>0</v>
      </c>
      <c r="E2681" t="s">
        <v>23</v>
      </c>
      <c r="F2681" t="s">
        <v>123</v>
      </c>
      <c r="G2681" t="s">
        <v>19</v>
      </c>
      <c r="H2681">
        <v>78</v>
      </c>
      <c r="I2681" t="s">
        <v>17</v>
      </c>
      <c r="J2681">
        <v>0</v>
      </c>
      <c r="K2681" t="s">
        <v>32</v>
      </c>
      <c r="L2681" t="s">
        <v>6794</v>
      </c>
      <c r="M2681">
        <v>37</v>
      </c>
      <c r="P2681" s="32">
        <v>44426</v>
      </c>
      <c r="Q2681" s="1">
        <v>43.866053933891507</v>
      </c>
      <c r="R2681">
        <v>1</v>
      </c>
      <c r="S2681" t="str" cm="1">
        <f t="array" ref="S2681">_xlfn.IFS(R2681=0,"None",R2681&lt;3,"Low",R2681&lt;6,"Medium",R2681&lt;=10,"High")</f>
        <v>Low</v>
      </c>
      <c r="T2681" t="str" cm="1">
        <f t="array" ref="T2681">_xlfn.IFS(M2681&lt;=20,"Low",M2681&lt;=50,"Medium",M2681&lt;=90,"High")</f>
        <v>Medium</v>
      </c>
      <c r="U2681" s="33">
        <f>Datos_Limpios[[#This Row],[Number of Complaints or Support]]/Datos_Limpios[[#This Row],[Account Length (in months)]]</f>
        <v>1.3513513513513514E-2</v>
      </c>
      <c r="V2681" t="str" cm="1">
        <f t="array" ref="V2681">_xlfn.IFS(H2681&lt;30,"Under 30",H2681&lt;66,"Middle Age",H2681&gt;=66,"Senior")</f>
        <v>Senior</v>
      </c>
      <c r="W2681" t="s">
        <v>6824</v>
      </c>
    </row>
    <row r="2682" spans="1:23" x14ac:dyDescent="0.3">
      <c r="A2682" t="s">
        <v>2779</v>
      </c>
      <c r="B2682" t="s">
        <v>17</v>
      </c>
      <c r="C2682">
        <v>42</v>
      </c>
      <c r="D2682">
        <v>0</v>
      </c>
      <c r="E2682" t="s">
        <v>17</v>
      </c>
      <c r="F2682" t="s">
        <v>121</v>
      </c>
      <c r="G2682" t="s">
        <v>6790</v>
      </c>
      <c r="H2682">
        <v>42</v>
      </c>
      <c r="I2682" t="s">
        <v>17</v>
      </c>
      <c r="J2682">
        <v>0</v>
      </c>
      <c r="K2682" t="s">
        <v>32</v>
      </c>
      <c r="L2682" t="s">
        <v>6792</v>
      </c>
      <c r="M2682">
        <v>17</v>
      </c>
      <c r="P2682" s="32">
        <v>44810</v>
      </c>
      <c r="Q2682" s="1">
        <v>15.205419332948519</v>
      </c>
      <c r="R2682">
        <v>5</v>
      </c>
      <c r="S2682" t="str" cm="1">
        <f t="array" ref="S2682">_xlfn.IFS(R2682=0,"None",R2682&lt;3,"Low",R2682&lt;6,"Medium",R2682&lt;=10,"High")</f>
        <v>Medium</v>
      </c>
      <c r="T2682" t="str" cm="1">
        <f t="array" ref="T2682">_xlfn.IFS(M2682&lt;=20,"Low",M2682&lt;=50,"Medium",M2682&lt;=90,"High")</f>
        <v>Low</v>
      </c>
      <c r="U2682" s="33">
        <f>Datos_Limpios[[#This Row],[Number of Complaints or Support]]/Datos_Limpios[[#This Row],[Account Length (in months)]]</f>
        <v>0.11904761904761904</v>
      </c>
      <c r="V2682" t="str" cm="1">
        <f t="array" ref="V2682">_xlfn.IFS(H2682&lt;30,"Under 30",H2682&lt;66,"Middle Age",H2682&gt;=66,"Senior")</f>
        <v>Middle Age</v>
      </c>
      <c r="W2682" t="s">
        <v>6826</v>
      </c>
    </row>
    <row r="2683" spans="1:23" x14ac:dyDescent="0.3">
      <c r="A2683" t="s">
        <v>2780</v>
      </c>
      <c r="B2683" t="s">
        <v>23</v>
      </c>
      <c r="C2683">
        <v>1</v>
      </c>
      <c r="D2683">
        <v>4</v>
      </c>
      <c r="E2683" t="s">
        <v>23</v>
      </c>
      <c r="F2683" t="s">
        <v>128</v>
      </c>
      <c r="G2683" t="s">
        <v>6790</v>
      </c>
      <c r="H2683">
        <v>49</v>
      </c>
      <c r="I2683" t="s">
        <v>17</v>
      </c>
      <c r="J2683">
        <v>0</v>
      </c>
      <c r="K2683" t="s">
        <v>20</v>
      </c>
      <c r="L2683" t="s">
        <v>6792</v>
      </c>
      <c r="M2683">
        <v>38</v>
      </c>
      <c r="N2683" t="s">
        <v>27</v>
      </c>
      <c r="O2683" t="s">
        <v>108</v>
      </c>
      <c r="P2683" s="32">
        <v>45191</v>
      </c>
      <c r="Q2683" s="1">
        <v>40.580567479295603</v>
      </c>
      <c r="R2683">
        <v>1</v>
      </c>
      <c r="S2683" t="str" cm="1">
        <f t="array" ref="S2683">_xlfn.IFS(R2683=0,"None",R2683&lt;3,"Low",R2683&lt;6,"Medium",R2683&lt;=10,"High")</f>
        <v>Low</v>
      </c>
      <c r="T2683" t="str" cm="1">
        <f t="array" ref="T2683">_xlfn.IFS(M2683&lt;=20,"Low",M2683&lt;=50,"Medium",M2683&lt;=90,"High")</f>
        <v>Medium</v>
      </c>
      <c r="U2683" s="33">
        <f>Datos_Limpios[[#This Row],[Number of Complaints or Support]]/Datos_Limpios[[#This Row],[Account Length (in months)]]</f>
        <v>1</v>
      </c>
      <c r="V2683" t="str" cm="1">
        <f t="array" ref="V2683">_xlfn.IFS(H2683&lt;30,"Under 30",H2683&lt;66,"Middle Age",H2683&gt;=66,"Senior")</f>
        <v>Middle Age</v>
      </c>
      <c r="W2683" t="s">
        <v>6826</v>
      </c>
    </row>
    <row r="2684" spans="1:23" x14ac:dyDescent="0.3">
      <c r="A2684" t="s">
        <v>2781</v>
      </c>
      <c r="B2684" t="s">
        <v>23</v>
      </c>
      <c r="C2684">
        <v>1</v>
      </c>
      <c r="D2684">
        <v>0</v>
      </c>
      <c r="E2684" t="s">
        <v>23</v>
      </c>
      <c r="F2684" t="s">
        <v>18</v>
      </c>
      <c r="G2684" t="s">
        <v>6790</v>
      </c>
      <c r="H2684">
        <v>55</v>
      </c>
      <c r="I2684" t="s">
        <v>17</v>
      </c>
      <c r="J2684">
        <v>0</v>
      </c>
      <c r="K2684" t="s">
        <v>20</v>
      </c>
      <c r="L2684" t="s">
        <v>6794</v>
      </c>
      <c r="M2684">
        <v>27</v>
      </c>
      <c r="N2684" t="s">
        <v>27</v>
      </c>
      <c r="O2684" t="s">
        <v>164</v>
      </c>
      <c r="P2684" s="32">
        <v>44298</v>
      </c>
      <c r="Q2684" s="1">
        <v>23.733620813049491</v>
      </c>
      <c r="R2684">
        <v>0</v>
      </c>
      <c r="S2684" t="str" cm="1">
        <f t="array" ref="S2684">_xlfn.IFS(R2684=0,"None",R2684&lt;3,"Low",R2684&lt;6,"Medium",R2684&lt;=10,"High")</f>
        <v>None</v>
      </c>
      <c r="T2684" t="str" cm="1">
        <f t="array" ref="T2684">_xlfn.IFS(M2684&lt;=20,"Low",M2684&lt;=50,"Medium",M2684&lt;=90,"High")</f>
        <v>Medium</v>
      </c>
      <c r="U2684" s="33">
        <f>Datos_Limpios[[#This Row],[Number of Complaints or Support]]/Datos_Limpios[[#This Row],[Account Length (in months)]]</f>
        <v>0</v>
      </c>
      <c r="V2684" t="str" cm="1">
        <f t="array" ref="V2684">_xlfn.IFS(H2684&lt;30,"Under 30",H2684&lt;66,"Middle Age",H2684&gt;=66,"Senior")</f>
        <v>Middle Age</v>
      </c>
      <c r="W2684" t="s">
        <v>6823</v>
      </c>
    </row>
    <row r="2685" spans="1:23" x14ac:dyDescent="0.3">
      <c r="A2685" t="s">
        <v>2782</v>
      </c>
      <c r="B2685" t="s">
        <v>17</v>
      </c>
      <c r="C2685">
        <v>42</v>
      </c>
      <c r="D2685">
        <v>0</v>
      </c>
      <c r="E2685" t="s">
        <v>23</v>
      </c>
      <c r="F2685" t="s">
        <v>69</v>
      </c>
      <c r="G2685" t="s">
        <v>6790</v>
      </c>
      <c r="H2685">
        <v>68</v>
      </c>
      <c r="I2685" t="s">
        <v>17</v>
      </c>
      <c r="J2685">
        <v>0</v>
      </c>
      <c r="K2685" t="s">
        <v>24</v>
      </c>
      <c r="L2685" t="s">
        <v>6792</v>
      </c>
      <c r="M2685">
        <v>36</v>
      </c>
      <c r="P2685" s="32">
        <v>44733</v>
      </c>
      <c r="Q2685" s="1">
        <v>31.747338815858988</v>
      </c>
      <c r="R2685">
        <v>8</v>
      </c>
      <c r="S2685" t="str" cm="1">
        <f t="array" ref="S2685">_xlfn.IFS(R2685=0,"None",R2685&lt;3,"Low",R2685&lt;6,"Medium",R2685&lt;=10,"High")</f>
        <v>High</v>
      </c>
      <c r="T2685" t="str" cm="1">
        <f t="array" ref="T2685">_xlfn.IFS(M2685&lt;=20,"Low",M2685&lt;=50,"Medium",M2685&lt;=90,"High")</f>
        <v>Medium</v>
      </c>
      <c r="U2685" s="33">
        <f>Datos_Limpios[[#This Row],[Number of Complaints or Support]]/Datos_Limpios[[#This Row],[Account Length (in months)]]</f>
        <v>0.19047619047619047</v>
      </c>
      <c r="V2685" t="str" cm="1">
        <f t="array" ref="V2685">_xlfn.IFS(H2685&lt;30,"Under 30",H2685&lt;66,"Middle Age",H2685&gt;=66,"Senior")</f>
        <v>Senior</v>
      </c>
      <c r="W2685" t="s">
        <v>6825</v>
      </c>
    </row>
    <row r="2686" spans="1:23" x14ac:dyDescent="0.3">
      <c r="A2686" t="s">
        <v>2783</v>
      </c>
      <c r="B2686" t="s">
        <v>17</v>
      </c>
      <c r="C2686">
        <v>69</v>
      </c>
      <c r="D2686">
        <v>2</v>
      </c>
      <c r="E2686" t="s">
        <v>17</v>
      </c>
      <c r="F2686" t="s">
        <v>36</v>
      </c>
      <c r="G2686" t="s">
        <v>6790</v>
      </c>
      <c r="H2686">
        <v>29</v>
      </c>
      <c r="I2686" t="s">
        <v>23</v>
      </c>
      <c r="J2686">
        <v>2</v>
      </c>
      <c r="K2686" t="s">
        <v>32</v>
      </c>
      <c r="L2686" t="s">
        <v>6792</v>
      </c>
      <c r="M2686">
        <v>9</v>
      </c>
      <c r="P2686" s="32">
        <v>44858</v>
      </c>
      <c r="Q2686" s="1">
        <v>7.9073227955881977</v>
      </c>
      <c r="R2686">
        <v>6</v>
      </c>
      <c r="S2686" t="str" cm="1">
        <f t="array" ref="S2686">_xlfn.IFS(R2686=0,"None",R2686&lt;3,"Low",R2686&lt;6,"Medium",R2686&lt;=10,"High")</f>
        <v>High</v>
      </c>
      <c r="T2686" t="str" cm="1">
        <f t="array" ref="T2686">_xlfn.IFS(M2686&lt;=20,"Low",M2686&lt;=50,"Medium",M2686&lt;=90,"High")</f>
        <v>Low</v>
      </c>
      <c r="U2686" s="33">
        <f>Datos_Limpios[[#This Row],[Number of Complaints or Support]]/Datos_Limpios[[#This Row],[Account Length (in months)]]</f>
        <v>8.6956521739130432E-2</v>
      </c>
      <c r="V2686" t="str" cm="1">
        <f t="array" ref="V2686">_xlfn.IFS(H2686&lt;30,"Under 30",H2686&lt;66,"Middle Age",H2686&gt;=66,"Senior")</f>
        <v>Under 30</v>
      </c>
      <c r="W2686" t="s">
        <v>6824</v>
      </c>
    </row>
    <row r="2687" spans="1:23" x14ac:dyDescent="0.3">
      <c r="A2687" t="s">
        <v>2784</v>
      </c>
      <c r="B2687" t="s">
        <v>17</v>
      </c>
      <c r="C2687">
        <v>14</v>
      </c>
      <c r="D2687">
        <v>0</v>
      </c>
      <c r="E2687" t="s">
        <v>23</v>
      </c>
      <c r="F2687" t="s">
        <v>94</v>
      </c>
      <c r="G2687" t="s">
        <v>19</v>
      </c>
      <c r="H2687">
        <v>62</v>
      </c>
      <c r="I2687" t="s">
        <v>17</v>
      </c>
      <c r="J2687">
        <v>0</v>
      </c>
      <c r="K2687" t="s">
        <v>24</v>
      </c>
      <c r="L2687" t="s">
        <v>6791</v>
      </c>
      <c r="M2687">
        <v>33</v>
      </c>
      <c r="P2687" s="32">
        <v>44385</v>
      </c>
      <c r="Q2687" s="1">
        <v>30.842355823624409</v>
      </c>
      <c r="R2687">
        <v>3</v>
      </c>
      <c r="S2687" t="str" cm="1">
        <f t="array" ref="S2687">_xlfn.IFS(R2687=0,"None",R2687&lt;3,"Low",R2687&lt;6,"Medium",R2687&lt;=10,"High")</f>
        <v>Medium</v>
      </c>
      <c r="T2687" t="str" cm="1">
        <f t="array" ref="T2687">_xlfn.IFS(M2687&lt;=20,"Low",M2687&lt;=50,"Medium",M2687&lt;=90,"High")</f>
        <v>Medium</v>
      </c>
      <c r="U2687" s="33">
        <f>Datos_Limpios[[#This Row],[Number of Complaints or Support]]/Datos_Limpios[[#This Row],[Account Length (in months)]]</f>
        <v>0.21428571428571427</v>
      </c>
      <c r="V2687" t="str" cm="1">
        <f t="array" ref="V2687">_xlfn.IFS(H2687&lt;30,"Under 30",H2687&lt;66,"Middle Age",H2687&gt;=66,"Senior")</f>
        <v>Middle Age</v>
      </c>
      <c r="W2687" t="s">
        <v>6823</v>
      </c>
    </row>
    <row r="2688" spans="1:23" x14ac:dyDescent="0.3">
      <c r="A2688" t="s">
        <v>2785</v>
      </c>
      <c r="B2688" t="s">
        <v>17</v>
      </c>
      <c r="C2688">
        <v>30</v>
      </c>
      <c r="D2688">
        <v>0</v>
      </c>
      <c r="E2688" t="s">
        <v>23</v>
      </c>
      <c r="F2688" t="s">
        <v>18</v>
      </c>
      <c r="G2688" t="s">
        <v>6790</v>
      </c>
      <c r="H2688">
        <v>20</v>
      </c>
      <c r="I2688" t="s">
        <v>23</v>
      </c>
      <c r="J2688">
        <v>2</v>
      </c>
      <c r="K2688" t="s">
        <v>20</v>
      </c>
      <c r="L2688" t="s">
        <v>6791</v>
      </c>
      <c r="M2688">
        <v>16</v>
      </c>
      <c r="P2688" s="32">
        <v>44994</v>
      </c>
      <c r="Q2688" s="1">
        <v>16.967389837068669</v>
      </c>
      <c r="R2688">
        <v>2</v>
      </c>
      <c r="S2688" t="str" cm="1">
        <f t="array" ref="S2688">_xlfn.IFS(R2688=0,"None",R2688&lt;3,"Low",R2688&lt;6,"Medium",R2688&lt;=10,"High")</f>
        <v>Low</v>
      </c>
      <c r="T2688" t="str" cm="1">
        <f t="array" ref="T2688">_xlfn.IFS(M2688&lt;=20,"Low",M2688&lt;=50,"Medium",M2688&lt;=90,"High")</f>
        <v>Low</v>
      </c>
      <c r="U2688" s="33">
        <f>Datos_Limpios[[#This Row],[Number of Complaints or Support]]/Datos_Limpios[[#This Row],[Account Length (in months)]]</f>
        <v>6.6666666666666666E-2</v>
      </c>
      <c r="V2688" t="str" cm="1">
        <f t="array" ref="V2688">_xlfn.IFS(H2688&lt;30,"Under 30",H2688&lt;66,"Middle Age",H2688&gt;=66,"Senior")</f>
        <v>Under 30</v>
      </c>
      <c r="W2688" t="s">
        <v>6823</v>
      </c>
    </row>
    <row r="2689" spans="1:23" x14ac:dyDescent="0.3">
      <c r="A2689" t="s">
        <v>2786</v>
      </c>
      <c r="B2689" t="s">
        <v>17</v>
      </c>
      <c r="C2689">
        <v>67</v>
      </c>
      <c r="D2689">
        <v>0</v>
      </c>
      <c r="E2689" t="s">
        <v>23</v>
      </c>
      <c r="F2689" t="s">
        <v>22</v>
      </c>
      <c r="G2689" t="s">
        <v>6790</v>
      </c>
      <c r="H2689">
        <v>42</v>
      </c>
      <c r="I2689" t="s">
        <v>23</v>
      </c>
      <c r="J2689">
        <v>5</v>
      </c>
      <c r="K2689" t="s">
        <v>24</v>
      </c>
      <c r="L2689" t="s">
        <v>6791</v>
      </c>
      <c r="M2689">
        <v>22</v>
      </c>
      <c r="P2689" s="32">
        <v>45017</v>
      </c>
      <c r="Q2689" s="1">
        <v>20.994443399666419</v>
      </c>
      <c r="R2689">
        <v>8</v>
      </c>
      <c r="S2689" t="str" cm="1">
        <f t="array" ref="S2689">_xlfn.IFS(R2689=0,"None",R2689&lt;3,"Low",R2689&lt;6,"Medium",R2689&lt;=10,"High")</f>
        <v>High</v>
      </c>
      <c r="T2689" t="str" cm="1">
        <f t="array" ref="T2689">_xlfn.IFS(M2689&lt;=20,"Low",M2689&lt;=50,"Medium",M2689&lt;=90,"High")</f>
        <v>Medium</v>
      </c>
      <c r="U2689" s="33">
        <f>Datos_Limpios[[#This Row],[Number of Complaints or Support]]/Datos_Limpios[[#This Row],[Account Length (in months)]]</f>
        <v>0.11940298507462686</v>
      </c>
      <c r="V2689" t="str" cm="1">
        <f t="array" ref="V2689">_xlfn.IFS(H2689&lt;30,"Under 30",H2689&lt;66,"Middle Age",H2689&gt;=66,"Senior")</f>
        <v>Middle Age</v>
      </c>
      <c r="W2689" t="s">
        <v>6823</v>
      </c>
    </row>
    <row r="2690" spans="1:23" x14ac:dyDescent="0.3">
      <c r="A2690" t="s">
        <v>2787</v>
      </c>
      <c r="B2690" t="s">
        <v>17</v>
      </c>
      <c r="C2690">
        <v>20</v>
      </c>
      <c r="D2690">
        <v>2</v>
      </c>
      <c r="E2690" t="s">
        <v>23</v>
      </c>
      <c r="F2690" t="s">
        <v>350</v>
      </c>
      <c r="G2690" t="s">
        <v>19</v>
      </c>
      <c r="H2690">
        <v>47</v>
      </c>
      <c r="I2690" t="s">
        <v>17</v>
      </c>
      <c r="J2690">
        <v>0</v>
      </c>
      <c r="K2690" t="s">
        <v>20</v>
      </c>
      <c r="L2690" t="s">
        <v>6791</v>
      </c>
      <c r="M2690">
        <v>26</v>
      </c>
      <c r="P2690" s="32">
        <v>44624</v>
      </c>
      <c r="Q2690" s="1">
        <v>23.43208659968769</v>
      </c>
      <c r="R2690">
        <v>9</v>
      </c>
      <c r="S2690" t="str" cm="1">
        <f t="array" ref="S2690">_xlfn.IFS(R2690=0,"None",R2690&lt;3,"Low",R2690&lt;6,"Medium",R2690&lt;=10,"High")</f>
        <v>High</v>
      </c>
      <c r="T2690" t="str" cm="1">
        <f t="array" ref="T2690">_xlfn.IFS(M2690&lt;=20,"Low",M2690&lt;=50,"Medium",M2690&lt;=90,"High")</f>
        <v>Medium</v>
      </c>
      <c r="U2690" s="33">
        <f>Datos_Limpios[[#This Row],[Number of Complaints or Support]]/Datos_Limpios[[#This Row],[Account Length (in months)]]</f>
        <v>0.45</v>
      </c>
      <c r="V2690" t="str" cm="1">
        <f t="array" ref="V2690">_xlfn.IFS(H2690&lt;30,"Under 30",H2690&lt;66,"Middle Age",H2690&gt;=66,"Senior")</f>
        <v>Middle Age</v>
      </c>
      <c r="W2690" t="s">
        <v>6823</v>
      </c>
    </row>
    <row r="2691" spans="1:23" x14ac:dyDescent="0.3">
      <c r="A2691" t="s">
        <v>2788</v>
      </c>
      <c r="B2691" t="s">
        <v>17</v>
      </c>
      <c r="C2691">
        <v>61</v>
      </c>
      <c r="D2691">
        <v>0</v>
      </c>
      <c r="E2691" t="s">
        <v>17</v>
      </c>
      <c r="F2691" t="s">
        <v>36</v>
      </c>
      <c r="G2691" t="s">
        <v>19</v>
      </c>
      <c r="H2691">
        <v>56</v>
      </c>
      <c r="I2691" t="s">
        <v>17</v>
      </c>
      <c r="J2691">
        <v>0</v>
      </c>
      <c r="K2691" t="s">
        <v>32</v>
      </c>
      <c r="L2691" t="s">
        <v>6792</v>
      </c>
      <c r="M2691">
        <v>11</v>
      </c>
      <c r="P2691" s="32">
        <v>44628</v>
      </c>
      <c r="Q2691" s="1">
        <v>11.4851616332462</v>
      </c>
      <c r="R2691">
        <v>0</v>
      </c>
      <c r="S2691" t="str" cm="1">
        <f t="array" ref="S2691">_xlfn.IFS(R2691=0,"None",R2691&lt;3,"Low",R2691&lt;6,"Medium",R2691&lt;=10,"High")</f>
        <v>None</v>
      </c>
      <c r="T2691" t="str" cm="1">
        <f t="array" ref="T2691">_xlfn.IFS(M2691&lt;=20,"Low",M2691&lt;=50,"Medium",M2691&lt;=90,"High")</f>
        <v>Low</v>
      </c>
      <c r="U2691" s="33">
        <f>Datos_Limpios[[#This Row],[Number of Complaints or Support]]/Datos_Limpios[[#This Row],[Account Length (in months)]]</f>
        <v>0</v>
      </c>
      <c r="V2691" t="str" cm="1">
        <f t="array" ref="V2691">_xlfn.IFS(H2691&lt;30,"Under 30",H2691&lt;66,"Middle Age",H2691&gt;=66,"Senior")</f>
        <v>Middle Age</v>
      </c>
      <c r="W2691" t="s">
        <v>6824</v>
      </c>
    </row>
    <row r="2692" spans="1:23" x14ac:dyDescent="0.3">
      <c r="A2692" t="s">
        <v>2789</v>
      </c>
      <c r="B2692" t="s">
        <v>23</v>
      </c>
      <c r="C2692">
        <v>51</v>
      </c>
      <c r="D2692">
        <v>1</v>
      </c>
      <c r="E2692" t="s">
        <v>17</v>
      </c>
      <c r="F2692" t="s">
        <v>34</v>
      </c>
      <c r="G2692" t="s">
        <v>19</v>
      </c>
      <c r="H2692">
        <v>65</v>
      </c>
      <c r="I2692" t="s">
        <v>17</v>
      </c>
      <c r="J2692">
        <v>0</v>
      </c>
      <c r="K2692" t="s">
        <v>20</v>
      </c>
      <c r="L2692" t="s">
        <v>6792</v>
      </c>
      <c r="M2692">
        <v>53</v>
      </c>
      <c r="N2692" t="s">
        <v>76</v>
      </c>
      <c r="O2692" t="s">
        <v>77</v>
      </c>
      <c r="P2692" s="32">
        <v>44449</v>
      </c>
      <c r="Q2692" s="1">
        <v>42.696535887214381</v>
      </c>
      <c r="R2692">
        <v>1</v>
      </c>
      <c r="S2692" t="str" cm="1">
        <f t="array" ref="S2692">_xlfn.IFS(R2692=0,"None",R2692&lt;3,"Low",R2692&lt;6,"Medium",R2692&lt;=10,"High")</f>
        <v>Low</v>
      </c>
      <c r="T2692" t="str" cm="1">
        <f t="array" ref="T2692">_xlfn.IFS(M2692&lt;=20,"Low",M2692&lt;=50,"Medium",M2692&lt;=90,"High")</f>
        <v>High</v>
      </c>
      <c r="U2692" s="33">
        <f>Datos_Limpios[[#This Row],[Number of Complaints or Support]]/Datos_Limpios[[#This Row],[Account Length (in months)]]</f>
        <v>1.9607843137254902E-2</v>
      </c>
      <c r="V2692" t="str" cm="1">
        <f t="array" ref="V2692">_xlfn.IFS(H2692&lt;30,"Under 30",H2692&lt;66,"Middle Age",H2692&gt;=66,"Senior")</f>
        <v>Middle Age</v>
      </c>
      <c r="W2692" t="s">
        <v>6823</v>
      </c>
    </row>
    <row r="2693" spans="1:23" x14ac:dyDescent="0.3">
      <c r="A2693" t="s">
        <v>2790</v>
      </c>
      <c r="B2693" t="s">
        <v>23</v>
      </c>
      <c r="C2693">
        <v>1</v>
      </c>
      <c r="D2693">
        <v>0</v>
      </c>
      <c r="E2693" t="s">
        <v>23</v>
      </c>
      <c r="F2693" t="s">
        <v>88</v>
      </c>
      <c r="G2693" t="s">
        <v>19</v>
      </c>
      <c r="H2693">
        <v>48</v>
      </c>
      <c r="I2693" t="s">
        <v>17</v>
      </c>
      <c r="J2693">
        <v>0</v>
      </c>
      <c r="K2693" t="s">
        <v>20</v>
      </c>
      <c r="L2693" t="s">
        <v>6792</v>
      </c>
      <c r="M2693">
        <v>48</v>
      </c>
      <c r="N2693" t="s">
        <v>50</v>
      </c>
      <c r="O2693" t="s">
        <v>300</v>
      </c>
      <c r="P2693" s="32">
        <v>45138</v>
      </c>
      <c r="Q2693" s="1">
        <v>40.228990637433867</v>
      </c>
      <c r="R2693">
        <v>7</v>
      </c>
      <c r="S2693" t="str" cm="1">
        <f t="array" ref="S2693">_xlfn.IFS(R2693=0,"None",R2693&lt;3,"Low",R2693&lt;6,"Medium",R2693&lt;=10,"High")</f>
        <v>High</v>
      </c>
      <c r="T2693" t="str" cm="1">
        <f t="array" ref="T2693">_xlfn.IFS(M2693&lt;=20,"Low",M2693&lt;=50,"Medium",M2693&lt;=90,"High")</f>
        <v>Medium</v>
      </c>
      <c r="U2693" s="33">
        <f>Datos_Limpios[[#This Row],[Number of Complaints or Support]]/Datos_Limpios[[#This Row],[Account Length (in months)]]</f>
        <v>7</v>
      </c>
      <c r="V2693" t="str" cm="1">
        <f t="array" ref="V2693">_xlfn.IFS(H2693&lt;30,"Under 30",H2693&lt;66,"Middle Age",H2693&gt;=66,"Senior")</f>
        <v>Middle Age</v>
      </c>
      <c r="W2693" t="s">
        <v>6825</v>
      </c>
    </row>
    <row r="2694" spans="1:23" x14ac:dyDescent="0.3">
      <c r="A2694" t="s">
        <v>2791</v>
      </c>
      <c r="B2694" t="s">
        <v>17</v>
      </c>
      <c r="C2694">
        <v>17</v>
      </c>
      <c r="D2694">
        <v>0</v>
      </c>
      <c r="E2694" t="s">
        <v>23</v>
      </c>
      <c r="F2694" t="s">
        <v>121</v>
      </c>
      <c r="G2694" t="s">
        <v>6790</v>
      </c>
      <c r="H2694">
        <v>23</v>
      </c>
      <c r="I2694" t="s">
        <v>23</v>
      </c>
      <c r="J2694">
        <v>5</v>
      </c>
      <c r="K2694" t="s">
        <v>20</v>
      </c>
      <c r="L2694" t="s">
        <v>6791</v>
      </c>
      <c r="M2694">
        <v>14</v>
      </c>
      <c r="P2694" s="32">
        <v>44469</v>
      </c>
      <c r="Q2694" s="1">
        <v>13.913951874893399</v>
      </c>
      <c r="R2694">
        <v>3</v>
      </c>
      <c r="S2694" t="str" cm="1">
        <f t="array" ref="S2694">_xlfn.IFS(R2694=0,"None",R2694&lt;3,"Low",R2694&lt;6,"Medium",R2694&lt;=10,"High")</f>
        <v>Medium</v>
      </c>
      <c r="T2694" t="str" cm="1">
        <f t="array" ref="T2694">_xlfn.IFS(M2694&lt;=20,"Low",M2694&lt;=50,"Medium",M2694&lt;=90,"High")</f>
        <v>Low</v>
      </c>
      <c r="U2694" s="33">
        <f>Datos_Limpios[[#This Row],[Number of Complaints or Support]]/Datos_Limpios[[#This Row],[Account Length (in months)]]</f>
        <v>0.17647058823529413</v>
      </c>
      <c r="V2694" t="str" cm="1">
        <f t="array" ref="V2694">_xlfn.IFS(H2694&lt;30,"Under 30",H2694&lt;66,"Middle Age",H2694&gt;=66,"Senior")</f>
        <v>Under 30</v>
      </c>
      <c r="W2694" t="s">
        <v>6826</v>
      </c>
    </row>
    <row r="2695" spans="1:23" x14ac:dyDescent="0.3">
      <c r="A2695" t="s">
        <v>2792</v>
      </c>
      <c r="B2695" t="s">
        <v>17</v>
      </c>
      <c r="C2695">
        <v>8</v>
      </c>
      <c r="D2695">
        <v>1</v>
      </c>
      <c r="E2695" t="s">
        <v>23</v>
      </c>
      <c r="F2695" t="s">
        <v>79</v>
      </c>
      <c r="G2695" t="s">
        <v>19</v>
      </c>
      <c r="H2695">
        <v>61</v>
      </c>
      <c r="I2695" t="s">
        <v>17</v>
      </c>
      <c r="J2695">
        <v>0</v>
      </c>
      <c r="K2695" t="s">
        <v>20</v>
      </c>
      <c r="L2695" t="s">
        <v>6791</v>
      </c>
      <c r="M2695">
        <v>10</v>
      </c>
      <c r="P2695" s="32">
        <v>43929</v>
      </c>
      <c r="Q2695" s="1">
        <v>10.523421403808801</v>
      </c>
      <c r="R2695">
        <v>8</v>
      </c>
      <c r="S2695" t="str" cm="1">
        <f t="array" ref="S2695">_xlfn.IFS(R2695=0,"None",R2695&lt;3,"Low",R2695&lt;6,"Medium",R2695&lt;=10,"High")</f>
        <v>High</v>
      </c>
      <c r="T2695" t="str" cm="1">
        <f t="array" ref="T2695">_xlfn.IFS(M2695&lt;=20,"Low",M2695&lt;=50,"Medium",M2695&lt;=90,"High")</f>
        <v>Low</v>
      </c>
      <c r="U2695" s="33">
        <f>Datos_Limpios[[#This Row],[Number of Complaints or Support]]/Datos_Limpios[[#This Row],[Account Length (in months)]]</f>
        <v>1</v>
      </c>
      <c r="V2695" t="str" cm="1">
        <f t="array" ref="V2695">_xlfn.IFS(H2695&lt;30,"Under 30",H2695&lt;66,"Middle Age",H2695&gt;=66,"Senior")</f>
        <v>Middle Age</v>
      </c>
      <c r="W2695" t="s">
        <v>6826</v>
      </c>
    </row>
    <row r="2696" spans="1:23" x14ac:dyDescent="0.3">
      <c r="A2696" t="s">
        <v>2793</v>
      </c>
      <c r="B2696" t="s">
        <v>23</v>
      </c>
      <c r="C2696">
        <v>69</v>
      </c>
      <c r="D2696">
        <v>5</v>
      </c>
      <c r="E2696" t="s">
        <v>23</v>
      </c>
      <c r="F2696" t="s">
        <v>54</v>
      </c>
      <c r="G2696" t="s">
        <v>6790</v>
      </c>
      <c r="H2696">
        <v>75</v>
      </c>
      <c r="I2696" t="s">
        <v>17</v>
      </c>
      <c r="J2696">
        <v>0</v>
      </c>
      <c r="K2696" t="s">
        <v>20</v>
      </c>
      <c r="L2696" t="s">
        <v>6792</v>
      </c>
      <c r="M2696">
        <v>45</v>
      </c>
      <c r="N2696" t="s">
        <v>27</v>
      </c>
      <c r="O2696" t="s">
        <v>208</v>
      </c>
      <c r="P2696" s="32">
        <v>44328</v>
      </c>
      <c r="Q2696" s="1">
        <v>51.939803940716793</v>
      </c>
      <c r="R2696">
        <v>6</v>
      </c>
      <c r="S2696" t="str" cm="1">
        <f t="array" ref="S2696">_xlfn.IFS(R2696=0,"None",R2696&lt;3,"Low",R2696&lt;6,"Medium",R2696&lt;=10,"High")</f>
        <v>High</v>
      </c>
      <c r="T2696" t="str" cm="1">
        <f t="array" ref="T2696">_xlfn.IFS(M2696&lt;=20,"Low",M2696&lt;=50,"Medium",M2696&lt;=90,"High")</f>
        <v>Medium</v>
      </c>
      <c r="U2696" s="33">
        <f>Datos_Limpios[[#This Row],[Number of Complaints or Support]]/Datos_Limpios[[#This Row],[Account Length (in months)]]</f>
        <v>8.6956521739130432E-2</v>
      </c>
      <c r="V2696" t="str" cm="1">
        <f t="array" ref="V2696">_xlfn.IFS(H2696&lt;30,"Under 30",H2696&lt;66,"Middle Age",H2696&gt;=66,"Senior")</f>
        <v>Senior</v>
      </c>
      <c r="W2696" t="s">
        <v>6823</v>
      </c>
    </row>
    <row r="2697" spans="1:23" x14ac:dyDescent="0.3">
      <c r="A2697" t="s">
        <v>2794</v>
      </c>
      <c r="B2697" t="s">
        <v>23</v>
      </c>
      <c r="C2697">
        <v>30</v>
      </c>
      <c r="D2697">
        <v>2</v>
      </c>
      <c r="E2697" t="s">
        <v>23</v>
      </c>
      <c r="F2697" t="s">
        <v>18</v>
      </c>
      <c r="G2697" t="s">
        <v>19</v>
      </c>
      <c r="H2697">
        <v>40</v>
      </c>
      <c r="I2697" t="s">
        <v>17</v>
      </c>
      <c r="J2697">
        <v>0</v>
      </c>
      <c r="K2697" t="s">
        <v>20</v>
      </c>
      <c r="L2697" t="s">
        <v>6792</v>
      </c>
      <c r="M2697">
        <v>47</v>
      </c>
      <c r="N2697" t="s">
        <v>76</v>
      </c>
      <c r="O2697" t="s">
        <v>232</v>
      </c>
      <c r="P2697" s="32">
        <v>44587</v>
      </c>
      <c r="Q2697" s="1">
        <v>44.081088386152928</v>
      </c>
      <c r="R2697">
        <v>2</v>
      </c>
      <c r="S2697" t="str" cm="1">
        <f t="array" ref="S2697">_xlfn.IFS(R2697=0,"None",R2697&lt;3,"Low",R2697&lt;6,"Medium",R2697&lt;=10,"High")</f>
        <v>Low</v>
      </c>
      <c r="T2697" t="str" cm="1">
        <f t="array" ref="T2697">_xlfn.IFS(M2697&lt;=20,"Low",M2697&lt;=50,"Medium",M2697&lt;=90,"High")</f>
        <v>Medium</v>
      </c>
      <c r="U2697" s="33">
        <f>Datos_Limpios[[#This Row],[Number of Complaints or Support]]/Datos_Limpios[[#This Row],[Account Length (in months)]]</f>
        <v>6.6666666666666666E-2</v>
      </c>
      <c r="V2697" t="str" cm="1">
        <f t="array" ref="V2697">_xlfn.IFS(H2697&lt;30,"Under 30",H2697&lt;66,"Middle Age",H2697&gt;=66,"Senior")</f>
        <v>Middle Age</v>
      </c>
      <c r="W2697" t="s">
        <v>6823</v>
      </c>
    </row>
    <row r="2698" spans="1:23" x14ac:dyDescent="0.3">
      <c r="A2698" t="s">
        <v>2795</v>
      </c>
      <c r="B2698" t="s">
        <v>23</v>
      </c>
      <c r="C2698">
        <v>42</v>
      </c>
      <c r="D2698">
        <v>1</v>
      </c>
      <c r="E2698" t="s">
        <v>23</v>
      </c>
      <c r="F2698" t="s">
        <v>121</v>
      </c>
      <c r="G2698" t="s">
        <v>6790</v>
      </c>
      <c r="H2698">
        <v>36</v>
      </c>
      <c r="I2698" t="s">
        <v>17</v>
      </c>
      <c r="J2698">
        <v>0</v>
      </c>
      <c r="K2698" t="s">
        <v>20</v>
      </c>
      <c r="L2698" t="s">
        <v>6792</v>
      </c>
      <c r="M2698">
        <v>46</v>
      </c>
      <c r="N2698" t="s">
        <v>59</v>
      </c>
      <c r="O2698" t="s">
        <v>60</v>
      </c>
      <c r="P2698" s="32">
        <v>44101</v>
      </c>
      <c r="Q2698" s="1">
        <v>51.014299746911867</v>
      </c>
      <c r="R2698">
        <v>1</v>
      </c>
      <c r="S2698" t="str" cm="1">
        <f t="array" ref="S2698">_xlfn.IFS(R2698=0,"None",R2698&lt;3,"Low",R2698&lt;6,"Medium",R2698&lt;=10,"High")</f>
        <v>Low</v>
      </c>
      <c r="T2698" t="str" cm="1">
        <f t="array" ref="T2698">_xlfn.IFS(M2698&lt;=20,"Low",M2698&lt;=50,"Medium",M2698&lt;=90,"High")</f>
        <v>Medium</v>
      </c>
      <c r="U2698" s="33">
        <f>Datos_Limpios[[#This Row],[Number of Complaints or Support]]/Datos_Limpios[[#This Row],[Account Length (in months)]]</f>
        <v>2.3809523809523808E-2</v>
      </c>
      <c r="V2698" t="str" cm="1">
        <f t="array" ref="V2698">_xlfn.IFS(H2698&lt;30,"Under 30",H2698&lt;66,"Middle Age",H2698&gt;=66,"Senior")</f>
        <v>Middle Age</v>
      </c>
      <c r="W2698" t="s">
        <v>6826</v>
      </c>
    </row>
    <row r="2699" spans="1:23" x14ac:dyDescent="0.3">
      <c r="A2699" t="s">
        <v>2796</v>
      </c>
      <c r="B2699" t="s">
        <v>17</v>
      </c>
      <c r="C2699">
        <v>1</v>
      </c>
      <c r="D2699">
        <v>0</v>
      </c>
      <c r="E2699" t="s">
        <v>17</v>
      </c>
      <c r="F2699" t="s">
        <v>101</v>
      </c>
      <c r="G2699" t="s">
        <v>19</v>
      </c>
      <c r="H2699">
        <v>61</v>
      </c>
      <c r="I2699" t="s">
        <v>17</v>
      </c>
      <c r="J2699">
        <v>0</v>
      </c>
      <c r="K2699" t="s">
        <v>20</v>
      </c>
      <c r="L2699" t="s">
        <v>6792</v>
      </c>
      <c r="M2699">
        <v>8</v>
      </c>
      <c r="P2699" s="32">
        <v>45038</v>
      </c>
      <c r="Q2699" s="1">
        <v>8.0980952506653843</v>
      </c>
      <c r="R2699">
        <v>4</v>
      </c>
      <c r="S2699" t="str" cm="1">
        <f t="array" ref="S2699">_xlfn.IFS(R2699=0,"None",R2699&lt;3,"Low",R2699&lt;6,"Medium",R2699&lt;=10,"High")</f>
        <v>Medium</v>
      </c>
      <c r="T2699" t="str" cm="1">
        <f t="array" ref="T2699">_xlfn.IFS(M2699&lt;=20,"Low",M2699&lt;=50,"Medium",M2699&lt;=90,"High")</f>
        <v>Low</v>
      </c>
      <c r="U2699" s="33">
        <f>Datos_Limpios[[#This Row],[Number of Complaints or Support]]/Datos_Limpios[[#This Row],[Account Length (in months)]]</f>
        <v>4</v>
      </c>
      <c r="V2699" t="str" cm="1">
        <f t="array" ref="V2699">_xlfn.IFS(H2699&lt;30,"Under 30",H2699&lt;66,"Middle Age",H2699&gt;=66,"Senior")</f>
        <v>Middle Age</v>
      </c>
      <c r="W2699" t="s">
        <v>6826</v>
      </c>
    </row>
    <row r="2700" spans="1:23" x14ac:dyDescent="0.3">
      <c r="A2700" t="s">
        <v>2797</v>
      </c>
      <c r="B2700" t="s">
        <v>17</v>
      </c>
      <c r="C2700">
        <v>2</v>
      </c>
      <c r="D2700">
        <v>1</v>
      </c>
      <c r="E2700" t="s">
        <v>23</v>
      </c>
      <c r="F2700" t="s">
        <v>54</v>
      </c>
      <c r="G2700" t="s">
        <v>19</v>
      </c>
      <c r="H2700">
        <v>57</v>
      </c>
      <c r="I2700" t="s">
        <v>23</v>
      </c>
      <c r="J2700">
        <v>2</v>
      </c>
      <c r="K2700" t="s">
        <v>20</v>
      </c>
      <c r="L2700" t="s">
        <v>6791</v>
      </c>
      <c r="M2700">
        <v>19</v>
      </c>
      <c r="P2700" s="32">
        <v>45032</v>
      </c>
      <c r="Q2700" s="1">
        <v>20.25509120093005</v>
      </c>
      <c r="R2700">
        <v>10</v>
      </c>
      <c r="S2700" t="str" cm="1">
        <f t="array" ref="S2700">_xlfn.IFS(R2700=0,"None",R2700&lt;3,"Low",R2700&lt;6,"Medium",R2700&lt;=10,"High")</f>
        <v>High</v>
      </c>
      <c r="T2700" t="str" cm="1">
        <f t="array" ref="T2700">_xlfn.IFS(M2700&lt;=20,"Low",M2700&lt;=50,"Medium",M2700&lt;=90,"High")</f>
        <v>Low</v>
      </c>
      <c r="U2700" s="33">
        <f>Datos_Limpios[[#This Row],[Number of Complaints or Support]]/Datos_Limpios[[#This Row],[Account Length (in months)]]</f>
        <v>5</v>
      </c>
      <c r="V2700" t="str" cm="1">
        <f t="array" ref="V2700">_xlfn.IFS(H2700&lt;30,"Under 30",H2700&lt;66,"Middle Age",H2700&gt;=66,"Senior")</f>
        <v>Middle Age</v>
      </c>
      <c r="W2700" t="s">
        <v>6823</v>
      </c>
    </row>
    <row r="2701" spans="1:23" x14ac:dyDescent="0.3">
      <c r="A2701" t="s">
        <v>2798</v>
      </c>
      <c r="B2701" t="s">
        <v>23</v>
      </c>
      <c r="C2701">
        <v>1</v>
      </c>
      <c r="D2701">
        <v>0</v>
      </c>
      <c r="E2701" t="s">
        <v>17</v>
      </c>
      <c r="F2701" t="s">
        <v>26</v>
      </c>
      <c r="G2701" t="s">
        <v>6790</v>
      </c>
      <c r="H2701">
        <v>51</v>
      </c>
      <c r="I2701" t="s">
        <v>17</v>
      </c>
      <c r="J2701">
        <v>0</v>
      </c>
      <c r="K2701" t="s">
        <v>20</v>
      </c>
      <c r="L2701" t="s">
        <v>6794</v>
      </c>
      <c r="M2701">
        <v>9</v>
      </c>
      <c r="N2701" t="s">
        <v>50</v>
      </c>
      <c r="O2701" t="s">
        <v>71</v>
      </c>
      <c r="P2701" s="32">
        <v>44221</v>
      </c>
      <c r="Q2701" s="1">
        <v>10.513974658270911</v>
      </c>
      <c r="R2701">
        <v>4</v>
      </c>
      <c r="S2701" t="str" cm="1">
        <f t="array" ref="S2701">_xlfn.IFS(R2701=0,"None",R2701&lt;3,"Low",R2701&lt;6,"Medium",R2701&lt;=10,"High")</f>
        <v>Medium</v>
      </c>
      <c r="T2701" t="str" cm="1">
        <f t="array" ref="T2701">_xlfn.IFS(M2701&lt;=20,"Low",M2701&lt;=50,"Medium",M2701&lt;=90,"High")</f>
        <v>Low</v>
      </c>
      <c r="U2701" s="33">
        <f>Datos_Limpios[[#This Row],[Number of Complaints or Support]]/Datos_Limpios[[#This Row],[Account Length (in months)]]</f>
        <v>4</v>
      </c>
      <c r="V2701" t="str" cm="1">
        <f t="array" ref="V2701">_xlfn.IFS(H2701&lt;30,"Under 30",H2701&lt;66,"Middle Age",H2701&gt;=66,"Senior")</f>
        <v>Middle Age</v>
      </c>
      <c r="W2701" t="s">
        <v>6824</v>
      </c>
    </row>
    <row r="2702" spans="1:23" x14ac:dyDescent="0.3">
      <c r="A2702" t="s">
        <v>2799</v>
      </c>
      <c r="B2702" t="s">
        <v>17</v>
      </c>
      <c r="C2702">
        <v>12</v>
      </c>
      <c r="D2702">
        <v>0</v>
      </c>
      <c r="E2702" t="s">
        <v>17</v>
      </c>
      <c r="F2702" t="s">
        <v>192</v>
      </c>
      <c r="G2702" t="s">
        <v>19</v>
      </c>
      <c r="H2702">
        <v>22</v>
      </c>
      <c r="I2702" t="s">
        <v>17</v>
      </c>
      <c r="J2702">
        <v>0</v>
      </c>
      <c r="K2702" t="s">
        <v>20</v>
      </c>
      <c r="L2702" t="s">
        <v>6792</v>
      </c>
      <c r="M2702">
        <v>30</v>
      </c>
      <c r="P2702" s="32">
        <v>44222</v>
      </c>
      <c r="Q2702" s="1">
        <v>32.075516567675983</v>
      </c>
      <c r="R2702">
        <v>10</v>
      </c>
      <c r="S2702" t="str" cm="1">
        <f t="array" ref="S2702">_xlfn.IFS(R2702=0,"None",R2702&lt;3,"Low",R2702&lt;6,"Medium",R2702&lt;=10,"High")</f>
        <v>High</v>
      </c>
      <c r="T2702" t="str" cm="1">
        <f t="array" ref="T2702">_xlfn.IFS(M2702&lt;=20,"Low",M2702&lt;=50,"Medium",M2702&lt;=90,"High")</f>
        <v>Medium</v>
      </c>
      <c r="U2702" s="33">
        <f>Datos_Limpios[[#This Row],[Number of Complaints or Support]]/Datos_Limpios[[#This Row],[Account Length (in months)]]</f>
        <v>0.83333333333333337</v>
      </c>
      <c r="V2702" t="str" cm="1">
        <f t="array" ref="V2702">_xlfn.IFS(H2702&lt;30,"Under 30",H2702&lt;66,"Middle Age",H2702&gt;=66,"Senior")</f>
        <v>Under 30</v>
      </c>
      <c r="W2702" t="s">
        <v>6824</v>
      </c>
    </row>
    <row r="2703" spans="1:23" x14ac:dyDescent="0.3">
      <c r="A2703" t="s">
        <v>2800</v>
      </c>
      <c r="B2703" t="s">
        <v>17</v>
      </c>
      <c r="C2703">
        <v>48</v>
      </c>
      <c r="D2703">
        <v>0</v>
      </c>
      <c r="E2703" t="s">
        <v>17</v>
      </c>
      <c r="F2703" t="s">
        <v>90</v>
      </c>
      <c r="G2703" t="s">
        <v>19</v>
      </c>
      <c r="H2703">
        <v>34</v>
      </c>
      <c r="I2703" t="s">
        <v>17</v>
      </c>
      <c r="J2703">
        <v>0</v>
      </c>
      <c r="K2703" t="s">
        <v>32</v>
      </c>
      <c r="L2703" t="s">
        <v>6792</v>
      </c>
      <c r="M2703">
        <v>7</v>
      </c>
      <c r="P2703" s="32">
        <v>44155</v>
      </c>
      <c r="Q2703" s="1">
        <v>5.6574693080088831</v>
      </c>
      <c r="R2703">
        <v>6</v>
      </c>
      <c r="S2703" t="str" cm="1">
        <f t="array" ref="S2703">_xlfn.IFS(R2703=0,"None",R2703&lt;3,"Low",R2703&lt;6,"Medium",R2703&lt;=10,"High")</f>
        <v>High</v>
      </c>
      <c r="T2703" t="str" cm="1">
        <f t="array" ref="T2703">_xlfn.IFS(M2703&lt;=20,"Low",M2703&lt;=50,"Medium",M2703&lt;=90,"High")</f>
        <v>Low</v>
      </c>
      <c r="U2703" s="33">
        <f>Datos_Limpios[[#This Row],[Number of Complaints or Support]]/Datos_Limpios[[#This Row],[Account Length (in months)]]</f>
        <v>0.125</v>
      </c>
      <c r="V2703" t="str" cm="1">
        <f t="array" ref="V2703">_xlfn.IFS(H2703&lt;30,"Under 30",H2703&lt;66,"Middle Age",H2703&gt;=66,"Senior")</f>
        <v>Middle Age</v>
      </c>
      <c r="W2703" t="s">
        <v>6823</v>
      </c>
    </row>
    <row r="2704" spans="1:23" x14ac:dyDescent="0.3">
      <c r="A2704" t="s">
        <v>2801</v>
      </c>
      <c r="B2704" t="s">
        <v>17</v>
      </c>
      <c r="C2704">
        <v>42</v>
      </c>
      <c r="D2704">
        <v>0</v>
      </c>
      <c r="E2704" t="s">
        <v>23</v>
      </c>
      <c r="F2704" t="s">
        <v>56</v>
      </c>
      <c r="G2704" t="s">
        <v>6790</v>
      </c>
      <c r="H2704">
        <v>62</v>
      </c>
      <c r="I2704" t="s">
        <v>17</v>
      </c>
      <c r="J2704">
        <v>0</v>
      </c>
      <c r="K2704" t="s">
        <v>32</v>
      </c>
      <c r="L2704" t="s">
        <v>6792</v>
      </c>
      <c r="M2704">
        <v>35</v>
      </c>
      <c r="P2704" s="32">
        <v>43844</v>
      </c>
      <c r="Q2704" s="1">
        <v>35.024883747623022</v>
      </c>
      <c r="R2704">
        <v>8</v>
      </c>
      <c r="S2704" t="str" cm="1">
        <f t="array" ref="S2704">_xlfn.IFS(R2704=0,"None",R2704&lt;3,"Low",R2704&lt;6,"Medium",R2704&lt;=10,"High")</f>
        <v>High</v>
      </c>
      <c r="T2704" t="str" cm="1">
        <f t="array" ref="T2704">_xlfn.IFS(M2704&lt;=20,"Low",M2704&lt;=50,"Medium",M2704&lt;=90,"High")</f>
        <v>Medium</v>
      </c>
      <c r="U2704" s="33">
        <f>Datos_Limpios[[#This Row],[Number of Complaints or Support]]/Datos_Limpios[[#This Row],[Account Length (in months)]]</f>
        <v>0.19047619047619047</v>
      </c>
      <c r="V2704" t="str" cm="1">
        <f t="array" ref="V2704">_xlfn.IFS(H2704&lt;30,"Under 30",H2704&lt;66,"Middle Age",H2704&gt;=66,"Senior")</f>
        <v>Middle Age</v>
      </c>
      <c r="W2704" t="s">
        <v>6823</v>
      </c>
    </row>
    <row r="2705" spans="1:23" x14ac:dyDescent="0.3">
      <c r="A2705" t="s">
        <v>2802</v>
      </c>
      <c r="B2705" t="s">
        <v>17</v>
      </c>
      <c r="C2705">
        <v>32</v>
      </c>
      <c r="D2705">
        <v>0</v>
      </c>
      <c r="E2705" t="s">
        <v>23</v>
      </c>
      <c r="F2705" t="s">
        <v>90</v>
      </c>
      <c r="G2705" t="s">
        <v>19</v>
      </c>
      <c r="H2705">
        <v>45</v>
      </c>
      <c r="I2705" t="s">
        <v>17</v>
      </c>
      <c r="J2705">
        <v>0</v>
      </c>
      <c r="K2705" t="s">
        <v>20</v>
      </c>
      <c r="L2705" t="s">
        <v>6792</v>
      </c>
      <c r="M2705">
        <v>35</v>
      </c>
      <c r="P2705" s="32">
        <v>44016</v>
      </c>
      <c r="Q2705" s="1">
        <v>28.65583493404306</v>
      </c>
      <c r="R2705">
        <v>9</v>
      </c>
      <c r="S2705" t="str" cm="1">
        <f t="array" ref="S2705">_xlfn.IFS(R2705=0,"None",R2705&lt;3,"Low",R2705&lt;6,"Medium",R2705&lt;=10,"High")</f>
        <v>High</v>
      </c>
      <c r="T2705" t="str" cm="1">
        <f t="array" ref="T2705">_xlfn.IFS(M2705&lt;=20,"Low",M2705&lt;=50,"Medium",M2705&lt;=90,"High")</f>
        <v>Medium</v>
      </c>
      <c r="U2705" s="33">
        <f>Datos_Limpios[[#This Row],[Number of Complaints or Support]]/Datos_Limpios[[#This Row],[Account Length (in months)]]</f>
        <v>0.28125</v>
      </c>
      <c r="V2705" t="str" cm="1">
        <f t="array" ref="V2705">_xlfn.IFS(H2705&lt;30,"Under 30",H2705&lt;66,"Middle Age",H2705&gt;=66,"Senior")</f>
        <v>Middle Age</v>
      </c>
      <c r="W2705" t="s">
        <v>6823</v>
      </c>
    </row>
    <row r="2706" spans="1:23" x14ac:dyDescent="0.3">
      <c r="A2706" t="s">
        <v>2803</v>
      </c>
      <c r="B2706" t="s">
        <v>23</v>
      </c>
      <c r="C2706">
        <v>11</v>
      </c>
      <c r="D2706">
        <v>5</v>
      </c>
      <c r="E2706" t="s">
        <v>23</v>
      </c>
      <c r="F2706" t="s">
        <v>247</v>
      </c>
      <c r="G2706" t="s">
        <v>19</v>
      </c>
      <c r="H2706">
        <v>83</v>
      </c>
      <c r="I2706" t="s">
        <v>17</v>
      </c>
      <c r="J2706">
        <v>0</v>
      </c>
      <c r="K2706" t="s">
        <v>20</v>
      </c>
      <c r="L2706" t="s">
        <v>6792</v>
      </c>
      <c r="M2706">
        <v>66</v>
      </c>
      <c r="N2706" t="s">
        <v>27</v>
      </c>
      <c r="O2706" t="s">
        <v>125</v>
      </c>
      <c r="P2706" s="32">
        <v>43837</v>
      </c>
      <c r="Q2706" s="1">
        <v>57.241383942991597</v>
      </c>
      <c r="R2706">
        <v>0</v>
      </c>
      <c r="S2706" t="str" cm="1">
        <f t="array" ref="S2706">_xlfn.IFS(R2706=0,"None",R2706&lt;3,"Low",R2706&lt;6,"Medium",R2706&lt;=10,"High")</f>
        <v>None</v>
      </c>
      <c r="T2706" t="str" cm="1">
        <f t="array" ref="T2706">_xlfn.IFS(M2706&lt;=20,"Low",M2706&lt;=50,"Medium",M2706&lt;=90,"High")</f>
        <v>High</v>
      </c>
      <c r="U2706" s="33">
        <f>Datos_Limpios[[#This Row],[Number of Complaints or Support]]/Datos_Limpios[[#This Row],[Account Length (in months)]]</f>
        <v>0</v>
      </c>
      <c r="V2706" t="str" cm="1">
        <f t="array" ref="V2706">_xlfn.IFS(H2706&lt;30,"Under 30",H2706&lt;66,"Middle Age",H2706&gt;=66,"Senior")</f>
        <v>Senior</v>
      </c>
      <c r="W2706" t="s">
        <v>6826</v>
      </c>
    </row>
    <row r="2707" spans="1:23" x14ac:dyDescent="0.3">
      <c r="A2707" t="s">
        <v>2804</v>
      </c>
      <c r="B2707" t="s">
        <v>23</v>
      </c>
      <c r="C2707">
        <v>1</v>
      </c>
      <c r="D2707">
        <v>0</v>
      </c>
      <c r="E2707" t="s">
        <v>23</v>
      </c>
      <c r="F2707" t="s">
        <v>63</v>
      </c>
      <c r="G2707" t="s">
        <v>6790</v>
      </c>
      <c r="H2707">
        <v>55</v>
      </c>
      <c r="I2707" t="s">
        <v>17</v>
      </c>
      <c r="J2707">
        <v>0</v>
      </c>
      <c r="K2707" t="s">
        <v>20</v>
      </c>
      <c r="L2707" t="s">
        <v>6792</v>
      </c>
      <c r="M2707">
        <v>37</v>
      </c>
      <c r="N2707" t="s">
        <v>59</v>
      </c>
      <c r="O2707" t="s">
        <v>116</v>
      </c>
      <c r="P2707" s="32">
        <v>44156</v>
      </c>
      <c r="Q2707" s="1">
        <v>31.142153837425209</v>
      </c>
      <c r="R2707">
        <v>0</v>
      </c>
      <c r="S2707" t="str" cm="1">
        <f t="array" ref="S2707">_xlfn.IFS(R2707=0,"None",R2707&lt;3,"Low",R2707&lt;6,"Medium",R2707&lt;=10,"High")</f>
        <v>None</v>
      </c>
      <c r="T2707" t="str" cm="1">
        <f t="array" ref="T2707">_xlfn.IFS(M2707&lt;=20,"Low",M2707&lt;=50,"Medium",M2707&lt;=90,"High")</f>
        <v>Medium</v>
      </c>
      <c r="U2707" s="33">
        <f>Datos_Limpios[[#This Row],[Number of Complaints or Support]]/Datos_Limpios[[#This Row],[Account Length (in months)]]</f>
        <v>0</v>
      </c>
      <c r="V2707" t="str" cm="1">
        <f t="array" ref="V2707">_xlfn.IFS(H2707&lt;30,"Under 30",H2707&lt;66,"Middle Age",H2707&gt;=66,"Senior")</f>
        <v>Middle Age</v>
      </c>
      <c r="W2707" t="s">
        <v>6825</v>
      </c>
    </row>
    <row r="2708" spans="1:23" x14ac:dyDescent="0.3">
      <c r="A2708" t="s">
        <v>2805</v>
      </c>
      <c r="B2708" t="s">
        <v>17</v>
      </c>
      <c r="C2708">
        <v>3</v>
      </c>
      <c r="D2708">
        <v>0</v>
      </c>
      <c r="E2708" t="s">
        <v>17</v>
      </c>
      <c r="F2708" t="s">
        <v>196</v>
      </c>
      <c r="G2708" t="s">
        <v>6790</v>
      </c>
      <c r="H2708">
        <v>35</v>
      </c>
      <c r="I2708" t="s">
        <v>23</v>
      </c>
      <c r="J2708">
        <v>3</v>
      </c>
      <c r="K2708" t="s">
        <v>20</v>
      </c>
      <c r="L2708" t="s">
        <v>6792</v>
      </c>
      <c r="M2708">
        <v>10</v>
      </c>
      <c r="P2708" s="32">
        <v>43837</v>
      </c>
      <c r="Q2708" s="1">
        <v>9.6844133862020634</v>
      </c>
      <c r="R2708">
        <v>4</v>
      </c>
      <c r="S2708" t="str" cm="1">
        <f t="array" ref="S2708">_xlfn.IFS(R2708=0,"None",R2708&lt;3,"Low",R2708&lt;6,"Medium",R2708&lt;=10,"High")</f>
        <v>Medium</v>
      </c>
      <c r="T2708" t="str" cm="1">
        <f t="array" ref="T2708">_xlfn.IFS(M2708&lt;=20,"Low",M2708&lt;=50,"Medium",M2708&lt;=90,"High")</f>
        <v>Low</v>
      </c>
      <c r="U2708" s="33">
        <f>Datos_Limpios[[#This Row],[Number of Complaints or Support]]/Datos_Limpios[[#This Row],[Account Length (in months)]]</f>
        <v>1.3333333333333333</v>
      </c>
      <c r="V2708" t="str" cm="1">
        <f t="array" ref="V2708">_xlfn.IFS(H2708&lt;30,"Under 30",H2708&lt;66,"Middle Age",H2708&gt;=66,"Senior")</f>
        <v>Middle Age</v>
      </c>
      <c r="W2708" t="s">
        <v>6826</v>
      </c>
    </row>
    <row r="2709" spans="1:23" x14ac:dyDescent="0.3">
      <c r="A2709" t="s">
        <v>2806</v>
      </c>
      <c r="B2709" t="s">
        <v>17</v>
      </c>
      <c r="C2709">
        <v>6</v>
      </c>
      <c r="D2709">
        <v>0</v>
      </c>
      <c r="E2709" t="s">
        <v>17</v>
      </c>
      <c r="F2709" t="s">
        <v>247</v>
      </c>
      <c r="G2709" t="s">
        <v>6790</v>
      </c>
      <c r="H2709">
        <v>57</v>
      </c>
      <c r="I2709" t="s">
        <v>23</v>
      </c>
      <c r="J2709">
        <v>4</v>
      </c>
      <c r="K2709" t="s">
        <v>24</v>
      </c>
      <c r="L2709" t="s">
        <v>6791</v>
      </c>
      <c r="M2709">
        <v>5</v>
      </c>
      <c r="P2709" s="32">
        <v>43914</v>
      </c>
      <c r="Q2709" s="1">
        <v>4.0890919408303246</v>
      </c>
      <c r="R2709">
        <v>8</v>
      </c>
      <c r="S2709" t="str" cm="1">
        <f t="array" ref="S2709">_xlfn.IFS(R2709=0,"None",R2709&lt;3,"Low",R2709&lt;6,"Medium",R2709&lt;=10,"High")</f>
        <v>High</v>
      </c>
      <c r="T2709" t="str" cm="1">
        <f t="array" ref="T2709">_xlfn.IFS(M2709&lt;=20,"Low",M2709&lt;=50,"Medium",M2709&lt;=90,"High")</f>
        <v>Low</v>
      </c>
      <c r="U2709" s="33">
        <f>Datos_Limpios[[#This Row],[Number of Complaints or Support]]/Datos_Limpios[[#This Row],[Account Length (in months)]]</f>
        <v>1.3333333333333333</v>
      </c>
      <c r="V2709" t="str" cm="1">
        <f t="array" ref="V2709">_xlfn.IFS(H2709&lt;30,"Under 30",H2709&lt;66,"Middle Age",H2709&gt;=66,"Senior")</f>
        <v>Middle Age</v>
      </c>
      <c r="W2709" t="s">
        <v>6826</v>
      </c>
    </row>
    <row r="2710" spans="1:23" x14ac:dyDescent="0.3">
      <c r="A2710" t="s">
        <v>2807</v>
      </c>
      <c r="B2710" t="s">
        <v>17</v>
      </c>
      <c r="C2710">
        <v>11</v>
      </c>
      <c r="D2710">
        <v>0</v>
      </c>
      <c r="E2710" t="s">
        <v>23</v>
      </c>
      <c r="F2710" t="s">
        <v>192</v>
      </c>
      <c r="G2710" t="s">
        <v>6790</v>
      </c>
      <c r="H2710">
        <v>22</v>
      </c>
      <c r="I2710" t="s">
        <v>17</v>
      </c>
      <c r="J2710">
        <v>0</v>
      </c>
      <c r="K2710" t="s">
        <v>20</v>
      </c>
      <c r="L2710" t="s">
        <v>6791</v>
      </c>
      <c r="M2710">
        <v>28</v>
      </c>
      <c r="P2710" s="32">
        <v>45030</v>
      </c>
      <c r="Q2710" s="1">
        <v>26.460055128010001</v>
      </c>
      <c r="R2710">
        <v>4</v>
      </c>
      <c r="S2710" t="str" cm="1">
        <f t="array" ref="S2710">_xlfn.IFS(R2710=0,"None",R2710&lt;3,"Low",R2710&lt;6,"Medium",R2710&lt;=10,"High")</f>
        <v>Medium</v>
      </c>
      <c r="T2710" t="str" cm="1">
        <f t="array" ref="T2710">_xlfn.IFS(M2710&lt;=20,"Low",M2710&lt;=50,"Medium",M2710&lt;=90,"High")</f>
        <v>Medium</v>
      </c>
      <c r="U2710" s="33">
        <f>Datos_Limpios[[#This Row],[Number of Complaints or Support]]/Datos_Limpios[[#This Row],[Account Length (in months)]]</f>
        <v>0.36363636363636365</v>
      </c>
      <c r="V2710" t="str" cm="1">
        <f t="array" ref="V2710">_xlfn.IFS(H2710&lt;30,"Under 30",H2710&lt;66,"Middle Age",H2710&gt;=66,"Senior")</f>
        <v>Under 30</v>
      </c>
      <c r="W2710" t="s">
        <v>6824</v>
      </c>
    </row>
    <row r="2711" spans="1:23" x14ac:dyDescent="0.3">
      <c r="A2711" t="s">
        <v>2808</v>
      </c>
      <c r="B2711" t="s">
        <v>23</v>
      </c>
      <c r="C2711">
        <v>12</v>
      </c>
      <c r="D2711">
        <v>0</v>
      </c>
      <c r="E2711" t="s">
        <v>23</v>
      </c>
      <c r="F2711" t="s">
        <v>123</v>
      </c>
      <c r="G2711" t="s">
        <v>6790</v>
      </c>
      <c r="H2711">
        <v>64</v>
      </c>
      <c r="I2711" t="s">
        <v>17</v>
      </c>
      <c r="J2711">
        <v>0</v>
      </c>
      <c r="K2711" t="s">
        <v>20</v>
      </c>
      <c r="L2711" t="s">
        <v>6792</v>
      </c>
      <c r="M2711">
        <v>36</v>
      </c>
      <c r="N2711" t="s">
        <v>50</v>
      </c>
      <c r="O2711" t="s">
        <v>105</v>
      </c>
      <c r="P2711" s="32">
        <v>45263</v>
      </c>
      <c r="Q2711" s="1">
        <v>32.629910489857501</v>
      </c>
      <c r="R2711">
        <v>1</v>
      </c>
      <c r="S2711" t="str" cm="1">
        <f t="array" ref="S2711">_xlfn.IFS(R2711=0,"None",R2711&lt;3,"Low",R2711&lt;6,"Medium",R2711&lt;=10,"High")</f>
        <v>Low</v>
      </c>
      <c r="T2711" t="str" cm="1">
        <f t="array" ref="T2711">_xlfn.IFS(M2711&lt;=20,"Low",M2711&lt;=50,"Medium",M2711&lt;=90,"High")</f>
        <v>Medium</v>
      </c>
      <c r="U2711" s="33">
        <f>Datos_Limpios[[#This Row],[Number of Complaints or Support]]/Datos_Limpios[[#This Row],[Account Length (in months)]]</f>
        <v>8.3333333333333329E-2</v>
      </c>
      <c r="V2711" t="str" cm="1">
        <f t="array" ref="V2711">_xlfn.IFS(H2711&lt;30,"Under 30",H2711&lt;66,"Middle Age",H2711&gt;=66,"Senior")</f>
        <v>Middle Age</v>
      </c>
      <c r="W2711" t="s">
        <v>6824</v>
      </c>
    </row>
    <row r="2712" spans="1:23" x14ac:dyDescent="0.3">
      <c r="A2712" t="s">
        <v>2809</v>
      </c>
      <c r="B2712" t="s">
        <v>17</v>
      </c>
      <c r="C2712">
        <v>73</v>
      </c>
      <c r="D2712">
        <v>1</v>
      </c>
      <c r="E2712" t="s">
        <v>17</v>
      </c>
      <c r="F2712" t="s">
        <v>49</v>
      </c>
      <c r="G2712" t="s">
        <v>6790</v>
      </c>
      <c r="H2712">
        <v>24</v>
      </c>
      <c r="I2712" t="s">
        <v>17</v>
      </c>
      <c r="J2712">
        <v>0</v>
      </c>
      <c r="K2712" t="s">
        <v>32</v>
      </c>
      <c r="L2712" t="s">
        <v>6791</v>
      </c>
      <c r="M2712">
        <v>46</v>
      </c>
      <c r="P2712" s="32">
        <v>45140</v>
      </c>
      <c r="Q2712" s="1">
        <v>43.94309395504829</v>
      </c>
      <c r="R2712">
        <v>9</v>
      </c>
      <c r="S2712" t="str" cm="1">
        <f t="array" ref="S2712">_xlfn.IFS(R2712=0,"None",R2712&lt;3,"Low",R2712&lt;6,"Medium",R2712&lt;=10,"High")</f>
        <v>High</v>
      </c>
      <c r="T2712" t="str" cm="1">
        <f t="array" ref="T2712">_xlfn.IFS(M2712&lt;=20,"Low",M2712&lt;=50,"Medium",M2712&lt;=90,"High")</f>
        <v>Medium</v>
      </c>
      <c r="U2712" s="33">
        <f>Datos_Limpios[[#This Row],[Number of Complaints or Support]]/Datos_Limpios[[#This Row],[Account Length (in months)]]</f>
        <v>0.12328767123287671</v>
      </c>
      <c r="V2712" t="str" cm="1">
        <f t="array" ref="V2712">_xlfn.IFS(H2712&lt;30,"Under 30",H2712&lt;66,"Middle Age",H2712&gt;=66,"Senior")</f>
        <v>Under 30</v>
      </c>
      <c r="W2712" t="s">
        <v>6825</v>
      </c>
    </row>
    <row r="2713" spans="1:23" x14ac:dyDescent="0.3">
      <c r="A2713" t="s">
        <v>2810</v>
      </c>
      <c r="B2713" t="s">
        <v>17</v>
      </c>
      <c r="C2713">
        <v>17</v>
      </c>
      <c r="D2713">
        <v>0</v>
      </c>
      <c r="E2713" t="s">
        <v>23</v>
      </c>
      <c r="F2713" t="s">
        <v>140</v>
      </c>
      <c r="G2713" t="s">
        <v>6790</v>
      </c>
      <c r="H2713">
        <v>62</v>
      </c>
      <c r="I2713" t="s">
        <v>17</v>
      </c>
      <c r="J2713">
        <v>0</v>
      </c>
      <c r="K2713" t="s">
        <v>20</v>
      </c>
      <c r="L2713" t="s">
        <v>6792</v>
      </c>
      <c r="M2713">
        <v>57</v>
      </c>
      <c r="P2713" s="32">
        <v>43903</v>
      </c>
      <c r="Q2713" s="1">
        <v>61.996346240119479</v>
      </c>
      <c r="R2713">
        <v>1</v>
      </c>
      <c r="S2713" t="str" cm="1">
        <f t="array" ref="S2713">_xlfn.IFS(R2713=0,"None",R2713&lt;3,"Low",R2713&lt;6,"Medium",R2713&lt;=10,"High")</f>
        <v>Low</v>
      </c>
      <c r="T2713" t="str" cm="1">
        <f t="array" ref="T2713">_xlfn.IFS(M2713&lt;=20,"Low",M2713&lt;=50,"Medium",M2713&lt;=90,"High")</f>
        <v>High</v>
      </c>
      <c r="U2713" s="33">
        <f>Datos_Limpios[[#This Row],[Number of Complaints or Support]]/Datos_Limpios[[#This Row],[Account Length (in months)]]</f>
        <v>5.8823529411764705E-2</v>
      </c>
      <c r="V2713" t="str" cm="1">
        <f t="array" ref="V2713">_xlfn.IFS(H2713&lt;30,"Under 30",H2713&lt;66,"Middle Age",H2713&gt;=66,"Senior")</f>
        <v>Middle Age</v>
      </c>
      <c r="W2713" t="s">
        <v>6826</v>
      </c>
    </row>
    <row r="2714" spans="1:23" x14ac:dyDescent="0.3">
      <c r="A2714" t="s">
        <v>2811</v>
      </c>
      <c r="B2714" t="s">
        <v>17</v>
      </c>
      <c r="C2714">
        <v>37</v>
      </c>
      <c r="D2714">
        <v>0</v>
      </c>
      <c r="E2714" t="s">
        <v>17</v>
      </c>
      <c r="F2714" t="s">
        <v>107</v>
      </c>
      <c r="G2714" t="s">
        <v>19</v>
      </c>
      <c r="H2714">
        <v>66</v>
      </c>
      <c r="I2714" t="s">
        <v>23</v>
      </c>
      <c r="J2714">
        <v>3</v>
      </c>
      <c r="K2714" t="s">
        <v>32</v>
      </c>
      <c r="L2714" t="s">
        <v>6791</v>
      </c>
      <c r="M2714">
        <v>8</v>
      </c>
      <c r="P2714" s="32">
        <v>45093</v>
      </c>
      <c r="Q2714" s="1">
        <v>7.5762857025226236</v>
      </c>
      <c r="R2714">
        <v>4</v>
      </c>
      <c r="S2714" t="str" cm="1">
        <f t="array" ref="S2714">_xlfn.IFS(R2714=0,"None",R2714&lt;3,"Low",R2714&lt;6,"Medium",R2714&lt;=10,"High")</f>
        <v>Medium</v>
      </c>
      <c r="T2714" t="str" cm="1">
        <f t="array" ref="T2714">_xlfn.IFS(M2714&lt;=20,"Low",M2714&lt;=50,"Medium",M2714&lt;=90,"High")</f>
        <v>Low</v>
      </c>
      <c r="U2714" s="33">
        <f>Datos_Limpios[[#This Row],[Number of Complaints or Support]]/Datos_Limpios[[#This Row],[Account Length (in months)]]</f>
        <v>0.10810810810810811</v>
      </c>
      <c r="V2714" t="str" cm="1">
        <f t="array" ref="V2714">_xlfn.IFS(H2714&lt;30,"Under 30",H2714&lt;66,"Middle Age",H2714&gt;=66,"Senior")</f>
        <v>Senior</v>
      </c>
      <c r="W2714" t="s">
        <v>6825</v>
      </c>
    </row>
    <row r="2715" spans="1:23" x14ac:dyDescent="0.3">
      <c r="A2715" t="s">
        <v>2812</v>
      </c>
      <c r="B2715" t="s">
        <v>17</v>
      </c>
      <c r="C2715">
        <v>46</v>
      </c>
      <c r="D2715">
        <v>0</v>
      </c>
      <c r="E2715" t="s">
        <v>23</v>
      </c>
      <c r="F2715" t="s">
        <v>22</v>
      </c>
      <c r="G2715" t="s">
        <v>6790</v>
      </c>
      <c r="H2715">
        <v>39</v>
      </c>
      <c r="I2715" t="s">
        <v>17</v>
      </c>
      <c r="J2715">
        <v>0</v>
      </c>
      <c r="K2715" t="s">
        <v>20</v>
      </c>
      <c r="L2715" t="s">
        <v>6791</v>
      </c>
      <c r="M2715">
        <v>30</v>
      </c>
      <c r="P2715" s="32">
        <v>44586</v>
      </c>
      <c r="Q2715" s="1">
        <v>25.766784521034719</v>
      </c>
      <c r="R2715">
        <v>7</v>
      </c>
      <c r="S2715" t="str" cm="1">
        <f t="array" ref="S2715">_xlfn.IFS(R2715=0,"None",R2715&lt;3,"Low",R2715&lt;6,"Medium",R2715&lt;=10,"High")</f>
        <v>High</v>
      </c>
      <c r="T2715" t="str" cm="1">
        <f t="array" ref="T2715">_xlfn.IFS(M2715&lt;=20,"Low",M2715&lt;=50,"Medium",M2715&lt;=90,"High")</f>
        <v>Medium</v>
      </c>
      <c r="U2715" s="33">
        <f>Datos_Limpios[[#This Row],[Number of Complaints or Support]]/Datos_Limpios[[#This Row],[Account Length (in months)]]</f>
        <v>0.15217391304347827</v>
      </c>
      <c r="V2715" t="str" cm="1">
        <f t="array" ref="V2715">_xlfn.IFS(H2715&lt;30,"Under 30",H2715&lt;66,"Middle Age",H2715&gt;=66,"Senior")</f>
        <v>Middle Age</v>
      </c>
      <c r="W2715" t="s">
        <v>6823</v>
      </c>
    </row>
    <row r="2716" spans="1:23" x14ac:dyDescent="0.3">
      <c r="A2716" t="s">
        <v>2813</v>
      </c>
      <c r="B2716" t="s">
        <v>17</v>
      </c>
      <c r="C2716">
        <v>42</v>
      </c>
      <c r="D2716">
        <v>1</v>
      </c>
      <c r="E2716" t="s">
        <v>17</v>
      </c>
      <c r="F2716" t="s">
        <v>31</v>
      </c>
      <c r="G2716" t="s">
        <v>6790</v>
      </c>
      <c r="H2716">
        <v>62</v>
      </c>
      <c r="I2716" t="s">
        <v>17</v>
      </c>
      <c r="J2716">
        <v>0</v>
      </c>
      <c r="K2716" t="s">
        <v>24</v>
      </c>
      <c r="L2716" t="s">
        <v>6792</v>
      </c>
      <c r="M2716">
        <v>10</v>
      </c>
      <c r="P2716" s="32">
        <v>45056</v>
      </c>
      <c r="Q2716" s="1">
        <v>8.0336603072478869</v>
      </c>
      <c r="R2716">
        <v>1</v>
      </c>
      <c r="S2716" t="str" cm="1">
        <f t="array" ref="S2716">_xlfn.IFS(R2716=0,"None",R2716&lt;3,"Low",R2716&lt;6,"Medium",R2716&lt;=10,"High")</f>
        <v>Low</v>
      </c>
      <c r="T2716" t="str" cm="1">
        <f t="array" ref="T2716">_xlfn.IFS(M2716&lt;=20,"Low",M2716&lt;=50,"Medium",M2716&lt;=90,"High")</f>
        <v>Low</v>
      </c>
      <c r="U2716" s="33">
        <f>Datos_Limpios[[#This Row],[Number of Complaints or Support]]/Datos_Limpios[[#This Row],[Account Length (in months)]]</f>
        <v>2.3809523809523808E-2</v>
      </c>
      <c r="V2716" t="str" cm="1">
        <f t="array" ref="V2716">_xlfn.IFS(H2716&lt;30,"Under 30",H2716&lt;66,"Middle Age",H2716&gt;=66,"Senior")</f>
        <v>Middle Age</v>
      </c>
      <c r="W2716" t="s">
        <v>6826</v>
      </c>
    </row>
    <row r="2717" spans="1:23" x14ac:dyDescent="0.3">
      <c r="A2717" t="s">
        <v>2814</v>
      </c>
      <c r="B2717" t="s">
        <v>17</v>
      </c>
      <c r="C2717">
        <v>62</v>
      </c>
      <c r="D2717">
        <v>0</v>
      </c>
      <c r="E2717" t="s">
        <v>23</v>
      </c>
      <c r="F2717" t="s">
        <v>36</v>
      </c>
      <c r="G2717" t="s">
        <v>6790</v>
      </c>
      <c r="H2717">
        <v>46</v>
      </c>
      <c r="I2717" t="s">
        <v>17</v>
      </c>
      <c r="J2717">
        <v>0</v>
      </c>
      <c r="K2717" t="s">
        <v>32</v>
      </c>
      <c r="L2717" t="s">
        <v>6791</v>
      </c>
      <c r="M2717">
        <v>23</v>
      </c>
      <c r="P2717" s="32">
        <v>44979</v>
      </c>
      <c r="Q2717" s="1">
        <v>23.396797072654689</v>
      </c>
      <c r="R2717">
        <v>5</v>
      </c>
      <c r="S2717" t="str" cm="1">
        <f t="array" ref="S2717">_xlfn.IFS(R2717=0,"None",R2717&lt;3,"Low",R2717&lt;6,"Medium",R2717&lt;=10,"High")</f>
        <v>Medium</v>
      </c>
      <c r="T2717" t="str" cm="1">
        <f t="array" ref="T2717">_xlfn.IFS(M2717&lt;=20,"Low",M2717&lt;=50,"Medium",M2717&lt;=90,"High")</f>
        <v>Medium</v>
      </c>
      <c r="U2717" s="33">
        <f>Datos_Limpios[[#This Row],[Number of Complaints or Support]]/Datos_Limpios[[#This Row],[Account Length (in months)]]</f>
        <v>8.0645161290322578E-2</v>
      </c>
      <c r="V2717" t="str" cm="1">
        <f t="array" ref="V2717">_xlfn.IFS(H2717&lt;30,"Under 30",H2717&lt;66,"Middle Age",H2717&gt;=66,"Senior")</f>
        <v>Middle Age</v>
      </c>
      <c r="W2717" t="s">
        <v>6824</v>
      </c>
    </row>
    <row r="2718" spans="1:23" x14ac:dyDescent="0.3">
      <c r="A2718" t="s">
        <v>2815</v>
      </c>
      <c r="B2718" t="s">
        <v>17</v>
      </c>
      <c r="C2718">
        <v>14</v>
      </c>
      <c r="D2718">
        <v>0</v>
      </c>
      <c r="E2718" t="s">
        <v>23</v>
      </c>
      <c r="F2718" t="s">
        <v>103</v>
      </c>
      <c r="G2718" t="s">
        <v>19</v>
      </c>
      <c r="H2718">
        <v>58</v>
      </c>
      <c r="I2718" t="s">
        <v>17</v>
      </c>
      <c r="J2718">
        <v>0</v>
      </c>
      <c r="K2718" t="s">
        <v>20</v>
      </c>
      <c r="L2718" t="s">
        <v>6792</v>
      </c>
      <c r="M2718">
        <v>55</v>
      </c>
      <c r="P2718" s="32">
        <v>44755</v>
      </c>
      <c r="Q2718" s="1">
        <v>50.62896516798655</v>
      </c>
      <c r="R2718">
        <v>4</v>
      </c>
      <c r="S2718" t="str" cm="1">
        <f t="array" ref="S2718">_xlfn.IFS(R2718=0,"None",R2718&lt;3,"Low",R2718&lt;6,"Medium",R2718&lt;=10,"High")</f>
        <v>Medium</v>
      </c>
      <c r="T2718" t="str" cm="1">
        <f t="array" ref="T2718">_xlfn.IFS(M2718&lt;=20,"Low",M2718&lt;=50,"Medium",M2718&lt;=90,"High")</f>
        <v>High</v>
      </c>
      <c r="U2718" s="33">
        <f>Datos_Limpios[[#This Row],[Number of Complaints or Support]]/Datos_Limpios[[#This Row],[Account Length (in months)]]</f>
        <v>0.2857142857142857</v>
      </c>
      <c r="V2718" t="str" cm="1">
        <f t="array" ref="V2718">_xlfn.IFS(H2718&lt;30,"Under 30",H2718&lt;66,"Middle Age",H2718&gt;=66,"Senior")</f>
        <v>Middle Age</v>
      </c>
      <c r="W2718" t="s">
        <v>6823</v>
      </c>
    </row>
    <row r="2719" spans="1:23" x14ac:dyDescent="0.3">
      <c r="A2719" t="s">
        <v>2816</v>
      </c>
      <c r="B2719" t="s">
        <v>17</v>
      </c>
      <c r="C2719">
        <v>54</v>
      </c>
      <c r="D2719">
        <v>1</v>
      </c>
      <c r="E2719" t="s">
        <v>23</v>
      </c>
      <c r="F2719" t="s">
        <v>44</v>
      </c>
      <c r="G2719" t="s">
        <v>19</v>
      </c>
      <c r="H2719">
        <v>31</v>
      </c>
      <c r="I2719" t="s">
        <v>17</v>
      </c>
      <c r="J2719">
        <v>0</v>
      </c>
      <c r="K2719" t="s">
        <v>24</v>
      </c>
      <c r="L2719" t="s">
        <v>6791</v>
      </c>
      <c r="M2719">
        <v>36</v>
      </c>
      <c r="P2719" s="32">
        <v>44629</v>
      </c>
      <c r="Q2719" s="1">
        <v>42.757877745759423</v>
      </c>
      <c r="R2719">
        <v>6</v>
      </c>
      <c r="S2719" t="str" cm="1">
        <f t="array" ref="S2719">_xlfn.IFS(R2719=0,"None",R2719&lt;3,"Low",R2719&lt;6,"Medium",R2719&lt;=10,"High")</f>
        <v>High</v>
      </c>
      <c r="T2719" t="str" cm="1">
        <f t="array" ref="T2719">_xlfn.IFS(M2719&lt;=20,"Low",M2719&lt;=50,"Medium",M2719&lt;=90,"High")</f>
        <v>Medium</v>
      </c>
      <c r="U2719" s="33">
        <f>Datos_Limpios[[#This Row],[Number of Complaints or Support]]/Datos_Limpios[[#This Row],[Account Length (in months)]]</f>
        <v>0.1111111111111111</v>
      </c>
      <c r="V2719" t="str" cm="1">
        <f t="array" ref="V2719">_xlfn.IFS(H2719&lt;30,"Under 30",H2719&lt;66,"Middle Age",H2719&gt;=66,"Senior")</f>
        <v>Middle Age</v>
      </c>
      <c r="W2719" t="s">
        <v>6824</v>
      </c>
    </row>
    <row r="2720" spans="1:23" x14ac:dyDescent="0.3">
      <c r="A2720" t="s">
        <v>2817</v>
      </c>
      <c r="B2720" t="s">
        <v>17</v>
      </c>
      <c r="C2720">
        <v>33</v>
      </c>
      <c r="D2720">
        <v>0</v>
      </c>
      <c r="E2720" t="s">
        <v>17</v>
      </c>
      <c r="F2720" t="s">
        <v>69</v>
      </c>
      <c r="G2720" t="s">
        <v>6790</v>
      </c>
      <c r="H2720">
        <v>50</v>
      </c>
      <c r="I2720" t="s">
        <v>17</v>
      </c>
      <c r="J2720">
        <v>0</v>
      </c>
      <c r="K2720" t="s">
        <v>24</v>
      </c>
      <c r="L2720" t="s">
        <v>6794</v>
      </c>
      <c r="M2720">
        <v>7</v>
      </c>
      <c r="P2720" s="32">
        <v>43975</v>
      </c>
      <c r="Q2720" s="1">
        <v>7.4496246352177389</v>
      </c>
      <c r="R2720">
        <v>10</v>
      </c>
      <c r="S2720" t="str" cm="1">
        <f t="array" ref="S2720">_xlfn.IFS(R2720=0,"None",R2720&lt;3,"Low",R2720&lt;6,"Medium",R2720&lt;=10,"High")</f>
        <v>High</v>
      </c>
      <c r="T2720" t="str" cm="1">
        <f t="array" ref="T2720">_xlfn.IFS(M2720&lt;=20,"Low",M2720&lt;=50,"Medium",M2720&lt;=90,"High")</f>
        <v>Low</v>
      </c>
      <c r="U2720" s="33">
        <f>Datos_Limpios[[#This Row],[Number of Complaints or Support]]/Datos_Limpios[[#This Row],[Account Length (in months)]]</f>
        <v>0.30303030303030304</v>
      </c>
      <c r="V2720" t="str" cm="1">
        <f t="array" ref="V2720">_xlfn.IFS(H2720&lt;30,"Under 30",H2720&lt;66,"Middle Age",H2720&gt;=66,"Senior")</f>
        <v>Middle Age</v>
      </c>
      <c r="W2720" t="s">
        <v>6825</v>
      </c>
    </row>
    <row r="2721" spans="1:23" x14ac:dyDescent="0.3">
      <c r="A2721" t="s">
        <v>2818</v>
      </c>
      <c r="B2721" t="s">
        <v>17</v>
      </c>
      <c r="C2721">
        <v>12</v>
      </c>
      <c r="D2721">
        <v>0</v>
      </c>
      <c r="E2721" t="s">
        <v>17</v>
      </c>
      <c r="F2721" t="s">
        <v>86</v>
      </c>
      <c r="G2721" t="s">
        <v>6790</v>
      </c>
      <c r="H2721">
        <v>40</v>
      </c>
      <c r="I2721" t="s">
        <v>23</v>
      </c>
      <c r="J2721">
        <v>2</v>
      </c>
      <c r="K2721" t="s">
        <v>24</v>
      </c>
      <c r="L2721" t="s">
        <v>6791</v>
      </c>
      <c r="M2721">
        <v>11</v>
      </c>
      <c r="P2721" s="32">
        <v>44343</v>
      </c>
      <c r="Q2721" s="1">
        <v>11.897598247762041</v>
      </c>
      <c r="R2721">
        <v>3</v>
      </c>
      <c r="S2721" t="str" cm="1">
        <f t="array" ref="S2721">_xlfn.IFS(R2721=0,"None",R2721&lt;3,"Low",R2721&lt;6,"Medium",R2721&lt;=10,"High")</f>
        <v>Medium</v>
      </c>
      <c r="T2721" t="str" cm="1">
        <f t="array" ref="T2721">_xlfn.IFS(M2721&lt;=20,"Low",M2721&lt;=50,"Medium",M2721&lt;=90,"High")</f>
        <v>Low</v>
      </c>
      <c r="U2721" s="33">
        <f>Datos_Limpios[[#This Row],[Number of Complaints or Support]]/Datos_Limpios[[#This Row],[Account Length (in months)]]</f>
        <v>0.25</v>
      </c>
      <c r="V2721" t="str" cm="1">
        <f t="array" ref="V2721">_xlfn.IFS(H2721&lt;30,"Under 30",H2721&lt;66,"Middle Age",H2721&gt;=66,"Senior")</f>
        <v>Middle Age</v>
      </c>
      <c r="W2721" t="s">
        <v>6824</v>
      </c>
    </row>
    <row r="2722" spans="1:23" x14ac:dyDescent="0.3">
      <c r="A2722" t="s">
        <v>2819</v>
      </c>
      <c r="B2722" t="s">
        <v>17</v>
      </c>
      <c r="C2722">
        <v>3</v>
      </c>
      <c r="D2722">
        <v>0</v>
      </c>
      <c r="E2722" t="s">
        <v>23</v>
      </c>
      <c r="F2722" t="s">
        <v>63</v>
      </c>
      <c r="G2722" t="s">
        <v>19</v>
      </c>
      <c r="H2722">
        <v>48</v>
      </c>
      <c r="I2722" t="s">
        <v>17</v>
      </c>
      <c r="J2722">
        <v>0</v>
      </c>
      <c r="K2722" t="s">
        <v>20</v>
      </c>
      <c r="L2722" t="s">
        <v>6792</v>
      </c>
      <c r="M2722">
        <v>24</v>
      </c>
      <c r="P2722" s="32">
        <v>44410</v>
      </c>
      <c r="Q2722" s="1">
        <v>21.047484656865731</v>
      </c>
      <c r="R2722">
        <v>7</v>
      </c>
      <c r="S2722" t="str" cm="1">
        <f t="array" ref="S2722">_xlfn.IFS(R2722=0,"None",R2722&lt;3,"Low",R2722&lt;6,"Medium",R2722&lt;=10,"High")</f>
        <v>High</v>
      </c>
      <c r="T2722" t="str" cm="1">
        <f t="array" ref="T2722">_xlfn.IFS(M2722&lt;=20,"Low",M2722&lt;=50,"Medium",M2722&lt;=90,"High")</f>
        <v>Medium</v>
      </c>
      <c r="U2722" s="33">
        <f>Datos_Limpios[[#This Row],[Number of Complaints or Support]]/Datos_Limpios[[#This Row],[Account Length (in months)]]</f>
        <v>2.3333333333333335</v>
      </c>
      <c r="V2722" t="str" cm="1">
        <f t="array" ref="V2722">_xlfn.IFS(H2722&lt;30,"Under 30",H2722&lt;66,"Middle Age",H2722&gt;=66,"Senior")</f>
        <v>Middle Age</v>
      </c>
      <c r="W2722" t="s">
        <v>6825</v>
      </c>
    </row>
    <row r="2723" spans="1:23" x14ac:dyDescent="0.3">
      <c r="A2723" t="s">
        <v>2820</v>
      </c>
      <c r="B2723" t="s">
        <v>17</v>
      </c>
      <c r="C2723">
        <v>49</v>
      </c>
      <c r="D2723">
        <v>0</v>
      </c>
      <c r="E2723" t="s">
        <v>17</v>
      </c>
      <c r="F2723" t="s">
        <v>107</v>
      </c>
      <c r="G2723" t="s">
        <v>6790</v>
      </c>
      <c r="H2723">
        <v>62</v>
      </c>
      <c r="I2723" t="s">
        <v>17</v>
      </c>
      <c r="J2723">
        <v>0</v>
      </c>
      <c r="K2723" t="s">
        <v>32</v>
      </c>
      <c r="L2723" t="s">
        <v>6792</v>
      </c>
      <c r="M2723">
        <v>62</v>
      </c>
      <c r="P2723" s="32">
        <v>44006</v>
      </c>
      <c r="Q2723" s="1">
        <v>67.47431176727936</v>
      </c>
      <c r="R2723">
        <v>5</v>
      </c>
      <c r="S2723" t="str" cm="1">
        <f t="array" ref="S2723">_xlfn.IFS(R2723=0,"None",R2723&lt;3,"Low",R2723&lt;6,"Medium",R2723&lt;=10,"High")</f>
        <v>Medium</v>
      </c>
      <c r="T2723" t="str" cm="1">
        <f t="array" ref="T2723">_xlfn.IFS(M2723&lt;=20,"Low",M2723&lt;=50,"Medium",M2723&lt;=90,"High")</f>
        <v>High</v>
      </c>
      <c r="U2723" s="33">
        <f>Datos_Limpios[[#This Row],[Number of Complaints or Support]]/Datos_Limpios[[#This Row],[Account Length (in months)]]</f>
        <v>0.10204081632653061</v>
      </c>
      <c r="V2723" t="str" cm="1">
        <f t="array" ref="V2723">_xlfn.IFS(H2723&lt;30,"Under 30",H2723&lt;66,"Middle Age",H2723&gt;=66,"Senior")</f>
        <v>Middle Age</v>
      </c>
      <c r="W2723" t="s">
        <v>6825</v>
      </c>
    </row>
    <row r="2724" spans="1:23" x14ac:dyDescent="0.3">
      <c r="A2724" t="s">
        <v>2821</v>
      </c>
      <c r="B2724" t="s">
        <v>17</v>
      </c>
      <c r="C2724">
        <v>34</v>
      </c>
      <c r="D2724">
        <v>1</v>
      </c>
      <c r="E2724" t="s">
        <v>17</v>
      </c>
      <c r="F2724" t="s">
        <v>101</v>
      </c>
      <c r="G2724" t="s">
        <v>19</v>
      </c>
      <c r="H2724">
        <v>28</v>
      </c>
      <c r="I2724" t="s">
        <v>17</v>
      </c>
      <c r="J2724">
        <v>0</v>
      </c>
      <c r="K2724" t="s">
        <v>20</v>
      </c>
      <c r="L2724" t="s">
        <v>6792</v>
      </c>
      <c r="M2724">
        <v>31</v>
      </c>
      <c r="P2724" s="32">
        <v>44349</v>
      </c>
      <c r="Q2724" s="1">
        <v>28.12362256986691</v>
      </c>
      <c r="R2724">
        <v>7</v>
      </c>
      <c r="S2724" t="str" cm="1">
        <f t="array" ref="S2724">_xlfn.IFS(R2724=0,"None",R2724&lt;3,"Low",R2724&lt;6,"Medium",R2724&lt;=10,"High")</f>
        <v>High</v>
      </c>
      <c r="T2724" t="str" cm="1">
        <f t="array" ref="T2724">_xlfn.IFS(M2724&lt;=20,"Low",M2724&lt;=50,"Medium",M2724&lt;=90,"High")</f>
        <v>Medium</v>
      </c>
      <c r="U2724" s="33">
        <f>Datos_Limpios[[#This Row],[Number of Complaints or Support]]/Datos_Limpios[[#This Row],[Account Length (in months)]]</f>
        <v>0.20588235294117646</v>
      </c>
      <c r="V2724" t="str" cm="1">
        <f t="array" ref="V2724">_xlfn.IFS(H2724&lt;30,"Under 30",H2724&lt;66,"Middle Age",H2724&gt;=66,"Senior")</f>
        <v>Under 30</v>
      </c>
      <c r="W2724" t="s">
        <v>6826</v>
      </c>
    </row>
    <row r="2725" spans="1:23" x14ac:dyDescent="0.3">
      <c r="A2725" t="s">
        <v>2822</v>
      </c>
      <c r="B2725" t="s">
        <v>17</v>
      </c>
      <c r="C2725">
        <v>17</v>
      </c>
      <c r="D2725">
        <v>0</v>
      </c>
      <c r="E2725" t="s">
        <v>17</v>
      </c>
      <c r="F2725" t="s">
        <v>49</v>
      </c>
      <c r="G2725" t="s">
        <v>6790</v>
      </c>
      <c r="H2725">
        <v>65</v>
      </c>
      <c r="I2725" t="s">
        <v>17</v>
      </c>
      <c r="J2725">
        <v>0</v>
      </c>
      <c r="K2725" t="s">
        <v>24</v>
      </c>
      <c r="L2725" t="s">
        <v>6792</v>
      </c>
      <c r="M2725">
        <v>10</v>
      </c>
      <c r="P2725" s="32">
        <v>45167</v>
      </c>
      <c r="Q2725" s="1">
        <v>10.278775430095919</v>
      </c>
      <c r="R2725">
        <v>10</v>
      </c>
      <c r="S2725" t="str" cm="1">
        <f t="array" ref="S2725">_xlfn.IFS(R2725=0,"None",R2725&lt;3,"Low",R2725&lt;6,"Medium",R2725&lt;=10,"High")</f>
        <v>High</v>
      </c>
      <c r="T2725" t="str" cm="1">
        <f t="array" ref="T2725">_xlfn.IFS(M2725&lt;=20,"Low",M2725&lt;=50,"Medium",M2725&lt;=90,"High")</f>
        <v>Low</v>
      </c>
      <c r="U2725" s="33">
        <f>Datos_Limpios[[#This Row],[Number of Complaints or Support]]/Datos_Limpios[[#This Row],[Account Length (in months)]]</f>
        <v>0.58823529411764708</v>
      </c>
      <c r="V2725" t="str" cm="1">
        <f t="array" ref="V2725">_xlfn.IFS(H2725&lt;30,"Under 30",H2725&lt;66,"Middle Age",H2725&gt;=66,"Senior")</f>
        <v>Middle Age</v>
      </c>
      <c r="W2725" t="s">
        <v>6825</v>
      </c>
    </row>
    <row r="2726" spans="1:23" x14ac:dyDescent="0.3">
      <c r="A2726" t="s">
        <v>2823</v>
      </c>
      <c r="B2726" t="s">
        <v>17</v>
      </c>
      <c r="C2726">
        <v>20</v>
      </c>
      <c r="D2726">
        <v>0</v>
      </c>
      <c r="E2726" t="s">
        <v>17</v>
      </c>
      <c r="F2726" t="s">
        <v>73</v>
      </c>
      <c r="G2726" t="s">
        <v>19</v>
      </c>
      <c r="H2726">
        <v>29</v>
      </c>
      <c r="I2726" t="s">
        <v>23</v>
      </c>
      <c r="J2726">
        <v>5</v>
      </c>
      <c r="K2726" t="s">
        <v>20</v>
      </c>
      <c r="L2726" t="s">
        <v>6791</v>
      </c>
      <c r="M2726">
        <v>8</v>
      </c>
      <c r="P2726" s="32">
        <v>44701</v>
      </c>
      <c r="Q2726" s="1">
        <v>7.5968305952490418</v>
      </c>
      <c r="R2726">
        <v>10</v>
      </c>
      <c r="S2726" t="str" cm="1">
        <f t="array" ref="S2726">_xlfn.IFS(R2726=0,"None",R2726&lt;3,"Low",R2726&lt;6,"Medium",R2726&lt;=10,"High")</f>
        <v>High</v>
      </c>
      <c r="T2726" t="str" cm="1">
        <f t="array" ref="T2726">_xlfn.IFS(M2726&lt;=20,"Low",M2726&lt;=50,"Medium",M2726&lt;=90,"High")</f>
        <v>Low</v>
      </c>
      <c r="U2726" s="33">
        <f>Datos_Limpios[[#This Row],[Number of Complaints or Support]]/Datos_Limpios[[#This Row],[Account Length (in months)]]</f>
        <v>0.5</v>
      </c>
      <c r="V2726" t="str" cm="1">
        <f t="array" ref="V2726">_xlfn.IFS(H2726&lt;30,"Under 30",H2726&lt;66,"Middle Age",H2726&gt;=66,"Senior")</f>
        <v>Under 30</v>
      </c>
      <c r="W2726" t="s">
        <v>6824</v>
      </c>
    </row>
    <row r="2727" spans="1:23" x14ac:dyDescent="0.3">
      <c r="A2727" t="s">
        <v>2824</v>
      </c>
      <c r="B2727" t="s">
        <v>17</v>
      </c>
      <c r="C2727">
        <v>68</v>
      </c>
      <c r="D2727">
        <v>0</v>
      </c>
      <c r="E2727" t="s">
        <v>17</v>
      </c>
      <c r="F2727" t="s">
        <v>36</v>
      </c>
      <c r="G2727" t="s">
        <v>6790</v>
      </c>
      <c r="H2727">
        <v>61</v>
      </c>
      <c r="I2727" t="s">
        <v>23</v>
      </c>
      <c r="J2727">
        <v>4</v>
      </c>
      <c r="K2727" t="s">
        <v>32</v>
      </c>
      <c r="L2727" t="s">
        <v>6791</v>
      </c>
      <c r="M2727">
        <v>13</v>
      </c>
      <c r="P2727" s="32">
        <v>44608</v>
      </c>
      <c r="Q2727" s="1">
        <v>10.418220259245579</v>
      </c>
      <c r="R2727">
        <v>0</v>
      </c>
      <c r="S2727" t="str" cm="1">
        <f t="array" ref="S2727">_xlfn.IFS(R2727=0,"None",R2727&lt;3,"Low",R2727&lt;6,"Medium",R2727&lt;=10,"High")</f>
        <v>None</v>
      </c>
      <c r="T2727" t="str" cm="1">
        <f t="array" ref="T2727">_xlfn.IFS(M2727&lt;=20,"Low",M2727&lt;=50,"Medium",M2727&lt;=90,"High")</f>
        <v>Low</v>
      </c>
      <c r="U2727" s="33">
        <f>Datos_Limpios[[#This Row],[Number of Complaints or Support]]/Datos_Limpios[[#This Row],[Account Length (in months)]]</f>
        <v>0</v>
      </c>
      <c r="V2727" t="str" cm="1">
        <f t="array" ref="V2727">_xlfn.IFS(H2727&lt;30,"Under 30",H2727&lt;66,"Middle Age",H2727&gt;=66,"Senior")</f>
        <v>Middle Age</v>
      </c>
      <c r="W2727" t="s">
        <v>6824</v>
      </c>
    </row>
    <row r="2728" spans="1:23" x14ac:dyDescent="0.3">
      <c r="A2728" t="s">
        <v>2825</v>
      </c>
      <c r="B2728" t="s">
        <v>17</v>
      </c>
      <c r="C2728">
        <v>63</v>
      </c>
      <c r="D2728">
        <v>0</v>
      </c>
      <c r="E2728" t="s">
        <v>17</v>
      </c>
      <c r="F2728" t="s">
        <v>148</v>
      </c>
      <c r="G2728" t="s">
        <v>6790</v>
      </c>
      <c r="H2728">
        <v>56</v>
      </c>
      <c r="I2728" t="s">
        <v>17</v>
      </c>
      <c r="J2728">
        <v>0</v>
      </c>
      <c r="K2728" t="s">
        <v>32</v>
      </c>
      <c r="L2728" t="s">
        <v>6791</v>
      </c>
      <c r="M2728">
        <v>39</v>
      </c>
      <c r="P2728" s="32">
        <v>44047</v>
      </c>
      <c r="Q2728" s="1">
        <v>34.722776462279178</v>
      </c>
      <c r="R2728">
        <v>6</v>
      </c>
      <c r="S2728" t="str" cm="1">
        <f t="array" ref="S2728">_xlfn.IFS(R2728=0,"None",R2728&lt;3,"Low",R2728&lt;6,"Medium",R2728&lt;=10,"High")</f>
        <v>High</v>
      </c>
      <c r="T2728" t="str" cm="1">
        <f t="array" ref="T2728">_xlfn.IFS(M2728&lt;=20,"Low",M2728&lt;=50,"Medium",M2728&lt;=90,"High")</f>
        <v>Medium</v>
      </c>
      <c r="U2728" s="33">
        <f>Datos_Limpios[[#This Row],[Number of Complaints or Support]]/Datos_Limpios[[#This Row],[Account Length (in months)]]</f>
        <v>9.5238095238095233E-2</v>
      </c>
      <c r="V2728" t="str" cm="1">
        <f t="array" ref="V2728">_xlfn.IFS(H2728&lt;30,"Under 30",H2728&lt;66,"Middle Age",H2728&gt;=66,"Senior")</f>
        <v>Middle Age</v>
      </c>
      <c r="W2728" t="s">
        <v>6824</v>
      </c>
    </row>
    <row r="2729" spans="1:23" x14ac:dyDescent="0.3">
      <c r="A2729" t="s">
        <v>2826</v>
      </c>
      <c r="B2729" t="s">
        <v>17</v>
      </c>
      <c r="C2729">
        <v>7</v>
      </c>
      <c r="D2729">
        <v>0</v>
      </c>
      <c r="E2729" t="s">
        <v>23</v>
      </c>
      <c r="F2729" t="s">
        <v>107</v>
      </c>
      <c r="G2729" t="s">
        <v>6790</v>
      </c>
      <c r="H2729">
        <v>68</v>
      </c>
      <c r="I2729" t="s">
        <v>17</v>
      </c>
      <c r="J2729">
        <v>0</v>
      </c>
      <c r="K2729" t="s">
        <v>32</v>
      </c>
      <c r="L2729" t="s">
        <v>6792</v>
      </c>
      <c r="M2729">
        <v>45</v>
      </c>
      <c r="P2729" s="32">
        <v>44416</v>
      </c>
      <c r="Q2729" s="1">
        <v>38.015077910526912</v>
      </c>
      <c r="R2729">
        <v>10</v>
      </c>
      <c r="S2729" t="str" cm="1">
        <f t="array" ref="S2729">_xlfn.IFS(R2729=0,"None",R2729&lt;3,"Low",R2729&lt;6,"Medium",R2729&lt;=10,"High")</f>
        <v>High</v>
      </c>
      <c r="T2729" t="str" cm="1">
        <f t="array" ref="T2729">_xlfn.IFS(M2729&lt;=20,"Low",M2729&lt;=50,"Medium",M2729&lt;=90,"High")</f>
        <v>Medium</v>
      </c>
      <c r="U2729" s="33">
        <f>Datos_Limpios[[#This Row],[Number of Complaints or Support]]/Datos_Limpios[[#This Row],[Account Length (in months)]]</f>
        <v>1.4285714285714286</v>
      </c>
      <c r="V2729" t="str" cm="1">
        <f t="array" ref="V2729">_xlfn.IFS(H2729&lt;30,"Under 30",H2729&lt;66,"Middle Age",H2729&gt;=66,"Senior")</f>
        <v>Senior</v>
      </c>
      <c r="W2729" t="s">
        <v>6825</v>
      </c>
    </row>
    <row r="2730" spans="1:23" x14ac:dyDescent="0.3">
      <c r="A2730" t="s">
        <v>2827</v>
      </c>
      <c r="B2730" t="s">
        <v>23</v>
      </c>
      <c r="C2730">
        <v>13</v>
      </c>
      <c r="D2730">
        <v>5</v>
      </c>
      <c r="E2730" t="s">
        <v>23</v>
      </c>
      <c r="F2730" t="s">
        <v>69</v>
      </c>
      <c r="G2730" t="s">
        <v>19</v>
      </c>
      <c r="H2730">
        <v>45</v>
      </c>
      <c r="I2730" t="s">
        <v>17</v>
      </c>
      <c r="J2730">
        <v>0</v>
      </c>
      <c r="K2730" t="s">
        <v>20</v>
      </c>
      <c r="L2730" t="s">
        <v>6792</v>
      </c>
      <c r="M2730">
        <v>39</v>
      </c>
      <c r="N2730" t="s">
        <v>27</v>
      </c>
      <c r="O2730" t="s">
        <v>108</v>
      </c>
      <c r="P2730" s="32">
        <v>44992</v>
      </c>
      <c r="Q2730" s="1">
        <v>40.356707937991793</v>
      </c>
      <c r="R2730">
        <v>0</v>
      </c>
      <c r="S2730" t="str" cm="1">
        <f t="array" ref="S2730">_xlfn.IFS(R2730=0,"None",R2730&lt;3,"Low",R2730&lt;6,"Medium",R2730&lt;=10,"High")</f>
        <v>None</v>
      </c>
      <c r="T2730" t="str" cm="1">
        <f t="array" ref="T2730">_xlfn.IFS(M2730&lt;=20,"Low",M2730&lt;=50,"Medium",M2730&lt;=90,"High")</f>
        <v>Medium</v>
      </c>
      <c r="U2730" s="33">
        <f>Datos_Limpios[[#This Row],[Number of Complaints or Support]]/Datos_Limpios[[#This Row],[Account Length (in months)]]</f>
        <v>0</v>
      </c>
      <c r="V2730" t="str" cm="1">
        <f t="array" ref="V2730">_xlfn.IFS(H2730&lt;30,"Under 30",H2730&lt;66,"Middle Age",H2730&gt;=66,"Senior")</f>
        <v>Middle Age</v>
      </c>
      <c r="W2730" t="s">
        <v>6825</v>
      </c>
    </row>
    <row r="2731" spans="1:23" x14ac:dyDescent="0.3">
      <c r="A2731" t="s">
        <v>2828</v>
      </c>
      <c r="B2731" t="s">
        <v>23</v>
      </c>
      <c r="C2731">
        <v>11</v>
      </c>
      <c r="D2731">
        <v>5</v>
      </c>
      <c r="E2731" t="s">
        <v>23</v>
      </c>
      <c r="F2731" t="s">
        <v>202</v>
      </c>
      <c r="G2731" t="s">
        <v>6790</v>
      </c>
      <c r="H2731">
        <v>22</v>
      </c>
      <c r="I2731" t="s">
        <v>17</v>
      </c>
      <c r="J2731">
        <v>0</v>
      </c>
      <c r="K2731" t="s">
        <v>20</v>
      </c>
      <c r="L2731" t="s">
        <v>6792</v>
      </c>
      <c r="M2731">
        <v>42</v>
      </c>
      <c r="N2731" t="s">
        <v>76</v>
      </c>
      <c r="O2731" t="s">
        <v>217</v>
      </c>
      <c r="P2731" s="32">
        <v>45125</v>
      </c>
      <c r="Q2731" s="1">
        <v>48.755554388753033</v>
      </c>
      <c r="R2731">
        <v>1</v>
      </c>
      <c r="S2731" t="str" cm="1">
        <f t="array" ref="S2731">_xlfn.IFS(R2731=0,"None",R2731&lt;3,"Low",R2731&lt;6,"Medium",R2731&lt;=10,"High")</f>
        <v>Low</v>
      </c>
      <c r="T2731" t="str" cm="1">
        <f t="array" ref="T2731">_xlfn.IFS(M2731&lt;=20,"Low",M2731&lt;=50,"Medium",M2731&lt;=90,"High")</f>
        <v>Medium</v>
      </c>
      <c r="U2731" s="33">
        <f>Datos_Limpios[[#This Row],[Number of Complaints or Support]]/Datos_Limpios[[#This Row],[Account Length (in months)]]</f>
        <v>9.0909090909090912E-2</v>
      </c>
      <c r="V2731" t="str" cm="1">
        <f t="array" ref="V2731">_xlfn.IFS(H2731&lt;30,"Under 30",H2731&lt;66,"Middle Age",H2731&gt;=66,"Senior")</f>
        <v>Under 30</v>
      </c>
      <c r="W2731" t="s">
        <v>6825</v>
      </c>
    </row>
    <row r="2732" spans="1:23" x14ac:dyDescent="0.3">
      <c r="A2732" t="s">
        <v>2829</v>
      </c>
      <c r="B2732" t="s">
        <v>17</v>
      </c>
      <c r="C2732">
        <v>26</v>
      </c>
      <c r="D2732">
        <v>0</v>
      </c>
      <c r="E2732" t="s">
        <v>23</v>
      </c>
      <c r="F2732" t="s">
        <v>350</v>
      </c>
      <c r="G2732" t="s">
        <v>19</v>
      </c>
      <c r="H2732">
        <v>76</v>
      </c>
      <c r="I2732" t="s">
        <v>17</v>
      </c>
      <c r="J2732">
        <v>0</v>
      </c>
      <c r="K2732" t="s">
        <v>32</v>
      </c>
      <c r="L2732" t="s">
        <v>6792</v>
      </c>
      <c r="M2732">
        <v>34</v>
      </c>
      <c r="P2732" s="32">
        <v>44660</v>
      </c>
      <c r="Q2732" s="1">
        <v>40.15766130390984</v>
      </c>
      <c r="R2732">
        <v>5</v>
      </c>
      <c r="S2732" t="str" cm="1">
        <f t="array" ref="S2732">_xlfn.IFS(R2732=0,"None",R2732&lt;3,"Low",R2732&lt;6,"Medium",R2732&lt;=10,"High")</f>
        <v>Medium</v>
      </c>
      <c r="T2732" t="str" cm="1">
        <f t="array" ref="T2732">_xlfn.IFS(M2732&lt;=20,"Low",M2732&lt;=50,"Medium",M2732&lt;=90,"High")</f>
        <v>Medium</v>
      </c>
      <c r="U2732" s="33">
        <f>Datos_Limpios[[#This Row],[Number of Complaints or Support]]/Datos_Limpios[[#This Row],[Account Length (in months)]]</f>
        <v>0.19230769230769232</v>
      </c>
      <c r="V2732" t="str" cm="1">
        <f t="array" ref="V2732">_xlfn.IFS(H2732&lt;30,"Under 30",H2732&lt;66,"Middle Age",H2732&gt;=66,"Senior")</f>
        <v>Senior</v>
      </c>
      <c r="W2732" t="s">
        <v>6823</v>
      </c>
    </row>
    <row r="2733" spans="1:23" x14ac:dyDescent="0.3">
      <c r="A2733" t="s">
        <v>2830</v>
      </c>
      <c r="B2733" t="s">
        <v>17</v>
      </c>
      <c r="C2733">
        <v>71</v>
      </c>
      <c r="D2733">
        <v>2</v>
      </c>
      <c r="E2733" t="s">
        <v>23</v>
      </c>
      <c r="F2733" t="s">
        <v>90</v>
      </c>
      <c r="G2733" t="s">
        <v>6790</v>
      </c>
      <c r="H2733">
        <v>56</v>
      </c>
      <c r="I2733" t="s">
        <v>23</v>
      </c>
      <c r="J2733">
        <v>2</v>
      </c>
      <c r="K2733" t="s">
        <v>32</v>
      </c>
      <c r="L2733" t="s">
        <v>6791</v>
      </c>
      <c r="M2733">
        <v>18</v>
      </c>
      <c r="P2733" s="32">
        <v>45003</v>
      </c>
      <c r="Q2733" s="1">
        <v>18.075252829561681</v>
      </c>
      <c r="R2733">
        <v>0</v>
      </c>
      <c r="S2733" t="str" cm="1">
        <f t="array" ref="S2733">_xlfn.IFS(R2733=0,"None",R2733&lt;3,"Low",R2733&lt;6,"Medium",R2733&lt;=10,"High")</f>
        <v>None</v>
      </c>
      <c r="T2733" t="str" cm="1">
        <f t="array" ref="T2733">_xlfn.IFS(M2733&lt;=20,"Low",M2733&lt;=50,"Medium",M2733&lt;=90,"High")</f>
        <v>Low</v>
      </c>
      <c r="U2733" s="33">
        <f>Datos_Limpios[[#This Row],[Number of Complaints or Support]]/Datos_Limpios[[#This Row],[Account Length (in months)]]</f>
        <v>0</v>
      </c>
      <c r="V2733" t="str" cm="1">
        <f t="array" ref="V2733">_xlfn.IFS(H2733&lt;30,"Under 30",H2733&lt;66,"Middle Age",H2733&gt;=66,"Senior")</f>
        <v>Middle Age</v>
      </c>
      <c r="W2733" t="s">
        <v>6823</v>
      </c>
    </row>
    <row r="2734" spans="1:23" x14ac:dyDescent="0.3">
      <c r="A2734" t="s">
        <v>2831</v>
      </c>
      <c r="B2734" t="s">
        <v>17</v>
      </c>
      <c r="C2734">
        <v>9</v>
      </c>
      <c r="D2734">
        <v>2</v>
      </c>
      <c r="E2734" t="s">
        <v>17</v>
      </c>
      <c r="F2734" t="s">
        <v>148</v>
      </c>
      <c r="G2734" t="s">
        <v>6790</v>
      </c>
      <c r="H2734">
        <v>40</v>
      </c>
      <c r="I2734" t="s">
        <v>17</v>
      </c>
      <c r="J2734">
        <v>0</v>
      </c>
      <c r="K2734" t="s">
        <v>20</v>
      </c>
      <c r="L2734" t="s">
        <v>6791</v>
      </c>
      <c r="M2734">
        <v>9</v>
      </c>
      <c r="P2734" s="32">
        <v>44013</v>
      </c>
      <c r="Q2734" s="1">
        <v>10.51141921230094</v>
      </c>
      <c r="R2734">
        <v>3</v>
      </c>
      <c r="S2734" t="str" cm="1">
        <f t="array" ref="S2734">_xlfn.IFS(R2734=0,"None",R2734&lt;3,"Low",R2734&lt;6,"Medium",R2734&lt;=10,"High")</f>
        <v>Medium</v>
      </c>
      <c r="T2734" t="str" cm="1">
        <f t="array" ref="T2734">_xlfn.IFS(M2734&lt;=20,"Low",M2734&lt;=50,"Medium",M2734&lt;=90,"High")</f>
        <v>Low</v>
      </c>
      <c r="U2734" s="33">
        <f>Datos_Limpios[[#This Row],[Number of Complaints or Support]]/Datos_Limpios[[#This Row],[Account Length (in months)]]</f>
        <v>0.33333333333333331</v>
      </c>
      <c r="V2734" t="str" cm="1">
        <f t="array" ref="V2734">_xlfn.IFS(H2734&lt;30,"Under 30",H2734&lt;66,"Middle Age",H2734&gt;=66,"Senior")</f>
        <v>Middle Age</v>
      </c>
      <c r="W2734" t="s">
        <v>6824</v>
      </c>
    </row>
    <row r="2735" spans="1:23" x14ac:dyDescent="0.3">
      <c r="A2735" t="s">
        <v>2832</v>
      </c>
      <c r="B2735" t="s">
        <v>17</v>
      </c>
      <c r="C2735">
        <v>1</v>
      </c>
      <c r="D2735">
        <v>0</v>
      </c>
      <c r="E2735" t="s">
        <v>23</v>
      </c>
      <c r="F2735" t="s">
        <v>107</v>
      </c>
      <c r="G2735" t="s">
        <v>19</v>
      </c>
      <c r="H2735">
        <v>48</v>
      </c>
      <c r="I2735" t="s">
        <v>17</v>
      </c>
      <c r="J2735">
        <v>0</v>
      </c>
      <c r="K2735" t="s">
        <v>20</v>
      </c>
      <c r="L2735" t="s">
        <v>6792</v>
      </c>
      <c r="M2735">
        <v>21</v>
      </c>
      <c r="P2735" s="32">
        <v>44226</v>
      </c>
      <c r="Q2735" s="1">
        <v>18.5742579305482</v>
      </c>
      <c r="R2735">
        <v>2</v>
      </c>
      <c r="S2735" t="str" cm="1">
        <f t="array" ref="S2735">_xlfn.IFS(R2735=0,"None",R2735&lt;3,"Low",R2735&lt;6,"Medium",R2735&lt;=10,"High")</f>
        <v>Low</v>
      </c>
      <c r="T2735" t="str" cm="1">
        <f t="array" ref="T2735">_xlfn.IFS(M2735&lt;=20,"Low",M2735&lt;=50,"Medium",M2735&lt;=90,"High")</f>
        <v>Medium</v>
      </c>
      <c r="U2735" s="33">
        <f>Datos_Limpios[[#This Row],[Number of Complaints or Support]]/Datos_Limpios[[#This Row],[Account Length (in months)]]</f>
        <v>2</v>
      </c>
      <c r="V2735" t="str" cm="1">
        <f t="array" ref="V2735">_xlfn.IFS(H2735&lt;30,"Under 30",H2735&lt;66,"Middle Age",H2735&gt;=66,"Senior")</f>
        <v>Middle Age</v>
      </c>
      <c r="W2735" t="s">
        <v>6825</v>
      </c>
    </row>
    <row r="2736" spans="1:23" x14ac:dyDescent="0.3">
      <c r="A2736" t="s">
        <v>2833</v>
      </c>
      <c r="B2736" t="s">
        <v>23</v>
      </c>
      <c r="C2736">
        <v>1</v>
      </c>
      <c r="D2736">
        <v>4</v>
      </c>
      <c r="E2736" t="s">
        <v>23</v>
      </c>
      <c r="F2736" t="s">
        <v>22</v>
      </c>
      <c r="G2736" t="s">
        <v>6790</v>
      </c>
      <c r="H2736">
        <v>60</v>
      </c>
      <c r="I2736" t="s">
        <v>17</v>
      </c>
      <c r="J2736">
        <v>0</v>
      </c>
      <c r="K2736" t="s">
        <v>20</v>
      </c>
      <c r="L2736" t="s">
        <v>6792</v>
      </c>
      <c r="M2736">
        <v>41</v>
      </c>
      <c r="N2736" t="s">
        <v>27</v>
      </c>
      <c r="O2736" t="s">
        <v>125</v>
      </c>
      <c r="P2736" s="32">
        <v>44523</v>
      </c>
      <c r="Q2736" s="1">
        <v>35.899694169684722</v>
      </c>
      <c r="R2736">
        <v>7</v>
      </c>
      <c r="S2736" t="str" cm="1">
        <f t="array" ref="S2736">_xlfn.IFS(R2736=0,"None",R2736&lt;3,"Low",R2736&lt;6,"Medium",R2736&lt;=10,"High")</f>
        <v>High</v>
      </c>
      <c r="T2736" t="str" cm="1">
        <f t="array" ref="T2736">_xlfn.IFS(M2736&lt;=20,"Low",M2736&lt;=50,"Medium",M2736&lt;=90,"High")</f>
        <v>Medium</v>
      </c>
      <c r="U2736" s="33">
        <f>Datos_Limpios[[#This Row],[Number of Complaints or Support]]/Datos_Limpios[[#This Row],[Account Length (in months)]]</f>
        <v>7</v>
      </c>
      <c r="V2736" t="str" cm="1">
        <f t="array" ref="V2736">_xlfn.IFS(H2736&lt;30,"Under 30",H2736&lt;66,"Middle Age",H2736&gt;=66,"Senior")</f>
        <v>Middle Age</v>
      </c>
      <c r="W2736" t="s">
        <v>6823</v>
      </c>
    </row>
    <row r="2737" spans="1:23" x14ac:dyDescent="0.3">
      <c r="A2737" t="s">
        <v>2834</v>
      </c>
      <c r="B2737" t="s">
        <v>17</v>
      </c>
      <c r="C2737">
        <v>64</v>
      </c>
      <c r="D2737">
        <v>0</v>
      </c>
      <c r="E2737" t="s">
        <v>23</v>
      </c>
      <c r="F2737" t="s">
        <v>82</v>
      </c>
      <c r="G2737" t="s">
        <v>19</v>
      </c>
      <c r="H2737">
        <v>36</v>
      </c>
      <c r="I2737" t="s">
        <v>17</v>
      </c>
      <c r="J2737">
        <v>0</v>
      </c>
      <c r="K2737" t="s">
        <v>24</v>
      </c>
      <c r="L2737" t="s">
        <v>6792</v>
      </c>
      <c r="M2737">
        <v>58</v>
      </c>
      <c r="P2737" s="32">
        <v>44350</v>
      </c>
      <c r="Q2737" s="1">
        <v>62.985139652783843</v>
      </c>
      <c r="R2737">
        <v>6</v>
      </c>
      <c r="S2737" t="str" cm="1">
        <f t="array" ref="S2737">_xlfn.IFS(R2737=0,"None",R2737&lt;3,"Low",R2737&lt;6,"Medium",R2737&lt;=10,"High")</f>
        <v>High</v>
      </c>
      <c r="T2737" t="str" cm="1">
        <f t="array" ref="T2737">_xlfn.IFS(M2737&lt;=20,"Low",M2737&lt;=50,"Medium",M2737&lt;=90,"High")</f>
        <v>High</v>
      </c>
      <c r="U2737" s="33">
        <f>Datos_Limpios[[#This Row],[Number of Complaints or Support]]/Datos_Limpios[[#This Row],[Account Length (in months)]]</f>
        <v>9.375E-2</v>
      </c>
      <c r="V2737" t="str" cm="1">
        <f t="array" ref="V2737">_xlfn.IFS(H2737&lt;30,"Under 30",H2737&lt;66,"Middle Age",H2737&gt;=66,"Senior")</f>
        <v>Middle Age</v>
      </c>
      <c r="W2737" t="s">
        <v>6823</v>
      </c>
    </row>
    <row r="2738" spans="1:23" x14ac:dyDescent="0.3">
      <c r="A2738" t="s">
        <v>2835</v>
      </c>
      <c r="B2738" t="s">
        <v>23</v>
      </c>
      <c r="C2738">
        <v>10</v>
      </c>
      <c r="D2738">
        <v>1</v>
      </c>
      <c r="E2738" t="s">
        <v>23</v>
      </c>
      <c r="F2738" t="s">
        <v>121</v>
      </c>
      <c r="G2738" t="s">
        <v>6790</v>
      </c>
      <c r="H2738">
        <v>52</v>
      </c>
      <c r="I2738" t="s">
        <v>17</v>
      </c>
      <c r="J2738">
        <v>0</v>
      </c>
      <c r="K2738" t="s">
        <v>20</v>
      </c>
      <c r="L2738" t="s">
        <v>6792</v>
      </c>
      <c r="M2738">
        <v>43</v>
      </c>
      <c r="N2738" t="s">
        <v>27</v>
      </c>
      <c r="O2738" t="s">
        <v>208</v>
      </c>
      <c r="P2738" s="32">
        <v>45231</v>
      </c>
      <c r="Q2738" s="1">
        <v>34.608267748107487</v>
      </c>
      <c r="R2738">
        <v>5</v>
      </c>
      <c r="S2738" t="str" cm="1">
        <f t="array" ref="S2738">_xlfn.IFS(R2738=0,"None",R2738&lt;3,"Low",R2738&lt;6,"Medium",R2738&lt;=10,"High")</f>
        <v>Medium</v>
      </c>
      <c r="T2738" t="str" cm="1">
        <f t="array" ref="T2738">_xlfn.IFS(M2738&lt;=20,"Low",M2738&lt;=50,"Medium",M2738&lt;=90,"High")</f>
        <v>Medium</v>
      </c>
      <c r="U2738" s="33">
        <f>Datos_Limpios[[#This Row],[Number of Complaints or Support]]/Datos_Limpios[[#This Row],[Account Length (in months)]]</f>
        <v>0.5</v>
      </c>
      <c r="V2738" t="str" cm="1">
        <f t="array" ref="V2738">_xlfn.IFS(H2738&lt;30,"Under 30",H2738&lt;66,"Middle Age",H2738&gt;=66,"Senior")</f>
        <v>Middle Age</v>
      </c>
      <c r="W2738" t="s">
        <v>6826</v>
      </c>
    </row>
    <row r="2739" spans="1:23" x14ac:dyDescent="0.3">
      <c r="A2739" t="s">
        <v>2836</v>
      </c>
      <c r="B2739" t="s">
        <v>17</v>
      </c>
      <c r="C2739">
        <v>7</v>
      </c>
      <c r="D2739">
        <v>0</v>
      </c>
      <c r="E2739" t="s">
        <v>23</v>
      </c>
      <c r="F2739" t="s">
        <v>84</v>
      </c>
      <c r="G2739" t="s">
        <v>19</v>
      </c>
      <c r="H2739">
        <v>47</v>
      </c>
      <c r="I2739" t="s">
        <v>17</v>
      </c>
      <c r="J2739">
        <v>0</v>
      </c>
      <c r="K2739" t="s">
        <v>20</v>
      </c>
      <c r="L2739" t="s">
        <v>6792</v>
      </c>
      <c r="M2739">
        <v>52</v>
      </c>
      <c r="P2739" s="32">
        <v>44543</v>
      </c>
      <c r="Q2739" s="1">
        <v>57.366526652027439</v>
      </c>
      <c r="R2739">
        <v>2</v>
      </c>
      <c r="S2739" t="str" cm="1">
        <f t="array" ref="S2739">_xlfn.IFS(R2739=0,"None",R2739&lt;3,"Low",R2739&lt;6,"Medium",R2739&lt;=10,"High")</f>
        <v>Low</v>
      </c>
      <c r="T2739" t="str" cm="1">
        <f t="array" ref="T2739">_xlfn.IFS(M2739&lt;=20,"Low",M2739&lt;=50,"Medium",M2739&lt;=90,"High")</f>
        <v>High</v>
      </c>
      <c r="U2739" s="33">
        <f>Datos_Limpios[[#This Row],[Number of Complaints or Support]]/Datos_Limpios[[#This Row],[Account Length (in months)]]</f>
        <v>0.2857142857142857</v>
      </c>
      <c r="V2739" t="str" cm="1">
        <f t="array" ref="V2739">_xlfn.IFS(H2739&lt;30,"Under 30",H2739&lt;66,"Middle Age",H2739&gt;=66,"Senior")</f>
        <v>Middle Age</v>
      </c>
      <c r="W2739" t="s">
        <v>6824</v>
      </c>
    </row>
    <row r="2740" spans="1:23" x14ac:dyDescent="0.3">
      <c r="A2740" t="s">
        <v>2837</v>
      </c>
      <c r="B2740" t="s">
        <v>17</v>
      </c>
      <c r="C2740">
        <v>13</v>
      </c>
      <c r="D2740">
        <v>0</v>
      </c>
      <c r="E2740" t="s">
        <v>17</v>
      </c>
      <c r="F2740" t="s">
        <v>158</v>
      </c>
      <c r="G2740" t="s">
        <v>19</v>
      </c>
      <c r="H2740">
        <v>54</v>
      </c>
      <c r="I2740" t="s">
        <v>23</v>
      </c>
      <c r="J2740">
        <v>4</v>
      </c>
      <c r="K2740" t="s">
        <v>32</v>
      </c>
      <c r="L2740" t="s">
        <v>6791</v>
      </c>
      <c r="M2740">
        <v>11</v>
      </c>
      <c r="P2740" s="32">
        <v>44222</v>
      </c>
      <c r="Q2740" s="1">
        <v>12.805047961403551</v>
      </c>
      <c r="R2740">
        <v>6</v>
      </c>
      <c r="S2740" t="str" cm="1">
        <f t="array" ref="S2740">_xlfn.IFS(R2740=0,"None",R2740&lt;3,"Low",R2740&lt;6,"Medium",R2740&lt;=10,"High")</f>
        <v>High</v>
      </c>
      <c r="T2740" t="str" cm="1">
        <f t="array" ref="T2740">_xlfn.IFS(M2740&lt;=20,"Low",M2740&lt;=50,"Medium",M2740&lt;=90,"High")</f>
        <v>Low</v>
      </c>
      <c r="U2740" s="33">
        <f>Datos_Limpios[[#This Row],[Number of Complaints or Support]]/Datos_Limpios[[#This Row],[Account Length (in months)]]</f>
        <v>0.46153846153846156</v>
      </c>
      <c r="V2740" t="str" cm="1">
        <f t="array" ref="V2740">_xlfn.IFS(H2740&lt;30,"Under 30",H2740&lt;66,"Middle Age",H2740&gt;=66,"Senior")</f>
        <v>Middle Age</v>
      </c>
      <c r="W2740" t="s">
        <v>6823</v>
      </c>
    </row>
    <row r="2741" spans="1:23" x14ac:dyDescent="0.3">
      <c r="A2741" t="s">
        <v>2838</v>
      </c>
      <c r="B2741" t="s">
        <v>23</v>
      </c>
      <c r="C2741">
        <v>48</v>
      </c>
      <c r="D2741">
        <v>5</v>
      </c>
      <c r="E2741" t="s">
        <v>23</v>
      </c>
      <c r="F2741" t="s">
        <v>34</v>
      </c>
      <c r="G2741" t="s">
        <v>6790</v>
      </c>
      <c r="H2741">
        <v>59</v>
      </c>
      <c r="I2741" t="s">
        <v>17</v>
      </c>
      <c r="J2741">
        <v>0</v>
      </c>
      <c r="K2741" t="s">
        <v>24</v>
      </c>
      <c r="L2741" t="s">
        <v>6791</v>
      </c>
      <c r="M2741">
        <v>36</v>
      </c>
      <c r="N2741" t="s">
        <v>91</v>
      </c>
      <c r="O2741" t="s">
        <v>92</v>
      </c>
      <c r="P2741" s="32">
        <v>44332</v>
      </c>
      <c r="Q2741" s="1">
        <v>30.077286096844269</v>
      </c>
      <c r="R2741">
        <v>10</v>
      </c>
      <c r="S2741" t="str" cm="1">
        <f t="array" ref="S2741">_xlfn.IFS(R2741=0,"None",R2741&lt;3,"Low",R2741&lt;6,"Medium",R2741&lt;=10,"High")</f>
        <v>High</v>
      </c>
      <c r="T2741" t="str" cm="1">
        <f t="array" ref="T2741">_xlfn.IFS(M2741&lt;=20,"Low",M2741&lt;=50,"Medium",M2741&lt;=90,"High")</f>
        <v>Medium</v>
      </c>
      <c r="U2741" s="33">
        <f>Datos_Limpios[[#This Row],[Number of Complaints or Support]]/Datos_Limpios[[#This Row],[Account Length (in months)]]</f>
        <v>0.20833333333333334</v>
      </c>
      <c r="V2741" t="str" cm="1">
        <f t="array" ref="V2741">_xlfn.IFS(H2741&lt;30,"Under 30",H2741&lt;66,"Middle Age",H2741&gt;=66,"Senior")</f>
        <v>Middle Age</v>
      </c>
      <c r="W2741" t="s">
        <v>6823</v>
      </c>
    </row>
    <row r="2742" spans="1:23" x14ac:dyDescent="0.3">
      <c r="A2742" t="s">
        <v>2839</v>
      </c>
      <c r="B2742" t="s">
        <v>17</v>
      </c>
      <c r="C2742">
        <v>3</v>
      </c>
      <c r="D2742">
        <v>0</v>
      </c>
      <c r="E2742" t="s">
        <v>17</v>
      </c>
      <c r="F2742" t="s">
        <v>166</v>
      </c>
      <c r="G2742" t="s">
        <v>19</v>
      </c>
      <c r="H2742">
        <v>64</v>
      </c>
      <c r="I2742" t="s">
        <v>17</v>
      </c>
      <c r="J2742">
        <v>0</v>
      </c>
      <c r="K2742" t="s">
        <v>20</v>
      </c>
      <c r="L2742" t="s">
        <v>6791</v>
      </c>
      <c r="M2742">
        <v>8</v>
      </c>
      <c r="P2742" s="32">
        <v>44303</v>
      </c>
      <c r="Q2742" s="1">
        <v>7.3598379396197524</v>
      </c>
      <c r="R2742">
        <v>8</v>
      </c>
      <c r="S2742" t="str" cm="1">
        <f t="array" ref="S2742">_xlfn.IFS(R2742=0,"None",R2742&lt;3,"Low",R2742&lt;6,"Medium",R2742&lt;=10,"High")</f>
        <v>High</v>
      </c>
      <c r="T2742" t="str" cm="1">
        <f t="array" ref="T2742">_xlfn.IFS(M2742&lt;=20,"Low",M2742&lt;=50,"Medium",M2742&lt;=90,"High")</f>
        <v>Low</v>
      </c>
      <c r="U2742" s="33">
        <f>Datos_Limpios[[#This Row],[Number of Complaints or Support]]/Datos_Limpios[[#This Row],[Account Length (in months)]]</f>
        <v>2.6666666666666665</v>
      </c>
      <c r="V2742" t="str" cm="1">
        <f t="array" ref="V2742">_xlfn.IFS(H2742&lt;30,"Under 30",H2742&lt;66,"Middle Age",H2742&gt;=66,"Senior")</f>
        <v>Middle Age</v>
      </c>
      <c r="W2742" t="s">
        <v>6825</v>
      </c>
    </row>
    <row r="2743" spans="1:23" x14ac:dyDescent="0.3">
      <c r="A2743" t="s">
        <v>2840</v>
      </c>
      <c r="B2743" t="s">
        <v>17</v>
      </c>
      <c r="C2743">
        <v>17</v>
      </c>
      <c r="D2743">
        <v>0</v>
      </c>
      <c r="E2743" t="s">
        <v>23</v>
      </c>
      <c r="F2743" t="s">
        <v>247</v>
      </c>
      <c r="G2743" t="s">
        <v>6790</v>
      </c>
      <c r="H2743">
        <v>31</v>
      </c>
      <c r="I2743" t="s">
        <v>23</v>
      </c>
      <c r="J2743">
        <v>3</v>
      </c>
      <c r="K2743" t="s">
        <v>20</v>
      </c>
      <c r="L2743" t="s">
        <v>6794</v>
      </c>
      <c r="M2743">
        <v>43</v>
      </c>
      <c r="P2743" s="32">
        <v>45262</v>
      </c>
      <c r="Q2743" s="1">
        <v>48.812911855192468</v>
      </c>
      <c r="R2743">
        <v>4</v>
      </c>
      <c r="S2743" t="str" cm="1">
        <f t="array" ref="S2743">_xlfn.IFS(R2743=0,"None",R2743&lt;3,"Low",R2743&lt;6,"Medium",R2743&lt;=10,"High")</f>
        <v>Medium</v>
      </c>
      <c r="T2743" t="str" cm="1">
        <f t="array" ref="T2743">_xlfn.IFS(M2743&lt;=20,"Low",M2743&lt;=50,"Medium",M2743&lt;=90,"High")</f>
        <v>Medium</v>
      </c>
      <c r="U2743" s="33">
        <f>Datos_Limpios[[#This Row],[Number of Complaints or Support]]/Datos_Limpios[[#This Row],[Account Length (in months)]]</f>
        <v>0.23529411764705882</v>
      </c>
      <c r="V2743" t="str" cm="1">
        <f t="array" ref="V2743">_xlfn.IFS(H2743&lt;30,"Under 30",H2743&lt;66,"Middle Age",H2743&gt;=66,"Senior")</f>
        <v>Middle Age</v>
      </c>
      <c r="W2743" t="s">
        <v>6826</v>
      </c>
    </row>
    <row r="2744" spans="1:23" x14ac:dyDescent="0.3">
      <c r="A2744" t="s">
        <v>2841</v>
      </c>
      <c r="B2744" t="s">
        <v>17</v>
      </c>
      <c r="C2744">
        <v>64</v>
      </c>
      <c r="D2744">
        <v>0</v>
      </c>
      <c r="E2744" t="s">
        <v>23</v>
      </c>
      <c r="F2744" t="s">
        <v>63</v>
      </c>
      <c r="G2744" t="s">
        <v>6790</v>
      </c>
      <c r="H2744">
        <v>58</v>
      </c>
      <c r="I2744" t="s">
        <v>17</v>
      </c>
      <c r="J2744">
        <v>0</v>
      </c>
      <c r="K2744" t="s">
        <v>32</v>
      </c>
      <c r="L2744" t="s">
        <v>6792</v>
      </c>
      <c r="M2744">
        <v>51</v>
      </c>
      <c r="P2744" s="32">
        <v>44835</v>
      </c>
      <c r="Q2744" s="1">
        <v>49.893116089913399</v>
      </c>
      <c r="R2744">
        <v>1</v>
      </c>
      <c r="S2744" t="str" cm="1">
        <f t="array" ref="S2744">_xlfn.IFS(R2744=0,"None",R2744&lt;3,"Low",R2744&lt;6,"Medium",R2744&lt;=10,"High")</f>
        <v>Low</v>
      </c>
      <c r="T2744" t="str" cm="1">
        <f t="array" ref="T2744">_xlfn.IFS(M2744&lt;=20,"Low",M2744&lt;=50,"Medium",M2744&lt;=90,"High")</f>
        <v>High</v>
      </c>
      <c r="U2744" s="33">
        <f>Datos_Limpios[[#This Row],[Number of Complaints or Support]]/Datos_Limpios[[#This Row],[Account Length (in months)]]</f>
        <v>1.5625E-2</v>
      </c>
      <c r="V2744" t="str" cm="1">
        <f t="array" ref="V2744">_xlfn.IFS(H2744&lt;30,"Under 30",H2744&lt;66,"Middle Age",H2744&gt;=66,"Senior")</f>
        <v>Middle Age</v>
      </c>
      <c r="W2744" t="s">
        <v>6825</v>
      </c>
    </row>
    <row r="2745" spans="1:23" x14ac:dyDescent="0.3">
      <c r="A2745" t="s">
        <v>2842</v>
      </c>
      <c r="B2745" t="s">
        <v>23</v>
      </c>
      <c r="C2745">
        <v>17</v>
      </c>
      <c r="D2745">
        <v>2</v>
      </c>
      <c r="E2745" t="s">
        <v>23</v>
      </c>
      <c r="F2745" t="s">
        <v>82</v>
      </c>
      <c r="G2745" t="s">
        <v>19</v>
      </c>
      <c r="H2745">
        <v>34</v>
      </c>
      <c r="I2745" t="s">
        <v>17</v>
      </c>
      <c r="J2745">
        <v>0</v>
      </c>
      <c r="K2745" t="s">
        <v>20</v>
      </c>
      <c r="L2745" t="s">
        <v>6792</v>
      </c>
      <c r="M2745">
        <v>56</v>
      </c>
      <c r="N2745" t="s">
        <v>91</v>
      </c>
      <c r="O2745" t="s">
        <v>1020</v>
      </c>
      <c r="P2745" s="32">
        <v>43899</v>
      </c>
      <c r="Q2745" s="1">
        <v>65.79585127325339</v>
      </c>
      <c r="R2745">
        <v>8</v>
      </c>
      <c r="S2745" t="str" cm="1">
        <f t="array" ref="S2745">_xlfn.IFS(R2745=0,"None",R2745&lt;3,"Low",R2745&lt;6,"Medium",R2745&lt;=10,"High")</f>
        <v>High</v>
      </c>
      <c r="T2745" t="str" cm="1">
        <f t="array" ref="T2745">_xlfn.IFS(M2745&lt;=20,"Low",M2745&lt;=50,"Medium",M2745&lt;=90,"High")</f>
        <v>High</v>
      </c>
      <c r="U2745" s="33">
        <f>Datos_Limpios[[#This Row],[Number of Complaints or Support]]/Datos_Limpios[[#This Row],[Account Length (in months)]]</f>
        <v>0.47058823529411764</v>
      </c>
      <c r="V2745" t="str" cm="1">
        <f t="array" ref="V2745">_xlfn.IFS(H2745&lt;30,"Under 30",H2745&lt;66,"Middle Age",H2745&gt;=66,"Senior")</f>
        <v>Middle Age</v>
      </c>
      <c r="W2745" t="s">
        <v>6823</v>
      </c>
    </row>
    <row r="2746" spans="1:23" x14ac:dyDescent="0.3">
      <c r="A2746" t="s">
        <v>2843</v>
      </c>
      <c r="B2746" t="s">
        <v>17</v>
      </c>
      <c r="C2746">
        <v>70</v>
      </c>
      <c r="D2746">
        <v>0</v>
      </c>
      <c r="E2746" t="s">
        <v>23</v>
      </c>
      <c r="F2746" t="s">
        <v>58</v>
      </c>
      <c r="G2746" t="s">
        <v>6790</v>
      </c>
      <c r="H2746">
        <v>70</v>
      </c>
      <c r="I2746" t="s">
        <v>17</v>
      </c>
      <c r="J2746">
        <v>0</v>
      </c>
      <c r="K2746" t="s">
        <v>24</v>
      </c>
      <c r="L2746" t="s">
        <v>6792</v>
      </c>
      <c r="M2746">
        <v>47</v>
      </c>
      <c r="P2746" s="32">
        <v>44299</v>
      </c>
      <c r="Q2746" s="1">
        <v>43.285040293216873</v>
      </c>
      <c r="R2746">
        <v>4</v>
      </c>
      <c r="S2746" t="str" cm="1">
        <f t="array" ref="S2746">_xlfn.IFS(R2746=0,"None",R2746&lt;3,"Low",R2746&lt;6,"Medium",R2746&lt;=10,"High")</f>
        <v>Medium</v>
      </c>
      <c r="T2746" t="str" cm="1">
        <f t="array" ref="T2746">_xlfn.IFS(M2746&lt;=20,"Low",M2746&lt;=50,"Medium",M2746&lt;=90,"High")</f>
        <v>Medium</v>
      </c>
      <c r="U2746" s="33">
        <f>Datos_Limpios[[#This Row],[Number of Complaints or Support]]/Datos_Limpios[[#This Row],[Account Length (in months)]]</f>
        <v>5.7142857142857141E-2</v>
      </c>
      <c r="V2746" t="str" cm="1">
        <f t="array" ref="V2746">_xlfn.IFS(H2746&lt;30,"Under 30",H2746&lt;66,"Middle Age",H2746&gt;=66,"Senior")</f>
        <v>Senior</v>
      </c>
      <c r="W2746" t="s">
        <v>6825</v>
      </c>
    </row>
    <row r="2747" spans="1:23" x14ac:dyDescent="0.3">
      <c r="A2747" t="s">
        <v>2844</v>
      </c>
      <c r="B2747" t="s">
        <v>17</v>
      </c>
      <c r="C2747">
        <v>1</v>
      </c>
      <c r="D2747">
        <v>0</v>
      </c>
      <c r="E2747" t="s">
        <v>17</v>
      </c>
      <c r="F2747" t="s">
        <v>247</v>
      </c>
      <c r="G2747" t="s">
        <v>6790</v>
      </c>
      <c r="H2747">
        <v>41</v>
      </c>
      <c r="I2747" t="s">
        <v>17</v>
      </c>
      <c r="J2747">
        <v>0</v>
      </c>
      <c r="K2747" t="s">
        <v>20</v>
      </c>
      <c r="L2747" t="s">
        <v>6791</v>
      </c>
      <c r="M2747">
        <v>9</v>
      </c>
      <c r="P2747" s="32">
        <v>45086</v>
      </c>
      <c r="Q2747" s="1">
        <v>7.9768671686536248</v>
      </c>
      <c r="R2747">
        <v>5</v>
      </c>
      <c r="S2747" t="str" cm="1">
        <f t="array" ref="S2747">_xlfn.IFS(R2747=0,"None",R2747&lt;3,"Low",R2747&lt;6,"Medium",R2747&lt;=10,"High")</f>
        <v>Medium</v>
      </c>
      <c r="T2747" t="str" cm="1">
        <f t="array" ref="T2747">_xlfn.IFS(M2747&lt;=20,"Low",M2747&lt;=50,"Medium",M2747&lt;=90,"High")</f>
        <v>Low</v>
      </c>
      <c r="U2747" s="33">
        <f>Datos_Limpios[[#This Row],[Number of Complaints or Support]]/Datos_Limpios[[#This Row],[Account Length (in months)]]</f>
        <v>5</v>
      </c>
      <c r="V2747" t="str" cm="1">
        <f t="array" ref="V2747">_xlfn.IFS(H2747&lt;30,"Under 30",H2747&lt;66,"Middle Age",H2747&gt;=66,"Senior")</f>
        <v>Middle Age</v>
      </c>
      <c r="W2747" t="s">
        <v>6826</v>
      </c>
    </row>
    <row r="2748" spans="1:23" x14ac:dyDescent="0.3">
      <c r="A2748" t="s">
        <v>2845</v>
      </c>
      <c r="B2748" t="s">
        <v>17</v>
      </c>
      <c r="C2748">
        <v>53</v>
      </c>
      <c r="D2748">
        <v>0</v>
      </c>
      <c r="E2748" t="s">
        <v>17</v>
      </c>
      <c r="F2748" t="s">
        <v>142</v>
      </c>
      <c r="G2748" t="s">
        <v>6790</v>
      </c>
      <c r="H2748">
        <v>66</v>
      </c>
      <c r="I2748" t="s">
        <v>17</v>
      </c>
      <c r="J2748">
        <v>0</v>
      </c>
      <c r="K2748" t="s">
        <v>32</v>
      </c>
      <c r="L2748" t="s">
        <v>6792</v>
      </c>
      <c r="M2748">
        <v>7</v>
      </c>
      <c r="P2748" s="32">
        <v>45149</v>
      </c>
      <c r="Q2748" s="1">
        <v>8.2363764748199078</v>
      </c>
      <c r="R2748">
        <v>6</v>
      </c>
      <c r="S2748" t="str" cm="1">
        <f t="array" ref="S2748">_xlfn.IFS(R2748=0,"None",R2748&lt;3,"Low",R2748&lt;6,"Medium",R2748&lt;=10,"High")</f>
        <v>High</v>
      </c>
      <c r="T2748" t="str" cm="1">
        <f t="array" ref="T2748">_xlfn.IFS(M2748&lt;=20,"Low",M2748&lt;=50,"Medium",M2748&lt;=90,"High")</f>
        <v>Low</v>
      </c>
      <c r="U2748" s="33">
        <f>Datos_Limpios[[#This Row],[Number of Complaints or Support]]/Datos_Limpios[[#This Row],[Account Length (in months)]]</f>
        <v>0.11320754716981132</v>
      </c>
      <c r="V2748" t="str" cm="1">
        <f t="array" ref="V2748">_xlfn.IFS(H2748&lt;30,"Under 30",H2748&lt;66,"Middle Age",H2748&gt;=66,"Senior")</f>
        <v>Senior</v>
      </c>
      <c r="W2748" t="s">
        <v>6823</v>
      </c>
    </row>
    <row r="2749" spans="1:23" x14ac:dyDescent="0.3">
      <c r="A2749" t="s">
        <v>2846</v>
      </c>
      <c r="B2749" t="s">
        <v>17</v>
      </c>
      <c r="C2749">
        <v>57</v>
      </c>
      <c r="D2749">
        <v>0</v>
      </c>
      <c r="E2749" t="s">
        <v>17</v>
      </c>
      <c r="F2749" t="s">
        <v>130</v>
      </c>
      <c r="G2749" t="s">
        <v>6790</v>
      </c>
      <c r="H2749">
        <v>76</v>
      </c>
      <c r="I2749" t="s">
        <v>23</v>
      </c>
      <c r="J2749">
        <v>4</v>
      </c>
      <c r="K2749" t="s">
        <v>24</v>
      </c>
      <c r="L2749" t="s">
        <v>6792</v>
      </c>
      <c r="M2749">
        <v>39</v>
      </c>
      <c r="P2749" s="32">
        <v>43888</v>
      </c>
      <c r="Q2749" s="1">
        <v>44.264802056467772</v>
      </c>
      <c r="R2749">
        <v>10</v>
      </c>
      <c r="S2749" t="str" cm="1">
        <f t="array" ref="S2749">_xlfn.IFS(R2749=0,"None",R2749&lt;3,"Low",R2749&lt;6,"Medium",R2749&lt;=10,"High")</f>
        <v>High</v>
      </c>
      <c r="T2749" t="str" cm="1">
        <f t="array" ref="T2749">_xlfn.IFS(M2749&lt;=20,"Low",M2749&lt;=50,"Medium",M2749&lt;=90,"High")</f>
        <v>Medium</v>
      </c>
      <c r="U2749" s="33">
        <f>Datos_Limpios[[#This Row],[Number of Complaints or Support]]/Datos_Limpios[[#This Row],[Account Length (in months)]]</f>
        <v>0.17543859649122806</v>
      </c>
      <c r="V2749" t="str" cm="1">
        <f t="array" ref="V2749">_xlfn.IFS(H2749&lt;30,"Under 30",H2749&lt;66,"Middle Age",H2749&gt;=66,"Senior")</f>
        <v>Senior</v>
      </c>
      <c r="W2749" t="s">
        <v>6825</v>
      </c>
    </row>
    <row r="2750" spans="1:23" x14ac:dyDescent="0.3">
      <c r="A2750" t="s">
        <v>2847</v>
      </c>
      <c r="B2750" t="s">
        <v>17</v>
      </c>
      <c r="C2750">
        <v>31</v>
      </c>
      <c r="D2750">
        <v>2</v>
      </c>
      <c r="E2750" t="s">
        <v>23</v>
      </c>
      <c r="F2750" t="s">
        <v>36</v>
      </c>
      <c r="G2750" t="s">
        <v>6790</v>
      </c>
      <c r="H2750">
        <v>44</v>
      </c>
      <c r="I2750" t="s">
        <v>17</v>
      </c>
      <c r="J2750">
        <v>0</v>
      </c>
      <c r="K2750" t="s">
        <v>32</v>
      </c>
      <c r="L2750" t="s">
        <v>6792</v>
      </c>
      <c r="M2750">
        <v>45</v>
      </c>
      <c r="P2750" s="32">
        <v>44721</v>
      </c>
      <c r="Q2750" s="1">
        <v>40.675709208361198</v>
      </c>
      <c r="R2750">
        <v>9</v>
      </c>
      <c r="S2750" t="str" cm="1">
        <f t="array" ref="S2750">_xlfn.IFS(R2750=0,"None",R2750&lt;3,"Low",R2750&lt;6,"Medium",R2750&lt;=10,"High")</f>
        <v>High</v>
      </c>
      <c r="T2750" t="str" cm="1">
        <f t="array" ref="T2750">_xlfn.IFS(M2750&lt;=20,"Low",M2750&lt;=50,"Medium",M2750&lt;=90,"High")</f>
        <v>Medium</v>
      </c>
      <c r="U2750" s="33">
        <f>Datos_Limpios[[#This Row],[Number of Complaints or Support]]/Datos_Limpios[[#This Row],[Account Length (in months)]]</f>
        <v>0.29032258064516131</v>
      </c>
      <c r="V2750" t="str" cm="1">
        <f t="array" ref="V2750">_xlfn.IFS(H2750&lt;30,"Under 30",H2750&lt;66,"Middle Age",H2750&gt;=66,"Senior")</f>
        <v>Middle Age</v>
      </c>
      <c r="W2750" t="s">
        <v>6824</v>
      </c>
    </row>
    <row r="2751" spans="1:23" x14ac:dyDescent="0.3">
      <c r="A2751" t="s">
        <v>2848</v>
      </c>
      <c r="B2751" t="s">
        <v>17</v>
      </c>
      <c r="C2751">
        <v>52</v>
      </c>
      <c r="D2751">
        <v>0</v>
      </c>
      <c r="E2751" t="s">
        <v>23</v>
      </c>
      <c r="F2751" t="s">
        <v>18</v>
      </c>
      <c r="G2751" t="s">
        <v>19</v>
      </c>
      <c r="H2751">
        <v>35</v>
      </c>
      <c r="I2751" t="s">
        <v>17</v>
      </c>
      <c r="J2751">
        <v>0</v>
      </c>
      <c r="K2751" t="s">
        <v>32</v>
      </c>
      <c r="L2751" t="s">
        <v>6792</v>
      </c>
      <c r="M2751">
        <v>34</v>
      </c>
      <c r="P2751" s="32">
        <v>44031</v>
      </c>
      <c r="Q2751" s="1">
        <v>27.763292349023139</v>
      </c>
      <c r="R2751">
        <v>8</v>
      </c>
      <c r="S2751" t="str" cm="1">
        <f t="array" ref="S2751">_xlfn.IFS(R2751=0,"None",R2751&lt;3,"Low",R2751&lt;6,"Medium",R2751&lt;=10,"High")</f>
        <v>High</v>
      </c>
      <c r="T2751" t="str" cm="1">
        <f t="array" ref="T2751">_xlfn.IFS(M2751&lt;=20,"Low",M2751&lt;=50,"Medium",M2751&lt;=90,"High")</f>
        <v>Medium</v>
      </c>
      <c r="U2751" s="33">
        <f>Datos_Limpios[[#This Row],[Number of Complaints or Support]]/Datos_Limpios[[#This Row],[Account Length (in months)]]</f>
        <v>0.15384615384615385</v>
      </c>
      <c r="V2751" t="str" cm="1">
        <f t="array" ref="V2751">_xlfn.IFS(H2751&lt;30,"Under 30",H2751&lt;66,"Middle Age",H2751&gt;=66,"Senior")</f>
        <v>Middle Age</v>
      </c>
      <c r="W2751" t="s">
        <v>6823</v>
      </c>
    </row>
    <row r="2752" spans="1:23" x14ac:dyDescent="0.3">
      <c r="A2752" t="s">
        <v>2849</v>
      </c>
      <c r="B2752" t="s">
        <v>17</v>
      </c>
      <c r="C2752">
        <v>74</v>
      </c>
      <c r="D2752">
        <v>0</v>
      </c>
      <c r="E2752" t="s">
        <v>23</v>
      </c>
      <c r="F2752" t="s">
        <v>38</v>
      </c>
      <c r="G2752" t="s">
        <v>19</v>
      </c>
      <c r="H2752">
        <v>41</v>
      </c>
      <c r="I2752" t="s">
        <v>17</v>
      </c>
      <c r="J2752">
        <v>0</v>
      </c>
      <c r="K2752" t="s">
        <v>32</v>
      </c>
      <c r="L2752" t="s">
        <v>6791</v>
      </c>
      <c r="M2752">
        <v>41</v>
      </c>
      <c r="P2752" s="32">
        <v>45246</v>
      </c>
      <c r="Q2752" s="1">
        <v>32.875420078774013</v>
      </c>
      <c r="R2752">
        <v>5</v>
      </c>
      <c r="S2752" t="str" cm="1">
        <f t="array" ref="S2752">_xlfn.IFS(R2752=0,"None",R2752&lt;3,"Low",R2752&lt;6,"Medium",R2752&lt;=10,"High")</f>
        <v>Medium</v>
      </c>
      <c r="T2752" t="str" cm="1">
        <f t="array" ref="T2752">_xlfn.IFS(M2752&lt;=20,"Low",M2752&lt;=50,"Medium",M2752&lt;=90,"High")</f>
        <v>Medium</v>
      </c>
      <c r="U2752" s="33">
        <f>Datos_Limpios[[#This Row],[Number of Complaints or Support]]/Datos_Limpios[[#This Row],[Account Length (in months)]]</f>
        <v>6.7567567567567571E-2</v>
      </c>
      <c r="V2752" t="str" cm="1">
        <f t="array" ref="V2752">_xlfn.IFS(H2752&lt;30,"Under 30",H2752&lt;66,"Middle Age",H2752&gt;=66,"Senior")</f>
        <v>Middle Age</v>
      </c>
      <c r="W2752" t="s">
        <v>6825</v>
      </c>
    </row>
    <row r="2753" spans="1:23" x14ac:dyDescent="0.3">
      <c r="A2753" t="s">
        <v>2850</v>
      </c>
      <c r="B2753" t="s">
        <v>17</v>
      </c>
      <c r="C2753">
        <v>12</v>
      </c>
      <c r="D2753">
        <v>0</v>
      </c>
      <c r="E2753" t="s">
        <v>23</v>
      </c>
      <c r="F2753" t="s">
        <v>88</v>
      </c>
      <c r="G2753" t="s">
        <v>19</v>
      </c>
      <c r="H2753">
        <v>32</v>
      </c>
      <c r="I2753" t="s">
        <v>23</v>
      </c>
      <c r="J2753">
        <v>2</v>
      </c>
      <c r="K2753" t="s">
        <v>24</v>
      </c>
      <c r="L2753" t="s">
        <v>6791</v>
      </c>
      <c r="M2753">
        <v>28</v>
      </c>
      <c r="P2753" s="32">
        <v>44095</v>
      </c>
      <c r="Q2753" s="1">
        <v>29.920859383229431</v>
      </c>
      <c r="R2753">
        <v>8</v>
      </c>
      <c r="S2753" t="str" cm="1">
        <f t="array" ref="S2753">_xlfn.IFS(R2753=0,"None",R2753&lt;3,"Low",R2753&lt;6,"Medium",R2753&lt;=10,"High")</f>
        <v>High</v>
      </c>
      <c r="T2753" t="str" cm="1">
        <f t="array" ref="T2753">_xlfn.IFS(M2753&lt;=20,"Low",M2753&lt;=50,"Medium",M2753&lt;=90,"High")</f>
        <v>Medium</v>
      </c>
      <c r="U2753" s="33">
        <f>Datos_Limpios[[#This Row],[Number of Complaints or Support]]/Datos_Limpios[[#This Row],[Account Length (in months)]]</f>
        <v>0.66666666666666663</v>
      </c>
      <c r="V2753" t="str" cm="1">
        <f t="array" ref="V2753">_xlfn.IFS(H2753&lt;30,"Under 30",H2753&lt;66,"Middle Age",H2753&gt;=66,"Senior")</f>
        <v>Middle Age</v>
      </c>
      <c r="W2753" t="s">
        <v>6825</v>
      </c>
    </row>
    <row r="2754" spans="1:23" x14ac:dyDescent="0.3">
      <c r="A2754" t="s">
        <v>2851</v>
      </c>
      <c r="B2754" t="s">
        <v>17</v>
      </c>
      <c r="C2754">
        <v>28</v>
      </c>
      <c r="D2754">
        <v>1</v>
      </c>
      <c r="E2754" t="s">
        <v>23</v>
      </c>
      <c r="F2754" t="s">
        <v>179</v>
      </c>
      <c r="G2754" t="s">
        <v>19</v>
      </c>
      <c r="H2754">
        <v>53</v>
      </c>
      <c r="I2754" t="s">
        <v>17</v>
      </c>
      <c r="J2754">
        <v>0</v>
      </c>
      <c r="K2754" t="s">
        <v>20</v>
      </c>
      <c r="L2754" t="s">
        <v>6792</v>
      </c>
      <c r="M2754">
        <v>23</v>
      </c>
      <c r="P2754" s="32">
        <v>44492</v>
      </c>
      <c r="Q2754" s="1">
        <v>25.701926182386309</v>
      </c>
      <c r="R2754">
        <v>1</v>
      </c>
      <c r="S2754" t="str" cm="1">
        <f t="array" ref="S2754">_xlfn.IFS(R2754=0,"None",R2754&lt;3,"Low",R2754&lt;6,"Medium",R2754&lt;=10,"High")</f>
        <v>Low</v>
      </c>
      <c r="T2754" t="str" cm="1">
        <f t="array" ref="T2754">_xlfn.IFS(M2754&lt;=20,"Low",M2754&lt;=50,"Medium",M2754&lt;=90,"High")</f>
        <v>Medium</v>
      </c>
      <c r="U2754" s="33">
        <f>Datos_Limpios[[#This Row],[Number of Complaints or Support]]/Datos_Limpios[[#This Row],[Account Length (in months)]]</f>
        <v>3.5714285714285712E-2</v>
      </c>
      <c r="V2754" t="str" cm="1">
        <f t="array" ref="V2754">_xlfn.IFS(H2754&lt;30,"Under 30",H2754&lt;66,"Middle Age",H2754&gt;=66,"Senior")</f>
        <v>Middle Age</v>
      </c>
      <c r="W2754" t="s">
        <v>6826</v>
      </c>
    </row>
    <row r="2755" spans="1:23" x14ac:dyDescent="0.3">
      <c r="A2755" t="s">
        <v>2852</v>
      </c>
      <c r="B2755" t="s">
        <v>17</v>
      </c>
      <c r="C2755">
        <v>67</v>
      </c>
      <c r="D2755">
        <v>0</v>
      </c>
      <c r="E2755" t="s">
        <v>17</v>
      </c>
      <c r="F2755" t="s">
        <v>36</v>
      </c>
      <c r="G2755" t="s">
        <v>6790</v>
      </c>
      <c r="H2755">
        <v>32</v>
      </c>
      <c r="I2755" t="s">
        <v>23</v>
      </c>
      <c r="J2755">
        <v>5</v>
      </c>
      <c r="K2755" t="s">
        <v>32</v>
      </c>
      <c r="L2755" t="s">
        <v>6792</v>
      </c>
      <c r="M2755">
        <v>25</v>
      </c>
      <c r="P2755" s="32">
        <v>44710</v>
      </c>
      <c r="Q2755" s="1">
        <v>25.709020691855141</v>
      </c>
      <c r="R2755">
        <v>5</v>
      </c>
      <c r="S2755" t="str" cm="1">
        <f t="array" ref="S2755">_xlfn.IFS(R2755=0,"None",R2755&lt;3,"Low",R2755&lt;6,"Medium",R2755&lt;=10,"High")</f>
        <v>Medium</v>
      </c>
      <c r="T2755" t="str" cm="1">
        <f t="array" ref="T2755">_xlfn.IFS(M2755&lt;=20,"Low",M2755&lt;=50,"Medium",M2755&lt;=90,"High")</f>
        <v>Medium</v>
      </c>
      <c r="U2755" s="33">
        <f>Datos_Limpios[[#This Row],[Number of Complaints or Support]]/Datos_Limpios[[#This Row],[Account Length (in months)]]</f>
        <v>7.4626865671641784E-2</v>
      </c>
      <c r="V2755" t="str" cm="1">
        <f t="array" ref="V2755">_xlfn.IFS(H2755&lt;30,"Under 30",H2755&lt;66,"Middle Age",H2755&gt;=66,"Senior")</f>
        <v>Middle Age</v>
      </c>
      <c r="W2755" t="s">
        <v>6824</v>
      </c>
    </row>
    <row r="2756" spans="1:23" x14ac:dyDescent="0.3">
      <c r="A2756" t="s">
        <v>2853</v>
      </c>
      <c r="B2756" t="s">
        <v>17</v>
      </c>
      <c r="C2756">
        <v>1</v>
      </c>
      <c r="D2756">
        <v>0</v>
      </c>
      <c r="E2756" t="s">
        <v>17</v>
      </c>
      <c r="F2756" t="s">
        <v>192</v>
      </c>
      <c r="G2756" t="s">
        <v>19</v>
      </c>
      <c r="H2756">
        <v>47</v>
      </c>
      <c r="I2756" t="s">
        <v>17</v>
      </c>
      <c r="J2756">
        <v>0</v>
      </c>
      <c r="K2756" t="s">
        <v>20</v>
      </c>
      <c r="L2756" t="s">
        <v>6792</v>
      </c>
      <c r="M2756">
        <v>53</v>
      </c>
      <c r="P2756" s="32">
        <v>43860</v>
      </c>
      <c r="Q2756" s="1">
        <v>47.435603370378423</v>
      </c>
      <c r="R2756">
        <v>2</v>
      </c>
      <c r="S2756" t="str" cm="1">
        <f t="array" ref="S2756">_xlfn.IFS(R2756=0,"None",R2756&lt;3,"Low",R2756&lt;6,"Medium",R2756&lt;=10,"High")</f>
        <v>Low</v>
      </c>
      <c r="T2756" t="str" cm="1">
        <f t="array" ref="T2756">_xlfn.IFS(M2756&lt;=20,"Low",M2756&lt;=50,"Medium",M2756&lt;=90,"High")</f>
        <v>High</v>
      </c>
      <c r="U2756" s="33">
        <f>Datos_Limpios[[#This Row],[Number of Complaints or Support]]/Datos_Limpios[[#This Row],[Account Length (in months)]]</f>
        <v>2</v>
      </c>
      <c r="V2756" t="str" cm="1">
        <f t="array" ref="V2756">_xlfn.IFS(H2756&lt;30,"Under 30",H2756&lt;66,"Middle Age",H2756&gt;=66,"Senior")</f>
        <v>Middle Age</v>
      </c>
      <c r="W2756" t="s">
        <v>6824</v>
      </c>
    </row>
    <row r="2757" spans="1:23" x14ac:dyDescent="0.3">
      <c r="A2757" t="s">
        <v>2854</v>
      </c>
      <c r="B2757" t="s">
        <v>17</v>
      </c>
      <c r="C2757">
        <v>69</v>
      </c>
      <c r="D2757">
        <v>0</v>
      </c>
      <c r="E2757" t="s">
        <v>23</v>
      </c>
      <c r="F2757" t="s">
        <v>196</v>
      </c>
      <c r="G2757" t="s">
        <v>6790</v>
      </c>
      <c r="H2757">
        <v>38</v>
      </c>
      <c r="I2757" t="s">
        <v>17</v>
      </c>
      <c r="J2757">
        <v>0</v>
      </c>
      <c r="K2757" t="s">
        <v>32</v>
      </c>
      <c r="L2757" t="s">
        <v>6791</v>
      </c>
      <c r="M2757">
        <v>26</v>
      </c>
      <c r="P2757" s="32">
        <v>44932</v>
      </c>
      <c r="Q2757" s="1">
        <v>22.076935010273552</v>
      </c>
      <c r="R2757">
        <v>1</v>
      </c>
      <c r="S2757" t="str" cm="1">
        <f t="array" ref="S2757">_xlfn.IFS(R2757=0,"None",R2757&lt;3,"Low",R2757&lt;6,"Medium",R2757&lt;=10,"High")</f>
        <v>Low</v>
      </c>
      <c r="T2757" t="str" cm="1">
        <f t="array" ref="T2757">_xlfn.IFS(M2757&lt;=20,"Low",M2757&lt;=50,"Medium",M2757&lt;=90,"High")</f>
        <v>Medium</v>
      </c>
      <c r="U2757" s="33">
        <f>Datos_Limpios[[#This Row],[Number of Complaints or Support]]/Datos_Limpios[[#This Row],[Account Length (in months)]]</f>
        <v>1.4492753623188406E-2</v>
      </c>
      <c r="V2757" t="str" cm="1">
        <f t="array" ref="V2757">_xlfn.IFS(H2757&lt;30,"Under 30",H2757&lt;66,"Middle Age",H2757&gt;=66,"Senior")</f>
        <v>Middle Age</v>
      </c>
      <c r="W2757" t="s">
        <v>6826</v>
      </c>
    </row>
    <row r="2758" spans="1:23" x14ac:dyDescent="0.3">
      <c r="A2758" t="s">
        <v>2855</v>
      </c>
      <c r="B2758" t="s">
        <v>17</v>
      </c>
      <c r="C2758">
        <v>4</v>
      </c>
      <c r="D2758">
        <v>0</v>
      </c>
      <c r="E2758" t="s">
        <v>17</v>
      </c>
      <c r="F2758" t="s">
        <v>123</v>
      </c>
      <c r="G2758" t="s">
        <v>6790</v>
      </c>
      <c r="H2758">
        <v>23</v>
      </c>
      <c r="I2758" t="s">
        <v>17</v>
      </c>
      <c r="J2758">
        <v>0</v>
      </c>
      <c r="K2758" t="s">
        <v>20</v>
      </c>
      <c r="L2758" t="s">
        <v>6791</v>
      </c>
      <c r="M2758">
        <v>9</v>
      </c>
      <c r="P2758" s="32">
        <v>43833</v>
      </c>
      <c r="Q2758" s="1">
        <v>7.9782183986939321</v>
      </c>
      <c r="R2758">
        <v>6</v>
      </c>
      <c r="S2758" t="str" cm="1">
        <f t="array" ref="S2758">_xlfn.IFS(R2758=0,"None",R2758&lt;3,"Low",R2758&lt;6,"Medium",R2758&lt;=10,"High")</f>
        <v>High</v>
      </c>
      <c r="T2758" t="str" cm="1">
        <f t="array" ref="T2758">_xlfn.IFS(M2758&lt;=20,"Low",M2758&lt;=50,"Medium",M2758&lt;=90,"High")</f>
        <v>Low</v>
      </c>
      <c r="U2758" s="33">
        <f>Datos_Limpios[[#This Row],[Number of Complaints or Support]]/Datos_Limpios[[#This Row],[Account Length (in months)]]</f>
        <v>1.5</v>
      </c>
      <c r="V2758" t="str" cm="1">
        <f t="array" ref="V2758">_xlfn.IFS(H2758&lt;30,"Under 30",H2758&lt;66,"Middle Age",H2758&gt;=66,"Senior")</f>
        <v>Under 30</v>
      </c>
      <c r="W2758" t="s">
        <v>6824</v>
      </c>
    </row>
    <row r="2759" spans="1:23" x14ac:dyDescent="0.3">
      <c r="A2759" t="s">
        <v>2856</v>
      </c>
      <c r="B2759" t="s">
        <v>17</v>
      </c>
      <c r="C2759">
        <v>41</v>
      </c>
      <c r="D2759">
        <v>0</v>
      </c>
      <c r="E2759" t="s">
        <v>17</v>
      </c>
      <c r="F2759" t="s">
        <v>49</v>
      </c>
      <c r="G2759" t="s">
        <v>6790</v>
      </c>
      <c r="H2759">
        <v>53</v>
      </c>
      <c r="I2759" t="s">
        <v>17</v>
      </c>
      <c r="J2759">
        <v>0</v>
      </c>
      <c r="K2759" t="s">
        <v>32</v>
      </c>
      <c r="L2759" t="s">
        <v>6792</v>
      </c>
      <c r="M2759">
        <v>13</v>
      </c>
      <c r="P2759" s="32">
        <v>44644</v>
      </c>
      <c r="Q2759" s="1">
        <v>15.325007816160319</v>
      </c>
      <c r="R2759">
        <v>4</v>
      </c>
      <c r="S2759" t="str" cm="1">
        <f t="array" ref="S2759">_xlfn.IFS(R2759=0,"None",R2759&lt;3,"Low",R2759&lt;6,"Medium",R2759&lt;=10,"High")</f>
        <v>Medium</v>
      </c>
      <c r="T2759" t="str" cm="1">
        <f t="array" ref="T2759">_xlfn.IFS(M2759&lt;=20,"Low",M2759&lt;=50,"Medium",M2759&lt;=90,"High")</f>
        <v>Low</v>
      </c>
      <c r="U2759" s="33">
        <f>Datos_Limpios[[#This Row],[Number of Complaints or Support]]/Datos_Limpios[[#This Row],[Account Length (in months)]]</f>
        <v>9.7560975609756101E-2</v>
      </c>
      <c r="V2759" t="str" cm="1">
        <f t="array" ref="V2759">_xlfn.IFS(H2759&lt;30,"Under 30",H2759&lt;66,"Middle Age",H2759&gt;=66,"Senior")</f>
        <v>Middle Age</v>
      </c>
      <c r="W2759" t="s">
        <v>6825</v>
      </c>
    </row>
    <row r="2760" spans="1:23" x14ac:dyDescent="0.3">
      <c r="A2760" t="s">
        <v>2857</v>
      </c>
      <c r="B2760" t="s">
        <v>23</v>
      </c>
      <c r="C2760">
        <v>65</v>
      </c>
      <c r="D2760">
        <v>3</v>
      </c>
      <c r="E2760" t="s">
        <v>23</v>
      </c>
      <c r="F2760" t="s">
        <v>90</v>
      </c>
      <c r="G2760" t="s">
        <v>6790</v>
      </c>
      <c r="H2760">
        <v>29</v>
      </c>
      <c r="I2760" t="s">
        <v>17</v>
      </c>
      <c r="J2760">
        <v>0</v>
      </c>
      <c r="K2760" t="s">
        <v>20</v>
      </c>
      <c r="L2760" t="s">
        <v>6792</v>
      </c>
      <c r="M2760">
        <v>61</v>
      </c>
      <c r="N2760" t="s">
        <v>27</v>
      </c>
      <c r="O2760" t="s">
        <v>125</v>
      </c>
      <c r="P2760" s="32">
        <v>44653</v>
      </c>
      <c r="Q2760" s="1">
        <v>61.682228920756529</v>
      </c>
      <c r="R2760">
        <v>10</v>
      </c>
      <c r="S2760" t="str" cm="1">
        <f t="array" ref="S2760">_xlfn.IFS(R2760=0,"None",R2760&lt;3,"Low",R2760&lt;6,"Medium",R2760&lt;=10,"High")</f>
        <v>High</v>
      </c>
      <c r="T2760" t="str" cm="1">
        <f t="array" ref="T2760">_xlfn.IFS(M2760&lt;=20,"Low",M2760&lt;=50,"Medium",M2760&lt;=90,"High")</f>
        <v>High</v>
      </c>
      <c r="U2760" s="33">
        <f>Datos_Limpios[[#This Row],[Number of Complaints or Support]]/Datos_Limpios[[#This Row],[Account Length (in months)]]</f>
        <v>0.15384615384615385</v>
      </c>
      <c r="V2760" t="str" cm="1">
        <f t="array" ref="V2760">_xlfn.IFS(H2760&lt;30,"Under 30",H2760&lt;66,"Middle Age",H2760&gt;=66,"Senior")</f>
        <v>Under 30</v>
      </c>
      <c r="W2760" t="s">
        <v>6823</v>
      </c>
    </row>
    <row r="2761" spans="1:23" x14ac:dyDescent="0.3">
      <c r="A2761" t="s">
        <v>2858</v>
      </c>
      <c r="B2761" t="s">
        <v>23</v>
      </c>
      <c r="C2761">
        <v>38</v>
      </c>
      <c r="D2761">
        <v>5</v>
      </c>
      <c r="E2761" t="s">
        <v>23</v>
      </c>
      <c r="F2761" t="s">
        <v>247</v>
      </c>
      <c r="G2761" t="s">
        <v>19</v>
      </c>
      <c r="H2761">
        <v>28</v>
      </c>
      <c r="I2761" t="s">
        <v>17</v>
      </c>
      <c r="J2761">
        <v>0</v>
      </c>
      <c r="K2761" t="s">
        <v>20</v>
      </c>
      <c r="L2761" t="s">
        <v>6792</v>
      </c>
      <c r="M2761">
        <v>41</v>
      </c>
      <c r="N2761" t="s">
        <v>27</v>
      </c>
      <c r="O2761" t="s">
        <v>125</v>
      </c>
      <c r="P2761" s="32">
        <v>44421</v>
      </c>
      <c r="Q2761" s="1">
        <v>35.524758546598477</v>
      </c>
      <c r="R2761">
        <v>9</v>
      </c>
      <c r="S2761" t="str" cm="1">
        <f t="array" ref="S2761">_xlfn.IFS(R2761=0,"None",R2761&lt;3,"Low",R2761&lt;6,"Medium",R2761&lt;=10,"High")</f>
        <v>High</v>
      </c>
      <c r="T2761" t="str" cm="1">
        <f t="array" ref="T2761">_xlfn.IFS(M2761&lt;=20,"Low",M2761&lt;=50,"Medium",M2761&lt;=90,"High")</f>
        <v>Medium</v>
      </c>
      <c r="U2761" s="33">
        <f>Datos_Limpios[[#This Row],[Number of Complaints or Support]]/Datos_Limpios[[#This Row],[Account Length (in months)]]</f>
        <v>0.23684210526315788</v>
      </c>
      <c r="V2761" t="str" cm="1">
        <f t="array" ref="V2761">_xlfn.IFS(H2761&lt;30,"Under 30",H2761&lt;66,"Middle Age",H2761&gt;=66,"Senior")</f>
        <v>Under 30</v>
      </c>
      <c r="W2761" t="s">
        <v>6826</v>
      </c>
    </row>
    <row r="2762" spans="1:23" x14ac:dyDescent="0.3">
      <c r="A2762" t="s">
        <v>2859</v>
      </c>
      <c r="B2762" t="s">
        <v>17</v>
      </c>
      <c r="C2762">
        <v>71</v>
      </c>
      <c r="D2762">
        <v>0</v>
      </c>
      <c r="E2762" t="s">
        <v>23</v>
      </c>
      <c r="F2762" t="s">
        <v>73</v>
      </c>
      <c r="G2762" t="s">
        <v>19</v>
      </c>
      <c r="H2762">
        <v>46</v>
      </c>
      <c r="I2762" t="s">
        <v>23</v>
      </c>
      <c r="J2762">
        <v>2</v>
      </c>
      <c r="K2762" t="s">
        <v>32</v>
      </c>
      <c r="L2762" t="s">
        <v>6791</v>
      </c>
      <c r="M2762">
        <v>50</v>
      </c>
      <c r="P2762" s="32">
        <v>43880</v>
      </c>
      <c r="Q2762" s="1">
        <v>52.933481540826463</v>
      </c>
      <c r="R2762">
        <v>10</v>
      </c>
      <c r="S2762" t="str" cm="1">
        <f t="array" ref="S2762">_xlfn.IFS(R2762=0,"None",R2762&lt;3,"Low",R2762&lt;6,"Medium",R2762&lt;=10,"High")</f>
        <v>High</v>
      </c>
      <c r="T2762" t="str" cm="1">
        <f t="array" ref="T2762">_xlfn.IFS(M2762&lt;=20,"Low",M2762&lt;=50,"Medium",M2762&lt;=90,"High")</f>
        <v>Medium</v>
      </c>
      <c r="U2762" s="33">
        <f>Datos_Limpios[[#This Row],[Number of Complaints or Support]]/Datos_Limpios[[#This Row],[Account Length (in months)]]</f>
        <v>0.14084507042253522</v>
      </c>
      <c r="V2762" t="str" cm="1">
        <f t="array" ref="V2762">_xlfn.IFS(H2762&lt;30,"Under 30",H2762&lt;66,"Middle Age",H2762&gt;=66,"Senior")</f>
        <v>Middle Age</v>
      </c>
      <c r="W2762" t="s">
        <v>6824</v>
      </c>
    </row>
    <row r="2763" spans="1:23" x14ac:dyDescent="0.3">
      <c r="A2763" t="s">
        <v>2860</v>
      </c>
      <c r="B2763" t="s">
        <v>17</v>
      </c>
      <c r="C2763">
        <v>37</v>
      </c>
      <c r="D2763">
        <v>0</v>
      </c>
      <c r="E2763" t="s">
        <v>23</v>
      </c>
      <c r="F2763" t="s">
        <v>128</v>
      </c>
      <c r="G2763" t="s">
        <v>6790</v>
      </c>
      <c r="H2763">
        <v>28</v>
      </c>
      <c r="I2763" t="s">
        <v>23</v>
      </c>
      <c r="J2763">
        <v>6</v>
      </c>
      <c r="K2763" t="s">
        <v>24</v>
      </c>
      <c r="L2763" t="s">
        <v>6791</v>
      </c>
      <c r="M2763">
        <v>18</v>
      </c>
      <c r="P2763" s="32">
        <v>43843</v>
      </c>
      <c r="Q2763" s="1">
        <v>16.599559627000229</v>
      </c>
      <c r="R2763">
        <v>1</v>
      </c>
      <c r="S2763" t="str" cm="1">
        <f t="array" ref="S2763">_xlfn.IFS(R2763=0,"None",R2763&lt;3,"Low",R2763&lt;6,"Medium",R2763&lt;=10,"High")</f>
        <v>Low</v>
      </c>
      <c r="T2763" t="str" cm="1">
        <f t="array" ref="T2763">_xlfn.IFS(M2763&lt;=20,"Low",M2763&lt;=50,"Medium",M2763&lt;=90,"High")</f>
        <v>Low</v>
      </c>
      <c r="U2763" s="33">
        <f>Datos_Limpios[[#This Row],[Number of Complaints or Support]]/Datos_Limpios[[#This Row],[Account Length (in months)]]</f>
        <v>2.7027027027027029E-2</v>
      </c>
      <c r="V2763" t="str" cm="1">
        <f t="array" ref="V2763">_xlfn.IFS(H2763&lt;30,"Under 30",H2763&lt;66,"Middle Age",H2763&gt;=66,"Senior")</f>
        <v>Under 30</v>
      </c>
      <c r="W2763" t="s">
        <v>6826</v>
      </c>
    </row>
    <row r="2764" spans="1:23" x14ac:dyDescent="0.3">
      <c r="A2764" t="s">
        <v>2861</v>
      </c>
      <c r="B2764" t="s">
        <v>23</v>
      </c>
      <c r="C2764">
        <v>13</v>
      </c>
      <c r="D2764">
        <v>0</v>
      </c>
      <c r="E2764" t="s">
        <v>23</v>
      </c>
      <c r="F2764" t="s">
        <v>58</v>
      </c>
      <c r="G2764" t="s">
        <v>19</v>
      </c>
      <c r="H2764">
        <v>45</v>
      </c>
      <c r="I2764" t="s">
        <v>17</v>
      </c>
      <c r="J2764">
        <v>0</v>
      </c>
      <c r="K2764" t="s">
        <v>20</v>
      </c>
      <c r="L2764" t="s">
        <v>6792</v>
      </c>
      <c r="M2764">
        <v>17</v>
      </c>
      <c r="N2764" t="s">
        <v>59</v>
      </c>
      <c r="O2764" t="s">
        <v>116</v>
      </c>
      <c r="P2764" s="32">
        <v>45128</v>
      </c>
      <c r="Q2764" s="1">
        <v>15.788251524319991</v>
      </c>
      <c r="R2764">
        <v>9</v>
      </c>
      <c r="S2764" t="str" cm="1">
        <f t="array" ref="S2764">_xlfn.IFS(R2764=0,"None",R2764&lt;3,"Low",R2764&lt;6,"Medium",R2764&lt;=10,"High")</f>
        <v>High</v>
      </c>
      <c r="T2764" t="str" cm="1">
        <f t="array" ref="T2764">_xlfn.IFS(M2764&lt;=20,"Low",M2764&lt;=50,"Medium",M2764&lt;=90,"High")</f>
        <v>Low</v>
      </c>
      <c r="U2764" s="33">
        <f>Datos_Limpios[[#This Row],[Number of Complaints or Support]]/Datos_Limpios[[#This Row],[Account Length (in months)]]</f>
        <v>0.69230769230769229</v>
      </c>
      <c r="V2764" t="str" cm="1">
        <f t="array" ref="V2764">_xlfn.IFS(H2764&lt;30,"Under 30",H2764&lt;66,"Middle Age",H2764&gt;=66,"Senior")</f>
        <v>Middle Age</v>
      </c>
      <c r="W2764" t="s">
        <v>6825</v>
      </c>
    </row>
    <row r="2765" spans="1:23" x14ac:dyDescent="0.3">
      <c r="A2765" t="s">
        <v>2862</v>
      </c>
      <c r="B2765" t="s">
        <v>17</v>
      </c>
      <c r="C2765">
        <v>15</v>
      </c>
      <c r="D2765">
        <v>0</v>
      </c>
      <c r="E2765" t="s">
        <v>17</v>
      </c>
      <c r="F2765" t="s">
        <v>115</v>
      </c>
      <c r="G2765" t="s">
        <v>6790</v>
      </c>
      <c r="H2765">
        <v>62</v>
      </c>
      <c r="I2765" t="s">
        <v>17</v>
      </c>
      <c r="J2765">
        <v>0</v>
      </c>
      <c r="K2765" t="s">
        <v>20</v>
      </c>
      <c r="L2765" t="s">
        <v>6791</v>
      </c>
      <c r="M2765">
        <v>8</v>
      </c>
      <c r="P2765" s="32">
        <v>44710</v>
      </c>
      <c r="Q2765" s="1">
        <v>7.5309015129739629</v>
      </c>
      <c r="R2765">
        <v>9</v>
      </c>
      <c r="S2765" t="str" cm="1">
        <f t="array" ref="S2765">_xlfn.IFS(R2765=0,"None",R2765&lt;3,"Low",R2765&lt;6,"Medium",R2765&lt;=10,"High")</f>
        <v>High</v>
      </c>
      <c r="T2765" t="str" cm="1">
        <f t="array" ref="T2765">_xlfn.IFS(M2765&lt;=20,"Low",M2765&lt;=50,"Medium",M2765&lt;=90,"High")</f>
        <v>Low</v>
      </c>
      <c r="U2765" s="33">
        <f>Datos_Limpios[[#This Row],[Number of Complaints or Support]]/Datos_Limpios[[#This Row],[Account Length (in months)]]</f>
        <v>0.6</v>
      </c>
      <c r="V2765" t="str" cm="1">
        <f t="array" ref="V2765">_xlfn.IFS(H2765&lt;30,"Under 30",H2765&lt;66,"Middle Age",H2765&gt;=66,"Senior")</f>
        <v>Middle Age</v>
      </c>
      <c r="W2765" t="s">
        <v>6825</v>
      </c>
    </row>
    <row r="2766" spans="1:23" x14ac:dyDescent="0.3">
      <c r="A2766" t="s">
        <v>2863</v>
      </c>
      <c r="B2766" t="s">
        <v>17</v>
      </c>
      <c r="C2766">
        <v>4</v>
      </c>
      <c r="D2766">
        <v>0</v>
      </c>
      <c r="E2766" t="s">
        <v>23</v>
      </c>
      <c r="F2766" t="s">
        <v>156</v>
      </c>
      <c r="G2766" t="s">
        <v>6790</v>
      </c>
      <c r="H2766">
        <v>34</v>
      </c>
      <c r="I2766" t="s">
        <v>17</v>
      </c>
      <c r="J2766">
        <v>0</v>
      </c>
      <c r="K2766" t="s">
        <v>20</v>
      </c>
      <c r="L2766" t="s">
        <v>6791</v>
      </c>
      <c r="M2766">
        <v>15</v>
      </c>
      <c r="P2766" s="32">
        <v>44894</v>
      </c>
      <c r="Q2766" s="1">
        <v>13.63418490068611</v>
      </c>
      <c r="R2766">
        <v>3</v>
      </c>
      <c r="S2766" t="str" cm="1">
        <f t="array" ref="S2766">_xlfn.IFS(R2766=0,"None",R2766&lt;3,"Low",R2766&lt;6,"Medium",R2766&lt;=10,"High")</f>
        <v>Medium</v>
      </c>
      <c r="T2766" t="str" cm="1">
        <f t="array" ref="T2766">_xlfn.IFS(M2766&lt;=20,"Low",M2766&lt;=50,"Medium",M2766&lt;=90,"High")</f>
        <v>Low</v>
      </c>
      <c r="U2766" s="33">
        <f>Datos_Limpios[[#This Row],[Number of Complaints or Support]]/Datos_Limpios[[#This Row],[Account Length (in months)]]</f>
        <v>0.75</v>
      </c>
      <c r="V2766" t="str" cm="1">
        <f t="array" ref="V2766">_xlfn.IFS(H2766&lt;30,"Under 30",H2766&lt;66,"Middle Age",H2766&gt;=66,"Senior")</f>
        <v>Middle Age</v>
      </c>
      <c r="W2766" t="s">
        <v>6825</v>
      </c>
    </row>
    <row r="2767" spans="1:23" x14ac:dyDescent="0.3">
      <c r="A2767" t="s">
        <v>2864</v>
      </c>
      <c r="B2767" t="s">
        <v>17</v>
      </c>
      <c r="C2767">
        <v>24</v>
      </c>
      <c r="D2767">
        <v>0</v>
      </c>
      <c r="E2767" t="s">
        <v>17</v>
      </c>
      <c r="F2767" t="s">
        <v>58</v>
      </c>
      <c r="G2767" t="s">
        <v>19</v>
      </c>
      <c r="H2767">
        <v>50</v>
      </c>
      <c r="I2767" t="s">
        <v>23</v>
      </c>
      <c r="J2767">
        <v>3</v>
      </c>
      <c r="K2767" t="s">
        <v>32</v>
      </c>
      <c r="L2767" t="s">
        <v>6794</v>
      </c>
      <c r="M2767">
        <v>9</v>
      </c>
      <c r="P2767" s="32">
        <v>44024</v>
      </c>
      <c r="Q2767" s="1">
        <v>8.279319855572119</v>
      </c>
      <c r="R2767">
        <v>10</v>
      </c>
      <c r="S2767" t="str" cm="1">
        <f t="array" ref="S2767">_xlfn.IFS(R2767=0,"None",R2767&lt;3,"Low",R2767&lt;6,"Medium",R2767&lt;=10,"High")</f>
        <v>High</v>
      </c>
      <c r="T2767" t="str" cm="1">
        <f t="array" ref="T2767">_xlfn.IFS(M2767&lt;=20,"Low",M2767&lt;=50,"Medium",M2767&lt;=90,"High")</f>
        <v>Low</v>
      </c>
      <c r="U2767" s="33">
        <f>Datos_Limpios[[#This Row],[Number of Complaints or Support]]/Datos_Limpios[[#This Row],[Account Length (in months)]]</f>
        <v>0.41666666666666669</v>
      </c>
      <c r="V2767" t="str" cm="1">
        <f t="array" ref="V2767">_xlfn.IFS(H2767&lt;30,"Under 30",H2767&lt;66,"Middle Age",H2767&gt;=66,"Senior")</f>
        <v>Middle Age</v>
      </c>
      <c r="W2767" t="s">
        <v>6825</v>
      </c>
    </row>
    <row r="2768" spans="1:23" x14ac:dyDescent="0.3">
      <c r="A2768" t="s">
        <v>2865</v>
      </c>
      <c r="B2768" t="s">
        <v>17</v>
      </c>
      <c r="C2768">
        <v>71</v>
      </c>
      <c r="D2768">
        <v>0</v>
      </c>
      <c r="E2768" t="s">
        <v>23</v>
      </c>
      <c r="F2768" t="s">
        <v>142</v>
      </c>
      <c r="G2768" t="s">
        <v>19</v>
      </c>
      <c r="H2768">
        <v>48</v>
      </c>
      <c r="I2768" t="s">
        <v>23</v>
      </c>
      <c r="J2768">
        <v>5</v>
      </c>
      <c r="K2768" t="s">
        <v>32</v>
      </c>
      <c r="L2768" t="s">
        <v>6791</v>
      </c>
      <c r="M2768">
        <v>41</v>
      </c>
      <c r="P2768" s="32">
        <v>44267</v>
      </c>
      <c r="Q2768" s="1">
        <v>38.819065827430023</v>
      </c>
      <c r="R2768">
        <v>2</v>
      </c>
      <c r="S2768" t="str" cm="1">
        <f t="array" ref="S2768">_xlfn.IFS(R2768=0,"None",R2768&lt;3,"Low",R2768&lt;6,"Medium",R2768&lt;=10,"High")</f>
        <v>Low</v>
      </c>
      <c r="T2768" t="str" cm="1">
        <f t="array" ref="T2768">_xlfn.IFS(M2768&lt;=20,"Low",M2768&lt;=50,"Medium",M2768&lt;=90,"High")</f>
        <v>Medium</v>
      </c>
      <c r="U2768" s="33">
        <f>Datos_Limpios[[#This Row],[Number of Complaints or Support]]/Datos_Limpios[[#This Row],[Account Length (in months)]]</f>
        <v>2.8169014084507043E-2</v>
      </c>
      <c r="V2768" t="str" cm="1">
        <f t="array" ref="V2768">_xlfn.IFS(H2768&lt;30,"Under 30",H2768&lt;66,"Middle Age",H2768&gt;=66,"Senior")</f>
        <v>Middle Age</v>
      </c>
      <c r="W2768" t="s">
        <v>6823</v>
      </c>
    </row>
    <row r="2769" spans="1:23" x14ac:dyDescent="0.3">
      <c r="A2769" t="s">
        <v>2866</v>
      </c>
      <c r="B2769" t="s">
        <v>23</v>
      </c>
      <c r="C2769">
        <v>5</v>
      </c>
      <c r="D2769">
        <v>0</v>
      </c>
      <c r="E2769" t="s">
        <v>23</v>
      </c>
      <c r="F2769" t="s">
        <v>107</v>
      </c>
      <c r="G2769" t="s">
        <v>19</v>
      </c>
      <c r="H2769">
        <v>54</v>
      </c>
      <c r="I2769" t="s">
        <v>23</v>
      </c>
      <c r="J2769">
        <v>2</v>
      </c>
      <c r="K2769" t="s">
        <v>20</v>
      </c>
      <c r="L2769" t="s">
        <v>6794</v>
      </c>
      <c r="M2769">
        <v>23</v>
      </c>
      <c r="N2769" t="s">
        <v>27</v>
      </c>
      <c r="O2769" t="s">
        <v>108</v>
      </c>
      <c r="P2769" s="32">
        <v>44460</v>
      </c>
      <c r="Q2769" s="1">
        <v>20.03374229327137</v>
      </c>
      <c r="R2769">
        <v>8</v>
      </c>
      <c r="S2769" t="str" cm="1">
        <f t="array" ref="S2769">_xlfn.IFS(R2769=0,"None",R2769&lt;3,"Low",R2769&lt;6,"Medium",R2769&lt;=10,"High")</f>
        <v>High</v>
      </c>
      <c r="T2769" t="str" cm="1">
        <f t="array" ref="T2769">_xlfn.IFS(M2769&lt;=20,"Low",M2769&lt;=50,"Medium",M2769&lt;=90,"High")</f>
        <v>Medium</v>
      </c>
      <c r="U2769" s="33">
        <f>Datos_Limpios[[#This Row],[Number of Complaints or Support]]/Datos_Limpios[[#This Row],[Account Length (in months)]]</f>
        <v>1.6</v>
      </c>
      <c r="V2769" t="str" cm="1">
        <f t="array" ref="V2769">_xlfn.IFS(H2769&lt;30,"Under 30",H2769&lt;66,"Middle Age",H2769&gt;=66,"Senior")</f>
        <v>Middle Age</v>
      </c>
      <c r="W2769" t="s">
        <v>6825</v>
      </c>
    </row>
    <row r="2770" spans="1:23" x14ac:dyDescent="0.3">
      <c r="A2770" t="s">
        <v>2867</v>
      </c>
      <c r="B2770" t="s">
        <v>23</v>
      </c>
      <c r="C2770">
        <v>2</v>
      </c>
      <c r="D2770">
        <v>5</v>
      </c>
      <c r="E2770" t="s">
        <v>23</v>
      </c>
      <c r="F2770" t="s">
        <v>52</v>
      </c>
      <c r="G2770" t="s">
        <v>6790</v>
      </c>
      <c r="H2770">
        <v>33</v>
      </c>
      <c r="I2770" t="s">
        <v>17</v>
      </c>
      <c r="J2770">
        <v>0</v>
      </c>
      <c r="K2770" t="s">
        <v>20</v>
      </c>
      <c r="L2770" t="s">
        <v>6792</v>
      </c>
      <c r="M2770">
        <v>45</v>
      </c>
      <c r="N2770" t="s">
        <v>91</v>
      </c>
      <c r="O2770" t="s">
        <v>92</v>
      </c>
      <c r="P2770" s="32">
        <v>44566</v>
      </c>
      <c r="Q2770" s="1">
        <v>53.556442537673952</v>
      </c>
      <c r="R2770">
        <v>6</v>
      </c>
      <c r="S2770" t="str" cm="1">
        <f t="array" ref="S2770">_xlfn.IFS(R2770=0,"None",R2770&lt;3,"Low",R2770&lt;6,"Medium",R2770&lt;=10,"High")</f>
        <v>High</v>
      </c>
      <c r="T2770" t="str" cm="1">
        <f t="array" ref="T2770">_xlfn.IFS(M2770&lt;=20,"Low",M2770&lt;=50,"Medium",M2770&lt;=90,"High")</f>
        <v>Medium</v>
      </c>
      <c r="U2770" s="33">
        <f>Datos_Limpios[[#This Row],[Number of Complaints or Support]]/Datos_Limpios[[#This Row],[Account Length (in months)]]</f>
        <v>3</v>
      </c>
      <c r="V2770" t="str" cm="1">
        <f t="array" ref="V2770">_xlfn.IFS(H2770&lt;30,"Under 30",H2770&lt;66,"Middle Age",H2770&gt;=66,"Senior")</f>
        <v>Middle Age</v>
      </c>
      <c r="W2770" t="s">
        <v>6824</v>
      </c>
    </row>
    <row r="2771" spans="1:23" x14ac:dyDescent="0.3">
      <c r="A2771" t="s">
        <v>2868</v>
      </c>
      <c r="B2771" t="s">
        <v>23</v>
      </c>
      <c r="C2771">
        <v>2</v>
      </c>
      <c r="D2771">
        <v>3</v>
      </c>
      <c r="E2771" t="s">
        <v>23</v>
      </c>
      <c r="F2771" t="s">
        <v>350</v>
      </c>
      <c r="G2771" t="s">
        <v>6790</v>
      </c>
      <c r="H2771">
        <v>21</v>
      </c>
      <c r="I2771" t="s">
        <v>17</v>
      </c>
      <c r="J2771">
        <v>0</v>
      </c>
      <c r="K2771" t="s">
        <v>20</v>
      </c>
      <c r="L2771" t="s">
        <v>6791</v>
      </c>
      <c r="M2771">
        <v>20</v>
      </c>
      <c r="N2771" t="s">
        <v>91</v>
      </c>
      <c r="O2771" t="s">
        <v>92</v>
      </c>
      <c r="P2771" s="32">
        <v>45020</v>
      </c>
      <c r="Q2771" s="1">
        <v>19.679795054673949</v>
      </c>
      <c r="R2771">
        <v>9</v>
      </c>
      <c r="S2771" t="str" cm="1">
        <f t="array" ref="S2771">_xlfn.IFS(R2771=0,"None",R2771&lt;3,"Low",R2771&lt;6,"Medium",R2771&lt;=10,"High")</f>
        <v>High</v>
      </c>
      <c r="T2771" t="str" cm="1">
        <f t="array" ref="T2771">_xlfn.IFS(M2771&lt;=20,"Low",M2771&lt;=50,"Medium",M2771&lt;=90,"High")</f>
        <v>Low</v>
      </c>
      <c r="U2771" s="33">
        <f>Datos_Limpios[[#This Row],[Number of Complaints or Support]]/Datos_Limpios[[#This Row],[Account Length (in months)]]</f>
        <v>4.5</v>
      </c>
      <c r="V2771" t="str" cm="1">
        <f t="array" ref="V2771">_xlfn.IFS(H2771&lt;30,"Under 30",H2771&lt;66,"Middle Age",H2771&gt;=66,"Senior")</f>
        <v>Under 30</v>
      </c>
      <c r="W2771" t="s">
        <v>6823</v>
      </c>
    </row>
    <row r="2772" spans="1:23" x14ac:dyDescent="0.3">
      <c r="A2772" t="s">
        <v>2869</v>
      </c>
      <c r="B2772" t="s">
        <v>17</v>
      </c>
      <c r="C2772">
        <v>60</v>
      </c>
      <c r="D2772">
        <v>1</v>
      </c>
      <c r="E2772" t="s">
        <v>23</v>
      </c>
      <c r="F2772" t="s">
        <v>29</v>
      </c>
      <c r="G2772" t="s">
        <v>19</v>
      </c>
      <c r="H2772">
        <v>39</v>
      </c>
      <c r="I2772" t="s">
        <v>17</v>
      </c>
      <c r="J2772">
        <v>0</v>
      </c>
      <c r="K2772" t="s">
        <v>32</v>
      </c>
      <c r="L2772" t="s">
        <v>6791</v>
      </c>
      <c r="M2772">
        <v>41</v>
      </c>
      <c r="P2772" s="32">
        <v>45129</v>
      </c>
      <c r="Q2772" s="1">
        <v>34.932553382858593</v>
      </c>
      <c r="R2772">
        <v>10</v>
      </c>
      <c r="S2772" t="str" cm="1">
        <f t="array" ref="S2772">_xlfn.IFS(R2772=0,"None",R2772&lt;3,"Low",R2772&lt;6,"Medium",R2772&lt;=10,"High")</f>
        <v>High</v>
      </c>
      <c r="T2772" t="str" cm="1">
        <f t="array" ref="T2772">_xlfn.IFS(M2772&lt;=20,"Low",M2772&lt;=50,"Medium",M2772&lt;=90,"High")</f>
        <v>Medium</v>
      </c>
      <c r="U2772" s="33">
        <f>Datos_Limpios[[#This Row],[Number of Complaints or Support]]/Datos_Limpios[[#This Row],[Account Length (in months)]]</f>
        <v>0.16666666666666666</v>
      </c>
      <c r="V2772" t="str" cm="1">
        <f t="array" ref="V2772">_xlfn.IFS(H2772&lt;30,"Under 30",H2772&lt;66,"Middle Age",H2772&gt;=66,"Senior")</f>
        <v>Middle Age</v>
      </c>
      <c r="W2772" t="s">
        <v>6825</v>
      </c>
    </row>
    <row r="2773" spans="1:23" x14ac:dyDescent="0.3">
      <c r="A2773" t="s">
        <v>2870</v>
      </c>
      <c r="B2773" t="s">
        <v>17</v>
      </c>
      <c r="C2773">
        <v>73</v>
      </c>
      <c r="D2773">
        <v>0</v>
      </c>
      <c r="E2773" t="s">
        <v>17</v>
      </c>
      <c r="F2773" t="s">
        <v>107</v>
      </c>
      <c r="G2773" t="s">
        <v>6790</v>
      </c>
      <c r="H2773">
        <v>55</v>
      </c>
      <c r="I2773" t="s">
        <v>17</v>
      </c>
      <c r="J2773">
        <v>0</v>
      </c>
      <c r="K2773" t="s">
        <v>32</v>
      </c>
      <c r="L2773" t="s">
        <v>6792</v>
      </c>
      <c r="M2773">
        <v>9</v>
      </c>
      <c r="P2773" s="32">
        <v>45214</v>
      </c>
      <c r="Q2773" s="1">
        <v>7.7681854052443544</v>
      </c>
      <c r="R2773">
        <v>9</v>
      </c>
      <c r="S2773" t="str" cm="1">
        <f t="array" ref="S2773">_xlfn.IFS(R2773=0,"None",R2773&lt;3,"Low",R2773&lt;6,"Medium",R2773&lt;=10,"High")</f>
        <v>High</v>
      </c>
      <c r="T2773" t="str" cm="1">
        <f t="array" ref="T2773">_xlfn.IFS(M2773&lt;=20,"Low",M2773&lt;=50,"Medium",M2773&lt;=90,"High")</f>
        <v>Low</v>
      </c>
      <c r="U2773" s="33">
        <f>Datos_Limpios[[#This Row],[Number of Complaints or Support]]/Datos_Limpios[[#This Row],[Account Length (in months)]]</f>
        <v>0.12328767123287671</v>
      </c>
      <c r="V2773" t="str" cm="1">
        <f t="array" ref="V2773">_xlfn.IFS(H2773&lt;30,"Under 30",H2773&lt;66,"Middle Age",H2773&gt;=66,"Senior")</f>
        <v>Middle Age</v>
      </c>
      <c r="W2773" t="s">
        <v>6825</v>
      </c>
    </row>
    <row r="2774" spans="1:23" x14ac:dyDescent="0.3">
      <c r="A2774" t="s">
        <v>2871</v>
      </c>
      <c r="B2774" t="s">
        <v>17</v>
      </c>
      <c r="C2774">
        <v>31</v>
      </c>
      <c r="D2774">
        <v>2</v>
      </c>
      <c r="E2774" t="s">
        <v>17</v>
      </c>
      <c r="F2774" t="s">
        <v>142</v>
      </c>
      <c r="G2774" t="s">
        <v>19</v>
      </c>
      <c r="H2774">
        <v>50</v>
      </c>
      <c r="I2774" t="s">
        <v>17</v>
      </c>
      <c r="J2774">
        <v>0</v>
      </c>
      <c r="K2774" t="s">
        <v>24</v>
      </c>
      <c r="L2774" t="s">
        <v>6791</v>
      </c>
      <c r="M2774">
        <v>34</v>
      </c>
      <c r="P2774" s="32">
        <v>45036</v>
      </c>
      <c r="Q2774" s="1">
        <v>36.796143805874188</v>
      </c>
      <c r="R2774">
        <v>0</v>
      </c>
      <c r="S2774" t="str" cm="1">
        <f t="array" ref="S2774">_xlfn.IFS(R2774=0,"None",R2774&lt;3,"Low",R2774&lt;6,"Medium",R2774&lt;=10,"High")</f>
        <v>None</v>
      </c>
      <c r="T2774" t="str" cm="1">
        <f t="array" ref="T2774">_xlfn.IFS(M2774&lt;=20,"Low",M2774&lt;=50,"Medium",M2774&lt;=90,"High")</f>
        <v>Medium</v>
      </c>
      <c r="U2774" s="33">
        <f>Datos_Limpios[[#This Row],[Number of Complaints or Support]]/Datos_Limpios[[#This Row],[Account Length (in months)]]</f>
        <v>0</v>
      </c>
      <c r="V2774" t="str" cm="1">
        <f t="array" ref="V2774">_xlfn.IFS(H2774&lt;30,"Under 30",H2774&lt;66,"Middle Age",H2774&gt;=66,"Senior")</f>
        <v>Middle Age</v>
      </c>
      <c r="W2774" t="s">
        <v>6823</v>
      </c>
    </row>
    <row r="2775" spans="1:23" x14ac:dyDescent="0.3">
      <c r="A2775" t="s">
        <v>2872</v>
      </c>
      <c r="B2775" t="s">
        <v>17</v>
      </c>
      <c r="C2775">
        <v>46</v>
      </c>
      <c r="D2775">
        <v>0</v>
      </c>
      <c r="E2775" t="s">
        <v>23</v>
      </c>
      <c r="F2775" t="s">
        <v>107</v>
      </c>
      <c r="G2775" t="s">
        <v>6790</v>
      </c>
      <c r="H2775">
        <v>39</v>
      </c>
      <c r="I2775" t="s">
        <v>17</v>
      </c>
      <c r="J2775">
        <v>0</v>
      </c>
      <c r="K2775" t="s">
        <v>32</v>
      </c>
      <c r="L2775" t="s">
        <v>6791</v>
      </c>
      <c r="M2775">
        <v>25</v>
      </c>
      <c r="P2775" s="32">
        <v>44168</v>
      </c>
      <c r="Q2775" s="1">
        <v>21.20092024850236</v>
      </c>
      <c r="R2775">
        <v>4</v>
      </c>
      <c r="S2775" t="str" cm="1">
        <f t="array" ref="S2775">_xlfn.IFS(R2775=0,"None",R2775&lt;3,"Low",R2775&lt;6,"Medium",R2775&lt;=10,"High")</f>
        <v>Medium</v>
      </c>
      <c r="T2775" t="str" cm="1">
        <f t="array" ref="T2775">_xlfn.IFS(M2775&lt;=20,"Low",M2775&lt;=50,"Medium",M2775&lt;=90,"High")</f>
        <v>Medium</v>
      </c>
      <c r="U2775" s="33">
        <f>Datos_Limpios[[#This Row],[Number of Complaints or Support]]/Datos_Limpios[[#This Row],[Account Length (in months)]]</f>
        <v>8.6956521739130432E-2</v>
      </c>
      <c r="V2775" t="str" cm="1">
        <f t="array" ref="V2775">_xlfn.IFS(H2775&lt;30,"Under 30",H2775&lt;66,"Middle Age",H2775&gt;=66,"Senior")</f>
        <v>Middle Age</v>
      </c>
      <c r="W2775" t="s">
        <v>6825</v>
      </c>
    </row>
    <row r="2776" spans="1:23" x14ac:dyDescent="0.3">
      <c r="A2776" t="s">
        <v>2873</v>
      </c>
      <c r="B2776" t="s">
        <v>17</v>
      </c>
      <c r="C2776">
        <v>31</v>
      </c>
      <c r="D2776">
        <v>0</v>
      </c>
      <c r="E2776" t="s">
        <v>23</v>
      </c>
      <c r="F2776" t="s">
        <v>56</v>
      </c>
      <c r="G2776" t="s">
        <v>19</v>
      </c>
      <c r="H2776">
        <v>48</v>
      </c>
      <c r="I2776" t="s">
        <v>17</v>
      </c>
      <c r="J2776">
        <v>0</v>
      </c>
      <c r="K2776" t="s">
        <v>24</v>
      </c>
      <c r="L2776" t="s">
        <v>6791</v>
      </c>
      <c r="M2776">
        <v>39</v>
      </c>
      <c r="P2776" s="32">
        <v>44257</v>
      </c>
      <c r="Q2776" s="1">
        <v>32.361547936845817</v>
      </c>
      <c r="R2776">
        <v>7</v>
      </c>
      <c r="S2776" t="str" cm="1">
        <f t="array" ref="S2776">_xlfn.IFS(R2776=0,"None",R2776&lt;3,"Low",R2776&lt;6,"Medium",R2776&lt;=10,"High")</f>
        <v>High</v>
      </c>
      <c r="T2776" t="str" cm="1">
        <f t="array" ref="T2776">_xlfn.IFS(M2776&lt;=20,"Low",M2776&lt;=50,"Medium",M2776&lt;=90,"High")</f>
        <v>Medium</v>
      </c>
      <c r="U2776" s="33">
        <f>Datos_Limpios[[#This Row],[Number of Complaints or Support]]/Datos_Limpios[[#This Row],[Account Length (in months)]]</f>
        <v>0.22580645161290322</v>
      </c>
      <c r="V2776" t="str" cm="1">
        <f t="array" ref="V2776">_xlfn.IFS(H2776&lt;30,"Under 30",H2776&lt;66,"Middle Age",H2776&gt;=66,"Senior")</f>
        <v>Middle Age</v>
      </c>
      <c r="W2776" t="s">
        <v>6823</v>
      </c>
    </row>
    <row r="2777" spans="1:23" x14ac:dyDescent="0.3">
      <c r="A2777" t="s">
        <v>2874</v>
      </c>
      <c r="B2777" t="s">
        <v>17</v>
      </c>
      <c r="C2777">
        <v>20</v>
      </c>
      <c r="D2777">
        <v>0</v>
      </c>
      <c r="E2777" t="s">
        <v>23</v>
      </c>
      <c r="F2777" t="s">
        <v>58</v>
      </c>
      <c r="G2777" t="s">
        <v>6790</v>
      </c>
      <c r="H2777">
        <v>72</v>
      </c>
      <c r="I2777" t="s">
        <v>17</v>
      </c>
      <c r="J2777">
        <v>0</v>
      </c>
      <c r="K2777" t="s">
        <v>24</v>
      </c>
      <c r="L2777" t="s">
        <v>6791</v>
      </c>
      <c r="M2777">
        <v>35</v>
      </c>
      <c r="P2777" s="32">
        <v>44851</v>
      </c>
      <c r="Q2777" s="1">
        <v>29.951226027236832</v>
      </c>
      <c r="R2777">
        <v>0</v>
      </c>
      <c r="S2777" t="str" cm="1">
        <f t="array" ref="S2777">_xlfn.IFS(R2777=0,"None",R2777&lt;3,"Low",R2777&lt;6,"Medium",R2777&lt;=10,"High")</f>
        <v>None</v>
      </c>
      <c r="T2777" t="str" cm="1">
        <f t="array" ref="T2777">_xlfn.IFS(M2777&lt;=20,"Low",M2777&lt;=50,"Medium",M2777&lt;=90,"High")</f>
        <v>Medium</v>
      </c>
      <c r="U2777" s="33">
        <f>Datos_Limpios[[#This Row],[Number of Complaints or Support]]/Datos_Limpios[[#This Row],[Account Length (in months)]]</f>
        <v>0</v>
      </c>
      <c r="V2777" t="str" cm="1">
        <f t="array" ref="V2777">_xlfn.IFS(H2777&lt;30,"Under 30",H2777&lt;66,"Middle Age",H2777&gt;=66,"Senior")</f>
        <v>Senior</v>
      </c>
      <c r="W2777" t="s">
        <v>6825</v>
      </c>
    </row>
    <row r="2778" spans="1:23" x14ac:dyDescent="0.3">
      <c r="A2778" t="s">
        <v>2875</v>
      </c>
      <c r="B2778" t="s">
        <v>17</v>
      </c>
      <c r="C2778">
        <v>38</v>
      </c>
      <c r="D2778">
        <v>0</v>
      </c>
      <c r="E2778" t="s">
        <v>23</v>
      </c>
      <c r="F2778" t="s">
        <v>90</v>
      </c>
      <c r="G2778" t="s">
        <v>6790</v>
      </c>
      <c r="H2778">
        <v>53</v>
      </c>
      <c r="I2778" t="s">
        <v>17</v>
      </c>
      <c r="J2778">
        <v>0</v>
      </c>
      <c r="K2778" t="s">
        <v>24</v>
      </c>
      <c r="L2778" t="s">
        <v>6791</v>
      </c>
      <c r="M2778">
        <v>25</v>
      </c>
      <c r="P2778" s="32">
        <v>45172</v>
      </c>
      <c r="Q2778" s="1">
        <v>27.074911713918141</v>
      </c>
      <c r="R2778">
        <v>1</v>
      </c>
      <c r="S2778" t="str" cm="1">
        <f t="array" ref="S2778">_xlfn.IFS(R2778=0,"None",R2778&lt;3,"Low",R2778&lt;6,"Medium",R2778&lt;=10,"High")</f>
        <v>Low</v>
      </c>
      <c r="T2778" t="str" cm="1">
        <f t="array" ref="T2778">_xlfn.IFS(M2778&lt;=20,"Low",M2778&lt;=50,"Medium",M2778&lt;=90,"High")</f>
        <v>Medium</v>
      </c>
      <c r="U2778" s="33">
        <f>Datos_Limpios[[#This Row],[Number of Complaints or Support]]/Datos_Limpios[[#This Row],[Account Length (in months)]]</f>
        <v>2.6315789473684209E-2</v>
      </c>
      <c r="V2778" t="str" cm="1">
        <f t="array" ref="V2778">_xlfn.IFS(H2778&lt;30,"Under 30",H2778&lt;66,"Middle Age",H2778&gt;=66,"Senior")</f>
        <v>Middle Age</v>
      </c>
      <c r="W2778" t="s">
        <v>6823</v>
      </c>
    </row>
    <row r="2779" spans="1:23" x14ac:dyDescent="0.3">
      <c r="A2779" t="s">
        <v>2876</v>
      </c>
      <c r="B2779" t="s">
        <v>17</v>
      </c>
      <c r="C2779">
        <v>64</v>
      </c>
      <c r="D2779">
        <v>0</v>
      </c>
      <c r="E2779" t="s">
        <v>23</v>
      </c>
      <c r="F2779" t="s">
        <v>36</v>
      </c>
      <c r="G2779" t="s">
        <v>19</v>
      </c>
      <c r="H2779">
        <v>32</v>
      </c>
      <c r="I2779" t="s">
        <v>17</v>
      </c>
      <c r="J2779">
        <v>0</v>
      </c>
      <c r="K2779" t="s">
        <v>20</v>
      </c>
      <c r="L2779" t="s">
        <v>6792</v>
      </c>
      <c r="M2779">
        <v>52</v>
      </c>
      <c r="P2779" s="32">
        <v>43858</v>
      </c>
      <c r="Q2779" s="1">
        <v>44.130383649715917</v>
      </c>
      <c r="R2779">
        <v>8</v>
      </c>
      <c r="S2779" t="str" cm="1">
        <f t="array" ref="S2779">_xlfn.IFS(R2779=0,"None",R2779&lt;3,"Low",R2779&lt;6,"Medium",R2779&lt;=10,"High")</f>
        <v>High</v>
      </c>
      <c r="T2779" t="str" cm="1">
        <f t="array" ref="T2779">_xlfn.IFS(M2779&lt;=20,"Low",M2779&lt;=50,"Medium",M2779&lt;=90,"High")</f>
        <v>High</v>
      </c>
      <c r="U2779" s="33">
        <f>Datos_Limpios[[#This Row],[Number of Complaints or Support]]/Datos_Limpios[[#This Row],[Account Length (in months)]]</f>
        <v>0.125</v>
      </c>
      <c r="V2779" t="str" cm="1">
        <f t="array" ref="V2779">_xlfn.IFS(H2779&lt;30,"Under 30",H2779&lt;66,"Middle Age",H2779&gt;=66,"Senior")</f>
        <v>Middle Age</v>
      </c>
      <c r="W2779" t="s">
        <v>6824</v>
      </c>
    </row>
    <row r="2780" spans="1:23" x14ac:dyDescent="0.3">
      <c r="A2780" t="s">
        <v>2877</v>
      </c>
      <c r="B2780" t="s">
        <v>17</v>
      </c>
      <c r="C2780">
        <v>53</v>
      </c>
      <c r="D2780">
        <v>0</v>
      </c>
      <c r="E2780" t="s">
        <v>23</v>
      </c>
      <c r="F2780" t="s">
        <v>58</v>
      </c>
      <c r="G2780" t="s">
        <v>19</v>
      </c>
      <c r="H2780">
        <v>53</v>
      </c>
      <c r="I2780" t="s">
        <v>23</v>
      </c>
      <c r="J2780">
        <v>5</v>
      </c>
      <c r="K2780" t="s">
        <v>24</v>
      </c>
      <c r="L2780" t="s">
        <v>6792</v>
      </c>
      <c r="M2780">
        <v>25</v>
      </c>
      <c r="P2780" s="32">
        <v>43875</v>
      </c>
      <c r="Q2780" s="1">
        <v>21.298699898877381</v>
      </c>
      <c r="R2780">
        <v>7</v>
      </c>
      <c r="S2780" t="str" cm="1">
        <f t="array" ref="S2780">_xlfn.IFS(R2780=0,"None",R2780&lt;3,"Low",R2780&lt;6,"Medium",R2780&lt;=10,"High")</f>
        <v>High</v>
      </c>
      <c r="T2780" t="str" cm="1">
        <f t="array" ref="T2780">_xlfn.IFS(M2780&lt;=20,"Low",M2780&lt;=50,"Medium",M2780&lt;=90,"High")</f>
        <v>Medium</v>
      </c>
      <c r="U2780" s="33">
        <f>Datos_Limpios[[#This Row],[Number of Complaints or Support]]/Datos_Limpios[[#This Row],[Account Length (in months)]]</f>
        <v>0.13207547169811321</v>
      </c>
      <c r="V2780" t="str" cm="1">
        <f t="array" ref="V2780">_xlfn.IFS(H2780&lt;30,"Under 30",H2780&lt;66,"Middle Age",H2780&gt;=66,"Senior")</f>
        <v>Middle Age</v>
      </c>
      <c r="W2780" t="s">
        <v>6825</v>
      </c>
    </row>
    <row r="2781" spans="1:23" x14ac:dyDescent="0.3">
      <c r="A2781" t="s">
        <v>2878</v>
      </c>
      <c r="B2781" t="s">
        <v>17</v>
      </c>
      <c r="C2781">
        <v>22</v>
      </c>
      <c r="D2781">
        <v>2</v>
      </c>
      <c r="E2781" t="s">
        <v>23</v>
      </c>
      <c r="F2781" t="s">
        <v>69</v>
      </c>
      <c r="G2781" t="s">
        <v>19</v>
      </c>
      <c r="H2781">
        <v>64</v>
      </c>
      <c r="I2781" t="s">
        <v>17</v>
      </c>
      <c r="J2781">
        <v>0</v>
      </c>
      <c r="K2781" t="s">
        <v>20</v>
      </c>
      <c r="L2781" t="s">
        <v>6792</v>
      </c>
      <c r="M2781">
        <v>37</v>
      </c>
      <c r="P2781" s="32">
        <v>43981</v>
      </c>
      <c r="Q2781" s="1">
        <v>34.908138021704957</v>
      </c>
      <c r="R2781">
        <v>3</v>
      </c>
      <c r="S2781" t="str" cm="1">
        <f t="array" ref="S2781">_xlfn.IFS(R2781=0,"None",R2781&lt;3,"Low",R2781&lt;6,"Medium",R2781&lt;=10,"High")</f>
        <v>Medium</v>
      </c>
      <c r="T2781" t="str" cm="1">
        <f t="array" ref="T2781">_xlfn.IFS(M2781&lt;=20,"Low",M2781&lt;=50,"Medium",M2781&lt;=90,"High")</f>
        <v>Medium</v>
      </c>
      <c r="U2781" s="33">
        <f>Datos_Limpios[[#This Row],[Number of Complaints or Support]]/Datos_Limpios[[#This Row],[Account Length (in months)]]</f>
        <v>0.13636363636363635</v>
      </c>
      <c r="V2781" t="str" cm="1">
        <f t="array" ref="V2781">_xlfn.IFS(H2781&lt;30,"Under 30",H2781&lt;66,"Middle Age",H2781&gt;=66,"Senior")</f>
        <v>Middle Age</v>
      </c>
      <c r="W2781" t="s">
        <v>6825</v>
      </c>
    </row>
    <row r="2782" spans="1:23" x14ac:dyDescent="0.3">
      <c r="A2782" t="s">
        <v>2879</v>
      </c>
      <c r="B2782" t="s">
        <v>17</v>
      </c>
      <c r="C2782">
        <v>16</v>
      </c>
      <c r="D2782">
        <v>0</v>
      </c>
      <c r="E2782" t="s">
        <v>17</v>
      </c>
      <c r="F2782" t="s">
        <v>54</v>
      </c>
      <c r="G2782" t="s">
        <v>19</v>
      </c>
      <c r="H2782">
        <v>63</v>
      </c>
      <c r="I2782" t="s">
        <v>23</v>
      </c>
      <c r="J2782">
        <v>2</v>
      </c>
      <c r="K2782" t="s">
        <v>20</v>
      </c>
      <c r="L2782" t="s">
        <v>6792</v>
      </c>
      <c r="M2782">
        <v>7</v>
      </c>
      <c r="P2782" s="32">
        <v>44287</v>
      </c>
      <c r="Q2782" s="1">
        <v>5.8888337904508603</v>
      </c>
      <c r="R2782">
        <v>9</v>
      </c>
      <c r="S2782" t="str" cm="1">
        <f t="array" ref="S2782">_xlfn.IFS(R2782=0,"None",R2782&lt;3,"Low",R2782&lt;6,"Medium",R2782&lt;=10,"High")</f>
        <v>High</v>
      </c>
      <c r="T2782" t="str" cm="1">
        <f t="array" ref="T2782">_xlfn.IFS(M2782&lt;=20,"Low",M2782&lt;=50,"Medium",M2782&lt;=90,"High")</f>
        <v>Low</v>
      </c>
      <c r="U2782" s="33">
        <f>Datos_Limpios[[#This Row],[Number of Complaints or Support]]/Datos_Limpios[[#This Row],[Account Length (in months)]]</f>
        <v>0.5625</v>
      </c>
      <c r="V2782" t="str" cm="1">
        <f t="array" ref="V2782">_xlfn.IFS(H2782&lt;30,"Under 30",H2782&lt;66,"Middle Age",H2782&gt;=66,"Senior")</f>
        <v>Middle Age</v>
      </c>
      <c r="W2782" t="s">
        <v>6823</v>
      </c>
    </row>
    <row r="2783" spans="1:23" x14ac:dyDescent="0.3">
      <c r="A2783" t="s">
        <v>2880</v>
      </c>
      <c r="B2783" t="s">
        <v>17</v>
      </c>
      <c r="C2783">
        <v>45</v>
      </c>
      <c r="D2783">
        <v>0</v>
      </c>
      <c r="E2783" t="s">
        <v>23</v>
      </c>
      <c r="F2783" t="s">
        <v>82</v>
      </c>
      <c r="G2783" t="s">
        <v>19</v>
      </c>
      <c r="H2783">
        <v>66</v>
      </c>
      <c r="I2783" t="s">
        <v>17</v>
      </c>
      <c r="J2783">
        <v>0</v>
      </c>
      <c r="K2783" t="s">
        <v>24</v>
      </c>
      <c r="L2783" t="s">
        <v>6792</v>
      </c>
      <c r="M2783">
        <v>55</v>
      </c>
      <c r="P2783" s="32">
        <v>44890</v>
      </c>
      <c r="Q2783" s="1">
        <v>57.970068269474218</v>
      </c>
      <c r="R2783">
        <v>0</v>
      </c>
      <c r="S2783" t="str" cm="1">
        <f t="array" ref="S2783">_xlfn.IFS(R2783=0,"None",R2783&lt;3,"Low",R2783&lt;6,"Medium",R2783&lt;=10,"High")</f>
        <v>None</v>
      </c>
      <c r="T2783" t="str" cm="1">
        <f t="array" ref="T2783">_xlfn.IFS(M2783&lt;=20,"Low",M2783&lt;=50,"Medium",M2783&lt;=90,"High")</f>
        <v>High</v>
      </c>
      <c r="U2783" s="33">
        <f>Datos_Limpios[[#This Row],[Number of Complaints or Support]]/Datos_Limpios[[#This Row],[Account Length (in months)]]</f>
        <v>0</v>
      </c>
      <c r="V2783" t="str" cm="1">
        <f t="array" ref="V2783">_xlfn.IFS(H2783&lt;30,"Under 30",H2783&lt;66,"Middle Age",H2783&gt;=66,"Senior")</f>
        <v>Senior</v>
      </c>
      <c r="W2783" t="s">
        <v>6823</v>
      </c>
    </row>
    <row r="2784" spans="1:23" x14ac:dyDescent="0.3">
      <c r="A2784" t="s">
        <v>2881</v>
      </c>
      <c r="B2784" t="s">
        <v>17</v>
      </c>
      <c r="C2784">
        <v>61</v>
      </c>
      <c r="D2784">
        <v>2</v>
      </c>
      <c r="E2784" t="s">
        <v>23</v>
      </c>
      <c r="F2784" t="s">
        <v>90</v>
      </c>
      <c r="G2784" t="s">
        <v>6790</v>
      </c>
      <c r="H2784">
        <v>85</v>
      </c>
      <c r="I2784" t="s">
        <v>17</v>
      </c>
      <c r="J2784">
        <v>0</v>
      </c>
      <c r="K2784" t="s">
        <v>24</v>
      </c>
      <c r="L2784" t="s">
        <v>6792</v>
      </c>
      <c r="M2784">
        <v>60</v>
      </c>
      <c r="P2784" s="32">
        <v>44932</v>
      </c>
      <c r="Q2784" s="1">
        <v>56.60415074782393</v>
      </c>
      <c r="R2784">
        <v>3</v>
      </c>
      <c r="S2784" t="str" cm="1">
        <f t="array" ref="S2784">_xlfn.IFS(R2784=0,"None",R2784&lt;3,"Low",R2784&lt;6,"Medium",R2784&lt;=10,"High")</f>
        <v>Medium</v>
      </c>
      <c r="T2784" t="str" cm="1">
        <f t="array" ref="T2784">_xlfn.IFS(M2784&lt;=20,"Low",M2784&lt;=50,"Medium",M2784&lt;=90,"High")</f>
        <v>High</v>
      </c>
      <c r="U2784" s="33">
        <f>Datos_Limpios[[#This Row],[Number of Complaints or Support]]/Datos_Limpios[[#This Row],[Account Length (in months)]]</f>
        <v>4.9180327868852458E-2</v>
      </c>
      <c r="V2784" t="str" cm="1">
        <f t="array" ref="V2784">_xlfn.IFS(H2784&lt;30,"Under 30",H2784&lt;66,"Middle Age",H2784&gt;=66,"Senior")</f>
        <v>Senior</v>
      </c>
      <c r="W2784" t="s">
        <v>6823</v>
      </c>
    </row>
    <row r="2785" spans="1:23" x14ac:dyDescent="0.3">
      <c r="A2785" t="s">
        <v>2882</v>
      </c>
      <c r="B2785" t="s">
        <v>23</v>
      </c>
      <c r="C2785">
        <v>1</v>
      </c>
      <c r="D2785">
        <v>5</v>
      </c>
      <c r="E2785" t="s">
        <v>23</v>
      </c>
      <c r="F2785" t="s">
        <v>90</v>
      </c>
      <c r="G2785" t="s">
        <v>19</v>
      </c>
      <c r="H2785">
        <v>58</v>
      </c>
      <c r="I2785" t="s">
        <v>17</v>
      </c>
      <c r="J2785">
        <v>0</v>
      </c>
      <c r="K2785" t="s">
        <v>20</v>
      </c>
      <c r="L2785" t="s">
        <v>6791</v>
      </c>
      <c r="M2785">
        <v>46</v>
      </c>
      <c r="N2785" t="s">
        <v>27</v>
      </c>
      <c r="O2785" t="s">
        <v>108</v>
      </c>
      <c r="P2785" s="32">
        <v>45072</v>
      </c>
      <c r="Q2785" s="1">
        <v>48.709406998701752</v>
      </c>
      <c r="R2785">
        <v>6</v>
      </c>
      <c r="S2785" t="str" cm="1">
        <f t="array" ref="S2785">_xlfn.IFS(R2785=0,"None",R2785&lt;3,"Low",R2785&lt;6,"Medium",R2785&lt;=10,"High")</f>
        <v>High</v>
      </c>
      <c r="T2785" t="str" cm="1">
        <f t="array" ref="T2785">_xlfn.IFS(M2785&lt;=20,"Low",M2785&lt;=50,"Medium",M2785&lt;=90,"High")</f>
        <v>Medium</v>
      </c>
      <c r="U2785" s="33">
        <f>Datos_Limpios[[#This Row],[Number of Complaints or Support]]/Datos_Limpios[[#This Row],[Account Length (in months)]]</f>
        <v>6</v>
      </c>
      <c r="V2785" t="str" cm="1">
        <f t="array" ref="V2785">_xlfn.IFS(H2785&lt;30,"Under 30",H2785&lt;66,"Middle Age",H2785&gt;=66,"Senior")</f>
        <v>Middle Age</v>
      </c>
      <c r="W2785" t="s">
        <v>6823</v>
      </c>
    </row>
    <row r="2786" spans="1:23" x14ac:dyDescent="0.3">
      <c r="A2786" t="s">
        <v>2883</v>
      </c>
      <c r="B2786" t="s">
        <v>23</v>
      </c>
      <c r="C2786">
        <v>16</v>
      </c>
      <c r="D2786">
        <v>2</v>
      </c>
      <c r="E2786" t="s">
        <v>23</v>
      </c>
      <c r="F2786" t="s">
        <v>26</v>
      </c>
      <c r="G2786" t="s">
        <v>6790</v>
      </c>
      <c r="H2786">
        <v>79</v>
      </c>
      <c r="I2786" t="s">
        <v>17</v>
      </c>
      <c r="J2786">
        <v>0</v>
      </c>
      <c r="K2786" t="s">
        <v>20</v>
      </c>
      <c r="L2786" t="s">
        <v>6791</v>
      </c>
      <c r="M2786">
        <v>59</v>
      </c>
      <c r="N2786" t="s">
        <v>27</v>
      </c>
      <c r="O2786" t="s">
        <v>208</v>
      </c>
      <c r="P2786" s="32">
        <v>44594</v>
      </c>
      <c r="Q2786" s="1">
        <v>68.180759557626018</v>
      </c>
      <c r="R2786">
        <v>2</v>
      </c>
      <c r="S2786" t="str" cm="1">
        <f t="array" ref="S2786">_xlfn.IFS(R2786=0,"None",R2786&lt;3,"Low",R2786&lt;6,"Medium",R2786&lt;=10,"High")</f>
        <v>Low</v>
      </c>
      <c r="T2786" t="str" cm="1">
        <f t="array" ref="T2786">_xlfn.IFS(M2786&lt;=20,"Low",M2786&lt;=50,"Medium",M2786&lt;=90,"High")</f>
        <v>High</v>
      </c>
      <c r="U2786" s="33">
        <f>Datos_Limpios[[#This Row],[Number of Complaints or Support]]/Datos_Limpios[[#This Row],[Account Length (in months)]]</f>
        <v>0.125</v>
      </c>
      <c r="V2786" t="str" cm="1">
        <f t="array" ref="V2786">_xlfn.IFS(H2786&lt;30,"Under 30",H2786&lt;66,"Middle Age",H2786&gt;=66,"Senior")</f>
        <v>Senior</v>
      </c>
      <c r="W2786" t="s">
        <v>6824</v>
      </c>
    </row>
    <row r="2787" spans="1:23" x14ac:dyDescent="0.3">
      <c r="A2787" t="s">
        <v>2884</v>
      </c>
      <c r="B2787" t="s">
        <v>17</v>
      </c>
      <c r="C2787">
        <v>69</v>
      </c>
      <c r="D2787">
        <v>0</v>
      </c>
      <c r="E2787" t="s">
        <v>17</v>
      </c>
      <c r="F2787" t="s">
        <v>179</v>
      </c>
      <c r="G2787" t="s">
        <v>19</v>
      </c>
      <c r="H2787">
        <v>57</v>
      </c>
      <c r="I2787" t="s">
        <v>17</v>
      </c>
      <c r="J2787">
        <v>0</v>
      </c>
      <c r="K2787" t="s">
        <v>32</v>
      </c>
      <c r="L2787" t="s">
        <v>6791</v>
      </c>
      <c r="M2787">
        <v>15</v>
      </c>
      <c r="P2787" s="32">
        <v>43854</v>
      </c>
      <c r="Q2787" s="1">
        <v>16.780932088104809</v>
      </c>
      <c r="R2787">
        <v>3</v>
      </c>
      <c r="S2787" t="str" cm="1">
        <f t="array" ref="S2787">_xlfn.IFS(R2787=0,"None",R2787&lt;3,"Low",R2787&lt;6,"Medium",R2787&lt;=10,"High")</f>
        <v>Medium</v>
      </c>
      <c r="T2787" t="str" cm="1">
        <f t="array" ref="T2787">_xlfn.IFS(M2787&lt;=20,"Low",M2787&lt;=50,"Medium",M2787&lt;=90,"High")</f>
        <v>Low</v>
      </c>
      <c r="U2787" s="33">
        <f>Datos_Limpios[[#This Row],[Number of Complaints or Support]]/Datos_Limpios[[#This Row],[Account Length (in months)]]</f>
        <v>4.3478260869565216E-2</v>
      </c>
      <c r="V2787" t="str" cm="1">
        <f t="array" ref="V2787">_xlfn.IFS(H2787&lt;30,"Under 30",H2787&lt;66,"Middle Age",H2787&gt;=66,"Senior")</f>
        <v>Middle Age</v>
      </c>
      <c r="W2787" t="s">
        <v>6826</v>
      </c>
    </row>
    <row r="2788" spans="1:23" x14ac:dyDescent="0.3">
      <c r="A2788" t="s">
        <v>2885</v>
      </c>
      <c r="B2788" t="s">
        <v>23</v>
      </c>
      <c r="C2788">
        <v>5</v>
      </c>
      <c r="D2788">
        <v>3</v>
      </c>
      <c r="E2788" t="s">
        <v>23</v>
      </c>
      <c r="F2788" t="s">
        <v>79</v>
      </c>
      <c r="G2788" t="s">
        <v>19</v>
      </c>
      <c r="H2788">
        <v>67</v>
      </c>
      <c r="I2788" t="s">
        <v>17</v>
      </c>
      <c r="J2788">
        <v>0</v>
      </c>
      <c r="K2788" t="s">
        <v>20</v>
      </c>
      <c r="L2788" t="s">
        <v>6792</v>
      </c>
      <c r="M2788">
        <v>44</v>
      </c>
      <c r="N2788" t="s">
        <v>59</v>
      </c>
      <c r="O2788" t="s">
        <v>116</v>
      </c>
      <c r="P2788" s="32">
        <v>44458</v>
      </c>
      <c r="Q2788" s="1">
        <v>49.98683309097504</v>
      </c>
      <c r="R2788">
        <v>3</v>
      </c>
      <c r="S2788" t="str" cm="1">
        <f t="array" ref="S2788">_xlfn.IFS(R2788=0,"None",R2788&lt;3,"Low",R2788&lt;6,"Medium",R2788&lt;=10,"High")</f>
        <v>Medium</v>
      </c>
      <c r="T2788" t="str" cm="1">
        <f t="array" ref="T2788">_xlfn.IFS(M2788&lt;=20,"Low",M2788&lt;=50,"Medium",M2788&lt;=90,"High")</f>
        <v>Medium</v>
      </c>
      <c r="U2788" s="33">
        <f>Datos_Limpios[[#This Row],[Number of Complaints or Support]]/Datos_Limpios[[#This Row],[Account Length (in months)]]</f>
        <v>0.6</v>
      </c>
      <c r="V2788" t="str" cm="1">
        <f t="array" ref="V2788">_xlfn.IFS(H2788&lt;30,"Under 30",H2788&lt;66,"Middle Age",H2788&gt;=66,"Senior")</f>
        <v>Senior</v>
      </c>
      <c r="W2788" t="s">
        <v>6826</v>
      </c>
    </row>
    <row r="2789" spans="1:23" x14ac:dyDescent="0.3">
      <c r="A2789" t="s">
        <v>2886</v>
      </c>
      <c r="B2789" t="s">
        <v>17</v>
      </c>
      <c r="C2789">
        <v>1</v>
      </c>
      <c r="D2789">
        <v>0</v>
      </c>
      <c r="E2789" t="s">
        <v>17</v>
      </c>
      <c r="F2789" t="s">
        <v>82</v>
      </c>
      <c r="G2789" t="s">
        <v>19</v>
      </c>
      <c r="H2789">
        <v>21</v>
      </c>
      <c r="I2789" t="s">
        <v>17</v>
      </c>
      <c r="J2789">
        <v>0</v>
      </c>
      <c r="K2789" t="s">
        <v>20</v>
      </c>
      <c r="L2789" t="s">
        <v>6791</v>
      </c>
      <c r="M2789">
        <v>14</v>
      </c>
      <c r="P2789" s="32">
        <v>44585</v>
      </c>
      <c r="Q2789" s="1">
        <v>13.040964068489309</v>
      </c>
      <c r="R2789">
        <v>2</v>
      </c>
      <c r="S2789" t="str" cm="1">
        <f t="array" ref="S2789">_xlfn.IFS(R2789=0,"None",R2789&lt;3,"Low",R2789&lt;6,"Medium",R2789&lt;=10,"High")</f>
        <v>Low</v>
      </c>
      <c r="T2789" t="str" cm="1">
        <f t="array" ref="T2789">_xlfn.IFS(M2789&lt;=20,"Low",M2789&lt;=50,"Medium",M2789&lt;=90,"High")</f>
        <v>Low</v>
      </c>
      <c r="U2789" s="33">
        <f>Datos_Limpios[[#This Row],[Number of Complaints or Support]]/Datos_Limpios[[#This Row],[Account Length (in months)]]</f>
        <v>2</v>
      </c>
      <c r="V2789" t="str" cm="1">
        <f t="array" ref="V2789">_xlfn.IFS(H2789&lt;30,"Under 30",H2789&lt;66,"Middle Age",H2789&gt;=66,"Senior")</f>
        <v>Under 30</v>
      </c>
      <c r="W2789" t="s">
        <v>6823</v>
      </c>
    </row>
    <row r="2790" spans="1:23" x14ac:dyDescent="0.3">
      <c r="A2790" t="s">
        <v>2887</v>
      </c>
      <c r="B2790" t="s">
        <v>17</v>
      </c>
      <c r="C2790">
        <v>29</v>
      </c>
      <c r="D2790">
        <v>0</v>
      </c>
      <c r="E2790" t="s">
        <v>23</v>
      </c>
      <c r="F2790" t="s">
        <v>18</v>
      </c>
      <c r="G2790" t="s">
        <v>19</v>
      </c>
      <c r="H2790">
        <v>81</v>
      </c>
      <c r="I2790" t="s">
        <v>17</v>
      </c>
      <c r="J2790">
        <v>0</v>
      </c>
      <c r="K2790" t="s">
        <v>24</v>
      </c>
      <c r="L2790" t="s">
        <v>6792</v>
      </c>
      <c r="M2790">
        <v>38</v>
      </c>
      <c r="P2790" s="32">
        <v>44706</v>
      </c>
      <c r="Q2790" s="1">
        <v>43.521368671276562</v>
      </c>
      <c r="R2790">
        <v>5</v>
      </c>
      <c r="S2790" t="str" cm="1">
        <f t="array" ref="S2790">_xlfn.IFS(R2790=0,"None",R2790&lt;3,"Low",R2790&lt;6,"Medium",R2790&lt;=10,"High")</f>
        <v>Medium</v>
      </c>
      <c r="T2790" t="str" cm="1">
        <f t="array" ref="T2790">_xlfn.IFS(M2790&lt;=20,"Low",M2790&lt;=50,"Medium",M2790&lt;=90,"High")</f>
        <v>Medium</v>
      </c>
      <c r="U2790" s="33">
        <f>Datos_Limpios[[#This Row],[Number of Complaints or Support]]/Datos_Limpios[[#This Row],[Account Length (in months)]]</f>
        <v>0.17241379310344829</v>
      </c>
      <c r="V2790" t="str" cm="1">
        <f t="array" ref="V2790">_xlfn.IFS(H2790&lt;30,"Under 30",H2790&lt;66,"Middle Age",H2790&gt;=66,"Senior")</f>
        <v>Senior</v>
      </c>
      <c r="W2790" t="s">
        <v>6823</v>
      </c>
    </row>
    <row r="2791" spans="1:23" x14ac:dyDescent="0.3">
      <c r="A2791" t="s">
        <v>2888</v>
      </c>
      <c r="B2791" t="s">
        <v>23</v>
      </c>
      <c r="C2791">
        <v>12</v>
      </c>
      <c r="D2791">
        <v>1</v>
      </c>
      <c r="E2791" t="s">
        <v>17</v>
      </c>
      <c r="F2791" t="s">
        <v>54</v>
      </c>
      <c r="G2791" t="s">
        <v>6790</v>
      </c>
      <c r="H2791">
        <v>63</v>
      </c>
      <c r="I2791" t="s">
        <v>17</v>
      </c>
      <c r="J2791">
        <v>0</v>
      </c>
      <c r="K2791" t="s">
        <v>20</v>
      </c>
      <c r="L2791" t="s">
        <v>6791</v>
      </c>
      <c r="M2791">
        <v>45</v>
      </c>
      <c r="N2791" t="s">
        <v>27</v>
      </c>
      <c r="O2791" t="s">
        <v>108</v>
      </c>
      <c r="P2791" s="32">
        <v>44992</v>
      </c>
      <c r="Q2791" s="1">
        <v>37.898443585922429</v>
      </c>
      <c r="R2791">
        <v>8</v>
      </c>
      <c r="S2791" t="str" cm="1">
        <f t="array" ref="S2791">_xlfn.IFS(R2791=0,"None",R2791&lt;3,"Low",R2791&lt;6,"Medium",R2791&lt;=10,"High")</f>
        <v>High</v>
      </c>
      <c r="T2791" t="str" cm="1">
        <f t="array" ref="T2791">_xlfn.IFS(M2791&lt;=20,"Low",M2791&lt;=50,"Medium",M2791&lt;=90,"High")</f>
        <v>Medium</v>
      </c>
      <c r="U2791" s="33">
        <f>Datos_Limpios[[#This Row],[Number of Complaints or Support]]/Datos_Limpios[[#This Row],[Account Length (in months)]]</f>
        <v>0.66666666666666663</v>
      </c>
      <c r="V2791" t="str" cm="1">
        <f t="array" ref="V2791">_xlfn.IFS(H2791&lt;30,"Under 30",H2791&lt;66,"Middle Age",H2791&gt;=66,"Senior")</f>
        <v>Middle Age</v>
      </c>
      <c r="W2791" t="s">
        <v>6823</v>
      </c>
    </row>
    <row r="2792" spans="1:23" x14ac:dyDescent="0.3">
      <c r="A2792" t="s">
        <v>2889</v>
      </c>
      <c r="B2792" t="s">
        <v>17</v>
      </c>
      <c r="C2792">
        <v>72</v>
      </c>
      <c r="D2792">
        <v>2</v>
      </c>
      <c r="E2792" t="s">
        <v>23</v>
      </c>
      <c r="F2792" t="s">
        <v>44</v>
      </c>
      <c r="G2792" t="s">
        <v>19</v>
      </c>
      <c r="H2792">
        <v>26</v>
      </c>
      <c r="I2792" t="s">
        <v>17</v>
      </c>
      <c r="J2792">
        <v>0</v>
      </c>
      <c r="K2792" t="s">
        <v>32</v>
      </c>
      <c r="L2792" t="s">
        <v>6791</v>
      </c>
      <c r="M2792">
        <v>40</v>
      </c>
      <c r="P2792" s="32">
        <v>44784</v>
      </c>
      <c r="Q2792" s="1">
        <v>37.929715086659577</v>
      </c>
      <c r="R2792">
        <v>4</v>
      </c>
      <c r="S2792" t="str" cm="1">
        <f t="array" ref="S2792">_xlfn.IFS(R2792=0,"None",R2792&lt;3,"Low",R2792&lt;6,"Medium",R2792&lt;=10,"High")</f>
        <v>Medium</v>
      </c>
      <c r="T2792" t="str" cm="1">
        <f t="array" ref="T2792">_xlfn.IFS(M2792&lt;=20,"Low",M2792&lt;=50,"Medium",M2792&lt;=90,"High")</f>
        <v>Medium</v>
      </c>
      <c r="U2792" s="33">
        <f>Datos_Limpios[[#This Row],[Number of Complaints or Support]]/Datos_Limpios[[#This Row],[Account Length (in months)]]</f>
        <v>5.5555555555555552E-2</v>
      </c>
      <c r="V2792" t="str" cm="1">
        <f t="array" ref="V2792">_xlfn.IFS(H2792&lt;30,"Under 30",H2792&lt;66,"Middle Age",H2792&gt;=66,"Senior")</f>
        <v>Under 30</v>
      </c>
      <c r="W2792" t="s">
        <v>6824</v>
      </c>
    </row>
    <row r="2793" spans="1:23" x14ac:dyDescent="0.3">
      <c r="A2793" t="s">
        <v>2890</v>
      </c>
      <c r="B2793" t="s">
        <v>17</v>
      </c>
      <c r="C2793">
        <v>22</v>
      </c>
      <c r="D2793">
        <v>0</v>
      </c>
      <c r="E2793" t="s">
        <v>23</v>
      </c>
      <c r="F2793" t="s">
        <v>86</v>
      </c>
      <c r="G2793" t="s">
        <v>6790</v>
      </c>
      <c r="H2793">
        <v>64</v>
      </c>
      <c r="I2793" t="s">
        <v>23</v>
      </c>
      <c r="J2793">
        <v>2</v>
      </c>
      <c r="K2793" t="s">
        <v>20</v>
      </c>
      <c r="L2793" t="s">
        <v>6791</v>
      </c>
      <c r="M2793">
        <v>22</v>
      </c>
      <c r="P2793" s="32">
        <v>43927</v>
      </c>
      <c r="Q2793" s="1">
        <v>17.66215377388097</v>
      </c>
      <c r="R2793">
        <v>0</v>
      </c>
      <c r="S2793" t="str" cm="1">
        <f t="array" ref="S2793">_xlfn.IFS(R2793=0,"None",R2793&lt;3,"Low",R2793&lt;6,"Medium",R2793&lt;=10,"High")</f>
        <v>None</v>
      </c>
      <c r="T2793" t="str" cm="1">
        <f t="array" ref="T2793">_xlfn.IFS(M2793&lt;=20,"Low",M2793&lt;=50,"Medium",M2793&lt;=90,"High")</f>
        <v>Medium</v>
      </c>
      <c r="U2793" s="33">
        <f>Datos_Limpios[[#This Row],[Number of Complaints or Support]]/Datos_Limpios[[#This Row],[Account Length (in months)]]</f>
        <v>0</v>
      </c>
      <c r="V2793" t="str" cm="1">
        <f t="array" ref="V2793">_xlfn.IFS(H2793&lt;30,"Under 30",H2793&lt;66,"Middle Age",H2793&gt;=66,"Senior")</f>
        <v>Middle Age</v>
      </c>
      <c r="W2793" t="s">
        <v>6824</v>
      </c>
    </row>
    <row r="2794" spans="1:23" x14ac:dyDescent="0.3">
      <c r="A2794" t="s">
        <v>2891</v>
      </c>
      <c r="B2794" t="s">
        <v>23</v>
      </c>
      <c r="C2794">
        <v>1</v>
      </c>
      <c r="D2794">
        <v>1</v>
      </c>
      <c r="E2794" t="s">
        <v>23</v>
      </c>
      <c r="F2794" t="s">
        <v>179</v>
      </c>
      <c r="G2794" t="s">
        <v>19</v>
      </c>
      <c r="H2794">
        <v>37</v>
      </c>
      <c r="I2794" t="s">
        <v>17</v>
      </c>
      <c r="J2794">
        <v>0</v>
      </c>
      <c r="K2794" t="s">
        <v>20</v>
      </c>
      <c r="L2794" t="s">
        <v>6794</v>
      </c>
      <c r="M2794">
        <v>29</v>
      </c>
      <c r="N2794" t="s">
        <v>27</v>
      </c>
      <c r="O2794" t="s">
        <v>164</v>
      </c>
      <c r="P2794" s="32">
        <v>44265</v>
      </c>
      <c r="Q2794" s="1">
        <v>26.356510550281289</v>
      </c>
      <c r="R2794">
        <v>6</v>
      </c>
      <c r="S2794" t="str" cm="1">
        <f t="array" ref="S2794">_xlfn.IFS(R2794=0,"None",R2794&lt;3,"Low",R2794&lt;6,"Medium",R2794&lt;=10,"High")</f>
        <v>High</v>
      </c>
      <c r="T2794" t="str" cm="1">
        <f t="array" ref="T2794">_xlfn.IFS(M2794&lt;=20,"Low",M2794&lt;=50,"Medium",M2794&lt;=90,"High")</f>
        <v>Medium</v>
      </c>
      <c r="U2794" s="33">
        <f>Datos_Limpios[[#This Row],[Number of Complaints or Support]]/Datos_Limpios[[#This Row],[Account Length (in months)]]</f>
        <v>6</v>
      </c>
      <c r="V2794" t="str" cm="1">
        <f t="array" ref="V2794">_xlfn.IFS(H2794&lt;30,"Under 30",H2794&lt;66,"Middle Age",H2794&gt;=66,"Senior")</f>
        <v>Middle Age</v>
      </c>
      <c r="W2794" t="s">
        <v>6826</v>
      </c>
    </row>
    <row r="2795" spans="1:23" x14ac:dyDescent="0.3">
      <c r="A2795" t="s">
        <v>2892</v>
      </c>
      <c r="B2795" t="s">
        <v>23</v>
      </c>
      <c r="C2795">
        <v>18</v>
      </c>
      <c r="D2795">
        <v>2</v>
      </c>
      <c r="E2795" t="s">
        <v>17</v>
      </c>
      <c r="F2795" t="s">
        <v>103</v>
      </c>
      <c r="G2795" t="s">
        <v>19</v>
      </c>
      <c r="H2795">
        <v>42</v>
      </c>
      <c r="I2795" t="s">
        <v>23</v>
      </c>
      <c r="J2795">
        <v>3</v>
      </c>
      <c r="K2795" t="s">
        <v>20</v>
      </c>
      <c r="L2795" t="s">
        <v>6792</v>
      </c>
      <c r="M2795">
        <v>38</v>
      </c>
      <c r="N2795" t="s">
        <v>50</v>
      </c>
      <c r="O2795" t="s">
        <v>300</v>
      </c>
      <c r="P2795" s="32">
        <v>44290</v>
      </c>
      <c r="Q2795" s="1">
        <v>45.522215087616019</v>
      </c>
      <c r="R2795">
        <v>6</v>
      </c>
      <c r="S2795" t="str" cm="1">
        <f t="array" ref="S2795">_xlfn.IFS(R2795=0,"None",R2795&lt;3,"Low",R2795&lt;6,"Medium",R2795&lt;=10,"High")</f>
        <v>High</v>
      </c>
      <c r="T2795" t="str" cm="1">
        <f t="array" ref="T2795">_xlfn.IFS(M2795&lt;=20,"Low",M2795&lt;=50,"Medium",M2795&lt;=90,"High")</f>
        <v>Medium</v>
      </c>
      <c r="U2795" s="33">
        <f>Datos_Limpios[[#This Row],[Number of Complaints or Support]]/Datos_Limpios[[#This Row],[Account Length (in months)]]</f>
        <v>0.33333333333333331</v>
      </c>
      <c r="V2795" t="str" cm="1">
        <f t="array" ref="V2795">_xlfn.IFS(H2795&lt;30,"Under 30",H2795&lt;66,"Middle Age",H2795&gt;=66,"Senior")</f>
        <v>Middle Age</v>
      </c>
      <c r="W2795" t="s">
        <v>6823</v>
      </c>
    </row>
    <row r="2796" spans="1:23" x14ac:dyDescent="0.3">
      <c r="A2796" t="s">
        <v>2893</v>
      </c>
      <c r="B2796" t="s">
        <v>17</v>
      </c>
      <c r="C2796">
        <v>5</v>
      </c>
      <c r="D2796">
        <v>0</v>
      </c>
      <c r="E2796" t="s">
        <v>17</v>
      </c>
      <c r="F2796" t="s">
        <v>40</v>
      </c>
      <c r="G2796" t="s">
        <v>19</v>
      </c>
      <c r="H2796">
        <v>84</v>
      </c>
      <c r="I2796" t="s">
        <v>17</v>
      </c>
      <c r="J2796">
        <v>0</v>
      </c>
      <c r="K2796" t="s">
        <v>32</v>
      </c>
      <c r="L2796" t="s">
        <v>6791</v>
      </c>
      <c r="M2796">
        <v>26</v>
      </c>
      <c r="P2796" s="32">
        <v>44402</v>
      </c>
      <c r="Q2796" s="1">
        <v>30.18417861315509</v>
      </c>
      <c r="R2796">
        <v>4</v>
      </c>
      <c r="S2796" t="str" cm="1">
        <f t="array" ref="S2796">_xlfn.IFS(R2796=0,"None",R2796&lt;3,"Low",R2796&lt;6,"Medium",R2796&lt;=10,"High")</f>
        <v>Medium</v>
      </c>
      <c r="T2796" t="str" cm="1">
        <f t="array" ref="T2796">_xlfn.IFS(M2796&lt;=20,"Low",M2796&lt;=50,"Medium",M2796&lt;=90,"High")</f>
        <v>Medium</v>
      </c>
      <c r="U2796" s="33">
        <f>Datos_Limpios[[#This Row],[Number of Complaints or Support]]/Datos_Limpios[[#This Row],[Account Length (in months)]]</f>
        <v>0.8</v>
      </c>
      <c r="V2796" t="str" cm="1">
        <f t="array" ref="V2796">_xlfn.IFS(H2796&lt;30,"Under 30",H2796&lt;66,"Middle Age",H2796&gt;=66,"Senior")</f>
        <v>Senior</v>
      </c>
      <c r="W2796" t="s">
        <v>6823</v>
      </c>
    </row>
    <row r="2797" spans="1:23" x14ac:dyDescent="0.3">
      <c r="A2797" t="s">
        <v>2894</v>
      </c>
      <c r="B2797" t="s">
        <v>17</v>
      </c>
      <c r="C2797">
        <v>27</v>
      </c>
      <c r="D2797">
        <v>0</v>
      </c>
      <c r="E2797" t="s">
        <v>17</v>
      </c>
      <c r="F2797" t="s">
        <v>34</v>
      </c>
      <c r="G2797" t="s">
        <v>19</v>
      </c>
      <c r="H2797">
        <v>60</v>
      </c>
      <c r="I2797" t="s">
        <v>23</v>
      </c>
      <c r="J2797">
        <v>5</v>
      </c>
      <c r="K2797" t="s">
        <v>32</v>
      </c>
      <c r="L2797" t="s">
        <v>6791</v>
      </c>
      <c r="M2797">
        <v>13</v>
      </c>
      <c r="P2797" s="32">
        <v>44833</v>
      </c>
      <c r="Q2797" s="1">
        <v>14.706231011720201</v>
      </c>
      <c r="R2797">
        <v>5</v>
      </c>
      <c r="S2797" t="str" cm="1">
        <f t="array" ref="S2797">_xlfn.IFS(R2797=0,"None",R2797&lt;3,"Low",R2797&lt;6,"Medium",R2797&lt;=10,"High")</f>
        <v>Medium</v>
      </c>
      <c r="T2797" t="str" cm="1">
        <f t="array" ref="T2797">_xlfn.IFS(M2797&lt;=20,"Low",M2797&lt;=50,"Medium",M2797&lt;=90,"High")</f>
        <v>Low</v>
      </c>
      <c r="U2797" s="33">
        <f>Datos_Limpios[[#This Row],[Number of Complaints or Support]]/Datos_Limpios[[#This Row],[Account Length (in months)]]</f>
        <v>0.18518518518518517</v>
      </c>
      <c r="V2797" t="str" cm="1">
        <f t="array" ref="V2797">_xlfn.IFS(H2797&lt;30,"Under 30",H2797&lt;66,"Middle Age",H2797&gt;=66,"Senior")</f>
        <v>Middle Age</v>
      </c>
      <c r="W2797" t="s">
        <v>6823</v>
      </c>
    </row>
    <row r="2798" spans="1:23" x14ac:dyDescent="0.3">
      <c r="A2798" t="s">
        <v>2895</v>
      </c>
      <c r="B2798" t="s">
        <v>17</v>
      </c>
      <c r="C2798">
        <v>49</v>
      </c>
      <c r="D2798">
        <v>0</v>
      </c>
      <c r="E2798" t="s">
        <v>23</v>
      </c>
      <c r="F2798" t="s">
        <v>40</v>
      </c>
      <c r="G2798" t="s">
        <v>6790</v>
      </c>
      <c r="H2798">
        <v>67</v>
      </c>
      <c r="I2798" t="s">
        <v>17</v>
      </c>
      <c r="J2798">
        <v>0</v>
      </c>
      <c r="K2798" t="s">
        <v>32</v>
      </c>
      <c r="L2798" t="s">
        <v>6792</v>
      </c>
      <c r="M2798">
        <v>46</v>
      </c>
      <c r="P2798" s="32">
        <v>43996</v>
      </c>
      <c r="Q2798" s="1">
        <v>51.820189360402757</v>
      </c>
      <c r="R2798">
        <v>4</v>
      </c>
      <c r="S2798" t="str" cm="1">
        <f t="array" ref="S2798">_xlfn.IFS(R2798=0,"None",R2798&lt;3,"Low",R2798&lt;6,"Medium",R2798&lt;=10,"High")</f>
        <v>Medium</v>
      </c>
      <c r="T2798" t="str" cm="1">
        <f t="array" ref="T2798">_xlfn.IFS(M2798&lt;=20,"Low",M2798&lt;=50,"Medium",M2798&lt;=90,"High")</f>
        <v>Medium</v>
      </c>
      <c r="U2798" s="33">
        <f>Datos_Limpios[[#This Row],[Number of Complaints or Support]]/Datos_Limpios[[#This Row],[Account Length (in months)]]</f>
        <v>8.1632653061224483E-2</v>
      </c>
      <c r="V2798" t="str" cm="1">
        <f t="array" ref="V2798">_xlfn.IFS(H2798&lt;30,"Under 30",H2798&lt;66,"Middle Age",H2798&gt;=66,"Senior")</f>
        <v>Senior</v>
      </c>
      <c r="W2798" t="s">
        <v>6823</v>
      </c>
    </row>
    <row r="2799" spans="1:23" x14ac:dyDescent="0.3">
      <c r="A2799" t="s">
        <v>2896</v>
      </c>
      <c r="B2799" t="s">
        <v>17</v>
      </c>
      <c r="C2799">
        <v>19</v>
      </c>
      <c r="D2799">
        <v>0</v>
      </c>
      <c r="E2799" t="s">
        <v>17</v>
      </c>
      <c r="F2799" t="s">
        <v>245</v>
      </c>
      <c r="G2799" t="s">
        <v>6790</v>
      </c>
      <c r="H2799">
        <v>56</v>
      </c>
      <c r="I2799" t="s">
        <v>17</v>
      </c>
      <c r="J2799">
        <v>0</v>
      </c>
      <c r="K2799" t="s">
        <v>32</v>
      </c>
      <c r="L2799" t="s">
        <v>6791</v>
      </c>
      <c r="M2799">
        <v>12</v>
      </c>
      <c r="P2799" s="32">
        <v>45074</v>
      </c>
      <c r="Q2799" s="1">
        <v>12.20676482180264</v>
      </c>
      <c r="R2799">
        <v>9</v>
      </c>
      <c r="S2799" t="str" cm="1">
        <f t="array" ref="S2799">_xlfn.IFS(R2799=0,"None",R2799&lt;3,"Low",R2799&lt;6,"Medium",R2799&lt;=10,"High")</f>
        <v>High</v>
      </c>
      <c r="T2799" t="str" cm="1">
        <f t="array" ref="T2799">_xlfn.IFS(M2799&lt;=20,"Low",M2799&lt;=50,"Medium",M2799&lt;=90,"High")</f>
        <v>Low</v>
      </c>
      <c r="U2799" s="33">
        <f>Datos_Limpios[[#This Row],[Number of Complaints or Support]]/Datos_Limpios[[#This Row],[Account Length (in months)]]</f>
        <v>0.47368421052631576</v>
      </c>
      <c r="V2799" t="str" cm="1">
        <f t="array" ref="V2799">_xlfn.IFS(H2799&lt;30,"Under 30",H2799&lt;66,"Middle Age",H2799&gt;=66,"Senior")</f>
        <v>Middle Age</v>
      </c>
      <c r="W2799" t="s">
        <v>6823</v>
      </c>
    </row>
    <row r="2800" spans="1:23" x14ac:dyDescent="0.3">
      <c r="A2800" t="s">
        <v>2897</v>
      </c>
      <c r="B2800" t="s">
        <v>17</v>
      </c>
      <c r="C2800">
        <v>48</v>
      </c>
      <c r="D2800">
        <v>0</v>
      </c>
      <c r="E2800" t="s">
        <v>23</v>
      </c>
      <c r="F2800" t="s">
        <v>350</v>
      </c>
      <c r="G2800" t="s">
        <v>19</v>
      </c>
      <c r="H2800">
        <v>75</v>
      </c>
      <c r="I2800" t="s">
        <v>17</v>
      </c>
      <c r="J2800">
        <v>0</v>
      </c>
      <c r="K2800" t="s">
        <v>32</v>
      </c>
      <c r="L2800" t="s">
        <v>6791</v>
      </c>
      <c r="M2800">
        <v>19</v>
      </c>
      <c r="P2800" s="32">
        <v>44696</v>
      </c>
      <c r="Q2800" s="1">
        <v>21.39025233878106</v>
      </c>
      <c r="R2800">
        <v>9</v>
      </c>
      <c r="S2800" t="str" cm="1">
        <f t="array" ref="S2800">_xlfn.IFS(R2800=0,"None",R2800&lt;3,"Low",R2800&lt;6,"Medium",R2800&lt;=10,"High")</f>
        <v>High</v>
      </c>
      <c r="T2800" t="str" cm="1">
        <f t="array" ref="T2800">_xlfn.IFS(M2800&lt;=20,"Low",M2800&lt;=50,"Medium",M2800&lt;=90,"High")</f>
        <v>Low</v>
      </c>
      <c r="U2800" s="33">
        <f>Datos_Limpios[[#This Row],[Number of Complaints or Support]]/Datos_Limpios[[#This Row],[Account Length (in months)]]</f>
        <v>0.1875</v>
      </c>
      <c r="V2800" t="str" cm="1">
        <f t="array" ref="V2800">_xlfn.IFS(H2800&lt;30,"Under 30",H2800&lt;66,"Middle Age",H2800&gt;=66,"Senior")</f>
        <v>Senior</v>
      </c>
      <c r="W2800" t="s">
        <v>6823</v>
      </c>
    </row>
    <row r="2801" spans="1:23" x14ac:dyDescent="0.3">
      <c r="A2801" t="s">
        <v>2898</v>
      </c>
      <c r="B2801" t="s">
        <v>17</v>
      </c>
      <c r="C2801">
        <v>17</v>
      </c>
      <c r="D2801">
        <v>1</v>
      </c>
      <c r="E2801" t="s">
        <v>17</v>
      </c>
      <c r="F2801" t="s">
        <v>58</v>
      </c>
      <c r="G2801" t="s">
        <v>6790</v>
      </c>
      <c r="H2801">
        <v>26</v>
      </c>
      <c r="I2801" t="s">
        <v>17</v>
      </c>
      <c r="J2801">
        <v>0</v>
      </c>
      <c r="K2801" t="s">
        <v>24</v>
      </c>
      <c r="L2801" t="s">
        <v>6794</v>
      </c>
      <c r="M2801">
        <v>8</v>
      </c>
      <c r="P2801" s="32">
        <v>44278</v>
      </c>
      <c r="Q2801" s="1">
        <v>7.2560493026034774</v>
      </c>
      <c r="R2801">
        <v>8</v>
      </c>
      <c r="S2801" t="str" cm="1">
        <f t="array" ref="S2801">_xlfn.IFS(R2801=0,"None",R2801&lt;3,"Low",R2801&lt;6,"Medium",R2801&lt;=10,"High")</f>
        <v>High</v>
      </c>
      <c r="T2801" t="str" cm="1">
        <f t="array" ref="T2801">_xlfn.IFS(M2801&lt;=20,"Low",M2801&lt;=50,"Medium",M2801&lt;=90,"High")</f>
        <v>Low</v>
      </c>
      <c r="U2801" s="33">
        <f>Datos_Limpios[[#This Row],[Number of Complaints or Support]]/Datos_Limpios[[#This Row],[Account Length (in months)]]</f>
        <v>0.47058823529411764</v>
      </c>
      <c r="V2801" t="str" cm="1">
        <f t="array" ref="V2801">_xlfn.IFS(H2801&lt;30,"Under 30",H2801&lt;66,"Middle Age",H2801&gt;=66,"Senior")</f>
        <v>Under 30</v>
      </c>
      <c r="W2801" t="s">
        <v>6825</v>
      </c>
    </row>
    <row r="2802" spans="1:23" x14ac:dyDescent="0.3">
      <c r="A2802" t="s">
        <v>2899</v>
      </c>
      <c r="B2802" t="s">
        <v>17</v>
      </c>
      <c r="C2802">
        <v>72</v>
      </c>
      <c r="D2802">
        <v>0</v>
      </c>
      <c r="E2802" t="s">
        <v>23</v>
      </c>
      <c r="F2802" t="s">
        <v>148</v>
      </c>
      <c r="G2802" t="s">
        <v>19</v>
      </c>
      <c r="H2802">
        <v>49</v>
      </c>
      <c r="I2802" t="s">
        <v>23</v>
      </c>
      <c r="J2802">
        <v>2</v>
      </c>
      <c r="K2802" t="s">
        <v>32</v>
      </c>
      <c r="L2802" t="s">
        <v>6792</v>
      </c>
      <c r="M2802">
        <v>33</v>
      </c>
      <c r="P2802" s="32">
        <v>44752</v>
      </c>
      <c r="Q2802" s="1">
        <v>27.489048802683261</v>
      </c>
      <c r="R2802">
        <v>8</v>
      </c>
      <c r="S2802" t="str" cm="1">
        <f t="array" ref="S2802">_xlfn.IFS(R2802=0,"None",R2802&lt;3,"Low",R2802&lt;6,"Medium",R2802&lt;=10,"High")</f>
        <v>High</v>
      </c>
      <c r="T2802" t="str" cm="1">
        <f t="array" ref="T2802">_xlfn.IFS(M2802&lt;=20,"Low",M2802&lt;=50,"Medium",M2802&lt;=90,"High")</f>
        <v>Medium</v>
      </c>
      <c r="U2802" s="33">
        <f>Datos_Limpios[[#This Row],[Number of Complaints or Support]]/Datos_Limpios[[#This Row],[Account Length (in months)]]</f>
        <v>0.1111111111111111</v>
      </c>
      <c r="V2802" t="str" cm="1">
        <f t="array" ref="V2802">_xlfn.IFS(H2802&lt;30,"Under 30",H2802&lt;66,"Middle Age",H2802&gt;=66,"Senior")</f>
        <v>Middle Age</v>
      </c>
      <c r="W2802" t="s">
        <v>6824</v>
      </c>
    </row>
    <row r="2803" spans="1:23" x14ac:dyDescent="0.3">
      <c r="A2803" t="s">
        <v>2900</v>
      </c>
      <c r="B2803" t="s">
        <v>23</v>
      </c>
      <c r="C2803">
        <v>24</v>
      </c>
      <c r="D2803">
        <v>1</v>
      </c>
      <c r="E2803" t="s">
        <v>23</v>
      </c>
      <c r="F2803" t="s">
        <v>47</v>
      </c>
      <c r="G2803" t="s">
        <v>19</v>
      </c>
      <c r="H2803">
        <v>34</v>
      </c>
      <c r="I2803" t="s">
        <v>17</v>
      </c>
      <c r="J2803">
        <v>0</v>
      </c>
      <c r="K2803" t="s">
        <v>20</v>
      </c>
      <c r="L2803" t="s">
        <v>6792</v>
      </c>
      <c r="M2803">
        <v>50</v>
      </c>
      <c r="N2803" t="s">
        <v>27</v>
      </c>
      <c r="O2803" t="s">
        <v>108</v>
      </c>
      <c r="P2803" s="32">
        <v>44400</v>
      </c>
      <c r="Q2803" s="1">
        <v>41.43641337286796</v>
      </c>
      <c r="R2803">
        <v>7</v>
      </c>
      <c r="S2803" t="str" cm="1">
        <f t="array" ref="S2803">_xlfn.IFS(R2803=0,"None",R2803&lt;3,"Low",R2803&lt;6,"Medium",R2803&lt;=10,"High")</f>
        <v>High</v>
      </c>
      <c r="T2803" t="str" cm="1">
        <f t="array" ref="T2803">_xlfn.IFS(M2803&lt;=20,"Low",M2803&lt;=50,"Medium",M2803&lt;=90,"High")</f>
        <v>Medium</v>
      </c>
      <c r="U2803" s="33">
        <f>Datos_Limpios[[#This Row],[Number of Complaints or Support]]/Datos_Limpios[[#This Row],[Account Length (in months)]]</f>
        <v>0.29166666666666669</v>
      </c>
      <c r="V2803" t="str" cm="1">
        <f t="array" ref="V2803">_xlfn.IFS(H2803&lt;30,"Under 30",H2803&lt;66,"Middle Age",H2803&gt;=66,"Senior")</f>
        <v>Middle Age</v>
      </c>
      <c r="W2803" t="s">
        <v>6824</v>
      </c>
    </row>
    <row r="2804" spans="1:23" x14ac:dyDescent="0.3">
      <c r="A2804" t="s">
        <v>2901</v>
      </c>
      <c r="B2804" t="s">
        <v>17</v>
      </c>
      <c r="C2804">
        <v>43</v>
      </c>
      <c r="D2804">
        <v>0</v>
      </c>
      <c r="E2804" t="s">
        <v>17</v>
      </c>
      <c r="F2804" t="s">
        <v>158</v>
      </c>
      <c r="G2804" t="s">
        <v>19</v>
      </c>
      <c r="H2804">
        <v>42</v>
      </c>
      <c r="I2804" t="s">
        <v>17</v>
      </c>
      <c r="J2804">
        <v>0</v>
      </c>
      <c r="K2804" t="s">
        <v>24</v>
      </c>
      <c r="L2804" t="s">
        <v>6791</v>
      </c>
      <c r="M2804">
        <v>7</v>
      </c>
      <c r="P2804" s="32">
        <v>44601</v>
      </c>
      <c r="Q2804" s="1">
        <v>7.3195561226807504</v>
      </c>
      <c r="R2804">
        <v>2</v>
      </c>
      <c r="S2804" t="str" cm="1">
        <f t="array" ref="S2804">_xlfn.IFS(R2804=0,"None",R2804&lt;3,"Low",R2804&lt;6,"Medium",R2804&lt;=10,"High")</f>
        <v>Low</v>
      </c>
      <c r="T2804" t="str" cm="1">
        <f t="array" ref="T2804">_xlfn.IFS(M2804&lt;=20,"Low",M2804&lt;=50,"Medium",M2804&lt;=90,"High")</f>
        <v>Low</v>
      </c>
      <c r="U2804" s="33">
        <f>Datos_Limpios[[#This Row],[Number of Complaints or Support]]/Datos_Limpios[[#This Row],[Account Length (in months)]]</f>
        <v>4.6511627906976744E-2</v>
      </c>
      <c r="V2804" t="str" cm="1">
        <f t="array" ref="V2804">_xlfn.IFS(H2804&lt;30,"Under 30",H2804&lt;66,"Middle Age",H2804&gt;=66,"Senior")</f>
        <v>Middle Age</v>
      </c>
      <c r="W2804" t="s">
        <v>6823</v>
      </c>
    </row>
    <row r="2805" spans="1:23" x14ac:dyDescent="0.3">
      <c r="A2805" t="s">
        <v>2902</v>
      </c>
      <c r="B2805" t="s">
        <v>17</v>
      </c>
      <c r="C2805">
        <v>55</v>
      </c>
      <c r="D2805">
        <v>0</v>
      </c>
      <c r="E2805" t="s">
        <v>23</v>
      </c>
      <c r="F2805" t="s">
        <v>196</v>
      </c>
      <c r="G2805" t="s">
        <v>19</v>
      </c>
      <c r="H2805">
        <v>80</v>
      </c>
      <c r="I2805" t="s">
        <v>17</v>
      </c>
      <c r="J2805">
        <v>0</v>
      </c>
      <c r="K2805" t="s">
        <v>24</v>
      </c>
      <c r="L2805" t="s">
        <v>6792</v>
      </c>
      <c r="M2805">
        <v>28</v>
      </c>
      <c r="P2805" s="32">
        <v>44278</v>
      </c>
      <c r="Q2805" s="1">
        <v>32.567829493703897</v>
      </c>
      <c r="R2805">
        <v>4</v>
      </c>
      <c r="S2805" t="str" cm="1">
        <f t="array" ref="S2805">_xlfn.IFS(R2805=0,"None",R2805&lt;3,"Low",R2805&lt;6,"Medium",R2805&lt;=10,"High")</f>
        <v>Medium</v>
      </c>
      <c r="T2805" t="str" cm="1">
        <f t="array" ref="T2805">_xlfn.IFS(M2805&lt;=20,"Low",M2805&lt;=50,"Medium",M2805&lt;=90,"High")</f>
        <v>Medium</v>
      </c>
      <c r="U2805" s="33">
        <f>Datos_Limpios[[#This Row],[Number of Complaints or Support]]/Datos_Limpios[[#This Row],[Account Length (in months)]]</f>
        <v>7.2727272727272724E-2</v>
      </c>
      <c r="V2805" t="str" cm="1">
        <f t="array" ref="V2805">_xlfn.IFS(H2805&lt;30,"Under 30",H2805&lt;66,"Middle Age",H2805&gt;=66,"Senior")</f>
        <v>Senior</v>
      </c>
      <c r="W2805" t="s">
        <v>6826</v>
      </c>
    </row>
    <row r="2806" spans="1:23" x14ac:dyDescent="0.3">
      <c r="A2806" t="s">
        <v>2903</v>
      </c>
      <c r="B2806" t="s">
        <v>23</v>
      </c>
      <c r="C2806">
        <v>43</v>
      </c>
      <c r="D2806">
        <v>1</v>
      </c>
      <c r="E2806" t="s">
        <v>23</v>
      </c>
      <c r="F2806" t="s">
        <v>18</v>
      </c>
      <c r="G2806" t="s">
        <v>19</v>
      </c>
      <c r="H2806">
        <v>62</v>
      </c>
      <c r="I2806" t="s">
        <v>17</v>
      </c>
      <c r="J2806">
        <v>0</v>
      </c>
      <c r="K2806" t="s">
        <v>20</v>
      </c>
      <c r="L2806" t="s">
        <v>6792</v>
      </c>
      <c r="M2806">
        <v>49</v>
      </c>
      <c r="N2806" t="s">
        <v>59</v>
      </c>
      <c r="O2806" t="s">
        <v>60</v>
      </c>
      <c r="P2806" s="32">
        <v>45211</v>
      </c>
      <c r="Q2806" s="1">
        <v>58.594005489538013</v>
      </c>
      <c r="R2806">
        <v>7</v>
      </c>
      <c r="S2806" t="str" cm="1">
        <f t="array" ref="S2806">_xlfn.IFS(R2806=0,"None",R2806&lt;3,"Low",R2806&lt;6,"Medium",R2806&lt;=10,"High")</f>
        <v>High</v>
      </c>
      <c r="T2806" t="str" cm="1">
        <f t="array" ref="T2806">_xlfn.IFS(M2806&lt;=20,"Low",M2806&lt;=50,"Medium",M2806&lt;=90,"High")</f>
        <v>Medium</v>
      </c>
      <c r="U2806" s="33">
        <f>Datos_Limpios[[#This Row],[Number of Complaints or Support]]/Datos_Limpios[[#This Row],[Account Length (in months)]]</f>
        <v>0.16279069767441862</v>
      </c>
      <c r="V2806" t="str" cm="1">
        <f t="array" ref="V2806">_xlfn.IFS(H2806&lt;30,"Under 30",H2806&lt;66,"Middle Age",H2806&gt;=66,"Senior")</f>
        <v>Middle Age</v>
      </c>
      <c r="W2806" t="s">
        <v>6823</v>
      </c>
    </row>
    <row r="2807" spans="1:23" x14ac:dyDescent="0.3">
      <c r="A2807" t="s">
        <v>2904</v>
      </c>
      <c r="B2807" t="s">
        <v>23</v>
      </c>
      <c r="C2807">
        <v>20</v>
      </c>
      <c r="D2807">
        <v>4</v>
      </c>
      <c r="E2807" t="s">
        <v>23</v>
      </c>
      <c r="F2807" t="s">
        <v>142</v>
      </c>
      <c r="G2807" t="s">
        <v>6790</v>
      </c>
      <c r="H2807">
        <v>48</v>
      </c>
      <c r="I2807" t="s">
        <v>17</v>
      </c>
      <c r="J2807">
        <v>0</v>
      </c>
      <c r="K2807" t="s">
        <v>20</v>
      </c>
      <c r="L2807" t="s">
        <v>6792</v>
      </c>
      <c r="M2807">
        <v>37</v>
      </c>
      <c r="N2807" t="s">
        <v>91</v>
      </c>
      <c r="O2807" t="s">
        <v>203</v>
      </c>
      <c r="P2807" s="32">
        <v>44805</v>
      </c>
      <c r="Q2807" s="1">
        <v>34.506912644263387</v>
      </c>
      <c r="R2807">
        <v>2</v>
      </c>
      <c r="S2807" t="str" cm="1">
        <f t="array" ref="S2807">_xlfn.IFS(R2807=0,"None",R2807&lt;3,"Low",R2807&lt;6,"Medium",R2807&lt;=10,"High")</f>
        <v>Low</v>
      </c>
      <c r="T2807" t="str" cm="1">
        <f t="array" ref="T2807">_xlfn.IFS(M2807&lt;=20,"Low",M2807&lt;=50,"Medium",M2807&lt;=90,"High")</f>
        <v>Medium</v>
      </c>
      <c r="U2807" s="33">
        <f>Datos_Limpios[[#This Row],[Number of Complaints or Support]]/Datos_Limpios[[#This Row],[Account Length (in months)]]</f>
        <v>0.1</v>
      </c>
      <c r="V2807" t="str" cm="1">
        <f t="array" ref="V2807">_xlfn.IFS(H2807&lt;30,"Under 30",H2807&lt;66,"Middle Age",H2807&gt;=66,"Senior")</f>
        <v>Middle Age</v>
      </c>
      <c r="W2807" t="s">
        <v>6823</v>
      </c>
    </row>
    <row r="2808" spans="1:23" x14ac:dyDescent="0.3">
      <c r="A2808" t="s">
        <v>2905</v>
      </c>
      <c r="B2808" t="s">
        <v>17</v>
      </c>
      <c r="C2808">
        <v>59</v>
      </c>
      <c r="D2808">
        <v>0</v>
      </c>
      <c r="E2808" t="s">
        <v>17</v>
      </c>
      <c r="F2808" t="s">
        <v>18</v>
      </c>
      <c r="G2808" t="s">
        <v>6790</v>
      </c>
      <c r="H2808">
        <v>50</v>
      </c>
      <c r="I2808" t="s">
        <v>17</v>
      </c>
      <c r="J2808">
        <v>0</v>
      </c>
      <c r="K2808" t="s">
        <v>32</v>
      </c>
      <c r="L2808" t="s">
        <v>6792</v>
      </c>
      <c r="M2808">
        <v>13</v>
      </c>
      <c r="P2808" s="32">
        <v>44144</v>
      </c>
      <c r="Q2808" s="1">
        <v>10.977174393142491</v>
      </c>
      <c r="R2808">
        <v>3</v>
      </c>
      <c r="S2808" t="str" cm="1">
        <f t="array" ref="S2808">_xlfn.IFS(R2808=0,"None",R2808&lt;3,"Low",R2808&lt;6,"Medium",R2808&lt;=10,"High")</f>
        <v>Medium</v>
      </c>
      <c r="T2808" t="str" cm="1">
        <f t="array" ref="T2808">_xlfn.IFS(M2808&lt;=20,"Low",M2808&lt;=50,"Medium",M2808&lt;=90,"High")</f>
        <v>Low</v>
      </c>
      <c r="U2808" s="33">
        <f>Datos_Limpios[[#This Row],[Number of Complaints or Support]]/Datos_Limpios[[#This Row],[Account Length (in months)]]</f>
        <v>5.0847457627118647E-2</v>
      </c>
      <c r="V2808" t="str" cm="1">
        <f t="array" ref="V2808">_xlfn.IFS(H2808&lt;30,"Under 30",H2808&lt;66,"Middle Age",H2808&gt;=66,"Senior")</f>
        <v>Middle Age</v>
      </c>
      <c r="W2808" t="s">
        <v>6823</v>
      </c>
    </row>
    <row r="2809" spans="1:23" x14ac:dyDescent="0.3">
      <c r="A2809" t="s">
        <v>2906</v>
      </c>
      <c r="B2809" t="s">
        <v>23</v>
      </c>
      <c r="C2809">
        <v>1</v>
      </c>
      <c r="D2809">
        <v>0</v>
      </c>
      <c r="E2809" t="s">
        <v>17</v>
      </c>
      <c r="F2809" t="s">
        <v>56</v>
      </c>
      <c r="G2809" t="s">
        <v>6790</v>
      </c>
      <c r="H2809">
        <v>43</v>
      </c>
      <c r="I2809" t="s">
        <v>17</v>
      </c>
      <c r="J2809">
        <v>0</v>
      </c>
      <c r="K2809" t="s">
        <v>20</v>
      </c>
      <c r="L2809" t="s">
        <v>6794</v>
      </c>
      <c r="M2809">
        <v>10</v>
      </c>
      <c r="N2809" t="s">
        <v>76</v>
      </c>
      <c r="O2809" t="s">
        <v>217</v>
      </c>
      <c r="P2809" s="32">
        <v>44388</v>
      </c>
      <c r="Q2809" s="1">
        <v>11.57723834077502</v>
      </c>
      <c r="R2809">
        <v>4</v>
      </c>
      <c r="S2809" t="str" cm="1">
        <f t="array" ref="S2809">_xlfn.IFS(R2809=0,"None",R2809&lt;3,"Low",R2809&lt;6,"Medium",R2809&lt;=10,"High")</f>
        <v>Medium</v>
      </c>
      <c r="T2809" t="str" cm="1">
        <f t="array" ref="T2809">_xlfn.IFS(M2809&lt;=20,"Low",M2809&lt;=50,"Medium",M2809&lt;=90,"High")</f>
        <v>Low</v>
      </c>
      <c r="U2809" s="33">
        <f>Datos_Limpios[[#This Row],[Number of Complaints or Support]]/Datos_Limpios[[#This Row],[Account Length (in months)]]</f>
        <v>4</v>
      </c>
      <c r="V2809" t="str" cm="1">
        <f t="array" ref="V2809">_xlfn.IFS(H2809&lt;30,"Under 30",H2809&lt;66,"Middle Age",H2809&gt;=66,"Senior")</f>
        <v>Middle Age</v>
      </c>
      <c r="W2809" t="s">
        <v>6823</v>
      </c>
    </row>
    <row r="2810" spans="1:23" x14ac:dyDescent="0.3">
      <c r="A2810" t="s">
        <v>2907</v>
      </c>
      <c r="B2810" t="s">
        <v>17</v>
      </c>
      <c r="C2810">
        <v>55</v>
      </c>
      <c r="D2810">
        <v>0</v>
      </c>
      <c r="E2810" t="s">
        <v>23</v>
      </c>
      <c r="F2810" t="s">
        <v>121</v>
      </c>
      <c r="G2810" t="s">
        <v>19</v>
      </c>
      <c r="H2810">
        <v>42</v>
      </c>
      <c r="I2810" t="s">
        <v>17</v>
      </c>
      <c r="J2810">
        <v>0</v>
      </c>
      <c r="K2810" t="s">
        <v>20</v>
      </c>
      <c r="L2810" t="s">
        <v>6792</v>
      </c>
      <c r="M2810">
        <v>37</v>
      </c>
      <c r="P2810" s="32">
        <v>45104</v>
      </c>
      <c r="Q2810" s="1">
        <v>42.208015390005663</v>
      </c>
      <c r="R2810">
        <v>4</v>
      </c>
      <c r="S2810" t="str" cm="1">
        <f t="array" ref="S2810">_xlfn.IFS(R2810=0,"None",R2810&lt;3,"Low",R2810&lt;6,"Medium",R2810&lt;=10,"High")</f>
        <v>Medium</v>
      </c>
      <c r="T2810" t="str" cm="1">
        <f t="array" ref="T2810">_xlfn.IFS(M2810&lt;=20,"Low",M2810&lt;=50,"Medium",M2810&lt;=90,"High")</f>
        <v>Medium</v>
      </c>
      <c r="U2810" s="33">
        <f>Datos_Limpios[[#This Row],[Number of Complaints or Support]]/Datos_Limpios[[#This Row],[Account Length (in months)]]</f>
        <v>7.2727272727272724E-2</v>
      </c>
      <c r="V2810" t="str" cm="1">
        <f t="array" ref="V2810">_xlfn.IFS(H2810&lt;30,"Under 30",H2810&lt;66,"Middle Age",H2810&gt;=66,"Senior")</f>
        <v>Middle Age</v>
      </c>
      <c r="W2810" t="s">
        <v>6826</v>
      </c>
    </row>
    <row r="2811" spans="1:23" x14ac:dyDescent="0.3">
      <c r="A2811" t="s">
        <v>2908</v>
      </c>
      <c r="B2811" t="s">
        <v>17</v>
      </c>
      <c r="C2811">
        <v>66</v>
      </c>
      <c r="D2811">
        <v>0</v>
      </c>
      <c r="E2811" t="s">
        <v>17</v>
      </c>
      <c r="F2811" t="s">
        <v>54</v>
      </c>
      <c r="G2811" t="s">
        <v>19</v>
      </c>
      <c r="H2811">
        <v>31</v>
      </c>
      <c r="I2811" t="s">
        <v>23</v>
      </c>
      <c r="J2811">
        <v>6</v>
      </c>
      <c r="K2811" t="s">
        <v>32</v>
      </c>
      <c r="L2811" t="s">
        <v>6792</v>
      </c>
      <c r="M2811">
        <v>34</v>
      </c>
      <c r="P2811" s="32">
        <v>44858</v>
      </c>
      <c r="Q2811" s="1">
        <v>33.461631553055149</v>
      </c>
      <c r="R2811">
        <v>6</v>
      </c>
      <c r="S2811" t="str" cm="1">
        <f t="array" ref="S2811">_xlfn.IFS(R2811=0,"None",R2811&lt;3,"Low",R2811&lt;6,"Medium",R2811&lt;=10,"High")</f>
        <v>High</v>
      </c>
      <c r="T2811" t="str" cm="1">
        <f t="array" ref="T2811">_xlfn.IFS(M2811&lt;=20,"Low",M2811&lt;=50,"Medium",M2811&lt;=90,"High")</f>
        <v>Medium</v>
      </c>
      <c r="U2811" s="33">
        <f>Datos_Limpios[[#This Row],[Number of Complaints or Support]]/Datos_Limpios[[#This Row],[Account Length (in months)]]</f>
        <v>9.0909090909090912E-2</v>
      </c>
      <c r="V2811" t="str" cm="1">
        <f t="array" ref="V2811">_xlfn.IFS(H2811&lt;30,"Under 30",H2811&lt;66,"Middle Age",H2811&gt;=66,"Senior")</f>
        <v>Middle Age</v>
      </c>
      <c r="W2811" t="s">
        <v>6823</v>
      </c>
    </row>
    <row r="2812" spans="1:23" x14ac:dyDescent="0.3">
      <c r="A2812" t="s">
        <v>2909</v>
      </c>
      <c r="B2812" t="s">
        <v>17</v>
      </c>
      <c r="C2812">
        <v>53</v>
      </c>
      <c r="D2812">
        <v>0</v>
      </c>
      <c r="E2812" t="s">
        <v>23</v>
      </c>
      <c r="F2812" t="s">
        <v>49</v>
      </c>
      <c r="G2812" t="s">
        <v>19</v>
      </c>
      <c r="H2812">
        <v>23</v>
      </c>
      <c r="I2812" t="s">
        <v>23</v>
      </c>
      <c r="J2812">
        <v>5</v>
      </c>
      <c r="K2812" t="s">
        <v>24</v>
      </c>
      <c r="L2812" t="s">
        <v>6794</v>
      </c>
      <c r="M2812">
        <v>32</v>
      </c>
      <c r="P2812" s="32">
        <v>44525</v>
      </c>
      <c r="Q2812" s="1">
        <v>27.8404463934225</v>
      </c>
      <c r="R2812">
        <v>9</v>
      </c>
      <c r="S2812" t="str" cm="1">
        <f t="array" ref="S2812">_xlfn.IFS(R2812=0,"None",R2812&lt;3,"Low",R2812&lt;6,"Medium",R2812&lt;=10,"High")</f>
        <v>High</v>
      </c>
      <c r="T2812" t="str" cm="1">
        <f t="array" ref="T2812">_xlfn.IFS(M2812&lt;=20,"Low",M2812&lt;=50,"Medium",M2812&lt;=90,"High")</f>
        <v>Medium</v>
      </c>
      <c r="U2812" s="33">
        <f>Datos_Limpios[[#This Row],[Number of Complaints or Support]]/Datos_Limpios[[#This Row],[Account Length (in months)]]</f>
        <v>0.16981132075471697</v>
      </c>
      <c r="V2812" t="str" cm="1">
        <f t="array" ref="V2812">_xlfn.IFS(H2812&lt;30,"Under 30",H2812&lt;66,"Middle Age",H2812&gt;=66,"Senior")</f>
        <v>Under 30</v>
      </c>
      <c r="W2812" t="s">
        <v>6825</v>
      </c>
    </row>
    <row r="2813" spans="1:23" x14ac:dyDescent="0.3">
      <c r="A2813" t="s">
        <v>2910</v>
      </c>
      <c r="B2813" t="s">
        <v>23</v>
      </c>
      <c r="C2813">
        <v>7</v>
      </c>
      <c r="D2813">
        <v>0</v>
      </c>
      <c r="E2813" t="s">
        <v>23</v>
      </c>
      <c r="F2813" t="s">
        <v>115</v>
      </c>
      <c r="G2813" t="s">
        <v>19</v>
      </c>
      <c r="H2813">
        <v>54</v>
      </c>
      <c r="I2813" t="s">
        <v>23</v>
      </c>
      <c r="J2813">
        <v>4</v>
      </c>
      <c r="K2813" t="s">
        <v>20</v>
      </c>
      <c r="L2813" t="s">
        <v>6792</v>
      </c>
      <c r="M2813">
        <v>18</v>
      </c>
      <c r="N2813" t="s">
        <v>6810</v>
      </c>
      <c r="O2813" t="s">
        <v>6810</v>
      </c>
      <c r="P2813" s="32">
        <v>43866</v>
      </c>
      <c r="Q2813" s="1">
        <v>19.917202899842831</v>
      </c>
      <c r="R2813">
        <v>4</v>
      </c>
      <c r="S2813" t="str" cm="1">
        <f t="array" ref="S2813">_xlfn.IFS(R2813=0,"None",R2813&lt;3,"Low",R2813&lt;6,"Medium",R2813&lt;=10,"High")</f>
        <v>Medium</v>
      </c>
      <c r="T2813" t="str" cm="1">
        <f t="array" ref="T2813">_xlfn.IFS(M2813&lt;=20,"Low",M2813&lt;=50,"Medium",M2813&lt;=90,"High")</f>
        <v>Low</v>
      </c>
      <c r="U2813" s="33">
        <f>Datos_Limpios[[#This Row],[Number of Complaints or Support]]/Datos_Limpios[[#This Row],[Account Length (in months)]]</f>
        <v>0.5714285714285714</v>
      </c>
      <c r="V2813" t="str" cm="1">
        <f t="array" ref="V2813">_xlfn.IFS(H2813&lt;30,"Under 30",H2813&lt;66,"Middle Age",H2813&gt;=66,"Senior")</f>
        <v>Middle Age</v>
      </c>
      <c r="W2813" t="s">
        <v>6825</v>
      </c>
    </row>
    <row r="2814" spans="1:23" x14ac:dyDescent="0.3">
      <c r="A2814" t="s">
        <v>2911</v>
      </c>
      <c r="B2814" t="s">
        <v>23</v>
      </c>
      <c r="C2814">
        <v>25</v>
      </c>
      <c r="D2814">
        <v>2</v>
      </c>
      <c r="E2814" t="s">
        <v>23</v>
      </c>
      <c r="F2814" t="s">
        <v>26</v>
      </c>
      <c r="G2814" t="s">
        <v>19</v>
      </c>
      <c r="H2814">
        <v>51</v>
      </c>
      <c r="I2814" t="s">
        <v>17</v>
      </c>
      <c r="J2814">
        <v>0</v>
      </c>
      <c r="K2814" t="s">
        <v>24</v>
      </c>
      <c r="L2814" t="s">
        <v>6791</v>
      </c>
      <c r="M2814">
        <v>42</v>
      </c>
      <c r="N2814" t="s">
        <v>27</v>
      </c>
      <c r="O2814" t="s">
        <v>208</v>
      </c>
      <c r="P2814" s="32">
        <v>43871</v>
      </c>
      <c r="Q2814" s="1">
        <v>40.436560155284553</v>
      </c>
      <c r="R2814">
        <v>6</v>
      </c>
      <c r="S2814" t="str" cm="1">
        <f t="array" ref="S2814">_xlfn.IFS(R2814=0,"None",R2814&lt;3,"Low",R2814&lt;6,"Medium",R2814&lt;=10,"High")</f>
        <v>High</v>
      </c>
      <c r="T2814" t="str" cm="1">
        <f t="array" ref="T2814">_xlfn.IFS(M2814&lt;=20,"Low",M2814&lt;=50,"Medium",M2814&lt;=90,"High")</f>
        <v>Medium</v>
      </c>
      <c r="U2814" s="33">
        <f>Datos_Limpios[[#This Row],[Number of Complaints or Support]]/Datos_Limpios[[#This Row],[Account Length (in months)]]</f>
        <v>0.24</v>
      </c>
      <c r="V2814" t="str" cm="1">
        <f t="array" ref="V2814">_xlfn.IFS(H2814&lt;30,"Under 30",H2814&lt;66,"Middle Age",H2814&gt;=66,"Senior")</f>
        <v>Middle Age</v>
      </c>
      <c r="W2814" t="s">
        <v>6824</v>
      </c>
    </row>
    <row r="2815" spans="1:23" x14ac:dyDescent="0.3">
      <c r="A2815" t="s">
        <v>2912</v>
      </c>
      <c r="B2815" t="s">
        <v>17</v>
      </c>
      <c r="C2815">
        <v>16</v>
      </c>
      <c r="D2815">
        <v>0</v>
      </c>
      <c r="E2815" t="s">
        <v>23</v>
      </c>
      <c r="F2815" t="s">
        <v>54</v>
      </c>
      <c r="G2815" t="s">
        <v>6790</v>
      </c>
      <c r="H2815">
        <v>67</v>
      </c>
      <c r="I2815" t="s">
        <v>17</v>
      </c>
      <c r="J2815">
        <v>0</v>
      </c>
      <c r="K2815" t="s">
        <v>32</v>
      </c>
      <c r="L2815" t="s">
        <v>6791</v>
      </c>
      <c r="M2815">
        <v>53</v>
      </c>
      <c r="P2815" s="32">
        <v>44731</v>
      </c>
      <c r="Q2815" s="1">
        <v>56.126584596505239</v>
      </c>
      <c r="R2815">
        <v>2</v>
      </c>
      <c r="S2815" t="str" cm="1">
        <f t="array" ref="S2815">_xlfn.IFS(R2815=0,"None",R2815&lt;3,"Low",R2815&lt;6,"Medium",R2815&lt;=10,"High")</f>
        <v>Low</v>
      </c>
      <c r="T2815" t="str" cm="1">
        <f t="array" ref="T2815">_xlfn.IFS(M2815&lt;=20,"Low",M2815&lt;=50,"Medium",M2815&lt;=90,"High")</f>
        <v>High</v>
      </c>
      <c r="U2815" s="33">
        <f>Datos_Limpios[[#This Row],[Number of Complaints or Support]]/Datos_Limpios[[#This Row],[Account Length (in months)]]</f>
        <v>0.125</v>
      </c>
      <c r="V2815" t="str" cm="1">
        <f t="array" ref="V2815">_xlfn.IFS(H2815&lt;30,"Under 30",H2815&lt;66,"Middle Age",H2815&gt;=66,"Senior")</f>
        <v>Senior</v>
      </c>
      <c r="W2815" t="s">
        <v>6823</v>
      </c>
    </row>
    <row r="2816" spans="1:23" x14ac:dyDescent="0.3">
      <c r="A2816" t="s">
        <v>2913</v>
      </c>
      <c r="B2816" t="s">
        <v>17</v>
      </c>
      <c r="C2816">
        <v>28</v>
      </c>
      <c r="D2816">
        <v>0</v>
      </c>
      <c r="E2816" t="s">
        <v>17</v>
      </c>
      <c r="F2816" t="s">
        <v>247</v>
      </c>
      <c r="G2816" t="s">
        <v>6790</v>
      </c>
      <c r="H2816">
        <v>28</v>
      </c>
      <c r="I2816" t="s">
        <v>23</v>
      </c>
      <c r="J2816">
        <v>6</v>
      </c>
      <c r="K2816" t="s">
        <v>24</v>
      </c>
      <c r="L2816" t="s">
        <v>6791</v>
      </c>
      <c r="M2816">
        <v>9</v>
      </c>
      <c r="P2816" s="32">
        <v>43932</v>
      </c>
      <c r="Q2816" s="1">
        <v>8.7713550778600098</v>
      </c>
      <c r="R2816">
        <v>0</v>
      </c>
      <c r="S2816" t="str" cm="1">
        <f t="array" ref="S2816">_xlfn.IFS(R2816=0,"None",R2816&lt;3,"Low",R2816&lt;6,"Medium",R2816&lt;=10,"High")</f>
        <v>None</v>
      </c>
      <c r="T2816" t="str" cm="1">
        <f t="array" ref="T2816">_xlfn.IFS(M2816&lt;=20,"Low",M2816&lt;=50,"Medium",M2816&lt;=90,"High")</f>
        <v>Low</v>
      </c>
      <c r="U2816" s="33">
        <f>Datos_Limpios[[#This Row],[Number of Complaints or Support]]/Datos_Limpios[[#This Row],[Account Length (in months)]]</f>
        <v>0</v>
      </c>
      <c r="V2816" t="str" cm="1">
        <f t="array" ref="V2816">_xlfn.IFS(H2816&lt;30,"Under 30",H2816&lt;66,"Middle Age",H2816&gt;=66,"Senior")</f>
        <v>Under 30</v>
      </c>
      <c r="W2816" t="s">
        <v>6826</v>
      </c>
    </row>
    <row r="2817" spans="1:23" x14ac:dyDescent="0.3">
      <c r="A2817" t="s">
        <v>2914</v>
      </c>
      <c r="B2817" t="s">
        <v>17</v>
      </c>
      <c r="C2817">
        <v>19</v>
      </c>
      <c r="D2817">
        <v>0</v>
      </c>
      <c r="E2817" t="s">
        <v>23</v>
      </c>
      <c r="F2817" t="s">
        <v>44</v>
      </c>
      <c r="G2817" t="s">
        <v>19</v>
      </c>
      <c r="H2817">
        <v>46</v>
      </c>
      <c r="I2817" t="s">
        <v>23</v>
      </c>
      <c r="J2817">
        <v>2</v>
      </c>
      <c r="K2817" t="s">
        <v>20</v>
      </c>
      <c r="L2817" t="s">
        <v>6792</v>
      </c>
      <c r="M2817">
        <v>20</v>
      </c>
      <c r="P2817" s="32">
        <v>44530</v>
      </c>
      <c r="Q2817" s="1">
        <v>18.938550055660791</v>
      </c>
      <c r="R2817">
        <v>2</v>
      </c>
      <c r="S2817" t="str" cm="1">
        <f t="array" ref="S2817">_xlfn.IFS(R2817=0,"None",R2817&lt;3,"Low",R2817&lt;6,"Medium",R2817&lt;=10,"High")</f>
        <v>Low</v>
      </c>
      <c r="T2817" t="str" cm="1">
        <f t="array" ref="T2817">_xlfn.IFS(M2817&lt;=20,"Low",M2817&lt;=50,"Medium",M2817&lt;=90,"High")</f>
        <v>Low</v>
      </c>
      <c r="U2817" s="33">
        <f>Datos_Limpios[[#This Row],[Number of Complaints or Support]]/Datos_Limpios[[#This Row],[Account Length (in months)]]</f>
        <v>0.10526315789473684</v>
      </c>
      <c r="V2817" t="str" cm="1">
        <f t="array" ref="V2817">_xlfn.IFS(H2817&lt;30,"Under 30",H2817&lt;66,"Middle Age",H2817&gt;=66,"Senior")</f>
        <v>Middle Age</v>
      </c>
      <c r="W2817" t="s">
        <v>6824</v>
      </c>
    </row>
    <row r="2818" spans="1:23" x14ac:dyDescent="0.3">
      <c r="A2818" t="s">
        <v>2915</v>
      </c>
      <c r="B2818" t="s">
        <v>17</v>
      </c>
      <c r="C2818">
        <v>39</v>
      </c>
      <c r="D2818">
        <v>0</v>
      </c>
      <c r="E2818" t="s">
        <v>23</v>
      </c>
      <c r="F2818" t="s">
        <v>86</v>
      </c>
      <c r="G2818" t="s">
        <v>6790</v>
      </c>
      <c r="H2818">
        <v>76</v>
      </c>
      <c r="I2818" t="s">
        <v>17</v>
      </c>
      <c r="J2818">
        <v>0</v>
      </c>
      <c r="K2818" t="s">
        <v>32</v>
      </c>
      <c r="L2818" t="s">
        <v>6792</v>
      </c>
      <c r="M2818">
        <v>49</v>
      </c>
      <c r="P2818" s="32">
        <v>44936</v>
      </c>
      <c r="Q2818" s="1">
        <v>49.803643299015029</v>
      </c>
      <c r="R2818">
        <v>9</v>
      </c>
      <c r="S2818" t="str" cm="1">
        <f t="array" ref="S2818">_xlfn.IFS(R2818=0,"None",R2818&lt;3,"Low",R2818&lt;6,"Medium",R2818&lt;=10,"High")</f>
        <v>High</v>
      </c>
      <c r="T2818" t="str" cm="1">
        <f t="array" ref="T2818">_xlfn.IFS(M2818&lt;=20,"Low",M2818&lt;=50,"Medium",M2818&lt;=90,"High")</f>
        <v>Medium</v>
      </c>
      <c r="U2818" s="33">
        <f>Datos_Limpios[[#This Row],[Number of Complaints or Support]]/Datos_Limpios[[#This Row],[Account Length (in months)]]</f>
        <v>0.23076923076923078</v>
      </c>
      <c r="V2818" t="str" cm="1">
        <f t="array" ref="V2818">_xlfn.IFS(H2818&lt;30,"Under 30",H2818&lt;66,"Middle Age",H2818&gt;=66,"Senior")</f>
        <v>Senior</v>
      </c>
      <c r="W2818" t="s">
        <v>6824</v>
      </c>
    </row>
    <row r="2819" spans="1:23" x14ac:dyDescent="0.3">
      <c r="A2819" t="s">
        <v>2916</v>
      </c>
      <c r="B2819" t="s">
        <v>23</v>
      </c>
      <c r="C2819">
        <v>1</v>
      </c>
      <c r="D2819">
        <v>4</v>
      </c>
      <c r="E2819" t="s">
        <v>23</v>
      </c>
      <c r="F2819" t="s">
        <v>42</v>
      </c>
      <c r="G2819" t="s">
        <v>19</v>
      </c>
      <c r="H2819">
        <v>80</v>
      </c>
      <c r="I2819" t="s">
        <v>17</v>
      </c>
      <c r="J2819">
        <v>0</v>
      </c>
      <c r="K2819" t="s">
        <v>20</v>
      </c>
      <c r="L2819" t="s">
        <v>6792</v>
      </c>
      <c r="M2819">
        <v>40</v>
      </c>
      <c r="N2819" t="s">
        <v>59</v>
      </c>
      <c r="O2819" t="s">
        <v>116</v>
      </c>
      <c r="P2819" s="32">
        <v>44924</v>
      </c>
      <c r="Q2819" s="1">
        <v>44.971315762101469</v>
      </c>
      <c r="R2819">
        <v>7</v>
      </c>
      <c r="S2819" t="str" cm="1">
        <f t="array" ref="S2819">_xlfn.IFS(R2819=0,"None",R2819&lt;3,"Low",R2819&lt;6,"Medium",R2819&lt;=10,"High")</f>
        <v>High</v>
      </c>
      <c r="T2819" t="str" cm="1">
        <f t="array" ref="T2819">_xlfn.IFS(M2819&lt;=20,"Low",M2819&lt;=50,"Medium",M2819&lt;=90,"High")</f>
        <v>Medium</v>
      </c>
      <c r="U2819" s="33">
        <f>Datos_Limpios[[#This Row],[Number of Complaints or Support]]/Datos_Limpios[[#This Row],[Account Length (in months)]]</f>
        <v>7</v>
      </c>
      <c r="V2819" t="str" cm="1">
        <f t="array" ref="V2819">_xlfn.IFS(H2819&lt;30,"Under 30",H2819&lt;66,"Middle Age",H2819&gt;=66,"Senior")</f>
        <v>Senior</v>
      </c>
      <c r="W2819" t="s">
        <v>6823</v>
      </c>
    </row>
    <row r="2820" spans="1:23" x14ac:dyDescent="0.3">
      <c r="A2820" t="s">
        <v>2917</v>
      </c>
      <c r="B2820" t="s">
        <v>23</v>
      </c>
      <c r="C2820">
        <v>1</v>
      </c>
      <c r="D2820">
        <v>4</v>
      </c>
      <c r="E2820" t="s">
        <v>23</v>
      </c>
      <c r="F2820" t="s">
        <v>138</v>
      </c>
      <c r="G2820" t="s">
        <v>19</v>
      </c>
      <c r="H2820">
        <v>67</v>
      </c>
      <c r="I2820" t="s">
        <v>17</v>
      </c>
      <c r="J2820">
        <v>0</v>
      </c>
      <c r="K2820" t="s">
        <v>20</v>
      </c>
      <c r="L2820" t="s">
        <v>6792</v>
      </c>
      <c r="M2820">
        <v>21</v>
      </c>
      <c r="N2820" t="s">
        <v>27</v>
      </c>
      <c r="O2820" t="s">
        <v>108</v>
      </c>
      <c r="P2820" s="32">
        <v>44453</v>
      </c>
      <c r="Q2820" s="1">
        <v>23.148502696904231</v>
      </c>
      <c r="R2820">
        <v>3</v>
      </c>
      <c r="S2820" t="str" cm="1">
        <f t="array" ref="S2820">_xlfn.IFS(R2820=0,"None",R2820&lt;3,"Low",R2820&lt;6,"Medium",R2820&lt;=10,"High")</f>
        <v>Medium</v>
      </c>
      <c r="T2820" t="str" cm="1">
        <f t="array" ref="T2820">_xlfn.IFS(M2820&lt;=20,"Low",M2820&lt;=50,"Medium",M2820&lt;=90,"High")</f>
        <v>Medium</v>
      </c>
      <c r="U2820" s="33">
        <f>Datos_Limpios[[#This Row],[Number of Complaints or Support]]/Datos_Limpios[[#This Row],[Account Length (in months)]]</f>
        <v>3</v>
      </c>
      <c r="V2820" t="str" cm="1">
        <f t="array" ref="V2820">_xlfn.IFS(H2820&lt;30,"Under 30",H2820&lt;66,"Middle Age",H2820&gt;=66,"Senior")</f>
        <v>Senior</v>
      </c>
      <c r="W2820" t="s">
        <v>6824</v>
      </c>
    </row>
    <row r="2821" spans="1:23" x14ac:dyDescent="0.3">
      <c r="A2821" t="s">
        <v>2918</v>
      </c>
      <c r="B2821" t="s">
        <v>17</v>
      </c>
      <c r="C2821">
        <v>39</v>
      </c>
      <c r="D2821">
        <v>0</v>
      </c>
      <c r="E2821" t="s">
        <v>23</v>
      </c>
      <c r="F2821" t="s">
        <v>26</v>
      </c>
      <c r="G2821" t="s">
        <v>6790</v>
      </c>
      <c r="H2821">
        <v>26</v>
      </c>
      <c r="I2821" t="s">
        <v>23</v>
      </c>
      <c r="J2821">
        <v>4</v>
      </c>
      <c r="K2821" t="s">
        <v>32</v>
      </c>
      <c r="L2821" t="s">
        <v>6792</v>
      </c>
      <c r="M2821">
        <v>39</v>
      </c>
      <c r="P2821" s="32">
        <v>45115</v>
      </c>
      <c r="Q2821" s="1">
        <v>44.347241308901808</v>
      </c>
      <c r="R2821">
        <v>1</v>
      </c>
      <c r="S2821" t="str" cm="1">
        <f t="array" ref="S2821">_xlfn.IFS(R2821=0,"None",R2821&lt;3,"Low",R2821&lt;6,"Medium",R2821&lt;=10,"High")</f>
        <v>Low</v>
      </c>
      <c r="T2821" t="str" cm="1">
        <f t="array" ref="T2821">_xlfn.IFS(M2821&lt;=20,"Low",M2821&lt;=50,"Medium",M2821&lt;=90,"High")</f>
        <v>Medium</v>
      </c>
      <c r="U2821" s="33">
        <f>Datos_Limpios[[#This Row],[Number of Complaints or Support]]/Datos_Limpios[[#This Row],[Account Length (in months)]]</f>
        <v>2.564102564102564E-2</v>
      </c>
      <c r="V2821" t="str" cm="1">
        <f t="array" ref="V2821">_xlfn.IFS(H2821&lt;30,"Under 30",H2821&lt;66,"Middle Age",H2821&gt;=66,"Senior")</f>
        <v>Under 30</v>
      </c>
      <c r="W2821" t="s">
        <v>6824</v>
      </c>
    </row>
    <row r="2822" spans="1:23" x14ac:dyDescent="0.3">
      <c r="A2822" t="s">
        <v>2919</v>
      </c>
      <c r="B2822" t="s">
        <v>17</v>
      </c>
      <c r="C2822">
        <v>35</v>
      </c>
      <c r="D2822">
        <v>1</v>
      </c>
      <c r="E2822" t="s">
        <v>17</v>
      </c>
      <c r="F2822" t="s">
        <v>121</v>
      </c>
      <c r="G2822" t="s">
        <v>19</v>
      </c>
      <c r="H2822">
        <v>38</v>
      </c>
      <c r="I2822" t="s">
        <v>23</v>
      </c>
      <c r="J2822">
        <v>2</v>
      </c>
      <c r="K2822" t="s">
        <v>20</v>
      </c>
      <c r="L2822" t="s">
        <v>6791</v>
      </c>
      <c r="M2822">
        <v>8</v>
      </c>
      <c r="P2822" s="32">
        <v>44757</v>
      </c>
      <c r="Q2822" s="1">
        <v>7.9809030083830583</v>
      </c>
      <c r="R2822">
        <v>8</v>
      </c>
      <c r="S2822" t="str" cm="1">
        <f t="array" ref="S2822">_xlfn.IFS(R2822=0,"None",R2822&lt;3,"Low",R2822&lt;6,"Medium",R2822&lt;=10,"High")</f>
        <v>High</v>
      </c>
      <c r="T2822" t="str" cm="1">
        <f t="array" ref="T2822">_xlfn.IFS(M2822&lt;=20,"Low",M2822&lt;=50,"Medium",M2822&lt;=90,"High")</f>
        <v>Low</v>
      </c>
      <c r="U2822" s="33">
        <f>Datos_Limpios[[#This Row],[Number of Complaints or Support]]/Datos_Limpios[[#This Row],[Account Length (in months)]]</f>
        <v>0.22857142857142856</v>
      </c>
      <c r="V2822" t="str" cm="1">
        <f t="array" ref="V2822">_xlfn.IFS(H2822&lt;30,"Under 30",H2822&lt;66,"Middle Age",H2822&gt;=66,"Senior")</f>
        <v>Middle Age</v>
      </c>
      <c r="W2822" t="s">
        <v>6826</v>
      </c>
    </row>
    <row r="2823" spans="1:23" x14ac:dyDescent="0.3">
      <c r="A2823" t="s">
        <v>2920</v>
      </c>
      <c r="B2823" t="s">
        <v>17</v>
      </c>
      <c r="C2823">
        <v>64</v>
      </c>
      <c r="D2823">
        <v>0</v>
      </c>
      <c r="E2823" t="s">
        <v>17</v>
      </c>
      <c r="F2823" t="s">
        <v>107</v>
      </c>
      <c r="G2823" t="s">
        <v>19</v>
      </c>
      <c r="H2823">
        <v>41</v>
      </c>
      <c r="I2823" t="s">
        <v>17</v>
      </c>
      <c r="J2823">
        <v>0</v>
      </c>
      <c r="K2823" t="s">
        <v>32</v>
      </c>
      <c r="L2823" t="s">
        <v>6791</v>
      </c>
      <c r="M2823">
        <v>63</v>
      </c>
      <c r="P2823" s="32">
        <v>44913</v>
      </c>
      <c r="Q2823" s="1">
        <v>53.714067790586981</v>
      </c>
      <c r="R2823">
        <v>7</v>
      </c>
      <c r="S2823" t="str" cm="1">
        <f t="array" ref="S2823">_xlfn.IFS(R2823=0,"None",R2823&lt;3,"Low",R2823&lt;6,"Medium",R2823&lt;=10,"High")</f>
        <v>High</v>
      </c>
      <c r="T2823" t="str" cm="1">
        <f t="array" ref="T2823">_xlfn.IFS(M2823&lt;=20,"Low",M2823&lt;=50,"Medium",M2823&lt;=90,"High")</f>
        <v>High</v>
      </c>
      <c r="U2823" s="33">
        <f>Datos_Limpios[[#This Row],[Number of Complaints or Support]]/Datos_Limpios[[#This Row],[Account Length (in months)]]</f>
        <v>0.109375</v>
      </c>
      <c r="V2823" t="str" cm="1">
        <f t="array" ref="V2823">_xlfn.IFS(H2823&lt;30,"Under 30",H2823&lt;66,"Middle Age",H2823&gt;=66,"Senior")</f>
        <v>Middle Age</v>
      </c>
      <c r="W2823" t="s">
        <v>6825</v>
      </c>
    </row>
    <row r="2824" spans="1:23" x14ac:dyDescent="0.3">
      <c r="A2824" t="s">
        <v>2921</v>
      </c>
      <c r="B2824" t="s">
        <v>17</v>
      </c>
      <c r="C2824">
        <v>4</v>
      </c>
      <c r="D2824">
        <v>2</v>
      </c>
      <c r="E2824" t="s">
        <v>23</v>
      </c>
      <c r="F2824" t="s">
        <v>140</v>
      </c>
      <c r="G2824" t="s">
        <v>6790</v>
      </c>
      <c r="H2824">
        <v>24</v>
      </c>
      <c r="I2824" t="s">
        <v>17</v>
      </c>
      <c r="J2824">
        <v>0</v>
      </c>
      <c r="K2824" t="s">
        <v>20</v>
      </c>
      <c r="L2824" t="s">
        <v>6791</v>
      </c>
      <c r="M2824">
        <v>35</v>
      </c>
      <c r="P2824" s="32">
        <v>44593</v>
      </c>
      <c r="Q2824" s="1">
        <v>34.727369410585169</v>
      </c>
      <c r="R2824">
        <v>4</v>
      </c>
      <c r="S2824" t="str" cm="1">
        <f t="array" ref="S2824">_xlfn.IFS(R2824=0,"None",R2824&lt;3,"Low",R2824&lt;6,"Medium",R2824&lt;=10,"High")</f>
        <v>Medium</v>
      </c>
      <c r="T2824" t="str" cm="1">
        <f t="array" ref="T2824">_xlfn.IFS(M2824&lt;=20,"Low",M2824&lt;=50,"Medium",M2824&lt;=90,"High")</f>
        <v>Medium</v>
      </c>
      <c r="U2824" s="33">
        <f>Datos_Limpios[[#This Row],[Number of Complaints or Support]]/Datos_Limpios[[#This Row],[Account Length (in months)]]</f>
        <v>1</v>
      </c>
      <c r="V2824" t="str" cm="1">
        <f t="array" ref="V2824">_xlfn.IFS(H2824&lt;30,"Under 30",H2824&lt;66,"Middle Age",H2824&gt;=66,"Senior")</f>
        <v>Under 30</v>
      </c>
      <c r="W2824" t="s">
        <v>6826</v>
      </c>
    </row>
    <row r="2825" spans="1:23" x14ac:dyDescent="0.3">
      <c r="A2825" t="s">
        <v>2922</v>
      </c>
      <c r="B2825" t="s">
        <v>23</v>
      </c>
      <c r="C2825">
        <v>45</v>
      </c>
      <c r="D2825">
        <v>5</v>
      </c>
      <c r="E2825" t="s">
        <v>17</v>
      </c>
      <c r="F2825" t="s">
        <v>52</v>
      </c>
      <c r="G2825" t="s">
        <v>6790</v>
      </c>
      <c r="H2825">
        <v>76</v>
      </c>
      <c r="I2825" t="s">
        <v>17</v>
      </c>
      <c r="J2825">
        <v>0</v>
      </c>
      <c r="K2825" t="s">
        <v>20</v>
      </c>
      <c r="L2825" t="s">
        <v>6792</v>
      </c>
      <c r="M2825">
        <v>34</v>
      </c>
      <c r="N2825" t="s">
        <v>27</v>
      </c>
      <c r="O2825" t="s">
        <v>208</v>
      </c>
      <c r="P2825" s="32">
        <v>45233</v>
      </c>
      <c r="Q2825" s="1">
        <v>36.727622470880092</v>
      </c>
      <c r="R2825">
        <v>2</v>
      </c>
      <c r="S2825" t="str" cm="1">
        <f t="array" ref="S2825">_xlfn.IFS(R2825=0,"None",R2825&lt;3,"Low",R2825&lt;6,"Medium",R2825&lt;=10,"High")</f>
        <v>Low</v>
      </c>
      <c r="T2825" t="str" cm="1">
        <f t="array" ref="T2825">_xlfn.IFS(M2825&lt;=20,"Low",M2825&lt;=50,"Medium",M2825&lt;=90,"High")</f>
        <v>Medium</v>
      </c>
      <c r="U2825" s="33">
        <f>Datos_Limpios[[#This Row],[Number of Complaints or Support]]/Datos_Limpios[[#This Row],[Account Length (in months)]]</f>
        <v>4.4444444444444446E-2</v>
      </c>
      <c r="V2825" t="str" cm="1">
        <f t="array" ref="V2825">_xlfn.IFS(H2825&lt;30,"Under 30",H2825&lt;66,"Middle Age",H2825&gt;=66,"Senior")</f>
        <v>Senior</v>
      </c>
      <c r="W2825" t="s">
        <v>6824</v>
      </c>
    </row>
    <row r="2826" spans="1:23" x14ac:dyDescent="0.3">
      <c r="A2826" t="s">
        <v>2923</v>
      </c>
      <c r="B2826" t="s">
        <v>17</v>
      </c>
      <c r="C2826">
        <v>4</v>
      </c>
      <c r="D2826">
        <v>0</v>
      </c>
      <c r="E2826" t="s">
        <v>23</v>
      </c>
      <c r="F2826" t="s">
        <v>158</v>
      </c>
      <c r="G2826" t="s">
        <v>163</v>
      </c>
      <c r="H2826">
        <v>70</v>
      </c>
      <c r="I2826" t="s">
        <v>17</v>
      </c>
      <c r="J2826">
        <v>0</v>
      </c>
      <c r="K2826" t="s">
        <v>24</v>
      </c>
      <c r="L2826" t="s">
        <v>6792</v>
      </c>
      <c r="M2826">
        <v>34</v>
      </c>
      <c r="P2826" s="32">
        <v>43990</v>
      </c>
      <c r="Q2826" s="1">
        <v>30.572357808042401</v>
      </c>
      <c r="R2826">
        <v>7</v>
      </c>
      <c r="S2826" t="str" cm="1">
        <f t="array" ref="S2826">_xlfn.IFS(R2826=0,"None",R2826&lt;3,"Low",R2826&lt;6,"Medium",R2826&lt;=10,"High")</f>
        <v>High</v>
      </c>
      <c r="T2826" t="str" cm="1">
        <f t="array" ref="T2826">_xlfn.IFS(M2826&lt;=20,"Low",M2826&lt;=50,"Medium",M2826&lt;=90,"High")</f>
        <v>Medium</v>
      </c>
      <c r="U2826" s="33">
        <f>Datos_Limpios[[#This Row],[Number of Complaints or Support]]/Datos_Limpios[[#This Row],[Account Length (in months)]]</f>
        <v>1.75</v>
      </c>
      <c r="V2826" t="str" cm="1">
        <f t="array" ref="V2826">_xlfn.IFS(H2826&lt;30,"Under 30",H2826&lt;66,"Middle Age",H2826&gt;=66,"Senior")</f>
        <v>Senior</v>
      </c>
      <c r="W2826" t="s">
        <v>6823</v>
      </c>
    </row>
    <row r="2827" spans="1:23" x14ac:dyDescent="0.3">
      <c r="A2827" t="s">
        <v>2924</v>
      </c>
      <c r="B2827" t="s">
        <v>17</v>
      </c>
      <c r="C2827">
        <v>71</v>
      </c>
      <c r="D2827">
        <v>3</v>
      </c>
      <c r="E2827" t="s">
        <v>23</v>
      </c>
      <c r="F2827" t="s">
        <v>115</v>
      </c>
      <c r="G2827" t="s">
        <v>19</v>
      </c>
      <c r="H2827">
        <v>62</v>
      </c>
      <c r="I2827" t="s">
        <v>17</v>
      </c>
      <c r="J2827">
        <v>0</v>
      </c>
      <c r="K2827" t="s">
        <v>32</v>
      </c>
      <c r="L2827" t="s">
        <v>6792</v>
      </c>
      <c r="M2827">
        <v>78</v>
      </c>
      <c r="P2827" s="32">
        <v>44623</v>
      </c>
      <c r="Q2827" s="1">
        <v>78.257338399097677</v>
      </c>
      <c r="R2827">
        <v>8</v>
      </c>
      <c r="S2827" t="str" cm="1">
        <f t="array" ref="S2827">_xlfn.IFS(R2827=0,"None",R2827&lt;3,"Low",R2827&lt;6,"Medium",R2827&lt;=10,"High")</f>
        <v>High</v>
      </c>
      <c r="T2827" t="str" cm="1">
        <f t="array" ref="T2827">_xlfn.IFS(M2827&lt;=20,"Low",M2827&lt;=50,"Medium",M2827&lt;=90,"High")</f>
        <v>High</v>
      </c>
      <c r="U2827" s="33">
        <f>Datos_Limpios[[#This Row],[Number of Complaints or Support]]/Datos_Limpios[[#This Row],[Account Length (in months)]]</f>
        <v>0.11267605633802817</v>
      </c>
      <c r="V2827" t="str" cm="1">
        <f t="array" ref="V2827">_xlfn.IFS(H2827&lt;30,"Under 30",H2827&lt;66,"Middle Age",H2827&gt;=66,"Senior")</f>
        <v>Middle Age</v>
      </c>
      <c r="W2827" t="s">
        <v>6825</v>
      </c>
    </row>
    <row r="2828" spans="1:23" x14ac:dyDescent="0.3">
      <c r="A2828" t="s">
        <v>2925</v>
      </c>
      <c r="B2828" t="s">
        <v>17</v>
      </c>
      <c r="C2828">
        <v>63</v>
      </c>
      <c r="D2828">
        <v>0</v>
      </c>
      <c r="E2828" t="s">
        <v>17</v>
      </c>
      <c r="F2828" t="s">
        <v>101</v>
      </c>
      <c r="G2828" t="s">
        <v>6790</v>
      </c>
      <c r="H2828">
        <v>47</v>
      </c>
      <c r="I2828" t="s">
        <v>23</v>
      </c>
      <c r="J2828">
        <v>3</v>
      </c>
      <c r="K2828" t="s">
        <v>32</v>
      </c>
      <c r="L2828" t="s">
        <v>6792</v>
      </c>
      <c r="M2828">
        <v>8</v>
      </c>
      <c r="P2828" s="32">
        <v>44661</v>
      </c>
      <c r="Q2828" s="1">
        <v>7.4478311638141026</v>
      </c>
      <c r="R2828">
        <v>1</v>
      </c>
      <c r="S2828" t="str" cm="1">
        <f t="array" ref="S2828">_xlfn.IFS(R2828=0,"None",R2828&lt;3,"Low",R2828&lt;6,"Medium",R2828&lt;=10,"High")</f>
        <v>Low</v>
      </c>
      <c r="T2828" t="str" cm="1">
        <f t="array" ref="T2828">_xlfn.IFS(M2828&lt;=20,"Low",M2828&lt;=50,"Medium",M2828&lt;=90,"High")</f>
        <v>Low</v>
      </c>
      <c r="U2828" s="33">
        <f>Datos_Limpios[[#This Row],[Number of Complaints or Support]]/Datos_Limpios[[#This Row],[Account Length (in months)]]</f>
        <v>1.5873015873015872E-2</v>
      </c>
      <c r="V2828" t="str" cm="1">
        <f t="array" ref="V2828">_xlfn.IFS(H2828&lt;30,"Under 30",H2828&lt;66,"Middle Age",H2828&gt;=66,"Senior")</f>
        <v>Middle Age</v>
      </c>
      <c r="W2828" t="s">
        <v>6826</v>
      </c>
    </row>
    <row r="2829" spans="1:23" x14ac:dyDescent="0.3">
      <c r="A2829" t="s">
        <v>2926</v>
      </c>
      <c r="B2829" t="s">
        <v>17</v>
      </c>
      <c r="C2829">
        <v>37</v>
      </c>
      <c r="D2829">
        <v>0</v>
      </c>
      <c r="E2829" t="s">
        <v>23</v>
      </c>
      <c r="F2829" t="s">
        <v>142</v>
      </c>
      <c r="G2829" t="s">
        <v>6790</v>
      </c>
      <c r="H2829">
        <v>55</v>
      </c>
      <c r="I2829" t="s">
        <v>17</v>
      </c>
      <c r="J2829">
        <v>0</v>
      </c>
      <c r="K2829" t="s">
        <v>20</v>
      </c>
      <c r="L2829" t="s">
        <v>6794</v>
      </c>
      <c r="M2829">
        <v>26</v>
      </c>
      <c r="P2829" s="32">
        <v>44749</v>
      </c>
      <c r="Q2829" s="1">
        <v>21.450988368240171</v>
      </c>
      <c r="R2829">
        <v>6</v>
      </c>
      <c r="S2829" t="str" cm="1">
        <f t="array" ref="S2829">_xlfn.IFS(R2829=0,"None",R2829&lt;3,"Low",R2829&lt;6,"Medium",R2829&lt;=10,"High")</f>
        <v>High</v>
      </c>
      <c r="T2829" t="str" cm="1">
        <f t="array" ref="T2829">_xlfn.IFS(M2829&lt;=20,"Low",M2829&lt;=50,"Medium",M2829&lt;=90,"High")</f>
        <v>Medium</v>
      </c>
      <c r="U2829" s="33">
        <f>Datos_Limpios[[#This Row],[Number of Complaints or Support]]/Datos_Limpios[[#This Row],[Account Length (in months)]]</f>
        <v>0.16216216216216217</v>
      </c>
      <c r="V2829" t="str" cm="1">
        <f t="array" ref="V2829">_xlfn.IFS(H2829&lt;30,"Under 30",H2829&lt;66,"Middle Age",H2829&gt;=66,"Senior")</f>
        <v>Middle Age</v>
      </c>
      <c r="W2829" t="s">
        <v>6823</v>
      </c>
    </row>
    <row r="2830" spans="1:23" x14ac:dyDescent="0.3">
      <c r="A2830" t="s">
        <v>2927</v>
      </c>
      <c r="B2830" t="s">
        <v>23</v>
      </c>
      <c r="C2830">
        <v>34</v>
      </c>
      <c r="D2830">
        <v>0</v>
      </c>
      <c r="E2830" t="s">
        <v>17</v>
      </c>
      <c r="F2830" t="s">
        <v>63</v>
      </c>
      <c r="G2830" t="s">
        <v>6790</v>
      </c>
      <c r="H2830">
        <v>76</v>
      </c>
      <c r="I2830" t="s">
        <v>17</v>
      </c>
      <c r="J2830">
        <v>0</v>
      </c>
      <c r="K2830" t="s">
        <v>20</v>
      </c>
      <c r="L2830" t="s">
        <v>6792</v>
      </c>
      <c r="M2830">
        <v>64</v>
      </c>
      <c r="N2830" t="s">
        <v>91</v>
      </c>
      <c r="O2830" t="s">
        <v>92</v>
      </c>
      <c r="P2830" s="32">
        <v>44234</v>
      </c>
      <c r="Q2830" s="1">
        <v>66.487756858065154</v>
      </c>
      <c r="R2830">
        <v>7</v>
      </c>
      <c r="S2830" t="str" cm="1">
        <f t="array" ref="S2830">_xlfn.IFS(R2830=0,"None",R2830&lt;3,"Low",R2830&lt;6,"Medium",R2830&lt;=10,"High")</f>
        <v>High</v>
      </c>
      <c r="T2830" t="str" cm="1">
        <f t="array" ref="T2830">_xlfn.IFS(M2830&lt;=20,"Low",M2830&lt;=50,"Medium",M2830&lt;=90,"High")</f>
        <v>High</v>
      </c>
      <c r="U2830" s="33">
        <f>Datos_Limpios[[#This Row],[Number of Complaints or Support]]/Datos_Limpios[[#This Row],[Account Length (in months)]]</f>
        <v>0.20588235294117646</v>
      </c>
      <c r="V2830" t="str" cm="1">
        <f t="array" ref="V2830">_xlfn.IFS(H2830&lt;30,"Under 30",H2830&lt;66,"Middle Age",H2830&gt;=66,"Senior")</f>
        <v>Senior</v>
      </c>
      <c r="W2830" t="s">
        <v>6825</v>
      </c>
    </row>
    <row r="2831" spans="1:23" x14ac:dyDescent="0.3">
      <c r="A2831" t="s">
        <v>2928</v>
      </c>
      <c r="B2831" t="s">
        <v>17</v>
      </c>
      <c r="C2831">
        <v>58</v>
      </c>
      <c r="D2831">
        <v>0</v>
      </c>
      <c r="E2831" t="s">
        <v>23</v>
      </c>
      <c r="F2831" t="s">
        <v>196</v>
      </c>
      <c r="G2831" t="s">
        <v>6790</v>
      </c>
      <c r="H2831">
        <v>77</v>
      </c>
      <c r="I2831" t="s">
        <v>17</v>
      </c>
      <c r="J2831">
        <v>0</v>
      </c>
      <c r="K2831" t="s">
        <v>24</v>
      </c>
      <c r="L2831" t="s">
        <v>6791</v>
      </c>
      <c r="M2831">
        <v>46</v>
      </c>
      <c r="P2831" s="32">
        <v>44927</v>
      </c>
      <c r="Q2831" s="1">
        <v>47.987372003211853</v>
      </c>
      <c r="R2831">
        <v>4</v>
      </c>
      <c r="S2831" t="str" cm="1">
        <f t="array" ref="S2831">_xlfn.IFS(R2831=0,"None",R2831&lt;3,"Low",R2831&lt;6,"Medium",R2831&lt;=10,"High")</f>
        <v>Medium</v>
      </c>
      <c r="T2831" t="str" cm="1">
        <f t="array" ref="T2831">_xlfn.IFS(M2831&lt;=20,"Low",M2831&lt;=50,"Medium",M2831&lt;=90,"High")</f>
        <v>Medium</v>
      </c>
      <c r="U2831" s="33">
        <f>Datos_Limpios[[#This Row],[Number of Complaints or Support]]/Datos_Limpios[[#This Row],[Account Length (in months)]]</f>
        <v>6.8965517241379309E-2</v>
      </c>
      <c r="V2831" t="str" cm="1">
        <f t="array" ref="V2831">_xlfn.IFS(H2831&lt;30,"Under 30",H2831&lt;66,"Middle Age",H2831&gt;=66,"Senior")</f>
        <v>Senior</v>
      </c>
      <c r="W2831" t="s">
        <v>6826</v>
      </c>
    </row>
    <row r="2832" spans="1:23" x14ac:dyDescent="0.3">
      <c r="A2832" t="s">
        <v>2929</v>
      </c>
      <c r="B2832" t="s">
        <v>23</v>
      </c>
      <c r="C2832">
        <v>11</v>
      </c>
      <c r="D2832">
        <v>0</v>
      </c>
      <c r="E2832" t="s">
        <v>23</v>
      </c>
      <c r="F2832" t="s">
        <v>63</v>
      </c>
      <c r="G2832" t="s">
        <v>19</v>
      </c>
      <c r="H2832">
        <v>42</v>
      </c>
      <c r="I2832" t="s">
        <v>17</v>
      </c>
      <c r="J2832">
        <v>0</v>
      </c>
      <c r="K2832" t="s">
        <v>20</v>
      </c>
      <c r="L2832" t="s">
        <v>6792</v>
      </c>
      <c r="M2832">
        <v>37</v>
      </c>
      <c r="N2832" t="s">
        <v>50</v>
      </c>
      <c r="O2832" t="s">
        <v>300</v>
      </c>
      <c r="P2832" s="32">
        <v>44003</v>
      </c>
      <c r="Q2832" s="1">
        <v>32.965369418548903</v>
      </c>
      <c r="R2832">
        <v>5</v>
      </c>
      <c r="S2832" t="str" cm="1">
        <f t="array" ref="S2832">_xlfn.IFS(R2832=0,"None",R2832&lt;3,"Low",R2832&lt;6,"Medium",R2832&lt;=10,"High")</f>
        <v>Medium</v>
      </c>
      <c r="T2832" t="str" cm="1">
        <f t="array" ref="T2832">_xlfn.IFS(M2832&lt;=20,"Low",M2832&lt;=50,"Medium",M2832&lt;=90,"High")</f>
        <v>Medium</v>
      </c>
      <c r="U2832" s="33">
        <f>Datos_Limpios[[#This Row],[Number of Complaints or Support]]/Datos_Limpios[[#This Row],[Account Length (in months)]]</f>
        <v>0.45454545454545453</v>
      </c>
      <c r="V2832" t="str" cm="1">
        <f t="array" ref="V2832">_xlfn.IFS(H2832&lt;30,"Under 30",H2832&lt;66,"Middle Age",H2832&gt;=66,"Senior")</f>
        <v>Middle Age</v>
      </c>
      <c r="W2832" t="s">
        <v>6825</v>
      </c>
    </row>
    <row r="2833" spans="1:23" x14ac:dyDescent="0.3">
      <c r="A2833" t="s">
        <v>2930</v>
      </c>
      <c r="B2833" t="s">
        <v>17</v>
      </c>
      <c r="C2833">
        <v>56</v>
      </c>
      <c r="D2833">
        <v>0</v>
      </c>
      <c r="E2833" t="s">
        <v>23</v>
      </c>
      <c r="F2833" t="s">
        <v>44</v>
      </c>
      <c r="G2833" t="s">
        <v>19</v>
      </c>
      <c r="H2833">
        <v>70</v>
      </c>
      <c r="I2833" t="s">
        <v>17</v>
      </c>
      <c r="J2833">
        <v>0</v>
      </c>
      <c r="K2833" t="s">
        <v>24</v>
      </c>
      <c r="L2833" t="s">
        <v>6792</v>
      </c>
      <c r="M2833">
        <v>61</v>
      </c>
      <c r="P2833" s="32">
        <v>44714</v>
      </c>
      <c r="Q2833" s="1">
        <v>58.298507558679439</v>
      </c>
      <c r="R2833">
        <v>1</v>
      </c>
      <c r="S2833" t="str" cm="1">
        <f t="array" ref="S2833">_xlfn.IFS(R2833=0,"None",R2833&lt;3,"Low",R2833&lt;6,"Medium",R2833&lt;=10,"High")</f>
        <v>Low</v>
      </c>
      <c r="T2833" t="str" cm="1">
        <f t="array" ref="T2833">_xlfn.IFS(M2833&lt;=20,"Low",M2833&lt;=50,"Medium",M2833&lt;=90,"High")</f>
        <v>High</v>
      </c>
      <c r="U2833" s="33">
        <f>Datos_Limpios[[#This Row],[Number of Complaints or Support]]/Datos_Limpios[[#This Row],[Account Length (in months)]]</f>
        <v>1.7857142857142856E-2</v>
      </c>
      <c r="V2833" t="str" cm="1">
        <f t="array" ref="V2833">_xlfn.IFS(H2833&lt;30,"Under 30",H2833&lt;66,"Middle Age",H2833&gt;=66,"Senior")</f>
        <v>Senior</v>
      </c>
      <c r="W2833" t="s">
        <v>6824</v>
      </c>
    </row>
    <row r="2834" spans="1:23" x14ac:dyDescent="0.3">
      <c r="A2834" t="s">
        <v>2931</v>
      </c>
      <c r="B2834" t="s">
        <v>17</v>
      </c>
      <c r="C2834">
        <v>64</v>
      </c>
      <c r="D2834">
        <v>0</v>
      </c>
      <c r="E2834" t="s">
        <v>23</v>
      </c>
      <c r="F2834" t="s">
        <v>84</v>
      </c>
      <c r="G2834" t="s">
        <v>19</v>
      </c>
      <c r="H2834">
        <v>55</v>
      </c>
      <c r="I2834" t="s">
        <v>17</v>
      </c>
      <c r="J2834">
        <v>0</v>
      </c>
      <c r="K2834" t="s">
        <v>32</v>
      </c>
      <c r="L2834" t="s">
        <v>6792</v>
      </c>
      <c r="M2834">
        <v>39</v>
      </c>
      <c r="P2834" s="32">
        <v>45169</v>
      </c>
      <c r="Q2834" s="1">
        <v>35.612420444086872</v>
      </c>
      <c r="R2834">
        <v>4</v>
      </c>
      <c r="S2834" t="str" cm="1">
        <f t="array" ref="S2834">_xlfn.IFS(R2834=0,"None",R2834&lt;3,"Low",R2834&lt;6,"Medium",R2834&lt;=10,"High")</f>
        <v>Medium</v>
      </c>
      <c r="T2834" t="str" cm="1">
        <f t="array" ref="T2834">_xlfn.IFS(M2834&lt;=20,"Low",M2834&lt;=50,"Medium",M2834&lt;=90,"High")</f>
        <v>Medium</v>
      </c>
      <c r="U2834" s="33">
        <f>Datos_Limpios[[#This Row],[Number of Complaints or Support]]/Datos_Limpios[[#This Row],[Account Length (in months)]]</f>
        <v>6.25E-2</v>
      </c>
      <c r="V2834" t="str" cm="1">
        <f t="array" ref="V2834">_xlfn.IFS(H2834&lt;30,"Under 30",H2834&lt;66,"Middle Age",H2834&gt;=66,"Senior")</f>
        <v>Middle Age</v>
      </c>
      <c r="W2834" t="s">
        <v>6824</v>
      </c>
    </row>
    <row r="2835" spans="1:23" x14ac:dyDescent="0.3">
      <c r="A2835" t="s">
        <v>2932</v>
      </c>
      <c r="B2835" t="s">
        <v>17</v>
      </c>
      <c r="C2835">
        <v>71</v>
      </c>
      <c r="D2835">
        <v>1</v>
      </c>
      <c r="E2835" t="s">
        <v>23</v>
      </c>
      <c r="F2835" t="s">
        <v>128</v>
      </c>
      <c r="G2835" t="s">
        <v>19</v>
      </c>
      <c r="H2835">
        <v>35</v>
      </c>
      <c r="I2835" t="s">
        <v>17</v>
      </c>
      <c r="J2835">
        <v>0</v>
      </c>
      <c r="K2835" t="s">
        <v>32</v>
      </c>
      <c r="L2835" t="s">
        <v>6792</v>
      </c>
      <c r="M2835">
        <v>32</v>
      </c>
      <c r="P2835" s="32">
        <v>44970</v>
      </c>
      <c r="Q2835" s="1">
        <v>30.56000755135711</v>
      </c>
      <c r="R2835">
        <v>1</v>
      </c>
      <c r="S2835" t="str" cm="1">
        <f t="array" ref="S2835">_xlfn.IFS(R2835=0,"None",R2835&lt;3,"Low",R2835&lt;6,"Medium",R2835&lt;=10,"High")</f>
        <v>Low</v>
      </c>
      <c r="T2835" t="str" cm="1">
        <f t="array" ref="T2835">_xlfn.IFS(M2835&lt;=20,"Low",M2835&lt;=50,"Medium",M2835&lt;=90,"High")</f>
        <v>Medium</v>
      </c>
      <c r="U2835" s="33">
        <f>Datos_Limpios[[#This Row],[Number of Complaints or Support]]/Datos_Limpios[[#This Row],[Account Length (in months)]]</f>
        <v>1.4084507042253521E-2</v>
      </c>
      <c r="V2835" t="str" cm="1">
        <f t="array" ref="V2835">_xlfn.IFS(H2835&lt;30,"Under 30",H2835&lt;66,"Middle Age",H2835&gt;=66,"Senior")</f>
        <v>Middle Age</v>
      </c>
      <c r="W2835" t="s">
        <v>6826</v>
      </c>
    </row>
    <row r="2836" spans="1:23" x14ac:dyDescent="0.3">
      <c r="A2836" t="s">
        <v>2933</v>
      </c>
      <c r="B2836" t="s">
        <v>17</v>
      </c>
      <c r="C2836">
        <v>23</v>
      </c>
      <c r="D2836">
        <v>0</v>
      </c>
      <c r="E2836" t="s">
        <v>23</v>
      </c>
      <c r="F2836" t="s">
        <v>90</v>
      </c>
      <c r="G2836" t="s">
        <v>19</v>
      </c>
      <c r="H2836">
        <v>24</v>
      </c>
      <c r="I2836" t="s">
        <v>17</v>
      </c>
      <c r="J2836">
        <v>0</v>
      </c>
      <c r="K2836" t="s">
        <v>20</v>
      </c>
      <c r="L2836" t="s">
        <v>6791</v>
      </c>
      <c r="M2836">
        <v>36</v>
      </c>
      <c r="P2836" s="32">
        <v>44572</v>
      </c>
      <c r="Q2836" s="1">
        <v>41.113804053888558</v>
      </c>
      <c r="R2836">
        <v>5</v>
      </c>
      <c r="S2836" t="str" cm="1">
        <f t="array" ref="S2836">_xlfn.IFS(R2836=0,"None",R2836&lt;3,"Low",R2836&lt;6,"Medium",R2836&lt;=10,"High")</f>
        <v>Medium</v>
      </c>
      <c r="T2836" t="str" cm="1">
        <f t="array" ref="T2836">_xlfn.IFS(M2836&lt;=20,"Low",M2836&lt;=50,"Medium",M2836&lt;=90,"High")</f>
        <v>Medium</v>
      </c>
      <c r="U2836" s="33">
        <f>Datos_Limpios[[#This Row],[Number of Complaints or Support]]/Datos_Limpios[[#This Row],[Account Length (in months)]]</f>
        <v>0.21739130434782608</v>
      </c>
      <c r="V2836" t="str" cm="1">
        <f t="array" ref="V2836">_xlfn.IFS(H2836&lt;30,"Under 30",H2836&lt;66,"Middle Age",H2836&gt;=66,"Senior")</f>
        <v>Under 30</v>
      </c>
      <c r="W2836" t="s">
        <v>6823</v>
      </c>
    </row>
    <row r="2837" spans="1:23" x14ac:dyDescent="0.3">
      <c r="A2837" t="s">
        <v>2934</v>
      </c>
      <c r="B2837" t="s">
        <v>23</v>
      </c>
      <c r="C2837">
        <v>64</v>
      </c>
      <c r="D2837">
        <v>2</v>
      </c>
      <c r="E2837" t="s">
        <v>23</v>
      </c>
      <c r="F2837" t="s">
        <v>73</v>
      </c>
      <c r="G2837" t="s">
        <v>19</v>
      </c>
      <c r="H2837">
        <v>40</v>
      </c>
      <c r="I2837" t="s">
        <v>17</v>
      </c>
      <c r="J2837">
        <v>0</v>
      </c>
      <c r="K2837" t="s">
        <v>24</v>
      </c>
      <c r="L2837" t="s">
        <v>6792</v>
      </c>
      <c r="M2837">
        <v>46</v>
      </c>
      <c r="N2837" t="s">
        <v>27</v>
      </c>
      <c r="O2837" t="s">
        <v>125</v>
      </c>
      <c r="P2837" s="32">
        <v>44974</v>
      </c>
      <c r="Q2837" s="1">
        <v>41.887349645493437</v>
      </c>
      <c r="R2837">
        <v>7</v>
      </c>
      <c r="S2837" t="str" cm="1">
        <f t="array" ref="S2837">_xlfn.IFS(R2837=0,"None",R2837&lt;3,"Low",R2837&lt;6,"Medium",R2837&lt;=10,"High")</f>
        <v>High</v>
      </c>
      <c r="T2837" t="str" cm="1">
        <f t="array" ref="T2837">_xlfn.IFS(M2837&lt;=20,"Low",M2837&lt;=50,"Medium",M2837&lt;=90,"High")</f>
        <v>Medium</v>
      </c>
      <c r="U2837" s="33">
        <f>Datos_Limpios[[#This Row],[Number of Complaints or Support]]/Datos_Limpios[[#This Row],[Account Length (in months)]]</f>
        <v>0.109375</v>
      </c>
      <c r="V2837" t="str" cm="1">
        <f t="array" ref="V2837">_xlfn.IFS(H2837&lt;30,"Under 30",H2837&lt;66,"Middle Age",H2837&gt;=66,"Senior")</f>
        <v>Middle Age</v>
      </c>
      <c r="W2837" t="s">
        <v>6824</v>
      </c>
    </row>
    <row r="2838" spans="1:23" x14ac:dyDescent="0.3">
      <c r="A2838" t="s">
        <v>2935</v>
      </c>
      <c r="B2838" t="s">
        <v>17</v>
      </c>
      <c r="C2838">
        <v>58</v>
      </c>
      <c r="D2838">
        <v>0</v>
      </c>
      <c r="E2838" t="s">
        <v>23</v>
      </c>
      <c r="F2838" t="s">
        <v>350</v>
      </c>
      <c r="G2838" t="s">
        <v>6790</v>
      </c>
      <c r="H2838">
        <v>28</v>
      </c>
      <c r="I2838" t="s">
        <v>17</v>
      </c>
      <c r="J2838">
        <v>0</v>
      </c>
      <c r="K2838" t="s">
        <v>32</v>
      </c>
      <c r="L2838" t="s">
        <v>6792</v>
      </c>
      <c r="M2838">
        <v>42</v>
      </c>
      <c r="P2838" s="32">
        <v>44434</v>
      </c>
      <c r="Q2838" s="1">
        <v>38.241474751096519</v>
      </c>
      <c r="R2838">
        <v>0</v>
      </c>
      <c r="S2838" t="str" cm="1">
        <f t="array" ref="S2838">_xlfn.IFS(R2838=0,"None",R2838&lt;3,"Low",R2838&lt;6,"Medium",R2838&lt;=10,"High")</f>
        <v>None</v>
      </c>
      <c r="T2838" t="str" cm="1">
        <f t="array" ref="T2838">_xlfn.IFS(M2838&lt;=20,"Low",M2838&lt;=50,"Medium",M2838&lt;=90,"High")</f>
        <v>Medium</v>
      </c>
      <c r="U2838" s="33">
        <f>Datos_Limpios[[#This Row],[Number of Complaints or Support]]/Datos_Limpios[[#This Row],[Account Length (in months)]]</f>
        <v>0</v>
      </c>
      <c r="V2838" t="str" cm="1">
        <f t="array" ref="V2838">_xlfn.IFS(H2838&lt;30,"Under 30",H2838&lt;66,"Middle Age",H2838&gt;=66,"Senior")</f>
        <v>Under 30</v>
      </c>
      <c r="W2838" t="s">
        <v>6823</v>
      </c>
    </row>
    <row r="2839" spans="1:23" x14ac:dyDescent="0.3">
      <c r="A2839" t="s">
        <v>2936</v>
      </c>
      <c r="B2839" t="s">
        <v>17</v>
      </c>
      <c r="C2839">
        <v>22</v>
      </c>
      <c r="D2839">
        <v>0</v>
      </c>
      <c r="E2839" t="s">
        <v>23</v>
      </c>
      <c r="F2839" t="s">
        <v>90</v>
      </c>
      <c r="G2839" t="s">
        <v>19</v>
      </c>
      <c r="H2839">
        <v>63</v>
      </c>
      <c r="I2839" t="s">
        <v>23</v>
      </c>
      <c r="J2839">
        <v>5</v>
      </c>
      <c r="K2839" t="s">
        <v>20</v>
      </c>
      <c r="L2839" t="s">
        <v>6792</v>
      </c>
      <c r="M2839">
        <v>40</v>
      </c>
      <c r="P2839" s="32">
        <v>43842</v>
      </c>
      <c r="Q2839" s="1">
        <v>41.78071890275455</v>
      </c>
      <c r="R2839">
        <v>2</v>
      </c>
      <c r="S2839" t="str" cm="1">
        <f t="array" ref="S2839">_xlfn.IFS(R2839=0,"None",R2839&lt;3,"Low",R2839&lt;6,"Medium",R2839&lt;=10,"High")</f>
        <v>Low</v>
      </c>
      <c r="T2839" t="str" cm="1">
        <f t="array" ref="T2839">_xlfn.IFS(M2839&lt;=20,"Low",M2839&lt;=50,"Medium",M2839&lt;=90,"High")</f>
        <v>Medium</v>
      </c>
      <c r="U2839" s="33">
        <f>Datos_Limpios[[#This Row],[Number of Complaints or Support]]/Datos_Limpios[[#This Row],[Account Length (in months)]]</f>
        <v>9.0909090909090912E-2</v>
      </c>
      <c r="V2839" t="str" cm="1">
        <f t="array" ref="V2839">_xlfn.IFS(H2839&lt;30,"Under 30",H2839&lt;66,"Middle Age",H2839&gt;=66,"Senior")</f>
        <v>Middle Age</v>
      </c>
      <c r="W2839" t="s">
        <v>6823</v>
      </c>
    </row>
    <row r="2840" spans="1:23" x14ac:dyDescent="0.3">
      <c r="A2840" t="s">
        <v>2937</v>
      </c>
      <c r="B2840" t="s">
        <v>23</v>
      </c>
      <c r="C2840">
        <v>14</v>
      </c>
      <c r="D2840">
        <v>3</v>
      </c>
      <c r="E2840" t="s">
        <v>23</v>
      </c>
      <c r="F2840" t="s">
        <v>18</v>
      </c>
      <c r="G2840" t="s">
        <v>19</v>
      </c>
      <c r="H2840">
        <v>69</v>
      </c>
      <c r="I2840" t="s">
        <v>17</v>
      </c>
      <c r="J2840">
        <v>0</v>
      </c>
      <c r="K2840" t="s">
        <v>20</v>
      </c>
      <c r="L2840" t="s">
        <v>6792</v>
      </c>
      <c r="M2840">
        <v>48</v>
      </c>
      <c r="N2840" t="s">
        <v>27</v>
      </c>
      <c r="O2840" t="s">
        <v>125</v>
      </c>
      <c r="P2840" s="32">
        <v>44045</v>
      </c>
      <c r="Q2840" s="1">
        <v>40.995243218347241</v>
      </c>
      <c r="R2840">
        <v>0</v>
      </c>
      <c r="S2840" t="str" cm="1">
        <f t="array" ref="S2840">_xlfn.IFS(R2840=0,"None",R2840&lt;3,"Low",R2840&lt;6,"Medium",R2840&lt;=10,"High")</f>
        <v>None</v>
      </c>
      <c r="T2840" t="str" cm="1">
        <f t="array" ref="T2840">_xlfn.IFS(M2840&lt;=20,"Low",M2840&lt;=50,"Medium",M2840&lt;=90,"High")</f>
        <v>Medium</v>
      </c>
      <c r="U2840" s="33">
        <f>Datos_Limpios[[#This Row],[Number of Complaints or Support]]/Datos_Limpios[[#This Row],[Account Length (in months)]]</f>
        <v>0</v>
      </c>
      <c r="V2840" t="str" cm="1">
        <f t="array" ref="V2840">_xlfn.IFS(H2840&lt;30,"Under 30",H2840&lt;66,"Middle Age",H2840&gt;=66,"Senior")</f>
        <v>Senior</v>
      </c>
      <c r="W2840" t="s">
        <v>6823</v>
      </c>
    </row>
    <row r="2841" spans="1:23" x14ac:dyDescent="0.3">
      <c r="A2841" t="s">
        <v>2938</v>
      </c>
      <c r="B2841" t="s">
        <v>17</v>
      </c>
      <c r="C2841">
        <v>52</v>
      </c>
      <c r="D2841">
        <v>0</v>
      </c>
      <c r="E2841" t="s">
        <v>23</v>
      </c>
      <c r="F2841" t="s">
        <v>202</v>
      </c>
      <c r="G2841" t="s">
        <v>6790</v>
      </c>
      <c r="H2841">
        <v>42</v>
      </c>
      <c r="I2841" t="s">
        <v>17</v>
      </c>
      <c r="J2841">
        <v>0</v>
      </c>
      <c r="K2841" t="s">
        <v>32</v>
      </c>
      <c r="L2841" t="s">
        <v>6792</v>
      </c>
      <c r="M2841">
        <v>35</v>
      </c>
      <c r="P2841" s="32">
        <v>43871</v>
      </c>
      <c r="Q2841" s="1">
        <v>28.782306829137401</v>
      </c>
      <c r="R2841">
        <v>10</v>
      </c>
      <c r="S2841" t="str" cm="1">
        <f t="array" ref="S2841">_xlfn.IFS(R2841=0,"None",R2841&lt;3,"Low",R2841&lt;6,"Medium",R2841&lt;=10,"High")</f>
        <v>High</v>
      </c>
      <c r="T2841" t="str" cm="1">
        <f t="array" ref="T2841">_xlfn.IFS(M2841&lt;=20,"Low",M2841&lt;=50,"Medium",M2841&lt;=90,"High")</f>
        <v>Medium</v>
      </c>
      <c r="U2841" s="33">
        <f>Datos_Limpios[[#This Row],[Number of Complaints or Support]]/Datos_Limpios[[#This Row],[Account Length (in months)]]</f>
        <v>0.19230769230769232</v>
      </c>
      <c r="V2841" t="str" cm="1">
        <f t="array" ref="V2841">_xlfn.IFS(H2841&lt;30,"Under 30",H2841&lt;66,"Middle Age",H2841&gt;=66,"Senior")</f>
        <v>Middle Age</v>
      </c>
      <c r="W2841" t="s">
        <v>6825</v>
      </c>
    </row>
    <row r="2842" spans="1:23" x14ac:dyDescent="0.3">
      <c r="A2842" t="s">
        <v>2939</v>
      </c>
      <c r="B2842" t="s">
        <v>17</v>
      </c>
      <c r="C2842">
        <v>70</v>
      </c>
      <c r="D2842">
        <v>0</v>
      </c>
      <c r="E2842" t="s">
        <v>23</v>
      </c>
      <c r="F2842" t="s">
        <v>56</v>
      </c>
      <c r="G2842" t="s">
        <v>19</v>
      </c>
      <c r="H2842">
        <v>64</v>
      </c>
      <c r="I2842" t="s">
        <v>17</v>
      </c>
      <c r="J2842">
        <v>0</v>
      </c>
      <c r="K2842" t="s">
        <v>32</v>
      </c>
      <c r="L2842" t="s">
        <v>6792</v>
      </c>
      <c r="M2842">
        <v>46</v>
      </c>
      <c r="P2842" s="32">
        <v>45097</v>
      </c>
      <c r="Q2842" s="1">
        <v>51.327924359410972</v>
      </c>
      <c r="R2842">
        <v>8</v>
      </c>
      <c r="S2842" t="str" cm="1">
        <f t="array" ref="S2842">_xlfn.IFS(R2842=0,"None",R2842&lt;3,"Low",R2842&lt;6,"Medium",R2842&lt;=10,"High")</f>
        <v>High</v>
      </c>
      <c r="T2842" t="str" cm="1">
        <f t="array" ref="T2842">_xlfn.IFS(M2842&lt;=20,"Low",M2842&lt;=50,"Medium",M2842&lt;=90,"High")</f>
        <v>Medium</v>
      </c>
      <c r="U2842" s="33">
        <f>Datos_Limpios[[#This Row],[Number of Complaints or Support]]/Datos_Limpios[[#This Row],[Account Length (in months)]]</f>
        <v>0.11428571428571428</v>
      </c>
      <c r="V2842" t="str" cm="1">
        <f t="array" ref="V2842">_xlfn.IFS(H2842&lt;30,"Under 30",H2842&lt;66,"Middle Age",H2842&gt;=66,"Senior")</f>
        <v>Middle Age</v>
      </c>
      <c r="W2842" t="s">
        <v>6823</v>
      </c>
    </row>
    <row r="2843" spans="1:23" x14ac:dyDescent="0.3">
      <c r="A2843" t="s">
        <v>2940</v>
      </c>
      <c r="B2843" t="s">
        <v>17</v>
      </c>
      <c r="C2843">
        <v>69</v>
      </c>
      <c r="D2843">
        <v>0</v>
      </c>
      <c r="E2843" t="s">
        <v>23</v>
      </c>
      <c r="F2843" t="s">
        <v>49</v>
      </c>
      <c r="G2843" t="s">
        <v>19</v>
      </c>
      <c r="H2843">
        <v>19</v>
      </c>
      <c r="I2843" t="s">
        <v>17</v>
      </c>
      <c r="J2843">
        <v>0</v>
      </c>
      <c r="K2843" t="s">
        <v>24</v>
      </c>
      <c r="L2843" t="s">
        <v>6792</v>
      </c>
      <c r="M2843">
        <v>63</v>
      </c>
      <c r="P2843" s="32">
        <v>44507</v>
      </c>
      <c r="Q2843" s="1">
        <v>72.1860925129957</v>
      </c>
      <c r="R2843">
        <v>7</v>
      </c>
      <c r="S2843" t="str" cm="1">
        <f t="array" ref="S2843">_xlfn.IFS(R2843=0,"None",R2843&lt;3,"Low",R2843&lt;6,"Medium",R2843&lt;=10,"High")</f>
        <v>High</v>
      </c>
      <c r="T2843" t="str" cm="1">
        <f t="array" ref="T2843">_xlfn.IFS(M2843&lt;=20,"Low",M2843&lt;=50,"Medium",M2843&lt;=90,"High")</f>
        <v>High</v>
      </c>
      <c r="U2843" s="33">
        <f>Datos_Limpios[[#This Row],[Number of Complaints or Support]]/Datos_Limpios[[#This Row],[Account Length (in months)]]</f>
        <v>0.10144927536231885</v>
      </c>
      <c r="V2843" t="str" cm="1">
        <f t="array" ref="V2843">_xlfn.IFS(H2843&lt;30,"Under 30",H2843&lt;66,"Middle Age",H2843&gt;=66,"Senior")</f>
        <v>Under 30</v>
      </c>
      <c r="W2843" t="s">
        <v>6825</v>
      </c>
    </row>
    <row r="2844" spans="1:23" x14ac:dyDescent="0.3">
      <c r="A2844" t="s">
        <v>2941</v>
      </c>
      <c r="B2844" t="s">
        <v>17</v>
      </c>
      <c r="C2844">
        <v>58</v>
      </c>
      <c r="D2844">
        <v>2</v>
      </c>
      <c r="E2844" t="s">
        <v>23</v>
      </c>
      <c r="F2844" t="s">
        <v>156</v>
      </c>
      <c r="G2844" t="s">
        <v>6790</v>
      </c>
      <c r="H2844">
        <v>77</v>
      </c>
      <c r="I2844" t="s">
        <v>17</v>
      </c>
      <c r="J2844">
        <v>0</v>
      </c>
      <c r="K2844" t="s">
        <v>32</v>
      </c>
      <c r="L2844" t="s">
        <v>6792</v>
      </c>
      <c r="M2844">
        <v>57</v>
      </c>
      <c r="P2844" s="32">
        <v>43909</v>
      </c>
      <c r="Q2844" s="1">
        <v>61.537497341028512</v>
      </c>
      <c r="R2844">
        <v>0</v>
      </c>
      <c r="S2844" t="str" cm="1">
        <f t="array" ref="S2844">_xlfn.IFS(R2844=0,"None",R2844&lt;3,"Low",R2844&lt;6,"Medium",R2844&lt;=10,"High")</f>
        <v>None</v>
      </c>
      <c r="T2844" t="str" cm="1">
        <f t="array" ref="T2844">_xlfn.IFS(M2844&lt;=20,"Low",M2844&lt;=50,"Medium",M2844&lt;=90,"High")</f>
        <v>High</v>
      </c>
      <c r="U2844" s="33">
        <f>Datos_Limpios[[#This Row],[Number of Complaints or Support]]/Datos_Limpios[[#This Row],[Account Length (in months)]]</f>
        <v>0</v>
      </c>
      <c r="V2844" t="str" cm="1">
        <f t="array" ref="V2844">_xlfn.IFS(H2844&lt;30,"Under 30",H2844&lt;66,"Middle Age",H2844&gt;=66,"Senior")</f>
        <v>Senior</v>
      </c>
      <c r="W2844" t="s">
        <v>6825</v>
      </c>
    </row>
    <row r="2845" spans="1:23" x14ac:dyDescent="0.3">
      <c r="A2845" t="s">
        <v>2942</v>
      </c>
      <c r="B2845" t="s">
        <v>17</v>
      </c>
      <c r="C2845">
        <v>25</v>
      </c>
      <c r="D2845">
        <v>2</v>
      </c>
      <c r="E2845" t="s">
        <v>23</v>
      </c>
      <c r="F2845" t="s">
        <v>63</v>
      </c>
      <c r="G2845" t="s">
        <v>19</v>
      </c>
      <c r="H2845">
        <v>54</v>
      </c>
      <c r="I2845" t="s">
        <v>17</v>
      </c>
      <c r="J2845">
        <v>0</v>
      </c>
      <c r="K2845" t="s">
        <v>20</v>
      </c>
      <c r="L2845" t="s">
        <v>6792</v>
      </c>
      <c r="M2845">
        <v>52</v>
      </c>
      <c r="P2845" s="32">
        <v>43997</v>
      </c>
      <c r="Q2845" s="1">
        <v>48.545049661834852</v>
      </c>
      <c r="R2845">
        <v>2</v>
      </c>
      <c r="S2845" t="str" cm="1">
        <f t="array" ref="S2845">_xlfn.IFS(R2845=0,"None",R2845&lt;3,"Low",R2845&lt;6,"Medium",R2845&lt;=10,"High")</f>
        <v>Low</v>
      </c>
      <c r="T2845" t="str" cm="1">
        <f t="array" ref="T2845">_xlfn.IFS(M2845&lt;=20,"Low",M2845&lt;=50,"Medium",M2845&lt;=90,"High")</f>
        <v>High</v>
      </c>
      <c r="U2845" s="33">
        <f>Datos_Limpios[[#This Row],[Number of Complaints or Support]]/Datos_Limpios[[#This Row],[Account Length (in months)]]</f>
        <v>0.08</v>
      </c>
      <c r="V2845" t="str" cm="1">
        <f t="array" ref="V2845">_xlfn.IFS(H2845&lt;30,"Under 30",H2845&lt;66,"Middle Age",H2845&gt;=66,"Senior")</f>
        <v>Middle Age</v>
      </c>
      <c r="W2845" t="s">
        <v>6825</v>
      </c>
    </row>
    <row r="2846" spans="1:23" x14ac:dyDescent="0.3">
      <c r="A2846" t="s">
        <v>2943</v>
      </c>
      <c r="B2846" t="s">
        <v>17</v>
      </c>
      <c r="C2846">
        <v>20</v>
      </c>
      <c r="D2846">
        <v>1</v>
      </c>
      <c r="E2846" t="s">
        <v>23</v>
      </c>
      <c r="F2846" t="s">
        <v>40</v>
      </c>
      <c r="G2846" t="s">
        <v>19</v>
      </c>
      <c r="H2846">
        <v>26</v>
      </c>
      <c r="I2846" t="s">
        <v>17</v>
      </c>
      <c r="J2846">
        <v>0</v>
      </c>
      <c r="K2846" t="s">
        <v>20</v>
      </c>
      <c r="L2846" t="s">
        <v>6791</v>
      </c>
      <c r="M2846">
        <v>41</v>
      </c>
      <c r="P2846" s="32">
        <v>45229</v>
      </c>
      <c r="Q2846" s="1">
        <v>40.107172134207943</v>
      </c>
      <c r="R2846">
        <v>10</v>
      </c>
      <c r="S2846" t="str" cm="1">
        <f t="array" ref="S2846">_xlfn.IFS(R2846=0,"None",R2846&lt;3,"Low",R2846&lt;6,"Medium",R2846&lt;=10,"High")</f>
        <v>High</v>
      </c>
      <c r="T2846" t="str" cm="1">
        <f t="array" ref="T2846">_xlfn.IFS(M2846&lt;=20,"Low",M2846&lt;=50,"Medium",M2846&lt;=90,"High")</f>
        <v>Medium</v>
      </c>
      <c r="U2846" s="33">
        <f>Datos_Limpios[[#This Row],[Number of Complaints or Support]]/Datos_Limpios[[#This Row],[Account Length (in months)]]</f>
        <v>0.5</v>
      </c>
      <c r="V2846" t="str" cm="1">
        <f t="array" ref="V2846">_xlfn.IFS(H2846&lt;30,"Under 30",H2846&lt;66,"Middle Age",H2846&gt;=66,"Senior")</f>
        <v>Under 30</v>
      </c>
      <c r="W2846" t="s">
        <v>6823</v>
      </c>
    </row>
    <row r="2847" spans="1:23" x14ac:dyDescent="0.3">
      <c r="A2847" t="s">
        <v>2944</v>
      </c>
      <c r="B2847" t="s">
        <v>17</v>
      </c>
      <c r="C2847">
        <v>66</v>
      </c>
      <c r="D2847">
        <v>0</v>
      </c>
      <c r="E2847" t="s">
        <v>17</v>
      </c>
      <c r="F2847" t="s">
        <v>22</v>
      </c>
      <c r="G2847" t="s">
        <v>19</v>
      </c>
      <c r="H2847">
        <v>27</v>
      </c>
      <c r="I2847" t="s">
        <v>23</v>
      </c>
      <c r="J2847">
        <v>3</v>
      </c>
      <c r="K2847" t="s">
        <v>32</v>
      </c>
      <c r="L2847" t="s">
        <v>6791</v>
      </c>
      <c r="M2847">
        <v>10</v>
      </c>
      <c r="P2847" s="32">
        <v>43917</v>
      </c>
      <c r="Q2847" s="1">
        <v>11.994001550133421</v>
      </c>
      <c r="R2847">
        <v>0</v>
      </c>
      <c r="S2847" t="str" cm="1">
        <f t="array" ref="S2847">_xlfn.IFS(R2847=0,"None",R2847&lt;3,"Low",R2847&lt;6,"Medium",R2847&lt;=10,"High")</f>
        <v>None</v>
      </c>
      <c r="T2847" t="str" cm="1">
        <f t="array" ref="T2847">_xlfn.IFS(M2847&lt;=20,"Low",M2847&lt;=50,"Medium",M2847&lt;=90,"High")</f>
        <v>Low</v>
      </c>
      <c r="U2847" s="33">
        <f>Datos_Limpios[[#This Row],[Number of Complaints or Support]]/Datos_Limpios[[#This Row],[Account Length (in months)]]</f>
        <v>0</v>
      </c>
      <c r="V2847" t="str" cm="1">
        <f t="array" ref="V2847">_xlfn.IFS(H2847&lt;30,"Under 30",H2847&lt;66,"Middle Age",H2847&gt;=66,"Senior")</f>
        <v>Under 30</v>
      </c>
      <c r="W2847" t="s">
        <v>6823</v>
      </c>
    </row>
    <row r="2848" spans="1:23" x14ac:dyDescent="0.3">
      <c r="A2848" t="s">
        <v>2945</v>
      </c>
      <c r="B2848" t="s">
        <v>17</v>
      </c>
      <c r="C2848">
        <v>4</v>
      </c>
      <c r="D2848">
        <v>0</v>
      </c>
      <c r="E2848" t="s">
        <v>23</v>
      </c>
      <c r="F2848" t="s">
        <v>101</v>
      </c>
      <c r="G2848" t="s">
        <v>19</v>
      </c>
      <c r="H2848">
        <v>20</v>
      </c>
      <c r="I2848" t="s">
        <v>23</v>
      </c>
      <c r="J2848">
        <v>5</v>
      </c>
      <c r="K2848" t="s">
        <v>20</v>
      </c>
      <c r="L2848" t="s">
        <v>6792</v>
      </c>
      <c r="M2848">
        <v>28</v>
      </c>
      <c r="P2848" s="32">
        <v>43996</v>
      </c>
      <c r="Q2848" s="1">
        <v>23.75678757758968</v>
      </c>
      <c r="R2848">
        <v>4</v>
      </c>
      <c r="S2848" t="str" cm="1">
        <f t="array" ref="S2848">_xlfn.IFS(R2848=0,"None",R2848&lt;3,"Low",R2848&lt;6,"Medium",R2848&lt;=10,"High")</f>
        <v>Medium</v>
      </c>
      <c r="T2848" t="str" cm="1">
        <f t="array" ref="T2848">_xlfn.IFS(M2848&lt;=20,"Low",M2848&lt;=50,"Medium",M2848&lt;=90,"High")</f>
        <v>Medium</v>
      </c>
      <c r="U2848" s="33">
        <f>Datos_Limpios[[#This Row],[Number of Complaints or Support]]/Datos_Limpios[[#This Row],[Account Length (in months)]]</f>
        <v>1</v>
      </c>
      <c r="V2848" t="str" cm="1">
        <f t="array" ref="V2848">_xlfn.IFS(H2848&lt;30,"Under 30",H2848&lt;66,"Middle Age",H2848&gt;=66,"Senior")</f>
        <v>Under 30</v>
      </c>
      <c r="W2848" t="s">
        <v>6826</v>
      </c>
    </row>
    <row r="2849" spans="1:23" x14ac:dyDescent="0.3">
      <c r="A2849" t="s">
        <v>2946</v>
      </c>
      <c r="B2849" t="s">
        <v>17</v>
      </c>
      <c r="C2849">
        <v>53</v>
      </c>
      <c r="D2849">
        <v>0</v>
      </c>
      <c r="E2849" t="s">
        <v>23</v>
      </c>
      <c r="F2849" t="s">
        <v>44</v>
      </c>
      <c r="G2849" t="s">
        <v>6790</v>
      </c>
      <c r="H2849">
        <v>78</v>
      </c>
      <c r="I2849" t="s">
        <v>17</v>
      </c>
      <c r="J2849">
        <v>0</v>
      </c>
      <c r="K2849" t="s">
        <v>20</v>
      </c>
      <c r="L2849" t="s">
        <v>6792</v>
      </c>
      <c r="M2849">
        <v>43</v>
      </c>
      <c r="P2849" s="32">
        <v>44631</v>
      </c>
      <c r="Q2849" s="1">
        <v>42.826690134512802</v>
      </c>
      <c r="R2849">
        <v>1</v>
      </c>
      <c r="S2849" t="str" cm="1">
        <f t="array" ref="S2849">_xlfn.IFS(R2849=0,"None",R2849&lt;3,"Low",R2849&lt;6,"Medium",R2849&lt;=10,"High")</f>
        <v>Low</v>
      </c>
      <c r="T2849" t="str" cm="1">
        <f t="array" ref="T2849">_xlfn.IFS(M2849&lt;=20,"Low",M2849&lt;=50,"Medium",M2849&lt;=90,"High")</f>
        <v>Medium</v>
      </c>
      <c r="U2849" s="33">
        <f>Datos_Limpios[[#This Row],[Number of Complaints or Support]]/Datos_Limpios[[#This Row],[Account Length (in months)]]</f>
        <v>1.8867924528301886E-2</v>
      </c>
      <c r="V2849" t="str" cm="1">
        <f t="array" ref="V2849">_xlfn.IFS(H2849&lt;30,"Under 30",H2849&lt;66,"Middle Age",H2849&gt;=66,"Senior")</f>
        <v>Senior</v>
      </c>
      <c r="W2849" t="s">
        <v>6824</v>
      </c>
    </row>
    <row r="2850" spans="1:23" x14ac:dyDescent="0.3">
      <c r="A2850" t="s">
        <v>2947</v>
      </c>
      <c r="B2850" t="s">
        <v>17</v>
      </c>
      <c r="C2850">
        <v>8</v>
      </c>
      <c r="D2850">
        <v>0</v>
      </c>
      <c r="E2850" t="s">
        <v>17</v>
      </c>
      <c r="F2850" t="s">
        <v>82</v>
      </c>
      <c r="G2850" t="s">
        <v>19</v>
      </c>
      <c r="H2850">
        <v>58</v>
      </c>
      <c r="I2850" t="s">
        <v>17</v>
      </c>
      <c r="J2850">
        <v>0</v>
      </c>
      <c r="K2850" t="s">
        <v>24</v>
      </c>
      <c r="L2850" t="s">
        <v>6792</v>
      </c>
      <c r="M2850">
        <v>36</v>
      </c>
      <c r="P2850" s="32">
        <v>44663</v>
      </c>
      <c r="Q2850" s="1">
        <v>35.225056811917433</v>
      </c>
      <c r="R2850">
        <v>10</v>
      </c>
      <c r="S2850" t="str" cm="1">
        <f t="array" ref="S2850">_xlfn.IFS(R2850=0,"None",R2850&lt;3,"Low",R2850&lt;6,"Medium",R2850&lt;=10,"High")</f>
        <v>High</v>
      </c>
      <c r="T2850" t="str" cm="1">
        <f t="array" ref="T2850">_xlfn.IFS(M2850&lt;=20,"Low",M2850&lt;=50,"Medium",M2850&lt;=90,"High")</f>
        <v>Medium</v>
      </c>
      <c r="U2850" s="33">
        <f>Datos_Limpios[[#This Row],[Number of Complaints or Support]]/Datos_Limpios[[#This Row],[Account Length (in months)]]</f>
        <v>1.25</v>
      </c>
      <c r="V2850" t="str" cm="1">
        <f t="array" ref="V2850">_xlfn.IFS(H2850&lt;30,"Under 30",H2850&lt;66,"Middle Age",H2850&gt;=66,"Senior")</f>
        <v>Middle Age</v>
      </c>
      <c r="W2850" t="s">
        <v>6823</v>
      </c>
    </row>
    <row r="2851" spans="1:23" x14ac:dyDescent="0.3">
      <c r="A2851" t="s">
        <v>2948</v>
      </c>
      <c r="B2851" t="s">
        <v>23</v>
      </c>
      <c r="C2851">
        <v>4</v>
      </c>
      <c r="D2851">
        <v>0</v>
      </c>
      <c r="E2851" t="s">
        <v>23</v>
      </c>
      <c r="F2851" t="s">
        <v>202</v>
      </c>
      <c r="G2851" t="s">
        <v>19</v>
      </c>
      <c r="H2851">
        <v>38</v>
      </c>
      <c r="I2851" t="s">
        <v>23</v>
      </c>
      <c r="J2851">
        <v>6</v>
      </c>
      <c r="K2851" t="s">
        <v>20</v>
      </c>
      <c r="L2851" t="s">
        <v>6792</v>
      </c>
      <c r="M2851">
        <v>26</v>
      </c>
      <c r="N2851" t="s">
        <v>91</v>
      </c>
      <c r="O2851" t="s">
        <v>92</v>
      </c>
      <c r="P2851" s="32">
        <v>44997</v>
      </c>
      <c r="Q2851" s="1">
        <v>26.344334689413451</v>
      </c>
      <c r="R2851">
        <v>7</v>
      </c>
      <c r="S2851" t="str" cm="1">
        <f t="array" ref="S2851">_xlfn.IFS(R2851=0,"None",R2851&lt;3,"Low",R2851&lt;6,"Medium",R2851&lt;=10,"High")</f>
        <v>High</v>
      </c>
      <c r="T2851" t="str" cm="1">
        <f t="array" ref="T2851">_xlfn.IFS(M2851&lt;=20,"Low",M2851&lt;=50,"Medium",M2851&lt;=90,"High")</f>
        <v>Medium</v>
      </c>
      <c r="U2851" s="33">
        <f>Datos_Limpios[[#This Row],[Number of Complaints or Support]]/Datos_Limpios[[#This Row],[Account Length (in months)]]</f>
        <v>1.75</v>
      </c>
      <c r="V2851" t="str" cm="1">
        <f t="array" ref="V2851">_xlfn.IFS(H2851&lt;30,"Under 30",H2851&lt;66,"Middle Age",H2851&gt;=66,"Senior")</f>
        <v>Middle Age</v>
      </c>
      <c r="W2851" t="s">
        <v>6825</v>
      </c>
    </row>
    <row r="2852" spans="1:23" x14ac:dyDescent="0.3">
      <c r="A2852" t="s">
        <v>2949</v>
      </c>
      <c r="B2852" t="s">
        <v>17</v>
      </c>
      <c r="C2852">
        <v>22</v>
      </c>
      <c r="D2852">
        <v>0</v>
      </c>
      <c r="E2852" t="s">
        <v>17</v>
      </c>
      <c r="F2852" t="s">
        <v>103</v>
      </c>
      <c r="G2852" t="s">
        <v>6790</v>
      </c>
      <c r="H2852">
        <v>66</v>
      </c>
      <c r="I2852" t="s">
        <v>17</v>
      </c>
      <c r="J2852">
        <v>0</v>
      </c>
      <c r="K2852" t="s">
        <v>24</v>
      </c>
      <c r="L2852" t="s">
        <v>6791</v>
      </c>
      <c r="M2852">
        <v>12</v>
      </c>
      <c r="P2852" s="32">
        <v>44558</v>
      </c>
      <c r="Q2852" s="1">
        <v>10.81514896205961</v>
      </c>
      <c r="R2852">
        <v>8</v>
      </c>
      <c r="S2852" t="str" cm="1">
        <f t="array" ref="S2852">_xlfn.IFS(R2852=0,"None",R2852&lt;3,"Low",R2852&lt;6,"Medium",R2852&lt;=10,"High")</f>
        <v>High</v>
      </c>
      <c r="T2852" t="str" cm="1">
        <f t="array" ref="T2852">_xlfn.IFS(M2852&lt;=20,"Low",M2852&lt;=50,"Medium",M2852&lt;=90,"High")</f>
        <v>Low</v>
      </c>
      <c r="U2852" s="33">
        <f>Datos_Limpios[[#This Row],[Number of Complaints or Support]]/Datos_Limpios[[#This Row],[Account Length (in months)]]</f>
        <v>0.36363636363636365</v>
      </c>
      <c r="V2852" t="str" cm="1">
        <f t="array" ref="V2852">_xlfn.IFS(H2852&lt;30,"Under 30",H2852&lt;66,"Middle Age",H2852&gt;=66,"Senior")</f>
        <v>Senior</v>
      </c>
      <c r="W2852" t="s">
        <v>6823</v>
      </c>
    </row>
    <row r="2853" spans="1:23" x14ac:dyDescent="0.3">
      <c r="A2853" t="s">
        <v>2950</v>
      </c>
      <c r="B2853" t="s">
        <v>17</v>
      </c>
      <c r="C2853">
        <v>3</v>
      </c>
      <c r="D2853">
        <v>2</v>
      </c>
      <c r="E2853" t="s">
        <v>17</v>
      </c>
      <c r="F2853" t="s">
        <v>86</v>
      </c>
      <c r="G2853" t="s">
        <v>19</v>
      </c>
      <c r="H2853">
        <v>20</v>
      </c>
      <c r="I2853" t="s">
        <v>23</v>
      </c>
      <c r="J2853">
        <v>5</v>
      </c>
      <c r="K2853" t="s">
        <v>20</v>
      </c>
      <c r="L2853" t="s">
        <v>6791</v>
      </c>
      <c r="M2853">
        <v>8</v>
      </c>
      <c r="P2853" s="32">
        <v>44237</v>
      </c>
      <c r="Q2853" s="1">
        <v>9.085878838398731</v>
      </c>
      <c r="R2853">
        <v>1</v>
      </c>
      <c r="S2853" t="str" cm="1">
        <f t="array" ref="S2853">_xlfn.IFS(R2853=0,"None",R2853&lt;3,"Low",R2853&lt;6,"Medium",R2853&lt;=10,"High")</f>
        <v>Low</v>
      </c>
      <c r="T2853" t="str" cm="1">
        <f t="array" ref="T2853">_xlfn.IFS(M2853&lt;=20,"Low",M2853&lt;=50,"Medium",M2853&lt;=90,"High")</f>
        <v>Low</v>
      </c>
      <c r="U2853" s="33">
        <f>Datos_Limpios[[#This Row],[Number of Complaints or Support]]/Datos_Limpios[[#This Row],[Account Length (in months)]]</f>
        <v>0.33333333333333331</v>
      </c>
      <c r="V2853" t="str" cm="1">
        <f t="array" ref="V2853">_xlfn.IFS(H2853&lt;30,"Under 30",H2853&lt;66,"Middle Age",H2853&gt;=66,"Senior")</f>
        <v>Under 30</v>
      </c>
      <c r="W2853" t="s">
        <v>6824</v>
      </c>
    </row>
    <row r="2854" spans="1:23" x14ac:dyDescent="0.3">
      <c r="A2854" t="s">
        <v>2951</v>
      </c>
      <c r="B2854" t="s">
        <v>17</v>
      </c>
      <c r="C2854">
        <v>28</v>
      </c>
      <c r="D2854">
        <v>0</v>
      </c>
      <c r="E2854" t="s">
        <v>17</v>
      </c>
      <c r="F2854" t="s">
        <v>82</v>
      </c>
      <c r="G2854" t="s">
        <v>6790</v>
      </c>
      <c r="H2854">
        <v>48</v>
      </c>
      <c r="I2854" t="s">
        <v>17</v>
      </c>
      <c r="J2854">
        <v>0</v>
      </c>
      <c r="K2854" t="s">
        <v>20</v>
      </c>
      <c r="L2854" t="s">
        <v>6792</v>
      </c>
      <c r="M2854">
        <v>42</v>
      </c>
      <c r="P2854" s="32">
        <v>45060</v>
      </c>
      <c r="Q2854" s="1">
        <v>39.676663987106522</v>
      </c>
      <c r="R2854">
        <v>9</v>
      </c>
      <c r="S2854" t="str" cm="1">
        <f t="array" ref="S2854">_xlfn.IFS(R2854=0,"None",R2854&lt;3,"Low",R2854&lt;6,"Medium",R2854&lt;=10,"High")</f>
        <v>High</v>
      </c>
      <c r="T2854" t="str" cm="1">
        <f t="array" ref="T2854">_xlfn.IFS(M2854&lt;=20,"Low",M2854&lt;=50,"Medium",M2854&lt;=90,"High")</f>
        <v>Medium</v>
      </c>
      <c r="U2854" s="33">
        <f>Datos_Limpios[[#This Row],[Number of Complaints or Support]]/Datos_Limpios[[#This Row],[Account Length (in months)]]</f>
        <v>0.32142857142857145</v>
      </c>
      <c r="V2854" t="str" cm="1">
        <f t="array" ref="V2854">_xlfn.IFS(H2854&lt;30,"Under 30",H2854&lt;66,"Middle Age",H2854&gt;=66,"Senior")</f>
        <v>Middle Age</v>
      </c>
      <c r="W2854" t="s">
        <v>6823</v>
      </c>
    </row>
    <row r="2855" spans="1:23" x14ac:dyDescent="0.3">
      <c r="A2855" t="s">
        <v>2952</v>
      </c>
      <c r="B2855" t="s">
        <v>23</v>
      </c>
      <c r="C2855">
        <v>1</v>
      </c>
      <c r="D2855">
        <v>2</v>
      </c>
      <c r="E2855" t="s">
        <v>23</v>
      </c>
      <c r="F2855" t="s">
        <v>140</v>
      </c>
      <c r="G2855" t="s">
        <v>6790</v>
      </c>
      <c r="H2855">
        <v>35</v>
      </c>
      <c r="I2855" t="s">
        <v>17</v>
      </c>
      <c r="J2855">
        <v>0</v>
      </c>
      <c r="K2855" t="s">
        <v>20</v>
      </c>
      <c r="L2855" t="s">
        <v>6794</v>
      </c>
      <c r="M2855">
        <v>26</v>
      </c>
      <c r="N2855" t="s">
        <v>50</v>
      </c>
      <c r="O2855" t="s">
        <v>351</v>
      </c>
      <c r="P2855" s="32">
        <v>44710</v>
      </c>
      <c r="Q2855" s="1">
        <v>21.081413607562741</v>
      </c>
      <c r="R2855">
        <v>10</v>
      </c>
      <c r="S2855" t="str" cm="1">
        <f t="array" ref="S2855">_xlfn.IFS(R2855=0,"None",R2855&lt;3,"Low",R2855&lt;6,"Medium",R2855&lt;=10,"High")</f>
        <v>High</v>
      </c>
      <c r="T2855" t="str" cm="1">
        <f t="array" ref="T2855">_xlfn.IFS(M2855&lt;=20,"Low",M2855&lt;=50,"Medium",M2855&lt;=90,"High")</f>
        <v>Medium</v>
      </c>
      <c r="U2855" s="33">
        <f>Datos_Limpios[[#This Row],[Number of Complaints or Support]]/Datos_Limpios[[#This Row],[Account Length (in months)]]</f>
        <v>10</v>
      </c>
      <c r="V2855" t="str" cm="1">
        <f t="array" ref="V2855">_xlfn.IFS(H2855&lt;30,"Under 30",H2855&lt;66,"Middle Age",H2855&gt;=66,"Senior")</f>
        <v>Middle Age</v>
      </c>
      <c r="W2855" t="s">
        <v>6826</v>
      </c>
    </row>
    <row r="2856" spans="1:23" x14ac:dyDescent="0.3">
      <c r="A2856" t="s">
        <v>2953</v>
      </c>
      <c r="B2856" t="s">
        <v>17</v>
      </c>
      <c r="C2856">
        <v>5</v>
      </c>
      <c r="D2856">
        <v>2</v>
      </c>
      <c r="E2856" t="s">
        <v>23</v>
      </c>
      <c r="F2856" t="s">
        <v>179</v>
      </c>
      <c r="G2856" t="s">
        <v>19</v>
      </c>
      <c r="H2856">
        <v>67</v>
      </c>
      <c r="I2856" t="s">
        <v>17</v>
      </c>
      <c r="J2856">
        <v>0</v>
      </c>
      <c r="K2856" t="s">
        <v>20</v>
      </c>
      <c r="L2856" t="s">
        <v>6792</v>
      </c>
      <c r="M2856">
        <v>38</v>
      </c>
      <c r="P2856" s="32">
        <v>44908</v>
      </c>
      <c r="Q2856" s="1">
        <v>39.176187912517591</v>
      </c>
      <c r="R2856">
        <v>6</v>
      </c>
      <c r="S2856" t="str" cm="1">
        <f t="array" ref="S2856">_xlfn.IFS(R2856=0,"None",R2856&lt;3,"Low",R2856&lt;6,"Medium",R2856&lt;=10,"High")</f>
        <v>High</v>
      </c>
      <c r="T2856" t="str" cm="1">
        <f t="array" ref="T2856">_xlfn.IFS(M2856&lt;=20,"Low",M2856&lt;=50,"Medium",M2856&lt;=90,"High")</f>
        <v>Medium</v>
      </c>
      <c r="U2856" s="33">
        <f>Datos_Limpios[[#This Row],[Number of Complaints or Support]]/Datos_Limpios[[#This Row],[Account Length (in months)]]</f>
        <v>1.2</v>
      </c>
      <c r="V2856" t="str" cm="1">
        <f t="array" ref="V2856">_xlfn.IFS(H2856&lt;30,"Under 30",H2856&lt;66,"Middle Age",H2856&gt;=66,"Senior")</f>
        <v>Senior</v>
      </c>
      <c r="W2856" t="s">
        <v>6826</v>
      </c>
    </row>
    <row r="2857" spans="1:23" x14ac:dyDescent="0.3">
      <c r="A2857" t="s">
        <v>2954</v>
      </c>
      <c r="B2857" t="s">
        <v>23</v>
      </c>
      <c r="C2857">
        <v>5</v>
      </c>
      <c r="D2857">
        <v>2</v>
      </c>
      <c r="E2857" t="s">
        <v>23</v>
      </c>
      <c r="F2857" t="s">
        <v>31</v>
      </c>
      <c r="G2857" t="s">
        <v>19</v>
      </c>
      <c r="H2857">
        <v>47</v>
      </c>
      <c r="I2857" t="s">
        <v>17</v>
      </c>
      <c r="J2857">
        <v>0</v>
      </c>
      <c r="K2857" t="s">
        <v>20</v>
      </c>
      <c r="L2857" t="s">
        <v>6794</v>
      </c>
      <c r="M2857">
        <v>51</v>
      </c>
      <c r="N2857" t="s">
        <v>91</v>
      </c>
      <c r="O2857" t="s">
        <v>92</v>
      </c>
      <c r="P2857" s="32">
        <v>45109</v>
      </c>
      <c r="Q2857" s="1">
        <v>49.794443414791111</v>
      </c>
      <c r="R2857">
        <v>10</v>
      </c>
      <c r="S2857" t="str" cm="1">
        <f t="array" ref="S2857">_xlfn.IFS(R2857=0,"None",R2857&lt;3,"Low",R2857&lt;6,"Medium",R2857&lt;=10,"High")</f>
        <v>High</v>
      </c>
      <c r="T2857" t="str" cm="1">
        <f t="array" ref="T2857">_xlfn.IFS(M2857&lt;=20,"Low",M2857&lt;=50,"Medium",M2857&lt;=90,"High")</f>
        <v>High</v>
      </c>
      <c r="U2857" s="33">
        <f>Datos_Limpios[[#This Row],[Number of Complaints or Support]]/Datos_Limpios[[#This Row],[Account Length (in months)]]</f>
        <v>2</v>
      </c>
      <c r="V2857" t="str" cm="1">
        <f t="array" ref="V2857">_xlfn.IFS(H2857&lt;30,"Under 30",H2857&lt;66,"Middle Age",H2857&gt;=66,"Senior")</f>
        <v>Middle Age</v>
      </c>
      <c r="W2857" t="s">
        <v>6826</v>
      </c>
    </row>
    <row r="2858" spans="1:23" x14ac:dyDescent="0.3">
      <c r="A2858" t="s">
        <v>2955</v>
      </c>
      <c r="B2858" t="s">
        <v>17</v>
      </c>
      <c r="C2858">
        <v>4</v>
      </c>
      <c r="D2858">
        <v>1</v>
      </c>
      <c r="E2858" t="s">
        <v>23</v>
      </c>
      <c r="F2858" t="s">
        <v>112</v>
      </c>
      <c r="G2858" t="s">
        <v>6790</v>
      </c>
      <c r="H2858">
        <v>28</v>
      </c>
      <c r="I2858" t="s">
        <v>17</v>
      </c>
      <c r="J2858">
        <v>0</v>
      </c>
      <c r="K2858" t="s">
        <v>20</v>
      </c>
      <c r="L2858" t="s">
        <v>6791</v>
      </c>
      <c r="M2858">
        <v>23</v>
      </c>
      <c r="P2858" s="32">
        <v>44257</v>
      </c>
      <c r="Q2858" s="1">
        <v>23.508711336855018</v>
      </c>
      <c r="R2858">
        <v>8</v>
      </c>
      <c r="S2858" t="str" cm="1">
        <f t="array" ref="S2858">_xlfn.IFS(R2858=0,"None",R2858&lt;3,"Low",R2858&lt;6,"Medium",R2858&lt;=10,"High")</f>
        <v>High</v>
      </c>
      <c r="T2858" t="str" cm="1">
        <f t="array" ref="T2858">_xlfn.IFS(M2858&lt;=20,"Low",M2858&lt;=50,"Medium",M2858&lt;=90,"High")</f>
        <v>Medium</v>
      </c>
      <c r="U2858" s="33">
        <f>Datos_Limpios[[#This Row],[Number of Complaints or Support]]/Datos_Limpios[[#This Row],[Account Length (in months)]]</f>
        <v>2</v>
      </c>
      <c r="V2858" t="str" cm="1">
        <f t="array" ref="V2858">_xlfn.IFS(H2858&lt;30,"Under 30",H2858&lt;66,"Middle Age",H2858&gt;=66,"Senior")</f>
        <v>Under 30</v>
      </c>
      <c r="W2858" t="s">
        <v>6823</v>
      </c>
    </row>
    <row r="2859" spans="1:23" x14ac:dyDescent="0.3">
      <c r="A2859" t="s">
        <v>2956</v>
      </c>
      <c r="B2859" t="s">
        <v>23</v>
      </c>
      <c r="C2859">
        <v>19</v>
      </c>
      <c r="D2859">
        <v>0</v>
      </c>
      <c r="E2859" t="s">
        <v>23</v>
      </c>
      <c r="F2859" t="s">
        <v>123</v>
      </c>
      <c r="G2859" t="s">
        <v>19</v>
      </c>
      <c r="H2859">
        <v>46</v>
      </c>
      <c r="I2859" t="s">
        <v>17</v>
      </c>
      <c r="J2859">
        <v>0</v>
      </c>
      <c r="K2859" t="s">
        <v>20</v>
      </c>
      <c r="L2859" t="s">
        <v>6792</v>
      </c>
      <c r="M2859">
        <v>55</v>
      </c>
      <c r="N2859" t="s">
        <v>27</v>
      </c>
      <c r="O2859" t="s">
        <v>208</v>
      </c>
      <c r="P2859" s="32">
        <v>44869</v>
      </c>
      <c r="Q2859" s="1">
        <v>50.46323117059444</v>
      </c>
      <c r="R2859">
        <v>7</v>
      </c>
      <c r="S2859" t="str" cm="1">
        <f t="array" ref="S2859">_xlfn.IFS(R2859=0,"None",R2859&lt;3,"Low",R2859&lt;6,"Medium",R2859&lt;=10,"High")</f>
        <v>High</v>
      </c>
      <c r="T2859" t="str" cm="1">
        <f t="array" ref="T2859">_xlfn.IFS(M2859&lt;=20,"Low",M2859&lt;=50,"Medium",M2859&lt;=90,"High")</f>
        <v>High</v>
      </c>
      <c r="U2859" s="33">
        <f>Datos_Limpios[[#This Row],[Number of Complaints or Support]]/Datos_Limpios[[#This Row],[Account Length (in months)]]</f>
        <v>0.36842105263157893</v>
      </c>
      <c r="V2859" t="str" cm="1">
        <f t="array" ref="V2859">_xlfn.IFS(H2859&lt;30,"Under 30",H2859&lt;66,"Middle Age",H2859&gt;=66,"Senior")</f>
        <v>Middle Age</v>
      </c>
      <c r="W2859" t="s">
        <v>6824</v>
      </c>
    </row>
    <row r="2860" spans="1:23" x14ac:dyDescent="0.3">
      <c r="A2860" t="s">
        <v>2957</v>
      </c>
      <c r="B2860" t="s">
        <v>23</v>
      </c>
      <c r="C2860">
        <v>1</v>
      </c>
      <c r="D2860">
        <v>1</v>
      </c>
      <c r="E2860" t="s">
        <v>23</v>
      </c>
      <c r="F2860" t="s">
        <v>107</v>
      </c>
      <c r="G2860" t="s">
        <v>6790</v>
      </c>
      <c r="H2860">
        <v>29</v>
      </c>
      <c r="I2860" t="s">
        <v>17</v>
      </c>
      <c r="J2860">
        <v>0</v>
      </c>
      <c r="K2860" t="s">
        <v>20</v>
      </c>
      <c r="L2860" t="s">
        <v>6792</v>
      </c>
      <c r="M2860">
        <v>36</v>
      </c>
      <c r="N2860" t="s">
        <v>50</v>
      </c>
      <c r="O2860" t="s">
        <v>300</v>
      </c>
      <c r="P2860" s="32">
        <v>45246</v>
      </c>
      <c r="Q2860" s="1">
        <v>39.00684707229631</v>
      </c>
      <c r="R2860">
        <v>6</v>
      </c>
      <c r="S2860" t="str" cm="1">
        <f t="array" ref="S2860">_xlfn.IFS(R2860=0,"None",R2860&lt;3,"Low",R2860&lt;6,"Medium",R2860&lt;=10,"High")</f>
        <v>High</v>
      </c>
      <c r="T2860" t="str" cm="1">
        <f t="array" ref="T2860">_xlfn.IFS(M2860&lt;=20,"Low",M2860&lt;=50,"Medium",M2860&lt;=90,"High")</f>
        <v>Medium</v>
      </c>
      <c r="U2860" s="33">
        <f>Datos_Limpios[[#This Row],[Number of Complaints or Support]]/Datos_Limpios[[#This Row],[Account Length (in months)]]</f>
        <v>6</v>
      </c>
      <c r="V2860" t="str" cm="1">
        <f t="array" ref="V2860">_xlfn.IFS(H2860&lt;30,"Under 30",H2860&lt;66,"Middle Age",H2860&gt;=66,"Senior")</f>
        <v>Under 30</v>
      </c>
      <c r="W2860" t="s">
        <v>6825</v>
      </c>
    </row>
    <row r="2861" spans="1:23" x14ac:dyDescent="0.3">
      <c r="A2861" t="s">
        <v>2958</v>
      </c>
      <c r="B2861" t="s">
        <v>23</v>
      </c>
      <c r="C2861">
        <v>26</v>
      </c>
      <c r="D2861">
        <v>4</v>
      </c>
      <c r="E2861" t="s">
        <v>23</v>
      </c>
      <c r="F2861" t="s">
        <v>47</v>
      </c>
      <c r="G2861" t="s">
        <v>6790</v>
      </c>
      <c r="H2861">
        <v>53</v>
      </c>
      <c r="I2861" t="s">
        <v>17</v>
      </c>
      <c r="J2861">
        <v>0</v>
      </c>
      <c r="K2861" t="s">
        <v>20</v>
      </c>
      <c r="L2861" t="s">
        <v>6792</v>
      </c>
      <c r="M2861">
        <v>37</v>
      </c>
      <c r="N2861" t="s">
        <v>27</v>
      </c>
      <c r="O2861" t="s">
        <v>125</v>
      </c>
      <c r="P2861" s="32">
        <v>44069</v>
      </c>
      <c r="Q2861" s="1">
        <v>41.388484467746423</v>
      </c>
      <c r="R2861">
        <v>5</v>
      </c>
      <c r="S2861" t="str" cm="1">
        <f t="array" ref="S2861">_xlfn.IFS(R2861=0,"None",R2861&lt;3,"Low",R2861&lt;6,"Medium",R2861&lt;=10,"High")</f>
        <v>Medium</v>
      </c>
      <c r="T2861" t="str" cm="1">
        <f t="array" ref="T2861">_xlfn.IFS(M2861&lt;=20,"Low",M2861&lt;=50,"Medium",M2861&lt;=90,"High")</f>
        <v>Medium</v>
      </c>
      <c r="U2861" s="33">
        <f>Datos_Limpios[[#This Row],[Number of Complaints or Support]]/Datos_Limpios[[#This Row],[Account Length (in months)]]</f>
        <v>0.19230769230769232</v>
      </c>
      <c r="V2861" t="str" cm="1">
        <f t="array" ref="V2861">_xlfn.IFS(H2861&lt;30,"Under 30",H2861&lt;66,"Middle Age",H2861&gt;=66,"Senior")</f>
        <v>Middle Age</v>
      </c>
      <c r="W2861" t="s">
        <v>6824</v>
      </c>
    </row>
    <row r="2862" spans="1:23" x14ac:dyDescent="0.3">
      <c r="A2862" t="s">
        <v>2959</v>
      </c>
      <c r="B2862" t="s">
        <v>17</v>
      </c>
      <c r="C2862">
        <v>1</v>
      </c>
      <c r="D2862">
        <v>0</v>
      </c>
      <c r="E2862" t="s">
        <v>23</v>
      </c>
      <c r="F2862" t="s">
        <v>88</v>
      </c>
      <c r="G2862" t="s">
        <v>6790</v>
      </c>
      <c r="H2862">
        <v>59</v>
      </c>
      <c r="I2862" t="s">
        <v>17</v>
      </c>
      <c r="J2862">
        <v>0</v>
      </c>
      <c r="K2862" t="s">
        <v>20</v>
      </c>
      <c r="L2862" t="s">
        <v>6791</v>
      </c>
      <c r="M2862">
        <v>26</v>
      </c>
      <c r="P2862" s="32">
        <v>44547</v>
      </c>
      <c r="Q2862" s="1">
        <v>27.86985656679564</v>
      </c>
      <c r="R2862">
        <v>8</v>
      </c>
      <c r="S2862" t="str" cm="1">
        <f t="array" ref="S2862">_xlfn.IFS(R2862=0,"None",R2862&lt;3,"Low",R2862&lt;6,"Medium",R2862&lt;=10,"High")</f>
        <v>High</v>
      </c>
      <c r="T2862" t="str" cm="1">
        <f t="array" ref="T2862">_xlfn.IFS(M2862&lt;=20,"Low",M2862&lt;=50,"Medium",M2862&lt;=90,"High")</f>
        <v>Medium</v>
      </c>
      <c r="U2862" s="33">
        <f>Datos_Limpios[[#This Row],[Number of Complaints or Support]]/Datos_Limpios[[#This Row],[Account Length (in months)]]</f>
        <v>8</v>
      </c>
      <c r="V2862" t="str" cm="1">
        <f t="array" ref="V2862">_xlfn.IFS(H2862&lt;30,"Under 30",H2862&lt;66,"Middle Age",H2862&gt;=66,"Senior")</f>
        <v>Middle Age</v>
      </c>
      <c r="W2862" t="s">
        <v>6825</v>
      </c>
    </row>
    <row r="2863" spans="1:23" x14ac:dyDescent="0.3">
      <c r="A2863" t="s">
        <v>2960</v>
      </c>
      <c r="B2863" t="s">
        <v>17</v>
      </c>
      <c r="C2863">
        <v>61</v>
      </c>
      <c r="D2863">
        <v>0</v>
      </c>
      <c r="E2863" t="s">
        <v>23</v>
      </c>
      <c r="F2863" t="s">
        <v>179</v>
      </c>
      <c r="G2863" t="s">
        <v>6790</v>
      </c>
      <c r="H2863">
        <v>49</v>
      </c>
      <c r="I2863" t="s">
        <v>17</v>
      </c>
      <c r="J2863">
        <v>0</v>
      </c>
      <c r="K2863" t="s">
        <v>32</v>
      </c>
      <c r="L2863" t="s">
        <v>6792</v>
      </c>
      <c r="M2863">
        <v>32</v>
      </c>
      <c r="P2863" s="32">
        <v>45036</v>
      </c>
      <c r="Q2863" s="1">
        <v>28.945862768346359</v>
      </c>
      <c r="R2863">
        <v>3</v>
      </c>
      <c r="S2863" t="str" cm="1">
        <f t="array" ref="S2863">_xlfn.IFS(R2863=0,"None",R2863&lt;3,"Low",R2863&lt;6,"Medium",R2863&lt;=10,"High")</f>
        <v>Medium</v>
      </c>
      <c r="T2863" t="str" cm="1">
        <f t="array" ref="T2863">_xlfn.IFS(M2863&lt;=20,"Low",M2863&lt;=50,"Medium",M2863&lt;=90,"High")</f>
        <v>Medium</v>
      </c>
      <c r="U2863" s="33">
        <f>Datos_Limpios[[#This Row],[Number of Complaints or Support]]/Datos_Limpios[[#This Row],[Account Length (in months)]]</f>
        <v>4.9180327868852458E-2</v>
      </c>
      <c r="V2863" t="str" cm="1">
        <f t="array" ref="V2863">_xlfn.IFS(H2863&lt;30,"Under 30",H2863&lt;66,"Middle Age",H2863&gt;=66,"Senior")</f>
        <v>Middle Age</v>
      </c>
      <c r="W2863" t="s">
        <v>6826</v>
      </c>
    </row>
    <row r="2864" spans="1:23" x14ac:dyDescent="0.3">
      <c r="A2864" t="s">
        <v>2961</v>
      </c>
      <c r="B2864" t="s">
        <v>17</v>
      </c>
      <c r="C2864">
        <v>68</v>
      </c>
      <c r="D2864">
        <v>0</v>
      </c>
      <c r="E2864" t="s">
        <v>17</v>
      </c>
      <c r="F2864" t="s">
        <v>156</v>
      </c>
      <c r="G2864" t="s">
        <v>6790</v>
      </c>
      <c r="H2864">
        <v>48</v>
      </c>
      <c r="I2864" t="s">
        <v>23</v>
      </c>
      <c r="J2864">
        <v>4</v>
      </c>
      <c r="K2864" t="s">
        <v>32</v>
      </c>
      <c r="L2864" t="s">
        <v>6792</v>
      </c>
      <c r="M2864">
        <v>10</v>
      </c>
      <c r="P2864" s="32">
        <v>44846</v>
      </c>
      <c r="Q2864" s="1">
        <v>11.34279020301901</v>
      </c>
      <c r="R2864">
        <v>8</v>
      </c>
      <c r="S2864" t="str" cm="1">
        <f t="array" ref="S2864">_xlfn.IFS(R2864=0,"None",R2864&lt;3,"Low",R2864&lt;6,"Medium",R2864&lt;=10,"High")</f>
        <v>High</v>
      </c>
      <c r="T2864" t="str" cm="1">
        <f t="array" ref="T2864">_xlfn.IFS(M2864&lt;=20,"Low",M2864&lt;=50,"Medium",M2864&lt;=90,"High")</f>
        <v>Low</v>
      </c>
      <c r="U2864" s="33">
        <f>Datos_Limpios[[#This Row],[Number of Complaints or Support]]/Datos_Limpios[[#This Row],[Account Length (in months)]]</f>
        <v>0.11764705882352941</v>
      </c>
      <c r="V2864" t="str" cm="1">
        <f t="array" ref="V2864">_xlfn.IFS(H2864&lt;30,"Under 30",H2864&lt;66,"Middle Age",H2864&gt;=66,"Senior")</f>
        <v>Middle Age</v>
      </c>
      <c r="W2864" t="s">
        <v>6825</v>
      </c>
    </row>
    <row r="2865" spans="1:23" x14ac:dyDescent="0.3">
      <c r="A2865" t="s">
        <v>2962</v>
      </c>
      <c r="B2865" t="s">
        <v>17</v>
      </c>
      <c r="C2865">
        <v>27</v>
      </c>
      <c r="D2865">
        <v>0</v>
      </c>
      <c r="E2865" t="s">
        <v>23</v>
      </c>
      <c r="F2865" t="s">
        <v>49</v>
      </c>
      <c r="G2865" t="s">
        <v>19</v>
      </c>
      <c r="H2865">
        <v>60</v>
      </c>
      <c r="I2865" t="s">
        <v>17</v>
      </c>
      <c r="J2865">
        <v>0</v>
      </c>
      <c r="K2865" t="s">
        <v>20</v>
      </c>
      <c r="L2865" t="s">
        <v>6791</v>
      </c>
      <c r="M2865">
        <v>33</v>
      </c>
      <c r="P2865" s="32">
        <v>44902</v>
      </c>
      <c r="Q2865" s="1">
        <v>28.680243386709439</v>
      </c>
      <c r="R2865">
        <v>3</v>
      </c>
      <c r="S2865" t="str" cm="1">
        <f t="array" ref="S2865">_xlfn.IFS(R2865=0,"None",R2865&lt;3,"Low",R2865&lt;6,"Medium",R2865&lt;=10,"High")</f>
        <v>Medium</v>
      </c>
      <c r="T2865" t="str" cm="1">
        <f t="array" ref="T2865">_xlfn.IFS(M2865&lt;=20,"Low",M2865&lt;=50,"Medium",M2865&lt;=90,"High")</f>
        <v>Medium</v>
      </c>
      <c r="U2865" s="33">
        <f>Datos_Limpios[[#This Row],[Number of Complaints or Support]]/Datos_Limpios[[#This Row],[Account Length (in months)]]</f>
        <v>0.1111111111111111</v>
      </c>
      <c r="V2865" t="str" cm="1">
        <f t="array" ref="V2865">_xlfn.IFS(H2865&lt;30,"Under 30",H2865&lt;66,"Middle Age",H2865&gt;=66,"Senior")</f>
        <v>Middle Age</v>
      </c>
      <c r="W2865" t="s">
        <v>6825</v>
      </c>
    </row>
    <row r="2866" spans="1:23" x14ac:dyDescent="0.3">
      <c r="A2866" t="s">
        <v>2963</v>
      </c>
      <c r="B2866" t="s">
        <v>17</v>
      </c>
      <c r="C2866">
        <v>70</v>
      </c>
      <c r="D2866">
        <v>1</v>
      </c>
      <c r="E2866" t="s">
        <v>17</v>
      </c>
      <c r="F2866" t="s">
        <v>84</v>
      </c>
      <c r="G2866" t="s">
        <v>19</v>
      </c>
      <c r="H2866">
        <v>39</v>
      </c>
      <c r="I2866" t="s">
        <v>23</v>
      </c>
      <c r="J2866">
        <v>2</v>
      </c>
      <c r="K2866" t="s">
        <v>32</v>
      </c>
      <c r="L2866" t="s">
        <v>6792</v>
      </c>
      <c r="M2866">
        <v>13</v>
      </c>
      <c r="P2866" s="32">
        <v>43894</v>
      </c>
      <c r="Q2866" s="1">
        <v>15.58395903476452</v>
      </c>
      <c r="R2866">
        <v>10</v>
      </c>
      <c r="S2866" t="str" cm="1">
        <f t="array" ref="S2866">_xlfn.IFS(R2866=0,"None",R2866&lt;3,"Low",R2866&lt;6,"Medium",R2866&lt;=10,"High")</f>
        <v>High</v>
      </c>
      <c r="T2866" t="str" cm="1">
        <f t="array" ref="T2866">_xlfn.IFS(M2866&lt;=20,"Low",M2866&lt;=50,"Medium",M2866&lt;=90,"High")</f>
        <v>Low</v>
      </c>
      <c r="U2866" s="33">
        <f>Datos_Limpios[[#This Row],[Number of Complaints or Support]]/Datos_Limpios[[#This Row],[Account Length (in months)]]</f>
        <v>0.14285714285714285</v>
      </c>
      <c r="V2866" t="str" cm="1">
        <f t="array" ref="V2866">_xlfn.IFS(H2866&lt;30,"Under 30",H2866&lt;66,"Middle Age",H2866&gt;=66,"Senior")</f>
        <v>Middle Age</v>
      </c>
      <c r="W2866" t="s">
        <v>6824</v>
      </c>
    </row>
    <row r="2867" spans="1:23" x14ac:dyDescent="0.3">
      <c r="A2867" t="s">
        <v>2964</v>
      </c>
      <c r="B2867" t="s">
        <v>17</v>
      </c>
      <c r="C2867">
        <v>16</v>
      </c>
      <c r="D2867">
        <v>0</v>
      </c>
      <c r="E2867" t="s">
        <v>23</v>
      </c>
      <c r="F2867" t="s">
        <v>82</v>
      </c>
      <c r="G2867" t="s">
        <v>6790</v>
      </c>
      <c r="H2867">
        <v>24</v>
      </c>
      <c r="I2867" t="s">
        <v>23</v>
      </c>
      <c r="J2867">
        <v>5</v>
      </c>
      <c r="K2867" t="s">
        <v>20</v>
      </c>
      <c r="L2867" t="s">
        <v>6792</v>
      </c>
      <c r="M2867">
        <v>26</v>
      </c>
      <c r="P2867" s="32">
        <v>44484</v>
      </c>
      <c r="Q2867" s="1">
        <v>23.08650302908886</v>
      </c>
      <c r="R2867">
        <v>2</v>
      </c>
      <c r="S2867" t="str" cm="1">
        <f t="array" ref="S2867">_xlfn.IFS(R2867=0,"None",R2867&lt;3,"Low",R2867&lt;6,"Medium",R2867&lt;=10,"High")</f>
        <v>Low</v>
      </c>
      <c r="T2867" t="str" cm="1">
        <f t="array" ref="T2867">_xlfn.IFS(M2867&lt;=20,"Low",M2867&lt;=50,"Medium",M2867&lt;=90,"High")</f>
        <v>Medium</v>
      </c>
      <c r="U2867" s="33">
        <f>Datos_Limpios[[#This Row],[Number of Complaints or Support]]/Datos_Limpios[[#This Row],[Account Length (in months)]]</f>
        <v>0.125</v>
      </c>
      <c r="V2867" t="str" cm="1">
        <f t="array" ref="V2867">_xlfn.IFS(H2867&lt;30,"Under 30",H2867&lt;66,"Middle Age",H2867&gt;=66,"Senior")</f>
        <v>Under 30</v>
      </c>
      <c r="W2867" t="s">
        <v>6823</v>
      </c>
    </row>
    <row r="2868" spans="1:23" x14ac:dyDescent="0.3">
      <c r="A2868" t="s">
        <v>2965</v>
      </c>
      <c r="B2868" t="s">
        <v>23</v>
      </c>
      <c r="C2868">
        <v>28</v>
      </c>
      <c r="D2868">
        <v>5</v>
      </c>
      <c r="E2868" t="s">
        <v>23</v>
      </c>
      <c r="F2868" t="s">
        <v>18</v>
      </c>
      <c r="G2868" t="s">
        <v>19</v>
      </c>
      <c r="H2868">
        <v>51</v>
      </c>
      <c r="I2868" t="s">
        <v>17</v>
      </c>
      <c r="J2868">
        <v>0</v>
      </c>
      <c r="K2868" t="s">
        <v>20</v>
      </c>
      <c r="L2868" t="s">
        <v>6791</v>
      </c>
      <c r="M2868">
        <v>11</v>
      </c>
      <c r="N2868" t="s">
        <v>27</v>
      </c>
      <c r="O2868" t="s">
        <v>164</v>
      </c>
      <c r="P2868" s="32">
        <v>45163</v>
      </c>
      <c r="Q2868" s="1">
        <v>10.20738591233127</v>
      </c>
      <c r="R2868">
        <v>8</v>
      </c>
      <c r="S2868" t="str" cm="1">
        <f t="array" ref="S2868">_xlfn.IFS(R2868=0,"None",R2868&lt;3,"Low",R2868&lt;6,"Medium",R2868&lt;=10,"High")</f>
        <v>High</v>
      </c>
      <c r="T2868" t="str" cm="1">
        <f t="array" ref="T2868">_xlfn.IFS(M2868&lt;=20,"Low",M2868&lt;=50,"Medium",M2868&lt;=90,"High")</f>
        <v>Low</v>
      </c>
      <c r="U2868" s="33">
        <f>Datos_Limpios[[#This Row],[Number of Complaints or Support]]/Datos_Limpios[[#This Row],[Account Length (in months)]]</f>
        <v>0.2857142857142857</v>
      </c>
      <c r="V2868" t="str" cm="1">
        <f t="array" ref="V2868">_xlfn.IFS(H2868&lt;30,"Under 30",H2868&lt;66,"Middle Age",H2868&gt;=66,"Senior")</f>
        <v>Middle Age</v>
      </c>
      <c r="W2868" t="s">
        <v>6823</v>
      </c>
    </row>
    <row r="2869" spans="1:23" x14ac:dyDescent="0.3">
      <c r="A2869" t="s">
        <v>2966</v>
      </c>
      <c r="B2869" t="s">
        <v>23</v>
      </c>
      <c r="C2869">
        <v>9</v>
      </c>
      <c r="D2869">
        <v>4</v>
      </c>
      <c r="E2869" t="s">
        <v>23</v>
      </c>
      <c r="F2869" t="s">
        <v>49</v>
      </c>
      <c r="G2869" t="s">
        <v>6790</v>
      </c>
      <c r="H2869">
        <v>57</v>
      </c>
      <c r="I2869" t="s">
        <v>17</v>
      </c>
      <c r="J2869">
        <v>0</v>
      </c>
      <c r="K2869" t="s">
        <v>20</v>
      </c>
      <c r="L2869" t="s">
        <v>6792</v>
      </c>
      <c r="M2869">
        <v>62</v>
      </c>
      <c r="N2869" t="s">
        <v>27</v>
      </c>
      <c r="O2869" t="s">
        <v>125</v>
      </c>
      <c r="P2869" s="32">
        <v>43863</v>
      </c>
      <c r="Q2869" s="1">
        <v>52.478613104977818</v>
      </c>
      <c r="R2869">
        <v>2</v>
      </c>
      <c r="S2869" t="str" cm="1">
        <f t="array" ref="S2869">_xlfn.IFS(R2869=0,"None",R2869&lt;3,"Low",R2869&lt;6,"Medium",R2869&lt;=10,"High")</f>
        <v>Low</v>
      </c>
      <c r="T2869" t="str" cm="1">
        <f t="array" ref="T2869">_xlfn.IFS(M2869&lt;=20,"Low",M2869&lt;=50,"Medium",M2869&lt;=90,"High")</f>
        <v>High</v>
      </c>
      <c r="U2869" s="33">
        <f>Datos_Limpios[[#This Row],[Number of Complaints or Support]]/Datos_Limpios[[#This Row],[Account Length (in months)]]</f>
        <v>0.22222222222222221</v>
      </c>
      <c r="V2869" t="str" cm="1">
        <f t="array" ref="V2869">_xlfn.IFS(H2869&lt;30,"Under 30",H2869&lt;66,"Middle Age",H2869&gt;=66,"Senior")</f>
        <v>Middle Age</v>
      </c>
      <c r="W2869" t="s">
        <v>6825</v>
      </c>
    </row>
    <row r="2870" spans="1:23" x14ac:dyDescent="0.3">
      <c r="A2870" t="s">
        <v>2967</v>
      </c>
      <c r="B2870" t="s">
        <v>17</v>
      </c>
      <c r="C2870">
        <v>40</v>
      </c>
      <c r="D2870">
        <v>0</v>
      </c>
      <c r="E2870" t="s">
        <v>17</v>
      </c>
      <c r="F2870" t="s">
        <v>90</v>
      </c>
      <c r="G2870" t="s">
        <v>6790</v>
      </c>
      <c r="H2870">
        <v>50</v>
      </c>
      <c r="I2870" t="s">
        <v>23</v>
      </c>
      <c r="J2870">
        <v>3</v>
      </c>
      <c r="K2870" t="s">
        <v>32</v>
      </c>
      <c r="L2870" t="s">
        <v>6791</v>
      </c>
      <c r="M2870">
        <v>9</v>
      </c>
      <c r="P2870" s="32">
        <v>44183</v>
      </c>
      <c r="Q2870" s="1">
        <v>7.9060015567076887</v>
      </c>
      <c r="R2870">
        <v>10</v>
      </c>
      <c r="S2870" t="str" cm="1">
        <f t="array" ref="S2870">_xlfn.IFS(R2870=0,"None",R2870&lt;3,"Low",R2870&lt;6,"Medium",R2870&lt;=10,"High")</f>
        <v>High</v>
      </c>
      <c r="T2870" t="str" cm="1">
        <f t="array" ref="T2870">_xlfn.IFS(M2870&lt;=20,"Low",M2870&lt;=50,"Medium",M2870&lt;=90,"High")</f>
        <v>Low</v>
      </c>
      <c r="U2870" s="33">
        <f>Datos_Limpios[[#This Row],[Number of Complaints or Support]]/Datos_Limpios[[#This Row],[Account Length (in months)]]</f>
        <v>0.25</v>
      </c>
      <c r="V2870" t="str" cm="1">
        <f t="array" ref="V2870">_xlfn.IFS(H2870&lt;30,"Under 30",H2870&lt;66,"Middle Age",H2870&gt;=66,"Senior")</f>
        <v>Middle Age</v>
      </c>
      <c r="W2870" t="s">
        <v>6823</v>
      </c>
    </row>
    <row r="2871" spans="1:23" x14ac:dyDescent="0.3">
      <c r="A2871" t="s">
        <v>2968</v>
      </c>
      <c r="B2871" t="s">
        <v>17</v>
      </c>
      <c r="C2871">
        <v>7</v>
      </c>
      <c r="D2871">
        <v>1</v>
      </c>
      <c r="E2871" t="s">
        <v>17</v>
      </c>
      <c r="F2871" t="s">
        <v>79</v>
      </c>
      <c r="G2871" t="s">
        <v>6790</v>
      </c>
      <c r="H2871">
        <v>68</v>
      </c>
      <c r="I2871" t="s">
        <v>17</v>
      </c>
      <c r="J2871">
        <v>0</v>
      </c>
      <c r="K2871" t="s">
        <v>24</v>
      </c>
      <c r="L2871" t="s">
        <v>6794</v>
      </c>
      <c r="M2871">
        <v>12</v>
      </c>
      <c r="P2871" s="32">
        <v>44418</v>
      </c>
      <c r="Q2871" s="1">
        <v>10.967352537116209</v>
      </c>
      <c r="R2871">
        <v>7</v>
      </c>
      <c r="S2871" t="str" cm="1">
        <f t="array" ref="S2871">_xlfn.IFS(R2871=0,"None",R2871&lt;3,"Low",R2871&lt;6,"Medium",R2871&lt;=10,"High")</f>
        <v>High</v>
      </c>
      <c r="T2871" t="str" cm="1">
        <f t="array" ref="T2871">_xlfn.IFS(M2871&lt;=20,"Low",M2871&lt;=50,"Medium",M2871&lt;=90,"High")</f>
        <v>Low</v>
      </c>
      <c r="U2871" s="33">
        <f>Datos_Limpios[[#This Row],[Number of Complaints or Support]]/Datos_Limpios[[#This Row],[Account Length (in months)]]</f>
        <v>1</v>
      </c>
      <c r="V2871" t="str" cm="1">
        <f t="array" ref="V2871">_xlfn.IFS(H2871&lt;30,"Under 30",H2871&lt;66,"Middle Age",H2871&gt;=66,"Senior")</f>
        <v>Senior</v>
      </c>
      <c r="W2871" t="s">
        <v>6826</v>
      </c>
    </row>
    <row r="2872" spans="1:23" x14ac:dyDescent="0.3">
      <c r="A2872" t="s">
        <v>2969</v>
      </c>
      <c r="B2872" t="s">
        <v>17</v>
      </c>
      <c r="C2872">
        <v>55</v>
      </c>
      <c r="D2872">
        <v>0</v>
      </c>
      <c r="E2872" t="s">
        <v>23</v>
      </c>
      <c r="F2872" t="s">
        <v>42</v>
      </c>
      <c r="G2872" t="s">
        <v>6790</v>
      </c>
      <c r="H2872">
        <v>82</v>
      </c>
      <c r="I2872" t="s">
        <v>17</v>
      </c>
      <c r="J2872">
        <v>0</v>
      </c>
      <c r="K2872" t="s">
        <v>32</v>
      </c>
      <c r="L2872" t="s">
        <v>6792</v>
      </c>
      <c r="M2872">
        <v>48</v>
      </c>
      <c r="P2872" s="32">
        <v>44055</v>
      </c>
      <c r="Q2872" s="1">
        <v>56.207945682245807</v>
      </c>
      <c r="R2872">
        <v>10</v>
      </c>
      <c r="S2872" t="str" cm="1">
        <f t="array" ref="S2872">_xlfn.IFS(R2872=0,"None",R2872&lt;3,"Low",R2872&lt;6,"Medium",R2872&lt;=10,"High")</f>
        <v>High</v>
      </c>
      <c r="T2872" t="str" cm="1">
        <f t="array" ref="T2872">_xlfn.IFS(M2872&lt;=20,"Low",M2872&lt;=50,"Medium",M2872&lt;=90,"High")</f>
        <v>Medium</v>
      </c>
      <c r="U2872" s="33">
        <f>Datos_Limpios[[#This Row],[Number of Complaints or Support]]/Datos_Limpios[[#This Row],[Account Length (in months)]]</f>
        <v>0.18181818181818182</v>
      </c>
      <c r="V2872" t="str" cm="1">
        <f t="array" ref="V2872">_xlfn.IFS(H2872&lt;30,"Under 30",H2872&lt;66,"Middle Age",H2872&gt;=66,"Senior")</f>
        <v>Senior</v>
      </c>
      <c r="W2872" t="s">
        <v>6823</v>
      </c>
    </row>
    <row r="2873" spans="1:23" x14ac:dyDescent="0.3">
      <c r="A2873" t="s">
        <v>2970</v>
      </c>
      <c r="B2873" t="s">
        <v>17</v>
      </c>
      <c r="C2873">
        <v>68</v>
      </c>
      <c r="D2873">
        <v>0</v>
      </c>
      <c r="E2873" t="s">
        <v>23</v>
      </c>
      <c r="F2873" t="s">
        <v>192</v>
      </c>
      <c r="G2873" t="s">
        <v>19</v>
      </c>
      <c r="H2873">
        <v>61</v>
      </c>
      <c r="I2873" t="s">
        <v>17</v>
      </c>
      <c r="J2873">
        <v>0</v>
      </c>
      <c r="K2873" t="s">
        <v>32</v>
      </c>
      <c r="L2873" t="s">
        <v>6791</v>
      </c>
      <c r="M2873">
        <v>55</v>
      </c>
      <c r="P2873" s="32">
        <v>43888</v>
      </c>
      <c r="Q2873" s="1">
        <v>61.283307671903337</v>
      </c>
      <c r="R2873">
        <v>6</v>
      </c>
      <c r="S2873" t="str" cm="1">
        <f t="array" ref="S2873">_xlfn.IFS(R2873=0,"None",R2873&lt;3,"Low",R2873&lt;6,"Medium",R2873&lt;=10,"High")</f>
        <v>High</v>
      </c>
      <c r="T2873" t="str" cm="1">
        <f t="array" ref="T2873">_xlfn.IFS(M2873&lt;=20,"Low",M2873&lt;=50,"Medium",M2873&lt;=90,"High")</f>
        <v>High</v>
      </c>
      <c r="U2873" s="33">
        <f>Datos_Limpios[[#This Row],[Number of Complaints or Support]]/Datos_Limpios[[#This Row],[Account Length (in months)]]</f>
        <v>8.8235294117647065E-2</v>
      </c>
      <c r="V2873" t="str" cm="1">
        <f t="array" ref="V2873">_xlfn.IFS(H2873&lt;30,"Under 30",H2873&lt;66,"Middle Age",H2873&gt;=66,"Senior")</f>
        <v>Middle Age</v>
      </c>
      <c r="W2873" t="s">
        <v>6824</v>
      </c>
    </row>
    <row r="2874" spans="1:23" x14ac:dyDescent="0.3">
      <c r="A2874" t="s">
        <v>2971</v>
      </c>
      <c r="B2874" t="s">
        <v>17</v>
      </c>
      <c r="C2874">
        <v>26</v>
      </c>
      <c r="D2874">
        <v>0</v>
      </c>
      <c r="E2874" t="s">
        <v>23</v>
      </c>
      <c r="F2874" t="s">
        <v>148</v>
      </c>
      <c r="G2874" t="s">
        <v>19</v>
      </c>
      <c r="H2874">
        <v>76</v>
      </c>
      <c r="I2874" t="s">
        <v>17</v>
      </c>
      <c r="J2874">
        <v>0</v>
      </c>
      <c r="K2874" t="s">
        <v>20</v>
      </c>
      <c r="L2874" t="s">
        <v>6791</v>
      </c>
      <c r="M2874">
        <v>29</v>
      </c>
      <c r="P2874" s="32">
        <v>45117</v>
      </c>
      <c r="Q2874" s="1">
        <v>24.935972069899119</v>
      </c>
      <c r="R2874">
        <v>3</v>
      </c>
      <c r="S2874" t="str" cm="1">
        <f t="array" ref="S2874">_xlfn.IFS(R2874=0,"None",R2874&lt;3,"Low",R2874&lt;6,"Medium",R2874&lt;=10,"High")</f>
        <v>Medium</v>
      </c>
      <c r="T2874" t="str" cm="1">
        <f t="array" ref="T2874">_xlfn.IFS(M2874&lt;=20,"Low",M2874&lt;=50,"Medium",M2874&lt;=90,"High")</f>
        <v>Medium</v>
      </c>
      <c r="U2874" s="33">
        <f>Datos_Limpios[[#This Row],[Number of Complaints or Support]]/Datos_Limpios[[#This Row],[Account Length (in months)]]</f>
        <v>0.11538461538461539</v>
      </c>
      <c r="V2874" t="str" cm="1">
        <f t="array" ref="V2874">_xlfn.IFS(H2874&lt;30,"Under 30",H2874&lt;66,"Middle Age",H2874&gt;=66,"Senior")</f>
        <v>Senior</v>
      </c>
      <c r="W2874" t="s">
        <v>6824</v>
      </c>
    </row>
    <row r="2875" spans="1:23" x14ac:dyDescent="0.3">
      <c r="A2875" t="s">
        <v>2972</v>
      </c>
      <c r="B2875" t="s">
        <v>23</v>
      </c>
      <c r="C2875">
        <v>18</v>
      </c>
      <c r="D2875">
        <v>2</v>
      </c>
      <c r="E2875" t="s">
        <v>23</v>
      </c>
      <c r="F2875" t="s">
        <v>54</v>
      </c>
      <c r="G2875" t="s">
        <v>19</v>
      </c>
      <c r="H2875">
        <v>23</v>
      </c>
      <c r="I2875" t="s">
        <v>17</v>
      </c>
      <c r="J2875">
        <v>0</v>
      </c>
      <c r="K2875" t="s">
        <v>20</v>
      </c>
      <c r="L2875" t="s">
        <v>6792</v>
      </c>
      <c r="M2875">
        <v>62</v>
      </c>
      <c r="N2875" t="s">
        <v>27</v>
      </c>
      <c r="O2875" t="s">
        <v>164</v>
      </c>
      <c r="P2875" s="32">
        <v>44168</v>
      </c>
      <c r="Q2875" s="1">
        <v>68.620606616409063</v>
      </c>
      <c r="R2875">
        <v>1</v>
      </c>
      <c r="S2875" t="str" cm="1">
        <f t="array" ref="S2875">_xlfn.IFS(R2875=0,"None",R2875&lt;3,"Low",R2875&lt;6,"Medium",R2875&lt;=10,"High")</f>
        <v>Low</v>
      </c>
      <c r="T2875" t="str" cm="1">
        <f t="array" ref="T2875">_xlfn.IFS(M2875&lt;=20,"Low",M2875&lt;=50,"Medium",M2875&lt;=90,"High")</f>
        <v>High</v>
      </c>
      <c r="U2875" s="33">
        <f>Datos_Limpios[[#This Row],[Number of Complaints or Support]]/Datos_Limpios[[#This Row],[Account Length (in months)]]</f>
        <v>5.5555555555555552E-2</v>
      </c>
      <c r="V2875" t="str" cm="1">
        <f t="array" ref="V2875">_xlfn.IFS(H2875&lt;30,"Under 30",H2875&lt;66,"Middle Age",H2875&gt;=66,"Senior")</f>
        <v>Under 30</v>
      </c>
      <c r="W2875" t="s">
        <v>6823</v>
      </c>
    </row>
    <row r="2876" spans="1:23" x14ac:dyDescent="0.3">
      <c r="A2876" t="s">
        <v>2973</v>
      </c>
      <c r="B2876" t="s">
        <v>23</v>
      </c>
      <c r="C2876">
        <v>1</v>
      </c>
      <c r="D2876">
        <v>1</v>
      </c>
      <c r="E2876" t="s">
        <v>23</v>
      </c>
      <c r="F2876" t="s">
        <v>112</v>
      </c>
      <c r="G2876" t="s">
        <v>19</v>
      </c>
      <c r="H2876">
        <v>29</v>
      </c>
      <c r="I2876" t="s">
        <v>17</v>
      </c>
      <c r="J2876">
        <v>0</v>
      </c>
      <c r="K2876" t="s">
        <v>20</v>
      </c>
      <c r="L2876" t="s">
        <v>6791</v>
      </c>
      <c r="M2876">
        <v>42</v>
      </c>
      <c r="N2876" t="s">
        <v>27</v>
      </c>
      <c r="O2876" t="s">
        <v>125</v>
      </c>
      <c r="P2876" s="32">
        <v>44808</v>
      </c>
      <c r="Q2876" s="1">
        <v>47.613108425656939</v>
      </c>
      <c r="R2876">
        <v>0</v>
      </c>
      <c r="S2876" t="str" cm="1">
        <f t="array" ref="S2876">_xlfn.IFS(R2876=0,"None",R2876&lt;3,"Low",R2876&lt;6,"Medium",R2876&lt;=10,"High")</f>
        <v>None</v>
      </c>
      <c r="T2876" t="str" cm="1">
        <f t="array" ref="T2876">_xlfn.IFS(M2876&lt;=20,"Low",M2876&lt;=50,"Medium",M2876&lt;=90,"High")</f>
        <v>Medium</v>
      </c>
      <c r="U2876" s="33">
        <f>Datos_Limpios[[#This Row],[Number of Complaints or Support]]/Datos_Limpios[[#This Row],[Account Length (in months)]]</f>
        <v>0</v>
      </c>
      <c r="V2876" t="str" cm="1">
        <f t="array" ref="V2876">_xlfn.IFS(H2876&lt;30,"Under 30",H2876&lt;66,"Middle Age",H2876&gt;=66,"Senior")</f>
        <v>Under 30</v>
      </c>
      <c r="W2876" t="s">
        <v>6823</v>
      </c>
    </row>
    <row r="2877" spans="1:23" x14ac:dyDescent="0.3">
      <c r="A2877" t="s">
        <v>2974</v>
      </c>
      <c r="B2877" t="s">
        <v>17</v>
      </c>
      <c r="C2877">
        <v>10</v>
      </c>
      <c r="D2877">
        <v>1</v>
      </c>
      <c r="E2877" t="s">
        <v>17</v>
      </c>
      <c r="F2877" t="s">
        <v>179</v>
      </c>
      <c r="G2877" t="s">
        <v>6790</v>
      </c>
      <c r="H2877">
        <v>22</v>
      </c>
      <c r="I2877" t="s">
        <v>23</v>
      </c>
      <c r="J2877">
        <v>3</v>
      </c>
      <c r="K2877" t="s">
        <v>32</v>
      </c>
      <c r="L2877" t="s">
        <v>6791</v>
      </c>
      <c r="M2877">
        <v>9</v>
      </c>
      <c r="P2877" s="32">
        <v>45001</v>
      </c>
      <c r="Q2877" s="1">
        <v>9.3801259788285805</v>
      </c>
      <c r="R2877">
        <v>3</v>
      </c>
      <c r="S2877" t="str" cm="1">
        <f t="array" ref="S2877">_xlfn.IFS(R2877=0,"None",R2877&lt;3,"Low",R2877&lt;6,"Medium",R2877&lt;=10,"High")</f>
        <v>Medium</v>
      </c>
      <c r="T2877" t="str" cm="1">
        <f t="array" ref="T2877">_xlfn.IFS(M2877&lt;=20,"Low",M2877&lt;=50,"Medium",M2877&lt;=90,"High")</f>
        <v>Low</v>
      </c>
      <c r="U2877" s="33">
        <f>Datos_Limpios[[#This Row],[Number of Complaints or Support]]/Datos_Limpios[[#This Row],[Account Length (in months)]]</f>
        <v>0.3</v>
      </c>
      <c r="V2877" t="str" cm="1">
        <f t="array" ref="V2877">_xlfn.IFS(H2877&lt;30,"Under 30",H2877&lt;66,"Middle Age",H2877&gt;=66,"Senior")</f>
        <v>Under 30</v>
      </c>
      <c r="W2877" t="s">
        <v>6826</v>
      </c>
    </row>
    <row r="2878" spans="1:23" x14ac:dyDescent="0.3">
      <c r="A2878" t="s">
        <v>2975</v>
      </c>
      <c r="B2878" t="s">
        <v>17</v>
      </c>
      <c r="C2878">
        <v>33</v>
      </c>
      <c r="D2878">
        <v>2</v>
      </c>
      <c r="E2878" t="s">
        <v>23</v>
      </c>
      <c r="F2878" t="s">
        <v>101</v>
      </c>
      <c r="G2878" t="s">
        <v>19</v>
      </c>
      <c r="H2878">
        <v>63</v>
      </c>
      <c r="I2878" t="s">
        <v>17</v>
      </c>
      <c r="J2878">
        <v>0</v>
      </c>
      <c r="K2878" t="s">
        <v>20</v>
      </c>
      <c r="L2878" t="s">
        <v>6792</v>
      </c>
      <c r="M2878">
        <v>30</v>
      </c>
      <c r="P2878" s="32">
        <v>45195</v>
      </c>
      <c r="Q2878" s="1">
        <v>35.24958831268453</v>
      </c>
      <c r="R2878">
        <v>10</v>
      </c>
      <c r="S2878" t="str" cm="1">
        <f t="array" ref="S2878">_xlfn.IFS(R2878=0,"None",R2878&lt;3,"Low",R2878&lt;6,"Medium",R2878&lt;=10,"High")</f>
        <v>High</v>
      </c>
      <c r="T2878" t="str" cm="1">
        <f t="array" ref="T2878">_xlfn.IFS(M2878&lt;=20,"Low",M2878&lt;=50,"Medium",M2878&lt;=90,"High")</f>
        <v>Medium</v>
      </c>
      <c r="U2878" s="33">
        <f>Datos_Limpios[[#This Row],[Number of Complaints or Support]]/Datos_Limpios[[#This Row],[Account Length (in months)]]</f>
        <v>0.30303030303030304</v>
      </c>
      <c r="V2878" t="str" cm="1">
        <f t="array" ref="V2878">_xlfn.IFS(H2878&lt;30,"Under 30",H2878&lt;66,"Middle Age",H2878&gt;=66,"Senior")</f>
        <v>Middle Age</v>
      </c>
      <c r="W2878" t="s">
        <v>6826</v>
      </c>
    </row>
    <row r="2879" spans="1:23" x14ac:dyDescent="0.3">
      <c r="A2879" t="s">
        <v>2976</v>
      </c>
      <c r="B2879" t="s">
        <v>17</v>
      </c>
      <c r="C2879">
        <v>21</v>
      </c>
      <c r="D2879">
        <v>0</v>
      </c>
      <c r="E2879" t="s">
        <v>23</v>
      </c>
      <c r="F2879" t="s">
        <v>47</v>
      </c>
      <c r="G2879" t="s">
        <v>19</v>
      </c>
      <c r="H2879">
        <v>68</v>
      </c>
      <c r="I2879" t="s">
        <v>17</v>
      </c>
      <c r="J2879">
        <v>0</v>
      </c>
      <c r="K2879" t="s">
        <v>20</v>
      </c>
      <c r="L2879" t="s">
        <v>6792</v>
      </c>
      <c r="M2879">
        <v>24</v>
      </c>
      <c r="P2879" s="32">
        <v>45025</v>
      </c>
      <c r="Q2879" s="1">
        <v>20.399838841300831</v>
      </c>
      <c r="R2879">
        <v>10</v>
      </c>
      <c r="S2879" t="str" cm="1">
        <f t="array" ref="S2879">_xlfn.IFS(R2879=0,"None",R2879&lt;3,"Low",R2879&lt;6,"Medium",R2879&lt;=10,"High")</f>
        <v>High</v>
      </c>
      <c r="T2879" t="str" cm="1">
        <f t="array" ref="T2879">_xlfn.IFS(M2879&lt;=20,"Low",M2879&lt;=50,"Medium",M2879&lt;=90,"High")</f>
        <v>Medium</v>
      </c>
      <c r="U2879" s="33">
        <f>Datos_Limpios[[#This Row],[Number of Complaints or Support]]/Datos_Limpios[[#This Row],[Account Length (in months)]]</f>
        <v>0.47619047619047616</v>
      </c>
      <c r="V2879" t="str" cm="1">
        <f t="array" ref="V2879">_xlfn.IFS(H2879&lt;30,"Under 30",H2879&lt;66,"Middle Age",H2879&gt;=66,"Senior")</f>
        <v>Senior</v>
      </c>
      <c r="W2879" t="s">
        <v>6824</v>
      </c>
    </row>
    <row r="2880" spans="1:23" x14ac:dyDescent="0.3">
      <c r="A2880" t="s">
        <v>2977</v>
      </c>
      <c r="B2880" t="s">
        <v>17</v>
      </c>
      <c r="C2880">
        <v>58</v>
      </c>
      <c r="D2880">
        <v>0</v>
      </c>
      <c r="E2880" t="s">
        <v>23</v>
      </c>
      <c r="F2880" t="s">
        <v>101</v>
      </c>
      <c r="G2880" t="s">
        <v>6790</v>
      </c>
      <c r="H2880">
        <v>55</v>
      </c>
      <c r="I2880" t="s">
        <v>23</v>
      </c>
      <c r="J2880">
        <v>6</v>
      </c>
      <c r="K2880" t="s">
        <v>20</v>
      </c>
      <c r="L2880" t="s">
        <v>6792</v>
      </c>
      <c r="M2880">
        <v>47</v>
      </c>
      <c r="P2880" s="32">
        <v>44325</v>
      </c>
      <c r="Q2880" s="1">
        <v>45.006429713819117</v>
      </c>
      <c r="R2880">
        <v>5</v>
      </c>
      <c r="S2880" t="str" cm="1">
        <f t="array" ref="S2880">_xlfn.IFS(R2880=0,"None",R2880&lt;3,"Low",R2880&lt;6,"Medium",R2880&lt;=10,"High")</f>
        <v>Medium</v>
      </c>
      <c r="T2880" t="str" cm="1">
        <f t="array" ref="T2880">_xlfn.IFS(M2880&lt;=20,"Low",M2880&lt;=50,"Medium",M2880&lt;=90,"High")</f>
        <v>Medium</v>
      </c>
      <c r="U2880" s="33">
        <f>Datos_Limpios[[#This Row],[Number of Complaints or Support]]/Datos_Limpios[[#This Row],[Account Length (in months)]]</f>
        <v>8.6206896551724144E-2</v>
      </c>
      <c r="V2880" t="str" cm="1">
        <f t="array" ref="V2880">_xlfn.IFS(H2880&lt;30,"Under 30",H2880&lt;66,"Middle Age",H2880&gt;=66,"Senior")</f>
        <v>Middle Age</v>
      </c>
      <c r="W2880" t="s">
        <v>6826</v>
      </c>
    </row>
    <row r="2881" spans="1:23" x14ac:dyDescent="0.3">
      <c r="A2881" t="s">
        <v>2978</v>
      </c>
      <c r="B2881" t="s">
        <v>23</v>
      </c>
      <c r="C2881">
        <v>3</v>
      </c>
      <c r="D2881">
        <v>4</v>
      </c>
      <c r="E2881" t="s">
        <v>23</v>
      </c>
      <c r="F2881" t="s">
        <v>121</v>
      </c>
      <c r="G2881" t="s">
        <v>19</v>
      </c>
      <c r="H2881">
        <v>60</v>
      </c>
      <c r="I2881" t="s">
        <v>17</v>
      </c>
      <c r="J2881">
        <v>0</v>
      </c>
      <c r="K2881" t="s">
        <v>20</v>
      </c>
      <c r="L2881" t="s">
        <v>6792</v>
      </c>
      <c r="M2881">
        <v>31</v>
      </c>
      <c r="N2881" t="s">
        <v>27</v>
      </c>
      <c r="O2881" t="s">
        <v>125</v>
      </c>
      <c r="P2881" s="32">
        <v>44822</v>
      </c>
      <c r="Q2881" s="1">
        <v>33.58292841049181</v>
      </c>
      <c r="R2881">
        <v>5</v>
      </c>
      <c r="S2881" t="str" cm="1">
        <f t="array" ref="S2881">_xlfn.IFS(R2881=0,"None",R2881&lt;3,"Low",R2881&lt;6,"Medium",R2881&lt;=10,"High")</f>
        <v>Medium</v>
      </c>
      <c r="T2881" t="str" cm="1">
        <f t="array" ref="T2881">_xlfn.IFS(M2881&lt;=20,"Low",M2881&lt;=50,"Medium",M2881&lt;=90,"High")</f>
        <v>Medium</v>
      </c>
      <c r="U2881" s="33">
        <f>Datos_Limpios[[#This Row],[Number of Complaints or Support]]/Datos_Limpios[[#This Row],[Account Length (in months)]]</f>
        <v>1.6666666666666667</v>
      </c>
      <c r="V2881" t="str" cm="1">
        <f t="array" ref="V2881">_xlfn.IFS(H2881&lt;30,"Under 30",H2881&lt;66,"Middle Age",H2881&gt;=66,"Senior")</f>
        <v>Middle Age</v>
      </c>
      <c r="W2881" t="s">
        <v>6826</v>
      </c>
    </row>
    <row r="2882" spans="1:23" x14ac:dyDescent="0.3">
      <c r="A2882" t="s">
        <v>2979</v>
      </c>
      <c r="B2882" t="s">
        <v>23</v>
      </c>
      <c r="C2882">
        <v>30</v>
      </c>
      <c r="D2882">
        <v>1</v>
      </c>
      <c r="E2882" t="s">
        <v>23</v>
      </c>
      <c r="F2882" t="s">
        <v>138</v>
      </c>
      <c r="G2882" t="s">
        <v>19</v>
      </c>
      <c r="H2882">
        <v>62</v>
      </c>
      <c r="I2882" t="s">
        <v>17</v>
      </c>
      <c r="J2882">
        <v>0</v>
      </c>
      <c r="K2882" t="s">
        <v>20</v>
      </c>
      <c r="L2882" t="s">
        <v>6792</v>
      </c>
      <c r="M2882">
        <v>64</v>
      </c>
      <c r="N2882" t="s">
        <v>27</v>
      </c>
      <c r="O2882" t="s">
        <v>108</v>
      </c>
      <c r="P2882" s="32">
        <v>44200</v>
      </c>
      <c r="Q2882" s="1">
        <v>58.077616697165553</v>
      </c>
      <c r="R2882">
        <v>9</v>
      </c>
      <c r="S2882" t="str" cm="1">
        <f t="array" ref="S2882">_xlfn.IFS(R2882=0,"None",R2882&lt;3,"Low",R2882&lt;6,"Medium",R2882&lt;=10,"High")</f>
        <v>High</v>
      </c>
      <c r="T2882" t="str" cm="1">
        <f t="array" ref="T2882">_xlfn.IFS(M2882&lt;=20,"Low",M2882&lt;=50,"Medium",M2882&lt;=90,"High")</f>
        <v>High</v>
      </c>
      <c r="U2882" s="33">
        <f>Datos_Limpios[[#This Row],[Number of Complaints or Support]]/Datos_Limpios[[#This Row],[Account Length (in months)]]</f>
        <v>0.3</v>
      </c>
      <c r="V2882" t="str" cm="1">
        <f t="array" ref="V2882">_xlfn.IFS(H2882&lt;30,"Under 30",H2882&lt;66,"Middle Age",H2882&gt;=66,"Senior")</f>
        <v>Middle Age</v>
      </c>
      <c r="W2882" t="s">
        <v>6824</v>
      </c>
    </row>
    <row r="2883" spans="1:23" x14ac:dyDescent="0.3">
      <c r="A2883" t="s">
        <v>2980</v>
      </c>
      <c r="B2883" t="s">
        <v>23</v>
      </c>
      <c r="C2883">
        <v>18</v>
      </c>
      <c r="D2883">
        <v>1</v>
      </c>
      <c r="E2883" t="s">
        <v>23</v>
      </c>
      <c r="F2883" t="s">
        <v>58</v>
      </c>
      <c r="G2883" t="s">
        <v>6790</v>
      </c>
      <c r="H2883">
        <v>55</v>
      </c>
      <c r="I2883" t="s">
        <v>17</v>
      </c>
      <c r="J2883">
        <v>0</v>
      </c>
      <c r="K2883" t="s">
        <v>20</v>
      </c>
      <c r="L2883" t="s">
        <v>6792</v>
      </c>
      <c r="M2883">
        <v>39</v>
      </c>
      <c r="N2883" t="s">
        <v>59</v>
      </c>
      <c r="O2883" t="s">
        <v>116</v>
      </c>
      <c r="P2883" s="32">
        <v>44862</v>
      </c>
      <c r="Q2883" s="1">
        <v>44.853345349794928</v>
      </c>
      <c r="R2883">
        <v>0</v>
      </c>
      <c r="S2883" t="str" cm="1">
        <f t="array" ref="S2883">_xlfn.IFS(R2883=0,"None",R2883&lt;3,"Low",R2883&lt;6,"Medium",R2883&lt;=10,"High")</f>
        <v>None</v>
      </c>
      <c r="T2883" t="str" cm="1">
        <f t="array" ref="T2883">_xlfn.IFS(M2883&lt;=20,"Low",M2883&lt;=50,"Medium",M2883&lt;=90,"High")</f>
        <v>Medium</v>
      </c>
      <c r="U2883" s="33">
        <f>Datos_Limpios[[#This Row],[Number of Complaints or Support]]/Datos_Limpios[[#This Row],[Account Length (in months)]]</f>
        <v>0</v>
      </c>
      <c r="V2883" t="str" cm="1">
        <f t="array" ref="V2883">_xlfn.IFS(H2883&lt;30,"Under 30",H2883&lt;66,"Middle Age",H2883&gt;=66,"Senior")</f>
        <v>Middle Age</v>
      </c>
      <c r="W2883" t="s">
        <v>6825</v>
      </c>
    </row>
    <row r="2884" spans="1:23" x14ac:dyDescent="0.3">
      <c r="A2884" t="s">
        <v>2981</v>
      </c>
      <c r="B2884" t="s">
        <v>17</v>
      </c>
      <c r="C2884">
        <v>59</v>
      </c>
      <c r="D2884">
        <v>0</v>
      </c>
      <c r="E2884" t="s">
        <v>23</v>
      </c>
      <c r="F2884" t="s">
        <v>156</v>
      </c>
      <c r="G2884" t="s">
        <v>19</v>
      </c>
      <c r="H2884">
        <v>32</v>
      </c>
      <c r="I2884" t="s">
        <v>23</v>
      </c>
      <c r="J2884">
        <v>2</v>
      </c>
      <c r="K2884" t="s">
        <v>32</v>
      </c>
      <c r="L2884" t="s">
        <v>6791</v>
      </c>
      <c r="M2884">
        <v>37</v>
      </c>
      <c r="P2884" s="32">
        <v>44656</v>
      </c>
      <c r="Q2884" s="1">
        <v>39.087361364545252</v>
      </c>
      <c r="R2884">
        <v>10</v>
      </c>
      <c r="S2884" t="str" cm="1">
        <f t="array" ref="S2884">_xlfn.IFS(R2884=0,"None",R2884&lt;3,"Low",R2884&lt;6,"Medium",R2884&lt;=10,"High")</f>
        <v>High</v>
      </c>
      <c r="T2884" t="str" cm="1">
        <f t="array" ref="T2884">_xlfn.IFS(M2884&lt;=20,"Low",M2884&lt;=50,"Medium",M2884&lt;=90,"High")</f>
        <v>Medium</v>
      </c>
      <c r="U2884" s="33">
        <f>Datos_Limpios[[#This Row],[Number of Complaints or Support]]/Datos_Limpios[[#This Row],[Account Length (in months)]]</f>
        <v>0.16949152542372881</v>
      </c>
      <c r="V2884" t="str" cm="1">
        <f t="array" ref="V2884">_xlfn.IFS(H2884&lt;30,"Under 30",H2884&lt;66,"Middle Age",H2884&gt;=66,"Senior")</f>
        <v>Middle Age</v>
      </c>
      <c r="W2884" t="s">
        <v>6825</v>
      </c>
    </row>
    <row r="2885" spans="1:23" x14ac:dyDescent="0.3">
      <c r="A2885" t="s">
        <v>2982</v>
      </c>
      <c r="B2885" t="s">
        <v>23</v>
      </c>
      <c r="C2885">
        <v>4</v>
      </c>
      <c r="D2885">
        <v>5</v>
      </c>
      <c r="E2885" t="s">
        <v>23</v>
      </c>
      <c r="F2885" t="s">
        <v>123</v>
      </c>
      <c r="G2885" t="s">
        <v>19</v>
      </c>
      <c r="H2885">
        <v>34</v>
      </c>
      <c r="I2885" t="s">
        <v>17</v>
      </c>
      <c r="J2885">
        <v>0</v>
      </c>
      <c r="K2885" t="s">
        <v>20</v>
      </c>
      <c r="L2885" t="s">
        <v>6792</v>
      </c>
      <c r="M2885">
        <v>29</v>
      </c>
      <c r="N2885" t="s">
        <v>27</v>
      </c>
      <c r="O2885" t="s">
        <v>125</v>
      </c>
      <c r="P2885" s="32">
        <v>45087</v>
      </c>
      <c r="Q2885" s="1">
        <v>34.601703077132768</v>
      </c>
      <c r="R2885">
        <v>8</v>
      </c>
      <c r="S2885" t="str" cm="1">
        <f t="array" ref="S2885">_xlfn.IFS(R2885=0,"None",R2885&lt;3,"Low",R2885&lt;6,"Medium",R2885&lt;=10,"High")</f>
        <v>High</v>
      </c>
      <c r="T2885" t="str" cm="1">
        <f t="array" ref="T2885">_xlfn.IFS(M2885&lt;=20,"Low",M2885&lt;=50,"Medium",M2885&lt;=90,"High")</f>
        <v>Medium</v>
      </c>
      <c r="U2885" s="33">
        <f>Datos_Limpios[[#This Row],[Number of Complaints or Support]]/Datos_Limpios[[#This Row],[Account Length (in months)]]</f>
        <v>2</v>
      </c>
      <c r="V2885" t="str" cm="1">
        <f t="array" ref="V2885">_xlfn.IFS(H2885&lt;30,"Under 30",H2885&lt;66,"Middle Age",H2885&gt;=66,"Senior")</f>
        <v>Middle Age</v>
      </c>
      <c r="W2885" t="s">
        <v>6824</v>
      </c>
    </row>
    <row r="2886" spans="1:23" x14ac:dyDescent="0.3">
      <c r="A2886" t="s">
        <v>2983</v>
      </c>
      <c r="B2886" t="s">
        <v>23</v>
      </c>
      <c r="C2886">
        <v>1</v>
      </c>
      <c r="D2886">
        <v>5</v>
      </c>
      <c r="E2886" t="s">
        <v>23</v>
      </c>
      <c r="F2886" t="s">
        <v>29</v>
      </c>
      <c r="G2886" t="s">
        <v>6790</v>
      </c>
      <c r="H2886">
        <v>45</v>
      </c>
      <c r="I2886" t="s">
        <v>17</v>
      </c>
      <c r="J2886">
        <v>0</v>
      </c>
      <c r="K2886" t="s">
        <v>20</v>
      </c>
      <c r="L2886" t="s">
        <v>6792</v>
      </c>
      <c r="M2886">
        <v>16</v>
      </c>
      <c r="N2886" t="s">
        <v>27</v>
      </c>
      <c r="O2886" t="s">
        <v>108</v>
      </c>
      <c r="P2886" s="32">
        <v>45010</v>
      </c>
      <c r="Q2886" s="1">
        <v>17.94971052918735</v>
      </c>
      <c r="R2886">
        <v>6</v>
      </c>
      <c r="S2886" t="str" cm="1">
        <f t="array" ref="S2886">_xlfn.IFS(R2886=0,"None",R2886&lt;3,"Low",R2886&lt;6,"Medium",R2886&lt;=10,"High")</f>
        <v>High</v>
      </c>
      <c r="T2886" t="str" cm="1">
        <f t="array" ref="T2886">_xlfn.IFS(M2886&lt;=20,"Low",M2886&lt;=50,"Medium",M2886&lt;=90,"High")</f>
        <v>Low</v>
      </c>
      <c r="U2886" s="33">
        <f>Datos_Limpios[[#This Row],[Number of Complaints or Support]]/Datos_Limpios[[#This Row],[Account Length (in months)]]</f>
        <v>6</v>
      </c>
      <c r="V2886" t="str" cm="1">
        <f t="array" ref="V2886">_xlfn.IFS(H2886&lt;30,"Under 30",H2886&lt;66,"Middle Age",H2886&gt;=66,"Senior")</f>
        <v>Middle Age</v>
      </c>
      <c r="W2886" t="s">
        <v>6825</v>
      </c>
    </row>
    <row r="2887" spans="1:23" x14ac:dyDescent="0.3">
      <c r="A2887" t="s">
        <v>2984</v>
      </c>
      <c r="B2887" t="s">
        <v>17</v>
      </c>
      <c r="C2887">
        <v>31</v>
      </c>
      <c r="D2887">
        <v>0</v>
      </c>
      <c r="E2887" t="s">
        <v>23</v>
      </c>
      <c r="F2887" t="s">
        <v>56</v>
      </c>
      <c r="G2887" t="s">
        <v>6790</v>
      </c>
      <c r="H2887">
        <v>43</v>
      </c>
      <c r="I2887" t="s">
        <v>17</v>
      </c>
      <c r="J2887">
        <v>0</v>
      </c>
      <c r="K2887" t="s">
        <v>24</v>
      </c>
      <c r="L2887" t="s">
        <v>6792</v>
      </c>
      <c r="M2887">
        <v>53</v>
      </c>
      <c r="P2887" s="32">
        <v>44892</v>
      </c>
      <c r="Q2887" s="1">
        <v>46.402099271915858</v>
      </c>
      <c r="R2887">
        <v>5</v>
      </c>
      <c r="S2887" t="str" cm="1">
        <f t="array" ref="S2887">_xlfn.IFS(R2887=0,"None",R2887&lt;3,"Low",R2887&lt;6,"Medium",R2887&lt;=10,"High")</f>
        <v>Medium</v>
      </c>
      <c r="T2887" t="str" cm="1">
        <f t="array" ref="T2887">_xlfn.IFS(M2887&lt;=20,"Low",M2887&lt;=50,"Medium",M2887&lt;=90,"High")</f>
        <v>High</v>
      </c>
      <c r="U2887" s="33">
        <f>Datos_Limpios[[#This Row],[Number of Complaints or Support]]/Datos_Limpios[[#This Row],[Account Length (in months)]]</f>
        <v>0.16129032258064516</v>
      </c>
      <c r="V2887" t="str" cm="1">
        <f t="array" ref="V2887">_xlfn.IFS(H2887&lt;30,"Under 30",H2887&lt;66,"Middle Age",H2887&gt;=66,"Senior")</f>
        <v>Middle Age</v>
      </c>
      <c r="W2887" t="s">
        <v>6823</v>
      </c>
    </row>
    <row r="2888" spans="1:23" x14ac:dyDescent="0.3">
      <c r="A2888" t="s">
        <v>2985</v>
      </c>
      <c r="B2888" t="s">
        <v>17</v>
      </c>
      <c r="C2888">
        <v>45</v>
      </c>
      <c r="D2888">
        <v>1</v>
      </c>
      <c r="E2888" t="s">
        <v>23</v>
      </c>
      <c r="F2888" t="s">
        <v>22</v>
      </c>
      <c r="G2888" t="s">
        <v>19</v>
      </c>
      <c r="H2888">
        <v>69</v>
      </c>
      <c r="I2888" t="s">
        <v>17</v>
      </c>
      <c r="J2888">
        <v>0</v>
      </c>
      <c r="K2888" t="s">
        <v>24</v>
      </c>
      <c r="L2888" t="s">
        <v>6792</v>
      </c>
      <c r="M2888">
        <v>33</v>
      </c>
      <c r="P2888" s="32">
        <v>43995</v>
      </c>
      <c r="Q2888" s="1">
        <v>29.081568240577621</v>
      </c>
      <c r="R2888">
        <v>9</v>
      </c>
      <c r="S2888" t="str" cm="1">
        <f t="array" ref="S2888">_xlfn.IFS(R2888=0,"None",R2888&lt;3,"Low",R2888&lt;6,"Medium",R2888&lt;=10,"High")</f>
        <v>High</v>
      </c>
      <c r="T2888" t="str" cm="1">
        <f t="array" ref="T2888">_xlfn.IFS(M2888&lt;=20,"Low",M2888&lt;=50,"Medium",M2888&lt;=90,"High")</f>
        <v>Medium</v>
      </c>
      <c r="U2888" s="33">
        <f>Datos_Limpios[[#This Row],[Number of Complaints or Support]]/Datos_Limpios[[#This Row],[Account Length (in months)]]</f>
        <v>0.2</v>
      </c>
      <c r="V2888" t="str" cm="1">
        <f t="array" ref="V2888">_xlfn.IFS(H2888&lt;30,"Under 30",H2888&lt;66,"Middle Age",H2888&gt;=66,"Senior")</f>
        <v>Senior</v>
      </c>
      <c r="W2888" t="s">
        <v>6823</v>
      </c>
    </row>
    <row r="2889" spans="1:23" x14ac:dyDescent="0.3">
      <c r="A2889" t="s">
        <v>2986</v>
      </c>
      <c r="B2889" t="s">
        <v>17</v>
      </c>
      <c r="C2889">
        <v>10</v>
      </c>
      <c r="D2889">
        <v>0</v>
      </c>
      <c r="E2889" t="s">
        <v>17</v>
      </c>
      <c r="F2889" t="s">
        <v>84</v>
      </c>
      <c r="G2889" t="s">
        <v>6790</v>
      </c>
      <c r="H2889">
        <v>23</v>
      </c>
      <c r="I2889" t="s">
        <v>17</v>
      </c>
      <c r="J2889">
        <v>0</v>
      </c>
      <c r="K2889" t="s">
        <v>24</v>
      </c>
      <c r="L2889" t="s">
        <v>6792</v>
      </c>
      <c r="M2889">
        <v>10</v>
      </c>
      <c r="P2889" s="32">
        <v>44023</v>
      </c>
      <c r="Q2889" s="1">
        <v>11.89792032428511</v>
      </c>
      <c r="R2889">
        <v>1</v>
      </c>
      <c r="S2889" t="str" cm="1">
        <f t="array" ref="S2889">_xlfn.IFS(R2889=0,"None",R2889&lt;3,"Low",R2889&lt;6,"Medium",R2889&lt;=10,"High")</f>
        <v>Low</v>
      </c>
      <c r="T2889" t="str" cm="1">
        <f t="array" ref="T2889">_xlfn.IFS(M2889&lt;=20,"Low",M2889&lt;=50,"Medium",M2889&lt;=90,"High")</f>
        <v>Low</v>
      </c>
      <c r="U2889" s="33">
        <f>Datos_Limpios[[#This Row],[Number of Complaints or Support]]/Datos_Limpios[[#This Row],[Account Length (in months)]]</f>
        <v>0.1</v>
      </c>
      <c r="V2889" t="str" cm="1">
        <f t="array" ref="V2889">_xlfn.IFS(H2889&lt;30,"Under 30",H2889&lt;66,"Middle Age",H2889&gt;=66,"Senior")</f>
        <v>Under 30</v>
      </c>
      <c r="W2889" t="s">
        <v>6824</v>
      </c>
    </row>
    <row r="2890" spans="1:23" x14ac:dyDescent="0.3">
      <c r="A2890" t="s">
        <v>2987</v>
      </c>
      <c r="B2890" t="s">
        <v>17</v>
      </c>
      <c r="C2890">
        <v>61</v>
      </c>
      <c r="D2890">
        <v>0</v>
      </c>
      <c r="E2890" t="s">
        <v>23</v>
      </c>
      <c r="F2890" t="s">
        <v>47</v>
      </c>
      <c r="G2890" t="s">
        <v>19</v>
      </c>
      <c r="H2890">
        <v>77</v>
      </c>
      <c r="I2890" t="s">
        <v>17</v>
      </c>
      <c r="J2890">
        <v>0</v>
      </c>
      <c r="K2890" t="s">
        <v>32</v>
      </c>
      <c r="L2890" t="s">
        <v>6792</v>
      </c>
      <c r="M2890">
        <v>37</v>
      </c>
      <c r="P2890" s="32">
        <v>45141</v>
      </c>
      <c r="Q2890" s="1">
        <v>34.819257104452923</v>
      </c>
      <c r="R2890">
        <v>4</v>
      </c>
      <c r="S2890" t="str" cm="1">
        <f t="array" ref="S2890">_xlfn.IFS(R2890=0,"None",R2890&lt;3,"Low",R2890&lt;6,"Medium",R2890&lt;=10,"High")</f>
        <v>Medium</v>
      </c>
      <c r="T2890" t="str" cm="1">
        <f t="array" ref="T2890">_xlfn.IFS(M2890&lt;=20,"Low",M2890&lt;=50,"Medium",M2890&lt;=90,"High")</f>
        <v>Medium</v>
      </c>
      <c r="U2890" s="33">
        <f>Datos_Limpios[[#This Row],[Number of Complaints or Support]]/Datos_Limpios[[#This Row],[Account Length (in months)]]</f>
        <v>6.5573770491803282E-2</v>
      </c>
      <c r="V2890" t="str" cm="1">
        <f t="array" ref="V2890">_xlfn.IFS(H2890&lt;30,"Under 30",H2890&lt;66,"Middle Age",H2890&gt;=66,"Senior")</f>
        <v>Senior</v>
      </c>
      <c r="W2890" t="s">
        <v>6824</v>
      </c>
    </row>
    <row r="2891" spans="1:23" x14ac:dyDescent="0.3">
      <c r="A2891" t="s">
        <v>2988</v>
      </c>
      <c r="B2891" t="s">
        <v>17</v>
      </c>
      <c r="C2891">
        <v>4</v>
      </c>
      <c r="D2891">
        <v>0</v>
      </c>
      <c r="E2891" t="s">
        <v>17</v>
      </c>
      <c r="F2891" t="s">
        <v>22</v>
      </c>
      <c r="G2891" t="s">
        <v>19</v>
      </c>
      <c r="H2891">
        <v>55</v>
      </c>
      <c r="I2891" t="s">
        <v>23</v>
      </c>
      <c r="J2891">
        <v>2</v>
      </c>
      <c r="K2891" t="s">
        <v>20</v>
      </c>
      <c r="L2891" t="s">
        <v>6792</v>
      </c>
      <c r="M2891">
        <v>6</v>
      </c>
      <c r="P2891" s="32">
        <v>45231</v>
      </c>
      <c r="Q2891" s="1">
        <v>6.3412557002366521</v>
      </c>
      <c r="R2891">
        <v>2</v>
      </c>
      <c r="S2891" t="str" cm="1">
        <f t="array" ref="S2891">_xlfn.IFS(R2891=0,"None",R2891&lt;3,"Low",R2891&lt;6,"Medium",R2891&lt;=10,"High")</f>
        <v>Low</v>
      </c>
      <c r="T2891" t="str" cm="1">
        <f t="array" ref="T2891">_xlfn.IFS(M2891&lt;=20,"Low",M2891&lt;=50,"Medium",M2891&lt;=90,"High")</f>
        <v>Low</v>
      </c>
      <c r="U2891" s="33">
        <f>Datos_Limpios[[#This Row],[Number of Complaints or Support]]/Datos_Limpios[[#This Row],[Account Length (in months)]]</f>
        <v>0.5</v>
      </c>
      <c r="V2891" t="str" cm="1">
        <f t="array" ref="V2891">_xlfn.IFS(H2891&lt;30,"Under 30",H2891&lt;66,"Middle Age",H2891&gt;=66,"Senior")</f>
        <v>Middle Age</v>
      </c>
      <c r="W2891" t="s">
        <v>6823</v>
      </c>
    </row>
    <row r="2892" spans="1:23" x14ac:dyDescent="0.3">
      <c r="A2892" t="s">
        <v>2989</v>
      </c>
      <c r="B2892" t="s">
        <v>23</v>
      </c>
      <c r="C2892">
        <v>1</v>
      </c>
      <c r="D2892">
        <v>1</v>
      </c>
      <c r="E2892" t="s">
        <v>23</v>
      </c>
      <c r="F2892" t="s">
        <v>140</v>
      </c>
      <c r="G2892" t="s">
        <v>6790</v>
      </c>
      <c r="H2892">
        <v>79</v>
      </c>
      <c r="I2892" t="s">
        <v>17</v>
      </c>
      <c r="J2892">
        <v>0</v>
      </c>
      <c r="K2892" t="s">
        <v>20</v>
      </c>
      <c r="L2892" t="s">
        <v>6792</v>
      </c>
      <c r="M2892">
        <v>16</v>
      </c>
      <c r="N2892" t="s">
        <v>27</v>
      </c>
      <c r="O2892" t="s">
        <v>108</v>
      </c>
      <c r="P2892" s="32">
        <v>44046</v>
      </c>
      <c r="Q2892" s="1">
        <v>18.637237139631079</v>
      </c>
      <c r="R2892">
        <v>5</v>
      </c>
      <c r="S2892" t="str" cm="1">
        <f t="array" ref="S2892">_xlfn.IFS(R2892=0,"None",R2892&lt;3,"Low",R2892&lt;6,"Medium",R2892&lt;=10,"High")</f>
        <v>Medium</v>
      </c>
      <c r="T2892" t="str" cm="1">
        <f t="array" ref="T2892">_xlfn.IFS(M2892&lt;=20,"Low",M2892&lt;=50,"Medium",M2892&lt;=90,"High")</f>
        <v>Low</v>
      </c>
      <c r="U2892" s="33">
        <f>Datos_Limpios[[#This Row],[Number of Complaints or Support]]/Datos_Limpios[[#This Row],[Account Length (in months)]]</f>
        <v>5</v>
      </c>
      <c r="V2892" t="str" cm="1">
        <f t="array" ref="V2892">_xlfn.IFS(H2892&lt;30,"Under 30",H2892&lt;66,"Middle Age",H2892&gt;=66,"Senior")</f>
        <v>Senior</v>
      </c>
      <c r="W2892" t="s">
        <v>6826</v>
      </c>
    </row>
    <row r="2893" spans="1:23" x14ac:dyDescent="0.3">
      <c r="A2893" t="s">
        <v>2990</v>
      </c>
      <c r="B2893" t="s">
        <v>17</v>
      </c>
      <c r="C2893">
        <v>17</v>
      </c>
      <c r="D2893">
        <v>0</v>
      </c>
      <c r="E2893" t="s">
        <v>23</v>
      </c>
      <c r="F2893" t="s">
        <v>73</v>
      </c>
      <c r="G2893" t="s">
        <v>19</v>
      </c>
      <c r="H2893">
        <v>59</v>
      </c>
      <c r="I2893" t="s">
        <v>17</v>
      </c>
      <c r="J2893">
        <v>0</v>
      </c>
      <c r="K2893" t="s">
        <v>20</v>
      </c>
      <c r="L2893" t="s">
        <v>6792</v>
      </c>
      <c r="M2893">
        <v>35</v>
      </c>
      <c r="P2893" s="32">
        <v>44256</v>
      </c>
      <c r="Q2893" s="1">
        <v>30.60225599836215</v>
      </c>
      <c r="R2893">
        <v>6</v>
      </c>
      <c r="S2893" t="str" cm="1">
        <f t="array" ref="S2893">_xlfn.IFS(R2893=0,"None",R2893&lt;3,"Low",R2893&lt;6,"Medium",R2893&lt;=10,"High")</f>
        <v>High</v>
      </c>
      <c r="T2893" t="str" cm="1">
        <f t="array" ref="T2893">_xlfn.IFS(M2893&lt;=20,"Low",M2893&lt;=50,"Medium",M2893&lt;=90,"High")</f>
        <v>Medium</v>
      </c>
      <c r="U2893" s="33">
        <f>Datos_Limpios[[#This Row],[Number of Complaints or Support]]/Datos_Limpios[[#This Row],[Account Length (in months)]]</f>
        <v>0.35294117647058826</v>
      </c>
      <c r="V2893" t="str" cm="1">
        <f t="array" ref="V2893">_xlfn.IFS(H2893&lt;30,"Under 30",H2893&lt;66,"Middle Age",H2893&gt;=66,"Senior")</f>
        <v>Middle Age</v>
      </c>
      <c r="W2893" t="s">
        <v>6824</v>
      </c>
    </row>
    <row r="2894" spans="1:23" x14ac:dyDescent="0.3">
      <c r="A2894" t="s">
        <v>2991</v>
      </c>
      <c r="B2894" t="s">
        <v>17</v>
      </c>
      <c r="C2894">
        <v>5</v>
      </c>
      <c r="D2894">
        <v>2</v>
      </c>
      <c r="E2894" t="s">
        <v>17</v>
      </c>
      <c r="F2894" t="s">
        <v>123</v>
      </c>
      <c r="G2894" t="s">
        <v>19</v>
      </c>
      <c r="H2894">
        <v>60</v>
      </c>
      <c r="I2894" t="s">
        <v>23</v>
      </c>
      <c r="J2894">
        <v>6</v>
      </c>
      <c r="K2894" t="s">
        <v>24</v>
      </c>
      <c r="L2894" t="s">
        <v>6791</v>
      </c>
      <c r="M2894">
        <v>10</v>
      </c>
      <c r="P2894" s="32">
        <v>44297</v>
      </c>
      <c r="Q2894" s="1">
        <v>11.42991383439862</v>
      </c>
      <c r="R2894">
        <v>10</v>
      </c>
      <c r="S2894" t="str" cm="1">
        <f t="array" ref="S2894">_xlfn.IFS(R2894=0,"None",R2894&lt;3,"Low",R2894&lt;6,"Medium",R2894&lt;=10,"High")</f>
        <v>High</v>
      </c>
      <c r="T2894" t="str" cm="1">
        <f t="array" ref="T2894">_xlfn.IFS(M2894&lt;=20,"Low",M2894&lt;=50,"Medium",M2894&lt;=90,"High")</f>
        <v>Low</v>
      </c>
      <c r="U2894" s="33">
        <f>Datos_Limpios[[#This Row],[Number of Complaints or Support]]/Datos_Limpios[[#This Row],[Account Length (in months)]]</f>
        <v>2</v>
      </c>
      <c r="V2894" t="str" cm="1">
        <f t="array" ref="V2894">_xlfn.IFS(H2894&lt;30,"Under 30",H2894&lt;66,"Middle Age",H2894&gt;=66,"Senior")</f>
        <v>Middle Age</v>
      </c>
      <c r="W2894" t="s">
        <v>6824</v>
      </c>
    </row>
    <row r="2895" spans="1:23" x14ac:dyDescent="0.3">
      <c r="A2895" t="s">
        <v>2992</v>
      </c>
      <c r="B2895" t="s">
        <v>17</v>
      </c>
      <c r="C2895">
        <v>44</v>
      </c>
      <c r="D2895">
        <v>1</v>
      </c>
      <c r="E2895" t="s">
        <v>17</v>
      </c>
      <c r="F2895" t="s">
        <v>86</v>
      </c>
      <c r="G2895" t="s">
        <v>6790</v>
      </c>
      <c r="H2895">
        <v>24</v>
      </c>
      <c r="I2895" t="s">
        <v>23</v>
      </c>
      <c r="J2895">
        <v>6</v>
      </c>
      <c r="K2895" t="s">
        <v>32</v>
      </c>
      <c r="L2895" t="s">
        <v>6791</v>
      </c>
      <c r="M2895">
        <v>6</v>
      </c>
      <c r="P2895" s="32">
        <v>43889</v>
      </c>
      <c r="Q2895" s="1">
        <v>6.2242174021665839</v>
      </c>
      <c r="R2895">
        <v>2</v>
      </c>
      <c r="S2895" t="str" cm="1">
        <f t="array" ref="S2895">_xlfn.IFS(R2895=0,"None",R2895&lt;3,"Low",R2895&lt;6,"Medium",R2895&lt;=10,"High")</f>
        <v>Low</v>
      </c>
      <c r="T2895" t="str" cm="1">
        <f t="array" ref="T2895">_xlfn.IFS(M2895&lt;=20,"Low",M2895&lt;=50,"Medium",M2895&lt;=90,"High")</f>
        <v>Low</v>
      </c>
      <c r="U2895" s="33">
        <f>Datos_Limpios[[#This Row],[Number of Complaints or Support]]/Datos_Limpios[[#This Row],[Account Length (in months)]]</f>
        <v>4.5454545454545456E-2</v>
      </c>
      <c r="V2895" t="str" cm="1">
        <f t="array" ref="V2895">_xlfn.IFS(H2895&lt;30,"Under 30",H2895&lt;66,"Middle Age",H2895&gt;=66,"Senior")</f>
        <v>Under 30</v>
      </c>
      <c r="W2895" t="s">
        <v>6824</v>
      </c>
    </row>
    <row r="2896" spans="1:23" x14ac:dyDescent="0.3">
      <c r="A2896" t="s">
        <v>2993</v>
      </c>
      <c r="B2896" t="s">
        <v>23</v>
      </c>
      <c r="C2896">
        <v>1</v>
      </c>
      <c r="D2896">
        <v>3</v>
      </c>
      <c r="E2896" t="s">
        <v>23</v>
      </c>
      <c r="F2896" t="s">
        <v>36</v>
      </c>
      <c r="G2896" t="s">
        <v>19</v>
      </c>
      <c r="H2896">
        <v>40</v>
      </c>
      <c r="I2896" t="s">
        <v>17</v>
      </c>
      <c r="J2896">
        <v>0</v>
      </c>
      <c r="K2896" t="s">
        <v>20</v>
      </c>
      <c r="L2896" t="s">
        <v>6792</v>
      </c>
      <c r="M2896">
        <v>18</v>
      </c>
      <c r="N2896" t="s">
        <v>27</v>
      </c>
      <c r="O2896" t="s">
        <v>125</v>
      </c>
      <c r="P2896" s="32">
        <v>43965</v>
      </c>
      <c r="Q2896" s="1">
        <v>17.859479510664841</v>
      </c>
      <c r="R2896">
        <v>3</v>
      </c>
      <c r="S2896" t="str" cm="1">
        <f t="array" ref="S2896">_xlfn.IFS(R2896=0,"None",R2896&lt;3,"Low",R2896&lt;6,"Medium",R2896&lt;=10,"High")</f>
        <v>Medium</v>
      </c>
      <c r="T2896" t="str" cm="1">
        <f t="array" ref="T2896">_xlfn.IFS(M2896&lt;=20,"Low",M2896&lt;=50,"Medium",M2896&lt;=90,"High")</f>
        <v>Low</v>
      </c>
      <c r="U2896" s="33">
        <f>Datos_Limpios[[#This Row],[Number of Complaints or Support]]/Datos_Limpios[[#This Row],[Account Length (in months)]]</f>
        <v>3</v>
      </c>
      <c r="V2896" t="str" cm="1">
        <f t="array" ref="V2896">_xlfn.IFS(H2896&lt;30,"Under 30",H2896&lt;66,"Middle Age",H2896&gt;=66,"Senior")</f>
        <v>Middle Age</v>
      </c>
      <c r="W2896" t="s">
        <v>6824</v>
      </c>
    </row>
    <row r="2897" spans="1:23" x14ac:dyDescent="0.3">
      <c r="A2897" t="s">
        <v>2994</v>
      </c>
      <c r="B2897" t="s">
        <v>17</v>
      </c>
      <c r="C2897">
        <v>73</v>
      </c>
      <c r="D2897">
        <v>0</v>
      </c>
      <c r="E2897" t="s">
        <v>17</v>
      </c>
      <c r="F2897" t="s">
        <v>196</v>
      </c>
      <c r="G2897" t="s">
        <v>19</v>
      </c>
      <c r="H2897">
        <v>52</v>
      </c>
      <c r="I2897" t="s">
        <v>17</v>
      </c>
      <c r="J2897">
        <v>0</v>
      </c>
      <c r="K2897" t="s">
        <v>32</v>
      </c>
      <c r="L2897" t="s">
        <v>6792</v>
      </c>
      <c r="M2897">
        <v>49</v>
      </c>
      <c r="P2897" s="32">
        <v>44980</v>
      </c>
      <c r="Q2897" s="1">
        <v>43.848238701110887</v>
      </c>
      <c r="R2897">
        <v>8</v>
      </c>
      <c r="S2897" t="str" cm="1">
        <f t="array" ref="S2897">_xlfn.IFS(R2897=0,"None",R2897&lt;3,"Low",R2897&lt;6,"Medium",R2897&lt;=10,"High")</f>
        <v>High</v>
      </c>
      <c r="T2897" t="str" cm="1">
        <f t="array" ref="T2897">_xlfn.IFS(M2897&lt;=20,"Low",M2897&lt;=50,"Medium",M2897&lt;=90,"High")</f>
        <v>Medium</v>
      </c>
      <c r="U2897" s="33">
        <f>Datos_Limpios[[#This Row],[Number of Complaints or Support]]/Datos_Limpios[[#This Row],[Account Length (in months)]]</f>
        <v>0.1095890410958904</v>
      </c>
      <c r="V2897" t="str" cm="1">
        <f t="array" ref="V2897">_xlfn.IFS(H2897&lt;30,"Under 30",H2897&lt;66,"Middle Age",H2897&gt;=66,"Senior")</f>
        <v>Middle Age</v>
      </c>
      <c r="W2897" t="s">
        <v>6826</v>
      </c>
    </row>
    <row r="2898" spans="1:23" x14ac:dyDescent="0.3">
      <c r="A2898" t="s">
        <v>2995</v>
      </c>
      <c r="B2898" t="s">
        <v>17</v>
      </c>
      <c r="C2898">
        <v>65</v>
      </c>
      <c r="D2898">
        <v>2</v>
      </c>
      <c r="E2898" t="s">
        <v>23</v>
      </c>
      <c r="F2898" t="s">
        <v>79</v>
      </c>
      <c r="G2898" t="s">
        <v>6790</v>
      </c>
      <c r="H2898">
        <v>64</v>
      </c>
      <c r="I2898" t="s">
        <v>17</v>
      </c>
      <c r="J2898">
        <v>0</v>
      </c>
      <c r="K2898" t="s">
        <v>24</v>
      </c>
      <c r="L2898" t="s">
        <v>6791</v>
      </c>
      <c r="M2898">
        <v>31</v>
      </c>
      <c r="P2898" s="32">
        <v>44573</v>
      </c>
      <c r="Q2898" s="1">
        <v>31.53850725821999</v>
      </c>
      <c r="R2898">
        <v>6</v>
      </c>
      <c r="S2898" t="str" cm="1">
        <f t="array" ref="S2898">_xlfn.IFS(R2898=0,"None",R2898&lt;3,"Low",R2898&lt;6,"Medium",R2898&lt;=10,"High")</f>
        <v>High</v>
      </c>
      <c r="T2898" t="str" cm="1">
        <f t="array" ref="T2898">_xlfn.IFS(M2898&lt;=20,"Low",M2898&lt;=50,"Medium",M2898&lt;=90,"High")</f>
        <v>Medium</v>
      </c>
      <c r="U2898" s="33">
        <f>Datos_Limpios[[#This Row],[Number of Complaints or Support]]/Datos_Limpios[[#This Row],[Account Length (in months)]]</f>
        <v>9.2307692307692313E-2</v>
      </c>
      <c r="V2898" t="str" cm="1">
        <f t="array" ref="V2898">_xlfn.IFS(H2898&lt;30,"Under 30",H2898&lt;66,"Middle Age",H2898&gt;=66,"Senior")</f>
        <v>Middle Age</v>
      </c>
      <c r="W2898" t="s">
        <v>6826</v>
      </c>
    </row>
    <row r="2899" spans="1:23" x14ac:dyDescent="0.3">
      <c r="A2899" t="s">
        <v>2996</v>
      </c>
      <c r="B2899" t="s">
        <v>17</v>
      </c>
      <c r="C2899">
        <v>58</v>
      </c>
      <c r="D2899">
        <v>0</v>
      </c>
      <c r="E2899" t="s">
        <v>23</v>
      </c>
      <c r="F2899" t="s">
        <v>247</v>
      </c>
      <c r="G2899" t="s">
        <v>19</v>
      </c>
      <c r="H2899">
        <v>68</v>
      </c>
      <c r="I2899" t="s">
        <v>17</v>
      </c>
      <c r="J2899">
        <v>0</v>
      </c>
      <c r="K2899" t="s">
        <v>32</v>
      </c>
      <c r="L2899" t="s">
        <v>6791</v>
      </c>
      <c r="M2899">
        <v>51</v>
      </c>
      <c r="P2899" s="32">
        <v>44218</v>
      </c>
      <c r="Q2899" s="1">
        <v>58.626973894985703</v>
      </c>
      <c r="R2899">
        <v>2</v>
      </c>
      <c r="S2899" t="str" cm="1">
        <f t="array" ref="S2899">_xlfn.IFS(R2899=0,"None",R2899&lt;3,"Low",R2899&lt;6,"Medium",R2899&lt;=10,"High")</f>
        <v>Low</v>
      </c>
      <c r="T2899" t="str" cm="1">
        <f t="array" ref="T2899">_xlfn.IFS(M2899&lt;=20,"Low",M2899&lt;=50,"Medium",M2899&lt;=90,"High")</f>
        <v>High</v>
      </c>
      <c r="U2899" s="33">
        <f>Datos_Limpios[[#This Row],[Number of Complaints or Support]]/Datos_Limpios[[#This Row],[Account Length (in months)]]</f>
        <v>3.4482758620689655E-2</v>
      </c>
      <c r="V2899" t="str" cm="1">
        <f t="array" ref="V2899">_xlfn.IFS(H2899&lt;30,"Under 30",H2899&lt;66,"Middle Age",H2899&gt;=66,"Senior")</f>
        <v>Senior</v>
      </c>
      <c r="W2899" t="s">
        <v>6826</v>
      </c>
    </row>
    <row r="2900" spans="1:23" x14ac:dyDescent="0.3">
      <c r="A2900" t="s">
        <v>2997</v>
      </c>
      <c r="B2900" t="s">
        <v>17</v>
      </c>
      <c r="C2900">
        <v>52</v>
      </c>
      <c r="D2900">
        <v>0</v>
      </c>
      <c r="E2900" t="s">
        <v>23</v>
      </c>
      <c r="F2900" t="s">
        <v>142</v>
      </c>
      <c r="G2900" t="s">
        <v>19</v>
      </c>
      <c r="H2900">
        <v>50</v>
      </c>
      <c r="I2900" t="s">
        <v>17</v>
      </c>
      <c r="J2900">
        <v>0</v>
      </c>
      <c r="K2900" t="s">
        <v>24</v>
      </c>
      <c r="L2900" t="s">
        <v>6791</v>
      </c>
      <c r="M2900">
        <v>20</v>
      </c>
      <c r="P2900" s="32">
        <v>44266</v>
      </c>
      <c r="Q2900" s="1">
        <v>23.402084796950909</v>
      </c>
      <c r="R2900">
        <v>9</v>
      </c>
      <c r="S2900" t="str" cm="1">
        <f t="array" ref="S2900">_xlfn.IFS(R2900=0,"None",R2900&lt;3,"Low",R2900&lt;6,"Medium",R2900&lt;=10,"High")</f>
        <v>High</v>
      </c>
      <c r="T2900" t="str" cm="1">
        <f t="array" ref="T2900">_xlfn.IFS(M2900&lt;=20,"Low",M2900&lt;=50,"Medium",M2900&lt;=90,"High")</f>
        <v>Low</v>
      </c>
      <c r="U2900" s="33">
        <f>Datos_Limpios[[#This Row],[Number of Complaints or Support]]/Datos_Limpios[[#This Row],[Account Length (in months)]]</f>
        <v>0.17307692307692307</v>
      </c>
      <c r="V2900" t="str" cm="1">
        <f t="array" ref="V2900">_xlfn.IFS(H2900&lt;30,"Under 30",H2900&lt;66,"Middle Age",H2900&gt;=66,"Senior")</f>
        <v>Middle Age</v>
      </c>
      <c r="W2900" t="s">
        <v>6823</v>
      </c>
    </row>
    <row r="2901" spans="1:23" x14ac:dyDescent="0.3">
      <c r="A2901" t="s">
        <v>2998</v>
      </c>
      <c r="B2901" t="s">
        <v>17</v>
      </c>
      <c r="C2901">
        <v>69</v>
      </c>
      <c r="D2901">
        <v>0</v>
      </c>
      <c r="E2901" t="s">
        <v>23</v>
      </c>
      <c r="F2901" t="s">
        <v>245</v>
      </c>
      <c r="G2901" t="s">
        <v>6790</v>
      </c>
      <c r="H2901">
        <v>53</v>
      </c>
      <c r="I2901" t="s">
        <v>23</v>
      </c>
      <c r="J2901">
        <v>2</v>
      </c>
      <c r="K2901" t="s">
        <v>32</v>
      </c>
      <c r="L2901" t="s">
        <v>6792</v>
      </c>
      <c r="M2901">
        <v>44</v>
      </c>
      <c r="P2901" s="32">
        <v>44246</v>
      </c>
      <c r="Q2901" s="1">
        <v>36.521145300103427</v>
      </c>
      <c r="R2901">
        <v>6</v>
      </c>
      <c r="S2901" t="str" cm="1">
        <f t="array" ref="S2901">_xlfn.IFS(R2901=0,"None",R2901&lt;3,"Low",R2901&lt;6,"Medium",R2901&lt;=10,"High")</f>
        <v>High</v>
      </c>
      <c r="T2901" t="str" cm="1">
        <f t="array" ref="T2901">_xlfn.IFS(M2901&lt;=20,"Low",M2901&lt;=50,"Medium",M2901&lt;=90,"High")</f>
        <v>Medium</v>
      </c>
      <c r="U2901" s="33">
        <f>Datos_Limpios[[#This Row],[Number of Complaints or Support]]/Datos_Limpios[[#This Row],[Account Length (in months)]]</f>
        <v>8.6956521739130432E-2</v>
      </c>
      <c r="V2901" t="str" cm="1">
        <f t="array" ref="V2901">_xlfn.IFS(H2901&lt;30,"Under 30",H2901&lt;66,"Middle Age",H2901&gt;=66,"Senior")</f>
        <v>Middle Age</v>
      </c>
      <c r="W2901" t="s">
        <v>6823</v>
      </c>
    </row>
    <row r="2902" spans="1:23" x14ac:dyDescent="0.3">
      <c r="A2902" t="s">
        <v>2999</v>
      </c>
      <c r="B2902" t="s">
        <v>17</v>
      </c>
      <c r="C2902">
        <v>37</v>
      </c>
      <c r="D2902">
        <v>0</v>
      </c>
      <c r="E2902" t="s">
        <v>17</v>
      </c>
      <c r="F2902" t="s">
        <v>58</v>
      </c>
      <c r="G2902" t="s">
        <v>19</v>
      </c>
      <c r="H2902">
        <v>23</v>
      </c>
      <c r="I2902" t="s">
        <v>17</v>
      </c>
      <c r="J2902">
        <v>0</v>
      </c>
      <c r="K2902" t="s">
        <v>32</v>
      </c>
      <c r="L2902" t="s">
        <v>6791</v>
      </c>
      <c r="M2902">
        <v>10</v>
      </c>
      <c r="P2902" s="32">
        <v>44306</v>
      </c>
      <c r="Q2902" s="1">
        <v>10.101500281768921</v>
      </c>
      <c r="R2902">
        <v>3</v>
      </c>
      <c r="S2902" t="str" cm="1">
        <f t="array" ref="S2902">_xlfn.IFS(R2902=0,"None",R2902&lt;3,"Low",R2902&lt;6,"Medium",R2902&lt;=10,"High")</f>
        <v>Medium</v>
      </c>
      <c r="T2902" t="str" cm="1">
        <f t="array" ref="T2902">_xlfn.IFS(M2902&lt;=20,"Low",M2902&lt;=50,"Medium",M2902&lt;=90,"High")</f>
        <v>Low</v>
      </c>
      <c r="U2902" s="33">
        <f>Datos_Limpios[[#This Row],[Number of Complaints or Support]]/Datos_Limpios[[#This Row],[Account Length (in months)]]</f>
        <v>8.1081081081081086E-2</v>
      </c>
      <c r="V2902" t="str" cm="1">
        <f t="array" ref="V2902">_xlfn.IFS(H2902&lt;30,"Under 30",H2902&lt;66,"Middle Age",H2902&gt;=66,"Senior")</f>
        <v>Under 30</v>
      </c>
      <c r="W2902" t="s">
        <v>6825</v>
      </c>
    </row>
    <row r="2903" spans="1:23" x14ac:dyDescent="0.3">
      <c r="A2903" t="s">
        <v>3000</v>
      </c>
      <c r="B2903" t="s">
        <v>23</v>
      </c>
      <c r="C2903">
        <v>12</v>
      </c>
      <c r="D2903">
        <v>5</v>
      </c>
      <c r="E2903" t="s">
        <v>23</v>
      </c>
      <c r="F2903" t="s">
        <v>82</v>
      </c>
      <c r="G2903" t="s">
        <v>6790</v>
      </c>
      <c r="H2903">
        <v>42</v>
      </c>
      <c r="I2903" t="s">
        <v>17</v>
      </c>
      <c r="J2903">
        <v>0</v>
      </c>
      <c r="K2903" t="s">
        <v>20</v>
      </c>
      <c r="L2903" t="s">
        <v>6792</v>
      </c>
      <c r="M2903">
        <v>34</v>
      </c>
      <c r="N2903" t="s">
        <v>59</v>
      </c>
      <c r="O2903" t="s">
        <v>116</v>
      </c>
      <c r="P2903" s="32">
        <v>45144</v>
      </c>
      <c r="Q2903" s="1">
        <v>32.272009624857432</v>
      </c>
      <c r="R2903">
        <v>8</v>
      </c>
      <c r="S2903" t="str" cm="1">
        <f t="array" ref="S2903">_xlfn.IFS(R2903=0,"None",R2903&lt;3,"Low",R2903&lt;6,"Medium",R2903&lt;=10,"High")</f>
        <v>High</v>
      </c>
      <c r="T2903" t="str" cm="1">
        <f t="array" ref="T2903">_xlfn.IFS(M2903&lt;=20,"Low",M2903&lt;=50,"Medium",M2903&lt;=90,"High")</f>
        <v>Medium</v>
      </c>
      <c r="U2903" s="33">
        <f>Datos_Limpios[[#This Row],[Number of Complaints or Support]]/Datos_Limpios[[#This Row],[Account Length (in months)]]</f>
        <v>0.66666666666666663</v>
      </c>
      <c r="V2903" t="str" cm="1">
        <f t="array" ref="V2903">_xlfn.IFS(H2903&lt;30,"Under 30",H2903&lt;66,"Middle Age",H2903&gt;=66,"Senior")</f>
        <v>Middle Age</v>
      </c>
      <c r="W2903" t="s">
        <v>6823</v>
      </c>
    </row>
    <row r="2904" spans="1:23" x14ac:dyDescent="0.3">
      <c r="A2904" t="s">
        <v>3001</v>
      </c>
      <c r="B2904" t="s">
        <v>17</v>
      </c>
      <c r="C2904">
        <v>70</v>
      </c>
      <c r="D2904">
        <v>0</v>
      </c>
      <c r="E2904" t="s">
        <v>23</v>
      </c>
      <c r="F2904" t="s">
        <v>205</v>
      </c>
      <c r="G2904" t="s">
        <v>6790</v>
      </c>
      <c r="H2904">
        <v>39</v>
      </c>
      <c r="I2904" t="s">
        <v>17</v>
      </c>
      <c r="J2904">
        <v>0</v>
      </c>
      <c r="K2904" t="s">
        <v>32</v>
      </c>
      <c r="L2904" t="s">
        <v>6792</v>
      </c>
      <c r="M2904">
        <v>26</v>
      </c>
      <c r="P2904" s="32">
        <v>45077</v>
      </c>
      <c r="Q2904" s="1">
        <v>23.4589484683619</v>
      </c>
      <c r="R2904">
        <v>4</v>
      </c>
      <c r="S2904" t="str" cm="1">
        <f t="array" ref="S2904">_xlfn.IFS(R2904=0,"None",R2904&lt;3,"Low",R2904&lt;6,"Medium",R2904&lt;=10,"High")</f>
        <v>Medium</v>
      </c>
      <c r="T2904" t="str" cm="1">
        <f t="array" ref="T2904">_xlfn.IFS(M2904&lt;=20,"Low",M2904&lt;=50,"Medium",M2904&lt;=90,"High")</f>
        <v>Medium</v>
      </c>
      <c r="U2904" s="33">
        <f>Datos_Limpios[[#This Row],[Number of Complaints or Support]]/Datos_Limpios[[#This Row],[Account Length (in months)]]</f>
        <v>5.7142857142857141E-2</v>
      </c>
      <c r="V2904" t="str" cm="1">
        <f t="array" ref="V2904">_xlfn.IFS(H2904&lt;30,"Under 30",H2904&lt;66,"Middle Age",H2904&gt;=66,"Senior")</f>
        <v>Middle Age</v>
      </c>
      <c r="W2904" t="s">
        <v>6823</v>
      </c>
    </row>
    <row r="2905" spans="1:23" x14ac:dyDescent="0.3">
      <c r="A2905" t="s">
        <v>3002</v>
      </c>
      <c r="B2905" t="s">
        <v>17</v>
      </c>
      <c r="C2905">
        <v>5</v>
      </c>
      <c r="D2905">
        <v>0</v>
      </c>
      <c r="E2905" t="s">
        <v>23</v>
      </c>
      <c r="F2905" t="s">
        <v>140</v>
      </c>
      <c r="G2905" t="s">
        <v>19</v>
      </c>
      <c r="H2905">
        <v>48</v>
      </c>
      <c r="I2905" t="s">
        <v>17</v>
      </c>
      <c r="J2905">
        <v>0</v>
      </c>
      <c r="K2905" t="s">
        <v>20</v>
      </c>
      <c r="L2905" t="s">
        <v>6791</v>
      </c>
      <c r="M2905">
        <v>39</v>
      </c>
      <c r="P2905" s="32">
        <v>44921</v>
      </c>
      <c r="Q2905" s="1">
        <v>33.551616228291273</v>
      </c>
      <c r="R2905">
        <v>1</v>
      </c>
      <c r="S2905" t="str" cm="1">
        <f t="array" ref="S2905">_xlfn.IFS(R2905=0,"None",R2905&lt;3,"Low",R2905&lt;6,"Medium",R2905&lt;=10,"High")</f>
        <v>Low</v>
      </c>
      <c r="T2905" t="str" cm="1">
        <f t="array" ref="T2905">_xlfn.IFS(M2905&lt;=20,"Low",M2905&lt;=50,"Medium",M2905&lt;=90,"High")</f>
        <v>Medium</v>
      </c>
      <c r="U2905" s="33">
        <f>Datos_Limpios[[#This Row],[Number of Complaints or Support]]/Datos_Limpios[[#This Row],[Account Length (in months)]]</f>
        <v>0.2</v>
      </c>
      <c r="V2905" t="str" cm="1">
        <f t="array" ref="V2905">_xlfn.IFS(H2905&lt;30,"Under 30",H2905&lt;66,"Middle Age",H2905&gt;=66,"Senior")</f>
        <v>Middle Age</v>
      </c>
      <c r="W2905" t="s">
        <v>6826</v>
      </c>
    </row>
    <row r="2906" spans="1:23" x14ac:dyDescent="0.3">
      <c r="A2906" t="s">
        <v>3003</v>
      </c>
      <c r="B2906" t="s">
        <v>17</v>
      </c>
      <c r="C2906">
        <v>52</v>
      </c>
      <c r="D2906">
        <v>0</v>
      </c>
      <c r="E2906" t="s">
        <v>23</v>
      </c>
      <c r="F2906" t="s">
        <v>179</v>
      </c>
      <c r="G2906" t="s">
        <v>6790</v>
      </c>
      <c r="H2906">
        <v>43</v>
      </c>
      <c r="I2906" t="s">
        <v>17</v>
      </c>
      <c r="J2906">
        <v>0</v>
      </c>
      <c r="K2906" t="s">
        <v>32</v>
      </c>
      <c r="L2906" t="s">
        <v>6791</v>
      </c>
      <c r="M2906">
        <v>31</v>
      </c>
      <c r="P2906" s="32">
        <v>44030</v>
      </c>
      <c r="Q2906" s="1">
        <v>27.604501567078021</v>
      </c>
      <c r="R2906">
        <v>5</v>
      </c>
      <c r="S2906" t="str" cm="1">
        <f t="array" ref="S2906">_xlfn.IFS(R2906=0,"None",R2906&lt;3,"Low",R2906&lt;6,"Medium",R2906&lt;=10,"High")</f>
        <v>Medium</v>
      </c>
      <c r="T2906" t="str" cm="1">
        <f t="array" ref="T2906">_xlfn.IFS(M2906&lt;=20,"Low",M2906&lt;=50,"Medium",M2906&lt;=90,"High")</f>
        <v>Medium</v>
      </c>
      <c r="U2906" s="33">
        <f>Datos_Limpios[[#This Row],[Number of Complaints or Support]]/Datos_Limpios[[#This Row],[Account Length (in months)]]</f>
        <v>9.6153846153846159E-2</v>
      </c>
      <c r="V2906" t="str" cm="1">
        <f t="array" ref="V2906">_xlfn.IFS(H2906&lt;30,"Under 30",H2906&lt;66,"Middle Age",H2906&gt;=66,"Senior")</f>
        <v>Middle Age</v>
      </c>
      <c r="W2906" t="s">
        <v>6826</v>
      </c>
    </row>
    <row r="2907" spans="1:23" x14ac:dyDescent="0.3">
      <c r="A2907" t="s">
        <v>3004</v>
      </c>
      <c r="B2907" t="s">
        <v>17</v>
      </c>
      <c r="C2907">
        <v>31</v>
      </c>
      <c r="D2907">
        <v>0</v>
      </c>
      <c r="E2907" t="s">
        <v>23</v>
      </c>
      <c r="F2907" t="s">
        <v>38</v>
      </c>
      <c r="G2907" t="s">
        <v>19</v>
      </c>
      <c r="H2907">
        <v>26</v>
      </c>
      <c r="I2907" t="s">
        <v>23</v>
      </c>
      <c r="J2907">
        <v>3</v>
      </c>
      <c r="K2907" t="s">
        <v>32</v>
      </c>
      <c r="L2907" t="s">
        <v>6791</v>
      </c>
      <c r="M2907">
        <v>33</v>
      </c>
      <c r="P2907" s="32">
        <v>43926</v>
      </c>
      <c r="Q2907" s="1">
        <v>31.58440286171269</v>
      </c>
      <c r="R2907">
        <v>3</v>
      </c>
      <c r="S2907" t="str" cm="1">
        <f t="array" ref="S2907">_xlfn.IFS(R2907=0,"None",R2907&lt;3,"Low",R2907&lt;6,"Medium",R2907&lt;=10,"High")</f>
        <v>Medium</v>
      </c>
      <c r="T2907" t="str" cm="1">
        <f t="array" ref="T2907">_xlfn.IFS(M2907&lt;=20,"Low",M2907&lt;=50,"Medium",M2907&lt;=90,"High")</f>
        <v>Medium</v>
      </c>
      <c r="U2907" s="33">
        <f>Datos_Limpios[[#This Row],[Number of Complaints or Support]]/Datos_Limpios[[#This Row],[Account Length (in months)]]</f>
        <v>9.6774193548387094E-2</v>
      </c>
      <c r="V2907" t="str" cm="1">
        <f t="array" ref="V2907">_xlfn.IFS(H2907&lt;30,"Under 30",H2907&lt;66,"Middle Age",H2907&gt;=66,"Senior")</f>
        <v>Under 30</v>
      </c>
      <c r="W2907" t="s">
        <v>6825</v>
      </c>
    </row>
    <row r="2908" spans="1:23" x14ac:dyDescent="0.3">
      <c r="A2908" t="s">
        <v>3005</v>
      </c>
      <c r="B2908" t="s">
        <v>23</v>
      </c>
      <c r="C2908">
        <v>6</v>
      </c>
      <c r="D2908">
        <v>2</v>
      </c>
      <c r="E2908" t="s">
        <v>17</v>
      </c>
      <c r="F2908" t="s">
        <v>88</v>
      </c>
      <c r="G2908" t="s">
        <v>6790</v>
      </c>
      <c r="H2908">
        <v>44</v>
      </c>
      <c r="I2908" t="s">
        <v>17</v>
      </c>
      <c r="J2908">
        <v>0</v>
      </c>
      <c r="K2908" t="s">
        <v>20</v>
      </c>
      <c r="L2908" t="s">
        <v>6791</v>
      </c>
      <c r="M2908">
        <v>47</v>
      </c>
      <c r="N2908" t="s">
        <v>59</v>
      </c>
      <c r="O2908" t="s">
        <v>116</v>
      </c>
      <c r="P2908" s="32">
        <v>44823</v>
      </c>
      <c r="Q2908" s="1">
        <v>47.024045324091169</v>
      </c>
      <c r="R2908">
        <v>1</v>
      </c>
      <c r="S2908" t="str" cm="1">
        <f t="array" ref="S2908">_xlfn.IFS(R2908=0,"None",R2908&lt;3,"Low",R2908&lt;6,"Medium",R2908&lt;=10,"High")</f>
        <v>Low</v>
      </c>
      <c r="T2908" t="str" cm="1">
        <f t="array" ref="T2908">_xlfn.IFS(M2908&lt;=20,"Low",M2908&lt;=50,"Medium",M2908&lt;=90,"High")</f>
        <v>Medium</v>
      </c>
      <c r="U2908" s="33">
        <f>Datos_Limpios[[#This Row],[Number of Complaints or Support]]/Datos_Limpios[[#This Row],[Account Length (in months)]]</f>
        <v>0.16666666666666666</v>
      </c>
      <c r="V2908" t="str" cm="1">
        <f t="array" ref="V2908">_xlfn.IFS(H2908&lt;30,"Under 30",H2908&lt;66,"Middle Age",H2908&gt;=66,"Senior")</f>
        <v>Middle Age</v>
      </c>
      <c r="W2908" t="s">
        <v>6825</v>
      </c>
    </row>
    <row r="2909" spans="1:23" x14ac:dyDescent="0.3">
      <c r="A2909" t="s">
        <v>3006</v>
      </c>
      <c r="B2909" t="s">
        <v>17</v>
      </c>
      <c r="C2909">
        <v>67</v>
      </c>
      <c r="D2909">
        <v>0</v>
      </c>
      <c r="E2909" t="s">
        <v>23</v>
      </c>
      <c r="F2909" t="s">
        <v>47</v>
      </c>
      <c r="G2909" t="s">
        <v>19</v>
      </c>
      <c r="H2909">
        <v>24</v>
      </c>
      <c r="I2909" t="s">
        <v>23</v>
      </c>
      <c r="J2909">
        <v>4</v>
      </c>
      <c r="K2909" t="s">
        <v>20</v>
      </c>
      <c r="L2909" t="s">
        <v>6792</v>
      </c>
      <c r="M2909">
        <v>33</v>
      </c>
      <c r="P2909" s="32">
        <v>44732</v>
      </c>
      <c r="Q2909" s="1">
        <v>34.644417559133132</v>
      </c>
      <c r="R2909">
        <v>4</v>
      </c>
      <c r="S2909" t="str" cm="1">
        <f t="array" ref="S2909">_xlfn.IFS(R2909=0,"None",R2909&lt;3,"Low",R2909&lt;6,"Medium",R2909&lt;=10,"High")</f>
        <v>Medium</v>
      </c>
      <c r="T2909" t="str" cm="1">
        <f t="array" ref="T2909">_xlfn.IFS(M2909&lt;=20,"Low",M2909&lt;=50,"Medium",M2909&lt;=90,"High")</f>
        <v>Medium</v>
      </c>
      <c r="U2909" s="33">
        <f>Datos_Limpios[[#This Row],[Number of Complaints or Support]]/Datos_Limpios[[#This Row],[Account Length (in months)]]</f>
        <v>5.9701492537313432E-2</v>
      </c>
      <c r="V2909" t="str" cm="1">
        <f t="array" ref="V2909">_xlfn.IFS(H2909&lt;30,"Under 30",H2909&lt;66,"Middle Age",H2909&gt;=66,"Senior")</f>
        <v>Under 30</v>
      </c>
      <c r="W2909" t="s">
        <v>6824</v>
      </c>
    </row>
    <row r="2910" spans="1:23" x14ac:dyDescent="0.3">
      <c r="A2910" t="s">
        <v>3007</v>
      </c>
      <c r="B2910" t="s">
        <v>17</v>
      </c>
      <c r="C2910">
        <v>15</v>
      </c>
      <c r="D2910">
        <v>0</v>
      </c>
      <c r="E2910" t="s">
        <v>17</v>
      </c>
      <c r="F2910" t="s">
        <v>34</v>
      </c>
      <c r="G2910" t="s">
        <v>19</v>
      </c>
      <c r="H2910">
        <v>43</v>
      </c>
      <c r="I2910" t="s">
        <v>23</v>
      </c>
      <c r="J2910">
        <v>5</v>
      </c>
      <c r="K2910" t="s">
        <v>32</v>
      </c>
      <c r="L2910" t="s">
        <v>6791</v>
      </c>
      <c r="M2910">
        <v>9</v>
      </c>
      <c r="P2910" s="32">
        <v>44538</v>
      </c>
      <c r="Q2910" s="1">
        <v>8.6009731038405075</v>
      </c>
      <c r="R2910">
        <v>3</v>
      </c>
      <c r="S2910" t="str" cm="1">
        <f t="array" ref="S2910">_xlfn.IFS(R2910=0,"None",R2910&lt;3,"Low",R2910&lt;6,"Medium",R2910&lt;=10,"High")</f>
        <v>Medium</v>
      </c>
      <c r="T2910" t="str" cm="1">
        <f t="array" ref="T2910">_xlfn.IFS(M2910&lt;=20,"Low",M2910&lt;=50,"Medium",M2910&lt;=90,"High")</f>
        <v>Low</v>
      </c>
      <c r="U2910" s="33">
        <f>Datos_Limpios[[#This Row],[Number of Complaints or Support]]/Datos_Limpios[[#This Row],[Account Length (in months)]]</f>
        <v>0.2</v>
      </c>
      <c r="V2910" t="str" cm="1">
        <f t="array" ref="V2910">_xlfn.IFS(H2910&lt;30,"Under 30",H2910&lt;66,"Middle Age",H2910&gt;=66,"Senior")</f>
        <v>Middle Age</v>
      </c>
      <c r="W2910" t="s">
        <v>6823</v>
      </c>
    </row>
    <row r="2911" spans="1:23" x14ac:dyDescent="0.3">
      <c r="A2911" t="s">
        <v>3008</v>
      </c>
      <c r="B2911" t="s">
        <v>17</v>
      </c>
      <c r="C2911">
        <v>1</v>
      </c>
      <c r="D2911">
        <v>0</v>
      </c>
      <c r="E2911" t="s">
        <v>17</v>
      </c>
      <c r="F2911" t="s">
        <v>54</v>
      </c>
      <c r="G2911" t="s">
        <v>6790</v>
      </c>
      <c r="H2911">
        <v>59</v>
      </c>
      <c r="I2911" t="s">
        <v>17</v>
      </c>
      <c r="J2911">
        <v>0</v>
      </c>
      <c r="K2911" t="s">
        <v>20</v>
      </c>
      <c r="L2911" t="s">
        <v>6791</v>
      </c>
      <c r="M2911">
        <v>13</v>
      </c>
      <c r="P2911" s="32">
        <v>45233</v>
      </c>
      <c r="Q2911" s="1">
        <v>14.583331779261719</v>
      </c>
      <c r="R2911">
        <v>9</v>
      </c>
      <c r="S2911" t="str" cm="1">
        <f t="array" ref="S2911">_xlfn.IFS(R2911=0,"None",R2911&lt;3,"Low",R2911&lt;6,"Medium",R2911&lt;=10,"High")</f>
        <v>High</v>
      </c>
      <c r="T2911" t="str" cm="1">
        <f t="array" ref="T2911">_xlfn.IFS(M2911&lt;=20,"Low",M2911&lt;=50,"Medium",M2911&lt;=90,"High")</f>
        <v>Low</v>
      </c>
      <c r="U2911" s="33">
        <f>Datos_Limpios[[#This Row],[Number of Complaints or Support]]/Datos_Limpios[[#This Row],[Account Length (in months)]]</f>
        <v>9</v>
      </c>
      <c r="V2911" t="str" cm="1">
        <f t="array" ref="V2911">_xlfn.IFS(H2911&lt;30,"Under 30",H2911&lt;66,"Middle Age",H2911&gt;=66,"Senior")</f>
        <v>Middle Age</v>
      </c>
      <c r="W2911" t="s">
        <v>6823</v>
      </c>
    </row>
    <row r="2912" spans="1:23" x14ac:dyDescent="0.3">
      <c r="A2912" t="s">
        <v>3009</v>
      </c>
      <c r="B2912" t="s">
        <v>23</v>
      </c>
      <c r="C2912">
        <v>48</v>
      </c>
      <c r="D2912">
        <v>1</v>
      </c>
      <c r="E2912" t="s">
        <v>17</v>
      </c>
      <c r="F2912" t="s">
        <v>148</v>
      </c>
      <c r="G2912" t="s">
        <v>19</v>
      </c>
      <c r="H2912">
        <v>78</v>
      </c>
      <c r="I2912" t="s">
        <v>17</v>
      </c>
      <c r="J2912">
        <v>0</v>
      </c>
      <c r="K2912" t="s">
        <v>20</v>
      </c>
      <c r="L2912" t="s">
        <v>6792</v>
      </c>
      <c r="M2912">
        <v>51</v>
      </c>
      <c r="N2912" t="s">
        <v>50</v>
      </c>
      <c r="O2912" t="s">
        <v>300</v>
      </c>
      <c r="P2912" s="32">
        <v>44185</v>
      </c>
      <c r="Q2912" s="1">
        <v>56.581797697478862</v>
      </c>
      <c r="R2912">
        <v>8</v>
      </c>
      <c r="S2912" t="str" cm="1">
        <f t="array" ref="S2912">_xlfn.IFS(R2912=0,"None",R2912&lt;3,"Low",R2912&lt;6,"Medium",R2912&lt;=10,"High")</f>
        <v>High</v>
      </c>
      <c r="T2912" t="str" cm="1">
        <f t="array" ref="T2912">_xlfn.IFS(M2912&lt;=20,"Low",M2912&lt;=50,"Medium",M2912&lt;=90,"High")</f>
        <v>High</v>
      </c>
      <c r="U2912" s="33">
        <f>Datos_Limpios[[#This Row],[Number of Complaints or Support]]/Datos_Limpios[[#This Row],[Account Length (in months)]]</f>
        <v>0.16666666666666666</v>
      </c>
      <c r="V2912" t="str" cm="1">
        <f t="array" ref="V2912">_xlfn.IFS(H2912&lt;30,"Under 30",H2912&lt;66,"Middle Age",H2912&gt;=66,"Senior")</f>
        <v>Senior</v>
      </c>
      <c r="W2912" t="s">
        <v>6824</v>
      </c>
    </row>
    <row r="2913" spans="1:23" x14ac:dyDescent="0.3">
      <c r="A2913" t="s">
        <v>3010</v>
      </c>
      <c r="B2913" t="s">
        <v>17</v>
      </c>
      <c r="C2913">
        <v>1</v>
      </c>
      <c r="D2913">
        <v>1</v>
      </c>
      <c r="E2913" t="s">
        <v>17</v>
      </c>
      <c r="F2913" t="s">
        <v>82</v>
      </c>
      <c r="G2913" t="s">
        <v>19</v>
      </c>
      <c r="H2913">
        <v>21</v>
      </c>
      <c r="I2913" t="s">
        <v>17</v>
      </c>
      <c r="J2913">
        <v>0</v>
      </c>
      <c r="K2913" t="s">
        <v>20</v>
      </c>
      <c r="L2913" t="s">
        <v>6794</v>
      </c>
      <c r="M2913">
        <v>10</v>
      </c>
      <c r="P2913" s="32">
        <v>44449</v>
      </c>
      <c r="Q2913" s="1">
        <v>10.200864373856909</v>
      </c>
      <c r="R2913">
        <v>6</v>
      </c>
      <c r="S2913" t="str" cm="1">
        <f t="array" ref="S2913">_xlfn.IFS(R2913=0,"None",R2913&lt;3,"Low",R2913&lt;6,"Medium",R2913&lt;=10,"High")</f>
        <v>High</v>
      </c>
      <c r="T2913" t="str" cm="1">
        <f t="array" ref="T2913">_xlfn.IFS(M2913&lt;=20,"Low",M2913&lt;=50,"Medium",M2913&lt;=90,"High")</f>
        <v>Low</v>
      </c>
      <c r="U2913" s="33">
        <f>Datos_Limpios[[#This Row],[Number of Complaints or Support]]/Datos_Limpios[[#This Row],[Account Length (in months)]]</f>
        <v>6</v>
      </c>
      <c r="V2913" t="str" cm="1">
        <f t="array" ref="V2913">_xlfn.IFS(H2913&lt;30,"Under 30",H2913&lt;66,"Middle Age",H2913&gt;=66,"Senior")</f>
        <v>Under 30</v>
      </c>
      <c r="W2913" t="s">
        <v>6823</v>
      </c>
    </row>
    <row r="2914" spans="1:23" x14ac:dyDescent="0.3">
      <c r="A2914" t="s">
        <v>3011</v>
      </c>
      <c r="B2914" t="s">
        <v>17</v>
      </c>
      <c r="C2914">
        <v>19</v>
      </c>
      <c r="D2914">
        <v>0</v>
      </c>
      <c r="E2914" t="s">
        <v>17</v>
      </c>
      <c r="F2914" t="s">
        <v>18</v>
      </c>
      <c r="G2914" t="s">
        <v>6790</v>
      </c>
      <c r="H2914">
        <v>48</v>
      </c>
      <c r="I2914" t="s">
        <v>17</v>
      </c>
      <c r="J2914">
        <v>0</v>
      </c>
      <c r="K2914" t="s">
        <v>32</v>
      </c>
      <c r="L2914" t="s">
        <v>6791</v>
      </c>
      <c r="M2914">
        <v>10</v>
      </c>
      <c r="P2914" s="32">
        <v>43933</v>
      </c>
      <c r="Q2914" s="1">
        <v>10.09672071705204</v>
      </c>
      <c r="R2914">
        <v>7</v>
      </c>
      <c r="S2914" t="str" cm="1">
        <f t="array" ref="S2914">_xlfn.IFS(R2914=0,"None",R2914&lt;3,"Low",R2914&lt;6,"Medium",R2914&lt;=10,"High")</f>
        <v>High</v>
      </c>
      <c r="T2914" t="str" cm="1">
        <f t="array" ref="T2914">_xlfn.IFS(M2914&lt;=20,"Low",M2914&lt;=50,"Medium",M2914&lt;=90,"High")</f>
        <v>Low</v>
      </c>
      <c r="U2914" s="33">
        <f>Datos_Limpios[[#This Row],[Number of Complaints or Support]]/Datos_Limpios[[#This Row],[Account Length (in months)]]</f>
        <v>0.36842105263157893</v>
      </c>
      <c r="V2914" t="str" cm="1">
        <f t="array" ref="V2914">_xlfn.IFS(H2914&lt;30,"Under 30",H2914&lt;66,"Middle Age",H2914&gt;=66,"Senior")</f>
        <v>Middle Age</v>
      </c>
      <c r="W2914" t="s">
        <v>6823</v>
      </c>
    </row>
    <row r="2915" spans="1:23" x14ac:dyDescent="0.3">
      <c r="A2915" t="s">
        <v>3012</v>
      </c>
      <c r="B2915" t="s">
        <v>23</v>
      </c>
      <c r="C2915">
        <v>18</v>
      </c>
      <c r="D2915">
        <v>5</v>
      </c>
      <c r="E2915" t="s">
        <v>23</v>
      </c>
      <c r="F2915" t="s">
        <v>148</v>
      </c>
      <c r="G2915" t="s">
        <v>6790</v>
      </c>
      <c r="H2915">
        <v>70</v>
      </c>
      <c r="I2915" t="s">
        <v>17</v>
      </c>
      <c r="J2915">
        <v>0</v>
      </c>
      <c r="K2915" t="s">
        <v>20</v>
      </c>
      <c r="L2915" t="s">
        <v>6792</v>
      </c>
      <c r="M2915">
        <v>39</v>
      </c>
      <c r="N2915" t="s">
        <v>59</v>
      </c>
      <c r="O2915" t="s">
        <v>116</v>
      </c>
      <c r="P2915" s="32">
        <v>44611</v>
      </c>
      <c r="Q2915" s="1">
        <v>37.591963232227393</v>
      </c>
      <c r="R2915">
        <v>5</v>
      </c>
      <c r="S2915" t="str" cm="1">
        <f t="array" ref="S2915">_xlfn.IFS(R2915=0,"None",R2915&lt;3,"Low",R2915&lt;6,"Medium",R2915&lt;=10,"High")</f>
        <v>Medium</v>
      </c>
      <c r="T2915" t="str" cm="1">
        <f t="array" ref="T2915">_xlfn.IFS(M2915&lt;=20,"Low",M2915&lt;=50,"Medium",M2915&lt;=90,"High")</f>
        <v>Medium</v>
      </c>
      <c r="U2915" s="33">
        <f>Datos_Limpios[[#This Row],[Number of Complaints or Support]]/Datos_Limpios[[#This Row],[Account Length (in months)]]</f>
        <v>0.27777777777777779</v>
      </c>
      <c r="V2915" t="str" cm="1">
        <f t="array" ref="V2915">_xlfn.IFS(H2915&lt;30,"Under 30",H2915&lt;66,"Middle Age",H2915&gt;=66,"Senior")</f>
        <v>Senior</v>
      </c>
      <c r="W2915" t="s">
        <v>6824</v>
      </c>
    </row>
    <row r="2916" spans="1:23" x14ac:dyDescent="0.3">
      <c r="A2916" t="s">
        <v>3013</v>
      </c>
      <c r="B2916" t="s">
        <v>23</v>
      </c>
      <c r="C2916">
        <v>21</v>
      </c>
      <c r="D2916">
        <v>5</v>
      </c>
      <c r="E2916" t="s">
        <v>17</v>
      </c>
      <c r="F2916" t="s">
        <v>103</v>
      </c>
      <c r="G2916" t="s">
        <v>19</v>
      </c>
      <c r="H2916">
        <v>29</v>
      </c>
      <c r="I2916" t="s">
        <v>17</v>
      </c>
      <c r="J2916">
        <v>0</v>
      </c>
      <c r="K2916" t="s">
        <v>24</v>
      </c>
      <c r="L2916" t="s">
        <v>6792</v>
      </c>
      <c r="M2916">
        <v>35</v>
      </c>
      <c r="N2916" t="s">
        <v>59</v>
      </c>
      <c r="O2916" t="s">
        <v>60</v>
      </c>
      <c r="P2916" s="32">
        <v>44844</v>
      </c>
      <c r="Q2916" s="1">
        <v>33.029256155713178</v>
      </c>
      <c r="R2916">
        <v>7</v>
      </c>
      <c r="S2916" t="str" cm="1">
        <f t="array" ref="S2916">_xlfn.IFS(R2916=0,"None",R2916&lt;3,"Low",R2916&lt;6,"Medium",R2916&lt;=10,"High")</f>
        <v>High</v>
      </c>
      <c r="T2916" t="str" cm="1">
        <f t="array" ref="T2916">_xlfn.IFS(M2916&lt;=20,"Low",M2916&lt;=50,"Medium",M2916&lt;=90,"High")</f>
        <v>Medium</v>
      </c>
      <c r="U2916" s="33">
        <f>Datos_Limpios[[#This Row],[Number of Complaints or Support]]/Datos_Limpios[[#This Row],[Account Length (in months)]]</f>
        <v>0.33333333333333331</v>
      </c>
      <c r="V2916" t="str" cm="1">
        <f t="array" ref="V2916">_xlfn.IFS(H2916&lt;30,"Under 30",H2916&lt;66,"Middle Age",H2916&gt;=66,"Senior")</f>
        <v>Under 30</v>
      </c>
      <c r="W2916" t="s">
        <v>6823</v>
      </c>
    </row>
    <row r="2917" spans="1:23" x14ac:dyDescent="0.3">
      <c r="A2917" t="s">
        <v>3014</v>
      </c>
      <c r="B2917" t="s">
        <v>17</v>
      </c>
      <c r="C2917">
        <v>42</v>
      </c>
      <c r="D2917">
        <v>0</v>
      </c>
      <c r="E2917" t="s">
        <v>17</v>
      </c>
      <c r="F2917" t="s">
        <v>115</v>
      </c>
      <c r="G2917" t="s">
        <v>6790</v>
      </c>
      <c r="H2917">
        <v>43</v>
      </c>
      <c r="I2917" t="s">
        <v>17</v>
      </c>
      <c r="J2917">
        <v>0</v>
      </c>
      <c r="K2917" t="s">
        <v>24</v>
      </c>
      <c r="L2917" t="s">
        <v>6792</v>
      </c>
      <c r="M2917">
        <v>8</v>
      </c>
      <c r="P2917" s="32">
        <v>45236</v>
      </c>
      <c r="Q2917" s="1">
        <v>7.754753137725185</v>
      </c>
      <c r="R2917">
        <v>8</v>
      </c>
      <c r="S2917" t="str" cm="1">
        <f t="array" ref="S2917">_xlfn.IFS(R2917=0,"None",R2917&lt;3,"Low",R2917&lt;6,"Medium",R2917&lt;=10,"High")</f>
        <v>High</v>
      </c>
      <c r="T2917" t="str" cm="1">
        <f t="array" ref="T2917">_xlfn.IFS(M2917&lt;=20,"Low",M2917&lt;=50,"Medium",M2917&lt;=90,"High")</f>
        <v>Low</v>
      </c>
      <c r="U2917" s="33">
        <f>Datos_Limpios[[#This Row],[Number of Complaints or Support]]/Datos_Limpios[[#This Row],[Account Length (in months)]]</f>
        <v>0.19047619047619047</v>
      </c>
      <c r="V2917" t="str" cm="1">
        <f t="array" ref="V2917">_xlfn.IFS(H2917&lt;30,"Under 30",H2917&lt;66,"Middle Age",H2917&gt;=66,"Senior")</f>
        <v>Middle Age</v>
      </c>
      <c r="W2917" t="s">
        <v>6825</v>
      </c>
    </row>
    <row r="2918" spans="1:23" x14ac:dyDescent="0.3">
      <c r="A2918" t="s">
        <v>3015</v>
      </c>
      <c r="B2918" t="s">
        <v>17</v>
      </c>
      <c r="C2918">
        <v>1</v>
      </c>
      <c r="D2918">
        <v>0</v>
      </c>
      <c r="E2918" t="s">
        <v>17</v>
      </c>
      <c r="F2918" t="s">
        <v>121</v>
      </c>
      <c r="G2918" t="s">
        <v>19</v>
      </c>
      <c r="H2918">
        <v>39</v>
      </c>
      <c r="I2918" t="s">
        <v>17</v>
      </c>
      <c r="J2918">
        <v>0</v>
      </c>
      <c r="K2918" t="s">
        <v>20</v>
      </c>
      <c r="L2918" t="s">
        <v>6794</v>
      </c>
      <c r="M2918">
        <v>13</v>
      </c>
      <c r="P2918" s="32">
        <v>45135</v>
      </c>
      <c r="Q2918" s="1">
        <v>14.90704709754139</v>
      </c>
      <c r="R2918">
        <v>3</v>
      </c>
      <c r="S2918" t="str" cm="1">
        <f t="array" ref="S2918">_xlfn.IFS(R2918=0,"None",R2918&lt;3,"Low",R2918&lt;6,"Medium",R2918&lt;=10,"High")</f>
        <v>Medium</v>
      </c>
      <c r="T2918" t="str" cm="1">
        <f t="array" ref="T2918">_xlfn.IFS(M2918&lt;=20,"Low",M2918&lt;=50,"Medium",M2918&lt;=90,"High")</f>
        <v>Low</v>
      </c>
      <c r="U2918" s="33">
        <f>Datos_Limpios[[#This Row],[Number of Complaints or Support]]/Datos_Limpios[[#This Row],[Account Length (in months)]]</f>
        <v>3</v>
      </c>
      <c r="V2918" t="str" cm="1">
        <f t="array" ref="V2918">_xlfn.IFS(H2918&lt;30,"Under 30",H2918&lt;66,"Middle Age",H2918&gt;=66,"Senior")</f>
        <v>Middle Age</v>
      </c>
      <c r="W2918" t="s">
        <v>6826</v>
      </c>
    </row>
    <row r="2919" spans="1:23" x14ac:dyDescent="0.3">
      <c r="A2919" t="s">
        <v>3016</v>
      </c>
      <c r="B2919" t="s">
        <v>17</v>
      </c>
      <c r="C2919">
        <v>47</v>
      </c>
      <c r="D2919">
        <v>2</v>
      </c>
      <c r="E2919" t="s">
        <v>23</v>
      </c>
      <c r="F2919" t="s">
        <v>202</v>
      </c>
      <c r="G2919" t="s">
        <v>19</v>
      </c>
      <c r="H2919">
        <v>19</v>
      </c>
      <c r="I2919" t="s">
        <v>17</v>
      </c>
      <c r="J2919">
        <v>0</v>
      </c>
      <c r="K2919" t="s">
        <v>20</v>
      </c>
      <c r="L2919" t="s">
        <v>6791</v>
      </c>
      <c r="M2919">
        <v>38</v>
      </c>
      <c r="P2919" s="32">
        <v>44200</v>
      </c>
      <c r="Q2919" s="1">
        <v>40.786091050144577</v>
      </c>
      <c r="R2919">
        <v>1</v>
      </c>
      <c r="S2919" t="str" cm="1">
        <f t="array" ref="S2919">_xlfn.IFS(R2919=0,"None",R2919&lt;3,"Low",R2919&lt;6,"Medium",R2919&lt;=10,"High")</f>
        <v>Low</v>
      </c>
      <c r="T2919" t="str" cm="1">
        <f t="array" ref="T2919">_xlfn.IFS(M2919&lt;=20,"Low",M2919&lt;=50,"Medium",M2919&lt;=90,"High")</f>
        <v>Medium</v>
      </c>
      <c r="U2919" s="33">
        <f>Datos_Limpios[[#This Row],[Number of Complaints or Support]]/Datos_Limpios[[#This Row],[Account Length (in months)]]</f>
        <v>2.1276595744680851E-2</v>
      </c>
      <c r="V2919" t="str" cm="1">
        <f t="array" ref="V2919">_xlfn.IFS(H2919&lt;30,"Under 30",H2919&lt;66,"Middle Age",H2919&gt;=66,"Senior")</f>
        <v>Under 30</v>
      </c>
      <c r="W2919" t="s">
        <v>6825</v>
      </c>
    </row>
    <row r="2920" spans="1:23" x14ac:dyDescent="0.3">
      <c r="A2920" t="s">
        <v>3017</v>
      </c>
      <c r="B2920" t="s">
        <v>17</v>
      </c>
      <c r="C2920">
        <v>71</v>
      </c>
      <c r="D2920">
        <v>0</v>
      </c>
      <c r="E2920" t="s">
        <v>23</v>
      </c>
      <c r="F2920" t="s">
        <v>86</v>
      </c>
      <c r="G2920" t="s">
        <v>6790</v>
      </c>
      <c r="H2920">
        <v>41</v>
      </c>
      <c r="I2920" t="s">
        <v>23</v>
      </c>
      <c r="J2920">
        <v>3</v>
      </c>
      <c r="K2920" t="s">
        <v>24</v>
      </c>
      <c r="L2920" t="s">
        <v>6792</v>
      </c>
      <c r="M2920">
        <v>31</v>
      </c>
      <c r="P2920" s="32">
        <v>44965</v>
      </c>
      <c r="Q2920" s="1">
        <v>33.799713738702948</v>
      </c>
      <c r="R2920">
        <v>10</v>
      </c>
      <c r="S2920" t="str" cm="1">
        <f t="array" ref="S2920">_xlfn.IFS(R2920=0,"None",R2920&lt;3,"Low",R2920&lt;6,"Medium",R2920&lt;=10,"High")</f>
        <v>High</v>
      </c>
      <c r="T2920" t="str" cm="1">
        <f t="array" ref="T2920">_xlfn.IFS(M2920&lt;=20,"Low",M2920&lt;=50,"Medium",M2920&lt;=90,"High")</f>
        <v>Medium</v>
      </c>
      <c r="U2920" s="33">
        <f>Datos_Limpios[[#This Row],[Number of Complaints or Support]]/Datos_Limpios[[#This Row],[Account Length (in months)]]</f>
        <v>0.14084507042253522</v>
      </c>
      <c r="V2920" t="str" cm="1">
        <f t="array" ref="V2920">_xlfn.IFS(H2920&lt;30,"Under 30",H2920&lt;66,"Middle Age",H2920&gt;=66,"Senior")</f>
        <v>Middle Age</v>
      </c>
      <c r="W2920" t="s">
        <v>6824</v>
      </c>
    </row>
    <row r="2921" spans="1:23" x14ac:dyDescent="0.3">
      <c r="A2921" t="s">
        <v>3018</v>
      </c>
      <c r="B2921" t="s">
        <v>17</v>
      </c>
      <c r="C2921">
        <v>18</v>
      </c>
      <c r="D2921">
        <v>0</v>
      </c>
      <c r="E2921" t="s">
        <v>17</v>
      </c>
      <c r="F2921" t="s">
        <v>63</v>
      </c>
      <c r="G2921" t="s">
        <v>6790</v>
      </c>
      <c r="H2921">
        <v>27</v>
      </c>
      <c r="I2921" t="s">
        <v>17</v>
      </c>
      <c r="J2921">
        <v>0</v>
      </c>
      <c r="K2921" t="s">
        <v>24</v>
      </c>
      <c r="L2921" t="s">
        <v>6792</v>
      </c>
      <c r="M2921">
        <v>12</v>
      </c>
      <c r="P2921" s="32">
        <v>44359</v>
      </c>
      <c r="Q2921" s="1">
        <v>14.195629691396009</v>
      </c>
      <c r="R2921">
        <v>10</v>
      </c>
      <c r="S2921" t="str" cm="1">
        <f t="array" ref="S2921">_xlfn.IFS(R2921=0,"None",R2921&lt;3,"Low",R2921&lt;6,"Medium",R2921&lt;=10,"High")</f>
        <v>High</v>
      </c>
      <c r="T2921" t="str" cm="1">
        <f t="array" ref="T2921">_xlfn.IFS(M2921&lt;=20,"Low",M2921&lt;=50,"Medium",M2921&lt;=90,"High")</f>
        <v>Low</v>
      </c>
      <c r="U2921" s="33">
        <f>Datos_Limpios[[#This Row],[Number of Complaints or Support]]/Datos_Limpios[[#This Row],[Account Length (in months)]]</f>
        <v>0.55555555555555558</v>
      </c>
      <c r="V2921" t="str" cm="1">
        <f t="array" ref="V2921">_xlfn.IFS(H2921&lt;30,"Under 30",H2921&lt;66,"Middle Age",H2921&gt;=66,"Senior")</f>
        <v>Under 30</v>
      </c>
      <c r="W2921" t="s">
        <v>6825</v>
      </c>
    </row>
    <row r="2922" spans="1:23" x14ac:dyDescent="0.3">
      <c r="A2922" t="s">
        <v>3019</v>
      </c>
      <c r="B2922" t="s">
        <v>17</v>
      </c>
      <c r="C2922">
        <v>5</v>
      </c>
      <c r="D2922">
        <v>0</v>
      </c>
      <c r="E2922" t="s">
        <v>17</v>
      </c>
      <c r="F2922" t="s">
        <v>245</v>
      </c>
      <c r="G2922" t="s">
        <v>19</v>
      </c>
      <c r="H2922">
        <v>49</v>
      </c>
      <c r="I2922" t="s">
        <v>23</v>
      </c>
      <c r="J2922">
        <v>6</v>
      </c>
      <c r="K2922" t="s">
        <v>20</v>
      </c>
      <c r="L2922" t="s">
        <v>6791</v>
      </c>
      <c r="M2922">
        <v>9</v>
      </c>
      <c r="P2922" s="32">
        <v>43893</v>
      </c>
      <c r="Q2922" s="1">
        <v>7.9280121632200036</v>
      </c>
      <c r="R2922">
        <v>8</v>
      </c>
      <c r="S2922" t="str" cm="1">
        <f t="array" ref="S2922">_xlfn.IFS(R2922=0,"None",R2922&lt;3,"Low",R2922&lt;6,"Medium",R2922&lt;=10,"High")</f>
        <v>High</v>
      </c>
      <c r="T2922" t="str" cm="1">
        <f t="array" ref="T2922">_xlfn.IFS(M2922&lt;=20,"Low",M2922&lt;=50,"Medium",M2922&lt;=90,"High")</f>
        <v>Low</v>
      </c>
      <c r="U2922" s="33">
        <f>Datos_Limpios[[#This Row],[Number of Complaints or Support]]/Datos_Limpios[[#This Row],[Account Length (in months)]]</f>
        <v>1.6</v>
      </c>
      <c r="V2922" t="str" cm="1">
        <f t="array" ref="V2922">_xlfn.IFS(H2922&lt;30,"Under 30",H2922&lt;66,"Middle Age",H2922&gt;=66,"Senior")</f>
        <v>Middle Age</v>
      </c>
      <c r="W2922" t="s">
        <v>6823</v>
      </c>
    </row>
    <row r="2923" spans="1:23" x14ac:dyDescent="0.3">
      <c r="A2923" t="s">
        <v>3020</v>
      </c>
      <c r="B2923" t="s">
        <v>17</v>
      </c>
      <c r="C2923">
        <v>43</v>
      </c>
      <c r="D2923">
        <v>0</v>
      </c>
      <c r="E2923" t="s">
        <v>17</v>
      </c>
      <c r="F2923" t="s">
        <v>79</v>
      </c>
      <c r="G2923" t="s">
        <v>19</v>
      </c>
      <c r="H2923">
        <v>38</v>
      </c>
      <c r="I2923" t="s">
        <v>23</v>
      </c>
      <c r="J2923">
        <v>2</v>
      </c>
      <c r="K2923" t="s">
        <v>32</v>
      </c>
      <c r="L2923" t="s">
        <v>6792</v>
      </c>
      <c r="M2923">
        <v>9</v>
      </c>
      <c r="P2923" s="32">
        <v>44066</v>
      </c>
      <c r="Q2923" s="1">
        <v>8.8965364032813685</v>
      </c>
      <c r="R2923">
        <v>4</v>
      </c>
      <c r="S2923" t="str" cm="1">
        <f t="array" ref="S2923">_xlfn.IFS(R2923=0,"None",R2923&lt;3,"Low",R2923&lt;6,"Medium",R2923&lt;=10,"High")</f>
        <v>Medium</v>
      </c>
      <c r="T2923" t="str" cm="1">
        <f t="array" ref="T2923">_xlfn.IFS(M2923&lt;=20,"Low",M2923&lt;=50,"Medium",M2923&lt;=90,"High")</f>
        <v>Low</v>
      </c>
      <c r="U2923" s="33">
        <f>Datos_Limpios[[#This Row],[Number of Complaints or Support]]/Datos_Limpios[[#This Row],[Account Length (in months)]]</f>
        <v>9.3023255813953487E-2</v>
      </c>
      <c r="V2923" t="str" cm="1">
        <f t="array" ref="V2923">_xlfn.IFS(H2923&lt;30,"Under 30",H2923&lt;66,"Middle Age",H2923&gt;=66,"Senior")</f>
        <v>Middle Age</v>
      </c>
      <c r="W2923" t="s">
        <v>6826</v>
      </c>
    </row>
    <row r="2924" spans="1:23" x14ac:dyDescent="0.3">
      <c r="A2924" t="s">
        <v>3021</v>
      </c>
      <c r="B2924" t="s">
        <v>17</v>
      </c>
      <c r="C2924">
        <v>69</v>
      </c>
      <c r="D2924">
        <v>0</v>
      </c>
      <c r="E2924" t="s">
        <v>23</v>
      </c>
      <c r="F2924" t="s">
        <v>22</v>
      </c>
      <c r="G2924" t="s">
        <v>19</v>
      </c>
      <c r="H2924">
        <v>21</v>
      </c>
      <c r="I2924" t="s">
        <v>17</v>
      </c>
      <c r="J2924">
        <v>0</v>
      </c>
      <c r="K2924" t="s">
        <v>32</v>
      </c>
      <c r="L2924" t="s">
        <v>6792</v>
      </c>
      <c r="M2924">
        <v>34</v>
      </c>
      <c r="P2924" s="32">
        <v>43832</v>
      </c>
      <c r="Q2924" s="1">
        <v>27.864245124309999</v>
      </c>
      <c r="R2924">
        <v>6</v>
      </c>
      <c r="S2924" t="str" cm="1">
        <f t="array" ref="S2924">_xlfn.IFS(R2924=0,"None",R2924&lt;3,"Low",R2924&lt;6,"Medium",R2924&lt;=10,"High")</f>
        <v>High</v>
      </c>
      <c r="T2924" t="str" cm="1">
        <f t="array" ref="T2924">_xlfn.IFS(M2924&lt;=20,"Low",M2924&lt;=50,"Medium",M2924&lt;=90,"High")</f>
        <v>Medium</v>
      </c>
      <c r="U2924" s="33">
        <f>Datos_Limpios[[#This Row],[Number of Complaints or Support]]/Datos_Limpios[[#This Row],[Account Length (in months)]]</f>
        <v>8.6956521739130432E-2</v>
      </c>
      <c r="V2924" t="str" cm="1">
        <f t="array" ref="V2924">_xlfn.IFS(H2924&lt;30,"Under 30",H2924&lt;66,"Middle Age",H2924&gt;=66,"Senior")</f>
        <v>Under 30</v>
      </c>
      <c r="W2924" t="s">
        <v>6823</v>
      </c>
    </row>
    <row r="2925" spans="1:23" x14ac:dyDescent="0.3">
      <c r="A2925" t="s">
        <v>3022</v>
      </c>
      <c r="B2925" t="s">
        <v>17</v>
      </c>
      <c r="C2925">
        <v>46</v>
      </c>
      <c r="D2925">
        <v>0</v>
      </c>
      <c r="E2925" t="s">
        <v>23</v>
      </c>
      <c r="F2925" t="s">
        <v>123</v>
      </c>
      <c r="G2925" t="s">
        <v>6790</v>
      </c>
      <c r="H2925">
        <v>58</v>
      </c>
      <c r="I2925" t="s">
        <v>23</v>
      </c>
      <c r="J2925">
        <v>5</v>
      </c>
      <c r="K2925" t="s">
        <v>20</v>
      </c>
      <c r="L2925" t="s">
        <v>6792</v>
      </c>
      <c r="M2925">
        <v>42</v>
      </c>
      <c r="P2925" s="32">
        <v>45108</v>
      </c>
      <c r="Q2925" s="1">
        <v>40.583525356654583</v>
      </c>
      <c r="R2925">
        <v>7</v>
      </c>
      <c r="S2925" t="str" cm="1">
        <f t="array" ref="S2925">_xlfn.IFS(R2925=0,"None",R2925&lt;3,"Low",R2925&lt;6,"Medium",R2925&lt;=10,"High")</f>
        <v>High</v>
      </c>
      <c r="T2925" t="str" cm="1">
        <f t="array" ref="T2925">_xlfn.IFS(M2925&lt;=20,"Low",M2925&lt;=50,"Medium",M2925&lt;=90,"High")</f>
        <v>Medium</v>
      </c>
      <c r="U2925" s="33">
        <f>Datos_Limpios[[#This Row],[Number of Complaints or Support]]/Datos_Limpios[[#This Row],[Account Length (in months)]]</f>
        <v>0.15217391304347827</v>
      </c>
      <c r="V2925" t="str" cm="1">
        <f t="array" ref="V2925">_xlfn.IFS(H2925&lt;30,"Under 30",H2925&lt;66,"Middle Age",H2925&gt;=66,"Senior")</f>
        <v>Middle Age</v>
      </c>
      <c r="W2925" t="s">
        <v>6824</v>
      </c>
    </row>
    <row r="2926" spans="1:23" x14ac:dyDescent="0.3">
      <c r="A2926" t="s">
        <v>3023</v>
      </c>
      <c r="B2926" t="s">
        <v>23</v>
      </c>
      <c r="C2926">
        <v>34</v>
      </c>
      <c r="D2926">
        <v>0</v>
      </c>
      <c r="E2926" t="s">
        <v>23</v>
      </c>
      <c r="F2926" t="s">
        <v>192</v>
      </c>
      <c r="G2926" t="s">
        <v>19</v>
      </c>
      <c r="H2926">
        <v>80</v>
      </c>
      <c r="I2926" t="s">
        <v>17</v>
      </c>
      <c r="J2926">
        <v>0</v>
      </c>
      <c r="K2926" t="s">
        <v>20</v>
      </c>
      <c r="L2926" t="s">
        <v>6792</v>
      </c>
      <c r="M2926">
        <v>55</v>
      </c>
      <c r="N2926" t="s">
        <v>27</v>
      </c>
      <c r="O2926" t="s">
        <v>108</v>
      </c>
      <c r="P2926" s="32">
        <v>44820</v>
      </c>
      <c r="Q2926" s="1">
        <v>63.987757313156393</v>
      </c>
      <c r="R2926">
        <v>9</v>
      </c>
      <c r="S2926" t="str" cm="1">
        <f t="array" ref="S2926">_xlfn.IFS(R2926=0,"None",R2926&lt;3,"Low",R2926&lt;6,"Medium",R2926&lt;=10,"High")</f>
        <v>High</v>
      </c>
      <c r="T2926" t="str" cm="1">
        <f t="array" ref="T2926">_xlfn.IFS(M2926&lt;=20,"Low",M2926&lt;=50,"Medium",M2926&lt;=90,"High")</f>
        <v>High</v>
      </c>
      <c r="U2926" s="33">
        <f>Datos_Limpios[[#This Row],[Number of Complaints or Support]]/Datos_Limpios[[#This Row],[Account Length (in months)]]</f>
        <v>0.26470588235294118</v>
      </c>
      <c r="V2926" t="str" cm="1">
        <f t="array" ref="V2926">_xlfn.IFS(H2926&lt;30,"Under 30",H2926&lt;66,"Middle Age",H2926&gt;=66,"Senior")</f>
        <v>Senior</v>
      </c>
      <c r="W2926" t="s">
        <v>6824</v>
      </c>
    </row>
    <row r="2927" spans="1:23" x14ac:dyDescent="0.3">
      <c r="A2927" t="s">
        <v>3024</v>
      </c>
      <c r="B2927" t="s">
        <v>17</v>
      </c>
      <c r="C2927">
        <v>72</v>
      </c>
      <c r="D2927">
        <v>1</v>
      </c>
      <c r="E2927" t="s">
        <v>23</v>
      </c>
      <c r="F2927" t="s">
        <v>245</v>
      </c>
      <c r="G2927" t="s">
        <v>6790</v>
      </c>
      <c r="H2927">
        <v>59</v>
      </c>
      <c r="I2927" t="s">
        <v>17</v>
      </c>
      <c r="J2927">
        <v>0</v>
      </c>
      <c r="K2927" t="s">
        <v>32</v>
      </c>
      <c r="L2927" t="s">
        <v>6791</v>
      </c>
      <c r="M2927">
        <v>56</v>
      </c>
      <c r="P2927" s="32">
        <v>44062</v>
      </c>
      <c r="Q2927" s="1">
        <v>55.615150507847503</v>
      </c>
      <c r="R2927">
        <v>9</v>
      </c>
      <c r="S2927" t="str" cm="1">
        <f t="array" ref="S2927">_xlfn.IFS(R2927=0,"None",R2927&lt;3,"Low",R2927&lt;6,"Medium",R2927&lt;=10,"High")</f>
        <v>High</v>
      </c>
      <c r="T2927" t="str" cm="1">
        <f t="array" ref="T2927">_xlfn.IFS(M2927&lt;=20,"Low",M2927&lt;=50,"Medium",M2927&lt;=90,"High")</f>
        <v>High</v>
      </c>
      <c r="U2927" s="33">
        <f>Datos_Limpios[[#This Row],[Number of Complaints or Support]]/Datos_Limpios[[#This Row],[Account Length (in months)]]</f>
        <v>0.125</v>
      </c>
      <c r="V2927" t="str" cm="1">
        <f t="array" ref="V2927">_xlfn.IFS(H2927&lt;30,"Under 30",H2927&lt;66,"Middle Age",H2927&gt;=66,"Senior")</f>
        <v>Middle Age</v>
      </c>
      <c r="W2927" t="s">
        <v>6823</v>
      </c>
    </row>
    <row r="2928" spans="1:23" x14ac:dyDescent="0.3">
      <c r="A2928" t="s">
        <v>3025</v>
      </c>
      <c r="B2928" t="s">
        <v>17</v>
      </c>
      <c r="C2928">
        <v>46</v>
      </c>
      <c r="D2928">
        <v>0</v>
      </c>
      <c r="E2928" t="s">
        <v>23</v>
      </c>
      <c r="F2928" t="s">
        <v>29</v>
      </c>
      <c r="G2928" t="s">
        <v>19</v>
      </c>
      <c r="H2928">
        <v>53</v>
      </c>
      <c r="I2928" t="s">
        <v>17</v>
      </c>
      <c r="J2928">
        <v>0</v>
      </c>
      <c r="K2928" t="s">
        <v>20</v>
      </c>
      <c r="L2928" t="s">
        <v>6792</v>
      </c>
      <c r="M2928">
        <v>28</v>
      </c>
      <c r="P2928" s="32">
        <v>44662</v>
      </c>
      <c r="Q2928" s="1">
        <v>32.748970701122367</v>
      </c>
      <c r="R2928">
        <v>7</v>
      </c>
      <c r="S2928" t="str" cm="1">
        <f t="array" ref="S2928">_xlfn.IFS(R2928=0,"None",R2928&lt;3,"Low",R2928&lt;6,"Medium",R2928&lt;=10,"High")</f>
        <v>High</v>
      </c>
      <c r="T2928" t="str" cm="1">
        <f t="array" ref="T2928">_xlfn.IFS(M2928&lt;=20,"Low",M2928&lt;=50,"Medium",M2928&lt;=90,"High")</f>
        <v>Medium</v>
      </c>
      <c r="U2928" s="33">
        <f>Datos_Limpios[[#This Row],[Number of Complaints or Support]]/Datos_Limpios[[#This Row],[Account Length (in months)]]</f>
        <v>0.15217391304347827</v>
      </c>
      <c r="V2928" t="str" cm="1">
        <f t="array" ref="V2928">_xlfn.IFS(H2928&lt;30,"Under 30",H2928&lt;66,"Middle Age",H2928&gt;=66,"Senior")</f>
        <v>Middle Age</v>
      </c>
      <c r="W2928" t="s">
        <v>6825</v>
      </c>
    </row>
    <row r="2929" spans="1:23" x14ac:dyDescent="0.3">
      <c r="A2929" t="s">
        <v>3026</v>
      </c>
      <c r="B2929" t="s">
        <v>17</v>
      </c>
      <c r="C2929">
        <v>1</v>
      </c>
      <c r="D2929">
        <v>0</v>
      </c>
      <c r="E2929" t="s">
        <v>23</v>
      </c>
      <c r="F2929" t="s">
        <v>103</v>
      </c>
      <c r="G2929" t="s">
        <v>19</v>
      </c>
      <c r="H2929">
        <v>41</v>
      </c>
      <c r="I2929" t="s">
        <v>23</v>
      </c>
      <c r="J2929">
        <v>5</v>
      </c>
      <c r="K2929" t="s">
        <v>20</v>
      </c>
      <c r="L2929" t="s">
        <v>6791</v>
      </c>
      <c r="M2929">
        <v>14</v>
      </c>
      <c r="P2929" s="32">
        <v>44628</v>
      </c>
      <c r="Q2929" s="1">
        <v>16.168594407445411</v>
      </c>
      <c r="R2929">
        <v>10</v>
      </c>
      <c r="S2929" t="str" cm="1">
        <f t="array" ref="S2929">_xlfn.IFS(R2929=0,"None",R2929&lt;3,"Low",R2929&lt;6,"Medium",R2929&lt;=10,"High")</f>
        <v>High</v>
      </c>
      <c r="T2929" t="str" cm="1">
        <f t="array" ref="T2929">_xlfn.IFS(M2929&lt;=20,"Low",M2929&lt;=50,"Medium",M2929&lt;=90,"High")</f>
        <v>Low</v>
      </c>
      <c r="U2929" s="33">
        <f>Datos_Limpios[[#This Row],[Number of Complaints or Support]]/Datos_Limpios[[#This Row],[Account Length (in months)]]</f>
        <v>10</v>
      </c>
      <c r="V2929" t="str" cm="1">
        <f t="array" ref="V2929">_xlfn.IFS(H2929&lt;30,"Under 30",H2929&lt;66,"Middle Age",H2929&gt;=66,"Senior")</f>
        <v>Middle Age</v>
      </c>
      <c r="W2929" t="s">
        <v>6823</v>
      </c>
    </row>
    <row r="2930" spans="1:23" x14ac:dyDescent="0.3">
      <c r="A2930" t="s">
        <v>3027</v>
      </c>
      <c r="B2930" t="s">
        <v>17</v>
      </c>
      <c r="C2930">
        <v>33</v>
      </c>
      <c r="D2930">
        <v>0</v>
      </c>
      <c r="E2930" t="s">
        <v>17</v>
      </c>
      <c r="F2930" t="s">
        <v>34</v>
      </c>
      <c r="G2930" t="s">
        <v>19</v>
      </c>
      <c r="H2930">
        <v>50</v>
      </c>
      <c r="I2930" t="s">
        <v>23</v>
      </c>
      <c r="J2930">
        <v>3</v>
      </c>
      <c r="K2930" t="s">
        <v>20</v>
      </c>
      <c r="L2930" t="s">
        <v>6794</v>
      </c>
      <c r="M2930">
        <v>19</v>
      </c>
      <c r="P2930" s="32">
        <v>44975</v>
      </c>
      <c r="Q2930" s="1">
        <v>17.437499791120569</v>
      </c>
      <c r="R2930">
        <v>10</v>
      </c>
      <c r="S2930" t="str" cm="1">
        <f t="array" ref="S2930">_xlfn.IFS(R2930=0,"None",R2930&lt;3,"Low",R2930&lt;6,"Medium",R2930&lt;=10,"High")</f>
        <v>High</v>
      </c>
      <c r="T2930" t="str" cm="1">
        <f t="array" ref="T2930">_xlfn.IFS(M2930&lt;=20,"Low",M2930&lt;=50,"Medium",M2930&lt;=90,"High")</f>
        <v>Low</v>
      </c>
      <c r="U2930" s="33">
        <f>Datos_Limpios[[#This Row],[Number of Complaints or Support]]/Datos_Limpios[[#This Row],[Account Length (in months)]]</f>
        <v>0.30303030303030304</v>
      </c>
      <c r="V2930" t="str" cm="1">
        <f t="array" ref="V2930">_xlfn.IFS(H2930&lt;30,"Under 30",H2930&lt;66,"Middle Age",H2930&gt;=66,"Senior")</f>
        <v>Middle Age</v>
      </c>
      <c r="W2930" t="s">
        <v>6823</v>
      </c>
    </row>
    <row r="2931" spans="1:23" x14ac:dyDescent="0.3">
      <c r="A2931" t="s">
        <v>3028</v>
      </c>
      <c r="B2931" t="s">
        <v>23</v>
      </c>
      <c r="C2931">
        <v>38</v>
      </c>
      <c r="D2931">
        <v>2</v>
      </c>
      <c r="E2931" t="s">
        <v>23</v>
      </c>
      <c r="F2931" t="s">
        <v>18</v>
      </c>
      <c r="G2931" t="s">
        <v>19</v>
      </c>
      <c r="H2931">
        <v>72</v>
      </c>
      <c r="I2931" t="s">
        <v>17</v>
      </c>
      <c r="J2931">
        <v>0</v>
      </c>
      <c r="K2931" t="s">
        <v>20</v>
      </c>
      <c r="L2931" t="s">
        <v>6792</v>
      </c>
      <c r="M2931">
        <v>64</v>
      </c>
      <c r="N2931" t="s">
        <v>50</v>
      </c>
      <c r="O2931" t="s">
        <v>71</v>
      </c>
      <c r="P2931" s="32">
        <v>44449</v>
      </c>
      <c r="Q2931" s="1">
        <v>75.904403415306774</v>
      </c>
      <c r="R2931">
        <v>10</v>
      </c>
      <c r="S2931" t="str" cm="1">
        <f t="array" ref="S2931">_xlfn.IFS(R2931=0,"None",R2931&lt;3,"Low",R2931&lt;6,"Medium",R2931&lt;=10,"High")</f>
        <v>High</v>
      </c>
      <c r="T2931" t="str" cm="1">
        <f t="array" ref="T2931">_xlfn.IFS(M2931&lt;=20,"Low",M2931&lt;=50,"Medium",M2931&lt;=90,"High")</f>
        <v>High</v>
      </c>
      <c r="U2931" s="33">
        <f>Datos_Limpios[[#This Row],[Number of Complaints or Support]]/Datos_Limpios[[#This Row],[Account Length (in months)]]</f>
        <v>0.26315789473684209</v>
      </c>
      <c r="V2931" t="str" cm="1">
        <f t="array" ref="V2931">_xlfn.IFS(H2931&lt;30,"Under 30",H2931&lt;66,"Middle Age",H2931&gt;=66,"Senior")</f>
        <v>Senior</v>
      </c>
      <c r="W2931" t="s">
        <v>6823</v>
      </c>
    </row>
    <row r="2932" spans="1:23" x14ac:dyDescent="0.3">
      <c r="A2932" t="s">
        <v>3029</v>
      </c>
      <c r="B2932" t="s">
        <v>17</v>
      </c>
      <c r="C2932">
        <v>52</v>
      </c>
      <c r="D2932">
        <v>0</v>
      </c>
      <c r="E2932" t="s">
        <v>23</v>
      </c>
      <c r="F2932" t="s">
        <v>121</v>
      </c>
      <c r="G2932" t="s">
        <v>6790</v>
      </c>
      <c r="H2932">
        <v>77</v>
      </c>
      <c r="I2932" t="s">
        <v>17</v>
      </c>
      <c r="J2932">
        <v>0</v>
      </c>
      <c r="K2932" t="s">
        <v>24</v>
      </c>
      <c r="L2932" t="s">
        <v>6792</v>
      </c>
      <c r="M2932">
        <v>54</v>
      </c>
      <c r="P2932" s="32">
        <v>45268</v>
      </c>
      <c r="Q2932" s="1">
        <v>53.182064728561791</v>
      </c>
      <c r="R2932">
        <v>7</v>
      </c>
      <c r="S2932" t="str" cm="1">
        <f t="array" ref="S2932">_xlfn.IFS(R2932=0,"None",R2932&lt;3,"Low",R2932&lt;6,"Medium",R2932&lt;=10,"High")</f>
        <v>High</v>
      </c>
      <c r="T2932" t="str" cm="1">
        <f t="array" ref="T2932">_xlfn.IFS(M2932&lt;=20,"Low",M2932&lt;=50,"Medium",M2932&lt;=90,"High")</f>
        <v>High</v>
      </c>
      <c r="U2932" s="33">
        <f>Datos_Limpios[[#This Row],[Number of Complaints or Support]]/Datos_Limpios[[#This Row],[Account Length (in months)]]</f>
        <v>0.13461538461538461</v>
      </c>
      <c r="V2932" t="str" cm="1">
        <f t="array" ref="V2932">_xlfn.IFS(H2932&lt;30,"Under 30",H2932&lt;66,"Middle Age",H2932&gt;=66,"Senior")</f>
        <v>Senior</v>
      </c>
      <c r="W2932" t="s">
        <v>6826</v>
      </c>
    </row>
    <row r="2933" spans="1:23" x14ac:dyDescent="0.3">
      <c r="A2933" t="s">
        <v>3030</v>
      </c>
      <c r="B2933" t="s">
        <v>17</v>
      </c>
      <c r="C2933">
        <v>9</v>
      </c>
      <c r="D2933">
        <v>2</v>
      </c>
      <c r="E2933" t="s">
        <v>17</v>
      </c>
      <c r="F2933" t="s">
        <v>202</v>
      </c>
      <c r="G2933" t="s">
        <v>6790</v>
      </c>
      <c r="H2933">
        <v>59</v>
      </c>
      <c r="I2933" t="s">
        <v>23</v>
      </c>
      <c r="J2933">
        <v>6</v>
      </c>
      <c r="K2933" t="s">
        <v>20</v>
      </c>
      <c r="L2933" t="s">
        <v>6791</v>
      </c>
      <c r="M2933">
        <v>11</v>
      </c>
      <c r="P2933" s="32">
        <v>44669</v>
      </c>
      <c r="Q2933" s="1">
        <v>9.0244037569290416</v>
      </c>
      <c r="R2933">
        <v>7</v>
      </c>
      <c r="S2933" t="str" cm="1">
        <f t="array" ref="S2933">_xlfn.IFS(R2933=0,"None",R2933&lt;3,"Low",R2933&lt;6,"Medium",R2933&lt;=10,"High")</f>
        <v>High</v>
      </c>
      <c r="T2933" t="str" cm="1">
        <f t="array" ref="T2933">_xlfn.IFS(M2933&lt;=20,"Low",M2933&lt;=50,"Medium",M2933&lt;=90,"High")</f>
        <v>Low</v>
      </c>
      <c r="U2933" s="33">
        <f>Datos_Limpios[[#This Row],[Number of Complaints or Support]]/Datos_Limpios[[#This Row],[Account Length (in months)]]</f>
        <v>0.77777777777777779</v>
      </c>
      <c r="V2933" t="str" cm="1">
        <f t="array" ref="V2933">_xlfn.IFS(H2933&lt;30,"Under 30",H2933&lt;66,"Middle Age",H2933&gt;=66,"Senior")</f>
        <v>Middle Age</v>
      </c>
      <c r="W2933" t="s">
        <v>6825</v>
      </c>
    </row>
    <row r="2934" spans="1:23" x14ac:dyDescent="0.3">
      <c r="A2934" t="s">
        <v>3031</v>
      </c>
      <c r="B2934" t="s">
        <v>17</v>
      </c>
      <c r="C2934">
        <v>54</v>
      </c>
      <c r="D2934">
        <v>3</v>
      </c>
      <c r="E2934" t="s">
        <v>23</v>
      </c>
      <c r="F2934" t="s">
        <v>196</v>
      </c>
      <c r="G2934" t="s">
        <v>19</v>
      </c>
      <c r="H2934">
        <v>68</v>
      </c>
      <c r="I2934" t="s">
        <v>17</v>
      </c>
      <c r="J2934">
        <v>0</v>
      </c>
      <c r="K2934" t="s">
        <v>20</v>
      </c>
      <c r="L2934" t="s">
        <v>6791</v>
      </c>
      <c r="M2934">
        <v>48</v>
      </c>
      <c r="P2934" s="32">
        <v>44171</v>
      </c>
      <c r="Q2934" s="1">
        <v>48.577493887630858</v>
      </c>
      <c r="R2934">
        <v>7</v>
      </c>
      <c r="S2934" t="str" cm="1">
        <f t="array" ref="S2934">_xlfn.IFS(R2934=0,"None",R2934&lt;3,"Low",R2934&lt;6,"Medium",R2934&lt;=10,"High")</f>
        <v>High</v>
      </c>
      <c r="T2934" t="str" cm="1">
        <f t="array" ref="T2934">_xlfn.IFS(M2934&lt;=20,"Low",M2934&lt;=50,"Medium",M2934&lt;=90,"High")</f>
        <v>Medium</v>
      </c>
      <c r="U2934" s="33">
        <f>Datos_Limpios[[#This Row],[Number of Complaints or Support]]/Datos_Limpios[[#This Row],[Account Length (in months)]]</f>
        <v>0.12962962962962962</v>
      </c>
      <c r="V2934" t="str" cm="1">
        <f t="array" ref="V2934">_xlfn.IFS(H2934&lt;30,"Under 30",H2934&lt;66,"Middle Age",H2934&gt;=66,"Senior")</f>
        <v>Senior</v>
      </c>
      <c r="W2934" t="s">
        <v>6826</v>
      </c>
    </row>
    <row r="2935" spans="1:23" x14ac:dyDescent="0.3">
      <c r="A2935" t="s">
        <v>3032</v>
      </c>
      <c r="B2935" t="s">
        <v>17</v>
      </c>
      <c r="C2935">
        <v>10</v>
      </c>
      <c r="D2935">
        <v>0</v>
      </c>
      <c r="E2935" t="s">
        <v>17</v>
      </c>
      <c r="F2935" t="s">
        <v>142</v>
      </c>
      <c r="G2935" t="s">
        <v>6790</v>
      </c>
      <c r="H2935">
        <v>45</v>
      </c>
      <c r="I2935" t="s">
        <v>17</v>
      </c>
      <c r="J2935">
        <v>0</v>
      </c>
      <c r="K2935" t="s">
        <v>20</v>
      </c>
      <c r="L2935" t="s">
        <v>6791</v>
      </c>
      <c r="M2935">
        <v>10</v>
      </c>
      <c r="P2935" s="32">
        <v>43998</v>
      </c>
      <c r="Q2935" s="1">
        <v>10.5750606076819</v>
      </c>
      <c r="R2935">
        <v>8</v>
      </c>
      <c r="S2935" t="str" cm="1">
        <f t="array" ref="S2935">_xlfn.IFS(R2935=0,"None",R2935&lt;3,"Low",R2935&lt;6,"Medium",R2935&lt;=10,"High")</f>
        <v>High</v>
      </c>
      <c r="T2935" t="str" cm="1">
        <f t="array" ref="T2935">_xlfn.IFS(M2935&lt;=20,"Low",M2935&lt;=50,"Medium",M2935&lt;=90,"High")</f>
        <v>Low</v>
      </c>
      <c r="U2935" s="33">
        <f>Datos_Limpios[[#This Row],[Number of Complaints or Support]]/Datos_Limpios[[#This Row],[Account Length (in months)]]</f>
        <v>0.8</v>
      </c>
      <c r="V2935" t="str" cm="1">
        <f t="array" ref="V2935">_xlfn.IFS(H2935&lt;30,"Under 30",H2935&lt;66,"Middle Age",H2935&gt;=66,"Senior")</f>
        <v>Middle Age</v>
      </c>
      <c r="W2935" t="s">
        <v>6823</v>
      </c>
    </row>
    <row r="2936" spans="1:23" x14ac:dyDescent="0.3">
      <c r="A2936" t="s">
        <v>3033</v>
      </c>
      <c r="B2936" t="s">
        <v>17</v>
      </c>
      <c r="C2936">
        <v>26</v>
      </c>
      <c r="D2936">
        <v>2</v>
      </c>
      <c r="E2936" t="s">
        <v>23</v>
      </c>
      <c r="F2936" t="s">
        <v>63</v>
      </c>
      <c r="G2936" t="s">
        <v>19</v>
      </c>
      <c r="H2936">
        <v>67</v>
      </c>
      <c r="I2936" t="s">
        <v>23</v>
      </c>
      <c r="J2936">
        <v>2</v>
      </c>
      <c r="K2936" t="s">
        <v>32</v>
      </c>
      <c r="L2936" t="s">
        <v>6792</v>
      </c>
      <c r="M2936">
        <v>36</v>
      </c>
      <c r="P2936" s="32">
        <v>44856</v>
      </c>
      <c r="Q2936" s="1">
        <v>31.1045901652525</v>
      </c>
      <c r="R2936">
        <v>8</v>
      </c>
      <c r="S2936" t="str" cm="1">
        <f t="array" ref="S2936">_xlfn.IFS(R2936=0,"None",R2936&lt;3,"Low",R2936&lt;6,"Medium",R2936&lt;=10,"High")</f>
        <v>High</v>
      </c>
      <c r="T2936" t="str" cm="1">
        <f t="array" ref="T2936">_xlfn.IFS(M2936&lt;=20,"Low",M2936&lt;=50,"Medium",M2936&lt;=90,"High")</f>
        <v>Medium</v>
      </c>
      <c r="U2936" s="33">
        <f>Datos_Limpios[[#This Row],[Number of Complaints or Support]]/Datos_Limpios[[#This Row],[Account Length (in months)]]</f>
        <v>0.30769230769230771</v>
      </c>
      <c r="V2936" t="str" cm="1">
        <f t="array" ref="V2936">_xlfn.IFS(H2936&lt;30,"Under 30",H2936&lt;66,"Middle Age",H2936&gt;=66,"Senior")</f>
        <v>Senior</v>
      </c>
      <c r="W2936" t="s">
        <v>6825</v>
      </c>
    </row>
    <row r="2937" spans="1:23" x14ac:dyDescent="0.3">
      <c r="A2937" t="s">
        <v>3034</v>
      </c>
      <c r="B2937" t="s">
        <v>23</v>
      </c>
      <c r="C2937">
        <v>2</v>
      </c>
      <c r="D2937">
        <v>2</v>
      </c>
      <c r="E2937" t="s">
        <v>23</v>
      </c>
      <c r="F2937" t="s">
        <v>101</v>
      </c>
      <c r="G2937" t="s">
        <v>19</v>
      </c>
      <c r="H2937">
        <v>44</v>
      </c>
      <c r="I2937" t="s">
        <v>17</v>
      </c>
      <c r="J2937">
        <v>0</v>
      </c>
      <c r="K2937" t="s">
        <v>20</v>
      </c>
      <c r="L2937" t="s">
        <v>6792</v>
      </c>
      <c r="M2937">
        <v>46</v>
      </c>
      <c r="N2937" t="s">
        <v>50</v>
      </c>
      <c r="O2937" t="s">
        <v>351</v>
      </c>
      <c r="P2937" s="32">
        <v>44221</v>
      </c>
      <c r="Q2937" s="1">
        <v>41.953960952780641</v>
      </c>
      <c r="R2937">
        <v>5</v>
      </c>
      <c r="S2937" t="str" cm="1">
        <f t="array" ref="S2937">_xlfn.IFS(R2937=0,"None",R2937&lt;3,"Low",R2937&lt;6,"Medium",R2937&lt;=10,"High")</f>
        <v>Medium</v>
      </c>
      <c r="T2937" t="str" cm="1">
        <f t="array" ref="T2937">_xlfn.IFS(M2937&lt;=20,"Low",M2937&lt;=50,"Medium",M2937&lt;=90,"High")</f>
        <v>Medium</v>
      </c>
      <c r="U2937" s="33">
        <f>Datos_Limpios[[#This Row],[Number of Complaints or Support]]/Datos_Limpios[[#This Row],[Account Length (in months)]]</f>
        <v>2.5</v>
      </c>
      <c r="V2937" t="str" cm="1">
        <f t="array" ref="V2937">_xlfn.IFS(H2937&lt;30,"Under 30",H2937&lt;66,"Middle Age",H2937&gt;=66,"Senior")</f>
        <v>Middle Age</v>
      </c>
      <c r="W2937" t="s">
        <v>6826</v>
      </c>
    </row>
    <row r="2938" spans="1:23" x14ac:dyDescent="0.3">
      <c r="A2938" t="s">
        <v>3035</v>
      </c>
      <c r="B2938" t="s">
        <v>17</v>
      </c>
      <c r="C2938">
        <v>63</v>
      </c>
      <c r="D2938">
        <v>0</v>
      </c>
      <c r="E2938" t="s">
        <v>23</v>
      </c>
      <c r="F2938" t="s">
        <v>101</v>
      </c>
      <c r="G2938" t="s">
        <v>19</v>
      </c>
      <c r="H2938">
        <v>51</v>
      </c>
      <c r="I2938" t="s">
        <v>23</v>
      </c>
      <c r="J2938">
        <v>3</v>
      </c>
      <c r="K2938" t="s">
        <v>24</v>
      </c>
      <c r="L2938" t="s">
        <v>6792</v>
      </c>
      <c r="M2938">
        <v>19</v>
      </c>
      <c r="P2938" s="32">
        <v>44308</v>
      </c>
      <c r="Q2938" s="1">
        <v>15.862736576394139</v>
      </c>
      <c r="R2938">
        <v>6</v>
      </c>
      <c r="S2938" t="str" cm="1">
        <f t="array" ref="S2938">_xlfn.IFS(R2938=0,"None",R2938&lt;3,"Low",R2938&lt;6,"Medium",R2938&lt;=10,"High")</f>
        <v>High</v>
      </c>
      <c r="T2938" t="str" cm="1">
        <f t="array" ref="T2938">_xlfn.IFS(M2938&lt;=20,"Low",M2938&lt;=50,"Medium",M2938&lt;=90,"High")</f>
        <v>Low</v>
      </c>
      <c r="U2938" s="33">
        <f>Datos_Limpios[[#This Row],[Number of Complaints or Support]]/Datos_Limpios[[#This Row],[Account Length (in months)]]</f>
        <v>9.5238095238095233E-2</v>
      </c>
      <c r="V2938" t="str" cm="1">
        <f t="array" ref="V2938">_xlfn.IFS(H2938&lt;30,"Under 30",H2938&lt;66,"Middle Age",H2938&gt;=66,"Senior")</f>
        <v>Middle Age</v>
      </c>
      <c r="W2938" t="s">
        <v>6826</v>
      </c>
    </row>
    <row r="2939" spans="1:23" x14ac:dyDescent="0.3">
      <c r="A2939" t="s">
        <v>3036</v>
      </c>
      <c r="B2939" t="s">
        <v>17</v>
      </c>
      <c r="C2939">
        <v>47</v>
      </c>
      <c r="D2939">
        <v>0</v>
      </c>
      <c r="E2939" t="s">
        <v>17</v>
      </c>
      <c r="F2939" t="s">
        <v>103</v>
      </c>
      <c r="G2939" t="s">
        <v>19</v>
      </c>
      <c r="H2939">
        <v>47</v>
      </c>
      <c r="I2939" t="s">
        <v>17</v>
      </c>
      <c r="J2939">
        <v>0</v>
      </c>
      <c r="K2939" t="s">
        <v>24</v>
      </c>
      <c r="L2939" t="s">
        <v>6791</v>
      </c>
      <c r="M2939">
        <v>16</v>
      </c>
      <c r="P2939" s="32">
        <v>44614</v>
      </c>
      <c r="Q2939" s="1">
        <v>13.96948445509542</v>
      </c>
      <c r="R2939">
        <v>4</v>
      </c>
      <c r="S2939" t="str" cm="1">
        <f t="array" ref="S2939">_xlfn.IFS(R2939=0,"None",R2939&lt;3,"Low",R2939&lt;6,"Medium",R2939&lt;=10,"High")</f>
        <v>Medium</v>
      </c>
      <c r="T2939" t="str" cm="1">
        <f t="array" ref="T2939">_xlfn.IFS(M2939&lt;=20,"Low",M2939&lt;=50,"Medium",M2939&lt;=90,"High")</f>
        <v>Low</v>
      </c>
      <c r="U2939" s="33">
        <f>Datos_Limpios[[#This Row],[Number of Complaints or Support]]/Datos_Limpios[[#This Row],[Account Length (in months)]]</f>
        <v>8.5106382978723402E-2</v>
      </c>
      <c r="V2939" t="str" cm="1">
        <f t="array" ref="V2939">_xlfn.IFS(H2939&lt;30,"Under 30",H2939&lt;66,"Middle Age",H2939&gt;=66,"Senior")</f>
        <v>Middle Age</v>
      </c>
      <c r="W2939" t="s">
        <v>6823</v>
      </c>
    </row>
    <row r="2940" spans="1:23" x14ac:dyDescent="0.3">
      <c r="A2940" t="s">
        <v>3037</v>
      </c>
      <c r="B2940" t="s">
        <v>23</v>
      </c>
      <c r="C2940">
        <v>9</v>
      </c>
      <c r="D2940">
        <v>5</v>
      </c>
      <c r="E2940" t="s">
        <v>23</v>
      </c>
      <c r="F2940" t="s">
        <v>79</v>
      </c>
      <c r="G2940" t="s">
        <v>19</v>
      </c>
      <c r="H2940">
        <v>84</v>
      </c>
      <c r="I2940" t="s">
        <v>17</v>
      </c>
      <c r="J2940">
        <v>0</v>
      </c>
      <c r="K2940" t="s">
        <v>20</v>
      </c>
      <c r="L2940" t="s">
        <v>6792</v>
      </c>
      <c r="M2940">
        <v>28</v>
      </c>
      <c r="N2940" t="s">
        <v>59</v>
      </c>
      <c r="O2940" t="s">
        <v>116</v>
      </c>
      <c r="P2940" s="32">
        <v>44444</v>
      </c>
      <c r="Q2940" s="1">
        <v>29.207097979651451</v>
      </c>
      <c r="R2940">
        <v>4</v>
      </c>
      <c r="S2940" t="str" cm="1">
        <f t="array" ref="S2940">_xlfn.IFS(R2940=0,"None",R2940&lt;3,"Low",R2940&lt;6,"Medium",R2940&lt;=10,"High")</f>
        <v>Medium</v>
      </c>
      <c r="T2940" t="str" cm="1">
        <f t="array" ref="T2940">_xlfn.IFS(M2940&lt;=20,"Low",M2940&lt;=50,"Medium",M2940&lt;=90,"High")</f>
        <v>Medium</v>
      </c>
      <c r="U2940" s="33">
        <f>Datos_Limpios[[#This Row],[Number of Complaints or Support]]/Datos_Limpios[[#This Row],[Account Length (in months)]]</f>
        <v>0.44444444444444442</v>
      </c>
      <c r="V2940" t="str" cm="1">
        <f t="array" ref="V2940">_xlfn.IFS(H2940&lt;30,"Under 30",H2940&lt;66,"Middle Age",H2940&gt;=66,"Senior")</f>
        <v>Senior</v>
      </c>
      <c r="W2940" t="s">
        <v>6826</v>
      </c>
    </row>
    <row r="2941" spans="1:23" x14ac:dyDescent="0.3">
      <c r="A2941" t="s">
        <v>3038</v>
      </c>
      <c r="B2941" t="s">
        <v>17</v>
      </c>
      <c r="C2941">
        <v>46</v>
      </c>
      <c r="D2941">
        <v>0</v>
      </c>
      <c r="E2941" t="s">
        <v>17</v>
      </c>
      <c r="F2941" t="s">
        <v>34</v>
      </c>
      <c r="G2941" t="s">
        <v>19</v>
      </c>
      <c r="H2941">
        <v>60</v>
      </c>
      <c r="I2941" t="s">
        <v>17</v>
      </c>
      <c r="J2941">
        <v>0</v>
      </c>
      <c r="K2941" t="s">
        <v>32</v>
      </c>
      <c r="L2941" t="s">
        <v>6791</v>
      </c>
      <c r="M2941">
        <v>13</v>
      </c>
      <c r="P2941" s="32">
        <v>44752</v>
      </c>
      <c r="Q2941" s="1">
        <v>12.15445970459942</v>
      </c>
      <c r="R2941">
        <v>4</v>
      </c>
      <c r="S2941" t="str" cm="1">
        <f t="array" ref="S2941">_xlfn.IFS(R2941=0,"None",R2941&lt;3,"Low",R2941&lt;6,"Medium",R2941&lt;=10,"High")</f>
        <v>Medium</v>
      </c>
      <c r="T2941" t="str" cm="1">
        <f t="array" ref="T2941">_xlfn.IFS(M2941&lt;=20,"Low",M2941&lt;=50,"Medium",M2941&lt;=90,"High")</f>
        <v>Low</v>
      </c>
      <c r="U2941" s="33">
        <f>Datos_Limpios[[#This Row],[Number of Complaints or Support]]/Datos_Limpios[[#This Row],[Account Length (in months)]]</f>
        <v>8.6956521739130432E-2</v>
      </c>
      <c r="V2941" t="str" cm="1">
        <f t="array" ref="V2941">_xlfn.IFS(H2941&lt;30,"Under 30",H2941&lt;66,"Middle Age",H2941&gt;=66,"Senior")</f>
        <v>Middle Age</v>
      </c>
      <c r="W2941" t="s">
        <v>6823</v>
      </c>
    </row>
    <row r="2942" spans="1:23" x14ac:dyDescent="0.3">
      <c r="A2942" t="s">
        <v>3039</v>
      </c>
      <c r="B2942" t="s">
        <v>17</v>
      </c>
      <c r="C2942">
        <v>71</v>
      </c>
      <c r="D2942">
        <v>0</v>
      </c>
      <c r="E2942" t="s">
        <v>23</v>
      </c>
      <c r="F2942" t="s">
        <v>156</v>
      </c>
      <c r="G2942" t="s">
        <v>19</v>
      </c>
      <c r="H2942">
        <v>53</v>
      </c>
      <c r="I2942" t="s">
        <v>23</v>
      </c>
      <c r="J2942">
        <v>4</v>
      </c>
      <c r="K2942" t="s">
        <v>32</v>
      </c>
      <c r="L2942" t="s">
        <v>6791</v>
      </c>
      <c r="M2942">
        <v>20</v>
      </c>
      <c r="P2942" s="32">
        <v>45167</v>
      </c>
      <c r="Q2942" s="1">
        <v>23.532832178871541</v>
      </c>
      <c r="R2942">
        <v>4</v>
      </c>
      <c r="S2942" t="str" cm="1">
        <f t="array" ref="S2942">_xlfn.IFS(R2942=0,"None",R2942&lt;3,"Low",R2942&lt;6,"Medium",R2942&lt;=10,"High")</f>
        <v>Medium</v>
      </c>
      <c r="T2942" t="str" cm="1">
        <f t="array" ref="T2942">_xlfn.IFS(M2942&lt;=20,"Low",M2942&lt;=50,"Medium",M2942&lt;=90,"High")</f>
        <v>Low</v>
      </c>
      <c r="U2942" s="33">
        <f>Datos_Limpios[[#This Row],[Number of Complaints or Support]]/Datos_Limpios[[#This Row],[Account Length (in months)]]</f>
        <v>5.6338028169014086E-2</v>
      </c>
      <c r="V2942" t="str" cm="1">
        <f t="array" ref="V2942">_xlfn.IFS(H2942&lt;30,"Under 30",H2942&lt;66,"Middle Age",H2942&gt;=66,"Senior")</f>
        <v>Middle Age</v>
      </c>
      <c r="W2942" t="s">
        <v>6825</v>
      </c>
    </row>
    <row r="2943" spans="1:23" x14ac:dyDescent="0.3">
      <c r="A2943" t="s">
        <v>3040</v>
      </c>
      <c r="B2943" t="s">
        <v>17</v>
      </c>
      <c r="C2943">
        <v>66</v>
      </c>
      <c r="D2943">
        <v>0</v>
      </c>
      <c r="E2943" t="s">
        <v>23</v>
      </c>
      <c r="F2943" t="s">
        <v>247</v>
      </c>
      <c r="G2943" t="s">
        <v>6790</v>
      </c>
      <c r="H2943">
        <v>68</v>
      </c>
      <c r="I2943" t="s">
        <v>17</v>
      </c>
      <c r="J2943">
        <v>0</v>
      </c>
      <c r="K2943" t="s">
        <v>24</v>
      </c>
      <c r="L2943" t="s">
        <v>6792</v>
      </c>
      <c r="M2943">
        <v>64</v>
      </c>
      <c r="P2943" s="32">
        <v>44387</v>
      </c>
      <c r="Q2943" s="1">
        <v>52.903075394038552</v>
      </c>
      <c r="R2943">
        <v>1</v>
      </c>
      <c r="S2943" t="str" cm="1">
        <f t="array" ref="S2943">_xlfn.IFS(R2943=0,"None",R2943&lt;3,"Low",R2943&lt;6,"Medium",R2943&lt;=10,"High")</f>
        <v>Low</v>
      </c>
      <c r="T2943" t="str" cm="1">
        <f t="array" ref="T2943">_xlfn.IFS(M2943&lt;=20,"Low",M2943&lt;=50,"Medium",M2943&lt;=90,"High")</f>
        <v>High</v>
      </c>
      <c r="U2943" s="33">
        <f>Datos_Limpios[[#This Row],[Number of Complaints or Support]]/Datos_Limpios[[#This Row],[Account Length (in months)]]</f>
        <v>1.5151515151515152E-2</v>
      </c>
      <c r="V2943" t="str" cm="1">
        <f t="array" ref="V2943">_xlfn.IFS(H2943&lt;30,"Under 30",H2943&lt;66,"Middle Age",H2943&gt;=66,"Senior")</f>
        <v>Senior</v>
      </c>
      <c r="W2943" t="s">
        <v>6826</v>
      </c>
    </row>
    <row r="2944" spans="1:23" x14ac:dyDescent="0.3">
      <c r="A2944" t="s">
        <v>3041</v>
      </c>
      <c r="B2944" t="s">
        <v>23</v>
      </c>
      <c r="C2944">
        <v>5</v>
      </c>
      <c r="D2944">
        <v>0</v>
      </c>
      <c r="E2944" t="s">
        <v>23</v>
      </c>
      <c r="F2944" t="s">
        <v>166</v>
      </c>
      <c r="G2944" t="s">
        <v>6790</v>
      </c>
      <c r="H2944">
        <v>60</v>
      </c>
      <c r="I2944" t="s">
        <v>23</v>
      </c>
      <c r="J2944">
        <v>3</v>
      </c>
      <c r="K2944" t="s">
        <v>20</v>
      </c>
      <c r="L2944" t="s">
        <v>6792</v>
      </c>
      <c r="M2944">
        <v>19</v>
      </c>
      <c r="N2944" t="s">
        <v>27</v>
      </c>
      <c r="O2944" t="s">
        <v>108</v>
      </c>
      <c r="P2944" s="32">
        <v>44024</v>
      </c>
      <c r="Q2944" s="1">
        <v>19.944095138036602</v>
      </c>
      <c r="R2944">
        <v>1</v>
      </c>
      <c r="S2944" t="str" cm="1">
        <f t="array" ref="S2944">_xlfn.IFS(R2944=0,"None",R2944&lt;3,"Low",R2944&lt;6,"Medium",R2944&lt;=10,"High")</f>
        <v>Low</v>
      </c>
      <c r="T2944" t="str" cm="1">
        <f t="array" ref="T2944">_xlfn.IFS(M2944&lt;=20,"Low",M2944&lt;=50,"Medium",M2944&lt;=90,"High")</f>
        <v>Low</v>
      </c>
      <c r="U2944" s="33">
        <f>Datos_Limpios[[#This Row],[Number of Complaints or Support]]/Datos_Limpios[[#This Row],[Account Length (in months)]]</f>
        <v>0.2</v>
      </c>
      <c r="V2944" t="str" cm="1">
        <f t="array" ref="V2944">_xlfn.IFS(H2944&lt;30,"Under 30",H2944&lt;66,"Middle Age",H2944&gt;=66,"Senior")</f>
        <v>Middle Age</v>
      </c>
      <c r="W2944" t="s">
        <v>6825</v>
      </c>
    </row>
    <row r="2945" spans="1:23" x14ac:dyDescent="0.3">
      <c r="A2945" t="s">
        <v>3042</v>
      </c>
      <c r="B2945" t="s">
        <v>17</v>
      </c>
      <c r="C2945">
        <v>29</v>
      </c>
      <c r="D2945">
        <v>0</v>
      </c>
      <c r="E2945" t="s">
        <v>23</v>
      </c>
      <c r="F2945" t="s">
        <v>84</v>
      </c>
      <c r="G2945" t="s">
        <v>19</v>
      </c>
      <c r="H2945">
        <v>60</v>
      </c>
      <c r="I2945" t="s">
        <v>17</v>
      </c>
      <c r="J2945">
        <v>0</v>
      </c>
      <c r="K2945" t="s">
        <v>20</v>
      </c>
      <c r="L2945" t="s">
        <v>6792</v>
      </c>
      <c r="M2945">
        <v>45</v>
      </c>
      <c r="P2945" s="32">
        <v>44518</v>
      </c>
      <c r="Q2945" s="1">
        <v>49.399547054738392</v>
      </c>
      <c r="R2945">
        <v>8</v>
      </c>
      <c r="S2945" t="str" cm="1">
        <f t="array" ref="S2945">_xlfn.IFS(R2945=0,"None",R2945&lt;3,"Low",R2945&lt;6,"Medium",R2945&lt;=10,"High")</f>
        <v>High</v>
      </c>
      <c r="T2945" t="str" cm="1">
        <f t="array" ref="T2945">_xlfn.IFS(M2945&lt;=20,"Low",M2945&lt;=50,"Medium",M2945&lt;=90,"High")</f>
        <v>Medium</v>
      </c>
      <c r="U2945" s="33">
        <f>Datos_Limpios[[#This Row],[Number of Complaints or Support]]/Datos_Limpios[[#This Row],[Account Length (in months)]]</f>
        <v>0.27586206896551724</v>
      </c>
      <c r="V2945" t="str" cm="1">
        <f t="array" ref="V2945">_xlfn.IFS(H2945&lt;30,"Under 30",H2945&lt;66,"Middle Age",H2945&gt;=66,"Senior")</f>
        <v>Middle Age</v>
      </c>
      <c r="W2945" t="s">
        <v>6824</v>
      </c>
    </row>
    <row r="2946" spans="1:23" x14ac:dyDescent="0.3">
      <c r="A2946" t="s">
        <v>3043</v>
      </c>
      <c r="B2946" t="s">
        <v>23</v>
      </c>
      <c r="C2946">
        <v>2</v>
      </c>
      <c r="D2946">
        <v>3</v>
      </c>
      <c r="E2946" t="s">
        <v>23</v>
      </c>
      <c r="F2946" t="s">
        <v>166</v>
      </c>
      <c r="G2946" t="s">
        <v>6790</v>
      </c>
      <c r="H2946">
        <v>77</v>
      </c>
      <c r="I2946" t="s">
        <v>17</v>
      </c>
      <c r="J2946">
        <v>0</v>
      </c>
      <c r="K2946" t="s">
        <v>20</v>
      </c>
      <c r="L2946" t="s">
        <v>6791</v>
      </c>
      <c r="M2946">
        <v>16</v>
      </c>
      <c r="N2946" t="s">
        <v>91</v>
      </c>
      <c r="O2946" t="s">
        <v>92</v>
      </c>
      <c r="P2946" s="32">
        <v>44117</v>
      </c>
      <c r="Q2946" s="1">
        <v>14.107932870062241</v>
      </c>
      <c r="R2946">
        <v>0</v>
      </c>
      <c r="S2946" t="str" cm="1">
        <f t="array" ref="S2946">_xlfn.IFS(R2946=0,"None",R2946&lt;3,"Low",R2946&lt;6,"Medium",R2946&lt;=10,"High")</f>
        <v>None</v>
      </c>
      <c r="T2946" t="str" cm="1">
        <f t="array" ref="T2946">_xlfn.IFS(M2946&lt;=20,"Low",M2946&lt;=50,"Medium",M2946&lt;=90,"High")</f>
        <v>Low</v>
      </c>
      <c r="U2946" s="33">
        <f>Datos_Limpios[[#This Row],[Number of Complaints or Support]]/Datos_Limpios[[#This Row],[Account Length (in months)]]</f>
        <v>0</v>
      </c>
      <c r="V2946" t="str" cm="1">
        <f t="array" ref="V2946">_xlfn.IFS(H2946&lt;30,"Under 30",H2946&lt;66,"Middle Age",H2946&gt;=66,"Senior")</f>
        <v>Senior</v>
      </c>
      <c r="W2946" t="s">
        <v>6825</v>
      </c>
    </row>
    <row r="2947" spans="1:23" x14ac:dyDescent="0.3">
      <c r="A2947" t="s">
        <v>3044</v>
      </c>
      <c r="B2947" t="s">
        <v>17</v>
      </c>
      <c r="C2947">
        <v>36</v>
      </c>
      <c r="D2947">
        <v>2</v>
      </c>
      <c r="E2947" t="s">
        <v>17</v>
      </c>
      <c r="F2947" t="s">
        <v>69</v>
      </c>
      <c r="G2947" t="s">
        <v>19</v>
      </c>
      <c r="H2947">
        <v>69</v>
      </c>
      <c r="I2947" t="s">
        <v>17</v>
      </c>
      <c r="J2947">
        <v>0</v>
      </c>
      <c r="K2947" t="s">
        <v>32</v>
      </c>
      <c r="L2947" t="s">
        <v>6794</v>
      </c>
      <c r="M2947">
        <v>8</v>
      </c>
      <c r="P2947" s="32">
        <v>44614</v>
      </c>
      <c r="Q2947" s="1">
        <v>8.6440248209753605</v>
      </c>
      <c r="R2947">
        <v>3</v>
      </c>
      <c r="S2947" t="str" cm="1">
        <f t="array" ref="S2947">_xlfn.IFS(R2947=0,"None",R2947&lt;3,"Low",R2947&lt;6,"Medium",R2947&lt;=10,"High")</f>
        <v>Medium</v>
      </c>
      <c r="T2947" t="str" cm="1">
        <f t="array" ref="T2947">_xlfn.IFS(M2947&lt;=20,"Low",M2947&lt;=50,"Medium",M2947&lt;=90,"High")</f>
        <v>Low</v>
      </c>
      <c r="U2947" s="33">
        <f>Datos_Limpios[[#This Row],[Number of Complaints or Support]]/Datos_Limpios[[#This Row],[Account Length (in months)]]</f>
        <v>8.3333333333333329E-2</v>
      </c>
      <c r="V2947" t="str" cm="1">
        <f t="array" ref="V2947">_xlfn.IFS(H2947&lt;30,"Under 30",H2947&lt;66,"Middle Age",H2947&gt;=66,"Senior")</f>
        <v>Senior</v>
      </c>
      <c r="W2947" t="s">
        <v>6825</v>
      </c>
    </row>
    <row r="2948" spans="1:23" x14ac:dyDescent="0.3">
      <c r="A2948" t="s">
        <v>3045</v>
      </c>
      <c r="B2948" t="s">
        <v>17</v>
      </c>
      <c r="C2948">
        <v>34</v>
      </c>
      <c r="D2948">
        <v>0</v>
      </c>
      <c r="E2948" t="s">
        <v>23</v>
      </c>
      <c r="F2948" t="s">
        <v>69</v>
      </c>
      <c r="G2948" t="s">
        <v>19</v>
      </c>
      <c r="H2948">
        <v>37</v>
      </c>
      <c r="I2948" t="s">
        <v>23</v>
      </c>
      <c r="J2948">
        <v>6</v>
      </c>
      <c r="K2948" t="s">
        <v>24</v>
      </c>
      <c r="L2948" t="s">
        <v>6794</v>
      </c>
      <c r="M2948">
        <v>20</v>
      </c>
      <c r="P2948" s="32">
        <v>44875</v>
      </c>
      <c r="Q2948" s="1">
        <v>22.025470531535301</v>
      </c>
      <c r="R2948">
        <v>1</v>
      </c>
      <c r="S2948" t="str" cm="1">
        <f t="array" ref="S2948">_xlfn.IFS(R2948=0,"None",R2948&lt;3,"Low",R2948&lt;6,"Medium",R2948&lt;=10,"High")</f>
        <v>Low</v>
      </c>
      <c r="T2948" t="str" cm="1">
        <f t="array" ref="T2948">_xlfn.IFS(M2948&lt;=20,"Low",M2948&lt;=50,"Medium",M2948&lt;=90,"High")</f>
        <v>Low</v>
      </c>
      <c r="U2948" s="33">
        <f>Datos_Limpios[[#This Row],[Number of Complaints or Support]]/Datos_Limpios[[#This Row],[Account Length (in months)]]</f>
        <v>2.9411764705882353E-2</v>
      </c>
      <c r="V2948" t="str" cm="1">
        <f t="array" ref="V2948">_xlfn.IFS(H2948&lt;30,"Under 30",H2948&lt;66,"Middle Age",H2948&gt;=66,"Senior")</f>
        <v>Middle Age</v>
      </c>
      <c r="W2948" t="s">
        <v>6825</v>
      </c>
    </row>
    <row r="2949" spans="1:23" x14ac:dyDescent="0.3">
      <c r="A2949" t="s">
        <v>3046</v>
      </c>
      <c r="B2949" t="s">
        <v>17</v>
      </c>
      <c r="C2949">
        <v>70</v>
      </c>
      <c r="D2949">
        <v>3</v>
      </c>
      <c r="E2949" t="s">
        <v>23</v>
      </c>
      <c r="F2949" t="s">
        <v>140</v>
      </c>
      <c r="G2949" t="s">
        <v>6790</v>
      </c>
      <c r="H2949">
        <v>51</v>
      </c>
      <c r="I2949" t="s">
        <v>17</v>
      </c>
      <c r="J2949">
        <v>0</v>
      </c>
      <c r="K2949" t="s">
        <v>24</v>
      </c>
      <c r="L2949" t="s">
        <v>6792</v>
      </c>
      <c r="M2949">
        <v>54</v>
      </c>
      <c r="P2949" s="32">
        <v>43995</v>
      </c>
      <c r="Q2949" s="1">
        <v>49.015770831024653</v>
      </c>
      <c r="R2949">
        <v>6</v>
      </c>
      <c r="S2949" t="str" cm="1">
        <f t="array" ref="S2949">_xlfn.IFS(R2949=0,"None",R2949&lt;3,"Low",R2949&lt;6,"Medium",R2949&lt;=10,"High")</f>
        <v>High</v>
      </c>
      <c r="T2949" t="str" cm="1">
        <f t="array" ref="T2949">_xlfn.IFS(M2949&lt;=20,"Low",M2949&lt;=50,"Medium",M2949&lt;=90,"High")</f>
        <v>High</v>
      </c>
      <c r="U2949" s="33">
        <f>Datos_Limpios[[#This Row],[Number of Complaints or Support]]/Datos_Limpios[[#This Row],[Account Length (in months)]]</f>
        <v>8.5714285714285715E-2</v>
      </c>
      <c r="V2949" t="str" cm="1">
        <f t="array" ref="V2949">_xlfn.IFS(H2949&lt;30,"Under 30",H2949&lt;66,"Middle Age",H2949&gt;=66,"Senior")</f>
        <v>Middle Age</v>
      </c>
      <c r="W2949" t="s">
        <v>6826</v>
      </c>
    </row>
    <row r="2950" spans="1:23" x14ac:dyDescent="0.3">
      <c r="A2950" t="s">
        <v>3047</v>
      </c>
      <c r="B2950" t="s">
        <v>17</v>
      </c>
      <c r="C2950">
        <v>65</v>
      </c>
      <c r="D2950">
        <v>0</v>
      </c>
      <c r="E2950" t="s">
        <v>23</v>
      </c>
      <c r="F2950" t="s">
        <v>18</v>
      </c>
      <c r="G2950" t="s">
        <v>19</v>
      </c>
      <c r="H2950">
        <v>82</v>
      </c>
      <c r="I2950" t="s">
        <v>17</v>
      </c>
      <c r="J2950">
        <v>0</v>
      </c>
      <c r="K2950" t="s">
        <v>24</v>
      </c>
      <c r="L2950" t="s">
        <v>6792</v>
      </c>
      <c r="M2950">
        <v>47</v>
      </c>
      <c r="P2950" s="32">
        <v>44379</v>
      </c>
      <c r="Q2950" s="1">
        <v>41.413014431828501</v>
      </c>
      <c r="R2950">
        <v>1</v>
      </c>
      <c r="S2950" t="str" cm="1">
        <f t="array" ref="S2950">_xlfn.IFS(R2950=0,"None",R2950&lt;3,"Low",R2950&lt;6,"Medium",R2950&lt;=10,"High")</f>
        <v>Low</v>
      </c>
      <c r="T2950" t="str" cm="1">
        <f t="array" ref="T2950">_xlfn.IFS(M2950&lt;=20,"Low",M2950&lt;=50,"Medium",M2950&lt;=90,"High")</f>
        <v>Medium</v>
      </c>
      <c r="U2950" s="33">
        <f>Datos_Limpios[[#This Row],[Number of Complaints or Support]]/Datos_Limpios[[#This Row],[Account Length (in months)]]</f>
        <v>1.5384615384615385E-2</v>
      </c>
      <c r="V2950" t="str" cm="1">
        <f t="array" ref="V2950">_xlfn.IFS(H2950&lt;30,"Under 30",H2950&lt;66,"Middle Age",H2950&gt;=66,"Senior")</f>
        <v>Senior</v>
      </c>
      <c r="W2950" t="s">
        <v>6823</v>
      </c>
    </row>
    <row r="2951" spans="1:23" x14ac:dyDescent="0.3">
      <c r="A2951" t="s">
        <v>3048</v>
      </c>
      <c r="B2951" t="s">
        <v>17</v>
      </c>
      <c r="C2951">
        <v>10</v>
      </c>
      <c r="D2951">
        <v>0</v>
      </c>
      <c r="E2951" t="s">
        <v>23</v>
      </c>
      <c r="F2951" t="s">
        <v>52</v>
      </c>
      <c r="G2951" t="s">
        <v>19</v>
      </c>
      <c r="H2951">
        <v>44</v>
      </c>
      <c r="I2951" t="s">
        <v>17</v>
      </c>
      <c r="J2951">
        <v>0</v>
      </c>
      <c r="K2951" t="s">
        <v>32</v>
      </c>
      <c r="L2951" t="s">
        <v>6794</v>
      </c>
      <c r="M2951">
        <v>15</v>
      </c>
      <c r="P2951" s="32">
        <v>44111</v>
      </c>
      <c r="Q2951" s="1">
        <v>13.7964354000139</v>
      </c>
      <c r="R2951">
        <v>9</v>
      </c>
      <c r="S2951" t="str" cm="1">
        <f t="array" ref="S2951">_xlfn.IFS(R2951=0,"None",R2951&lt;3,"Low",R2951&lt;6,"Medium",R2951&lt;=10,"High")</f>
        <v>High</v>
      </c>
      <c r="T2951" t="str" cm="1">
        <f t="array" ref="T2951">_xlfn.IFS(M2951&lt;=20,"Low",M2951&lt;=50,"Medium",M2951&lt;=90,"High")</f>
        <v>Low</v>
      </c>
      <c r="U2951" s="33">
        <f>Datos_Limpios[[#This Row],[Number of Complaints or Support]]/Datos_Limpios[[#This Row],[Account Length (in months)]]</f>
        <v>0.9</v>
      </c>
      <c r="V2951" t="str" cm="1">
        <f t="array" ref="V2951">_xlfn.IFS(H2951&lt;30,"Under 30",H2951&lt;66,"Middle Age",H2951&gt;=66,"Senior")</f>
        <v>Middle Age</v>
      </c>
      <c r="W2951" t="s">
        <v>6824</v>
      </c>
    </row>
    <row r="2952" spans="1:23" x14ac:dyDescent="0.3">
      <c r="A2952" t="s">
        <v>3049</v>
      </c>
      <c r="B2952" t="s">
        <v>23</v>
      </c>
      <c r="C2952">
        <v>4</v>
      </c>
      <c r="D2952">
        <v>4</v>
      </c>
      <c r="E2952" t="s">
        <v>23</v>
      </c>
      <c r="F2952" t="s">
        <v>202</v>
      </c>
      <c r="G2952" t="s">
        <v>19</v>
      </c>
      <c r="H2952">
        <v>35</v>
      </c>
      <c r="I2952" t="s">
        <v>17</v>
      </c>
      <c r="J2952">
        <v>0</v>
      </c>
      <c r="K2952" t="s">
        <v>20</v>
      </c>
      <c r="L2952" t="s">
        <v>6791</v>
      </c>
      <c r="M2952">
        <v>24</v>
      </c>
      <c r="N2952" t="s">
        <v>91</v>
      </c>
      <c r="O2952" t="s">
        <v>92</v>
      </c>
      <c r="P2952" s="32">
        <v>43908</v>
      </c>
      <c r="Q2952" s="1">
        <v>25.483309473094039</v>
      </c>
      <c r="R2952">
        <v>9</v>
      </c>
      <c r="S2952" t="str" cm="1">
        <f t="array" ref="S2952">_xlfn.IFS(R2952=0,"None",R2952&lt;3,"Low",R2952&lt;6,"Medium",R2952&lt;=10,"High")</f>
        <v>High</v>
      </c>
      <c r="T2952" t="str" cm="1">
        <f t="array" ref="T2952">_xlfn.IFS(M2952&lt;=20,"Low",M2952&lt;=50,"Medium",M2952&lt;=90,"High")</f>
        <v>Medium</v>
      </c>
      <c r="U2952" s="33">
        <f>Datos_Limpios[[#This Row],[Number of Complaints or Support]]/Datos_Limpios[[#This Row],[Account Length (in months)]]</f>
        <v>2.25</v>
      </c>
      <c r="V2952" t="str" cm="1">
        <f t="array" ref="V2952">_xlfn.IFS(H2952&lt;30,"Under 30",H2952&lt;66,"Middle Age",H2952&gt;=66,"Senior")</f>
        <v>Middle Age</v>
      </c>
      <c r="W2952" t="s">
        <v>6825</v>
      </c>
    </row>
    <row r="2953" spans="1:23" x14ac:dyDescent="0.3">
      <c r="A2953" t="s">
        <v>3050</v>
      </c>
      <c r="B2953" t="s">
        <v>23</v>
      </c>
      <c r="C2953">
        <v>11</v>
      </c>
      <c r="D2953">
        <v>2</v>
      </c>
      <c r="E2953" t="s">
        <v>23</v>
      </c>
      <c r="F2953" t="s">
        <v>49</v>
      </c>
      <c r="G2953" t="s">
        <v>19</v>
      </c>
      <c r="H2953">
        <v>62</v>
      </c>
      <c r="I2953" t="s">
        <v>17</v>
      </c>
      <c r="J2953">
        <v>0</v>
      </c>
      <c r="K2953" t="s">
        <v>20</v>
      </c>
      <c r="L2953" t="s">
        <v>6792</v>
      </c>
      <c r="M2953">
        <v>51</v>
      </c>
      <c r="N2953" t="s">
        <v>76</v>
      </c>
      <c r="O2953" t="s">
        <v>77</v>
      </c>
      <c r="P2953" s="32">
        <v>44778</v>
      </c>
      <c r="Q2953" s="1">
        <v>47.094935434000107</v>
      </c>
      <c r="R2953">
        <v>5</v>
      </c>
      <c r="S2953" t="str" cm="1">
        <f t="array" ref="S2953">_xlfn.IFS(R2953=0,"None",R2953&lt;3,"Low",R2953&lt;6,"Medium",R2953&lt;=10,"High")</f>
        <v>Medium</v>
      </c>
      <c r="T2953" t="str" cm="1">
        <f t="array" ref="T2953">_xlfn.IFS(M2953&lt;=20,"Low",M2953&lt;=50,"Medium",M2953&lt;=90,"High")</f>
        <v>High</v>
      </c>
      <c r="U2953" s="33">
        <f>Datos_Limpios[[#This Row],[Number of Complaints or Support]]/Datos_Limpios[[#This Row],[Account Length (in months)]]</f>
        <v>0.45454545454545453</v>
      </c>
      <c r="V2953" t="str" cm="1">
        <f t="array" ref="V2953">_xlfn.IFS(H2953&lt;30,"Under 30",H2953&lt;66,"Middle Age",H2953&gt;=66,"Senior")</f>
        <v>Middle Age</v>
      </c>
      <c r="W2953" t="s">
        <v>6825</v>
      </c>
    </row>
    <row r="2954" spans="1:23" x14ac:dyDescent="0.3">
      <c r="A2954" t="s">
        <v>3051</v>
      </c>
      <c r="B2954" t="s">
        <v>17</v>
      </c>
      <c r="C2954">
        <v>7</v>
      </c>
      <c r="D2954">
        <v>0</v>
      </c>
      <c r="E2954" t="s">
        <v>23</v>
      </c>
      <c r="F2954" t="s">
        <v>247</v>
      </c>
      <c r="G2954" t="s">
        <v>6790</v>
      </c>
      <c r="H2954">
        <v>66</v>
      </c>
      <c r="I2954" t="s">
        <v>17</v>
      </c>
      <c r="J2954">
        <v>0</v>
      </c>
      <c r="K2954" t="s">
        <v>32</v>
      </c>
      <c r="L2954" t="s">
        <v>6792</v>
      </c>
      <c r="M2954">
        <v>39</v>
      </c>
      <c r="P2954" s="32">
        <v>44793</v>
      </c>
      <c r="Q2954" s="1">
        <v>40.479806693349033</v>
      </c>
      <c r="R2954">
        <v>3</v>
      </c>
      <c r="S2954" t="str" cm="1">
        <f t="array" ref="S2954">_xlfn.IFS(R2954=0,"None",R2954&lt;3,"Low",R2954&lt;6,"Medium",R2954&lt;=10,"High")</f>
        <v>Medium</v>
      </c>
      <c r="T2954" t="str" cm="1">
        <f t="array" ref="T2954">_xlfn.IFS(M2954&lt;=20,"Low",M2954&lt;=50,"Medium",M2954&lt;=90,"High")</f>
        <v>Medium</v>
      </c>
      <c r="U2954" s="33">
        <f>Datos_Limpios[[#This Row],[Number of Complaints or Support]]/Datos_Limpios[[#This Row],[Account Length (in months)]]</f>
        <v>0.42857142857142855</v>
      </c>
      <c r="V2954" t="str" cm="1">
        <f t="array" ref="V2954">_xlfn.IFS(H2954&lt;30,"Under 30",H2954&lt;66,"Middle Age",H2954&gt;=66,"Senior")</f>
        <v>Senior</v>
      </c>
      <c r="W2954" t="s">
        <v>6826</v>
      </c>
    </row>
    <row r="2955" spans="1:23" x14ac:dyDescent="0.3">
      <c r="A2955" t="s">
        <v>3052</v>
      </c>
      <c r="B2955" t="s">
        <v>17</v>
      </c>
      <c r="C2955">
        <v>3</v>
      </c>
      <c r="D2955">
        <v>0</v>
      </c>
      <c r="E2955" t="s">
        <v>23</v>
      </c>
      <c r="F2955" t="s">
        <v>79</v>
      </c>
      <c r="G2955" t="s">
        <v>6790</v>
      </c>
      <c r="H2955">
        <v>38</v>
      </c>
      <c r="I2955" t="s">
        <v>17</v>
      </c>
      <c r="J2955">
        <v>0</v>
      </c>
      <c r="K2955" t="s">
        <v>20</v>
      </c>
      <c r="L2955" t="s">
        <v>6791</v>
      </c>
      <c r="M2955">
        <v>43</v>
      </c>
      <c r="P2955" s="32">
        <v>44130</v>
      </c>
      <c r="Q2955" s="1">
        <v>40.608698596816843</v>
      </c>
      <c r="R2955">
        <v>1</v>
      </c>
      <c r="S2955" t="str" cm="1">
        <f t="array" ref="S2955">_xlfn.IFS(R2955=0,"None",R2955&lt;3,"Low",R2955&lt;6,"Medium",R2955&lt;=10,"High")</f>
        <v>Low</v>
      </c>
      <c r="T2955" t="str" cm="1">
        <f t="array" ref="T2955">_xlfn.IFS(M2955&lt;=20,"Low",M2955&lt;=50,"Medium",M2955&lt;=90,"High")</f>
        <v>Medium</v>
      </c>
      <c r="U2955" s="33">
        <f>Datos_Limpios[[#This Row],[Number of Complaints or Support]]/Datos_Limpios[[#This Row],[Account Length (in months)]]</f>
        <v>0.33333333333333331</v>
      </c>
      <c r="V2955" t="str" cm="1">
        <f t="array" ref="V2955">_xlfn.IFS(H2955&lt;30,"Under 30",H2955&lt;66,"Middle Age",H2955&gt;=66,"Senior")</f>
        <v>Middle Age</v>
      </c>
      <c r="W2955" t="s">
        <v>6826</v>
      </c>
    </row>
    <row r="2956" spans="1:23" x14ac:dyDescent="0.3">
      <c r="A2956" t="s">
        <v>3053</v>
      </c>
      <c r="B2956" t="s">
        <v>17</v>
      </c>
      <c r="C2956">
        <v>61</v>
      </c>
      <c r="D2956">
        <v>0</v>
      </c>
      <c r="E2956" t="s">
        <v>17</v>
      </c>
      <c r="F2956" t="s">
        <v>47</v>
      </c>
      <c r="G2956" t="s">
        <v>6790</v>
      </c>
      <c r="H2956">
        <v>48</v>
      </c>
      <c r="I2956" t="s">
        <v>23</v>
      </c>
      <c r="J2956">
        <v>6</v>
      </c>
      <c r="K2956" t="s">
        <v>32</v>
      </c>
      <c r="L2956" t="s">
        <v>6792</v>
      </c>
      <c r="M2956">
        <v>11</v>
      </c>
      <c r="P2956" s="32">
        <v>44922</v>
      </c>
      <c r="Q2956" s="1">
        <v>10.136489352739821</v>
      </c>
      <c r="R2956">
        <v>6</v>
      </c>
      <c r="S2956" t="str" cm="1">
        <f t="array" ref="S2956">_xlfn.IFS(R2956=0,"None",R2956&lt;3,"Low",R2956&lt;6,"Medium",R2956&lt;=10,"High")</f>
        <v>High</v>
      </c>
      <c r="T2956" t="str" cm="1">
        <f t="array" ref="T2956">_xlfn.IFS(M2956&lt;=20,"Low",M2956&lt;=50,"Medium",M2956&lt;=90,"High")</f>
        <v>Low</v>
      </c>
      <c r="U2956" s="33">
        <f>Datos_Limpios[[#This Row],[Number of Complaints or Support]]/Datos_Limpios[[#This Row],[Account Length (in months)]]</f>
        <v>9.8360655737704916E-2</v>
      </c>
      <c r="V2956" t="str" cm="1">
        <f t="array" ref="V2956">_xlfn.IFS(H2956&lt;30,"Under 30",H2956&lt;66,"Middle Age",H2956&gt;=66,"Senior")</f>
        <v>Middle Age</v>
      </c>
      <c r="W2956" t="s">
        <v>6824</v>
      </c>
    </row>
    <row r="2957" spans="1:23" x14ac:dyDescent="0.3">
      <c r="A2957" t="s">
        <v>3054</v>
      </c>
      <c r="B2957" t="s">
        <v>17</v>
      </c>
      <c r="C2957">
        <v>64</v>
      </c>
      <c r="D2957">
        <v>0</v>
      </c>
      <c r="E2957" t="s">
        <v>23</v>
      </c>
      <c r="F2957" t="s">
        <v>69</v>
      </c>
      <c r="G2957" t="s">
        <v>6790</v>
      </c>
      <c r="H2957">
        <v>48</v>
      </c>
      <c r="I2957" t="s">
        <v>17</v>
      </c>
      <c r="J2957">
        <v>0</v>
      </c>
      <c r="K2957" t="s">
        <v>24</v>
      </c>
      <c r="L2957" t="s">
        <v>6791</v>
      </c>
      <c r="M2957">
        <v>37</v>
      </c>
      <c r="P2957" s="32">
        <v>44087</v>
      </c>
      <c r="Q2957" s="1">
        <v>37.448830236736697</v>
      </c>
      <c r="R2957">
        <v>7</v>
      </c>
      <c r="S2957" t="str" cm="1">
        <f t="array" ref="S2957">_xlfn.IFS(R2957=0,"None",R2957&lt;3,"Low",R2957&lt;6,"Medium",R2957&lt;=10,"High")</f>
        <v>High</v>
      </c>
      <c r="T2957" t="str" cm="1">
        <f t="array" ref="T2957">_xlfn.IFS(M2957&lt;=20,"Low",M2957&lt;=50,"Medium",M2957&lt;=90,"High")</f>
        <v>Medium</v>
      </c>
      <c r="U2957" s="33">
        <f>Datos_Limpios[[#This Row],[Number of Complaints or Support]]/Datos_Limpios[[#This Row],[Account Length (in months)]]</f>
        <v>0.109375</v>
      </c>
      <c r="V2957" t="str" cm="1">
        <f t="array" ref="V2957">_xlfn.IFS(H2957&lt;30,"Under 30",H2957&lt;66,"Middle Age",H2957&gt;=66,"Senior")</f>
        <v>Middle Age</v>
      </c>
      <c r="W2957" t="s">
        <v>6825</v>
      </c>
    </row>
    <row r="2958" spans="1:23" x14ac:dyDescent="0.3">
      <c r="A2958" t="s">
        <v>3055</v>
      </c>
      <c r="B2958" t="s">
        <v>17</v>
      </c>
      <c r="C2958">
        <v>4</v>
      </c>
      <c r="D2958">
        <v>0</v>
      </c>
      <c r="E2958" t="s">
        <v>23</v>
      </c>
      <c r="F2958" t="s">
        <v>179</v>
      </c>
      <c r="G2958" t="s">
        <v>6790</v>
      </c>
      <c r="H2958">
        <v>53</v>
      </c>
      <c r="I2958" t="s">
        <v>17</v>
      </c>
      <c r="J2958">
        <v>0</v>
      </c>
      <c r="K2958" t="s">
        <v>20</v>
      </c>
      <c r="L2958" t="s">
        <v>6792</v>
      </c>
      <c r="M2958">
        <v>42</v>
      </c>
      <c r="P2958" s="32">
        <v>44060</v>
      </c>
      <c r="Q2958" s="1">
        <v>34.782021896698353</v>
      </c>
      <c r="R2958">
        <v>8</v>
      </c>
      <c r="S2958" t="str" cm="1">
        <f t="array" ref="S2958">_xlfn.IFS(R2958=0,"None",R2958&lt;3,"Low",R2958&lt;6,"Medium",R2958&lt;=10,"High")</f>
        <v>High</v>
      </c>
      <c r="T2958" t="str" cm="1">
        <f t="array" ref="T2958">_xlfn.IFS(M2958&lt;=20,"Low",M2958&lt;=50,"Medium",M2958&lt;=90,"High")</f>
        <v>Medium</v>
      </c>
      <c r="U2958" s="33">
        <f>Datos_Limpios[[#This Row],[Number of Complaints or Support]]/Datos_Limpios[[#This Row],[Account Length (in months)]]</f>
        <v>2</v>
      </c>
      <c r="V2958" t="str" cm="1">
        <f t="array" ref="V2958">_xlfn.IFS(H2958&lt;30,"Under 30",H2958&lt;66,"Middle Age",H2958&gt;=66,"Senior")</f>
        <v>Middle Age</v>
      </c>
      <c r="W2958" t="s">
        <v>6826</v>
      </c>
    </row>
    <row r="2959" spans="1:23" x14ac:dyDescent="0.3">
      <c r="A2959" t="s">
        <v>3056</v>
      </c>
      <c r="B2959" t="s">
        <v>23</v>
      </c>
      <c r="C2959">
        <v>59</v>
      </c>
      <c r="D2959">
        <v>4</v>
      </c>
      <c r="E2959" t="s">
        <v>23</v>
      </c>
      <c r="F2959" t="s">
        <v>56</v>
      </c>
      <c r="G2959" t="s">
        <v>6790</v>
      </c>
      <c r="H2959">
        <v>75</v>
      </c>
      <c r="I2959" t="s">
        <v>17</v>
      </c>
      <c r="J2959">
        <v>0</v>
      </c>
      <c r="K2959" t="s">
        <v>20</v>
      </c>
      <c r="L2959" t="s">
        <v>6792</v>
      </c>
      <c r="M2959">
        <v>40</v>
      </c>
      <c r="N2959" t="s">
        <v>76</v>
      </c>
      <c r="O2959" t="s">
        <v>77</v>
      </c>
      <c r="P2959" s="32">
        <v>44257</v>
      </c>
      <c r="Q2959" s="1">
        <v>46.361388672895679</v>
      </c>
      <c r="R2959">
        <v>1</v>
      </c>
      <c r="S2959" t="str" cm="1">
        <f t="array" ref="S2959">_xlfn.IFS(R2959=0,"None",R2959&lt;3,"Low",R2959&lt;6,"Medium",R2959&lt;=10,"High")</f>
        <v>Low</v>
      </c>
      <c r="T2959" t="str" cm="1">
        <f t="array" ref="T2959">_xlfn.IFS(M2959&lt;=20,"Low",M2959&lt;=50,"Medium",M2959&lt;=90,"High")</f>
        <v>Medium</v>
      </c>
      <c r="U2959" s="33">
        <f>Datos_Limpios[[#This Row],[Number of Complaints or Support]]/Datos_Limpios[[#This Row],[Account Length (in months)]]</f>
        <v>1.6949152542372881E-2</v>
      </c>
      <c r="V2959" t="str" cm="1">
        <f t="array" ref="V2959">_xlfn.IFS(H2959&lt;30,"Under 30",H2959&lt;66,"Middle Age",H2959&gt;=66,"Senior")</f>
        <v>Senior</v>
      </c>
      <c r="W2959" t="s">
        <v>6823</v>
      </c>
    </row>
    <row r="2960" spans="1:23" x14ac:dyDescent="0.3">
      <c r="A2960" t="s">
        <v>3057</v>
      </c>
      <c r="B2960" t="s">
        <v>17</v>
      </c>
      <c r="C2960">
        <v>67</v>
      </c>
      <c r="D2960">
        <v>0</v>
      </c>
      <c r="E2960" t="s">
        <v>23</v>
      </c>
      <c r="F2960" t="s">
        <v>69</v>
      </c>
      <c r="G2960" t="s">
        <v>6790</v>
      </c>
      <c r="H2960">
        <v>48</v>
      </c>
      <c r="I2960" t="s">
        <v>17</v>
      </c>
      <c r="J2960">
        <v>0</v>
      </c>
      <c r="K2960" t="s">
        <v>24</v>
      </c>
      <c r="L2960" t="s">
        <v>6791</v>
      </c>
      <c r="M2960">
        <v>18</v>
      </c>
      <c r="P2960" s="32">
        <v>44421</v>
      </c>
      <c r="Q2960" s="1">
        <v>17.051756731831709</v>
      </c>
      <c r="R2960">
        <v>4</v>
      </c>
      <c r="S2960" t="str" cm="1">
        <f t="array" ref="S2960">_xlfn.IFS(R2960=0,"None",R2960&lt;3,"Low",R2960&lt;6,"Medium",R2960&lt;=10,"High")</f>
        <v>Medium</v>
      </c>
      <c r="T2960" t="str" cm="1">
        <f t="array" ref="T2960">_xlfn.IFS(M2960&lt;=20,"Low",M2960&lt;=50,"Medium",M2960&lt;=90,"High")</f>
        <v>Low</v>
      </c>
      <c r="U2960" s="33">
        <f>Datos_Limpios[[#This Row],[Number of Complaints or Support]]/Datos_Limpios[[#This Row],[Account Length (in months)]]</f>
        <v>5.9701492537313432E-2</v>
      </c>
      <c r="V2960" t="str" cm="1">
        <f t="array" ref="V2960">_xlfn.IFS(H2960&lt;30,"Under 30",H2960&lt;66,"Middle Age",H2960&gt;=66,"Senior")</f>
        <v>Middle Age</v>
      </c>
      <c r="W2960" t="s">
        <v>6825</v>
      </c>
    </row>
    <row r="2961" spans="1:23" x14ac:dyDescent="0.3">
      <c r="A2961" t="s">
        <v>3058</v>
      </c>
      <c r="B2961" t="s">
        <v>17</v>
      </c>
      <c r="C2961">
        <v>59</v>
      </c>
      <c r="D2961">
        <v>0</v>
      </c>
      <c r="E2961" t="s">
        <v>17</v>
      </c>
      <c r="F2961" t="s">
        <v>202</v>
      </c>
      <c r="G2961" t="s">
        <v>19</v>
      </c>
      <c r="H2961">
        <v>39</v>
      </c>
      <c r="I2961" t="s">
        <v>23</v>
      </c>
      <c r="J2961">
        <v>6</v>
      </c>
      <c r="K2961" t="s">
        <v>32</v>
      </c>
      <c r="L2961" t="s">
        <v>6791</v>
      </c>
      <c r="M2961">
        <v>13</v>
      </c>
      <c r="P2961" s="32">
        <v>44695</v>
      </c>
      <c r="Q2961" s="1">
        <v>13.852784804024219</v>
      </c>
      <c r="R2961">
        <v>2</v>
      </c>
      <c r="S2961" t="str" cm="1">
        <f t="array" ref="S2961">_xlfn.IFS(R2961=0,"None",R2961&lt;3,"Low",R2961&lt;6,"Medium",R2961&lt;=10,"High")</f>
        <v>Low</v>
      </c>
      <c r="T2961" t="str" cm="1">
        <f t="array" ref="T2961">_xlfn.IFS(M2961&lt;=20,"Low",M2961&lt;=50,"Medium",M2961&lt;=90,"High")</f>
        <v>Low</v>
      </c>
      <c r="U2961" s="33">
        <f>Datos_Limpios[[#This Row],[Number of Complaints or Support]]/Datos_Limpios[[#This Row],[Account Length (in months)]]</f>
        <v>3.3898305084745763E-2</v>
      </c>
      <c r="V2961" t="str" cm="1">
        <f t="array" ref="V2961">_xlfn.IFS(H2961&lt;30,"Under 30",H2961&lt;66,"Middle Age",H2961&gt;=66,"Senior")</f>
        <v>Middle Age</v>
      </c>
      <c r="W2961" t="s">
        <v>6825</v>
      </c>
    </row>
    <row r="2962" spans="1:23" x14ac:dyDescent="0.3">
      <c r="A2962" t="s">
        <v>3059</v>
      </c>
      <c r="B2962" t="s">
        <v>17</v>
      </c>
      <c r="C2962">
        <v>56</v>
      </c>
      <c r="D2962">
        <v>0</v>
      </c>
      <c r="E2962" t="s">
        <v>23</v>
      </c>
      <c r="F2962" t="s">
        <v>79</v>
      </c>
      <c r="G2962" t="s">
        <v>6790</v>
      </c>
      <c r="H2962">
        <v>57</v>
      </c>
      <c r="I2962" t="s">
        <v>17</v>
      </c>
      <c r="J2962">
        <v>0</v>
      </c>
      <c r="K2962" t="s">
        <v>24</v>
      </c>
      <c r="L2962" t="s">
        <v>6792</v>
      </c>
      <c r="M2962">
        <v>55</v>
      </c>
      <c r="P2962" s="32">
        <v>44642</v>
      </c>
      <c r="Q2962" s="1">
        <v>49.58850573123221</v>
      </c>
      <c r="R2962">
        <v>2</v>
      </c>
      <c r="S2962" t="str" cm="1">
        <f t="array" ref="S2962">_xlfn.IFS(R2962=0,"None",R2962&lt;3,"Low",R2962&lt;6,"Medium",R2962&lt;=10,"High")</f>
        <v>Low</v>
      </c>
      <c r="T2962" t="str" cm="1">
        <f t="array" ref="T2962">_xlfn.IFS(M2962&lt;=20,"Low",M2962&lt;=50,"Medium",M2962&lt;=90,"High")</f>
        <v>High</v>
      </c>
      <c r="U2962" s="33">
        <f>Datos_Limpios[[#This Row],[Number of Complaints or Support]]/Datos_Limpios[[#This Row],[Account Length (in months)]]</f>
        <v>3.5714285714285712E-2</v>
      </c>
      <c r="V2962" t="str" cm="1">
        <f t="array" ref="V2962">_xlfn.IFS(H2962&lt;30,"Under 30",H2962&lt;66,"Middle Age",H2962&gt;=66,"Senior")</f>
        <v>Middle Age</v>
      </c>
      <c r="W2962" t="s">
        <v>6826</v>
      </c>
    </row>
    <row r="2963" spans="1:23" x14ac:dyDescent="0.3">
      <c r="A2963" t="s">
        <v>3060</v>
      </c>
      <c r="B2963" t="s">
        <v>17</v>
      </c>
      <c r="C2963">
        <v>62</v>
      </c>
      <c r="D2963">
        <v>0</v>
      </c>
      <c r="E2963" t="s">
        <v>17</v>
      </c>
      <c r="F2963" t="s">
        <v>196</v>
      </c>
      <c r="G2963" t="s">
        <v>19</v>
      </c>
      <c r="H2963">
        <v>51</v>
      </c>
      <c r="I2963" t="s">
        <v>23</v>
      </c>
      <c r="J2963">
        <v>6</v>
      </c>
      <c r="K2963" t="s">
        <v>32</v>
      </c>
      <c r="L2963" t="s">
        <v>6791</v>
      </c>
      <c r="M2963">
        <v>5</v>
      </c>
      <c r="P2963" s="32">
        <v>43990</v>
      </c>
      <c r="Q2963" s="1">
        <v>4.3868142520127282</v>
      </c>
      <c r="R2963">
        <v>9</v>
      </c>
      <c r="S2963" t="str" cm="1">
        <f t="array" ref="S2963">_xlfn.IFS(R2963=0,"None",R2963&lt;3,"Low",R2963&lt;6,"Medium",R2963&lt;=10,"High")</f>
        <v>High</v>
      </c>
      <c r="T2963" t="str" cm="1">
        <f t="array" ref="T2963">_xlfn.IFS(M2963&lt;=20,"Low",M2963&lt;=50,"Medium",M2963&lt;=90,"High")</f>
        <v>Low</v>
      </c>
      <c r="U2963" s="33">
        <f>Datos_Limpios[[#This Row],[Number of Complaints or Support]]/Datos_Limpios[[#This Row],[Account Length (in months)]]</f>
        <v>0.14516129032258066</v>
      </c>
      <c r="V2963" t="str" cm="1">
        <f t="array" ref="V2963">_xlfn.IFS(H2963&lt;30,"Under 30",H2963&lt;66,"Middle Age",H2963&gt;=66,"Senior")</f>
        <v>Middle Age</v>
      </c>
      <c r="W2963" t="s">
        <v>6826</v>
      </c>
    </row>
    <row r="2964" spans="1:23" x14ac:dyDescent="0.3">
      <c r="A2964" t="s">
        <v>3061</v>
      </c>
      <c r="B2964" t="s">
        <v>17</v>
      </c>
      <c r="C2964">
        <v>3</v>
      </c>
      <c r="D2964">
        <v>0</v>
      </c>
      <c r="E2964" t="s">
        <v>17</v>
      </c>
      <c r="F2964" t="s">
        <v>69</v>
      </c>
      <c r="G2964" t="s">
        <v>6790</v>
      </c>
      <c r="H2964">
        <v>59</v>
      </c>
      <c r="I2964" t="s">
        <v>23</v>
      </c>
      <c r="J2964">
        <v>3</v>
      </c>
      <c r="K2964" t="s">
        <v>24</v>
      </c>
      <c r="L2964" t="s">
        <v>6791</v>
      </c>
      <c r="M2964">
        <v>7</v>
      </c>
      <c r="P2964" s="32">
        <v>45273</v>
      </c>
      <c r="Q2964" s="1">
        <v>6.8569122289408311</v>
      </c>
      <c r="R2964">
        <v>3</v>
      </c>
      <c r="S2964" t="str" cm="1">
        <f t="array" ref="S2964">_xlfn.IFS(R2964=0,"None",R2964&lt;3,"Low",R2964&lt;6,"Medium",R2964&lt;=10,"High")</f>
        <v>Medium</v>
      </c>
      <c r="T2964" t="str" cm="1">
        <f t="array" ref="T2964">_xlfn.IFS(M2964&lt;=20,"Low",M2964&lt;=50,"Medium",M2964&lt;=90,"High")</f>
        <v>Low</v>
      </c>
      <c r="U2964" s="33">
        <f>Datos_Limpios[[#This Row],[Number of Complaints or Support]]/Datos_Limpios[[#This Row],[Account Length (in months)]]</f>
        <v>1</v>
      </c>
      <c r="V2964" t="str" cm="1">
        <f t="array" ref="V2964">_xlfn.IFS(H2964&lt;30,"Under 30",H2964&lt;66,"Middle Age",H2964&gt;=66,"Senior")</f>
        <v>Middle Age</v>
      </c>
      <c r="W2964" t="s">
        <v>6825</v>
      </c>
    </row>
    <row r="2965" spans="1:23" x14ac:dyDescent="0.3">
      <c r="A2965" t="s">
        <v>3062</v>
      </c>
      <c r="B2965" t="s">
        <v>17</v>
      </c>
      <c r="C2965">
        <v>38</v>
      </c>
      <c r="D2965">
        <v>0</v>
      </c>
      <c r="E2965" t="s">
        <v>17</v>
      </c>
      <c r="F2965" t="s">
        <v>123</v>
      </c>
      <c r="G2965" t="s">
        <v>6790</v>
      </c>
      <c r="H2965">
        <v>54</v>
      </c>
      <c r="I2965" t="s">
        <v>17</v>
      </c>
      <c r="J2965">
        <v>0</v>
      </c>
      <c r="K2965" t="s">
        <v>20</v>
      </c>
      <c r="L2965" t="s">
        <v>6792</v>
      </c>
      <c r="M2965">
        <v>52</v>
      </c>
      <c r="P2965" s="32">
        <v>43969</v>
      </c>
      <c r="Q2965" s="1">
        <v>54.838560577660658</v>
      </c>
      <c r="R2965">
        <v>9</v>
      </c>
      <c r="S2965" t="str" cm="1">
        <f t="array" ref="S2965">_xlfn.IFS(R2965=0,"None",R2965&lt;3,"Low",R2965&lt;6,"Medium",R2965&lt;=10,"High")</f>
        <v>High</v>
      </c>
      <c r="T2965" t="str" cm="1">
        <f t="array" ref="T2965">_xlfn.IFS(M2965&lt;=20,"Low",M2965&lt;=50,"Medium",M2965&lt;=90,"High")</f>
        <v>High</v>
      </c>
      <c r="U2965" s="33">
        <f>Datos_Limpios[[#This Row],[Number of Complaints or Support]]/Datos_Limpios[[#This Row],[Account Length (in months)]]</f>
        <v>0.23684210526315788</v>
      </c>
      <c r="V2965" t="str" cm="1">
        <f t="array" ref="V2965">_xlfn.IFS(H2965&lt;30,"Under 30",H2965&lt;66,"Middle Age",H2965&gt;=66,"Senior")</f>
        <v>Middle Age</v>
      </c>
      <c r="W2965" t="s">
        <v>6824</v>
      </c>
    </row>
    <row r="2966" spans="1:23" x14ac:dyDescent="0.3">
      <c r="A2966" t="s">
        <v>3063</v>
      </c>
      <c r="B2966" t="s">
        <v>23</v>
      </c>
      <c r="C2966">
        <v>53</v>
      </c>
      <c r="D2966">
        <v>2</v>
      </c>
      <c r="E2966" t="s">
        <v>23</v>
      </c>
      <c r="F2966" t="s">
        <v>103</v>
      </c>
      <c r="G2966" t="s">
        <v>19</v>
      </c>
      <c r="H2966">
        <v>72</v>
      </c>
      <c r="I2966" t="s">
        <v>17</v>
      </c>
      <c r="J2966">
        <v>0</v>
      </c>
      <c r="K2966" t="s">
        <v>24</v>
      </c>
      <c r="L2966" t="s">
        <v>6792</v>
      </c>
      <c r="M2966">
        <v>63</v>
      </c>
      <c r="N2966" t="s">
        <v>59</v>
      </c>
      <c r="O2966" t="s">
        <v>60</v>
      </c>
      <c r="P2966" s="32">
        <v>45098</v>
      </c>
      <c r="Q2966" s="1">
        <v>74.920764594597813</v>
      </c>
      <c r="R2966">
        <v>0</v>
      </c>
      <c r="S2966" t="str" cm="1">
        <f t="array" ref="S2966">_xlfn.IFS(R2966=0,"None",R2966&lt;3,"Low",R2966&lt;6,"Medium",R2966&lt;=10,"High")</f>
        <v>None</v>
      </c>
      <c r="T2966" t="str" cm="1">
        <f t="array" ref="T2966">_xlfn.IFS(M2966&lt;=20,"Low",M2966&lt;=50,"Medium",M2966&lt;=90,"High")</f>
        <v>High</v>
      </c>
      <c r="U2966" s="33">
        <f>Datos_Limpios[[#This Row],[Number of Complaints or Support]]/Datos_Limpios[[#This Row],[Account Length (in months)]]</f>
        <v>0</v>
      </c>
      <c r="V2966" t="str" cm="1">
        <f t="array" ref="V2966">_xlfn.IFS(H2966&lt;30,"Under 30",H2966&lt;66,"Middle Age",H2966&gt;=66,"Senior")</f>
        <v>Senior</v>
      </c>
      <c r="W2966" t="s">
        <v>6823</v>
      </c>
    </row>
    <row r="2967" spans="1:23" x14ac:dyDescent="0.3">
      <c r="A2967" t="s">
        <v>3064</v>
      </c>
      <c r="B2967" t="s">
        <v>17</v>
      </c>
      <c r="C2967">
        <v>9</v>
      </c>
      <c r="D2967">
        <v>0</v>
      </c>
      <c r="E2967" t="s">
        <v>23</v>
      </c>
      <c r="F2967" t="s">
        <v>29</v>
      </c>
      <c r="G2967" t="s">
        <v>19</v>
      </c>
      <c r="H2967">
        <v>25</v>
      </c>
      <c r="I2967" t="s">
        <v>23</v>
      </c>
      <c r="J2967">
        <v>5</v>
      </c>
      <c r="K2967" t="s">
        <v>24</v>
      </c>
      <c r="L2967" t="s">
        <v>6791</v>
      </c>
      <c r="M2967">
        <v>27</v>
      </c>
      <c r="P2967" s="32">
        <v>44702</v>
      </c>
      <c r="Q2967" s="1">
        <v>25.82555656543709</v>
      </c>
      <c r="R2967">
        <v>10</v>
      </c>
      <c r="S2967" t="str" cm="1">
        <f t="array" ref="S2967">_xlfn.IFS(R2967=0,"None",R2967&lt;3,"Low",R2967&lt;6,"Medium",R2967&lt;=10,"High")</f>
        <v>High</v>
      </c>
      <c r="T2967" t="str" cm="1">
        <f t="array" ref="T2967">_xlfn.IFS(M2967&lt;=20,"Low",M2967&lt;=50,"Medium",M2967&lt;=90,"High")</f>
        <v>Medium</v>
      </c>
      <c r="U2967" s="33">
        <f>Datos_Limpios[[#This Row],[Number of Complaints or Support]]/Datos_Limpios[[#This Row],[Account Length (in months)]]</f>
        <v>1.1111111111111112</v>
      </c>
      <c r="V2967" t="str" cm="1">
        <f t="array" ref="V2967">_xlfn.IFS(H2967&lt;30,"Under 30",H2967&lt;66,"Middle Age",H2967&gt;=66,"Senior")</f>
        <v>Under 30</v>
      </c>
      <c r="W2967" t="s">
        <v>6825</v>
      </c>
    </row>
    <row r="2968" spans="1:23" x14ac:dyDescent="0.3">
      <c r="A2968" t="s">
        <v>3065</v>
      </c>
      <c r="B2968" t="s">
        <v>17</v>
      </c>
      <c r="C2968">
        <v>12</v>
      </c>
      <c r="D2968">
        <v>0</v>
      </c>
      <c r="E2968" t="s">
        <v>23</v>
      </c>
      <c r="F2968" t="s">
        <v>58</v>
      </c>
      <c r="G2968" t="s">
        <v>6790</v>
      </c>
      <c r="H2968">
        <v>29</v>
      </c>
      <c r="I2968" t="s">
        <v>17</v>
      </c>
      <c r="J2968">
        <v>0</v>
      </c>
      <c r="K2968" t="s">
        <v>24</v>
      </c>
      <c r="L2968" t="s">
        <v>6792</v>
      </c>
      <c r="M2968">
        <v>23</v>
      </c>
      <c r="P2968" s="32">
        <v>44593</v>
      </c>
      <c r="Q2968" s="1">
        <v>18.51818186516044</v>
      </c>
      <c r="R2968">
        <v>0</v>
      </c>
      <c r="S2968" t="str" cm="1">
        <f t="array" ref="S2968">_xlfn.IFS(R2968=0,"None",R2968&lt;3,"Low",R2968&lt;6,"Medium",R2968&lt;=10,"High")</f>
        <v>None</v>
      </c>
      <c r="T2968" t="str" cm="1">
        <f t="array" ref="T2968">_xlfn.IFS(M2968&lt;=20,"Low",M2968&lt;=50,"Medium",M2968&lt;=90,"High")</f>
        <v>Medium</v>
      </c>
      <c r="U2968" s="33">
        <f>Datos_Limpios[[#This Row],[Number of Complaints or Support]]/Datos_Limpios[[#This Row],[Account Length (in months)]]</f>
        <v>0</v>
      </c>
      <c r="V2968" t="str" cm="1">
        <f t="array" ref="V2968">_xlfn.IFS(H2968&lt;30,"Under 30",H2968&lt;66,"Middle Age",H2968&gt;=66,"Senior")</f>
        <v>Under 30</v>
      </c>
      <c r="W2968" t="s">
        <v>6825</v>
      </c>
    </row>
    <row r="2969" spans="1:23" x14ac:dyDescent="0.3">
      <c r="A2969" t="s">
        <v>3066</v>
      </c>
      <c r="B2969" t="s">
        <v>23</v>
      </c>
      <c r="C2969">
        <v>1</v>
      </c>
      <c r="D2969">
        <v>4</v>
      </c>
      <c r="E2969" t="s">
        <v>17</v>
      </c>
      <c r="F2969" t="s">
        <v>36</v>
      </c>
      <c r="G2969" t="s">
        <v>6790</v>
      </c>
      <c r="H2969">
        <v>40</v>
      </c>
      <c r="I2969" t="s">
        <v>17</v>
      </c>
      <c r="J2969">
        <v>0</v>
      </c>
      <c r="K2969" t="s">
        <v>20</v>
      </c>
      <c r="L2969" t="s">
        <v>6792</v>
      </c>
      <c r="M2969">
        <v>31</v>
      </c>
      <c r="N2969" t="s">
        <v>91</v>
      </c>
      <c r="O2969" t="s">
        <v>92</v>
      </c>
      <c r="P2969" s="32">
        <v>45032</v>
      </c>
      <c r="Q2969" s="1">
        <v>26.453440144825581</v>
      </c>
      <c r="R2969">
        <v>8</v>
      </c>
      <c r="S2969" t="str" cm="1">
        <f t="array" ref="S2969">_xlfn.IFS(R2969=0,"None",R2969&lt;3,"Low",R2969&lt;6,"Medium",R2969&lt;=10,"High")</f>
        <v>High</v>
      </c>
      <c r="T2969" t="str" cm="1">
        <f t="array" ref="T2969">_xlfn.IFS(M2969&lt;=20,"Low",M2969&lt;=50,"Medium",M2969&lt;=90,"High")</f>
        <v>Medium</v>
      </c>
      <c r="U2969" s="33">
        <f>Datos_Limpios[[#This Row],[Number of Complaints or Support]]/Datos_Limpios[[#This Row],[Account Length (in months)]]</f>
        <v>8</v>
      </c>
      <c r="V2969" t="str" cm="1">
        <f t="array" ref="V2969">_xlfn.IFS(H2969&lt;30,"Under 30",H2969&lt;66,"Middle Age",H2969&gt;=66,"Senior")</f>
        <v>Middle Age</v>
      </c>
      <c r="W2969" t="s">
        <v>6824</v>
      </c>
    </row>
    <row r="2970" spans="1:23" x14ac:dyDescent="0.3">
      <c r="A2970" t="s">
        <v>3067</v>
      </c>
      <c r="B2970" t="s">
        <v>17</v>
      </c>
      <c r="C2970">
        <v>48</v>
      </c>
      <c r="D2970">
        <v>2</v>
      </c>
      <c r="E2970" t="s">
        <v>23</v>
      </c>
      <c r="F2970" t="s">
        <v>112</v>
      </c>
      <c r="G2970" t="s">
        <v>6790</v>
      </c>
      <c r="H2970">
        <v>32</v>
      </c>
      <c r="I2970" t="s">
        <v>17</v>
      </c>
      <c r="J2970">
        <v>0</v>
      </c>
      <c r="K2970" t="s">
        <v>24</v>
      </c>
      <c r="L2970" t="s">
        <v>6792</v>
      </c>
      <c r="M2970">
        <v>37</v>
      </c>
      <c r="P2970" s="32">
        <v>44233</v>
      </c>
      <c r="Q2970" s="1">
        <v>31.949479291249538</v>
      </c>
      <c r="R2970">
        <v>4</v>
      </c>
      <c r="S2970" t="str" cm="1">
        <f t="array" ref="S2970">_xlfn.IFS(R2970=0,"None",R2970&lt;3,"Low",R2970&lt;6,"Medium",R2970&lt;=10,"High")</f>
        <v>Medium</v>
      </c>
      <c r="T2970" t="str" cm="1">
        <f t="array" ref="T2970">_xlfn.IFS(M2970&lt;=20,"Low",M2970&lt;=50,"Medium",M2970&lt;=90,"High")</f>
        <v>Medium</v>
      </c>
      <c r="U2970" s="33">
        <f>Datos_Limpios[[#This Row],[Number of Complaints or Support]]/Datos_Limpios[[#This Row],[Account Length (in months)]]</f>
        <v>8.3333333333333329E-2</v>
      </c>
      <c r="V2970" t="str" cm="1">
        <f t="array" ref="V2970">_xlfn.IFS(H2970&lt;30,"Under 30",H2970&lt;66,"Middle Age",H2970&gt;=66,"Senior")</f>
        <v>Middle Age</v>
      </c>
      <c r="W2970" t="s">
        <v>6823</v>
      </c>
    </row>
    <row r="2971" spans="1:23" x14ac:dyDescent="0.3">
      <c r="A2971" t="s">
        <v>3068</v>
      </c>
      <c r="B2971" t="s">
        <v>17</v>
      </c>
      <c r="C2971">
        <v>35</v>
      </c>
      <c r="D2971">
        <v>0</v>
      </c>
      <c r="E2971" t="s">
        <v>23</v>
      </c>
      <c r="F2971" t="s">
        <v>115</v>
      </c>
      <c r="G2971" t="s">
        <v>19</v>
      </c>
      <c r="H2971">
        <v>31</v>
      </c>
      <c r="I2971" t="s">
        <v>23</v>
      </c>
      <c r="J2971">
        <v>4</v>
      </c>
      <c r="K2971" t="s">
        <v>24</v>
      </c>
      <c r="L2971" t="s">
        <v>6792</v>
      </c>
      <c r="M2971">
        <v>35</v>
      </c>
      <c r="P2971" s="32">
        <v>44850</v>
      </c>
      <c r="Q2971" s="1">
        <v>29.37964973430233</v>
      </c>
      <c r="R2971">
        <v>2</v>
      </c>
      <c r="S2971" t="str" cm="1">
        <f t="array" ref="S2971">_xlfn.IFS(R2971=0,"None",R2971&lt;3,"Low",R2971&lt;6,"Medium",R2971&lt;=10,"High")</f>
        <v>Low</v>
      </c>
      <c r="T2971" t="str" cm="1">
        <f t="array" ref="T2971">_xlfn.IFS(M2971&lt;=20,"Low",M2971&lt;=50,"Medium",M2971&lt;=90,"High")</f>
        <v>Medium</v>
      </c>
      <c r="U2971" s="33">
        <f>Datos_Limpios[[#This Row],[Number of Complaints or Support]]/Datos_Limpios[[#This Row],[Account Length (in months)]]</f>
        <v>5.7142857142857141E-2</v>
      </c>
      <c r="V2971" t="str" cm="1">
        <f t="array" ref="V2971">_xlfn.IFS(H2971&lt;30,"Under 30",H2971&lt;66,"Middle Age",H2971&gt;=66,"Senior")</f>
        <v>Middle Age</v>
      </c>
      <c r="W2971" t="s">
        <v>6825</v>
      </c>
    </row>
    <row r="2972" spans="1:23" x14ac:dyDescent="0.3">
      <c r="A2972" t="s">
        <v>3069</v>
      </c>
      <c r="B2972" t="s">
        <v>17</v>
      </c>
      <c r="C2972">
        <v>5</v>
      </c>
      <c r="D2972">
        <v>0</v>
      </c>
      <c r="E2972" t="s">
        <v>23</v>
      </c>
      <c r="F2972" t="s">
        <v>128</v>
      </c>
      <c r="G2972" t="s">
        <v>19</v>
      </c>
      <c r="H2972">
        <v>22</v>
      </c>
      <c r="I2972" t="s">
        <v>17</v>
      </c>
      <c r="J2972">
        <v>0</v>
      </c>
      <c r="K2972" t="s">
        <v>20</v>
      </c>
      <c r="L2972" t="s">
        <v>6792</v>
      </c>
      <c r="M2972">
        <v>15</v>
      </c>
      <c r="P2972" s="32">
        <v>44517</v>
      </c>
      <c r="Q2972" s="1">
        <v>16.715550261910959</v>
      </c>
      <c r="R2972">
        <v>1</v>
      </c>
      <c r="S2972" t="str" cm="1">
        <f t="array" ref="S2972">_xlfn.IFS(R2972=0,"None",R2972&lt;3,"Low",R2972&lt;6,"Medium",R2972&lt;=10,"High")</f>
        <v>Low</v>
      </c>
      <c r="T2972" t="str" cm="1">
        <f t="array" ref="T2972">_xlfn.IFS(M2972&lt;=20,"Low",M2972&lt;=50,"Medium",M2972&lt;=90,"High")</f>
        <v>Low</v>
      </c>
      <c r="U2972" s="33">
        <f>Datos_Limpios[[#This Row],[Number of Complaints or Support]]/Datos_Limpios[[#This Row],[Account Length (in months)]]</f>
        <v>0.2</v>
      </c>
      <c r="V2972" t="str" cm="1">
        <f t="array" ref="V2972">_xlfn.IFS(H2972&lt;30,"Under 30",H2972&lt;66,"Middle Age",H2972&gt;=66,"Senior")</f>
        <v>Under 30</v>
      </c>
      <c r="W2972" t="s">
        <v>6826</v>
      </c>
    </row>
    <row r="2973" spans="1:23" x14ac:dyDescent="0.3">
      <c r="A2973" t="s">
        <v>3070</v>
      </c>
      <c r="B2973" t="s">
        <v>17</v>
      </c>
      <c r="C2973">
        <v>48</v>
      </c>
      <c r="D2973">
        <v>0</v>
      </c>
      <c r="E2973" t="s">
        <v>23</v>
      </c>
      <c r="F2973" t="s">
        <v>52</v>
      </c>
      <c r="G2973" t="s">
        <v>19</v>
      </c>
      <c r="H2973">
        <v>24</v>
      </c>
      <c r="I2973" t="s">
        <v>17</v>
      </c>
      <c r="J2973">
        <v>0</v>
      </c>
      <c r="K2973" t="s">
        <v>20</v>
      </c>
      <c r="L2973" t="s">
        <v>6791</v>
      </c>
      <c r="M2973">
        <v>52</v>
      </c>
      <c r="P2973" s="32">
        <v>44221</v>
      </c>
      <c r="Q2973" s="1">
        <v>48.944850492605283</v>
      </c>
      <c r="R2973">
        <v>2</v>
      </c>
      <c r="S2973" t="str" cm="1">
        <f t="array" ref="S2973">_xlfn.IFS(R2973=0,"None",R2973&lt;3,"Low",R2973&lt;6,"Medium",R2973&lt;=10,"High")</f>
        <v>Low</v>
      </c>
      <c r="T2973" t="str" cm="1">
        <f t="array" ref="T2973">_xlfn.IFS(M2973&lt;=20,"Low",M2973&lt;=50,"Medium",M2973&lt;=90,"High")</f>
        <v>High</v>
      </c>
      <c r="U2973" s="33">
        <f>Datos_Limpios[[#This Row],[Number of Complaints or Support]]/Datos_Limpios[[#This Row],[Account Length (in months)]]</f>
        <v>4.1666666666666664E-2</v>
      </c>
      <c r="V2973" t="str" cm="1">
        <f t="array" ref="V2973">_xlfn.IFS(H2973&lt;30,"Under 30",H2973&lt;66,"Middle Age",H2973&gt;=66,"Senior")</f>
        <v>Under 30</v>
      </c>
      <c r="W2973" t="s">
        <v>6824</v>
      </c>
    </row>
    <row r="2974" spans="1:23" x14ac:dyDescent="0.3">
      <c r="A2974" t="s">
        <v>3071</v>
      </c>
      <c r="B2974" t="s">
        <v>23</v>
      </c>
      <c r="C2974">
        <v>9</v>
      </c>
      <c r="D2974">
        <v>2</v>
      </c>
      <c r="E2974" t="s">
        <v>23</v>
      </c>
      <c r="F2974" t="s">
        <v>123</v>
      </c>
      <c r="G2974" t="s">
        <v>19</v>
      </c>
      <c r="H2974">
        <v>49</v>
      </c>
      <c r="I2974" t="s">
        <v>17</v>
      </c>
      <c r="J2974">
        <v>0</v>
      </c>
      <c r="K2974" t="s">
        <v>20</v>
      </c>
      <c r="L2974" t="s">
        <v>6792</v>
      </c>
      <c r="M2974">
        <v>48</v>
      </c>
      <c r="N2974" t="s">
        <v>27</v>
      </c>
      <c r="O2974" t="s">
        <v>125</v>
      </c>
      <c r="P2974" s="32">
        <v>44010</v>
      </c>
      <c r="Q2974" s="1">
        <v>47.884610889548043</v>
      </c>
      <c r="R2974">
        <v>7</v>
      </c>
      <c r="S2974" t="str" cm="1">
        <f t="array" ref="S2974">_xlfn.IFS(R2974=0,"None",R2974&lt;3,"Low",R2974&lt;6,"Medium",R2974&lt;=10,"High")</f>
        <v>High</v>
      </c>
      <c r="T2974" t="str" cm="1">
        <f t="array" ref="T2974">_xlfn.IFS(M2974&lt;=20,"Low",M2974&lt;=50,"Medium",M2974&lt;=90,"High")</f>
        <v>Medium</v>
      </c>
      <c r="U2974" s="33">
        <f>Datos_Limpios[[#This Row],[Number of Complaints or Support]]/Datos_Limpios[[#This Row],[Account Length (in months)]]</f>
        <v>0.77777777777777779</v>
      </c>
      <c r="V2974" t="str" cm="1">
        <f t="array" ref="V2974">_xlfn.IFS(H2974&lt;30,"Under 30",H2974&lt;66,"Middle Age",H2974&gt;=66,"Senior")</f>
        <v>Middle Age</v>
      </c>
      <c r="W2974" t="s">
        <v>6824</v>
      </c>
    </row>
    <row r="2975" spans="1:23" x14ac:dyDescent="0.3">
      <c r="A2975" t="s">
        <v>3072</v>
      </c>
      <c r="B2975" t="s">
        <v>17</v>
      </c>
      <c r="C2975">
        <v>50</v>
      </c>
      <c r="D2975">
        <v>1</v>
      </c>
      <c r="E2975" t="s">
        <v>17</v>
      </c>
      <c r="F2975" t="s">
        <v>44</v>
      </c>
      <c r="G2975" t="s">
        <v>19</v>
      </c>
      <c r="H2975">
        <v>29</v>
      </c>
      <c r="I2975" t="s">
        <v>23</v>
      </c>
      <c r="J2975">
        <v>3</v>
      </c>
      <c r="K2975" t="s">
        <v>32</v>
      </c>
      <c r="L2975" t="s">
        <v>6791</v>
      </c>
      <c r="M2975">
        <v>15</v>
      </c>
      <c r="P2975" s="32">
        <v>44310</v>
      </c>
      <c r="Q2975" s="1">
        <v>17.427796058159799</v>
      </c>
      <c r="R2975">
        <v>10</v>
      </c>
      <c r="S2975" t="str" cm="1">
        <f t="array" ref="S2975">_xlfn.IFS(R2975=0,"None",R2975&lt;3,"Low",R2975&lt;6,"Medium",R2975&lt;=10,"High")</f>
        <v>High</v>
      </c>
      <c r="T2975" t="str" cm="1">
        <f t="array" ref="T2975">_xlfn.IFS(M2975&lt;=20,"Low",M2975&lt;=50,"Medium",M2975&lt;=90,"High")</f>
        <v>Low</v>
      </c>
      <c r="U2975" s="33">
        <f>Datos_Limpios[[#This Row],[Number of Complaints or Support]]/Datos_Limpios[[#This Row],[Account Length (in months)]]</f>
        <v>0.2</v>
      </c>
      <c r="V2975" t="str" cm="1">
        <f t="array" ref="V2975">_xlfn.IFS(H2975&lt;30,"Under 30",H2975&lt;66,"Middle Age",H2975&gt;=66,"Senior")</f>
        <v>Under 30</v>
      </c>
      <c r="W2975" t="s">
        <v>6824</v>
      </c>
    </row>
    <row r="2976" spans="1:23" x14ac:dyDescent="0.3">
      <c r="A2976" t="s">
        <v>3073</v>
      </c>
      <c r="B2976" t="s">
        <v>17</v>
      </c>
      <c r="C2976">
        <v>10</v>
      </c>
      <c r="D2976">
        <v>0</v>
      </c>
      <c r="E2976" t="s">
        <v>23</v>
      </c>
      <c r="F2976" t="s">
        <v>88</v>
      </c>
      <c r="G2976" t="s">
        <v>6790</v>
      </c>
      <c r="H2976">
        <v>61</v>
      </c>
      <c r="I2976" t="s">
        <v>17</v>
      </c>
      <c r="J2976">
        <v>0</v>
      </c>
      <c r="K2976" t="s">
        <v>20</v>
      </c>
      <c r="L2976" t="s">
        <v>6792</v>
      </c>
      <c r="M2976">
        <v>46</v>
      </c>
      <c r="P2976" s="32">
        <v>44560</v>
      </c>
      <c r="Q2976" s="1">
        <v>48.196663617140118</v>
      </c>
      <c r="R2976">
        <v>6</v>
      </c>
      <c r="S2976" t="str" cm="1">
        <f t="array" ref="S2976">_xlfn.IFS(R2976=0,"None",R2976&lt;3,"Low",R2976&lt;6,"Medium",R2976&lt;=10,"High")</f>
        <v>High</v>
      </c>
      <c r="T2976" t="str" cm="1">
        <f t="array" ref="T2976">_xlfn.IFS(M2976&lt;=20,"Low",M2976&lt;=50,"Medium",M2976&lt;=90,"High")</f>
        <v>Medium</v>
      </c>
      <c r="U2976" s="33">
        <f>Datos_Limpios[[#This Row],[Number of Complaints or Support]]/Datos_Limpios[[#This Row],[Account Length (in months)]]</f>
        <v>0.6</v>
      </c>
      <c r="V2976" t="str" cm="1">
        <f t="array" ref="V2976">_xlfn.IFS(H2976&lt;30,"Under 30",H2976&lt;66,"Middle Age",H2976&gt;=66,"Senior")</f>
        <v>Middle Age</v>
      </c>
      <c r="W2976" t="s">
        <v>6825</v>
      </c>
    </row>
    <row r="2977" spans="1:23" x14ac:dyDescent="0.3">
      <c r="A2977" t="s">
        <v>3074</v>
      </c>
      <c r="B2977" t="s">
        <v>17</v>
      </c>
      <c r="C2977">
        <v>61</v>
      </c>
      <c r="D2977">
        <v>2</v>
      </c>
      <c r="E2977" t="s">
        <v>17</v>
      </c>
      <c r="F2977" t="s">
        <v>49</v>
      </c>
      <c r="G2977" t="s">
        <v>6790</v>
      </c>
      <c r="H2977">
        <v>67</v>
      </c>
      <c r="I2977" t="s">
        <v>17</v>
      </c>
      <c r="J2977">
        <v>0</v>
      </c>
      <c r="K2977" t="s">
        <v>32</v>
      </c>
      <c r="L2977" t="s">
        <v>6792</v>
      </c>
      <c r="M2977">
        <v>55</v>
      </c>
      <c r="P2977" s="32">
        <v>44112</v>
      </c>
      <c r="Q2977" s="1">
        <v>64.338148660535538</v>
      </c>
      <c r="R2977">
        <v>5</v>
      </c>
      <c r="S2977" t="str" cm="1">
        <f t="array" ref="S2977">_xlfn.IFS(R2977=0,"None",R2977&lt;3,"Low",R2977&lt;6,"Medium",R2977&lt;=10,"High")</f>
        <v>Medium</v>
      </c>
      <c r="T2977" t="str" cm="1">
        <f t="array" ref="T2977">_xlfn.IFS(M2977&lt;=20,"Low",M2977&lt;=50,"Medium",M2977&lt;=90,"High")</f>
        <v>High</v>
      </c>
      <c r="U2977" s="33">
        <f>Datos_Limpios[[#This Row],[Number of Complaints or Support]]/Datos_Limpios[[#This Row],[Account Length (in months)]]</f>
        <v>8.1967213114754092E-2</v>
      </c>
      <c r="V2977" t="str" cm="1">
        <f t="array" ref="V2977">_xlfn.IFS(H2977&lt;30,"Under 30",H2977&lt;66,"Middle Age",H2977&gt;=66,"Senior")</f>
        <v>Senior</v>
      </c>
      <c r="W2977" t="s">
        <v>6825</v>
      </c>
    </row>
    <row r="2978" spans="1:23" x14ac:dyDescent="0.3">
      <c r="A2978" t="s">
        <v>3075</v>
      </c>
      <c r="B2978" t="s">
        <v>17</v>
      </c>
      <c r="C2978">
        <v>70</v>
      </c>
      <c r="D2978">
        <v>0</v>
      </c>
      <c r="E2978" t="s">
        <v>23</v>
      </c>
      <c r="F2978" t="s">
        <v>79</v>
      </c>
      <c r="G2978" t="s">
        <v>6790</v>
      </c>
      <c r="H2978">
        <v>78</v>
      </c>
      <c r="I2978" t="s">
        <v>17</v>
      </c>
      <c r="J2978">
        <v>0</v>
      </c>
      <c r="K2978" t="s">
        <v>32</v>
      </c>
      <c r="L2978" t="s">
        <v>6791</v>
      </c>
      <c r="M2978">
        <v>35</v>
      </c>
      <c r="P2978" s="32">
        <v>44843</v>
      </c>
      <c r="Q2978" s="1">
        <v>30.902284934191329</v>
      </c>
      <c r="R2978">
        <v>5</v>
      </c>
      <c r="S2978" t="str" cm="1">
        <f t="array" ref="S2978">_xlfn.IFS(R2978=0,"None",R2978&lt;3,"Low",R2978&lt;6,"Medium",R2978&lt;=10,"High")</f>
        <v>Medium</v>
      </c>
      <c r="T2978" t="str" cm="1">
        <f t="array" ref="T2978">_xlfn.IFS(M2978&lt;=20,"Low",M2978&lt;=50,"Medium",M2978&lt;=90,"High")</f>
        <v>Medium</v>
      </c>
      <c r="U2978" s="33">
        <f>Datos_Limpios[[#This Row],[Number of Complaints or Support]]/Datos_Limpios[[#This Row],[Account Length (in months)]]</f>
        <v>7.1428571428571425E-2</v>
      </c>
      <c r="V2978" t="str" cm="1">
        <f t="array" ref="V2978">_xlfn.IFS(H2978&lt;30,"Under 30",H2978&lt;66,"Middle Age",H2978&gt;=66,"Senior")</f>
        <v>Senior</v>
      </c>
      <c r="W2978" t="s">
        <v>6826</v>
      </c>
    </row>
    <row r="2979" spans="1:23" x14ac:dyDescent="0.3">
      <c r="A2979" t="s">
        <v>3076</v>
      </c>
      <c r="B2979" t="s">
        <v>23</v>
      </c>
      <c r="C2979">
        <v>60</v>
      </c>
      <c r="D2979">
        <v>0</v>
      </c>
      <c r="E2979" t="s">
        <v>23</v>
      </c>
      <c r="F2979" t="s">
        <v>84</v>
      </c>
      <c r="G2979" t="s">
        <v>6790</v>
      </c>
      <c r="H2979">
        <v>49</v>
      </c>
      <c r="I2979" t="s">
        <v>17</v>
      </c>
      <c r="J2979">
        <v>0</v>
      </c>
      <c r="K2979" t="s">
        <v>32</v>
      </c>
      <c r="L2979" t="s">
        <v>6792</v>
      </c>
      <c r="M2979">
        <v>53</v>
      </c>
      <c r="N2979" t="s">
        <v>27</v>
      </c>
      <c r="O2979" t="s">
        <v>208</v>
      </c>
      <c r="P2979" s="32">
        <v>44850</v>
      </c>
      <c r="Q2979" s="1">
        <v>63.417809027850303</v>
      </c>
      <c r="R2979">
        <v>8</v>
      </c>
      <c r="S2979" t="str" cm="1">
        <f t="array" ref="S2979">_xlfn.IFS(R2979=0,"None",R2979&lt;3,"Low",R2979&lt;6,"Medium",R2979&lt;=10,"High")</f>
        <v>High</v>
      </c>
      <c r="T2979" t="str" cm="1">
        <f t="array" ref="T2979">_xlfn.IFS(M2979&lt;=20,"Low",M2979&lt;=50,"Medium",M2979&lt;=90,"High")</f>
        <v>High</v>
      </c>
      <c r="U2979" s="33">
        <f>Datos_Limpios[[#This Row],[Number of Complaints or Support]]/Datos_Limpios[[#This Row],[Account Length (in months)]]</f>
        <v>0.13333333333333333</v>
      </c>
      <c r="V2979" t="str" cm="1">
        <f t="array" ref="V2979">_xlfn.IFS(H2979&lt;30,"Under 30",H2979&lt;66,"Middle Age",H2979&gt;=66,"Senior")</f>
        <v>Middle Age</v>
      </c>
      <c r="W2979" t="s">
        <v>6824</v>
      </c>
    </row>
    <row r="2980" spans="1:23" x14ac:dyDescent="0.3">
      <c r="A2980" t="s">
        <v>3077</v>
      </c>
      <c r="B2980" t="s">
        <v>17</v>
      </c>
      <c r="C2980">
        <v>30</v>
      </c>
      <c r="D2980">
        <v>0</v>
      </c>
      <c r="E2980" t="s">
        <v>23</v>
      </c>
      <c r="F2980" t="s">
        <v>156</v>
      </c>
      <c r="G2980" t="s">
        <v>6790</v>
      </c>
      <c r="H2980">
        <v>38</v>
      </c>
      <c r="I2980" t="s">
        <v>17</v>
      </c>
      <c r="J2980">
        <v>0</v>
      </c>
      <c r="K2980" t="s">
        <v>24</v>
      </c>
      <c r="L2980" t="s">
        <v>6792</v>
      </c>
      <c r="M2980">
        <v>61</v>
      </c>
      <c r="P2980" s="32">
        <v>44747</v>
      </c>
      <c r="Q2980" s="1">
        <v>69.63454603678413</v>
      </c>
      <c r="R2980">
        <v>7</v>
      </c>
      <c r="S2980" t="str" cm="1">
        <f t="array" ref="S2980">_xlfn.IFS(R2980=0,"None",R2980&lt;3,"Low",R2980&lt;6,"Medium",R2980&lt;=10,"High")</f>
        <v>High</v>
      </c>
      <c r="T2980" t="str" cm="1">
        <f t="array" ref="T2980">_xlfn.IFS(M2980&lt;=20,"Low",M2980&lt;=50,"Medium",M2980&lt;=90,"High")</f>
        <v>High</v>
      </c>
      <c r="U2980" s="33">
        <f>Datos_Limpios[[#This Row],[Number of Complaints or Support]]/Datos_Limpios[[#This Row],[Account Length (in months)]]</f>
        <v>0.23333333333333334</v>
      </c>
      <c r="V2980" t="str" cm="1">
        <f t="array" ref="V2980">_xlfn.IFS(H2980&lt;30,"Under 30",H2980&lt;66,"Middle Age",H2980&gt;=66,"Senior")</f>
        <v>Middle Age</v>
      </c>
      <c r="W2980" t="s">
        <v>6825</v>
      </c>
    </row>
    <row r="2981" spans="1:23" x14ac:dyDescent="0.3">
      <c r="A2981" t="s">
        <v>3078</v>
      </c>
      <c r="B2981" t="s">
        <v>23</v>
      </c>
      <c r="C2981">
        <v>59</v>
      </c>
      <c r="D2981">
        <v>2</v>
      </c>
      <c r="E2981" t="s">
        <v>23</v>
      </c>
      <c r="F2981" t="s">
        <v>156</v>
      </c>
      <c r="G2981" t="s">
        <v>6790</v>
      </c>
      <c r="H2981">
        <v>70</v>
      </c>
      <c r="I2981" t="s">
        <v>17</v>
      </c>
      <c r="J2981">
        <v>0</v>
      </c>
      <c r="K2981" t="s">
        <v>20</v>
      </c>
      <c r="L2981" t="s">
        <v>6792</v>
      </c>
      <c r="M2981">
        <v>20</v>
      </c>
      <c r="N2981" t="s">
        <v>50</v>
      </c>
      <c r="O2981" t="s">
        <v>71</v>
      </c>
      <c r="P2981" s="32">
        <v>45076</v>
      </c>
      <c r="Q2981" s="1">
        <v>21.549849292249931</v>
      </c>
      <c r="R2981">
        <v>6</v>
      </c>
      <c r="S2981" t="str" cm="1">
        <f t="array" ref="S2981">_xlfn.IFS(R2981=0,"None",R2981&lt;3,"Low",R2981&lt;6,"Medium",R2981&lt;=10,"High")</f>
        <v>High</v>
      </c>
      <c r="T2981" t="str" cm="1">
        <f t="array" ref="T2981">_xlfn.IFS(M2981&lt;=20,"Low",M2981&lt;=50,"Medium",M2981&lt;=90,"High")</f>
        <v>Low</v>
      </c>
      <c r="U2981" s="33">
        <f>Datos_Limpios[[#This Row],[Number of Complaints or Support]]/Datos_Limpios[[#This Row],[Account Length (in months)]]</f>
        <v>0.10169491525423729</v>
      </c>
      <c r="V2981" t="str" cm="1">
        <f t="array" ref="V2981">_xlfn.IFS(H2981&lt;30,"Under 30",H2981&lt;66,"Middle Age",H2981&gt;=66,"Senior")</f>
        <v>Senior</v>
      </c>
      <c r="W2981" t="s">
        <v>6825</v>
      </c>
    </row>
    <row r="2982" spans="1:23" x14ac:dyDescent="0.3">
      <c r="A2982" t="s">
        <v>3079</v>
      </c>
      <c r="B2982" t="s">
        <v>23</v>
      </c>
      <c r="C2982">
        <v>28</v>
      </c>
      <c r="D2982">
        <v>2</v>
      </c>
      <c r="E2982" t="s">
        <v>17</v>
      </c>
      <c r="F2982" t="s">
        <v>18</v>
      </c>
      <c r="G2982" t="s">
        <v>6790</v>
      </c>
      <c r="H2982">
        <v>72</v>
      </c>
      <c r="I2982" t="s">
        <v>17</v>
      </c>
      <c r="J2982">
        <v>0</v>
      </c>
      <c r="K2982" t="s">
        <v>20</v>
      </c>
      <c r="L2982" t="s">
        <v>6792</v>
      </c>
      <c r="M2982">
        <v>13</v>
      </c>
      <c r="N2982" t="s">
        <v>50</v>
      </c>
      <c r="O2982" t="s">
        <v>105</v>
      </c>
      <c r="P2982" s="32">
        <v>44317</v>
      </c>
      <c r="Q2982" s="1">
        <v>11.85360321241618</v>
      </c>
      <c r="R2982">
        <v>0</v>
      </c>
      <c r="S2982" t="str" cm="1">
        <f t="array" ref="S2982">_xlfn.IFS(R2982=0,"None",R2982&lt;3,"Low",R2982&lt;6,"Medium",R2982&lt;=10,"High")</f>
        <v>None</v>
      </c>
      <c r="T2982" t="str" cm="1">
        <f t="array" ref="T2982">_xlfn.IFS(M2982&lt;=20,"Low",M2982&lt;=50,"Medium",M2982&lt;=90,"High")</f>
        <v>Low</v>
      </c>
      <c r="U2982" s="33">
        <f>Datos_Limpios[[#This Row],[Number of Complaints or Support]]/Datos_Limpios[[#This Row],[Account Length (in months)]]</f>
        <v>0</v>
      </c>
      <c r="V2982" t="str" cm="1">
        <f t="array" ref="V2982">_xlfn.IFS(H2982&lt;30,"Under 30",H2982&lt;66,"Middle Age",H2982&gt;=66,"Senior")</f>
        <v>Senior</v>
      </c>
      <c r="W2982" t="s">
        <v>6823</v>
      </c>
    </row>
    <row r="2983" spans="1:23" x14ac:dyDescent="0.3">
      <c r="A2983" t="s">
        <v>3080</v>
      </c>
      <c r="B2983" t="s">
        <v>17</v>
      </c>
      <c r="C2983">
        <v>73</v>
      </c>
      <c r="D2983">
        <v>0</v>
      </c>
      <c r="E2983" t="s">
        <v>17</v>
      </c>
      <c r="F2983" t="s">
        <v>79</v>
      </c>
      <c r="G2983" t="s">
        <v>19</v>
      </c>
      <c r="H2983">
        <v>63</v>
      </c>
      <c r="I2983" t="s">
        <v>17</v>
      </c>
      <c r="J2983">
        <v>0</v>
      </c>
      <c r="K2983" t="s">
        <v>32</v>
      </c>
      <c r="L2983" t="s">
        <v>6792</v>
      </c>
      <c r="M2983">
        <v>15</v>
      </c>
      <c r="P2983" s="32">
        <v>44867</v>
      </c>
      <c r="Q2983" s="1">
        <v>16.07225812708074</v>
      </c>
      <c r="R2983">
        <v>3</v>
      </c>
      <c r="S2983" t="str" cm="1">
        <f t="array" ref="S2983">_xlfn.IFS(R2983=0,"None",R2983&lt;3,"Low",R2983&lt;6,"Medium",R2983&lt;=10,"High")</f>
        <v>Medium</v>
      </c>
      <c r="T2983" t="str" cm="1">
        <f t="array" ref="T2983">_xlfn.IFS(M2983&lt;=20,"Low",M2983&lt;=50,"Medium",M2983&lt;=90,"High")</f>
        <v>Low</v>
      </c>
      <c r="U2983" s="33">
        <f>Datos_Limpios[[#This Row],[Number of Complaints or Support]]/Datos_Limpios[[#This Row],[Account Length (in months)]]</f>
        <v>4.1095890410958902E-2</v>
      </c>
      <c r="V2983" t="str" cm="1">
        <f t="array" ref="V2983">_xlfn.IFS(H2983&lt;30,"Under 30",H2983&lt;66,"Middle Age",H2983&gt;=66,"Senior")</f>
        <v>Middle Age</v>
      </c>
      <c r="W2983" t="s">
        <v>6826</v>
      </c>
    </row>
    <row r="2984" spans="1:23" x14ac:dyDescent="0.3">
      <c r="A2984" t="s">
        <v>3081</v>
      </c>
      <c r="B2984" t="s">
        <v>17</v>
      </c>
      <c r="C2984">
        <v>51</v>
      </c>
      <c r="D2984">
        <v>0</v>
      </c>
      <c r="E2984" t="s">
        <v>17</v>
      </c>
      <c r="F2984" t="s">
        <v>36</v>
      </c>
      <c r="G2984" t="s">
        <v>6790</v>
      </c>
      <c r="H2984">
        <v>21</v>
      </c>
      <c r="I2984" t="s">
        <v>23</v>
      </c>
      <c r="J2984">
        <v>6</v>
      </c>
      <c r="K2984" t="s">
        <v>32</v>
      </c>
      <c r="L2984" t="s">
        <v>6792</v>
      </c>
      <c r="M2984">
        <v>10</v>
      </c>
      <c r="P2984" s="32">
        <v>44924</v>
      </c>
      <c r="Q2984" s="1">
        <v>10.71013931168425</v>
      </c>
      <c r="R2984">
        <v>6</v>
      </c>
      <c r="S2984" t="str" cm="1">
        <f t="array" ref="S2984">_xlfn.IFS(R2984=0,"None",R2984&lt;3,"Low",R2984&lt;6,"Medium",R2984&lt;=10,"High")</f>
        <v>High</v>
      </c>
      <c r="T2984" t="str" cm="1">
        <f t="array" ref="T2984">_xlfn.IFS(M2984&lt;=20,"Low",M2984&lt;=50,"Medium",M2984&lt;=90,"High")</f>
        <v>Low</v>
      </c>
      <c r="U2984" s="33">
        <f>Datos_Limpios[[#This Row],[Number of Complaints or Support]]/Datos_Limpios[[#This Row],[Account Length (in months)]]</f>
        <v>0.11764705882352941</v>
      </c>
      <c r="V2984" t="str" cm="1">
        <f t="array" ref="V2984">_xlfn.IFS(H2984&lt;30,"Under 30",H2984&lt;66,"Middle Age",H2984&gt;=66,"Senior")</f>
        <v>Under 30</v>
      </c>
      <c r="W2984" t="s">
        <v>6824</v>
      </c>
    </row>
    <row r="2985" spans="1:23" x14ac:dyDescent="0.3">
      <c r="A2985" t="s">
        <v>3082</v>
      </c>
      <c r="B2985" t="s">
        <v>23</v>
      </c>
      <c r="C2985">
        <v>2</v>
      </c>
      <c r="D2985">
        <v>1</v>
      </c>
      <c r="E2985" t="s">
        <v>23</v>
      </c>
      <c r="F2985" t="s">
        <v>44</v>
      </c>
      <c r="G2985" t="s">
        <v>6790</v>
      </c>
      <c r="H2985">
        <v>22</v>
      </c>
      <c r="I2985" t="s">
        <v>17</v>
      </c>
      <c r="J2985">
        <v>0</v>
      </c>
      <c r="K2985" t="s">
        <v>20</v>
      </c>
      <c r="L2985" t="s">
        <v>6791</v>
      </c>
      <c r="M2985">
        <v>25</v>
      </c>
      <c r="N2985" t="s">
        <v>76</v>
      </c>
      <c r="O2985" t="s">
        <v>77</v>
      </c>
      <c r="P2985" s="32">
        <v>43866</v>
      </c>
      <c r="Q2985" s="1">
        <v>21.914500368263202</v>
      </c>
      <c r="R2985">
        <v>10</v>
      </c>
      <c r="S2985" t="str" cm="1">
        <f t="array" ref="S2985">_xlfn.IFS(R2985=0,"None",R2985&lt;3,"Low",R2985&lt;6,"Medium",R2985&lt;=10,"High")</f>
        <v>High</v>
      </c>
      <c r="T2985" t="str" cm="1">
        <f t="array" ref="T2985">_xlfn.IFS(M2985&lt;=20,"Low",M2985&lt;=50,"Medium",M2985&lt;=90,"High")</f>
        <v>Medium</v>
      </c>
      <c r="U2985" s="33">
        <f>Datos_Limpios[[#This Row],[Number of Complaints or Support]]/Datos_Limpios[[#This Row],[Account Length (in months)]]</f>
        <v>5</v>
      </c>
      <c r="V2985" t="str" cm="1">
        <f t="array" ref="V2985">_xlfn.IFS(H2985&lt;30,"Under 30",H2985&lt;66,"Middle Age",H2985&gt;=66,"Senior")</f>
        <v>Under 30</v>
      </c>
      <c r="W2985" t="s">
        <v>6824</v>
      </c>
    </row>
    <row r="2986" spans="1:23" x14ac:dyDescent="0.3">
      <c r="A2986" t="s">
        <v>3083</v>
      </c>
      <c r="B2986" t="s">
        <v>23</v>
      </c>
      <c r="C2986">
        <v>50</v>
      </c>
      <c r="D2986">
        <v>4</v>
      </c>
      <c r="E2986" t="s">
        <v>23</v>
      </c>
      <c r="F2986" t="s">
        <v>107</v>
      </c>
      <c r="G2986" t="s">
        <v>6790</v>
      </c>
      <c r="H2986">
        <v>40</v>
      </c>
      <c r="I2986" t="s">
        <v>17</v>
      </c>
      <c r="J2986">
        <v>0</v>
      </c>
      <c r="K2986" t="s">
        <v>20</v>
      </c>
      <c r="L2986" t="s">
        <v>6791</v>
      </c>
      <c r="M2986">
        <v>43</v>
      </c>
      <c r="N2986" t="s">
        <v>76</v>
      </c>
      <c r="O2986" t="s">
        <v>232</v>
      </c>
      <c r="P2986" s="32">
        <v>43967</v>
      </c>
      <c r="Q2986" s="1">
        <v>38.326383177943761</v>
      </c>
      <c r="R2986">
        <v>8</v>
      </c>
      <c r="S2986" t="str" cm="1">
        <f t="array" ref="S2986">_xlfn.IFS(R2986=0,"None",R2986&lt;3,"Low",R2986&lt;6,"Medium",R2986&lt;=10,"High")</f>
        <v>High</v>
      </c>
      <c r="T2986" t="str" cm="1">
        <f t="array" ref="T2986">_xlfn.IFS(M2986&lt;=20,"Low",M2986&lt;=50,"Medium",M2986&lt;=90,"High")</f>
        <v>Medium</v>
      </c>
      <c r="U2986" s="33">
        <f>Datos_Limpios[[#This Row],[Number of Complaints or Support]]/Datos_Limpios[[#This Row],[Account Length (in months)]]</f>
        <v>0.16</v>
      </c>
      <c r="V2986" t="str" cm="1">
        <f t="array" ref="V2986">_xlfn.IFS(H2986&lt;30,"Under 30",H2986&lt;66,"Middle Age",H2986&gt;=66,"Senior")</f>
        <v>Middle Age</v>
      </c>
      <c r="W2986" t="s">
        <v>6825</v>
      </c>
    </row>
    <row r="2987" spans="1:23" x14ac:dyDescent="0.3">
      <c r="A2987" t="s">
        <v>3084</v>
      </c>
      <c r="B2987" t="s">
        <v>17</v>
      </c>
      <c r="C2987">
        <v>51</v>
      </c>
      <c r="D2987">
        <v>0</v>
      </c>
      <c r="E2987" t="s">
        <v>17</v>
      </c>
      <c r="F2987" t="s">
        <v>44</v>
      </c>
      <c r="G2987" t="s">
        <v>6790</v>
      </c>
      <c r="H2987">
        <v>27</v>
      </c>
      <c r="I2987" t="s">
        <v>17</v>
      </c>
      <c r="J2987">
        <v>0</v>
      </c>
      <c r="K2987" t="s">
        <v>32</v>
      </c>
      <c r="L2987" t="s">
        <v>6791</v>
      </c>
      <c r="M2987">
        <v>8</v>
      </c>
      <c r="P2987" s="32">
        <v>44392</v>
      </c>
      <c r="Q2987" s="1">
        <v>9.4791523290386301</v>
      </c>
      <c r="R2987">
        <v>0</v>
      </c>
      <c r="S2987" t="str" cm="1">
        <f t="array" ref="S2987">_xlfn.IFS(R2987=0,"None",R2987&lt;3,"Low",R2987&lt;6,"Medium",R2987&lt;=10,"High")</f>
        <v>None</v>
      </c>
      <c r="T2987" t="str" cm="1">
        <f t="array" ref="T2987">_xlfn.IFS(M2987&lt;=20,"Low",M2987&lt;=50,"Medium",M2987&lt;=90,"High")</f>
        <v>Low</v>
      </c>
      <c r="U2987" s="33">
        <f>Datos_Limpios[[#This Row],[Number of Complaints or Support]]/Datos_Limpios[[#This Row],[Account Length (in months)]]</f>
        <v>0</v>
      </c>
      <c r="V2987" t="str" cm="1">
        <f t="array" ref="V2987">_xlfn.IFS(H2987&lt;30,"Under 30",H2987&lt;66,"Middle Age",H2987&gt;=66,"Senior")</f>
        <v>Under 30</v>
      </c>
      <c r="W2987" t="s">
        <v>6824</v>
      </c>
    </row>
    <row r="2988" spans="1:23" x14ac:dyDescent="0.3">
      <c r="A2988" t="s">
        <v>3085</v>
      </c>
      <c r="B2988" t="s">
        <v>17</v>
      </c>
      <c r="C2988">
        <v>63</v>
      </c>
      <c r="D2988">
        <v>0</v>
      </c>
      <c r="E2988" t="s">
        <v>23</v>
      </c>
      <c r="F2988" t="s">
        <v>94</v>
      </c>
      <c r="G2988" t="s">
        <v>6790</v>
      </c>
      <c r="H2988">
        <v>63</v>
      </c>
      <c r="I2988" t="s">
        <v>17</v>
      </c>
      <c r="J2988">
        <v>0</v>
      </c>
      <c r="K2988" t="s">
        <v>24</v>
      </c>
      <c r="L2988" t="s">
        <v>6792</v>
      </c>
      <c r="M2988">
        <v>48</v>
      </c>
      <c r="P2988" s="32">
        <v>44688</v>
      </c>
      <c r="Q2988" s="1">
        <v>39.342369660198869</v>
      </c>
      <c r="R2988">
        <v>6</v>
      </c>
      <c r="S2988" t="str" cm="1">
        <f t="array" ref="S2988">_xlfn.IFS(R2988=0,"None",R2988&lt;3,"Low",R2988&lt;6,"Medium",R2988&lt;=10,"High")</f>
        <v>High</v>
      </c>
      <c r="T2988" t="str" cm="1">
        <f t="array" ref="T2988">_xlfn.IFS(M2988&lt;=20,"Low",M2988&lt;=50,"Medium",M2988&lt;=90,"High")</f>
        <v>Medium</v>
      </c>
      <c r="U2988" s="33">
        <f>Datos_Limpios[[#This Row],[Number of Complaints or Support]]/Datos_Limpios[[#This Row],[Account Length (in months)]]</f>
        <v>9.5238095238095233E-2</v>
      </c>
      <c r="V2988" t="str" cm="1">
        <f t="array" ref="V2988">_xlfn.IFS(H2988&lt;30,"Under 30",H2988&lt;66,"Middle Age",H2988&gt;=66,"Senior")</f>
        <v>Middle Age</v>
      </c>
      <c r="W2988" t="s">
        <v>6823</v>
      </c>
    </row>
    <row r="2989" spans="1:23" x14ac:dyDescent="0.3">
      <c r="A2989" t="s">
        <v>3086</v>
      </c>
      <c r="B2989" t="s">
        <v>17</v>
      </c>
      <c r="C2989">
        <v>71</v>
      </c>
      <c r="D2989">
        <v>1</v>
      </c>
      <c r="E2989" t="s">
        <v>23</v>
      </c>
      <c r="F2989" t="s">
        <v>79</v>
      </c>
      <c r="G2989" t="s">
        <v>19</v>
      </c>
      <c r="H2989">
        <v>75</v>
      </c>
      <c r="I2989" t="s">
        <v>17</v>
      </c>
      <c r="J2989">
        <v>0</v>
      </c>
      <c r="K2989" t="s">
        <v>32</v>
      </c>
      <c r="L2989" t="s">
        <v>6792</v>
      </c>
      <c r="M2989">
        <v>49</v>
      </c>
      <c r="P2989" s="32">
        <v>44585</v>
      </c>
      <c r="Q2989" s="1">
        <v>47.605564999204432</v>
      </c>
      <c r="R2989">
        <v>8</v>
      </c>
      <c r="S2989" t="str" cm="1">
        <f t="array" ref="S2989">_xlfn.IFS(R2989=0,"None",R2989&lt;3,"Low",R2989&lt;6,"Medium",R2989&lt;=10,"High")</f>
        <v>High</v>
      </c>
      <c r="T2989" t="str" cm="1">
        <f t="array" ref="T2989">_xlfn.IFS(M2989&lt;=20,"Low",M2989&lt;=50,"Medium",M2989&lt;=90,"High")</f>
        <v>Medium</v>
      </c>
      <c r="U2989" s="33">
        <f>Datos_Limpios[[#This Row],[Number of Complaints or Support]]/Datos_Limpios[[#This Row],[Account Length (in months)]]</f>
        <v>0.11267605633802817</v>
      </c>
      <c r="V2989" t="str" cm="1">
        <f t="array" ref="V2989">_xlfn.IFS(H2989&lt;30,"Under 30",H2989&lt;66,"Middle Age",H2989&gt;=66,"Senior")</f>
        <v>Senior</v>
      </c>
      <c r="W2989" t="s">
        <v>6826</v>
      </c>
    </row>
    <row r="2990" spans="1:23" x14ac:dyDescent="0.3">
      <c r="A2990" t="s">
        <v>3087</v>
      </c>
      <c r="B2990" t="s">
        <v>17</v>
      </c>
      <c r="C2990">
        <v>18</v>
      </c>
      <c r="D2990">
        <v>0</v>
      </c>
      <c r="E2990" t="s">
        <v>17</v>
      </c>
      <c r="F2990" t="s">
        <v>192</v>
      </c>
      <c r="G2990" t="s">
        <v>19</v>
      </c>
      <c r="H2990">
        <v>19</v>
      </c>
      <c r="I2990" t="s">
        <v>17</v>
      </c>
      <c r="J2990">
        <v>0</v>
      </c>
      <c r="K2990" t="s">
        <v>20</v>
      </c>
      <c r="L2990" t="s">
        <v>6792</v>
      </c>
      <c r="M2990">
        <v>45</v>
      </c>
      <c r="P2990" s="32">
        <v>44495</v>
      </c>
      <c r="Q2990" s="1">
        <v>48.847534552861589</v>
      </c>
      <c r="R2990">
        <v>7</v>
      </c>
      <c r="S2990" t="str" cm="1">
        <f t="array" ref="S2990">_xlfn.IFS(R2990=0,"None",R2990&lt;3,"Low",R2990&lt;6,"Medium",R2990&lt;=10,"High")</f>
        <v>High</v>
      </c>
      <c r="T2990" t="str" cm="1">
        <f t="array" ref="T2990">_xlfn.IFS(M2990&lt;=20,"Low",M2990&lt;=50,"Medium",M2990&lt;=90,"High")</f>
        <v>Medium</v>
      </c>
      <c r="U2990" s="33">
        <f>Datos_Limpios[[#This Row],[Number of Complaints or Support]]/Datos_Limpios[[#This Row],[Account Length (in months)]]</f>
        <v>0.3888888888888889</v>
      </c>
      <c r="V2990" t="str" cm="1">
        <f t="array" ref="V2990">_xlfn.IFS(H2990&lt;30,"Under 30",H2990&lt;66,"Middle Age",H2990&gt;=66,"Senior")</f>
        <v>Under 30</v>
      </c>
      <c r="W2990" t="s">
        <v>6824</v>
      </c>
    </row>
    <row r="2991" spans="1:23" x14ac:dyDescent="0.3">
      <c r="A2991" t="s">
        <v>3088</v>
      </c>
      <c r="B2991" t="s">
        <v>17</v>
      </c>
      <c r="C2991">
        <v>2</v>
      </c>
      <c r="D2991">
        <v>0</v>
      </c>
      <c r="E2991" t="s">
        <v>23</v>
      </c>
      <c r="F2991" t="s">
        <v>196</v>
      </c>
      <c r="G2991" t="s">
        <v>19</v>
      </c>
      <c r="H2991">
        <v>54</v>
      </c>
      <c r="I2991" t="s">
        <v>17</v>
      </c>
      <c r="J2991">
        <v>0</v>
      </c>
      <c r="K2991" t="s">
        <v>20</v>
      </c>
      <c r="L2991" t="s">
        <v>6791</v>
      </c>
      <c r="M2991">
        <v>49</v>
      </c>
      <c r="P2991" s="32">
        <v>44157</v>
      </c>
      <c r="Q2991" s="1">
        <v>47.152071962958907</v>
      </c>
      <c r="R2991">
        <v>7</v>
      </c>
      <c r="S2991" t="str" cm="1">
        <f t="array" ref="S2991">_xlfn.IFS(R2991=0,"None",R2991&lt;3,"Low",R2991&lt;6,"Medium",R2991&lt;=10,"High")</f>
        <v>High</v>
      </c>
      <c r="T2991" t="str" cm="1">
        <f t="array" ref="T2991">_xlfn.IFS(M2991&lt;=20,"Low",M2991&lt;=50,"Medium",M2991&lt;=90,"High")</f>
        <v>Medium</v>
      </c>
      <c r="U2991" s="33">
        <f>Datos_Limpios[[#This Row],[Number of Complaints or Support]]/Datos_Limpios[[#This Row],[Account Length (in months)]]</f>
        <v>3.5</v>
      </c>
      <c r="V2991" t="str" cm="1">
        <f t="array" ref="V2991">_xlfn.IFS(H2991&lt;30,"Under 30",H2991&lt;66,"Middle Age",H2991&gt;=66,"Senior")</f>
        <v>Middle Age</v>
      </c>
      <c r="W2991" t="s">
        <v>6826</v>
      </c>
    </row>
    <row r="2992" spans="1:23" x14ac:dyDescent="0.3">
      <c r="A2992" t="s">
        <v>3089</v>
      </c>
      <c r="B2992" t="s">
        <v>17</v>
      </c>
      <c r="C2992">
        <v>72</v>
      </c>
      <c r="D2992">
        <v>1</v>
      </c>
      <c r="E2992" t="s">
        <v>17</v>
      </c>
      <c r="F2992" t="s">
        <v>86</v>
      </c>
      <c r="G2992" t="s">
        <v>6790</v>
      </c>
      <c r="H2992">
        <v>19</v>
      </c>
      <c r="I2992" t="s">
        <v>17</v>
      </c>
      <c r="J2992">
        <v>0</v>
      </c>
      <c r="K2992" t="s">
        <v>32</v>
      </c>
      <c r="L2992" t="s">
        <v>6792</v>
      </c>
      <c r="M2992">
        <v>9</v>
      </c>
      <c r="P2992" s="32">
        <v>45124</v>
      </c>
      <c r="Q2992" s="1">
        <v>10.19399535358167</v>
      </c>
      <c r="R2992">
        <v>10</v>
      </c>
      <c r="S2992" t="str" cm="1">
        <f t="array" ref="S2992">_xlfn.IFS(R2992=0,"None",R2992&lt;3,"Low",R2992&lt;6,"Medium",R2992&lt;=10,"High")</f>
        <v>High</v>
      </c>
      <c r="T2992" t="str" cm="1">
        <f t="array" ref="T2992">_xlfn.IFS(M2992&lt;=20,"Low",M2992&lt;=50,"Medium",M2992&lt;=90,"High")</f>
        <v>Low</v>
      </c>
      <c r="U2992" s="33">
        <f>Datos_Limpios[[#This Row],[Number of Complaints or Support]]/Datos_Limpios[[#This Row],[Account Length (in months)]]</f>
        <v>0.1388888888888889</v>
      </c>
      <c r="V2992" t="str" cm="1">
        <f t="array" ref="V2992">_xlfn.IFS(H2992&lt;30,"Under 30",H2992&lt;66,"Middle Age",H2992&gt;=66,"Senior")</f>
        <v>Under 30</v>
      </c>
      <c r="W2992" t="s">
        <v>6824</v>
      </c>
    </row>
    <row r="2993" spans="1:23" x14ac:dyDescent="0.3">
      <c r="A2993" t="s">
        <v>3090</v>
      </c>
      <c r="B2993" t="s">
        <v>23</v>
      </c>
      <c r="C2993">
        <v>1</v>
      </c>
      <c r="D2993">
        <v>2</v>
      </c>
      <c r="E2993" t="s">
        <v>23</v>
      </c>
      <c r="F2993" t="s">
        <v>148</v>
      </c>
      <c r="G2993" t="s">
        <v>19</v>
      </c>
      <c r="H2993">
        <v>25</v>
      </c>
      <c r="I2993" t="s">
        <v>17</v>
      </c>
      <c r="J2993">
        <v>0</v>
      </c>
      <c r="K2993" t="s">
        <v>20</v>
      </c>
      <c r="L2993" t="s">
        <v>6794</v>
      </c>
      <c r="M2993">
        <v>31</v>
      </c>
      <c r="N2993" t="s">
        <v>76</v>
      </c>
      <c r="O2993" t="s">
        <v>136</v>
      </c>
      <c r="P2993" s="32">
        <v>44467</v>
      </c>
      <c r="Q2993" s="1">
        <v>34.365788468295939</v>
      </c>
      <c r="R2993">
        <v>9</v>
      </c>
      <c r="S2993" t="str" cm="1">
        <f t="array" ref="S2993">_xlfn.IFS(R2993=0,"None",R2993&lt;3,"Low",R2993&lt;6,"Medium",R2993&lt;=10,"High")</f>
        <v>High</v>
      </c>
      <c r="T2993" t="str" cm="1">
        <f t="array" ref="T2993">_xlfn.IFS(M2993&lt;=20,"Low",M2993&lt;=50,"Medium",M2993&lt;=90,"High")</f>
        <v>Medium</v>
      </c>
      <c r="U2993" s="33">
        <f>Datos_Limpios[[#This Row],[Number of Complaints or Support]]/Datos_Limpios[[#This Row],[Account Length (in months)]]</f>
        <v>9</v>
      </c>
      <c r="V2993" t="str" cm="1">
        <f t="array" ref="V2993">_xlfn.IFS(H2993&lt;30,"Under 30",H2993&lt;66,"Middle Age",H2993&gt;=66,"Senior")</f>
        <v>Under 30</v>
      </c>
      <c r="W2993" t="s">
        <v>6824</v>
      </c>
    </row>
    <row r="2994" spans="1:23" x14ac:dyDescent="0.3">
      <c r="A2994" t="s">
        <v>3091</v>
      </c>
      <c r="B2994" t="s">
        <v>23</v>
      </c>
      <c r="C2994">
        <v>33</v>
      </c>
      <c r="D2994">
        <v>5</v>
      </c>
      <c r="E2994" t="s">
        <v>23</v>
      </c>
      <c r="F2994" t="s">
        <v>84</v>
      </c>
      <c r="G2994" t="s">
        <v>19</v>
      </c>
      <c r="H2994">
        <v>22</v>
      </c>
      <c r="I2994" t="s">
        <v>17</v>
      </c>
      <c r="J2994">
        <v>0</v>
      </c>
      <c r="K2994" t="s">
        <v>24</v>
      </c>
      <c r="L2994" t="s">
        <v>6794</v>
      </c>
      <c r="M2994">
        <v>56</v>
      </c>
      <c r="N2994" t="s">
        <v>27</v>
      </c>
      <c r="O2994" t="s">
        <v>108</v>
      </c>
      <c r="P2994" s="32">
        <v>44597</v>
      </c>
      <c r="Q2994" s="1">
        <v>59.495217881086148</v>
      </c>
      <c r="R2994">
        <v>8</v>
      </c>
      <c r="S2994" t="str" cm="1">
        <f t="array" ref="S2994">_xlfn.IFS(R2994=0,"None",R2994&lt;3,"Low",R2994&lt;6,"Medium",R2994&lt;=10,"High")</f>
        <v>High</v>
      </c>
      <c r="T2994" t="str" cm="1">
        <f t="array" ref="T2994">_xlfn.IFS(M2994&lt;=20,"Low",M2994&lt;=50,"Medium",M2994&lt;=90,"High")</f>
        <v>High</v>
      </c>
      <c r="U2994" s="33">
        <f>Datos_Limpios[[#This Row],[Number of Complaints or Support]]/Datos_Limpios[[#This Row],[Account Length (in months)]]</f>
        <v>0.24242424242424243</v>
      </c>
      <c r="V2994" t="str" cm="1">
        <f t="array" ref="V2994">_xlfn.IFS(H2994&lt;30,"Under 30",H2994&lt;66,"Middle Age",H2994&gt;=66,"Senior")</f>
        <v>Under 30</v>
      </c>
      <c r="W2994" t="s">
        <v>6824</v>
      </c>
    </row>
    <row r="2995" spans="1:23" x14ac:dyDescent="0.3">
      <c r="A2995" t="s">
        <v>3092</v>
      </c>
      <c r="B2995" t="s">
        <v>23</v>
      </c>
      <c r="C2995">
        <v>1</v>
      </c>
      <c r="D2995">
        <v>5</v>
      </c>
      <c r="E2995" t="s">
        <v>23</v>
      </c>
      <c r="F2995" t="s">
        <v>148</v>
      </c>
      <c r="G2995" t="s">
        <v>19</v>
      </c>
      <c r="H2995">
        <v>56</v>
      </c>
      <c r="I2995" t="s">
        <v>17</v>
      </c>
      <c r="J2995">
        <v>0</v>
      </c>
      <c r="K2995" t="s">
        <v>20</v>
      </c>
      <c r="L2995" t="s">
        <v>6792</v>
      </c>
      <c r="M2995">
        <v>35</v>
      </c>
      <c r="N2995" t="s">
        <v>27</v>
      </c>
      <c r="O2995" t="s">
        <v>108</v>
      </c>
      <c r="P2995" s="32">
        <v>45177</v>
      </c>
      <c r="Q2995" s="1">
        <v>40.447760679099197</v>
      </c>
      <c r="R2995">
        <v>5</v>
      </c>
      <c r="S2995" t="str" cm="1">
        <f t="array" ref="S2995">_xlfn.IFS(R2995=0,"None",R2995&lt;3,"Low",R2995&lt;6,"Medium",R2995&lt;=10,"High")</f>
        <v>Medium</v>
      </c>
      <c r="T2995" t="str" cm="1">
        <f t="array" ref="T2995">_xlfn.IFS(M2995&lt;=20,"Low",M2995&lt;=50,"Medium",M2995&lt;=90,"High")</f>
        <v>Medium</v>
      </c>
      <c r="U2995" s="33">
        <f>Datos_Limpios[[#This Row],[Number of Complaints or Support]]/Datos_Limpios[[#This Row],[Account Length (in months)]]</f>
        <v>5</v>
      </c>
      <c r="V2995" t="str" cm="1">
        <f t="array" ref="V2995">_xlfn.IFS(H2995&lt;30,"Under 30",H2995&lt;66,"Middle Age",H2995&gt;=66,"Senior")</f>
        <v>Middle Age</v>
      </c>
      <c r="W2995" t="s">
        <v>6824</v>
      </c>
    </row>
    <row r="2996" spans="1:23" x14ac:dyDescent="0.3">
      <c r="A2996" t="s">
        <v>3093</v>
      </c>
      <c r="B2996" t="s">
        <v>23</v>
      </c>
      <c r="C2996">
        <v>56</v>
      </c>
      <c r="D2996">
        <v>4</v>
      </c>
      <c r="E2996" t="s">
        <v>17</v>
      </c>
      <c r="F2996" t="s">
        <v>22</v>
      </c>
      <c r="G2996" t="s">
        <v>6790</v>
      </c>
      <c r="H2996">
        <v>48</v>
      </c>
      <c r="I2996" t="s">
        <v>17</v>
      </c>
      <c r="J2996">
        <v>0</v>
      </c>
      <c r="K2996" t="s">
        <v>24</v>
      </c>
      <c r="L2996" t="s">
        <v>6791</v>
      </c>
      <c r="M2996">
        <v>48</v>
      </c>
      <c r="N2996" t="s">
        <v>27</v>
      </c>
      <c r="O2996" t="s">
        <v>208</v>
      </c>
      <c r="P2996" s="32">
        <v>44915</v>
      </c>
      <c r="Q2996" s="1">
        <v>41.071538362559323</v>
      </c>
      <c r="R2996">
        <v>4</v>
      </c>
      <c r="S2996" t="str" cm="1">
        <f t="array" ref="S2996">_xlfn.IFS(R2996=0,"None",R2996&lt;3,"Low",R2996&lt;6,"Medium",R2996&lt;=10,"High")</f>
        <v>Medium</v>
      </c>
      <c r="T2996" t="str" cm="1">
        <f t="array" ref="T2996">_xlfn.IFS(M2996&lt;=20,"Low",M2996&lt;=50,"Medium",M2996&lt;=90,"High")</f>
        <v>Medium</v>
      </c>
      <c r="U2996" s="33">
        <f>Datos_Limpios[[#This Row],[Number of Complaints or Support]]/Datos_Limpios[[#This Row],[Account Length (in months)]]</f>
        <v>7.1428571428571425E-2</v>
      </c>
      <c r="V2996" t="str" cm="1">
        <f t="array" ref="V2996">_xlfn.IFS(H2996&lt;30,"Under 30",H2996&lt;66,"Middle Age",H2996&gt;=66,"Senior")</f>
        <v>Middle Age</v>
      </c>
      <c r="W2996" t="s">
        <v>6823</v>
      </c>
    </row>
    <row r="2997" spans="1:23" x14ac:dyDescent="0.3">
      <c r="A2997" t="s">
        <v>3094</v>
      </c>
      <c r="B2997" t="s">
        <v>17</v>
      </c>
      <c r="C2997">
        <v>7</v>
      </c>
      <c r="D2997">
        <v>0</v>
      </c>
      <c r="E2997" t="s">
        <v>23</v>
      </c>
      <c r="F2997" t="s">
        <v>82</v>
      </c>
      <c r="G2997" t="s">
        <v>19</v>
      </c>
      <c r="H2997">
        <v>33</v>
      </c>
      <c r="I2997" t="s">
        <v>17</v>
      </c>
      <c r="J2997">
        <v>0</v>
      </c>
      <c r="K2997" t="s">
        <v>20</v>
      </c>
      <c r="L2997" t="s">
        <v>6792</v>
      </c>
      <c r="M2997">
        <v>30</v>
      </c>
      <c r="P2997" s="32">
        <v>44907</v>
      </c>
      <c r="Q2997" s="1">
        <v>35.403533684894803</v>
      </c>
      <c r="R2997">
        <v>5</v>
      </c>
      <c r="S2997" t="str" cm="1">
        <f t="array" ref="S2997">_xlfn.IFS(R2997=0,"None",R2997&lt;3,"Low",R2997&lt;6,"Medium",R2997&lt;=10,"High")</f>
        <v>Medium</v>
      </c>
      <c r="T2997" t="str" cm="1">
        <f t="array" ref="T2997">_xlfn.IFS(M2997&lt;=20,"Low",M2997&lt;=50,"Medium",M2997&lt;=90,"High")</f>
        <v>Medium</v>
      </c>
      <c r="U2997" s="33">
        <f>Datos_Limpios[[#This Row],[Number of Complaints or Support]]/Datos_Limpios[[#This Row],[Account Length (in months)]]</f>
        <v>0.7142857142857143</v>
      </c>
      <c r="V2997" t="str" cm="1">
        <f t="array" ref="V2997">_xlfn.IFS(H2997&lt;30,"Under 30",H2997&lt;66,"Middle Age",H2997&gt;=66,"Senior")</f>
        <v>Middle Age</v>
      </c>
      <c r="W2997" t="s">
        <v>6823</v>
      </c>
    </row>
    <row r="2998" spans="1:23" x14ac:dyDescent="0.3">
      <c r="A2998" t="s">
        <v>3095</v>
      </c>
      <c r="B2998" t="s">
        <v>17</v>
      </c>
      <c r="C2998">
        <v>59</v>
      </c>
      <c r="D2998">
        <v>0</v>
      </c>
      <c r="E2998" t="s">
        <v>17</v>
      </c>
      <c r="F2998" t="s">
        <v>205</v>
      </c>
      <c r="G2998" t="s">
        <v>6790</v>
      </c>
      <c r="H2998">
        <v>62</v>
      </c>
      <c r="I2998" t="s">
        <v>17</v>
      </c>
      <c r="J2998">
        <v>0</v>
      </c>
      <c r="K2998" t="s">
        <v>24</v>
      </c>
      <c r="L2998" t="s">
        <v>6794</v>
      </c>
      <c r="M2998">
        <v>12</v>
      </c>
      <c r="P2998" s="32">
        <v>44321</v>
      </c>
      <c r="Q2998" s="1">
        <v>9.9196816067341338</v>
      </c>
      <c r="R2998">
        <v>10</v>
      </c>
      <c r="S2998" t="str" cm="1">
        <f t="array" ref="S2998">_xlfn.IFS(R2998=0,"None",R2998&lt;3,"Low",R2998&lt;6,"Medium",R2998&lt;=10,"High")</f>
        <v>High</v>
      </c>
      <c r="T2998" t="str" cm="1">
        <f t="array" ref="T2998">_xlfn.IFS(M2998&lt;=20,"Low",M2998&lt;=50,"Medium",M2998&lt;=90,"High")</f>
        <v>Low</v>
      </c>
      <c r="U2998" s="33">
        <f>Datos_Limpios[[#This Row],[Number of Complaints or Support]]/Datos_Limpios[[#This Row],[Account Length (in months)]]</f>
        <v>0.16949152542372881</v>
      </c>
      <c r="V2998" t="str" cm="1">
        <f t="array" ref="V2998">_xlfn.IFS(H2998&lt;30,"Under 30",H2998&lt;66,"Middle Age",H2998&gt;=66,"Senior")</f>
        <v>Middle Age</v>
      </c>
      <c r="W2998" t="s">
        <v>6823</v>
      </c>
    </row>
    <row r="2999" spans="1:23" x14ac:dyDescent="0.3">
      <c r="A2999" t="s">
        <v>3096</v>
      </c>
      <c r="B2999" t="s">
        <v>17</v>
      </c>
      <c r="C2999">
        <v>66</v>
      </c>
      <c r="D2999">
        <v>2</v>
      </c>
      <c r="E2999" t="s">
        <v>23</v>
      </c>
      <c r="F2999" t="s">
        <v>103</v>
      </c>
      <c r="G2999" t="s">
        <v>6790</v>
      </c>
      <c r="H2999">
        <v>64</v>
      </c>
      <c r="I2999" t="s">
        <v>17</v>
      </c>
      <c r="J2999">
        <v>0</v>
      </c>
      <c r="K2999" t="s">
        <v>32</v>
      </c>
      <c r="L2999" t="s">
        <v>6791</v>
      </c>
      <c r="M2999">
        <v>47</v>
      </c>
      <c r="P2999" s="32">
        <v>44233</v>
      </c>
      <c r="Q2999" s="1">
        <v>41.940986981327498</v>
      </c>
      <c r="R2999">
        <v>9</v>
      </c>
      <c r="S2999" t="str" cm="1">
        <f t="array" ref="S2999">_xlfn.IFS(R2999=0,"None",R2999&lt;3,"Low",R2999&lt;6,"Medium",R2999&lt;=10,"High")</f>
        <v>High</v>
      </c>
      <c r="T2999" t="str" cm="1">
        <f t="array" ref="T2999">_xlfn.IFS(M2999&lt;=20,"Low",M2999&lt;=50,"Medium",M2999&lt;=90,"High")</f>
        <v>Medium</v>
      </c>
      <c r="U2999" s="33">
        <f>Datos_Limpios[[#This Row],[Number of Complaints or Support]]/Datos_Limpios[[#This Row],[Account Length (in months)]]</f>
        <v>0.13636363636363635</v>
      </c>
      <c r="V2999" t="str" cm="1">
        <f t="array" ref="V2999">_xlfn.IFS(H2999&lt;30,"Under 30",H2999&lt;66,"Middle Age",H2999&gt;=66,"Senior")</f>
        <v>Middle Age</v>
      </c>
      <c r="W2999" t="s">
        <v>6823</v>
      </c>
    </row>
    <row r="3000" spans="1:23" x14ac:dyDescent="0.3">
      <c r="A3000" t="s">
        <v>3097</v>
      </c>
      <c r="B3000" t="s">
        <v>17</v>
      </c>
      <c r="C3000">
        <v>45</v>
      </c>
      <c r="D3000">
        <v>0</v>
      </c>
      <c r="E3000" t="s">
        <v>23</v>
      </c>
      <c r="F3000" t="s">
        <v>36</v>
      </c>
      <c r="G3000" t="s">
        <v>19</v>
      </c>
      <c r="H3000">
        <v>29</v>
      </c>
      <c r="I3000" t="s">
        <v>17</v>
      </c>
      <c r="J3000">
        <v>0</v>
      </c>
      <c r="K3000" t="s">
        <v>24</v>
      </c>
      <c r="L3000" t="s">
        <v>6792</v>
      </c>
      <c r="M3000">
        <v>39</v>
      </c>
      <c r="P3000" s="32">
        <v>44630</v>
      </c>
      <c r="Q3000" s="1">
        <v>38.332134088516497</v>
      </c>
      <c r="R3000">
        <v>4</v>
      </c>
      <c r="S3000" t="str" cm="1">
        <f t="array" ref="S3000">_xlfn.IFS(R3000=0,"None",R3000&lt;3,"Low",R3000&lt;6,"Medium",R3000&lt;=10,"High")</f>
        <v>Medium</v>
      </c>
      <c r="T3000" t="str" cm="1">
        <f t="array" ref="T3000">_xlfn.IFS(M3000&lt;=20,"Low",M3000&lt;=50,"Medium",M3000&lt;=90,"High")</f>
        <v>Medium</v>
      </c>
      <c r="U3000" s="33">
        <f>Datos_Limpios[[#This Row],[Number of Complaints or Support]]/Datos_Limpios[[#This Row],[Account Length (in months)]]</f>
        <v>8.8888888888888892E-2</v>
      </c>
      <c r="V3000" t="str" cm="1">
        <f t="array" ref="V3000">_xlfn.IFS(H3000&lt;30,"Under 30",H3000&lt;66,"Middle Age",H3000&gt;=66,"Senior")</f>
        <v>Under 30</v>
      </c>
      <c r="W3000" t="s">
        <v>6824</v>
      </c>
    </row>
    <row r="3001" spans="1:23" x14ac:dyDescent="0.3">
      <c r="A3001" t="s">
        <v>3098</v>
      </c>
      <c r="B3001" t="s">
        <v>17</v>
      </c>
      <c r="C3001">
        <v>25</v>
      </c>
      <c r="D3001">
        <v>0</v>
      </c>
      <c r="E3001" t="s">
        <v>17</v>
      </c>
      <c r="F3001" t="s">
        <v>47</v>
      </c>
      <c r="G3001" t="s">
        <v>19</v>
      </c>
      <c r="H3001">
        <v>21</v>
      </c>
      <c r="I3001" t="s">
        <v>17</v>
      </c>
      <c r="J3001">
        <v>0</v>
      </c>
      <c r="K3001" t="s">
        <v>24</v>
      </c>
      <c r="L3001" t="s">
        <v>6792</v>
      </c>
      <c r="M3001">
        <v>11</v>
      </c>
      <c r="P3001" s="32">
        <v>43873</v>
      </c>
      <c r="Q3001" s="1">
        <v>9.9663089966606631</v>
      </c>
      <c r="R3001">
        <v>2</v>
      </c>
      <c r="S3001" t="str" cm="1">
        <f t="array" ref="S3001">_xlfn.IFS(R3001=0,"None",R3001&lt;3,"Low",R3001&lt;6,"Medium",R3001&lt;=10,"High")</f>
        <v>Low</v>
      </c>
      <c r="T3001" t="str" cm="1">
        <f t="array" ref="T3001">_xlfn.IFS(M3001&lt;=20,"Low",M3001&lt;=50,"Medium",M3001&lt;=90,"High")</f>
        <v>Low</v>
      </c>
      <c r="U3001" s="33">
        <f>Datos_Limpios[[#This Row],[Number of Complaints or Support]]/Datos_Limpios[[#This Row],[Account Length (in months)]]</f>
        <v>0.08</v>
      </c>
      <c r="V3001" t="str" cm="1">
        <f t="array" ref="V3001">_xlfn.IFS(H3001&lt;30,"Under 30",H3001&lt;66,"Middle Age",H3001&gt;=66,"Senior")</f>
        <v>Under 30</v>
      </c>
      <c r="W3001" t="s">
        <v>6824</v>
      </c>
    </row>
    <row r="3002" spans="1:23" x14ac:dyDescent="0.3">
      <c r="A3002" t="s">
        <v>3099</v>
      </c>
      <c r="B3002" t="s">
        <v>17</v>
      </c>
      <c r="C3002">
        <v>29</v>
      </c>
      <c r="D3002">
        <v>0</v>
      </c>
      <c r="E3002" t="s">
        <v>17</v>
      </c>
      <c r="F3002" t="s">
        <v>86</v>
      </c>
      <c r="G3002" t="s">
        <v>19</v>
      </c>
      <c r="H3002">
        <v>33</v>
      </c>
      <c r="I3002" t="s">
        <v>17</v>
      </c>
      <c r="J3002">
        <v>0</v>
      </c>
      <c r="K3002" t="s">
        <v>32</v>
      </c>
      <c r="L3002" t="s">
        <v>6791</v>
      </c>
      <c r="M3002">
        <v>8</v>
      </c>
      <c r="P3002" s="32">
        <v>44042</v>
      </c>
      <c r="Q3002" s="1">
        <v>9.5534283397360458</v>
      </c>
      <c r="R3002">
        <v>5</v>
      </c>
      <c r="S3002" t="str" cm="1">
        <f t="array" ref="S3002">_xlfn.IFS(R3002=0,"None",R3002&lt;3,"Low",R3002&lt;6,"Medium",R3002&lt;=10,"High")</f>
        <v>Medium</v>
      </c>
      <c r="T3002" t="str" cm="1">
        <f t="array" ref="T3002">_xlfn.IFS(M3002&lt;=20,"Low",M3002&lt;=50,"Medium",M3002&lt;=90,"High")</f>
        <v>Low</v>
      </c>
      <c r="U3002" s="33">
        <f>Datos_Limpios[[#This Row],[Number of Complaints or Support]]/Datos_Limpios[[#This Row],[Account Length (in months)]]</f>
        <v>0.17241379310344829</v>
      </c>
      <c r="V3002" t="str" cm="1">
        <f t="array" ref="V3002">_xlfn.IFS(H3002&lt;30,"Under 30",H3002&lt;66,"Middle Age",H3002&gt;=66,"Senior")</f>
        <v>Middle Age</v>
      </c>
      <c r="W3002" t="s">
        <v>6824</v>
      </c>
    </row>
    <row r="3003" spans="1:23" x14ac:dyDescent="0.3">
      <c r="A3003" t="s">
        <v>3100</v>
      </c>
      <c r="B3003" t="s">
        <v>17</v>
      </c>
      <c r="C3003">
        <v>34</v>
      </c>
      <c r="D3003">
        <v>0</v>
      </c>
      <c r="E3003" t="s">
        <v>23</v>
      </c>
      <c r="F3003" t="s">
        <v>103</v>
      </c>
      <c r="G3003" t="s">
        <v>6790</v>
      </c>
      <c r="H3003">
        <v>52</v>
      </c>
      <c r="I3003" t="s">
        <v>17</v>
      </c>
      <c r="J3003">
        <v>0</v>
      </c>
      <c r="K3003" t="s">
        <v>20</v>
      </c>
      <c r="L3003" t="s">
        <v>6792</v>
      </c>
      <c r="M3003">
        <v>47</v>
      </c>
      <c r="P3003" s="32">
        <v>43919</v>
      </c>
      <c r="Q3003" s="1">
        <v>39.573862773491328</v>
      </c>
      <c r="R3003">
        <v>9</v>
      </c>
      <c r="S3003" t="str" cm="1">
        <f t="array" ref="S3003">_xlfn.IFS(R3003=0,"None",R3003&lt;3,"Low",R3003&lt;6,"Medium",R3003&lt;=10,"High")</f>
        <v>High</v>
      </c>
      <c r="T3003" t="str" cm="1">
        <f t="array" ref="T3003">_xlfn.IFS(M3003&lt;=20,"Low",M3003&lt;=50,"Medium",M3003&lt;=90,"High")</f>
        <v>Medium</v>
      </c>
      <c r="U3003" s="33">
        <f>Datos_Limpios[[#This Row],[Number of Complaints or Support]]/Datos_Limpios[[#This Row],[Account Length (in months)]]</f>
        <v>0.26470588235294118</v>
      </c>
      <c r="V3003" t="str" cm="1">
        <f t="array" ref="V3003">_xlfn.IFS(H3003&lt;30,"Under 30",H3003&lt;66,"Middle Age",H3003&gt;=66,"Senior")</f>
        <v>Middle Age</v>
      </c>
      <c r="W3003" t="s">
        <v>6823</v>
      </c>
    </row>
    <row r="3004" spans="1:23" x14ac:dyDescent="0.3">
      <c r="A3004" t="s">
        <v>3101</v>
      </c>
      <c r="B3004" t="s">
        <v>23</v>
      </c>
      <c r="C3004">
        <v>1</v>
      </c>
      <c r="D3004">
        <v>5</v>
      </c>
      <c r="E3004" t="s">
        <v>23</v>
      </c>
      <c r="F3004" t="s">
        <v>42</v>
      </c>
      <c r="G3004" t="s">
        <v>19</v>
      </c>
      <c r="H3004">
        <v>85</v>
      </c>
      <c r="I3004" t="s">
        <v>17</v>
      </c>
      <c r="J3004">
        <v>0</v>
      </c>
      <c r="K3004" t="s">
        <v>20</v>
      </c>
      <c r="L3004" t="s">
        <v>6792</v>
      </c>
      <c r="M3004">
        <v>26</v>
      </c>
      <c r="N3004" t="s">
        <v>27</v>
      </c>
      <c r="O3004" t="s">
        <v>125</v>
      </c>
      <c r="P3004" s="32">
        <v>44393</v>
      </c>
      <c r="Q3004" s="1">
        <v>23.872006781898481</v>
      </c>
      <c r="R3004">
        <v>10</v>
      </c>
      <c r="S3004" t="str" cm="1">
        <f t="array" ref="S3004">_xlfn.IFS(R3004=0,"None",R3004&lt;3,"Low",R3004&lt;6,"Medium",R3004&lt;=10,"High")</f>
        <v>High</v>
      </c>
      <c r="T3004" t="str" cm="1">
        <f t="array" ref="T3004">_xlfn.IFS(M3004&lt;=20,"Low",M3004&lt;=50,"Medium",M3004&lt;=90,"High")</f>
        <v>Medium</v>
      </c>
      <c r="U3004" s="33">
        <f>Datos_Limpios[[#This Row],[Number of Complaints or Support]]/Datos_Limpios[[#This Row],[Account Length (in months)]]</f>
        <v>10</v>
      </c>
      <c r="V3004" t="str" cm="1">
        <f t="array" ref="V3004">_xlfn.IFS(H3004&lt;30,"Under 30",H3004&lt;66,"Middle Age",H3004&gt;=66,"Senior")</f>
        <v>Senior</v>
      </c>
      <c r="W3004" t="s">
        <v>6823</v>
      </c>
    </row>
    <row r="3005" spans="1:23" x14ac:dyDescent="0.3">
      <c r="A3005" t="s">
        <v>3102</v>
      </c>
      <c r="B3005" t="s">
        <v>17</v>
      </c>
      <c r="C3005">
        <v>55</v>
      </c>
      <c r="D3005">
        <v>2</v>
      </c>
      <c r="E3005" t="s">
        <v>17</v>
      </c>
      <c r="F3005" t="s">
        <v>38</v>
      </c>
      <c r="G3005" t="s">
        <v>19</v>
      </c>
      <c r="H3005">
        <v>62</v>
      </c>
      <c r="I3005" t="s">
        <v>17</v>
      </c>
      <c r="J3005">
        <v>0</v>
      </c>
      <c r="K3005" t="s">
        <v>32</v>
      </c>
      <c r="L3005" t="s">
        <v>6791</v>
      </c>
      <c r="M3005">
        <v>12</v>
      </c>
      <c r="P3005" s="32">
        <v>44437</v>
      </c>
      <c r="Q3005" s="1">
        <v>12.650441977528891</v>
      </c>
      <c r="R3005">
        <v>2</v>
      </c>
      <c r="S3005" t="str" cm="1">
        <f t="array" ref="S3005">_xlfn.IFS(R3005=0,"None",R3005&lt;3,"Low",R3005&lt;6,"Medium",R3005&lt;=10,"High")</f>
        <v>Low</v>
      </c>
      <c r="T3005" t="str" cm="1">
        <f t="array" ref="T3005">_xlfn.IFS(M3005&lt;=20,"Low",M3005&lt;=50,"Medium",M3005&lt;=90,"High")</f>
        <v>Low</v>
      </c>
      <c r="U3005" s="33">
        <f>Datos_Limpios[[#This Row],[Number of Complaints or Support]]/Datos_Limpios[[#This Row],[Account Length (in months)]]</f>
        <v>3.6363636363636362E-2</v>
      </c>
      <c r="V3005" t="str" cm="1">
        <f t="array" ref="V3005">_xlfn.IFS(H3005&lt;30,"Under 30",H3005&lt;66,"Middle Age",H3005&gt;=66,"Senior")</f>
        <v>Middle Age</v>
      </c>
      <c r="W3005" t="s">
        <v>6825</v>
      </c>
    </row>
    <row r="3006" spans="1:23" x14ac:dyDescent="0.3">
      <c r="A3006" t="s">
        <v>3103</v>
      </c>
      <c r="B3006" t="s">
        <v>23</v>
      </c>
      <c r="C3006">
        <v>14</v>
      </c>
      <c r="D3006">
        <v>4</v>
      </c>
      <c r="E3006" t="s">
        <v>23</v>
      </c>
      <c r="F3006" t="s">
        <v>42</v>
      </c>
      <c r="G3006" t="s">
        <v>19</v>
      </c>
      <c r="H3006">
        <v>68</v>
      </c>
      <c r="I3006" t="s">
        <v>17</v>
      </c>
      <c r="J3006">
        <v>0</v>
      </c>
      <c r="K3006" t="s">
        <v>20</v>
      </c>
      <c r="L3006" t="s">
        <v>6792</v>
      </c>
      <c r="M3006">
        <v>35</v>
      </c>
      <c r="N3006" t="s">
        <v>27</v>
      </c>
      <c r="O3006" t="s">
        <v>125</v>
      </c>
      <c r="P3006" s="32">
        <v>43967</v>
      </c>
      <c r="Q3006" s="1">
        <v>36.268716647735367</v>
      </c>
      <c r="R3006">
        <v>0</v>
      </c>
      <c r="S3006" t="str" cm="1">
        <f t="array" ref="S3006">_xlfn.IFS(R3006=0,"None",R3006&lt;3,"Low",R3006&lt;6,"Medium",R3006&lt;=10,"High")</f>
        <v>None</v>
      </c>
      <c r="T3006" t="str" cm="1">
        <f t="array" ref="T3006">_xlfn.IFS(M3006&lt;=20,"Low",M3006&lt;=50,"Medium",M3006&lt;=90,"High")</f>
        <v>Medium</v>
      </c>
      <c r="U3006" s="33">
        <f>Datos_Limpios[[#This Row],[Number of Complaints or Support]]/Datos_Limpios[[#This Row],[Account Length (in months)]]</f>
        <v>0</v>
      </c>
      <c r="V3006" t="str" cm="1">
        <f t="array" ref="V3006">_xlfn.IFS(H3006&lt;30,"Under 30",H3006&lt;66,"Middle Age",H3006&gt;=66,"Senior")</f>
        <v>Senior</v>
      </c>
      <c r="W3006" t="s">
        <v>6823</v>
      </c>
    </row>
    <row r="3007" spans="1:23" x14ac:dyDescent="0.3">
      <c r="A3007" t="s">
        <v>3104</v>
      </c>
      <c r="B3007" t="s">
        <v>17</v>
      </c>
      <c r="C3007">
        <v>27</v>
      </c>
      <c r="D3007">
        <v>0</v>
      </c>
      <c r="E3007" t="s">
        <v>17</v>
      </c>
      <c r="F3007" t="s">
        <v>107</v>
      </c>
      <c r="G3007" t="s">
        <v>6790</v>
      </c>
      <c r="H3007">
        <v>33</v>
      </c>
      <c r="I3007" t="s">
        <v>23</v>
      </c>
      <c r="J3007">
        <v>3</v>
      </c>
      <c r="K3007" t="s">
        <v>20</v>
      </c>
      <c r="L3007" t="s">
        <v>6792</v>
      </c>
      <c r="M3007">
        <v>35</v>
      </c>
      <c r="P3007" s="32">
        <v>44437</v>
      </c>
      <c r="Q3007" s="1">
        <v>40.290431312310403</v>
      </c>
      <c r="R3007">
        <v>2</v>
      </c>
      <c r="S3007" t="str" cm="1">
        <f t="array" ref="S3007">_xlfn.IFS(R3007=0,"None",R3007&lt;3,"Low",R3007&lt;6,"Medium",R3007&lt;=10,"High")</f>
        <v>Low</v>
      </c>
      <c r="T3007" t="str" cm="1">
        <f t="array" ref="T3007">_xlfn.IFS(M3007&lt;=20,"Low",M3007&lt;=50,"Medium",M3007&lt;=90,"High")</f>
        <v>Medium</v>
      </c>
      <c r="U3007" s="33">
        <f>Datos_Limpios[[#This Row],[Number of Complaints or Support]]/Datos_Limpios[[#This Row],[Account Length (in months)]]</f>
        <v>7.407407407407407E-2</v>
      </c>
      <c r="V3007" t="str" cm="1">
        <f t="array" ref="V3007">_xlfn.IFS(H3007&lt;30,"Under 30",H3007&lt;66,"Middle Age",H3007&gt;=66,"Senior")</f>
        <v>Middle Age</v>
      </c>
      <c r="W3007" t="s">
        <v>6825</v>
      </c>
    </row>
    <row r="3008" spans="1:23" x14ac:dyDescent="0.3">
      <c r="A3008" t="s">
        <v>3105</v>
      </c>
      <c r="B3008" t="s">
        <v>23</v>
      </c>
      <c r="C3008">
        <v>1</v>
      </c>
      <c r="D3008">
        <v>1</v>
      </c>
      <c r="E3008" t="s">
        <v>17</v>
      </c>
      <c r="F3008" t="s">
        <v>26</v>
      </c>
      <c r="G3008" t="s">
        <v>6790</v>
      </c>
      <c r="H3008">
        <v>22</v>
      </c>
      <c r="I3008" t="s">
        <v>23</v>
      </c>
      <c r="J3008">
        <v>6</v>
      </c>
      <c r="K3008" t="s">
        <v>20</v>
      </c>
      <c r="L3008" t="s">
        <v>6792</v>
      </c>
      <c r="M3008">
        <v>9</v>
      </c>
      <c r="N3008" t="s">
        <v>27</v>
      </c>
      <c r="O3008" t="s">
        <v>125</v>
      </c>
      <c r="P3008" s="32">
        <v>43874</v>
      </c>
      <c r="Q3008" s="1">
        <v>10.039652992418651</v>
      </c>
      <c r="R3008">
        <v>3</v>
      </c>
      <c r="S3008" t="str" cm="1">
        <f t="array" ref="S3008">_xlfn.IFS(R3008=0,"None",R3008&lt;3,"Low",R3008&lt;6,"Medium",R3008&lt;=10,"High")</f>
        <v>Medium</v>
      </c>
      <c r="T3008" t="str" cm="1">
        <f t="array" ref="T3008">_xlfn.IFS(M3008&lt;=20,"Low",M3008&lt;=50,"Medium",M3008&lt;=90,"High")</f>
        <v>Low</v>
      </c>
      <c r="U3008" s="33">
        <f>Datos_Limpios[[#This Row],[Number of Complaints or Support]]/Datos_Limpios[[#This Row],[Account Length (in months)]]</f>
        <v>3</v>
      </c>
      <c r="V3008" t="str" cm="1">
        <f t="array" ref="V3008">_xlfn.IFS(H3008&lt;30,"Under 30",H3008&lt;66,"Middle Age",H3008&gt;=66,"Senior")</f>
        <v>Under 30</v>
      </c>
      <c r="W3008" t="s">
        <v>6824</v>
      </c>
    </row>
    <row r="3009" spans="1:23" x14ac:dyDescent="0.3">
      <c r="A3009" t="s">
        <v>3106</v>
      </c>
      <c r="B3009" t="s">
        <v>23</v>
      </c>
      <c r="C3009">
        <v>1</v>
      </c>
      <c r="D3009">
        <v>0</v>
      </c>
      <c r="E3009" t="s">
        <v>23</v>
      </c>
      <c r="F3009" t="s">
        <v>166</v>
      </c>
      <c r="G3009" t="s">
        <v>19</v>
      </c>
      <c r="H3009">
        <v>46</v>
      </c>
      <c r="I3009" t="s">
        <v>17</v>
      </c>
      <c r="J3009">
        <v>0</v>
      </c>
      <c r="K3009" t="s">
        <v>20</v>
      </c>
      <c r="L3009" t="s">
        <v>6794</v>
      </c>
      <c r="M3009">
        <v>26</v>
      </c>
      <c r="N3009" t="s">
        <v>27</v>
      </c>
      <c r="O3009" t="s">
        <v>108</v>
      </c>
      <c r="P3009" s="32">
        <v>44493</v>
      </c>
      <c r="Q3009" s="1">
        <v>22.92813923996658</v>
      </c>
      <c r="R3009">
        <v>10</v>
      </c>
      <c r="S3009" t="str" cm="1">
        <f t="array" ref="S3009">_xlfn.IFS(R3009=0,"None",R3009&lt;3,"Low",R3009&lt;6,"Medium",R3009&lt;=10,"High")</f>
        <v>High</v>
      </c>
      <c r="T3009" t="str" cm="1">
        <f t="array" ref="T3009">_xlfn.IFS(M3009&lt;=20,"Low",M3009&lt;=50,"Medium",M3009&lt;=90,"High")</f>
        <v>Medium</v>
      </c>
      <c r="U3009" s="33">
        <f>Datos_Limpios[[#This Row],[Number of Complaints or Support]]/Datos_Limpios[[#This Row],[Account Length (in months)]]</f>
        <v>10</v>
      </c>
      <c r="V3009" t="str" cm="1">
        <f t="array" ref="V3009">_xlfn.IFS(H3009&lt;30,"Under 30",H3009&lt;66,"Middle Age",H3009&gt;=66,"Senior")</f>
        <v>Middle Age</v>
      </c>
      <c r="W3009" t="s">
        <v>6825</v>
      </c>
    </row>
    <row r="3010" spans="1:23" x14ac:dyDescent="0.3">
      <c r="A3010" t="s">
        <v>3107</v>
      </c>
      <c r="B3010" t="s">
        <v>17</v>
      </c>
      <c r="C3010">
        <v>54</v>
      </c>
      <c r="D3010">
        <v>1</v>
      </c>
      <c r="E3010" t="s">
        <v>17</v>
      </c>
      <c r="F3010" t="s">
        <v>158</v>
      </c>
      <c r="G3010" t="s">
        <v>19</v>
      </c>
      <c r="H3010">
        <v>25</v>
      </c>
      <c r="I3010" t="s">
        <v>17</v>
      </c>
      <c r="J3010">
        <v>0</v>
      </c>
      <c r="K3010" t="s">
        <v>24</v>
      </c>
      <c r="L3010" t="s">
        <v>6791</v>
      </c>
      <c r="M3010">
        <v>46</v>
      </c>
      <c r="P3010" s="32">
        <v>44922</v>
      </c>
      <c r="Q3010" s="1">
        <v>53.443747458906273</v>
      </c>
      <c r="R3010">
        <v>0</v>
      </c>
      <c r="S3010" t="str" cm="1">
        <f t="array" ref="S3010">_xlfn.IFS(R3010=0,"None",R3010&lt;3,"Low",R3010&lt;6,"Medium",R3010&lt;=10,"High")</f>
        <v>None</v>
      </c>
      <c r="T3010" t="str" cm="1">
        <f t="array" ref="T3010">_xlfn.IFS(M3010&lt;=20,"Low",M3010&lt;=50,"Medium",M3010&lt;=90,"High")</f>
        <v>Medium</v>
      </c>
      <c r="U3010" s="33">
        <f>Datos_Limpios[[#This Row],[Number of Complaints or Support]]/Datos_Limpios[[#This Row],[Account Length (in months)]]</f>
        <v>0</v>
      </c>
      <c r="V3010" t="str" cm="1">
        <f t="array" ref="V3010">_xlfn.IFS(H3010&lt;30,"Under 30",H3010&lt;66,"Middle Age",H3010&gt;=66,"Senior")</f>
        <v>Under 30</v>
      </c>
      <c r="W3010" t="s">
        <v>6823</v>
      </c>
    </row>
    <row r="3011" spans="1:23" x14ac:dyDescent="0.3">
      <c r="A3011" t="s">
        <v>3108</v>
      </c>
      <c r="B3011" t="s">
        <v>23</v>
      </c>
      <c r="C3011">
        <v>23</v>
      </c>
      <c r="D3011">
        <v>3</v>
      </c>
      <c r="E3011" t="s">
        <v>23</v>
      </c>
      <c r="F3011" t="s">
        <v>86</v>
      </c>
      <c r="G3011" t="s">
        <v>6790</v>
      </c>
      <c r="H3011">
        <v>47</v>
      </c>
      <c r="I3011" t="s">
        <v>17</v>
      </c>
      <c r="J3011">
        <v>0</v>
      </c>
      <c r="K3011" t="s">
        <v>20</v>
      </c>
      <c r="L3011" t="s">
        <v>6792</v>
      </c>
      <c r="M3011">
        <v>62</v>
      </c>
      <c r="N3011" t="s">
        <v>76</v>
      </c>
      <c r="O3011" t="s">
        <v>232</v>
      </c>
      <c r="P3011" s="32">
        <v>44081</v>
      </c>
      <c r="Q3011" s="1">
        <v>67.580635760477094</v>
      </c>
      <c r="R3011">
        <v>9</v>
      </c>
      <c r="S3011" t="str" cm="1">
        <f t="array" ref="S3011">_xlfn.IFS(R3011=0,"None",R3011&lt;3,"Low",R3011&lt;6,"Medium",R3011&lt;=10,"High")</f>
        <v>High</v>
      </c>
      <c r="T3011" t="str" cm="1">
        <f t="array" ref="T3011">_xlfn.IFS(M3011&lt;=20,"Low",M3011&lt;=50,"Medium",M3011&lt;=90,"High")</f>
        <v>High</v>
      </c>
      <c r="U3011" s="33">
        <f>Datos_Limpios[[#This Row],[Number of Complaints or Support]]/Datos_Limpios[[#This Row],[Account Length (in months)]]</f>
        <v>0.39130434782608697</v>
      </c>
      <c r="V3011" t="str" cm="1">
        <f t="array" ref="V3011">_xlfn.IFS(H3011&lt;30,"Under 30",H3011&lt;66,"Middle Age",H3011&gt;=66,"Senior")</f>
        <v>Middle Age</v>
      </c>
      <c r="W3011" t="s">
        <v>6824</v>
      </c>
    </row>
    <row r="3012" spans="1:23" x14ac:dyDescent="0.3">
      <c r="A3012" t="s">
        <v>3109</v>
      </c>
      <c r="B3012" t="s">
        <v>17</v>
      </c>
      <c r="C3012">
        <v>11</v>
      </c>
      <c r="D3012">
        <v>0</v>
      </c>
      <c r="E3012" t="s">
        <v>17</v>
      </c>
      <c r="F3012" t="s">
        <v>26</v>
      </c>
      <c r="G3012" t="s">
        <v>6790</v>
      </c>
      <c r="H3012">
        <v>19</v>
      </c>
      <c r="I3012" t="s">
        <v>23</v>
      </c>
      <c r="J3012">
        <v>2</v>
      </c>
      <c r="K3012" t="s">
        <v>20</v>
      </c>
      <c r="L3012" t="s">
        <v>6791</v>
      </c>
      <c r="M3012">
        <v>9</v>
      </c>
      <c r="P3012" s="32">
        <v>45283</v>
      </c>
      <c r="Q3012" s="1">
        <v>8.1670103012227564</v>
      </c>
      <c r="R3012">
        <v>6</v>
      </c>
      <c r="S3012" t="str" cm="1">
        <f t="array" ref="S3012">_xlfn.IFS(R3012=0,"None",R3012&lt;3,"Low",R3012&lt;6,"Medium",R3012&lt;=10,"High")</f>
        <v>High</v>
      </c>
      <c r="T3012" t="str" cm="1">
        <f t="array" ref="T3012">_xlfn.IFS(M3012&lt;=20,"Low",M3012&lt;=50,"Medium",M3012&lt;=90,"High")</f>
        <v>Low</v>
      </c>
      <c r="U3012" s="33">
        <f>Datos_Limpios[[#This Row],[Number of Complaints or Support]]/Datos_Limpios[[#This Row],[Account Length (in months)]]</f>
        <v>0.54545454545454541</v>
      </c>
      <c r="V3012" t="str" cm="1">
        <f t="array" ref="V3012">_xlfn.IFS(H3012&lt;30,"Under 30",H3012&lt;66,"Middle Age",H3012&gt;=66,"Senior")</f>
        <v>Under 30</v>
      </c>
      <c r="W3012" t="s">
        <v>6824</v>
      </c>
    </row>
    <row r="3013" spans="1:23" x14ac:dyDescent="0.3">
      <c r="A3013" t="s">
        <v>3110</v>
      </c>
      <c r="B3013" t="s">
        <v>17</v>
      </c>
      <c r="C3013">
        <v>25</v>
      </c>
      <c r="D3013">
        <v>1</v>
      </c>
      <c r="E3013" t="s">
        <v>23</v>
      </c>
      <c r="F3013" t="s">
        <v>26</v>
      </c>
      <c r="G3013" t="s">
        <v>6790</v>
      </c>
      <c r="H3013">
        <v>55</v>
      </c>
      <c r="I3013" t="s">
        <v>23</v>
      </c>
      <c r="J3013">
        <v>4</v>
      </c>
      <c r="K3013" t="s">
        <v>20</v>
      </c>
      <c r="L3013" t="s">
        <v>6792</v>
      </c>
      <c r="M3013">
        <v>25</v>
      </c>
      <c r="P3013" s="32">
        <v>44670</v>
      </c>
      <c r="Q3013" s="1">
        <v>25.652080878419891</v>
      </c>
      <c r="R3013">
        <v>0</v>
      </c>
      <c r="S3013" t="str" cm="1">
        <f t="array" ref="S3013">_xlfn.IFS(R3013=0,"None",R3013&lt;3,"Low",R3013&lt;6,"Medium",R3013&lt;=10,"High")</f>
        <v>None</v>
      </c>
      <c r="T3013" t="str" cm="1">
        <f t="array" ref="T3013">_xlfn.IFS(M3013&lt;=20,"Low",M3013&lt;=50,"Medium",M3013&lt;=90,"High")</f>
        <v>Medium</v>
      </c>
      <c r="U3013" s="33">
        <f>Datos_Limpios[[#This Row],[Number of Complaints or Support]]/Datos_Limpios[[#This Row],[Account Length (in months)]]</f>
        <v>0</v>
      </c>
      <c r="V3013" t="str" cm="1">
        <f t="array" ref="V3013">_xlfn.IFS(H3013&lt;30,"Under 30",H3013&lt;66,"Middle Age",H3013&gt;=66,"Senior")</f>
        <v>Middle Age</v>
      </c>
      <c r="W3013" t="s">
        <v>6824</v>
      </c>
    </row>
    <row r="3014" spans="1:23" x14ac:dyDescent="0.3">
      <c r="A3014" t="s">
        <v>3111</v>
      </c>
      <c r="B3014" t="s">
        <v>17</v>
      </c>
      <c r="C3014">
        <v>5</v>
      </c>
      <c r="D3014">
        <v>2</v>
      </c>
      <c r="E3014" t="s">
        <v>17</v>
      </c>
      <c r="F3014" t="s">
        <v>148</v>
      </c>
      <c r="G3014" t="s">
        <v>19</v>
      </c>
      <c r="H3014">
        <v>32</v>
      </c>
      <c r="I3014" t="s">
        <v>17</v>
      </c>
      <c r="J3014">
        <v>0</v>
      </c>
      <c r="K3014" t="s">
        <v>20</v>
      </c>
      <c r="L3014" t="s">
        <v>6791</v>
      </c>
      <c r="M3014">
        <v>7</v>
      </c>
      <c r="P3014" s="32">
        <v>44812</v>
      </c>
      <c r="Q3014" s="1">
        <v>8.3336823762713852</v>
      </c>
      <c r="R3014">
        <v>9</v>
      </c>
      <c r="S3014" t="str" cm="1">
        <f t="array" ref="S3014">_xlfn.IFS(R3014=0,"None",R3014&lt;3,"Low",R3014&lt;6,"Medium",R3014&lt;=10,"High")</f>
        <v>High</v>
      </c>
      <c r="T3014" t="str" cm="1">
        <f t="array" ref="T3014">_xlfn.IFS(M3014&lt;=20,"Low",M3014&lt;=50,"Medium",M3014&lt;=90,"High")</f>
        <v>Low</v>
      </c>
      <c r="U3014" s="33">
        <f>Datos_Limpios[[#This Row],[Number of Complaints or Support]]/Datos_Limpios[[#This Row],[Account Length (in months)]]</f>
        <v>1.8</v>
      </c>
      <c r="V3014" t="str" cm="1">
        <f t="array" ref="V3014">_xlfn.IFS(H3014&lt;30,"Under 30",H3014&lt;66,"Middle Age",H3014&gt;=66,"Senior")</f>
        <v>Middle Age</v>
      </c>
      <c r="W3014" t="s">
        <v>6824</v>
      </c>
    </row>
    <row r="3015" spans="1:23" x14ac:dyDescent="0.3">
      <c r="A3015" t="s">
        <v>3112</v>
      </c>
      <c r="B3015" t="s">
        <v>23</v>
      </c>
      <c r="C3015">
        <v>5</v>
      </c>
      <c r="D3015">
        <v>0</v>
      </c>
      <c r="E3015" t="s">
        <v>23</v>
      </c>
      <c r="F3015" t="s">
        <v>49</v>
      </c>
      <c r="G3015" t="s">
        <v>19</v>
      </c>
      <c r="H3015">
        <v>52</v>
      </c>
      <c r="I3015" t="s">
        <v>17</v>
      </c>
      <c r="J3015">
        <v>0</v>
      </c>
      <c r="K3015" t="s">
        <v>20</v>
      </c>
      <c r="L3015" t="s">
        <v>6792</v>
      </c>
      <c r="M3015">
        <v>50</v>
      </c>
      <c r="N3015" t="s">
        <v>27</v>
      </c>
      <c r="O3015" t="s">
        <v>164</v>
      </c>
      <c r="P3015" s="32">
        <v>44749</v>
      </c>
      <c r="Q3015" s="1">
        <v>55.072065506919962</v>
      </c>
      <c r="R3015">
        <v>9</v>
      </c>
      <c r="S3015" t="str" cm="1">
        <f t="array" ref="S3015">_xlfn.IFS(R3015=0,"None",R3015&lt;3,"Low",R3015&lt;6,"Medium",R3015&lt;=10,"High")</f>
        <v>High</v>
      </c>
      <c r="T3015" t="str" cm="1">
        <f t="array" ref="T3015">_xlfn.IFS(M3015&lt;=20,"Low",M3015&lt;=50,"Medium",M3015&lt;=90,"High")</f>
        <v>Medium</v>
      </c>
      <c r="U3015" s="33">
        <f>Datos_Limpios[[#This Row],[Number of Complaints or Support]]/Datos_Limpios[[#This Row],[Account Length (in months)]]</f>
        <v>1.8</v>
      </c>
      <c r="V3015" t="str" cm="1">
        <f t="array" ref="V3015">_xlfn.IFS(H3015&lt;30,"Under 30",H3015&lt;66,"Middle Age",H3015&gt;=66,"Senior")</f>
        <v>Middle Age</v>
      </c>
      <c r="W3015" t="s">
        <v>6825</v>
      </c>
    </row>
    <row r="3016" spans="1:23" x14ac:dyDescent="0.3">
      <c r="A3016" t="s">
        <v>3113</v>
      </c>
      <c r="B3016" t="s">
        <v>23</v>
      </c>
      <c r="C3016">
        <v>2</v>
      </c>
      <c r="D3016">
        <v>0</v>
      </c>
      <c r="E3016" t="s">
        <v>23</v>
      </c>
      <c r="F3016" t="s">
        <v>350</v>
      </c>
      <c r="G3016" t="s">
        <v>19</v>
      </c>
      <c r="H3016">
        <v>31</v>
      </c>
      <c r="I3016" t="s">
        <v>17</v>
      </c>
      <c r="J3016">
        <v>0</v>
      </c>
      <c r="K3016" t="s">
        <v>20</v>
      </c>
      <c r="L3016" t="s">
        <v>6792</v>
      </c>
      <c r="M3016">
        <v>45</v>
      </c>
      <c r="N3016" t="s">
        <v>27</v>
      </c>
      <c r="O3016" t="s">
        <v>125</v>
      </c>
      <c r="P3016" s="32">
        <v>44536</v>
      </c>
      <c r="Q3016" s="1">
        <v>41.175083358204773</v>
      </c>
      <c r="R3016">
        <v>7</v>
      </c>
      <c r="S3016" t="str" cm="1">
        <f t="array" ref="S3016">_xlfn.IFS(R3016=0,"None",R3016&lt;3,"Low",R3016&lt;6,"Medium",R3016&lt;=10,"High")</f>
        <v>High</v>
      </c>
      <c r="T3016" t="str" cm="1">
        <f t="array" ref="T3016">_xlfn.IFS(M3016&lt;=20,"Low",M3016&lt;=50,"Medium",M3016&lt;=90,"High")</f>
        <v>Medium</v>
      </c>
      <c r="U3016" s="33">
        <f>Datos_Limpios[[#This Row],[Number of Complaints or Support]]/Datos_Limpios[[#This Row],[Account Length (in months)]]</f>
        <v>3.5</v>
      </c>
      <c r="V3016" t="str" cm="1">
        <f t="array" ref="V3016">_xlfn.IFS(H3016&lt;30,"Under 30",H3016&lt;66,"Middle Age",H3016&gt;=66,"Senior")</f>
        <v>Middle Age</v>
      </c>
      <c r="W3016" t="s">
        <v>6823</v>
      </c>
    </row>
    <row r="3017" spans="1:23" x14ac:dyDescent="0.3">
      <c r="A3017" t="s">
        <v>3114</v>
      </c>
      <c r="B3017" t="s">
        <v>17</v>
      </c>
      <c r="C3017">
        <v>23</v>
      </c>
      <c r="D3017">
        <v>0</v>
      </c>
      <c r="E3017" t="s">
        <v>23</v>
      </c>
      <c r="F3017" t="s">
        <v>202</v>
      </c>
      <c r="G3017" t="s">
        <v>19</v>
      </c>
      <c r="H3017">
        <v>61</v>
      </c>
      <c r="I3017" t="s">
        <v>17</v>
      </c>
      <c r="J3017">
        <v>0</v>
      </c>
      <c r="K3017" t="s">
        <v>20</v>
      </c>
      <c r="L3017" t="s">
        <v>6791</v>
      </c>
      <c r="M3017">
        <v>45</v>
      </c>
      <c r="P3017" s="32">
        <v>44356</v>
      </c>
      <c r="Q3017" s="1">
        <v>51.357770888607313</v>
      </c>
      <c r="R3017">
        <v>8</v>
      </c>
      <c r="S3017" t="str" cm="1">
        <f t="array" ref="S3017">_xlfn.IFS(R3017=0,"None",R3017&lt;3,"Low",R3017&lt;6,"Medium",R3017&lt;=10,"High")</f>
        <v>High</v>
      </c>
      <c r="T3017" t="str" cm="1">
        <f t="array" ref="T3017">_xlfn.IFS(M3017&lt;=20,"Low",M3017&lt;=50,"Medium",M3017&lt;=90,"High")</f>
        <v>Medium</v>
      </c>
      <c r="U3017" s="33">
        <f>Datos_Limpios[[#This Row],[Number of Complaints or Support]]/Datos_Limpios[[#This Row],[Account Length (in months)]]</f>
        <v>0.34782608695652173</v>
      </c>
      <c r="V3017" t="str" cm="1">
        <f t="array" ref="V3017">_xlfn.IFS(H3017&lt;30,"Under 30",H3017&lt;66,"Middle Age",H3017&gt;=66,"Senior")</f>
        <v>Middle Age</v>
      </c>
      <c r="W3017" t="s">
        <v>6825</v>
      </c>
    </row>
    <row r="3018" spans="1:23" x14ac:dyDescent="0.3">
      <c r="A3018" t="s">
        <v>3115</v>
      </c>
      <c r="B3018" t="s">
        <v>17</v>
      </c>
      <c r="C3018">
        <v>8</v>
      </c>
      <c r="D3018">
        <v>0</v>
      </c>
      <c r="E3018" t="s">
        <v>17</v>
      </c>
      <c r="F3018" t="s">
        <v>350</v>
      </c>
      <c r="G3018" t="s">
        <v>6790</v>
      </c>
      <c r="H3018">
        <v>32</v>
      </c>
      <c r="I3018" t="s">
        <v>17</v>
      </c>
      <c r="J3018">
        <v>0</v>
      </c>
      <c r="K3018" t="s">
        <v>20</v>
      </c>
      <c r="L3018" t="s">
        <v>6791</v>
      </c>
      <c r="M3018">
        <v>8</v>
      </c>
      <c r="P3018" s="32">
        <v>44249</v>
      </c>
      <c r="Q3018" s="1">
        <v>8.7554391022509641</v>
      </c>
      <c r="R3018">
        <v>2</v>
      </c>
      <c r="S3018" t="str" cm="1">
        <f t="array" ref="S3018">_xlfn.IFS(R3018=0,"None",R3018&lt;3,"Low",R3018&lt;6,"Medium",R3018&lt;=10,"High")</f>
        <v>Low</v>
      </c>
      <c r="T3018" t="str" cm="1">
        <f t="array" ref="T3018">_xlfn.IFS(M3018&lt;=20,"Low",M3018&lt;=50,"Medium",M3018&lt;=90,"High")</f>
        <v>Low</v>
      </c>
      <c r="U3018" s="33">
        <f>Datos_Limpios[[#This Row],[Number of Complaints or Support]]/Datos_Limpios[[#This Row],[Account Length (in months)]]</f>
        <v>0.25</v>
      </c>
      <c r="V3018" t="str" cm="1">
        <f t="array" ref="V3018">_xlfn.IFS(H3018&lt;30,"Under 30",H3018&lt;66,"Middle Age",H3018&gt;=66,"Senior")</f>
        <v>Middle Age</v>
      </c>
      <c r="W3018" t="s">
        <v>6823</v>
      </c>
    </row>
    <row r="3019" spans="1:23" x14ac:dyDescent="0.3">
      <c r="A3019" t="s">
        <v>3116</v>
      </c>
      <c r="B3019" t="s">
        <v>23</v>
      </c>
      <c r="C3019">
        <v>20</v>
      </c>
      <c r="D3019">
        <v>3</v>
      </c>
      <c r="E3019" t="s">
        <v>23</v>
      </c>
      <c r="F3019" t="s">
        <v>123</v>
      </c>
      <c r="G3019" t="s">
        <v>6790</v>
      </c>
      <c r="H3019">
        <v>56</v>
      </c>
      <c r="I3019" t="s">
        <v>17</v>
      </c>
      <c r="J3019">
        <v>0</v>
      </c>
      <c r="K3019" t="s">
        <v>20</v>
      </c>
      <c r="L3019" t="s">
        <v>6791</v>
      </c>
      <c r="M3019">
        <v>53</v>
      </c>
      <c r="N3019" t="s">
        <v>59</v>
      </c>
      <c r="O3019" t="s">
        <v>116</v>
      </c>
      <c r="P3019" s="32">
        <v>43870</v>
      </c>
      <c r="Q3019" s="1">
        <v>52.201073536644593</v>
      </c>
      <c r="R3019">
        <v>1</v>
      </c>
      <c r="S3019" t="str" cm="1">
        <f t="array" ref="S3019">_xlfn.IFS(R3019=0,"None",R3019&lt;3,"Low",R3019&lt;6,"Medium",R3019&lt;=10,"High")</f>
        <v>Low</v>
      </c>
      <c r="T3019" t="str" cm="1">
        <f t="array" ref="T3019">_xlfn.IFS(M3019&lt;=20,"Low",M3019&lt;=50,"Medium",M3019&lt;=90,"High")</f>
        <v>High</v>
      </c>
      <c r="U3019" s="33">
        <f>Datos_Limpios[[#This Row],[Number of Complaints or Support]]/Datos_Limpios[[#This Row],[Account Length (in months)]]</f>
        <v>0.05</v>
      </c>
      <c r="V3019" t="str" cm="1">
        <f t="array" ref="V3019">_xlfn.IFS(H3019&lt;30,"Under 30",H3019&lt;66,"Middle Age",H3019&gt;=66,"Senior")</f>
        <v>Middle Age</v>
      </c>
      <c r="W3019" t="s">
        <v>6824</v>
      </c>
    </row>
    <row r="3020" spans="1:23" x14ac:dyDescent="0.3">
      <c r="A3020" t="s">
        <v>3117</v>
      </c>
      <c r="B3020" t="s">
        <v>17</v>
      </c>
      <c r="C3020">
        <v>55</v>
      </c>
      <c r="D3020">
        <v>2</v>
      </c>
      <c r="E3020" t="s">
        <v>23</v>
      </c>
      <c r="F3020" t="s">
        <v>128</v>
      </c>
      <c r="G3020" t="s">
        <v>19</v>
      </c>
      <c r="H3020">
        <v>20</v>
      </c>
      <c r="I3020" t="s">
        <v>17</v>
      </c>
      <c r="J3020">
        <v>0</v>
      </c>
      <c r="K3020" t="s">
        <v>24</v>
      </c>
      <c r="L3020" t="s">
        <v>6792</v>
      </c>
      <c r="M3020">
        <v>32</v>
      </c>
      <c r="P3020" s="32">
        <v>45077</v>
      </c>
      <c r="Q3020" s="1">
        <v>25.70178319676824</v>
      </c>
      <c r="R3020">
        <v>3</v>
      </c>
      <c r="S3020" t="str" cm="1">
        <f t="array" ref="S3020">_xlfn.IFS(R3020=0,"None",R3020&lt;3,"Low",R3020&lt;6,"Medium",R3020&lt;=10,"High")</f>
        <v>Medium</v>
      </c>
      <c r="T3020" t="str" cm="1">
        <f t="array" ref="T3020">_xlfn.IFS(M3020&lt;=20,"Low",M3020&lt;=50,"Medium",M3020&lt;=90,"High")</f>
        <v>Medium</v>
      </c>
      <c r="U3020" s="33">
        <f>Datos_Limpios[[#This Row],[Number of Complaints or Support]]/Datos_Limpios[[#This Row],[Account Length (in months)]]</f>
        <v>5.4545454545454543E-2</v>
      </c>
      <c r="V3020" t="str" cm="1">
        <f t="array" ref="V3020">_xlfn.IFS(H3020&lt;30,"Under 30",H3020&lt;66,"Middle Age",H3020&gt;=66,"Senior")</f>
        <v>Under 30</v>
      </c>
      <c r="W3020" t="s">
        <v>6826</v>
      </c>
    </row>
    <row r="3021" spans="1:23" x14ac:dyDescent="0.3">
      <c r="A3021" t="s">
        <v>3118</v>
      </c>
      <c r="B3021" t="s">
        <v>23</v>
      </c>
      <c r="C3021">
        <v>50</v>
      </c>
      <c r="D3021">
        <v>1</v>
      </c>
      <c r="E3021" t="s">
        <v>23</v>
      </c>
      <c r="F3021" t="s">
        <v>73</v>
      </c>
      <c r="G3021" t="s">
        <v>6790</v>
      </c>
      <c r="H3021">
        <v>45</v>
      </c>
      <c r="I3021" t="s">
        <v>17</v>
      </c>
      <c r="J3021">
        <v>0</v>
      </c>
      <c r="K3021" t="s">
        <v>24</v>
      </c>
      <c r="L3021" t="s">
        <v>6792</v>
      </c>
      <c r="M3021">
        <v>37</v>
      </c>
      <c r="N3021" t="s">
        <v>27</v>
      </c>
      <c r="O3021" t="s">
        <v>208</v>
      </c>
      <c r="P3021" s="32">
        <v>44251</v>
      </c>
      <c r="Q3021" s="1">
        <v>44.362017539462727</v>
      </c>
      <c r="R3021">
        <v>7</v>
      </c>
      <c r="S3021" t="str" cm="1">
        <f t="array" ref="S3021">_xlfn.IFS(R3021=0,"None",R3021&lt;3,"Low",R3021&lt;6,"Medium",R3021&lt;=10,"High")</f>
        <v>High</v>
      </c>
      <c r="T3021" t="str" cm="1">
        <f t="array" ref="T3021">_xlfn.IFS(M3021&lt;=20,"Low",M3021&lt;=50,"Medium",M3021&lt;=90,"High")</f>
        <v>Medium</v>
      </c>
      <c r="U3021" s="33">
        <f>Datos_Limpios[[#This Row],[Number of Complaints or Support]]/Datos_Limpios[[#This Row],[Account Length (in months)]]</f>
        <v>0.14000000000000001</v>
      </c>
      <c r="V3021" t="str" cm="1">
        <f t="array" ref="V3021">_xlfn.IFS(H3021&lt;30,"Under 30",H3021&lt;66,"Middle Age",H3021&gt;=66,"Senior")</f>
        <v>Middle Age</v>
      </c>
      <c r="W3021" t="s">
        <v>6824</v>
      </c>
    </row>
    <row r="3022" spans="1:23" x14ac:dyDescent="0.3">
      <c r="A3022" t="s">
        <v>3119</v>
      </c>
      <c r="B3022" t="s">
        <v>17</v>
      </c>
      <c r="C3022">
        <v>25</v>
      </c>
      <c r="D3022">
        <v>0</v>
      </c>
      <c r="E3022" t="s">
        <v>23</v>
      </c>
      <c r="F3022" t="s">
        <v>103</v>
      </c>
      <c r="G3022" t="s">
        <v>6790</v>
      </c>
      <c r="H3022">
        <v>48</v>
      </c>
      <c r="I3022" t="s">
        <v>17</v>
      </c>
      <c r="J3022">
        <v>0</v>
      </c>
      <c r="K3022" t="s">
        <v>20</v>
      </c>
      <c r="L3022" t="s">
        <v>6791</v>
      </c>
      <c r="M3022">
        <v>36</v>
      </c>
      <c r="P3022" s="32">
        <v>44262</v>
      </c>
      <c r="Q3022" s="1">
        <v>39.560436851785269</v>
      </c>
      <c r="R3022">
        <v>2</v>
      </c>
      <c r="S3022" t="str" cm="1">
        <f t="array" ref="S3022">_xlfn.IFS(R3022=0,"None",R3022&lt;3,"Low",R3022&lt;6,"Medium",R3022&lt;=10,"High")</f>
        <v>Low</v>
      </c>
      <c r="T3022" t="str" cm="1">
        <f t="array" ref="T3022">_xlfn.IFS(M3022&lt;=20,"Low",M3022&lt;=50,"Medium",M3022&lt;=90,"High")</f>
        <v>Medium</v>
      </c>
      <c r="U3022" s="33">
        <f>Datos_Limpios[[#This Row],[Number of Complaints or Support]]/Datos_Limpios[[#This Row],[Account Length (in months)]]</f>
        <v>0.08</v>
      </c>
      <c r="V3022" t="str" cm="1">
        <f t="array" ref="V3022">_xlfn.IFS(H3022&lt;30,"Under 30",H3022&lt;66,"Middle Age",H3022&gt;=66,"Senior")</f>
        <v>Middle Age</v>
      </c>
      <c r="W3022" t="s">
        <v>6823</v>
      </c>
    </row>
    <row r="3023" spans="1:23" x14ac:dyDescent="0.3">
      <c r="A3023" t="s">
        <v>3120</v>
      </c>
      <c r="B3023" t="s">
        <v>17</v>
      </c>
      <c r="C3023">
        <v>71</v>
      </c>
      <c r="D3023">
        <v>1</v>
      </c>
      <c r="E3023" t="s">
        <v>17</v>
      </c>
      <c r="F3023" t="s">
        <v>63</v>
      </c>
      <c r="G3023" t="s">
        <v>19</v>
      </c>
      <c r="H3023">
        <v>19</v>
      </c>
      <c r="I3023" t="s">
        <v>17</v>
      </c>
      <c r="J3023">
        <v>0</v>
      </c>
      <c r="K3023" t="s">
        <v>32</v>
      </c>
      <c r="L3023" t="s">
        <v>6791</v>
      </c>
      <c r="M3023">
        <v>10</v>
      </c>
      <c r="P3023" s="32">
        <v>44332</v>
      </c>
      <c r="Q3023" s="1">
        <v>8.7725373668641051</v>
      </c>
      <c r="R3023">
        <v>6</v>
      </c>
      <c r="S3023" t="str" cm="1">
        <f t="array" ref="S3023">_xlfn.IFS(R3023=0,"None",R3023&lt;3,"Low",R3023&lt;6,"Medium",R3023&lt;=10,"High")</f>
        <v>High</v>
      </c>
      <c r="T3023" t="str" cm="1">
        <f t="array" ref="T3023">_xlfn.IFS(M3023&lt;=20,"Low",M3023&lt;=50,"Medium",M3023&lt;=90,"High")</f>
        <v>Low</v>
      </c>
      <c r="U3023" s="33">
        <f>Datos_Limpios[[#This Row],[Number of Complaints or Support]]/Datos_Limpios[[#This Row],[Account Length (in months)]]</f>
        <v>8.4507042253521125E-2</v>
      </c>
      <c r="V3023" t="str" cm="1">
        <f t="array" ref="V3023">_xlfn.IFS(H3023&lt;30,"Under 30",H3023&lt;66,"Middle Age",H3023&gt;=66,"Senior")</f>
        <v>Under 30</v>
      </c>
      <c r="W3023" t="s">
        <v>6825</v>
      </c>
    </row>
    <row r="3024" spans="1:23" x14ac:dyDescent="0.3">
      <c r="A3024" t="s">
        <v>3121</v>
      </c>
      <c r="B3024" t="s">
        <v>17</v>
      </c>
      <c r="C3024">
        <v>11</v>
      </c>
      <c r="D3024">
        <v>0</v>
      </c>
      <c r="E3024" t="s">
        <v>23</v>
      </c>
      <c r="F3024" t="s">
        <v>140</v>
      </c>
      <c r="G3024" t="s">
        <v>6790</v>
      </c>
      <c r="H3024">
        <v>53</v>
      </c>
      <c r="I3024" t="s">
        <v>23</v>
      </c>
      <c r="J3024">
        <v>4</v>
      </c>
      <c r="K3024" t="s">
        <v>20</v>
      </c>
      <c r="L3024" t="s">
        <v>6794</v>
      </c>
      <c r="M3024">
        <v>28</v>
      </c>
      <c r="P3024" s="32">
        <v>43984</v>
      </c>
      <c r="Q3024" s="1">
        <v>32.250585266082773</v>
      </c>
      <c r="R3024">
        <v>6</v>
      </c>
      <c r="S3024" t="str" cm="1">
        <f t="array" ref="S3024">_xlfn.IFS(R3024=0,"None",R3024&lt;3,"Low",R3024&lt;6,"Medium",R3024&lt;=10,"High")</f>
        <v>High</v>
      </c>
      <c r="T3024" t="str" cm="1">
        <f t="array" ref="T3024">_xlfn.IFS(M3024&lt;=20,"Low",M3024&lt;=50,"Medium",M3024&lt;=90,"High")</f>
        <v>Medium</v>
      </c>
      <c r="U3024" s="33">
        <f>Datos_Limpios[[#This Row],[Number of Complaints or Support]]/Datos_Limpios[[#This Row],[Account Length (in months)]]</f>
        <v>0.54545454545454541</v>
      </c>
      <c r="V3024" t="str" cm="1">
        <f t="array" ref="V3024">_xlfn.IFS(H3024&lt;30,"Under 30",H3024&lt;66,"Middle Age",H3024&gt;=66,"Senior")</f>
        <v>Middle Age</v>
      </c>
      <c r="W3024" t="s">
        <v>6826</v>
      </c>
    </row>
    <row r="3025" spans="1:23" x14ac:dyDescent="0.3">
      <c r="A3025" t="s">
        <v>3122</v>
      </c>
      <c r="B3025" t="s">
        <v>17</v>
      </c>
      <c r="C3025">
        <v>20</v>
      </c>
      <c r="D3025">
        <v>0</v>
      </c>
      <c r="E3025" t="s">
        <v>23</v>
      </c>
      <c r="F3025" t="s">
        <v>31</v>
      </c>
      <c r="G3025" t="s">
        <v>6790</v>
      </c>
      <c r="H3025">
        <v>63</v>
      </c>
      <c r="I3025" t="s">
        <v>23</v>
      </c>
      <c r="J3025">
        <v>3</v>
      </c>
      <c r="K3025" t="s">
        <v>24</v>
      </c>
      <c r="L3025" t="s">
        <v>6792</v>
      </c>
      <c r="M3025">
        <v>22</v>
      </c>
      <c r="P3025" s="32">
        <v>44801</v>
      </c>
      <c r="Q3025" s="1">
        <v>25.264233759422201</v>
      </c>
      <c r="R3025">
        <v>4</v>
      </c>
      <c r="S3025" t="str" cm="1">
        <f t="array" ref="S3025">_xlfn.IFS(R3025=0,"None",R3025&lt;3,"Low",R3025&lt;6,"Medium",R3025&lt;=10,"High")</f>
        <v>Medium</v>
      </c>
      <c r="T3025" t="str" cm="1">
        <f t="array" ref="T3025">_xlfn.IFS(M3025&lt;=20,"Low",M3025&lt;=50,"Medium",M3025&lt;=90,"High")</f>
        <v>Medium</v>
      </c>
      <c r="U3025" s="33">
        <f>Datos_Limpios[[#This Row],[Number of Complaints or Support]]/Datos_Limpios[[#This Row],[Account Length (in months)]]</f>
        <v>0.2</v>
      </c>
      <c r="V3025" t="str" cm="1">
        <f t="array" ref="V3025">_xlfn.IFS(H3025&lt;30,"Under 30",H3025&lt;66,"Middle Age",H3025&gt;=66,"Senior")</f>
        <v>Middle Age</v>
      </c>
      <c r="W3025" t="s">
        <v>6826</v>
      </c>
    </row>
    <row r="3026" spans="1:23" x14ac:dyDescent="0.3">
      <c r="A3026" t="s">
        <v>3123</v>
      </c>
      <c r="B3026" t="s">
        <v>17</v>
      </c>
      <c r="C3026">
        <v>31</v>
      </c>
      <c r="D3026">
        <v>0</v>
      </c>
      <c r="E3026" t="s">
        <v>17</v>
      </c>
      <c r="F3026" t="s">
        <v>192</v>
      </c>
      <c r="G3026" t="s">
        <v>6790</v>
      </c>
      <c r="H3026">
        <v>48</v>
      </c>
      <c r="I3026" t="s">
        <v>17</v>
      </c>
      <c r="J3026">
        <v>0</v>
      </c>
      <c r="K3026" t="s">
        <v>32</v>
      </c>
      <c r="L3026" t="s">
        <v>6792</v>
      </c>
      <c r="M3026">
        <v>10</v>
      </c>
      <c r="P3026" s="32">
        <v>44438</v>
      </c>
      <c r="Q3026" s="1">
        <v>10.151015936377</v>
      </c>
      <c r="R3026">
        <v>7</v>
      </c>
      <c r="S3026" t="str" cm="1">
        <f t="array" ref="S3026">_xlfn.IFS(R3026=0,"None",R3026&lt;3,"Low",R3026&lt;6,"Medium",R3026&lt;=10,"High")</f>
        <v>High</v>
      </c>
      <c r="T3026" t="str" cm="1">
        <f t="array" ref="T3026">_xlfn.IFS(M3026&lt;=20,"Low",M3026&lt;=50,"Medium",M3026&lt;=90,"High")</f>
        <v>Low</v>
      </c>
      <c r="U3026" s="33">
        <f>Datos_Limpios[[#This Row],[Number of Complaints or Support]]/Datos_Limpios[[#This Row],[Account Length (in months)]]</f>
        <v>0.22580645161290322</v>
      </c>
      <c r="V3026" t="str" cm="1">
        <f t="array" ref="V3026">_xlfn.IFS(H3026&lt;30,"Under 30",H3026&lt;66,"Middle Age",H3026&gt;=66,"Senior")</f>
        <v>Middle Age</v>
      </c>
      <c r="W3026" t="s">
        <v>6824</v>
      </c>
    </row>
    <row r="3027" spans="1:23" x14ac:dyDescent="0.3">
      <c r="A3027" t="s">
        <v>3124</v>
      </c>
      <c r="B3027" t="s">
        <v>17</v>
      </c>
      <c r="C3027">
        <v>70</v>
      </c>
      <c r="D3027">
        <v>1</v>
      </c>
      <c r="E3027" t="s">
        <v>23</v>
      </c>
      <c r="F3027" t="s">
        <v>49</v>
      </c>
      <c r="G3027" t="s">
        <v>19</v>
      </c>
      <c r="H3027">
        <v>51</v>
      </c>
      <c r="I3027" t="s">
        <v>17</v>
      </c>
      <c r="J3027">
        <v>0</v>
      </c>
      <c r="K3027" t="s">
        <v>32</v>
      </c>
      <c r="L3027" t="s">
        <v>6792</v>
      </c>
      <c r="M3027">
        <v>31</v>
      </c>
      <c r="P3027" s="32">
        <v>44931</v>
      </c>
      <c r="Q3027" s="1">
        <v>26.59637681567661</v>
      </c>
      <c r="R3027">
        <v>6</v>
      </c>
      <c r="S3027" t="str" cm="1">
        <f t="array" ref="S3027">_xlfn.IFS(R3027=0,"None",R3027&lt;3,"Low",R3027&lt;6,"Medium",R3027&lt;=10,"High")</f>
        <v>High</v>
      </c>
      <c r="T3027" t="str" cm="1">
        <f t="array" ref="T3027">_xlfn.IFS(M3027&lt;=20,"Low",M3027&lt;=50,"Medium",M3027&lt;=90,"High")</f>
        <v>Medium</v>
      </c>
      <c r="U3027" s="33">
        <f>Datos_Limpios[[#This Row],[Number of Complaints or Support]]/Datos_Limpios[[#This Row],[Account Length (in months)]]</f>
        <v>8.5714285714285715E-2</v>
      </c>
      <c r="V3027" t="str" cm="1">
        <f t="array" ref="V3027">_xlfn.IFS(H3027&lt;30,"Under 30",H3027&lt;66,"Middle Age",H3027&gt;=66,"Senior")</f>
        <v>Middle Age</v>
      </c>
      <c r="W3027" t="s">
        <v>6825</v>
      </c>
    </row>
    <row r="3028" spans="1:23" x14ac:dyDescent="0.3">
      <c r="A3028" t="s">
        <v>3125</v>
      </c>
      <c r="B3028" t="s">
        <v>23</v>
      </c>
      <c r="C3028">
        <v>5</v>
      </c>
      <c r="D3028">
        <v>1</v>
      </c>
      <c r="E3028" t="s">
        <v>23</v>
      </c>
      <c r="F3028" t="s">
        <v>94</v>
      </c>
      <c r="G3028" t="s">
        <v>19</v>
      </c>
      <c r="H3028">
        <v>53</v>
      </c>
      <c r="I3028" t="s">
        <v>17</v>
      </c>
      <c r="J3028">
        <v>0</v>
      </c>
      <c r="K3028" t="s">
        <v>20</v>
      </c>
      <c r="L3028" t="s">
        <v>6792</v>
      </c>
      <c r="M3028">
        <v>44</v>
      </c>
      <c r="N3028" t="s">
        <v>59</v>
      </c>
      <c r="O3028" t="s">
        <v>60</v>
      </c>
      <c r="P3028" s="32">
        <v>44227</v>
      </c>
      <c r="Q3028" s="1">
        <v>40.997142941191768</v>
      </c>
      <c r="R3028">
        <v>2</v>
      </c>
      <c r="S3028" t="str" cm="1">
        <f t="array" ref="S3028">_xlfn.IFS(R3028=0,"None",R3028&lt;3,"Low",R3028&lt;6,"Medium",R3028&lt;=10,"High")</f>
        <v>Low</v>
      </c>
      <c r="T3028" t="str" cm="1">
        <f t="array" ref="T3028">_xlfn.IFS(M3028&lt;=20,"Low",M3028&lt;=50,"Medium",M3028&lt;=90,"High")</f>
        <v>Medium</v>
      </c>
      <c r="U3028" s="33">
        <f>Datos_Limpios[[#This Row],[Number of Complaints or Support]]/Datos_Limpios[[#This Row],[Account Length (in months)]]</f>
        <v>0.4</v>
      </c>
      <c r="V3028" t="str" cm="1">
        <f t="array" ref="V3028">_xlfn.IFS(H3028&lt;30,"Under 30",H3028&lt;66,"Middle Age",H3028&gt;=66,"Senior")</f>
        <v>Middle Age</v>
      </c>
      <c r="W3028" t="s">
        <v>6823</v>
      </c>
    </row>
    <row r="3029" spans="1:23" x14ac:dyDescent="0.3">
      <c r="A3029" t="s">
        <v>3126</v>
      </c>
      <c r="B3029" t="s">
        <v>23</v>
      </c>
      <c r="C3029">
        <v>17</v>
      </c>
      <c r="D3029">
        <v>4</v>
      </c>
      <c r="E3029" t="s">
        <v>23</v>
      </c>
      <c r="F3029" t="s">
        <v>130</v>
      </c>
      <c r="G3029" t="s">
        <v>6790</v>
      </c>
      <c r="H3029">
        <v>35</v>
      </c>
      <c r="I3029" t="s">
        <v>17</v>
      </c>
      <c r="J3029">
        <v>0</v>
      </c>
      <c r="K3029" t="s">
        <v>20</v>
      </c>
      <c r="L3029" t="s">
        <v>6792</v>
      </c>
      <c r="M3029">
        <v>32</v>
      </c>
      <c r="N3029" t="s">
        <v>76</v>
      </c>
      <c r="O3029" t="s">
        <v>77</v>
      </c>
      <c r="P3029" s="32">
        <v>43947</v>
      </c>
      <c r="Q3029" s="1">
        <v>26.983271292875699</v>
      </c>
      <c r="R3029">
        <v>0</v>
      </c>
      <c r="S3029" t="str" cm="1">
        <f t="array" ref="S3029">_xlfn.IFS(R3029=0,"None",R3029&lt;3,"Low",R3029&lt;6,"Medium",R3029&lt;=10,"High")</f>
        <v>None</v>
      </c>
      <c r="T3029" t="str" cm="1">
        <f t="array" ref="T3029">_xlfn.IFS(M3029&lt;=20,"Low",M3029&lt;=50,"Medium",M3029&lt;=90,"High")</f>
        <v>Medium</v>
      </c>
      <c r="U3029" s="33">
        <f>Datos_Limpios[[#This Row],[Number of Complaints or Support]]/Datos_Limpios[[#This Row],[Account Length (in months)]]</f>
        <v>0</v>
      </c>
      <c r="V3029" t="str" cm="1">
        <f t="array" ref="V3029">_xlfn.IFS(H3029&lt;30,"Under 30",H3029&lt;66,"Middle Age",H3029&gt;=66,"Senior")</f>
        <v>Middle Age</v>
      </c>
      <c r="W3029" t="s">
        <v>6825</v>
      </c>
    </row>
    <row r="3030" spans="1:23" x14ac:dyDescent="0.3">
      <c r="A3030" t="s">
        <v>3127</v>
      </c>
      <c r="B3030" t="s">
        <v>17</v>
      </c>
      <c r="C3030">
        <v>3</v>
      </c>
      <c r="D3030">
        <v>0</v>
      </c>
      <c r="E3030" t="s">
        <v>17</v>
      </c>
      <c r="F3030" t="s">
        <v>202</v>
      </c>
      <c r="G3030" t="s">
        <v>6790</v>
      </c>
      <c r="H3030">
        <v>45</v>
      </c>
      <c r="I3030" t="s">
        <v>17</v>
      </c>
      <c r="J3030">
        <v>0</v>
      </c>
      <c r="K3030" t="s">
        <v>24</v>
      </c>
      <c r="L3030" t="s">
        <v>6791</v>
      </c>
      <c r="M3030">
        <v>9</v>
      </c>
      <c r="P3030" s="32">
        <v>45112</v>
      </c>
      <c r="Q3030" s="1">
        <v>8.8849244824053741</v>
      </c>
      <c r="R3030">
        <v>6</v>
      </c>
      <c r="S3030" t="str" cm="1">
        <f t="array" ref="S3030">_xlfn.IFS(R3030=0,"None",R3030&lt;3,"Low",R3030&lt;6,"Medium",R3030&lt;=10,"High")</f>
        <v>High</v>
      </c>
      <c r="T3030" t="str" cm="1">
        <f t="array" ref="T3030">_xlfn.IFS(M3030&lt;=20,"Low",M3030&lt;=50,"Medium",M3030&lt;=90,"High")</f>
        <v>Low</v>
      </c>
      <c r="U3030" s="33">
        <f>Datos_Limpios[[#This Row],[Number of Complaints or Support]]/Datos_Limpios[[#This Row],[Account Length (in months)]]</f>
        <v>2</v>
      </c>
      <c r="V3030" t="str" cm="1">
        <f t="array" ref="V3030">_xlfn.IFS(H3030&lt;30,"Under 30",H3030&lt;66,"Middle Age",H3030&gt;=66,"Senior")</f>
        <v>Middle Age</v>
      </c>
      <c r="W3030" t="s">
        <v>6825</v>
      </c>
    </row>
    <row r="3031" spans="1:23" x14ac:dyDescent="0.3">
      <c r="A3031" t="s">
        <v>3128</v>
      </c>
      <c r="B3031" t="s">
        <v>17</v>
      </c>
      <c r="C3031">
        <v>22</v>
      </c>
      <c r="D3031">
        <v>0</v>
      </c>
      <c r="E3031" t="s">
        <v>17</v>
      </c>
      <c r="F3031" t="s">
        <v>112</v>
      </c>
      <c r="G3031" t="s">
        <v>6790</v>
      </c>
      <c r="H3031">
        <v>68</v>
      </c>
      <c r="I3031" t="s">
        <v>23</v>
      </c>
      <c r="J3031">
        <v>4</v>
      </c>
      <c r="K3031" t="s">
        <v>24</v>
      </c>
      <c r="L3031" t="s">
        <v>6791</v>
      </c>
      <c r="M3031">
        <v>9</v>
      </c>
      <c r="P3031" s="32">
        <v>45203</v>
      </c>
      <c r="Q3031" s="1">
        <v>10.66625793503542</v>
      </c>
      <c r="R3031">
        <v>9</v>
      </c>
      <c r="S3031" t="str" cm="1">
        <f t="array" ref="S3031">_xlfn.IFS(R3031=0,"None",R3031&lt;3,"Low",R3031&lt;6,"Medium",R3031&lt;=10,"High")</f>
        <v>High</v>
      </c>
      <c r="T3031" t="str" cm="1">
        <f t="array" ref="T3031">_xlfn.IFS(M3031&lt;=20,"Low",M3031&lt;=50,"Medium",M3031&lt;=90,"High")</f>
        <v>Low</v>
      </c>
      <c r="U3031" s="33">
        <f>Datos_Limpios[[#This Row],[Number of Complaints or Support]]/Datos_Limpios[[#This Row],[Account Length (in months)]]</f>
        <v>0.40909090909090912</v>
      </c>
      <c r="V3031" t="str" cm="1">
        <f t="array" ref="V3031">_xlfn.IFS(H3031&lt;30,"Under 30",H3031&lt;66,"Middle Age",H3031&gt;=66,"Senior")</f>
        <v>Senior</v>
      </c>
      <c r="W3031" t="s">
        <v>6823</v>
      </c>
    </row>
    <row r="3032" spans="1:23" x14ac:dyDescent="0.3">
      <c r="A3032" t="s">
        <v>3129</v>
      </c>
      <c r="B3032" t="s">
        <v>17</v>
      </c>
      <c r="C3032">
        <v>6</v>
      </c>
      <c r="D3032">
        <v>0</v>
      </c>
      <c r="E3032" t="s">
        <v>17</v>
      </c>
      <c r="F3032" t="s">
        <v>38</v>
      </c>
      <c r="G3032" t="s">
        <v>19</v>
      </c>
      <c r="H3032">
        <v>32</v>
      </c>
      <c r="I3032" t="s">
        <v>17</v>
      </c>
      <c r="J3032">
        <v>0</v>
      </c>
      <c r="K3032" t="s">
        <v>20</v>
      </c>
      <c r="L3032" t="s">
        <v>6794</v>
      </c>
      <c r="M3032">
        <v>22</v>
      </c>
      <c r="P3032" s="32">
        <v>44507</v>
      </c>
      <c r="Q3032" s="1">
        <v>25.34975838196225</v>
      </c>
      <c r="R3032">
        <v>9</v>
      </c>
      <c r="S3032" t="str" cm="1">
        <f t="array" ref="S3032">_xlfn.IFS(R3032=0,"None",R3032&lt;3,"Low",R3032&lt;6,"Medium",R3032&lt;=10,"High")</f>
        <v>High</v>
      </c>
      <c r="T3032" t="str" cm="1">
        <f t="array" ref="T3032">_xlfn.IFS(M3032&lt;=20,"Low",M3032&lt;=50,"Medium",M3032&lt;=90,"High")</f>
        <v>Medium</v>
      </c>
      <c r="U3032" s="33">
        <f>Datos_Limpios[[#This Row],[Number of Complaints or Support]]/Datos_Limpios[[#This Row],[Account Length (in months)]]</f>
        <v>1.5</v>
      </c>
      <c r="V3032" t="str" cm="1">
        <f t="array" ref="V3032">_xlfn.IFS(H3032&lt;30,"Under 30",H3032&lt;66,"Middle Age",H3032&gt;=66,"Senior")</f>
        <v>Middle Age</v>
      </c>
      <c r="W3032" t="s">
        <v>6825</v>
      </c>
    </row>
    <row r="3033" spans="1:23" x14ac:dyDescent="0.3">
      <c r="A3033" t="s">
        <v>3130</v>
      </c>
      <c r="B3033" t="s">
        <v>17</v>
      </c>
      <c r="C3033">
        <v>1</v>
      </c>
      <c r="D3033">
        <v>0</v>
      </c>
      <c r="E3033" t="s">
        <v>17</v>
      </c>
      <c r="F3033" t="s">
        <v>148</v>
      </c>
      <c r="G3033" t="s">
        <v>19</v>
      </c>
      <c r="H3033">
        <v>32</v>
      </c>
      <c r="I3033" t="s">
        <v>17</v>
      </c>
      <c r="J3033">
        <v>0</v>
      </c>
      <c r="K3033" t="s">
        <v>20</v>
      </c>
      <c r="L3033" t="s">
        <v>6791</v>
      </c>
      <c r="M3033">
        <v>37</v>
      </c>
      <c r="P3033" s="32">
        <v>43899</v>
      </c>
      <c r="Q3033" s="1">
        <v>43.256026667773178</v>
      </c>
      <c r="R3033">
        <v>9</v>
      </c>
      <c r="S3033" t="str" cm="1">
        <f t="array" ref="S3033">_xlfn.IFS(R3033=0,"None",R3033&lt;3,"Low",R3033&lt;6,"Medium",R3033&lt;=10,"High")</f>
        <v>High</v>
      </c>
      <c r="T3033" t="str" cm="1">
        <f t="array" ref="T3033">_xlfn.IFS(M3033&lt;=20,"Low",M3033&lt;=50,"Medium",M3033&lt;=90,"High")</f>
        <v>Medium</v>
      </c>
      <c r="U3033" s="33">
        <f>Datos_Limpios[[#This Row],[Number of Complaints or Support]]/Datos_Limpios[[#This Row],[Account Length (in months)]]</f>
        <v>9</v>
      </c>
      <c r="V3033" t="str" cm="1">
        <f t="array" ref="V3033">_xlfn.IFS(H3033&lt;30,"Under 30",H3033&lt;66,"Middle Age",H3033&gt;=66,"Senior")</f>
        <v>Middle Age</v>
      </c>
      <c r="W3033" t="s">
        <v>6824</v>
      </c>
    </row>
    <row r="3034" spans="1:23" x14ac:dyDescent="0.3">
      <c r="A3034" t="s">
        <v>3131</v>
      </c>
      <c r="B3034" t="s">
        <v>23</v>
      </c>
      <c r="C3034">
        <v>2</v>
      </c>
      <c r="D3034">
        <v>2</v>
      </c>
      <c r="E3034" t="s">
        <v>17</v>
      </c>
      <c r="F3034" t="s">
        <v>49</v>
      </c>
      <c r="G3034" t="s">
        <v>6790</v>
      </c>
      <c r="H3034">
        <v>43</v>
      </c>
      <c r="I3034" t="s">
        <v>17</v>
      </c>
      <c r="J3034">
        <v>0</v>
      </c>
      <c r="K3034" t="s">
        <v>20</v>
      </c>
      <c r="L3034" t="s">
        <v>6791</v>
      </c>
      <c r="M3034">
        <v>19</v>
      </c>
      <c r="N3034" t="s">
        <v>27</v>
      </c>
      <c r="O3034" t="s">
        <v>108</v>
      </c>
      <c r="P3034" s="32">
        <v>45121</v>
      </c>
      <c r="Q3034" s="1">
        <v>20.594040988372509</v>
      </c>
      <c r="R3034">
        <v>2</v>
      </c>
      <c r="S3034" t="str" cm="1">
        <f t="array" ref="S3034">_xlfn.IFS(R3034=0,"None",R3034&lt;3,"Low",R3034&lt;6,"Medium",R3034&lt;=10,"High")</f>
        <v>Low</v>
      </c>
      <c r="T3034" t="str" cm="1">
        <f t="array" ref="T3034">_xlfn.IFS(M3034&lt;=20,"Low",M3034&lt;=50,"Medium",M3034&lt;=90,"High")</f>
        <v>Low</v>
      </c>
      <c r="U3034" s="33">
        <f>Datos_Limpios[[#This Row],[Number of Complaints or Support]]/Datos_Limpios[[#This Row],[Account Length (in months)]]</f>
        <v>1</v>
      </c>
      <c r="V3034" t="str" cm="1">
        <f t="array" ref="V3034">_xlfn.IFS(H3034&lt;30,"Under 30",H3034&lt;66,"Middle Age",H3034&gt;=66,"Senior")</f>
        <v>Middle Age</v>
      </c>
      <c r="W3034" t="s">
        <v>6825</v>
      </c>
    </row>
    <row r="3035" spans="1:23" x14ac:dyDescent="0.3">
      <c r="A3035" t="s">
        <v>3132</v>
      </c>
      <c r="B3035" t="s">
        <v>17</v>
      </c>
      <c r="C3035">
        <v>59</v>
      </c>
      <c r="D3035">
        <v>2</v>
      </c>
      <c r="E3035" t="s">
        <v>23</v>
      </c>
      <c r="F3035" t="s">
        <v>166</v>
      </c>
      <c r="G3035" t="s">
        <v>19</v>
      </c>
      <c r="H3035">
        <v>67</v>
      </c>
      <c r="I3035" t="s">
        <v>17</v>
      </c>
      <c r="J3035">
        <v>0</v>
      </c>
      <c r="K3035" t="s">
        <v>24</v>
      </c>
      <c r="L3035" t="s">
        <v>6792</v>
      </c>
      <c r="M3035">
        <v>50</v>
      </c>
      <c r="P3035" s="32">
        <v>44064</v>
      </c>
      <c r="Q3035" s="1">
        <v>55.403209737656063</v>
      </c>
      <c r="R3035">
        <v>9</v>
      </c>
      <c r="S3035" t="str" cm="1">
        <f t="array" ref="S3035">_xlfn.IFS(R3035=0,"None",R3035&lt;3,"Low",R3035&lt;6,"Medium",R3035&lt;=10,"High")</f>
        <v>High</v>
      </c>
      <c r="T3035" t="str" cm="1">
        <f t="array" ref="T3035">_xlfn.IFS(M3035&lt;=20,"Low",M3035&lt;=50,"Medium",M3035&lt;=90,"High")</f>
        <v>Medium</v>
      </c>
      <c r="U3035" s="33">
        <f>Datos_Limpios[[#This Row],[Number of Complaints or Support]]/Datos_Limpios[[#This Row],[Account Length (in months)]]</f>
        <v>0.15254237288135594</v>
      </c>
      <c r="V3035" t="str" cm="1">
        <f t="array" ref="V3035">_xlfn.IFS(H3035&lt;30,"Under 30",H3035&lt;66,"Middle Age",H3035&gt;=66,"Senior")</f>
        <v>Senior</v>
      </c>
      <c r="W3035" t="s">
        <v>6825</v>
      </c>
    </row>
    <row r="3036" spans="1:23" x14ac:dyDescent="0.3">
      <c r="A3036" t="s">
        <v>3133</v>
      </c>
      <c r="B3036" t="s">
        <v>17</v>
      </c>
      <c r="C3036">
        <v>16</v>
      </c>
      <c r="D3036">
        <v>2</v>
      </c>
      <c r="E3036" t="s">
        <v>23</v>
      </c>
      <c r="F3036" t="s">
        <v>94</v>
      </c>
      <c r="G3036" t="s">
        <v>6790</v>
      </c>
      <c r="H3036">
        <v>51</v>
      </c>
      <c r="I3036" t="s">
        <v>17</v>
      </c>
      <c r="J3036">
        <v>0</v>
      </c>
      <c r="K3036" t="s">
        <v>20</v>
      </c>
      <c r="L3036" t="s">
        <v>6791</v>
      </c>
      <c r="M3036">
        <v>16</v>
      </c>
      <c r="P3036" s="32">
        <v>45272</v>
      </c>
      <c r="Q3036" s="1">
        <v>17.109089835434549</v>
      </c>
      <c r="R3036">
        <v>1</v>
      </c>
      <c r="S3036" t="str" cm="1">
        <f t="array" ref="S3036">_xlfn.IFS(R3036=0,"None",R3036&lt;3,"Low",R3036&lt;6,"Medium",R3036&lt;=10,"High")</f>
        <v>Low</v>
      </c>
      <c r="T3036" t="str" cm="1">
        <f t="array" ref="T3036">_xlfn.IFS(M3036&lt;=20,"Low",M3036&lt;=50,"Medium",M3036&lt;=90,"High")</f>
        <v>Low</v>
      </c>
      <c r="U3036" s="33">
        <f>Datos_Limpios[[#This Row],[Number of Complaints or Support]]/Datos_Limpios[[#This Row],[Account Length (in months)]]</f>
        <v>6.25E-2</v>
      </c>
      <c r="V3036" t="str" cm="1">
        <f t="array" ref="V3036">_xlfn.IFS(H3036&lt;30,"Under 30",H3036&lt;66,"Middle Age",H3036&gt;=66,"Senior")</f>
        <v>Middle Age</v>
      </c>
      <c r="W3036" t="s">
        <v>6823</v>
      </c>
    </row>
    <row r="3037" spans="1:23" x14ac:dyDescent="0.3">
      <c r="A3037" t="s">
        <v>3134</v>
      </c>
      <c r="B3037" t="s">
        <v>17</v>
      </c>
      <c r="C3037">
        <v>70</v>
      </c>
      <c r="D3037">
        <v>1</v>
      </c>
      <c r="E3037" t="s">
        <v>23</v>
      </c>
      <c r="F3037" t="s">
        <v>158</v>
      </c>
      <c r="G3037" t="s">
        <v>6790</v>
      </c>
      <c r="H3037">
        <v>39</v>
      </c>
      <c r="I3037" t="s">
        <v>17</v>
      </c>
      <c r="J3037">
        <v>0</v>
      </c>
      <c r="K3037" t="s">
        <v>32</v>
      </c>
      <c r="L3037" t="s">
        <v>6791</v>
      </c>
      <c r="M3037">
        <v>29</v>
      </c>
      <c r="P3037" s="32">
        <v>44752</v>
      </c>
      <c r="Q3037" s="1">
        <v>32.486070224888458</v>
      </c>
      <c r="R3037">
        <v>3</v>
      </c>
      <c r="S3037" t="str" cm="1">
        <f t="array" ref="S3037">_xlfn.IFS(R3037=0,"None",R3037&lt;3,"Low",R3037&lt;6,"Medium",R3037&lt;=10,"High")</f>
        <v>Medium</v>
      </c>
      <c r="T3037" t="str" cm="1">
        <f t="array" ref="T3037">_xlfn.IFS(M3037&lt;=20,"Low",M3037&lt;=50,"Medium",M3037&lt;=90,"High")</f>
        <v>Medium</v>
      </c>
      <c r="U3037" s="33">
        <f>Datos_Limpios[[#This Row],[Number of Complaints or Support]]/Datos_Limpios[[#This Row],[Account Length (in months)]]</f>
        <v>4.2857142857142858E-2</v>
      </c>
      <c r="V3037" t="str" cm="1">
        <f t="array" ref="V3037">_xlfn.IFS(H3037&lt;30,"Under 30",H3037&lt;66,"Middle Age",H3037&gt;=66,"Senior")</f>
        <v>Middle Age</v>
      </c>
      <c r="W3037" t="s">
        <v>6823</v>
      </c>
    </row>
    <row r="3038" spans="1:23" x14ac:dyDescent="0.3">
      <c r="A3038" t="s">
        <v>3135</v>
      </c>
      <c r="B3038" t="s">
        <v>17</v>
      </c>
      <c r="C3038">
        <v>51</v>
      </c>
      <c r="D3038">
        <v>0</v>
      </c>
      <c r="E3038" t="s">
        <v>23</v>
      </c>
      <c r="F3038" t="s">
        <v>38</v>
      </c>
      <c r="G3038" t="s">
        <v>19</v>
      </c>
      <c r="H3038">
        <v>29</v>
      </c>
      <c r="I3038" t="s">
        <v>23</v>
      </c>
      <c r="J3038">
        <v>2</v>
      </c>
      <c r="K3038" t="s">
        <v>20</v>
      </c>
      <c r="L3038" t="s">
        <v>6792</v>
      </c>
      <c r="M3038">
        <v>25</v>
      </c>
      <c r="P3038" s="32">
        <v>44569</v>
      </c>
      <c r="Q3038" s="1">
        <v>25.990678805652419</v>
      </c>
      <c r="R3038">
        <v>8</v>
      </c>
      <c r="S3038" t="str" cm="1">
        <f t="array" ref="S3038">_xlfn.IFS(R3038=0,"None",R3038&lt;3,"Low",R3038&lt;6,"Medium",R3038&lt;=10,"High")</f>
        <v>High</v>
      </c>
      <c r="T3038" t="str" cm="1">
        <f t="array" ref="T3038">_xlfn.IFS(M3038&lt;=20,"Low",M3038&lt;=50,"Medium",M3038&lt;=90,"High")</f>
        <v>Medium</v>
      </c>
      <c r="U3038" s="33">
        <f>Datos_Limpios[[#This Row],[Number of Complaints or Support]]/Datos_Limpios[[#This Row],[Account Length (in months)]]</f>
        <v>0.15686274509803921</v>
      </c>
      <c r="V3038" t="str" cm="1">
        <f t="array" ref="V3038">_xlfn.IFS(H3038&lt;30,"Under 30",H3038&lt;66,"Middle Age",H3038&gt;=66,"Senior")</f>
        <v>Under 30</v>
      </c>
      <c r="W3038" t="s">
        <v>6825</v>
      </c>
    </row>
    <row r="3039" spans="1:23" x14ac:dyDescent="0.3">
      <c r="A3039" t="s">
        <v>3136</v>
      </c>
      <c r="B3039" t="s">
        <v>23</v>
      </c>
      <c r="C3039">
        <v>36</v>
      </c>
      <c r="D3039">
        <v>0</v>
      </c>
      <c r="E3039" t="s">
        <v>23</v>
      </c>
      <c r="F3039" t="s">
        <v>38</v>
      </c>
      <c r="G3039" t="s">
        <v>6790</v>
      </c>
      <c r="H3039">
        <v>22</v>
      </c>
      <c r="I3039" t="s">
        <v>17</v>
      </c>
      <c r="J3039">
        <v>0</v>
      </c>
      <c r="K3039" t="s">
        <v>20</v>
      </c>
      <c r="L3039" t="s">
        <v>6792</v>
      </c>
      <c r="M3039">
        <v>51</v>
      </c>
      <c r="N3039" t="s">
        <v>27</v>
      </c>
      <c r="O3039" t="s">
        <v>125</v>
      </c>
      <c r="P3039" s="32">
        <v>44513</v>
      </c>
      <c r="Q3039" s="1">
        <v>41.826240577765539</v>
      </c>
      <c r="R3039">
        <v>4</v>
      </c>
      <c r="S3039" t="str" cm="1">
        <f t="array" ref="S3039">_xlfn.IFS(R3039=0,"None",R3039&lt;3,"Low",R3039&lt;6,"Medium",R3039&lt;=10,"High")</f>
        <v>Medium</v>
      </c>
      <c r="T3039" t="str" cm="1">
        <f t="array" ref="T3039">_xlfn.IFS(M3039&lt;=20,"Low",M3039&lt;=50,"Medium",M3039&lt;=90,"High")</f>
        <v>High</v>
      </c>
      <c r="U3039" s="33">
        <f>Datos_Limpios[[#This Row],[Number of Complaints or Support]]/Datos_Limpios[[#This Row],[Account Length (in months)]]</f>
        <v>0.1111111111111111</v>
      </c>
      <c r="V3039" t="str" cm="1">
        <f t="array" ref="V3039">_xlfn.IFS(H3039&lt;30,"Under 30",H3039&lt;66,"Middle Age",H3039&gt;=66,"Senior")</f>
        <v>Under 30</v>
      </c>
      <c r="W3039" t="s">
        <v>6825</v>
      </c>
    </row>
    <row r="3040" spans="1:23" x14ac:dyDescent="0.3">
      <c r="A3040" t="s">
        <v>3137</v>
      </c>
      <c r="B3040" t="s">
        <v>17</v>
      </c>
      <c r="C3040">
        <v>35</v>
      </c>
      <c r="D3040">
        <v>0</v>
      </c>
      <c r="E3040" t="s">
        <v>17</v>
      </c>
      <c r="F3040" t="s">
        <v>166</v>
      </c>
      <c r="G3040" t="s">
        <v>19</v>
      </c>
      <c r="H3040">
        <v>59</v>
      </c>
      <c r="I3040" t="s">
        <v>17</v>
      </c>
      <c r="J3040">
        <v>0</v>
      </c>
      <c r="K3040" t="s">
        <v>24</v>
      </c>
      <c r="L3040" t="s">
        <v>6791</v>
      </c>
      <c r="M3040">
        <v>7</v>
      </c>
      <c r="P3040" s="32">
        <v>44387</v>
      </c>
      <c r="Q3040" s="1">
        <v>7.391903471077562</v>
      </c>
      <c r="R3040">
        <v>7</v>
      </c>
      <c r="S3040" t="str" cm="1">
        <f t="array" ref="S3040">_xlfn.IFS(R3040=0,"None",R3040&lt;3,"Low",R3040&lt;6,"Medium",R3040&lt;=10,"High")</f>
        <v>High</v>
      </c>
      <c r="T3040" t="str" cm="1">
        <f t="array" ref="T3040">_xlfn.IFS(M3040&lt;=20,"Low",M3040&lt;=50,"Medium",M3040&lt;=90,"High")</f>
        <v>Low</v>
      </c>
      <c r="U3040" s="33">
        <f>Datos_Limpios[[#This Row],[Number of Complaints or Support]]/Datos_Limpios[[#This Row],[Account Length (in months)]]</f>
        <v>0.2</v>
      </c>
      <c r="V3040" t="str" cm="1">
        <f t="array" ref="V3040">_xlfn.IFS(H3040&lt;30,"Under 30",H3040&lt;66,"Middle Age",H3040&gt;=66,"Senior")</f>
        <v>Middle Age</v>
      </c>
      <c r="W3040" t="s">
        <v>6825</v>
      </c>
    </row>
    <row r="3041" spans="1:23" x14ac:dyDescent="0.3">
      <c r="A3041" t="s">
        <v>3138</v>
      </c>
      <c r="B3041" t="s">
        <v>17</v>
      </c>
      <c r="C3041">
        <v>72</v>
      </c>
      <c r="D3041">
        <v>0</v>
      </c>
      <c r="E3041" t="s">
        <v>17</v>
      </c>
      <c r="F3041" t="s">
        <v>179</v>
      </c>
      <c r="G3041" t="s">
        <v>19</v>
      </c>
      <c r="H3041">
        <v>62</v>
      </c>
      <c r="I3041" t="s">
        <v>23</v>
      </c>
      <c r="J3041">
        <v>5</v>
      </c>
      <c r="K3041" t="s">
        <v>32</v>
      </c>
      <c r="L3041" t="s">
        <v>6791</v>
      </c>
      <c r="M3041">
        <v>9</v>
      </c>
      <c r="P3041" s="32">
        <v>44838</v>
      </c>
      <c r="Q3041" s="1">
        <v>10.00847594002013</v>
      </c>
      <c r="R3041">
        <v>5</v>
      </c>
      <c r="S3041" t="str" cm="1">
        <f t="array" ref="S3041">_xlfn.IFS(R3041=0,"None",R3041&lt;3,"Low",R3041&lt;6,"Medium",R3041&lt;=10,"High")</f>
        <v>Medium</v>
      </c>
      <c r="T3041" t="str" cm="1">
        <f t="array" ref="T3041">_xlfn.IFS(M3041&lt;=20,"Low",M3041&lt;=50,"Medium",M3041&lt;=90,"High")</f>
        <v>Low</v>
      </c>
      <c r="U3041" s="33">
        <f>Datos_Limpios[[#This Row],[Number of Complaints or Support]]/Datos_Limpios[[#This Row],[Account Length (in months)]]</f>
        <v>6.9444444444444448E-2</v>
      </c>
      <c r="V3041" t="str" cm="1">
        <f t="array" ref="V3041">_xlfn.IFS(H3041&lt;30,"Under 30",H3041&lt;66,"Middle Age",H3041&gt;=66,"Senior")</f>
        <v>Middle Age</v>
      </c>
      <c r="W3041" t="s">
        <v>6826</v>
      </c>
    </row>
    <row r="3042" spans="1:23" x14ac:dyDescent="0.3">
      <c r="A3042" t="s">
        <v>3139</v>
      </c>
      <c r="B3042" t="s">
        <v>23</v>
      </c>
      <c r="C3042">
        <v>73</v>
      </c>
      <c r="D3042">
        <v>4</v>
      </c>
      <c r="E3042" t="s">
        <v>23</v>
      </c>
      <c r="F3042" t="s">
        <v>82</v>
      </c>
      <c r="G3042" t="s">
        <v>19</v>
      </c>
      <c r="H3042">
        <v>49</v>
      </c>
      <c r="I3042" t="s">
        <v>17</v>
      </c>
      <c r="J3042">
        <v>0</v>
      </c>
      <c r="K3042" t="s">
        <v>32</v>
      </c>
      <c r="L3042" t="s">
        <v>6792</v>
      </c>
      <c r="M3042">
        <v>23</v>
      </c>
      <c r="N3042" t="s">
        <v>27</v>
      </c>
      <c r="O3042" t="s">
        <v>208</v>
      </c>
      <c r="P3042" s="32">
        <v>45142</v>
      </c>
      <c r="Q3042" s="1">
        <v>18.800950805040809</v>
      </c>
      <c r="R3042">
        <v>3</v>
      </c>
      <c r="S3042" t="str" cm="1">
        <f t="array" ref="S3042">_xlfn.IFS(R3042=0,"None",R3042&lt;3,"Low",R3042&lt;6,"Medium",R3042&lt;=10,"High")</f>
        <v>Medium</v>
      </c>
      <c r="T3042" t="str" cm="1">
        <f t="array" ref="T3042">_xlfn.IFS(M3042&lt;=20,"Low",M3042&lt;=50,"Medium",M3042&lt;=90,"High")</f>
        <v>Medium</v>
      </c>
      <c r="U3042" s="33">
        <f>Datos_Limpios[[#This Row],[Number of Complaints or Support]]/Datos_Limpios[[#This Row],[Account Length (in months)]]</f>
        <v>4.1095890410958902E-2</v>
      </c>
      <c r="V3042" t="str" cm="1">
        <f t="array" ref="V3042">_xlfn.IFS(H3042&lt;30,"Under 30",H3042&lt;66,"Middle Age",H3042&gt;=66,"Senior")</f>
        <v>Middle Age</v>
      </c>
      <c r="W3042" t="s">
        <v>6823</v>
      </c>
    </row>
    <row r="3043" spans="1:23" x14ac:dyDescent="0.3">
      <c r="A3043" t="s">
        <v>3140</v>
      </c>
      <c r="B3043" t="s">
        <v>17</v>
      </c>
      <c r="C3043">
        <v>60</v>
      </c>
      <c r="D3043">
        <v>0</v>
      </c>
      <c r="E3043" t="s">
        <v>23</v>
      </c>
      <c r="F3043" t="s">
        <v>202</v>
      </c>
      <c r="G3043" t="s">
        <v>6790</v>
      </c>
      <c r="H3043">
        <v>42</v>
      </c>
      <c r="I3043" t="s">
        <v>17</v>
      </c>
      <c r="J3043">
        <v>0</v>
      </c>
      <c r="K3043" t="s">
        <v>24</v>
      </c>
      <c r="L3043" t="s">
        <v>6791</v>
      </c>
      <c r="M3043">
        <v>37</v>
      </c>
      <c r="P3043" s="32">
        <v>44715</v>
      </c>
      <c r="Q3043" s="1">
        <v>34.082831713272398</v>
      </c>
      <c r="R3043">
        <v>0</v>
      </c>
      <c r="S3043" t="str" cm="1">
        <f t="array" ref="S3043">_xlfn.IFS(R3043=0,"None",R3043&lt;3,"Low",R3043&lt;6,"Medium",R3043&lt;=10,"High")</f>
        <v>None</v>
      </c>
      <c r="T3043" t="str" cm="1">
        <f t="array" ref="T3043">_xlfn.IFS(M3043&lt;=20,"Low",M3043&lt;=50,"Medium",M3043&lt;=90,"High")</f>
        <v>Medium</v>
      </c>
      <c r="U3043" s="33">
        <f>Datos_Limpios[[#This Row],[Number of Complaints or Support]]/Datos_Limpios[[#This Row],[Account Length (in months)]]</f>
        <v>0</v>
      </c>
      <c r="V3043" t="str" cm="1">
        <f t="array" ref="V3043">_xlfn.IFS(H3043&lt;30,"Under 30",H3043&lt;66,"Middle Age",H3043&gt;=66,"Senior")</f>
        <v>Middle Age</v>
      </c>
      <c r="W3043" t="s">
        <v>6825</v>
      </c>
    </row>
    <row r="3044" spans="1:23" x14ac:dyDescent="0.3">
      <c r="A3044" t="s">
        <v>3141</v>
      </c>
      <c r="B3044" t="s">
        <v>17</v>
      </c>
      <c r="C3044">
        <v>4</v>
      </c>
      <c r="D3044">
        <v>0</v>
      </c>
      <c r="E3044" t="s">
        <v>17</v>
      </c>
      <c r="F3044" t="s">
        <v>107</v>
      </c>
      <c r="G3044" t="s">
        <v>19</v>
      </c>
      <c r="H3044">
        <v>33</v>
      </c>
      <c r="I3044" t="s">
        <v>23</v>
      </c>
      <c r="J3044">
        <v>4</v>
      </c>
      <c r="K3044" t="s">
        <v>20</v>
      </c>
      <c r="L3044" t="s">
        <v>6792</v>
      </c>
      <c r="M3044">
        <v>7</v>
      </c>
      <c r="P3044" s="32">
        <v>44618</v>
      </c>
      <c r="Q3044" s="1">
        <v>5.9027677310986766</v>
      </c>
      <c r="R3044">
        <v>3</v>
      </c>
      <c r="S3044" t="str" cm="1">
        <f t="array" ref="S3044">_xlfn.IFS(R3044=0,"None",R3044&lt;3,"Low",R3044&lt;6,"Medium",R3044&lt;=10,"High")</f>
        <v>Medium</v>
      </c>
      <c r="T3044" t="str" cm="1">
        <f t="array" ref="T3044">_xlfn.IFS(M3044&lt;=20,"Low",M3044&lt;=50,"Medium",M3044&lt;=90,"High")</f>
        <v>Low</v>
      </c>
      <c r="U3044" s="33">
        <f>Datos_Limpios[[#This Row],[Number of Complaints or Support]]/Datos_Limpios[[#This Row],[Account Length (in months)]]</f>
        <v>0.75</v>
      </c>
      <c r="V3044" t="str" cm="1">
        <f t="array" ref="V3044">_xlfn.IFS(H3044&lt;30,"Under 30",H3044&lt;66,"Middle Age",H3044&gt;=66,"Senior")</f>
        <v>Middle Age</v>
      </c>
      <c r="W3044" t="s">
        <v>6825</v>
      </c>
    </row>
    <row r="3045" spans="1:23" x14ac:dyDescent="0.3">
      <c r="A3045" t="s">
        <v>3142</v>
      </c>
      <c r="B3045" t="s">
        <v>17</v>
      </c>
      <c r="C3045">
        <v>21</v>
      </c>
      <c r="D3045">
        <v>0</v>
      </c>
      <c r="E3045" t="s">
        <v>17</v>
      </c>
      <c r="F3045" t="s">
        <v>192</v>
      </c>
      <c r="G3045" t="s">
        <v>6790</v>
      </c>
      <c r="H3045">
        <v>66</v>
      </c>
      <c r="I3045" t="s">
        <v>17</v>
      </c>
      <c r="J3045">
        <v>0</v>
      </c>
      <c r="K3045" t="s">
        <v>32</v>
      </c>
      <c r="L3045" t="s">
        <v>6791</v>
      </c>
      <c r="M3045">
        <v>12</v>
      </c>
      <c r="P3045" s="32">
        <v>44730</v>
      </c>
      <c r="Q3045" s="1">
        <v>14.39281643644841</v>
      </c>
      <c r="R3045">
        <v>2</v>
      </c>
      <c r="S3045" t="str" cm="1">
        <f t="array" ref="S3045">_xlfn.IFS(R3045=0,"None",R3045&lt;3,"Low",R3045&lt;6,"Medium",R3045&lt;=10,"High")</f>
        <v>Low</v>
      </c>
      <c r="T3045" t="str" cm="1">
        <f t="array" ref="T3045">_xlfn.IFS(M3045&lt;=20,"Low",M3045&lt;=50,"Medium",M3045&lt;=90,"High")</f>
        <v>Low</v>
      </c>
      <c r="U3045" s="33">
        <f>Datos_Limpios[[#This Row],[Number of Complaints or Support]]/Datos_Limpios[[#This Row],[Account Length (in months)]]</f>
        <v>9.5238095238095233E-2</v>
      </c>
      <c r="V3045" t="str" cm="1">
        <f t="array" ref="V3045">_xlfn.IFS(H3045&lt;30,"Under 30",H3045&lt;66,"Middle Age",H3045&gt;=66,"Senior")</f>
        <v>Senior</v>
      </c>
      <c r="W3045" t="s">
        <v>6824</v>
      </c>
    </row>
    <row r="3046" spans="1:23" x14ac:dyDescent="0.3">
      <c r="A3046" t="s">
        <v>3143</v>
      </c>
      <c r="B3046" t="s">
        <v>17</v>
      </c>
      <c r="C3046">
        <v>24</v>
      </c>
      <c r="D3046">
        <v>0</v>
      </c>
      <c r="E3046" t="s">
        <v>17</v>
      </c>
      <c r="F3046" t="s">
        <v>86</v>
      </c>
      <c r="G3046" t="s">
        <v>6790</v>
      </c>
      <c r="H3046">
        <v>31</v>
      </c>
      <c r="I3046" t="s">
        <v>17</v>
      </c>
      <c r="J3046">
        <v>0</v>
      </c>
      <c r="K3046" t="s">
        <v>32</v>
      </c>
      <c r="L3046" t="s">
        <v>6791</v>
      </c>
      <c r="M3046">
        <v>11</v>
      </c>
      <c r="P3046" s="32">
        <v>44327</v>
      </c>
      <c r="Q3046" s="1">
        <v>11.163835763747761</v>
      </c>
      <c r="R3046">
        <v>1</v>
      </c>
      <c r="S3046" t="str" cm="1">
        <f t="array" ref="S3046">_xlfn.IFS(R3046=0,"None",R3046&lt;3,"Low",R3046&lt;6,"Medium",R3046&lt;=10,"High")</f>
        <v>Low</v>
      </c>
      <c r="T3046" t="str" cm="1">
        <f t="array" ref="T3046">_xlfn.IFS(M3046&lt;=20,"Low",M3046&lt;=50,"Medium",M3046&lt;=90,"High")</f>
        <v>Low</v>
      </c>
      <c r="U3046" s="33">
        <f>Datos_Limpios[[#This Row],[Number of Complaints or Support]]/Datos_Limpios[[#This Row],[Account Length (in months)]]</f>
        <v>4.1666666666666664E-2</v>
      </c>
      <c r="V3046" t="str" cm="1">
        <f t="array" ref="V3046">_xlfn.IFS(H3046&lt;30,"Under 30",H3046&lt;66,"Middle Age",H3046&gt;=66,"Senior")</f>
        <v>Middle Age</v>
      </c>
      <c r="W3046" t="s">
        <v>6824</v>
      </c>
    </row>
    <row r="3047" spans="1:23" x14ac:dyDescent="0.3">
      <c r="A3047" t="s">
        <v>3144</v>
      </c>
      <c r="B3047" t="s">
        <v>17</v>
      </c>
      <c r="C3047">
        <v>32</v>
      </c>
      <c r="D3047">
        <v>0</v>
      </c>
      <c r="E3047" t="s">
        <v>23</v>
      </c>
      <c r="F3047" t="s">
        <v>350</v>
      </c>
      <c r="G3047" t="s">
        <v>6790</v>
      </c>
      <c r="H3047">
        <v>82</v>
      </c>
      <c r="I3047" t="s">
        <v>17</v>
      </c>
      <c r="J3047">
        <v>0</v>
      </c>
      <c r="K3047" t="s">
        <v>24</v>
      </c>
      <c r="L3047" t="s">
        <v>6791</v>
      </c>
      <c r="M3047">
        <v>28</v>
      </c>
      <c r="P3047" s="32">
        <v>45116</v>
      </c>
      <c r="Q3047" s="1">
        <v>32.876478350964177</v>
      </c>
      <c r="R3047">
        <v>5</v>
      </c>
      <c r="S3047" t="str" cm="1">
        <f t="array" ref="S3047">_xlfn.IFS(R3047=0,"None",R3047&lt;3,"Low",R3047&lt;6,"Medium",R3047&lt;=10,"High")</f>
        <v>Medium</v>
      </c>
      <c r="T3047" t="str" cm="1">
        <f t="array" ref="T3047">_xlfn.IFS(M3047&lt;=20,"Low",M3047&lt;=50,"Medium",M3047&lt;=90,"High")</f>
        <v>Medium</v>
      </c>
      <c r="U3047" s="33">
        <f>Datos_Limpios[[#This Row],[Number of Complaints or Support]]/Datos_Limpios[[#This Row],[Account Length (in months)]]</f>
        <v>0.15625</v>
      </c>
      <c r="V3047" t="str" cm="1">
        <f t="array" ref="V3047">_xlfn.IFS(H3047&lt;30,"Under 30",H3047&lt;66,"Middle Age",H3047&gt;=66,"Senior")</f>
        <v>Senior</v>
      </c>
      <c r="W3047" t="s">
        <v>6823</v>
      </c>
    </row>
    <row r="3048" spans="1:23" x14ac:dyDescent="0.3">
      <c r="A3048" t="s">
        <v>3145</v>
      </c>
      <c r="B3048" t="s">
        <v>17</v>
      </c>
      <c r="C3048">
        <v>69</v>
      </c>
      <c r="D3048">
        <v>1</v>
      </c>
      <c r="E3048" t="s">
        <v>23</v>
      </c>
      <c r="F3048" t="s">
        <v>245</v>
      </c>
      <c r="G3048" t="s">
        <v>19</v>
      </c>
      <c r="H3048">
        <v>47</v>
      </c>
      <c r="I3048" t="s">
        <v>17</v>
      </c>
      <c r="J3048">
        <v>0</v>
      </c>
      <c r="K3048" t="s">
        <v>32</v>
      </c>
      <c r="L3048" t="s">
        <v>6791</v>
      </c>
      <c r="M3048">
        <v>36</v>
      </c>
      <c r="P3048" s="32">
        <v>45151</v>
      </c>
      <c r="Q3048" s="1">
        <v>31.308737739190899</v>
      </c>
      <c r="R3048">
        <v>1</v>
      </c>
      <c r="S3048" t="str" cm="1">
        <f t="array" ref="S3048">_xlfn.IFS(R3048=0,"None",R3048&lt;3,"Low",R3048&lt;6,"Medium",R3048&lt;=10,"High")</f>
        <v>Low</v>
      </c>
      <c r="T3048" t="str" cm="1">
        <f t="array" ref="T3048">_xlfn.IFS(M3048&lt;=20,"Low",M3048&lt;=50,"Medium",M3048&lt;=90,"High")</f>
        <v>Medium</v>
      </c>
      <c r="U3048" s="33">
        <f>Datos_Limpios[[#This Row],[Number of Complaints or Support]]/Datos_Limpios[[#This Row],[Account Length (in months)]]</f>
        <v>1.4492753623188406E-2</v>
      </c>
      <c r="V3048" t="str" cm="1">
        <f t="array" ref="V3048">_xlfn.IFS(H3048&lt;30,"Under 30",H3048&lt;66,"Middle Age",H3048&gt;=66,"Senior")</f>
        <v>Middle Age</v>
      </c>
      <c r="W3048" t="s">
        <v>6823</v>
      </c>
    </row>
    <row r="3049" spans="1:23" x14ac:dyDescent="0.3">
      <c r="A3049" t="s">
        <v>3146</v>
      </c>
      <c r="B3049" t="s">
        <v>17</v>
      </c>
      <c r="C3049">
        <v>61</v>
      </c>
      <c r="D3049">
        <v>0</v>
      </c>
      <c r="E3049" t="s">
        <v>23</v>
      </c>
      <c r="F3049" t="s">
        <v>36</v>
      </c>
      <c r="G3049" t="s">
        <v>6790</v>
      </c>
      <c r="H3049">
        <v>44</v>
      </c>
      <c r="I3049" t="s">
        <v>23</v>
      </c>
      <c r="J3049">
        <v>2</v>
      </c>
      <c r="K3049" t="s">
        <v>32</v>
      </c>
      <c r="L3049" t="s">
        <v>6792</v>
      </c>
      <c r="M3049">
        <v>15</v>
      </c>
      <c r="P3049" s="32">
        <v>44820</v>
      </c>
      <c r="Q3049" s="1">
        <v>16.613458443155949</v>
      </c>
      <c r="R3049">
        <v>7</v>
      </c>
      <c r="S3049" t="str" cm="1">
        <f t="array" ref="S3049">_xlfn.IFS(R3049=0,"None",R3049&lt;3,"Low",R3049&lt;6,"Medium",R3049&lt;=10,"High")</f>
        <v>High</v>
      </c>
      <c r="T3049" t="str" cm="1">
        <f t="array" ref="T3049">_xlfn.IFS(M3049&lt;=20,"Low",M3049&lt;=50,"Medium",M3049&lt;=90,"High")</f>
        <v>Low</v>
      </c>
      <c r="U3049" s="33">
        <f>Datos_Limpios[[#This Row],[Number of Complaints or Support]]/Datos_Limpios[[#This Row],[Account Length (in months)]]</f>
        <v>0.11475409836065574</v>
      </c>
      <c r="V3049" t="str" cm="1">
        <f t="array" ref="V3049">_xlfn.IFS(H3049&lt;30,"Under 30",H3049&lt;66,"Middle Age",H3049&gt;=66,"Senior")</f>
        <v>Middle Age</v>
      </c>
      <c r="W3049" t="s">
        <v>6824</v>
      </c>
    </row>
    <row r="3050" spans="1:23" x14ac:dyDescent="0.3">
      <c r="A3050" t="s">
        <v>3147</v>
      </c>
      <c r="B3050" t="s">
        <v>17</v>
      </c>
      <c r="C3050">
        <v>27</v>
      </c>
      <c r="D3050">
        <v>1</v>
      </c>
      <c r="E3050" t="s">
        <v>23</v>
      </c>
      <c r="F3050" t="s">
        <v>158</v>
      </c>
      <c r="G3050" t="s">
        <v>6790</v>
      </c>
      <c r="H3050">
        <v>41</v>
      </c>
      <c r="I3050" t="s">
        <v>17</v>
      </c>
      <c r="J3050">
        <v>0</v>
      </c>
      <c r="K3050" t="s">
        <v>24</v>
      </c>
      <c r="L3050" t="s">
        <v>6791</v>
      </c>
      <c r="M3050">
        <v>36</v>
      </c>
      <c r="P3050" s="32">
        <v>45129</v>
      </c>
      <c r="Q3050" s="1">
        <v>42.438401178827277</v>
      </c>
      <c r="R3050">
        <v>10</v>
      </c>
      <c r="S3050" t="str" cm="1">
        <f t="array" ref="S3050">_xlfn.IFS(R3050=0,"None",R3050&lt;3,"Low",R3050&lt;6,"Medium",R3050&lt;=10,"High")</f>
        <v>High</v>
      </c>
      <c r="T3050" t="str" cm="1">
        <f t="array" ref="T3050">_xlfn.IFS(M3050&lt;=20,"Low",M3050&lt;=50,"Medium",M3050&lt;=90,"High")</f>
        <v>Medium</v>
      </c>
      <c r="U3050" s="33">
        <f>Datos_Limpios[[#This Row],[Number of Complaints or Support]]/Datos_Limpios[[#This Row],[Account Length (in months)]]</f>
        <v>0.37037037037037035</v>
      </c>
      <c r="V3050" t="str" cm="1">
        <f t="array" ref="V3050">_xlfn.IFS(H3050&lt;30,"Under 30",H3050&lt;66,"Middle Age",H3050&gt;=66,"Senior")</f>
        <v>Middle Age</v>
      </c>
      <c r="W3050" t="s">
        <v>6823</v>
      </c>
    </row>
    <row r="3051" spans="1:23" x14ac:dyDescent="0.3">
      <c r="A3051" t="s">
        <v>3148</v>
      </c>
      <c r="B3051" t="s">
        <v>23</v>
      </c>
      <c r="C3051">
        <v>1</v>
      </c>
      <c r="D3051">
        <v>2</v>
      </c>
      <c r="E3051" t="s">
        <v>17</v>
      </c>
      <c r="F3051" t="s">
        <v>101</v>
      </c>
      <c r="G3051" t="s">
        <v>6790</v>
      </c>
      <c r="H3051">
        <v>42</v>
      </c>
      <c r="I3051" t="s">
        <v>17</v>
      </c>
      <c r="J3051">
        <v>0</v>
      </c>
      <c r="K3051" t="s">
        <v>20</v>
      </c>
      <c r="L3051" t="s">
        <v>6794</v>
      </c>
      <c r="M3051">
        <v>11</v>
      </c>
      <c r="N3051" t="s">
        <v>50</v>
      </c>
      <c r="O3051" t="s">
        <v>71</v>
      </c>
      <c r="P3051" s="32">
        <v>44327</v>
      </c>
      <c r="Q3051" s="1">
        <v>9.5403822892506973</v>
      </c>
      <c r="R3051">
        <v>6</v>
      </c>
      <c r="S3051" t="str" cm="1">
        <f t="array" ref="S3051">_xlfn.IFS(R3051=0,"None",R3051&lt;3,"Low",R3051&lt;6,"Medium",R3051&lt;=10,"High")</f>
        <v>High</v>
      </c>
      <c r="T3051" t="str" cm="1">
        <f t="array" ref="T3051">_xlfn.IFS(M3051&lt;=20,"Low",M3051&lt;=50,"Medium",M3051&lt;=90,"High")</f>
        <v>Low</v>
      </c>
      <c r="U3051" s="33">
        <f>Datos_Limpios[[#This Row],[Number of Complaints or Support]]/Datos_Limpios[[#This Row],[Account Length (in months)]]</f>
        <v>6</v>
      </c>
      <c r="V3051" t="str" cm="1">
        <f t="array" ref="V3051">_xlfn.IFS(H3051&lt;30,"Under 30",H3051&lt;66,"Middle Age",H3051&gt;=66,"Senior")</f>
        <v>Middle Age</v>
      </c>
      <c r="W3051" t="s">
        <v>6826</v>
      </c>
    </row>
    <row r="3052" spans="1:23" x14ac:dyDescent="0.3">
      <c r="A3052" t="s">
        <v>3149</v>
      </c>
      <c r="B3052" t="s">
        <v>17</v>
      </c>
      <c r="C3052">
        <v>53</v>
      </c>
      <c r="D3052">
        <v>0</v>
      </c>
      <c r="E3052" t="s">
        <v>23</v>
      </c>
      <c r="F3052" t="s">
        <v>84</v>
      </c>
      <c r="G3052" t="s">
        <v>6790</v>
      </c>
      <c r="H3052">
        <v>46</v>
      </c>
      <c r="I3052" t="s">
        <v>23</v>
      </c>
      <c r="J3052">
        <v>2</v>
      </c>
      <c r="K3052" t="s">
        <v>20</v>
      </c>
      <c r="L3052" t="s">
        <v>6792</v>
      </c>
      <c r="M3052">
        <v>35</v>
      </c>
      <c r="P3052" s="32">
        <v>43988</v>
      </c>
      <c r="Q3052" s="1">
        <v>35.030340630615846</v>
      </c>
      <c r="R3052">
        <v>0</v>
      </c>
      <c r="S3052" t="str" cm="1">
        <f t="array" ref="S3052">_xlfn.IFS(R3052=0,"None",R3052&lt;3,"Low",R3052&lt;6,"Medium",R3052&lt;=10,"High")</f>
        <v>None</v>
      </c>
      <c r="T3052" t="str" cm="1">
        <f t="array" ref="T3052">_xlfn.IFS(M3052&lt;=20,"Low",M3052&lt;=50,"Medium",M3052&lt;=90,"High")</f>
        <v>Medium</v>
      </c>
      <c r="U3052" s="33">
        <f>Datos_Limpios[[#This Row],[Number of Complaints or Support]]/Datos_Limpios[[#This Row],[Account Length (in months)]]</f>
        <v>0</v>
      </c>
      <c r="V3052" t="str" cm="1">
        <f t="array" ref="V3052">_xlfn.IFS(H3052&lt;30,"Under 30",H3052&lt;66,"Middle Age",H3052&gt;=66,"Senior")</f>
        <v>Middle Age</v>
      </c>
      <c r="W3052" t="s">
        <v>6824</v>
      </c>
    </row>
    <row r="3053" spans="1:23" x14ac:dyDescent="0.3">
      <c r="A3053" t="s">
        <v>3150</v>
      </c>
      <c r="B3053" t="s">
        <v>17</v>
      </c>
      <c r="C3053">
        <v>46</v>
      </c>
      <c r="D3053">
        <v>2</v>
      </c>
      <c r="E3053" t="s">
        <v>23</v>
      </c>
      <c r="F3053" t="s">
        <v>90</v>
      </c>
      <c r="G3053" t="s">
        <v>6790</v>
      </c>
      <c r="H3053">
        <v>68</v>
      </c>
      <c r="I3053" t="s">
        <v>17</v>
      </c>
      <c r="J3053">
        <v>0</v>
      </c>
      <c r="K3053" t="s">
        <v>20</v>
      </c>
      <c r="L3053" t="s">
        <v>6792</v>
      </c>
      <c r="M3053">
        <v>47</v>
      </c>
      <c r="P3053" s="32">
        <v>45182</v>
      </c>
      <c r="Q3053" s="1">
        <v>45.228960494493961</v>
      </c>
      <c r="R3053">
        <v>7</v>
      </c>
      <c r="S3053" t="str" cm="1">
        <f t="array" ref="S3053">_xlfn.IFS(R3053=0,"None",R3053&lt;3,"Low",R3053&lt;6,"Medium",R3053&lt;=10,"High")</f>
        <v>High</v>
      </c>
      <c r="T3053" t="str" cm="1">
        <f t="array" ref="T3053">_xlfn.IFS(M3053&lt;=20,"Low",M3053&lt;=50,"Medium",M3053&lt;=90,"High")</f>
        <v>Medium</v>
      </c>
      <c r="U3053" s="33">
        <f>Datos_Limpios[[#This Row],[Number of Complaints or Support]]/Datos_Limpios[[#This Row],[Account Length (in months)]]</f>
        <v>0.15217391304347827</v>
      </c>
      <c r="V3053" t="str" cm="1">
        <f t="array" ref="V3053">_xlfn.IFS(H3053&lt;30,"Under 30",H3053&lt;66,"Middle Age",H3053&gt;=66,"Senior")</f>
        <v>Senior</v>
      </c>
      <c r="W3053" t="s">
        <v>6823</v>
      </c>
    </row>
    <row r="3054" spans="1:23" x14ac:dyDescent="0.3">
      <c r="A3054" t="s">
        <v>3151</v>
      </c>
      <c r="B3054" t="s">
        <v>17</v>
      </c>
      <c r="C3054">
        <v>25</v>
      </c>
      <c r="D3054">
        <v>1</v>
      </c>
      <c r="E3054" t="s">
        <v>23</v>
      </c>
      <c r="F3054" t="s">
        <v>79</v>
      </c>
      <c r="G3054" t="s">
        <v>6790</v>
      </c>
      <c r="H3054">
        <v>49</v>
      </c>
      <c r="I3054" t="s">
        <v>23</v>
      </c>
      <c r="J3054">
        <v>4</v>
      </c>
      <c r="K3054" t="s">
        <v>24</v>
      </c>
      <c r="L3054" t="s">
        <v>6791</v>
      </c>
      <c r="M3054">
        <v>36</v>
      </c>
      <c r="P3054" s="32">
        <v>44575</v>
      </c>
      <c r="Q3054" s="1">
        <v>34.179804381417092</v>
      </c>
      <c r="R3054">
        <v>3</v>
      </c>
      <c r="S3054" t="str" cm="1">
        <f t="array" ref="S3054">_xlfn.IFS(R3054=0,"None",R3054&lt;3,"Low",R3054&lt;6,"Medium",R3054&lt;=10,"High")</f>
        <v>Medium</v>
      </c>
      <c r="T3054" t="str" cm="1">
        <f t="array" ref="T3054">_xlfn.IFS(M3054&lt;=20,"Low",M3054&lt;=50,"Medium",M3054&lt;=90,"High")</f>
        <v>Medium</v>
      </c>
      <c r="U3054" s="33">
        <f>Datos_Limpios[[#This Row],[Number of Complaints or Support]]/Datos_Limpios[[#This Row],[Account Length (in months)]]</f>
        <v>0.12</v>
      </c>
      <c r="V3054" t="str" cm="1">
        <f t="array" ref="V3054">_xlfn.IFS(H3054&lt;30,"Under 30",H3054&lt;66,"Middle Age",H3054&gt;=66,"Senior")</f>
        <v>Middle Age</v>
      </c>
      <c r="W3054" t="s">
        <v>6826</v>
      </c>
    </row>
    <row r="3055" spans="1:23" x14ac:dyDescent="0.3">
      <c r="A3055" t="s">
        <v>3152</v>
      </c>
      <c r="B3055" t="s">
        <v>17</v>
      </c>
      <c r="C3055">
        <v>22</v>
      </c>
      <c r="D3055">
        <v>0</v>
      </c>
      <c r="E3055" t="s">
        <v>23</v>
      </c>
      <c r="F3055" t="s">
        <v>63</v>
      </c>
      <c r="G3055" t="s">
        <v>6790</v>
      </c>
      <c r="H3055">
        <v>25</v>
      </c>
      <c r="I3055" t="s">
        <v>23</v>
      </c>
      <c r="J3055">
        <v>2</v>
      </c>
      <c r="K3055" t="s">
        <v>20</v>
      </c>
      <c r="L3055" t="s">
        <v>6792</v>
      </c>
      <c r="M3055">
        <v>10</v>
      </c>
      <c r="P3055" s="32">
        <v>43835</v>
      </c>
      <c r="Q3055" s="1">
        <v>10.08941064292971</v>
      </c>
      <c r="R3055">
        <v>10</v>
      </c>
      <c r="S3055" t="str" cm="1">
        <f t="array" ref="S3055">_xlfn.IFS(R3055=0,"None",R3055&lt;3,"Low",R3055&lt;6,"Medium",R3055&lt;=10,"High")</f>
        <v>High</v>
      </c>
      <c r="T3055" t="str" cm="1">
        <f t="array" ref="T3055">_xlfn.IFS(M3055&lt;=20,"Low",M3055&lt;=50,"Medium",M3055&lt;=90,"High")</f>
        <v>Low</v>
      </c>
      <c r="U3055" s="33">
        <f>Datos_Limpios[[#This Row],[Number of Complaints or Support]]/Datos_Limpios[[#This Row],[Account Length (in months)]]</f>
        <v>0.45454545454545453</v>
      </c>
      <c r="V3055" t="str" cm="1">
        <f t="array" ref="V3055">_xlfn.IFS(H3055&lt;30,"Under 30",H3055&lt;66,"Middle Age",H3055&gt;=66,"Senior")</f>
        <v>Under 30</v>
      </c>
      <c r="W3055" t="s">
        <v>6825</v>
      </c>
    </row>
    <row r="3056" spans="1:23" x14ac:dyDescent="0.3">
      <c r="A3056" t="s">
        <v>3153</v>
      </c>
      <c r="B3056" t="s">
        <v>23</v>
      </c>
      <c r="C3056">
        <v>14</v>
      </c>
      <c r="D3056">
        <v>3</v>
      </c>
      <c r="E3056" t="s">
        <v>23</v>
      </c>
      <c r="F3056" t="s">
        <v>49</v>
      </c>
      <c r="G3056" t="s">
        <v>19</v>
      </c>
      <c r="H3056">
        <v>41</v>
      </c>
      <c r="I3056" t="s">
        <v>17</v>
      </c>
      <c r="J3056">
        <v>0</v>
      </c>
      <c r="K3056" t="s">
        <v>20</v>
      </c>
      <c r="L3056" t="s">
        <v>6792</v>
      </c>
      <c r="M3056">
        <v>27</v>
      </c>
      <c r="N3056" t="s">
        <v>59</v>
      </c>
      <c r="O3056" t="s">
        <v>60</v>
      </c>
      <c r="P3056" s="32">
        <v>43960</v>
      </c>
      <c r="Q3056" s="1">
        <v>26.62238474991042</v>
      </c>
      <c r="R3056">
        <v>10</v>
      </c>
      <c r="S3056" t="str" cm="1">
        <f t="array" ref="S3056">_xlfn.IFS(R3056=0,"None",R3056&lt;3,"Low",R3056&lt;6,"Medium",R3056&lt;=10,"High")</f>
        <v>High</v>
      </c>
      <c r="T3056" t="str" cm="1">
        <f t="array" ref="T3056">_xlfn.IFS(M3056&lt;=20,"Low",M3056&lt;=50,"Medium",M3056&lt;=90,"High")</f>
        <v>Medium</v>
      </c>
      <c r="U3056" s="33">
        <f>Datos_Limpios[[#This Row],[Number of Complaints or Support]]/Datos_Limpios[[#This Row],[Account Length (in months)]]</f>
        <v>0.7142857142857143</v>
      </c>
      <c r="V3056" t="str" cm="1">
        <f t="array" ref="V3056">_xlfn.IFS(H3056&lt;30,"Under 30",H3056&lt;66,"Middle Age",H3056&gt;=66,"Senior")</f>
        <v>Middle Age</v>
      </c>
      <c r="W3056" t="s">
        <v>6825</v>
      </c>
    </row>
    <row r="3057" spans="1:23" x14ac:dyDescent="0.3">
      <c r="A3057" t="s">
        <v>3154</v>
      </c>
      <c r="B3057" t="s">
        <v>17</v>
      </c>
      <c r="C3057">
        <v>70</v>
      </c>
      <c r="D3057">
        <v>0</v>
      </c>
      <c r="E3057" t="s">
        <v>23</v>
      </c>
      <c r="F3057" t="s">
        <v>29</v>
      </c>
      <c r="G3057" t="s">
        <v>6790</v>
      </c>
      <c r="H3057">
        <v>47</v>
      </c>
      <c r="I3057" t="s">
        <v>17</v>
      </c>
      <c r="J3057">
        <v>0</v>
      </c>
      <c r="K3057" t="s">
        <v>24</v>
      </c>
      <c r="L3057" t="s">
        <v>6792</v>
      </c>
      <c r="M3057">
        <v>60</v>
      </c>
      <c r="P3057" s="32">
        <v>44430</v>
      </c>
      <c r="Q3057" s="1">
        <v>50.073643908675528</v>
      </c>
      <c r="R3057">
        <v>1</v>
      </c>
      <c r="S3057" t="str" cm="1">
        <f t="array" ref="S3057">_xlfn.IFS(R3057=0,"None",R3057&lt;3,"Low",R3057&lt;6,"Medium",R3057&lt;=10,"High")</f>
        <v>Low</v>
      </c>
      <c r="T3057" t="str" cm="1">
        <f t="array" ref="T3057">_xlfn.IFS(M3057&lt;=20,"Low",M3057&lt;=50,"Medium",M3057&lt;=90,"High")</f>
        <v>High</v>
      </c>
      <c r="U3057" s="33">
        <f>Datos_Limpios[[#This Row],[Number of Complaints or Support]]/Datos_Limpios[[#This Row],[Account Length (in months)]]</f>
        <v>1.4285714285714285E-2</v>
      </c>
      <c r="V3057" t="str" cm="1">
        <f t="array" ref="V3057">_xlfn.IFS(H3057&lt;30,"Under 30",H3057&lt;66,"Middle Age",H3057&gt;=66,"Senior")</f>
        <v>Middle Age</v>
      </c>
      <c r="W3057" t="s">
        <v>6825</v>
      </c>
    </row>
    <row r="3058" spans="1:23" x14ac:dyDescent="0.3">
      <c r="A3058" t="s">
        <v>3155</v>
      </c>
      <c r="B3058" t="s">
        <v>17</v>
      </c>
      <c r="C3058">
        <v>70</v>
      </c>
      <c r="D3058">
        <v>0</v>
      </c>
      <c r="E3058" t="s">
        <v>23</v>
      </c>
      <c r="F3058" t="s">
        <v>44</v>
      </c>
      <c r="G3058" t="s">
        <v>6790</v>
      </c>
      <c r="H3058">
        <v>41</v>
      </c>
      <c r="I3058" t="s">
        <v>17</v>
      </c>
      <c r="J3058">
        <v>0</v>
      </c>
      <c r="K3058" t="s">
        <v>32</v>
      </c>
      <c r="L3058" t="s">
        <v>6791</v>
      </c>
      <c r="M3058">
        <v>51</v>
      </c>
      <c r="P3058" s="32">
        <v>44208</v>
      </c>
      <c r="Q3058" s="1">
        <v>42.055791545794278</v>
      </c>
      <c r="R3058">
        <v>10</v>
      </c>
      <c r="S3058" t="str" cm="1">
        <f t="array" ref="S3058">_xlfn.IFS(R3058=0,"None",R3058&lt;3,"Low",R3058&lt;6,"Medium",R3058&lt;=10,"High")</f>
        <v>High</v>
      </c>
      <c r="T3058" t="str" cm="1">
        <f t="array" ref="T3058">_xlfn.IFS(M3058&lt;=20,"Low",M3058&lt;=50,"Medium",M3058&lt;=90,"High")</f>
        <v>High</v>
      </c>
      <c r="U3058" s="33">
        <f>Datos_Limpios[[#This Row],[Number of Complaints or Support]]/Datos_Limpios[[#This Row],[Account Length (in months)]]</f>
        <v>0.14285714285714285</v>
      </c>
      <c r="V3058" t="str" cm="1">
        <f t="array" ref="V3058">_xlfn.IFS(H3058&lt;30,"Under 30",H3058&lt;66,"Middle Age",H3058&gt;=66,"Senior")</f>
        <v>Middle Age</v>
      </c>
      <c r="W3058" t="s">
        <v>6824</v>
      </c>
    </row>
    <row r="3059" spans="1:23" x14ac:dyDescent="0.3">
      <c r="A3059" t="s">
        <v>3156</v>
      </c>
      <c r="B3059" t="s">
        <v>17</v>
      </c>
      <c r="C3059">
        <v>1</v>
      </c>
      <c r="D3059">
        <v>0</v>
      </c>
      <c r="E3059" t="s">
        <v>17</v>
      </c>
      <c r="F3059" t="s">
        <v>128</v>
      </c>
      <c r="G3059" t="s">
        <v>6790</v>
      </c>
      <c r="H3059">
        <v>34</v>
      </c>
      <c r="I3059" t="s">
        <v>17</v>
      </c>
      <c r="J3059">
        <v>0</v>
      </c>
      <c r="K3059" t="s">
        <v>20</v>
      </c>
      <c r="L3059" t="s">
        <v>6791</v>
      </c>
      <c r="M3059">
        <v>13</v>
      </c>
      <c r="P3059" s="32">
        <v>44590</v>
      </c>
      <c r="Q3059" s="1">
        <v>10.482902838076731</v>
      </c>
      <c r="R3059">
        <v>5</v>
      </c>
      <c r="S3059" t="str" cm="1">
        <f t="array" ref="S3059">_xlfn.IFS(R3059=0,"None",R3059&lt;3,"Low",R3059&lt;6,"Medium",R3059&lt;=10,"High")</f>
        <v>Medium</v>
      </c>
      <c r="T3059" t="str" cm="1">
        <f t="array" ref="T3059">_xlfn.IFS(M3059&lt;=20,"Low",M3059&lt;=50,"Medium",M3059&lt;=90,"High")</f>
        <v>Low</v>
      </c>
      <c r="U3059" s="33">
        <f>Datos_Limpios[[#This Row],[Number of Complaints or Support]]/Datos_Limpios[[#This Row],[Account Length (in months)]]</f>
        <v>5</v>
      </c>
      <c r="V3059" t="str" cm="1">
        <f t="array" ref="V3059">_xlfn.IFS(H3059&lt;30,"Under 30",H3059&lt;66,"Middle Age",H3059&gt;=66,"Senior")</f>
        <v>Middle Age</v>
      </c>
      <c r="W3059" t="s">
        <v>6826</v>
      </c>
    </row>
    <row r="3060" spans="1:23" x14ac:dyDescent="0.3">
      <c r="A3060" t="s">
        <v>3157</v>
      </c>
      <c r="B3060" t="s">
        <v>17</v>
      </c>
      <c r="C3060">
        <v>73</v>
      </c>
      <c r="D3060">
        <v>2</v>
      </c>
      <c r="E3060" t="s">
        <v>17</v>
      </c>
      <c r="F3060" t="s">
        <v>26</v>
      </c>
      <c r="G3060" t="s">
        <v>19</v>
      </c>
      <c r="H3060">
        <v>49</v>
      </c>
      <c r="I3060" t="s">
        <v>17</v>
      </c>
      <c r="J3060">
        <v>0</v>
      </c>
      <c r="K3060" t="s">
        <v>32</v>
      </c>
      <c r="L3060" t="s">
        <v>6791</v>
      </c>
      <c r="M3060">
        <v>10</v>
      </c>
      <c r="P3060" s="32">
        <v>43982</v>
      </c>
      <c r="Q3060" s="1">
        <v>11.57452448475204</v>
      </c>
      <c r="R3060">
        <v>10</v>
      </c>
      <c r="S3060" t="str" cm="1">
        <f t="array" ref="S3060">_xlfn.IFS(R3060=0,"None",R3060&lt;3,"Low",R3060&lt;6,"Medium",R3060&lt;=10,"High")</f>
        <v>High</v>
      </c>
      <c r="T3060" t="str" cm="1">
        <f t="array" ref="T3060">_xlfn.IFS(M3060&lt;=20,"Low",M3060&lt;=50,"Medium",M3060&lt;=90,"High")</f>
        <v>Low</v>
      </c>
      <c r="U3060" s="33">
        <f>Datos_Limpios[[#This Row],[Number of Complaints or Support]]/Datos_Limpios[[#This Row],[Account Length (in months)]]</f>
        <v>0.13698630136986301</v>
      </c>
      <c r="V3060" t="str" cm="1">
        <f t="array" ref="V3060">_xlfn.IFS(H3060&lt;30,"Under 30",H3060&lt;66,"Middle Age",H3060&gt;=66,"Senior")</f>
        <v>Middle Age</v>
      </c>
      <c r="W3060" t="s">
        <v>6824</v>
      </c>
    </row>
    <row r="3061" spans="1:23" x14ac:dyDescent="0.3">
      <c r="A3061" t="s">
        <v>3158</v>
      </c>
      <c r="B3061" t="s">
        <v>17</v>
      </c>
      <c r="C3061">
        <v>3</v>
      </c>
      <c r="D3061">
        <v>2</v>
      </c>
      <c r="E3061" t="s">
        <v>17</v>
      </c>
      <c r="F3061" t="s">
        <v>121</v>
      </c>
      <c r="G3061" t="s">
        <v>19</v>
      </c>
      <c r="H3061">
        <v>62</v>
      </c>
      <c r="I3061" t="s">
        <v>17</v>
      </c>
      <c r="J3061">
        <v>0</v>
      </c>
      <c r="K3061" t="s">
        <v>20</v>
      </c>
      <c r="L3061" t="s">
        <v>6792</v>
      </c>
      <c r="M3061">
        <v>11</v>
      </c>
      <c r="P3061" s="32">
        <v>45047</v>
      </c>
      <c r="Q3061" s="1">
        <v>11.242236656537511</v>
      </c>
      <c r="R3061">
        <v>0</v>
      </c>
      <c r="S3061" t="str" cm="1">
        <f t="array" ref="S3061">_xlfn.IFS(R3061=0,"None",R3061&lt;3,"Low",R3061&lt;6,"Medium",R3061&lt;=10,"High")</f>
        <v>None</v>
      </c>
      <c r="T3061" t="str" cm="1">
        <f t="array" ref="T3061">_xlfn.IFS(M3061&lt;=20,"Low",M3061&lt;=50,"Medium",M3061&lt;=90,"High")</f>
        <v>Low</v>
      </c>
      <c r="U3061" s="33">
        <f>Datos_Limpios[[#This Row],[Number of Complaints or Support]]/Datos_Limpios[[#This Row],[Account Length (in months)]]</f>
        <v>0</v>
      </c>
      <c r="V3061" t="str" cm="1">
        <f t="array" ref="V3061">_xlfn.IFS(H3061&lt;30,"Under 30",H3061&lt;66,"Middle Age",H3061&gt;=66,"Senior")</f>
        <v>Middle Age</v>
      </c>
      <c r="W3061" t="s">
        <v>6826</v>
      </c>
    </row>
    <row r="3062" spans="1:23" x14ac:dyDescent="0.3">
      <c r="A3062" t="s">
        <v>3159</v>
      </c>
      <c r="B3062" t="s">
        <v>17</v>
      </c>
      <c r="C3062">
        <v>58</v>
      </c>
      <c r="D3062">
        <v>0</v>
      </c>
      <c r="E3062" t="s">
        <v>17</v>
      </c>
      <c r="F3062" t="s">
        <v>192</v>
      </c>
      <c r="G3062" t="s">
        <v>19</v>
      </c>
      <c r="H3062">
        <v>22</v>
      </c>
      <c r="I3062" t="s">
        <v>17</v>
      </c>
      <c r="J3062">
        <v>0</v>
      </c>
      <c r="K3062" t="s">
        <v>32</v>
      </c>
      <c r="L3062" t="s">
        <v>6794</v>
      </c>
      <c r="M3062">
        <v>9</v>
      </c>
      <c r="P3062" s="32">
        <v>45029</v>
      </c>
      <c r="Q3062" s="1">
        <v>8.8194160572356406</v>
      </c>
      <c r="R3062">
        <v>5</v>
      </c>
      <c r="S3062" t="str" cm="1">
        <f t="array" ref="S3062">_xlfn.IFS(R3062=0,"None",R3062&lt;3,"Low",R3062&lt;6,"Medium",R3062&lt;=10,"High")</f>
        <v>Medium</v>
      </c>
      <c r="T3062" t="str" cm="1">
        <f t="array" ref="T3062">_xlfn.IFS(M3062&lt;=20,"Low",M3062&lt;=50,"Medium",M3062&lt;=90,"High")</f>
        <v>Low</v>
      </c>
      <c r="U3062" s="33">
        <f>Datos_Limpios[[#This Row],[Number of Complaints or Support]]/Datos_Limpios[[#This Row],[Account Length (in months)]]</f>
        <v>8.6206896551724144E-2</v>
      </c>
      <c r="V3062" t="str" cm="1">
        <f t="array" ref="V3062">_xlfn.IFS(H3062&lt;30,"Under 30",H3062&lt;66,"Middle Age",H3062&gt;=66,"Senior")</f>
        <v>Under 30</v>
      </c>
      <c r="W3062" t="s">
        <v>6824</v>
      </c>
    </row>
    <row r="3063" spans="1:23" x14ac:dyDescent="0.3">
      <c r="A3063" t="s">
        <v>3160</v>
      </c>
      <c r="B3063" t="s">
        <v>17</v>
      </c>
      <c r="C3063">
        <v>75</v>
      </c>
      <c r="D3063">
        <v>0</v>
      </c>
      <c r="E3063" t="s">
        <v>17</v>
      </c>
      <c r="F3063" t="s">
        <v>94</v>
      </c>
      <c r="G3063" t="s">
        <v>19</v>
      </c>
      <c r="H3063">
        <v>45</v>
      </c>
      <c r="I3063" t="s">
        <v>17</v>
      </c>
      <c r="J3063">
        <v>0</v>
      </c>
      <c r="K3063" t="s">
        <v>32</v>
      </c>
      <c r="L3063" t="s">
        <v>6791</v>
      </c>
      <c r="M3063">
        <v>9</v>
      </c>
      <c r="P3063" s="32">
        <v>44647</v>
      </c>
      <c r="Q3063" s="1">
        <v>9.7123830175067472</v>
      </c>
      <c r="R3063">
        <v>5</v>
      </c>
      <c r="S3063" t="str" cm="1">
        <f t="array" ref="S3063">_xlfn.IFS(R3063=0,"None",R3063&lt;3,"Low",R3063&lt;6,"Medium",R3063&lt;=10,"High")</f>
        <v>Medium</v>
      </c>
      <c r="T3063" t="str" cm="1">
        <f t="array" ref="T3063">_xlfn.IFS(M3063&lt;=20,"Low",M3063&lt;=50,"Medium",M3063&lt;=90,"High")</f>
        <v>Low</v>
      </c>
      <c r="U3063" s="33">
        <f>Datos_Limpios[[#This Row],[Number of Complaints or Support]]/Datos_Limpios[[#This Row],[Account Length (in months)]]</f>
        <v>6.6666666666666666E-2</v>
      </c>
      <c r="V3063" t="str" cm="1">
        <f t="array" ref="V3063">_xlfn.IFS(H3063&lt;30,"Under 30",H3063&lt;66,"Middle Age",H3063&gt;=66,"Senior")</f>
        <v>Middle Age</v>
      </c>
      <c r="W3063" t="s">
        <v>6823</v>
      </c>
    </row>
    <row r="3064" spans="1:23" x14ac:dyDescent="0.3">
      <c r="A3064" t="s">
        <v>3161</v>
      </c>
      <c r="B3064" t="s">
        <v>17</v>
      </c>
      <c r="C3064">
        <v>1</v>
      </c>
      <c r="D3064">
        <v>2</v>
      </c>
      <c r="E3064" t="s">
        <v>17</v>
      </c>
      <c r="F3064" t="s">
        <v>40</v>
      </c>
      <c r="G3064" t="s">
        <v>19</v>
      </c>
      <c r="H3064">
        <v>27</v>
      </c>
      <c r="I3064" t="s">
        <v>17</v>
      </c>
      <c r="J3064">
        <v>0</v>
      </c>
      <c r="K3064" t="s">
        <v>20</v>
      </c>
      <c r="L3064" t="s">
        <v>6792</v>
      </c>
      <c r="M3064">
        <v>22</v>
      </c>
      <c r="P3064" s="32">
        <v>44465</v>
      </c>
      <c r="Q3064" s="1">
        <v>25.301957678434839</v>
      </c>
      <c r="R3064">
        <v>8</v>
      </c>
      <c r="S3064" t="str" cm="1">
        <f t="array" ref="S3064">_xlfn.IFS(R3064=0,"None",R3064&lt;3,"Low",R3064&lt;6,"Medium",R3064&lt;=10,"High")</f>
        <v>High</v>
      </c>
      <c r="T3064" t="str" cm="1">
        <f t="array" ref="T3064">_xlfn.IFS(M3064&lt;=20,"Low",M3064&lt;=50,"Medium",M3064&lt;=90,"High")</f>
        <v>Medium</v>
      </c>
      <c r="U3064" s="33">
        <f>Datos_Limpios[[#This Row],[Number of Complaints or Support]]/Datos_Limpios[[#This Row],[Account Length (in months)]]</f>
        <v>8</v>
      </c>
      <c r="V3064" t="str" cm="1">
        <f t="array" ref="V3064">_xlfn.IFS(H3064&lt;30,"Under 30",H3064&lt;66,"Middle Age",H3064&gt;=66,"Senior")</f>
        <v>Under 30</v>
      </c>
      <c r="W3064" t="s">
        <v>6823</v>
      </c>
    </row>
    <row r="3065" spans="1:23" x14ac:dyDescent="0.3">
      <c r="A3065" t="s">
        <v>3162</v>
      </c>
      <c r="B3065" t="s">
        <v>23</v>
      </c>
      <c r="C3065">
        <v>28</v>
      </c>
      <c r="D3065">
        <v>0</v>
      </c>
      <c r="E3065" t="s">
        <v>23</v>
      </c>
      <c r="F3065" t="s">
        <v>38</v>
      </c>
      <c r="G3065" t="s">
        <v>19</v>
      </c>
      <c r="H3065">
        <v>57</v>
      </c>
      <c r="I3065" t="s">
        <v>17</v>
      </c>
      <c r="J3065">
        <v>0</v>
      </c>
      <c r="K3065" t="s">
        <v>20</v>
      </c>
      <c r="L3065" t="s">
        <v>6792</v>
      </c>
      <c r="M3065">
        <v>11</v>
      </c>
      <c r="N3065" t="s">
        <v>50</v>
      </c>
      <c r="O3065" t="s">
        <v>105</v>
      </c>
      <c r="P3065" s="32">
        <v>44473</v>
      </c>
      <c r="Q3065" s="1">
        <v>10.58429500604916</v>
      </c>
      <c r="R3065">
        <v>9</v>
      </c>
      <c r="S3065" t="str" cm="1">
        <f t="array" ref="S3065">_xlfn.IFS(R3065=0,"None",R3065&lt;3,"Low",R3065&lt;6,"Medium",R3065&lt;=10,"High")</f>
        <v>High</v>
      </c>
      <c r="T3065" t="str" cm="1">
        <f t="array" ref="T3065">_xlfn.IFS(M3065&lt;=20,"Low",M3065&lt;=50,"Medium",M3065&lt;=90,"High")</f>
        <v>Low</v>
      </c>
      <c r="U3065" s="33">
        <f>Datos_Limpios[[#This Row],[Number of Complaints or Support]]/Datos_Limpios[[#This Row],[Account Length (in months)]]</f>
        <v>0.32142857142857145</v>
      </c>
      <c r="V3065" t="str" cm="1">
        <f t="array" ref="V3065">_xlfn.IFS(H3065&lt;30,"Under 30",H3065&lt;66,"Middle Age",H3065&gt;=66,"Senior")</f>
        <v>Middle Age</v>
      </c>
      <c r="W3065" t="s">
        <v>6825</v>
      </c>
    </row>
    <row r="3066" spans="1:23" x14ac:dyDescent="0.3">
      <c r="A3066" t="s">
        <v>3163</v>
      </c>
      <c r="B3066" t="s">
        <v>17</v>
      </c>
      <c r="C3066">
        <v>48</v>
      </c>
      <c r="D3066">
        <v>0</v>
      </c>
      <c r="E3066" t="s">
        <v>23</v>
      </c>
      <c r="F3066" t="s">
        <v>156</v>
      </c>
      <c r="G3066" t="s">
        <v>19</v>
      </c>
      <c r="H3066">
        <v>42</v>
      </c>
      <c r="I3066" t="s">
        <v>17</v>
      </c>
      <c r="J3066">
        <v>0</v>
      </c>
      <c r="K3066" t="s">
        <v>32</v>
      </c>
      <c r="L3066" t="s">
        <v>6791</v>
      </c>
      <c r="M3066">
        <v>35</v>
      </c>
      <c r="P3066" s="32">
        <v>44332</v>
      </c>
      <c r="Q3066" s="1">
        <v>37.753412314003477</v>
      </c>
      <c r="R3066">
        <v>9</v>
      </c>
      <c r="S3066" t="str" cm="1">
        <f t="array" ref="S3066">_xlfn.IFS(R3066=0,"None",R3066&lt;3,"Low",R3066&lt;6,"Medium",R3066&lt;=10,"High")</f>
        <v>High</v>
      </c>
      <c r="T3066" t="str" cm="1">
        <f t="array" ref="T3066">_xlfn.IFS(M3066&lt;=20,"Low",M3066&lt;=50,"Medium",M3066&lt;=90,"High")</f>
        <v>Medium</v>
      </c>
      <c r="U3066" s="33">
        <f>Datos_Limpios[[#This Row],[Number of Complaints or Support]]/Datos_Limpios[[#This Row],[Account Length (in months)]]</f>
        <v>0.1875</v>
      </c>
      <c r="V3066" t="str" cm="1">
        <f t="array" ref="V3066">_xlfn.IFS(H3066&lt;30,"Under 30",H3066&lt;66,"Middle Age",H3066&gt;=66,"Senior")</f>
        <v>Middle Age</v>
      </c>
      <c r="W3066" t="s">
        <v>6825</v>
      </c>
    </row>
    <row r="3067" spans="1:23" x14ac:dyDescent="0.3">
      <c r="A3067" t="s">
        <v>3164</v>
      </c>
      <c r="B3067" t="s">
        <v>17</v>
      </c>
      <c r="C3067">
        <v>2</v>
      </c>
      <c r="D3067">
        <v>0</v>
      </c>
      <c r="E3067" t="s">
        <v>23</v>
      </c>
      <c r="F3067" t="s">
        <v>103</v>
      </c>
      <c r="G3067" t="s">
        <v>19</v>
      </c>
      <c r="H3067">
        <v>78</v>
      </c>
      <c r="I3067" t="s">
        <v>17</v>
      </c>
      <c r="J3067">
        <v>0</v>
      </c>
      <c r="K3067" t="s">
        <v>24</v>
      </c>
      <c r="L3067" t="s">
        <v>6792</v>
      </c>
      <c r="M3067">
        <v>23</v>
      </c>
      <c r="P3067" s="32">
        <v>45081</v>
      </c>
      <c r="Q3067" s="1">
        <v>18.410960104286211</v>
      </c>
      <c r="R3067">
        <v>3</v>
      </c>
      <c r="S3067" t="str" cm="1">
        <f t="array" ref="S3067">_xlfn.IFS(R3067=0,"None",R3067&lt;3,"Low",R3067&lt;6,"Medium",R3067&lt;=10,"High")</f>
        <v>Medium</v>
      </c>
      <c r="T3067" t="str" cm="1">
        <f t="array" ref="T3067">_xlfn.IFS(M3067&lt;=20,"Low",M3067&lt;=50,"Medium",M3067&lt;=90,"High")</f>
        <v>Medium</v>
      </c>
      <c r="U3067" s="33">
        <f>Datos_Limpios[[#This Row],[Number of Complaints or Support]]/Datos_Limpios[[#This Row],[Account Length (in months)]]</f>
        <v>1.5</v>
      </c>
      <c r="V3067" t="str" cm="1">
        <f t="array" ref="V3067">_xlfn.IFS(H3067&lt;30,"Under 30",H3067&lt;66,"Middle Age",H3067&gt;=66,"Senior")</f>
        <v>Senior</v>
      </c>
      <c r="W3067" t="s">
        <v>6823</v>
      </c>
    </row>
    <row r="3068" spans="1:23" x14ac:dyDescent="0.3">
      <c r="A3068" t="s">
        <v>3165</v>
      </c>
      <c r="B3068" t="s">
        <v>23</v>
      </c>
      <c r="C3068">
        <v>9</v>
      </c>
      <c r="D3068">
        <v>0</v>
      </c>
      <c r="E3068" t="s">
        <v>17</v>
      </c>
      <c r="F3068" t="s">
        <v>166</v>
      </c>
      <c r="G3068" t="s">
        <v>19</v>
      </c>
      <c r="H3068">
        <v>38</v>
      </c>
      <c r="I3068" t="s">
        <v>23</v>
      </c>
      <c r="J3068">
        <v>4</v>
      </c>
      <c r="K3068" t="s">
        <v>20</v>
      </c>
      <c r="L3068" t="s">
        <v>6791</v>
      </c>
      <c r="M3068">
        <v>7</v>
      </c>
      <c r="N3068" t="s">
        <v>59</v>
      </c>
      <c r="O3068" t="s">
        <v>116</v>
      </c>
      <c r="P3068" s="32">
        <v>45138</v>
      </c>
      <c r="Q3068" s="1">
        <v>7.180378700758153</v>
      </c>
      <c r="R3068">
        <v>10</v>
      </c>
      <c r="S3068" t="str" cm="1">
        <f t="array" ref="S3068">_xlfn.IFS(R3068=0,"None",R3068&lt;3,"Low",R3068&lt;6,"Medium",R3068&lt;=10,"High")</f>
        <v>High</v>
      </c>
      <c r="T3068" t="str" cm="1">
        <f t="array" ref="T3068">_xlfn.IFS(M3068&lt;=20,"Low",M3068&lt;=50,"Medium",M3068&lt;=90,"High")</f>
        <v>Low</v>
      </c>
      <c r="U3068" s="33">
        <f>Datos_Limpios[[#This Row],[Number of Complaints or Support]]/Datos_Limpios[[#This Row],[Account Length (in months)]]</f>
        <v>1.1111111111111112</v>
      </c>
      <c r="V3068" t="str" cm="1">
        <f t="array" ref="V3068">_xlfn.IFS(H3068&lt;30,"Under 30",H3068&lt;66,"Middle Age",H3068&gt;=66,"Senior")</f>
        <v>Middle Age</v>
      </c>
      <c r="W3068" t="s">
        <v>6825</v>
      </c>
    </row>
    <row r="3069" spans="1:23" x14ac:dyDescent="0.3">
      <c r="A3069" t="s">
        <v>3166</v>
      </c>
      <c r="B3069" t="s">
        <v>17</v>
      </c>
      <c r="C3069">
        <v>35</v>
      </c>
      <c r="D3069">
        <v>0</v>
      </c>
      <c r="E3069" t="s">
        <v>23</v>
      </c>
      <c r="F3069" t="s">
        <v>140</v>
      </c>
      <c r="G3069" t="s">
        <v>19</v>
      </c>
      <c r="H3069">
        <v>25</v>
      </c>
      <c r="I3069" t="s">
        <v>17</v>
      </c>
      <c r="J3069">
        <v>0</v>
      </c>
      <c r="K3069" t="s">
        <v>32</v>
      </c>
      <c r="L3069" t="s">
        <v>6792</v>
      </c>
      <c r="M3069">
        <v>21</v>
      </c>
      <c r="P3069" s="32">
        <v>44791</v>
      </c>
      <c r="Q3069" s="1">
        <v>24.05422568454803</v>
      </c>
      <c r="R3069">
        <v>7</v>
      </c>
      <c r="S3069" t="str" cm="1">
        <f t="array" ref="S3069">_xlfn.IFS(R3069=0,"None",R3069&lt;3,"Low",R3069&lt;6,"Medium",R3069&lt;=10,"High")</f>
        <v>High</v>
      </c>
      <c r="T3069" t="str" cm="1">
        <f t="array" ref="T3069">_xlfn.IFS(M3069&lt;=20,"Low",M3069&lt;=50,"Medium",M3069&lt;=90,"High")</f>
        <v>Medium</v>
      </c>
      <c r="U3069" s="33">
        <f>Datos_Limpios[[#This Row],[Number of Complaints or Support]]/Datos_Limpios[[#This Row],[Account Length (in months)]]</f>
        <v>0.2</v>
      </c>
      <c r="V3069" t="str" cm="1">
        <f t="array" ref="V3069">_xlfn.IFS(H3069&lt;30,"Under 30",H3069&lt;66,"Middle Age",H3069&gt;=66,"Senior")</f>
        <v>Under 30</v>
      </c>
      <c r="W3069" t="s">
        <v>6826</v>
      </c>
    </row>
    <row r="3070" spans="1:23" x14ac:dyDescent="0.3">
      <c r="A3070" t="s">
        <v>3167</v>
      </c>
      <c r="B3070" t="s">
        <v>17</v>
      </c>
      <c r="C3070">
        <v>26</v>
      </c>
      <c r="D3070">
        <v>0</v>
      </c>
      <c r="E3070" t="s">
        <v>17</v>
      </c>
      <c r="F3070" t="s">
        <v>58</v>
      </c>
      <c r="G3070" t="s">
        <v>6790</v>
      </c>
      <c r="H3070">
        <v>32</v>
      </c>
      <c r="I3070" t="s">
        <v>17</v>
      </c>
      <c r="J3070">
        <v>0</v>
      </c>
      <c r="K3070" t="s">
        <v>20</v>
      </c>
      <c r="L3070" t="s">
        <v>6791</v>
      </c>
      <c r="M3070">
        <v>7</v>
      </c>
      <c r="P3070" s="32">
        <v>45205</v>
      </c>
      <c r="Q3070" s="1">
        <v>6.9845672128234346</v>
      </c>
      <c r="R3070">
        <v>5</v>
      </c>
      <c r="S3070" t="str" cm="1">
        <f t="array" ref="S3070">_xlfn.IFS(R3070=0,"None",R3070&lt;3,"Low",R3070&lt;6,"Medium",R3070&lt;=10,"High")</f>
        <v>Medium</v>
      </c>
      <c r="T3070" t="str" cm="1">
        <f t="array" ref="T3070">_xlfn.IFS(M3070&lt;=20,"Low",M3070&lt;=50,"Medium",M3070&lt;=90,"High")</f>
        <v>Low</v>
      </c>
      <c r="U3070" s="33">
        <f>Datos_Limpios[[#This Row],[Number of Complaints or Support]]/Datos_Limpios[[#This Row],[Account Length (in months)]]</f>
        <v>0.19230769230769232</v>
      </c>
      <c r="V3070" t="str" cm="1">
        <f t="array" ref="V3070">_xlfn.IFS(H3070&lt;30,"Under 30",H3070&lt;66,"Middle Age",H3070&gt;=66,"Senior")</f>
        <v>Middle Age</v>
      </c>
      <c r="W3070" t="s">
        <v>6825</v>
      </c>
    </row>
    <row r="3071" spans="1:23" x14ac:dyDescent="0.3">
      <c r="A3071" t="s">
        <v>3168</v>
      </c>
      <c r="B3071" t="s">
        <v>17</v>
      </c>
      <c r="C3071">
        <v>70</v>
      </c>
      <c r="D3071">
        <v>0</v>
      </c>
      <c r="E3071" t="s">
        <v>23</v>
      </c>
      <c r="F3071" t="s">
        <v>26</v>
      </c>
      <c r="G3071" t="s">
        <v>6790</v>
      </c>
      <c r="H3071">
        <v>54</v>
      </c>
      <c r="I3071" t="s">
        <v>23</v>
      </c>
      <c r="J3071">
        <v>4</v>
      </c>
      <c r="K3071" t="s">
        <v>32</v>
      </c>
      <c r="L3071" t="s">
        <v>6794</v>
      </c>
      <c r="M3071">
        <v>30</v>
      </c>
      <c r="P3071" s="32">
        <v>43938</v>
      </c>
      <c r="Q3071" s="1">
        <v>26.822054025935032</v>
      </c>
      <c r="R3071">
        <v>3</v>
      </c>
      <c r="S3071" t="str" cm="1">
        <f t="array" ref="S3071">_xlfn.IFS(R3071=0,"None",R3071&lt;3,"Low",R3071&lt;6,"Medium",R3071&lt;=10,"High")</f>
        <v>Medium</v>
      </c>
      <c r="T3071" t="str" cm="1">
        <f t="array" ref="T3071">_xlfn.IFS(M3071&lt;=20,"Low",M3071&lt;=50,"Medium",M3071&lt;=90,"High")</f>
        <v>Medium</v>
      </c>
      <c r="U3071" s="33">
        <f>Datos_Limpios[[#This Row],[Number of Complaints or Support]]/Datos_Limpios[[#This Row],[Account Length (in months)]]</f>
        <v>4.2857142857142858E-2</v>
      </c>
      <c r="V3071" t="str" cm="1">
        <f t="array" ref="V3071">_xlfn.IFS(H3071&lt;30,"Under 30",H3071&lt;66,"Middle Age",H3071&gt;=66,"Senior")</f>
        <v>Middle Age</v>
      </c>
      <c r="W3071" t="s">
        <v>6824</v>
      </c>
    </row>
    <row r="3072" spans="1:23" x14ac:dyDescent="0.3">
      <c r="A3072" t="s">
        <v>3169</v>
      </c>
      <c r="B3072" t="s">
        <v>17</v>
      </c>
      <c r="C3072">
        <v>16</v>
      </c>
      <c r="D3072">
        <v>2</v>
      </c>
      <c r="E3072" t="s">
        <v>23</v>
      </c>
      <c r="F3072" t="s">
        <v>40</v>
      </c>
      <c r="G3072" t="s">
        <v>6790</v>
      </c>
      <c r="H3072">
        <v>76</v>
      </c>
      <c r="I3072" t="s">
        <v>17</v>
      </c>
      <c r="J3072">
        <v>0</v>
      </c>
      <c r="K3072" t="s">
        <v>32</v>
      </c>
      <c r="L3072" t="s">
        <v>6792</v>
      </c>
      <c r="M3072">
        <v>47</v>
      </c>
      <c r="P3072" s="32">
        <v>44745</v>
      </c>
      <c r="Q3072" s="1">
        <v>49.196396032441029</v>
      </c>
      <c r="R3072">
        <v>10</v>
      </c>
      <c r="S3072" t="str" cm="1">
        <f t="array" ref="S3072">_xlfn.IFS(R3072=0,"None",R3072&lt;3,"Low",R3072&lt;6,"Medium",R3072&lt;=10,"High")</f>
        <v>High</v>
      </c>
      <c r="T3072" t="str" cm="1">
        <f t="array" ref="T3072">_xlfn.IFS(M3072&lt;=20,"Low",M3072&lt;=50,"Medium",M3072&lt;=90,"High")</f>
        <v>Medium</v>
      </c>
      <c r="U3072" s="33">
        <f>Datos_Limpios[[#This Row],[Number of Complaints or Support]]/Datos_Limpios[[#This Row],[Account Length (in months)]]</f>
        <v>0.625</v>
      </c>
      <c r="V3072" t="str" cm="1">
        <f t="array" ref="V3072">_xlfn.IFS(H3072&lt;30,"Under 30",H3072&lt;66,"Middle Age",H3072&gt;=66,"Senior")</f>
        <v>Senior</v>
      </c>
      <c r="W3072" t="s">
        <v>6823</v>
      </c>
    </row>
    <row r="3073" spans="1:23" x14ac:dyDescent="0.3">
      <c r="A3073" t="s">
        <v>3170</v>
      </c>
      <c r="B3073" t="s">
        <v>17</v>
      </c>
      <c r="C3073">
        <v>71</v>
      </c>
      <c r="D3073">
        <v>2</v>
      </c>
      <c r="E3073" t="s">
        <v>23</v>
      </c>
      <c r="F3073" t="s">
        <v>42</v>
      </c>
      <c r="G3073" t="s">
        <v>19</v>
      </c>
      <c r="H3073">
        <v>60</v>
      </c>
      <c r="I3073" t="s">
        <v>17</v>
      </c>
      <c r="J3073">
        <v>0</v>
      </c>
      <c r="K3073" t="s">
        <v>32</v>
      </c>
      <c r="L3073" t="s">
        <v>6792</v>
      </c>
      <c r="M3073">
        <v>41</v>
      </c>
      <c r="P3073" s="32">
        <v>43962</v>
      </c>
      <c r="Q3073" s="1">
        <v>43.067960113322499</v>
      </c>
      <c r="R3073">
        <v>9</v>
      </c>
      <c r="S3073" t="str" cm="1">
        <f t="array" ref="S3073">_xlfn.IFS(R3073=0,"None",R3073&lt;3,"Low",R3073&lt;6,"Medium",R3073&lt;=10,"High")</f>
        <v>High</v>
      </c>
      <c r="T3073" t="str" cm="1">
        <f t="array" ref="T3073">_xlfn.IFS(M3073&lt;=20,"Low",M3073&lt;=50,"Medium",M3073&lt;=90,"High")</f>
        <v>Medium</v>
      </c>
      <c r="U3073" s="33">
        <f>Datos_Limpios[[#This Row],[Number of Complaints or Support]]/Datos_Limpios[[#This Row],[Account Length (in months)]]</f>
        <v>0.12676056338028169</v>
      </c>
      <c r="V3073" t="str" cm="1">
        <f t="array" ref="V3073">_xlfn.IFS(H3073&lt;30,"Under 30",H3073&lt;66,"Middle Age",H3073&gt;=66,"Senior")</f>
        <v>Middle Age</v>
      </c>
      <c r="W3073" t="s">
        <v>6823</v>
      </c>
    </row>
    <row r="3074" spans="1:23" x14ac:dyDescent="0.3">
      <c r="A3074" t="s">
        <v>3171</v>
      </c>
      <c r="B3074" t="s">
        <v>17</v>
      </c>
      <c r="C3074">
        <v>70</v>
      </c>
      <c r="D3074">
        <v>0</v>
      </c>
      <c r="E3074" t="s">
        <v>23</v>
      </c>
      <c r="F3074" t="s">
        <v>101</v>
      </c>
      <c r="G3074" t="s">
        <v>6790</v>
      </c>
      <c r="H3074">
        <v>22</v>
      </c>
      <c r="I3074" t="s">
        <v>23</v>
      </c>
      <c r="J3074">
        <v>6</v>
      </c>
      <c r="K3074" t="s">
        <v>32</v>
      </c>
      <c r="L3074" t="s">
        <v>6791</v>
      </c>
      <c r="M3074">
        <v>24</v>
      </c>
      <c r="P3074" s="32">
        <v>44877</v>
      </c>
      <c r="Q3074" s="1">
        <v>19.610775897818769</v>
      </c>
      <c r="R3074">
        <v>3</v>
      </c>
      <c r="S3074" t="str" cm="1">
        <f t="array" ref="S3074">_xlfn.IFS(R3074=0,"None",R3074&lt;3,"Low",R3074&lt;6,"Medium",R3074&lt;=10,"High")</f>
        <v>Medium</v>
      </c>
      <c r="T3074" t="str" cm="1">
        <f t="array" ref="T3074">_xlfn.IFS(M3074&lt;=20,"Low",M3074&lt;=50,"Medium",M3074&lt;=90,"High")</f>
        <v>Medium</v>
      </c>
      <c r="U3074" s="33">
        <f>Datos_Limpios[[#This Row],[Number of Complaints or Support]]/Datos_Limpios[[#This Row],[Account Length (in months)]]</f>
        <v>4.2857142857142858E-2</v>
      </c>
      <c r="V3074" t="str" cm="1">
        <f t="array" ref="V3074">_xlfn.IFS(H3074&lt;30,"Under 30",H3074&lt;66,"Middle Age",H3074&gt;=66,"Senior")</f>
        <v>Under 30</v>
      </c>
      <c r="W3074" t="s">
        <v>6826</v>
      </c>
    </row>
    <row r="3075" spans="1:23" x14ac:dyDescent="0.3">
      <c r="A3075" t="s">
        <v>3172</v>
      </c>
      <c r="B3075" t="s">
        <v>17</v>
      </c>
      <c r="C3075">
        <v>38</v>
      </c>
      <c r="D3075">
        <v>1</v>
      </c>
      <c r="E3075" t="s">
        <v>23</v>
      </c>
      <c r="F3075" t="s">
        <v>245</v>
      </c>
      <c r="G3075" t="s">
        <v>6790</v>
      </c>
      <c r="H3075">
        <v>81</v>
      </c>
      <c r="I3075" t="s">
        <v>17</v>
      </c>
      <c r="J3075">
        <v>0</v>
      </c>
      <c r="K3075" t="s">
        <v>32</v>
      </c>
      <c r="L3075" t="s">
        <v>6792</v>
      </c>
      <c r="M3075">
        <v>44</v>
      </c>
      <c r="P3075" s="32">
        <v>43898</v>
      </c>
      <c r="Q3075" s="1">
        <v>45.549221557250632</v>
      </c>
      <c r="R3075">
        <v>10</v>
      </c>
      <c r="S3075" t="str" cm="1">
        <f t="array" ref="S3075">_xlfn.IFS(R3075=0,"None",R3075&lt;3,"Low",R3075&lt;6,"Medium",R3075&lt;=10,"High")</f>
        <v>High</v>
      </c>
      <c r="T3075" t="str" cm="1">
        <f t="array" ref="T3075">_xlfn.IFS(M3075&lt;=20,"Low",M3075&lt;=50,"Medium",M3075&lt;=90,"High")</f>
        <v>Medium</v>
      </c>
      <c r="U3075" s="33">
        <f>Datos_Limpios[[#This Row],[Number of Complaints or Support]]/Datos_Limpios[[#This Row],[Account Length (in months)]]</f>
        <v>0.26315789473684209</v>
      </c>
      <c r="V3075" t="str" cm="1">
        <f t="array" ref="V3075">_xlfn.IFS(H3075&lt;30,"Under 30",H3075&lt;66,"Middle Age",H3075&gt;=66,"Senior")</f>
        <v>Senior</v>
      </c>
      <c r="W3075" t="s">
        <v>6823</v>
      </c>
    </row>
    <row r="3076" spans="1:23" x14ac:dyDescent="0.3">
      <c r="A3076" t="s">
        <v>3173</v>
      </c>
      <c r="B3076" t="s">
        <v>17</v>
      </c>
      <c r="C3076">
        <v>42</v>
      </c>
      <c r="D3076">
        <v>0</v>
      </c>
      <c r="E3076" t="s">
        <v>23</v>
      </c>
      <c r="F3076" t="s">
        <v>79</v>
      </c>
      <c r="G3076" t="s">
        <v>19</v>
      </c>
      <c r="H3076">
        <v>48</v>
      </c>
      <c r="I3076" t="s">
        <v>17</v>
      </c>
      <c r="J3076">
        <v>0</v>
      </c>
      <c r="K3076" t="s">
        <v>20</v>
      </c>
      <c r="L3076" t="s">
        <v>6792</v>
      </c>
      <c r="M3076">
        <v>47</v>
      </c>
      <c r="P3076" s="32">
        <v>44865</v>
      </c>
      <c r="Q3076" s="1">
        <v>42.069930077494249</v>
      </c>
      <c r="R3076">
        <v>1</v>
      </c>
      <c r="S3076" t="str" cm="1">
        <f t="array" ref="S3076">_xlfn.IFS(R3076=0,"None",R3076&lt;3,"Low",R3076&lt;6,"Medium",R3076&lt;=10,"High")</f>
        <v>Low</v>
      </c>
      <c r="T3076" t="str" cm="1">
        <f t="array" ref="T3076">_xlfn.IFS(M3076&lt;=20,"Low",M3076&lt;=50,"Medium",M3076&lt;=90,"High")</f>
        <v>Medium</v>
      </c>
      <c r="U3076" s="33">
        <f>Datos_Limpios[[#This Row],[Number of Complaints or Support]]/Datos_Limpios[[#This Row],[Account Length (in months)]]</f>
        <v>2.3809523809523808E-2</v>
      </c>
      <c r="V3076" t="str" cm="1">
        <f t="array" ref="V3076">_xlfn.IFS(H3076&lt;30,"Under 30",H3076&lt;66,"Middle Age",H3076&gt;=66,"Senior")</f>
        <v>Middle Age</v>
      </c>
      <c r="W3076" t="s">
        <v>6826</v>
      </c>
    </row>
    <row r="3077" spans="1:23" x14ac:dyDescent="0.3">
      <c r="A3077" t="s">
        <v>3174</v>
      </c>
      <c r="B3077" t="s">
        <v>17</v>
      </c>
      <c r="C3077">
        <v>71</v>
      </c>
      <c r="D3077">
        <v>1</v>
      </c>
      <c r="E3077" t="s">
        <v>23</v>
      </c>
      <c r="F3077" t="s">
        <v>166</v>
      </c>
      <c r="G3077" t="s">
        <v>6790</v>
      </c>
      <c r="H3077">
        <v>32</v>
      </c>
      <c r="I3077" t="s">
        <v>17</v>
      </c>
      <c r="J3077">
        <v>0</v>
      </c>
      <c r="K3077" t="s">
        <v>32</v>
      </c>
      <c r="L3077" t="s">
        <v>6792</v>
      </c>
      <c r="M3077">
        <v>39</v>
      </c>
      <c r="P3077" s="32">
        <v>43984</v>
      </c>
      <c r="Q3077" s="1">
        <v>41.693573009486563</v>
      </c>
      <c r="R3077">
        <v>4</v>
      </c>
      <c r="S3077" t="str" cm="1">
        <f t="array" ref="S3077">_xlfn.IFS(R3077=0,"None",R3077&lt;3,"Low",R3077&lt;6,"Medium",R3077&lt;=10,"High")</f>
        <v>Medium</v>
      </c>
      <c r="T3077" t="str" cm="1">
        <f t="array" ref="T3077">_xlfn.IFS(M3077&lt;=20,"Low",M3077&lt;=50,"Medium",M3077&lt;=90,"High")</f>
        <v>Medium</v>
      </c>
      <c r="U3077" s="33">
        <f>Datos_Limpios[[#This Row],[Number of Complaints or Support]]/Datos_Limpios[[#This Row],[Account Length (in months)]]</f>
        <v>5.6338028169014086E-2</v>
      </c>
      <c r="V3077" t="str" cm="1">
        <f t="array" ref="V3077">_xlfn.IFS(H3077&lt;30,"Under 30",H3077&lt;66,"Middle Age",H3077&gt;=66,"Senior")</f>
        <v>Middle Age</v>
      </c>
      <c r="W3077" t="s">
        <v>6825</v>
      </c>
    </row>
    <row r="3078" spans="1:23" x14ac:dyDescent="0.3">
      <c r="A3078" t="s">
        <v>3175</v>
      </c>
      <c r="B3078" t="s">
        <v>17</v>
      </c>
      <c r="C3078">
        <v>49</v>
      </c>
      <c r="D3078">
        <v>2</v>
      </c>
      <c r="E3078" t="s">
        <v>23</v>
      </c>
      <c r="F3078" t="s">
        <v>112</v>
      </c>
      <c r="G3078" t="s">
        <v>6790</v>
      </c>
      <c r="H3078">
        <v>32</v>
      </c>
      <c r="I3078" t="s">
        <v>17</v>
      </c>
      <c r="J3078">
        <v>0</v>
      </c>
      <c r="K3078" t="s">
        <v>32</v>
      </c>
      <c r="L3078" t="s">
        <v>6791</v>
      </c>
      <c r="M3078">
        <v>55</v>
      </c>
      <c r="P3078" s="32">
        <v>44585</v>
      </c>
      <c r="Q3078" s="1">
        <v>55.595964850805977</v>
      </c>
      <c r="R3078">
        <v>5</v>
      </c>
      <c r="S3078" t="str" cm="1">
        <f t="array" ref="S3078">_xlfn.IFS(R3078=0,"None",R3078&lt;3,"Low",R3078&lt;6,"Medium",R3078&lt;=10,"High")</f>
        <v>Medium</v>
      </c>
      <c r="T3078" t="str" cm="1">
        <f t="array" ref="T3078">_xlfn.IFS(M3078&lt;=20,"Low",M3078&lt;=50,"Medium",M3078&lt;=90,"High")</f>
        <v>High</v>
      </c>
      <c r="U3078" s="33">
        <f>Datos_Limpios[[#This Row],[Number of Complaints or Support]]/Datos_Limpios[[#This Row],[Account Length (in months)]]</f>
        <v>0.10204081632653061</v>
      </c>
      <c r="V3078" t="str" cm="1">
        <f t="array" ref="V3078">_xlfn.IFS(H3078&lt;30,"Under 30",H3078&lt;66,"Middle Age",H3078&gt;=66,"Senior")</f>
        <v>Middle Age</v>
      </c>
      <c r="W3078" t="s">
        <v>6823</v>
      </c>
    </row>
    <row r="3079" spans="1:23" x14ac:dyDescent="0.3">
      <c r="A3079" t="s">
        <v>3176</v>
      </c>
      <c r="B3079" t="s">
        <v>17</v>
      </c>
      <c r="C3079">
        <v>7</v>
      </c>
      <c r="D3079">
        <v>0</v>
      </c>
      <c r="E3079" t="s">
        <v>23</v>
      </c>
      <c r="F3079" t="s">
        <v>115</v>
      </c>
      <c r="G3079" t="s">
        <v>19</v>
      </c>
      <c r="H3079">
        <v>40</v>
      </c>
      <c r="I3079" t="s">
        <v>23</v>
      </c>
      <c r="J3079">
        <v>6</v>
      </c>
      <c r="K3079" t="s">
        <v>20</v>
      </c>
      <c r="L3079" t="s">
        <v>6791</v>
      </c>
      <c r="M3079">
        <v>13</v>
      </c>
      <c r="P3079" s="32">
        <v>43981</v>
      </c>
      <c r="Q3079" s="1">
        <v>11.261174268271191</v>
      </c>
      <c r="R3079">
        <v>8</v>
      </c>
      <c r="S3079" t="str" cm="1">
        <f t="array" ref="S3079">_xlfn.IFS(R3079=0,"None",R3079&lt;3,"Low",R3079&lt;6,"Medium",R3079&lt;=10,"High")</f>
        <v>High</v>
      </c>
      <c r="T3079" t="str" cm="1">
        <f t="array" ref="T3079">_xlfn.IFS(M3079&lt;=20,"Low",M3079&lt;=50,"Medium",M3079&lt;=90,"High")</f>
        <v>Low</v>
      </c>
      <c r="U3079" s="33">
        <f>Datos_Limpios[[#This Row],[Number of Complaints or Support]]/Datos_Limpios[[#This Row],[Account Length (in months)]]</f>
        <v>1.1428571428571428</v>
      </c>
      <c r="V3079" t="str" cm="1">
        <f t="array" ref="V3079">_xlfn.IFS(H3079&lt;30,"Under 30",H3079&lt;66,"Middle Age",H3079&gt;=66,"Senior")</f>
        <v>Middle Age</v>
      </c>
      <c r="W3079" t="s">
        <v>6825</v>
      </c>
    </row>
    <row r="3080" spans="1:23" x14ac:dyDescent="0.3">
      <c r="A3080" t="s">
        <v>3177</v>
      </c>
      <c r="B3080" t="s">
        <v>17</v>
      </c>
      <c r="C3080">
        <v>24</v>
      </c>
      <c r="D3080">
        <v>0</v>
      </c>
      <c r="E3080" t="s">
        <v>23</v>
      </c>
      <c r="F3080" t="s">
        <v>140</v>
      </c>
      <c r="G3080" t="s">
        <v>19</v>
      </c>
      <c r="H3080">
        <v>72</v>
      </c>
      <c r="I3080" t="s">
        <v>17</v>
      </c>
      <c r="J3080">
        <v>0</v>
      </c>
      <c r="K3080" t="s">
        <v>32</v>
      </c>
      <c r="L3080" t="s">
        <v>6791</v>
      </c>
      <c r="M3080">
        <v>35</v>
      </c>
      <c r="P3080" s="32">
        <v>43924</v>
      </c>
      <c r="Q3080" s="1">
        <v>35.055067131692908</v>
      </c>
      <c r="R3080">
        <v>2</v>
      </c>
      <c r="S3080" t="str" cm="1">
        <f t="array" ref="S3080">_xlfn.IFS(R3080=0,"None",R3080&lt;3,"Low",R3080&lt;6,"Medium",R3080&lt;=10,"High")</f>
        <v>Low</v>
      </c>
      <c r="T3080" t="str" cm="1">
        <f t="array" ref="T3080">_xlfn.IFS(M3080&lt;=20,"Low",M3080&lt;=50,"Medium",M3080&lt;=90,"High")</f>
        <v>Medium</v>
      </c>
      <c r="U3080" s="33">
        <f>Datos_Limpios[[#This Row],[Number of Complaints or Support]]/Datos_Limpios[[#This Row],[Account Length (in months)]]</f>
        <v>8.3333333333333329E-2</v>
      </c>
      <c r="V3080" t="str" cm="1">
        <f t="array" ref="V3080">_xlfn.IFS(H3080&lt;30,"Under 30",H3080&lt;66,"Middle Age",H3080&gt;=66,"Senior")</f>
        <v>Senior</v>
      </c>
      <c r="W3080" t="s">
        <v>6826</v>
      </c>
    </row>
    <row r="3081" spans="1:23" x14ac:dyDescent="0.3">
      <c r="A3081" t="s">
        <v>3178</v>
      </c>
      <c r="B3081" t="s">
        <v>17</v>
      </c>
      <c r="C3081">
        <v>55</v>
      </c>
      <c r="D3081">
        <v>0</v>
      </c>
      <c r="E3081" t="s">
        <v>23</v>
      </c>
      <c r="F3081" t="s">
        <v>247</v>
      </c>
      <c r="G3081" t="s">
        <v>19</v>
      </c>
      <c r="H3081">
        <v>58</v>
      </c>
      <c r="I3081" t="s">
        <v>17</v>
      </c>
      <c r="J3081">
        <v>0</v>
      </c>
      <c r="K3081" t="s">
        <v>20</v>
      </c>
      <c r="L3081" t="s">
        <v>6791</v>
      </c>
      <c r="M3081">
        <v>53</v>
      </c>
      <c r="P3081" s="32">
        <v>43907</v>
      </c>
      <c r="Q3081" s="1">
        <v>61.070761367384897</v>
      </c>
      <c r="R3081">
        <v>10</v>
      </c>
      <c r="S3081" t="str" cm="1">
        <f t="array" ref="S3081">_xlfn.IFS(R3081=0,"None",R3081&lt;3,"Low",R3081&lt;6,"Medium",R3081&lt;=10,"High")</f>
        <v>High</v>
      </c>
      <c r="T3081" t="str" cm="1">
        <f t="array" ref="T3081">_xlfn.IFS(M3081&lt;=20,"Low",M3081&lt;=50,"Medium",M3081&lt;=90,"High")</f>
        <v>High</v>
      </c>
      <c r="U3081" s="33">
        <f>Datos_Limpios[[#This Row],[Number of Complaints or Support]]/Datos_Limpios[[#This Row],[Account Length (in months)]]</f>
        <v>0.18181818181818182</v>
      </c>
      <c r="V3081" t="str" cm="1">
        <f t="array" ref="V3081">_xlfn.IFS(H3081&lt;30,"Under 30",H3081&lt;66,"Middle Age",H3081&gt;=66,"Senior")</f>
        <v>Middle Age</v>
      </c>
      <c r="W3081" t="s">
        <v>6826</v>
      </c>
    </row>
    <row r="3082" spans="1:23" x14ac:dyDescent="0.3">
      <c r="A3082" t="s">
        <v>3179</v>
      </c>
      <c r="B3082" t="s">
        <v>17</v>
      </c>
      <c r="C3082">
        <v>5</v>
      </c>
      <c r="D3082">
        <v>0</v>
      </c>
      <c r="E3082" t="s">
        <v>17</v>
      </c>
      <c r="F3082" t="s">
        <v>69</v>
      </c>
      <c r="G3082" t="s">
        <v>19</v>
      </c>
      <c r="H3082">
        <v>71</v>
      </c>
      <c r="I3082" t="s">
        <v>17</v>
      </c>
      <c r="J3082">
        <v>0</v>
      </c>
      <c r="K3082" t="s">
        <v>32</v>
      </c>
      <c r="L3082" t="s">
        <v>6792</v>
      </c>
      <c r="M3082">
        <v>10</v>
      </c>
      <c r="P3082" s="32">
        <v>45207</v>
      </c>
      <c r="Q3082" s="1">
        <v>9.2168753360626319</v>
      </c>
      <c r="R3082">
        <v>9</v>
      </c>
      <c r="S3082" t="str" cm="1">
        <f t="array" ref="S3082">_xlfn.IFS(R3082=0,"None",R3082&lt;3,"Low",R3082&lt;6,"Medium",R3082&lt;=10,"High")</f>
        <v>High</v>
      </c>
      <c r="T3082" t="str" cm="1">
        <f t="array" ref="T3082">_xlfn.IFS(M3082&lt;=20,"Low",M3082&lt;=50,"Medium",M3082&lt;=90,"High")</f>
        <v>Low</v>
      </c>
      <c r="U3082" s="33">
        <f>Datos_Limpios[[#This Row],[Number of Complaints or Support]]/Datos_Limpios[[#This Row],[Account Length (in months)]]</f>
        <v>1.8</v>
      </c>
      <c r="V3082" t="str" cm="1">
        <f t="array" ref="V3082">_xlfn.IFS(H3082&lt;30,"Under 30",H3082&lt;66,"Middle Age",H3082&gt;=66,"Senior")</f>
        <v>Senior</v>
      </c>
      <c r="W3082" t="s">
        <v>6825</v>
      </c>
    </row>
    <row r="3083" spans="1:23" x14ac:dyDescent="0.3">
      <c r="A3083" t="s">
        <v>3180</v>
      </c>
      <c r="B3083" t="s">
        <v>17</v>
      </c>
      <c r="C3083">
        <v>47</v>
      </c>
      <c r="D3083">
        <v>0</v>
      </c>
      <c r="E3083" t="s">
        <v>17</v>
      </c>
      <c r="F3083" t="s">
        <v>179</v>
      </c>
      <c r="G3083" t="s">
        <v>19</v>
      </c>
      <c r="H3083">
        <v>21</v>
      </c>
      <c r="I3083" t="s">
        <v>17</v>
      </c>
      <c r="J3083">
        <v>0</v>
      </c>
      <c r="K3083" t="s">
        <v>32</v>
      </c>
      <c r="L3083" t="s">
        <v>6792</v>
      </c>
      <c r="M3083">
        <v>12</v>
      </c>
      <c r="P3083" s="32">
        <v>44151</v>
      </c>
      <c r="Q3083" s="1">
        <v>13.45417290920369</v>
      </c>
      <c r="R3083">
        <v>2</v>
      </c>
      <c r="S3083" t="str" cm="1">
        <f t="array" ref="S3083">_xlfn.IFS(R3083=0,"None",R3083&lt;3,"Low",R3083&lt;6,"Medium",R3083&lt;=10,"High")</f>
        <v>Low</v>
      </c>
      <c r="T3083" t="str" cm="1">
        <f t="array" ref="T3083">_xlfn.IFS(M3083&lt;=20,"Low",M3083&lt;=50,"Medium",M3083&lt;=90,"High")</f>
        <v>Low</v>
      </c>
      <c r="U3083" s="33">
        <f>Datos_Limpios[[#This Row],[Number of Complaints or Support]]/Datos_Limpios[[#This Row],[Account Length (in months)]]</f>
        <v>4.2553191489361701E-2</v>
      </c>
      <c r="V3083" t="str" cm="1">
        <f t="array" ref="V3083">_xlfn.IFS(H3083&lt;30,"Under 30",H3083&lt;66,"Middle Age",H3083&gt;=66,"Senior")</f>
        <v>Under 30</v>
      </c>
      <c r="W3083" t="s">
        <v>6826</v>
      </c>
    </row>
    <row r="3084" spans="1:23" x14ac:dyDescent="0.3">
      <c r="A3084" t="s">
        <v>3181</v>
      </c>
      <c r="B3084" t="s">
        <v>17</v>
      </c>
      <c r="C3084">
        <v>56</v>
      </c>
      <c r="D3084">
        <v>0</v>
      </c>
      <c r="E3084" t="s">
        <v>17</v>
      </c>
      <c r="F3084" t="s">
        <v>69</v>
      </c>
      <c r="G3084" t="s">
        <v>6790</v>
      </c>
      <c r="H3084">
        <v>29</v>
      </c>
      <c r="I3084" t="s">
        <v>17</v>
      </c>
      <c r="J3084">
        <v>0</v>
      </c>
      <c r="K3084" t="s">
        <v>24</v>
      </c>
      <c r="L3084" t="s">
        <v>6791</v>
      </c>
      <c r="M3084">
        <v>12</v>
      </c>
      <c r="P3084" s="32">
        <v>43972</v>
      </c>
      <c r="Q3084" s="1">
        <v>11.80877363739255</v>
      </c>
      <c r="R3084">
        <v>3</v>
      </c>
      <c r="S3084" t="str" cm="1">
        <f t="array" ref="S3084">_xlfn.IFS(R3084=0,"None",R3084&lt;3,"Low",R3084&lt;6,"Medium",R3084&lt;=10,"High")</f>
        <v>Medium</v>
      </c>
      <c r="T3084" t="str" cm="1">
        <f t="array" ref="T3084">_xlfn.IFS(M3084&lt;=20,"Low",M3084&lt;=50,"Medium",M3084&lt;=90,"High")</f>
        <v>Low</v>
      </c>
      <c r="U3084" s="33">
        <f>Datos_Limpios[[#This Row],[Number of Complaints or Support]]/Datos_Limpios[[#This Row],[Account Length (in months)]]</f>
        <v>5.3571428571428568E-2</v>
      </c>
      <c r="V3084" t="str" cm="1">
        <f t="array" ref="V3084">_xlfn.IFS(H3084&lt;30,"Under 30",H3084&lt;66,"Middle Age",H3084&gt;=66,"Senior")</f>
        <v>Under 30</v>
      </c>
      <c r="W3084" t="s">
        <v>6825</v>
      </c>
    </row>
    <row r="3085" spans="1:23" x14ac:dyDescent="0.3">
      <c r="A3085" t="s">
        <v>3182</v>
      </c>
      <c r="B3085" t="s">
        <v>17</v>
      </c>
      <c r="C3085">
        <v>23</v>
      </c>
      <c r="D3085">
        <v>1</v>
      </c>
      <c r="E3085" t="s">
        <v>17</v>
      </c>
      <c r="F3085" t="s">
        <v>18</v>
      </c>
      <c r="G3085" t="s">
        <v>19</v>
      </c>
      <c r="H3085">
        <v>50</v>
      </c>
      <c r="I3085" t="s">
        <v>17</v>
      </c>
      <c r="J3085">
        <v>0</v>
      </c>
      <c r="K3085" t="s">
        <v>32</v>
      </c>
      <c r="L3085" t="s">
        <v>6791</v>
      </c>
      <c r="M3085">
        <v>16</v>
      </c>
      <c r="P3085" s="32">
        <v>45072</v>
      </c>
      <c r="Q3085" s="1">
        <v>13.04489481206015</v>
      </c>
      <c r="R3085">
        <v>10</v>
      </c>
      <c r="S3085" t="str" cm="1">
        <f t="array" ref="S3085">_xlfn.IFS(R3085=0,"None",R3085&lt;3,"Low",R3085&lt;6,"Medium",R3085&lt;=10,"High")</f>
        <v>High</v>
      </c>
      <c r="T3085" t="str" cm="1">
        <f t="array" ref="T3085">_xlfn.IFS(M3085&lt;=20,"Low",M3085&lt;=50,"Medium",M3085&lt;=90,"High")</f>
        <v>Low</v>
      </c>
      <c r="U3085" s="33">
        <f>Datos_Limpios[[#This Row],[Number of Complaints or Support]]/Datos_Limpios[[#This Row],[Account Length (in months)]]</f>
        <v>0.43478260869565216</v>
      </c>
      <c r="V3085" t="str" cm="1">
        <f t="array" ref="V3085">_xlfn.IFS(H3085&lt;30,"Under 30",H3085&lt;66,"Middle Age",H3085&gt;=66,"Senior")</f>
        <v>Middle Age</v>
      </c>
      <c r="W3085" t="s">
        <v>6823</v>
      </c>
    </row>
    <row r="3086" spans="1:23" x14ac:dyDescent="0.3">
      <c r="A3086" t="s">
        <v>3183</v>
      </c>
      <c r="B3086" t="s">
        <v>17</v>
      </c>
      <c r="C3086">
        <v>62</v>
      </c>
      <c r="D3086">
        <v>0</v>
      </c>
      <c r="E3086" t="s">
        <v>23</v>
      </c>
      <c r="F3086" t="s">
        <v>58</v>
      </c>
      <c r="G3086" t="s">
        <v>19</v>
      </c>
      <c r="H3086">
        <v>38</v>
      </c>
      <c r="I3086" t="s">
        <v>23</v>
      </c>
      <c r="J3086">
        <v>2</v>
      </c>
      <c r="K3086" t="s">
        <v>20</v>
      </c>
      <c r="L3086" t="s">
        <v>6792</v>
      </c>
      <c r="M3086">
        <v>18</v>
      </c>
      <c r="P3086" s="32">
        <v>44905</v>
      </c>
      <c r="Q3086" s="1">
        <v>20.310947370036619</v>
      </c>
      <c r="R3086">
        <v>1</v>
      </c>
      <c r="S3086" t="str" cm="1">
        <f t="array" ref="S3086">_xlfn.IFS(R3086=0,"None",R3086&lt;3,"Low",R3086&lt;6,"Medium",R3086&lt;=10,"High")</f>
        <v>Low</v>
      </c>
      <c r="T3086" t="str" cm="1">
        <f t="array" ref="T3086">_xlfn.IFS(M3086&lt;=20,"Low",M3086&lt;=50,"Medium",M3086&lt;=90,"High")</f>
        <v>Low</v>
      </c>
      <c r="U3086" s="33">
        <f>Datos_Limpios[[#This Row],[Number of Complaints or Support]]/Datos_Limpios[[#This Row],[Account Length (in months)]]</f>
        <v>1.6129032258064516E-2</v>
      </c>
      <c r="V3086" t="str" cm="1">
        <f t="array" ref="V3086">_xlfn.IFS(H3086&lt;30,"Under 30",H3086&lt;66,"Middle Age",H3086&gt;=66,"Senior")</f>
        <v>Middle Age</v>
      </c>
      <c r="W3086" t="s">
        <v>6825</v>
      </c>
    </row>
    <row r="3087" spans="1:23" x14ac:dyDescent="0.3">
      <c r="A3087" t="s">
        <v>3184</v>
      </c>
      <c r="B3087" t="s">
        <v>17</v>
      </c>
      <c r="C3087">
        <v>52</v>
      </c>
      <c r="D3087">
        <v>0</v>
      </c>
      <c r="E3087" t="s">
        <v>17</v>
      </c>
      <c r="F3087" t="s">
        <v>29</v>
      </c>
      <c r="G3087" t="s">
        <v>6790</v>
      </c>
      <c r="H3087">
        <v>62</v>
      </c>
      <c r="I3087" t="s">
        <v>17</v>
      </c>
      <c r="J3087">
        <v>0</v>
      </c>
      <c r="K3087" t="s">
        <v>20</v>
      </c>
      <c r="L3087" t="s">
        <v>6791</v>
      </c>
      <c r="M3087">
        <v>36</v>
      </c>
      <c r="P3087" s="32">
        <v>44046</v>
      </c>
      <c r="Q3087" s="1">
        <v>38.818432754145668</v>
      </c>
      <c r="R3087">
        <v>7</v>
      </c>
      <c r="S3087" t="str" cm="1">
        <f t="array" ref="S3087">_xlfn.IFS(R3087=0,"None",R3087&lt;3,"Low",R3087&lt;6,"Medium",R3087&lt;=10,"High")</f>
        <v>High</v>
      </c>
      <c r="T3087" t="str" cm="1">
        <f t="array" ref="T3087">_xlfn.IFS(M3087&lt;=20,"Low",M3087&lt;=50,"Medium",M3087&lt;=90,"High")</f>
        <v>Medium</v>
      </c>
      <c r="U3087" s="33">
        <f>Datos_Limpios[[#This Row],[Number of Complaints or Support]]/Datos_Limpios[[#This Row],[Account Length (in months)]]</f>
        <v>0.13461538461538461</v>
      </c>
      <c r="V3087" t="str" cm="1">
        <f t="array" ref="V3087">_xlfn.IFS(H3087&lt;30,"Under 30",H3087&lt;66,"Middle Age",H3087&gt;=66,"Senior")</f>
        <v>Middle Age</v>
      </c>
      <c r="W3087" t="s">
        <v>6825</v>
      </c>
    </row>
    <row r="3088" spans="1:23" x14ac:dyDescent="0.3">
      <c r="A3088" t="s">
        <v>3185</v>
      </c>
      <c r="B3088" t="s">
        <v>23</v>
      </c>
      <c r="C3088">
        <v>4</v>
      </c>
      <c r="D3088">
        <v>0</v>
      </c>
      <c r="E3088" t="s">
        <v>23</v>
      </c>
      <c r="F3088" t="s">
        <v>82</v>
      </c>
      <c r="G3088" t="s">
        <v>6790</v>
      </c>
      <c r="H3088">
        <v>48</v>
      </c>
      <c r="I3088" t="s">
        <v>17</v>
      </c>
      <c r="J3088">
        <v>0</v>
      </c>
      <c r="K3088" t="s">
        <v>20</v>
      </c>
      <c r="L3088" t="s">
        <v>6792</v>
      </c>
      <c r="M3088">
        <v>49</v>
      </c>
      <c r="N3088" t="s">
        <v>27</v>
      </c>
      <c r="O3088" t="s">
        <v>108</v>
      </c>
      <c r="P3088" s="32">
        <v>44789</v>
      </c>
      <c r="Q3088" s="1">
        <v>55.293443547786993</v>
      </c>
      <c r="R3088">
        <v>2</v>
      </c>
      <c r="S3088" t="str" cm="1">
        <f t="array" ref="S3088">_xlfn.IFS(R3088=0,"None",R3088&lt;3,"Low",R3088&lt;6,"Medium",R3088&lt;=10,"High")</f>
        <v>Low</v>
      </c>
      <c r="T3088" t="str" cm="1">
        <f t="array" ref="T3088">_xlfn.IFS(M3088&lt;=20,"Low",M3088&lt;=50,"Medium",M3088&lt;=90,"High")</f>
        <v>Medium</v>
      </c>
      <c r="U3088" s="33">
        <f>Datos_Limpios[[#This Row],[Number of Complaints or Support]]/Datos_Limpios[[#This Row],[Account Length (in months)]]</f>
        <v>0.5</v>
      </c>
      <c r="V3088" t="str" cm="1">
        <f t="array" ref="V3088">_xlfn.IFS(H3088&lt;30,"Under 30",H3088&lt;66,"Middle Age",H3088&gt;=66,"Senior")</f>
        <v>Middle Age</v>
      </c>
      <c r="W3088" t="s">
        <v>6823</v>
      </c>
    </row>
    <row r="3089" spans="1:23" x14ac:dyDescent="0.3">
      <c r="A3089" t="s">
        <v>3186</v>
      </c>
      <c r="B3089" t="s">
        <v>23</v>
      </c>
      <c r="C3089">
        <v>10</v>
      </c>
      <c r="D3089">
        <v>0</v>
      </c>
      <c r="E3089" t="s">
        <v>23</v>
      </c>
      <c r="F3089" t="s">
        <v>69</v>
      </c>
      <c r="G3089" t="s">
        <v>19</v>
      </c>
      <c r="H3089">
        <v>66</v>
      </c>
      <c r="I3089" t="s">
        <v>17</v>
      </c>
      <c r="J3089">
        <v>0</v>
      </c>
      <c r="K3089" t="s">
        <v>20</v>
      </c>
      <c r="L3089" t="s">
        <v>6792</v>
      </c>
      <c r="M3089">
        <v>56</v>
      </c>
      <c r="N3089" t="s">
        <v>27</v>
      </c>
      <c r="O3089" t="s">
        <v>125</v>
      </c>
      <c r="P3089" s="32">
        <v>44230</v>
      </c>
      <c r="Q3089" s="1">
        <v>46.805883030350763</v>
      </c>
      <c r="R3089">
        <v>7</v>
      </c>
      <c r="S3089" t="str" cm="1">
        <f t="array" ref="S3089">_xlfn.IFS(R3089=0,"None",R3089&lt;3,"Low",R3089&lt;6,"Medium",R3089&lt;=10,"High")</f>
        <v>High</v>
      </c>
      <c r="T3089" t="str" cm="1">
        <f t="array" ref="T3089">_xlfn.IFS(M3089&lt;=20,"Low",M3089&lt;=50,"Medium",M3089&lt;=90,"High")</f>
        <v>High</v>
      </c>
      <c r="U3089" s="33">
        <f>Datos_Limpios[[#This Row],[Number of Complaints or Support]]/Datos_Limpios[[#This Row],[Account Length (in months)]]</f>
        <v>0.7</v>
      </c>
      <c r="V3089" t="str" cm="1">
        <f t="array" ref="V3089">_xlfn.IFS(H3089&lt;30,"Under 30",H3089&lt;66,"Middle Age",H3089&gt;=66,"Senior")</f>
        <v>Senior</v>
      </c>
      <c r="W3089" t="s">
        <v>6825</v>
      </c>
    </row>
    <row r="3090" spans="1:23" x14ac:dyDescent="0.3">
      <c r="A3090" t="s">
        <v>3187</v>
      </c>
      <c r="B3090" t="s">
        <v>17</v>
      </c>
      <c r="C3090">
        <v>24</v>
      </c>
      <c r="D3090">
        <v>2</v>
      </c>
      <c r="E3090" t="s">
        <v>23</v>
      </c>
      <c r="F3090" t="s">
        <v>56</v>
      </c>
      <c r="G3090" t="s">
        <v>6790</v>
      </c>
      <c r="H3090">
        <v>72</v>
      </c>
      <c r="I3090" t="s">
        <v>17</v>
      </c>
      <c r="J3090">
        <v>0</v>
      </c>
      <c r="K3090" t="s">
        <v>32</v>
      </c>
      <c r="L3090" t="s">
        <v>6791</v>
      </c>
      <c r="M3090">
        <v>15</v>
      </c>
      <c r="P3090" s="32">
        <v>44708</v>
      </c>
      <c r="Q3090" s="1">
        <v>13.91249540102636</v>
      </c>
      <c r="R3090">
        <v>10</v>
      </c>
      <c r="S3090" t="str" cm="1">
        <f t="array" ref="S3090">_xlfn.IFS(R3090=0,"None",R3090&lt;3,"Low",R3090&lt;6,"Medium",R3090&lt;=10,"High")</f>
        <v>High</v>
      </c>
      <c r="T3090" t="str" cm="1">
        <f t="array" ref="T3090">_xlfn.IFS(M3090&lt;=20,"Low",M3090&lt;=50,"Medium",M3090&lt;=90,"High")</f>
        <v>Low</v>
      </c>
      <c r="U3090" s="33">
        <f>Datos_Limpios[[#This Row],[Number of Complaints or Support]]/Datos_Limpios[[#This Row],[Account Length (in months)]]</f>
        <v>0.41666666666666669</v>
      </c>
      <c r="V3090" t="str" cm="1">
        <f t="array" ref="V3090">_xlfn.IFS(H3090&lt;30,"Under 30",H3090&lt;66,"Middle Age",H3090&gt;=66,"Senior")</f>
        <v>Senior</v>
      </c>
      <c r="W3090" t="s">
        <v>6823</v>
      </c>
    </row>
    <row r="3091" spans="1:23" x14ac:dyDescent="0.3">
      <c r="A3091" t="s">
        <v>3188</v>
      </c>
      <c r="B3091" t="s">
        <v>17</v>
      </c>
      <c r="C3091">
        <v>40</v>
      </c>
      <c r="D3091">
        <v>0</v>
      </c>
      <c r="E3091" t="s">
        <v>17</v>
      </c>
      <c r="F3091" t="s">
        <v>140</v>
      </c>
      <c r="G3091" t="s">
        <v>6790</v>
      </c>
      <c r="H3091">
        <v>46</v>
      </c>
      <c r="I3091" t="s">
        <v>23</v>
      </c>
      <c r="J3091">
        <v>3</v>
      </c>
      <c r="K3091" t="s">
        <v>32</v>
      </c>
      <c r="L3091" t="s">
        <v>6791</v>
      </c>
      <c r="M3091">
        <v>12</v>
      </c>
      <c r="P3091" s="32">
        <v>45209</v>
      </c>
      <c r="Q3091" s="1">
        <v>12.785690294510291</v>
      </c>
      <c r="R3091">
        <v>9</v>
      </c>
      <c r="S3091" t="str" cm="1">
        <f t="array" ref="S3091">_xlfn.IFS(R3091=0,"None",R3091&lt;3,"Low",R3091&lt;6,"Medium",R3091&lt;=10,"High")</f>
        <v>High</v>
      </c>
      <c r="T3091" t="str" cm="1">
        <f t="array" ref="T3091">_xlfn.IFS(M3091&lt;=20,"Low",M3091&lt;=50,"Medium",M3091&lt;=90,"High")</f>
        <v>Low</v>
      </c>
      <c r="U3091" s="33">
        <f>Datos_Limpios[[#This Row],[Number of Complaints or Support]]/Datos_Limpios[[#This Row],[Account Length (in months)]]</f>
        <v>0.22500000000000001</v>
      </c>
      <c r="V3091" t="str" cm="1">
        <f t="array" ref="V3091">_xlfn.IFS(H3091&lt;30,"Under 30",H3091&lt;66,"Middle Age",H3091&gt;=66,"Senior")</f>
        <v>Middle Age</v>
      </c>
      <c r="W3091" t="s">
        <v>6826</v>
      </c>
    </row>
    <row r="3092" spans="1:23" x14ac:dyDescent="0.3">
      <c r="A3092" t="s">
        <v>3189</v>
      </c>
      <c r="B3092" t="s">
        <v>23</v>
      </c>
      <c r="C3092">
        <v>20</v>
      </c>
      <c r="D3092">
        <v>4</v>
      </c>
      <c r="E3092" t="s">
        <v>23</v>
      </c>
      <c r="F3092" t="s">
        <v>192</v>
      </c>
      <c r="G3092" t="s">
        <v>6790</v>
      </c>
      <c r="H3092">
        <v>34</v>
      </c>
      <c r="I3092" t="s">
        <v>17</v>
      </c>
      <c r="J3092">
        <v>0</v>
      </c>
      <c r="K3092" t="s">
        <v>20</v>
      </c>
      <c r="L3092" t="s">
        <v>6791</v>
      </c>
      <c r="M3092">
        <v>45</v>
      </c>
      <c r="N3092" t="s">
        <v>50</v>
      </c>
      <c r="O3092" t="s">
        <v>71</v>
      </c>
      <c r="P3092" s="32">
        <v>44084</v>
      </c>
      <c r="Q3092" s="1">
        <v>48.14581163410832</v>
      </c>
      <c r="R3092">
        <v>10</v>
      </c>
      <c r="S3092" t="str" cm="1">
        <f t="array" ref="S3092">_xlfn.IFS(R3092=0,"None",R3092&lt;3,"Low",R3092&lt;6,"Medium",R3092&lt;=10,"High")</f>
        <v>High</v>
      </c>
      <c r="T3092" t="str" cm="1">
        <f t="array" ref="T3092">_xlfn.IFS(M3092&lt;=20,"Low",M3092&lt;=50,"Medium",M3092&lt;=90,"High")</f>
        <v>Medium</v>
      </c>
      <c r="U3092" s="33">
        <f>Datos_Limpios[[#This Row],[Number of Complaints or Support]]/Datos_Limpios[[#This Row],[Account Length (in months)]]</f>
        <v>0.5</v>
      </c>
      <c r="V3092" t="str" cm="1">
        <f t="array" ref="V3092">_xlfn.IFS(H3092&lt;30,"Under 30",H3092&lt;66,"Middle Age",H3092&gt;=66,"Senior")</f>
        <v>Middle Age</v>
      </c>
      <c r="W3092" t="s">
        <v>6824</v>
      </c>
    </row>
    <row r="3093" spans="1:23" x14ac:dyDescent="0.3">
      <c r="A3093" t="s">
        <v>3190</v>
      </c>
      <c r="B3093" t="s">
        <v>17</v>
      </c>
      <c r="C3093">
        <v>8</v>
      </c>
      <c r="D3093">
        <v>0</v>
      </c>
      <c r="E3093" t="s">
        <v>17</v>
      </c>
      <c r="F3093" t="s">
        <v>166</v>
      </c>
      <c r="G3093" t="s">
        <v>19</v>
      </c>
      <c r="H3093">
        <v>19</v>
      </c>
      <c r="I3093" t="s">
        <v>23</v>
      </c>
      <c r="J3093">
        <v>4</v>
      </c>
      <c r="K3093" t="s">
        <v>32</v>
      </c>
      <c r="L3093" t="s">
        <v>6791</v>
      </c>
      <c r="M3093">
        <v>7</v>
      </c>
      <c r="P3093" s="32">
        <v>44315</v>
      </c>
      <c r="Q3093" s="1">
        <v>7.7535853375050294</v>
      </c>
      <c r="R3093">
        <v>9</v>
      </c>
      <c r="S3093" t="str" cm="1">
        <f t="array" ref="S3093">_xlfn.IFS(R3093=0,"None",R3093&lt;3,"Low",R3093&lt;6,"Medium",R3093&lt;=10,"High")</f>
        <v>High</v>
      </c>
      <c r="T3093" t="str" cm="1">
        <f t="array" ref="T3093">_xlfn.IFS(M3093&lt;=20,"Low",M3093&lt;=50,"Medium",M3093&lt;=90,"High")</f>
        <v>Low</v>
      </c>
      <c r="U3093" s="33">
        <f>Datos_Limpios[[#This Row],[Number of Complaints or Support]]/Datos_Limpios[[#This Row],[Account Length (in months)]]</f>
        <v>1.125</v>
      </c>
      <c r="V3093" t="str" cm="1">
        <f t="array" ref="V3093">_xlfn.IFS(H3093&lt;30,"Under 30",H3093&lt;66,"Middle Age",H3093&gt;=66,"Senior")</f>
        <v>Under 30</v>
      </c>
      <c r="W3093" t="s">
        <v>6825</v>
      </c>
    </row>
    <row r="3094" spans="1:23" x14ac:dyDescent="0.3">
      <c r="A3094" t="s">
        <v>3191</v>
      </c>
      <c r="B3094" t="s">
        <v>17</v>
      </c>
      <c r="C3094">
        <v>24</v>
      </c>
      <c r="D3094">
        <v>0</v>
      </c>
      <c r="E3094" t="s">
        <v>23</v>
      </c>
      <c r="F3094" t="s">
        <v>196</v>
      </c>
      <c r="G3094" t="s">
        <v>19</v>
      </c>
      <c r="H3094">
        <v>64</v>
      </c>
      <c r="I3094" t="s">
        <v>23</v>
      </c>
      <c r="J3094">
        <v>5</v>
      </c>
      <c r="K3094" t="s">
        <v>24</v>
      </c>
      <c r="L3094" t="s">
        <v>6792</v>
      </c>
      <c r="M3094">
        <v>31</v>
      </c>
      <c r="P3094" s="32">
        <v>44786</v>
      </c>
      <c r="Q3094" s="1">
        <v>35.130320142983003</v>
      </c>
      <c r="R3094">
        <v>1</v>
      </c>
      <c r="S3094" t="str" cm="1">
        <f t="array" ref="S3094">_xlfn.IFS(R3094=0,"None",R3094&lt;3,"Low",R3094&lt;6,"Medium",R3094&lt;=10,"High")</f>
        <v>Low</v>
      </c>
      <c r="T3094" t="str" cm="1">
        <f t="array" ref="T3094">_xlfn.IFS(M3094&lt;=20,"Low",M3094&lt;=50,"Medium",M3094&lt;=90,"High")</f>
        <v>Medium</v>
      </c>
      <c r="U3094" s="33">
        <f>Datos_Limpios[[#This Row],[Number of Complaints or Support]]/Datos_Limpios[[#This Row],[Account Length (in months)]]</f>
        <v>4.1666666666666664E-2</v>
      </c>
      <c r="V3094" t="str" cm="1">
        <f t="array" ref="V3094">_xlfn.IFS(H3094&lt;30,"Under 30",H3094&lt;66,"Middle Age",H3094&gt;=66,"Senior")</f>
        <v>Middle Age</v>
      </c>
      <c r="W3094" t="s">
        <v>6826</v>
      </c>
    </row>
    <row r="3095" spans="1:23" x14ac:dyDescent="0.3">
      <c r="A3095" t="s">
        <v>3192</v>
      </c>
      <c r="B3095" t="s">
        <v>17</v>
      </c>
      <c r="C3095">
        <v>44</v>
      </c>
      <c r="D3095">
        <v>0</v>
      </c>
      <c r="E3095" t="s">
        <v>17</v>
      </c>
      <c r="F3095" t="s">
        <v>156</v>
      </c>
      <c r="G3095" t="s">
        <v>19</v>
      </c>
      <c r="H3095">
        <v>45</v>
      </c>
      <c r="I3095" t="s">
        <v>17</v>
      </c>
      <c r="J3095">
        <v>0</v>
      </c>
      <c r="K3095" t="s">
        <v>32</v>
      </c>
      <c r="L3095" t="s">
        <v>6794</v>
      </c>
      <c r="M3095">
        <v>8</v>
      </c>
      <c r="P3095" s="32">
        <v>44526</v>
      </c>
      <c r="Q3095" s="1">
        <v>6.7192753254184527</v>
      </c>
      <c r="R3095">
        <v>5</v>
      </c>
      <c r="S3095" t="str" cm="1">
        <f t="array" ref="S3095">_xlfn.IFS(R3095=0,"None",R3095&lt;3,"Low",R3095&lt;6,"Medium",R3095&lt;=10,"High")</f>
        <v>Medium</v>
      </c>
      <c r="T3095" t="str" cm="1">
        <f t="array" ref="T3095">_xlfn.IFS(M3095&lt;=20,"Low",M3095&lt;=50,"Medium",M3095&lt;=90,"High")</f>
        <v>Low</v>
      </c>
      <c r="U3095" s="33">
        <f>Datos_Limpios[[#This Row],[Number of Complaints or Support]]/Datos_Limpios[[#This Row],[Account Length (in months)]]</f>
        <v>0.11363636363636363</v>
      </c>
      <c r="V3095" t="str" cm="1">
        <f t="array" ref="V3095">_xlfn.IFS(H3095&lt;30,"Under 30",H3095&lt;66,"Middle Age",H3095&gt;=66,"Senior")</f>
        <v>Middle Age</v>
      </c>
      <c r="W3095" t="s">
        <v>6825</v>
      </c>
    </row>
    <row r="3096" spans="1:23" x14ac:dyDescent="0.3">
      <c r="A3096" t="s">
        <v>3193</v>
      </c>
      <c r="B3096" t="s">
        <v>17</v>
      </c>
      <c r="C3096">
        <v>74</v>
      </c>
      <c r="D3096">
        <v>0</v>
      </c>
      <c r="E3096" t="s">
        <v>17</v>
      </c>
      <c r="F3096" t="s">
        <v>158</v>
      </c>
      <c r="G3096" t="s">
        <v>19</v>
      </c>
      <c r="H3096">
        <v>45</v>
      </c>
      <c r="I3096" t="s">
        <v>23</v>
      </c>
      <c r="J3096">
        <v>2</v>
      </c>
      <c r="K3096" t="s">
        <v>32</v>
      </c>
      <c r="L3096" t="s">
        <v>6791</v>
      </c>
      <c r="M3096">
        <v>7</v>
      </c>
      <c r="P3096" s="32">
        <v>44265</v>
      </c>
      <c r="Q3096" s="1">
        <v>5.903930050485628</v>
      </c>
      <c r="R3096">
        <v>6</v>
      </c>
      <c r="S3096" t="str" cm="1">
        <f t="array" ref="S3096">_xlfn.IFS(R3096=0,"None",R3096&lt;3,"Low",R3096&lt;6,"Medium",R3096&lt;=10,"High")</f>
        <v>High</v>
      </c>
      <c r="T3096" t="str" cm="1">
        <f t="array" ref="T3096">_xlfn.IFS(M3096&lt;=20,"Low",M3096&lt;=50,"Medium",M3096&lt;=90,"High")</f>
        <v>Low</v>
      </c>
      <c r="U3096" s="33">
        <f>Datos_Limpios[[#This Row],[Number of Complaints or Support]]/Datos_Limpios[[#This Row],[Account Length (in months)]]</f>
        <v>8.1081081081081086E-2</v>
      </c>
      <c r="V3096" t="str" cm="1">
        <f t="array" ref="V3096">_xlfn.IFS(H3096&lt;30,"Under 30",H3096&lt;66,"Middle Age",H3096&gt;=66,"Senior")</f>
        <v>Middle Age</v>
      </c>
      <c r="W3096" t="s">
        <v>6823</v>
      </c>
    </row>
    <row r="3097" spans="1:23" x14ac:dyDescent="0.3">
      <c r="A3097" t="s">
        <v>3194</v>
      </c>
      <c r="B3097" t="s">
        <v>17</v>
      </c>
      <c r="C3097">
        <v>72</v>
      </c>
      <c r="D3097">
        <v>0</v>
      </c>
      <c r="E3097" t="s">
        <v>23</v>
      </c>
      <c r="F3097" t="s">
        <v>54</v>
      </c>
      <c r="G3097" t="s">
        <v>19</v>
      </c>
      <c r="H3097">
        <v>23</v>
      </c>
      <c r="I3097" t="s">
        <v>23</v>
      </c>
      <c r="J3097">
        <v>2</v>
      </c>
      <c r="K3097" t="s">
        <v>32</v>
      </c>
      <c r="L3097" t="s">
        <v>6791</v>
      </c>
      <c r="M3097">
        <v>42</v>
      </c>
      <c r="P3097" s="32">
        <v>43911</v>
      </c>
      <c r="Q3097" s="1">
        <v>41.022228863256878</v>
      </c>
      <c r="R3097">
        <v>6</v>
      </c>
      <c r="S3097" t="str" cm="1">
        <f t="array" ref="S3097">_xlfn.IFS(R3097=0,"None",R3097&lt;3,"Low",R3097&lt;6,"Medium",R3097&lt;=10,"High")</f>
        <v>High</v>
      </c>
      <c r="T3097" t="str" cm="1">
        <f t="array" ref="T3097">_xlfn.IFS(M3097&lt;=20,"Low",M3097&lt;=50,"Medium",M3097&lt;=90,"High")</f>
        <v>Medium</v>
      </c>
      <c r="U3097" s="33">
        <f>Datos_Limpios[[#This Row],[Number of Complaints or Support]]/Datos_Limpios[[#This Row],[Account Length (in months)]]</f>
        <v>8.3333333333333329E-2</v>
      </c>
      <c r="V3097" t="str" cm="1">
        <f t="array" ref="V3097">_xlfn.IFS(H3097&lt;30,"Under 30",H3097&lt;66,"Middle Age",H3097&gt;=66,"Senior")</f>
        <v>Under 30</v>
      </c>
      <c r="W3097" t="s">
        <v>6823</v>
      </c>
    </row>
    <row r="3098" spans="1:23" x14ac:dyDescent="0.3">
      <c r="A3098" t="s">
        <v>3195</v>
      </c>
      <c r="B3098" t="s">
        <v>17</v>
      </c>
      <c r="C3098">
        <v>5</v>
      </c>
      <c r="D3098">
        <v>0</v>
      </c>
      <c r="E3098" t="s">
        <v>17</v>
      </c>
      <c r="F3098" t="s">
        <v>47</v>
      </c>
      <c r="G3098" t="s">
        <v>19</v>
      </c>
      <c r="H3098">
        <v>63</v>
      </c>
      <c r="I3098" t="s">
        <v>17</v>
      </c>
      <c r="J3098">
        <v>0</v>
      </c>
      <c r="K3098" t="s">
        <v>32</v>
      </c>
      <c r="L3098" t="s">
        <v>6791</v>
      </c>
      <c r="M3098">
        <v>7</v>
      </c>
      <c r="P3098" s="32">
        <v>44959</v>
      </c>
      <c r="Q3098" s="1">
        <v>7.0940343762750171</v>
      </c>
      <c r="R3098">
        <v>0</v>
      </c>
      <c r="S3098" t="str" cm="1">
        <f t="array" ref="S3098">_xlfn.IFS(R3098=0,"None",R3098&lt;3,"Low",R3098&lt;6,"Medium",R3098&lt;=10,"High")</f>
        <v>None</v>
      </c>
      <c r="T3098" t="str" cm="1">
        <f t="array" ref="T3098">_xlfn.IFS(M3098&lt;=20,"Low",M3098&lt;=50,"Medium",M3098&lt;=90,"High")</f>
        <v>Low</v>
      </c>
      <c r="U3098" s="33">
        <f>Datos_Limpios[[#This Row],[Number of Complaints or Support]]/Datos_Limpios[[#This Row],[Account Length (in months)]]</f>
        <v>0</v>
      </c>
      <c r="V3098" t="str" cm="1">
        <f t="array" ref="V3098">_xlfn.IFS(H3098&lt;30,"Under 30",H3098&lt;66,"Middle Age",H3098&gt;=66,"Senior")</f>
        <v>Middle Age</v>
      </c>
      <c r="W3098" t="s">
        <v>6824</v>
      </c>
    </row>
    <row r="3099" spans="1:23" x14ac:dyDescent="0.3">
      <c r="A3099" t="s">
        <v>3196</v>
      </c>
      <c r="B3099" t="s">
        <v>17</v>
      </c>
      <c r="C3099">
        <v>68</v>
      </c>
      <c r="D3099">
        <v>2</v>
      </c>
      <c r="E3099" t="s">
        <v>17</v>
      </c>
      <c r="F3099" t="s">
        <v>90</v>
      </c>
      <c r="G3099" t="s">
        <v>19</v>
      </c>
      <c r="H3099">
        <v>21</v>
      </c>
      <c r="I3099" t="s">
        <v>17</v>
      </c>
      <c r="J3099">
        <v>0</v>
      </c>
      <c r="K3099" t="s">
        <v>32</v>
      </c>
      <c r="L3099" t="s">
        <v>6791</v>
      </c>
      <c r="M3099">
        <v>29</v>
      </c>
      <c r="P3099" s="32">
        <v>44741</v>
      </c>
      <c r="Q3099" s="1">
        <v>27.26155080689443</v>
      </c>
      <c r="R3099">
        <v>5</v>
      </c>
      <c r="S3099" t="str" cm="1">
        <f t="array" ref="S3099">_xlfn.IFS(R3099=0,"None",R3099&lt;3,"Low",R3099&lt;6,"Medium",R3099&lt;=10,"High")</f>
        <v>Medium</v>
      </c>
      <c r="T3099" t="str" cm="1">
        <f t="array" ref="T3099">_xlfn.IFS(M3099&lt;=20,"Low",M3099&lt;=50,"Medium",M3099&lt;=90,"High")</f>
        <v>Medium</v>
      </c>
      <c r="U3099" s="33">
        <f>Datos_Limpios[[#This Row],[Number of Complaints or Support]]/Datos_Limpios[[#This Row],[Account Length (in months)]]</f>
        <v>7.3529411764705885E-2</v>
      </c>
      <c r="V3099" t="str" cm="1">
        <f t="array" ref="V3099">_xlfn.IFS(H3099&lt;30,"Under 30",H3099&lt;66,"Middle Age",H3099&gt;=66,"Senior")</f>
        <v>Under 30</v>
      </c>
      <c r="W3099" t="s">
        <v>6823</v>
      </c>
    </row>
    <row r="3100" spans="1:23" x14ac:dyDescent="0.3">
      <c r="A3100" t="s">
        <v>3197</v>
      </c>
      <c r="B3100" t="s">
        <v>17</v>
      </c>
      <c r="C3100">
        <v>15</v>
      </c>
      <c r="D3100">
        <v>0</v>
      </c>
      <c r="E3100" t="s">
        <v>23</v>
      </c>
      <c r="F3100" t="s">
        <v>18</v>
      </c>
      <c r="G3100" t="s">
        <v>6790</v>
      </c>
      <c r="H3100">
        <v>51</v>
      </c>
      <c r="I3100" t="s">
        <v>17</v>
      </c>
      <c r="J3100">
        <v>0</v>
      </c>
      <c r="K3100" t="s">
        <v>20</v>
      </c>
      <c r="L3100" t="s">
        <v>6791</v>
      </c>
      <c r="M3100">
        <v>9</v>
      </c>
      <c r="P3100" s="32">
        <v>44066</v>
      </c>
      <c r="Q3100" s="1">
        <v>8.7339574454935995</v>
      </c>
      <c r="R3100">
        <v>2</v>
      </c>
      <c r="S3100" t="str" cm="1">
        <f t="array" ref="S3100">_xlfn.IFS(R3100=0,"None",R3100&lt;3,"Low",R3100&lt;6,"Medium",R3100&lt;=10,"High")</f>
        <v>Low</v>
      </c>
      <c r="T3100" t="str" cm="1">
        <f t="array" ref="T3100">_xlfn.IFS(M3100&lt;=20,"Low",M3100&lt;=50,"Medium",M3100&lt;=90,"High")</f>
        <v>Low</v>
      </c>
      <c r="U3100" s="33">
        <f>Datos_Limpios[[#This Row],[Number of Complaints or Support]]/Datos_Limpios[[#This Row],[Account Length (in months)]]</f>
        <v>0.13333333333333333</v>
      </c>
      <c r="V3100" t="str" cm="1">
        <f t="array" ref="V3100">_xlfn.IFS(H3100&lt;30,"Under 30",H3100&lt;66,"Middle Age",H3100&gt;=66,"Senior")</f>
        <v>Middle Age</v>
      </c>
      <c r="W3100" t="s">
        <v>6823</v>
      </c>
    </row>
    <row r="3101" spans="1:23" x14ac:dyDescent="0.3">
      <c r="A3101" t="s">
        <v>3198</v>
      </c>
      <c r="B3101" t="s">
        <v>23</v>
      </c>
      <c r="C3101">
        <v>32</v>
      </c>
      <c r="D3101">
        <v>4</v>
      </c>
      <c r="E3101" t="s">
        <v>23</v>
      </c>
      <c r="F3101" t="s">
        <v>90</v>
      </c>
      <c r="G3101" t="s">
        <v>19</v>
      </c>
      <c r="H3101">
        <v>79</v>
      </c>
      <c r="I3101" t="s">
        <v>17</v>
      </c>
      <c r="J3101">
        <v>0</v>
      </c>
      <c r="K3101" t="s">
        <v>20</v>
      </c>
      <c r="L3101" t="s">
        <v>6792</v>
      </c>
      <c r="M3101">
        <v>53</v>
      </c>
      <c r="N3101" t="s">
        <v>27</v>
      </c>
      <c r="O3101" t="s">
        <v>125</v>
      </c>
      <c r="P3101" s="32">
        <v>45012</v>
      </c>
      <c r="Q3101" s="1">
        <v>60.459122628787497</v>
      </c>
      <c r="R3101">
        <v>1</v>
      </c>
      <c r="S3101" t="str" cm="1">
        <f t="array" ref="S3101">_xlfn.IFS(R3101=0,"None",R3101&lt;3,"Low",R3101&lt;6,"Medium",R3101&lt;=10,"High")</f>
        <v>Low</v>
      </c>
      <c r="T3101" t="str" cm="1">
        <f t="array" ref="T3101">_xlfn.IFS(M3101&lt;=20,"Low",M3101&lt;=50,"Medium",M3101&lt;=90,"High")</f>
        <v>High</v>
      </c>
      <c r="U3101" s="33">
        <f>Datos_Limpios[[#This Row],[Number of Complaints or Support]]/Datos_Limpios[[#This Row],[Account Length (in months)]]</f>
        <v>3.125E-2</v>
      </c>
      <c r="V3101" t="str" cm="1">
        <f t="array" ref="V3101">_xlfn.IFS(H3101&lt;30,"Under 30",H3101&lt;66,"Middle Age",H3101&gt;=66,"Senior")</f>
        <v>Senior</v>
      </c>
      <c r="W3101" t="s">
        <v>6823</v>
      </c>
    </row>
    <row r="3102" spans="1:23" x14ac:dyDescent="0.3">
      <c r="A3102" t="s">
        <v>3199</v>
      </c>
      <c r="B3102" t="s">
        <v>23</v>
      </c>
      <c r="C3102">
        <v>19</v>
      </c>
      <c r="D3102">
        <v>1</v>
      </c>
      <c r="E3102" t="s">
        <v>17</v>
      </c>
      <c r="F3102" t="s">
        <v>18</v>
      </c>
      <c r="G3102" t="s">
        <v>19</v>
      </c>
      <c r="H3102">
        <v>62</v>
      </c>
      <c r="I3102" t="s">
        <v>17</v>
      </c>
      <c r="J3102">
        <v>0</v>
      </c>
      <c r="K3102" t="s">
        <v>20</v>
      </c>
      <c r="L3102" t="s">
        <v>6792</v>
      </c>
      <c r="M3102">
        <v>63</v>
      </c>
      <c r="N3102" t="s">
        <v>76</v>
      </c>
      <c r="O3102" t="s">
        <v>217</v>
      </c>
      <c r="P3102" s="32">
        <v>45220</v>
      </c>
      <c r="Q3102" s="1">
        <v>57.983169627782303</v>
      </c>
      <c r="R3102">
        <v>10</v>
      </c>
      <c r="S3102" t="str" cm="1">
        <f t="array" ref="S3102">_xlfn.IFS(R3102=0,"None",R3102&lt;3,"Low",R3102&lt;6,"Medium",R3102&lt;=10,"High")</f>
        <v>High</v>
      </c>
      <c r="T3102" t="str" cm="1">
        <f t="array" ref="T3102">_xlfn.IFS(M3102&lt;=20,"Low",M3102&lt;=50,"Medium",M3102&lt;=90,"High")</f>
        <v>High</v>
      </c>
      <c r="U3102" s="33">
        <f>Datos_Limpios[[#This Row],[Number of Complaints or Support]]/Datos_Limpios[[#This Row],[Account Length (in months)]]</f>
        <v>0.52631578947368418</v>
      </c>
      <c r="V3102" t="str" cm="1">
        <f t="array" ref="V3102">_xlfn.IFS(H3102&lt;30,"Under 30",H3102&lt;66,"Middle Age",H3102&gt;=66,"Senior")</f>
        <v>Middle Age</v>
      </c>
      <c r="W3102" t="s">
        <v>6823</v>
      </c>
    </row>
    <row r="3103" spans="1:23" x14ac:dyDescent="0.3">
      <c r="A3103" t="s">
        <v>3200</v>
      </c>
      <c r="B3103" t="s">
        <v>17</v>
      </c>
      <c r="C3103">
        <v>71</v>
      </c>
      <c r="D3103">
        <v>0</v>
      </c>
      <c r="E3103" t="s">
        <v>23</v>
      </c>
      <c r="F3103" t="s">
        <v>140</v>
      </c>
      <c r="G3103" t="s">
        <v>19</v>
      </c>
      <c r="H3103">
        <v>29</v>
      </c>
      <c r="I3103" t="s">
        <v>17</v>
      </c>
      <c r="J3103">
        <v>0</v>
      </c>
      <c r="K3103" t="s">
        <v>32</v>
      </c>
      <c r="L3103" t="s">
        <v>6791</v>
      </c>
      <c r="M3103">
        <v>42</v>
      </c>
      <c r="P3103" s="32">
        <v>45110</v>
      </c>
      <c r="Q3103" s="1">
        <v>35.395847329147458</v>
      </c>
      <c r="R3103">
        <v>1</v>
      </c>
      <c r="S3103" t="str" cm="1">
        <f t="array" ref="S3103">_xlfn.IFS(R3103=0,"None",R3103&lt;3,"Low",R3103&lt;6,"Medium",R3103&lt;=10,"High")</f>
        <v>Low</v>
      </c>
      <c r="T3103" t="str" cm="1">
        <f t="array" ref="T3103">_xlfn.IFS(M3103&lt;=20,"Low",M3103&lt;=50,"Medium",M3103&lt;=90,"High")</f>
        <v>Medium</v>
      </c>
      <c r="U3103" s="33">
        <f>Datos_Limpios[[#This Row],[Number of Complaints or Support]]/Datos_Limpios[[#This Row],[Account Length (in months)]]</f>
        <v>1.4084507042253521E-2</v>
      </c>
      <c r="V3103" t="str" cm="1">
        <f t="array" ref="V3103">_xlfn.IFS(H3103&lt;30,"Under 30",H3103&lt;66,"Middle Age",H3103&gt;=66,"Senior")</f>
        <v>Under 30</v>
      </c>
      <c r="W3103" t="s">
        <v>6826</v>
      </c>
    </row>
    <row r="3104" spans="1:23" x14ac:dyDescent="0.3">
      <c r="A3104" t="s">
        <v>3201</v>
      </c>
      <c r="B3104" t="s">
        <v>17</v>
      </c>
      <c r="C3104">
        <v>70</v>
      </c>
      <c r="D3104">
        <v>0</v>
      </c>
      <c r="E3104" t="s">
        <v>23</v>
      </c>
      <c r="F3104" t="s">
        <v>86</v>
      </c>
      <c r="G3104" t="s">
        <v>6790</v>
      </c>
      <c r="H3104">
        <v>56</v>
      </c>
      <c r="I3104" t="s">
        <v>23</v>
      </c>
      <c r="J3104">
        <v>2</v>
      </c>
      <c r="K3104" t="s">
        <v>32</v>
      </c>
      <c r="L3104" t="s">
        <v>6792</v>
      </c>
      <c r="M3104">
        <v>43</v>
      </c>
      <c r="P3104" s="32">
        <v>44238</v>
      </c>
      <c r="Q3104" s="1">
        <v>41.708221051058523</v>
      </c>
      <c r="R3104">
        <v>1</v>
      </c>
      <c r="S3104" t="str" cm="1">
        <f t="array" ref="S3104">_xlfn.IFS(R3104=0,"None",R3104&lt;3,"Low",R3104&lt;6,"Medium",R3104&lt;=10,"High")</f>
        <v>Low</v>
      </c>
      <c r="T3104" t="str" cm="1">
        <f t="array" ref="T3104">_xlfn.IFS(M3104&lt;=20,"Low",M3104&lt;=50,"Medium",M3104&lt;=90,"High")</f>
        <v>Medium</v>
      </c>
      <c r="U3104" s="33">
        <f>Datos_Limpios[[#This Row],[Number of Complaints or Support]]/Datos_Limpios[[#This Row],[Account Length (in months)]]</f>
        <v>1.4285714285714285E-2</v>
      </c>
      <c r="V3104" t="str" cm="1">
        <f t="array" ref="V3104">_xlfn.IFS(H3104&lt;30,"Under 30",H3104&lt;66,"Middle Age",H3104&gt;=66,"Senior")</f>
        <v>Middle Age</v>
      </c>
      <c r="W3104" t="s">
        <v>6824</v>
      </c>
    </row>
    <row r="3105" spans="1:23" x14ac:dyDescent="0.3">
      <c r="A3105" t="s">
        <v>3202</v>
      </c>
      <c r="B3105" t="s">
        <v>17</v>
      </c>
      <c r="C3105">
        <v>58</v>
      </c>
      <c r="D3105">
        <v>0</v>
      </c>
      <c r="E3105" t="s">
        <v>23</v>
      </c>
      <c r="F3105" t="s">
        <v>158</v>
      </c>
      <c r="G3105" t="s">
        <v>6790</v>
      </c>
      <c r="H3105">
        <v>33</v>
      </c>
      <c r="I3105" t="s">
        <v>17</v>
      </c>
      <c r="J3105">
        <v>0</v>
      </c>
      <c r="K3105" t="s">
        <v>32</v>
      </c>
      <c r="L3105" t="s">
        <v>6792</v>
      </c>
      <c r="M3105">
        <v>40</v>
      </c>
      <c r="P3105" s="32">
        <v>43893</v>
      </c>
      <c r="Q3105" s="1">
        <v>35.726777839658908</v>
      </c>
      <c r="R3105">
        <v>10</v>
      </c>
      <c r="S3105" t="str" cm="1">
        <f t="array" ref="S3105">_xlfn.IFS(R3105=0,"None",R3105&lt;3,"Low",R3105&lt;6,"Medium",R3105&lt;=10,"High")</f>
        <v>High</v>
      </c>
      <c r="T3105" t="str" cm="1">
        <f t="array" ref="T3105">_xlfn.IFS(M3105&lt;=20,"Low",M3105&lt;=50,"Medium",M3105&lt;=90,"High")</f>
        <v>Medium</v>
      </c>
      <c r="U3105" s="33">
        <f>Datos_Limpios[[#This Row],[Number of Complaints or Support]]/Datos_Limpios[[#This Row],[Account Length (in months)]]</f>
        <v>0.17241379310344829</v>
      </c>
      <c r="V3105" t="str" cm="1">
        <f t="array" ref="V3105">_xlfn.IFS(H3105&lt;30,"Under 30",H3105&lt;66,"Middle Age",H3105&gt;=66,"Senior")</f>
        <v>Middle Age</v>
      </c>
      <c r="W3105" t="s">
        <v>6823</v>
      </c>
    </row>
    <row r="3106" spans="1:23" x14ac:dyDescent="0.3">
      <c r="A3106" t="s">
        <v>3203</v>
      </c>
      <c r="B3106" t="s">
        <v>17</v>
      </c>
      <c r="C3106">
        <v>24</v>
      </c>
      <c r="D3106">
        <v>0</v>
      </c>
      <c r="E3106" t="s">
        <v>17</v>
      </c>
      <c r="F3106" t="s">
        <v>192</v>
      </c>
      <c r="G3106" t="s">
        <v>19</v>
      </c>
      <c r="H3106">
        <v>25</v>
      </c>
      <c r="I3106" t="s">
        <v>23</v>
      </c>
      <c r="J3106">
        <v>5</v>
      </c>
      <c r="K3106" t="s">
        <v>32</v>
      </c>
      <c r="L3106" t="s">
        <v>6791</v>
      </c>
      <c r="M3106">
        <v>8</v>
      </c>
      <c r="P3106" s="32">
        <v>45001</v>
      </c>
      <c r="Q3106" s="1">
        <v>6.8532163999986864</v>
      </c>
      <c r="R3106">
        <v>0</v>
      </c>
      <c r="S3106" t="str" cm="1">
        <f t="array" ref="S3106">_xlfn.IFS(R3106=0,"None",R3106&lt;3,"Low",R3106&lt;6,"Medium",R3106&lt;=10,"High")</f>
        <v>None</v>
      </c>
      <c r="T3106" t="str" cm="1">
        <f t="array" ref="T3106">_xlfn.IFS(M3106&lt;=20,"Low",M3106&lt;=50,"Medium",M3106&lt;=90,"High")</f>
        <v>Low</v>
      </c>
      <c r="U3106" s="33">
        <f>Datos_Limpios[[#This Row],[Number of Complaints or Support]]/Datos_Limpios[[#This Row],[Account Length (in months)]]</f>
        <v>0</v>
      </c>
      <c r="V3106" t="str" cm="1">
        <f t="array" ref="V3106">_xlfn.IFS(H3106&lt;30,"Under 30",H3106&lt;66,"Middle Age",H3106&gt;=66,"Senior")</f>
        <v>Under 30</v>
      </c>
      <c r="W3106" t="s">
        <v>6824</v>
      </c>
    </row>
    <row r="3107" spans="1:23" x14ac:dyDescent="0.3">
      <c r="A3107" t="s">
        <v>3204</v>
      </c>
      <c r="B3107" t="s">
        <v>23</v>
      </c>
      <c r="C3107">
        <v>49</v>
      </c>
      <c r="D3107">
        <v>5</v>
      </c>
      <c r="E3107" t="s">
        <v>23</v>
      </c>
      <c r="F3107" t="s">
        <v>247</v>
      </c>
      <c r="G3107" t="s">
        <v>6790</v>
      </c>
      <c r="H3107">
        <v>28</v>
      </c>
      <c r="I3107" t="s">
        <v>17</v>
      </c>
      <c r="J3107">
        <v>0</v>
      </c>
      <c r="K3107" t="s">
        <v>20</v>
      </c>
      <c r="L3107" t="s">
        <v>6792</v>
      </c>
      <c r="M3107">
        <v>50</v>
      </c>
      <c r="N3107" t="s">
        <v>27</v>
      </c>
      <c r="O3107" t="s">
        <v>108</v>
      </c>
      <c r="P3107" s="32">
        <v>44376</v>
      </c>
      <c r="Q3107" s="1">
        <v>48.968628434647762</v>
      </c>
      <c r="R3107">
        <v>2</v>
      </c>
      <c r="S3107" t="str" cm="1">
        <f t="array" ref="S3107">_xlfn.IFS(R3107=0,"None",R3107&lt;3,"Low",R3107&lt;6,"Medium",R3107&lt;=10,"High")</f>
        <v>Low</v>
      </c>
      <c r="T3107" t="str" cm="1">
        <f t="array" ref="T3107">_xlfn.IFS(M3107&lt;=20,"Low",M3107&lt;=50,"Medium",M3107&lt;=90,"High")</f>
        <v>Medium</v>
      </c>
      <c r="U3107" s="33">
        <f>Datos_Limpios[[#This Row],[Number of Complaints or Support]]/Datos_Limpios[[#This Row],[Account Length (in months)]]</f>
        <v>4.0816326530612242E-2</v>
      </c>
      <c r="V3107" t="str" cm="1">
        <f t="array" ref="V3107">_xlfn.IFS(H3107&lt;30,"Under 30",H3107&lt;66,"Middle Age",H3107&gt;=66,"Senior")</f>
        <v>Under 30</v>
      </c>
      <c r="W3107" t="s">
        <v>6826</v>
      </c>
    </row>
    <row r="3108" spans="1:23" x14ac:dyDescent="0.3">
      <c r="A3108" t="s">
        <v>3205</v>
      </c>
      <c r="B3108" t="s">
        <v>23</v>
      </c>
      <c r="C3108">
        <v>39</v>
      </c>
      <c r="D3108">
        <v>1</v>
      </c>
      <c r="E3108" t="s">
        <v>23</v>
      </c>
      <c r="F3108" t="s">
        <v>138</v>
      </c>
      <c r="G3108" t="s">
        <v>19</v>
      </c>
      <c r="H3108">
        <v>56</v>
      </c>
      <c r="I3108" t="s">
        <v>17</v>
      </c>
      <c r="J3108">
        <v>0</v>
      </c>
      <c r="K3108" t="s">
        <v>20</v>
      </c>
      <c r="L3108" t="s">
        <v>6792</v>
      </c>
      <c r="M3108">
        <v>35</v>
      </c>
      <c r="N3108" t="s">
        <v>27</v>
      </c>
      <c r="O3108" t="s">
        <v>125</v>
      </c>
      <c r="P3108" s="32">
        <v>44966</v>
      </c>
      <c r="Q3108" s="1">
        <v>40.72836832428753</v>
      </c>
      <c r="R3108">
        <v>3</v>
      </c>
      <c r="S3108" t="str" cm="1">
        <f t="array" ref="S3108">_xlfn.IFS(R3108=0,"None",R3108&lt;3,"Low",R3108&lt;6,"Medium",R3108&lt;=10,"High")</f>
        <v>Medium</v>
      </c>
      <c r="T3108" t="str" cm="1">
        <f t="array" ref="T3108">_xlfn.IFS(M3108&lt;=20,"Low",M3108&lt;=50,"Medium",M3108&lt;=90,"High")</f>
        <v>Medium</v>
      </c>
      <c r="U3108" s="33">
        <f>Datos_Limpios[[#This Row],[Number of Complaints or Support]]/Datos_Limpios[[#This Row],[Account Length (in months)]]</f>
        <v>7.6923076923076927E-2</v>
      </c>
      <c r="V3108" t="str" cm="1">
        <f t="array" ref="V3108">_xlfn.IFS(H3108&lt;30,"Under 30",H3108&lt;66,"Middle Age",H3108&gt;=66,"Senior")</f>
        <v>Middle Age</v>
      </c>
      <c r="W3108" t="s">
        <v>6824</v>
      </c>
    </row>
    <row r="3109" spans="1:23" x14ac:dyDescent="0.3">
      <c r="A3109" t="s">
        <v>3206</v>
      </c>
      <c r="B3109" t="s">
        <v>17</v>
      </c>
      <c r="C3109">
        <v>29</v>
      </c>
      <c r="D3109">
        <v>0</v>
      </c>
      <c r="E3109" t="s">
        <v>17</v>
      </c>
      <c r="F3109" t="s">
        <v>121</v>
      </c>
      <c r="G3109" t="s">
        <v>6790</v>
      </c>
      <c r="H3109">
        <v>32</v>
      </c>
      <c r="I3109" t="s">
        <v>17</v>
      </c>
      <c r="J3109">
        <v>0</v>
      </c>
      <c r="K3109" t="s">
        <v>24</v>
      </c>
      <c r="L3109" t="s">
        <v>6791</v>
      </c>
      <c r="M3109">
        <v>13</v>
      </c>
      <c r="P3109" s="32">
        <v>44517</v>
      </c>
      <c r="Q3109" s="1">
        <v>14.372004974240379</v>
      </c>
      <c r="R3109">
        <v>4</v>
      </c>
      <c r="S3109" t="str" cm="1">
        <f t="array" ref="S3109">_xlfn.IFS(R3109=0,"None",R3109&lt;3,"Low",R3109&lt;6,"Medium",R3109&lt;=10,"High")</f>
        <v>Medium</v>
      </c>
      <c r="T3109" t="str" cm="1">
        <f t="array" ref="T3109">_xlfn.IFS(M3109&lt;=20,"Low",M3109&lt;=50,"Medium",M3109&lt;=90,"High")</f>
        <v>Low</v>
      </c>
      <c r="U3109" s="33">
        <f>Datos_Limpios[[#This Row],[Number of Complaints or Support]]/Datos_Limpios[[#This Row],[Account Length (in months)]]</f>
        <v>0.13793103448275862</v>
      </c>
      <c r="V3109" t="str" cm="1">
        <f t="array" ref="V3109">_xlfn.IFS(H3109&lt;30,"Under 30",H3109&lt;66,"Middle Age",H3109&gt;=66,"Senior")</f>
        <v>Middle Age</v>
      </c>
      <c r="W3109" t="s">
        <v>6826</v>
      </c>
    </row>
    <row r="3110" spans="1:23" x14ac:dyDescent="0.3">
      <c r="A3110" t="s">
        <v>3207</v>
      </c>
      <c r="B3110" t="s">
        <v>17</v>
      </c>
      <c r="C3110">
        <v>34</v>
      </c>
      <c r="D3110">
        <v>0</v>
      </c>
      <c r="E3110" t="s">
        <v>23</v>
      </c>
      <c r="F3110" t="s">
        <v>88</v>
      </c>
      <c r="G3110" t="s">
        <v>6790</v>
      </c>
      <c r="H3110">
        <v>76</v>
      </c>
      <c r="I3110" t="s">
        <v>17</v>
      </c>
      <c r="J3110">
        <v>0</v>
      </c>
      <c r="K3110" t="s">
        <v>24</v>
      </c>
      <c r="L3110" t="s">
        <v>6792</v>
      </c>
      <c r="M3110">
        <v>43</v>
      </c>
      <c r="P3110" s="32">
        <v>44391</v>
      </c>
      <c r="Q3110" s="1">
        <v>40.611325676203712</v>
      </c>
      <c r="R3110">
        <v>0</v>
      </c>
      <c r="S3110" t="str" cm="1">
        <f t="array" ref="S3110">_xlfn.IFS(R3110=0,"None",R3110&lt;3,"Low",R3110&lt;6,"Medium",R3110&lt;=10,"High")</f>
        <v>None</v>
      </c>
      <c r="T3110" t="str" cm="1">
        <f t="array" ref="T3110">_xlfn.IFS(M3110&lt;=20,"Low",M3110&lt;=50,"Medium",M3110&lt;=90,"High")</f>
        <v>Medium</v>
      </c>
      <c r="U3110" s="33">
        <f>Datos_Limpios[[#This Row],[Number of Complaints or Support]]/Datos_Limpios[[#This Row],[Account Length (in months)]]</f>
        <v>0</v>
      </c>
      <c r="V3110" t="str" cm="1">
        <f t="array" ref="V3110">_xlfn.IFS(H3110&lt;30,"Under 30",H3110&lt;66,"Middle Age",H3110&gt;=66,"Senior")</f>
        <v>Senior</v>
      </c>
      <c r="W3110" t="s">
        <v>6825</v>
      </c>
    </row>
    <row r="3111" spans="1:23" x14ac:dyDescent="0.3">
      <c r="A3111" t="s">
        <v>3208</v>
      </c>
      <c r="B3111" t="s">
        <v>17</v>
      </c>
      <c r="C3111">
        <v>1</v>
      </c>
      <c r="D3111">
        <v>0</v>
      </c>
      <c r="E3111" t="s">
        <v>23</v>
      </c>
      <c r="F3111" t="s">
        <v>84</v>
      </c>
      <c r="G3111" t="s">
        <v>19</v>
      </c>
      <c r="H3111">
        <v>54</v>
      </c>
      <c r="I3111" t="s">
        <v>17</v>
      </c>
      <c r="J3111">
        <v>0</v>
      </c>
      <c r="K3111" t="s">
        <v>20</v>
      </c>
      <c r="L3111" t="s">
        <v>6792</v>
      </c>
      <c r="M3111">
        <v>58</v>
      </c>
      <c r="P3111" s="32">
        <v>45023</v>
      </c>
      <c r="Q3111" s="1">
        <v>56.095051026802302</v>
      </c>
      <c r="R3111">
        <v>3</v>
      </c>
      <c r="S3111" t="str" cm="1">
        <f t="array" ref="S3111">_xlfn.IFS(R3111=0,"None",R3111&lt;3,"Low",R3111&lt;6,"Medium",R3111&lt;=10,"High")</f>
        <v>Medium</v>
      </c>
      <c r="T3111" t="str" cm="1">
        <f t="array" ref="T3111">_xlfn.IFS(M3111&lt;=20,"Low",M3111&lt;=50,"Medium",M3111&lt;=90,"High")</f>
        <v>High</v>
      </c>
      <c r="U3111" s="33">
        <f>Datos_Limpios[[#This Row],[Number of Complaints or Support]]/Datos_Limpios[[#This Row],[Account Length (in months)]]</f>
        <v>3</v>
      </c>
      <c r="V3111" t="str" cm="1">
        <f t="array" ref="V3111">_xlfn.IFS(H3111&lt;30,"Under 30",H3111&lt;66,"Middle Age",H3111&gt;=66,"Senior")</f>
        <v>Middle Age</v>
      </c>
      <c r="W3111" t="s">
        <v>6824</v>
      </c>
    </row>
    <row r="3112" spans="1:23" x14ac:dyDescent="0.3">
      <c r="A3112" t="s">
        <v>3209</v>
      </c>
      <c r="B3112" t="s">
        <v>17</v>
      </c>
      <c r="C3112">
        <v>13</v>
      </c>
      <c r="D3112">
        <v>0</v>
      </c>
      <c r="E3112" t="s">
        <v>23</v>
      </c>
      <c r="F3112" t="s">
        <v>26</v>
      </c>
      <c r="G3112" t="s">
        <v>19</v>
      </c>
      <c r="H3112">
        <v>55</v>
      </c>
      <c r="I3112" t="s">
        <v>23</v>
      </c>
      <c r="J3112">
        <v>5</v>
      </c>
      <c r="K3112" t="s">
        <v>20</v>
      </c>
      <c r="L3112" t="s">
        <v>6791</v>
      </c>
      <c r="M3112">
        <v>25</v>
      </c>
      <c r="P3112" s="32">
        <v>44569</v>
      </c>
      <c r="Q3112" s="1">
        <v>21.040698344698189</v>
      </c>
      <c r="R3112">
        <v>10</v>
      </c>
      <c r="S3112" t="str" cm="1">
        <f t="array" ref="S3112">_xlfn.IFS(R3112=0,"None",R3112&lt;3,"Low",R3112&lt;6,"Medium",R3112&lt;=10,"High")</f>
        <v>High</v>
      </c>
      <c r="T3112" t="str" cm="1">
        <f t="array" ref="T3112">_xlfn.IFS(M3112&lt;=20,"Low",M3112&lt;=50,"Medium",M3112&lt;=90,"High")</f>
        <v>Medium</v>
      </c>
      <c r="U3112" s="33">
        <f>Datos_Limpios[[#This Row],[Number of Complaints or Support]]/Datos_Limpios[[#This Row],[Account Length (in months)]]</f>
        <v>0.76923076923076927</v>
      </c>
      <c r="V3112" t="str" cm="1">
        <f t="array" ref="V3112">_xlfn.IFS(H3112&lt;30,"Under 30",H3112&lt;66,"Middle Age",H3112&gt;=66,"Senior")</f>
        <v>Middle Age</v>
      </c>
      <c r="W3112" t="s">
        <v>6824</v>
      </c>
    </row>
    <row r="3113" spans="1:23" x14ac:dyDescent="0.3">
      <c r="A3113" t="s">
        <v>3210</v>
      </c>
      <c r="B3113" t="s">
        <v>23</v>
      </c>
      <c r="C3113">
        <v>1</v>
      </c>
      <c r="D3113">
        <v>1</v>
      </c>
      <c r="E3113" t="s">
        <v>23</v>
      </c>
      <c r="F3113" t="s">
        <v>350</v>
      </c>
      <c r="G3113" t="s">
        <v>6790</v>
      </c>
      <c r="H3113">
        <v>25</v>
      </c>
      <c r="I3113" t="s">
        <v>17</v>
      </c>
      <c r="J3113">
        <v>0</v>
      </c>
      <c r="K3113" t="s">
        <v>20</v>
      </c>
      <c r="L3113" t="s">
        <v>6792</v>
      </c>
      <c r="M3113">
        <v>48</v>
      </c>
      <c r="N3113" t="s">
        <v>27</v>
      </c>
      <c r="O3113" t="s">
        <v>108</v>
      </c>
      <c r="P3113" s="32">
        <v>45066</v>
      </c>
      <c r="Q3113" s="1">
        <v>47.798189640114529</v>
      </c>
      <c r="R3113">
        <v>8</v>
      </c>
      <c r="S3113" t="str" cm="1">
        <f t="array" ref="S3113">_xlfn.IFS(R3113=0,"None",R3113&lt;3,"Low",R3113&lt;6,"Medium",R3113&lt;=10,"High")</f>
        <v>High</v>
      </c>
      <c r="T3113" t="str" cm="1">
        <f t="array" ref="T3113">_xlfn.IFS(M3113&lt;=20,"Low",M3113&lt;=50,"Medium",M3113&lt;=90,"High")</f>
        <v>Medium</v>
      </c>
      <c r="U3113" s="33">
        <f>Datos_Limpios[[#This Row],[Number of Complaints or Support]]/Datos_Limpios[[#This Row],[Account Length (in months)]]</f>
        <v>8</v>
      </c>
      <c r="V3113" t="str" cm="1">
        <f t="array" ref="V3113">_xlfn.IFS(H3113&lt;30,"Under 30",H3113&lt;66,"Middle Age",H3113&gt;=66,"Senior")</f>
        <v>Under 30</v>
      </c>
      <c r="W3113" t="s">
        <v>6823</v>
      </c>
    </row>
    <row r="3114" spans="1:23" x14ac:dyDescent="0.3">
      <c r="A3114" t="s">
        <v>3211</v>
      </c>
      <c r="B3114" t="s">
        <v>17</v>
      </c>
      <c r="C3114">
        <v>2</v>
      </c>
      <c r="D3114">
        <v>0</v>
      </c>
      <c r="E3114" t="s">
        <v>17</v>
      </c>
      <c r="F3114" t="s">
        <v>138</v>
      </c>
      <c r="G3114" t="s">
        <v>6790</v>
      </c>
      <c r="H3114">
        <v>42</v>
      </c>
      <c r="I3114" t="s">
        <v>17</v>
      </c>
      <c r="J3114">
        <v>0</v>
      </c>
      <c r="K3114" t="s">
        <v>20</v>
      </c>
      <c r="L3114" t="s">
        <v>6792</v>
      </c>
      <c r="M3114">
        <v>52</v>
      </c>
      <c r="P3114" s="32">
        <v>43917</v>
      </c>
      <c r="Q3114" s="1">
        <v>60.494350049306888</v>
      </c>
      <c r="R3114">
        <v>7</v>
      </c>
      <c r="S3114" t="str" cm="1">
        <f t="array" ref="S3114">_xlfn.IFS(R3114=0,"None",R3114&lt;3,"Low",R3114&lt;6,"Medium",R3114&lt;=10,"High")</f>
        <v>High</v>
      </c>
      <c r="T3114" t="str" cm="1">
        <f t="array" ref="T3114">_xlfn.IFS(M3114&lt;=20,"Low",M3114&lt;=50,"Medium",M3114&lt;=90,"High")</f>
        <v>High</v>
      </c>
      <c r="U3114" s="33">
        <f>Datos_Limpios[[#This Row],[Number of Complaints or Support]]/Datos_Limpios[[#This Row],[Account Length (in months)]]</f>
        <v>3.5</v>
      </c>
      <c r="V3114" t="str" cm="1">
        <f t="array" ref="V3114">_xlfn.IFS(H3114&lt;30,"Under 30",H3114&lt;66,"Middle Age",H3114&gt;=66,"Senior")</f>
        <v>Middle Age</v>
      </c>
      <c r="W3114" t="s">
        <v>6824</v>
      </c>
    </row>
    <row r="3115" spans="1:23" x14ac:dyDescent="0.3">
      <c r="A3115" t="s">
        <v>3212</v>
      </c>
      <c r="B3115" t="s">
        <v>17</v>
      </c>
      <c r="C3115">
        <v>29</v>
      </c>
      <c r="D3115">
        <v>0</v>
      </c>
      <c r="E3115" t="s">
        <v>17</v>
      </c>
      <c r="F3115" t="s">
        <v>36</v>
      </c>
      <c r="G3115" t="s">
        <v>6790</v>
      </c>
      <c r="H3115">
        <v>34</v>
      </c>
      <c r="I3115" t="s">
        <v>17</v>
      </c>
      <c r="J3115">
        <v>0</v>
      </c>
      <c r="K3115" t="s">
        <v>24</v>
      </c>
      <c r="L3115" t="s">
        <v>6792</v>
      </c>
      <c r="M3115">
        <v>29</v>
      </c>
      <c r="P3115" s="32">
        <v>45215</v>
      </c>
      <c r="Q3115" s="1">
        <v>33.75010600250382</v>
      </c>
      <c r="R3115">
        <v>8</v>
      </c>
      <c r="S3115" t="str" cm="1">
        <f t="array" ref="S3115">_xlfn.IFS(R3115=0,"None",R3115&lt;3,"Low",R3115&lt;6,"Medium",R3115&lt;=10,"High")</f>
        <v>High</v>
      </c>
      <c r="T3115" t="str" cm="1">
        <f t="array" ref="T3115">_xlfn.IFS(M3115&lt;=20,"Low",M3115&lt;=50,"Medium",M3115&lt;=90,"High")</f>
        <v>Medium</v>
      </c>
      <c r="U3115" s="33">
        <f>Datos_Limpios[[#This Row],[Number of Complaints or Support]]/Datos_Limpios[[#This Row],[Account Length (in months)]]</f>
        <v>0.27586206896551724</v>
      </c>
      <c r="V3115" t="str" cm="1">
        <f t="array" ref="V3115">_xlfn.IFS(H3115&lt;30,"Under 30",H3115&lt;66,"Middle Age",H3115&gt;=66,"Senior")</f>
        <v>Middle Age</v>
      </c>
      <c r="W3115" t="s">
        <v>6824</v>
      </c>
    </row>
    <row r="3116" spans="1:23" x14ac:dyDescent="0.3">
      <c r="A3116" t="s">
        <v>3213</v>
      </c>
      <c r="B3116" t="s">
        <v>17</v>
      </c>
      <c r="C3116">
        <v>27</v>
      </c>
      <c r="D3116">
        <v>0</v>
      </c>
      <c r="E3116" t="s">
        <v>23</v>
      </c>
      <c r="F3116" t="s">
        <v>79</v>
      </c>
      <c r="G3116" t="s">
        <v>6790</v>
      </c>
      <c r="H3116">
        <v>48</v>
      </c>
      <c r="I3116" t="s">
        <v>17</v>
      </c>
      <c r="J3116">
        <v>0</v>
      </c>
      <c r="K3116" t="s">
        <v>24</v>
      </c>
      <c r="L3116" t="s">
        <v>6792</v>
      </c>
      <c r="M3116">
        <v>53</v>
      </c>
      <c r="P3116" s="32">
        <v>44449</v>
      </c>
      <c r="Q3116" s="1">
        <v>46.710266452655887</v>
      </c>
      <c r="R3116">
        <v>3</v>
      </c>
      <c r="S3116" t="str" cm="1">
        <f t="array" ref="S3116">_xlfn.IFS(R3116=0,"None",R3116&lt;3,"Low",R3116&lt;6,"Medium",R3116&lt;=10,"High")</f>
        <v>Medium</v>
      </c>
      <c r="T3116" t="str" cm="1">
        <f t="array" ref="T3116">_xlfn.IFS(M3116&lt;=20,"Low",M3116&lt;=50,"Medium",M3116&lt;=90,"High")</f>
        <v>High</v>
      </c>
      <c r="U3116" s="33">
        <f>Datos_Limpios[[#This Row],[Number of Complaints or Support]]/Datos_Limpios[[#This Row],[Account Length (in months)]]</f>
        <v>0.1111111111111111</v>
      </c>
      <c r="V3116" t="str" cm="1">
        <f t="array" ref="V3116">_xlfn.IFS(H3116&lt;30,"Under 30",H3116&lt;66,"Middle Age",H3116&gt;=66,"Senior")</f>
        <v>Middle Age</v>
      </c>
      <c r="W3116" t="s">
        <v>6826</v>
      </c>
    </row>
    <row r="3117" spans="1:23" x14ac:dyDescent="0.3">
      <c r="A3117" t="s">
        <v>3214</v>
      </c>
      <c r="B3117" t="s">
        <v>17</v>
      </c>
      <c r="C3117">
        <v>1</v>
      </c>
      <c r="D3117">
        <v>0</v>
      </c>
      <c r="E3117" t="s">
        <v>17</v>
      </c>
      <c r="F3117" t="s">
        <v>112</v>
      </c>
      <c r="G3117" t="s">
        <v>6790</v>
      </c>
      <c r="H3117">
        <v>38</v>
      </c>
      <c r="I3117" t="s">
        <v>17</v>
      </c>
      <c r="J3117">
        <v>0</v>
      </c>
      <c r="K3117" t="s">
        <v>20</v>
      </c>
      <c r="L3117" t="s">
        <v>6791</v>
      </c>
      <c r="M3117">
        <v>12</v>
      </c>
      <c r="P3117" s="32">
        <v>44086</v>
      </c>
      <c r="Q3117" s="1">
        <v>13.038427745587571</v>
      </c>
      <c r="R3117">
        <v>3</v>
      </c>
      <c r="S3117" t="str" cm="1">
        <f t="array" ref="S3117">_xlfn.IFS(R3117=0,"None",R3117&lt;3,"Low",R3117&lt;6,"Medium",R3117&lt;=10,"High")</f>
        <v>Medium</v>
      </c>
      <c r="T3117" t="str" cm="1">
        <f t="array" ref="T3117">_xlfn.IFS(M3117&lt;=20,"Low",M3117&lt;=50,"Medium",M3117&lt;=90,"High")</f>
        <v>Low</v>
      </c>
      <c r="U3117" s="33">
        <f>Datos_Limpios[[#This Row],[Number of Complaints or Support]]/Datos_Limpios[[#This Row],[Account Length (in months)]]</f>
        <v>3</v>
      </c>
      <c r="V3117" t="str" cm="1">
        <f t="array" ref="V3117">_xlfn.IFS(H3117&lt;30,"Under 30",H3117&lt;66,"Middle Age",H3117&gt;=66,"Senior")</f>
        <v>Middle Age</v>
      </c>
      <c r="W3117" t="s">
        <v>6823</v>
      </c>
    </row>
    <row r="3118" spans="1:23" x14ac:dyDescent="0.3">
      <c r="A3118" t="s">
        <v>3215</v>
      </c>
      <c r="B3118" t="s">
        <v>17</v>
      </c>
      <c r="C3118">
        <v>58</v>
      </c>
      <c r="D3118">
        <v>1</v>
      </c>
      <c r="E3118" t="s">
        <v>17</v>
      </c>
      <c r="F3118" t="s">
        <v>148</v>
      </c>
      <c r="G3118" t="s">
        <v>19</v>
      </c>
      <c r="H3118">
        <v>30</v>
      </c>
      <c r="I3118" t="s">
        <v>17</v>
      </c>
      <c r="J3118">
        <v>0</v>
      </c>
      <c r="K3118" t="s">
        <v>32</v>
      </c>
      <c r="L3118" t="s">
        <v>6791</v>
      </c>
      <c r="M3118">
        <v>11</v>
      </c>
      <c r="P3118" s="32">
        <v>44862</v>
      </c>
      <c r="Q3118" s="1">
        <v>11.382638676113141</v>
      </c>
      <c r="R3118">
        <v>0</v>
      </c>
      <c r="S3118" t="str" cm="1">
        <f t="array" ref="S3118">_xlfn.IFS(R3118=0,"None",R3118&lt;3,"Low",R3118&lt;6,"Medium",R3118&lt;=10,"High")</f>
        <v>None</v>
      </c>
      <c r="T3118" t="str" cm="1">
        <f t="array" ref="T3118">_xlfn.IFS(M3118&lt;=20,"Low",M3118&lt;=50,"Medium",M3118&lt;=90,"High")</f>
        <v>Low</v>
      </c>
      <c r="U3118" s="33">
        <f>Datos_Limpios[[#This Row],[Number of Complaints or Support]]/Datos_Limpios[[#This Row],[Account Length (in months)]]</f>
        <v>0</v>
      </c>
      <c r="V3118" t="str" cm="1">
        <f t="array" ref="V3118">_xlfn.IFS(H3118&lt;30,"Under 30",H3118&lt;66,"Middle Age",H3118&gt;=66,"Senior")</f>
        <v>Middle Age</v>
      </c>
      <c r="W3118" t="s">
        <v>6824</v>
      </c>
    </row>
    <row r="3119" spans="1:23" x14ac:dyDescent="0.3">
      <c r="A3119" t="s">
        <v>3216</v>
      </c>
      <c r="B3119" t="s">
        <v>17</v>
      </c>
      <c r="C3119">
        <v>18</v>
      </c>
      <c r="D3119">
        <v>0</v>
      </c>
      <c r="E3119" t="s">
        <v>17</v>
      </c>
      <c r="F3119" t="s">
        <v>205</v>
      </c>
      <c r="G3119" t="s">
        <v>6790</v>
      </c>
      <c r="H3119">
        <v>44</v>
      </c>
      <c r="I3119" t="s">
        <v>17</v>
      </c>
      <c r="J3119">
        <v>0</v>
      </c>
      <c r="K3119" t="s">
        <v>24</v>
      </c>
      <c r="L3119" t="s">
        <v>6791</v>
      </c>
      <c r="M3119">
        <v>10</v>
      </c>
      <c r="P3119" s="32">
        <v>44608</v>
      </c>
      <c r="Q3119" s="1">
        <v>10.68080395235706</v>
      </c>
      <c r="R3119">
        <v>1</v>
      </c>
      <c r="S3119" t="str" cm="1">
        <f t="array" ref="S3119">_xlfn.IFS(R3119=0,"None",R3119&lt;3,"Low",R3119&lt;6,"Medium",R3119&lt;=10,"High")</f>
        <v>Low</v>
      </c>
      <c r="T3119" t="str" cm="1">
        <f t="array" ref="T3119">_xlfn.IFS(M3119&lt;=20,"Low",M3119&lt;=50,"Medium",M3119&lt;=90,"High")</f>
        <v>Low</v>
      </c>
      <c r="U3119" s="33">
        <f>Datos_Limpios[[#This Row],[Number of Complaints or Support]]/Datos_Limpios[[#This Row],[Account Length (in months)]]</f>
        <v>5.5555555555555552E-2</v>
      </c>
      <c r="V3119" t="str" cm="1">
        <f t="array" ref="V3119">_xlfn.IFS(H3119&lt;30,"Under 30",H3119&lt;66,"Middle Age",H3119&gt;=66,"Senior")</f>
        <v>Middle Age</v>
      </c>
      <c r="W3119" t="s">
        <v>6823</v>
      </c>
    </row>
    <row r="3120" spans="1:23" x14ac:dyDescent="0.3">
      <c r="A3120" t="s">
        <v>3217</v>
      </c>
      <c r="B3120" t="s">
        <v>17</v>
      </c>
      <c r="C3120">
        <v>32</v>
      </c>
      <c r="D3120">
        <v>1</v>
      </c>
      <c r="E3120" t="s">
        <v>17</v>
      </c>
      <c r="F3120" t="s">
        <v>90</v>
      </c>
      <c r="G3120" t="s">
        <v>19</v>
      </c>
      <c r="H3120">
        <v>38</v>
      </c>
      <c r="I3120" t="s">
        <v>23</v>
      </c>
      <c r="J3120">
        <v>2</v>
      </c>
      <c r="K3120" t="s">
        <v>32</v>
      </c>
      <c r="L3120" t="s">
        <v>6791</v>
      </c>
      <c r="M3120">
        <v>9</v>
      </c>
      <c r="P3120" s="32">
        <v>45182</v>
      </c>
      <c r="Q3120" s="1">
        <v>9.9369317116865954</v>
      </c>
      <c r="R3120">
        <v>9</v>
      </c>
      <c r="S3120" t="str" cm="1">
        <f t="array" ref="S3120">_xlfn.IFS(R3120=0,"None",R3120&lt;3,"Low",R3120&lt;6,"Medium",R3120&lt;=10,"High")</f>
        <v>High</v>
      </c>
      <c r="T3120" t="str" cm="1">
        <f t="array" ref="T3120">_xlfn.IFS(M3120&lt;=20,"Low",M3120&lt;=50,"Medium",M3120&lt;=90,"High")</f>
        <v>Low</v>
      </c>
      <c r="U3120" s="33">
        <f>Datos_Limpios[[#This Row],[Number of Complaints or Support]]/Datos_Limpios[[#This Row],[Account Length (in months)]]</f>
        <v>0.28125</v>
      </c>
      <c r="V3120" t="str" cm="1">
        <f t="array" ref="V3120">_xlfn.IFS(H3120&lt;30,"Under 30",H3120&lt;66,"Middle Age",H3120&gt;=66,"Senior")</f>
        <v>Middle Age</v>
      </c>
      <c r="W3120" t="s">
        <v>6823</v>
      </c>
    </row>
    <row r="3121" spans="1:23" x14ac:dyDescent="0.3">
      <c r="A3121" t="s">
        <v>3218</v>
      </c>
      <c r="B3121" t="s">
        <v>23</v>
      </c>
      <c r="C3121">
        <v>17</v>
      </c>
      <c r="D3121">
        <v>1</v>
      </c>
      <c r="E3121" t="s">
        <v>23</v>
      </c>
      <c r="F3121" t="s">
        <v>192</v>
      </c>
      <c r="G3121" t="s">
        <v>19</v>
      </c>
      <c r="H3121">
        <v>85</v>
      </c>
      <c r="I3121" t="s">
        <v>17</v>
      </c>
      <c r="J3121">
        <v>0</v>
      </c>
      <c r="K3121" t="s">
        <v>20</v>
      </c>
      <c r="L3121" t="s">
        <v>6792</v>
      </c>
      <c r="M3121">
        <v>57</v>
      </c>
      <c r="N3121" t="s">
        <v>50</v>
      </c>
      <c r="O3121" t="s">
        <v>71</v>
      </c>
      <c r="P3121" s="32">
        <v>45246</v>
      </c>
      <c r="Q3121" s="1">
        <v>61.17769175409498</v>
      </c>
      <c r="R3121">
        <v>1</v>
      </c>
      <c r="S3121" t="str" cm="1">
        <f t="array" ref="S3121">_xlfn.IFS(R3121=0,"None",R3121&lt;3,"Low",R3121&lt;6,"Medium",R3121&lt;=10,"High")</f>
        <v>Low</v>
      </c>
      <c r="T3121" t="str" cm="1">
        <f t="array" ref="T3121">_xlfn.IFS(M3121&lt;=20,"Low",M3121&lt;=50,"Medium",M3121&lt;=90,"High")</f>
        <v>High</v>
      </c>
      <c r="U3121" s="33">
        <f>Datos_Limpios[[#This Row],[Number of Complaints or Support]]/Datos_Limpios[[#This Row],[Account Length (in months)]]</f>
        <v>5.8823529411764705E-2</v>
      </c>
      <c r="V3121" t="str" cm="1">
        <f t="array" ref="V3121">_xlfn.IFS(H3121&lt;30,"Under 30",H3121&lt;66,"Middle Age",H3121&gt;=66,"Senior")</f>
        <v>Senior</v>
      </c>
      <c r="W3121" t="s">
        <v>6824</v>
      </c>
    </row>
    <row r="3122" spans="1:23" x14ac:dyDescent="0.3">
      <c r="A3122" t="s">
        <v>3219</v>
      </c>
      <c r="B3122" t="s">
        <v>23</v>
      </c>
      <c r="C3122">
        <v>4</v>
      </c>
      <c r="D3122">
        <v>4</v>
      </c>
      <c r="E3122" t="s">
        <v>23</v>
      </c>
      <c r="F3122" t="s">
        <v>49</v>
      </c>
      <c r="G3122" t="s">
        <v>6790</v>
      </c>
      <c r="H3122">
        <v>26</v>
      </c>
      <c r="I3122" t="s">
        <v>17</v>
      </c>
      <c r="J3122">
        <v>0</v>
      </c>
      <c r="K3122" t="s">
        <v>20</v>
      </c>
      <c r="L3122" t="s">
        <v>6792</v>
      </c>
      <c r="M3122">
        <v>48</v>
      </c>
      <c r="N3122" t="s">
        <v>50</v>
      </c>
      <c r="O3122" t="s">
        <v>105</v>
      </c>
      <c r="P3122" s="32">
        <v>43952</v>
      </c>
      <c r="Q3122" s="1">
        <v>53.847066135689133</v>
      </c>
      <c r="R3122">
        <v>8</v>
      </c>
      <c r="S3122" t="str" cm="1">
        <f t="array" ref="S3122">_xlfn.IFS(R3122=0,"None",R3122&lt;3,"Low",R3122&lt;6,"Medium",R3122&lt;=10,"High")</f>
        <v>High</v>
      </c>
      <c r="T3122" t="str" cm="1">
        <f t="array" ref="T3122">_xlfn.IFS(M3122&lt;=20,"Low",M3122&lt;=50,"Medium",M3122&lt;=90,"High")</f>
        <v>Medium</v>
      </c>
      <c r="U3122" s="33">
        <f>Datos_Limpios[[#This Row],[Number of Complaints or Support]]/Datos_Limpios[[#This Row],[Account Length (in months)]]</f>
        <v>2</v>
      </c>
      <c r="V3122" t="str" cm="1">
        <f t="array" ref="V3122">_xlfn.IFS(H3122&lt;30,"Under 30",H3122&lt;66,"Middle Age",H3122&gt;=66,"Senior")</f>
        <v>Under 30</v>
      </c>
      <c r="W3122" t="s">
        <v>6825</v>
      </c>
    </row>
    <row r="3123" spans="1:23" x14ac:dyDescent="0.3">
      <c r="A3123" t="s">
        <v>3220</v>
      </c>
      <c r="B3123" t="s">
        <v>17</v>
      </c>
      <c r="C3123">
        <v>68</v>
      </c>
      <c r="D3123">
        <v>0</v>
      </c>
      <c r="E3123" t="s">
        <v>23</v>
      </c>
      <c r="F3123" t="s">
        <v>103</v>
      </c>
      <c r="G3123" t="s">
        <v>19</v>
      </c>
      <c r="H3123">
        <v>43</v>
      </c>
      <c r="I3123" t="s">
        <v>23</v>
      </c>
      <c r="J3123">
        <v>2</v>
      </c>
      <c r="K3123" t="s">
        <v>32</v>
      </c>
      <c r="L3123" t="s">
        <v>6791</v>
      </c>
      <c r="M3123">
        <v>42</v>
      </c>
      <c r="P3123" s="32">
        <v>44172</v>
      </c>
      <c r="Q3123" s="1">
        <v>48.026522559071587</v>
      </c>
      <c r="R3123">
        <v>9</v>
      </c>
      <c r="S3123" t="str" cm="1">
        <f t="array" ref="S3123">_xlfn.IFS(R3123=0,"None",R3123&lt;3,"Low",R3123&lt;6,"Medium",R3123&lt;=10,"High")</f>
        <v>High</v>
      </c>
      <c r="T3123" t="str" cm="1">
        <f t="array" ref="T3123">_xlfn.IFS(M3123&lt;=20,"Low",M3123&lt;=50,"Medium",M3123&lt;=90,"High")</f>
        <v>Medium</v>
      </c>
      <c r="U3123" s="33">
        <f>Datos_Limpios[[#This Row],[Number of Complaints or Support]]/Datos_Limpios[[#This Row],[Account Length (in months)]]</f>
        <v>0.13235294117647059</v>
      </c>
      <c r="V3123" t="str" cm="1">
        <f t="array" ref="V3123">_xlfn.IFS(H3123&lt;30,"Under 30",H3123&lt;66,"Middle Age",H3123&gt;=66,"Senior")</f>
        <v>Middle Age</v>
      </c>
      <c r="W3123" t="s">
        <v>6823</v>
      </c>
    </row>
    <row r="3124" spans="1:23" x14ac:dyDescent="0.3">
      <c r="A3124" t="s">
        <v>3221</v>
      </c>
      <c r="B3124" t="s">
        <v>17</v>
      </c>
      <c r="C3124">
        <v>36</v>
      </c>
      <c r="D3124">
        <v>1</v>
      </c>
      <c r="E3124" t="s">
        <v>23</v>
      </c>
      <c r="F3124" t="s">
        <v>166</v>
      </c>
      <c r="G3124" t="s">
        <v>6790</v>
      </c>
      <c r="H3124">
        <v>66</v>
      </c>
      <c r="I3124" t="s">
        <v>17</v>
      </c>
      <c r="J3124">
        <v>0</v>
      </c>
      <c r="K3124" t="s">
        <v>20</v>
      </c>
      <c r="L3124" t="s">
        <v>6791</v>
      </c>
      <c r="M3124">
        <v>31</v>
      </c>
      <c r="P3124" s="32">
        <v>44767</v>
      </c>
      <c r="Q3124" s="1">
        <v>25.235462754630959</v>
      </c>
      <c r="R3124">
        <v>6</v>
      </c>
      <c r="S3124" t="str" cm="1">
        <f t="array" ref="S3124">_xlfn.IFS(R3124=0,"None",R3124&lt;3,"Low",R3124&lt;6,"Medium",R3124&lt;=10,"High")</f>
        <v>High</v>
      </c>
      <c r="T3124" t="str" cm="1">
        <f t="array" ref="T3124">_xlfn.IFS(M3124&lt;=20,"Low",M3124&lt;=50,"Medium",M3124&lt;=90,"High")</f>
        <v>Medium</v>
      </c>
      <c r="U3124" s="33">
        <f>Datos_Limpios[[#This Row],[Number of Complaints or Support]]/Datos_Limpios[[#This Row],[Account Length (in months)]]</f>
        <v>0.16666666666666666</v>
      </c>
      <c r="V3124" t="str" cm="1">
        <f t="array" ref="V3124">_xlfn.IFS(H3124&lt;30,"Under 30",H3124&lt;66,"Middle Age",H3124&gt;=66,"Senior")</f>
        <v>Senior</v>
      </c>
      <c r="W3124" t="s">
        <v>6825</v>
      </c>
    </row>
    <row r="3125" spans="1:23" x14ac:dyDescent="0.3">
      <c r="A3125" t="s">
        <v>3222</v>
      </c>
      <c r="B3125" t="s">
        <v>17</v>
      </c>
      <c r="C3125">
        <v>60</v>
      </c>
      <c r="D3125">
        <v>2</v>
      </c>
      <c r="E3125" t="s">
        <v>17</v>
      </c>
      <c r="F3125" t="s">
        <v>245</v>
      </c>
      <c r="G3125" t="s">
        <v>6790</v>
      </c>
      <c r="H3125">
        <v>25</v>
      </c>
      <c r="I3125" t="s">
        <v>17</v>
      </c>
      <c r="J3125">
        <v>0</v>
      </c>
      <c r="K3125" t="s">
        <v>32</v>
      </c>
      <c r="L3125" t="s">
        <v>6791</v>
      </c>
      <c r="M3125">
        <v>15</v>
      </c>
      <c r="P3125" s="32">
        <v>45246</v>
      </c>
      <c r="Q3125" s="1">
        <v>12.23567765416907</v>
      </c>
      <c r="R3125">
        <v>0</v>
      </c>
      <c r="S3125" t="str" cm="1">
        <f t="array" ref="S3125">_xlfn.IFS(R3125=0,"None",R3125&lt;3,"Low",R3125&lt;6,"Medium",R3125&lt;=10,"High")</f>
        <v>None</v>
      </c>
      <c r="T3125" t="str" cm="1">
        <f t="array" ref="T3125">_xlfn.IFS(M3125&lt;=20,"Low",M3125&lt;=50,"Medium",M3125&lt;=90,"High")</f>
        <v>Low</v>
      </c>
      <c r="U3125" s="33">
        <f>Datos_Limpios[[#This Row],[Number of Complaints or Support]]/Datos_Limpios[[#This Row],[Account Length (in months)]]</f>
        <v>0</v>
      </c>
      <c r="V3125" t="str" cm="1">
        <f t="array" ref="V3125">_xlfn.IFS(H3125&lt;30,"Under 30",H3125&lt;66,"Middle Age",H3125&gt;=66,"Senior")</f>
        <v>Under 30</v>
      </c>
      <c r="W3125" t="s">
        <v>6823</v>
      </c>
    </row>
    <row r="3126" spans="1:23" x14ac:dyDescent="0.3">
      <c r="A3126" t="s">
        <v>3223</v>
      </c>
      <c r="B3126" t="s">
        <v>17</v>
      </c>
      <c r="C3126">
        <v>2</v>
      </c>
      <c r="D3126">
        <v>2</v>
      </c>
      <c r="E3126" t="s">
        <v>17</v>
      </c>
      <c r="F3126" t="s">
        <v>350</v>
      </c>
      <c r="G3126" t="s">
        <v>19</v>
      </c>
      <c r="H3126">
        <v>35</v>
      </c>
      <c r="I3126" t="s">
        <v>17</v>
      </c>
      <c r="J3126">
        <v>0</v>
      </c>
      <c r="K3126" t="s">
        <v>20</v>
      </c>
      <c r="L3126" t="s">
        <v>6792</v>
      </c>
      <c r="M3126">
        <v>33</v>
      </c>
      <c r="P3126" s="32">
        <v>45206</v>
      </c>
      <c r="Q3126" s="1">
        <v>29.902463239559751</v>
      </c>
      <c r="R3126">
        <v>1</v>
      </c>
      <c r="S3126" t="str" cm="1">
        <f t="array" ref="S3126">_xlfn.IFS(R3126=0,"None",R3126&lt;3,"Low",R3126&lt;6,"Medium",R3126&lt;=10,"High")</f>
        <v>Low</v>
      </c>
      <c r="T3126" t="str" cm="1">
        <f t="array" ref="T3126">_xlfn.IFS(M3126&lt;=20,"Low",M3126&lt;=50,"Medium",M3126&lt;=90,"High")</f>
        <v>Medium</v>
      </c>
      <c r="U3126" s="33">
        <f>Datos_Limpios[[#This Row],[Number of Complaints or Support]]/Datos_Limpios[[#This Row],[Account Length (in months)]]</f>
        <v>0.5</v>
      </c>
      <c r="V3126" t="str" cm="1">
        <f t="array" ref="V3126">_xlfn.IFS(H3126&lt;30,"Under 30",H3126&lt;66,"Middle Age",H3126&gt;=66,"Senior")</f>
        <v>Middle Age</v>
      </c>
      <c r="W3126" t="s">
        <v>6823</v>
      </c>
    </row>
    <row r="3127" spans="1:23" x14ac:dyDescent="0.3">
      <c r="A3127" t="s">
        <v>3224</v>
      </c>
      <c r="B3127" t="s">
        <v>23</v>
      </c>
      <c r="C3127">
        <v>4</v>
      </c>
      <c r="D3127">
        <v>4</v>
      </c>
      <c r="E3127" t="s">
        <v>23</v>
      </c>
      <c r="F3127" t="s">
        <v>192</v>
      </c>
      <c r="G3127" t="s">
        <v>6790</v>
      </c>
      <c r="H3127">
        <v>23</v>
      </c>
      <c r="I3127" t="s">
        <v>17</v>
      </c>
      <c r="J3127">
        <v>0</v>
      </c>
      <c r="K3127" t="s">
        <v>20</v>
      </c>
      <c r="L3127" t="s">
        <v>6792</v>
      </c>
      <c r="M3127">
        <v>37</v>
      </c>
      <c r="N3127" t="s">
        <v>27</v>
      </c>
      <c r="O3127" t="s">
        <v>108</v>
      </c>
      <c r="P3127" s="32">
        <v>44661</v>
      </c>
      <c r="Q3127" s="1">
        <v>34.217727325490607</v>
      </c>
      <c r="R3127">
        <v>7</v>
      </c>
      <c r="S3127" t="str" cm="1">
        <f t="array" ref="S3127">_xlfn.IFS(R3127=0,"None",R3127&lt;3,"Low",R3127&lt;6,"Medium",R3127&lt;=10,"High")</f>
        <v>High</v>
      </c>
      <c r="T3127" t="str" cm="1">
        <f t="array" ref="T3127">_xlfn.IFS(M3127&lt;=20,"Low",M3127&lt;=50,"Medium",M3127&lt;=90,"High")</f>
        <v>Medium</v>
      </c>
      <c r="U3127" s="33">
        <f>Datos_Limpios[[#This Row],[Number of Complaints or Support]]/Datos_Limpios[[#This Row],[Account Length (in months)]]</f>
        <v>1.75</v>
      </c>
      <c r="V3127" t="str" cm="1">
        <f t="array" ref="V3127">_xlfn.IFS(H3127&lt;30,"Under 30",H3127&lt;66,"Middle Age",H3127&gt;=66,"Senior")</f>
        <v>Under 30</v>
      </c>
      <c r="W3127" t="s">
        <v>6824</v>
      </c>
    </row>
    <row r="3128" spans="1:23" x14ac:dyDescent="0.3">
      <c r="A3128" t="s">
        <v>3225</v>
      </c>
      <c r="B3128" t="s">
        <v>23</v>
      </c>
      <c r="C3128">
        <v>15</v>
      </c>
      <c r="D3128">
        <v>1</v>
      </c>
      <c r="E3128" t="s">
        <v>17</v>
      </c>
      <c r="F3128" t="s">
        <v>202</v>
      </c>
      <c r="G3128" t="s">
        <v>19</v>
      </c>
      <c r="H3128">
        <v>21</v>
      </c>
      <c r="I3128" t="s">
        <v>17</v>
      </c>
      <c r="J3128">
        <v>0</v>
      </c>
      <c r="K3128" t="s">
        <v>20</v>
      </c>
      <c r="L3128" t="s">
        <v>6792</v>
      </c>
      <c r="M3128">
        <v>38</v>
      </c>
      <c r="N3128" t="s">
        <v>50</v>
      </c>
      <c r="O3128" t="s">
        <v>378</v>
      </c>
      <c r="P3128" s="32">
        <v>44291</v>
      </c>
      <c r="Q3128" s="1">
        <v>41.716850922687122</v>
      </c>
      <c r="R3128">
        <v>6</v>
      </c>
      <c r="S3128" t="str" cm="1">
        <f t="array" ref="S3128">_xlfn.IFS(R3128=0,"None",R3128&lt;3,"Low",R3128&lt;6,"Medium",R3128&lt;=10,"High")</f>
        <v>High</v>
      </c>
      <c r="T3128" t="str" cm="1">
        <f t="array" ref="T3128">_xlfn.IFS(M3128&lt;=20,"Low",M3128&lt;=50,"Medium",M3128&lt;=90,"High")</f>
        <v>Medium</v>
      </c>
      <c r="U3128" s="33">
        <f>Datos_Limpios[[#This Row],[Number of Complaints or Support]]/Datos_Limpios[[#This Row],[Account Length (in months)]]</f>
        <v>0.4</v>
      </c>
      <c r="V3128" t="str" cm="1">
        <f t="array" ref="V3128">_xlfn.IFS(H3128&lt;30,"Under 30",H3128&lt;66,"Middle Age",H3128&gt;=66,"Senior")</f>
        <v>Under 30</v>
      </c>
      <c r="W3128" t="s">
        <v>6825</v>
      </c>
    </row>
    <row r="3129" spans="1:23" x14ac:dyDescent="0.3">
      <c r="A3129" t="s">
        <v>3226</v>
      </c>
      <c r="B3129" t="s">
        <v>17</v>
      </c>
      <c r="C3129">
        <v>26</v>
      </c>
      <c r="D3129">
        <v>1</v>
      </c>
      <c r="E3129" t="s">
        <v>23</v>
      </c>
      <c r="F3129" t="s">
        <v>73</v>
      </c>
      <c r="G3129" t="s">
        <v>19</v>
      </c>
      <c r="H3129">
        <v>67</v>
      </c>
      <c r="I3129" t="s">
        <v>17</v>
      </c>
      <c r="J3129">
        <v>0</v>
      </c>
      <c r="K3129" t="s">
        <v>24</v>
      </c>
      <c r="L3129" t="s">
        <v>6792</v>
      </c>
      <c r="M3129">
        <v>56</v>
      </c>
      <c r="P3129" s="32">
        <v>44252</v>
      </c>
      <c r="Q3129" s="1">
        <v>50.413056518375477</v>
      </c>
      <c r="R3129">
        <v>0</v>
      </c>
      <c r="S3129" t="str" cm="1">
        <f t="array" ref="S3129">_xlfn.IFS(R3129=0,"None",R3129&lt;3,"Low",R3129&lt;6,"Medium",R3129&lt;=10,"High")</f>
        <v>None</v>
      </c>
      <c r="T3129" t="str" cm="1">
        <f t="array" ref="T3129">_xlfn.IFS(M3129&lt;=20,"Low",M3129&lt;=50,"Medium",M3129&lt;=90,"High")</f>
        <v>High</v>
      </c>
      <c r="U3129" s="33">
        <f>Datos_Limpios[[#This Row],[Number of Complaints or Support]]/Datos_Limpios[[#This Row],[Account Length (in months)]]</f>
        <v>0</v>
      </c>
      <c r="V3129" t="str" cm="1">
        <f t="array" ref="V3129">_xlfn.IFS(H3129&lt;30,"Under 30",H3129&lt;66,"Middle Age",H3129&gt;=66,"Senior")</f>
        <v>Senior</v>
      </c>
      <c r="W3129" t="s">
        <v>6824</v>
      </c>
    </row>
    <row r="3130" spans="1:23" x14ac:dyDescent="0.3">
      <c r="A3130" t="s">
        <v>3227</v>
      </c>
      <c r="B3130" t="s">
        <v>17</v>
      </c>
      <c r="C3130">
        <v>2</v>
      </c>
      <c r="D3130">
        <v>0</v>
      </c>
      <c r="E3130" t="s">
        <v>17</v>
      </c>
      <c r="F3130" t="s">
        <v>245</v>
      </c>
      <c r="G3130" t="s">
        <v>19</v>
      </c>
      <c r="H3130">
        <v>34</v>
      </c>
      <c r="I3130" t="s">
        <v>17</v>
      </c>
      <c r="J3130">
        <v>0</v>
      </c>
      <c r="K3130" t="s">
        <v>20</v>
      </c>
      <c r="L3130" t="s">
        <v>6791</v>
      </c>
      <c r="M3130">
        <v>13</v>
      </c>
      <c r="P3130" s="32">
        <v>44671</v>
      </c>
      <c r="Q3130" s="1">
        <v>15.230597751811059</v>
      </c>
      <c r="R3130">
        <v>2</v>
      </c>
      <c r="S3130" t="str" cm="1">
        <f t="array" ref="S3130">_xlfn.IFS(R3130=0,"None",R3130&lt;3,"Low",R3130&lt;6,"Medium",R3130&lt;=10,"High")</f>
        <v>Low</v>
      </c>
      <c r="T3130" t="str" cm="1">
        <f t="array" ref="T3130">_xlfn.IFS(M3130&lt;=20,"Low",M3130&lt;=50,"Medium",M3130&lt;=90,"High")</f>
        <v>Low</v>
      </c>
      <c r="U3130" s="33">
        <f>Datos_Limpios[[#This Row],[Number of Complaints or Support]]/Datos_Limpios[[#This Row],[Account Length (in months)]]</f>
        <v>1</v>
      </c>
      <c r="V3130" t="str" cm="1">
        <f t="array" ref="V3130">_xlfn.IFS(H3130&lt;30,"Under 30",H3130&lt;66,"Middle Age",H3130&gt;=66,"Senior")</f>
        <v>Middle Age</v>
      </c>
      <c r="W3130" t="s">
        <v>6823</v>
      </c>
    </row>
    <row r="3131" spans="1:23" x14ac:dyDescent="0.3">
      <c r="A3131" t="s">
        <v>3228</v>
      </c>
      <c r="B3131" t="s">
        <v>17</v>
      </c>
      <c r="C3131">
        <v>4</v>
      </c>
      <c r="D3131">
        <v>0</v>
      </c>
      <c r="E3131" t="s">
        <v>17</v>
      </c>
      <c r="F3131" t="s">
        <v>148</v>
      </c>
      <c r="G3131" t="s">
        <v>19</v>
      </c>
      <c r="H3131">
        <v>57</v>
      </c>
      <c r="I3131" t="s">
        <v>17</v>
      </c>
      <c r="J3131">
        <v>0</v>
      </c>
      <c r="K3131" t="s">
        <v>20</v>
      </c>
      <c r="L3131" t="s">
        <v>6791</v>
      </c>
      <c r="M3131">
        <v>15</v>
      </c>
      <c r="P3131" s="32">
        <v>44273</v>
      </c>
      <c r="Q3131" s="1">
        <v>17.597586696358871</v>
      </c>
      <c r="R3131">
        <v>9</v>
      </c>
      <c r="S3131" t="str" cm="1">
        <f t="array" ref="S3131">_xlfn.IFS(R3131=0,"None",R3131&lt;3,"Low",R3131&lt;6,"Medium",R3131&lt;=10,"High")</f>
        <v>High</v>
      </c>
      <c r="T3131" t="str" cm="1">
        <f t="array" ref="T3131">_xlfn.IFS(M3131&lt;=20,"Low",M3131&lt;=50,"Medium",M3131&lt;=90,"High")</f>
        <v>Low</v>
      </c>
      <c r="U3131" s="33">
        <f>Datos_Limpios[[#This Row],[Number of Complaints or Support]]/Datos_Limpios[[#This Row],[Account Length (in months)]]</f>
        <v>2.25</v>
      </c>
      <c r="V3131" t="str" cm="1">
        <f t="array" ref="V3131">_xlfn.IFS(H3131&lt;30,"Under 30",H3131&lt;66,"Middle Age",H3131&gt;=66,"Senior")</f>
        <v>Middle Age</v>
      </c>
      <c r="W3131" t="s">
        <v>6824</v>
      </c>
    </row>
    <row r="3132" spans="1:23" x14ac:dyDescent="0.3">
      <c r="A3132" t="s">
        <v>3229</v>
      </c>
      <c r="B3132" t="s">
        <v>23</v>
      </c>
      <c r="C3132">
        <v>16</v>
      </c>
      <c r="D3132">
        <v>5</v>
      </c>
      <c r="E3132" t="s">
        <v>23</v>
      </c>
      <c r="F3132" t="s">
        <v>47</v>
      </c>
      <c r="G3132" t="s">
        <v>6790</v>
      </c>
      <c r="H3132">
        <v>75</v>
      </c>
      <c r="I3132" t="s">
        <v>17</v>
      </c>
      <c r="J3132">
        <v>0</v>
      </c>
      <c r="K3132" t="s">
        <v>20</v>
      </c>
      <c r="L3132" t="s">
        <v>6792</v>
      </c>
      <c r="M3132">
        <v>45</v>
      </c>
      <c r="N3132" t="s">
        <v>27</v>
      </c>
      <c r="O3132" t="s">
        <v>208</v>
      </c>
      <c r="P3132" s="32">
        <v>44187</v>
      </c>
      <c r="Q3132" s="1">
        <v>51.127710343854652</v>
      </c>
      <c r="R3132">
        <v>9</v>
      </c>
      <c r="S3132" t="str" cm="1">
        <f t="array" ref="S3132">_xlfn.IFS(R3132=0,"None",R3132&lt;3,"Low",R3132&lt;6,"Medium",R3132&lt;=10,"High")</f>
        <v>High</v>
      </c>
      <c r="T3132" t="str" cm="1">
        <f t="array" ref="T3132">_xlfn.IFS(M3132&lt;=20,"Low",M3132&lt;=50,"Medium",M3132&lt;=90,"High")</f>
        <v>Medium</v>
      </c>
      <c r="U3132" s="33">
        <f>Datos_Limpios[[#This Row],[Number of Complaints or Support]]/Datos_Limpios[[#This Row],[Account Length (in months)]]</f>
        <v>0.5625</v>
      </c>
      <c r="V3132" t="str" cm="1">
        <f t="array" ref="V3132">_xlfn.IFS(H3132&lt;30,"Under 30",H3132&lt;66,"Middle Age",H3132&gt;=66,"Senior")</f>
        <v>Senior</v>
      </c>
      <c r="W3132" t="s">
        <v>6824</v>
      </c>
    </row>
    <row r="3133" spans="1:23" x14ac:dyDescent="0.3">
      <c r="A3133" t="s">
        <v>3230</v>
      </c>
      <c r="B3133" t="s">
        <v>17</v>
      </c>
      <c r="C3133">
        <v>48</v>
      </c>
      <c r="D3133">
        <v>0</v>
      </c>
      <c r="E3133" t="s">
        <v>23</v>
      </c>
      <c r="F3133" t="s">
        <v>156</v>
      </c>
      <c r="G3133" t="s">
        <v>6790</v>
      </c>
      <c r="H3133">
        <v>28</v>
      </c>
      <c r="I3133" t="s">
        <v>17</v>
      </c>
      <c r="J3133">
        <v>0</v>
      </c>
      <c r="K3133" t="s">
        <v>20</v>
      </c>
      <c r="L3133" t="s">
        <v>6792</v>
      </c>
      <c r="M3133">
        <v>50</v>
      </c>
      <c r="P3133" s="32">
        <v>45265</v>
      </c>
      <c r="Q3133" s="1">
        <v>50.919219310380058</v>
      </c>
      <c r="R3133">
        <v>1</v>
      </c>
      <c r="S3133" t="str" cm="1">
        <f t="array" ref="S3133">_xlfn.IFS(R3133=0,"None",R3133&lt;3,"Low",R3133&lt;6,"Medium",R3133&lt;=10,"High")</f>
        <v>Low</v>
      </c>
      <c r="T3133" t="str" cm="1">
        <f t="array" ref="T3133">_xlfn.IFS(M3133&lt;=20,"Low",M3133&lt;=50,"Medium",M3133&lt;=90,"High")</f>
        <v>Medium</v>
      </c>
      <c r="U3133" s="33">
        <f>Datos_Limpios[[#This Row],[Number of Complaints or Support]]/Datos_Limpios[[#This Row],[Account Length (in months)]]</f>
        <v>2.0833333333333332E-2</v>
      </c>
      <c r="V3133" t="str" cm="1">
        <f t="array" ref="V3133">_xlfn.IFS(H3133&lt;30,"Under 30",H3133&lt;66,"Middle Age",H3133&gt;=66,"Senior")</f>
        <v>Under 30</v>
      </c>
      <c r="W3133" t="s">
        <v>6825</v>
      </c>
    </row>
    <row r="3134" spans="1:23" x14ac:dyDescent="0.3">
      <c r="A3134" t="s">
        <v>3231</v>
      </c>
      <c r="B3134" t="s">
        <v>17</v>
      </c>
      <c r="C3134">
        <v>1</v>
      </c>
      <c r="D3134">
        <v>0</v>
      </c>
      <c r="E3134" t="s">
        <v>17</v>
      </c>
      <c r="F3134" t="s">
        <v>202</v>
      </c>
      <c r="G3134" t="s">
        <v>6790</v>
      </c>
      <c r="H3134">
        <v>47</v>
      </c>
      <c r="I3134" t="s">
        <v>23</v>
      </c>
      <c r="J3134">
        <v>3</v>
      </c>
      <c r="K3134" t="s">
        <v>20</v>
      </c>
      <c r="L3134" t="s">
        <v>6791</v>
      </c>
      <c r="M3134">
        <v>14</v>
      </c>
      <c r="P3134" s="32">
        <v>44336</v>
      </c>
      <c r="Q3134" s="1">
        <v>13.66296435727001</v>
      </c>
      <c r="R3134">
        <v>2</v>
      </c>
      <c r="S3134" t="str" cm="1">
        <f t="array" ref="S3134">_xlfn.IFS(R3134=0,"None",R3134&lt;3,"Low",R3134&lt;6,"Medium",R3134&lt;=10,"High")</f>
        <v>Low</v>
      </c>
      <c r="T3134" t="str" cm="1">
        <f t="array" ref="T3134">_xlfn.IFS(M3134&lt;=20,"Low",M3134&lt;=50,"Medium",M3134&lt;=90,"High")</f>
        <v>Low</v>
      </c>
      <c r="U3134" s="33">
        <f>Datos_Limpios[[#This Row],[Number of Complaints or Support]]/Datos_Limpios[[#This Row],[Account Length (in months)]]</f>
        <v>2</v>
      </c>
      <c r="V3134" t="str" cm="1">
        <f t="array" ref="V3134">_xlfn.IFS(H3134&lt;30,"Under 30",H3134&lt;66,"Middle Age",H3134&gt;=66,"Senior")</f>
        <v>Middle Age</v>
      </c>
      <c r="W3134" t="s">
        <v>6825</v>
      </c>
    </row>
    <row r="3135" spans="1:23" x14ac:dyDescent="0.3">
      <c r="A3135" t="s">
        <v>3232</v>
      </c>
      <c r="B3135" t="s">
        <v>17</v>
      </c>
      <c r="C3135">
        <v>73</v>
      </c>
      <c r="D3135">
        <v>0</v>
      </c>
      <c r="E3135" t="s">
        <v>23</v>
      </c>
      <c r="F3135" t="s">
        <v>247</v>
      </c>
      <c r="G3135" t="s">
        <v>19</v>
      </c>
      <c r="H3135">
        <v>54</v>
      </c>
      <c r="I3135" t="s">
        <v>17</v>
      </c>
      <c r="J3135">
        <v>0</v>
      </c>
      <c r="K3135" t="s">
        <v>32</v>
      </c>
      <c r="L3135" t="s">
        <v>6792</v>
      </c>
      <c r="M3135">
        <v>45</v>
      </c>
      <c r="P3135" s="32">
        <v>44009</v>
      </c>
      <c r="Q3135" s="1">
        <v>39.28462259223717</v>
      </c>
      <c r="R3135">
        <v>2</v>
      </c>
      <c r="S3135" t="str" cm="1">
        <f t="array" ref="S3135">_xlfn.IFS(R3135=0,"None",R3135&lt;3,"Low",R3135&lt;6,"Medium",R3135&lt;=10,"High")</f>
        <v>Low</v>
      </c>
      <c r="T3135" t="str" cm="1">
        <f t="array" ref="T3135">_xlfn.IFS(M3135&lt;=20,"Low",M3135&lt;=50,"Medium",M3135&lt;=90,"High")</f>
        <v>Medium</v>
      </c>
      <c r="U3135" s="33">
        <f>Datos_Limpios[[#This Row],[Number of Complaints or Support]]/Datos_Limpios[[#This Row],[Account Length (in months)]]</f>
        <v>2.7397260273972601E-2</v>
      </c>
      <c r="V3135" t="str" cm="1">
        <f t="array" ref="V3135">_xlfn.IFS(H3135&lt;30,"Under 30",H3135&lt;66,"Middle Age",H3135&gt;=66,"Senior")</f>
        <v>Middle Age</v>
      </c>
      <c r="W3135" t="s">
        <v>6826</v>
      </c>
    </row>
    <row r="3136" spans="1:23" x14ac:dyDescent="0.3">
      <c r="A3136" t="s">
        <v>3233</v>
      </c>
      <c r="B3136" t="s">
        <v>17</v>
      </c>
      <c r="C3136">
        <v>38</v>
      </c>
      <c r="D3136">
        <v>0</v>
      </c>
      <c r="E3136" t="s">
        <v>23</v>
      </c>
      <c r="F3136" t="s">
        <v>138</v>
      </c>
      <c r="G3136" t="s">
        <v>19</v>
      </c>
      <c r="H3136">
        <v>51</v>
      </c>
      <c r="I3136" t="s">
        <v>17</v>
      </c>
      <c r="J3136">
        <v>0</v>
      </c>
      <c r="K3136" t="s">
        <v>24</v>
      </c>
      <c r="L3136" t="s">
        <v>6792</v>
      </c>
      <c r="M3136">
        <v>35</v>
      </c>
      <c r="P3136" s="32">
        <v>44495</v>
      </c>
      <c r="Q3136" s="1">
        <v>39.742701252949757</v>
      </c>
      <c r="R3136">
        <v>5</v>
      </c>
      <c r="S3136" t="str" cm="1">
        <f t="array" ref="S3136">_xlfn.IFS(R3136=0,"None",R3136&lt;3,"Low",R3136&lt;6,"Medium",R3136&lt;=10,"High")</f>
        <v>Medium</v>
      </c>
      <c r="T3136" t="str" cm="1">
        <f t="array" ref="T3136">_xlfn.IFS(M3136&lt;=20,"Low",M3136&lt;=50,"Medium",M3136&lt;=90,"High")</f>
        <v>Medium</v>
      </c>
      <c r="U3136" s="33">
        <f>Datos_Limpios[[#This Row],[Number of Complaints or Support]]/Datos_Limpios[[#This Row],[Account Length (in months)]]</f>
        <v>0.13157894736842105</v>
      </c>
      <c r="V3136" t="str" cm="1">
        <f t="array" ref="V3136">_xlfn.IFS(H3136&lt;30,"Under 30",H3136&lt;66,"Middle Age",H3136&gt;=66,"Senior")</f>
        <v>Middle Age</v>
      </c>
      <c r="W3136" t="s">
        <v>6824</v>
      </c>
    </row>
    <row r="3137" spans="1:23" x14ac:dyDescent="0.3">
      <c r="A3137" t="s">
        <v>3234</v>
      </c>
      <c r="B3137" t="s">
        <v>17</v>
      </c>
      <c r="C3137">
        <v>52</v>
      </c>
      <c r="D3137">
        <v>0</v>
      </c>
      <c r="E3137" t="s">
        <v>23</v>
      </c>
      <c r="F3137" t="s">
        <v>179</v>
      </c>
      <c r="G3137" t="s">
        <v>19</v>
      </c>
      <c r="H3137">
        <v>39</v>
      </c>
      <c r="I3137" t="s">
        <v>23</v>
      </c>
      <c r="J3137">
        <v>6</v>
      </c>
      <c r="K3137" t="s">
        <v>20</v>
      </c>
      <c r="L3137" t="s">
        <v>6792</v>
      </c>
      <c r="M3137">
        <v>42</v>
      </c>
      <c r="P3137" s="32">
        <v>44489</v>
      </c>
      <c r="Q3137" s="1">
        <v>44.456016302346697</v>
      </c>
      <c r="R3137">
        <v>5</v>
      </c>
      <c r="S3137" t="str" cm="1">
        <f t="array" ref="S3137">_xlfn.IFS(R3137=0,"None",R3137&lt;3,"Low",R3137&lt;6,"Medium",R3137&lt;=10,"High")</f>
        <v>Medium</v>
      </c>
      <c r="T3137" t="str" cm="1">
        <f t="array" ref="T3137">_xlfn.IFS(M3137&lt;=20,"Low",M3137&lt;=50,"Medium",M3137&lt;=90,"High")</f>
        <v>Medium</v>
      </c>
      <c r="U3137" s="33">
        <f>Datos_Limpios[[#This Row],[Number of Complaints or Support]]/Datos_Limpios[[#This Row],[Account Length (in months)]]</f>
        <v>9.6153846153846159E-2</v>
      </c>
      <c r="V3137" t="str" cm="1">
        <f t="array" ref="V3137">_xlfn.IFS(H3137&lt;30,"Under 30",H3137&lt;66,"Middle Age",H3137&gt;=66,"Senior")</f>
        <v>Middle Age</v>
      </c>
      <c r="W3137" t="s">
        <v>6826</v>
      </c>
    </row>
    <row r="3138" spans="1:23" x14ac:dyDescent="0.3">
      <c r="A3138" t="s">
        <v>3235</v>
      </c>
      <c r="B3138" t="s">
        <v>17</v>
      </c>
      <c r="C3138">
        <v>26</v>
      </c>
      <c r="D3138">
        <v>0</v>
      </c>
      <c r="E3138" t="s">
        <v>23</v>
      </c>
      <c r="F3138" t="s">
        <v>44</v>
      </c>
      <c r="G3138" t="s">
        <v>19</v>
      </c>
      <c r="H3138">
        <v>60</v>
      </c>
      <c r="I3138" t="s">
        <v>17</v>
      </c>
      <c r="J3138">
        <v>0</v>
      </c>
      <c r="K3138" t="s">
        <v>20</v>
      </c>
      <c r="L3138" t="s">
        <v>6791</v>
      </c>
      <c r="M3138">
        <v>35</v>
      </c>
      <c r="P3138" s="32">
        <v>45118</v>
      </c>
      <c r="Q3138" s="1">
        <v>34.430375259993809</v>
      </c>
      <c r="R3138">
        <v>3</v>
      </c>
      <c r="S3138" t="str" cm="1">
        <f t="array" ref="S3138">_xlfn.IFS(R3138=0,"None",R3138&lt;3,"Low",R3138&lt;6,"Medium",R3138&lt;=10,"High")</f>
        <v>Medium</v>
      </c>
      <c r="T3138" t="str" cm="1">
        <f t="array" ref="T3138">_xlfn.IFS(M3138&lt;=20,"Low",M3138&lt;=50,"Medium",M3138&lt;=90,"High")</f>
        <v>Medium</v>
      </c>
      <c r="U3138" s="33">
        <f>Datos_Limpios[[#This Row],[Number of Complaints or Support]]/Datos_Limpios[[#This Row],[Account Length (in months)]]</f>
        <v>0.11538461538461539</v>
      </c>
      <c r="V3138" t="str" cm="1">
        <f t="array" ref="V3138">_xlfn.IFS(H3138&lt;30,"Under 30",H3138&lt;66,"Middle Age",H3138&gt;=66,"Senior")</f>
        <v>Middle Age</v>
      </c>
      <c r="W3138" t="s">
        <v>6824</v>
      </c>
    </row>
    <row r="3139" spans="1:23" x14ac:dyDescent="0.3">
      <c r="A3139" t="s">
        <v>3236</v>
      </c>
      <c r="B3139" t="s">
        <v>17</v>
      </c>
      <c r="C3139">
        <v>44</v>
      </c>
      <c r="D3139">
        <v>0</v>
      </c>
      <c r="E3139" t="s">
        <v>23</v>
      </c>
      <c r="F3139" t="s">
        <v>202</v>
      </c>
      <c r="G3139" t="s">
        <v>19</v>
      </c>
      <c r="H3139">
        <v>40</v>
      </c>
      <c r="I3139" t="s">
        <v>17</v>
      </c>
      <c r="J3139">
        <v>0</v>
      </c>
      <c r="K3139" t="s">
        <v>32</v>
      </c>
      <c r="L3139" t="s">
        <v>6791</v>
      </c>
      <c r="M3139">
        <v>28</v>
      </c>
      <c r="P3139" s="32">
        <v>44949</v>
      </c>
      <c r="Q3139" s="1">
        <v>31.084127323533501</v>
      </c>
      <c r="R3139">
        <v>5</v>
      </c>
      <c r="S3139" t="str" cm="1">
        <f t="array" ref="S3139">_xlfn.IFS(R3139=0,"None",R3139&lt;3,"Low",R3139&lt;6,"Medium",R3139&lt;=10,"High")</f>
        <v>Medium</v>
      </c>
      <c r="T3139" t="str" cm="1">
        <f t="array" ref="T3139">_xlfn.IFS(M3139&lt;=20,"Low",M3139&lt;=50,"Medium",M3139&lt;=90,"High")</f>
        <v>Medium</v>
      </c>
      <c r="U3139" s="33">
        <f>Datos_Limpios[[#This Row],[Number of Complaints or Support]]/Datos_Limpios[[#This Row],[Account Length (in months)]]</f>
        <v>0.11363636363636363</v>
      </c>
      <c r="V3139" t="str" cm="1">
        <f t="array" ref="V3139">_xlfn.IFS(H3139&lt;30,"Under 30",H3139&lt;66,"Middle Age",H3139&gt;=66,"Senior")</f>
        <v>Middle Age</v>
      </c>
      <c r="W3139" t="s">
        <v>6825</v>
      </c>
    </row>
    <row r="3140" spans="1:23" x14ac:dyDescent="0.3">
      <c r="A3140" t="s">
        <v>3237</v>
      </c>
      <c r="B3140" t="s">
        <v>17</v>
      </c>
      <c r="C3140">
        <v>41</v>
      </c>
      <c r="D3140">
        <v>1</v>
      </c>
      <c r="E3140" t="s">
        <v>17</v>
      </c>
      <c r="F3140" t="s">
        <v>138</v>
      </c>
      <c r="G3140" t="s">
        <v>6790</v>
      </c>
      <c r="H3140">
        <v>21</v>
      </c>
      <c r="I3140" t="s">
        <v>23</v>
      </c>
      <c r="J3140">
        <v>3</v>
      </c>
      <c r="K3140" t="s">
        <v>32</v>
      </c>
      <c r="L3140" t="s">
        <v>6791</v>
      </c>
      <c r="M3140">
        <v>8</v>
      </c>
      <c r="P3140" s="32">
        <v>44631</v>
      </c>
      <c r="Q3140" s="1">
        <v>8.3058363003652964</v>
      </c>
      <c r="R3140">
        <v>6</v>
      </c>
      <c r="S3140" t="str" cm="1">
        <f t="array" ref="S3140">_xlfn.IFS(R3140=0,"None",R3140&lt;3,"Low",R3140&lt;6,"Medium",R3140&lt;=10,"High")</f>
        <v>High</v>
      </c>
      <c r="T3140" t="str" cm="1">
        <f t="array" ref="T3140">_xlfn.IFS(M3140&lt;=20,"Low",M3140&lt;=50,"Medium",M3140&lt;=90,"High")</f>
        <v>Low</v>
      </c>
      <c r="U3140" s="33">
        <f>Datos_Limpios[[#This Row],[Number of Complaints or Support]]/Datos_Limpios[[#This Row],[Account Length (in months)]]</f>
        <v>0.14634146341463414</v>
      </c>
      <c r="V3140" t="str" cm="1">
        <f t="array" ref="V3140">_xlfn.IFS(H3140&lt;30,"Under 30",H3140&lt;66,"Middle Age",H3140&gt;=66,"Senior")</f>
        <v>Under 30</v>
      </c>
      <c r="W3140" t="s">
        <v>6824</v>
      </c>
    </row>
    <row r="3141" spans="1:23" x14ac:dyDescent="0.3">
      <c r="A3141" t="s">
        <v>3238</v>
      </c>
      <c r="B3141" t="s">
        <v>17</v>
      </c>
      <c r="C3141">
        <v>74</v>
      </c>
      <c r="D3141">
        <v>2</v>
      </c>
      <c r="E3141" t="s">
        <v>23</v>
      </c>
      <c r="F3141" t="s">
        <v>128</v>
      </c>
      <c r="G3141" t="s">
        <v>19</v>
      </c>
      <c r="H3141">
        <v>48</v>
      </c>
      <c r="I3141" t="s">
        <v>17</v>
      </c>
      <c r="J3141">
        <v>0</v>
      </c>
      <c r="K3141" t="s">
        <v>32</v>
      </c>
      <c r="L3141" t="s">
        <v>6792</v>
      </c>
      <c r="M3141">
        <v>30</v>
      </c>
      <c r="P3141" s="32">
        <v>44903</v>
      </c>
      <c r="Q3141" s="1">
        <v>30.547734995023738</v>
      </c>
      <c r="R3141">
        <v>3</v>
      </c>
      <c r="S3141" t="str" cm="1">
        <f t="array" ref="S3141">_xlfn.IFS(R3141=0,"None",R3141&lt;3,"Low",R3141&lt;6,"Medium",R3141&lt;=10,"High")</f>
        <v>Medium</v>
      </c>
      <c r="T3141" t="str" cm="1">
        <f t="array" ref="T3141">_xlfn.IFS(M3141&lt;=20,"Low",M3141&lt;=50,"Medium",M3141&lt;=90,"High")</f>
        <v>Medium</v>
      </c>
      <c r="U3141" s="33">
        <f>Datos_Limpios[[#This Row],[Number of Complaints or Support]]/Datos_Limpios[[#This Row],[Account Length (in months)]]</f>
        <v>4.0540540540540543E-2</v>
      </c>
      <c r="V3141" t="str" cm="1">
        <f t="array" ref="V3141">_xlfn.IFS(H3141&lt;30,"Under 30",H3141&lt;66,"Middle Age",H3141&gt;=66,"Senior")</f>
        <v>Middle Age</v>
      </c>
      <c r="W3141" t="s">
        <v>6826</v>
      </c>
    </row>
    <row r="3142" spans="1:23" x14ac:dyDescent="0.3">
      <c r="A3142" t="s">
        <v>3239</v>
      </c>
      <c r="B3142" t="s">
        <v>17</v>
      </c>
      <c r="C3142">
        <v>18</v>
      </c>
      <c r="D3142">
        <v>0</v>
      </c>
      <c r="E3142" t="s">
        <v>17</v>
      </c>
      <c r="F3142" t="s">
        <v>29</v>
      </c>
      <c r="G3142" t="s">
        <v>19</v>
      </c>
      <c r="H3142">
        <v>56</v>
      </c>
      <c r="I3142" t="s">
        <v>17</v>
      </c>
      <c r="J3142">
        <v>0</v>
      </c>
      <c r="K3142" t="s">
        <v>32</v>
      </c>
      <c r="L3142" t="s">
        <v>6791</v>
      </c>
      <c r="M3142">
        <v>12</v>
      </c>
      <c r="P3142" s="32">
        <v>44650</v>
      </c>
      <c r="Q3142" s="1">
        <v>11.79580990297629</v>
      </c>
      <c r="R3142">
        <v>8</v>
      </c>
      <c r="S3142" t="str" cm="1">
        <f t="array" ref="S3142">_xlfn.IFS(R3142=0,"None",R3142&lt;3,"Low",R3142&lt;6,"Medium",R3142&lt;=10,"High")</f>
        <v>High</v>
      </c>
      <c r="T3142" t="str" cm="1">
        <f t="array" ref="T3142">_xlfn.IFS(M3142&lt;=20,"Low",M3142&lt;=50,"Medium",M3142&lt;=90,"High")</f>
        <v>Low</v>
      </c>
      <c r="U3142" s="33">
        <f>Datos_Limpios[[#This Row],[Number of Complaints or Support]]/Datos_Limpios[[#This Row],[Account Length (in months)]]</f>
        <v>0.44444444444444442</v>
      </c>
      <c r="V3142" t="str" cm="1">
        <f t="array" ref="V3142">_xlfn.IFS(H3142&lt;30,"Under 30",H3142&lt;66,"Middle Age",H3142&gt;=66,"Senior")</f>
        <v>Middle Age</v>
      </c>
      <c r="W3142" t="s">
        <v>6825</v>
      </c>
    </row>
    <row r="3143" spans="1:23" x14ac:dyDescent="0.3">
      <c r="A3143" t="s">
        <v>3240</v>
      </c>
      <c r="B3143" t="s">
        <v>17</v>
      </c>
      <c r="C3143">
        <v>73</v>
      </c>
      <c r="D3143">
        <v>0</v>
      </c>
      <c r="E3143" t="s">
        <v>17</v>
      </c>
      <c r="F3143" t="s">
        <v>79</v>
      </c>
      <c r="G3143" t="s">
        <v>19</v>
      </c>
      <c r="H3143">
        <v>80</v>
      </c>
      <c r="I3143" t="s">
        <v>17</v>
      </c>
      <c r="J3143">
        <v>0</v>
      </c>
      <c r="K3143" t="s">
        <v>32</v>
      </c>
      <c r="L3143" t="s">
        <v>6791</v>
      </c>
      <c r="M3143">
        <v>52</v>
      </c>
      <c r="P3143" s="32">
        <v>44350</v>
      </c>
      <c r="Q3143" s="1">
        <v>50.223336552180442</v>
      </c>
      <c r="R3143">
        <v>1</v>
      </c>
      <c r="S3143" t="str" cm="1">
        <f t="array" ref="S3143">_xlfn.IFS(R3143=0,"None",R3143&lt;3,"Low",R3143&lt;6,"Medium",R3143&lt;=10,"High")</f>
        <v>Low</v>
      </c>
      <c r="T3143" t="str" cm="1">
        <f t="array" ref="T3143">_xlfn.IFS(M3143&lt;=20,"Low",M3143&lt;=50,"Medium",M3143&lt;=90,"High")</f>
        <v>High</v>
      </c>
      <c r="U3143" s="33">
        <f>Datos_Limpios[[#This Row],[Number of Complaints or Support]]/Datos_Limpios[[#This Row],[Account Length (in months)]]</f>
        <v>1.3698630136986301E-2</v>
      </c>
      <c r="V3143" t="str" cm="1">
        <f t="array" ref="V3143">_xlfn.IFS(H3143&lt;30,"Under 30",H3143&lt;66,"Middle Age",H3143&gt;=66,"Senior")</f>
        <v>Senior</v>
      </c>
      <c r="W3143" t="s">
        <v>6826</v>
      </c>
    </row>
    <row r="3144" spans="1:23" x14ac:dyDescent="0.3">
      <c r="A3144" t="s">
        <v>3241</v>
      </c>
      <c r="B3144" t="s">
        <v>17</v>
      </c>
      <c r="C3144">
        <v>69</v>
      </c>
      <c r="D3144">
        <v>0</v>
      </c>
      <c r="E3144" t="s">
        <v>23</v>
      </c>
      <c r="F3144" t="s">
        <v>38</v>
      </c>
      <c r="G3144" t="s">
        <v>6790</v>
      </c>
      <c r="H3144">
        <v>38</v>
      </c>
      <c r="I3144" t="s">
        <v>17</v>
      </c>
      <c r="J3144">
        <v>0</v>
      </c>
      <c r="K3144" t="s">
        <v>32</v>
      </c>
      <c r="L3144" t="s">
        <v>6792</v>
      </c>
      <c r="M3144">
        <v>21</v>
      </c>
      <c r="P3144" s="32">
        <v>44681</v>
      </c>
      <c r="Q3144" s="1">
        <v>18.93876946672146</v>
      </c>
      <c r="R3144">
        <v>6</v>
      </c>
      <c r="S3144" t="str" cm="1">
        <f t="array" ref="S3144">_xlfn.IFS(R3144=0,"None",R3144&lt;3,"Low",R3144&lt;6,"Medium",R3144&lt;=10,"High")</f>
        <v>High</v>
      </c>
      <c r="T3144" t="str" cm="1">
        <f t="array" ref="T3144">_xlfn.IFS(M3144&lt;=20,"Low",M3144&lt;=50,"Medium",M3144&lt;=90,"High")</f>
        <v>Medium</v>
      </c>
      <c r="U3144" s="33">
        <f>Datos_Limpios[[#This Row],[Number of Complaints or Support]]/Datos_Limpios[[#This Row],[Account Length (in months)]]</f>
        <v>8.6956521739130432E-2</v>
      </c>
      <c r="V3144" t="str" cm="1">
        <f t="array" ref="V3144">_xlfn.IFS(H3144&lt;30,"Under 30",H3144&lt;66,"Middle Age",H3144&gt;=66,"Senior")</f>
        <v>Middle Age</v>
      </c>
      <c r="W3144" t="s">
        <v>6825</v>
      </c>
    </row>
    <row r="3145" spans="1:23" x14ac:dyDescent="0.3">
      <c r="A3145" t="s">
        <v>3242</v>
      </c>
      <c r="B3145" t="s">
        <v>17</v>
      </c>
      <c r="C3145">
        <v>63</v>
      </c>
      <c r="D3145">
        <v>0</v>
      </c>
      <c r="E3145" t="s">
        <v>17</v>
      </c>
      <c r="F3145" t="s">
        <v>196</v>
      </c>
      <c r="G3145" t="s">
        <v>19</v>
      </c>
      <c r="H3145">
        <v>49</v>
      </c>
      <c r="I3145" t="s">
        <v>23</v>
      </c>
      <c r="J3145">
        <v>2</v>
      </c>
      <c r="K3145" t="s">
        <v>32</v>
      </c>
      <c r="L3145" t="s">
        <v>6792</v>
      </c>
      <c r="M3145">
        <v>13</v>
      </c>
      <c r="P3145" s="32">
        <v>43855</v>
      </c>
      <c r="Q3145" s="1">
        <v>14.009077789406041</v>
      </c>
      <c r="R3145">
        <v>4</v>
      </c>
      <c r="S3145" t="str" cm="1">
        <f t="array" ref="S3145">_xlfn.IFS(R3145=0,"None",R3145&lt;3,"Low",R3145&lt;6,"Medium",R3145&lt;=10,"High")</f>
        <v>Medium</v>
      </c>
      <c r="T3145" t="str" cm="1">
        <f t="array" ref="T3145">_xlfn.IFS(M3145&lt;=20,"Low",M3145&lt;=50,"Medium",M3145&lt;=90,"High")</f>
        <v>Low</v>
      </c>
      <c r="U3145" s="33">
        <f>Datos_Limpios[[#This Row],[Number of Complaints or Support]]/Datos_Limpios[[#This Row],[Account Length (in months)]]</f>
        <v>6.3492063492063489E-2</v>
      </c>
      <c r="V3145" t="str" cm="1">
        <f t="array" ref="V3145">_xlfn.IFS(H3145&lt;30,"Under 30",H3145&lt;66,"Middle Age",H3145&gt;=66,"Senior")</f>
        <v>Middle Age</v>
      </c>
      <c r="W3145" t="s">
        <v>6826</v>
      </c>
    </row>
    <row r="3146" spans="1:23" x14ac:dyDescent="0.3">
      <c r="A3146" t="s">
        <v>3243</v>
      </c>
      <c r="B3146" t="s">
        <v>17</v>
      </c>
      <c r="C3146">
        <v>10</v>
      </c>
      <c r="D3146">
        <v>0</v>
      </c>
      <c r="E3146" t="s">
        <v>23</v>
      </c>
      <c r="F3146" t="s">
        <v>26</v>
      </c>
      <c r="G3146" t="s">
        <v>19</v>
      </c>
      <c r="H3146">
        <v>44</v>
      </c>
      <c r="I3146" t="s">
        <v>23</v>
      </c>
      <c r="J3146">
        <v>2</v>
      </c>
      <c r="K3146" t="s">
        <v>20</v>
      </c>
      <c r="L3146" t="s">
        <v>6792</v>
      </c>
      <c r="M3146">
        <v>37</v>
      </c>
      <c r="P3146" s="32">
        <v>44666</v>
      </c>
      <c r="Q3146" s="1">
        <v>32.653225466697812</v>
      </c>
      <c r="R3146">
        <v>7</v>
      </c>
      <c r="S3146" t="str" cm="1">
        <f t="array" ref="S3146">_xlfn.IFS(R3146=0,"None",R3146&lt;3,"Low",R3146&lt;6,"Medium",R3146&lt;=10,"High")</f>
        <v>High</v>
      </c>
      <c r="T3146" t="str" cm="1">
        <f t="array" ref="T3146">_xlfn.IFS(M3146&lt;=20,"Low",M3146&lt;=50,"Medium",M3146&lt;=90,"High")</f>
        <v>Medium</v>
      </c>
      <c r="U3146" s="33">
        <f>Datos_Limpios[[#This Row],[Number of Complaints or Support]]/Datos_Limpios[[#This Row],[Account Length (in months)]]</f>
        <v>0.7</v>
      </c>
      <c r="V3146" t="str" cm="1">
        <f t="array" ref="V3146">_xlfn.IFS(H3146&lt;30,"Under 30",H3146&lt;66,"Middle Age",H3146&gt;=66,"Senior")</f>
        <v>Middle Age</v>
      </c>
      <c r="W3146" t="s">
        <v>6824</v>
      </c>
    </row>
    <row r="3147" spans="1:23" x14ac:dyDescent="0.3">
      <c r="A3147" t="s">
        <v>3244</v>
      </c>
      <c r="B3147" t="s">
        <v>23</v>
      </c>
      <c r="C3147">
        <v>4</v>
      </c>
      <c r="D3147">
        <v>3</v>
      </c>
      <c r="E3147" t="s">
        <v>23</v>
      </c>
      <c r="F3147" t="s">
        <v>18</v>
      </c>
      <c r="G3147" t="s">
        <v>6790</v>
      </c>
      <c r="H3147">
        <v>28</v>
      </c>
      <c r="I3147" t="s">
        <v>17</v>
      </c>
      <c r="J3147">
        <v>0</v>
      </c>
      <c r="K3147" t="s">
        <v>20</v>
      </c>
      <c r="L3147" t="s">
        <v>6792</v>
      </c>
      <c r="M3147">
        <v>26</v>
      </c>
      <c r="N3147" t="s">
        <v>76</v>
      </c>
      <c r="O3147" t="s">
        <v>217</v>
      </c>
      <c r="P3147" s="32">
        <v>44831</v>
      </c>
      <c r="Q3147" s="1">
        <v>29.842882696592198</v>
      </c>
      <c r="R3147">
        <v>3</v>
      </c>
      <c r="S3147" t="str" cm="1">
        <f t="array" ref="S3147">_xlfn.IFS(R3147=0,"None",R3147&lt;3,"Low",R3147&lt;6,"Medium",R3147&lt;=10,"High")</f>
        <v>Medium</v>
      </c>
      <c r="T3147" t="str" cm="1">
        <f t="array" ref="T3147">_xlfn.IFS(M3147&lt;=20,"Low",M3147&lt;=50,"Medium",M3147&lt;=90,"High")</f>
        <v>Medium</v>
      </c>
      <c r="U3147" s="33">
        <f>Datos_Limpios[[#This Row],[Number of Complaints or Support]]/Datos_Limpios[[#This Row],[Account Length (in months)]]</f>
        <v>0.75</v>
      </c>
      <c r="V3147" t="str" cm="1">
        <f t="array" ref="V3147">_xlfn.IFS(H3147&lt;30,"Under 30",H3147&lt;66,"Middle Age",H3147&gt;=66,"Senior")</f>
        <v>Under 30</v>
      </c>
      <c r="W3147" t="s">
        <v>6823</v>
      </c>
    </row>
    <row r="3148" spans="1:23" x14ac:dyDescent="0.3">
      <c r="A3148" t="s">
        <v>3245</v>
      </c>
      <c r="B3148" t="s">
        <v>17</v>
      </c>
      <c r="C3148">
        <v>12</v>
      </c>
      <c r="D3148">
        <v>0</v>
      </c>
      <c r="E3148" t="s">
        <v>23</v>
      </c>
      <c r="F3148" t="s">
        <v>44</v>
      </c>
      <c r="G3148" t="s">
        <v>6790</v>
      </c>
      <c r="H3148">
        <v>52</v>
      </c>
      <c r="I3148" t="s">
        <v>17</v>
      </c>
      <c r="J3148">
        <v>0</v>
      </c>
      <c r="K3148" t="s">
        <v>20</v>
      </c>
      <c r="L3148" t="s">
        <v>6792</v>
      </c>
      <c r="M3148">
        <v>40</v>
      </c>
      <c r="P3148" s="32">
        <v>44961</v>
      </c>
      <c r="Q3148" s="1">
        <v>46.479476620567823</v>
      </c>
      <c r="R3148">
        <v>5</v>
      </c>
      <c r="S3148" t="str" cm="1">
        <f t="array" ref="S3148">_xlfn.IFS(R3148=0,"None",R3148&lt;3,"Low",R3148&lt;6,"Medium",R3148&lt;=10,"High")</f>
        <v>Medium</v>
      </c>
      <c r="T3148" t="str" cm="1">
        <f t="array" ref="T3148">_xlfn.IFS(M3148&lt;=20,"Low",M3148&lt;=50,"Medium",M3148&lt;=90,"High")</f>
        <v>Medium</v>
      </c>
      <c r="U3148" s="33">
        <f>Datos_Limpios[[#This Row],[Number of Complaints or Support]]/Datos_Limpios[[#This Row],[Account Length (in months)]]</f>
        <v>0.41666666666666669</v>
      </c>
      <c r="V3148" t="str" cm="1">
        <f t="array" ref="V3148">_xlfn.IFS(H3148&lt;30,"Under 30",H3148&lt;66,"Middle Age",H3148&gt;=66,"Senior")</f>
        <v>Middle Age</v>
      </c>
      <c r="W3148" t="s">
        <v>6824</v>
      </c>
    </row>
    <row r="3149" spans="1:23" x14ac:dyDescent="0.3">
      <c r="A3149" t="s">
        <v>3246</v>
      </c>
      <c r="B3149" t="s">
        <v>17</v>
      </c>
      <c r="C3149">
        <v>50</v>
      </c>
      <c r="D3149">
        <v>0</v>
      </c>
      <c r="E3149" t="s">
        <v>17</v>
      </c>
      <c r="F3149" t="s">
        <v>36</v>
      </c>
      <c r="G3149" t="s">
        <v>6790</v>
      </c>
      <c r="H3149">
        <v>71</v>
      </c>
      <c r="I3149" t="s">
        <v>17</v>
      </c>
      <c r="J3149">
        <v>0</v>
      </c>
      <c r="K3149" t="s">
        <v>24</v>
      </c>
      <c r="L3149" t="s">
        <v>6792</v>
      </c>
      <c r="M3149">
        <v>11</v>
      </c>
      <c r="P3149" s="32">
        <v>44544</v>
      </c>
      <c r="Q3149" s="1">
        <v>12.20728323977618</v>
      </c>
      <c r="R3149">
        <v>6</v>
      </c>
      <c r="S3149" t="str" cm="1">
        <f t="array" ref="S3149">_xlfn.IFS(R3149=0,"None",R3149&lt;3,"Low",R3149&lt;6,"Medium",R3149&lt;=10,"High")</f>
        <v>High</v>
      </c>
      <c r="T3149" t="str" cm="1">
        <f t="array" ref="T3149">_xlfn.IFS(M3149&lt;=20,"Low",M3149&lt;=50,"Medium",M3149&lt;=90,"High")</f>
        <v>Low</v>
      </c>
      <c r="U3149" s="33">
        <f>Datos_Limpios[[#This Row],[Number of Complaints or Support]]/Datos_Limpios[[#This Row],[Account Length (in months)]]</f>
        <v>0.12</v>
      </c>
      <c r="V3149" t="str" cm="1">
        <f t="array" ref="V3149">_xlfn.IFS(H3149&lt;30,"Under 30",H3149&lt;66,"Middle Age",H3149&gt;=66,"Senior")</f>
        <v>Senior</v>
      </c>
      <c r="W3149" t="s">
        <v>6824</v>
      </c>
    </row>
    <row r="3150" spans="1:23" x14ac:dyDescent="0.3">
      <c r="A3150" t="s">
        <v>3247</v>
      </c>
      <c r="B3150" t="s">
        <v>17</v>
      </c>
      <c r="C3150">
        <v>49</v>
      </c>
      <c r="D3150">
        <v>0</v>
      </c>
      <c r="E3150" t="s">
        <v>17</v>
      </c>
      <c r="F3150" t="s">
        <v>84</v>
      </c>
      <c r="G3150" t="s">
        <v>19</v>
      </c>
      <c r="H3150">
        <v>50</v>
      </c>
      <c r="I3150" t="s">
        <v>23</v>
      </c>
      <c r="J3150">
        <v>4</v>
      </c>
      <c r="K3150" t="s">
        <v>32</v>
      </c>
      <c r="L3150" t="s">
        <v>6792</v>
      </c>
      <c r="M3150">
        <v>9</v>
      </c>
      <c r="P3150" s="32">
        <v>44437</v>
      </c>
      <c r="Q3150" s="1">
        <v>10.084914889230101</v>
      </c>
      <c r="R3150">
        <v>3</v>
      </c>
      <c r="S3150" t="str" cm="1">
        <f t="array" ref="S3150">_xlfn.IFS(R3150=0,"None",R3150&lt;3,"Low",R3150&lt;6,"Medium",R3150&lt;=10,"High")</f>
        <v>Medium</v>
      </c>
      <c r="T3150" t="str" cm="1">
        <f t="array" ref="T3150">_xlfn.IFS(M3150&lt;=20,"Low",M3150&lt;=50,"Medium",M3150&lt;=90,"High")</f>
        <v>Low</v>
      </c>
      <c r="U3150" s="33">
        <f>Datos_Limpios[[#This Row],[Number of Complaints or Support]]/Datos_Limpios[[#This Row],[Account Length (in months)]]</f>
        <v>6.1224489795918366E-2</v>
      </c>
      <c r="V3150" t="str" cm="1">
        <f t="array" ref="V3150">_xlfn.IFS(H3150&lt;30,"Under 30",H3150&lt;66,"Middle Age",H3150&gt;=66,"Senior")</f>
        <v>Middle Age</v>
      </c>
      <c r="W3150" t="s">
        <v>6824</v>
      </c>
    </row>
    <row r="3151" spans="1:23" x14ac:dyDescent="0.3">
      <c r="A3151" t="s">
        <v>3248</v>
      </c>
      <c r="B3151" t="s">
        <v>17</v>
      </c>
      <c r="C3151">
        <v>22</v>
      </c>
      <c r="D3151">
        <v>0</v>
      </c>
      <c r="E3151" t="s">
        <v>23</v>
      </c>
      <c r="F3151" t="s">
        <v>86</v>
      </c>
      <c r="G3151" t="s">
        <v>19</v>
      </c>
      <c r="H3151">
        <v>25</v>
      </c>
      <c r="I3151" t="s">
        <v>23</v>
      </c>
      <c r="J3151">
        <v>2</v>
      </c>
      <c r="K3151" t="s">
        <v>20</v>
      </c>
      <c r="L3151" t="s">
        <v>6792</v>
      </c>
      <c r="M3151">
        <v>44</v>
      </c>
      <c r="P3151" s="32">
        <v>44245</v>
      </c>
      <c r="Q3151" s="1">
        <v>49.356665320613622</v>
      </c>
      <c r="R3151">
        <v>9</v>
      </c>
      <c r="S3151" t="str" cm="1">
        <f t="array" ref="S3151">_xlfn.IFS(R3151=0,"None",R3151&lt;3,"Low",R3151&lt;6,"Medium",R3151&lt;=10,"High")</f>
        <v>High</v>
      </c>
      <c r="T3151" t="str" cm="1">
        <f t="array" ref="T3151">_xlfn.IFS(M3151&lt;=20,"Low",M3151&lt;=50,"Medium",M3151&lt;=90,"High")</f>
        <v>Medium</v>
      </c>
      <c r="U3151" s="33">
        <f>Datos_Limpios[[#This Row],[Number of Complaints or Support]]/Datos_Limpios[[#This Row],[Account Length (in months)]]</f>
        <v>0.40909090909090912</v>
      </c>
      <c r="V3151" t="str" cm="1">
        <f t="array" ref="V3151">_xlfn.IFS(H3151&lt;30,"Under 30",H3151&lt;66,"Middle Age",H3151&gt;=66,"Senior")</f>
        <v>Under 30</v>
      </c>
      <c r="W3151" t="s">
        <v>6824</v>
      </c>
    </row>
    <row r="3152" spans="1:23" x14ac:dyDescent="0.3">
      <c r="A3152" t="s">
        <v>3249</v>
      </c>
      <c r="B3152" t="s">
        <v>17</v>
      </c>
      <c r="C3152">
        <v>40</v>
      </c>
      <c r="D3152">
        <v>0</v>
      </c>
      <c r="E3152" t="s">
        <v>23</v>
      </c>
      <c r="F3152" t="s">
        <v>31</v>
      </c>
      <c r="G3152" t="s">
        <v>6790</v>
      </c>
      <c r="H3152">
        <v>39</v>
      </c>
      <c r="I3152" t="s">
        <v>17</v>
      </c>
      <c r="J3152">
        <v>0</v>
      </c>
      <c r="K3152" t="s">
        <v>20</v>
      </c>
      <c r="L3152" t="s">
        <v>6792</v>
      </c>
      <c r="M3152">
        <v>26</v>
      </c>
      <c r="P3152" s="32">
        <v>44337</v>
      </c>
      <c r="Q3152" s="1">
        <v>29.339418327989168</v>
      </c>
      <c r="R3152">
        <v>7</v>
      </c>
      <c r="S3152" t="str" cm="1">
        <f t="array" ref="S3152">_xlfn.IFS(R3152=0,"None",R3152&lt;3,"Low",R3152&lt;6,"Medium",R3152&lt;=10,"High")</f>
        <v>High</v>
      </c>
      <c r="T3152" t="str" cm="1">
        <f t="array" ref="T3152">_xlfn.IFS(M3152&lt;=20,"Low",M3152&lt;=50,"Medium",M3152&lt;=90,"High")</f>
        <v>Medium</v>
      </c>
      <c r="U3152" s="33">
        <f>Datos_Limpios[[#This Row],[Number of Complaints or Support]]/Datos_Limpios[[#This Row],[Account Length (in months)]]</f>
        <v>0.17499999999999999</v>
      </c>
      <c r="V3152" t="str" cm="1">
        <f t="array" ref="V3152">_xlfn.IFS(H3152&lt;30,"Under 30",H3152&lt;66,"Middle Age",H3152&gt;=66,"Senior")</f>
        <v>Middle Age</v>
      </c>
      <c r="W3152" t="s">
        <v>6826</v>
      </c>
    </row>
    <row r="3153" spans="1:23" x14ac:dyDescent="0.3">
      <c r="A3153" t="s">
        <v>3250</v>
      </c>
      <c r="B3153" t="s">
        <v>17</v>
      </c>
      <c r="C3153">
        <v>70</v>
      </c>
      <c r="D3153">
        <v>0</v>
      </c>
      <c r="E3153" t="s">
        <v>23</v>
      </c>
      <c r="F3153" t="s">
        <v>138</v>
      </c>
      <c r="G3153" t="s">
        <v>6790</v>
      </c>
      <c r="H3153">
        <v>30</v>
      </c>
      <c r="I3153" t="s">
        <v>17</v>
      </c>
      <c r="J3153">
        <v>0</v>
      </c>
      <c r="K3153" t="s">
        <v>32</v>
      </c>
      <c r="L3153" t="s">
        <v>6791</v>
      </c>
      <c r="M3153">
        <v>38</v>
      </c>
      <c r="P3153" s="32">
        <v>45244</v>
      </c>
      <c r="Q3153" s="1">
        <v>40.505399838738512</v>
      </c>
      <c r="R3153">
        <v>9</v>
      </c>
      <c r="S3153" t="str" cm="1">
        <f t="array" ref="S3153">_xlfn.IFS(R3153=0,"None",R3153&lt;3,"Low",R3153&lt;6,"Medium",R3153&lt;=10,"High")</f>
        <v>High</v>
      </c>
      <c r="T3153" t="str" cm="1">
        <f t="array" ref="T3153">_xlfn.IFS(M3153&lt;=20,"Low",M3153&lt;=50,"Medium",M3153&lt;=90,"High")</f>
        <v>Medium</v>
      </c>
      <c r="U3153" s="33">
        <f>Datos_Limpios[[#This Row],[Number of Complaints or Support]]/Datos_Limpios[[#This Row],[Account Length (in months)]]</f>
        <v>0.12857142857142856</v>
      </c>
      <c r="V3153" t="str" cm="1">
        <f t="array" ref="V3153">_xlfn.IFS(H3153&lt;30,"Under 30",H3153&lt;66,"Middle Age",H3153&gt;=66,"Senior")</f>
        <v>Middle Age</v>
      </c>
      <c r="W3153" t="s">
        <v>6824</v>
      </c>
    </row>
    <row r="3154" spans="1:23" x14ac:dyDescent="0.3">
      <c r="A3154" t="s">
        <v>3251</v>
      </c>
      <c r="B3154" t="s">
        <v>17</v>
      </c>
      <c r="C3154">
        <v>49</v>
      </c>
      <c r="D3154">
        <v>0</v>
      </c>
      <c r="E3154" t="s">
        <v>23</v>
      </c>
      <c r="F3154" t="s">
        <v>140</v>
      </c>
      <c r="G3154" t="s">
        <v>19</v>
      </c>
      <c r="H3154">
        <v>38</v>
      </c>
      <c r="I3154" t="s">
        <v>17</v>
      </c>
      <c r="J3154">
        <v>0</v>
      </c>
      <c r="K3154" t="s">
        <v>32</v>
      </c>
      <c r="L3154" t="s">
        <v>6791</v>
      </c>
      <c r="M3154">
        <v>39</v>
      </c>
      <c r="P3154" s="32">
        <v>44601</v>
      </c>
      <c r="Q3154" s="1">
        <v>41.882051563559912</v>
      </c>
      <c r="R3154">
        <v>6</v>
      </c>
      <c r="S3154" t="str" cm="1">
        <f t="array" ref="S3154">_xlfn.IFS(R3154=0,"None",R3154&lt;3,"Low",R3154&lt;6,"Medium",R3154&lt;=10,"High")</f>
        <v>High</v>
      </c>
      <c r="T3154" t="str" cm="1">
        <f t="array" ref="T3154">_xlfn.IFS(M3154&lt;=20,"Low",M3154&lt;=50,"Medium",M3154&lt;=90,"High")</f>
        <v>Medium</v>
      </c>
      <c r="U3154" s="33">
        <f>Datos_Limpios[[#This Row],[Number of Complaints or Support]]/Datos_Limpios[[#This Row],[Account Length (in months)]]</f>
        <v>0.12244897959183673</v>
      </c>
      <c r="V3154" t="str" cm="1">
        <f t="array" ref="V3154">_xlfn.IFS(H3154&lt;30,"Under 30",H3154&lt;66,"Middle Age",H3154&gt;=66,"Senior")</f>
        <v>Middle Age</v>
      </c>
      <c r="W3154" t="s">
        <v>6826</v>
      </c>
    </row>
    <row r="3155" spans="1:23" x14ac:dyDescent="0.3">
      <c r="A3155" t="s">
        <v>3252</v>
      </c>
      <c r="B3155" t="s">
        <v>17</v>
      </c>
      <c r="C3155">
        <v>52</v>
      </c>
      <c r="D3155">
        <v>0</v>
      </c>
      <c r="E3155" t="s">
        <v>23</v>
      </c>
      <c r="F3155" t="s">
        <v>22</v>
      </c>
      <c r="G3155" t="s">
        <v>19</v>
      </c>
      <c r="H3155">
        <v>83</v>
      </c>
      <c r="I3155" t="s">
        <v>17</v>
      </c>
      <c r="J3155">
        <v>0</v>
      </c>
      <c r="K3155" t="s">
        <v>32</v>
      </c>
      <c r="L3155" t="s">
        <v>6792</v>
      </c>
      <c r="M3155">
        <v>29</v>
      </c>
      <c r="P3155" s="32">
        <v>45021</v>
      </c>
      <c r="Q3155" s="1">
        <v>34.203832592475372</v>
      </c>
      <c r="R3155">
        <v>5</v>
      </c>
      <c r="S3155" t="str" cm="1">
        <f t="array" ref="S3155">_xlfn.IFS(R3155=0,"None",R3155&lt;3,"Low",R3155&lt;6,"Medium",R3155&lt;=10,"High")</f>
        <v>Medium</v>
      </c>
      <c r="T3155" t="str" cm="1">
        <f t="array" ref="T3155">_xlfn.IFS(M3155&lt;=20,"Low",M3155&lt;=50,"Medium",M3155&lt;=90,"High")</f>
        <v>Medium</v>
      </c>
      <c r="U3155" s="33">
        <f>Datos_Limpios[[#This Row],[Number of Complaints or Support]]/Datos_Limpios[[#This Row],[Account Length (in months)]]</f>
        <v>9.6153846153846159E-2</v>
      </c>
      <c r="V3155" t="str" cm="1">
        <f t="array" ref="V3155">_xlfn.IFS(H3155&lt;30,"Under 30",H3155&lt;66,"Middle Age",H3155&gt;=66,"Senior")</f>
        <v>Senior</v>
      </c>
      <c r="W3155" t="s">
        <v>6823</v>
      </c>
    </row>
    <row r="3156" spans="1:23" x14ac:dyDescent="0.3">
      <c r="A3156" t="s">
        <v>3253</v>
      </c>
      <c r="B3156" t="s">
        <v>17</v>
      </c>
      <c r="C3156">
        <v>33</v>
      </c>
      <c r="D3156">
        <v>0</v>
      </c>
      <c r="E3156" t="s">
        <v>17</v>
      </c>
      <c r="F3156" t="s">
        <v>101</v>
      </c>
      <c r="G3156" t="s">
        <v>6790</v>
      </c>
      <c r="H3156">
        <v>46</v>
      </c>
      <c r="I3156" t="s">
        <v>17</v>
      </c>
      <c r="J3156">
        <v>0</v>
      </c>
      <c r="K3156" t="s">
        <v>32</v>
      </c>
      <c r="L3156" t="s">
        <v>6792</v>
      </c>
      <c r="M3156">
        <v>10</v>
      </c>
      <c r="P3156" s="32">
        <v>44077</v>
      </c>
      <c r="Q3156" s="1">
        <v>9.9966188736717729</v>
      </c>
      <c r="R3156">
        <v>4</v>
      </c>
      <c r="S3156" t="str" cm="1">
        <f t="array" ref="S3156">_xlfn.IFS(R3156=0,"None",R3156&lt;3,"Low",R3156&lt;6,"Medium",R3156&lt;=10,"High")</f>
        <v>Medium</v>
      </c>
      <c r="T3156" t="str" cm="1">
        <f t="array" ref="T3156">_xlfn.IFS(M3156&lt;=20,"Low",M3156&lt;=50,"Medium",M3156&lt;=90,"High")</f>
        <v>Low</v>
      </c>
      <c r="U3156" s="33">
        <f>Datos_Limpios[[#This Row],[Number of Complaints or Support]]/Datos_Limpios[[#This Row],[Account Length (in months)]]</f>
        <v>0.12121212121212122</v>
      </c>
      <c r="V3156" t="str" cm="1">
        <f t="array" ref="V3156">_xlfn.IFS(H3156&lt;30,"Under 30",H3156&lt;66,"Middle Age",H3156&gt;=66,"Senior")</f>
        <v>Middle Age</v>
      </c>
      <c r="W3156" t="s">
        <v>6826</v>
      </c>
    </row>
    <row r="3157" spans="1:23" x14ac:dyDescent="0.3">
      <c r="A3157" t="s">
        <v>3254</v>
      </c>
      <c r="B3157" t="s">
        <v>17</v>
      </c>
      <c r="C3157">
        <v>1</v>
      </c>
      <c r="D3157">
        <v>0</v>
      </c>
      <c r="E3157" t="s">
        <v>23</v>
      </c>
      <c r="F3157" t="s">
        <v>202</v>
      </c>
      <c r="G3157" t="s">
        <v>6790</v>
      </c>
      <c r="H3157">
        <v>81</v>
      </c>
      <c r="I3157" t="s">
        <v>17</v>
      </c>
      <c r="J3157">
        <v>0</v>
      </c>
      <c r="K3157" t="s">
        <v>32</v>
      </c>
      <c r="L3157" t="s">
        <v>6792</v>
      </c>
      <c r="M3157">
        <v>48</v>
      </c>
      <c r="P3157" s="32">
        <v>43940</v>
      </c>
      <c r="Q3157" s="1">
        <v>48.882785187253333</v>
      </c>
      <c r="R3157">
        <v>10</v>
      </c>
      <c r="S3157" t="str" cm="1">
        <f t="array" ref="S3157">_xlfn.IFS(R3157=0,"None",R3157&lt;3,"Low",R3157&lt;6,"Medium",R3157&lt;=10,"High")</f>
        <v>High</v>
      </c>
      <c r="T3157" t="str" cm="1">
        <f t="array" ref="T3157">_xlfn.IFS(M3157&lt;=20,"Low",M3157&lt;=50,"Medium",M3157&lt;=90,"High")</f>
        <v>Medium</v>
      </c>
      <c r="U3157" s="33">
        <f>Datos_Limpios[[#This Row],[Number of Complaints or Support]]/Datos_Limpios[[#This Row],[Account Length (in months)]]</f>
        <v>10</v>
      </c>
      <c r="V3157" t="str" cm="1">
        <f t="array" ref="V3157">_xlfn.IFS(H3157&lt;30,"Under 30",H3157&lt;66,"Middle Age",H3157&gt;=66,"Senior")</f>
        <v>Senior</v>
      </c>
      <c r="W3157" t="s">
        <v>6825</v>
      </c>
    </row>
    <row r="3158" spans="1:23" x14ac:dyDescent="0.3">
      <c r="A3158" t="s">
        <v>3255</v>
      </c>
      <c r="B3158" t="s">
        <v>17</v>
      </c>
      <c r="C3158">
        <v>36</v>
      </c>
      <c r="D3158">
        <v>0</v>
      </c>
      <c r="E3158" t="s">
        <v>23</v>
      </c>
      <c r="F3158" t="s">
        <v>192</v>
      </c>
      <c r="G3158" t="s">
        <v>19</v>
      </c>
      <c r="H3158">
        <v>75</v>
      </c>
      <c r="I3158" t="s">
        <v>17</v>
      </c>
      <c r="J3158">
        <v>0</v>
      </c>
      <c r="K3158" t="s">
        <v>20</v>
      </c>
      <c r="L3158" t="s">
        <v>6792</v>
      </c>
      <c r="M3158">
        <v>48</v>
      </c>
      <c r="P3158" s="32">
        <v>44557</v>
      </c>
      <c r="Q3158" s="1">
        <v>44.495265599263753</v>
      </c>
      <c r="R3158">
        <v>0</v>
      </c>
      <c r="S3158" t="str" cm="1">
        <f t="array" ref="S3158">_xlfn.IFS(R3158=0,"None",R3158&lt;3,"Low",R3158&lt;6,"Medium",R3158&lt;=10,"High")</f>
        <v>None</v>
      </c>
      <c r="T3158" t="str" cm="1">
        <f t="array" ref="T3158">_xlfn.IFS(M3158&lt;=20,"Low",M3158&lt;=50,"Medium",M3158&lt;=90,"High")</f>
        <v>Medium</v>
      </c>
      <c r="U3158" s="33">
        <f>Datos_Limpios[[#This Row],[Number of Complaints or Support]]/Datos_Limpios[[#This Row],[Account Length (in months)]]</f>
        <v>0</v>
      </c>
      <c r="V3158" t="str" cm="1">
        <f t="array" ref="V3158">_xlfn.IFS(H3158&lt;30,"Under 30",H3158&lt;66,"Middle Age",H3158&gt;=66,"Senior")</f>
        <v>Senior</v>
      </c>
      <c r="W3158" t="s">
        <v>6824</v>
      </c>
    </row>
    <row r="3159" spans="1:23" x14ac:dyDescent="0.3">
      <c r="A3159" t="s">
        <v>3256</v>
      </c>
      <c r="B3159" t="s">
        <v>17</v>
      </c>
      <c r="C3159">
        <v>35</v>
      </c>
      <c r="D3159">
        <v>0</v>
      </c>
      <c r="E3159" t="s">
        <v>23</v>
      </c>
      <c r="F3159" t="s">
        <v>140</v>
      </c>
      <c r="G3159" t="s">
        <v>19</v>
      </c>
      <c r="H3159">
        <v>29</v>
      </c>
      <c r="I3159" t="s">
        <v>17</v>
      </c>
      <c r="J3159">
        <v>0</v>
      </c>
      <c r="K3159" t="s">
        <v>24</v>
      </c>
      <c r="L3159" t="s">
        <v>6791</v>
      </c>
      <c r="M3159">
        <v>27</v>
      </c>
      <c r="P3159" s="32">
        <v>45266</v>
      </c>
      <c r="Q3159" s="1">
        <v>31.16154499667029</v>
      </c>
      <c r="R3159">
        <v>4</v>
      </c>
      <c r="S3159" t="str" cm="1">
        <f t="array" ref="S3159">_xlfn.IFS(R3159=0,"None",R3159&lt;3,"Low",R3159&lt;6,"Medium",R3159&lt;=10,"High")</f>
        <v>Medium</v>
      </c>
      <c r="T3159" t="str" cm="1">
        <f t="array" ref="T3159">_xlfn.IFS(M3159&lt;=20,"Low",M3159&lt;=50,"Medium",M3159&lt;=90,"High")</f>
        <v>Medium</v>
      </c>
      <c r="U3159" s="33">
        <f>Datos_Limpios[[#This Row],[Number of Complaints or Support]]/Datos_Limpios[[#This Row],[Account Length (in months)]]</f>
        <v>0.11428571428571428</v>
      </c>
      <c r="V3159" t="str" cm="1">
        <f t="array" ref="V3159">_xlfn.IFS(H3159&lt;30,"Under 30",H3159&lt;66,"Middle Age",H3159&gt;=66,"Senior")</f>
        <v>Under 30</v>
      </c>
      <c r="W3159" t="s">
        <v>6826</v>
      </c>
    </row>
    <row r="3160" spans="1:23" x14ac:dyDescent="0.3">
      <c r="A3160" t="s">
        <v>3257</v>
      </c>
      <c r="B3160" t="s">
        <v>17</v>
      </c>
      <c r="C3160">
        <v>61</v>
      </c>
      <c r="D3160">
        <v>0</v>
      </c>
      <c r="E3160" t="s">
        <v>23</v>
      </c>
      <c r="F3160" t="s">
        <v>40</v>
      </c>
      <c r="G3160" t="s">
        <v>19</v>
      </c>
      <c r="H3160">
        <v>67</v>
      </c>
      <c r="I3160" t="s">
        <v>17</v>
      </c>
      <c r="J3160">
        <v>0</v>
      </c>
      <c r="K3160" t="s">
        <v>32</v>
      </c>
      <c r="L3160" t="s">
        <v>6792</v>
      </c>
      <c r="M3160">
        <v>58</v>
      </c>
      <c r="P3160" s="32">
        <v>44043</v>
      </c>
      <c r="Q3160" s="1">
        <v>62.175532769173422</v>
      </c>
      <c r="R3160">
        <v>8</v>
      </c>
      <c r="S3160" t="str" cm="1">
        <f t="array" ref="S3160">_xlfn.IFS(R3160=0,"None",R3160&lt;3,"Low",R3160&lt;6,"Medium",R3160&lt;=10,"High")</f>
        <v>High</v>
      </c>
      <c r="T3160" t="str" cm="1">
        <f t="array" ref="T3160">_xlfn.IFS(M3160&lt;=20,"Low",M3160&lt;=50,"Medium",M3160&lt;=90,"High")</f>
        <v>High</v>
      </c>
      <c r="U3160" s="33">
        <f>Datos_Limpios[[#This Row],[Number of Complaints or Support]]/Datos_Limpios[[#This Row],[Account Length (in months)]]</f>
        <v>0.13114754098360656</v>
      </c>
      <c r="V3160" t="str" cm="1">
        <f t="array" ref="V3160">_xlfn.IFS(H3160&lt;30,"Under 30",H3160&lt;66,"Middle Age",H3160&gt;=66,"Senior")</f>
        <v>Senior</v>
      </c>
      <c r="W3160" t="s">
        <v>6823</v>
      </c>
    </row>
    <row r="3161" spans="1:23" x14ac:dyDescent="0.3">
      <c r="A3161" t="s">
        <v>3258</v>
      </c>
      <c r="B3161" t="s">
        <v>23</v>
      </c>
      <c r="C3161">
        <v>3</v>
      </c>
      <c r="D3161">
        <v>1</v>
      </c>
      <c r="E3161" t="s">
        <v>23</v>
      </c>
      <c r="F3161" t="s">
        <v>245</v>
      </c>
      <c r="G3161" t="s">
        <v>19</v>
      </c>
      <c r="H3161">
        <v>31</v>
      </c>
      <c r="I3161" t="s">
        <v>17</v>
      </c>
      <c r="J3161">
        <v>0</v>
      </c>
      <c r="K3161" t="s">
        <v>20</v>
      </c>
      <c r="L3161" t="s">
        <v>6792</v>
      </c>
      <c r="M3161">
        <v>29</v>
      </c>
      <c r="N3161" t="s">
        <v>91</v>
      </c>
      <c r="O3161" t="s">
        <v>92</v>
      </c>
      <c r="P3161" s="32">
        <v>44922</v>
      </c>
      <c r="Q3161" s="1">
        <v>29.99858264007343</v>
      </c>
      <c r="R3161">
        <v>9</v>
      </c>
      <c r="S3161" t="str" cm="1">
        <f t="array" ref="S3161">_xlfn.IFS(R3161=0,"None",R3161&lt;3,"Low",R3161&lt;6,"Medium",R3161&lt;=10,"High")</f>
        <v>High</v>
      </c>
      <c r="T3161" t="str" cm="1">
        <f t="array" ref="T3161">_xlfn.IFS(M3161&lt;=20,"Low",M3161&lt;=50,"Medium",M3161&lt;=90,"High")</f>
        <v>Medium</v>
      </c>
      <c r="U3161" s="33">
        <f>Datos_Limpios[[#This Row],[Number of Complaints or Support]]/Datos_Limpios[[#This Row],[Account Length (in months)]]</f>
        <v>3</v>
      </c>
      <c r="V3161" t="str" cm="1">
        <f t="array" ref="V3161">_xlfn.IFS(H3161&lt;30,"Under 30",H3161&lt;66,"Middle Age",H3161&gt;=66,"Senior")</f>
        <v>Middle Age</v>
      </c>
      <c r="W3161" t="s">
        <v>6823</v>
      </c>
    </row>
    <row r="3162" spans="1:23" x14ac:dyDescent="0.3">
      <c r="A3162" t="s">
        <v>3259</v>
      </c>
      <c r="B3162" t="s">
        <v>23</v>
      </c>
      <c r="C3162">
        <v>1</v>
      </c>
      <c r="D3162">
        <v>4</v>
      </c>
      <c r="E3162" t="s">
        <v>23</v>
      </c>
      <c r="F3162" t="s">
        <v>56</v>
      </c>
      <c r="G3162" t="s">
        <v>6790</v>
      </c>
      <c r="H3162">
        <v>27</v>
      </c>
      <c r="I3162" t="s">
        <v>17</v>
      </c>
      <c r="J3162">
        <v>0</v>
      </c>
      <c r="K3162" t="s">
        <v>20</v>
      </c>
      <c r="L3162" t="s">
        <v>6792</v>
      </c>
      <c r="M3162">
        <v>46</v>
      </c>
      <c r="N3162" t="s">
        <v>59</v>
      </c>
      <c r="O3162" t="s">
        <v>116</v>
      </c>
      <c r="P3162" s="32">
        <v>44337</v>
      </c>
      <c r="Q3162" s="1">
        <v>50.978091808638219</v>
      </c>
      <c r="R3162">
        <v>1</v>
      </c>
      <c r="S3162" t="str" cm="1">
        <f t="array" ref="S3162">_xlfn.IFS(R3162=0,"None",R3162&lt;3,"Low",R3162&lt;6,"Medium",R3162&lt;=10,"High")</f>
        <v>Low</v>
      </c>
      <c r="T3162" t="str" cm="1">
        <f t="array" ref="T3162">_xlfn.IFS(M3162&lt;=20,"Low",M3162&lt;=50,"Medium",M3162&lt;=90,"High")</f>
        <v>Medium</v>
      </c>
      <c r="U3162" s="33">
        <f>Datos_Limpios[[#This Row],[Number of Complaints or Support]]/Datos_Limpios[[#This Row],[Account Length (in months)]]</f>
        <v>1</v>
      </c>
      <c r="V3162" t="str" cm="1">
        <f t="array" ref="V3162">_xlfn.IFS(H3162&lt;30,"Under 30",H3162&lt;66,"Middle Age",H3162&gt;=66,"Senior")</f>
        <v>Under 30</v>
      </c>
      <c r="W3162" t="s">
        <v>6823</v>
      </c>
    </row>
    <row r="3163" spans="1:23" x14ac:dyDescent="0.3">
      <c r="A3163" t="s">
        <v>3260</v>
      </c>
      <c r="B3163" t="s">
        <v>17</v>
      </c>
      <c r="C3163">
        <v>50</v>
      </c>
      <c r="D3163">
        <v>0</v>
      </c>
      <c r="E3163" t="s">
        <v>23</v>
      </c>
      <c r="F3163" t="s">
        <v>192</v>
      </c>
      <c r="G3163" t="s">
        <v>19</v>
      </c>
      <c r="H3163">
        <v>39</v>
      </c>
      <c r="I3163" t="s">
        <v>17</v>
      </c>
      <c r="J3163">
        <v>0</v>
      </c>
      <c r="K3163" t="s">
        <v>32</v>
      </c>
      <c r="L3163" t="s">
        <v>6791</v>
      </c>
      <c r="M3163">
        <v>61</v>
      </c>
      <c r="P3163" s="32">
        <v>44502</v>
      </c>
      <c r="Q3163" s="1">
        <v>64.023445614669683</v>
      </c>
      <c r="R3163">
        <v>4</v>
      </c>
      <c r="S3163" t="str" cm="1">
        <f t="array" ref="S3163">_xlfn.IFS(R3163=0,"None",R3163&lt;3,"Low",R3163&lt;6,"Medium",R3163&lt;=10,"High")</f>
        <v>Medium</v>
      </c>
      <c r="T3163" t="str" cm="1">
        <f t="array" ref="T3163">_xlfn.IFS(M3163&lt;=20,"Low",M3163&lt;=50,"Medium",M3163&lt;=90,"High")</f>
        <v>High</v>
      </c>
      <c r="U3163" s="33">
        <f>Datos_Limpios[[#This Row],[Number of Complaints or Support]]/Datos_Limpios[[#This Row],[Account Length (in months)]]</f>
        <v>0.08</v>
      </c>
      <c r="V3163" t="str" cm="1">
        <f t="array" ref="V3163">_xlfn.IFS(H3163&lt;30,"Under 30",H3163&lt;66,"Middle Age",H3163&gt;=66,"Senior")</f>
        <v>Middle Age</v>
      </c>
      <c r="W3163" t="s">
        <v>6824</v>
      </c>
    </row>
    <row r="3164" spans="1:23" x14ac:dyDescent="0.3">
      <c r="A3164" t="s">
        <v>3261</v>
      </c>
      <c r="B3164" t="s">
        <v>23</v>
      </c>
      <c r="C3164">
        <v>1</v>
      </c>
      <c r="D3164">
        <v>2</v>
      </c>
      <c r="E3164" t="s">
        <v>23</v>
      </c>
      <c r="F3164" t="s">
        <v>58</v>
      </c>
      <c r="G3164" t="s">
        <v>6790</v>
      </c>
      <c r="H3164">
        <v>78</v>
      </c>
      <c r="I3164" t="s">
        <v>17</v>
      </c>
      <c r="J3164">
        <v>0</v>
      </c>
      <c r="K3164" t="s">
        <v>20</v>
      </c>
      <c r="L3164" t="s">
        <v>6792</v>
      </c>
      <c r="M3164">
        <v>58</v>
      </c>
      <c r="N3164" t="s">
        <v>27</v>
      </c>
      <c r="O3164" t="s">
        <v>125</v>
      </c>
      <c r="P3164" s="32">
        <v>43875</v>
      </c>
      <c r="Q3164" s="1">
        <v>57.341848332057957</v>
      </c>
      <c r="R3164">
        <v>4</v>
      </c>
      <c r="S3164" t="str" cm="1">
        <f t="array" ref="S3164">_xlfn.IFS(R3164=0,"None",R3164&lt;3,"Low",R3164&lt;6,"Medium",R3164&lt;=10,"High")</f>
        <v>Medium</v>
      </c>
      <c r="T3164" t="str" cm="1">
        <f t="array" ref="T3164">_xlfn.IFS(M3164&lt;=20,"Low",M3164&lt;=50,"Medium",M3164&lt;=90,"High")</f>
        <v>High</v>
      </c>
      <c r="U3164" s="33">
        <f>Datos_Limpios[[#This Row],[Number of Complaints or Support]]/Datos_Limpios[[#This Row],[Account Length (in months)]]</f>
        <v>4</v>
      </c>
      <c r="V3164" t="str" cm="1">
        <f t="array" ref="V3164">_xlfn.IFS(H3164&lt;30,"Under 30",H3164&lt;66,"Middle Age",H3164&gt;=66,"Senior")</f>
        <v>Senior</v>
      </c>
      <c r="W3164" t="s">
        <v>6825</v>
      </c>
    </row>
    <row r="3165" spans="1:23" x14ac:dyDescent="0.3">
      <c r="A3165" t="s">
        <v>3262</v>
      </c>
      <c r="B3165" t="s">
        <v>23</v>
      </c>
      <c r="C3165">
        <v>6</v>
      </c>
      <c r="D3165">
        <v>1</v>
      </c>
      <c r="E3165" t="s">
        <v>23</v>
      </c>
      <c r="F3165" t="s">
        <v>31</v>
      </c>
      <c r="G3165" t="s">
        <v>19</v>
      </c>
      <c r="H3165">
        <v>59</v>
      </c>
      <c r="I3165" t="s">
        <v>17</v>
      </c>
      <c r="J3165">
        <v>0</v>
      </c>
      <c r="K3165" t="s">
        <v>20</v>
      </c>
      <c r="L3165" t="s">
        <v>6791</v>
      </c>
      <c r="M3165">
        <v>39</v>
      </c>
      <c r="N3165" t="s">
        <v>27</v>
      </c>
      <c r="O3165" t="s">
        <v>108</v>
      </c>
      <c r="P3165" s="32">
        <v>44434</v>
      </c>
      <c r="Q3165" s="1">
        <v>31.663892379800721</v>
      </c>
      <c r="R3165">
        <v>2</v>
      </c>
      <c r="S3165" t="str" cm="1">
        <f t="array" ref="S3165">_xlfn.IFS(R3165=0,"None",R3165&lt;3,"Low",R3165&lt;6,"Medium",R3165&lt;=10,"High")</f>
        <v>Low</v>
      </c>
      <c r="T3165" t="str" cm="1">
        <f t="array" ref="T3165">_xlfn.IFS(M3165&lt;=20,"Low",M3165&lt;=50,"Medium",M3165&lt;=90,"High")</f>
        <v>Medium</v>
      </c>
      <c r="U3165" s="33">
        <f>Datos_Limpios[[#This Row],[Number of Complaints or Support]]/Datos_Limpios[[#This Row],[Account Length (in months)]]</f>
        <v>0.33333333333333331</v>
      </c>
      <c r="V3165" t="str" cm="1">
        <f t="array" ref="V3165">_xlfn.IFS(H3165&lt;30,"Under 30",H3165&lt;66,"Middle Age",H3165&gt;=66,"Senior")</f>
        <v>Middle Age</v>
      </c>
      <c r="W3165" t="s">
        <v>6826</v>
      </c>
    </row>
    <row r="3166" spans="1:23" x14ac:dyDescent="0.3">
      <c r="A3166" t="s">
        <v>3263</v>
      </c>
      <c r="B3166" t="s">
        <v>17</v>
      </c>
      <c r="C3166">
        <v>3</v>
      </c>
      <c r="D3166">
        <v>0</v>
      </c>
      <c r="E3166" t="s">
        <v>17</v>
      </c>
      <c r="F3166" t="s">
        <v>350</v>
      </c>
      <c r="G3166" t="s">
        <v>6790</v>
      </c>
      <c r="H3166">
        <v>21</v>
      </c>
      <c r="I3166" t="s">
        <v>17</v>
      </c>
      <c r="J3166">
        <v>0</v>
      </c>
      <c r="K3166" t="s">
        <v>20</v>
      </c>
      <c r="L3166" t="s">
        <v>6792</v>
      </c>
      <c r="M3166">
        <v>13</v>
      </c>
      <c r="P3166" s="32">
        <v>45023</v>
      </c>
      <c r="Q3166" s="1">
        <v>11.45895975981623</v>
      </c>
      <c r="R3166">
        <v>8</v>
      </c>
      <c r="S3166" t="str" cm="1">
        <f t="array" ref="S3166">_xlfn.IFS(R3166=0,"None",R3166&lt;3,"Low",R3166&lt;6,"Medium",R3166&lt;=10,"High")</f>
        <v>High</v>
      </c>
      <c r="T3166" t="str" cm="1">
        <f t="array" ref="T3166">_xlfn.IFS(M3166&lt;=20,"Low",M3166&lt;=50,"Medium",M3166&lt;=90,"High")</f>
        <v>Low</v>
      </c>
      <c r="U3166" s="33">
        <f>Datos_Limpios[[#This Row],[Number of Complaints or Support]]/Datos_Limpios[[#This Row],[Account Length (in months)]]</f>
        <v>2.6666666666666665</v>
      </c>
      <c r="V3166" t="str" cm="1">
        <f t="array" ref="V3166">_xlfn.IFS(H3166&lt;30,"Under 30",H3166&lt;66,"Middle Age",H3166&gt;=66,"Senior")</f>
        <v>Under 30</v>
      </c>
      <c r="W3166" t="s">
        <v>6823</v>
      </c>
    </row>
    <row r="3167" spans="1:23" x14ac:dyDescent="0.3">
      <c r="A3167" t="s">
        <v>3264</v>
      </c>
      <c r="B3167" t="s">
        <v>23</v>
      </c>
      <c r="C3167">
        <v>5</v>
      </c>
      <c r="D3167">
        <v>3</v>
      </c>
      <c r="E3167" t="s">
        <v>23</v>
      </c>
      <c r="F3167" t="s">
        <v>86</v>
      </c>
      <c r="G3167" t="s">
        <v>6790</v>
      </c>
      <c r="H3167">
        <v>72</v>
      </c>
      <c r="I3167" t="s">
        <v>17</v>
      </c>
      <c r="J3167">
        <v>0</v>
      </c>
      <c r="K3167" t="s">
        <v>20</v>
      </c>
      <c r="L3167" t="s">
        <v>6791</v>
      </c>
      <c r="M3167">
        <v>35</v>
      </c>
      <c r="N3167" t="s">
        <v>76</v>
      </c>
      <c r="O3167" t="s">
        <v>77</v>
      </c>
      <c r="P3167" s="32">
        <v>45089</v>
      </c>
      <c r="Q3167" s="1">
        <v>35.550418658506302</v>
      </c>
      <c r="R3167">
        <v>9</v>
      </c>
      <c r="S3167" t="str" cm="1">
        <f t="array" ref="S3167">_xlfn.IFS(R3167=0,"None",R3167&lt;3,"Low",R3167&lt;6,"Medium",R3167&lt;=10,"High")</f>
        <v>High</v>
      </c>
      <c r="T3167" t="str" cm="1">
        <f t="array" ref="T3167">_xlfn.IFS(M3167&lt;=20,"Low",M3167&lt;=50,"Medium",M3167&lt;=90,"High")</f>
        <v>Medium</v>
      </c>
      <c r="U3167" s="33">
        <f>Datos_Limpios[[#This Row],[Number of Complaints or Support]]/Datos_Limpios[[#This Row],[Account Length (in months)]]</f>
        <v>1.8</v>
      </c>
      <c r="V3167" t="str" cm="1">
        <f t="array" ref="V3167">_xlfn.IFS(H3167&lt;30,"Under 30",H3167&lt;66,"Middle Age",H3167&gt;=66,"Senior")</f>
        <v>Senior</v>
      </c>
      <c r="W3167" t="s">
        <v>6824</v>
      </c>
    </row>
    <row r="3168" spans="1:23" x14ac:dyDescent="0.3">
      <c r="A3168" t="s">
        <v>3265</v>
      </c>
      <c r="B3168" t="s">
        <v>17</v>
      </c>
      <c r="C3168">
        <v>3</v>
      </c>
      <c r="D3168">
        <v>0</v>
      </c>
      <c r="E3168" t="s">
        <v>17</v>
      </c>
      <c r="F3168" t="s">
        <v>88</v>
      </c>
      <c r="G3168" t="s">
        <v>19</v>
      </c>
      <c r="H3168">
        <v>51</v>
      </c>
      <c r="I3168" t="s">
        <v>17</v>
      </c>
      <c r="J3168">
        <v>0</v>
      </c>
      <c r="K3168" t="s">
        <v>20</v>
      </c>
      <c r="L3168" t="s">
        <v>6792</v>
      </c>
      <c r="M3168">
        <v>46</v>
      </c>
      <c r="P3168" s="32">
        <v>44099</v>
      </c>
      <c r="Q3168" s="1">
        <v>52.233779395902282</v>
      </c>
      <c r="R3168">
        <v>0</v>
      </c>
      <c r="S3168" t="str" cm="1">
        <f t="array" ref="S3168">_xlfn.IFS(R3168=0,"None",R3168&lt;3,"Low",R3168&lt;6,"Medium",R3168&lt;=10,"High")</f>
        <v>None</v>
      </c>
      <c r="T3168" t="str" cm="1">
        <f t="array" ref="T3168">_xlfn.IFS(M3168&lt;=20,"Low",M3168&lt;=50,"Medium",M3168&lt;=90,"High")</f>
        <v>Medium</v>
      </c>
      <c r="U3168" s="33">
        <f>Datos_Limpios[[#This Row],[Number of Complaints or Support]]/Datos_Limpios[[#This Row],[Account Length (in months)]]</f>
        <v>0</v>
      </c>
      <c r="V3168" t="str" cm="1">
        <f t="array" ref="V3168">_xlfn.IFS(H3168&lt;30,"Under 30",H3168&lt;66,"Middle Age",H3168&gt;=66,"Senior")</f>
        <v>Middle Age</v>
      </c>
      <c r="W3168" t="s">
        <v>6825</v>
      </c>
    </row>
    <row r="3169" spans="1:23" x14ac:dyDescent="0.3">
      <c r="A3169" t="s">
        <v>3266</v>
      </c>
      <c r="B3169" t="s">
        <v>17</v>
      </c>
      <c r="C3169">
        <v>59</v>
      </c>
      <c r="D3169">
        <v>0</v>
      </c>
      <c r="E3169" t="s">
        <v>23</v>
      </c>
      <c r="F3169" t="s">
        <v>69</v>
      </c>
      <c r="G3169" t="s">
        <v>19</v>
      </c>
      <c r="H3169">
        <v>51</v>
      </c>
      <c r="I3169" t="s">
        <v>17</v>
      </c>
      <c r="J3169">
        <v>0</v>
      </c>
      <c r="K3169" t="s">
        <v>20</v>
      </c>
      <c r="L3169" t="s">
        <v>6792</v>
      </c>
      <c r="M3169">
        <v>41</v>
      </c>
      <c r="P3169" s="32">
        <v>44582</v>
      </c>
      <c r="Q3169" s="1">
        <v>33.032469018839457</v>
      </c>
      <c r="R3169">
        <v>5</v>
      </c>
      <c r="S3169" t="str" cm="1">
        <f t="array" ref="S3169">_xlfn.IFS(R3169=0,"None",R3169&lt;3,"Low",R3169&lt;6,"Medium",R3169&lt;=10,"High")</f>
        <v>Medium</v>
      </c>
      <c r="T3169" t="str" cm="1">
        <f t="array" ref="T3169">_xlfn.IFS(M3169&lt;=20,"Low",M3169&lt;=50,"Medium",M3169&lt;=90,"High")</f>
        <v>Medium</v>
      </c>
      <c r="U3169" s="33">
        <f>Datos_Limpios[[#This Row],[Number of Complaints or Support]]/Datos_Limpios[[#This Row],[Account Length (in months)]]</f>
        <v>8.4745762711864403E-2</v>
      </c>
      <c r="V3169" t="str" cm="1">
        <f t="array" ref="V3169">_xlfn.IFS(H3169&lt;30,"Under 30",H3169&lt;66,"Middle Age",H3169&gt;=66,"Senior")</f>
        <v>Middle Age</v>
      </c>
      <c r="W3169" t="s">
        <v>6825</v>
      </c>
    </row>
    <row r="3170" spans="1:23" x14ac:dyDescent="0.3">
      <c r="A3170" t="s">
        <v>3267</v>
      </c>
      <c r="B3170" t="s">
        <v>17</v>
      </c>
      <c r="C3170">
        <v>3</v>
      </c>
      <c r="D3170">
        <v>0</v>
      </c>
      <c r="E3170" t="s">
        <v>23</v>
      </c>
      <c r="F3170" t="s">
        <v>202</v>
      </c>
      <c r="G3170" t="s">
        <v>6790</v>
      </c>
      <c r="H3170">
        <v>36</v>
      </c>
      <c r="I3170" t="s">
        <v>23</v>
      </c>
      <c r="J3170">
        <v>3</v>
      </c>
      <c r="K3170" t="s">
        <v>20</v>
      </c>
      <c r="L3170" t="s">
        <v>6791</v>
      </c>
      <c r="M3170">
        <v>16</v>
      </c>
      <c r="P3170" s="32">
        <v>44036</v>
      </c>
      <c r="Q3170" s="1">
        <v>17.556168422201871</v>
      </c>
      <c r="R3170">
        <v>4</v>
      </c>
      <c r="S3170" t="str" cm="1">
        <f t="array" ref="S3170">_xlfn.IFS(R3170=0,"None",R3170&lt;3,"Low",R3170&lt;6,"Medium",R3170&lt;=10,"High")</f>
        <v>Medium</v>
      </c>
      <c r="T3170" t="str" cm="1">
        <f t="array" ref="T3170">_xlfn.IFS(M3170&lt;=20,"Low",M3170&lt;=50,"Medium",M3170&lt;=90,"High")</f>
        <v>Low</v>
      </c>
      <c r="U3170" s="33">
        <f>Datos_Limpios[[#This Row],[Number of Complaints or Support]]/Datos_Limpios[[#This Row],[Account Length (in months)]]</f>
        <v>1.3333333333333333</v>
      </c>
      <c r="V3170" t="str" cm="1">
        <f t="array" ref="V3170">_xlfn.IFS(H3170&lt;30,"Under 30",H3170&lt;66,"Middle Age",H3170&gt;=66,"Senior")</f>
        <v>Middle Age</v>
      </c>
      <c r="W3170" t="s">
        <v>6825</v>
      </c>
    </row>
    <row r="3171" spans="1:23" x14ac:dyDescent="0.3">
      <c r="A3171" t="s">
        <v>3268</v>
      </c>
      <c r="B3171" t="s">
        <v>17</v>
      </c>
      <c r="C3171">
        <v>43</v>
      </c>
      <c r="D3171">
        <v>0</v>
      </c>
      <c r="E3171" t="s">
        <v>17</v>
      </c>
      <c r="F3171" t="s">
        <v>86</v>
      </c>
      <c r="G3171" t="s">
        <v>6790</v>
      </c>
      <c r="H3171">
        <v>64</v>
      </c>
      <c r="I3171" t="s">
        <v>17</v>
      </c>
      <c r="J3171">
        <v>0</v>
      </c>
      <c r="K3171" t="s">
        <v>24</v>
      </c>
      <c r="L3171" t="s">
        <v>6791</v>
      </c>
      <c r="M3171">
        <v>8</v>
      </c>
      <c r="P3171" s="32">
        <v>45241</v>
      </c>
      <c r="Q3171" s="1">
        <v>8.3883390677643597</v>
      </c>
      <c r="R3171">
        <v>2</v>
      </c>
      <c r="S3171" t="str" cm="1">
        <f t="array" ref="S3171">_xlfn.IFS(R3171=0,"None",R3171&lt;3,"Low",R3171&lt;6,"Medium",R3171&lt;=10,"High")</f>
        <v>Low</v>
      </c>
      <c r="T3171" t="str" cm="1">
        <f t="array" ref="T3171">_xlfn.IFS(M3171&lt;=20,"Low",M3171&lt;=50,"Medium",M3171&lt;=90,"High")</f>
        <v>Low</v>
      </c>
      <c r="U3171" s="33">
        <f>Datos_Limpios[[#This Row],[Number of Complaints or Support]]/Datos_Limpios[[#This Row],[Account Length (in months)]]</f>
        <v>4.6511627906976744E-2</v>
      </c>
      <c r="V3171" t="str" cm="1">
        <f t="array" ref="V3171">_xlfn.IFS(H3171&lt;30,"Under 30",H3171&lt;66,"Middle Age",H3171&gt;=66,"Senior")</f>
        <v>Middle Age</v>
      </c>
      <c r="W3171" t="s">
        <v>6824</v>
      </c>
    </row>
    <row r="3172" spans="1:23" x14ac:dyDescent="0.3">
      <c r="A3172" t="s">
        <v>3269</v>
      </c>
      <c r="B3172" t="s">
        <v>17</v>
      </c>
      <c r="C3172">
        <v>29</v>
      </c>
      <c r="D3172">
        <v>0</v>
      </c>
      <c r="E3172" t="s">
        <v>17</v>
      </c>
      <c r="F3172" t="s">
        <v>245</v>
      </c>
      <c r="G3172" t="s">
        <v>6790</v>
      </c>
      <c r="H3172">
        <v>84</v>
      </c>
      <c r="I3172" t="s">
        <v>17</v>
      </c>
      <c r="J3172">
        <v>0</v>
      </c>
      <c r="K3172" t="s">
        <v>24</v>
      </c>
      <c r="L3172" t="s">
        <v>6792</v>
      </c>
      <c r="M3172">
        <v>47</v>
      </c>
      <c r="P3172" s="32">
        <v>43833</v>
      </c>
      <c r="Q3172" s="1">
        <v>45.960036810313667</v>
      </c>
      <c r="R3172">
        <v>2</v>
      </c>
      <c r="S3172" t="str" cm="1">
        <f t="array" ref="S3172">_xlfn.IFS(R3172=0,"None",R3172&lt;3,"Low",R3172&lt;6,"Medium",R3172&lt;=10,"High")</f>
        <v>Low</v>
      </c>
      <c r="T3172" t="str" cm="1">
        <f t="array" ref="T3172">_xlfn.IFS(M3172&lt;=20,"Low",M3172&lt;=50,"Medium",M3172&lt;=90,"High")</f>
        <v>Medium</v>
      </c>
      <c r="U3172" s="33">
        <f>Datos_Limpios[[#This Row],[Number of Complaints or Support]]/Datos_Limpios[[#This Row],[Account Length (in months)]]</f>
        <v>6.8965517241379309E-2</v>
      </c>
      <c r="V3172" t="str" cm="1">
        <f t="array" ref="V3172">_xlfn.IFS(H3172&lt;30,"Under 30",H3172&lt;66,"Middle Age",H3172&gt;=66,"Senior")</f>
        <v>Senior</v>
      </c>
      <c r="W3172" t="s">
        <v>6823</v>
      </c>
    </row>
    <row r="3173" spans="1:23" x14ac:dyDescent="0.3">
      <c r="A3173" t="s">
        <v>3270</v>
      </c>
      <c r="B3173" t="s">
        <v>17</v>
      </c>
      <c r="C3173">
        <v>28</v>
      </c>
      <c r="D3173">
        <v>0</v>
      </c>
      <c r="E3173" t="s">
        <v>23</v>
      </c>
      <c r="F3173" t="s">
        <v>88</v>
      </c>
      <c r="G3173" t="s">
        <v>19</v>
      </c>
      <c r="H3173">
        <v>77</v>
      </c>
      <c r="I3173" t="s">
        <v>17</v>
      </c>
      <c r="J3173">
        <v>0</v>
      </c>
      <c r="K3173" t="s">
        <v>32</v>
      </c>
      <c r="L3173" t="s">
        <v>6791</v>
      </c>
      <c r="M3173">
        <v>45</v>
      </c>
      <c r="P3173" s="32">
        <v>44246</v>
      </c>
      <c r="Q3173" s="1">
        <v>36.632258598627537</v>
      </c>
      <c r="R3173">
        <v>3</v>
      </c>
      <c r="S3173" t="str" cm="1">
        <f t="array" ref="S3173">_xlfn.IFS(R3173=0,"None",R3173&lt;3,"Low",R3173&lt;6,"Medium",R3173&lt;=10,"High")</f>
        <v>Medium</v>
      </c>
      <c r="T3173" t="str" cm="1">
        <f t="array" ref="T3173">_xlfn.IFS(M3173&lt;=20,"Low",M3173&lt;=50,"Medium",M3173&lt;=90,"High")</f>
        <v>Medium</v>
      </c>
      <c r="U3173" s="33">
        <f>Datos_Limpios[[#This Row],[Number of Complaints or Support]]/Datos_Limpios[[#This Row],[Account Length (in months)]]</f>
        <v>0.10714285714285714</v>
      </c>
      <c r="V3173" t="str" cm="1">
        <f t="array" ref="V3173">_xlfn.IFS(H3173&lt;30,"Under 30",H3173&lt;66,"Middle Age",H3173&gt;=66,"Senior")</f>
        <v>Senior</v>
      </c>
      <c r="W3173" t="s">
        <v>6825</v>
      </c>
    </row>
    <row r="3174" spans="1:23" x14ac:dyDescent="0.3">
      <c r="A3174" t="s">
        <v>3271</v>
      </c>
      <c r="B3174" t="s">
        <v>23</v>
      </c>
      <c r="C3174">
        <v>49</v>
      </c>
      <c r="D3174">
        <v>4</v>
      </c>
      <c r="E3174" t="s">
        <v>23</v>
      </c>
      <c r="F3174" t="s">
        <v>128</v>
      </c>
      <c r="G3174" t="s">
        <v>19</v>
      </c>
      <c r="H3174">
        <v>44</v>
      </c>
      <c r="I3174" t="s">
        <v>17</v>
      </c>
      <c r="J3174">
        <v>0</v>
      </c>
      <c r="K3174" t="s">
        <v>24</v>
      </c>
      <c r="L3174" t="s">
        <v>6794</v>
      </c>
      <c r="M3174">
        <v>38</v>
      </c>
      <c r="N3174" t="s">
        <v>27</v>
      </c>
      <c r="O3174" t="s">
        <v>164</v>
      </c>
      <c r="P3174" s="32">
        <v>44232</v>
      </c>
      <c r="Q3174" s="1">
        <v>38.430779029103121</v>
      </c>
      <c r="R3174">
        <v>0</v>
      </c>
      <c r="S3174" t="str" cm="1">
        <f t="array" ref="S3174">_xlfn.IFS(R3174=0,"None",R3174&lt;3,"Low",R3174&lt;6,"Medium",R3174&lt;=10,"High")</f>
        <v>None</v>
      </c>
      <c r="T3174" t="str" cm="1">
        <f t="array" ref="T3174">_xlfn.IFS(M3174&lt;=20,"Low",M3174&lt;=50,"Medium",M3174&lt;=90,"High")</f>
        <v>Medium</v>
      </c>
      <c r="U3174" s="33">
        <f>Datos_Limpios[[#This Row],[Number of Complaints or Support]]/Datos_Limpios[[#This Row],[Account Length (in months)]]</f>
        <v>0</v>
      </c>
      <c r="V3174" t="str" cm="1">
        <f t="array" ref="V3174">_xlfn.IFS(H3174&lt;30,"Under 30",H3174&lt;66,"Middle Age",H3174&gt;=66,"Senior")</f>
        <v>Middle Age</v>
      </c>
      <c r="W3174" t="s">
        <v>6826</v>
      </c>
    </row>
    <row r="3175" spans="1:23" x14ac:dyDescent="0.3">
      <c r="A3175" t="s">
        <v>3272</v>
      </c>
      <c r="B3175" t="s">
        <v>17</v>
      </c>
      <c r="C3175">
        <v>27</v>
      </c>
      <c r="D3175">
        <v>0</v>
      </c>
      <c r="E3175" t="s">
        <v>17</v>
      </c>
      <c r="F3175" t="s">
        <v>128</v>
      </c>
      <c r="G3175" t="s">
        <v>6790</v>
      </c>
      <c r="H3175">
        <v>48</v>
      </c>
      <c r="I3175" t="s">
        <v>23</v>
      </c>
      <c r="J3175">
        <v>4</v>
      </c>
      <c r="K3175" t="s">
        <v>32</v>
      </c>
      <c r="L3175" t="s">
        <v>6791</v>
      </c>
      <c r="M3175">
        <v>6</v>
      </c>
      <c r="P3175" s="32">
        <v>43906</v>
      </c>
      <c r="Q3175" s="1">
        <v>6.5976543125894693</v>
      </c>
      <c r="R3175">
        <v>0</v>
      </c>
      <c r="S3175" t="str" cm="1">
        <f t="array" ref="S3175">_xlfn.IFS(R3175=0,"None",R3175&lt;3,"Low",R3175&lt;6,"Medium",R3175&lt;=10,"High")</f>
        <v>None</v>
      </c>
      <c r="T3175" t="str" cm="1">
        <f t="array" ref="T3175">_xlfn.IFS(M3175&lt;=20,"Low",M3175&lt;=50,"Medium",M3175&lt;=90,"High")</f>
        <v>Low</v>
      </c>
      <c r="U3175" s="33">
        <f>Datos_Limpios[[#This Row],[Number of Complaints or Support]]/Datos_Limpios[[#This Row],[Account Length (in months)]]</f>
        <v>0</v>
      </c>
      <c r="V3175" t="str" cm="1">
        <f t="array" ref="V3175">_xlfn.IFS(H3175&lt;30,"Under 30",H3175&lt;66,"Middle Age",H3175&gt;=66,"Senior")</f>
        <v>Middle Age</v>
      </c>
      <c r="W3175" t="s">
        <v>6826</v>
      </c>
    </row>
    <row r="3176" spans="1:23" x14ac:dyDescent="0.3">
      <c r="A3176" t="s">
        <v>3273</v>
      </c>
      <c r="B3176" t="s">
        <v>17</v>
      </c>
      <c r="C3176">
        <v>2</v>
      </c>
      <c r="D3176">
        <v>1</v>
      </c>
      <c r="E3176" t="s">
        <v>17</v>
      </c>
      <c r="F3176" t="s">
        <v>158</v>
      </c>
      <c r="G3176" t="s">
        <v>6790</v>
      </c>
      <c r="H3176">
        <v>41</v>
      </c>
      <c r="I3176" t="s">
        <v>17</v>
      </c>
      <c r="J3176">
        <v>0</v>
      </c>
      <c r="K3176" t="s">
        <v>20</v>
      </c>
      <c r="L3176" t="s">
        <v>6791</v>
      </c>
      <c r="M3176">
        <v>12</v>
      </c>
      <c r="P3176" s="32">
        <v>43852</v>
      </c>
      <c r="Q3176" s="1">
        <v>9.8791928035571583</v>
      </c>
      <c r="R3176">
        <v>8</v>
      </c>
      <c r="S3176" t="str" cm="1">
        <f t="array" ref="S3176">_xlfn.IFS(R3176=0,"None",R3176&lt;3,"Low",R3176&lt;6,"Medium",R3176&lt;=10,"High")</f>
        <v>High</v>
      </c>
      <c r="T3176" t="str" cm="1">
        <f t="array" ref="T3176">_xlfn.IFS(M3176&lt;=20,"Low",M3176&lt;=50,"Medium",M3176&lt;=90,"High")</f>
        <v>Low</v>
      </c>
      <c r="U3176" s="33">
        <f>Datos_Limpios[[#This Row],[Number of Complaints or Support]]/Datos_Limpios[[#This Row],[Account Length (in months)]]</f>
        <v>4</v>
      </c>
      <c r="V3176" t="str" cm="1">
        <f t="array" ref="V3176">_xlfn.IFS(H3176&lt;30,"Under 30",H3176&lt;66,"Middle Age",H3176&gt;=66,"Senior")</f>
        <v>Middle Age</v>
      </c>
      <c r="W3176" t="s">
        <v>6823</v>
      </c>
    </row>
    <row r="3177" spans="1:23" x14ac:dyDescent="0.3">
      <c r="A3177" t="s">
        <v>3274</v>
      </c>
      <c r="B3177" t="s">
        <v>23</v>
      </c>
      <c r="C3177">
        <v>4</v>
      </c>
      <c r="D3177">
        <v>3</v>
      </c>
      <c r="E3177" t="s">
        <v>17</v>
      </c>
      <c r="F3177" t="s">
        <v>31</v>
      </c>
      <c r="G3177" t="s">
        <v>6790</v>
      </c>
      <c r="H3177">
        <v>62</v>
      </c>
      <c r="I3177" t="s">
        <v>17</v>
      </c>
      <c r="J3177">
        <v>0</v>
      </c>
      <c r="K3177" t="s">
        <v>20</v>
      </c>
      <c r="L3177" t="s">
        <v>6792</v>
      </c>
      <c r="M3177">
        <v>27</v>
      </c>
      <c r="N3177" t="s">
        <v>76</v>
      </c>
      <c r="O3177" t="s">
        <v>217</v>
      </c>
      <c r="P3177" s="32">
        <v>45189</v>
      </c>
      <c r="Q3177" s="1">
        <v>23.23985614654374</v>
      </c>
      <c r="R3177">
        <v>2</v>
      </c>
      <c r="S3177" t="str" cm="1">
        <f t="array" ref="S3177">_xlfn.IFS(R3177=0,"None",R3177&lt;3,"Low",R3177&lt;6,"Medium",R3177&lt;=10,"High")</f>
        <v>Low</v>
      </c>
      <c r="T3177" t="str" cm="1">
        <f t="array" ref="T3177">_xlfn.IFS(M3177&lt;=20,"Low",M3177&lt;=50,"Medium",M3177&lt;=90,"High")</f>
        <v>Medium</v>
      </c>
      <c r="U3177" s="33">
        <f>Datos_Limpios[[#This Row],[Number of Complaints or Support]]/Datos_Limpios[[#This Row],[Account Length (in months)]]</f>
        <v>0.5</v>
      </c>
      <c r="V3177" t="str" cm="1">
        <f t="array" ref="V3177">_xlfn.IFS(H3177&lt;30,"Under 30",H3177&lt;66,"Middle Age",H3177&gt;=66,"Senior")</f>
        <v>Middle Age</v>
      </c>
      <c r="W3177" t="s">
        <v>6826</v>
      </c>
    </row>
    <row r="3178" spans="1:23" x14ac:dyDescent="0.3">
      <c r="A3178" t="s">
        <v>3275</v>
      </c>
      <c r="B3178" t="s">
        <v>17</v>
      </c>
      <c r="C3178">
        <v>38</v>
      </c>
      <c r="D3178">
        <v>0</v>
      </c>
      <c r="E3178" t="s">
        <v>17</v>
      </c>
      <c r="F3178" t="s">
        <v>31</v>
      </c>
      <c r="G3178" t="s">
        <v>19</v>
      </c>
      <c r="H3178">
        <v>30</v>
      </c>
      <c r="I3178" t="s">
        <v>23</v>
      </c>
      <c r="J3178">
        <v>2</v>
      </c>
      <c r="K3178" t="s">
        <v>24</v>
      </c>
      <c r="L3178" t="s">
        <v>6791</v>
      </c>
      <c r="M3178">
        <v>9</v>
      </c>
      <c r="P3178" s="32">
        <v>44124</v>
      </c>
      <c r="Q3178" s="1">
        <v>9.3651491644228635</v>
      </c>
      <c r="R3178">
        <v>2</v>
      </c>
      <c r="S3178" t="str" cm="1">
        <f t="array" ref="S3178">_xlfn.IFS(R3178=0,"None",R3178&lt;3,"Low",R3178&lt;6,"Medium",R3178&lt;=10,"High")</f>
        <v>Low</v>
      </c>
      <c r="T3178" t="str" cm="1">
        <f t="array" ref="T3178">_xlfn.IFS(M3178&lt;=20,"Low",M3178&lt;=50,"Medium",M3178&lt;=90,"High")</f>
        <v>Low</v>
      </c>
      <c r="U3178" s="33">
        <f>Datos_Limpios[[#This Row],[Number of Complaints or Support]]/Datos_Limpios[[#This Row],[Account Length (in months)]]</f>
        <v>5.2631578947368418E-2</v>
      </c>
      <c r="V3178" t="str" cm="1">
        <f t="array" ref="V3178">_xlfn.IFS(H3178&lt;30,"Under 30",H3178&lt;66,"Middle Age",H3178&gt;=66,"Senior")</f>
        <v>Middle Age</v>
      </c>
      <c r="W3178" t="s">
        <v>6826</v>
      </c>
    </row>
    <row r="3179" spans="1:23" x14ac:dyDescent="0.3">
      <c r="A3179" t="s">
        <v>3276</v>
      </c>
      <c r="B3179" t="s">
        <v>17</v>
      </c>
      <c r="C3179">
        <v>71</v>
      </c>
      <c r="D3179">
        <v>0</v>
      </c>
      <c r="E3179" t="s">
        <v>23</v>
      </c>
      <c r="F3179" t="s">
        <v>29</v>
      </c>
      <c r="G3179" t="s">
        <v>6790</v>
      </c>
      <c r="H3179">
        <v>34</v>
      </c>
      <c r="I3179" t="s">
        <v>17</v>
      </c>
      <c r="J3179">
        <v>0</v>
      </c>
      <c r="K3179" t="s">
        <v>32</v>
      </c>
      <c r="L3179" t="s">
        <v>6791</v>
      </c>
      <c r="M3179">
        <v>35</v>
      </c>
      <c r="P3179" s="32">
        <v>45191</v>
      </c>
      <c r="Q3179" s="1">
        <v>31.32940275165485</v>
      </c>
      <c r="R3179">
        <v>0</v>
      </c>
      <c r="S3179" t="str" cm="1">
        <f t="array" ref="S3179">_xlfn.IFS(R3179=0,"None",R3179&lt;3,"Low",R3179&lt;6,"Medium",R3179&lt;=10,"High")</f>
        <v>None</v>
      </c>
      <c r="T3179" t="str" cm="1">
        <f t="array" ref="T3179">_xlfn.IFS(M3179&lt;=20,"Low",M3179&lt;=50,"Medium",M3179&lt;=90,"High")</f>
        <v>Medium</v>
      </c>
      <c r="U3179" s="33">
        <f>Datos_Limpios[[#This Row],[Number of Complaints or Support]]/Datos_Limpios[[#This Row],[Account Length (in months)]]</f>
        <v>0</v>
      </c>
      <c r="V3179" t="str" cm="1">
        <f t="array" ref="V3179">_xlfn.IFS(H3179&lt;30,"Under 30",H3179&lt;66,"Middle Age",H3179&gt;=66,"Senior")</f>
        <v>Middle Age</v>
      </c>
      <c r="W3179" t="s">
        <v>6825</v>
      </c>
    </row>
    <row r="3180" spans="1:23" x14ac:dyDescent="0.3">
      <c r="A3180" t="s">
        <v>3277</v>
      </c>
      <c r="B3180" t="s">
        <v>23</v>
      </c>
      <c r="C3180">
        <v>51</v>
      </c>
      <c r="D3180">
        <v>2</v>
      </c>
      <c r="E3180" t="s">
        <v>23</v>
      </c>
      <c r="F3180" t="s">
        <v>115</v>
      </c>
      <c r="G3180" t="s">
        <v>6790</v>
      </c>
      <c r="H3180">
        <v>24</v>
      </c>
      <c r="I3180" t="s">
        <v>17</v>
      </c>
      <c r="J3180">
        <v>0</v>
      </c>
      <c r="K3180" t="s">
        <v>24</v>
      </c>
      <c r="L3180" t="s">
        <v>6791</v>
      </c>
      <c r="M3180">
        <v>46</v>
      </c>
      <c r="N3180" t="s">
        <v>6810</v>
      </c>
      <c r="O3180" t="s">
        <v>6810</v>
      </c>
      <c r="P3180" s="32">
        <v>44142</v>
      </c>
      <c r="Q3180" s="1">
        <v>43.69861128113989</v>
      </c>
      <c r="R3180">
        <v>7</v>
      </c>
      <c r="S3180" t="str" cm="1">
        <f t="array" ref="S3180">_xlfn.IFS(R3180=0,"None",R3180&lt;3,"Low",R3180&lt;6,"Medium",R3180&lt;=10,"High")</f>
        <v>High</v>
      </c>
      <c r="T3180" t="str" cm="1">
        <f t="array" ref="T3180">_xlfn.IFS(M3180&lt;=20,"Low",M3180&lt;=50,"Medium",M3180&lt;=90,"High")</f>
        <v>Medium</v>
      </c>
      <c r="U3180" s="33">
        <f>Datos_Limpios[[#This Row],[Number of Complaints or Support]]/Datos_Limpios[[#This Row],[Account Length (in months)]]</f>
        <v>0.13725490196078433</v>
      </c>
      <c r="V3180" t="str" cm="1">
        <f t="array" ref="V3180">_xlfn.IFS(H3180&lt;30,"Under 30",H3180&lt;66,"Middle Age",H3180&gt;=66,"Senior")</f>
        <v>Under 30</v>
      </c>
      <c r="W3180" t="s">
        <v>6825</v>
      </c>
    </row>
    <row r="3181" spans="1:23" x14ac:dyDescent="0.3">
      <c r="A3181" t="s">
        <v>3278</v>
      </c>
      <c r="B3181" t="s">
        <v>17</v>
      </c>
      <c r="C3181">
        <v>58</v>
      </c>
      <c r="D3181">
        <v>0</v>
      </c>
      <c r="E3181" t="s">
        <v>17</v>
      </c>
      <c r="F3181" t="s">
        <v>49</v>
      </c>
      <c r="G3181" t="s">
        <v>6790</v>
      </c>
      <c r="H3181">
        <v>52</v>
      </c>
      <c r="I3181" t="s">
        <v>23</v>
      </c>
      <c r="J3181">
        <v>3</v>
      </c>
      <c r="K3181" t="s">
        <v>32</v>
      </c>
      <c r="L3181" t="s">
        <v>6792</v>
      </c>
      <c r="M3181">
        <v>12</v>
      </c>
      <c r="P3181" s="32">
        <v>45125</v>
      </c>
      <c r="Q3181" s="1">
        <v>11.775025163460059</v>
      </c>
      <c r="R3181">
        <v>10</v>
      </c>
      <c r="S3181" t="str" cm="1">
        <f t="array" ref="S3181">_xlfn.IFS(R3181=0,"None",R3181&lt;3,"Low",R3181&lt;6,"Medium",R3181&lt;=10,"High")</f>
        <v>High</v>
      </c>
      <c r="T3181" t="str" cm="1">
        <f t="array" ref="T3181">_xlfn.IFS(M3181&lt;=20,"Low",M3181&lt;=50,"Medium",M3181&lt;=90,"High")</f>
        <v>Low</v>
      </c>
      <c r="U3181" s="33">
        <f>Datos_Limpios[[#This Row],[Number of Complaints or Support]]/Datos_Limpios[[#This Row],[Account Length (in months)]]</f>
        <v>0.17241379310344829</v>
      </c>
      <c r="V3181" t="str" cm="1">
        <f t="array" ref="V3181">_xlfn.IFS(H3181&lt;30,"Under 30",H3181&lt;66,"Middle Age",H3181&gt;=66,"Senior")</f>
        <v>Middle Age</v>
      </c>
      <c r="W3181" t="s">
        <v>6825</v>
      </c>
    </row>
    <row r="3182" spans="1:23" x14ac:dyDescent="0.3">
      <c r="A3182" t="s">
        <v>3279</v>
      </c>
      <c r="B3182" t="s">
        <v>17</v>
      </c>
      <c r="C3182">
        <v>41</v>
      </c>
      <c r="D3182">
        <v>0</v>
      </c>
      <c r="E3182" t="s">
        <v>17</v>
      </c>
      <c r="F3182" t="s">
        <v>121</v>
      </c>
      <c r="G3182" t="s">
        <v>19</v>
      </c>
      <c r="H3182">
        <v>51</v>
      </c>
      <c r="I3182" t="s">
        <v>17</v>
      </c>
      <c r="J3182">
        <v>0</v>
      </c>
      <c r="K3182" t="s">
        <v>32</v>
      </c>
      <c r="L3182" t="s">
        <v>6791</v>
      </c>
      <c r="M3182">
        <v>7</v>
      </c>
      <c r="P3182" s="32">
        <v>44662</v>
      </c>
      <c r="Q3182" s="1">
        <v>6.1745496695756641</v>
      </c>
      <c r="R3182">
        <v>0</v>
      </c>
      <c r="S3182" t="str" cm="1">
        <f t="array" ref="S3182">_xlfn.IFS(R3182=0,"None",R3182&lt;3,"Low",R3182&lt;6,"Medium",R3182&lt;=10,"High")</f>
        <v>None</v>
      </c>
      <c r="T3182" t="str" cm="1">
        <f t="array" ref="T3182">_xlfn.IFS(M3182&lt;=20,"Low",M3182&lt;=50,"Medium",M3182&lt;=90,"High")</f>
        <v>Low</v>
      </c>
      <c r="U3182" s="33">
        <f>Datos_Limpios[[#This Row],[Number of Complaints or Support]]/Datos_Limpios[[#This Row],[Account Length (in months)]]</f>
        <v>0</v>
      </c>
      <c r="V3182" t="str" cm="1">
        <f t="array" ref="V3182">_xlfn.IFS(H3182&lt;30,"Under 30",H3182&lt;66,"Middle Age",H3182&gt;=66,"Senior")</f>
        <v>Middle Age</v>
      </c>
      <c r="W3182" t="s">
        <v>6826</v>
      </c>
    </row>
    <row r="3183" spans="1:23" x14ac:dyDescent="0.3">
      <c r="A3183" t="s">
        <v>3280</v>
      </c>
      <c r="B3183" t="s">
        <v>17</v>
      </c>
      <c r="C3183">
        <v>29</v>
      </c>
      <c r="D3183">
        <v>0</v>
      </c>
      <c r="E3183" t="s">
        <v>17</v>
      </c>
      <c r="F3183" t="s">
        <v>38</v>
      </c>
      <c r="G3183" t="s">
        <v>19</v>
      </c>
      <c r="H3183">
        <v>84</v>
      </c>
      <c r="I3183" t="s">
        <v>17</v>
      </c>
      <c r="J3183">
        <v>0</v>
      </c>
      <c r="K3183" t="s">
        <v>20</v>
      </c>
      <c r="L3183" t="s">
        <v>6794</v>
      </c>
      <c r="M3183">
        <v>15</v>
      </c>
      <c r="P3183" s="32">
        <v>45255</v>
      </c>
      <c r="Q3183" s="1">
        <v>12.242365387999961</v>
      </c>
      <c r="R3183">
        <v>10</v>
      </c>
      <c r="S3183" t="str" cm="1">
        <f t="array" ref="S3183">_xlfn.IFS(R3183=0,"None",R3183&lt;3,"Low",R3183&lt;6,"Medium",R3183&lt;=10,"High")</f>
        <v>High</v>
      </c>
      <c r="T3183" t="str" cm="1">
        <f t="array" ref="T3183">_xlfn.IFS(M3183&lt;=20,"Low",M3183&lt;=50,"Medium",M3183&lt;=90,"High")</f>
        <v>Low</v>
      </c>
      <c r="U3183" s="33">
        <f>Datos_Limpios[[#This Row],[Number of Complaints or Support]]/Datos_Limpios[[#This Row],[Account Length (in months)]]</f>
        <v>0.34482758620689657</v>
      </c>
      <c r="V3183" t="str" cm="1">
        <f t="array" ref="V3183">_xlfn.IFS(H3183&lt;30,"Under 30",H3183&lt;66,"Middle Age",H3183&gt;=66,"Senior")</f>
        <v>Senior</v>
      </c>
      <c r="W3183" t="s">
        <v>6825</v>
      </c>
    </row>
    <row r="3184" spans="1:23" x14ac:dyDescent="0.3">
      <c r="A3184" t="s">
        <v>3281</v>
      </c>
      <c r="B3184" t="s">
        <v>17</v>
      </c>
      <c r="C3184">
        <v>12</v>
      </c>
      <c r="D3184">
        <v>1</v>
      </c>
      <c r="E3184" t="s">
        <v>17</v>
      </c>
      <c r="F3184" t="s">
        <v>54</v>
      </c>
      <c r="G3184" t="s">
        <v>6790</v>
      </c>
      <c r="H3184">
        <v>62</v>
      </c>
      <c r="I3184" t="s">
        <v>17</v>
      </c>
      <c r="J3184">
        <v>0</v>
      </c>
      <c r="K3184" t="s">
        <v>24</v>
      </c>
      <c r="L3184" t="s">
        <v>6791</v>
      </c>
      <c r="M3184">
        <v>7</v>
      </c>
      <c r="P3184" s="32">
        <v>45068</v>
      </c>
      <c r="Q3184" s="1">
        <v>6.3774289777456694</v>
      </c>
      <c r="R3184">
        <v>1</v>
      </c>
      <c r="S3184" t="str" cm="1">
        <f t="array" ref="S3184">_xlfn.IFS(R3184=0,"None",R3184&lt;3,"Low",R3184&lt;6,"Medium",R3184&lt;=10,"High")</f>
        <v>Low</v>
      </c>
      <c r="T3184" t="str" cm="1">
        <f t="array" ref="T3184">_xlfn.IFS(M3184&lt;=20,"Low",M3184&lt;=50,"Medium",M3184&lt;=90,"High")</f>
        <v>Low</v>
      </c>
      <c r="U3184" s="33">
        <f>Datos_Limpios[[#This Row],[Number of Complaints or Support]]/Datos_Limpios[[#This Row],[Account Length (in months)]]</f>
        <v>8.3333333333333329E-2</v>
      </c>
      <c r="V3184" t="str" cm="1">
        <f t="array" ref="V3184">_xlfn.IFS(H3184&lt;30,"Under 30",H3184&lt;66,"Middle Age",H3184&gt;=66,"Senior")</f>
        <v>Middle Age</v>
      </c>
      <c r="W3184" t="s">
        <v>6823</v>
      </c>
    </row>
    <row r="3185" spans="1:23" x14ac:dyDescent="0.3">
      <c r="A3185" t="s">
        <v>3282</v>
      </c>
      <c r="B3185" t="s">
        <v>23</v>
      </c>
      <c r="C3185">
        <v>2</v>
      </c>
      <c r="D3185">
        <v>1</v>
      </c>
      <c r="E3185" t="s">
        <v>23</v>
      </c>
      <c r="F3185" t="s">
        <v>47</v>
      </c>
      <c r="G3185" t="s">
        <v>19</v>
      </c>
      <c r="H3185">
        <v>43</v>
      </c>
      <c r="I3185" t="s">
        <v>17</v>
      </c>
      <c r="J3185">
        <v>0</v>
      </c>
      <c r="K3185" t="s">
        <v>20</v>
      </c>
      <c r="L3185" t="s">
        <v>6792</v>
      </c>
      <c r="M3185">
        <v>31</v>
      </c>
      <c r="N3185" t="s">
        <v>27</v>
      </c>
      <c r="O3185" t="s">
        <v>125</v>
      </c>
      <c r="P3185" s="32">
        <v>44339</v>
      </c>
      <c r="Q3185" s="1">
        <v>27.094954616731489</v>
      </c>
      <c r="R3185">
        <v>5</v>
      </c>
      <c r="S3185" t="str" cm="1">
        <f t="array" ref="S3185">_xlfn.IFS(R3185=0,"None",R3185&lt;3,"Low",R3185&lt;6,"Medium",R3185&lt;=10,"High")</f>
        <v>Medium</v>
      </c>
      <c r="T3185" t="str" cm="1">
        <f t="array" ref="T3185">_xlfn.IFS(M3185&lt;=20,"Low",M3185&lt;=50,"Medium",M3185&lt;=90,"High")</f>
        <v>Medium</v>
      </c>
      <c r="U3185" s="33">
        <f>Datos_Limpios[[#This Row],[Number of Complaints or Support]]/Datos_Limpios[[#This Row],[Account Length (in months)]]</f>
        <v>2.5</v>
      </c>
      <c r="V3185" t="str" cm="1">
        <f t="array" ref="V3185">_xlfn.IFS(H3185&lt;30,"Under 30",H3185&lt;66,"Middle Age",H3185&gt;=66,"Senior")</f>
        <v>Middle Age</v>
      </c>
      <c r="W3185" t="s">
        <v>6824</v>
      </c>
    </row>
    <row r="3186" spans="1:23" x14ac:dyDescent="0.3">
      <c r="A3186" t="s">
        <v>3283</v>
      </c>
      <c r="B3186" t="s">
        <v>17</v>
      </c>
      <c r="C3186">
        <v>38</v>
      </c>
      <c r="D3186">
        <v>0</v>
      </c>
      <c r="E3186" t="s">
        <v>23</v>
      </c>
      <c r="F3186" t="s">
        <v>148</v>
      </c>
      <c r="G3186" t="s">
        <v>19</v>
      </c>
      <c r="H3186">
        <v>61</v>
      </c>
      <c r="I3186" t="s">
        <v>17</v>
      </c>
      <c r="J3186">
        <v>0</v>
      </c>
      <c r="K3186" t="s">
        <v>24</v>
      </c>
      <c r="L3186" t="s">
        <v>6792</v>
      </c>
      <c r="M3186">
        <v>50</v>
      </c>
      <c r="P3186" s="32">
        <v>45087</v>
      </c>
      <c r="Q3186" s="1">
        <v>41.200289068854183</v>
      </c>
      <c r="R3186">
        <v>9</v>
      </c>
      <c r="S3186" t="str" cm="1">
        <f t="array" ref="S3186">_xlfn.IFS(R3186=0,"None",R3186&lt;3,"Low",R3186&lt;6,"Medium",R3186&lt;=10,"High")</f>
        <v>High</v>
      </c>
      <c r="T3186" t="str" cm="1">
        <f t="array" ref="T3186">_xlfn.IFS(M3186&lt;=20,"Low",M3186&lt;=50,"Medium",M3186&lt;=90,"High")</f>
        <v>Medium</v>
      </c>
      <c r="U3186" s="33">
        <f>Datos_Limpios[[#This Row],[Number of Complaints or Support]]/Datos_Limpios[[#This Row],[Account Length (in months)]]</f>
        <v>0.23684210526315788</v>
      </c>
      <c r="V3186" t="str" cm="1">
        <f t="array" ref="V3186">_xlfn.IFS(H3186&lt;30,"Under 30",H3186&lt;66,"Middle Age",H3186&gt;=66,"Senior")</f>
        <v>Middle Age</v>
      </c>
      <c r="W3186" t="s">
        <v>6824</v>
      </c>
    </row>
    <row r="3187" spans="1:23" x14ac:dyDescent="0.3">
      <c r="A3187" t="s">
        <v>3284</v>
      </c>
      <c r="B3187" t="s">
        <v>17</v>
      </c>
      <c r="C3187">
        <v>6</v>
      </c>
      <c r="D3187">
        <v>0</v>
      </c>
      <c r="E3187" t="s">
        <v>17</v>
      </c>
      <c r="F3187" t="s">
        <v>36</v>
      </c>
      <c r="G3187" t="s">
        <v>6790</v>
      </c>
      <c r="H3187">
        <v>62</v>
      </c>
      <c r="I3187" t="s">
        <v>23</v>
      </c>
      <c r="J3187">
        <v>2</v>
      </c>
      <c r="K3187" t="s">
        <v>32</v>
      </c>
      <c r="L3187" t="s">
        <v>6794</v>
      </c>
      <c r="M3187">
        <v>12</v>
      </c>
      <c r="P3187" s="32">
        <v>44823</v>
      </c>
      <c r="Q3187" s="1">
        <v>12.357887959571389</v>
      </c>
      <c r="R3187">
        <v>10</v>
      </c>
      <c r="S3187" t="str" cm="1">
        <f t="array" ref="S3187">_xlfn.IFS(R3187=0,"None",R3187&lt;3,"Low",R3187&lt;6,"Medium",R3187&lt;=10,"High")</f>
        <v>High</v>
      </c>
      <c r="T3187" t="str" cm="1">
        <f t="array" ref="T3187">_xlfn.IFS(M3187&lt;=20,"Low",M3187&lt;=50,"Medium",M3187&lt;=90,"High")</f>
        <v>Low</v>
      </c>
      <c r="U3187" s="33">
        <f>Datos_Limpios[[#This Row],[Number of Complaints or Support]]/Datos_Limpios[[#This Row],[Account Length (in months)]]</f>
        <v>1.6666666666666667</v>
      </c>
      <c r="V3187" t="str" cm="1">
        <f t="array" ref="V3187">_xlfn.IFS(H3187&lt;30,"Under 30",H3187&lt;66,"Middle Age",H3187&gt;=66,"Senior")</f>
        <v>Middle Age</v>
      </c>
      <c r="W3187" t="s">
        <v>6824</v>
      </c>
    </row>
    <row r="3188" spans="1:23" x14ac:dyDescent="0.3">
      <c r="A3188" t="s">
        <v>3285</v>
      </c>
      <c r="B3188" t="s">
        <v>23</v>
      </c>
      <c r="C3188">
        <v>3</v>
      </c>
      <c r="D3188">
        <v>4</v>
      </c>
      <c r="E3188" t="s">
        <v>23</v>
      </c>
      <c r="F3188" t="s">
        <v>26</v>
      </c>
      <c r="G3188" t="s">
        <v>19</v>
      </c>
      <c r="H3188">
        <v>33</v>
      </c>
      <c r="I3188" t="s">
        <v>17</v>
      </c>
      <c r="J3188">
        <v>0</v>
      </c>
      <c r="K3188" t="s">
        <v>20</v>
      </c>
      <c r="L3188" t="s">
        <v>6791</v>
      </c>
      <c r="M3188">
        <v>40</v>
      </c>
      <c r="N3188" t="s">
        <v>59</v>
      </c>
      <c r="O3188" t="s">
        <v>60</v>
      </c>
      <c r="P3188" s="32">
        <v>44248</v>
      </c>
      <c r="Q3188" s="1">
        <v>42.297111484379961</v>
      </c>
      <c r="R3188">
        <v>4</v>
      </c>
      <c r="S3188" t="str" cm="1">
        <f t="array" ref="S3188">_xlfn.IFS(R3188=0,"None",R3188&lt;3,"Low",R3188&lt;6,"Medium",R3188&lt;=10,"High")</f>
        <v>Medium</v>
      </c>
      <c r="T3188" t="str" cm="1">
        <f t="array" ref="T3188">_xlfn.IFS(M3188&lt;=20,"Low",M3188&lt;=50,"Medium",M3188&lt;=90,"High")</f>
        <v>Medium</v>
      </c>
      <c r="U3188" s="33">
        <f>Datos_Limpios[[#This Row],[Number of Complaints or Support]]/Datos_Limpios[[#This Row],[Account Length (in months)]]</f>
        <v>1.3333333333333333</v>
      </c>
      <c r="V3188" t="str" cm="1">
        <f t="array" ref="V3188">_xlfn.IFS(H3188&lt;30,"Under 30",H3188&lt;66,"Middle Age",H3188&gt;=66,"Senior")</f>
        <v>Middle Age</v>
      </c>
      <c r="W3188" t="s">
        <v>6824</v>
      </c>
    </row>
    <row r="3189" spans="1:23" x14ac:dyDescent="0.3">
      <c r="A3189" t="s">
        <v>3286</v>
      </c>
      <c r="B3189" t="s">
        <v>23</v>
      </c>
      <c r="C3189">
        <v>61</v>
      </c>
      <c r="D3189">
        <v>3</v>
      </c>
      <c r="E3189" t="s">
        <v>23</v>
      </c>
      <c r="F3189" t="s">
        <v>205</v>
      </c>
      <c r="G3189" t="s">
        <v>19</v>
      </c>
      <c r="H3189">
        <v>22</v>
      </c>
      <c r="I3189" t="s">
        <v>17</v>
      </c>
      <c r="J3189">
        <v>0</v>
      </c>
      <c r="K3189" t="s">
        <v>24</v>
      </c>
      <c r="L3189" t="s">
        <v>6792</v>
      </c>
      <c r="M3189">
        <v>63</v>
      </c>
      <c r="N3189" t="s">
        <v>76</v>
      </c>
      <c r="O3189" t="s">
        <v>217</v>
      </c>
      <c r="P3189" s="32">
        <v>44073</v>
      </c>
      <c r="Q3189" s="1">
        <v>67.259781768175088</v>
      </c>
      <c r="R3189">
        <v>1</v>
      </c>
      <c r="S3189" t="str" cm="1">
        <f t="array" ref="S3189">_xlfn.IFS(R3189=0,"None",R3189&lt;3,"Low",R3189&lt;6,"Medium",R3189&lt;=10,"High")</f>
        <v>Low</v>
      </c>
      <c r="T3189" t="str" cm="1">
        <f t="array" ref="T3189">_xlfn.IFS(M3189&lt;=20,"Low",M3189&lt;=50,"Medium",M3189&lt;=90,"High")</f>
        <v>High</v>
      </c>
      <c r="U3189" s="33">
        <f>Datos_Limpios[[#This Row],[Number of Complaints or Support]]/Datos_Limpios[[#This Row],[Account Length (in months)]]</f>
        <v>1.6393442622950821E-2</v>
      </c>
      <c r="V3189" t="str" cm="1">
        <f t="array" ref="V3189">_xlfn.IFS(H3189&lt;30,"Under 30",H3189&lt;66,"Middle Age",H3189&gt;=66,"Senior")</f>
        <v>Under 30</v>
      </c>
      <c r="W3189" t="s">
        <v>6823</v>
      </c>
    </row>
    <row r="3190" spans="1:23" x14ac:dyDescent="0.3">
      <c r="A3190" t="s">
        <v>3287</v>
      </c>
      <c r="B3190" t="s">
        <v>17</v>
      </c>
      <c r="C3190">
        <v>52</v>
      </c>
      <c r="D3190">
        <v>0</v>
      </c>
      <c r="E3190" t="s">
        <v>23</v>
      </c>
      <c r="F3190" t="s">
        <v>196</v>
      </c>
      <c r="G3190" t="s">
        <v>6790</v>
      </c>
      <c r="H3190">
        <v>67</v>
      </c>
      <c r="I3190" t="s">
        <v>17</v>
      </c>
      <c r="J3190">
        <v>0</v>
      </c>
      <c r="K3190" t="s">
        <v>32</v>
      </c>
      <c r="L3190" t="s">
        <v>6791</v>
      </c>
      <c r="M3190">
        <v>54</v>
      </c>
      <c r="P3190" s="32">
        <v>45211</v>
      </c>
      <c r="Q3190" s="1">
        <v>45.964702346052583</v>
      </c>
      <c r="R3190">
        <v>6</v>
      </c>
      <c r="S3190" t="str" cm="1">
        <f t="array" ref="S3190">_xlfn.IFS(R3190=0,"None",R3190&lt;3,"Low",R3190&lt;6,"Medium",R3190&lt;=10,"High")</f>
        <v>High</v>
      </c>
      <c r="T3190" t="str" cm="1">
        <f t="array" ref="T3190">_xlfn.IFS(M3190&lt;=20,"Low",M3190&lt;=50,"Medium",M3190&lt;=90,"High")</f>
        <v>High</v>
      </c>
      <c r="U3190" s="33">
        <f>Datos_Limpios[[#This Row],[Number of Complaints or Support]]/Datos_Limpios[[#This Row],[Account Length (in months)]]</f>
        <v>0.11538461538461539</v>
      </c>
      <c r="V3190" t="str" cm="1">
        <f t="array" ref="V3190">_xlfn.IFS(H3190&lt;30,"Under 30",H3190&lt;66,"Middle Age",H3190&gt;=66,"Senior")</f>
        <v>Senior</v>
      </c>
      <c r="W3190" t="s">
        <v>6826</v>
      </c>
    </row>
    <row r="3191" spans="1:23" x14ac:dyDescent="0.3">
      <c r="A3191" t="s">
        <v>3288</v>
      </c>
      <c r="B3191" t="s">
        <v>23</v>
      </c>
      <c r="C3191">
        <v>42</v>
      </c>
      <c r="D3191">
        <v>5</v>
      </c>
      <c r="E3191" t="s">
        <v>23</v>
      </c>
      <c r="F3191" t="s">
        <v>121</v>
      </c>
      <c r="G3191" t="s">
        <v>19</v>
      </c>
      <c r="H3191">
        <v>76</v>
      </c>
      <c r="I3191" t="s">
        <v>17</v>
      </c>
      <c r="J3191">
        <v>0</v>
      </c>
      <c r="K3191" t="s">
        <v>20</v>
      </c>
      <c r="L3191" t="s">
        <v>6792</v>
      </c>
      <c r="M3191">
        <v>54</v>
      </c>
      <c r="N3191" t="s">
        <v>27</v>
      </c>
      <c r="O3191" t="s">
        <v>125</v>
      </c>
      <c r="P3191" s="32">
        <v>43909</v>
      </c>
      <c r="Q3191" s="1">
        <v>52.038740474677439</v>
      </c>
      <c r="R3191">
        <v>5</v>
      </c>
      <c r="S3191" t="str" cm="1">
        <f t="array" ref="S3191">_xlfn.IFS(R3191=0,"None",R3191&lt;3,"Low",R3191&lt;6,"Medium",R3191&lt;=10,"High")</f>
        <v>Medium</v>
      </c>
      <c r="T3191" t="str" cm="1">
        <f t="array" ref="T3191">_xlfn.IFS(M3191&lt;=20,"Low",M3191&lt;=50,"Medium",M3191&lt;=90,"High")</f>
        <v>High</v>
      </c>
      <c r="U3191" s="33">
        <f>Datos_Limpios[[#This Row],[Number of Complaints or Support]]/Datos_Limpios[[#This Row],[Account Length (in months)]]</f>
        <v>0.11904761904761904</v>
      </c>
      <c r="V3191" t="str" cm="1">
        <f t="array" ref="V3191">_xlfn.IFS(H3191&lt;30,"Under 30",H3191&lt;66,"Middle Age",H3191&gt;=66,"Senior")</f>
        <v>Senior</v>
      </c>
      <c r="W3191" t="s">
        <v>6826</v>
      </c>
    </row>
    <row r="3192" spans="1:23" x14ac:dyDescent="0.3">
      <c r="A3192" t="s">
        <v>3289</v>
      </c>
      <c r="B3192" t="s">
        <v>17</v>
      </c>
      <c r="C3192">
        <v>27</v>
      </c>
      <c r="D3192">
        <v>0</v>
      </c>
      <c r="E3192" t="s">
        <v>17</v>
      </c>
      <c r="F3192" t="s">
        <v>47</v>
      </c>
      <c r="G3192" t="s">
        <v>6790</v>
      </c>
      <c r="H3192">
        <v>78</v>
      </c>
      <c r="I3192" t="s">
        <v>23</v>
      </c>
      <c r="J3192">
        <v>6</v>
      </c>
      <c r="K3192" t="s">
        <v>24</v>
      </c>
      <c r="L3192" t="s">
        <v>6792</v>
      </c>
      <c r="M3192">
        <v>23</v>
      </c>
      <c r="P3192" s="32">
        <v>44482</v>
      </c>
      <c r="Q3192" s="1">
        <v>18.813497619339781</v>
      </c>
      <c r="R3192">
        <v>0</v>
      </c>
      <c r="S3192" t="str" cm="1">
        <f t="array" ref="S3192">_xlfn.IFS(R3192=0,"None",R3192&lt;3,"Low",R3192&lt;6,"Medium",R3192&lt;=10,"High")</f>
        <v>None</v>
      </c>
      <c r="T3192" t="str" cm="1">
        <f t="array" ref="T3192">_xlfn.IFS(M3192&lt;=20,"Low",M3192&lt;=50,"Medium",M3192&lt;=90,"High")</f>
        <v>Medium</v>
      </c>
      <c r="U3192" s="33">
        <f>Datos_Limpios[[#This Row],[Number of Complaints or Support]]/Datos_Limpios[[#This Row],[Account Length (in months)]]</f>
        <v>0</v>
      </c>
      <c r="V3192" t="str" cm="1">
        <f t="array" ref="V3192">_xlfn.IFS(H3192&lt;30,"Under 30",H3192&lt;66,"Middle Age",H3192&gt;=66,"Senior")</f>
        <v>Senior</v>
      </c>
      <c r="W3192" t="s">
        <v>6824</v>
      </c>
    </row>
    <row r="3193" spans="1:23" x14ac:dyDescent="0.3">
      <c r="A3193" t="s">
        <v>3290</v>
      </c>
      <c r="B3193" t="s">
        <v>23</v>
      </c>
      <c r="C3193">
        <v>8</v>
      </c>
      <c r="D3193">
        <v>1</v>
      </c>
      <c r="E3193" t="s">
        <v>23</v>
      </c>
      <c r="F3193" t="s">
        <v>103</v>
      </c>
      <c r="G3193" t="s">
        <v>19</v>
      </c>
      <c r="H3193">
        <v>51</v>
      </c>
      <c r="I3193" t="s">
        <v>17</v>
      </c>
      <c r="J3193">
        <v>0</v>
      </c>
      <c r="K3193" t="s">
        <v>20</v>
      </c>
      <c r="L3193" t="s">
        <v>6792</v>
      </c>
      <c r="M3193">
        <v>45</v>
      </c>
      <c r="N3193" t="s">
        <v>91</v>
      </c>
      <c r="O3193" t="s">
        <v>92</v>
      </c>
      <c r="P3193" s="32">
        <v>44577</v>
      </c>
      <c r="Q3193" s="1">
        <v>51.271666185063879</v>
      </c>
      <c r="R3193">
        <v>6</v>
      </c>
      <c r="S3193" t="str" cm="1">
        <f t="array" ref="S3193">_xlfn.IFS(R3193=0,"None",R3193&lt;3,"Low",R3193&lt;6,"Medium",R3193&lt;=10,"High")</f>
        <v>High</v>
      </c>
      <c r="T3193" t="str" cm="1">
        <f t="array" ref="T3193">_xlfn.IFS(M3193&lt;=20,"Low",M3193&lt;=50,"Medium",M3193&lt;=90,"High")</f>
        <v>Medium</v>
      </c>
      <c r="U3193" s="33">
        <f>Datos_Limpios[[#This Row],[Number of Complaints or Support]]/Datos_Limpios[[#This Row],[Account Length (in months)]]</f>
        <v>0.75</v>
      </c>
      <c r="V3193" t="str" cm="1">
        <f t="array" ref="V3193">_xlfn.IFS(H3193&lt;30,"Under 30",H3193&lt;66,"Middle Age",H3193&gt;=66,"Senior")</f>
        <v>Middle Age</v>
      </c>
      <c r="W3193" t="s">
        <v>6823</v>
      </c>
    </row>
    <row r="3194" spans="1:23" x14ac:dyDescent="0.3">
      <c r="A3194" t="s">
        <v>3291</v>
      </c>
      <c r="B3194" t="s">
        <v>23</v>
      </c>
      <c r="C3194">
        <v>5</v>
      </c>
      <c r="D3194">
        <v>0</v>
      </c>
      <c r="E3194" t="s">
        <v>23</v>
      </c>
      <c r="F3194" t="s">
        <v>58</v>
      </c>
      <c r="G3194" t="s">
        <v>6790</v>
      </c>
      <c r="H3194">
        <v>29</v>
      </c>
      <c r="I3194" t="s">
        <v>17</v>
      </c>
      <c r="J3194">
        <v>0</v>
      </c>
      <c r="K3194" t="s">
        <v>20</v>
      </c>
      <c r="L3194" t="s">
        <v>6794</v>
      </c>
      <c r="M3194">
        <v>24</v>
      </c>
      <c r="N3194" t="s">
        <v>50</v>
      </c>
      <c r="O3194" t="s">
        <v>300</v>
      </c>
      <c r="P3194" s="32">
        <v>44623</v>
      </c>
      <c r="Q3194" s="1">
        <v>28.289636025292491</v>
      </c>
      <c r="R3194">
        <v>1</v>
      </c>
      <c r="S3194" t="str" cm="1">
        <f t="array" ref="S3194">_xlfn.IFS(R3194=0,"None",R3194&lt;3,"Low",R3194&lt;6,"Medium",R3194&lt;=10,"High")</f>
        <v>Low</v>
      </c>
      <c r="T3194" t="str" cm="1">
        <f t="array" ref="T3194">_xlfn.IFS(M3194&lt;=20,"Low",M3194&lt;=50,"Medium",M3194&lt;=90,"High")</f>
        <v>Medium</v>
      </c>
      <c r="U3194" s="33">
        <f>Datos_Limpios[[#This Row],[Number of Complaints or Support]]/Datos_Limpios[[#This Row],[Account Length (in months)]]</f>
        <v>0.2</v>
      </c>
      <c r="V3194" t="str" cm="1">
        <f t="array" ref="V3194">_xlfn.IFS(H3194&lt;30,"Under 30",H3194&lt;66,"Middle Age",H3194&gt;=66,"Senior")</f>
        <v>Under 30</v>
      </c>
      <c r="W3194" t="s">
        <v>6825</v>
      </c>
    </row>
    <row r="3195" spans="1:23" x14ac:dyDescent="0.3">
      <c r="A3195" t="s">
        <v>3292</v>
      </c>
      <c r="B3195" t="s">
        <v>17</v>
      </c>
      <c r="C3195">
        <v>58</v>
      </c>
      <c r="D3195">
        <v>2</v>
      </c>
      <c r="E3195" t="s">
        <v>17</v>
      </c>
      <c r="F3195" t="s">
        <v>90</v>
      </c>
      <c r="G3195" t="s">
        <v>6790</v>
      </c>
      <c r="H3195">
        <v>44</v>
      </c>
      <c r="I3195" t="s">
        <v>17</v>
      </c>
      <c r="J3195">
        <v>0</v>
      </c>
      <c r="K3195" t="s">
        <v>32</v>
      </c>
      <c r="L3195" t="s">
        <v>6791</v>
      </c>
      <c r="M3195">
        <v>10</v>
      </c>
      <c r="P3195" s="32">
        <v>44598</v>
      </c>
      <c r="Q3195" s="1">
        <v>9.5766190885868596</v>
      </c>
      <c r="R3195">
        <v>1</v>
      </c>
      <c r="S3195" t="str" cm="1">
        <f t="array" ref="S3195">_xlfn.IFS(R3195=0,"None",R3195&lt;3,"Low",R3195&lt;6,"Medium",R3195&lt;=10,"High")</f>
        <v>Low</v>
      </c>
      <c r="T3195" t="str" cm="1">
        <f t="array" ref="T3195">_xlfn.IFS(M3195&lt;=20,"Low",M3195&lt;=50,"Medium",M3195&lt;=90,"High")</f>
        <v>Low</v>
      </c>
      <c r="U3195" s="33">
        <f>Datos_Limpios[[#This Row],[Number of Complaints or Support]]/Datos_Limpios[[#This Row],[Account Length (in months)]]</f>
        <v>1.7241379310344827E-2</v>
      </c>
      <c r="V3195" t="str" cm="1">
        <f t="array" ref="V3195">_xlfn.IFS(H3195&lt;30,"Under 30",H3195&lt;66,"Middle Age",H3195&gt;=66,"Senior")</f>
        <v>Middle Age</v>
      </c>
      <c r="W3195" t="s">
        <v>6823</v>
      </c>
    </row>
    <row r="3196" spans="1:23" x14ac:dyDescent="0.3">
      <c r="A3196" t="s">
        <v>3293</v>
      </c>
      <c r="B3196" t="s">
        <v>23</v>
      </c>
      <c r="C3196">
        <v>29</v>
      </c>
      <c r="D3196">
        <v>1</v>
      </c>
      <c r="E3196" t="s">
        <v>17</v>
      </c>
      <c r="F3196" t="s">
        <v>166</v>
      </c>
      <c r="G3196" t="s">
        <v>19</v>
      </c>
      <c r="H3196">
        <v>71</v>
      </c>
      <c r="I3196" t="s">
        <v>17</v>
      </c>
      <c r="J3196">
        <v>0</v>
      </c>
      <c r="K3196" t="s">
        <v>20</v>
      </c>
      <c r="L3196" t="s">
        <v>6792</v>
      </c>
      <c r="M3196">
        <v>24</v>
      </c>
      <c r="N3196" t="s">
        <v>91</v>
      </c>
      <c r="O3196" t="s">
        <v>92</v>
      </c>
      <c r="P3196" s="32">
        <v>44466</v>
      </c>
      <c r="Q3196" s="1">
        <v>23.555264605594409</v>
      </c>
      <c r="R3196">
        <v>1</v>
      </c>
      <c r="S3196" t="str" cm="1">
        <f t="array" ref="S3196">_xlfn.IFS(R3196=0,"None",R3196&lt;3,"Low",R3196&lt;6,"Medium",R3196&lt;=10,"High")</f>
        <v>Low</v>
      </c>
      <c r="T3196" t="str" cm="1">
        <f t="array" ref="T3196">_xlfn.IFS(M3196&lt;=20,"Low",M3196&lt;=50,"Medium",M3196&lt;=90,"High")</f>
        <v>Medium</v>
      </c>
      <c r="U3196" s="33">
        <f>Datos_Limpios[[#This Row],[Number of Complaints or Support]]/Datos_Limpios[[#This Row],[Account Length (in months)]]</f>
        <v>3.4482758620689655E-2</v>
      </c>
      <c r="V3196" t="str" cm="1">
        <f t="array" ref="V3196">_xlfn.IFS(H3196&lt;30,"Under 30",H3196&lt;66,"Middle Age",H3196&gt;=66,"Senior")</f>
        <v>Senior</v>
      </c>
      <c r="W3196" t="s">
        <v>6825</v>
      </c>
    </row>
    <row r="3197" spans="1:23" x14ac:dyDescent="0.3">
      <c r="A3197" t="s">
        <v>3294</v>
      </c>
      <c r="B3197" t="s">
        <v>23</v>
      </c>
      <c r="C3197">
        <v>4</v>
      </c>
      <c r="D3197">
        <v>2</v>
      </c>
      <c r="E3197" t="s">
        <v>23</v>
      </c>
      <c r="F3197" t="s">
        <v>49</v>
      </c>
      <c r="G3197" t="s">
        <v>19</v>
      </c>
      <c r="H3197">
        <v>46</v>
      </c>
      <c r="I3197" t="s">
        <v>17</v>
      </c>
      <c r="J3197">
        <v>0</v>
      </c>
      <c r="K3197" t="s">
        <v>20</v>
      </c>
      <c r="L3197" t="s">
        <v>6794</v>
      </c>
      <c r="M3197">
        <v>26</v>
      </c>
      <c r="N3197" t="s">
        <v>27</v>
      </c>
      <c r="O3197" t="s">
        <v>108</v>
      </c>
      <c r="P3197" s="32">
        <v>45001</v>
      </c>
      <c r="Q3197" s="1">
        <v>29.49132298103585</v>
      </c>
      <c r="R3197">
        <v>2</v>
      </c>
      <c r="S3197" t="str" cm="1">
        <f t="array" ref="S3197">_xlfn.IFS(R3197=0,"None",R3197&lt;3,"Low",R3197&lt;6,"Medium",R3197&lt;=10,"High")</f>
        <v>Low</v>
      </c>
      <c r="T3197" t="str" cm="1">
        <f t="array" ref="T3197">_xlfn.IFS(M3197&lt;=20,"Low",M3197&lt;=50,"Medium",M3197&lt;=90,"High")</f>
        <v>Medium</v>
      </c>
      <c r="U3197" s="33">
        <f>Datos_Limpios[[#This Row],[Number of Complaints or Support]]/Datos_Limpios[[#This Row],[Account Length (in months)]]</f>
        <v>0.5</v>
      </c>
      <c r="V3197" t="str" cm="1">
        <f t="array" ref="V3197">_xlfn.IFS(H3197&lt;30,"Under 30",H3197&lt;66,"Middle Age",H3197&gt;=66,"Senior")</f>
        <v>Middle Age</v>
      </c>
      <c r="W3197" t="s">
        <v>6825</v>
      </c>
    </row>
    <row r="3198" spans="1:23" x14ac:dyDescent="0.3">
      <c r="A3198" t="s">
        <v>3295</v>
      </c>
      <c r="B3198" t="s">
        <v>17</v>
      </c>
      <c r="C3198">
        <v>9</v>
      </c>
      <c r="D3198">
        <v>0</v>
      </c>
      <c r="E3198" t="s">
        <v>23</v>
      </c>
      <c r="F3198" t="s">
        <v>94</v>
      </c>
      <c r="G3198" t="s">
        <v>19</v>
      </c>
      <c r="H3198">
        <v>61</v>
      </c>
      <c r="I3198" t="s">
        <v>17</v>
      </c>
      <c r="J3198">
        <v>0</v>
      </c>
      <c r="K3198" t="s">
        <v>20</v>
      </c>
      <c r="L3198" t="s">
        <v>6792</v>
      </c>
      <c r="M3198">
        <v>24</v>
      </c>
      <c r="P3198" s="32">
        <v>44788</v>
      </c>
      <c r="Q3198" s="1">
        <v>20.243105353690471</v>
      </c>
      <c r="R3198">
        <v>0</v>
      </c>
      <c r="S3198" t="str" cm="1">
        <f t="array" ref="S3198">_xlfn.IFS(R3198=0,"None",R3198&lt;3,"Low",R3198&lt;6,"Medium",R3198&lt;=10,"High")</f>
        <v>None</v>
      </c>
      <c r="T3198" t="str" cm="1">
        <f t="array" ref="T3198">_xlfn.IFS(M3198&lt;=20,"Low",M3198&lt;=50,"Medium",M3198&lt;=90,"High")</f>
        <v>Medium</v>
      </c>
      <c r="U3198" s="33">
        <f>Datos_Limpios[[#This Row],[Number of Complaints or Support]]/Datos_Limpios[[#This Row],[Account Length (in months)]]</f>
        <v>0</v>
      </c>
      <c r="V3198" t="str" cm="1">
        <f t="array" ref="V3198">_xlfn.IFS(H3198&lt;30,"Under 30",H3198&lt;66,"Middle Age",H3198&gt;=66,"Senior")</f>
        <v>Middle Age</v>
      </c>
      <c r="W3198" t="s">
        <v>6823</v>
      </c>
    </row>
    <row r="3199" spans="1:23" x14ac:dyDescent="0.3">
      <c r="A3199" t="s">
        <v>3296</v>
      </c>
      <c r="B3199" t="s">
        <v>17</v>
      </c>
      <c r="C3199">
        <v>2</v>
      </c>
      <c r="D3199">
        <v>2</v>
      </c>
      <c r="E3199" t="s">
        <v>23</v>
      </c>
      <c r="F3199" t="s">
        <v>138</v>
      </c>
      <c r="G3199" t="s">
        <v>6790</v>
      </c>
      <c r="H3199">
        <v>59</v>
      </c>
      <c r="I3199" t="s">
        <v>17</v>
      </c>
      <c r="J3199">
        <v>0</v>
      </c>
      <c r="K3199" t="s">
        <v>20</v>
      </c>
      <c r="L3199" t="s">
        <v>6791</v>
      </c>
      <c r="M3199">
        <v>45</v>
      </c>
      <c r="P3199" s="32">
        <v>44000</v>
      </c>
      <c r="Q3199" s="1">
        <v>46.795571803374578</v>
      </c>
      <c r="R3199">
        <v>4</v>
      </c>
      <c r="S3199" t="str" cm="1">
        <f t="array" ref="S3199">_xlfn.IFS(R3199=0,"None",R3199&lt;3,"Low",R3199&lt;6,"Medium",R3199&lt;=10,"High")</f>
        <v>Medium</v>
      </c>
      <c r="T3199" t="str" cm="1">
        <f t="array" ref="T3199">_xlfn.IFS(M3199&lt;=20,"Low",M3199&lt;=50,"Medium",M3199&lt;=90,"High")</f>
        <v>Medium</v>
      </c>
      <c r="U3199" s="33">
        <f>Datos_Limpios[[#This Row],[Number of Complaints or Support]]/Datos_Limpios[[#This Row],[Account Length (in months)]]</f>
        <v>2</v>
      </c>
      <c r="V3199" t="str" cm="1">
        <f t="array" ref="V3199">_xlfn.IFS(H3199&lt;30,"Under 30",H3199&lt;66,"Middle Age",H3199&gt;=66,"Senior")</f>
        <v>Middle Age</v>
      </c>
      <c r="W3199" t="s">
        <v>6824</v>
      </c>
    </row>
    <row r="3200" spans="1:23" x14ac:dyDescent="0.3">
      <c r="A3200" t="s">
        <v>3297</v>
      </c>
      <c r="B3200" t="s">
        <v>23</v>
      </c>
      <c r="C3200">
        <v>1</v>
      </c>
      <c r="D3200">
        <v>4</v>
      </c>
      <c r="E3200" t="s">
        <v>23</v>
      </c>
      <c r="F3200" t="s">
        <v>112</v>
      </c>
      <c r="G3200" t="s">
        <v>6790</v>
      </c>
      <c r="H3200">
        <v>28</v>
      </c>
      <c r="I3200" t="s">
        <v>17</v>
      </c>
      <c r="J3200">
        <v>0</v>
      </c>
      <c r="K3200" t="s">
        <v>20</v>
      </c>
      <c r="L3200" t="s">
        <v>6791</v>
      </c>
      <c r="M3200">
        <v>20</v>
      </c>
      <c r="N3200" t="s">
        <v>27</v>
      </c>
      <c r="O3200" t="s">
        <v>125</v>
      </c>
      <c r="P3200" s="32">
        <v>44440</v>
      </c>
      <c r="Q3200" s="1">
        <v>19.77077529711163</v>
      </c>
      <c r="R3200">
        <v>6</v>
      </c>
      <c r="S3200" t="str" cm="1">
        <f t="array" ref="S3200">_xlfn.IFS(R3200=0,"None",R3200&lt;3,"Low",R3200&lt;6,"Medium",R3200&lt;=10,"High")</f>
        <v>High</v>
      </c>
      <c r="T3200" t="str" cm="1">
        <f t="array" ref="T3200">_xlfn.IFS(M3200&lt;=20,"Low",M3200&lt;=50,"Medium",M3200&lt;=90,"High")</f>
        <v>Low</v>
      </c>
      <c r="U3200" s="33">
        <f>Datos_Limpios[[#This Row],[Number of Complaints or Support]]/Datos_Limpios[[#This Row],[Account Length (in months)]]</f>
        <v>6</v>
      </c>
      <c r="V3200" t="str" cm="1">
        <f t="array" ref="V3200">_xlfn.IFS(H3200&lt;30,"Under 30",H3200&lt;66,"Middle Age",H3200&gt;=66,"Senior")</f>
        <v>Under 30</v>
      </c>
      <c r="W3200" t="s">
        <v>6823</v>
      </c>
    </row>
    <row r="3201" spans="1:23" x14ac:dyDescent="0.3">
      <c r="A3201" t="s">
        <v>3298</v>
      </c>
      <c r="B3201" t="s">
        <v>23</v>
      </c>
      <c r="C3201">
        <v>3</v>
      </c>
      <c r="D3201">
        <v>4</v>
      </c>
      <c r="E3201" t="s">
        <v>23</v>
      </c>
      <c r="F3201" t="s">
        <v>140</v>
      </c>
      <c r="G3201" t="s">
        <v>19</v>
      </c>
      <c r="H3201">
        <v>29</v>
      </c>
      <c r="I3201" t="s">
        <v>17</v>
      </c>
      <c r="J3201">
        <v>0</v>
      </c>
      <c r="K3201" t="s">
        <v>20</v>
      </c>
      <c r="L3201" t="s">
        <v>6792</v>
      </c>
      <c r="M3201">
        <v>31</v>
      </c>
      <c r="N3201" t="s">
        <v>27</v>
      </c>
      <c r="O3201" t="s">
        <v>164</v>
      </c>
      <c r="P3201" s="32">
        <v>44139</v>
      </c>
      <c r="Q3201" s="1">
        <v>29.802175816241309</v>
      </c>
      <c r="R3201">
        <v>3</v>
      </c>
      <c r="S3201" t="str" cm="1">
        <f t="array" ref="S3201">_xlfn.IFS(R3201=0,"None",R3201&lt;3,"Low",R3201&lt;6,"Medium",R3201&lt;=10,"High")</f>
        <v>Medium</v>
      </c>
      <c r="T3201" t="str" cm="1">
        <f t="array" ref="T3201">_xlfn.IFS(M3201&lt;=20,"Low",M3201&lt;=50,"Medium",M3201&lt;=90,"High")</f>
        <v>Medium</v>
      </c>
      <c r="U3201" s="33">
        <f>Datos_Limpios[[#This Row],[Number of Complaints or Support]]/Datos_Limpios[[#This Row],[Account Length (in months)]]</f>
        <v>1</v>
      </c>
      <c r="V3201" t="str" cm="1">
        <f t="array" ref="V3201">_xlfn.IFS(H3201&lt;30,"Under 30",H3201&lt;66,"Middle Age",H3201&gt;=66,"Senior")</f>
        <v>Under 30</v>
      </c>
      <c r="W3201" t="s">
        <v>6826</v>
      </c>
    </row>
    <row r="3202" spans="1:23" x14ac:dyDescent="0.3">
      <c r="A3202" t="s">
        <v>3299</v>
      </c>
      <c r="B3202" t="s">
        <v>23</v>
      </c>
      <c r="C3202">
        <v>7</v>
      </c>
      <c r="D3202">
        <v>5</v>
      </c>
      <c r="E3202" t="s">
        <v>23</v>
      </c>
      <c r="F3202" t="s">
        <v>179</v>
      </c>
      <c r="G3202" t="s">
        <v>6790</v>
      </c>
      <c r="H3202">
        <v>65</v>
      </c>
      <c r="I3202" t="s">
        <v>17</v>
      </c>
      <c r="J3202">
        <v>0</v>
      </c>
      <c r="K3202" t="s">
        <v>20</v>
      </c>
      <c r="L3202" t="s">
        <v>6791</v>
      </c>
      <c r="M3202">
        <v>44</v>
      </c>
      <c r="N3202" t="s">
        <v>91</v>
      </c>
      <c r="O3202" t="s">
        <v>92</v>
      </c>
      <c r="P3202" s="32">
        <v>44729</v>
      </c>
      <c r="Q3202" s="1">
        <v>42.4397611526134</v>
      </c>
      <c r="R3202">
        <v>3</v>
      </c>
      <c r="S3202" t="str" cm="1">
        <f t="array" ref="S3202">_xlfn.IFS(R3202=0,"None",R3202&lt;3,"Low",R3202&lt;6,"Medium",R3202&lt;=10,"High")</f>
        <v>Medium</v>
      </c>
      <c r="T3202" t="str" cm="1">
        <f t="array" ref="T3202">_xlfn.IFS(M3202&lt;=20,"Low",M3202&lt;=50,"Medium",M3202&lt;=90,"High")</f>
        <v>Medium</v>
      </c>
      <c r="U3202" s="33">
        <f>Datos_Limpios[[#This Row],[Number of Complaints or Support]]/Datos_Limpios[[#This Row],[Account Length (in months)]]</f>
        <v>0.42857142857142855</v>
      </c>
      <c r="V3202" t="str" cm="1">
        <f t="array" ref="V3202">_xlfn.IFS(H3202&lt;30,"Under 30",H3202&lt;66,"Middle Age",H3202&gt;=66,"Senior")</f>
        <v>Middle Age</v>
      </c>
      <c r="W3202" t="s">
        <v>6826</v>
      </c>
    </row>
    <row r="3203" spans="1:23" x14ac:dyDescent="0.3">
      <c r="A3203" t="s">
        <v>3300</v>
      </c>
      <c r="B3203" t="s">
        <v>17</v>
      </c>
      <c r="C3203">
        <v>49</v>
      </c>
      <c r="D3203">
        <v>0</v>
      </c>
      <c r="E3203" t="s">
        <v>23</v>
      </c>
      <c r="F3203" t="s">
        <v>350</v>
      </c>
      <c r="G3203" t="s">
        <v>6790</v>
      </c>
      <c r="H3203">
        <v>82</v>
      </c>
      <c r="I3203" t="s">
        <v>17</v>
      </c>
      <c r="J3203">
        <v>0</v>
      </c>
      <c r="K3203" t="s">
        <v>32</v>
      </c>
      <c r="L3203" t="s">
        <v>6791</v>
      </c>
      <c r="M3203">
        <v>64</v>
      </c>
      <c r="P3203" s="32">
        <v>44101</v>
      </c>
      <c r="Q3203" s="1">
        <v>70.421607210558093</v>
      </c>
      <c r="R3203">
        <v>8</v>
      </c>
      <c r="S3203" t="str" cm="1">
        <f t="array" ref="S3203">_xlfn.IFS(R3203=0,"None",R3203&lt;3,"Low",R3203&lt;6,"Medium",R3203&lt;=10,"High")</f>
        <v>High</v>
      </c>
      <c r="T3203" t="str" cm="1">
        <f t="array" ref="T3203">_xlfn.IFS(M3203&lt;=20,"Low",M3203&lt;=50,"Medium",M3203&lt;=90,"High")</f>
        <v>High</v>
      </c>
      <c r="U3203" s="33">
        <f>Datos_Limpios[[#This Row],[Number of Complaints or Support]]/Datos_Limpios[[#This Row],[Account Length (in months)]]</f>
        <v>0.16326530612244897</v>
      </c>
      <c r="V3203" t="str" cm="1">
        <f t="array" ref="V3203">_xlfn.IFS(H3203&lt;30,"Under 30",H3203&lt;66,"Middle Age",H3203&gt;=66,"Senior")</f>
        <v>Senior</v>
      </c>
      <c r="W3203" t="s">
        <v>6823</v>
      </c>
    </row>
    <row r="3204" spans="1:23" x14ac:dyDescent="0.3">
      <c r="A3204" t="s">
        <v>3301</v>
      </c>
      <c r="B3204" t="s">
        <v>23</v>
      </c>
      <c r="C3204">
        <v>11</v>
      </c>
      <c r="D3204">
        <v>0</v>
      </c>
      <c r="E3204" t="s">
        <v>23</v>
      </c>
      <c r="F3204" t="s">
        <v>192</v>
      </c>
      <c r="G3204" t="s">
        <v>6790</v>
      </c>
      <c r="H3204">
        <v>41</v>
      </c>
      <c r="I3204" t="s">
        <v>17</v>
      </c>
      <c r="J3204">
        <v>0</v>
      </c>
      <c r="K3204" t="s">
        <v>20</v>
      </c>
      <c r="L3204" t="s">
        <v>6792</v>
      </c>
      <c r="M3204">
        <v>35</v>
      </c>
      <c r="N3204" t="s">
        <v>50</v>
      </c>
      <c r="O3204" t="s">
        <v>105</v>
      </c>
      <c r="P3204" s="32">
        <v>44451</v>
      </c>
      <c r="Q3204" s="1">
        <v>32.84275263402143</v>
      </c>
      <c r="R3204">
        <v>9</v>
      </c>
      <c r="S3204" t="str" cm="1">
        <f t="array" ref="S3204">_xlfn.IFS(R3204=0,"None",R3204&lt;3,"Low",R3204&lt;6,"Medium",R3204&lt;=10,"High")</f>
        <v>High</v>
      </c>
      <c r="T3204" t="str" cm="1">
        <f t="array" ref="T3204">_xlfn.IFS(M3204&lt;=20,"Low",M3204&lt;=50,"Medium",M3204&lt;=90,"High")</f>
        <v>Medium</v>
      </c>
      <c r="U3204" s="33">
        <f>Datos_Limpios[[#This Row],[Number of Complaints or Support]]/Datos_Limpios[[#This Row],[Account Length (in months)]]</f>
        <v>0.81818181818181823</v>
      </c>
      <c r="V3204" t="str" cm="1">
        <f t="array" ref="V3204">_xlfn.IFS(H3204&lt;30,"Under 30",H3204&lt;66,"Middle Age",H3204&gt;=66,"Senior")</f>
        <v>Middle Age</v>
      </c>
      <c r="W3204" t="s">
        <v>6824</v>
      </c>
    </row>
    <row r="3205" spans="1:23" x14ac:dyDescent="0.3">
      <c r="A3205" t="s">
        <v>3302</v>
      </c>
      <c r="B3205" t="s">
        <v>17</v>
      </c>
      <c r="C3205">
        <v>14</v>
      </c>
      <c r="D3205">
        <v>2</v>
      </c>
      <c r="E3205" t="s">
        <v>23</v>
      </c>
      <c r="F3205" t="s">
        <v>94</v>
      </c>
      <c r="G3205" t="s">
        <v>19</v>
      </c>
      <c r="H3205">
        <v>69</v>
      </c>
      <c r="I3205" t="s">
        <v>17</v>
      </c>
      <c r="J3205">
        <v>0</v>
      </c>
      <c r="K3205" t="s">
        <v>24</v>
      </c>
      <c r="L3205" t="s">
        <v>6791</v>
      </c>
      <c r="M3205">
        <v>33</v>
      </c>
      <c r="P3205" s="32">
        <v>44489</v>
      </c>
      <c r="Q3205" s="1">
        <v>33.247655606602827</v>
      </c>
      <c r="R3205">
        <v>10</v>
      </c>
      <c r="S3205" t="str" cm="1">
        <f t="array" ref="S3205">_xlfn.IFS(R3205=0,"None",R3205&lt;3,"Low",R3205&lt;6,"Medium",R3205&lt;=10,"High")</f>
        <v>High</v>
      </c>
      <c r="T3205" t="str" cm="1">
        <f t="array" ref="T3205">_xlfn.IFS(M3205&lt;=20,"Low",M3205&lt;=50,"Medium",M3205&lt;=90,"High")</f>
        <v>Medium</v>
      </c>
      <c r="U3205" s="33">
        <f>Datos_Limpios[[#This Row],[Number of Complaints or Support]]/Datos_Limpios[[#This Row],[Account Length (in months)]]</f>
        <v>0.7142857142857143</v>
      </c>
      <c r="V3205" t="str" cm="1">
        <f t="array" ref="V3205">_xlfn.IFS(H3205&lt;30,"Under 30",H3205&lt;66,"Middle Age",H3205&gt;=66,"Senior")</f>
        <v>Senior</v>
      </c>
      <c r="W3205" t="s">
        <v>6823</v>
      </c>
    </row>
    <row r="3206" spans="1:23" x14ac:dyDescent="0.3">
      <c r="A3206" t="s">
        <v>3303</v>
      </c>
      <c r="B3206" t="s">
        <v>17</v>
      </c>
      <c r="C3206">
        <v>59</v>
      </c>
      <c r="D3206">
        <v>1</v>
      </c>
      <c r="E3206" t="s">
        <v>23</v>
      </c>
      <c r="F3206" t="s">
        <v>88</v>
      </c>
      <c r="G3206" t="s">
        <v>19</v>
      </c>
      <c r="H3206">
        <v>38</v>
      </c>
      <c r="I3206" t="s">
        <v>17</v>
      </c>
      <c r="J3206">
        <v>0</v>
      </c>
      <c r="K3206" t="s">
        <v>24</v>
      </c>
      <c r="L3206" t="s">
        <v>6791</v>
      </c>
      <c r="M3206">
        <v>59</v>
      </c>
      <c r="P3206" s="32">
        <v>44039</v>
      </c>
      <c r="Q3206" s="1">
        <v>60.488521169967747</v>
      </c>
      <c r="R3206">
        <v>2</v>
      </c>
      <c r="S3206" t="str" cm="1">
        <f t="array" ref="S3206">_xlfn.IFS(R3206=0,"None",R3206&lt;3,"Low",R3206&lt;6,"Medium",R3206&lt;=10,"High")</f>
        <v>Low</v>
      </c>
      <c r="T3206" t="str" cm="1">
        <f t="array" ref="T3206">_xlfn.IFS(M3206&lt;=20,"Low",M3206&lt;=50,"Medium",M3206&lt;=90,"High")</f>
        <v>High</v>
      </c>
      <c r="U3206" s="33">
        <f>Datos_Limpios[[#This Row],[Number of Complaints or Support]]/Datos_Limpios[[#This Row],[Account Length (in months)]]</f>
        <v>3.3898305084745763E-2</v>
      </c>
      <c r="V3206" t="str" cm="1">
        <f t="array" ref="V3206">_xlfn.IFS(H3206&lt;30,"Under 30",H3206&lt;66,"Middle Age",H3206&gt;=66,"Senior")</f>
        <v>Middle Age</v>
      </c>
      <c r="W3206" t="s">
        <v>6825</v>
      </c>
    </row>
    <row r="3207" spans="1:23" x14ac:dyDescent="0.3">
      <c r="A3207" t="s">
        <v>3304</v>
      </c>
      <c r="B3207" t="s">
        <v>23</v>
      </c>
      <c r="C3207">
        <v>2</v>
      </c>
      <c r="D3207">
        <v>4</v>
      </c>
      <c r="E3207" t="s">
        <v>23</v>
      </c>
      <c r="F3207" t="s">
        <v>140</v>
      </c>
      <c r="G3207" t="s">
        <v>19</v>
      </c>
      <c r="H3207">
        <v>40</v>
      </c>
      <c r="I3207" t="s">
        <v>17</v>
      </c>
      <c r="J3207">
        <v>0</v>
      </c>
      <c r="K3207" t="s">
        <v>20</v>
      </c>
      <c r="L3207" t="s">
        <v>6792</v>
      </c>
      <c r="M3207">
        <v>39</v>
      </c>
      <c r="N3207" t="s">
        <v>27</v>
      </c>
      <c r="O3207" t="s">
        <v>108</v>
      </c>
      <c r="P3207" s="32">
        <v>44043</v>
      </c>
      <c r="Q3207" s="1">
        <v>44.361452406347247</v>
      </c>
      <c r="R3207">
        <v>0</v>
      </c>
      <c r="S3207" t="str" cm="1">
        <f t="array" ref="S3207">_xlfn.IFS(R3207=0,"None",R3207&lt;3,"Low",R3207&lt;6,"Medium",R3207&lt;=10,"High")</f>
        <v>None</v>
      </c>
      <c r="T3207" t="str" cm="1">
        <f t="array" ref="T3207">_xlfn.IFS(M3207&lt;=20,"Low",M3207&lt;=50,"Medium",M3207&lt;=90,"High")</f>
        <v>Medium</v>
      </c>
      <c r="U3207" s="33">
        <f>Datos_Limpios[[#This Row],[Number of Complaints or Support]]/Datos_Limpios[[#This Row],[Account Length (in months)]]</f>
        <v>0</v>
      </c>
      <c r="V3207" t="str" cm="1">
        <f t="array" ref="V3207">_xlfn.IFS(H3207&lt;30,"Under 30",H3207&lt;66,"Middle Age",H3207&gt;=66,"Senior")</f>
        <v>Middle Age</v>
      </c>
      <c r="W3207" t="s">
        <v>6826</v>
      </c>
    </row>
    <row r="3208" spans="1:23" x14ac:dyDescent="0.3">
      <c r="A3208" t="s">
        <v>3305</v>
      </c>
      <c r="B3208" t="s">
        <v>17</v>
      </c>
      <c r="C3208">
        <v>44</v>
      </c>
      <c r="D3208">
        <v>0</v>
      </c>
      <c r="E3208" t="s">
        <v>23</v>
      </c>
      <c r="F3208" t="s">
        <v>202</v>
      </c>
      <c r="G3208" t="s">
        <v>6790</v>
      </c>
      <c r="H3208">
        <v>53</v>
      </c>
      <c r="I3208" t="s">
        <v>17</v>
      </c>
      <c r="J3208">
        <v>0</v>
      </c>
      <c r="K3208" t="s">
        <v>20</v>
      </c>
      <c r="L3208" t="s">
        <v>6791</v>
      </c>
      <c r="M3208">
        <v>47</v>
      </c>
      <c r="P3208" s="32">
        <v>45211</v>
      </c>
      <c r="Q3208" s="1">
        <v>41.493542304061791</v>
      </c>
      <c r="R3208">
        <v>7</v>
      </c>
      <c r="S3208" t="str" cm="1">
        <f t="array" ref="S3208">_xlfn.IFS(R3208=0,"None",R3208&lt;3,"Low",R3208&lt;6,"Medium",R3208&lt;=10,"High")</f>
        <v>High</v>
      </c>
      <c r="T3208" t="str" cm="1">
        <f t="array" ref="T3208">_xlfn.IFS(M3208&lt;=20,"Low",M3208&lt;=50,"Medium",M3208&lt;=90,"High")</f>
        <v>Medium</v>
      </c>
      <c r="U3208" s="33">
        <f>Datos_Limpios[[#This Row],[Number of Complaints or Support]]/Datos_Limpios[[#This Row],[Account Length (in months)]]</f>
        <v>0.15909090909090909</v>
      </c>
      <c r="V3208" t="str" cm="1">
        <f t="array" ref="V3208">_xlfn.IFS(H3208&lt;30,"Under 30",H3208&lt;66,"Middle Age",H3208&gt;=66,"Senior")</f>
        <v>Middle Age</v>
      </c>
      <c r="W3208" t="s">
        <v>6825</v>
      </c>
    </row>
    <row r="3209" spans="1:23" x14ac:dyDescent="0.3">
      <c r="A3209" t="s">
        <v>3306</v>
      </c>
      <c r="B3209" t="s">
        <v>17</v>
      </c>
      <c r="C3209">
        <v>9</v>
      </c>
      <c r="D3209">
        <v>0</v>
      </c>
      <c r="E3209" t="s">
        <v>17</v>
      </c>
      <c r="F3209" t="s">
        <v>29</v>
      </c>
      <c r="G3209" t="s">
        <v>19</v>
      </c>
      <c r="H3209">
        <v>24</v>
      </c>
      <c r="I3209" t="s">
        <v>23</v>
      </c>
      <c r="J3209">
        <v>5</v>
      </c>
      <c r="K3209" t="s">
        <v>32</v>
      </c>
      <c r="L3209" t="s">
        <v>6791</v>
      </c>
      <c r="M3209">
        <v>10</v>
      </c>
      <c r="P3209" s="32">
        <v>44932</v>
      </c>
      <c r="Q3209" s="1">
        <v>10.74472132934107</v>
      </c>
      <c r="R3209">
        <v>1</v>
      </c>
      <c r="S3209" t="str" cm="1">
        <f t="array" ref="S3209">_xlfn.IFS(R3209=0,"None",R3209&lt;3,"Low",R3209&lt;6,"Medium",R3209&lt;=10,"High")</f>
        <v>Low</v>
      </c>
      <c r="T3209" t="str" cm="1">
        <f t="array" ref="T3209">_xlfn.IFS(M3209&lt;=20,"Low",M3209&lt;=50,"Medium",M3209&lt;=90,"High")</f>
        <v>Low</v>
      </c>
      <c r="U3209" s="33">
        <f>Datos_Limpios[[#This Row],[Number of Complaints or Support]]/Datos_Limpios[[#This Row],[Account Length (in months)]]</f>
        <v>0.1111111111111111</v>
      </c>
      <c r="V3209" t="str" cm="1">
        <f t="array" ref="V3209">_xlfn.IFS(H3209&lt;30,"Under 30",H3209&lt;66,"Middle Age",H3209&gt;=66,"Senior")</f>
        <v>Under 30</v>
      </c>
      <c r="W3209" t="s">
        <v>6825</v>
      </c>
    </row>
    <row r="3210" spans="1:23" x14ac:dyDescent="0.3">
      <c r="A3210" t="s">
        <v>3307</v>
      </c>
      <c r="B3210" t="s">
        <v>23</v>
      </c>
      <c r="C3210">
        <v>1</v>
      </c>
      <c r="D3210">
        <v>1</v>
      </c>
      <c r="E3210" t="s">
        <v>23</v>
      </c>
      <c r="F3210" t="s">
        <v>138</v>
      </c>
      <c r="G3210" t="s">
        <v>6790</v>
      </c>
      <c r="H3210">
        <v>33</v>
      </c>
      <c r="I3210" t="s">
        <v>23</v>
      </c>
      <c r="J3210">
        <v>2</v>
      </c>
      <c r="K3210" t="s">
        <v>20</v>
      </c>
      <c r="L3210" t="s">
        <v>6794</v>
      </c>
      <c r="M3210">
        <v>13</v>
      </c>
      <c r="N3210" t="s">
        <v>76</v>
      </c>
      <c r="O3210" t="s">
        <v>232</v>
      </c>
      <c r="P3210" s="32">
        <v>44632</v>
      </c>
      <c r="Q3210" s="1">
        <v>12.049650281134831</v>
      </c>
      <c r="R3210">
        <v>9</v>
      </c>
      <c r="S3210" t="str" cm="1">
        <f t="array" ref="S3210">_xlfn.IFS(R3210=0,"None",R3210&lt;3,"Low",R3210&lt;6,"Medium",R3210&lt;=10,"High")</f>
        <v>High</v>
      </c>
      <c r="T3210" t="str" cm="1">
        <f t="array" ref="T3210">_xlfn.IFS(M3210&lt;=20,"Low",M3210&lt;=50,"Medium",M3210&lt;=90,"High")</f>
        <v>Low</v>
      </c>
      <c r="U3210" s="33">
        <f>Datos_Limpios[[#This Row],[Number of Complaints or Support]]/Datos_Limpios[[#This Row],[Account Length (in months)]]</f>
        <v>9</v>
      </c>
      <c r="V3210" t="str" cm="1">
        <f t="array" ref="V3210">_xlfn.IFS(H3210&lt;30,"Under 30",H3210&lt;66,"Middle Age",H3210&gt;=66,"Senior")</f>
        <v>Middle Age</v>
      </c>
      <c r="W3210" t="s">
        <v>6824</v>
      </c>
    </row>
    <row r="3211" spans="1:23" x14ac:dyDescent="0.3">
      <c r="A3211" t="s">
        <v>3308</v>
      </c>
      <c r="B3211" t="s">
        <v>17</v>
      </c>
      <c r="C3211">
        <v>68</v>
      </c>
      <c r="D3211">
        <v>0</v>
      </c>
      <c r="E3211" t="s">
        <v>23</v>
      </c>
      <c r="F3211" t="s">
        <v>205</v>
      </c>
      <c r="G3211" t="s">
        <v>6790</v>
      </c>
      <c r="H3211">
        <v>55</v>
      </c>
      <c r="I3211" t="s">
        <v>23</v>
      </c>
      <c r="J3211">
        <v>6</v>
      </c>
      <c r="K3211" t="s">
        <v>32</v>
      </c>
      <c r="L3211" t="s">
        <v>6792</v>
      </c>
      <c r="M3211">
        <v>35</v>
      </c>
      <c r="P3211" s="32">
        <v>44894</v>
      </c>
      <c r="Q3211" s="1">
        <v>30.287627079228969</v>
      </c>
      <c r="R3211">
        <v>6</v>
      </c>
      <c r="S3211" t="str" cm="1">
        <f t="array" ref="S3211">_xlfn.IFS(R3211=0,"None",R3211&lt;3,"Low",R3211&lt;6,"Medium",R3211&lt;=10,"High")</f>
        <v>High</v>
      </c>
      <c r="T3211" t="str" cm="1">
        <f t="array" ref="T3211">_xlfn.IFS(M3211&lt;=20,"Low",M3211&lt;=50,"Medium",M3211&lt;=90,"High")</f>
        <v>Medium</v>
      </c>
      <c r="U3211" s="33">
        <f>Datos_Limpios[[#This Row],[Number of Complaints or Support]]/Datos_Limpios[[#This Row],[Account Length (in months)]]</f>
        <v>8.8235294117647065E-2</v>
      </c>
      <c r="V3211" t="str" cm="1">
        <f t="array" ref="V3211">_xlfn.IFS(H3211&lt;30,"Under 30",H3211&lt;66,"Middle Age",H3211&gt;=66,"Senior")</f>
        <v>Middle Age</v>
      </c>
      <c r="W3211" t="s">
        <v>6823</v>
      </c>
    </row>
    <row r="3212" spans="1:23" x14ac:dyDescent="0.3">
      <c r="A3212" t="s">
        <v>3309</v>
      </c>
      <c r="B3212" t="s">
        <v>17</v>
      </c>
      <c r="C3212">
        <v>1</v>
      </c>
      <c r="D3212">
        <v>0</v>
      </c>
      <c r="E3212" t="s">
        <v>17</v>
      </c>
      <c r="F3212" t="s">
        <v>247</v>
      </c>
      <c r="G3212" t="s">
        <v>19</v>
      </c>
      <c r="H3212">
        <v>66</v>
      </c>
      <c r="I3212" t="s">
        <v>23</v>
      </c>
      <c r="J3212">
        <v>4</v>
      </c>
      <c r="K3212" t="s">
        <v>32</v>
      </c>
      <c r="L3212" t="s">
        <v>6791</v>
      </c>
      <c r="M3212">
        <v>6</v>
      </c>
      <c r="P3212" s="32">
        <v>44395</v>
      </c>
      <c r="Q3212" s="1">
        <v>6.5249892411634498</v>
      </c>
      <c r="R3212">
        <v>8</v>
      </c>
      <c r="S3212" t="str" cm="1">
        <f t="array" ref="S3212">_xlfn.IFS(R3212=0,"None",R3212&lt;3,"Low",R3212&lt;6,"Medium",R3212&lt;=10,"High")</f>
        <v>High</v>
      </c>
      <c r="T3212" t="str" cm="1">
        <f t="array" ref="T3212">_xlfn.IFS(M3212&lt;=20,"Low",M3212&lt;=50,"Medium",M3212&lt;=90,"High")</f>
        <v>Low</v>
      </c>
      <c r="U3212" s="33">
        <f>Datos_Limpios[[#This Row],[Number of Complaints or Support]]/Datos_Limpios[[#This Row],[Account Length (in months)]]</f>
        <v>8</v>
      </c>
      <c r="V3212" t="str" cm="1">
        <f t="array" ref="V3212">_xlfn.IFS(H3212&lt;30,"Under 30",H3212&lt;66,"Middle Age",H3212&gt;=66,"Senior")</f>
        <v>Senior</v>
      </c>
      <c r="W3212" t="s">
        <v>6826</v>
      </c>
    </row>
    <row r="3213" spans="1:23" x14ac:dyDescent="0.3">
      <c r="A3213" t="s">
        <v>3310</v>
      </c>
      <c r="B3213" t="s">
        <v>17</v>
      </c>
      <c r="C3213">
        <v>65</v>
      </c>
      <c r="D3213">
        <v>0</v>
      </c>
      <c r="E3213" t="s">
        <v>23</v>
      </c>
      <c r="F3213" t="s">
        <v>44</v>
      </c>
      <c r="G3213" t="s">
        <v>6790</v>
      </c>
      <c r="H3213">
        <v>41</v>
      </c>
      <c r="I3213" t="s">
        <v>17</v>
      </c>
      <c r="J3213">
        <v>0</v>
      </c>
      <c r="K3213" t="s">
        <v>32</v>
      </c>
      <c r="L3213" t="s">
        <v>6792</v>
      </c>
      <c r="M3213">
        <v>41</v>
      </c>
      <c r="P3213" s="32">
        <v>44481</v>
      </c>
      <c r="Q3213" s="1">
        <v>47.235476474504509</v>
      </c>
      <c r="R3213">
        <v>10</v>
      </c>
      <c r="S3213" t="str" cm="1">
        <f t="array" ref="S3213">_xlfn.IFS(R3213=0,"None",R3213&lt;3,"Low",R3213&lt;6,"Medium",R3213&lt;=10,"High")</f>
        <v>High</v>
      </c>
      <c r="T3213" t="str" cm="1">
        <f t="array" ref="T3213">_xlfn.IFS(M3213&lt;=20,"Low",M3213&lt;=50,"Medium",M3213&lt;=90,"High")</f>
        <v>Medium</v>
      </c>
      <c r="U3213" s="33">
        <f>Datos_Limpios[[#This Row],[Number of Complaints or Support]]/Datos_Limpios[[#This Row],[Account Length (in months)]]</f>
        <v>0.15384615384615385</v>
      </c>
      <c r="V3213" t="str" cm="1">
        <f t="array" ref="V3213">_xlfn.IFS(H3213&lt;30,"Under 30",H3213&lt;66,"Middle Age",H3213&gt;=66,"Senior")</f>
        <v>Middle Age</v>
      </c>
      <c r="W3213" t="s">
        <v>6824</v>
      </c>
    </row>
    <row r="3214" spans="1:23" x14ac:dyDescent="0.3">
      <c r="A3214" t="s">
        <v>3311</v>
      </c>
      <c r="B3214" t="s">
        <v>23</v>
      </c>
      <c r="C3214">
        <v>9</v>
      </c>
      <c r="D3214">
        <v>1</v>
      </c>
      <c r="E3214" t="s">
        <v>23</v>
      </c>
      <c r="F3214" t="s">
        <v>44</v>
      </c>
      <c r="G3214" t="s">
        <v>6790</v>
      </c>
      <c r="H3214">
        <v>84</v>
      </c>
      <c r="I3214" t="s">
        <v>17</v>
      </c>
      <c r="J3214">
        <v>0</v>
      </c>
      <c r="K3214" t="s">
        <v>20</v>
      </c>
      <c r="L3214" t="s">
        <v>6792</v>
      </c>
      <c r="M3214">
        <v>21</v>
      </c>
      <c r="N3214" t="s">
        <v>50</v>
      </c>
      <c r="O3214" t="s">
        <v>300</v>
      </c>
      <c r="P3214" s="32">
        <v>44805</v>
      </c>
      <c r="Q3214" s="1">
        <v>22.238671828972311</v>
      </c>
      <c r="R3214">
        <v>7</v>
      </c>
      <c r="S3214" t="str" cm="1">
        <f t="array" ref="S3214">_xlfn.IFS(R3214=0,"None",R3214&lt;3,"Low",R3214&lt;6,"Medium",R3214&lt;=10,"High")</f>
        <v>High</v>
      </c>
      <c r="T3214" t="str" cm="1">
        <f t="array" ref="T3214">_xlfn.IFS(M3214&lt;=20,"Low",M3214&lt;=50,"Medium",M3214&lt;=90,"High")</f>
        <v>Medium</v>
      </c>
      <c r="U3214" s="33">
        <f>Datos_Limpios[[#This Row],[Number of Complaints or Support]]/Datos_Limpios[[#This Row],[Account Length (in months)]]</f>
        <v>0.77777777777777779</v>
      </c>
      <c r="V3214" t="str" cm="1">
        <f t="array" ref="V3214">_xlfn.IFS(H3214&lt;30,"Under 30",H3214&lt;66,"Middle Age",H3214&gt;=66,"Senior")</f>
        <v>Senior</v>
      </c>
      <c r="W3214" t="s">
        <v>6824</v>
      </c>
    </row>
    <row r="3215" spans="1:23" x14ac:dyDescent="0.3">
      <c r="A3215" t="s">
        <v>3312</v>
      </c>
      <c r="B3215" t="s">
        <v>17</v>
      </c>
      <c r="C3215">
        <v>29</v>
      </c>
      <c r="D3215">
        <v>0</v>
      </c>
      <c r="E3215" t="s">
        <v>17</v>
      </c>
      <c r="F3215" t="s">
        <v>158</v>
      </c>
      <c r="G3215" t="s">
        <v>19</v>
      </c>
      <c r="H3215">
        <v>25</v>
      </c>
      <c r="I3215" t="s">
        <v>23</v>
      </c>
      <c r="J3215">
        <v>5</v>
      </c>
      <c r="K3215" t="s">
        <v>24</v>
      </c>
      <c r="L3215" t="s">
        <v>6791</v>
      </c>
      <c r="M3215">
        <v>6</v>
      </c>
      <c r="P3215" s="32">
        <v>44069</v>
      </c>
      <c r="Q3215" s="1">
        <v>5.3712431426684653</v>
      </c>
      <c r="R3215">
        <v>6</v>
      </c>
      <c r="S3215" t="str" cm="1">
        <f t="array" ref="S3215">_xlfn.IFS(R3215=0,"None",R3215&lt;3,"Low",R3215&lt;6,"Medium",R3215&lt;=10,"High")</f>
        <v>High</v>
      </c>
      <c r="T3215" t="str" cm="1">
        <f t="array" ref="T3215">_xlfn.IFS(M3215&lt;=20,"Low",M3215&lt;=50,"Medium",M3215&lt;=90,"High")</f>
        <v>Low</v>
      </c>
      <c r="U3215" s="33">
        <f>Datos_Limpios[[#This Row],[Number of Complaints or Support]]/Datos_Limpios[[#This Row],[Account Length (in months)]]</f>
        <v>0.20689655172413793</v>
      </c>
      <c r="V3215" t="str" cm="1">
        <f t="array" ref="V3215">_xlfn.IFS(H3215&lt;30,"Under 30",H3215&lt;66,"Middle Age",H3215&gt;=66,"Senior")</f>
        <v>Under 30</v>
      </c>
      <c r="W3215" t="s">
        <v>6823</v>
      </c>
    </row>
    <row r="3216" spans="1:23" x14ac:dyDescent="0.3">
      <c r="A3216" t="s">
        <v>3313</v>
      </c>
      <c r="B3216" t="s">
        <v>17</v>
      </c>
      <c r="C3216">
        <v>5</v>
      </c>
      <c r="D3216">
        <v>0</v>
      </c>
      <c r="E3216" t="s">
        <v>23</v>
      </c>
      <c r="F3216" t="s">
        <v>121</v>
      </c>
      <c r="G3216" t="s">
        <v>19</v>
      </c>
      <c r="H3216">
        <v>32</v>
      </c>
      <c r="I3216" t="s">
        <v>17</v>
      </c>
      <c r="J3216">
        <v>0</v>
      </c>
      <c r="K3216" t="s">
        <v>24</v>
      </c>
      <c r="L3216" t="s">
        <v>6791</v>
      </c>
      <c r="M3216">
        <v>32</v>
      </c>
      <c r="P3216" s="32">
        <v>44230</v>
      </c>
      <c r="Q3216" s="1">
        <v>30.993352245217039</v>
      </c>
      <c r="R3216">
        <v>7</v>
      </c>
      <c r="S3216" t="str" cm="1">
        <f t="array" ref="S3216">_xlfn.IFS(R3216=0,"None",R3216&lt;3,"Low",R3216&lt;6,"Medium",R3216&lt;=10,"High")</f>
        <v>High</v>
      </c>
      <c r="T3216" t="str" cm="1">
        <f t="array" ref="T3216">_xlfn.IFS(M3216&lt;=20,"Low",M3216&lt;=50,"Medium",M3216&lt;=90,"High")</f>
        <v>Medium</v>
      </c>
      <c r="U3216" s="33">
        <f>Datos_Limpios[[#This Row],[Number of Complaints or Support]]/Datos_Limpios[[#This Row],[Account Length (in months)]]</f>
        <v>1.4</v>
      </c>
      <c r="V3216" t="str" cm="1">
        <f t="array" ref="V3216">_xlfn.IFS(H3216&lt;30,"Under 30",H3216&lt;66,"Middle Age",H3216&gt;=66,"Senior")</f>
        <v>Middle Age</v>
      </c>
      <c r="W3216" t="s">
        <v>6826</v>
      </c>
    </row>
    <row r="3217" spans="1:23" x14ac:dyDescent="0.3">
      <c r="A3217" t="s">
        <v>3314</v>
      </c>
      <c r="B3217" t="s">
        <v>17</v>
      </c>
      <c r="C3217">
        <v>70</v>
      </c>
      <c r="D3217">
        <v>0</v>
      </c>
      <c r="E3217" t="s">
        <v>23</v>
      </c>
      <c r="F3217" t="s">
        <v>22</v>
      </c>
      <c r="G3217" t="s">
        <v>19</v>
      </c>
      <c r="H3217">
        <v>68</v>
      </c>
      <c r="I3217" t="s">
        <v>17</v>
      </c>
      <c r="J3217">
        <v>0</v>
      </c>
      <c r="K3217" t="s">
        <v>32</v>
      </c>
      <c r="L3217" t="s">
        <v>6791</v>
      </c>
      <c r="M3217">
        <v>25</v>
      </c>
      <c r="P3217" s="32">
        <v>44321</v>
      </c>
      <c r="Q3217" s="1">
        <v>20.442053152468311</v>
      </c>
      <c r="R3217">
        <v>6</v>
      </c>
      <c r="S3217" t="str" cm="1">
        <f t="array" ref="S3217">_xlfn.IFS(R3217=0,"None",R3217&lt;3,"Low",R3217&lt;6,"Medium",R3217&lt;=10,"High")</f>
        <v>High</v>
      </c>
      <c r="T3217" t="str" cm="1">
        <f t="array" ref="T3217">_xlfn.IFS(M3217&lt;=20,"Low",M3217&lt;=50,"Medium",M3217&lt;=90,"High")</f>
        <v>Medium</v>
      </c>
      <c r="U3217" s="33">
        <f>Datos_Limpios[[#This Row],[Number of Complaints or Support]]/Datos_Limpios[[#This Row],[Account Length (in months)]]</f>
        <v>8.5714285714285715E-2</v>
      </c>
      <c r="V3217" t="str" cm="1">
        <f t="array" ref="V3217">_xlfn.IFS(H3217&lt;30,"Under 30",H3217&lt;66,"Middle Age",H3217&gt;=66,"Senior")</f>
        <v>Senior</v>
      </c>
      <c r="W3217" t="s">
        <v>6823</v>
      </c>
    </row>
    <row r="3218" spans="1:23" x14ac:dyDescent="0.3">
      <c r="A3218" t="s">
        <v>3315</v>
      </c>
      <c r="B3218" t="s">
        <v>17</v>
      </c>
      <c r="C3218">
        <v>58</v>
      </c>
      <c r="D3218">
        <v>0</v>
      </c>
      <c r="E3218" t="s">
        <v>23</v>
      </c>
      <c r="F3218" t="s">
        <v>52</v>
      </c>
      <c r="G3218" t="s">
        <v>6790</v>
      </c>
      <c r="H3218">
        <v>39</v>
      </c>
      <c r="I3218" t="s">
        <v>17</v>
      </c>
      <c r="J3218">
        <v>0</v>
      </c>
      <c r="K3218" t="s">
        <v>20</v>
      </c>
      <c r="L3218" t="s">
        <v>6792</v>
      </c>
      <c r="M3218">
        <v>41</v>
      </c>
      <c r="P3218" s="32">
        <v>45224</v>
      </c>
      <c r="Q3218" s="1">
        <v>47.417468617268788</v>
      </c>
      <c r="R3218">
        <v>6</v>
      </c>
      <c r="S3218" t="str" cm="1">
        <f t="array" ref="S3218">_xlfn.IFS(R3218=0,"None",R3218&lt;3,"Low",R3218&lt;6,"Medium",R3218&lt;=10,"High")</f>
        <v>High</v>
      </c>
      <c r="T3218" t="str" cm="1">
        <f t="array" ref="T3218">_xlfn.IFS(M3218&lt;=20,"Low",M3218&lt;=50,"Medium",M3218&lt;=90,"High")</f>
        <v>Medium</v>
      </c>
      <c r="U3218" s="33">
        <f>Datos_Limpios[[#This Row],[Number of Complaints or Support]]/Datos_Limpios[[#This Row],[Account Length (in months)]]</f>
        <v>0.10344827586206896</v>
      </c>
      <c r="V3218" t="str" cm="1">
        <f t="array" ref="V3218">_xlfn.IFS(H3218&lt;30,"Under 30",H3218&lt;66,"Middle Age",H3218&gt;=66,"Senior")</f>
        <v>Middle Age</v>
      </c>
      <c r="W3218" t="s">
        <v>6824</v>
      </c>
    </row>
    <row r="3219" spans="1:23" x14ac:dyDescent="0.3">
      <c r="A3219" t="s">
        <v>3316</v>
      </c>
      <c r="B3219" t="s">
        <v>17</v>
      </c>
      <c r="C3219">
        <v>75</v>
      </c>
      <c r="D3219">
        <v>0</v>
      </c>
      <c r="E3219" t="s">
        <v>17</v>
      </c>
      <c r="F3219" t="s">
        <v>42</v>
      </c>
      <c r="G3219" t="s">
        <v>19</v>
      </c>
      <c r="H3219">
        <v>21</v>
      </c>
      <c r="I3219" t="s">
        <v>17</v>
      </c>
      <c r="J3219">
        <v>0</v>
      </c>
      <c r="K3219" t="s">
        <v>32</v>
      </c>
      <c r="L3219" t="s">
        <v>6791</v>
      </c>
      <c r="M3219">
        <v>13</v>
      </c>
      <c r="P3219" s="32">
        <v>45108</v>
      </c>
      <c r="Q3219" s="1">
        <v>13.863819251717279</v>
      </c>
      <c r="R3219">
        <v>9</v>
      </c>
      <c r="S3219" t="str" cm="1">
        <f t="array" ref="S3219">_xlfn.IFS(R3219=0,"None",R3219&lt;3,"Low",R3219&lt;6,"Medium",R3219&lt;=10,"High")</f>
        <v>High</v>
      </c>
      <c r="T3219" t="str" cm="1">
        <f t="array" ref="T3219">_xlfn.IFS(M3219&lt;=20,"Low",M3219&lt;=50,"Medium",M3219&lt;=90,"High")</f>
        <v>Low</v>
      </c>
      <c r="U3219" s="33">
        <f>Datos_Limpios[[#This Row],[Number of Complaints or Support]]/Datos_Limpios[[#This Row],[Account Length (in months)]]</f>
        <v>0.12</v>
      </c>
      <c r="V3219" t="str" cm="1">
        <f t="array" ref="V3219">_xlfn.IFS(H3219&lt;30,"Under 30",H3219&lt;66,"Middle Age",H3219&gt;=66,"Senior")</f>
        <v>Under 30</v>
      </c>
      <c r="W3219" t="s">
        <v>6823</v>
      </c>
    </row>
    <row r="3220" spans="1:23" x14ac:dyDescent="0.3">
      <c r="A3220" t="s">
        <v>3317</v>
      </c>
      <c r="B3220" t="s">
        <v>23</v>
      </c>
      <c r="C3220">
        <v>1</v>
      </c>
      <c r="D3220">
        <v>0</v>
      </c>
      <c r="E3220" t="s">
        <v>23</v>
      </c>
      <c r="F3220" t="s">
        <v>128</v>
      </c>
      <c r="G3220" t="s">
        <v>6790</v>
      </c>
      <c r="H3220">
        <v>29</v>
      </c>
      <c r="I3220" t="s">
        <v>17</v>
      </c>
      <c r="J3220">
        <v>0</v>
      </c>
      <c r="K3220" t="s">
        <v>20</v>
      </c>
      <c r="L3220" t="s">
        <v>6791</v>
      </c>
      <c r="M3220">
        <v>35</v>
      </c>
      <c r="N3220" t="s">
        <v>59</v>
      </c>
      <c r="O3220" t="s">
        <v>116</v>
      </c>
      <c r="P3220" s="32">
        <v>44140</v>
      </c>
      <c r="Q3220" s="1">
        <v>31.55553878939271</v>
      </c>
      <c r="R3220">
        <v>6</v>
      </c>
      <c r="S3220" t="str" cm="1">
        <f t="array" ref="S3220">_xlfn.IFS(R3220=0,"None",R3220&lt;3,"Low",R3220&lt;6,"Medium",R3220&lt;=10,"High")</f>
        <v>High</v>
      </c>
      <c r="T3220" t="str" cm="1">
        <f t="array" ref="T3220">_xlfn.IFS(M3220&lt;=20,"Low",M3220&lt;=50,"Medium",M3220&lt;=90,"High")</f>
        <v>Medium</v>
      </c>
      <c r="U3220" s="33">
        <f>Datos_Limpios[[#This Row],[Number of Complaints or Support]]/Datos_Limpios[[#This Row],[Account Length (in months)]]</f>
        <v>6</v>
      </c>
      <c r="V3220" t="str" cm="1">
        <f t="array" ref="V3220">_xlfn.IFS(H3220&lt;30,"Under 30",H3220&lt;66,"Middle Age",H3220&gt;=66,"Senior")</f>
        <v>Under 30</v>
      </c>
      <c r="W3220" t="s">
        <v>6826</v>
      </c>
    </row>
    <row r="3221" spans="1:23" x14ac:dyDescent="0.3">
      <c r="A3221" t="s">
        <v>3318</v>
      </c>
      <c r="B3221" t="s">
        <v>23</v>
      </c>
      <c r="C3221">
        <v>1</v>
      </c>
      <c r="D3221">
        <v>2</v>
      </c>
      <c r="E3221" t="s">
        <v>17</v>
      </c>
      <c r="F3221" t="s">
        <v>54</v>
      </c>
      <c r="G3221" t="s">
        <v>19</v>
      </c>
      <c r="H3221">
        <v>34</v>
      </c>
      <c r="I3221" t="s">
        <v>17</v>
      </c>
      <c r="J3221">
        <v>0</v>
      </c>
      <c r="K3221" t="s">
        <v>20</v>
      </c>
      <c r="L3221" t="s">
        <v>6791</v>
      </c>
      <c r="M3221">
        <v>10</v>
      </c>
      <c r="N3221" t="s">
        <v>27</v>
      </c>
      <c r="O3221" t="s">
        <v>125</v>
      </c>
      <c r="P3221" s="32">
        <v>44496</v>
      </c>
      <c r="Q3221" s="1">
        <v>9.3371500225584469</v>
      </c>
      <c r="R3221">
        <v>2</v>
      </c>
      <c r="S3221" t="str" cm="1">
        <f t="array" ref="S3221">_xlfn.IFS(R3221=0,"None",R3221&lt;3,"Low",R3221&lt;6,"Medium",R3221&lt;=10,"High")</f>
        <v>Low</v>
      </c>
      <c r="T3221" t="str" cm="1">
        <f t="array" ref="T3221">_xlfn.IFS(M3221&lt;=20,"Low",M3221&lt;=50,"Medium",M3221&lt;=90,"High")</f>
        <v>Low</v>
      </c>
      <c r="U3221" s="33">
        <f>Datos_Limpios[[#This Row],[Number of Complaints or Support]]/Datos_Limpios[[#This Row],[Account Length (in months)]]</f>
        <v>2</v>
      </c>
      <c r="V3221" t="str" cm="1">
        <f t="array" ref="V3221">_xlfn.IFS(H3221&lt;30,"Under 30",H3221&lt;66,"Middle Age",H3221&gt;=66,"Senior")</f>
        <v>Middle Age</v>
      </c>
      <c r="W3221" t="s">
        <v>6823</v>
      </c>
    </row>
    <row r="3222" spans="1:23" x14ac:dyDescent="0.3">
      <c r="A3222" t="s">
        <v>3319</v>
      </c>
      <c r="B3222" t="s">
        <v>17</v>
      </c>
      <c r="C3222">
        <v>53</v>
      </c>
      <c r="D3222">
        <v>0</v>
      </c>
      <c r="E3222" t="s">
        <v>17</v>
      </c>
      <c r="F3222" t="s">
        <v>350</v>
      </c>
      <c r="G3222" t="s">
        <v>6790</v>
      </c>
      <c r="H3222">
        <v>45</v>
      </c>
      <c r="I3222" t="s">
        <v>23</v>
      </c>
      <c r="J3222">
        <v>2</v>
      </c>
      <c r="K3222" t="s">
        <v>32</v>
      </c>
      <c r="L3222" t="s">
        <v>6791</v>
      </c>
      <c r="M3222">
        <v>9</v>
      </c>
      <c r="P3222" s="32">
        <v>44824</v>
      </c>
      <c r="Q3222" s="1">
        <v>10.7292997181485</v>
      </c>
      <c r="R3222">
        <v>7</v>
      </c>
      <c r="S3222" t="str" cm="1">
        <f t="array" ref="S3222">_xlfn.IFS(R3222=0,"None",R3222&lt;3,"Low",R3222&lt;6,"Medium",R3222&lt;=10,"High")</f>
        <v>High</v>
      </c>
      <c r="T3222" t="str" cm="1">
        <f t="array" ref="T3222">_xlfn.IFS(M3222&lt;=20,"Low",M3222&lt;=50,"Medium",M3222&lt;=90,"High")</f>
        <v>Low</v>
      </c>
      <c r="U3222" s="33">
        <f>Datos_Limpios[[#This Row],[Number of Complaints or Support]]/Datos_Limpios[[#This Row],[Account Length (in months)]]</f>
        <v>0.13207547169811321</v>
      </c>
      <c r="V3222" t="str" cm="1">
        <f t="array" ref="V3222">_xlfn.IFS(H3222&lt;30,"Under 30",H3222&lt;66,"Middle Age",H3222&gt;=66,"Senior")</f>
        <v>Middle Age</v>
      </c>
      <c r="W3222" t="s">
        <v>6823</v>
      </c>
    </row>
    <row r="3223" spans="1:23" x14ac:dyDescent="0.3">
      <c r="A3223" t="s">
        <v>3320</v>
      </c>
      <c r="B3223" t="s">
        <v>17</v>
      </c>
      <c r="C3223">
        <v>6</v>
      </c>
      <c r="D3223">
        <v>0</v>
      </c>
      <c r="E3223" t="s">
        <v>23</v>
      </c>
      <c r="F3223" t="s">
        <v>245</v>
      </c>
      <c r="G3223" t="s">
        <v>19</v>
      </c>
      <c r="H3223">
        <v>25</v>
      </c>
      <c r="I3223" t="s">
        <v>23</v>
      </c>
      <c r="J3223">
        <v>4</v>
      </c>
      <c r="K3223" t="s">
        <v>20</v>
      </c>
      <c r="L3223" t="s">
        <v>6792</v>
      </c>
      <c r="M3223">
        <v>23</v>
      </c>
      <c r="P3223" s="32">
        <v>44279</v>
      </c>
      <c r="Q3223" s="1">
        <v>19.83757834545564</v>
      </c>
      <c r="R3223">
        <v>7</v>
      </c>
      <c r="S3223" t="str" cm="1">
        <f t="array" ref="S3223">_xlfn.IFS(R3223=0,"None",R3223&lt;3,"Low",R3223&lt;6,"Medium",R3223&lt;=10,"High")</f>
        <v>High</v>
      </c>
      <c r="T3223" t="str" cm="1">
        <f t="array" ref="T3223">_xlfn.IFS(M3223&lt;=20,"Low",M3223&lt;=50,"Medium",M3223&lt;=90,"High")</f>
        <v>Medium</v>
      </c>
      <c r="U3223" s="33">
        <f>Datos_Limpios[[#This Row],[Number of Complaints or Support]]/Datos_Limpios[[#This Row],[Account Length (in months)]]</f>
        <v>1.1666666666666667</v>
      </c>
      <c r="V3223" t="str" cm="1">
        <f t="array" ref="V3223">_xlfn.IFS(H3223&lt;30,"Under 30",H3223&lt;66,"Middle Age",H3223&gt;=66,"Senior")</f>
        <v>Under 30</v>
      </c>
      <c r="W3223" t="s">
        <v>6823</v>
      </c>
    </row>
    <row r="3224" spans="1:23" x14ac:dyDescent="0.3">
      <c r="A3224" t="s">
        <v>3321</v>
      </c>
      <c r="B3224" t="s">
        <v>17</v>
      </c>
      <c r="C3224">
        <v>53</v>
      </c>
      <c r="D3224">
        <v>0</v>
      </c>
      <c r="E3224" t="s">
        <v>17</v>
      </c>
      <c r="F3224" t="s">
        <v>90</v>
      </c>
      <c r="G3224" t="s">
        <v>6790</v>
      </c>
      <c r="H3224">
        <v>60</v>
      </c>
      <c r="I3224" t="s">
        <v>17</v>
      </c>
      <c r="J3224">
        <v>0</v>
      </c>
      <c r="K3224" t="s">
        <v>32</v>
      </c>
      <c r="L3224" t="s">
        <v>6791</v>
      </c>
      <c r="M3224">
        <v>27</v>
      </c>
      <c r="P3224" s="32">
        <v>44222</v>
      </c>
      <c r="Q3224" s="1">
        <v>30.97240602590146</v>
      </c>
      <c r="R3224">
        <v>0</v>
      </c>
      <c r="S3224" t="str" cm="1">
        <f t="array" ref="S3224">_xlfn.IFS(R3224=0,"None",R3224&lt;3,"Low",R3224&lt;6,"Medium",R3224&lt;=10,"High")</f>
        <v>None</v>
      </c>
      <c r="T3224" t="str" cm="1">
        <f t="array" ref="T3224">_xlfn.IFS(M3224&lt;=20,"Low",M3224&lt;=50,"Medium",M3224&lt;=90,"High")</f>
        <v>Medium</v>
      </c>
      <c r="U3224" s="33">
        <f>Datos_Limpios[[#This Row],[Number of Complaints or Support]]/Datos_Limpios[[#This Row],[Account Length (in months)]]</f>
        <v>0</v>
      </c>
      <c r="V3224" t="str" cm="1">
        <f t="array" ref="V3224">_xlfn.IFS(H3224&lt;30,"Under 30",H3224&lt;66,"Middle Age",H3224&gt;=66,"Senior")</f>
        <v>Middle Age</v>
      </c>
      <c r="W3224" t="s">
        <v>6823</v>
      </c>
    </row>
    <row r="3225" spans="1:23" x14ac:dyDescent="0.3">
      <c r="A3225" t="s">
        <v>3322</v>
      </c>
      <c r="B3225" t="s">
        <v>23</v>
      </c>
      <c r="C3225">
        <v>52</v>
      </c>
      <c r="D3225">
        <v>3</v>
      </c>
      <c r="E3225" t="s">
        <v>23</v>
      </c>
      <c r="F3225" t="s">
        <v>138</v>
      </c>
      <c r="G3225" t="s">
        <v>6790</v>
      </c>
      <c r="H3225">
        <v>47</v>
      </c>
      <c r="I3225" t="s">
        <v>17</v>
      </c>
      <c r="J3225">
        <v>0</v>
      </c>
      <c r="K3225" t="s">
        <v>24</v>
      </c>
      <c r="L3225" t="s">
        <v>6792</v>
      </c>
      <c r="M3225">
        <v>45</v>
      </c>
      <c r="N3225" t="s">
        <v>91</v>
      </c>
      <c r="O3225" t="s">
        <v>203</v>
      </c>
      <c r="P3225" s="32">
        <v>44195</v>
      </c>
      <c r="Q3225" s="1">
        <v>37.130056610453003</v>
      </c>
      <c r="R3225">
        <v>8</v>
      </c>
      <c r="S3225" t="str" cm="1">
        <f t="array" ref="S3225">_xlfn.IFS(R3225=0,"None",R3225&lt;3,"Low",R3225&lt;6,"Medium",R3225&lt;=10,"High")</f>
        <v>High</v>
      </c>
      <c r="T3225" t="str" cm="1">
        <f t="array" ref="T3225">_xlfn.IFS(M3225&lt;=20,"Low",M3225&lt;=50,"Medium",M3225&lt;=90,"High")</f>
        <v>Medium</v>
      </c>
      <c r="U3225" s="33">
        <f>Datos_Limpios[[#This Row],[Number of Complaints or Support]]/Datos_Limpios[[#This Row],[Account Length (in months)]]</f>
        <v>0.15384615384615385</v>
      </c>
      <c r="V3225" t="str" cm="1">
        <f t="array" ref="V3225">_xlfn.IFS(H3225&lt;30,"Under 30",H3225&lt;66,"Middle Age",H3225&gt;=66,"Senior")</f>
        <v>Middle Age</v>
      </c>
      <c r="W3225" t="s">
        <v>6824</v>
      </c>
    </row>
    <row r="3226" spans="1:23" x14ac:dyDescent="0.3">
      <c r="A3226" t="s">
        <v>3323</v>
      </c>
      <c r="B3226" t="s">
        <v>17</v>
      </c>
      <c r="C3226">
        <v>71</v>
      </c>
      <c r="D3226">
        <v>0</v>
      </c>
      <c r="E3226" t="s">
        <v>23</v>
      </c>
      <c r="F3226" t="s">
        <v>22</v>
      </c>
      <c r="G3226" t="s">
        <v>19</v>
      </c>
      <c r="H3226">
        <v>53</v>
      </c>
      <c r="I3226" t="s">
        <v>17</v>
      </c>
      <c r="J3226">
        <v>0</v>
      </c>
      <c r="K3226" t="s">
        <v>32</v>
      </c>
      <c r="L3226" t="s">
        <v>6791</v>
      </c>
      <c r="M3226">
        <v>17</v>
      </c>
      <c r="P3226" s="32">
        <v>45131</v>
      </c>
      <c r="Q3226" s="1">
        <v>14.051415704565789</v>
      </c>
      <c r="R3226">
        <v>5</v>
      </c>
      <c r="S3226" t="str" cm="1">
        <f t="array" ref="S3226">_xlfn.IFS(R3226=0,"None",R3226&lt;3,"Low",R3226&lt;6,"Medium",R3226&lt;=10,"High")</f>
        <v>Medium</v>
      </c>
      <c r="T3226" t="str" cm="1">
        <f t="array" ref="T3226">_xlfn.IFS(M3226&lt;=20,"Low",M3226&lt;=50,"Medium",M3226&lt;=90,"High")</f>
        <v>Low</v>
      </c>
      <c r="U3226" s="33">
        <f>Datos_Limpios[[#This Row],[Number of Complaints or Support]]/Datos_Limpios[[#This Row],[Account Length (in months)]]</f>
        <v>7.0422535211267609E-2</v>
      </c>
      <c r="V3226" t="str" cm="1">
        <f t="array" ref="V3226">_xlfn.IFS(H3226&lt;30,"Under 30",H3226&lt;66,"Middle Age",H3226&gt;=66,"Senior")</f>
        <v>Middle Age</v>
      </c>
      <c r="W3226" t="s">
        <v>6823</v>
      </c>
    </row>
    <row r="3227" spans="1:23" x14ac:dyDescent="0.3">
      <c r="A3227" t="s">
        <v>3324</v>
      </c>
      <c r="B3227" t="s">
        <v>17</v>
      </c>
      <c r="C3227">
        <v>2</v>
      </c>
      <c r="D3227">
        <v>2</v>
      </c>
      <c r="E3227" t="s">
        <v>17</v>
      </c>
      <c r="F3227" t="s">
        <v>49</v>
      </c>
      <c r="G3227" t="s">
        <v>19</v>
      </c>
      <c r="H3227">
        <v>26</v>
      </c>
      <c r="I3227" t="s">
        <v>17</v>
      </c>
      <c r="J3227">
        <v>0</v>
      </c>
      <c r="K3227" t="s">
        <v>20</v>
      </c>
      <c r="L3227" t="s">
        <v>6792</v>
      </c>
      <c r="M3227">
        <v>22</v>
      </c>
      <c r="P3227" s="32">
        <v>44621</v>
      </c>
      <c r="Q3227" s="1">
        <v>20.196642888175159</v>
      </c>
      <c r="R3227">
        <v>1</v>
      </c>
      <c r="S3227" t="str" cm="1">
        <f t="array" ref="S3227">_xlfn.IFS(R3227=0,"None",R3227&lt;3,"Low",R3227&lt;6,"Medium",R3227&lt;=10,"High")</f>
        <v>Low</v>
      </c>
      <c r="T3227" t="str" cm="1">
        <f t="array" ref="T3227">_xlfn.IFS(M3227&lt;=20,"Low",M3227&lt;=50,"Medium",M3227&lt;=90,"High")</f>
        <v>Medium</v>
      </c>
      <c r="U3227" s="33">
        <f>Datos_Limpios[[#This Row],[Number of Complaints or Support]]/Datos_Limpios[[#This Row],[Account Length (in months)]]</f>
        <v>0.5</v>
      </c>
      <c r="V3227" t="str" cm="1">
        <f t="array" ref="V3227">_xlfn.IFS(H3227&lt;30,"Under 30",H3227&lt;66,"Middle Age",H3227&gt;=66,"Senior")</f>
        <v>Under 30</v>
      </c>
      <c r="W3227" t="s">
        <v>6825</v>
      </c>
    </row>
    <row r="3228" spans="1:23" x14ac:dyDescent="0.3">
      <c r="A3228" t="s">
        <v>3325</v>
      </c>
      <c r="B3228" t="s">
        <v>17</v>
      </c>
      <c r="C3228">
        <v>30</v>
      </c>
      <c r="D3228">
        <v>0</v>
      </c>
      <c r="E3228" t="s">
        <v>23</v>
      </c>
      <c r="F3228" t="s">
        <v>54</v>
      </c>
      <c r="G3228" t="s">
        <v>6790</v>
      </c>
      <c r="H3228">
        <v>35</v>
      </c>
      <c r="I3228" t="s">
        <v>17</v>
      </c>
      <c r="J3228">
        <v>0</v>
      </c>
      <c r="K3228" t="s">
        <v>20</v>
      </c>
      <c r="L3228" t="s">
        <v>6791</v>
      </c>
      <c r="M3228">
        <v>48</v>
      </c>
      <c r="P3228" s="32">
        <v>44456</v>
      </c>
      <c r="Q3228" s="1">
        <v>52.665927033708357</v>
      </c>
      <c r="R3228">
        <v>10</v>
      </c>
      <c r="S3228" t="str" cm="1">
        <f t="array" ref="S3228">_xlfn.IFS(R3228=0,"None",R3228&lt;3,"Low",R3228&lt;6,"Medium",R3228&lt;=10,"High")</f>
        <v>High</v>
      </c>
      <c r="T3228" t="str" cm="1">
        <f t="array" ref="T3228">_xlfn.IFS(M3228&lt;=20,"Low",M3228&lt;=50,"Medium",M3228&lt;=90,"High")</f>
        <v>Medium</v>
      </c>
      <c r="U3228" s="33">
        <f>Datos_Limpios[[#This Row],[Number of Complaints or Support]]/Datos_Limpios[[#This Row],[Account Length (in months)]]</f>
        <v>0.33333333333333331</v>
      </c>
      <c r="V3228" t="str" cm="1">
        <f t="array" ref="V3228">_xlfn.IFS(H3228&lt;30,"Under 30",H3228&lt;66,"Middle Age",H3228&gt;=66,"Senior")</f>
        <v>Middle Age</v>
      </c>
      <c r="W3228" t="s">
        <v>6823</v>
      </c>
    </row>
    <row r="3229" spans="1:23" x14ac:dyDescent="0.3">
      <c r="A3229" t="s">
        <v>3326</v>
      </c>
      <c r="B3229" t="s">
        <v>23</v>
      </c>
      <c r="C3229">
        <v>4</v>
      </c>
      <c r="D3229">
        <v>0</v>
      </c>
      <c r="E3229" t="s">
        <v>23</v>
      </c>
      <c r="F3229" t="s">
        <v>148</v>
      </c>
      <c r="G3229" t="s">
        <v>19</v>
      </c>
      <c r="H3229">
        <v>65</v>
      </c>
      <c r="I3229" t="s">
        <v>17</v>
      </c>
      <c r="J3229">
        <v>0</v>
      </c>
      <c r="K3229" t="s">
        <v>20</v>
      </c>
      <c r="L3229" t="s">
        <v>6792</v>
      </c>
      <c r="M3229">
        <v>34</v>
      </c>
      <c r="N3229" t="s">
        <v>50</v>
      </c>
      <c r="O3229" t="s">
        <v>761</v>
      </c>
      <c r="P3229" s="32">
        <v>44475</v>
      </c>
      <c r="Q3229" s="1">
        <v>33.042842264537633</v>
      </c>
      <c r="R3229">
        <v>8</v>
      </c>
      <c r="S3229" t="str" cm="1">
        <f t="array" ref="S3229">_xlfn.IFS(R3229=0,"None",R3229&lt;3,"Low",R3229&lt;6,"Medium",R3229&lt;=10,"High")</f>
        <v>High</v>
      </c>
      <c r="T3229" t="str" cm="1">
        <f t="array" ref="T3229">_xlfn.IFS(M3229&lt;=20,"Low",M3229&lt;=50,"Medium",M3229&lt;=90,"High")</f>
        <v>Medium</v>
      </c>
      <c r="U3229" s="33">
        <f>Datos_Limpios[[#This Row],[Number of Complaints or Support]]/Datos_Limpios[[#This Row],[Account Length (in months)]]</f>
        <v>2</v>
      </c>
      <c r="V3229" t="str" cm="1">
        <f t="array" ref="V3229">_xlfn.IFS(H3229&lt;30,"Under 30",H3229&lt;66,"Middle Age",H3229&gt;=66,"Senior")</f>
        <v>Middle Age</v>
      </c>
      <c r="W3229" t="s">
        <v>6824</v>
      </c>
    </row>
    <row r="3230" spans="1:23" x14ac:dyDescent="0.3">
      <c r="A3230" t="s">
        <v>3327</v>
      </c>
      <c r="B3230" t="s">
        <v>17</v>
      </c>
      <c r="C3230">
        <v>44</v>
      </c>
      <c r="D3230">
        <v>1</v>
      </c>
      <c r="E3230" t="s">
        <v>17</v>
      </c>
      <c r="F3230" t="s">
        <v>166</v>
      </c>
      <c r="G3230" t="s">
        <v>19</v>
      </c>
      <c r="H3230">
        <v>59</v>
      </c>
      <c r="I3230" t="s">
        <v>17</v>
      </c>
      <c r="J3230">
        <v>0</v>
      </c>
      <c r="K3230" t="s">
        <v>32</v>
      </c>
      <c r="L3230" t="s">
        <v>6792</v>
      </c>
      <c r="M3230">
        <v>10</v>
      </c>
      <c r="P3230" s="32">
        <v>45111</v>
      </c>
      <c r="Q3230" s="1">
        <v>8.7201610259614011</v>
      </c>
      <c r="R3230">
        <v>7</v>
      </c>
      <c r="S3230" t="str" cm="1">
        <f t="array" ref="S3230">_xlfn.IFS(R3230=0,"None",R3230&lt;3,"Low",R3230&lt;6,"Medium",R3230&lt;=10,"High")</f>
        <v>High</v>
      </c>
      <c r="T3230" t="str" cm="1">
        <f t="array" ref="T3230">_xlfn.IFS(M3230&lt;=20,"Low",M3230&lt;=50,"Medium",M3230&lt;=90,"High")</f>
        <v>Low</v>
      </c>
      <c r="U3230" s="33">
        <f>Datos_Limpios[[#This Row],[Number of Complaints or Support]]/Datos_Limpios[[#This Row],[Account Length (in months)]]</f>
        <v>0.15909090909090909</v>
      </c>
      <c r="V3230" t="str" cm="1">
        <f t="array" ref="V3230">_xlfn.IFS(H3230&lt;30,"Under 30",H3230&lt;66,"Middle Age",H3230&gt;=66,"Senior")</f>
        <v>Middle Age</v>
      </c>
      <c r="W3230" t="s">
        <v>6825</v>
      </c>
    </row>
    <row r="3231" spans="1:23" x14ac:dyDescent="0.3">
      <c r="A3231" t="s">
        <v>3328</v>
      </c>
      <c r="B3231" t="s">
        <v>23</v>
      </c>
      <c r="C3231">
        <v>16</v>
      </c>
      <c r="D3231">
        <v>5</v>
      </c>
      <c r="E3231" t="s">
        <v>23</v>
      </c>
      <c r="F3231" t="s">
        <v>101</v>
      </c>
      <c r="G3231" t="s">
        <v>19</v>
      </c>
      <c r="H3231">
        <v>23</v>
      </c>
      <c r="I3231" t="s">
        <v>17</v>
      </c>
      <c r="J3231">
        <v>0</v>
      </c>
      <c r="K3231" t="s">
        <v>20</v>
      </c>
      <c r="L3231" t="s">
        <v>6792</v>
      </c>
      <c r="M3231">
        <v>31</v>
      </c>
      <c r="N3231" t="s">
        <v>50</v>
      </c>
      <c r="O3231" t="s">
        <v>105</v>
      </c>
      <c r="P3231" s="32">
        <v>44612</v>
      </c>
      <c r="Q3231" s="1">
        <v>37.006976482735169</v>
      </c>
      <c r="R3231">
        <v>4</v>
      </c>
      <c r="S3231" t="str" cm="1">
        <f t="array" ref="S3231">_xlfn.IFS(R3231=0,"None",R3231&lt;3,"Low",R3231&lt;6,"Medium",R3231&lt;=10,"High")</f>
        <v>Medium</v>
      </c>
      <c r="T3231" t="str" cm="1">
        <f t="array" ref="T3231">_xlfn.IFS(M3231&lt;=20,"Low",M3231&lt;=50,"Medium",M3231&lt;=90,"High")</f>
        <v>Medium</v>
      </c>
      <c r="U3231" s="33">
        <f>Datos_Limpios[[#This Row],[Number of Complaints or Support]]/Datos_Limpios[[#This Row],[Account Length (in months)]]</f>
        <v>0.25</v>
      </c>
      <c r="V3231" t="str" cm="1">
        <f t="array" ref="V3231">_xlfn.IFS(H3231&lt;30,"Under 30",H3231&lt;66,"Middle Age",H3231&gt;=66,"Senior")</f>
        <v>Under 30</v>
      </c>
      <c r="W3231" t="s">
        <v>6826</v>
      </c>
    </row>
    <row r="3232" spans="1:23" x14ac:dyDescent="0.3">
      <c r="A3232" t="s">
        <v>3329</v>
      </c>
      <c r="B3232" t="s">
        <v>17</v>
      </c>
      <c r="C3232">
        <v>7</v>
      </c>
      <c r="D3232">
        <v>1</v>
      </c>
      <c r="E3232" t="s">
        <v>23</v>
      </c>
      <c r="F3232" t="s">
        <v>44</v>
      </c>
      <c r="G3232" t="s">
        <v>6790</v>
      </c>
      <c r="H3232">
        <v>32</v>
      </c>
      <c r="I3232" t="s">
        <v>17</v>
      </c>
      <c r="J3232">
        <v>0</v>
      </c>
      <c r="K3232" t="s">
        <v>20</v>
      </c>
      <c r="L3232" t="s">
        <v>6791</v>
      </c>
      <c r="M3232">
        <v>37</v>
      </c>
      <c r="P3232" s="32">
        <v>45048</v>
      </c>
      <c r="Q3232" s="1">
        <v>30.716789020587449</v>
      </c>
      <c r="R3232">
        <v>3</v>
      </c>
      <c r="S3232" t="str" cm="1">
        <f t="array" ref="S3232">_xlfn.IFS(R3232=0,"None",R3232&lt;3,"Low",R3232&lt;6,"Medium",R3232&lt;=10,"High")</f>
        <v>Medium</v>
      </c>
      <c r="T3232" t="str" cm="1">
        <f t="array" ref="T3232">_xlfn.IFS(M3232&lt;=20,"Low",M3232&lt;=50,"Medium",M3232&lt;=90,"High")</f>
        <v>Medium</v>
      </c>
      <c r="U3232" s="33">
        <f>Datos_Limpios[[#This Row],[Number of Complaints or Support]]/Datos_Limpios[[#This Row],[Account Length (in months)]]</f>
        <v>0.42857142857142855</v>
      </c>
      <c r="V3232" t="str" cm="1">
        <f t="array" ref="V3232">_xlfn.IFS(H3232&lt;30,"Under 30",H3232&lt;66,"Middle Age",H3232&gt;=66,"Senior")</f>
        <v>Middle Age</v>
      </c>
      <c r="W3232" t="s">
        <v>6824</v>
      </c>
    </row>
    <row r="3233" spans="1:23" x14ac:dyDescent="0.3">
      <c r="A3233" t="s">
        <v>3330</v>
      </c>
      <c r="B3233" t="s">
        <v>17</v>
      </c>
      <c r="C3233">
        <v>10</v>
      </c>
      <c r="D3233">
        <v>0</v>
      </c>
      <c r="E3233" t="s">
        <v>23</v>
      </c>
      <c r="F3233" t="s">
        <v>101</v>
      </c>
      <c r="G3233" t="s">
        <v>19</v>
      </c>
      <c r="H3233">
        <v>26</v>
      </c>
      <c r="I3233" t="s">
        <v>17</v>
      </c>
      <c r="J3233">
        <v>0</v>
      </c>
      <c r="K3233" t="s">
        <v>20</v>
      </c>
      <c r="L3233" t="s">
        <v>6792</v>
      </c>
      <c r="M3233">
        <v>41</v>
      </c>
      <c r="P3233" s="32">
        <v>44893</v>
      </c>
      <c r="Q3233" s="1">
        <v>48.913530417627747</v>
      </c>
      <c r="R3233">
        <v>7</v>
      </c>
      <c r="S3233" t="str" cm="1">
        <f t="array" ref="S3233">_xlfn.IFS(R3233=0,"None",R3233&lt;3,"Low",R3233&lt;6,"Medium",R3233&lt;=10,"High")</f>
        <v>High</v>
      </c>
      <c r="T3233" t="str" cm="1">
        <f t="array" ref="T3233">_xlfn.IFS(M3233&lt;=20,"Low",M3233&lt;=50,"Medium",M3233&lt;=90,"High")</f>
        <v>Medium</v>
      </c>
      <c r="U3233" s="33">
        <f>Datos_Limpios[[#This Row],[Number of Complaints or Support]]/Datos_Limpios[[#This Row],[Account Length (in months)]]</f>
        <v>0.7</v>
      </c>
      <c r="V3233" t="str" cm="1">
        <f t="array" ref="V3233">_xlfn.IFS(H3233&lt;30,"Under 30",H3233&lt;66,"Middle Age",H3233&gt;=66,"Senior")</f>
        <v>Under 30</v>
      </c>
      <c r="W3233" t="s">
        <v>6826</v>
      </c>
    </row>
    <row r="3234" spans="1:23" x14ac:dyDescent="0.3">
      <c r="A3234" t="s">
        <v>3331</v>
      </c>
      <c r="B3234" t="s">
        <v>23</v>
      </c>
      <c r="C3234">
        <v>4</v>
      </c>
      <c r="D3234">
        <v>3</v>
      </c>
      <c r="E3234" t="s">
        <v>23</v>
      </c>
      <c r="F3234" t="s">
        <v>58</v>
      </c>
      <c r="G3234" t="s">
        <v>6790</v>
      </c>
      <c r="H3234">
        <v>27</v>
      </c>
      <c r="I3234" t="s">
        <v>17</v>
      </c>
      <c r="J3234">
        <v>0</v>
      </c>
      <c r="K3234" t="s">
        <v>20</v>
      </c>
      <c r="L3234" t="s">
        <v>6792</v>
      </c>
      <c r="M3234">
        <v>29</v>
      </c>
      <c r="N3234" t="s">
        <v>27</v>
      </c>
      <c r="O3234" t="s">
        <v>108</v>
      </c>
      <c r="P3234" s="32">
        <v>44899</v>
      </c>
      <c r="Q3234" s="1">
        <v>23.662111028323629</v>
      </c>
      <c r="R3234">
        <v>2</v>
      </c>
      <c r="S3234" t="str" cm="1">
        <f t="array" ref="S3234">_xlfn.IFS(R3234=0,"None",R3234&lt;3,"Low",R3234&lt;6,"Medium",R3234&lt;=10,"High")</f>
        <v>Low</v>
      </c>
      <c r="T3234" t="str" cm="1">
        <f t="array" ref="T3234">_xlfn.IFS(M3234&lt;=20,"Low",M3234&lt;=50,"Medium",M3234&lt;=90,"High")</f>
        <v>Medium</v>
      </c>
      <c r="U3234" s="33">
        <f>Datos_Limpios[[#This Row],[Number of Complaints or Support]]/Datos_Limpios[[#This Row],[Account Length (in months)]]</f>
        <v>0.5</v>
      </c>
      <c r="V3234" t="str" cm="1">
        <f t="array" ref="V3234">_xlfn.IFS(H3234&lt;30,"Under 30",H3234&lt;66,"Middle Age",H3234&gt;=66,"Senior")</f>
        <v>Under 30</v>
      </c>
      <c r="W3234" t="s">
        <v>6825</v>
      </c>
    </row>
    <row r="3235" spans="1:23" x14ac:dyDescent="0.3">
      <c r="A3235" t="s">
        <v>3332</v>
      </c>
      <c r="B3235" t="s">
        <v>17</v>
      </c>
      <c r="C3235">
        <v>12</v>
      </c>
      <c r="D3235">
        <v>0</v>
      </c>
      <c r="E3235" t="s">
        <v>17</v>
      </c>
      <c r="F3235" t="s">
        <v>38</v>
      </c>
      <c r="G3235" t="s">
        <v>19</v>
      </c>
      <c r="H3235">
        <v>48</v>
      </c>
      <c r="I3235" t="s">
        <v>23</v>
      </c>
      <c r="J3235">
        <v>4</v>
      </c>
      <c r="K3235" t="s">
        <v>32</v>
      </c>
      <c r="L3235" t="s">
        <v>6791</v>
      </c>
      <c r="M3235">
        <v>11</v>
      </c>
      <c r="P3235" s="32">
        <v>44568</v>
      </c>
      <c r="Q3235" s="1">
        <v>10.202067937423889</v>
      </c>
      <c r="R3235">
        <v>5</v>
      </c>
      <c r="S3235" t="str" cm="1">
        <f t="array" ref="S3235">_xlfn.IFS(R3235=0,"None",R3235&lt;3,"Low",R3235&lt;6,"Medium",R3235&lt;=10,"High")</f>
        <v>Medium</v>
      </c>
      <c r="T3235" t="str" cm="1">
        <f t="array" ref="T3235">_xlfn.IFS(M3235&lt;=20,"Low",M3235&lt;=50,"Medium",M3235&lt;=90,"High")</f>
        <v>Low</v>
      </c>
      <c r="U3235" s="33">
        <f>Datos_Limpios[[#This Row],[Number of Complaints or Support]]/Datos_Limpios[[#This Row],[Account Length (in months)]]</f>
        <v>0.41666666666666669</v>
      </c>
      <c r="V3235" t="str" cm="1">
        <f t="array" ref="V3235">_xlfn.IFS(H3235&lt;30,"Under 30",H3235&lt;66,"Middle Age",H3235&gt;=66,"Senior")</f>
        <v>Middle Age</v>
      </c>
      <c r="W3235" t="s">
        <v>6825</v>
      </c>
    </row>
    <row r="3236" spans="1:23" x14ac:dyDescent="0.3">
      <c r="A3236" t="s">
        <v>3333</v>
      </c>
      <c r="B3236" t="s">
        <v>17</v>
      </c>
      <c r="C3236">
        <v>58</v>
      </c>
      <c r="D3236">
        <v>0</v>
      </c>
      <c r="E3236" t="s">
        <v>23</v>
      </c>
      <c r="F3236" t="s">
        <v>166</v>
      </c>
      <c r="G3236" t="s">
        <v>19</v>
      </c>
      <c r="H3236">
        <v>34</v>
      </c>
      <c r="I3236" t="s">
        <v>23</v>
      </c>
      <c r="J3236">
        <v>2</v>
      </c>
      <c r="K3236" t="s">
        <v>24</v>
      </c>
      <c r="L3236" t="s">
        <v>6792</v>
      </c>
      <c r="M3236">
        <v>42</v>
      </c>
      <c r="P3236" s="32">
        <v>45064</v>
      </c>
      <c r="Q3236" s="1">
        <v>48.84427741748727</v>
      </c>
      <c r="R3236">
        <v>9</v>
      </c>
      <c r="S3236" t="str" cm="1">
        <f t="array" ref="S3236">_xlfn.IFS(R3236=0,"None",R3236&lt;3,"Low",R3236&lt;6,"Medium",R3236&lt;=10,"High")</f>
        <v>High</v>
      </c>
      <c r="T3236" t="str" cm="1">
        <f t="array" ref="T3236">_xlfn.IFS(M3236&lt;=20,"Low",M3236&lt;=50,"Medium",M3236&lt;=90,"High")</f>
        <v>Medium</v>
      </c>
      <c r="U3236" s="33">
        <f>Datos_Limpios[[#This Row],[Number of Complaints or Support]]/Datos_Limpios[[#This Row],[Account Length (in months)]]</f>
        <v>0.15517241379310345</v>
      </c>
      <c r="V3236" t="str" cm="1">
        <f t="array" ref="V3236">_xlfn.IFS(H3236&lt;30,"Under 30",H3236&lt;66,"Middle Age",H3236&gt;=66,"Senior")</f>
        <v>Middle Age</v>
      </c>
      <c r="W3236" t="s">
        <v>6825</v>
      </c>
    </row>
    <row r="3237" spans="1:23" x14ac:dyDescent="0.3">
      <c r="A3237" t="s">
        <v>3334</v>
      </c>
      <c r="B3237" t="s">
        <v>17</v>
      </c>
      <c r="C3237">
        <v>16</v>
      </c>
      <c r="D3237">
        <v>0</v>
      </c>
      <c r="E3237" t="s">
        <v>23</v>
      </c>
      <c r="F3237" t="s">
        <v>36</v>
      </c>
      <c r="G3237" t="s">
        <v>6790</v>
      </c>
      <c r="H3237">
        <v>40</v>
      </c>
      <c r="I3237" t="s">
        <v>17</v>
      </c>
      <c r="J3237">
        <v>0</v>
      </c>
      <c r="K3237" t="s">
        <v>24</v>
      </c>
      <c r="L3237" t="s">
        <v>6792</v>
      </c>
      <c r="M3237">
        <v>44</v>
      </c>
      <c r="P3237" s="32">
        <v>44923</v>
      </c>
      <c r="Q3237" s="1">
        <v>50.519718000603582</v>
      </c>
      <c r="R3237">
        <v>6</v>
      </c>
      <c r="S3237" t="str" cm="1">
        <f t="array" ref="S3237">_xlfn.IFS(R3237=0,"None",R3237&lt;3,"Low",R3237&lt;6,"Medium",R3237&lt;=10,"High")</f>
        <v>High</v>
      </c>
      <c r="T3237" t="str" cm="1">
        <f t="array" ref="T3237">_xlfn.IFS(M3237&lt;=20,"Low",M3237&lt;=50,"Medium",M3237&lt;=90,"High")</f>
        <v>Medium</v>
      </c>
      <c r="U3237" s="33">
        <f>Datos_Limpios[[#This Row],[Number of Complaints or Support]]/Datos_Limpios[[#This Row],[Account Length (in months)]]</f>
        <v>0.375</v>
      </c>
      <c r="V3237" t="str" cm="1">
        <f t="array" ref="V3237">_xlfn.IFS(H3237&lt;30,"Under 30",H3237&lt;66,"Middle Age",H3237&gt;=66,"Senior")</f>
        <v>Middle Age</v>
      </c>
      <c r="W3237" t="s">
        <v>6824</v>
      </c>
    </row>
    <row r="3238" spans="1:23" x14ac:dyDescent="0.3">
      <c r="A3238" t="s">
        <v>3335</v>
      </c>
      <c r="B3238" t="s">
        <v>23</v>
      </c>
      <c r="C3238">
        <v>1</v>
      </c>
      <c r="D3238">
        <v>2</v>
      </c>
      <c r="E3238" t="s">
        <v>23</v>
      </c>
      <c r="F3238" t="s">
        <v>192</v>
      </c>
      <c r="G3238" t="s">
        <v>19</v>
      </c>
      <c r="H3238">
        <v>53</v>
      </c>
      <c r="I3238" t="s">
        <v>17</v>
      </c>
      <c r="J3238">
        <v>0</v>
      </c>
      <c r="K3238" t="s">
        <v>20</v>
      </c>
      <c r="L3238" t="s">
        <v>6792</v>
      </c>
      <c r="M3238">
        <v>56</v>
      </c>
      <c r="N3238" t="s">
        <v>27</v>
      </c>
      <c r="O3238" t="s">
        <v>208</v>
      </c>
      <c r="P3238" s="32">
        <v>43994</v>
      </c>
      <c r="Q3238" s="1">
        <v>60.706130005115043</v>
      </c>
      <c r="R3238">
        <v>7</v>
      </c>
      <c r="S3238" t="str" cm="1">
        <f t="array" ref="S3238">_xlfn.IFS(R3238=0,"None",R3238&lt;3,"Low",R3238&lt;6,"Medium",R3238&lt;=10,"High")</f>
        <v>High</v>
      </c>
      <c r="T3238" t="str" cm="1">
        <f t="array" ref="T3238">_xlfn.IFS(M3238&lt;=20,"Low",M3238&lt;=50,"Medium",M3238&lt;=90,"High")</f>
        <v>High</v>
      </c>
      <c r="U3238" s="33">
        <f>Datos_Limpios[[#This Row],[Number of Complaints or Support]]/Datos_Limpios[[#This Row],[Account Length (in months)]]</f>
        <v>7</v>
      </c>
      <c r="V3238" t="str" cm="1">
        <f t="array" ref="V3238">_xlfn.IFS(H3238&lt;30,"Under 30",H3238&lt;66,"Middle Age",H3238&gt;=66,"Senior")</f>
        <v>Middle Age</v>
      </c>
      <c r="W3238" t="s">
        <v>6824</v>
      </c>
    </row>
    <row r="3239" spans="1:23" x14ac:dyDescent="0.3">
      <c r="A3239" t="s">
        <v>3336</v>
      </c>
      <c r="B3239" t="s">
        <v>17</v>
      </c>
      <c r="C3239">
        <v>29</v>
      </c>
      <c r="D3239">
        <v>0</v>
      </c>
      <c r="E3239" t="s">
        <v>23</v>
      </c>
      <c r="F3239" t="s">
        <v>49</v>
      </c>
      <c r="G3239" t="s">
        <v>19</v>
      </c>
      <c r="H3239">
        <v>66</v>
      </c>
      <c r="I3239" t="s">
        <v>17</v>
      </c>
      <c r="J3239">
        <v>0</v>
      </c>
      <c r="K3239" t="s">
        <v>32</v>
      </c>
      <c r="L3239" t="s">
        <v>6792</v>
      </c>
      <c r="M3239">
        <v>53</v>
      </c>
      <c r="P3239" s="32">
        <v>43980</v>
      </c>
      <c r="Q3239" s="1">
        <v>54.049726310141423</v>
      </c>
      <c r="R3239">
        <v>4</v>
      </c>
      <c r="S3239" t="str" cm="1">
        <f t="array" ref="S3239">_xlfn.IFS(R3239=0,"None",R3239&lt;3,"Low",R3239&lt;6,"Medium",R3239&lt;=10,"High")</f>
        <v>Medium</v>
      </c>
      <c r="T3239" t="str" cm="1">
        <f t="array" ref="T3239">_xlfn.IFS(M3239&lt;=20,"Low",M3239&lt;=50,"Medium",M3239&lt;=90,"High")</f>
        <v>High</v>
      </c>
      <c r="U3239" s="33">
        <f>Datos_Limpios[[#This Row],[Number of Complaints or Support]]/Datos_Limpios[[#This Row],[Account Length (in months)]]</f>
        <v>0.13793103448275862</v>
      </c>
      <c r="V3239" t="str" cm="1">
        <f t="array" ref="V3239">_xlfn.IFS(H3239&lt;30,"Under 30",H3239&lt;66,"Middle Age",H3239&gt;=66,"Senior")</f>
        <v>Senior</v>
      </c>
      <c r="W3239" t="s">
        <v>6825</v>
      </c>
    </row>
    <row r="3240" spans="1:23" x14ac:dyDescent="0.3">
      <c r="A3240" t="s">
        <v>3337</v>
      </c>
      <c r="B3240" t="s">
        <v>17</v>
      </c>
      <c r="C3240">
        <v>37</v>
      </c>
      <c r="D3240">
        <v>0</v>
      </c>
      <c r="E3240" t="s">
        <v>17</v>
      </c>
      <c r="F3240" t="s">
        <v>138</v>
      </c>
      <c r="G3240" t="s">
        <v>19</v>
      </c>
      <c r="H3240">
        <v>54</v>
      </c>
      <c r="I3240" t="s">
        <v>23</v>
      </c>
      <c r="J3240">
        <v>6</v>
      </c>
      <c r="K3240" t="s">
        <v>20</v>
      </c>
      <c r="L3240" t="s">
        <v>6792</v>
      </c>
      <c r="M3240">
        <v>9</v>
      </c>
      <c r="P3240" s="32">
        <v>45115</v>
      </c>
      <c r="Q3240" s="1">
        <v>7.3719413996864258</v>
      </c>
      <c r="R3240">
        <v>8</v>
      </c>
      <c r="S3240" t="str" cm="1">
        <f t="array" ref="S3240">_xlfn.IFS(R3240=0,"None",R3240&lt;3,"Low",R3240&lt;6,"Medium",R3240&lt;=10,"High")</f>
        <v>High</v>
      </c>
      <c r="T3240" t="str" cm="1">
        <f t="array" ref="T3240">_xlfn.IFS(M3240&lt;=20,"Low",M3240&lt;=50,"Medium",M3240&lt;=90,"High")</f>
        <v>Low</v>
      </c>
      <c r="U3240" s="33">
        <f>Datos_Limpios[[#This Row],[Number of Complaints or Support]]/Datos_Limpios[[#This Row],[Account Length (in months)]]</f>
        <v>0.21621621621621623</v>
      </c>
      <c r="V3240" t="str" cm="1">
        <f t="array" ref="V3240">_xlfn.IFS(H3240&lt;30,"Under 30",H3240&lt;66,"Middle Age",H3240&gt;=66,"Senior")</f>
        <v>Middle Age</v>
      </c>
      <c r="W3240" t="s">
        <v>6824</v>
      </c>
    </row>
    <row r="3241" spans="1:23" x14ac:dyDescent="0.3">
      <c r="A3241" t="s">
        <v>3338</v>
      </c>
      <c r="B3241" t="s">
        <v>17</v>
      </c>
      <c r="C3241">
        <v>5</v>
      </c>
      <c r="D3241">
        <v>0</v>
      </c>
      <c r="E3241" t="s">
        <v>17</v>
      </c>
      <c r="F3241" t="s">
        <v>58</v>
      </c>
      <c r="G3241" t="s">
        <v>19</v>
      </c>
      <c r="H3241">
        <v>43</v>
      </c>
      <c r="I3241" t="s">
        <v>17</v>
      </c>
      <c r="J3241">
        <v>0</v>
      </c>
      <c r="K3241" t="s">
        <v>20</v>
      </c>
      <c r="L3241" t="s">
        <v>6791</v>
      </c>
      <c r="M3241">
        <v>9</v>
      </c>
      <c r="P3241" s="32">
        <v>44143</v>
      </c>
      <c r="Q3241" s="1">
        <v>8.2753208833152065</v>
      </c>
      <c r="R3241">
        <v>7</v>
      </c>
      <c r="S3241" t="str" cm="1">
        <f t="array" ref="S3241">_xlfn.IFS(R3241=0,"None",R3241&lt;3,"Low",R3241&lt;6,"Medium",R3241&lt;=10,"High")</f>
        <v>High</v>
      </c>
      <c r="T3241" t="str" cm="1">
        <f t="array" ref="T3241">_xlfn.IFS(M3241&lt;=20,"Low",M3241&lt;=50,"Medium",M3241&lt;=90,"High")</f>
        <v>Low</v>
      </c>
      <c r="U3241" s="33">
        <f>Datos_Limpios[[#This Row],[Number of Complaints or Support]]/Datos_Limpios[[#This Row],[Account Length (in months)]]</f>
        <v>1.4</v>
      </c>
      <c r="V3241" t="str" cm="1">
        <f t="array" ref="V3241">_xlfn.IFS(H3241&lt;30,"Under 30",H3241&lt;66,"Middle Age",H3241&gt;=66,"Senior")</f>
        <v>Middle Age</v>
      </c>
      <c r="W3241" t="s">
        <v>6825</v>
      </c>
    </row>
    <row r="3242" spans="1:23" x14ac:dyDescent="0.3">
      <c r="A3242" t="s">
        <v>3339</v>
      </c>
      <c r="B3242" t="s">
        <v>17</v>
      </c>
      <c r="C3242">
        <v>64</v>
      </c>
      <c r="D3242">
        <v>0</v>
      </c>
      <c r="E3242" t="s">
        <v>17</v>
      </c>
      <c r="F3242" t="s">
        <v>79</v>
      </c>
      <c r="G3242" t="s">
        <v>19</v>
      </c>
      <c r="H3242">
        <v>55</v>
      </c>
      <c r="I3242" t="s">
        <v>23</v>
      </c>
      <c r="J3242">
        <v>4</v>
      </c>
      <c r="K3242" t="s">
        <v>32</v>
      </c>
      <c r="L3242" t="s">
        <v>6792</v>
      </c>
      <c r="M3242">
        <v>9</v>
      </c>
      <c r="P3242" s="32">
        <v>45028</v>
      </c>
      <c r="Q3242" s="1">
        <v>10.11050617279785</v>
      </c>
      <c r="R3242">
        <v>1</v>
      </c>
      <c r="S3242" t="str" cm="1">
        <f t="array" ref="S3242">_xlfn.IFS(R3242=0,"None",R3242&lt;3,"Low",R3242&lt;6,"Medium",R3242&lt;=10,"High")</f>
        <v>Low</v>
      </c>
      <c r="T3242" t="str" cm="1">
        <f t="array" ref="T3242">_xlfn.IFS(M3242&lt;=20,"Low",M3242&lt;=50,"Medium",M3242&lt;=90,"High")</f>
        <v>Low</v>
      </c>
      <c r="U3242" s="33">
        <f>Datos_Limpios[[#This Row],[Number of Complaints or Support]]/Datos_Limpios[[#This Row],[Account Length (in months)]]</f>
        <v>1.5625E-2</v>
      </c>
      <c r="V3242" t="str" cm="1">
        <f t="array" ref="V3242">_xlfn.IFS(H3242&lt;30,"Under 30",H3242&lt;66,"Middle Age",H3242&gt;=66,"Senior")</f>
        <v>Middle Age</v>
      </c>
      <c r="W3242" t="s">
        <v>6826</v>
      </c>
    </row>
    <row r="3243" spans="1:23" x14ac:dyDescent="0.3">
      <c r="A3243" t="s">
        <v>3340</v>
      </c>
      <c r="B3243" t="s">
        <v>17</v>
      </c>
      <c r="C3243">
        <v>71</v>
      </c>
      <c r="D3243">
        <v>2</v>
      </c>
      <c r="E3243" t="s">
        <v>23</v>
      </c>
      <c r="F3243" t="s">
        <v>69</v>
      </c>
      <c r="G3243" t="s">
        <v>6790</v>
      </c>
      <c r="H3243">
        <v>49</v>
      </c>
      <c r="I3243" t="s">
        <v>23</v>
      </c>
      <c r="J3243">
        <v>4</v>
      </c>
      <c r="K3243" t="s">
        <v>32</v>
      </c>
      <c r="L3243" t="s">
        <v>6792</v>
      </c>
      <c r="M3243">
        <v>59</v>
      </c>
      <c r="P3243" s="32">
        <v>45021</v>
      </c>
      <c r="Q3243" s="1">
        <v>62.480970805574181</v>
      </c>
      <c r="R3243">
        <v>2</v>
      </c>
      <c r="S3243" t="str" cm="1">
        <f t="array" ref="S3243">_xlfn.IFS(R3243=0,"None",R3243&lt;3,"Low",R3243&lt;6,"Medium",R3243&lt;=10,"High")</f>
        <v>Low</v>
      </c>
      <c r="T3243" t="str" cm="1">
        <f t="array" ref="T3243">_xlfn.IFS(M3243&lt;=20,"Low",M3243&lt;=50,"Medium",M3243&lt;=90,"High")</f>
        <v>High</v>
      </c>
      <c r="U3243" s="33">
        <f>Datos_Limpios[[#This Row],[Number of Complaints or Support]]/Datos_Limpios[[#This Row],[Account Length (in months)]]</f>
        <v>2.8169014084507043E-2</v>
      </c>
      <c r="V3243" t="str" cm="1">
        <f t="array" ref="V3243">_xlfn.IFS(H3243&lt;30,"Under 30",H3243&lt;66,"Middle Age",H3243&gt;=66,"Senior")</f>
        <v>Middle Age</v>
      </c>
      <c r="W3243" t="s">
        <v>6825</v>
      </c>
    </row>
    <row r="3244" spans="1:23" x14ac:dyDescent="0.3">
      <c r="A3244" t="s">
        <v>3341</v>
      </c>
      <c r="B3244" t="s">
        <v>17</v>
      </c>
      <c r="C3244">
        <v>38</v>
      </c>
      <c r="D3244">
        <v>0</v>
      </c>
      <c r="E3244" t="s">
        <v>17</v>
      </c>
      <c r="F3244" t="s">
        <v>101</v>
      </c>
      <c r="G3244" t="s">
        <v>19</v>
      </c>
      <c r="H3244">
        <v>24</v>
      </c>
      <c r="I3244" t="s">
        <v>17</v>
      </c>
      <c r="J3244">
        <v>0</v>
      </c>
      <c r="K3244" t="s">
        <v>20</v>
      </c>
      <c r="L3244" t="s">
        <v>6792</v>
      </c>
      <c r="M3244">
        <v>35</v>
      </c>
      <c r="P3244" s="32">
        <v>44517</v>
      </c>
      <c r="Q3244" s="1">
        <v>41.56014106820021</v>
      </c>
      <c r="R3244">
        <v>0</v>
      </c>
      <c r="S3244" t="str" cm="1">
        <f t="array" ref="S3244">_xlfn.IFS(R3244=0,"None",R3244&lt;3,"Low",R3244&lt;6,"Medium",R3244&lt;=10,"High")</f>
        <v>None</v>
      </c>
      <c r="T3244" t="str" cm="1">
        <f t="array" ref="T3244">_xlfn.IFS(M3244&lt;=20,"Low",M3244&lt;=50,"Medium",M3244&lt;=90,"High")</f>
        <v>Medium</v>
      </c>
      <c r="U3244" s="33">
        <f>Datos_Limpios[[#This Row],[Number of Complaints or Support]]/Datos_Limpios[[#This Row],[Account Length (in months)]]</f>
        <v>0</v>
      </c>
      <c r="V3244" t="str" cm="1">
        <f t="array" ref="V3244">_xlfn.IFS(H3244&lt;30,"Under 30",H3244&lt;66,"Middle Age",H3244&gt;=66,"Senior")</f>
        <v>Under 30</v>
      </c>
      <c r="W3244" t="s">
        <v>6826</v>
      </c>
    </row>
    <row r="3245" spans="1:23" x14ac:dyDescent="0.3">
      <c r="A3245" t="s">
        <v>3342</v>
      </c>
      <c r="B3245" t="s">
        <v>17</v>
      </c>
      <c r="C3245">
        <v>56</v>
      </c>
      <c r="D3245">
        <v>0</v>
      </c>
      <c r="E3245" t="s">
        <v>23</v>
      </c>
      <c r="F3245" t="s">
        <v>58</v>
      </c>
      <c r="G3245" t="s">
        <v>19</v>
      </c>
      <c r="H3245">
        <v>29</v>
      </c>
      <c r="I3245" t="s">
        <v>23</v>
      </c>
      <c r="J3245">
        <v>6</v>
      </c>
      <c r="K3245" t="s">
        <v>24</v>
      </c>
      <c r="L3245" t="s">
        <v>6791</v>
      </c>
      <c r="M3245">
        <v>31</v>
      </c>
      <c r="P3245" s="32">
        <v>44413</v>
      </c>
      <c r="Q3245" s="1">
        <v>26.639930268849351</v>
      </c>
      <c r="R3245">
        <v>6</v>
      </c>
      <c r="S3245" t="str" cm="1">
        <f t="array" ref="S3245">_xlfn.IFS(R3245=0,"None",R3245&lt;3,"Low",R3245&lt;6,"Medium",R3245&lt;=10,"High")</f>
        <v>High</v>
      </c>
      <c r="T3245" t="str" cm="1">
        <f t="array" ref="T3245">_xlfn.IFS(M3245&lt;=20,"Low",M3245&lt;=50,"Medium",M3245&lt;=90,"High")</f>
        <v>Medium</v>
      </c>
      <c r="U3245" s="33">
        <f>Datos_Limpios[[#This Row],[Number of Complaints or Support]]/Datos_Limpios[[#This Row],[Account Length (in months)]]</f>
        <v>0.10714285714285714</v>
      </c>
      <c r="V3245" t="str" cm="1">
        <f t="array" ref="V3245">_xlfn.IFS(H3245&lt;30,"Under 30",H3245&lt;66,"Middle Age",H3245&gt;=66,"Senior")</f>
        <v>Under 30</v>
      </c>
      <c r="W3245" t="s">
        <v>6825</v>
      </c>
    </row>
    <row r="3246" spans="1:23" x14ac:dyDescent="0.3">
      <c r="A3246" t="s">
        <v>3343</v>
      </c>
      <c r="B3246" t="s">
        <v>23</v>
      </c>
      <c r="C3246">
        <v>1</v>
      </c>
      <c r="D3246">
        <v>1</v>
      </c>
      <c r="E3246" t="s">
        <v>23</v>
      </c>
      <c r="F3246" t="s">
        <v>84</v>
      </c>
      <c r="G3246" t="s">
        <v>19</v>
      </c>
      <c r="H3246">
        <v>67</v>
      </c>
      <c r="I3246" t="s">
        <v>17</v>
      </c>
      <c r="J3246">
        <v>0</v>
      </c>
      <c r="K3246" t="s">
        <v>20</v>
      </c>
      <c r="L3246" t="s">
        <v>6791</v>
      </c>
      <c r="M3246">
        <v>20</v>
      </c>
      <c r="N3246" t="s">
        <v>50</v>
      </c>
      <c r="O3246" t="s">
        <v>105</v>
      </c>
      <c r="P3246" s="32">
        <v>45223</v>
      </c>
      <c r="Q3246" s="1">
        <v>17.79398801470073</v>
      </c>
      <c r="R3246">
        <v>6</v>
      </c>
      <c r="S3246" t="str" cm="1">
        <f t="array" ref="S3246">_xlfn.IFS(R3246=0,"None",R3246&lt;3,"Low",R3246&lt;6,"Medium",R3246&lt;=10,"High")</f>
        <v>High</v>
      </c>
      <c r="T3246" t="str" cm="1">
        <f t="array" ref="T3246">_xlfn.IFS(M3246&lt;=20,"Low",M3246&lt;=50,"Medium",M3246&lt;=90,"High")</f>
        <v>Low</v>
      </c>
      <c r="U3246" s="33">
        <f>Datos_Limpios[[#This Row],[Number of Complaints or Support]]/Datos_Limpios[[#This Row],[Account Length (in months)]]</f>
        <v>6</v>
      </c>
      <c r="V3246" t="str" cm="1">
        <f t="array" ref="V3246">_xlfn.IFS(H3246&lt;30,"Under 30",H3246&lt;66,"Middle Age",H3246&gt;=66,"Senior")</f>
        <v>Senior</v>
      </c>
      <c r="W3246" t="s">
        <v>6824</v>
      </c>
    </row>
    <row r="3247" spans="1:23" x14ac:dyDescent="0.3">
      <c r="A3247" t="s">
        <v>3344</v>
      </c>
      <c r="B3247" t="s">
        <v>17</v>
      </c>
      <c r="C3247">
        <v>18</v>
      </c>
      <c r="D3247">
        <v>0</v>
      </c>
      <c r="E3247" t="s">
        <v>17</v>
      </c>
      <c r="F3247" t="s">
        <v>148</v>
      </c>
      <c r="G3247" t="s">
        <v>6790</v>
      </c>
      <c r="H3247">
        <v>45</v>
      </c>
      <c r="I3247" t="s">
        <v>17</v>
      </c>
      <c r="J3247">
        <v>0</v>
      </c>
      <c r="K3247" t="s">
        <v>20</v>
      </c>
      <c r="L3247" t="s">
        <v>6791</v>
      </c>
      <c r="M3247">
        <v>12</v>
      </c>
      <c r="P3247" s="32">
        <v>44666</v>
      </c>
      <c r="Q3247" s="1">
        <v>12.092211333643361</v>
      </c>
      <c r="R3247">
        <v>1</v>
      </c>
      <c r="S3247" t="str" cm="1">
        <f t="array" ref="S3247">_xlfn.IFS(R3247=0,"None",R3247&lt;3,"Low",R3247&lt;6,"Medium",R3247&lt;=10,"High")</f>
        <v>Low</v>
      </c>
      <c r="T3247" t="str" cm="1">
        <f t="array" ref="T3247">_xlfn.IFS(M3247&lt;=20,"Low",M3247&lt;=50,"Medium",M3247&lt;=90,"High")</f>
        <v>Low</v>
      </c>
      <c r="U3247" s="33">
        <f>Datos_Limpios[[#This Row],[Number of Complaints or Support]]/Datos_Limpios[[#This Row],[Account Length (in months)]]</f>
        <v>5.5555555555555552E-2</v>
      </c>
      <c r="V3247" t="str" cm="1">
        <f t="array" ref="V3247">_xlfn.IFS(H3247&lt;30,"Under 30",H3247&lt;66,"Middle Age",H3247&gt;=66,"Senior")</f>
        <v>Middle Age</v>
      </c>
      <c r="W3247" t="s">
        <v>6824</v>
      </c>
    </row>
    <row r="3248" spans="1:23" x14ac:dyDescent="0.3">
      <c r="A3248" t="s">
        <v>3345</v>
      </c>
      <c r="B3248" t="s">
        <v>23</v>
      </c>
      <c r="C3248">
        <v>6</v>
      </c>
      <c r="D3248">
        <v>1</v>
      </c>
      <c r="E3248" t="s">
        <v>17</v>
      </c>
      <c r="F3248" t="s">
        <v>29</v>
      </c>
      <c r="G3248" t="s">
        <v>6790</v>
      </c>
      <c r="H3248">
        <v>34</v>
      </c>
      <c r="I3248" t="s">
        <v>17</v>
      </c>
      <c r="J3248">
        <v>0</v>
      </c>
      <c r="K3248" t="s">
        <v>20</v>
      </c>
      <c r="L3248" t="s">
        <v>6792</v>
      </c>
      <c r="M3248">
        <v>28</v>
      </c>
      <c r="N3248" t="s">
        <v>50</v>
      </c>
      <c r="O3248" t="s">
        <v>300</v>
      </c>
      <c r="P3248" s="32">
        <v>44340</v>
      </c>
      <c r="Q3248" s="1">
        <v>25.078074276223958</v>
      </c>
      <c r="R3248">
        <v>6</v>
      </c>
      <c r="S3248" t="str" cm="1">
        <f t="array" ref="S3248">_xlfn.IFS(R3248=0,"None",R3248&lt;3,"Low",R3248&lt;6,"Medium",R3248&lt;=10,"High")</f>
        <v>High</v>
      </c>
      <c r="T3248" t="str" cm="1">
        <f t="array" ref="T3248">_xlfn.IFS(M3248&lt;=20,"Low",M3248&lt;=50,"Medium",M3248&lt;=90,"High")</f>
        <v>Medium</v>
      </c>
      <c r="U3248" s="33">
        <f>Datos_Limpios[[#This Row],[Number of Complaints or Support]]/Datos_Limpios[[#This Row],[Account Length (in months)]]</f>
        <v>1</v>
      </c>
      <c r="V3248" t="str" cm="1">
        <f t="array" ref="V3248">_xlfn.IFS(H3248&lt;30,"Under 30",H3248&lt;66,"Middle Age",H3248&gt;=66,"Senior")</f>
        <v>Middle Age</v>
      </c>
      <c r="W3248" t="s">
        <v>6825</v>
      </c>
    </row>
    <row r="3249" spans="1:23" x14ac:dyDescent="0.3">
      <c r="A3249" t="s">
        <v>3346</v>
      </c>
      <c r="B3249" t="s">
        <v>17</v>
      </c>
      <c r="C3249">
        <v>62</v>
      </c>
      <c r="D3249">
        <v>2</v>
      </c>
      <c r="E3249" t="s">
        <v>23</v>
      </c>
      <c r="F3249" t="s">
        <v>121</v>
      </c>
      <c r="G3249" t="s">
        <v>6790</v>
      </c>
      <c r="H3249">
        <v>34</v>
      </c>
      <c r="I3249" t="s">
        <v>17</v>
      </c>
      <c r="J3249">
        <v>0</v>
      </c>
      <c r="K3249" t="s">
        <v>32</v>
      </c>
      <c r="L3249" t="s">
        <v>6791</v>
      </c>
      <c r="M3249">
        <v>37</v>
      </c>
      <c r="P3249" s="32">
        <v>43898</v>
      </c>
      <c r="Q3249" s="1">
        <v>36.249577041105503</v>
      </c>
      <c r="R3249">
        <v>10</v>
      </c>
      <c r="S3249" t="str" cm="1">
        <f t="array" ref="S3249">_xlfn.IFS(R3249=0,"None",R3249&lt;3,"Low",R3249&lt;6,"Medium",R3249&lt;=10,"High")</f>
        <v>High</v>
      </c>
      <c r="T3249" t="str" cm="1">
        <f t="array" ref="T3249">_xlfn.IFS(M3249&lt;=20,"Low",M3249&lt;=50,"Medium",M3249&lt;=90,"High")</f>
        <v>Medium</v>
      </c>
      <c r="U3249" s="33">
        <f>Datos_Limpios[[#This Row],[Number of Complaints or Support]]/Datos_Limpios[[#This Row],[Account Length (in months)]]</f>
        <v>0.16129032258064516</v>
      </c>
      <c r="V3249" t="str" cm="1">
        <f t="array" ref="V3249">_xlfn.IFS(H3249&lt;30,"Under 30",H3249&lt;66,"Middle Age",H3249&gt;=66,"Senior")</f>
        <v>Middle Age</v>
      </c>
      <c r="W3249" t="s">
        <v>6826</v>
      </c>
    </row>
    <row r="3250" spans="1:23" x14ac:dyDescent="0.3">
      <c r="A3250" t="s">
        <v>3347</v>
      </c>
      <c r="B3250" t="s">
        <v>17</v>
      </c>
      <c r="C3250">
        <v>17</v>
      </c>
      <c r="D3250">
        <v>0</v>
      </c>
      <c r="E3250" t="s">
        <v>17</v>
      </c>
      <c r="F3250" t="s">
        <v>58</v>
      </c>
      <c r="G3250" t="s">
        <v>6790</v>
      </c>
      <c r="H3250">
        <v>32</v>
      </c>
      <c r="I3250" t="s">
        <v>23</v>
      </c>
      <c r="J3250">
        <v>4</v>
      </c>
      <c r="K3250" t="s">
        <v>24</v>
      </c>
      <c r="L3250" t="s">
        <v>6791</v>
      </c>
      <c r="M3250">
        <v>7</v>
      </c>
      <c r="P3250" s="32">
        <v>45105</v>
      </c>
      <c r="Q3250" s="1">
        <v>7.9369303071066799</v>
      </c>
      <c r="R3250">
        <v>2</v>
      </c>
      <c r="S3250" t="str" cm="1">
        <f t="array" ref="S3250">_xlfn.IFS(R3250=0,"None",R3250&lt;3,"Low",R3250&lt;6,"Medium",R3250&lt;=10,"High")</f>
        <v>Low</v>
      </c>
      <c r="T3250" t="str" cm="1">
        <f t="array" ref="T3250">_xlfn.IFS(M3250&lt;=20,"Low",M3250&lt;=50,"Medium",M3250&lt;=90,"High")</f>
        <v>Low</v>
      </c>
      <c r="U3250" s="33">
        <f>Datos_Limpios[[#This Row],[Number of Complaints or Support]]/Datos_Limpios[[#This Row],[Account Length (in months)]]</f>
        <v>0.11764705882352941</v>
      </c>
      <c r="V3250" t="str" cm="1">
        <f t="array" ref="V3250">_xlfn.IFS(H3250&lt;30,"Under 30",H3250&lt;66,"Middle Age",H3250&gt;=66,"Senior")</f>
        <v>Middle Age</v>
      </c>
      <c r="W3250" t="s">
        <v>6825</v>
      </c>
    </row>
    <row r="3251" spans="1:23" x14ac:dyDescent="0.3">
      <c r="A3251" t="s">
        <v>3348</v>
      </c>
      <c r="B3251" t="s">
        <v>17</v>
      </c>
      <c r="C3251">
        <v>67</v>
      </c>
      <c r="D3251">
        <v>2</v>
      </c>
      <c r="E3251" t="s">
        <v>23</v>
      </c>
      <c r="F3251" t="s">
        <v>179</v>
      </c>
      <c r="G3251" t="s">
        <v>19</v>
      </c>
      <c r="H3251">
        <v>29</v>
      </c>
      <c r="I3251" t="s">
        <v>17</v>
      </c>
      <c r="J3251">
        <v>0</v>
      </c>
      <c r="K3251" t="s">
        <v>32</v>
      </c>
      <c r="L3251" t="s">
        <v>6791</v>
      </c>
      <c r="M3251">
        <v>64</v>
      </c>
      <c r="P3251" s="32">
        <v>44165</v>
      </c>
      <c r="Q3251" s="1">
        <v>72.364222153342396</v>
      </c>
      <c r="R3251">
        <v>5</v>
      </c>
      <c r="S3251" t="str" cm="1">
        <f t="array" ref="S3251">_xlfn.IFS(R3251=0,"None",R3251&lt;3,"Low",R3251&lt;6,"Medium",R3251&lt;=10,"High")</f>
        <v>Medium</v>
      </c>
      <c r="T3251" t="str" cm="1">
        <f t="array" ref="T3251">_xlfn.IFS(M3251&lt;=20,"Low",M3251&lt;=50,"Medium",M3251&lt;=90,"High")</f>
        <v>High</v>
      </c>
      <c r="U3251" s="33">
        <f>Datos_Limpios[[#This Row],[Number of Complaints or Support]]/Datos_Limpios[[#This Row],[Account Length (in months)]]</f>
        <v>7.4626865671641784E-2</v>
      </c>
      <c r="V3251" t="str" cm="1">
        <f t="array" ref="V3251">_xlfn.IFS(H3251&lt;30,"Under 30",H3251&lt;66,"Middle Age",H3251&gt;=66,"Senior")</f>
        <v>Under 30</v>
      </c>
      <c r="W3251" t="s">
        <v>6826</v>
      </c>
    </row>
    <row r="3252" spans="1:23" x14ac:dyDescent="0.3">
      <c r="A3252" t="s">
        <v>3349</v>
      </c>
      <c r="B3252" t="s">
        <v>17</v>
      </c>
      <c r="C3252">
        <v>56</v>
      </c>
      <c r="D3252">
        <v>2</v>
      </c>
      <c r="E3252" t="s">
        <v>23</v>
      </c>
      <c r="F3252" t="s">
        <v>47</v>
      </c>
      <c r="G3252" t="s">
        <v>6790</v>
      </c>
      <c r="H3252">
        <v>41</v>
      </c>
      <c r="I3252" t="s">
        <v>23</v>
      </c>
      <c r="J3252">
        <v>4</v>
      </c>
      <c r="K3252" t="s">
        <v>20</v>
      </c>
      <c r="L3252" t="s">
        <v>6791</v>
      </c>
      <c r="M3252">
        <v>40</v>
      </c>
      <c r="P3252" s="32">
        <v>45077</v>
      </c>
      <c r="Q3252" s="1">
        <v>34.061325624477149</v>
      </c>
      <c r="R3252">
        <v>8</v>
      </c>
      <c r="S3252" t="str" cm="1">
        <f t="array" ref="S3252">_xlfn.IFS(R3252=0,"None",R3252&lt;3,"Low",R3252&lt;6,"Medium",R3252&lt;=10,"High")</f>
        <v>High</v>
      </c>
      <c r="T3252" t="str" cm="1">
        <f t="array" ref="T3252">_xlfn.IFS(M3252&lt;=20,"Low",M3252&lt;=50,"Medium",M3252&lt;=90,"High")</f>
        <v>Medium</v>
      </c>
      <c r="U3252" s="33">
        <f>Datos_Limpios[[#This Row],[Number of Complaints or Support]]/Datos_Limpios[[#This Row],[Account Length (in months)]]</f>
        <v>0.14285714285714285</v>
      </c>
      <c r="V3252" t="str" cm="1">
        <f t="array" ref="V3252">_xlfn.IFS(H3252&lt;30,"Under 30",H3252&lt;66,"Middle Age",H3252&gt;=66,"Senior")</f>
        <v>Middle Age</v>
      </c>
      <c r="W3252" t="s">
        <v>6824</v>
      </c>
    </row>
    <row r="3253" spans="1:23" x14ac:dyDescent="0.3">
      <c r="A3253" t="s">
        <v>3350</v>
      </c>
      <c r="B3253" t="s">
        <v>23</v>
      </c>
      <c r="C3253">
        <v>10</v>
      </c>
      <c r="D3253">
        <v>2</v>
      </c>
      <c r="E3253" t="s">
        <v>23</v>
      </c>
      <c r="F3253" t="s">
        <v>202</v>
      </c>
      <c r="G3253" t="s">
        <v>19</v>
      </c>
      <c r="H3253">
        <v>45</v>
      </c>
      <c r="I3253" t="s">
        <v>17</v>
      </c>
      <c r="J3253">
        <v>0</v>
      </c>
      <c r="K3253" t="s">
        <v>20</v>
      </c>
      <c r="L3253" t="s">
        <v>6792</v>
      </c>
      <c r="M3253">
        <v>34</v>
      </c>
      <c r="N3253" t="s">
        <v>59</v>
      </c>
      <c r="O3253" t="s">
        <v>116</v>
      </c>
      <c r="P3253" s="32">
        <v>43908</v>
      </c>
      <c r="Q3253" s="1">
        <v>30.941725365009891</v>
      </c>
      <c r="R3253">
        <v>4</v>
      </c>
      <c r="S3253" t="str" cm="1">
        <f t="array" ref="S3253">_xlfn.IFS(R3253=0,"None",R3253&lt;3,"Low",R3253&lt;6,"Medium",R3253&lt;=10,"High")</f>
        <v>Medium</v>
      </c>
      <c r="T3253" t="str" cm="1">
        <f t="array" ref="T3253">_xlfn.IFS(M3253&lt;=20,"Low",M3253&lt;=50,"Medium",M3253&lt;=90,"High")</f>
        <v>Medium</v>
      </c>
      <c r="U3253" s="33">
        <f>Datos_Limpios[[#This Row],[Number of Complaints or Support]]/Datos_Limpios[[#This Row],[Account Length (in months)]]</f>
        <v>0.4</v>
      </c>
      <c r="V3253" t="str" cm="1">
        <f t="array" ref="V3253">_xlfn.IFS(H3253&lt;30,"Under 30",H3253&lt;66,"Middle Age",H3253&gt;=66,"Senior")</f>
        <v>Middle Age</v>
      </c>
      <c r="W3253" t="s">
        <v>6825</v>
      </c>
    </row>
    <row r="3254" spans="1:23" x14ac:dyDescent="0.3">
      <c r="A3254" t="s">
        <v>3351</v>
      </c>
      <c r="B3254" t="s">
        <v>17</v>
      </c>
      <c r="C3254">
        <v>44</v>
      </c>
      <c r="D3254">
        <v>0</v>
      </c>
      <c r="E3254" t="s">
        <v>17</v>
      </c>
      <c r="F3254" t="s">
        <v>18</v>
      </c>
      <c r="G3254" t="s">
        <v>19</v>
      </c>
      <c r="H3254">
        <v>51</v>
      </c>
      <c r="I3254" t="s">
        <v>17</v>
      </c>
      <c r="J3254">
        <v>0</v>
      </c>
      <c r="K3254" t="s">
        <v>24</v>
      </c>
      <c r="L3254" t="s">
        <v>6792</v>
      </c>
      <c r="M3254">
        <v>7</v>
      </c>
      <c r="P3254" s="32">
        <v>44758</v>
      </c>
      <c r="Q3254" s="1">
        <v>7.6469476828980838</v>
      </c>
      <c r="R3254">
        <v>6</v>
      </c>
      <c r="S3254" t="str" cm="1">
        <f t="array" ref="S3254">_xlfn.IFS(R3254=0,"None",R3254&lt;3,"Low",R3254&lt;6,"Medium",R3254&lt;=10,"High")</f>
        <v>High</v>
      </c>
      <c r="T3254" t="str" cm="1">
        <f t="array" ref="T3254">_xlfn.IFS(M3254&lt;=20,"Low",M3254&lt;=50,"Medium",M3254&lt;=90,"High")</f>
        <v>Low</v>
      </c>
      <c r="U3254" s="33">
        <f>Datos_Limpios[[#This Row],[Number of Complaints or Support]]/Datos_Limpios[[#This Row],[Account Length (in months)]]</f>
        <v>0.13636363636363635</v>
      </c>
      <c r="V3254" t="str" cm="1">
        <f t="array" ref="V3254">_xlfn.IFS(H3254&lt;30,"Under 30",H3254&lt;66,"Middle Age",H3254&gt;=66,"Senior")</f>
        <v>Middle Age</v>
      </c>
      <c r="W3254" t="s">
        <v>6823</v>
      </c>
    </row>
    <row r="3255" spans="1:23" x14ac:dyDescent="0.3">
      <c r="A3255" t="s">
        <v>3352</v>
      </c>
      <c r="B3255" t="s">
        <v>23</v>
      </c>
      <c r="C3255">
        <v>34</v>
      </c>
      <c r="D3255">
        <v>1</v>
      </c>
      <c r="E3255" t="s">
        <v>17</v>
      </c>
      <c r="F3255" t="s">
        <v>29</v>
      </c>
      <c r="G3255" t="s">
        <v>19</v>
      </c>
      <c r="H3255">
        <v>59</v>
      </c>
      <c r="I3255" t="s">
        <v>17</v>
      </c>
      <c r="J3255">
        <v>0</v>
      </c>
      <c r="K3255" t="s">
        <v>20</v>
      </c>
      <c r="L3255" t="s">
        <v>6792</v>
      </c>
      <c r="M3255">
        <v>42</v>
      </c>
      <c r="N3255" t="s">
        <v>91</v>
      </c>
      <c r="O3255" t="s">
        <v>203</v>
      </c>
      <c r="P3255" s="32">
        <v>44815</v>
      </c>
      <c r="Q3255" s="1">
        <v>48.592937866420478</v>
      </c>
      <c r="R3255">
        <v>9</v>
      </c>
      <c r="S3255" t="str" cm="1">
        <f t="array" ref="S3255">_xlfn.IFS(R3255=0,"None",R3255&lt;3,"Low",R3255&lt;6,"Medium",R3255&lt;=10,"High")</f>
        <v>High</v>
      </c>
      <c r="T3255" t="str" cm="1">
        <f t="array" ref="T3255">_xlfn.IFS(M3255&lt;=20,"Low",M3255&lt;=50,"Medium",M3255&lt;=90,"High")</f>
        <v>Medium</v>
      </c>
      <c r="U3255" s="33">
        <f>Datos_Limpios[[#This Row],[Number of Complaints or Support]]/Datos_Limpios[[#This Row],[Account Length (in months)]]</f>
        <v>0.26470588235294118</v>
      </c>
      <c r="V3255" t="str" cm="1">
        <f t="array" ref="V3255">_xlfn.IFS(H3255&lt;30,"Under 30",H3255&lt;66,"Middle Age",H3255&gt;=66,"Senior")</f>
        <v>Middle Age</v>
      </c>
      <c r="W3255" t="s">
        <v>6825</v>
      </c>
    </row>
    <row r="3256" spans="1:23" x14ac:dyDescent="0.3">
      <c r="A3256" t="s">
        <v>3353</v>
      </c>
      <c r="B3256" t="s">
        <v>17</v>
      </c>
      <c r="C3256">
        <v>31</v>
      </c>
      <c r="D3256">
        <v>2</v>
      </c>
      <c r="E3256" t="s">
        <v>17</v>
      </c>
      <c r="F3256" t="s">
        <v>40</v>
      </c>
      <c r="G3256" t="s">
        <v>19</v>
      </c>
      <c r="H3256">
        <v>48</v>
      </c>
      <c r="I3256" t="s">
        <v>23</v>
      </c>
      <c r="J3256">
        <v>3</v>
      </c>
      <c r="K3256" t="s">
        <v>32</v>
      </c>
      <c r="L3256" t="s">
        <v>6791</v>
      </c>
      <c r="M3256">
        <v>10</v>
      </c>
      <c r="P3256" s="32">
        <v>45185</v>
      </c>
      <c r="Q3256" s="1">
        <v>10.86066250564914</v>
      </c>
      <c r="R3256">
        <v>4</v>
      </c>
      <c r="S3256" t="str" cm="1">
        <f t="array" ref="S3256">_xlfn.IFS(R3256=0,"None",R3256&lt;3,"Low",R3256&lt;6,"Medium",R3256&lt;=10,"High")</f>
        <v>Medium</v>
      </c>
      <c r="T3256" t="str" cm="1">
        <f t="array" ref="T3256">_xlfn.IFS(M3256&lt;=20,"Low",M3256&lt;=50,"Medium",M3256&lt;=90,"High")</f>
        <v>Low</v>
      </c>
      <c r="U3256" s="33">
        <f>Datos_Limpios[[#This Row],[Number of Complaints or Support]]/Datos_Limpios[[#This Row],[Account Length (in months)]]</f>
        <v>0.12903225806451613</v>
      </c>
      <c r="V3256" t="str" cm="1">
        <f t="array" ref="V3256">_xlfn.IFS(H3256&lt;30,"Under 30",H3256&lt;66,"Middle Age",H3256&gt;=66,"Senior")</f>
        <v>Middle Age</v>
      </c>
      <c r="W3256" t="s">
        <v>6823</v>
      </c>
    </row>
    <row r="3257" spans="1:23" x14ac:dyDescent="0.3">
      <c r="A3257" t="s">
        <v>3354</v>
      </c>
      <c r="B3257" t="s">
        <v>23</v>
      </c>
      <c r="C3257">
        <v>22</v>
      </c>
      <c r="D3257">
        <v>5</v>
      </c>
      <c r="E3257" t="s">
        <v>23</v>
      </c>
      <c r="F3257" t="s">
        <v>128</v>
      </c>
      <c r="G3257" t="s">
        <v>6790</v>
      </c>
      <c r="H3257">
        <v>68</v>
      </c>
      <c r="I3257" t="s">
        <v>17</v>
      </c>
      <c r="J3257">
        <v>0</v>
      </c>
      <c r="K3257" t="s">
        <v>20</v>
      </c>
      <c r="L3257" t="s">
        <v>6792</v>
      </c>
      <c r="M3257">
        <v>27</v>
      </c>
      <c r="N3257" t="s">
        <v>59</v>
      </c>
      <c r="O3257" t="s">
        <v>60</v>
      </c>
      <c r="P3257" s="32">
        <v>44326</v>
      </c>
      <c r="Q3257" s="1">
        <v>28.146247975903119</v>
      </c>
      <c r="R3257">
        <v>2</v>
      </c>
      <c r="S3257" t="str" cm="1">
        <f t="array" ref="S3257">_xlfn.IFS(R3257=0,"None",R3257&lt;3,"Low",R3257&lt;6,"Medium",R3257&lt;=10,"High")</f>
        <v>Low</v>
      </c>
      <c r="T3257" t="str" cm="1">
        <f t="array" ref="T3257">_xlfn.IFS(M3257&lt;=20,"Low",M3257&lt;=50,"Medium",M3257&lt;=90,"High")</f>
        <v>Medium</v>
      </c>
      <c r="U3257" s="33">
        <f>Datos_Limpios[[#This Row],[Number of Complaints or Support]]/Datos_Limpios[[#This Row],[Account Length (in months)]]</f>
        <v>9.0909090909090912E-2</v>
      </c>
      <c r="V3257" t="str" cm="1">
        <f t="array" ref="V3257">_xlfn.IFS(H3257&lt;30,"Under 30",H3257&lt;66,"Middle Age",H3257&gt;=66,"Senior")</f>
        <v>Senior</v>
      </c>
      <c r="W3257" t="s">
        <v>6826</v>
      </c>
    </row>
    <row r="3258" spans="1:23" x14ac:dyDescent="0.3">
      <c r="A3258" t="s">
        <v>3355</v>
      </c>
      <c r="B3258" t="s">
        <v>23</v>
      </c>
      <c r="C3258">
        <v>10</v>
      </c>
      <c r="D3258">
        <v>2</v>
      </c>
      <c r="E3258" t="s">
        <v>23</v>
      </c>
      <c r="F3258" t="s">
        <v>115</v>
      </c>
      <c r="G3258" t="s">
        <v>19</v>
      </c>
      <c r="H3258">
        <v>24</v>
      </c>
      <c r="I3258" t="s">
        <v>17</v>
      </c>
      <c r="J3258">
        <v>0</v>
      </c>
      <c r="K3258" t="s">
        <v>20</v>
      </c>
      <c r="L3258" t="s">
        <v>6791</v>
      </c>
      <c r="M3258">
        <v>20</v>
      </c>
      <c r="N3258" t="s">
        <v>6810</v>
      </c>
      <c r="O3258" t="s">
        <v>6810</v>
      </c>
      <c r="P3258" s="32">
        <v>44904</v>
      </c>
      <c r="Q3258" s="1">
        <v>20.52799388006289</v>
      </c>
      <c r="R3258">
        <v>2</v>
      </c>
      <c r="S3258" t="str" cm="1">
        <f t="array" ref="S3258">_xlfn.IFS(R3258=0,"None",R3258&lt;3,"Low",R3258&lt;6,"Medium",R3258&lt;=10,"High")</f>
        <v>Low</v>
      </c>
      <c r="T3258" t="str" cm="1">
        <f t="array" ref="T3258">_xlfn.IFS(M3258&lt;=20,"Low",M3258&lt;=50,"Medium",M3258&lt;=90,"High")</f>
        <v>Low</v>
      </c>
      <c r="U3258" s="33">
        <f>Datos_Limpios[[#This Row],[Number of Complaints or Support]]/Datos_Limpios[[#This Row],[Account Length (in months)]]</f>
        <v>0.2</v>
      </c>
      <c r="V3258" t="str" cm="1">
        <f t="array" ref="V3258">_xlfn.IFS(H3258&lt;30,"Under 30",H3258&lt;66,"Middle Age",H3258&gt;=66,"Senior")</f>
        <v>Under 30</v>
      </c>
      <c r="W3258" t="s">
        <v>6825</v>
      </c>
    </row>
    <row r="3259" spans="1:23" x14ac:dyDescent="0.3">
      <c r="A3259" t="s">
        <v>3356</v>
      </c>
      <c r="B3259" t="s">
        <v>17</v>
      </c>
      <c r="C3259">
        <v>29</v>
      </c>
      <c r="D3259">
        <v>0</v>
      </c>
      <c r="E3259" t="s">
        <v>17</v>
      </c>
      <c r="F3259" t="s">
        <v>18</v>
      </c>
      <c r="G3259" t="s">
        <v>6790</v>
      </c>
      <c r="H3259">
        <v>47</v>
      </c>
      <c r="I3259" t="s">
        <v>17</v>
      </c>
      <c r="J3259">
        <v>0</v>
      </c>
      <c r="K3259" t="s">
        <v>24</v>
      </c>
      <c r="L3259" t="s">
        <v>6791</v>
      </c>
      <c r="M3259">
        <v>7</v>
      </c>
      <c r="P3259" s="32">
        <v>44264</v>
      </c>
      <c r="Q3259" s="1">
        <v>6.4456667520005846</v>
      </c>
      <c r="R3259">
        <v>7</v>
      </c>
      <c r="S3259" t="str" cm="1">
        <f t="array" ref="S3259">_xlfn.IFS(R3259=0,"None",R3259&lt;3,"Low",R3259&lt;6,"Medium",R3259&lt;=10,"High")</f>
        <v>High</v>
      </c>
      <c r="T3259" t="str" cm="1">
        <f t="array" ref="T3259">_xlfn.IFS(M3259&lt;=20,"Low",M3259&lt;=50,"Medium",M3259&lt;=90,"High")</f>
        <v>Low</v>
      </c>
      <c r="U3259" s="33">
        <f>Datos_Limpios[[#This Row],[Number of Complaints or Support]]/Datos_Limpios[[#This Row],[Account Length (in months)]]</f>
        <v>0.2413793103448276</v>
      </c>
      <c r="V3259" t="str" cm="1">
        <f t="array" ref="V3259">_xlfn.IFS(H3259&lt;30,"Under 30",H3259&lt;66,"Middle Age",H3259&gt;=66,"Senior")</f>
        <v>Middle Age</v>
      </c>
      <c r="W3259" t="s">
        <v>6823</v>
      </c>
    </row>
    <row r="3260" spans="1:23" x14ac:dyDescent="0.3">
      <c r="A3260" t="s">
        <v>3357</v>
      </c>
      <c r="B3260" t="s">
        <v>17</v>
      </c>
      <c r="C3260">
        <v>1</v>
      </c>
      <c r="D3260">
        <v>0</v>
      </c>
      <c r="E3260" t="s">
        <v>17</v>
      </c>
      <c r="F3260" t="s">
        <v>101</v>
      </c>
      <c r="G3260" t="s">
        <v>19</v>
      </c>
      <c r="H3260">
        <v>24</v>
      </c>
      <c r="I3260" t="s">
        <v>17</v>
      </c>
      <c r="J3260">
        <v>0</v>
      </c>
      <c r="K3260" t="s">
        <v>20</v>
      </c>
      <c r="L3260" t="s">
        <v>6792</v>
      </c>
      <c r="M3260">
        <v>12</v>
      </c>
      <c r="P3260" s="32">
        <v>44896</v>
      </c>
      <c r="Q3260" s="1">
        <v>12.534028418413961</v>
      </c>
      <c r="R3260">
        <v>7</v>
      </c>
      <c r="S3260" t="str" cm="1">
        <f t="array" ref="S3260">_xlfn.IFS(R3260=0,"None",R3260&lt;3,"Low",R3260&lt;6,"Medium",R3260&lt;=10,"High")</f>
        <v>High</v>
      </c>
      <c r="T3260" t="str" cm="1">
        <f t="array" ref="T3260">_xlfn.IFS(M3260&lt;=20,"Low",M3260&lt;=50,"Medium",M3260&lt;=90,"High")</f>
        <v>Low</v>
      </c>
      <c r="U3260" s="33">
        <f>Datos_Limpios[[#This Row],[Number of Complaints or Support]]/Datos_Limpios[[#This Row],[Account Length (in months)]]</f>
        <v>7</v>
      </c>
      <c r="V3260" t="str" cm="1">
        <f t="array" ref="V3260">_xlfn.IFS(H3260&lt;30,"Under 30",H3260&lt;66,"Middle Age",H3260&gt;=66,"Senior")</f>
        <v>Under 30</v>
      </c>
      <c r="W3260" t="s">
        <v>6826</v>
      </c>
    </row>
    <row r="3261" spans="1:23" x14ac:dyDescent="0.3">
      <c r="A3261" t="s">
        <v>3358</v>
      </c>
      <c r="B3261" t="s">
        <v>23</v>
      </c>
      <c r="C3261">
        <v>21</v>
      </c>
      <c r="D3261">
        <v>1</v>
      </c>
      <c r="E3261" t="s">
        <v>23</v>
      </c>
      <c r="F3261" t="s">
        <v>31</v>
      </c>
      <c r="G3261" t="s">
        <v>19</v>
      </c>
      <c r="H3261">
        <v>55</v>
      </c>
      <c r="I3261" t="s">
        <v>17</v>
      </c>
      <c r="J3261">
        <v>0</v>
      </c>
      <c r="K3261" t="s">
        <v>20</v>
      </c>
      <c r="L3261" t="s">
        <v>6792</v>
      </c>
      <c r="M3261">
        <v>34</v>
      </c>
      <c r="N3261" t="s">
        <v>27</v>
      </c>
      <c r="O3261" t="s">
        <v>108</v>
      </c>
      <c r="P3261" s="32">
        <v>44929</v>
      </c>
      <c r="Q3261" s="1">
        <v>27.588241952226699</v>
      </c>
      <c r="R3261">
        <v>9</v>
      </c>
      <c r="S3261" t="str" cm="1">
        <f t="array" ref="S3261">_xlfn.IFS(R3261=0,"None",R3261&lt;3,"Low",R3261&lt;6,"Medium",R3261&lt;=10,"High")</f>
        <v>High</v>
      </c>
      <c r="T3261" t="str" cm="1">
        <f t="array" ref="T3261">_xlfn.IFS(M3261&lt;=20,"Low",M3261&lt;=50,"Medium",M3261&lt;=90,"High")</f>
        <v>Medium</v>
      </c>
      <c r="U3261" s="33">
        <f>Datos_Limpios[[#This Row],[Number of Complaints or Support]]/Datos_Limpios[[#This Row],[Account Length (in months)]]</f>
        <v>0.42857142857142855</v>
      </c>
      <c r="V3261" t="str" cm="1">
        <f t="array" ref="V3261">_xlfn.IFS(H3261&lt;30,"Under 30",H3261&lt;66,"Middle Age",H3261&gt;=66,"Senior")</f>
        <v>Middle Age</v>
      </c>
      <c r="W3261" t="s">
        <v>6826</v>
      </c>
    </row>
    <row r="3262" spans="1:23" x14ac:dyDescent="0.3">
      <c r="A3262" t="s">
        <v>3359</v>
      </c>
      <c r="B3262" t="s">
        <v>17</v>
      </c>
      <c r="C3262">
        <v>68</v>
      </c>
      <c r="D3262">
        <v>0</v>
      </c>
      <c r="E3262" t="s">
        <v>23</v>
      </c>
      <c r="F3262" t="s">
        <v>140</v>
      </c>
      <c r="G3262" t="s">
        <v>6790</v>
      </c>
      <c r="H3262">
        <v>82</v>
      </c>
      <c r="I3262" t="s">
        <v>17</v>
      </c>
      <c r="J3262">
        <v>0</v>
      </c>
      <c r="K3262" t="s">
        <v>20</v>
      </c>
      <c r="L3262" t="s">
        <v>6791</v>
      </c>
      <c r="M3262">
        <v>45</v>
      </c>
      <c r="P3262" s="32">
        <v>44218</v>
      </c>
      <c r="Q3262" s="1">
        <v>40.831967024518597</v>
      </c>
      <c r="R3262">
        <v>9</v>
      </c>
      <c r="S3262" t="str" cm="1">
        <f t="array" ref="S3262">_xlfn.IFS(R3262=0,"None",R3262&lt;3,"Low",R3262&lt;6,"Medium",R3262&lt;=10,"High")</f>
        <v>High</v>
      </c>
      <c r="T3262" t="str" cm="1">
        <f t="array" ref="T3262">_xlfn.IFS(M3262&lt;=20,"Low",M3262&lt;=50,"Medium",M3262&lt;=90,"High")</f>
        <v>Medium</v>
      </c>
      <c r="U3262" s="33">
        <f>Datos_Limpios[[#This Row],[Number of Complaints or Support]]/Datos_Limpios[[#This Row],[Account Length (in months)]]</f>
        <v>0.13235294117647059</v>
      </c>
      <c r="V3262" t="str" cm="1">
        <f t="array" ref="V3262">_xlfn.IFS(H3262&lt;30,"Under 30",H3262&lt;66,"Middle Age",H3262&gt;=66,"Senior")</f>
        <v>Senior</v>
      </c>
      <c r="W3262" t="s">
        <v>6826</v>
      </c>
    </row>
    <row r="3263" spans="1:23" x14ac:dyDescent="0.3">
      <c r="A3263" t="s">
        <v>3360</v>
      </c>
      <c r="B3263" t="s">
        <v>17</v>
      </c>
      <c r="C3263">
        <v>43</v>
      </c>
      <c r="D3263">
        <v>0</v>
      </c>
      <c r="E3263" t="s">
        <v>23</v>
      </c>
      <c r="F3263" t="s">
        <v>138</v>
      </c>
      <c r="G3263" t="s">
        <v>19</v>
      </c>
      <c r="H3263">
        <v>58</v>
      </c>
      <c r="I3263" t="s">
        <v>17</v>
      </c>
      <c r="J3263">
        <v>0</v>
      </c>
      <c r="K3263" t="s">
        <v>20</v>
      </c>
      <c r="L3263" t="s">
        <v>6791</v>
      </c>
      <c r="M3263">
        <v>45</v>
      </c>
      <c r="P3263" s="32">
        <v>44171</v>
      </c>
      <c r="Q3263" s="1">
        <v>40.311440873930671</v>
      </c>
      <c r="R3263">
        <v>10</v>
      </c>
      <c r="S3263" t="str" cm="1">
        <f t="array" ref="S3263">_xlfn.IFS(R3263=0,"None",R3263&lt;3,"Low",R3263&lt;6,"Medium",R3263&lt;=10,"High")</f>
        <v>High</v>
      </c>
      <c r="T3263" t="str" cm="1">
        <f t="array" ref="T3263">_xlfn.IFS(M3263&lt;=20,"Low",M3263&lt;=50,"Medium",M3263&lt;=90,"High")</f>
        <v>Medium</v>
      </c>
      <c r="U3263" s="33">
        <f>Datos_Limpios[[#This Row],[Number of Complaints or Support]]/Datos_Limpios[[#This Row],[Account Length (in months)]]</f>
        <v>0.23255813953488372</v>
      </c>
      <c r="V3263" t="str" cm="1">
        <f t="array" ref="V3263">_xlfn.IFS(H3263&lt;30,"Under 30",H3263&lt;66,"Middle Age",H3263&gt;=66,"Senior")</f>
        <v>Middle Age</v>
      </c>
      <c r="W3263" t="s">
        <v>6824</v>
      </c>
    </row>
    <row r="3264" spans="1:23" x14ac:dyDescent="0.3">
      <c r="A3264" t="s">
        <v>3361</v>
      </c>
      <c r="B3264" t="s">
        <v>17</v>
      </c>
      <c r="C3264">
        <v>27</v>
      </c>
      <c r="D3264">
        <v>0</v>
      </c>
      <c r="E3264" t="s">
        <v>17</v>
      </c>
      <c r="F3264" t="s">
        <v>38</v>
      </c>
      <c r="G3264" t="s">
        <v>19</v>
      </c>
      <c r="H3264">
        <v>49</v>
      </c>
      <c r="I3264" t="s">
        <v>17</v>
      </c>
      <c r="J3264">
        <v>0</v>
      </c>
      <c r="K3264" t="s">
        <v>20</v>
      </c>
      <c r="L3264" t="s">
        <v>6792</v>
      </c>
      <c r="M3264">
        <v>36</v>
      </c>
      <c r="P3264" s="32">
        <v>44057</v>
      </c>
      <c r="Q3264" s="1">
        <v>40.463989909756592</v>
      </c>
      <c r="R3264">
        <v>4</v>
      </c>
      <c r="S3264" t="str" cm="1">
        <f t="array" ref="S3264">_xlfn.IFS(R3264=0,"None",R3264&lt;3,"Low",R3264&lt;6,"Medium",R3264&lt;=10,"High")</f>
        <v>Medium</v>
      </c>
      <c r="T3264" t="str" cm="1">
        <f t="array" ref="T3264">_xlfn.IFS(M3264&lt;=20,"Low",M3264&lt;=50,"Medium",M3264&lt;=90,"High")</f>
        <v>Medium</v>
      </c>
      <c r="U3264" s="33">
        <f>Datos_Limpios[[#This Row],[Number of Complaints or Support]]/Datos_Limpios[[#This Row],[Account Length (in months)]]</f>
        <v>0.14814814814814814</v>
      </c>
      <c r="V3264" t="str" cm="1">
        <f t="array" ref="V3264">_xlfn.IFS(H3264&lt;30,"Under 30",H3264&lt;66,"Middle Age",H3264&gt;=66,"Senior")</f>
        <v>Middle Age</v>
      </c>
      <c r="W3264" t="s">
        <v>6825</v>
      </c>
    </row>
    <row r="3265" spans="1:23" x14ac:dyDescent="0.3">
      <c r="A3265" t="s">
        <v>3362</v>
      </c>
      <c r="B3265" t="s">
        <v>17</v>
      </c>
      <c r="C3265">
        <v>64</v>
      </c>
      <c r="D3265">
        <v>0</v>
      </c>
      <c r="E3265" t="s">
        <v>17</v>
      </c>
      <c r="F3265" t="s">
        <v>49</v>
      </c>
      <c r="G3265" t="s">
        <v>6790</v>
      </c>
      <c r="H3265">
        <v>54</v>
      </c>
      <c r="I3265" t="s">
        <v>17</v>
      </c>
      <c r="J3265">
        <v>0</v>
      </c>
      <c r="K3265" t="s">
        <v>32</v>
      </c>
      <c r="L3265" t="s">
        <v>6792</v>
      </c>
      <c r="M3265">
        <v>7</v>
      </c>
      <c r="P3265" s="32">
        <v>44198</v>
      </c>
      <c r="Q3265" s="1">
        <v>6.5717326414296808</v>
      </c>
      <c r="R3265">
        <v>7</v>
      </c>
      <c r="S3265" t="str" cm="1">
        <f t="array" ref="S3265">_xlfn.IFS(R3265=0,"None",R3265&lt;3,"Low",R3265&lt;6,"Medium",R3265&lt;=10,"High")</f>
        <v>High</v>
      </c>
      <c r="T3265" t="str" cm="1">
        <f t="array" ref="T3265">_xlfn.IFS(M3265&lt;=20,"Low",M3265&lt;=50,"Medium",M3265&lt;=90,"High")</f>
        <v>Low</v>
      </c>
      <c r="U3265" s="33">
        <f>Datos_Limpios[[#This Row],[Number of Complaints or Support]]/Datos_Limpios[[#This Row],[Account Length (in months)]]</f>
        <v>0.109375</v>
      </c>
      <c r="V3265" t="str" cm="1">
        <f t="array" ref="V3265">_xlfn.IFS(H3265&lt;30,"Under 30",H3265&lt;66,"Middle Age",H3265&gt;=66,"Senior")</f>
        <v>Middle Age</v>
      </c>
      <c r="W3265" t="s">
        <v>6825</v>
      </c>
    </row>
    <row r="3266" spans="1:23" x14ac:dyDescent="0.3">
      <c r="A3266" t="s">
        <v>3363</v>
      </c>
      <c r="B3266" t="s">
        <v>17</v>
      </c>
      <c r="C3266">
        <v>17</v>
      </c>
      <c r="D3266">
        <v>0</v>
      </c>
      <c r="E3266" t="s">
        <v>23</v>
      </c>
      <c r="F3266" t="s">
        <v>166</v>
      </c>
      <c r="G3266" t="s">
        <v>19</v>
      </c>
      <c r="H3266">
        <v>67</v>
      </c>
      <c r="I3266" t="s">
        <v>17</v>
      </c>
      <c r="J3266">
        <v>0</v>
      </c>
      <c r="K3266" t="s">
        <v>24</v>
      </c>
      <c r="L3266" t="s">
        <v>6791</v>
      </c>
      <c r="M3266">
        <v>17</v>
      </c>
      <c r="P3266" s="32">
        <v>44289</v>
      </c>
      <c r="Q3266" s="1">
        <v>19.063885954869718</v>
      </c>
      <c r="R3266">
        <v>5</v>
      </c>
      <c r="S3266" t="str" cm="1">
        <f t="array" ref="S3266">_xlfn.IFS(R3266=0,"None",R3266&lt;3,"Low",R3266&lt;6,"Medium",R3266&lt;=10,"High")</f>
        <v>Medium</v>
      </c>
      <c r="T3266" t="str" cm="1">
        <f t="array" ref="T3266">_xlfn.IFS(M3266&lt;=20,"Low",M3266&lt;=50,"Medium",M3266&lt;=90,"High")</f>
        <v>Low</v>
      </c>
      <c r="U3266" s="33">
        <f>Datos_Limpios[[#This Row],[Number of Complaints or Support]]/Datos_Limpios[[#This Row],[Account Length (in months)]]</f>
        <v>0.29411764705882354</v>
      </c>
      <c r="V3266" t="str" cm="1">
        <f t="array" ref="V3266">_xlfn.IFS(H3266&lt;30,"Under 30",H3266&lt;66,"Middle Age",H3266&gt;=66,"Senior")</f>
        <v>Senior</v>
      </c>
      <c r="W3266" t="s">
        <v>6825</v>
      </c>
    </row>
    <row r="3267" spans="1:23" x14ac:dyDescent="0.3">
      <c r="A3267" t="s">
        <v>3364</v>
      </c>
      <c r="B3267" t="s">
        <v>17</v>
      </c>
      <c r="C3267">
        <v>36</v>
      </c>
      <c r="D3267">
        <v>0</v>
      </c>
      <c r="E3267" t="s">
        <v>23</v>
      </c>
      <c r="F3267" t="s">
        <v>69</v>
      </c>
      <c r="G3267" t="s">
        <v>6790</v>
      </c>
      <c r="H3267">
        <v>72</v>
      </c>
      <c r="I3267" t="s">
        <v>17</v>
      </c>
      <c r="J3267">
        <v>0</v>
      </c>
      <c r="K3267" t="s">
        <v>24</v>
      </c>
      <c r="L3267" t="s">
        <v>6792</v>
      </c>
      <c r="M3267">
        <v>52</v>
      </c>
      <c r="P3267" s="32">
        <v>44577</v>
      </c>
      <c r="Q3267" s="1">
        <v>54.659329490777893</v>
      </c>
      <c r="R3267">
        <v>4</v>
      </c>
      <c r="S3267" t="str" cm="1">
        <f t="array" ref="S3267">_xlfn.IFS(R3267=0,"None",R3267&lt;3,"Low",R3267&lt;6,"Medium",R3267&lt;=10,"High")</f>
        <v>Medium</v>
      </c>
      <c r="T3267" t="str" cm="1">
        <f t="array" ref="T3267">_xlfn.IFS(M3267&lt;=20,"Low",M3267&lt;=50,"Medium",M3267&lt;=90,"High")</f>
        <v>High</v>
      </c>
      <c r="U3267" s="33">
        <f>Datos_Limpios[[#This Row],[Number of Complaints or Support]]/Datos_Limpios[[#This Row],[Account Length (in months)]]</f>
        <v>0.1111111111111111</v>
      </c>
      <c r="V3267" t="str" cm="1">
        <f t="array" ref="V3267">_xlfn.IFS(H3267&lt;30,"Under 30",H3267&lt;66,"Middle Age",H3267&gt;=66,"Senior")</f>
        <v>Senior</v>
      </c>
      <c r="W3267" t="s">
        <v>6825</v>
      </c>
    </row>
    <row r="3268" spans="1:23" x14ac:dyDescent="0.3">
      <c r="A3268" t="s">
        <v>3365</v>
      </c>
      <c r="B3268" t="s">
        <v>17</v>
      </c>
      <c r="C3268">
        <v>28</v>
      </c>
      <c r="D3268">
        <v>0</v>
      </c>
      <c r="E3268" t="s">
        <v>23</v>
      </c>
      <c r="F3268" t="s">
        <v>123</v>
      </c>
      <c r="G3268" t="s">
        <v>6790</v>
      </c>
      <c r="H3268">
        <v>25</v>
      </c>
      <c r="I3268" t="s">
        <v>17</v>
      </c>
      <c r="J3268">
        <v>0</v>
      </c>
      <c r="K3268" t="s">
        <v>24</v>
      </c>
      <c r="L3268" t="s">
        <v>6791</v>
      </c>
      <c r="M3268">
        <v>41</v>
      </c>
      <c r="P3268" s="32">
        <v>44353</v>
      </c>
      <c r="Q3268" s="1">
        <v>47.215113186879499</v>
      </c>
      <c r="R3268">
        <v>7</v>
      </c>
      <c r="S3268" t="str" cm="1">
        <f t="array" ref="S3268">_xlfn.IFS(R3268=0,"None",R3268&lt;3,"Low",R3268&lt;6,"Medium",R3268&lt;=10,"High")</f>
        <v>High</v>
      </c>
      <c r="T3268" t="str" cm="1">
        <f t="array" ref="T3268">_xlfn.IFS(M3268&lt;=20,"Low",M3268&lt;=50,"Medium",M3268&lt;=90,"High")</f>
        <v>Medium</v>
      </c>
      <c r="U3268" s="33">
        <f>Datos_Limpios[[#This Row],[Number of Complaints or Support]]/Datos_Limpios[[#This Row],[Account Length (in months)]]</f>
        <v>0.25</v>
      </c>
      <c r="V3268" t="str" cm="1">
        <f t="array" ref="V3268">_xlfn.IFS(H3268&lt;30,"Under 30",H3268&lt;66,"Middle Age",H3268&gt;=66,"Senior")</f>
        <v>Under 30</v>
      </c>
      <c r="W3268" t="s">
        <v>6824</v>
      </c>
    </row>
    <row r="3269" spans="1:23" x14ac:dyDescent="0.3">
      <c r="A3269" t="s">
        <v>3366</v>
      </c>
      <c r="B3269" t="s">
        <v>17</v>
      </c>
      <c r="C3269">
        <v>71</v>
      </c>
      <c r="D3269">
        <v>2</v>
      </c>
      <c r="E3269" t="s">
        <v>17</v>
      </c>
      <c r="F3269" t="s">
        <v>58</v>
      </c>
      <c r="G3269" t="s">
        <v>19</v>
      </c>
      <c r="H3269">
        <v>60</v>
      </c>
      <c r="I3269" t="s">
        <v>23</v>
      </c>
      <c r="J3269">
        <v>5</v>
      </c>
      <c r="K3269" t="s">
        <v>32</v>
      </c>
      <c r="L3269" t="s">
        <v>6792</v>
      </c>
      <c r="M3269">
        <v>10</v>
      </c>
      <c r="P3269" s="32">
        <v>44774</v>
      </c>
      <c r="Q3269" s="1">
        <v>10.975376744737391</v>
      </c>
      <c r="R3269">
        <v>5</v>
      </c>
      <c r="S3269" t="str" cm="1">
        <f t="array" ref="S3269">_xlfn.IFS(R3269=0,"None",R3269&lt;3,"Low",R3269&lt;6,"Medium",R3269&lt;=10,"High")</f>
        <v>Medium</v>
      </c>
      <c r="T3269" t="str" cm="1">
        <f t="array" ref="T3269">_xlfn.IFS(M3269&lt;=20,"Low",M3269&lt;=50,"Medium",M3269&lt;=90,"High")</f>
        <v>Low</v>
      </c>
      <c r="U3269" s="33">
        <f>Datos_Limpios[[#This Row],[Number of Complaints or Support]]/Datos_Limpios[[#This Row],[Account Length (in months)]]</f>
        <v>7.0422535211267609E-2</v>
      </c>
      <c r="V3269" t="str" cm="1">
        <f t="array" ref="V3269">_xlfn.IFS(H3269&lt;30,"Under 30",H3269&lt;66,"Middle Age",H3269&gt;=66,"Senior")</f>
        <v>Middle Age</v>
      </c>
      <c r="W3269" t="s">
        <v>6825</v>
      </c>
    </row>
    <row r="3270" spans="1:23" x14ac:dyDescent="0.3">
      <c r="A3270" t="s">
        <v>3367</v>
      </c>
      <c r="B3270" t="s">
        <v>17</v>
      </c>
      <c r="C3270">
        <v>15</v>
      </c>
      <c r="D3270">
        <v>0</v>
      </c>
      <c r="E3270" t="s">
        <v>23</v>
      </c>
      <c r="F3270" t="s">
        <v>245</v>
      </c>
      <c r="G3270" t="s">
        <v>19</v>
      </c>
      <c r="H3270">
        <v>33</v>
      </c>
      <c r="I3270" t="s">
        <v>17</v>
      </c>
      <c r="J3270">
        <v>0</v>
      </c>
      <c r="K3270" t="s">
        <v>20</v>
      </c>
      <c r="L3270" t="s">
        <v>6792</v>
      </c>
      <c r="M3270">
        <v>29</v>
      </c>
      <c r="P3270" s="32">
        <v>44746</v>
      </c>
      <c r="Q3270" s="1">
        <v>27.949207501070141</v>
      </c>
      <c r="R3270">
        <v>6</v>
      </c>
      <c r="S3270" t="str" cm="1">
        <f t="array" ref="S3270">_xlfn.IFS(R3270=0,"None",R3270&lt;3,"Low",R3270&lt;6,"Medium",R3270&lt;=10,"High")</f>
        <v>High</v>
      </c>
      <c r="T3270" t="str" cm="1">
        <f t="array" ref="T3270">_xlfn.IFS(M3270&lt;=20,"Low",M3270&lt;=50,"Medium",M3270&lt;=90,"High")</f>
        <v>Medium</v>
      </c>
      <c r="U3270" s="33">
        <f>Datos_Limpios[[#This Row],[Number of Complaints or Support]]/Datos_Limpios[[#This Row],[Account Length (in months)]]</f>
        <v>0.4</v>
      </c>
      <c r="V3270" t="str" cm="1">
        <f t="array" ref="V3270">_xlfn.IFS(H3270&lt;30,"Under 30",H3270&lt;66,"Middle Age",H3270&gt;=66,"Senior")</f>
        <v>Middle Age</v>
      </c>
      <c r="W3270" t="s">
        <v>6823</v>
      </c>
    </row>
    <row r="3271" spans="1:23" x14ac:dyDescent="0.3">
      <c r="A3271" t="s">
        <v>3368</v>
      </c>
      <c r="B3271" t="s">
        <v>23</v>
      </c>
      <c r="C3271">
        <v>2</v>
      </c>
      <c r="D3271">
        <v>1</v>
      </c>
      <c r="E3271" t="s">
        <v>23</v>
      </c>
      <c r="F3271" t="s">
        <v>18</v>
      </c>
      <c r="G3271" t="s">
        <v>6790</v>
      </c>
      <c r="H3271">
        <v>62</v>
      </c>
      <c r="I3271" t="s">
        <v>17</v>
      </c>
      <c r="J3271">
        <v>0</v>
      </c>
      <c r="K3271" t="s">
        <v>20</v>
      </c>
      <c r="L3271" t="s">
        <v>6792</v>
      </c>
      <c r="M3271">
        <v>49</v>
      </c>
      <c r="N3271" t="s">
        <v>27</v>
      </c>
      <c r="O3271" t="s">
        <v>125</v>
      </c>
      <c r="P3271" s="32">
        <v>44648</v>
      </c>
      <c r="Q3271" s="1">
        <v>55.642682288639072</v>
      </c>
      <c r="R3271">
        <v>10</v>
      </c>
      <c r="S3271" t="str" cm="1">
        <f t="array" ref="S3271">_xlfn.IFS(R3271=0,"None",R3271&lt;3,"Low",R3271&lt;6,"Medium",R3271&lt;=10,"High")</f>
        <v>High</v>
      </c>
      <c r="T3271" t="str" cm="1">
        <f t="array" ref="T3271">_xlfn.IFS(M3271&lt;=20,"Low",M3271&lt;=50,"Medium",M3271&lt;=90,"High")</f>
        <v>Medium</v>
      </c>
      <c r="U3271" s="33">
        <f>Datos_Limpios[[#This Row],[Number of Complaints or Support]]/Datos_Limpios[[#This Row],[Account Length (in months)]]</f>
        <v>5</v>
      </c>
      <c r="V3271" t="str" cm="1">
        <f t="array" ref="V3271">_xlfn.IFS(H3271&lt;30,"Under 30",H3271&lt;66,"Middle Age",H3271&gt;=66,"Senior")</f>
        <v>Middle Age</v>
      </c>
      <c r="W3271" t="s">
        <v>6823</v>
      </c>
    </row>
    <row r="3272" spans="1:23" x14ac:dyDescent="0.3">
      <c r="A3272" t="s">
        <v>3369</v>
      </c>
      <c r="B3272" t="s">
        <v>17</v>
      </c>
      <c r="C3272">
        <v>9</v>
      </c>
      <c r="D3272">
        <v>0</v>
      </c>
      <c r="E3272" t="s">
        <v>17</v>
      </c>
      <c r="F3272" t="s">
        <v>31</v>
      </c>
      <c r="G3272" t="s">
        <v>19</v>
      </c>
      <c r="H3272">
        <v>62</v>
      </c>
      <c r="I3272" t="s">
        <v>17</v>
      </c>
      <c r="J3272">
        <v>0</v>
      </c>
      <c r="K3272" t="s">
        <v>20</v>
      </c>
      <c r="L3272" t="s">
        <v>6791</v>
      </c>
      <c r="M3272">
        <v>48</v>
      </c>
      <c r="P3272" s="32">
        <v>44778</v>
      </c>
      <c r="Q3272" s="1">
        <v>49.992528903424848</v>
      </c>
      <c r="R3272">
        <v>9</v>
      </c>
      <c r="S3272" t="str" cm="1">
        <f t="array" ref="S3272">_xlfn.IFS(R3272=0,"None",R3272&lt;3,"Low",R3272&lt;6,"Medium",R3272&lt;=10,"High")</f>
        <v>High</v>
      </c>
      <c r="T3272" t="str" cm="1">
        <f t="array" ref="T3272">_xlfn.IFS(M3272&lt;=20,"Low",M3272&lt;=50,"Medium",M3272&lt;=90,"High")</f>
        <v>Medium</v>
      </c>
      <c r="U3272" s="33">
        <f>Datos_Limpios[[#This Row],[Number of Complaints or Support]]/Datos_Limpios[[#This Row],[Account Length (in months)]]</f>
        <v>1</v>
      </c>
      <c r="V3272" t="str" cm="1">
        <f t="array" ref="V3272">_xlfn.IFS(H3272&lt;30,"Under 30",H3272&lt;66,"Middle Age",H3272&gt;=66,"Senior")</f>
        <v>Middle Age</v>
      </c>
      <c r="W3272" t="s">
        <v>6826</v>
      </c>
    </row>
    <row r="3273" spans="1:23" x14ac:dyDescent="0.3">
      <c r="A3273" t="s">
        <v>3370</v>
      </c>
      <c r="B3273" t="s">
        <v>17</v>
      </c>
      <c r="C3273">
        <v>72</v>
      </c>
      <c r="D3273">
        <v>0</v>
      </c>
      <c r="E3273" t="s">
        <v>23</v>
      </c>
      <c r="F3273" t="s">
        <v>196</v>
      </c>
      <c r="G3273" t="s">
        <v>19</v>
      </c>
      <c r="H3273">
        <v>25</v>
      </c>
      <c r="I3273" t="s">
        <v>23</v>
      </c>
      <c r="J3273">
        <v>6</v>
      </c>
      <c r="K3273" t="s">
        <v>32</v>
      </c>
      <c r="L3273" t="s">
        <v>6791</v>
      </c>
      <c r="M3273">
        <v>33</v>
      </c>
      <c r="P3273" s="32">
        <v>45106</v>
      </c>
      <c r="Q3273" s="1">
        <v>37.753342628688721</v>
      </c>
      <c r="R3273">
        <v>8</v>
      </c>
      <c r="S3273" t="str" cm="1">
        <f t="array" ref="S3273">_xlfn.IFS(R3273=0,"None",R3273&lt;3,"Low",R3273&lt;6,"Medium",R3273&lt;=10,"High")</f>
        <v>High</v>
      </c>
      <c r="T3273" t="str" cm="1">
        <f t="array" ref="T3273">_xlfn.IFS(M3273&lt;=20,"Low",M3273&lt;=50,"Medium",M3273&lt;=90,"High")</f>
        <v>Medium</v>
      </c>
      <c r="U3273" s="33">
        <f>Datos_Limpios[[#This Row],[Number of Complaints or Support]]/Datos_Limpios[[#This Row],[Account Length (in months)]]</f>
        <v>0.1111111111111111</v>
      </c>
      <c r="V3273" t="str" cm="1">
        <f t="array" ref="V3273">_xlfn.IFS(H3273&lt;30,"Under 30",H3273&lt;66,"Middle Age",H3273&gt;=66,"Senior")</f>
        <v>Under 30</v>
      </c>
      <c r="W3273" t="s">
        <v>6826</v>
      </c>
    </row>
    <row r="3274" spans="1:23" x14ac:dyDescent="0.3">
      <c r="A3274" t="s">
        <v>3371</v>
      </c>
      <c r="B3274" t="s">
        <v>23</v>
      </c>
      <c r="C3274">
        <v>1</v>
      </c>
      <c r="D3274">
        <v>0</v>
      </c>
      <c r="E3274" t="s">
        <v>17</v>
      </c>
      <c r="F3274" t="s">
        <v>156</v>
      </c>
      <c r="G3274" t="s">
        <v>6790</v>
      </c>
      <c r="H3274">
        <v>32</v>
      </c>
      <c r="I3274" t="s">
        <v>17</v>
      </c>
      <c r="J3274">
        <v>0</v>
      </c>
      <c r="K3274" t="s">
        <v>20</v>
      </c>
      <c r="L3274" t="s">
        <v>6791</v>
      </c>
      <c r="M3274">
        <v>11</v>
      </c>
      <c r="N3274" t="s">
        <v>27</v>
      </c>
      <c r="O3274" t="s">
        <v>125</v>
      </c>
      <c r="P3274" s="32">
        <v>44430</v>
      </c>
      <c r="Q3274" s="1">
        <v>11.96377850414687</v>
      </c>
      <c r="R3274">
        <v>4</v>
      </c>
      <c r="S3274" t="str" cm="1">
        <f t="array" ref="S3274">_xlfn.IFS(R3274=0,"None",R3274&lt;3,"Low",R3274&lt;6,"Medium",R3274&lt;=10,"High")</f>
        <v>Medium</v>
      </c>
      <c r="T3274" t="str" cm="1">
        <f t="array" ref="T3274">_xlfn.IFS(M3274&lt;=20,"Low",M3274&lt;=50,"Medium",M3274&lt;=90,"High")</f>
        <v>Low</v>
      </c>
      <c r="U3274" s="33">
        <f>Datos_Limpios[[#This Row],[Number of Complaints or Support]]/Datos_Limpios[[#This Row],[Account Length (in months)]]</f>
        <v>4</v>
      </c>
      <c r="V3274" t="str" cm="1">
        <f t="array" ref="V3274">_xlfn.IFS(H3274&lt;30,"Under 30",H3274&lt;66,"Middle Age",H3274&gt;=66,"Senior")</f>
        <v>Middle Age</v>
      </c>
      <c r="W3274" t="s">
        <v>6825</v>
      </c>
    </row>
    <row r="3275" spans="1:23" x14ac:dyDescent="0.3">
      <c r="A3275" t="s">
        <v>3372</v>
      </c>
      <c r="B3275" t="s">
        <v>17</v>
      </c>
      <c r="C3275">
        <v>63</v>
      </c>
      <c r="D3275">
        <v>0</v>
      </c>
      <c r="E3275" t="s">
        <v>23</v>
      </c>
      <c r="F3275" t="s">
        <v>350</v>
      </c>
      <c r="G3275" t="s">
        <v>6790</v>
      </c>
      <c r="H3275">
        <v>50</v>
      </c>
      <c r="I3275" t="s">
        <v>17</v>
      </c>
      <c r="J3275">
        <v>0</v>
      </c>
      <c r="K3275" t="s">
        <v>20</v>
      </c>
      <c r="L3275" t="s">
        <v>6792</v>
      </c>
      <c r="M3275">
        <v>37</v>
      </c>
      <c r="P3275" s="32">
        <v>45050</v>
      </c>
      <c r="Q3275" s="1">
        <v>35.538457815861292</v>
      </c>
      <c r="R3275">
        <v>0</v>
      </c>
      <c r="S3275" t="str" cm="1">
        <f t="array" ref="S3275">_xlfn.IFS(R3275=0,"None",R3275&lt;3,"Low",R3275&lt;6,"Medium",R3275&lt;=10,"High")</f>
        <v>None</v>
      </c>
      <c r="T3275" t="str" cm="1">
        <f t="array" ref="T3275">_xlfn.IFS(M3275&lt;=20,"Low",M3275&lt;=50,"Medium",M3275&lt;=90,"High")</f>
        <v>Medium</v>
      </c>
      <c r="U3275" s="33">
        <f>Datos_Limpios[[#This Row],[Number of Complaints or Support]]/Datos_Limpios[[#This Row],[Account Length (in months)]]</f>
        <v>0</v>
      </c>
      <c r="V3275" t="str" cm="1">
        <f t="array" ref="V3275">_xlfn.IFS(H3275&lt;30,"Under 30",H3275&lt;66,"Middle Age",H3275&gt;=66,"Senior")</f>
        <v>Middle Age</v>
      </c>
      <c r="W3275" t="s">
        <v>6823</v>
      </c>
    </row>
    <row r="3276" spans="1:23" x14ac:dyDescent="0.3">
      <c r="A3276" t="s">
        <v>3373</v>
      </c>
      <c r="B3276" t="s">
        <v>23</v>
      </c>
      <c r="C3276">
        <v>1</v>
      </c>
      <c r="D3276">
        <v>0</v>
      </c>
      <c r="E3276" t="s">
        <v>17</v>
      </c>
      <c r="F3276" t="s">
        <v>22</v>
      </c>
      <c r="G3276" t="s">
        <v>6790</v>
      </c>
      <c r="H3276">
        <v>75</v>
      </c>
      <c r="I3276" t="s">
        <v>17</v>
      </c>
      <c r="J3276">
        <v>0</v>
      </c>
      <c r="K3276" t="s">
        <v>20</v>
      </c>
      <c r="L3276" t="s">
        <v>6792</v>
      </c>
      <c r="M3276">
        <v>15</v>
      </c>
      <c r="N3276" t="s">
        <v>91</v>
      </c>
      <c r="O3276" t="s">
        <v>203</v>
      </c>
      <c r="P3276" s="32">
        <v>44828</v>
      </c>
      <c r="Q3276" s="1">
        <v>15.844222324558119</v>
      </c>
      <c r="R3276">
        <v>5</v>
      </c>
      <c r="S3276" t="str" cm="1">
        <f t="array" ref="S3276">_xlfn.IFS(R3276=0,"None",R3276&lt;3,"Low",R3276&lt;6,"Medium",R3276&lt;=10,"High")</f>
        <v>Medium</v>
      </c>
      <c r="T3276" t="str" cm="1">
        <f t="array" ref="T3276">_xlfn.IFS(M3276&lt;=20,"Low",M3276&lt;=50,"Medium",M3276&lt;=90,"High")</f>
        <v>Low</v>
      </c>
      <c r="U3276" s="33">
        <f>Datos_Limpios[[#This Row],[Number of Complaints or Support]]/Datos_Limpios[[#This Row],[Account Length (in months)]]</f>
        <v>5</v>
      </c>
      <c r="V3276" t="str" cm="1">
        <f t="array" ref="V3276">_xlfn.IFS(H3276&lt;30,"Under 30",H3276&lt;66,"Middle Age",H3276&gt;=66,"Senior")</f>
        <v>Senior</v>
      </c>
      <c r="W3276" t="s">
        <v>6823</v>
      </c>
    </row>
    <row r="3277" spans="1:23" x14ac:dyDescent="0.3">
      <c r="A3277" t="s">
        <v>3374</v>
      </c>
      <c r="B3277" t="s">
        <v>17</v>
      </c>
      <c r="C3277">
        <v>25</v>
      </c>
      <c r="D3277">
        <v>0</v>
      </c>
      <c r="E3277" t="s">
        <v>23</v>
      </c>
      <c r="F3277" t="s">
        <v>54</v>
      </c>
      <c r="G3277" t="s">
        <v>6790</v>
      </c>
      <c r="H3277">
        <v>57</v>
      </c>
      <c r="I3277" t="s">
        <v>17</v>
      </c>
      <c r="J3277">
        <v>0</v>
      </c>
      <c r="K3277" t="s">
        <v>20</v>
      </c>
      <c r="L3277" t="s">
        <v>6792</v>
      </c>
      <c r="M3277">
        <v>29</v>
      </c>
      <c r="P3277" s="32">
        <v>44466</v>
      </c>
      <c r="Q3277" s="1">
        <v>26.423565640524039</v>
      </c>
      <c r="R3277">
        <v>4</v>
      </c>
      <c r="S3277" t="str" cm="1">
        <f t="array" ref="S3277">_xlfn.IFS(R3277=0,"None",R3277&lt;3,"Low",R3277&lt;6,"Medium",R3277&lt;=10,"High")</f>
        <v>Medium</v>
      </c>
      <c r="T3277" t="str" cm="1">
        <f t="array" ref="T3277">_xlfn.IFS(M3277&lt;=20,"Low",M3277&lt;=50,"Medium",M3277&lt;=90,"High")</f>
        <v>Medium</v>
      </c>
      <c r="U3277" s="33">
        <f>Datos_Limpios[[#This Row],[Number of Complaints or Support]]/Datos_Limpios[[#This Row],[Account Length (in months)]]</f>
        <v>0.16</v>
      </c>
      <c r="V3277" t="str" cm="1">
        <f t="array" ref="V3277">_xlfn.IFS(H3277&lt;30,"Under 30",H3277&lt;66,"Middle Age",H3277&gt;=66,"Senior")</f>
        <v>Middle Age</v>
      </c>
      <c r="W3277" t="s">
        <v>6823</v>
      </c>
    </row>
    <row r="3278" spans="1:23" x14ac:dyDescent="0.3">
      <c r="A3278" t="s">
        <v>3375</v>
      </c>
      <c r="B3278" t="s">
        <v>17</v>
      </c>
      <c r="C3278">
        <v>8</v>
      </c>
      <c r="D3278">
        <v>0</v>
      </c>
      <c r="E3278" t="s">
        <v>23</v>
      </c>
      <c r="F3278" t="s">
        <v>94</v>
      </c>
      <c r="G3278" t="s">
        <v>6790</v>
      </c>
      <c r="H3278">
        <v>68</v>
      </c>
      <c r="I3278" t="s">
        <v>17</v>
      </c>
      <c r="J3278">
        <v>0</v>
      </c>
      <c r="K3278" t="s">
        <v>20</v>
      </c>
      <c r="L3278" t="s">
        <v>6792</v>
      </c>
      <c r="M3278">
        <v>28</v>
      </c>
      <c r="P3278" s="32">
        <v>45246</v>
      </c>
      <c r="Q3278" s="1">
        <v>26.589923170518109</v>
      </c>
      <c r="R3278">
        <v>9</v>
      </c>
      <c r="S3278" t="str" cm="1">
        <f t="array" ref="S3278">_xlfn.IFS(R3278=0,"None",R3278&lt;3,"Low",R3278&lt;6,"Medium",R3278&lt;=10,"High")</f>
        <v>High</v>
      </c>
      <c r="T3278" t="str" cm="1">
        <f t="array" ref="T3278">_xlfn.IFS(M3278&lt;=20,"Low",M3278&lt;=50,"Medium",M3278&lt;=90,"High")</f>
        <v>Medium</v>
      </c>
      <c r="U3278" s="33">
        <f>Datos_Limpios[[#This Row],[Number of Complaints or Support]]/Datos_Limpios[[#This Row],[Account Length (in months)]]</f>
        <v>1.125</v>
      </c>
      <c r="V3278" t="str" cm="1">
        <f t="array" ref="V3278">_xlfn.IFS(H3278&lt;30,"Under 30",H3278&lt;66,"Middle Age",H3278&gt;=66,"Senior")</f>
        <v>Senior</v>
      </c>
      <c r="W3278" t="s">
        <v>6823</v>
      </c>
    </row>
    <row r="3279" spans="1:23" x14ac:dyDescent="0.3">
      <c r="A3279" t="s">
        <v>3376</v>
      </c>
      <c r="B3279" t="s">
        <v>17</v>
      </c>
      <c r="C3279">
        <v>56</v>
      </c>
      <c r="D3279">
        <v>0</v>
      </c>
      <c r="E3279" t="s">
        <v>23</v>
      </c>
      <c r="F3279" t="s">
        <v>138</v>
      </c>
      <c r="G3279" t="s">
        <v>19</v>
      </c>
      <c r="H3279">
        <v>40</v>
      </c>
      <c r="I3279" t="s">
        <v>23</v>
      </c>
      <c r="J3279">
        <v>2</v>
      </c>
      <c r="K3279" t="s">
        <v>24</v>
      </c>
      <c r="L3279" t="s">
        <v>6792</v>
      </c>
      <c r="M3279">
        <v>27</v>
      </c>
      <c r="P3279" s="32">
        <v>44717</v>
      </c>
      <c r="Q3279" s="1">
        <v>24.94625869216101</v>
      </c>
      <c r="R3279">
        <v>6</v>
      </c>
      <c r="S3279" t="str" cm="1">
        <f t="array" ref="S3279">_xlfn.IFS(R3279=0,"None",R3279&lt;3,"Low",R3279&lt;6,"Medium",R3279&lt;=10,"High")</f>
        <v>High</v>
      </c>
      <c r="T3279" t="str" cm="1">
        <f t="array" ref="T3279">_xlfn.IFS(M3279&lt;=20,"Low",M3279&lt;=50,"Medium",M3279&lt;=90,"High")</f>
        <v>Medium</v>
      </c>
      <c r="U3279" s="33">
        <f>Datos_Limpios[[#This Row],[Number of Complaints or Support]]/Datos_Limpios[[#This Row],[Account Length (in months)]]</f>
        <v>0.10714285714285714</v>
      </c>
      <c r="V3279" t="str" cm="1">
        <f t="array" ref="V3279">_xlfn.IFS(H3279&lt;30,"Under 30",H3279&lt;66,"Middle Age",H3279&gt;=66,"Senior")</f>
        <v>Middle Age</v>
      </c>
      <c r="W3279" t="s">
        <v>6824</v>
      </c>
    </row>
    <row r="3280" spans="1:23" x14ac:dyDescent="0.3">
      <c r="A3280" t="s">
        <v>3377</v>
      </c>
      <c r="B3280" t="s">
        <v>23</v>
      </c>
      <c r="C3280">
        <v>23</v>
      </c>
      <c r="D3280">
        <v>0</v>
      </c>
      <c r="E3280" t="s">
        <v>23</v>
      </c>
      <c r="F3280" t="s">
        <v>29</v>
      </c>
      <c r="G3280" t="s">
        <v>19</v>
      </c>
      <c r="H3280">
        <v>48</v>
      </c>
      <c r="I3280" t="s">
        <v>17</v>
      </c>
      <c r="J3280">
        <v>0</v>
      </c>
      <c r="K3280" t="s">
        <v>20</v>
      </c>
      <c r="L3280" t="s">
        <v>6792</v>
      </c>
      <c r="M3280">
        <v>32</v>
      </c>
      <c r="N3280" t="s">
        <v>59</v>
      </c>
      <c r="O3280" t="s">
        <v>116</v>
      </c>
      <c r="P3280" s="32">
        <v>44873</v>
      </c>
      <c r="Q3280" s="1">
        <v>31.734285944936229</v>
      </c>
      <c r="R3280">
        <v>4</v>
      </c>
      <c r="S3280" t="str" cm="1">
        <f t="array" ref="S3280">_xlfn.IFS(R3280=0,"None",R3280&lt;3,"Low",R3280&lt;6,"Medium",R3280&lt;=10,"High")</f>
        <v>Medium</v>
      </c>
      <c r="T3280" t="str" cm="1">
        <f t="array" ref="T3280">_xlfn.IFS(M3280&lt;=20,"Low",M3280&lt;=50,"Medium",M3280&lt;=90,"High")</f>
        <v>Medium</v>
      </c>
      <c r="U3280" s="33">
        <f>Datos_Limpios[[#This Row],[Number of Complaints or Support]]/Datos_Limpios[[#This Row],[Account Length (in months)]]</f>
        <v>0.17391304347826086</v>
      </c>
      <c r="V3280" t="str" cm="1">
        <f t="array" ref="V3280">_xlfn.IFS(H3280&lt;30,"Under 30",H3280&lt;66,"Middle Age",H3280&gt;=66,"Senior")</f>
        <v>Middle Age</v>
      </c>
      <c r="W3280" t="s">
        <v>6825</v>
      </c>
    </row>
    <row r="3281" spans="1:23" x14ac:dyDescent="0.3">
      <c r="A3281" t="s">
        <v>3378</v>
      </c>
      <c r="B3281" t="s">
        <v>17</v>
      </c>
      <c r="C3281">
        <v>28</v>
      </c>
      <c r="D3281">
        <v>1</v>
      </c>
      <c r="E3281" t="s">
        <v>23</v>
      </c>
      <c r="F3281" t="s">
        <v>52</v>
      </c>
      <c r="G3281" t="s">
        <v>6790</v>
      </c>
      <c r="H3281">
        <v>59</v>
      </c>
      <c r="I3281" t="s">
        <v>23</v>
      </c>
      <c r="J3281">
        <v>5</v>
      </c>
      <c r="K3281" t="s">
        <v>24</v>
      </c>
      <c r="L3281" t="s">
        <v>6791</v>
      </c>
      <c r="M3281">
        <v>27</v>
      </c>
      <c r="P3281" s="32">
        <v>44480</v>
      </c>
      <c r="Q3281" s="1">
        <v>32.274463985728843</v>
      </c>
      <c r="R3281">
        <v>7</v>
      </c>
      <c r="S3281" t="str" cm="1">
        <f t="array" ref="S3281">_xlfn.IFS(R3281=0,"None",R3281&lt;3,"Low",R3281&lt;6,"Medium",R3281&lt;=10,"High")</f>
        <v>High</v>
      </c>
      <c r="T3281" t="str" cm="1">
        <f t="array" ref="T3281">_xlfn.IFS(M3281&lt;=20,"Low",M3281&lt;=50,"Medium",M3281&lt;=90,"High")</f>
        <v>Medium</v>
      </c>
      <c r="U3281" s="33">
        <f>Datos_Limpios[[#This Row],[Number of Complaints or Support]]/Datos_Limpios[[#This Row],[Account Length (in months)]]</f>
        <v>0.25</v>
      </c>
      <c r="V3281" t="str" cm="1">
        <f t="array" ref="V3281">_xlfn.IFS(H3281&lt;30,"Under 30",H3281&lt;66,"Middle Age",H3281&gt;=66,"Senior")</f>
        <v>Middle Age</v>
      </c>
      <c r="W3281" t="s">
        <v>6824</v>
      </c>
    </row>
    <row r="3282" spans="1:23" x14ac:dyDescent="0.3">
      <c r="A3282" t="s">
        <v>3379</v>
      </c>
      <c r="B3282" t="s">
        <v>23</v>
      </c>
      <c r="C3282">
        <v>40</v>
      </c>
      <c r="D3282">
        <v>3</v>
      </c>
      <c r="E3282" t="s">
        <v>23</v>
      </c>
      <c r="F3282" t="s">
        <v>123</v>
      </c>
      <c r="G3282" t="s">
        <v>6790</v>
      </c>
      <c r="H3282">
        <v>41</v>
      </c>
      <c r="I3282" t="s">
        <v>17</v>
      </c>
      <c r="J3282">
        <v>0</v>
      </c>
      <c r="K3282" t="s">
        <v>24</v>
      </c>
      <c r="L3282" t="s">
        <v>6791</v>
      </c>
      <c r="M3282">
        <v>52</v>
      </c>
      <c r="N3282" t="s">
        <v>91</v>
      </c>
      <c r="O3282" t="s">
        <v>203</v>
      </c>
      <c r="P3282" s="32">
        <v>44870</v>
      </c>
      <c r="Q3282" s="1">
        <v>56.535831852757923</v>
      </c>
      <c r="R3282">
        <v>8</v>
      </c>
      <c r="S3282" t="str" cm="1">
        <f t="array" ref="S3282">_xlfn.IFS(R3282=0,"None",R3282&lt;3,"Low",R3282&lt;6,"Medium",R3282&lt;=10,"High")</f>
        <v>High</v>
      </c>
      <c r="T3282" t="str" cm="1">
        <f t="array" ref="T3282">_xlfn.IFS(M3282&lt;=20,"Low",M3282&lt;=50,"Medium",M3282&lt;=90,"High")</f>
        <v>High</v>
      </c>
      <c r="U3282" s="33">
        <f>Datos_Limpios[[#This Row],[Number of Complaints or Support]]/Datos_Limpios[[#This Row],[Account Length (in months)]]</f>
        <v>0.2</v>
      </c>
      <c r="V3282" t="str" cm="1">
        <f t="array" ref="V3282">_xlfn.IFS(H3282&lt;30,"Under 30",H3282&lt;66,"Middle Age",H3282&gt;=66,"Senior")</f>
        <v>Middle Age</v>
      </c>
      <c r="W3282" t="s">
        <v>6824</v>
      </c>
    </row>
    <row r="3283" spans="1:23" x14ac:dyDescent="0.3">
      <c r="A3283" t="s">
        <v>3380</v>
      </c>
      <c r="B3283" t="s">
        <v>23</v>
      </c>
      <c r="C3283">
        <v>19</v>
      </c>
      <c r="D3283">
        <v>0</v>
      </c>
      <c r="E3283" t="s">
        <v>17</v>
      </c>
      <c r="F3283" t="s">
        <v>29</v>
      </c>
      <c r="G3283" t="s">
        <v>6790</v>
      </c>
      <c r="H3283">
        <v>70</v>
      </c>
      <c r="I3283" t="s">
        <v>17</v>
      </c>
      <c r="J3283">
        <v>0</v>
      </c>
      <c r="K3283" t="s">
        <v>20</v>
      </c>
      <c r="L3283" t="s">
        <v>6792</v>
      </c>
      <c r="M3283">
        <v>41</v>
      </c>
      <c r="N3283" t="s">
        <v>27</v>
      </c>
      <c r="O3283" t="s">
        <v>125</v>
      </c>
      <c r="P3283" s="32">
        <v>44133</v>
      </c>
      <c r="Q3283" s="1">
        <v>47.639638076821747</v>
      </c>
      <c r="R3283">
        <v>8</v>
      </c>
      <c r="S3283" t="str" cm="1">
        <f t="array" ref="S3283">_xlfn.IFS(R3283=0,"None",R3283&lt;3,"Low",R3283&lt;6,"Medium",R3283&lt;=10,"High")</f>
        <v>High</v>
      </c>
      <c r="T3283" t="str" cm="1">
        <f t="array" ref="T3283">_xlfn.IFS(M3283&lt;=20,"Low",M3283&lt;=50,"Medium",M3283&lt;=90,"High")</f>
        <v>Medium</v>
      </c>
      <c r="U3283" s="33">
        <f>Datos_Limpios[[#This Row],[Number of Complaints or Support]]/Datos_Limpios[[#This Row],[Account Length (in months)]]</f>
        <v>0.42105263157894735</v>
      </c>
      <c r="V3283" t="str" cm="1">
        <f t="array" ref="V3283">_xlfn.IFS(H3283&lt;30,"Under 30",H3283&lt;66,"Middle Age",H3283&gt;=66,"Senior")</f>
        <v>Senior</v>
      </c>
      <c r="W3283" t="s">
        <v>6825</v>
      </c>
    </row>
    <row r="3284" spans="1:23" x14ac:dyDescent="0.3">
      <c r="A3284" t="s">
        <v>3381</v>
      </c>
      <c r="B3284" t="s">
        <v>23</v>
      </c>
      <c r="C3284">
        <v>1</v>
      </c>
      <c r="D3284">
        <v>2</v>
      </c>
      <c r="E3284" t="s">
        <v>23</v>
      </c>
      <c r="F3284" t="s">
        <v>56</v>
      </c>
      <c r="G3284" t="s">
        <v>6790</v>
      </c>
      <c r="H3284">
        <v>81</v>
      </c>
      <c r="I3284" t="s">
        <v>17</v>
      </c>
      <c r="J3284">
        <v>0</v>
      </c>
      <c r="K3284" t="s">
        <v>20</v>
      </c>
      <c r="L3284" t="s">
        <v>6792</v>
      </c>
      <c r="M3284">
        <v>31</v>
      </c>
      <c r="N3284" t="s">
        <v>50</v>
      </c>
      <c r="O3284" t="s">
        <v>105</v>
      </c>
      <c r="P3284" s="32">
        <v>43992</v>
      </c>
      <c r="Q3284" s="1">
        <v>25.924412505493759</v>
      </c>
      <c r="R3284">
        <v>0</v>
      </c>
      <c r="S3284" t="str" cm="1">
        <f t="array" ref="S3284">_xlfn.IFS(R3284=0,"None",R3284&lt;3,"Low",R3284&lt;6,"Medium",R3284&lt;=10,"High")</f>
        <v>None</v>
      </c>
      <c r="T3284" t="str" cm="1">
        <f t="array" ref="T3284">_xlfn.IFS(M3284&lt;=20,"Low",M3284&lt;=50,"Medium",M3284&lt;=90,"High")</f>
        <v>Medium</v>
      </c>
      <c r="U3284" s="33">
        <f>Datos_Limpios[[#This Row],[Number of Complaints or Support]]/Datos_Limpios[[#This Row],[Account Length (in months)]]</f>
        <v>0</v>
      </c>
      <c r="V3284" t="str" cm="1">
        <f t="array" ref="V3284">_xlfn.IFS(H3284&lt;30,"Under 30",H3284&lt;66,"Middle Age",H3284&gt;=66,"Senior")</f>
        <v>Senior</v>
      </c>
      <c r="W3284" t="s">
        <v>6823</v>
      </c>
    </row>
    <row r="3285" spans="1:23" x14ac:dyDescent="0.3">
      <c r="A3285" t="s">
        <v>3382</v>
      </c>
      <c r="B3285" t="s">
        <v>17</v>
      </c>
      <c r="C3285">
        <v>1</v>
      </c>
      <c r="D3285">
        <v>0</v>
      </c>
      <c r="E3285" t="s">
        <v>23</v>
      </c>
      <c r="F3285" t="s">
        <v>18</v>
      </c>
      <c r="G3285" t="s">
        <v>6790</v>
      </c>
      <c r="H3285">
        <v>47</v>
      </c>
      <c r="I3285" t="s">
        <v>23</v>
      </c>
      <c r="J3285">
        <v>2</v>
      </c>
      <c r="K3285" t="s">
        <v>20</v>
      </c>
      <c r="L3285" t="s">
        <v>6792</v>
      </c>
      <c r="M3285">
        <v>24</v>
      </c>
      <c r="P3285" s="32">
        <v>44067</v>
      </c>
      <c r="Q3285" s="1">
        <v>27.465890339178319</v>
      </c>
      <c r="R3285">
        <v>2</v>
      </c>
      <c r="S3285" t="str" cm="1">
        <f t="array" ref="S3285">_xlfn.IFS(R3285=0,"None",R3285&lt;3,"Low",R3285&lt;6,"Medium",R3285&lt;=10,"High")</f>
        <v>Low</v>
      </c>
      <c r="T3285" t="str" cm="1">
        <f t="array" ref="T3285">_xlfn.IFS(M3285&lt;=20,"Low",M3285&lt;=50,"Medium",M3285&lt;=90,"High")</f>
        <v>Medium</v>
      </c>
      <c r="U3285" s="33">
        <f>Datos_Limpios[[#This Row],[Number of Complaints or Support]]/Datos_Limpios[[#This Row],[Account Length (in months)]]</f>
        <v>2</v>
      </c>
      <c r="V3285" t="str" cm="1">
        <f t="array" ref="V3285">_xlfn.IFS(H3285&lt;30,"Under 30",H3285&lt;66,"Middle Age",H3285&gt;=66,"Senior")</f>
        <v>Middle Age</v>
      </c>
      <c r="W3285" t="s">
        <v>6823</v>
      </c>
    </row>
    <row r="3286" spans="1:23" x14ac:dyDescent="0.3">
      <c r="A3286" t="s">
        <v>3383</v>
      </c>
      <c r="B3286" t="s">
        <v>17</v>
      </c>
      <c r="C3286">
        <v>65</v>
      </c>
      <c r="D3286">
        <v>0</v>
      </c>
      <c r="E3286" t="s">
        <v>23</v>
      </c>
      <c r="F3286" t="s">
        <v>148</v>
      </c>
      <c r="G3286" t="s">
        <v>19</v>
      </c>
      <c r="H3286">
        <v>54</v>
      </c>
      <c r="I3286" t="s">
        <v>17</v>
      </c>
      <c r="J3286">
        <v>0</v>
      </c>
      <c r="K3286" t="s">
        <v>32</v>
      </c>
      <c r="L3286" t="s">
        <v>6791</v>
      </c>
      <c r="M3286">
        <v>55</v>
      </c>
      <c r="P3286" s="32">
        <v>44540</v>
      </c>
      <c r="Q3286" s="1">
        <v>45.629143148923532</v>
      </c>
      <c r="R3286">
        <v>0</v>
      </c>
      <c r="S3286" t="str" cm="1">
        <f t="array" ref="S3286">_xlfn.IFS(R3286=0,"None",R3286&lt;3,"Low",R3286&lt;6,"Medium",R3286&lt;=10,"High")</f>
        <v>None</v>
      </c>
      <c r="T3286" t="str" cm="1">
        <f t="array" ref="T3286">_xlfn.IFS(M3286&lt;=20,"Low",M3286&lt;=50,"Medium",M3286&lt;=90,"High")</f>
        <v>High</v>
      </c>
      <c r="U3286" s="33">
        <f>Datos_Limpios[[#This Row],[Number of Complaints or Support]]/Datos_Limpios[[#This Row],[Account Length (in months)]]</f>
        <v>0</v>
      </c>
      <c r="V3286" t="str" cm="1">
        <f t="array" ref="V3286">_xlfn.IFS(H3286&lt;30,"Under 30",H3286&lt;66,"Middle Age",H3286&gt;=66,"Senior")</f>
        <v>Middle Age</v>
      </c>
      <c r="W3286" t="s">
        <v>6824</v>
      </c>
    </row>
    <row r="3287" spans="1:23" x14ac:dyDescent="0.3">
      <c r="A3287" t="s">
        <v>3384</v>
      </c>
      <c r="B3287" t="s">
        <v>17</v>
      </c>
      <c r="C3287">
        <v>49</v>
      </c>
      <c r="D3287">
        <v>2</v>
      </c>
      <c r="E3287" t="s">
        <v>17</v>
      </c>
      <c r="F3287" t="s">
        <v>179</v>
      </c>
      <c r="G3287" t="s">
        <v>19</v>
      </c>
      <c r="H3287">
        <v>70</v>
      </c>
      <c r="I3287" t="s">
        <v>17</v>
      </c>
      <c r="J3287">
        <v>0</v>
      </c>
      <c r="K3287" t="s">
        <v>32</v>
      </c>
      <c r="L3287" t="s">
        <v>6791</v>
      </c>
      <c r="M3287">
        <v>13</v>
      </c>
      <c r="P3287" s="32">
        <v>44793</v>
      </c>
      <c r="Q3287" s="1">
        <v>10.44530004823477</v>
      </c>
      <c r="R3287">
        <v>8</v>
      </c>
      <c r="S3287" t="str" cm="1">
        <f t="array" ref="S3287">_xlfn.IFS(R3287=0,"None",R3287&lt;3,"Low",R3287&lt;6,"Medium",R3287&lt;=10,"High")</f>
        <v>High</v>
      </c>
      <c r="T3287" t="str" cm="1">
        <f t="array" ref="T3287">_xlfn.IFS(M3287&lt;=20,"Low",M3287&lt;=50,"Medium",M3287&lt;=90,"High")</f>
        <v>Low</v>
      </c>
      <c r="U3287" s="33">
        <f>Datos_Limpios[[#This Row],[Number of Complaints or Support]]/Datos_Limpios[[#This Row],[Account Length (in months)]]</f>
        <v>0.16326530612244897</v>
      </c>
      <c r="V3287" t="str" cm="1">
        <f t="array" ref="V3287">_xlfn.IFS(H3287&lt;30,"Under 30",H3287&lt;66,"Middle Age",H3287&gt;=66,"Senior")</f>
        <v>Senior</v>
      </c>
      <c r="W3287" t="s">
        <v>6826</v>
      </c>
    </row>
    <row r="3288" spans="1:23" x14ac:dyDescent="0.3">
      <c r="A3288" t="s">
        <v>3385</v>
      </c>
      <c r="B3288" t="s">
        <v>23</v>
      </c>
      <c r="C3288">
        <v>6</v>
      </c>
      <c r="D3288">
        <v>5</v>
      </c>
      <c r="E3288" t="s">
        <v>23</v>
      </c>
      <c r="F3288" t="s">
        <v>18</v>
      </c>
      <c r="G3288" t="s">
        <v>6790</v>
      </c>
      <c r="H3288">
        <v>33</v>
      </c>
      <c r="I3288" t="s">
        <v>17</v>
      </c>
      <c r="J3288">
        <v>0</v>
      </c>
      <c r="K3288" t="s">
        <v>20</v>
      </c>
      <c r="L3288" t="s">
        <v>6792</v>
      </c>
      <c r="M3288">
        <v>45</v>
      </c>
      <c r="N3288" t="s">
        <v>27</v>
      </c>
      <c r="O3288" t="s">
        <v>108</v>
      </c>
      <c r="P3288" s="32">
        <v>44697</v>
      </c>
      <c r="Q3288" s="1">
        <v>37.557781015465018</v>
      </c>
      <c r="R3288">
        <v>6</v>
      </c>
      <c r="S3288" t="str" cm="1">
        <f t="array" ref="S3288">_xlfn.IFS(R3288=0,"None",R3288&lt;3,"Low",R3288&lt;6,"Medium",R3288&lt;=10,"High")</f>
        <v>High</v>
      </c>
      <c r="T3288" t="str" cm="1">
        <f t="array" ref="T3288">_xlfn.IFS(M3288&lt;=20,"Low",M3288&lt;=50,"Medium",M3288&lt;=90,"High")</f>
        <v>Medium</v>
      </c>
      <c r="U3288" s="33">
        <f>Datos_Limpios[[#This Row],[Number of Complaints or Support]]/Datos_Limpios[[#This Row],[Account Length (in months)]]</f>
        <v>1</v>
      </c>
      <c r="V3288" t="str" cm="1">
        <f t="array" ref="V3288">_xlfn.IFS(H3288&lt;30,"Under 30",H3288&lt;66,"Middle Age",H3288&gt;=66,"Senior")</f>
        <v>Middle Age</v>
      </c>
      <c r="W3288" t="s">
        <v>6823</v>
      </c>
    </row>
    <row r="3289" spans="1:23" x14ac:dyDescent="0.3">
      <c r="A3289" t="s">
        <v>3386</v>
      </c>
      <c r="B3289" t="s">
        <v>23</v>
      </c>
      <c r="C3289">
        <v>1</v>
      </c>
      <c r="D3289">
        <v>3</v>
      </c>
      <c r="E3289" t="s">
        <v>17</v>
      </c>
      <c r="F3289" t="s">
        <v>202</v>
      </c>
      <c r="G3289" t="s">
        <v>6790</v>
      </c>
      <c r="H3289">
        <v>57</v>
      </c>
      <c r="I3289" t="s">
        <v>17</v>
      </c>
      <c r="J3289">
        <v>0</v>
      </c>
      <c r="K3289" t="s">
        <v>20</v>
      </c>
      <c r="L3289" t="s">
        <v>6792</v>
      </c>
      <c r="M3289">
        <v>31</v>
      </c>
      <c r="N3289" t="s">
        <v>91</v>
      </c>
      <c r="O3289" t="s">
        <v>92</v>
      </c>
      <c r="P3289" s="32">
        <v>44135</v>
      </c>
      <c r="Q3289" s="1">
        <v>27.886359622555752</v>
      </c>
      <c r="R3289">
        <v>5</v>
      </c>
      <c r="S3289" t="str" cm="1">
        <f t="array" ref="S3289">_xlfn.IFS(R3289=0,"None",R3289&lt;3,"Low",R3289&lt;6,"Medium",R3289&lt;=10,"High")</f>
        <v>Medium</v>
      </c>
      <c r="T3289" t="str" cm="1">
        <f t="array" ref="T3289">_xlfn.IFS(M3289&lt;=20,"Low",M3289&lt;=50,"Medium",M3289&lt;=90,"High")</f>
        <v>Medium</v>
      </c>
      <c r="U3289" s="33">
        <f>Datos_Limpios[[#This Row],[Number of Complaints or Support]]/Datos_Limpios[[#This Row],[Account Length (in months)]]</f>
        <v>5</v>
      </c>
      <c r="V3289" t="str" cm="1">
        <f t="array" ref="V3289">_xlfn.IFS(H3289&lt;30,"Under 30",H3289&lt;66,"Middle Age",H3289&gt;=66,"Senior")</f>
        <v>Middle Age</v>
      </c>
      <c r="W3289" t="s">
        <v>6825</v>
      </c>
    </row>
    <row r="3290" spans="1:23" x14ac:dyDescent="0.3">
      <c r="A3290" t="s">
        <v>3387</v>
      </c>
      <c r="B3290" t="s">
        <v>23</v>
      </c>
      <c r="C3290">
        <v>49</v>
      </c>
      <c r="D3290">
        <v>2</v>
      </c>
      <c r="E3290" t="s">
        <v>23</v>
      </c>
      <c r="F3290" t="s">
        <v>140</v>
      </c>
      <c r="G3290" t="s">
        <v>19</v>
      </c>
      <c r="H3290">
        <v>34</v>
      </c>
      <c r="I3290" t="s">
        <v>17</v>
      </c>
      <c r="J3290">
        <v>0</v>
      </c>
      <c r="K3290" t="s">
        <v>24</v>
      </c>
      <c r="L3290" t="s">
        <v>6794</v>
      </c>
      <c r="M3290">
        <v>56</v>
      </c>
      <c r="N3290" t="s">
        <v>91</v>
      </c>
      <c r="O3290" t="s">
        <v>419</v>
      </c>
      <c r="P3290" s="32">
        <v>43879</v>
      </c>
      <c r="Q3290" s="1">
        <v>53.965669442089549</v>
      </c>
      <c r="R3290">
        <v>10</v>
      </c>
      <c r="S3290" t="str" cm="1">
        <f t="array" ref="S3290">_xlfn.IFS(R3290=0,"None",R3290&lt;3,"Low",R3290&lt;6,"Medium",R3290&lt;=10,"High")</f>
        <v>High</v>
      </c>
      <c r="T3290" t="str" cm="1">
        <f t="array" ref="T3290">_xlfn.IFS(M3290&lt;=20,"Low",M3290&lt;=50,"Medium",M3290&lt;=90,"High")</f>
        <v>High</v>
      </c>
      <c r="U3290" s="33">
        <f>Datos_Limpios[[#This Row],[Number of Complaints or Support]]/Datos_Limpios[[#This Row],[Account Length (in months)]]</f>
        <v>0.20408163265306123</v>
      </c>
      <c r="V3290" t="str" cm="1">
        <f t="array" ref="V3290">_xlfn.IFS(H3290&lt;30,"Under 30",H3290&lt;66,"Middle Age",H3290&gt;=66,"Senior")</f>
        <v>Middle Age</v>
      </c>
      <c r="W3290" t="s">
        <v>6826</v>
      </c>
    </row>
    <row r="3291" spans="1:23" x14ac:dyDescent="0.3">
      <c r="A3291" t="s">
        <v>3388</v>
      </c>
      <c r="B3291" t="s">
        <v>23</v>
      </c>
      <c r="C3291">
        <v>8</v>
      </c>
      <c r="D3291">
        <v>0</v>
      </c>
      <c r="E3291" t="s">
        <v>23</v>
      </c>
      <c r="F3291" t="s">
        <v>140</v>
      </c>
      <c r="G3291" t="s">
        <v>19</v>
      </c>
      <c r="H3291">
        <v>38</v>
      </c>
      <c r="I3291" t="s">
        <v>17</v>
      </c>
      <c r="J3291">
        <v>0</v>
      </c>
      <c r="K3291" t="s">
        <v>20</v>
      </c>
      <c r="L3291" t="s">
        <v>6792</v>
      </c>
      <c r="M3291">
        <v>49</v>
      </c>
      <c r="N3291" t="s">
        <v>91</v>
      </c>
      <c r="O3291" t="s">
        <v>203</v>
      </c>
      <c r="P3291" s="32">
        <v>45048</v>
      </c>
      <c r="Q3291" s="1">
        <v>57.722305939288802</v>
      </c>
      <c r="R3291">
        <v>8</v>
      </c>
      <c r="S3291" t="str" cm="1">
        <f t="array" ref="S3291">_xlfn.IFS(R3291=0,"None",R3291&lt;3,"Low",R3291&lt;6,"Medium",R3291&lt;=10,"High")</f>
        <v>High</v>
      </c>
      <c r="T3291" t="str" cm="1">
        <f t="array" ref="T3291">_xlfn.IFS(M3291&lt;=20,"Low",M3291&lt;=50,"Medium",M3291&lt;=90,"High")</f>
        <v>Medium</v>
      </c>
      <c r="U3291" s="33">
        <f>Datos_Limpios[[#This Row],[Number of Complaints or Support]]/Datos_Limpios[[#This Row],[Account Length (in months)]]</f>
        <v>1</v>
      </c>
      <c r="V3291" t="str" cm="1">
        <f t="array" ref="V3291">_xlfn.IFS(H3291&lt;30,"Under 30",H3291&lt;66,"Middle Age",H3291&gt;=66,"Senior")</f>
        <v>Middle Age</v>
      </c>
      <c r="W3291" t="s">
        <v>6826</v>
      </c>
    </row>
    <row r="3292" spans="1:23" x14ac:dyDescent="0.3">
      <c r="A3292" t="s">
        <v>3389</v>
      </c>
      <c r="B3292" t="s">
        <v>23</v>
      </c>
      <c r="C3292">
        <v>12</v>
      </c>
      <c r="D3292">
        <v>1</v>
      </c>
      <c r="E3292" t="s">
        <v>23</v>
      </c>
      <c r="F3292" t="s">
        <v>103</v>
      </c>
      <c r="G3292" t="s">
        <v>6790</v>
      </c>
      <c r="H3292">
        <v>58</v>
      </c>
      <c r="I3292" t="s">
        <v>17</v>
      </c>
      <c r="J3292">
        <v>0</v>
      </c>
      <c r="K3292" t="s">
        <v>20</v>
      </c>
      <c r="L3292" t="s">
        <v>6794</v>
      </c>
      <c r="M3292">
        <v>34</v>
      </c>
      <c r="N3292" t="s">
        <v>27</v>
      </c>
      <c r="O3292" t="s">
        <v>108</v>
      </c>
      <c r="P3292" s="32">
        <v>44516</v>
      </c>
      <c r="Q3292" s="1">
        <v>40.547082607040807</v>
      </c>
      <c r="R3292">
        <v>6</v>
      </c>
      <c r="S3292" t="str" cm="1">
        <f t="array" ref="S3292">_xlfn.IFS(R3292=0,"None",R3292&lt;3,"Low",R3292&lt;6,"Medium",R3292&lt;=10,"High")</f>
        <v>High</v>
      </c>
      <c r="T3292" t="str" cm="1">
        <f t="array" ref="T3292">_xlfn.IFS(M3292&lt;=20,"Low",M3292&lt;=50,"Medium",M3292&lt;=90,"High")</f>
        <v>Medium</v>
      </c>
      <c r="U3292" s="33">
        <f>Datos_Limpios[[#This Row],[Number of Complaints or Support]]/Datos_Limpios[[#This Row],[Account Length (in months)]]</f>
        <v>0.5</v>
      </c>
      <c r="V3292" t="str" cm="1">
        <f t="array" ref="V3292">_xlfn.IFS(H3292&lt;30,"Under 30",H3292&lt;66,"Middle Age",H3292&gt;=66,"Senior")</f>
        <v>Middle Age</v>
      </c>
      <c r="W3292" t="s">
        <v>6823</v>
      </c>
    </row>
    <row r="3293" spans="1:23" x14ac:dyDescent="0.3">
      <c r="A3293" t="s">
        <v>3390</v>
      </c>
      <c r="B3293" t="s">
        <v>23</v>
      </c>
      <c r="C3293">
        <v>17</v>
      </c>
      <c r="D3293">
        <v>0</v>
      </c>
      <c r="E3293" t="s">
        <v>23</v>
      </c>
      <c r="F3293" t="s">
        <v>107</v>
      </c>
      <c r="G3293" t="s">
        <v>19</v>
      </c>
      <c r="H3293">
        <v>37</v>
      </c>
      <c r="I3293" t="s">
        <v>17</v>
      </c>
      <c r="J3293">
        <v>0</v>
      </c>
      <c r="K3293" t="s">
        <v>24</v>
      </c>
      <c r="L3293" t="s">
        <v>6792</v>
      </c>
      <c r="M3293">
        <v>43</v>
      </c>
      <c r="N3293" t="s">
        <v>27</v>
      </c>
      <c r="O3293" t="s">
        <v>108</v>
      </c>
      <c r="P3293" s="32">
        <v>44556</v>
      </c>
      <c r="Q3293" s="1">
        <v>36.641969037774693</v>
      </c>
      <c r="R3293">
        <v>4</v>
      </c>
      <c r="S3293" t="str" cm="1">
        <f t="array" ref="S3293">_xlfn.IFS(R3293=0,"None",R3293&lt;3,"Low",R3293&lt;6,"Medium",R3293&lt;=10,"High")</f>
        <v>Medium</v>
      </c>
      <c r="T3293" t="str" cm="1">
        <f t="array" ref="T3293">_xlfn.IFS(M3293&lt;=20,"Low",M3293&lt;=50,"Medium",M3293&lt;=90,"High")</f>
        <v>Medium</v>
      </c>
      <c r="U3293" s="33">
        <f>Datos_Limpios[[#This Row],[Number of Complaints or Support]]/Datos_Limpios[[#This Row],[Account Length (in months)]]</f>
        <v>0.23529411764705882</v>
      </c>
      <c r="V3293" t="str" cm="1">
        <f t="array" ref="V3293">_xlfn.IFS(H3293&lt;30,"Under 30",H3293&lt;66,"Middle Age",H3293&gt;=66,"Senior")</f>
        <v>Middle Age</v>
      </c>
      <c r="W3293" t="s">
        <v>6825</v>
      </c>
    </row>
    <row r="3294" spans="1:23" x14ac:dyDescent="0.3">
      <c r="A3294" t="s">
        <v>3391</v>
      </c>
      <c r="B3294" t="s">
        <v>23</v>
      </c>
      <c r="C3294">
        <v>11</v>
      </c>
      <c r="D3294">
        <v>2</v>
      </c>
      <c r="E3294" t="s">
        <v>23</v>
      </c>
      <c r="F3294" t="s">
        <v>42</v>
      </c>
      <c r="G3294" t="s">
        <v>19</v>
      </c>
      <c r="H3294">
        <v>62</v>
      </c>
      <c r="I3294" t="s">
        <v>17</v>
      </c>
      <c r="J3294">
        <v>0</v>
      </c>
      <c r="K3294" t="s">
        <v>20</v>
      </c>
      <c r="L3294" t="s">
        <v>6792</v>
      </c>
      <c r="M3294">
        <v>57</v>
      </c>
      <c r="N3294" t="s">
        <v>27</v>
      </c>
      <c r="O3294" t="s">
        <v>125</v>
      </c>
      <c r="P3294" s="32">
        <v>44254</v>
      </c>
      <c r="Q3294" s="1">
        <v>55.191645475436793</v>
      </c>
      <c r="R3294">
        <v>1</v>
      </c>
      <c r="S3294" t="str" cm="1">
        <f t="array" ref="S3294">_xlfn.IFS(R3294=0,"None",R3294&lt;3,"Low",R3294&lt;6,"Medium",R3294&lt;=10,"High")</f>
        <v>Low</v>
      </c>
      <c r="T3294" t="str" cm="1">
        <f t="array" ref="T3294">_xlfn.IFS(M3294&lt;=20,"Low",M3294&lt;=50,"Medium",M3294&lt;=90,"High")</f>
        <v>High</v>
      </c>
      <c r="U3294" s="33">
        <f>Datos_Limpios[[#This Row],[Number of Complaints or Support]]/Datos_Limpios[[#This Row],[Account Length (in months)]]</f>
        <v>9.0909090909090912E-2</v>
      </c>
      <c r="V3294" t="str" cm="1">
        <f t="array" ref="V3294">_xlfn.IFS(H3294&lt;30,"Under 30",H3294&lt;66,"Middle Age",H3294&gt;=66,"Senior")</f>
        <v>Middle Age</v>
      </c>
      <c r="W3294" t="s">
        <v>6823</v>
      </c>
    </row>
    <row r="3295" spans="1:23" x14ac:dyDescent="0.3">
      <c r="A3295" t="s">
        <v>3392</v>
      </c>
      <c r="B3295" t="s">
        <v>23</v>
      </c>
      <c r="C3295">
        <v>17</v>
      </c>
      <c r="D3295">
        <v>2</v>
      </c>
      <c r="E3295" t="s">
        <v>23</v>
      </c>
      <c r="F3295" t="s">
        <v>44</v>
      </c>
      <c r="G3295" t="s">
        <v>6790</v>
      </c>
      <c r="H3295">
        <v>66</v>
      </c>
      <c r="I3295" t="s">
        <v>17</v>
      </c>
      <c r="J3295">
        <v>0</v>
      </c>
      <c r="K3295" t="s">
        <v>20</v>
      </c>
      <c r="L3295" t="s">
        <v>6792</v>
      </c>
      <c r="M3295">
        <v>34</v>
      </c>
      <c r="N3295" t="s">
        <v>27</v>
      </c>
      <c r="O3295" t="s">
        <v>208</v>
      </c>
      <c r="P3295" s="32">
        <v>44537</v>
      </c>
      <c r="Q3295" s="1">
        <v>36.65799633314812</v>
      </c>
      <c r="R3295">
        <v>6</v>
      </c>
      <c r="S3295" t="str" cm="1">
        <f t="array" ref="S3295">_xlfn.IFS(R3295=0,"None",R3295&lt;3,"Low",R3295&lt;6,"Medium",R3295&lt;=10,"High")</f>
        <v>High</v>
      </c>
      <c r="T3295" t="str" cm="1">
        <f t="array" ref="T3295">_xlfn.IFS(M3295&lt;=20,"Low",M3295&lt;=50,"Medium",M3295&lt;=90,"High")</f>
        <v>Medium</v>
      </c>
      <c r="U3295" s="33">
        <f>Datos_Limpios[[#This Row],[Number of Complaints or Support]]/Datos_Limpios[[#This Row],[Account Length (in months)]]</f>
        <v>0.35294117647058826</v>
      </c>
      <c r="V3295" t="str" cm="1">
        <f t="array" ref="V3295">_xlfn.IFS(H3295&lt;30,"Under 30",H3295&lt;66,"Middle Age",H3295&gt;=66,"Senior")</f>
        <v>Senior</v>
      </c>
      <c r="W3295" t="s">
        <v>6824</v>
      </c>
    </row>
    <row r="3296" spans="1:23" x14ac:dyDescent="0.3">
      <c r="A3296" t="s">
        <v>3393</v>
      </c>
      <c r="B3296" t="s">
        <v>23</v>
      </c>
      <c r="C3296">
        <v>3</v>
      </c>
      <c r="D3296">
        <v>1</v>
      </c>
      <c r="E3296" t="s">
        <v>23</v>
      </c>
      <c r="F3296" t="s">
        <v>31</v>
      </c>
      <c r="G3296" t="s">
        <v>6790</v>
      </c>
      <c r="H3296">
        <v>51</v>
      </c>
      <c r="I3296" t="s">
        <v>17</v>
      </c>
      <c r="J3296">
        <v>0</v>
      </c>
      <c r="K3296" t="s">
        <v>20</v>
      </c>
      <c r="L3296" t="s">
        <v>6792</v>
      </c>
      <c r="M3296">
        <v>43</v>
      </c>
      <c r="N3296" t="s">
        <v>91</v>
      </c>
      <c r="O3296" t="s">
        <v>92</v>
      </c>
      <c r="P3296" s="32">
        <v>44550</v>
      </c>
      <c r="Q3296" s="1">
        <v>46.709922395849958</v>
      </c>
      <c r="R3296">
        <v>2</v>
      </c>
      <c r="S3296" t="str" cm="1">
        <f t="array" ref="S3296">_xlfn.IFS(R3296=0,"None",R3296&lt;3,"Low",R3296&lt;6,"Medium",R3296&lt;=10,"High")</f>
        <v>Low</v>
      </c>
      <c r="T3296" t="str" cm="1">
        <f t="array" ref="T3296">_xlfn.IFS(M3296&lt;=20,"Low",M3296&lt;=50,"Medium",M3296&lt;=90,"High")</f>
        <v>Medium</v>
      </c>
      <c r="U3296" s="33">
        <f>Datos_Limpios[[#This Row],[Number of Complaints or Support]]/Datos_Limpios[[#This Row],[Account Length (in months)]]</f>
        <v>0.66666666666666663</v>
      </c>
      <c r="V3296" t="str" cm="1">
        <f t="array" ref="V3296">_xlfn.IFS(H3296&lt;30,"Under 30",H3296&lt;66,"Middle Age",H3296&gt;=66,"Senior")</f>
        <v>Middle Age</v>
      </c>
      <c r="W3296" t="s">
        <v>6826</v>
      </c>
    </row>
    <row r="3297" spans="1:23" x14ac:dyDescent="0.3">
      <c r="A3297" t="s">
        <v>3394</v>
      </c>
      <c r="B3297" t="s">
        <v>17</v>
      </c>
      <c r="C3297">
        <v>65</v>
      </c>
      <c r="D3297">
        <v>0</v>
      </c>
      <c r="E3297" t="s">
        <v>23</v>
      </c>
      <c r="F3297" t="s">
        <v>40</v>
      </c>
      <c r="G3297" t="s">
        <v>19</v>
      </c>
      <c r="H3297">
        <v>50</v>
      </c>
      <c r="I3297" t="s">
        <v>23</v>
      </c>
      <c r="J3297">
        <v>4</v>
      </c>
      <c r="K3297" t="s">
        <v>32</v>
      </c>
      <c r="L3297" t="s">
        <v>6792</v>
      </c>
      <c r="M3297">
        <v>31</v>
      </c>
      <c r="P3297" s="32">
        <v>44894</v>
      </c>
      <c r="Q3297" s="1">
        <v>25.448885257806982</v>
      </c>
      <c r="R3297">
        <v>10</v>
      </c>
      <c r="S3297" t="str" cm="1">
        <f t="array" ref="S3297">_xlfn.IFS(R3297=0,"None",R3297&lt;3,"Low",R3297&lt;6,"Medium",R3297&lt;=10,"High")</f>
        <v>High</v>
      </c>
      <c r="T3297" t="str" cm="1">
        <f t="array" ref="T3297">_xlfn.IFS(M3297&lt;=20,"Low",M3297&lt;=50,"Medium",M3297&lt;=90,"High")</f>
        <v>Medium</v>
      </c>
      <c r="U3297" s="33">
        <f>Datos_Limpios[[#This Row],[Number of Complaints or Support]]/Datos_Limpios[[#This Row],[Account Length (in months)]]</f>
        <v>0.15384615384615385</v>
      </c>
      <c r="V3297" t="str" cm="1">
        <f t="array" ref="V3297">_xlfn.IFS(H3297&lt;30,"Under 30",H3297&lt;66,"Middle Age",H3297&gt;=66,"Senior")</f>
        <v>Middle Age</v>
      </c>
      <c r="W3297" t="s">
        <v>6823</v>
      </c>
    </row>
    <row r="3298" spans="1:23" x14ac:dyDescent="0.3">
      <c r="A3298" t="s">
        <v>3395</v>
      </c>
      <c r="B3298" t="s">
        <v>17</v>
      </c>
      <c r="C3298">
        <v>71</v>
      </c>
      <c r="D3298">
        <v>0</v>
      </c>
      <c r="E3298" t="s">
        <v>23</v>
      </c>
      <c r="F3298" t="s">
        <v>103</v>
      </c>
      <c r="G3298" t="s">
        <v>6790</v>
      </c>
      <c r="H3298">
        <v>46</v>
      </c>
      <c r="I3298" t="s">
        <v>23</v>
      </c>
      <c r="J3298">
        <v>6</v>
      </c>
      <c r="K3298" t="s">
        <v>32</v>
      </c>
      <c r="L3298" t="s">
        <v>6792</v>
      </c>
      <c r="M3298">
        <v>41</v>
      </c>
      <c r="P3298" s="32">
        <v>44306</v>
      </c>
      <c r="Q3298" s="1">
        <v>48.698226392544427</v>
      </c>
      <c r="R3298">
        <v>0</v>
      </c>
      <c r="S3298" t="str" cm="1">
        <f t="array" ref="S3298">_xlfn.IFS(R3298=0,"None",R3298&lt;3,"Low",R3298&lt;6,"Medium",R3298&lt;=10,"High")</f>
        <v>None</v>
      </c>
      <c r="T3298" t="str" cm="1">
        <f t="array" ref="T3298">_xlfn.IFS(M3298&lt;=20,"Low",M3298&lt;=50,"Medium",M3298&lt;=90,"High")</f>
        <v>Medium</v>
      </c>
      <c r="U3298" s="33">
        <f>Datos_Limpios[[#This Row],[Number of Complaints or Support]]/Datos_Limpios[[#This Row],[Account Length (in months)]]</f>
        <v>0</v>
      </c>
      <c r="V3298" t="str" cm="1">
        <f t="array" ref="V3298">_xlfn.IFS(H3298&lt;30,"Under 30",H3298&lt;66,"Middle Age",H3298&gt;=66,"Senior")</f>
        <v>Middle Age</v>
      </c>
      <c r="W3298" t="s">
        <v>6823</v>
      </c>
    </row>
    <row r="3299" spans="1:23" x14ac:dyDescent="0.3">
      <c r="A3299" t="s">
        <v>3396</v>
      </c>
      <c r="B3299" t="s">
        <v>17</v>
      </c>
      <c r="C3299">
        <v>25</v>
      </c>
      <c r="D3299">
        <v>0</v>
      </c>
      <c r="E3299" t="s">
        <v>23</v>
      </c>
      <c r="F3299" t="s">
        <v>36</v>
      </c>
      <c r="G3299" t="s">
        <v>6790</v>
      </c>
      <c r="H3299">
        <v>29</v>
      </c>
      <c r="I3299" t="s">
        <v>17</v>
      </c>
      <c r="J3299">
        <v>0</v>
      </c>
      <c r="K3299" t="s">
        <v>24</v>
      </c>
      <c r="L3299" t="s">
        <v>6791</v>
      </c>
      <c r="M3299">
        <v>30</v>
      </c>
      <c r="P3299" s="32">
        <v>44048</v>
      </c>
      <c r="Q3299" s="1">
        <v>35.876387564251871</v>
      </c>
      <c r="R3299">
        <v>5</v>
      </c>
      <c r="S3299" t="str" cm="1">
        <f t="array" ref="S3299">_xlfn.IFS(R3299=0,"None",R3299&lt;3,"Low",R3299&lt;6,"Medium",R3299&lt;=10,"High")</f>
        <v>Medium</v>
      </c>
      <c r="T3299" t="str" cm="1">
        <f t="array" ref="T3299">_xlfn.IFS(M3299&lt;=20,"Low",M3299&lt;=50,"Medium",M3299&lt;=90,"High")</f>
        <v>Medium</v>
      </c>
      <c r="U3299" s="33">
        <f>Datos_Limpios[[#This Row],[Number of Complaints or Support]]/Datos_Limpios[[#This Row],[Account Length (in months)]]</f>
        <v>0.2</v>
      </c>
      <c r="V3299" t="str" cm="1">
        <f t="array" ref="V3299">_xlfn.IFS(H3299&lt;30,"Under 30",H3299&lt;66,"Middle Age",H3299&gt;=66,"Senior")</f>
        <v>Under 30</v>
      </c>
      <c r="W3299" t="s">
        <v>6824</v>
      </c>
    </row>
    <row r="3300" spans="1:23" x14ac:dyDescent="0.3">
      <c r="A3300" t="s">
        <v>3397</v>
      </c>
      <c r="B3300" t="s">
        <v>23</v>
      </c>
      <c r="C3300">
        <v>2</v>
      </c>
      <c r="D3300">
        <v>3</v>
      </c>
      <c r="E3300" t="s">
        <v>23</v>
      </c>
      <c r="F3300" t="s">
        <v>350</v>
      </c>
      <c r="G3300" t="s">
        <v>19</v>
      </c>
      <c r="H3300">
        <v>44</v>
      </c>
      <c r="I3300" t="s">
        <v>17</v>
      </c>
      <c r="J3300">
        <v>0</v>
      </c>
      <c r="K3300" t="s">
        <v>20</v>
      </c>
      <c r="L3300" t="s">
        <v>6792</v>
      </c>
      <c r="M3300">
        <v>36</v>
      </c>
      <c r="N3300" t="s">
        <v>27</v>
      </c>
      <c r="O3300" t="s">
        <v>125</v>
      </c>
      <c r="P3300" s="32">
        <v>45090</v>
      </c>
      <c r="Q3300" s="1">
        <v>30.99278360783239</v>
      </c>
      <c r="R3300">
        <v>4</v>
      </c>
      <c r="S3300" t="str" cm="1">
        <f t="array" ref="S3300">_xlfn.IFS(R3300=0,"None",R3300&lt;3,"Low",R3300&lt;6,"Medium",R3300&lt;=10,"High")</f>
        <v>Medium</v>
      </c>
      <c r="T3300" t="str" cm="1">
        <f t="array" ref="T3300">_xlfn.IFS(M3300&lt;=20,"Low",M3300&lt;=50,"Medium",M3300&lt;=90,"High")</f>
        <v>Medium</v>
      </c>
      <c r="U3300" s="33">
        <f>Datos_Limpios[[#This Row],[Number of Complaints or Support]]/Datos_Limpios[[#This Row],[Account Length (in months)]]</f>
        <v>2</v>
      </c>
      <c r="V3300" t="str" cm="1">
        <f t="array" ref="V3300">_xlfn.IFS(H3300&lt;30,"Under 30",H3300&lt;66,"Middle Age",H3300&gt;=66,"Senior")</f>
        <v>Middle Age</v>
      </c>
      <c r="W3300" t="s">
        <v>6823</v>
      </c>
    </row>
    <row r="3301" spans="1:23" x14ac:dyDescent="0.3">
      <c r="A3301" t="s">
        <v>3398</v>
      </c>
      <c r="B3301" t="s">
        <v>17</v>
      </c>
      <c r="C3301">
        <v>61</v>
      </c>
      <c r="D3301">
        <v>0</v>
      </c>
      <c r="E3301" t="s">
        <v>23</v>
      </c>
      <c r="F3301" t="s">
        <v>179</v>
      </c>
      <c r="G3301" t="s">
        <v>6790</v>
      </c>
      <c r="H3301">
        <v>70</v>
      </c>
      <c r="I3301" t="s">
        <v>17</v>
      </c>
      <c r="J3301">
        <v>0</v>
      </c>
      <c r="K3301" t="s">
        <v>24</v>
      </c>
      <c r="L3301" t="s">
        <v>6792</v>
      </c>
      <c r="M3301">
        <v>38</v>
      </c>
      <c r="P3301" s="32">
        <v>45271</v>
      </c>
      <c r="Q3301" s="1">
        <v>31.763832430459399</v>
      </c>
      <c r="R3301">
        <v>8</v>
      </c>
      <c r="S3301" t="str" cm="1">
        <f t="array" ref="S3301">_xlfn.IFS(R3301=0,"None",R3301&lt;3,"Low",R3301&lt;6,"Medium",R3301&lt;=10,"High")</f>
        <v>High</v>
      </c>
      <c r="T3301" t="str" cm="1">
        <f t="array" ref="T3301">_xlfn.IFS(M3301&lt;=20,"Low",M3301&lt;=50,"Medium",M3301&lt;=90,"High")</f>
        <v>Medium</v>
      </c>
      <c r="U3301" s="33">
        <f>Datos_Limpios[[#This Row],[Number of Complaints or Support]]/Datos_Limpios[[#This Row],[Account Length (in months)]]</f>
        <v>0.13114754098360656</v>
      </c>
      <c r="V3301" t="str" cm="1">
        <f t="array" ref="V3301">_xlfn.IFS(H3301&lt;30,"Under 30",H3301&lt;66,"Middle Age",H3301&gt;=66,"Senior")</f>
        <v>Senior</v>
      </c>
      <c r="W3301" t="s">
        <v>6826</v>
      </c>
    </row>
    <row r="3302" spans="1:23" x14ac:dyDescent="0.3">
      <c r="A3302" t="s">
        <v>3399</v>
      </c>
      <c r="B3302" t="s">
        <v>17</v>
      </c>
      <c r="C3302">
        <v>68</v>
      </c>
      <c r="D3302">
        <v>0</v>
      </c>
      <c r="E3302" t="s">
        <v>17</v>
      </c>
      <c r="F3302" t="s">
        <v>56</v>
      </c>
      <c r="G3302" t="s">
        <v>19</v>
      </c>
      <c r="H3302">
        <v>61</v>
      </c>
      <c r="I3302" t="s">
        <v>17</v>
      </c>
      <c r="J3302">
        <v>0</v>
      </c>
      <c r="K3302" t="s">
        <v>32</v>
      </c>
      <c r="L3302" t="s">
        <v>6792</v>
      </c>
      <c r="M3302">
        <v>13</v>
      </c>
      <c r="P3302" s="32">
        <v>44028</v>
      </c>
      <c r="Q3302" s="1">
        <v>11.54316301787342</v>
      </c>
      <c r="R3302">
        <v>3</v>
      </c>
      <c r="S3302" t="str" cm="1">
        <f t="array" ref="S3302">_xlfn.IFS(R3302=0,"None",R3302&lt;3,"Low",R3302&lt;6,"Medium",R3302&lt;=10,"High")</f>
        <v>Medium</v>
      </c>
      <c r="T3302" t="str" cm="1">
        <f t="array" ref="T3302">_xlfn.IFS(M3302&lt;=20,"Low",M3302&lt;=50,"Medium",M3302&lt;=90,"High")</f>
        <v>Low</v>
      </c>
      <c r="U3302" s="33">
        <f>Datos_Limpios[[#This Row],[Number of Complaints or Support]]/Datos_Limpios[[#This Row],[Account Length (in months)]]</f>
        <v>4.4117647058823532E-2</v>
      </c>
      <c r="V3302" t="str" cm="1">
        <f t="array" ref="V3302">_xlfn.IFS(H3302&lt;30,"Under 30",H3302&lt;66,"Middle Age",H3302&gt;=66,"Senior")</f>
        <v>Middle Age</v>
      </c>
      <c r="W3302" t="s">
        <v>6823</v>
      </c>
    </row>
    <row r="3303" spans="1:23" x14ac:dyDescent="0.3">
      <c r="A3303" t="s">
        <v>3400</v>
      </c>
      <c r="B3303" t="s">
        <v>23</v>
      </c>
      <c r="C3303">
        <v>1</v>
      </c>
      <c r="D3303">
        <v>3</v>
      </c>
      <c r="E3303" t="s">
        <v>17</v>
      </c>
      <c r="F3303" t="s">
        <v>58</v>
      </c>
      <c r="G3303" t="s">
        <v>19</v>
      </c>
      <c r="H3303">
        <v>58</v>
      </c>
      <c r="I3303" t="s">
        <v>17</v>
      </c>
      <c r="J3303">
        <v>0</v>
      </c>
      <c r="K3303" t="s">
        <v>20</v>
      </c>
      <c r="L3303" t="s">
        <v>6791</v>
      </c>
      <c r="M3303">
        <v>10</v>
      </c>
      <c r="N3303" t="s">
        <v>59</v>
      </c>
      <c r="O3303" t="s">
        <v>116</v>
      </c>
      <c r="P3303" s="32">
        <v>44051</v>
      </c>
      <c r="Q3303" s="1">
        <v>8.2876155048049966</v>
      </c>
      <c r="R3303">
        <v>5</v>
      </c>
      <c r="S3303" t="str" cm="1">
        <f t="array" ref="S3303">_xlfn.IFS(R3303=0,"None",R3303&lt;3,"Low",R3303&lt;6,"Medium",R3303&lt;=10,"High")</f>
        <v>Medium</v>
      </c>
      <c r="T3303" t="str" cm="1">
        <f t="array" ref="T3303">_xlfn.IFS(M3303&lt;=20,"Low",M3303&lt;=50,"Medium",M3303&lt;=90,"High")</f>
        <v>Low</v>
      </c>
      <c r="U3303" s="33">
        <f>Datos_Limpios[[#This Row],[Number of Complaints or Support]]/Datos_Limpios[[#This Row],[Account Length (in months)]]</f>
        <v>5</v>
      </c>
      <c r="V3303" t="str" cm="1">
        <f t="array" ref="V3303">_xlfn.IFS(H3303&lt;30,"Under 30",H3303&lt;66,"Middle Age",H3303&gt;=66,"Senior")</f>
        <v>Middle Age</v>
      </c>
      <c r="W3303" t="s">
        <v>6825</v>
      </c>
    </row>
    <row r="3304" spans="1:23" x14ac:dyDescent="0.3">
      <c r="A3304" t="s">
        <v>3401</v>
      </c>
      <c r="B3304" t="s">
        <v>17</v>
      </c>
      <c r="C3304">
        <v>42</v>
      </c>
      <c r="D3304">
        <v>0</v>
      </c>
      <c r="E3304" t="s">
        <v>23</v>
      </c>
      <c r="F3304" t="s">
        <v>94</v>
      </c>
      <c r="G3304" t="s">
        <v>6790</v>
      </c>
      <c r="H3304">
        <v>42</v>
      </c>
      <c r="I3304" t="s">
        <v>17</v>
      </c>
      <c r="J3304">
        <v>0</v>
      </c>
      <c r="K3304" t="s">
        <v>20</v>
      </c>
      <c r="L3304" t="s">
        <v>6791</v>
      </c>
      <c r="M3304">
        <v>46</v>
      </c>
      <c r="P3304" s="32">
        <v>44851</v>
      </c>
      <c r="Q3304" s="1">
        <v>44.486409553273887</v>
      </c>
      <c r="R3304">
        <v>9</v>
      </c>
      <c r="S3304" t="str" cm="1">
        <f t="array" ref="S3304">_xlfn.IFS(R3304=0,"None",R3304&lt;3,"Low",R3304&lt;6,"Medium",R3304&lt;=10,"High")</f>
        <v>High</v>
      </c>
      <c r="T3304" t="str" cm="1">
        <f t="array" ref="T3304">_xlfn.IFS(M3304&lt;=20,"Low",M3304&lt;=50,"Medium",M3304&lt;=90,"High")</f>
        <v>Medium</v>
      </c>
      <c r="U3304" s="33">
        <f>Datos_Limpios[[#This Row],[Number of Complaints or Support]]/Datos_Limpios[[#This Row],[Account Length (in months)]]</f>
        <v>0.21428571428571427</v>
      </c>
      <c r="V3304" t="str" cm="1">
        <f t="array" ref="V3304">_xlfn.IFS(H3304&lt;30,"Under 30",H3304&lt;66,"Middle Age",H3304&gt;=66,"Senior")</f>
        <v>Middle Age</v>
      </c>
      <c r="W3304" t="s">
        <v>6823</v>
      </c>
    </row>
    <row r="3305" spans="1:23" x14ac:dyDescent="0.3">
      <c r="A3305" t="s">
        <v>3402</v>
      </c>
      <c r="B3305" t="s">
        <v>23</v>
      </c>
      <c r="C3305">
        <v>41</v>
      </c>
      <c r="D3305">
        <v>4</v>
      </c>
      <c r="E3305" t="s">
        <v>23</v>
      </c>
      <c r="F3305" t="s">
        <v>107</v>
      </c>
      <c r="G3305" t="s">
        <v>6790</v>
      </c>
      <c r="H3305">
        <v>33</v>
      </c>
      <c r="I3305" t="s">
        <v>17</v>
      </c>
      <c r="J3305">
        <v>0</v>
      </c>
      <c r="K3305" t="s">
        <v>24</v>
      </c>
      <c r="L3305" t="s">
        <v>6792</v>
      </c>
      <c r="M3305">
        <v>28</v>
      </c>
      <c r="N3305" t="s">
        <v>27</v>
      </c>
      <c r="O3305" t="s">
        <v>164</v>
      </c>
      <c r="P3305" s="32">
        <v>45021</v>
      </c>
      <c r="Q3305" s="1">
        <v>24.429570111307861</v>
      </c>
      <c r="R3305">
        <v>4</v>
      </c>
      <c r="S3305" t="str" cm="1">
        <f t="array" ref="S3305">_xlfn.IFS(R3305=0,"None",R3305&lt;3,"Low",R3305&lt;6,"Medium",R3305&lt;=10,"High")</f>
        <v>Medium</v>
      </c>
      <c r="T3305" t="str" cm="1">
        <f t="array" ref="T3305">_xlfn.IFS(M3305&lt;=20,"Low",M3305&lt;=50,"Medium",M3305&lt;=90,"High")</f>
        <v>Medium</v>
      </c>
      <c r="U3305" s="33">
        <f>Datos_Limpios[[#This Row],[Number of Complaints or Support]]/Datos_Limpios[[#This Row],[Account Length (in months)]]</f>
        <v>9.7560975609756101E-2</v>
      </c>
      <c r="V3305" t="str" cm="1">
        <f t="array" ref="V3305">_xlfn.IFS(H3305&lt;30,"Under 30",H3305&lt;66,"Middle Age",H3305&gt;=66,"Senior")</f>
        <v>Middle Age</v>
      </c>
      <c r="W3305" t="s">
        <v>6825</v>
      </c>
    </row>
    <row r="3306" spans="1:23" x14ac:dyDescent="0.3">
      <c r="A3306" t="s">
        <v>3403</v>
      </c>
      <c r="B3306" t="s">
        <v>17</v>
      </c>
      <c r="C3306">
        <v>27</v>
      </c>
      <c r="D3306">
        <v>1</v>
      </c>
      <c r="E3306" t="s">
        <v>17</v>
      </c>
      <c r="F3306" t="s">
        <v>47</v>
      </c>
      <c r="G3306" t="s">
        <v>6790</v>
      </c>
      <c r="H3306">
        <v>58</v>
      </c>
      <c r="I3306" t="s">
        <v>23</v>
      </c>
      <c r="J3306">
        <v>2</v>
      </c>
      <c r="K3306" t="s">
        <v>24</v>
      </c>
      <c r="L3306" t="s">
        <v>6794</v>
      </c>
      <c r="M3306">
        <v>10</v>
      </c>
      <c r="P3306" s="32">
        <v>44025</v>
      </c>
      <c r="Q3306" s="1">
        <v>8.2609920054680384</v>
      </c>
      <c r="R3306">
        <v>5</v>
      </c>
      <c r="S3306" t="str" cm="1">
        <f t="array" ref="S3306">_xlfn.IFS(R3306=0,"None",R3306&lt;3,"Low",R3306&lt;6,"Medium",R3306&lt;=10,"High")</f>
        <v>Medium</v>
      </c>
      <c r="T3306" t="str" cm="1">
        <f t="array" ref="T3306">_xlfn.IFS(M3306&lt;=20,"Low",M3306&lt;=50,"Medium",M3306&lt;=90,"High")</f>
        <v>Low</v>
      </c>
      <c r="U3306" s="33">
        <f>Datos_Limpios[[#This Row],[Number of Complaints or Support]]/Datos_Limpios[[#This Row],[Account Length (in months)]]</f>
        <v>0.18518518518518517</v>
      </c>
      <c r="V3306" t="str" cm="1">
        <f t="array" ref="V3306">_xlfn.IFS(H3306&lt;30,"Under 30",H3306&lt;66,"Middle Age",H3306&gt;=66,"Senior")</f>
        <v>Middle Age</v>
      </c>
      <c r="W3306" t="s">
        <v>6824</v>
      </c>
    </row>
    <row r="3307" spans="1:23" x14ac:dyDescent="0.3">
      <c r="A3307" t="s">
        <v>3404</v>
      </c>
      <c r="B3307" t="s">
        <v>17</v>
      </c>
      <c r="C3307">
        <v>71</v>
      </c>
      <c r="D3307">
        <v>3</v>
      </c>
      <c r="E3307" t="s">
        <v>23</v>
      </c>
      <c r="F3307" t="s">
        <v>94</v>
      </c>
      <c r="G3307" t="s">
        <v>6790</v>
      </c>
      <c r="H3307">
        <v>75</v>
      </c>
      <c r="I3307" t="s">
        <v>17</v>
      </c>
      <c r="J3307">
        <v>0</v>
      </c>
      <c r="K3307" t="s">
        <v>32</v>
      </c>
      <c r="L3307" t="s">
        <v>6791</v>
      </c>
      <c r="M3307">
        <v>64</v>
      </c>
      <c r="P3307" s="32">
        <v>44342</v>
      </c>
      <c r="Q3307" s="1">
        <v>62.948601664140277</v>
      </c>
      <c r="R3307">
        <v>9</v>
      </c>
      <c r="S3307" t="str" cm="1">
        <f t="array" ref="S3307">_xlfn.IFS(R3307=0,"None",R3307&lt;3,"Low",R3307&lt;6,"Medium",R3307&lt;=10,"High")</f>
        <v>High</v>
      </c>
      <c r="T3307" t="str" cm="1">
        <f t="array" ref="T3307">_xlfn.IFS(M3307&lt;=20,"Low",M3307&lt;=50,"Medium",M3307&lt;=90,"High")</f>
        <v>High</v>
      </c>
      <c r="U3307" s="33">
        <f>Datos_Limpios[[#This Row],[Number of Complaints or Support]]/Datos_Limpios[[#This Row],[Account Length (in months)]]</f>
        <v>0.12676056338028169</v>
      </c>
      <c r="V3307" t="str" cm="1">
        <f t="array" ref="V3307">_xlfn.IFS(H3307&lt;30,"Under 30",H3307&lt;66,"Middle Age",H3307&gt;=66,"Senior")</f>
        <v>Senior</v>
      </c>
      <c r="W3307" t="s">
        <v>6823</v>
      </c>
    </row>
    <row r="3308" spans="1:23" x14ac:dyDescent="0.3">
      <c r="A3308" t="s">
        <v>3405</v>
      </c>
      <c r="B3308" t="s">
        <v>17</v>
      </c>
      <c r="C3308">
        <v>62</v>
      </c>
      <c r="D3308">
        <v>1</v>
      </c>
      <c r="E3308" t="s">
        <v>23</v>
      </c>
      <c r="F3308" t="s">
        <v>158</v>
      </c>
      <c r="G3308" t="s">
        <v>19</v>
      </c>
      <c r="H3308">
        <v>27</v>
      </c>
      <c r="I3308" t="s">
        <v>17</v>
      </c>
      <c r="J3308">
        <v>0</v>
      </c>
      <c r="K3308" t="s">
        <v>32</v>
      </c>
      <c r="L3308" t="s">
        <v>6792</v>
      </c>
      <c r="M3308">
        <v>37</v>
      </c>
      <c r="P3308" s="32">
        <v>44723</v>
      </c>
      <c r="Q3308" s="1">
        <v>40.052779015373012</v>
      </c>
      <c r="R3308">
        <v>3</v>
      </c>
      <c r="S3308" t="str" cm="1">
        <f t="array" ref="S3308">_xlfn.IFS(R3308=0,"None",R3308&lt;3,"Low",R3308&lt;6,"Medium",R3308&lt;=10,"High")</f>
        <v>Medium</v>
      </c>
      <c r="T3308" t="str" cm="1">
        <f t="array" ref="T3308">_xlfn.IFS(M3308&lt;=20,"Low",M3308&lt;=50,"Medium",M3308&lt;=90,"High")</f>
        <v>Medium</v>
      </c>
      <c r="U3308" s="33">
        <f>Datos_Limpios[[#This Row],[Number of Complaints or Support]]/Datos_Limpios[[#This Row],[Account Length (in months)]]</f>
        <v>4.8387096774193547E-2</v>
      </c>
      <c r="V3308" t="str" cm="1">
        <f t="array" ref="V3308">_xlfn.IFS(H3308&lt;30,"Under 30",H3308&lt;66,"Middle Age",H3308&gt;=66,"Senior")</f>
        <v>Under 30</v>
      </c>
      <c r="W3308" t="s">
        <v>6823</v>
      </c>
    </row>
    <row r="3309" spans="1:23" x14ac:dyDescent="0.3">
      <c r="A3309" t="s">
        <v>3406</v>
      </c>
      <c r="B3309" t="s">
        <v>17</v>
      </c>
      <c r="C3309">
        <v>16</v>
      </c>
      <c r="D3309">
        <v>0</v>
      </c>
      <c r="E3309" t="s">
        <v>23</v>
      </c>
      <c r="F3309" t="s">
        <v>52</v>
      </c>
      <c r="G3309" t="s">
        <v>6790</v>
      </c>
      <c r="H3309">
        <v>29</v>
      </c>
      <c r="I3309" t="s">
        <v>17</v>
      </c>
      <c r="J3309">
        <v>0</v>
      </c>
      <c r="K3309" t="s">
        <v>20</v>
      </c>
      <c r="L3309" t="s">
        <v>6791</v>
      </c>
      <c r="M3309">
        <v>17</v>
      </c>
      <c r="P3309" s="32">
        <v>44677</v>
      </c>
      <c r="Q3309" s="1">
        <v>16.85685451486442</v>
      </c>
      <c r="R3309">
        <v>4</v>
      </c>
      <c r="S3309" t="str" cm="1">
        <f t="array" ref="S3309">_xlfn.IFS(R3309=0,"None",R3309&lt;3,"Low",R3309&lt;6,"Medium",R3309&lt;=10,"High")</f>
        <v>Medium</v>
      </c>
      <c r="T3309" t="str" cm="1">
        <f t="array" ref="T3309">_xlfn.IFS(M3309&lt;=20,"Low",M3309&lt;=50,"Medium",M3309&lt;=90,"High")</f>
        <v>Low</v>
      </c>
      <c r="U3309" s="33">
        <f>Datos_Limpios[[#This Row],[Number of Complaints or Support]]/Datos_Limpios[[#This Row],[Account Length (in months)]]</f>
        <v>0.25</v>
      </c>
      <c r="V3309" t="str" cm="1">
        <f t="array" ref="V3309">_xlfn.IFS(H3309&lt;30,"Under 30",H3309&lt;66,"Middle Age",H3309&gt;=66,"Senior")</f>
        <v>Under 30</v>
      </c>
      <c r="W3309" t="s">
        <v>6824</v>
      </c>
    </row>
    <row r="3310" spans="1:23" x14ac:dyDescent="0.3">
      <c r="A3310" t="s">
        <v>3407</v>
      </c>
      <c r="B3310" t="s">
        <v>17</v>
      </c>
      <c r="C3310">
        <v>37</v>
      </c>
      <c r="D3310">
        <v>0</v>
      </c>
      <c r="E3310" t="s">
        <v>23</v>
      </c>
      <c r="F3310" t="s">
        <v>58</v>
      </c>
      <c r="G3310" t="s">
        <v>19</v>
      </c>
      <c r="H3310">
        <v>43</v>
      </c>
      <c r="I3310" t="s">
        <v>23</v>
      </c>
      <c r="J3310">
        <v>5</v>
      </c>
      <c r="K3310" t="s">
        <v>20</v>
      </c>
      <c r="L3310" t="s">
        <v>6792</v>
      </c>
      <c r="M3310">
        <v>47</v>
      </c>
      <c r="P3310" s="32">
        <v>45105</v>
      </c>
      <c r="Q3310" s="1">
        <v>53.901867722276712</v>
      </c>
      <c r="R3310">
        <v>3</v>
      </c>
      <c r="S3310" t="str" cm="1">
        <f t="array" ref="S3310">_xlfn.IFS(R3310=0,"None",R3310&lt;3,"Low",R3310&lt;6,"Medium",R3310&lt;=10,"High")</f>
        <v>Medium</v>
      </c>
      <c r="T3310" t="str" cm="1">
        <f t="array" ref="T3310">_xlfn.IFS(M3310&lt;=20,"Low",M3310&lt;=50,"Medium",M3310&lt;=90,"High")</f>
        <v>Medium</v>
      </c>
      <c r="U3310" s="33">
        <f>Datos_Limpios[[#This Row],[Number of Complaints or Support]]/Datos_Limpios[[#This Row],[Account Length (in months)]]</f>
        <v>8.1081081081081086E-2</v>
      </c>
      <c r="V3310" t="str" cm="1">
        <f t="array" ref="V3310">_xlfn.IFS(H3310&lt;30,"Under 30",H3310&lt;66,"Middle Age",H3310&gt;=66,"Senior")</f>
        <v>Middle Age</v>
      </c>
      <c r="W3310" t="s">
        <v>6825</v>
      </c>
    </row>
    <row r="3311" spans="1:23" x14ac:dyDescent="0.3">
      <c r="A3311" t="s">
        <v>3408</v>
      </c>
      <c r="B3311" t="s">
        <v>23</v>
      </c>
      <c r="C3311">
        <v>46</v>
      </c>
      <c r="D3311">
        <v>2</v>
      </c>
      <c r="E3311" t="s">
        <v>17</v>
      </c>
      <c r="F3311" t="s">
        <v>79</v>
      </c>
      <c r="G3311" t="s">
        <v>6790</v>
      </c>
      <c r="H3311">
        <v>48</v>
      </c>
      <c r="I3311" t="s">
        <v>17</v>
      </c>
      <c r="J3311">
        <v>0</v>
      </c>
      <c r="K3311" t="s">
        <v>24</v>
      </c>
      <c r="L3311" t="s">
        <v>6792</v>
      </c>
      <c r="M3311">
        <v>13</v>
      </c>
      <c r="N3311" t="s">
        <v>76</v>
      </c>
      <c r="O3311" t="s">
        <v>217</v>
      </c>
      <c r="P3311" s="32">
        <v>44201</v>
      </c>
      <c r="Q3311" s="1">
        <v>13.428435435516811</v>
      </c>
      <c r="R3311">
        <v>0</v>
      </c>
      <c r="S3311" t="str" cm="1">
        <f t="array" ref="S3311">_xlfn.IFS(R3311=0,"None",R3311&lt;3,"Low",R3311&lt;6,"Medium",R3311&lt;=10,"High")</f>
        <v>None</v>
      </c>
      <c r="T3311" t="str" cm="1">
        <f t="array" ref="T3311">_xlfn.IFS(M3311&lt;=20,"Low",M3311&lt;=50,"Medium",M3311&lt;=90,"High")</f>
        <v>Low</v>
      </c>
      <c r="U3311" s="33">
        <f>Datos_Limpios[[#This Row],[Number of Complaints or Support]]/Datos_Limpios[[#This Row],[Account Length (in months)]]</f>
        <v>0</v>
      </c>
      <c r="V3311" t="str" cm="1">
        <f t="array" ref="V3311">_xlfn.IFS(H3311&lt;30,"Under 30",H3311&lt;66,"Middle Age",H3311&gt;=66,"Senior")</f>
        <v>Middle Age</v>
      </c>
      <c r="W3311" t="s">
        <v>6826</v>
      </c>
    </row>
    <row r="3312" spans="1:23" x14ac:dyDescent="0.3">
      <c r="A3312" t="s">
        <v>3409</v>
      </c>
      <c r="B3312" t="s">
        <v>17</v>
      </c>
      <c r="C3312">
        <v>4</v>
      </c>
      <c r="D3312">
        <v>0</v>
      </c>
      <c r="E3312" t="s">
        <v>23</v>
      </c>
      <c r="F3312" t="s">
        <v>112</v>
      </c>
      <c r="G3312" t="s">
        <v>19</v>
      </c>
      <c r="H3312">
        <v>76</v>
      </c>
      <c r="I3312" t="s">
        <v>17</v>
      </c>
      <c r="J3312">
        <v>0</v>
      </c>
      <c r="K3312" t="s">
        <v>24</v>
      </c>
      <c r="L3312" t="s">
        <v>6792</v>
      </c>
      <c r="M3312">
        <v>29</v>
      </c>
      <c r="P3312" s="32">
        <v>43877</v>
      </c>
      <c r="Q3312" s="1">
        <v>26.07503656885978</v>
      </c>
      <c r="R3312">
        <v>0</v>
      </c>
      <c r="S3312" t="str" cm="1">
        <f t="array" ref="S3312">_xlfn.IFS(R3312=0,"None",R3312&lt;3,"Low",R3312&lt;6,"Medium",R3312&lt;=10,"High")</f>
        <v>None</v>
      </c>
      <c r="T3312" t="str" cm="1">
        <f t="array" ref="T3312">_xlfn.IFS(M3312&lt;=20,"Low",M3312&lt;=50,"Medium",M3312&lt;=90,"High")</f>
        <v>Medium</v>
      </c>
      <c r="U3312" s="33">
        <f>Datos_Limpios[[#This Row],[Number of Complaints or Support]]/Datos_Limpios[[#This Row],[Account Length (in months)]]</f>
        <v>0</v>
      </c>
      <c r="V3312" t="str" cm="1">
        <f t="array" ref="V3312">_xlfn.IFS(H3312&lt;30,"Under 30",H3312&lt;66,"Middle Age",H3312&gt;=66,"Senior")</f>
        <v>Senior</v>
      </c>
      <c r="W3312" t="s">
        <v>6823</v>
      </c>
    </row>
    <row r="3313" spans="1:23" x14ac:dyDescent="0.3">
      <c r="A3313" t="s">
        <v>3410</v>
      </c>
      <c r="B3313" t="s">
        <v>17</v>
      </c>
      <c r="C3313">
        <v>6</v>
      </c>
      <c r="D3313">
        <v>0</v>
      </c>
      <c r="E3313" t="s">
        <v>23</v>
      </c>
      <c r="F3313" t="s">
        <v>34</v>
      </c>
      <c r="G3313" t="s">
        <v>19</v>
      </c>
      <c r="H3313">
        <v>60</v>
      </c>
      <c r="I3313" t="s">
        <v>17</v>
      </c>
      <c r="J3313">
        <v>0</v>
      </c>
      <c r="K3313" t="s">
        <v>20</v>
      </c>
      <c r="L3313" t="s">
        <v>6792</v>
      </c>
      <c r="M3313">
        <v>31</v>
      </c>
      <c r="P3313" s="32">
        <v>44604</v>
      </c>
      <c r="Q3313" s="1">
        <v>27.08371018348085</v>
      </c>
      <c r="R3313">
        <v>9</v>
      </c>
      <c r="S3313" t="str" cm="1">
        <f t="array" ref="S3313">_xlfn.IFS(R3313=0,"None",R3313&lt;3,"Low",R3313&lt;6,"Medium",R3313&lt;=10,"High")</f>
        <v>High</v>
      </c>
      <c r="T3313" t="str" cm="1">
        <f t="array" ref="T3313">_xlfn.IFS(M3313&lt;=20,"Low",M3313&lt;=50,"Medium",M3313&lt;=90,"High")</f>
        <v>Medium</v>
      </c>
      <c r="U3313" s="33">
        <f>Datos_Limpios[[#This Row],[Number of Complaints or Support]]/Datos_Limpios[[#This Row],[Account Length (in months)]]</f>
        <v>1.5</v>
      </c>
      <c r="V3313" t="str" cm="1">
        <f t="array" ref="V3313">_xlfn.IFS(H3313&lt;30,"Under 30",H3313&lt;66,"Middle Age",H3313&gt;=66,"Senior")</f>
        <v>Middle Age</v>
      </c>
      <c r="W3313" t="s">
        <v>6823</v>
      </c>
    </row>
    <row r="3314" spans="1:23" x14ac:dyDescent="0.3">
      <c r="A3314" t="s">
        <v>3411</v>
      </c>
      <c r="B3314" t="s">
        <v>17</v>
      </c>
      <c r="C3314">
        <v>29</v>
      </c>
      <c r="D3314">
        <v>0</v>
      </c>
      <c r="E3314" t="s">
        <v>23</v>
      </c>
      <c r="F3314" t="s">
        <v>245</v>
      </c>
      <c r="G3314" t="s">
        <v>19</v>
      </c>
      <c r="H3314">
        <v>26</v>
      </c>
      <c r="I3314" t="s">
        <v>17</v>
      </c>
      <c r="J3314">
        <v>0</v>
      </c>
      <c r="K3314" t="s">
        <v>20</v>
      </c>
      <c r="L3314" t="s">
        <v>6791</v>
      </c>
      <c r="M3314">
        <v>48</v>
      </c>
      <c r="P3314" s="32">
        <v>43909</v>
      </c>
      <c r="Q3314" s="1">
        <v>45.337886735957888</v>
      </c>
      <c r="R3314">
        <v>8</v>
      </c>
      <c r="S3314" t="str" cm="1">
        <f t="array" ref="S3314">_xlfn.IFS(R3314=0,"None",R3314&lt;3,"Low",R3314&lt;6,"Medium",R3314&lt;=10,"High")</f>
        <v>High</v>
      </c>
      <c r="T3314" t="str" cm="1">
        <f t="array" ref="T3314">_xlfn.IFS(M3314&lt;=20,"Low",M3314&lt;=50,"Medium",M3314&lt;=90,"High")</f>
        <v>Medium</v>
      </c>
      <c r="U3314" s="33">
        <f>Datos_Limpios[[#This Row],[Number of Complaints or Support]]/Datos_Limpios[[#This Row],[Account Length (in months)]]</f>
        <v>0.27586206896551724</v>
      </c>
      <c r="V3314" t="str" cm="1">
        <f t="array" ref="V3314">_xlfn.IFS(H3314&lt;30,"Under 30",H3314&lt;66,"Middle Age",H3314&gt;=66,"Senior")</f>
        <v>Under 30</v>
      </c>
      <c r="W3314" t="s">
        <v>6823</v>
      </c>
    </row>
    <row r="3315" spans="1:23" x14ac:dyDescent="0.3">
      <c r="A3315" t="s">
        <v>3412</v>
      </c>
      <c r="B3315" t="s">
        <v>17</v>
      </c>
      <c r="C3315">
        <v>3</v>
      </c>
      <c r="D3315">
        <v>0</v>
      </c>
      <c r="E3315" t="s">
        <v>23</v>
      </c>
      <c r="F3315" t="s">
        <v>73</v>
      </c>
      <c r="G3315" t="s">
        <v>19</v>
      </c>
      <c r="H3315">
        <v>54</v>
      </c>
      <c r="I3315" t="s">
        <v>17</v>
      </c>
      <c r="J3315">
        <v>0</v>
      </c>
      <c r="K3315" t="s">
        <v>20</v>
      </c>
      <c r="L3315" t="s">
        <v>6792</v>
      </c>
      <c r="M3315">
        <v>47</v>
      </c>
      <c r="P3315" s="32">
        <v>44942</v>
      </c>
      <c r="Q3315" s="1">
        <v>37.985720557985807</v>
      </c>
      <c r="R3315">
        <v>4</v>
      </c>
      <c r="S3315" t="str" cm="1">
        <f t="array" ref="S3315">_xlfn.IFS(R3315=0,"None",R3315&lt;3,"Low",R3315&lt;6,"Medium",R3315&lt;=10,"High")</f>
        <v>Medium</v>
      </c>
      <c r="T3315" t="str" cm="1">
        <f t="array" ref="T3315">_xlfn.IFS(M3315&lt;=20,"Low",M3315&lt;=50,"Medium",M3315&lt;=90,"High")</f>
        <v>Medium</v>
      </c>
      <c r="U3315" s="33">
        <f>Datos_Limpios[[#This Row],[Number of Complaints or Support]]/Datos_Limpios[[#This Row],[Account Length (in months)]]</f>
        <v>1.3333333333333333</v>
      </c>
      <c r="V3315" t="str" cm="1">
        <f t="array" ref="V3315">_xlfn.IFS(H3315&lt;30,"Under 30",H3315&lt;66,"Middle Age",H3315&gt;=66,"Senior")</f>
        <v>Middle Age</v>
      </c>
      <c r="W3315" t="s">
        <v>6824</v>
      </c>
    </row>
    <row r="3316" spans="1:23" x14ac:dyDescent="0.3">
      <c r="A3316" t="s">
        <v>3413</v>
      </c>
      <c r="B3316" t="s">
        <v>17</v>
      </c>
      <c r="C3316">
        <v>44</v>
      </c>
      <c r="D3316">
        <v>0</v>
      </c>
      <c r="E3316" t="s">
        <v>23</v>
      </c>
      <c r="F3316" t="s">
        <v>103</v>
      </c>
      <c r="G3316" t="s">
        <v>6790</v>
      </c>
      <c r="H3316">
        <v>49</v>
      </c>
      <c r="I3316" t="s">
        <v>23</v>
      </c>
      <c r="J3316">
        <v>2</v>
      </c>
      <c r="K3316" t="s">
        <v>20</v>
      </c>
      <c r="L3316" t="s">
        <v>6792</v>
      </c>
      <c r="M3316">
        <v>40</v>
      </c>
      <c r="P3316" s="32">
        <v>44860</v>
      </c>
      <c r="Q3316" s="1">
        <v>32.344424842373762</v>
      </c>
      <c r="R3316">
        <v>2</v>
      </c>
      <c r="S3316" t="str" cm="1">
        <f t="array" ref="S3316">_xlfn.IFS(R3316=0,"None",R3316&lt;3,"Low",R3316&lt;6,"Medium",R3316&lt;=10,"High")</f>
        <v>Low</v>
      </c>
      <c r="T3316" t="str" cm="1">
        <f t="array" ref="T3316">_xlfn.IFS(M3316&lt;=20,"Low",M3316&lt;=50,"Medium",M3316&lt;=90,"High")</f>
        <v>Medium</v>
      </c>
      <c r="U3316" s="33">
        <f>Datos_Limpios[[#This Row],[Number of Complaints or Support]]/Datos_Limpios[[#This Row],[Account Length (in months)]]</f>
        <v>4.5454545454545456E-2</v>
      </c>
      <c r="V3316" t="str" cm="1">
        <f t="array" ref="V3316">_xlfn.IFS(H3316&lt;30,"Under 30",H3316&lt;66,"Middle Age",H3316&gt;=66,"Senior")</f>
        <v>Middle Age</v>
      </c>
      <c r="W3316" t="s">
        <v>6823</v>
      </c>
    </row>
    <row r="3317" spans="1:23" x14ac:dyDescent="0.3">
      <c r="A3317" t="s">
        <v>3414</v>
      </c>
      <c r="B3317" t="s">
        <v>17</v>
      </c>
      <c r="C3317">
        <v>10</v>
      </c>
      <c r="D3317">
        <v>0</v>
      </c>
      <c r="E3317" t="s">
        <v>23</v>
      </c>
      <c r="F3317" t="s">
        <v>38</v>
      </c>
      <c r="G3317" t="s">
        <v>6790</v>
      </c>
      <c r="H3317">
        <v>22</v>
      </c>
      <c r="I3317" t="s">
        <v>17</v>
      </c>
      <c r="J3317">
        <v>0</v>
      </c>
      <c r="K3317" t="s">
        <v>20</v>
      </c>
      <c r="L3317" t="s">
        <v>6792</v>
      </c>
      <c r="M3317">
        <v>28</v>
      </c>
      <c r="P3317" s="32">
        <v>44516</v>
      </c>
      <c r="Q3317" s="1">
        <v>31.37779128331216</v>
      </c>
      <c r="R3317">
        <v>4</v>
      </c>
      <c r="S3317" t="str" cm="1">
        <f t="array" ref="S3317">_xlfn.IFS(R3317=0,"None",R3317&lt;3,"Low",R3317&lt;6,"Medium",R3317&lt;=10,"High")</f>
        <v>Medium</v>
      </c>
      <c r="T3317" t="str" cm="1">
        <f t="array" ref="T3317">_xlfn.IFS(M3317&lt;=20,"Low",M3317&lt;=50,"Medium",M3317&lt;=90,"High")</f>
        <v>Medium</v>
      </c>
      <c r="U3317" s="33">
        <f>Datos_Limpios[[#This Row],[Number of Complaints or Support]]/Datos_Limpios[[#This Row],[Account Length (in months)]]</f>
        <v>0.4</v>
      </c>
      <c r="V3317" t="str" cm="1">
        <f t="array" ref="V3317">_xlfn.IFS(H3317&lt;30,"Under 30",H3317&lt;66,"Middle Age",H3317&gt;=66,"Senior")</f>
        <v>Under 30</v>
      </c>
      <c r="W3317" t="s">
        <v>6825</v>
      </c>
    </row>
    <row r="3318" spans="1:23" x14ac:dyDescent="0.3">
      <c r="A3318" t="s">
        <v>3415</v>
      </c>
      <c r="B3318" t="s">
        <v>17</v>
      </c>
      <c r="C3318">
        <v>35</v>
      </c>
      <c r="D3318">
        <v>1</v>
      </c>
      <c r="E3318" t="s">
        <v>17</v>
      </c>
      <c r="F3318" t="s">
        <v>140</v>
      </c>
      <c r="G3318" t="s">
        <v>19</v>
      </c>
      <c r="H3318">
        <v>28</v>
      </c>
      <c r="I3318" t="s">
        <v>17</v>
      </c>
      <c r="J3318">
        <v>0</v>
      </c>
      <c r="K3318" t="s">
        <v>24</v>
      </c>
      <c r="L3318" t="s">
        <v>6792</v>
      </c>
      <c r="M3318">
        <v>45</v>
      </c>
      <c r="P3318" s="32">
        <v>44021</v>
      </c>
      <c r="Q3318" s="1">
        <v>49.230437143350819</v>
      </c>
      <c r="R3318">
        <v>5</v>
      </c>
      <c r="S3318" t="str" cm="1">
        <f t="array" ref="S3318">_xlfn.IFS(R3318=0,"None",R3318&lt;3,"Low",R3318&lt;6,"Medium",R3318&lt;=10,"High")</f>
        <v>Medium</v>
      </c>
      <c r="T3318" t="str" cm="1">
        <f t="array" ref="T3318">_xlfn.IFS(M3318&lt;=20,"Low",M3318&lt;=50,"Medium",M3318&lt;=90,"High")</f>
        <v>Medium</v>
      </c>
      <c r="U3318" s="33">
        <f>Datos_Limpios[[#This Row],[Number of Complaints or Support]]/Datos_Limpios[[#This Row],[Account Length (in months)]]</f>
        <v>0.14285714285714285</v>
      </c>
      <c r="V3318" t="str" cm="1">
        <f t="array" ref="V3318">_xlfn.IFS(H3318&lt;30,"Under 30",H3318&lt;66,"Middle Age",H3318&gt;=66,"Senior")</f>
        <v>Under 30</v>
      </c>
      <c r="W3318" t="s">
        <v>6826</v>
      </c>
    </row>
    <row r="3319" spans="1:23" x14ac:dyDescent="0.3">
      <c r="A3319" t="s">
        <v>3416</v>
      </c>
      <c r="B3319" t="s">
        <v>17</v>
      </c>
      <c r="C3319">
        <v>73</v>
      </c>
      <c r="D3319">
        <v>0</v>
      </c>
      <c r="E3319" t="s">
        <v>23</v>
      </c>
      <c r="F3319" t="s">
        <v>52</v>
      </c>
      <c r="G3319" t="s">
        <v>6790</v>
      </c>
      <c r="H3319">
        <v>38</v>
      </c>
      <c r="I3319" t="s">
        <v>17</v>
      </c>
      <c r="J3319">
        <v>0</v>
      </c>
      <c r="K3319" t="s">
        <v>32</v>
      </c>
      <c r="L3319" t="s">
        <v>6791</v>
      </c>
      <c r="M3319">
        <v>55</v>
      </c>
      <c r="P3319" s="32">
        <v>44606</v>
      </c>
      <c r="Q3319" s="1">
        <v>45.846517345697251</v>
      </c>
      <c r="R3319">
        <v>7</v>
      </c>
      <c r="S3319" t="str" cm="1">
        <f t="array" ref="S3319">_xlfn.IFS(R3319=0,"None",R3319&lt;3,"Low",R3319&lt;6,"Medium",R3319&lt;=10,"High")</f>
        <v>High</v>
      </c>
      <c r="T3319" t="str" cm="1">
        <f t="array" ref="T3319">_xlfn.IFS(M3319&lt;=20,"Low",M3319&lt;=50,"Medium",M3319&lt;=90,"High")</f>
        <v>High</v>
      </c>
      <c r="U3319" s="33">
        <f>Datos_Limpios[[#This Row],[Number of Complaints or Support]]/Datos_Limpios[[#This Row],[Account Length (in months)]]</f>
        <v>9.5890410958904104E-2</v>
      </c>
      <c r="V3319" t="str" cm="1">
        <f t="array" ref="V3319">_xlfn.IFS(H3319&lt;30,"Under 30",H3319&lt;66,"Middle Age",H3319&gt;=66,"Senior")</f>
        <v>Middle Age</v>
      </c>
      <c r="W3319" t="s">
        <v>6824</v>
      </c>
    </row>
    <row r="3320" spans="1:23" x14ac:dyDescent="0.3">
      <c r="A3320" t="s">
        <v>3417</v>
      </c>
      <c r="B3320" t="s">
        <v>17</v>
      </c>
      <c r="C3320">
        <v>47</v>
      </c>
      <c r="D3320">
        <v>1</v>
      </c>
      <c r="E3320" t="s">
        <v>23</v>
      </c>
      <c r="F3320" t="s">
        <v>202</v>
      </c>
      <c r="G3320" t="s">
        <v>19</v>
      </c>
      <c r="H3320">
        <v>65</v>
      </c>
      <c r="I3320" t="s">
        <v>17</v>
      </c>
      <c r="J3320">
        <v>0</v>
      </c>
      <c r="K3320" t="s">
        <v>32</v>
      </c>
      <c r="L3320" t="s">
        <v>6791</v>
      </c>
      <c r="M3320">
        <v>27</v>
      </c>
      <c r="P3320" s="32">
        <v>44030</v>
      </c>
      <c r="Q3320" s="1">
        <v>31.650891622622041</v>
      </c>
      <c r="R3320">
        <v>6</v>
      </c>
      <c r="S3320" t="str" cm="1">
        <f t="array" ref="S3320">_xlfn.IFS(R3320=0,"None",R3320&lt;3,"Low",R3320&lt;6,"Medium",R3320&lt;=10,"High")</f>
        <v>High</v>
      </c>
      <c r="T3320" t="str" cm="1">
        <f t="array" ref="T3320">_xlfn.IFS(M3320&lt;=20,"Low",M3320&lt;=50,"Medium",M3320&lt;=90,"High")</f>
        <v>Medium</v>
      </c>
      <c r="U3320" s="33">
        <f>Datos_Limpios[[#This Row],[Number of Complaints or Support]]/Datos_Limpios[[#This Row],[Account Length (in months)]]</f>
        <v>0.1276595744680851</v>
      </c>
      <c r="V3320" t="str" cm="1">
        <f t="array" ref="V3320">_xlfn.IFS(H3320&lt;30,"Under 30",H3320&lt;66,"Middle Age",H3320&gt;=66,"Senior")</f>
        <v>Middle Age</v>
      </c>
      <c r="W3320" t="s">
        <v>6825</v>
      </c>
    </row>
    <row r="3321" spans="1:23" x14ac:dyDescent="0.3">
      <c r="A3321" t="s">
        <v>3418</v>
      </c>
      <c r="B3321" t="s">
        <v>17</v>
      </c>
      <c r="C3321">
        <v>43</v>
      </c>
      <c r="D3321">
        <v>0</v>
      </c>
      <c r="E3321" t="s">
        <v>17</v>
      </c>
      <c r="F3321" t="s">
        <v>101</v>
      </c>
      <c r="G3321" t="s">
        <v>19</v>
      </c>
      <c r="H3321">
        <v>62</v>
      </c>
      <c r="I3321" t="s">
        <v>23</v>
      </c>
      <c r="J3321">
        <v>5</v>
      </c>
      <c r="K3321" t="s">
        <v>32</v>
      </c>
      <c r="L3321" t="s">
        <v>6791</v>
      </c>
      <c r="M3321">
        <v>8</v>
      </c>
      <c r="P3321" s="32">
        <v>43859</v>
      </c>
      <c r="Q3321" s="1">
        <v>9.0652291503966964</v>
      </c>
      <c r="R3321">
        <v>9</v>
      </c>
      <c r="S3321" t="str" cm="1">
        <f t="array" ref="S3321">_xlfn.IFS(R3321=0,"None",R3321&lt;3,"Low",R3321&lt;6,"Medium",R3321&lt;=10,"High")</f>
        <v>High</v>
      </c>
      <c r="T3321" t="str" cm="1">
        <f t="array" ref="T3321">_xlfn.IFS(M3321&lt;=20,"Low",M3321&lt;=50,"Medium",M3321&lt;=90,"High")</f>
        <v>Low</v>
      </c>
      <c r="U3321" s="33">
        <f>Datos_Limpios[[#This Row],[Number of Complaints or Support]]/Datos_Limpios[[#This Row],[Account Length (in months)]]</f>
        <v>0.20930232558139536</v>
      </c>
      <c r="V3321" t="str" cm="1">
        <f t="array" ref="V3321">_xlfn.IFS(H3321&lt;30,"Under 30",H3321&lt;66,"Middle Age",H3321&gt;=66,"Senior")</f>
        <v>Middle Age</v>
      </c>
      <c r="W3321" t="s">
        <v>6826</v>
      </c>
    </row>
    <row r="3322" spans="1:23" x14ac:dyDescent="0.3">
      <c r="A3322" t="s">
        <v>3419</v>
      </c>
      <c r="B3322" t="s">
        <v>17</v>
      </c>
      <c r="C3322">
        <v>74</v>
      </c>
      <c r="D3322">
        <v>0</v>
      </c>
      <c r="E3322" t="s">
        <v>17</v>
      </c>
      <c r="F3322" t="s">
        <v>94</v>
      </c>
      <c r="G3322" t="s">
        <v>19</v>
      </c>
      <c r="H3322">
        <v>40</v>
      </c>
      <c r="I3322" t="s">
        <v>17</v>
      </c>
      <c r="J3322">
        <v>0</v>
      </c>
      <c r="K3322" t="s">
        <v>32</v>
      </c>
      <c r="L3322" t="s">
        <v>6791</v>
      </c>
      <c r="M3322">
        <v>12</v>
      </c>
      <c r="P3322" s="32">
        <v>44942</v>
      </c>
      <c r="Q3322" s="1">
        <v>10.924972863459651</v>
      </c>
      <c r="R3322">
        <v>8</v>
      </c>
      <c r="S3322" t="str" cm="1">
        <f t="array" ref="S3322">_xlfn.IFS(R3322=0,"None",R3322&lt;3,"Low",R3322&lt;6,"Medium",R3322&lt;=10,"High")</f>
        <v>High</v>
      </c>
      <c r="T3322" t="str" cm="1">
        <f t="array" ref="T3322">_xlfn.IFS(M3322&lt;=20,"Low",M3322&lt;=50,"Medium",M3322&lt;=90,"High")</f>
        <v>Low</v>
      </c>
      <c r="U3322" s="33">
        <f>Datos_Limpios[[#This Row],[Number of Complaints or Support]]/Datos_Limpios[[#This Row],[Account Length (in months)]]</f>
        <v>0.10810810810810811</v>
      </c>
      <c r="V3322" t="str" cm="1">
        <f t="array" ref="V3322">_xlfn.IFS(H3322&lt;30,"Under 30",H3322&lt;66,"Middle Age",H3322&gt;=66,"Senior")</f>
        <v>Middle Age</v>
      </c>
      <c r="W3322" t="s">
        <v>6823</v>
      </c>
    </row>
    <row r="3323" spans="1:23" x14ac:dyDescent="0.3">
      <c r="A3323" t="s">
        <v>3420</v>
      </c>
      <c r="B3323" t="s">
        <v>23</v>
      </c>
      <c r="C3323">
        <v>1</v>
      </c>
      <c r="D3323">
        <v>3</v>
      </c>
      <c r="E3323" t="s">
        <v>17</v>
      </c>
      <c r="F3323" t="s">
        <v>86</v>
      </c>
      <c r="G3323" t="s">
        <v>19</v>
      </c>
      <c r="H3323">
        <v>62</v>
      </c>
      <c r="I3323" t="s">
        <v>17</v>
      </c>
      <c r="J3323">
        <v>0</v>
      </c>
      <c r="K3323" t="s">
        <v>20</v>
      </c>
      <c r="L3323" t="s">
        <v>6792</v>
      </c>
      <c r="M3323">
        <v>33</v>
      </c>
      <c r="N3323" t="s">
        <v>27</v>
      </c>
      <c r="O3323" t="s">
        <v>125</v>
      </c>
      <c r="P3323" s="32">
        <v>44993</v>
      </c>
      <c r="Q3323" s="1">
        <v>38.190386521699999</v>
      </c>
      <c r="R3323">
        <v>9</v>
      </c>
      <c r="S3323" t="str" cm="1">
        <f t="array" ref="S3323">_xlfn.IFS(R3323=0,"None",R3323&lt;3,"Low",R3323&lt;6,"Medium",R3323&lt;=10,"High")</f>
        <v>High</v>
      </c>
      <c r="T3323" t="str" cm="1">
        <f t="array" ref="T3323">_xlfn.IFS(M3323&lt;=20,"Low",M3323&lt;=50,"Medium",M3323&lt;=90,"High")</f>
        <v>Medium</v>
      </c>
      <c r="U3323" s="33">
        <f>Datos_Limpios[[#This Row],[Number of Complaints or Support]]/Datos_Limpios[[#This Row],[Account Length (in months)]]</f>
        <v>9</v>
      </c>
      <c r="V3323" t="str" cm="1">
        <f t="array" ref="V3323">_xlfn.IFS(H3323&lt;30,"Under 30",H3323&lt;66,"Middle Age",H3323&gt;=66,"Senior")</f>
        <v>Middle Age</v>
      </c>
      <c r="W3323" t="s">
        <v>6824</v>
      </c>
    </row>
    <row r="3324" spans="1:23" x14ac:dyDescent="0.3">
      <c r="A3324" t="s">
        <v>3421</v>
      </c>
      <c r="B3324" t="s">
        <v>17</v>
      </c>
      <c r="C3324">
        <v>1</v>
      </c>
      <c r="D3324">
        <v>0</v>
      </c>
      <c r="E3324" t="s">
        <v>17</v>
      </c>
      <c r="F3324" t="s">
        <v>58</v>
      </c>
      <c r="G3324" t="s">
        <v>19</v>
      </c>
      <c r="H3324">
        <v>61</v>
      </c>
      <c r="I3324" t="s">
        <v>17</v>
      </c>
      <c r="J3324">
        <v>0</v>
      </c>
      <c r="K3324" t="s">
        <v>20</v>
      </c>
      <c r="L3324" t="s">
        <v>6791</v>
      </c>
      <c r="M3324">
        <v>12</v>
      </c>
      <c r="P3324" s="32">
        <v>44747</v>
      </c>
      <c r="Q3324" s="1">
        <v>10.92406999279476</v>
      </c>
      <c r="R3324">
        <v>8</v>
      </c>
      <c r="S3324" t="str" cm="1">
        <f t="array" ref="S3324">_xlfn.IFS(R3324=0,"None",R3324&lt;3,"Low",R3324&lt;6,"Medium",R3324&lt;=10,"High")</f>
        <v>High</v>
      </c>
      <c r="T3324" t="str" cm="1">
        <f t="array" ref="T3324">_xlfn.IFS(M3324&lt;=20,"Low",M3324&lt;=50,"Medium",M3324&lt;=90,"High")</f>
        <v>Low</v>
      </c>
      <c r="U3324" s="33">
        <f>Datos_Limpios[[#This Row],[Number of Complaints or Support]]/Datos_Limpios[[#This Row],[Account Length (in months)]]</f>
        <v>8</v>
      </c>
      <c r="V3324" t="str" cm="1">
        <f t="array" ref="V3324">_xlfn.IFS(H3324&lt;30,"Under 30",H3324&lt;66,"Middle Age",H3324&gt;=66,"Senior")</f>
        <v>Middle Age</v>
      </c>
      <c r="W3324" t="s">
        <v>6825</v>
      </c>
    </row>
    <row r="3325" spans="1:23" x14ac:dyDescent="0.3">
      <c r="A3325" t="s">
        <v>3422</v>
      </c>
      <c r="B3325" t="s">
        <v>17</v>
      </c>
      <c r="C3325">
        <v>11</v>
      </c>
      <c r="D3325">
        <v>0</v>
      </c>
      <c r="E3325" t="s">
        <v>17</v>
      </c>
      <c r="F3325" t="s">
        <v>112</v>
      </c>
      <c r="G3325" t="s">
        <v>19</v>
      </c>
      <c r="H3325">
        <v>21</v>
      </c>
      <c r="I3325" t="s">
        <v>17</v>
      </c>
      <c r="J3325">
        <v>0</v>
      </c>
      <c r="K3325" t="s">
        <v>24</v>
      </c>
      <c r="L3325" t="s">
        <v>6791</v>
      </c>
      <c r="M3325">
        <v>10</v>
      </c>
      <c r="P3325" s="32">
        <v>45092</v>
      </c>
      <c r="Q3325" s="1">
        <v>8.9807330354820323</v>
      </c>
      <c r="R3325">
        <v>9</v>
      </c>
      <c r="S3325" t="str" cm="1">
        <f t="array" ref="S3325">_xlfn.IFS(R3325=0,"None",R3325&lt;3,"Low",R3325&lt;6,"Medium",R3325&lt;=10,"High")</f>
        <v>High</v>
      </c>
      <c r="T3325" t="str" cm="1">
        <f t="array" ref="T3325">_xlfn.IFS(M3325&lt;=20,"Low",M3325&lt;=50,"Medium",M3325&lt;=90,"High")</f>
        <v>Low</v>
      </c>
      <c r="U3325" s="33">
        <f>Datos_Limpios[[#This Row],[Number of Complaints or Support]]/Datos_Limpios[[#This Row],[Account Length (in months)]]</f>
        <v>0.81818181818181823</v>
      </c>
      <c r="V3325" t="str" cm="1">
        <f t="array" ref="V3325">_xlfn.IFS(H3325&lt;30,"Under 30",H3325&lt;66,"Middle Age",H3325&gt;=66,"Senior")</f>
        <v>Under 30</v>
      </c>
      <c r="W3325" t="s">
        <v>6823</v>
      </c>
    </row>
    <row r="3326" spans="1:23" x14ac:dyDescent="0.3">
      <c r="A3326" t="s">
        <v>3423</v>
      </c>
      <c r="B3326" t="s">
        <v>17</v>
      </c>
      <c r="C3326">
        <v>1</v>
      </c>
      <c r="D3326">
        <v>0</v>
      </c>
      <c r="E3326" t="s">
        <v>17</v>
      </c>
      <c r="F3326" t="s">
        <v>52</v>
      </c>
      <c r="G3326" t="s">
        <v>6790</v>
      </c>
      <c r="H3326">
        <v>46</v>
      </c>
      <c r="I3326" t="s">
        <v>23</v>
      </c>
      <c r="J3326">
        <v>5</v>
      </c>
      <c r="K3326" t="s">
        <v>20</v>
      </c>
      <c r="L3326" t="s">
        <v>6792</v>
      </c>
      <c r="M3326">
        <v>13</v>
      </c>
      <c r="P3326" s="32">
        <v>44919</v>
      </c>
      <c r="Q3326" s="1">
        <v>12.742121900145531</v>
      </c>
      <c r="R3326">
        <v>4</v>
      </c>
      <c r="S3326" t="str" cm="1">
        <f t="array" ref="S3326">_xlfn.IFS(R3326=0,"None",R3326&lt;3,"Low",R3326&lt;6,"Medium",R3326&lt;=10,"High")</f>
        <v>Medium</v>
      </c>
      <c r="T3326" t="str" cm="1">
        <f t="array" ref="T3326">_xlfn.IFS(M3326&lt;=20,"Low",M3326&lt;=50,"Medium",M3326&lt;=90,"High")</f>
        <v>Low</v>
      </c>
      <c r="U3326" s="33">
        <f>Datos_Limpios[[#This Row],[Number of Complaints or Support]]/Datos_Limpios[[#This Row],[Account Length (in months)]]</f>
        <v>4</v>
      </c>
      <c r="V3326" t="str" cm="1">
        <f t="array" ref="V3326">_xlfn.IFS(H3326&lt;30,"Under 30",H3326&lt;66,"Middle Age",H3326&gt;=66,"Senior")</f>
        <v>Middle Age</v>
      </c>
      <c r="W3326" t="s">
        <v>6824</v>
      </c>
    </row>
    <row r="3327" spans="1:23" x14ac:dyDescent="0.3">
      <c r="A3327" t="s">
        <v>3424</v>
      </c>
      <c r="B3327" t="s">
        <v>17</v>
      </c>
      <c r="C3327">
        <v>22</v>
      </c>
      <c r="D3327">
        <v>1</v>
      </c>
      <c r="E3327" t="s">
        <v>23</v>
      </c>
      <c r="F3327" t="s">
        <v>140</v>
      </c>
      <c r="G3327" t="s">
        <v>6790</v>
      </c>
      <c r="H3327">
        <v>34</v>
      </c>
      <c r="I3327" t="s">
        <v>17</v>
      </c>
      <c r="J3327">
        <v>0</v>
      </c>
      <c r="K3327" t="s">
        <v>20</v>
      </c>
      <c r="L3327" t="s">
        <v>6792</v>
      </c>
      <c r="M3327">
        <v>44</v>
      </c>
      <c r="P3327" s="32">
        <v>44451</v>
      </c>
      <c r="Q3327" s="1">
        <v>43.225371462841913</v>
      </c>
      <c r="R3327">
        <v>6</v>
      </c>
      <c r="S3327" t="str" cm="1">
        <f t="array" ref="S3327">_xlfn.IFS(R3327=0,"None",R3327&lt;3,"Low",R3327&lt;6,"Medium",R3327&lt;=10,"High")</f>
        <v>High</v>
      </c>
      <c r="T3327" t="str" cm="1">
        <f t="array" ref="T3327">_xlfn.IFS(M3327&lt;=20,"Low",M3327&lt;=50,"Medium",M3327&lt;=90,"High")</f>
        <v>Medium</v>
      </c>
      <c r="U3327" s="33">
        <f>Datos_Limpios[[#This Row],[Number of Complaints or Support]]/Datos_Limpios[[#This Row],[Account Length (in months)]]</f>
        <v>0.27272727272727271</v>
      </c>
      <c r="V3327" t="str" cm="1">
        <f t="array" ref="V3327">_xlfn.IFS(H3327&lt;30,"Under 30",H3327&lt;66,"Middle Age",H3327&gt;=66,"Senior")</f>
        <v>Middle Age</v>
      </c>
      <c r="W3327" t="s">
        <v>6826</v>
      </c>
    </row>
    <row r="3328" spans="1:23" x14ac:dyDescent="0.3">
      <c r="A3328" t="s">
        <v>3425</v>
      </c>
      <c r="B3328" t="s">
        <v>17</v>
      </c>
      <c r="C3328">
        <v>2</v>
      </c>
      <c r="D3328">
        <v>0</v>
      </c>
      <c r="E3328" t="s">
        <v>17</v>
      </c>
      <c r="F3328" t="s">
        <v>56</v>
      </c>
      <c r="G3328" t="s">
        <v>19</v>
      </c>
      <c r="H3328">
        <v>61</v>
      </c>
      <c r="I3328" t="s">
        <v>17</v>
      </c>
      <c r="J3328">
        <v>0</v>
      </c>
      <c r="K3328" t="s">
        <v>20</v>
      </c>
      <c r="L3328" t="s">
        <v>6791</v>
      </c>
      <c r="M3328">
        <v>8</v>
      </c>
      <c r="P3328" s="32">
        <v>44029</v>
      </c>
      <c r="Q3328" s="1">
        <v>8.5121787900028618</v>
      </c>
      <c r="R3328">
        <v>10</v>
      </c>
      <c r="S3328" t="str" cm="1">
        <f t="array" ref="S3328">_xlfn.IFS(R3328=0,"None",R3328&lt;3,"Low",R3328&lt;6,"Medium",R3328&lt;=10,"High")</f>
        <v>High</v>
      </c>
      <c r="T3328" t="str" cm="1">
        <f t="array" ref="T3328">_xlfn.IFS(M3328&lt;=20,"Low",M3328&lt;=50,"Medium",M3328&lt;=90,"High")</f>
        <v>Low</v>
      </c>
      <c r="U3328" s="33">
        <f>Datos_Limpios[[#This Row],[Number of Complaints or Support]]/Datos_Limpios[[#This Row],[Account Length (in months)]]</f>
        <v>5</v>
      </c>
      <c r="V3328" t="str" cm="1">
        <f t="array" ref="V3328">_xlfn.IFS(H3328&lt;30,"Under 30",H3328&lt;66,"Middle Age",H3328&gt;=66,"Senior")</f>
        <v>Middle Age</v>
      </c>
      <c r="W3328" t="s">
        <v>6823</v>
      </c>
    </row>
    <row r="3329" spans="1:23" x14ac:dyDescent="0.3">
      <c r="A3329" t="s">
        <v>3426</v>
      </c>
      <c r="B3329" t="s">
        <v>23</v>
      </c>
      <c r="C3329">
        <v>1</v>
      </c>
      <c r="D3329">
        <v>5</v>
      </c>
      <c r="E3329" t="s">
        <v>23</v>
      </c>
      <c r="F3329" t="s">
        <v>69</v>
      </c>
      <c r="G3329" t="s">
        <v>6790</v>
      </c>
      <c r="H3329">
        <v>60</v>
      </c>
      <c r="I3329" t="s">
        <v>17</v>
      </c>
      <c r="J3329">
        <v>0</v>
      </c>
      <c r="K3329" t="s">
        <v>20</v>
      </c>
      <c r="L3329" t="s">
        <v>6792</v>
      </c>
      <c r="M3329">
        <v>48</v>
      </c>
      <c r="N3329" t="s">
        <v>59</v>
      </c>
      <c r="O3329" t="s">
        <v>116</v>
      </c>
      <c r="P3329" s="32">
        <v>45230</v>
      </c>
      <c r="Q3329" s="1">
        <v>39.278421922018133</v>
      </c>
      <c r="R3329">
        <v>1</v>
      </c>
      <c r="S3329" t="str" cm="1">
        <f t="array" ref="S3329">_xlfn.IFS(R3329=0,"None",R3329&lt;3,"Low",R3329&lt;6,"Medium",R3329&lt;=10,"High")</f>
        <v>Low</v>
      </c>
      <c r="T3329" t="str" cm="1">
        <f t="array" ref="T3329">_xlfn.IFS(M3329&lt;=20,"Low",M3329&lt;=50,"Medium",M3329&lt;=90,"High")</f>
        <v>Medium</v>
      </c>
      <c r="U3329" s="33">
        <f>Datos_Limpios[[#This Row],[Number of Complaints or Support]]/Datos_Limpios[[#This Row],[Account Length (in months)]]</f>
        <v>1</v>
      </c>
      <c r="V3329" t="str" cm="1">
        <f t="array" ref="V3329">_xlfn.IFS(H3329&lt;30,"Under 30",H3329&lt;66,"Middle Age",H3329&gt;=66,"Senior")</f>
        <v>Middle Age</v>
      </c>
      <c r="W3329" t="s">
        <v>6825</v>
      </c>
    </row>
    <row r="3330" spans="1:23" x14ac:dyDescent="0.3">
      <c r="A3330" t="s">
        <v>3427</v>
      </c>
      <c r="B3330" t="s">
        <v>17</v>
      </c>
      <c r="C3330">
        <v>3</v>
      </c>
      <c r="D3330">
        <v>0</v>
      </c>
      <c r="E3330" t="s">
        <v>17</v>
      </c>
      <c r="F3330" t="s">
        <v>44</v>
      </c>
      <c r="G3330" t="s">
        <v>19</v>
      </c>
      <c r="H3330">
        <v>29</v>
      </c>
      <c r="I3330" t="s">
        <v>17</v>
      </c>
      <c r="J3330">
        <v>0</v>
      </c>
      <c r="K3330" t="s">
        <v>20</v>
      </c>
      <c r="L3330" t="s">
        <v>6792</v>
      </c>
      <c r="M3330">
        <v>8</v>
      </c>
      <c r="P3330" s="32">
        <v>44551</v>
      </c>
      <c r="Q3330" s="1">
        <v>6.8568034377849578</v>
      </c>
      <c r="R3330">
        <v>7</v>
      </c>
      <c r="S3330" t="str" cm="1">
        <f t="array" ref="S3330">_xlfn.IFS(R3330=0,"None",R3330&lt;3,"Low",R3330&lt;6,"Medium",R3330&lt;=10,"High")</f>
        <v>High</v>
      </c>
      <c r="T3330" t="str" cm="1">
        <f t="array" ref="T3330">_xlfn.IFS(M3330&lt;=20,"Low",M3330&lt;=50,"Medium",M3330&lt;=90,"High")</f>
        <v>Low</v>
      </c>
      <c r="U3330" s="33">
        <f>Datos_Limpios[[#This Row],[Number of Complaints or Support]]/Datos_Limpios[[#This Row],[Account Length (in months)]]</f>
        <v>2.3333333333333335</v>
      </c>
      <c r="V3330" t="str" cm="1">
        <f t="array" ref="V3330">_xlfn.IFS(H3330&lt;30,"Under 30",H3330&lt;66,"Middle Age",H3330&gt;=66,"Senior")</f>
        <v>Under 30</v>
      </c>
      <c r="W3330" t="s">
        <v>6824</v>
      </c>
    </row>
    <row r="3331" spans="1:23" x14ac:dyDescent="0.3">
      <c r="A3331" t="s">
        <v>3428</v>
      </c>
      <c r="B3331" t="s">
        <v>17</v>
      </c>
      <c r="C3331">
        <v>57</v>
      </c>
      <c r="D3331">
        <v>0</v>
      </c>
      <c r="E3331" t="s">
        <v>17</v>
      </c>
      <c r="F3331" t="s">
        <v>112</v>
      </c>
      <c r="G3331" t="s">
        <v>6790</v>
      </c>
      <c r="H3331">
        <v>55</v>
      </c>
      <c r="I3331" t="s">
        <v>23</v>
      </c>
      <c r="J3331">
        <v>6</v>
      </c>
      <c r="K3331" t="s">
        <v>32</v>
      </c>
      <c r="L3331" t="s">
        <v>6791</v>
      </c>
      <c r="M3331">
        <v>6</v>
      </c>
      <c r="P3331" s="32">
        <v>44294</v>
      </c>
      <c r="Q3331" s="1">
        <v>5.431599807720124</v>
      </c>
      <c r="R3331">
        <v>6</v>
      </c>
      <c r="S3331" t="str" cm="1">
        <f t="array" ref="S3331">_xlfn.IFS(R3331=0,"None",R3331&lt;3,"Low",R3331&lt;6,"Medium",R3331&lt;=10,"High")</f>
        <v>High</v>
      </c>
      <c r="T3331" t="str" cm="1">
        <f t="array" ref="T3331">_xlfn.IFS(M3331&lt;=20,"Low",M3331&lt;=50,"Medium",M3331&lt;=90,"High")</f>
        <v>Low</v>
      </c>
      <c r="U3331" s="33">
        <f>Datos_Limpios[[#This Row],[Number of Complaints or Support]]/Datos_Limpios[[#This Row],[Account Length (in months)]]</f>
        <v>0.10526315789473684</v>
      </c>
      <c r="V3331" t="str" cm="1">
        <f t="array" ref="V3331">_xlfn.IFS(H3331&lt;30,"Under 30",H3331&lt;66,"Middle Age",H3331&gt;=66,"Senior")</f>
        <v>Middle Age</v>
      </c>
      <c r="W3331" t="s">
        <v>6823</v>
      </c>
    </row>
    <row r="3332" spans="1:23" x14ac:dyDescent="0.3">
      <c r="A3332" t="s">
        <v>3429</v>
      </c>
      <c r="B3332" t="s">
        <v>17</v>
      </c>
      <c r="C3332">
        <v>25</v>
      </c>
      <c r="D3332">
        <v>0</v>
      </c>
      <c r="E3332" t="s">
        <v>23</v>
      </c>
      <c r="F3332" t="s">
        <v>156</v>
      </c>
      <c r="G3332" t="s">
        <v>19</v>
      </c>
      <c r="H3332">
        <v>41</v>
      </c>
      <c r="I3332" t="s">
        <v>17</v>
      </c>
      <c r="J3332">
        <v>0</v>
      </c>
      <c r="K3332" t="s">
        <v>24</v>
      </c>
      <c r="L3332" t="s">
        <v>6792</v>
      </c>
      <c r="M3332">
        <v>37</v>
      </c>
      <c r="P3332" s="32">
        <v>44986</v>
      </c>
      <c r="Q3332" s="1">
        <v>42.061910265693363</v>
      </c>
      <c r="R3332">
        <v>5</v>
      </c>
      <c r="S3332" t="str" cm="1">
        <f t="array" ref="S3332">_xlfn.IFS(R3332=0,"None",R3332&lt;3,"Low",R3332&lt;6,"Medium",R3332&lt;=10,"High")</f>
        <v>Medium</v>
      </c>
      <c r="T3332" t="str" cm="1">
        <f t="array" ref="T3332">_xlfn.IFS(M3332&lt;=20,"Low",M3332&lt;=50,"Medium",M3332&lt;=90,"High")</f>
        <v>Medium</v>
      </c>
      <c r="U3332" s="33">
        <f>Datos_Limpios[[#This Row],[Number of Complaints or Support]]/Datos_Limpios[[#This Row],[Account Length (in months)]]</f>
        <v>0.2</v>
      </c>
      <c r="V3332" t="str" cm="1">
        <f t="array" ref="V3332">_xlfn.IFS(H3332&lt;30,"Under 30",H3332&lt;66,"Middle Age",H3332&gt;=66,"Senior")</f>
        <v>Middle Age</v>
      </c>
      <c r="W3332" t="s">
        <v>6825</v>
      </c>
    </row>
    <row r="3333" spans="1:23" x14ac:dyDescent="0.3">
      <c r="A3333" t="s">
        <v>3430</v>
      </c>
      <c r="B3333" t="s">
        <v>23</v>
      </c>
      <c r="C3333">
        <v>43</v>
      </c>
      <c r="D3333">
        <v>3</v>
      </c>
      <c r="E3333" t="s">
        <v>23</v>
      </c>
      <c r="F3333" t="s">
        <v>56</v>
      </c>
      <c r="G3333" t="s">
        <v>6790</v>
      </c>
      <c r="H3333">
        <v>67</v>
      </c>
      <c r="I3333" t="s">
        <v>17</v>
      </c>
      <c r="J3333">
        <v>0</v>
      </c>
      <c r="K3333" t="s">
        <v>20</v>
      </c>
      <c r="L3333" t="s">
        <v>6792</v>
      </c>
      <c r="M3333">
        <v>49</v>
      </c>
      <c r="N3333" t="s">
        <v>50</v>
      </c>
      <c r="O3333" t="s">
        <v>300</v>
      </c>
      <c r="P3333" s="32">
        <v>45185</v>
      </c>
      <c r="Q3333" s="1">
        <v>53.264402285266982</v>
      </c>
      <c r="R3333">
        <v>0</v>
      </c>
      <c r="S3333" t="str" cm="1">
        <f t="array" ref="S3333">_xlfn.IFS(R3333=0,"None",R3333&lt;3,"Low",R3333&lt;6,"Medium",R3333&lt;=10,"High")</f>
        <v>None</v>
      </c>
      <c r="T3333" t="str" cm="1">
        <f t="array" ref="T3333">_xlfn.IFS(M3333&lt;=20,"Low",M3333&lt;=50,"Medium",M3333&lt;=90,"High")</f>
        <v>Medium</v>
      </c>
      <c r="U3333" s="33">
        <f>Datos_Limpios[[#This Row],[Number of Complaints or Support]]/Datos_Limpios[[#This Row],[Account Length (in months)]]</f>
        <v>0</v>
      </c>
      <c r="V3333" t="str" cm="1">
        <f t="array" ref="V3333">_xlfn.IFS(H3333&lt;30,"Under 30",H3333&lt;66,"Middle Age",H3333&gt;=66,"Senior")</f>
        <v>Senior</v>
      </c>
      <c r="W3333" t="s">
        <v>6823</v>
      </c>
    </row>
    <row r="3334" spans="1:23" x14ac:dyDescent="0.3">
      <c r="A3334" t="s">
        <v>3431</v>
      </c>
      <c r="B3334" t="s">
        <v>17</v>
      </c>
      <c r="C3334">
        <v>29</v>
      </c>
      <c r="D3334">
        <v>0</v>
      </c>
      <c r="E3334" t="s">
        <v>23</v>
      </c>
      <c r="F3334" t="s">
        <v>34</v>
      </c>
      <c r="G3334" t="s">
        <v>19</v>
      </c>
      <c r="H3334">
        <v>24</v>
      </c>
      <c r="I3334" t="s">
        <v>17</v>
      </c>
      <c r="J3334">
        <v>0</v>
      </c>
      <c r="K3334" t="s">
        <v>32</v>
      </c>
      <c r="L3334" t="s">
        <v>6792</v>
      </c>
      <c r="M3334">
        <v>40</v>
      </c>
      <c r="P3334" s="32">
        <v>44853</v>
      </c>
      <c r="Q3334" s="1">
        <v>40.244767667348363</v>
      </c>
      <c r="R3334">
        <v>5</v>
      </c>
      <c r="S3334" t="str" cm="1">
        <f t="array" ref="S3334">_xlfn.IFS(R3334=0,"None",R3334&lt;3,"Low",R3334&lt;6,"Medium",R3334&lt;=10,"High")</f>
        <v>Medium</v>
      </c>
      <c r="T3334" t="str" cm="1">
        <f t="array" ref="T3334">_xlfn.IFS(M3334&lt;=20,"Low",M3334&lt;=50,"Medium",M3334&lt;=90,"High")</f>
        <v>Medium</v>
      </c>
      <c r="U3334" s="33">
        <f>Datos_Limpios[[#This Row],[Number of Complaints or Support]]/Datos_Limpios[[#This Row],[Account Length (in months)]]</f>
        <v>0.17241379310344829</v>
      </c>
      <c r="V3334" t="str" cm="1">
        <f t="array" ref="V3334">_xlfn.IFS(H3334&lt;30,"Under 30",H3334&lt;66,"Middle Age",H3334&gt;=66,"Senior")</f>
        <v>Under 30</v>
      </c>
      <c r="W3334" t="s">
        <v>6823</v>
      </c>
    </row>
    <row r="3335" spans="1:23" x14ac:dyDescent="0.3">
      <c r="A3335" t="s">
        <v>3432</v>
      </c>
      <c r="B3335" t="s">
        <v>17</v>
      </c>
      <c r="C3335">
        <v>58</v>
      </c>
      <c r="D3335">
        <v>0</v>
      </c>
      <c r="E3335" t="s">
        <v>23</v>
      </c>
      <c r="F3335" t="s">
        <v>36</v>
      </c>
      <c r="G3335" t="s">
        <v>19</v>
      </c>
      <c r="H3335">
        <v>48</v>
      </c>
      <c r="I3335" t="s">
        <v>17</v>
      </c>
      <c r="J3335">
        <v>0</v>
      </c>
      <c r="K3335" t="s">
        <v>32</v>
      </c>
      <c r="L3335" t="s">
        <v>6792</v>
      </c>
      <c r="M3335">
        <v>28</v>
      </c>
      <c r="P3335" s="32">
        <v>44458</v>
      </c>
      <c r="Q3335" s="1">
        <v>26.834667521520139</v>
      </c>
      <c r="R3335">
        <v>5</v>
      </c>
      <c r="S3335" t="str" cm="1">
        <f t="array" ref="S3335">_xlfn.IFS(R3335=0,"None",R3335&lt;3,"Low",R3335&lt;6,"Medium",R3335&lt;=10,"High")</f>
        <v>Medium</v>
      </c>
      <c r="T3335" t="str" cm="1">
        <f t="array" ref="T3335">_xlfn.IFS(M3335&lt;=20,"Low",M3335&lt;=50,"Medium",M3335&lt;=90,"High")</f>
        <v>Medium</v>
      </c>
      <c r="U3335" s="33">
        <f>Datos_Limpios[[#This Row],[Number of Complaints or Support]]/Datos_Limpios[[#This Row],[Account Length (in months)]]</f>
        <v>8.6206896551724144E-2</v>
      </c>
      <c r="V3335" t="str" cm="1">
        <f t="array" ref="V3335">_xlfn.IFS(H3335&lt;30,"Under 30",H3335&lt;66,"Middle Age",H3335&gt;=66,"Senior")</f>
        <v>Middle Age</v>
      </c>
      <c r="W3335" t="s">
        <v>6824</v>
      </c>
    </row>
    <row r="3336" spans="1:23" x14ac:dyDescent="0.3">
      <c r="A3336" t="s">
        <v>3433</v>
      </c>
      <c r="B3336" t="s">
        <v>23</v>
      </c>
      <c r="C3336">
        <v>3</v>
      </c>
      <c r="D3336">
        <v>5</v>
      </c>
      <c r="E3336" t="s">
        <v>23</v>
      </c>
      <c r="F3336" t="s">
        <v>101</v>
      </c>
      <c r="G3336" t="s">
        <v>19</v>
      </c>
      <c r="H3336">
        <v>20</v>
      </c>
      <c r="I3336" t="s">
        <v>17</v>
      </c>
      <c r="J3336">
        <v>0</v>
      </c>
      <c r="K3336" t="s">
        <v>20</v>
      </c>
      <c r="L3336" t="s">
        <v>6792</v>
      </c>
      <c r="M3336">
        <v>33</v>
      </c>
      <c r="N3336" t="s">
        <v>27</v>
      </c>
      <c r="O3336" t="s">
        <v>108</v>
      </c>
      <c r="P3336" s="32">
        <v>45011</v>
      </c>
      <c r="Q3336" s="1">
        <v>34.345931179742259</v>
      </c>
      <c r="R3336">
        <v>2</v>
      </c>
      <c r="S3336" t="str" cm="1">
        <f t="array" ref="S3336">_xlfn.IFS(R3336=0,"None",R3336&lt;3,"Low",R3336&lt;6,"Medium",R3336&lt;=10,"High")</f>
        <v>Low</v>
      </c>
      <c r="T3336" t="str" cm="1">
        <f t="array" ref="T3336">_xlfn.IFS(M3336&lt;=20,"Low",M3336&lt;=50,"Medium",M3336&lt;=90,"High")</f>
        <v>Medium</v>
      </c>
      <c r="U3336" s="33">
        <f>Datos_Limpios[[#This Row],[Number of Complaints or Support]]/Datos_Limpios[[#This Row],[Account Length (in months)]]</f>
        <v>0.66666666666666663</v>
      </c>
      <c r="V3336" t="str" cm="1">
        <f t="array" ref="V3336">_xlfn.IFS(H3336&lt;30,"Under 30",H3336&lt;66,"Middle Age",H3336&gt;=66,"Senior")</f>
        <v>Under 30</v>
      </c>
      <c r="W3336" t="s">
        <v>6826</v>
      </c>
    </row>
    <row r="3337" spans="1:23" x14ac:dyDescent="0.3">
      <c r="A3337" t="s">
        <v>3434</v>
      </c>
      <c r="B3337" t="s">
        <v>23</v>
      </c>
      <c r="C3337">
        <v>13</v>
      </c>
      <c r="D3337">
        <v>4</v>
      </c>
      <c r="E3337" t="s">
        <v>23</v>
      </c>
      <c r="F3337" t="s">
        <v>103</v>
      </c>
      <c r="G3337" t="s">
        <v>6790</v>
      </c>
      <c r="H3337">
        <v>50</v>
      </c>
      <c r="I3337" t="s">
        <v>17</v>
      </c>
      <c r="J3337">
        <v>0</v>
      </c>
      <c r="K3337" t="s">
        <v>20</v>
      </c>
      <c r="L3337" t="s">
        <v>6791</v>
      </c>
      <c r="M3337">
        <v>16</v>
      </c>
      <c r="N3337" t="s">
        <v>50</v>
      </c>
      <c r="O3337" t="s">
        <v>419</v>
      </c>
      <c r="P3337" s="32">
        <v>45176</v>
      </c>
      <c r="Q3337" s="1">
        <v>14.62497075128158</v>
      </c>
      <c r="R3337">
        <v>1</v>
      </c>
      <c r="S3337" t="str" cm="1">
        <f t="array" ref="S3337">_xlfn.IFS(R3337=0,"None",R3337&lt;3,"Low",R3337&lt;6,"Medium",R3337&lt;=10,"High")</f>
        <v>Low</v>
      </c>
      <c r="T3337" t="str" cm="1">
        <f t="array" ref="T3337">_xlfn.IFS(M3337&lt;=20,"Low",M3337&lt;=50,"Medium",M3337&lt;=90,"High")</f>
        <v>Low</v>
      </c>
      <c r="U3337" s="33">
        <f>Datos_Limpios[[#This Row],[Number of Complaints or Support]]/Datos_Limpios[[#This Row],[Account Length (in months)]]</f>
        <v>7.6923076923076927E-2</v>
      </c>
      <c r="V3337" t="str" cm="1">
        <f t="array" ref="V3337">_xlfn.IFS(H3337&lt;30,"Under 30",H3337&lt;66,"Middle Age",H3337&gt;=66,"Senior")</f>
        <v>Middle Age</v>
      </c>
      <c r="W3337" t="s">
        <v>6823</v>
      </c>
    </row>
    <row r="3338" spans="1:23" x14ac:dyDescent="0.3">
      <c r="A3338" t="s">
        <v>3435</v>
      </c>
      <c r="B3338" t="s">
        <v>17</v>
      </c>
      <c r="C3338">
        <v>7</v>
      </c>
      <c r="D3338">
        <v>0</v>
      </c>
      <c r="E3338" t="s">
        <v>23</v>
      </c>
      <c r="F3338" t="s">
        <v>42</v>
      </c>
      <c r="G3338" t="s">
        <v>19</v>
      </c>
      <c r="H3338">
        <v>22</v>
      </c>
      <c r="I3338" t="s">
        <v>17</v>
      </c>
      <c r="J3338">
        <v>0</v>
      </c>
      <c r="K3338" t="s">
        <v>24</v>
      </c>
      <c r="L3338" t="s">
        <v>6791</v>
      </c>
      <c r="M3338">
        <v>59</v>
      </c>
      <c r="P3338" s="32">
        <v>44436</v>
      </c>
      <c r="Q3338" s="1">
        <v>54.626300536475107</v>
      </c>
      <c r="R3338">
        <v>4</v>
      </c>
      <c r="S3338" t="str" cm="1">
        <f t="array" ref="S3338">_xlfn.IFS(R3338=0,"None",R3338&lt;3,"Low",R3338&lt;6,"Medium",R3338&lt;=10,"High")</f>
        <v>Medium</v>
      </c>
      <c r="T3338" t="str" cm="1">
        <f t="array" ref="T3338">_xlfn.IFS(M3338&lt;=20,"Low",M3338&lt;=50,"Medium",M3338&lt;=90,"High")</f>
        <v>High</v>
      </c>
      <c r="U3338" s="33">
        <f>Datos_Limpios[[#This Row],[Number of Complaints or Support]]/Datos_Limpios[[#This Row],[Account Length (in months)]]</f>
        <v>0.5714285714285714</v>
      </c>
      <c r="V3338" t="str" cm="1">
        <f t="array" ref="V3338">_xlfn.IFS(H3338&lt;30,"Under 30",H3338&lt;66,"Middle Age",H3338&gt;=66,"Senior")</f>
        <v>Under 30</v>
      </c>
      <c r="W3338" t="s">
        <v>6823</v>
      </c>
    </row>
    <row r="3339" spans="1:23" x14ac:dyDescent="0.3">
      <c r="A3339" t="s">
        <v>3436</v>
      </c>
      <c r="B3339" t="s">
        <v>23</v>
      </c>
      <c r="C3339">
        <v>66</v>
      </c>
      <c r="D3339">
        <v>0</v>
      </c>
      <c r="E3339" t="s">
        <v>23</v>
      </c>
      <c r="F3339" t="s">
        <v>69</v>
      </c>
      <c r="G3339" t="s">
        <v>19</v>
      </c>
      <c r="H3339">
        <v>20</v>
      </c>
      <c r="I3339" t="s">
        <v>17</v>
      </c>
      <c r="J3339">
        <v>0</v>
      </c>
      <c r="K3339" t="s">
        <v>20</v>
      </c>
      <c r="L3339" t="s">
        <v>6792</v>
      </c>
      <c r="M3339">
        <v>45</v>
      </c>
      <c r="N3339" t="s">
        <v>27</v>
      </c>
      <c r="O3339" t="s">
        <v>108</v>
      </c>
      <c r="P3339" s="32">
        <v>44425</v>
      </c>
      <c r="Q3339" s="1">
        <v>40.383733701902258</v>
      </c>
      <c r="R3339">
        <v>1</v>
      </c>
      <c r="S3339" t="str" cm="1">
        <f t="array" ref="S3339">_xlfn.IFS(R3339=0,"None",R3339&lt;3,"Low",R3339&lt;6,"Medium",R3339&lt;=10,"High")</f>
        <v>Low</v>
      </c>
      <c r="T3339" t="str" cm="1">
        <f t="array" ref="T3339">_xlfn.IFS(M3339&lt;=20,"Low",M3339&lt;=50,"Medium",M3339&lt;=90,"High")</f>
        <v>Medium</v>
      </c>
      <c r="U3339" s="33">
        <f>Datos_Limpios[[#This Row],[Number of Complaints or Support]]/Datos_Limpios[[#This Row],[Account Length (in months)]]</f>
        <v>1.5151515151515152E-2</v>
      </c>
      <c r="V3339" t="str" cm="1">
        <f t="array" ref="V3339">_xlfn.IFS(H3339&lt;30,"Under 30",H3339&lt;66,"Middle Age",H3339&gt;=66,"Senior")</f>
        <v>Under 30</v>
      </c>
      <c r="W3339" t="s">
        <v>6825</v>
      </c>
    </row>
    <row r="3340" spans="1:23" x14ac:dyDescent="0.3">
      <c r="A3340" t="s">
        <v>3437</v>
      </c>
      <c r="B3340" t="s">
        <v>17</v>
      </c>
      <c r="C3340">
        <v>35</v>
      </c>
      <c r="D3340">
        <v>0</v>
      </c>
      <c r="E3340" t="s">
        <v>17</v>
      </c>
      <c r="F3340" t="s">
        <v>88</v>
      </c>
      <c r="G3340" t="s">
        <v>6790</v>
      </c>
      <c r="H3340">
        <v>22</v>
      </c>
      <c r="I3340" t="s">
        <v>23</v>
      </c>
      <c r="J3340">
        <v>5</v>
      </c>
      <c r="K3340" t="s">
        <v>20</v>
      </c>
      <c r="L3340" t="s">
        <v>6791</v>
      </c>
      <c r="M3340">
        <v>7</v>
      </c>
      <c r="P3340" s="32">
        <v>45025</v>
      </c>
      <c r="Q3340" s="1">
        <v>6.2370159493803374</v>
      </c>
      <c r="R3340">
        <v>5</v>
      </c>
      <c r="S3340" t="str" cm="1">
        <f t="array" ref="S3340">_xlfn.IFS(R3340=0,"None",R3340&lt;3,"Low",R3340&lt;6,"Medium",R3340&lt;=10,"High")</f>
        <v>Medium</v>
      </c>
      <c r="T3340" t="str" cm="1">
        <f t="array" ref="T3340">_xlfn.IFS(M3340&lt;=20,"Low",M3340&lt;=50,"Medium",M3340&lt;=90,"High")</f>
        <v>Low</v>
      </c>
      <c r="U3340" s="33">
        <f>Datos_Limpios[[#This Row],[Number of Complaints or Support]]/Datos_Limpios[[#This Row],[Account Length (in months)]]</f>
        <v>0.14285714285714285</v>
      </c>
      <c r="V3340" t="str" cm="1">
        <f t="array" ref="V3340">_xlfn.IFS(H3340&lt;30,"Under 30",H3340&lt;66,"Middle Age",H3340&gt;=66,"Senior")</f>
        <v>Under 30</v>
      </c>
      <c r="W3340" t="s">
        <v>6825</v>
      </c>
    </row>
    <row r="3341" spans="1:23" x14ac:dyDescent="0.3">
      <c r="A3341" t="s">
        <v>3438</v>
      </c>
      <c r="B3341" t="s">
        <v>17</v>
      </c>
      <c r="C3341">
        <v>11</v>
      </c>
      <c r="D3341">
        <v>0</v>
      </c>
      <c r="E3341" t="s">
        <v>17</v>
      </c>
      <c r="F3341" t="s">
        <v>112</v>
      </c>
      <c r="G3341" t="s">
        <v>19</v>
      </c>
      <c r="H3341">
        <v>27</v>
      </c>
      <c r="I3341" t="s">
        <v>17</v>
      </c>
      <c r="J3341">
        <v>0</v>
      </c>
      <c r="K3341" t="s">
        <v>20</v>
      </c>
      <c r="L3341" t="s">
        <v>6791</v>
      </c>
      <c r="M3341">
        <v>13</v>
      </c>
      <c r="P3341" s="32">
        <v>45121</v>
      </c>
      <c r="Q3341" s="1">
        <v>14.79857875830154</v>
      </c>
      <c r="R3341">
        <v>2</v>
      </c>
      <c r="S3341" t="str" cm="1">
        <f t="array" ref="S3341">_xlfn.IFS(R3341=0,"None",R3341&lt;3,"Low",R3341&lt;6,"Medium",R3341&lt;=10,"High")</f>
        <v>Low</v>
      </c>
      <c r="T3341" t="str" cm="1">
        <f t="array" ref="T3341">_xlfn.IFS(M3341&lt;=20,"Low",M3341&lt;=50,"Medium",M3341&lt;=90,"High")</f>
        <v>Low</v>
      </c>
      <c r="U3341" s="33">
        <f>Datos_Limpios[[#This Row],[Number of Complaints or Support]]/Datos_Limpios[[#This Row],[Account Length (in months)]]</f>
        <v>0.18181818181818182</v>
      </c>
      <c r="V3341" t="str" cm="1">
        <f t="array" ref="V3341">_xlfn.IFS(H3341&lt;30,"Under 30",H3341&lt;66,"Middle Age",H3341&gt;=66,"Senior")</f>
        <v>Under 30</v>
      </c>
      <c r="W3341" t="s">
        <v>6823</v>
      </c>
    </row>
    <row r="3342" spans="1:23" x14ac:dyDescent="0.3">
      <c r="A3342" t="s">
        <v>3439</v>
      </c>
      <c r="B3342" t="s">
        <v>17</v>
      </c>
      <c r="C3342">
        <v>6</v>
      </c>
      <c r="D3342">
        <v>0</v>
      </c>
      <c r="E3342" t="s">
        <v>23</v>
      </c>
      <c r="F3342" t="s">
        <v>73</v>
      </c>
      <c r="G3342" t="s">
        <v>6790</v>
      </c>
      <c r="H3342">
        <v>51</v>
      </c>
      <c r="I3342" t="s">
        <v>23</v>
      </c>
      <c r="J3342">
        <v>2</v>
      </c>
      <c r="K3342" t="s">
        <v>20</v>
      </c>
      <c r="L3342" t="s">
        <v>6792</v>
      </c>
      <c r="M3342">
        <v>24</v>
      </c>
      <c r="P3342" s="32">
        <v>45184</v>
      </c>
      <c r="Q3342" s="1">
        <v>25.15217636061222</v>
      </c>
      <c r="R3342">
        <v>4</v>
      </c>
      <c r="S3342" t="str" cm="1">
        <f t="array" ref="S3342">_xlfn.IFS(R3342=0,"None",R3342&lt;3,"Low",R3342&lt;6,"Medium",R3342&lt;=10,"High")</f>
        <v>Medium</v>
      </c>
      <c r="T3342" t="str" cm="1">
        <f t="array" ref="T3342">_xlfn.IFS(M3342&lt;=20,"Low",M3342&lt;=50,"Medium",M3342&lt;=90,"High")</f>
        <v>Medium</v>
      </c>
      <c r="U3342" s="33">
        <f>Datos_Limpios[[#This Row],[Number of Complaints or Support]]/Datos_Limpios[[#This Row],[Account Length (in months)]]</f>
        <v>0.66666666666666663</v>
      </c>
      <c r="V3342" t="str" cm="1">
        <f t="array" ref="V3342">_xlfn.IFS(H3342&lt;30,"Under 30",H3342&lt;66,"Middle Age",H3342&gt;=66,"Senior")</f>
        <v>Middle Age</v>
      </c>
      <c r="W3342" t="s">
        <v>6824</v>
      </c>
    </row>
    <row r="3343" spans="1:23" x14ac:dyDescent="0.3">
      <c r="A3343" t="s">
        <v>3440</v>
      </c>
      <c r="B3343" t="s">
        <v>17</v>
      </c>
      <c r="C3343">
        <v>72</v>
      </c>
      <c r="D3343">
        <v>2</v>
      </c>
      <c r="E3343" t="s">
        <v>23</v>
      </c>
      <c r="F3343" t="s">
        <v>79</v>
      </c>
      <c r="G3343" t="s">
        <v>19</v>
      </c>
      <c r="H3343">
        <v>72</v>
      </c>
      <c r="I3343" t="s">
        <v>17</v>
      </c>
      <c r="J3343">
        <v>0</v>
      </c>
      <c r="K3343" t="s">
        <v>32</v>
      </c>
      <c r="L3343" t="s">
        <v>6792</v>
      </c>
      <c r="M3343">
        <v>43</v>
      </c>
      <c r="P3343" s="32">
        <v>44272</v>
      </c>
      <c r="Q3343" s="1">
        <v>44.129938164217933</v>
      </c>
      <c r="R3343">
        <v>1</v>
      </c>
      <c r="S3343" t="str" cm="1">
        <f t="array" ref="S3343">_xlfn.IFS(R3343=0,"None",R3343&lt;3,"Low",R3343&lt;6,"Medium",R3343&lt;=10,"High")</f>
        <v>Low</v>
      </c>
      <c r="T3343" t="str" cm="1">
        <f t="array" ref="T3343">_xlfn.IFS(M3343&lt;=20,"Low",M3343&lt;=50,"Medium",M3343&lt;=90,"High")</f>
        <v>Medium</v>
      </c>
      <c r="U3343" s="33">
        <f>Datos_Limpios[[#This Row],[Number of Complaints or Support]]/Datos_Limpios[[#This Row],[Account Length (in months)]]</f>
        <v>1.3888888888888888E-2</v>
      </c>
      <c r="V3343" t="str" cm="1">
        <f t="array" ref="V3343">_xlfn.IFS(H3343&lt;30,"Under 30",H3343&lt;66,"Middle Age",H3343&gt;=66,"Senior")</f>
        <v>Senior</v>
      </c>
      <c r="W3343" t="s">
        <v>6826</v>
      </c>
    </row>
    <row r="3344" spans="1:23" x14ac:dyDescent="0.3">
      <c r="A3344" t="s">
        <v>3441</v>
      </c>
      <c r="B3344" t="s">
        <v>23</v>
      </c>
      <c r="C3344">
        <v>44</v>
      </c>
      <c r="D3344">
        <v>0</v>
      </c>
      <c r="E3344" t="s">
        <v>23</v>
      </c>
      <c r="F3344" t="s">
        <v>36</v>
      </c>
      <c r="G3344" t="s">
        <v>19</v>
      </c>
      <c r="H3344">
        <v>73</v>
      </c>
      <c r="I3344" t="s">
        <v>17</v>
      </c>
      <c r="J3344">
        <v>0</v>
      </c>
      <c r="K3344" t="s">
        <v>20</v>
      </c>
      <c r="L3344" t="s">
        <v>6791</v>
      </c>
      <c r="M3344">
        <v>31</v>
      </c>
      <c r="N3344" t="s">
        <v>59</v>
      </c>
      <c r="O3344" t="s">
        <v>116</v>
      </c>
      <c r="P3344" s="32">
        <v>45069</v>
      </c>
      <c r="Q3344" s="1">
        <v>33.939792611376653</v>
      </c>
      <c r="R3344">
        <v>0</v>
      </c>
      <c r="S3344" t="str" cm="1">
        <f t="array" ref="S3344">_xlfn.IFS(R3344=0,"None",R3344&lt;3,"Low",R3344&lt;6,"Medium",R3344&lt;=10,"High")</f>
        <v>None</v>
      </c>
      <c r="T3344" t="str" cm="1">
        <f t="array" ref="T3344">_xlfn.IFS(M3344&lt;=20,"Low",M3344&lt;=50,"Medium",M3344&lt;=90,"High")</f>
        <v>Medium</v>
      </c>
      <c r="U3344" s="33">
        <f>Datos_Limpios[[#This Row],[Number of Complaints or Support]]/Datos_Limpios[[#This Row],[Account Length (in months)]]</f>
        <v>0</v>
      </c>
      <c r="V3344" t="str" cm="1">
        <f t="array" ref="V3344">_xlfn.IFS(H3344&lt;30,"Under 30",H3344&lt;66,"Middle Age",H3344&gt;=66,"Senior")</f>
        <v>Senior</v>
      </c>
      <c r="W3344" t="s">
        <v>6824</v>
      </c>
    </row>
    <row r="3345" spans="1:23" x14ac:dyDescent="0.3">
      <c r="A3345" t="s">
        <v>3442</v>
      </c>
      <c r="B3345" t="s">
        <v>17</v>
      </c>
      <c r="C3345">
        <v>36</v>
      </c>
      <c r="D3345">
        <v>0</v>
      </c>
      <c r="E3345" t="s">
        <v>17</v>
      </c>
      <c r="F3345" t="s">
        <v>103</v>
      </c>
      <c r="G3345" t="s">
        <v>6790</v>
      </c>
      <c r="H3345">
        <v>60</v>
      </c>
      <c r="I3345" t="s">
        <v>17</v>
      </c>
      <c r="J3345">
        <v>0</v>
      </c>
      <c r="K3345" t="s">
        <v>32</v>
      </c>
      <c r="L3345" t="s">
        <v>6792</v>
      </c>
      <c r="M3345">
        <v>9</v>
      </c>
      <c r="P3345" s="32">
        <v>43979</v>
      </c>
      <c r="Q3345" s="1">
        <v>8.8469111901743336</v>
      </c>
      <c r="R3345">
        <v>5</v>
      </c>
      <c r="S3345" t="str" cm="1">
        <f t="array" ref="S3345">_xlfn.IFS(R3345=0,"None",R3345&lt;3,"Low",R3345&lt;6,"Medium",R3345&lt;=10,"High")</f>
        <v>Medium</v>
      </c>
      <c r="T3345" t="str" cm="1">
        <f t="array" ref="T3345">_xlfn.IFS(M3345&lt;=20,"Low",M3345&lt;=50,"Medium",M3345&lt;=90,"High")</f>
        <v>Low</v>
      </c>
      <c r="U3345" s="33">
        <f>Datos_Limpios[[#This Row],[Number of Complaints or Support]]/Datos_Limpios[[#This Row],[Account Length (in months)]]</f>
        <v>0.1388888888888889</v>
      </c>
      <c r="V3345" t="str" cm="1">
        <f t="array" ref="V3345">_xlfn.IFS(H3345&lt;30,"Under 30",H3345&lt;66,"Middle Age",H3345&gt;=66,"Senior")</f>
        <v>Middle Age</v>
      </c>
      <c r="W3345" t="s">
        <v>6823</v>
      </c>
    </row>
    <row r="3346" spans="1:23" x14ac:dyDescent="0.3">
      <c r="A3346" t="s">
        <v>3443</v>
      </c>
      <c r="B3346" t="s">
        <v>17</v>
      </c>
      <c r="C3346">
        <v>50</v>
      </c>
      <c r="D3346">
        <v>0</v>
      </c>
      <c r="E3346" t="s">
        <v>23</v>
      </c>
      <c r="F3346" t="s">
        <v>34</v>
      </c>
      <c r="G3346" t="s">
        <v>19</v>
      </c>
      <c r="H3346">
        <v>35</v>
      </c>
      <c r="I3346" t="s">
        <v>23</v>
      </c>
      <c r="J3346">
        <v>5</v>
      </c>
      <c r="K3346" t="s">
        <v>24</v>
      </c>
      <c r="L3346" t="s">
        <v>6791</v>
      </c>
      <c r="M3346">
        <v>31</v>
      </c>
      <c r="P3346" s="32">
        <v>44493</v>
      </c>
      <c r="Q3346" s="1">
        <v>29.75979345089107</v>
      </c>
      <c r="R3346">
        <v>4</v>
      </c>
      <c r="S3346" t="str" cm="1">
        <f t="array" ref="S3346">_xlfn.IFS(R3346=0,"None",R3346&lt;3,"Low",R3346&lt;6,"Medium",R3346&lt;=10,"High")</f>
        <v>Medium</v>
      </c>
      <c r="T3346" t="str" cm="1">
        <f t="array" ref="T3346">_xlfn.IFS(M3346&lt;=20,"Low",M3346&lt;=50,"Medium",M3346&lt;=90,"High")</f>
        <v>Medium</v>
      </c>
      <c r="U3346" s="33">
        <f>Datos_Limpios[[#This Row],[Number of Complaints or Support]]/Datos_Limpios[[#This Row],[Account Length (in months)]]</f>
        <v>0.08</v>
      </c>
      <c r="V3346" t="str" cm="1">
        <f t="array" ref="V3346">_xlfn.IFS(H3346&lt;30,"Under 30",H3346&lt;66,"Middle Age",H3346&gt;=66,"Senior")</f>
        <v>Middle Age</v>
      </c>
      <c r="W3346" t="s">
        <v>6823</v>
      </c>
    </row>
    <row r="3347" spans="1:23" x14ac:dyDescent="0.3">
      <c r="A3347" t="s">
        <v>3444</v>
      </c>
      <c r="B3347" t="s">
        <v>17</v>
      </c>
      <c r="C3347">
        <v>4</v>
      </c>
      <c r="D3347">
        <v>0</v>
      </c>
      <c r="E3347" t="s">
        <v>17</v>
      </c>
      <c r="F3347" t="s">
        <v>84</v>
      </c>
      <c r="G3347" t="s">
        <v>19</v>
      </c>
      <c r="H3347">
        <v>36</v>
      </c>
      <c r="I3347" t="s">
        <v>17</v>
      </c>
      <c r="J3347">
        <v>0</v>
      </c>
      <c r="K3347" t="s">
        <v>24</v>
      </c>
      <c r="L3347" t="s">
        <v>6792</v>
      </c>
      <c r="M3347">
        <v>15</v>
      </c>
      <c r="P3347" s="32">
        <v>44374</v>
      </c>
      <c r="Q3347" s="1">
        <v>12.389747999396761</v>
      </c>
      <c r="R3347">
        <v>0</v>
      </c>
      <c r="S3347" t="str" cm="1">
        <f t="array" ref="S3347">_xlfn.IFS(R3347=0,"None",R3347&lt;3,"Low",R3347&lt;6,"Medium",R3347&lt;=10,"High")</f>
        <v>None</v>
      </c>
      <c r="T3347" t="str" cm="1">
        <f t="array" ref="T3347">_xlfn.IFS(M3347&lt;=20,"Low",M3347&lt;=50,"Medium",M3347&lt;=90,"High")</f>
        <v>Low</v>
      </c>
      <c r="U3347" s="33">
        <f>Datos_Limpios[[#This Row],[Number of Complaints or Support]]/Datos_Limpios[[#This Row],[Account Length (in months)]]</f>
        <v>0</v>
      </c>
      <c r="V3347" t="str" cm="1">
        <f t="array" ref="V3347">_xlfn.IFS(H3347&lt;30,"Under 30",H3347&lt;66,"Middle Age",H3347&gt;=66,"Senior")</f>
        <v>Middle Age</v>
      </c>
      <c r="W3347" t="s">
        <v>6824</v>
      </c>
    </row>
    <row r="3348" spans="1:23" x14ac:dyDescent="0.3">
      <c r="A3348" t="s">
        <v>3445</v>
      </c>
      <c r="B3348" t="s">
        <v>17</v>
      </c>
      <c r="C3348">
        <v>71</v>
      </c>
      <c r="D3348">
        <v>0</v>
      </c>
      <c r="E3348" t="s">
        <v>23</v>
      </c>
      <c r="F3348" t="s">
        <v>58</v>
      </c>
      <c r="G3348" t="s">
        <v>6790</v>
      </c>
      <c r="H3348">
        <v>61</v>
      </c>
      <c r="I3348" t="s">
        <v>17</v>
      </c>
      <c r="J3348">
        <v>0</v>
      </c>
      <c r="K3348" t="s">
        <v>32</v>
      </c>
      <c r="L3348" t="s">
        <v>6791</v>
      </c>
      <c r="M3348">
        <v>33</v>
      </c>
      <c r="P3348" s="32">
        <v>44456</v>
      </c>
      <c r="Q3348" s="1">
        <v>27.280634862212509</v>
      </c>
      <c r="R3348">
        <v>2</v>
      </c>
      <c r="S3348" t="str" cm="1">
        <f t="array" ref="S3348">_xlfn.IFS(R3348=0,"None",R3348&lt;3,"Low",R3348&lt;6,"Medium",R3348&lt;=10,"High")</f>
        <v>Low</v>
      </c>
      <c r="T3348" t="str" cm="1">
        <f t="array" ref="T3348">_xlfn.IFS(M3348&lt;=20,"Low",M3348&lt;=50,"Medium",M3348&lt;=90,"High")</f>
        <v>Medium</v>
      </c>
      <c r="U3348" s="33">
        <f>Datos_Limpios[[#This Row],[Number of Complaints or Support]]/Datos_Limpios[[#This Row],[Account Length (in months)]]</f>
        <v>2.8169014084507043E-2</v>
      </c>
      <c r="V3348" t="str" cm="1">
        <f t="array" ref="V3348">_xlfn.IFS(H3348&lt;30,"Under 30",H3348&lt;66,"Middle Age",H3348&gt;=66,"Senior")</f>
        <v>Middle Age</v>
      </c>
      <c r="W3348" t="s">
        <v>6825</v>
      </c>
    </row>
    <row r="3349" spans="1:23" x14ac:dyDescent="0.3">
      <c r="A3349" t="s">
        <v>3446</v>
      </c>
      <c r="B3349" t="s">
        <v>23</v>
      </c>
      <c r="C3349">
        <v>4</v>
      </c>
      <c r="D3349">
        <v>1</v>
      </c>
      <c r="E3349" t="s">
        <v>23</v>
      </c>
      <c r="F3349" t="s">
        <v>38</v>
      </c>
      <c r="G3349" t="s">
        <v>19</v>
      </c>
      <c r="H3349">
        <v>47</v>
      </c>
      <c r="I3349" t="s">
        <v>17</v>
      </c>
      <c r="J3349">
        <v>0</v>
      </c>
      <c r="K3349" t="s">
        <v>20</v>
      </c>
      <c r="L3349" t="s">
        <v>6794</v>
      </c>
      <c r="M3349">
        <v>16</v>
      </c>
      <c r="N3349" t="s">
        <v>27</v>
      </c>
      <c r="O3349" t="s">
        <v>125</v>
      </c>
      <c r="P3349" s="32">
        <v>45085</v>
      </c>
      <c r="Q3349" s="1">
        <v>18.962761784228839</v>
      </c>
      <c r="R3349">
        <v>10</v>
      </c>
      <c r="S3349" t="str" cm="1">
        <f t="array" ref="S3349">_xlfn.IFS(R3349=0,"None",R3349&lt;3,"Low",R3349&lt;6,"Medium",R3349&lt;=10,"High")</f>
        <v>High</v>
      </c>
      <c r="T3349" t="str" cm="1">
        <f t="array" ref="T3349">_xlfn.IFS(M3349&lt;=20,"Low",M3349&lt;=50,"Medium",M3349&lt;=90,"High")</f>
        <v>Low</v>
      </c>
      <c r="U3349" s="33">
        <f>Datos_Limpios[[#This Row],[Number of Complaints or Support]]/Datos_Limpios[[#This Row],[Account Length (in months)]]</f>
        <v>2.5</v>
      </c>
      <c r="V3349" t="str" cm="1">
        <f t="array" ref="V3349">_xlfn.IFS(H3349&lt;30,"Under 30",H3349&lt;66,"Middle Age",H3349&gt;=66,"Senior")</f>
        <v>Middle Age</v>
      </c>
      <c r="W3349" t="s">
        <v>6825</v>
      </c>
    </row>
    <row r="3350" spans="1:23" x14ac:dyDescent="0.3">
      <c r="A3350" t="s">
        <v>3447</v>
      </c>
      <c r="B3350" t="s">
        <v>17</v>
      </c>
      <c r="C3350">
        <v>37</v>
      </c>
      <c r="D3350">
        <v>0</v>
      </c>
      <c r="E3350" t="s">
        <v>23</v>
      </c>
      <c r="F3350" t="s">
        <v>179</v>
      </c>
      <c r="G3350" t="s">
        <v>6790</v>
      </c>
      <c r="H3350">
        <v>76</v>
      </c>
      <c r="I3350" t="s">
        <v>23</v>
      </c>
      <c r="J3350">
        <v>6</v>
      </c>
      <c r="K3350" t="s">
        <v>24</v>
      </c>
      <c r="L3350" t="s">
        <v>6792</v>
      </c>
      <c r="M3350">
        <v>30</v>
      </c>
      <c r="P3350" s="32">
        <v>44731</v>
      </c>
      <c r="Q3350" s="1">
        <v>32.18725774569716</v>
      </c>
      <c r="R3350">
        <v>9</v>
      </c>
      <c r="S3350" t="str" cm="1">
        <f t="array" ref="S3350">_xlfn.IFS(R3350=0,"None",R3350&lt;3,"Low",R3350&lt;6,"Medium",R3350&lt;=10,"High")</f>
        <v>High</v>
      </c>
      <c r="T3350" t="str" cm="1">
        <f t="array" ref="T3350">_xlfn.IFS(M3350&lt;=20,"Low",M3350&lt;=50,"Medium",M3350&lt;=90,"High")</f>
        <v>Medium</v>
      </c>
      <c r="U3350" s="33">
        <f>Datos_Limpios[[#This Row],[Number of Complaints or Support]]/Datos_Limpios[[#This Row],[Account Length (in months)]]</f>
        <v>0.24324324324324326</v>
      </c>
      <c r="V3350" t="str" cm="1">
        <f t="array" ref="V3350">_xlfn.IFS(H3350&lt;30,"Under 30",H3350&lt;66,"Middle Age",H3350&gt;=66,"Senior")</f>
        <v>Senior</v>
      </c>
      <c r="W3350" t="s">
        <v>6826</v>
      </c>
    </row>
    <row r="3351" spans="1:23" x14ac:dyDescent="0.3">
      <c r="A3351" t="s">
        <v>3448</v>
      </c>
      <c r="B3351" t="s">
        <v>17</v>
      </c>
      <c r="C3351">
        <v>22</v>
      </c>
      <c r="D3351">
        <v>0</v>
      </c>
      <c r="E3351" t="s">
        <v>17</v>
      </c>
      <c r="F3351" t="s">
        <v>79</v>
      </c>
      <c r="G3351" t="s">
        <v>6790</v>
      </c>
      <c r="H3351">
        <v>80</v>
      </c>
      <c r="I3351" t="s">
        <v>17</v>
      </c>
      <c r="J3351">
        <v>0</v>
      </c>
      <c r="K3351" t="s">
        <v>32</v>
      </c>
      <c r="L3351" t="s">
        <v>6792</v>
      </c>
      <c r="M3351">
        <v>43</v>
      </c>
      <c r="P3351" s="32">
        <v>44595</v>
      </c>
      <c r="Q3351" s="1">
        <v>36.433432451706828</v>
      </c>
      <c r="R3351">
        <v>1</v>
      </c>
      <c r="S3351" t="str" cm="1">
        <f t="array" ref="S3351">_xlfn.IFS(R3351=0,"None",R3351&lt;3,"Low",R3351&lt;6,"Medium",R3351&lt;=10,"High")</f>
        <v>Low</v>
      </c>
      <c r="T3351" t="str" cm="1">
        <f t="array" ref="T3351">_xlfn.IFS(M3351&lt;=20,"Low",M3351&lt;=50,"Medium",M3351&lt;=90,"High")</f>
        <v>Medium</v>
      </c>
      <c r="U3351" s="33">
        <f>Datos_Limpios[[#This Row],[Number of Complaints or Support]]/Datos_Limpios[[#This Row],[Account Length (in months)]]</f>
        <v>4.5454545454545456E-2</v>
      </c>
      <c r="V3351" t="str" cm="1">
        <f t="array" ref="V3351">_xlfn.IFS(H3351&lt;30,"Under 30",H3351&lt;66,"Middle Age",H3351&gt;=66,"Senior")</f>
        <v>Senior</v>
      </c>
      <c r="W3351" t="s">
        <v>6826</v>
      </c>
    </row>
    <row r="3352" spans="1:23" x14ac:dyDescent="0.3">
      <c r="A3352" t="s">
        <v>3449</v>
      </c>
      <c r="B3352" t="s">
        <v>17</v>
      </c>
      <c r="C3352">
        <v>29</v>
      </c>
      <c r="D3352">
        <v>2</v>
      </c>
      <c r="E3352" t="s">
        <v>17</v>
      </c>
      <c r="F3352" t="s">
        <v>107</v>
      </c>
      <c r="G3352" t="s">
        <v>19</v>
      </c>
      <c r="H3352">
        <v>60</v>
      </c>
      <c r="I3352" t="s">
        <v>17</v>
      </c>
      <c r="J3352">
        <v>0</v>
      </c>
      <c r="K3352" t="s">
        <v>32</v>
      </c>
      <c r="L3352" t="s">
        <v>6794</v>
      </c>
      <c r="M3352">
        <v>8</v>
      </c>
      <c r="P3352" s="32">
        <v>45260</v>
      </c>
      <c r="Q3352" s="1">
        <v>7.9558324153770856</v>
      </c>
      <c r="R3352">
        <v>6</v>
      </c>
      <c r="S3352" t="str" cm="1">
        <f t="array" ref="S3352">_xlfn.IFS(R3352=0,"None",R3352&lt;3,"Low",R3352&lt;6,"Medium",R3352&lt;=10,"High")</f>
        <v>High</v>
      </c>
      <c r="T3352" t="str" cm="1">
        <f t="array" ref="T3352">_xlfn.IFS(M3352&lt;=20,"Low",M3352&lt;=50,"Medium",M3352&lt;=90,"High")</f>
        <v>Low</v>
      </c>
      <c r="U3352" s="33">
        <f>Datos_Limpios[[#This Row],[Number of Complaints or Support]]/Datos_Limpios[[#This Row],[Account Length (in months)]]</f>
        <v>0.20689655172413793</v>
      </c>
      <c r="V3352" t="str" cm="1">
        <f t="array" ref="V3352">_xlfn.IFS(H3352&lt;30,"Under 30",H3352&lt;66,"Middle Age",H3352&gt;=66,"Senior")</f>
        <v>Middle Age</v>
      </c>
      <c r="W3352" t="s">
        <v>6825</v>
      </c>
    </row>
    <row r="3353" spans="1:23" x14ac:dyDescent="0.3">
      <c r="A3353" t="s">
        <v>3450</v>
      </c>
      <c r="B3353" t="s">
        <v>23</v>
      </c>
      <c r="C3353">
        <v>42</v>
      </c>
      <c r="D3353">
        <v>1</v>
      </c>
      <c r="E3353" t="s">
        <v>17</v>
      </c>
      <c r="F3353" t="s">
        <v>166</v>
      </c>
      <c r="G3353" t="s">
        <v>6790</v>
      </c>
      <c r="H3353">
        <v>60</v>
      </c>
      <c r="I3353" t="s">
        <v>17</v>
      </c>
      <c r="J3353">
        <v>0</v>
      </c>
      <c r="K3353" t="s">
        <v>24</v>
      </c>
      <c r="L3353" t="s">
        <v>6792</v>
      </c>
      <c r="M3353">
        <v>60</v>
      </c>
      <c r="N3353" t="s">
        <v>50</v>
      </c>
      <c r="O3353" t="s">
        <v>105</v>
      </c>
      <c r="P3353" s="32">
        <v>44800</v>
      </c>
      <c r="Q3353" s="1">
        <v>52.793004102299527</v>
      </c>
      <c r="R3353">
        <v>1</v>
      </c>
      <c r="S3353" t="str" cm="1">
        <f t="array" ref="S3353">_xlfn.IFS(R3353=0,"None",R3353&lt;3,"Low",R3353&lt;6,"Medium",R3353&lt;=10,"High")</f>
        <v>Low</v>
      </c>
      <c r="T3353" t="str" cm="1">
        <f t="array" ref="T3353">_xlfn.IFS(M3353&lt;=20,"Low",M3353&lt;=50,"Medium",M3353&lt;=90,"High")</f>
        <v>High</v>
      </c>
      <c r="U3353" s="33">
        <f>Datos_Limpios[[#This Row],[Number of Complaints or Support]]/Datos_Limpios[[#This Row],[Account Length (in months)]]</f>
        <v>2.3809523809523808E-2</v>
      </c>
      <c r="V3353" t="str" cm="1">
        <f t="array" ref="V3353">_xlfn.IFS(H3353&lt;30,"Under 30",H3353&lt;66,"Middle Age",H3353&gt;=66,"Senior")</f>
        <v>Middle Age</v>
      </c>
      <c r="W3353" t="s">
        <v>6825</v>
      </c>
    </row>
    <row r="3354" spans="1:23" x14ac:dyDescent="0.3">
      <c r="A3354" t="s">
        <v>3451</v>
      </c>
      <c r="B3354" t="s">
        <v>23</v>
      </c>
      <c r="C3354">
        <v>24</v>
      </c>
      <c r="D3354">
        <v>3</v>
      </c>
      <c r="E3354" t="s">
        <v>23</v>
      </c>
      <c r="F3354" t="s">
        <v>86</v>
      </c>
      <c r="G3354" t="s">
        <v>19</v>
      </c>
      <c r="H3354">
        <v>47</v>
      </c>
      <c r="I3354" t="s">
        <v>17</v>
      </c>
      <c r="J3354">
        <v>0</v>
      </c>
      <c r="K3354" t="s">
        <v>20</v>
      </c>
      <c r="L3354" t="s">
        <v>6792</v>
      </c>
      <c r="M3354">
        <v>35</v>
      </c>
      <c r="N3354" t="s">
        <v>27</v>
      </c>
      <c r="O3354" t="s">
        <v>125</v>
      </c>
      <c r="P3354" s="32">
        <v>44917</v>
      </c>
      <c r="Q3354" s="1">
        <v>32.770124887430207</v>
      </c>
      <c r="R3354">
        <v>9</v>
      </c>
      <c r="S3354" t="str" cm="1">
        <f t="array" ref="S3354">_xlfn.IFS(R3354=0,"None",R3354&lt;3,"Low",R3354&lt;6,"Medium",R3354&lt;=10,"High")</f>
        <v>High</v>
      </c>
      <c r="T3354" t="str" cm="1">
        <f t="array" ref="T3354">_xlfn.IFS(M3354&lt;=20,"Low",M3354&lt;=50,"Medium",M3354&lt;=90,"High")</f>
        <v>Medium</v>
      </c>
      <c r="U3354" s="33">
        <f>Datos_Limpios[[#This Row],[Number of Complaints or Support]]/Datos_Limpios[[#This Row],[Account Length (in months)]]</f>
        <v>0.375</v>
      </c>
      <c r="V3354" t="str" cm="1">
        <f t="array" ref="V3354">_xlfn.IFS(H3354&lt;30,"Under 30",H3354&lt;66,"Middle Age",H3354&gt;=66,"Senior")</f>
        <v>Middle Age</v>
      </c>
      <c r="W3354" t="s">
        <v>6824</v>
      </c>
    </row>
    <row r="3355" spans="1:23" x14ac:dyDescent="0.3">
      <c r="A3355" t="s">
        <v>3452</v>
      </c>
      <c r="B3355" t="s">
        <v>17</v>
      </c>
      <c r="C3355">
        <v>2</v>
      </c>
      <c r="D3355">
        <v>0</v>
      </c>
      <c r="E3355" t="s">
        <v>17</v>
      </c>
      <c r="F3355" t="s">
        <v>36</v>
      </c>
      <c r="G3355" t="s">
        <v>19</v>
      </c>
      <c r="H3355">
        <v>30</v>
      </c>
      <c r="I3355" t="s">
        <v>17</v>
      </c>
      <c r="J3355">
        <v>0</v>
      </c>
      <c r="K3355" t="s">
        <v>20</v>
      </c>
      <c r="L3355" t="s">
        <v>6794</v>
      </c>
      <c r="M3355">
        <v>8</v>
      </c>
      <c r="P3355" s="32">
        <v>44242</v>
      </c>
      <c r="Q3355" s="1">
        <v>9.2671389456850086</v>
      </c>
      <c r="R3355">
        <v>6</v>
      </c>
      <c r="S3355" t="str" cm="1">
        <f t="array" ref="S3355">_xlfn.IFS(R3355=0,"None",R3355&lt;3,"Low",R3355&lt;6,"Medium",R3355&lt;=10,"High")</f>
        <v>High</v>
      </c>
      <c r="T3355" t="str" cm="1">
        <f t="array" ref="T3355">_xlfn.IFS(M3355&lt;=20,"Low",M3355&lt;=50,"Medium",M3355&lt;=90,"High")</f>
        <v>Low</v>
      </c>
      <c r="U3355" s="33">
        <f>Datos_Limpios[[#This Row],[Number of Complaints or Support]]/Datos_Limpios[[#This Row],[Account Length (in months)]]</f>
        <v>3</v>
      </c>
      <c r="V3355" t="str" cm="1">
        <f t="array" ref="V3355">_xlfn.IFS(H3355&lt;30,"Under 30",H3355&lt;66,"Middle Age",H3355&gt;=66,"Senior")</f>
        <v>Middle Age</v>
      </c>
      <c r="W3355" t="s">
        <v>6824</v>
      </c>
    </row>
    <row r="3356" spans="1:23" x14ac:dyDescent="0.3">
      <c r="A3356" t="s">
        <v>3453</v>
      </c>
      <c r="B3356" t="s">
        <v>17</v>
      </c>
      <c r="C3356">
        <v>13</v>
      </c>
      <c r="D3356">
        <v>0</v>
      </c>
      <c r="E3356" t="s">
        <v>17</v>
      </c>
      <c r="F3356" t="s">
        <v>82</v>
      </c>
      <c r="G3356" t="s">
        <v>19</v>
      </c>
      <c r="H3356">
        <v>41</v>
      </c>
      <c r="I3356" t="s">
        <v>17</v>
      </c>
      <c r="J3356">
        <v>0</v>
      </c>
      <c r="K3356" t="s">
        <v>20</v>
      </c>
      <c r="L3356" t="s">
        <v>6791</v>
      </c>
      <c r="M3356">
        <v>12</v>
      </c>
      <c r="P3356" s="32">
        <v>44253</v>
      </c>
      <c r="Q3356" s="1">
        <v>9.8270869984831641</v>
      </c>
      <c r="R3356">
        <v>9</v>
      </c>
      <c r="S3356" t="str" cm="1">
        <f t="array" ref="S3356">_xlfn.IFS(R3356=0,"None",R3356&lt;3,"Low",R3356&lt;6,"Medium",R3356&lt;=10,"High")</f>
        <v>High</v>
      </c>
      <c r="T3356" t="str" cm="1">
        <f t="array" ref="T3356">_xlfn.IFS(M3356&lt;=20,"Low",M3356&lt;=50,"Medium",M3356&lt;=90,"High")</f>
        <v>Low</v>
      </c>
      <c r="U3356" s="33">
        <f>Datos_Limpios[[#This Row],[Number of Complaints or Support]]/Datos_Limpios[[#This Row],[Account Length (in months)]]</f>
        <v>0.69230769230769229</v>
      </c>
      <c r="V3356" t="str" cm="1">
        <f t="array" ref="V3356">_xlfn.IFS(H3356&lt;30,"Under 30",H3356&lt;66,"Middle Age",H3356&gt;=66,"Senior")</f>
        <v>Middle Age</v>
      </c>
      <c r="W3356" t="s">
        <v>6823</v>
      </c>
    </row>
    <row r="3357" spans="1:23" x14ac:dyDescent="0.3">
      <c r="A3357" t="s">
        <v>3454</v>
      </c>
      <c r="B3357" t="s">
        <v>17</v>
      </c>
      <c r="C3357">
        <v>4</v>
      </c>
      <c r="D3357">
        <v>1</v>
      </c>
      <c r="E3357" t="s">
        <v>17</v>
      </c>
      <c r="F3357" t="s">
        <v>29</v>
      </c>
      <c r="G3357" t="s">
        <v>19</v>
      </c>
      <c r="H3357">
        <v>64</v>
      </c>
      <c r="I3357" t="s">
        <v>17</v>
      </c>
      <c r="J3357">
        <v>0</v>
      </c>
      <c r="K3357" t="s">
        <v>24</v>
      </c>
      <c r="L3357" t="s">
        <v>6794</v>
      </c>
      <c r="M3357">
        <v>10</v>
      </c>
      <c r="P3357" s="32">
        <v>44339</v>
      </c>
      <c r="Q3357" s="1">
        <v>11.80343792016861</v>
      </c>
      <c r="R3357">
        <v>10</v>
      </c>
      <c r="S3357" t="str" cm="1">
        <f t="array" ref="S3357">_xlfn.IFS(R3357=0,"None",R3357&lt;3,"Low",R3357&lt;6,"Medium",R3357&lt;=10,"High")</f>
        <v>High</v>
      </c>
      <c r="T3357" t="str" cm="1">
        <f t="array" ref="T3357">_xlfn.IFS(M3357&lt;=20,"Low",M3357&lt;=50,"Medium",M3357&lt;=90,"High")</f>
        <v>Low</v>
      </c>
      <c r="U3357" s="33">
        <f>Datos_Limpios[[#This Row],[Number of Complaints or Support]]/Datos_Limpios[[#This Row],[Account Length (in months)]]</f>
        <v>2.5</v>
      </c>
      <c r="V3357" t="str" cm="1">
        <f t="array" ref="V3357">_xlfn.IFS(H3357&lt;30,"Under 30",H3357&lt;66,"Middle Age",H3357&gt;=66,"Senior")</f>
        <v>Middle Age</v>
      </c>
      <c r="W3357" t="s">
        <v>6825</v>
      </c>
    </row>
    <row r="3358" spans="1:23" x14ac:dyDescent="0.3">
      <c r="A3358" t="s">
        <v>3455</v>
      </c>
      <c r="B3358" t="s">
        <v>23</v>
      </c>
      <c r="C3358">
        <v>33</v>
      </c>
      <c r="D3358">
        <v>0</v>
      </c>
      <c r="E3358" t="s">
        <v>23</v>
      </c>
      <c r="F3358" t="s">
        <v>42</v>
      </c>
      <c r="G3358" t="s">
        <v>19</v>
      </c>
      <c r="H3358">
        <v>49</v>
      </c>
      <c r="I3358" t="s">
        <v>17</v>
      </c>
      <c r="J3358">
        <v>0</v>
      </c>
      <c r="K3358" t="s">
        <v>20</v>
      </c>
      <c r="L3358" t="s">
        <v>6792</v>
      </c>
      <c r="M3358">
        <v>41</v>
      </c>
      <c r="N3358" t="s">
        <v>50</v>
      </c>
      <c r="O3358" t="s">
        <v>71</v>
      </c>
      <c r="P3358" s="32">
        <v>44861</v>
      </c>
      <c r="Q3358" s="1">
        <v>35.373212503797802</v>
      </c>
      <c r="R3358">
        <v>1</v>
      </c>
      <c r="S3358" t="str" cm="1">
        <f t="array" ref="S3358">_xlfn.IFS(R3358=0,"None",R3358&lt;3,"Low",R3358&lt;6,"Medium",R3358&lt;=10,"High")</f>
        <v>Low</v>
      </c>
      <c r="T3358" t="str" cm="1">
        <f t="array" ref="T3358">_xlfn.IFS(M3358&lt;=20,"Low",M3358&lt;=50,"Medium",M3358&lt;=90,"High")</f>
        <v>Medium</v>
      </c>
      <c r="U3358" s="33">
        <f>Datos_Limpios[[#This Row],[Number of Complaints or Support]]/Datos_Limpios[[#This Row],[Account Length (in months)]]</f>
        <v>3.0303030303030304E-2</v>
      </c>
      <c r="V3358" t="str" cm="1">
        <f t="array" ref="V3358">_xlfn.IFS(H3358&lt;30,"Under 30",H3358&lt;66,"Middle Age",H3358&gt;=66,"Senior")</f>
        <v>Middle Age</v>
      </c>
      <c r="W3358" t="s">
        <v>6823</v>
      </c>
    </row>
    <row r="3359" spans="1:23" x14ac:dyDescent="0.3">
      <c r="A3359" t="s">
        <v>3456</v>
      </c>
      <c r="B3359" t="s">
        <v>17</v>
      </c>
      <c r="C3359">
        <v>20</v>
      </c>
      <c r="D3359">
        <v>2</v>
      </c>
      <c r="E3359" t="s">
        <v>17</v>
      </c>
      <c r="F3359" t="s">
        <v>58</v>
      </c>
      <c r="G3359" t="s">
        <v>19</v>
      </c>
      <c r="H3359">
        <v>47</v>
      </c>
      <c r="I3359" t="s">
        <v>17</v>
      </c>
      <c r="J3359">
        <v>0</v>
      </c>
      <c r="K3359" t="s">
        <v>20</v>
      </c>
      <c r="L3359" t="s">
        <v>6791</v>
      </c>
      <c r="M3359">
        <v>12</v>
      </c>
      <c r="P3359" s="32">
        <v>45247</v>
      </c>
      <c r="Q3359" s="1">
        <v>13.77279024835225</v>
      </c>
      <c r="R3359">
        <v>7</v>
      </c>
      <c r="S3359" t="str" cm="1">
        <f t="array" ref="S3359">_xlfn.IFS(R3359=0,"None",R3359&lt;3,"Low",R3359&lt;6,"Medium",R3359&lt;=10,"High")</f>
        <v>High</v>
      </c>
      <c r="T3359" t="str" cm="1">
        <f t="array" ref="T3359">_xlfn.IFS(M3359&lt;=20,"Low",M3359&lt;=50,"Medium",M3359&lt;=90,"High")</f>
        <v>Low</v>
      </c>
      <c r="U3359" s="33">
        <f>Datos_Limpios[[#This Row],[Number of Complaints or Support]]/Datos_Limpios[[#This Row],[Account Length (in months)]]</f>
        <v>0.35</v>
      </c>
      <c r="V3359" t="str" cm="1">
        <f t="array" ref="V3359">_xlfn.IFS(H3359&lt;30,"Under 30",H3359&lt;66,"Middle Age",H3359&gt;=66,"Senior")</f>
        <v>Middle Age</v>
      </c>
      <c r="W3359" t="s">
        <v>6825</v>
      </c>
    </row>
    <row r="3360" spans="1:23" x14ac:dyDescent="0.3">
      <c r="A3360" t="s">
        <v>3457</v>
      </c>
      <c r="B3360" t="s">
        <v>17</v>
      </c>
      <c r="C3360">
        <v>31</v>
      </c>
      <c r="D3360">
        <v>0</v>
      </c>
      <c r="E3360" t="s">
        <v>17</v>
      </c>
      <c r="F3360" t="s">
        <v>158</v>
      </c>
      <c r="G3360" t="s">
        <v>6790</v>
      </c>
      <c r="H3360">
        <v>80</v>
      </c>
      <c r="I3360" t="s">
        <v>17</v>
      </c>
      <c r="J3360">
        <v>0</v>
      </c>
      <c r="K3360" t="s">
        <v>32</v>
      </c>
      <c r="L3360" t="s">
        <v>6792</v>
      </c>
      <c r="M3360">
        <v>44</v>
      </c>
      <c r="P3360" s="32">
        <v>44978</v>
      </c>
      <c r="Q3360" s="1">
        <v>43.691481493068913</v>
      </c>
      <c r="R3360">
        <v>0</v>
      </c>
      <c r="S3360" t="str" cm="1">
        <f t="array" ref="S3360">_xlfn.IFS(R3360=0,"None",R3360&lt;3,"Low",R3360&lt;6,"Medium",R3360&lt;=10,"High")</f>
        <v>None</v>
      </c>
      <c r="T3360" t="str" cm="1">
        <f t="array" ref="T3360">_xlfn.IFS(M3360&lt;=20,"Low",M3360&lt;=50,"Medium",M3360&lt;=90,"High")</f>
        <v>Medium</v>
      </c>
      <c r="U3360" s="33">
        <f>Datos_Limpios[[#This Row],[Number of Complaints or Support]]/Datos_Limpios[[#This Row],[Account Length (in months)]]</f>
        <v>0</v>
      </c>
      <c r="V3360" t="str" cm="1">
        <f t="array" ref="V3360">_xlfn.IFS(H3360&lt;30,"Under 30",H3360&lt;66,"Middle Age",H3360&gt;=66,"Senior")</f>
        <v>Senior</v>
      </c>
      <c r="W3360" t="s">
        <v>6823</v>
      </c>
    </row>
    <row r="3361" spans="1:23" x14ac:dyDescent="0.3">
      <c r="A3361" t="s">
        <v>3458</v>
      </c>
      <c r="B3361" t="s">
        <v>17</v>
      </c>
      <c r="C3361">
        <v>40</v>
      </c>
      <c r="D3361">
        <v>0</v>
      </c>
      <c r="E3361" t="s">
        <v>23</v>
      </c>
      <c r="F3361" t="s">
        <v>247</v>
      </c>
      <c r="G3361" t="s">
        <v>19</v>
      </c>
      <c r="H3361">
        <v>69</v>
      </c>
      <c r="I3361" t="s">
        <v>17</v>
      </c>
      <c r="J3361">
        <v>0</v>
      </c>
      <c r="K3361" t="s">
        <v>32</v>
      </c>
      <c r="L3361" t="s">
        <v>6792</v>
      </c>
      <c r="M3361">
        <v>40</v>
      </c>
      <c r="P3361" s="32">
        <v>44298</v>
      </c>
      <c r="Q3361" s="1">
        <v>35.11097846878048</v>
      </c>
      <c r="R3361">
        <v>2</v>
      </c>
      <c r="S3361" t="str" cm="1">
        <f t="array" ref="S3361">_xlfn.IFS(R3361=0,"None",R3361&lt;3,"Low",R3361&lt;6,"Medium",R3361&lt;=10,"High")</f>
        <v>Low</v>
      </c>
      <c r="T3361" t="str" cm="1">
        <f t="array" ref="T3361">_xlfn.IFS(M3361&lt;=20,"Low",M3361&lt;=50,"Medium",M3361&lt;=90,"High")</f>
        <v>Medium</v>
      </c>
      <c r="U3361" s="33">
        <f>Datos_Limpios[[#This Row],[Number of Complaints or Support]]/Datos_Limpios[[#This Row],[Account Length (in months)]]</f>
        <v>0.05</v>
      </c>
      <c r="V3361" t="str" cm="1">
        <f t="array" ref="V3361">_xlfn.IFS(H3361&lt;30,"Under 30",H3361&lt;66,"Middle Age",H3361&gt;=66,"Senior")</f>
        <v>Senior</v>
      </c>
      <c r="W3361" t="s">
        <v>6826</v>
      </c>
    </row>
    <row r="3362" spans="1:23" x14ac:dyDescent="0.3">
      <c r="A3362" t="s">
        <v>3459</v>
      </c>
      <c r="B3362" t="s">
        <v>17</v>
      </c>
      <c r="C3362">
        <v>19</v>
      </c>
      <c r="D3362">
        <v>0</v>
      </c>
      <c r="E3362" t="s">
        <v>17</v>
      </c>
      <c r="F3362" t="s">
        <v>202</v>
      </c>
      <c r="G3362" t="s">
        <v>19</v>
      </c>
      <c r="H3362">
        <v>25</v>
      </c>
      <c r="I3362" t="s">
        <v>17</v>
      </c>
      <c r="J3362">
        <v>0</v>
      </c>
      <c r="K3362" t="s">
        <v>24</v>
      </c>
      <c r="L3362" t="s">
        <v>6791</v>
      </c>
      <c r="M3362">
        <v>10</v>
      </c>
      <c r="P3362" s="32">
        <v>43831</v>
      </c>
      <c r="Q3362" s="1">
        <v>8.048787333461572</v>
      </c>
      <c r="R3362">
        <v>9</v>
      </c>
      <c r="S3362" t="str" cm="1">
        <f t="array" ref="S3362">_xlfn.IFS(R3362=0,"None",R3362&lt;3,"Low",R3362&lt;6,"Medium",R3362&lt;=10,"High")</f>
        <v>High</v>
      </c>
      <c r="T3362" t="str" cm="1">
        <f t="array" ref="T3362">_xlfn.IFS(M3362&lt;=20,"Low",M3362&lt;=50,"Medium",M3362&lt;=90,"High")</f>
        <v>Low</v>
      </c>
      <c r="U3362" s="33">
        <f>Datos_Limpios[[#This Row],[Number of Complaints or Support]]/Datos_Limpios[[#This Row],[Account Length (in months)]]</f>
        <v>0.47368421052631576</v>
      </c>
      <c r="V3362" t="str" cm="1">
        <f t="array" ref="V3362">_xlfn.IFS(H3362&lt;30,"Under 30",H3362&lt;66,"Middle Age",H3362&gt;=66,"Senior")</f>
        <v>Under 30</v>
      </c>
      <c r="W3362" t="s">
        <v>6825</v>
      </c>
    </row>
    <row r="3363" spans="1:23" x14ac:dyDescent="0.3">
      <c r="A3363" t="s">
        <v>3460</v>
      </c>
      <c r="B3363" t="s">
        <v>17</v>
      </c>
      <c r="C3363">
        <v>65</v>
      </c>
      <c r="D3363">
        <v>0</v>
      </c>
      <c r="E3363" t="s">
        <v>17</v>
      </c>
      <c r="F3363" t="s">
        <v>142</v>
      </c>
      <c r="G3363" t="s">
        <v>6790</v>
      </c>
      <c r="H3363">
        <v>48</v>
      </c>
      <c r="I3363" t="s">
        <v>17</v>
      </c>
      <c r="J3363">
        <v>0</v>
      </c>
      <c r="K3363" t="s">
        <v>24</v>
      </c>
      <c r="L3363" t="s">
        <v>6792</v>
      </c>
      <c r="M3363">
        <v>61</v>
      </c>
      <c r="P3363" s="32">
        <v>44363</v>
      </c>
      <c r="Q3363" s="1">
        <v>58.232739928104337</v>
      </c>
      <c r="R3363">
        <v>10</v>
      </c>
      <c r="S3363" t="str" cm="1">
        <f t="array" ref="S3363">_xlfn.IFS(R3363=0,"None",R3363&lt;3,"Low",R3363&lt;6,"Medium",R3363&lt;=10,"High")</f>
        <v>High</v>
      </c>
      <c r="T3363" t="str" cm="1">
        <f t="array" ref="T3363">_xlfn.IFS(M3363&lt;=20,"Low",M3363&lt;=50,"Medium",M3363&lt;=90,"High")</f>
        <v>High</v>
      </c>
      <c r="U3363" s="33">
        <f>Datos_Limpios[[#This Row],[Number of Complaints or Support]]/Datos_Limpios[[#This Row],[Account Length (in months)]]</f>
        <v>0.15384615384615385</v>
      </c>
      <c r="V3363" t="str" cm="1">
        <f t="array" ref="V3363">_xlfn.IFS(H3363&lt;30,"Under 30",H3363&lt;66,"Middle Age",H3363&gt;=66,"Senior")</f>
        <v>Middle Age</v>
      </c>
      <c r="W3363" t="s">
        <v>6823</v>
      </c>
    </row>
    <row r="3364" spans="1:23" x14ac:dyDescent="0.3">
      <c r="A3364" t="s">
        <v>3461</v>
      </c>
      <c r="B3364" t="s">
        <v>17</v>
      </c>
      <c r="C3364">
        <v>49</v>
      </c>
      <c r="D3364">
        <v>2</v>
      </c>
      <c r="E3364" t="s">
        <v>17</v>
      </c>
      <c r="F3364" t="s">
        <v>196</v>
      </c>
      <c r="G3364" t="s">
        <v>19</v>
      </c>
      <c r="H3364">
        <v>67</v>
      </c>
      <c r="I3364" t="s">
        <v>17</v>
      </c>
      <c r="J3364">
        <v>0</v>
      </c>
      <c r="K3364" t="s">
        <v>24</v>
      </c>
      <c r="L3364" t="s">
        <v>6792</v>
      </c>
      <c r="M3364">
        <v>16</v>
      </c>
      <c r="P3364" s="32">
        <v>44895</v>
      </c>
      <c r="Q3364" s="1">
        <v>17.19724614300992</v>
      </c>
      <c r="R3364">
        <v>1</v>
      </c>
      <c r="S3364" t="str" cm="1">
        <f t="array" ref="S3364">_xlfn.IFS(R3364=0,"None",R3364&lt;3,"Low",R3364&lt;6,"Medium",R3364&lt;=10,"High")</f>
        <v>Low</v>
      </c>
      <c r="T3364" t="str" cm="1">
        <f t="array" ref="T3364">_xlfn.IFS(M3364&lt;=20,"Low",M3364&lt;=50,"Medium",M3364&lt;=90,"High")</f>
        <v>Low</v>
      </c>
      <c r="U3364" s="33">
        <f>Datos_Limpios[[#This Row],[Number of Complaints or Support]]/Datos_Limpios[[#This Row],[Account Length (in months)]]</f>
        <v>2.0408163265306121E-2</v>
      </c>
      <c r="V3364" t="str" cm="1">
        <f t="array" ref="V3364">_xlfn.IFS(H3364&lt;30,"Under 30",H3364&lt;66,"Middle Age",H3364&gt;=66,"Senior")</f>
        <v>Senior</v>
      </c>
      <c r="W3364" t="s">
        <v>6826</v>
      </c>
    </row>
    <row r="3365" spans="1:23" x14ac:dyDescent="0.3">
      <c r="A3365" t="s">
        <v>3462</v>
      </c>
      <c r="B3365" t="s">
        <v>17</v>
      </c>
      <c r="C3365">
        <v>15</v>
      </c>
      <c r="D3365">
        <v>0</v>
      </c>
      <c r="E3365" t="s">
        <v>17</v>
      </c>
      <c r="F3365" t="s">
        <v>36</v>
      </c>
      <c r="G3365" t="s">
        <v>19</v>
      </c>
      <c r="H3365">
        <v>50</v>
      </c>
      <c r="I3365" t="s">
        <v>17</v>
      </c>
      <c r="J3365">
        <v>0</v>
      </c>
      <c r="K3365" t="s">
        <v>32</v>
      </c>
      <c r="L3365" t="s">
        <v>6792</v>
      </c>
      <c r="M3365">
        <v>15</v>
      </c>
      <c r="P3365" s="32">
        <v>45252</v>
      </c>
      <c r="Q3365" s="1">
        <v>12.386631350877449</v>
      </c>
      <c r="R3365">
        <v>5</v>
      </c>
      <c r="S3365" t="str" cm="1">
        <f t="array" ref="S3365">_xlfn.IFS(R3365=0,"None",R3365&lt;3,"Low",R3365&lt;6,"Medium",R3365&lt;=10,"High")</f>
        <v>Medium</v>
      </c>
      <c r="T3365" t="str" cm="1">
        <f t="array" ref="T3365">_xlfn.IFS(M3365&lt;=20,"Low",M3365&lt;=50,"Medium",M3365&lt;=90,"High")</f>
        <v>Low</v>
      </c>
      <c r="U3365" s="33">
        <f>Datos_Limpios[[#This Row],[Number of Complaints or Support]]/Datos_Limpios[[#This Row],[Account Length (in months)]]</f>
        <v>0.33333333333333331</v>
      </c>
      <c r="V3365" t="str" cm="1">
        <f t="array" ref="V3365">_xlfn.IFS(H3365&lt;30,"Under 30",H3365&lt;66,"Middle Age",H3365&gt;=66,"Senior")</f>
        <v>Middle Age</v>
      </c>
      <c r="W3365" t="s">
        <v>6824</v>
      </c>
    </row>
    <row r="3366" spans="1:23" x14ac:dyDescent="0.3">
      <c r="A3366" t="s">
        <v>3463</v>
      </c>
      <c r="B3366" t="s">
        <v>17</v>
      </c>
      <c r="C3366">
        <v>6</v>
      </c>
      <c r="D3366">
        <v>0</v>
      </c>
      <c r="E3366" t="s">
        <v>23</v>
      </c>
      <c r="F3366" t="s">
        <v>101</v>
      </c>
      <c r="G3366" t="s">
        <v>6790</v>
      </c>
      <c r="H3366">
        <v>49</v>
      </c>
      <c r="I3366" t="s">
        <v>23</v>
      </c>
      <c r="J3366">
        <v>6</v>
      </c>
      <c r="K3366" t="s">
        <v>32</v>
      </c>
      <c r="L3366" t="s">
        <v>6791</v>
      </c>
      <c r="M3366">
        <v>25</v>
      </c>
      <c r="P3366" s="32">
        <v>45112</v>
      </c>
      <c r="Q3366" s="1">
        <v>22.724533741920801</v>
      </c>
      <c r="R3366">
        <v>4</v>
      </c>
      <c r="S3366" t="str" cm="1">
        <f t="array" ref="S3366">_xlfn.IFS(R3366=0,"None",R3366&lt;3,"Low",R3366&lt;6,"Medium",R3366&lt;=10,"High")</f>
        <v>Medium</v>
      </c>
      <c r="T3366" t="str" cm="1">
        <f t="array" ref="T3366">_xlfn.IFS(M3366&lt;=20,"Low",M3366&lt;=50,"Medium",M3366&lt;=90,"High")</f>
        <v>Medium</v>
      </c>
      <c r="U3366" s="33">
        <f>Datos_Limpios[[#This Row],[Number of Complaints or Support]]/Datos_Limpios[[#This Row],[Account Length (in months)]]</f>
        <v>0.66666666666666663</v>
      </c>
      <c r="V3366" t="str" cm="1">
        <f t="array" ref="V3366">_xlfn.IFS(H3366&lt;30,"Under 30",H3366&lt;66,"Middle Age",H3366&gt;=66,"Senior")</f>
        <v>Middle Age</v>
      </c>
      <c r="W3366" t="s">
        <v>6826</v>
      </c>
    </row>
    <row r="3367" spans="1:23" x14ac:dyDescent="0.3">
      <c r="A3367" t="s">
        <v>3464</v>
      </c>
      <c r="B3367" t="s">
        <v>23</v>
      </c>
      <c r="C3367">
        <v>45</v>
      </c>
      <c r="D3367">
        <v>3</v>
      </c>
      <c r="E3367" t="s">
        <v>23</v>
      </c>
      <c r="F3367" t="s">
        <v>148</v>
      </c>
      <c r="G3367" t="s">
        <v>19</v>
      </c>
      <c r="H3367">
        <v>21</v>
      </c>
      <c r="I3367" t="s">
        <v>17</v>
      </c>
      <c r="J3367">
        <v>0</v>
      </c>
      <c r="K3367" t="s">
        <v>20</v>
      </c>
      <c r="L3367" t="s">
        <v>6792</v>
      </c>
      <c r="M3367">
        <v>51</v>
      </c>
      <c r="N3367" t="s">
        <v>27</v>
      </c>
      <c r="O3367" t="s">
        <v>164</v>
      </c>
      <c r="P3367" s="32">
        <v>44103</v>
      </c>
      <c r="Q3367" s="1">
        <v>51.509954765976033</v>
      </c>
      <c r="R3367">
        <v>4</v>
      </c>
      <c r="S3367" t="str" cm="1">
        <f t="array" ref="S3367">_xlfn.IFS(R3367=0,"None",R3367&lt;3,"Low",R3367&lt;6,"Medium",R3367&lt;=10,"High")</f>
        <v>Medium</v>
      </c>
      <c r="T3367" t="str" cm="1">
        <f t="array" ref="T3367">_xlfn.IFS(M3367&lt;=20,"Low",M3367&lt;=50,"Medium",M3367&lt;=90,"High")</f>
        <v>High</v>
      </c>
      <c r="U3367" s="33">
        <f>Datos_Limpios[[#This Row],[Number of Complaints or Support]]/Datos_Limpios[[#This Row],[Account Length (in months)]]</f>
        <v>8.8888888888888892E-2</v>
      </c>
      <c r="V3367" t="str" cm="1">
        <f t="array" ref="V3367">_xlfn.IFS(H3367&lt;30,"Under 30",H3367&lt;66,"Middle Age",H3367&gt;=66,"Senior")</f>
        <v>Under 30</v>
      </c>
      <c r="W3367" t="s">
        <v>6824</v>
      </c>
    </row>
    <row r="3368" spans="1:23" x14ac:dyDescent="0.3">
      <c r="A3368" t="s">
        <v>3465</v>
      </c>
      <c r="B3368" t="s">
        <v>17</v>
      </c>
      <c r="C3368">
        <v>51</v>
      </c>
      <c r="D3368">
        <v>0</v>
      </c>
      <c r="E3368" t="s">
        <v>17</v>
      </c>
      <c r="F3368" t="s">
        <v>90</v>
      </c>
      <c r="G3368" t="s">
        <v>6790</v>
      </c>
      <c r="H3368">
        <v>49</v>
      </c>
      <c r="I3368" t="s">
        <v>17</v>
      </c>
      <c r="J3368">
        <v>0</v>
      </c>
      <c r="K3368" t="s">
        <v>24</v>
      </c>
      <c r="L3368" t="s">
        <v>6791</v>
      </c>
      <c r="M3368">
        <v>54</v>
      </c>
      <c r="P3368" s="32">
        <v>44521</v>
      </c>
      <c r="Q3368" s="1">
        <v>53.853259555468249</v>
      </c>
      <c r="R3368">
        <v>1</v>
      </c>
      <c r="S3368" t="str" cm="1">
        <f t="array" ref="S3368">_xlfn.IFS(R3368=0,"None",R3368&lt;3,"Low",R3368&lt;6,"Medium",R3368&lt;=10,"High")</f>
        <v>Low</v>
      </c>
      <c r="T3368" t="str" cm="1">
        <f t="array" ref="T3368">_xlfn.IFS(M3368&lt;=20,"Low",M3368&lt;=50,"Medium",M3368&lt;=90,"High")</f>
        <v>High</v>
      </c>
      <c r="U3368" s="33">
        <f>Datos_Limpios[[#This Row],[Number of Complaints or Support]]/Datos_Limpios[[#This Row],[Account Length (in months)]]</f>
        <v>1.9607843137254902E-2</v>
      </c>
      <c r="V3368" t="str" cm="1">
        <f t="array" ref="V3368">_xlfn.IFS(H3368&lt;30,"Under 30",H3368&lt;66,"Middle Age",H3368&gt;=66,"Senior")</f>
        <v>Middle Age</v>
      </c>
      <c r="W3368" t="s">
        <v>6823</v>
      </c>
    </row>
    <row r="3369" spans="1:23" x14ac:dyDescent="0.3">
      <c r="A3369" t="s">
        <v>3466</v>
      </c>
      <c r="B3369" t="s">
        <v>17</v>
      </c>
      <c r="C3369">
        <v>69</v>
      </c>
      <c r="D3369">
        <v>0</v>
      </c>
      <c r="E3369" t="s">
        <v>17</v>
      </c>
      <c r="F3369" t="s">
        <v>29</v>
      </c>
      <c r="G3369" t="s">
        <v>19</v>
      </c>
      <c r="H3369">
        <v>63</v>
      </c>
      <c r="I3369" t="s">
        <v>23</v>
      </c>
      <c r="J3369">
        <v>6</v>
      </c>
      <c r="K3369" t="s">
        <v>24</v>
      </c>
      <c r="L3369" t="s">
        <v>6792</v>
      </c>
      <c r="M3369">
        <v>55</v>
      </c>
      <c r="P3369" s="32">
        <v>44152</v>
      </c>
      <c r="Q3369" s="1">
        <v>57.634615655323621</v>
      </c>
      <c r="R3369">
        <v>5</v>
      </c>
      <c r="S3369" t="str" cm="1">
        <f t="array" ref="S3369">_xlfn.IFS(R3369=0,"None",R3369&lt;3,"Low",R3369&lt;6,"Medium",R3369&lt;=10,"High")</f>
        <v>Medium</v>
      </c>
      <c r="T3369" t="str" cm="1">
        <f t="array" ref="T3369">_xlfn.IFS(M3369&lt;=20,"Low",M3369&lt;=50,"Medium",M3369&lt;=90,"High")</f>
        <v>High</v>
      </c>
      <c r="U3369" s="33">
        <f>Datos_Limpios[[#This Row],[Number of Complaints or Support]]/Datos_Limpios[[#This Row],[Account Length (in months)]]</f>
        <v>7.2463768115942032E-2</v>
      </c>
      <c r="V3369" t="str" cm="1">
        <f t="array" ref="V3369">_xlfn.IFS(H3369&lt;30,"Under 30",H3369&lt;66,"Middle Age",H3369&gt;=66,"Senior")</f>
        <v>Middle Age</v>
      </c>
      <c r="W3369" t="s">
        <v>6825</v>
      </c>
    </row>
    <row r="3370" spans="1:23" x14ac:dyDescent="0.3">
      <c r="A3370" t="s">
        <v>3467</v>
      </c>
      <c r="B3370" t="s">
        <v>17</v>
      </c>
      <c r="C3370">
        <v>10</v>
      </c>
      <c r="D3370">
        <v>0</v>
      </c>
      <c r="E3370" t="s">
        <v>17</v>
      </c>
      <c r="F3370" t="s">
        <v>58</v>
      </c>
      <c r="G3370" t="s">
        <v>19</v>
      </c>
      <c r="H3370">
        <v>25</v>
      </c>
      <c r="I3370" t="s">
        <v>23</v>
      </c>
      <c r="J3370">
        <v>3</v>
      </c>
      <c r="K3370" t="s">
        <v>32</v>
      </c>
      <c r="L3370" t="s">
        <v>6791</v>
      </c>
      <c r="M3370">
        <v>7</v>
      </c>
      <c r="P3370" s="32">
        <v>44030</v>
      </c>
      <c r="Q3370" s="1">
        <v>8.0939209465296038</v>
      </c>
      <c r="R3370">
        <v>3</v>
      </c>
      <c r="S3370" t="str" cm="1">
        <f t="array" ref="S3370">_xlfn.IFS(R3370=0,"None",R3370&lt;3,"Low",R3370&lt;6,"Medium",R3370&lt;=10,"High")</f>
        <v>Medium</v>
      </c>
      <c r="T3370" t="str" cm="1">
        <f t="array" ref="T3370">_xlfn.IFS(M3370&lt;=20,"Low",M3370&lt;=50,"Medium",M3370&lt;=90,"High")</f>
        <v>Low</v>
      </c>
      <c r="U3370" s="33">
        <f>Datos_Limpios[[#This Row],[Number of Complaints or Support]]/Datos_Limpios[[#This Row],[Account Length (in months)]]</f>
        <v>0.3</v>
      </c>
      <c r="V3370" t="str" cm="1">
        <f t="array" ref="V3370">_xlfn.IFS(H3370&lt;30,"Under 30",H3370&lt;66,"Middle Age",H3370&gt;=66,"Senior")</f>
        <v>Under 30</v>
      </c>
      <c r="W3370" t="s">
        <v>6825</v>
      </c>
    </row>
    <row r="3371" spans="1:23" x14ac:dyDescent="0.3">
      <c r="A3371" t="s">
        <v>3468</v>
      </c>
      <c r="B3371" t="s">
        <v>17</v>
      </c>
      <c r="C3371">
        <v>71</v>
      </c>
      <c r="D3371">
        <v>0</v>
      </c>
      <c r="E3371" t="s">
        <v>17</v>
      </c>
      <c r="F3371" t="s">
        <v>123</v>
      </c>
      <c r="G3371" t="s">
        <v>6790</v>
      </c>
      <c r="H3371">
        <v>38</v>
      </c>
      <c r="I3371" t="s">
        <v>23</v>
      </c>
      <c r="J3371">
        <v>4</v>
      </c>
      <c r="K3371" t="s">
        <v>24</v>
      </c>
      <c r="L3371" t="s">
        <v>6791</v>
      </c>
      <c r="M3371">
        <v>31</v>
      </c>
      <c r="P3371" s="32">
        <v>44312</v>
      </c>
      <c r="Q3371" s="1">
        <v>33.283291309654551</v>
      </c>
      <c r="R3371">
        <v>5</v>
      </c>
      <c r="S3371" t="str" cm="1">
        <f t="array" ref="S3371">_xlfn.IFS(R3371=0,"None",R3371&lt;3,"Low",R3371&lt;6,"Medium",R3371&lt;=10,"High")</f>
        <v>Medium</v>
      </c>
      <c r="T3371" t="str" cm="1">
        <f t="array" ref="T3371">_xlfn.IFS(M3371&lt;=20,"Low",M3371&lt;=50,"Medium",M3371&lt;=90,"High")</f>
        <v>Medium</v>
      </c>
      <c r="U3371" s="33">
        <f>Datos_Limpios[[#This Row],[Number of Complaints or Support]]/Datos_Limpios[[#This Row],[Account Length (in months)]]</f>
        <v>7.0422535211267609E-2</v>
      </c>
      <c r="V3371" t="str" cm="1">
        <f t="array" ref="V3371">_xlfn.IFS(H3371&lt;30,"Under 30",H3371&lt;66,"Middle Age",H3371&gt;=66,"Senior")</f>
        <v>Middle Age</v>
      </c>
      <c r="W3371" t="s">
        <v>6824</v>
      </c>
    </row>
    <row r="3372" spans="1:23" x14ac:dyDescent="0.3">
      <c r="A3372" t="s">
        <v>3469</v>
      </c>
      <c r="B3372" t="s">
        <v>17</v>
      </c>
      <c r="C3372">
        <v>64</v>
      </c>
      <c r="D3372">
        <v>2</v>
      </c>
      <c r="E3372" t="s">
        <v>17</v>
      </c>
      <c r="F3372" t="s">
        <v>47</v>
      </c>
      <c r="G3372" t="s">
        <v>19</v>
      </c>
      <c r="H3372">
        <v>63</v>
      </c>
      <c r="I3372" t="s">
        <v>17</v>
      </c>
      <c r="J3372">
        <v>0</v>
      </c>
      <c r="K3372" t="s">
        <v>24</v>
      </c>
      <c r="L3372" t="s">
        <v>6792</v>
      </c>
      <c r="M3372">
        <v>45</v>
      </c>
      <c r="P3372" s="32">
        <v>44153</v>
      </c>
      <c r="Q3372" s="1">
        <v>38.125251852620252</v>
      </c>
      <c r="R3372">
        <v>2</v>
      </c>
      <c r="S3372" t="str" cm="1">
        <f t="array" ref="S3372">_xlfn.IFS(R3372=0,"None",R3372&lt;3,"Low",R3372&lt;6,"Medium",R3372&lt;=10,"High")</f>
        <v>Low</v>
      </c>
      <c r="T3372" t="str" cm="1">
        <f t="array" ref="T3372">_xlfn.IFS(M3372&lt;=20,"Low",M3372&lt;=50,"Medium",M3372&lt;=90,"High")</f>
        <v>Medium</v>
      </c>
      <c r="U3372" s="33">
        <f>Datos_Limpios[[#This Row],[Number of Complaints or Support]]/Datos_Limpios[[#This Row],[Account Length (in months)]]</f>
        <v>3.125E-2</v>
      </c>
      <c r="V3372" t="str" cm="1">
        <f t="array" ref="V3372">_xlfn.IFS(H3372&lt;30,"Under 30",H3372&lt;66,"Middle Age",H3372&gt;=66,"Senior")</f>
        <v>Middle Age</v>
      </c>
      <c r="W3372" t="s">
        <v>6824</v>
      </c>
    </row>
    <row r="3373" spans="1:23" x14ac:dyDescent="0.3">
      <c r="A3373" t="s">
        <v>3470</v>
      </c>
      <c r="B3373" t="s">
        <v>17</v>
      </c>
      <c r="C3373">
        <v>6</v>
      </c>
      <c r="D3373">
        <v>0</v>
      </c>
      <c r="E3373" t="s">
        <v>23</v>
      </c>
      <c r="F3373" t="s">
        <v>123</v>
      </c>
      <c r="G3373" t="s">
        <v>6790</v>
      </c>
      <c r="H3373">
        <v>22</v>
      </c>
      <c r="I3373" t="s">
        <v>17</v>
      </c>
      <c r="J3373">
        <v>0</v>
      </c>
      <c r="K3373" t="s">
        <v>20</v>
      </c>
      <c r="L3373" t="s">
        <v>6792</v>
      </c>
      <c r="M3373">
        <v>36</v>
      </c>
      <c r="P3373" s="32">
        <v>44106</v>
      </c>
      <c r="Q3373" s="1">
        <v>39.422630284676892</v>
      </c>
      <c r="R3373">
        <v>8</v>
      </c>
      <c r="S3373" t="str" cm="1">
        <f t="array" ref="S3373">_xlfn.IFS(R3373=0,"None",R3373&lt;3,"Low",R3373&lt;6,"Medium",R3373&lt;=10,"High")</f>
        <v>High</v>
      </c>
      <c r="T3373" t="str" cm="1">
        <f t="array" ref="T3373">_xlfn.IFS(M3373&lt;=20,"Low",M3373&lt;=50,"Medium",M3373&lt;=90,"High")</f>
        <v>Medium</v>
      </c>
      <c r="U3373" s="33">
        <f>Datos_Limpios[[#This Row],[Number of Complaints or Support]]/Datos_Limpios[[#This Row],[Account Length (in months)]]</f>
        <v>1.3333333333333333</v>
      </c>
      <c r="V3373" t="str" cm="1">
        <f t="array" ref="V3373">_xlfn.IFS(H3373&lt;30,"Under 30",H3373&lt;66,"Middle Age",H3373&gt;=66,"Senior")</f>
        <v>Under 30</v>
      </c>
      <c r="W3373" t="s">
        <v>6824</v>
      </c>
    </row>
    <row r="3374" spans="1:23" x14ac:dyDescent="0.3">
      <c r="A3374" t="s">
        <v>3471</v>
      </c>
      <c r="B3374" t="s">
        <v>17</v>
      </c>
      <c r="C3374">
        <v>20</v>
      </c>
      <c r="D3374">
        <v>0</v>
      </c>
      <c r="E3374" t="s">
        <v>17</v>
      </c>
      <c r="F3374" t="s">
        <v>130</v>
      </c>
      <c r="G3374" t="s">
        <v>6790</v>
      </c>
      <c r="H3374">
        <v>34</v>
      </c>
      <c r="I3374" t="s">
        <v>17</v>
      </c>
      <c r="J3374">
        <v>0</v>
      </c>
      <c r="K3374" t="s">
        <v>20</v>
      </c>
      <c r="L3374" t="s">
        <v>6791</v>
      </c>
      <c r="M3374">
        <v>11</v>
      </c>
      <c r="P3374" s="32">
        <v>45231</v>
      </c>
      <c r="Q3374" s="1">
        <v>10.751957728100679</v>
      </c>
      <c r="R3374">
        <v>5</v>
      </c>
      <c r="S3374" t="str" cm="1">
        <f t="array" ref="S3374">_xlfn.IFS(R3374=0,"None",R3374&lt;3,"Low",R3374&lt;6,"Medium",R3374&lt;=10,"High")</f>
        <v>Medium</v>
      </c>
      <c r="T3374" t="str" cm="1">
        <f t="array" ref="T3374">_xlfn.IFS(M3374&lt;=20,"Low",M3374&lt;=50,"Medium",M3374&lt;=90,"High")</f>
        <v>Low</v>
      </c>
      <c r="U3374" s="33">
        <f>Datos_Limpios[[#This Row],[Number of Complaints or Support]]/Datos_Limpios[[#This Row],[Account Length (in months)]]</f>
        <v>0.25</v>
      </c>
      <c r="V3374" t="str" cm="1">
        <f t="array" ref="V3374">_xlfn.IFS(H3374&lt;30,"Under 30",H3374&lt;66,"Middle Age",H3374&gt;=66,"Senior")</f>
        <v>Middle Age</v>
      </c>
      <c r="W3374" t="s">
        <v>6825</v>
      </c>
    </row>
    <row r="3375" spans="1:23" x14ac:dyDescent="0.3">
      <c r="A3375" t="s">
        <v>3472</v>
      </c>
      <c r="B3375" t="s">
        <v>17</v>
      </c>
      <c r="C3375">
        <v>1</v>
      </c>
      <c r="D3375">
        <v>2</v>
      </c>
      <c r="E3375" t="s">
        <v>17</v>
      </c>
      <c r="F3375" t="s">
        <v>202</v>
      </c>
      <c r="G3375" t="s">
        <v>6790</v>
      </c>
      <c r="H3375">
        <v>49</v>
      </c>
      <c r="I3375" t="s">
        <v>17</v>
      </c>
      <c r="J3375">
        <v>0</v>
      </c>
      <c r="K3375" t="s">
        <v>20</v>
      </c>
      <c r="L3375" t="s">
        <v>6791</v>
      </c>
      <c r="M3375">
        <v>7</v>
      </c>
      <c r="P3375" s="32">
        <v>45123</v>
      </c>
      <c r="Q3375" s="1">
        <v>6.9706508666279374</v>
      </c>
      <c r="R3375">
        <v>4</v>
      </c>
      <c r="S3375" t="str" cm="1">
        <f t="array" ref="S3375">_xlfn.IFS(R3375=0,"None",R3375&lt;3,"Low",R3375&lt;6,"Medium",R3375&lt;=10,"High")</f>
        <v>Medium</v>
      </c>
      <c r="T3375" t="str" cm="1">
        <f t="array" ref="T3375">_xlfn.IFS(M3375&lt;=20,"Low",M3375&lt;=50,"Medium",M3375&lt;=90,"High")</f>
        <v>Low</v>
      </c>
      <c r="U3375" s="33">
        <f>Datos_Limpios[[#This Row],[Number of Complaints or Support]]/Datos_Limpios[[#This Row],[Account Length (in months)]]</f>
        <v>4</v>
      </c>
      <c r="V3375" t="str" cm="1">
        <f t="array" ref="V3375">_xlfn.IFS(H3375&lt;30,"Under 30",H3375&lt;66,"Middle Age",H3375&gt;=66,"Senior")</f>
        <v>Middle Age</v>
      </c>
      <c r="W3375" t="s">
        <v>6825</v>
      </c>
    </row>
    <row r="3376" spans="1:23" x14ac:dyDescent="0.3">
      <c r="A3376" t="s">
        <v>3473</v>
      </c>
      <c r="B3376" t="s">
        <v>17</v>
      </c>
      <c r="C3376">
        <v>8</v>
      </c>
      <c r="D3376">
        <v>0</v>
      </c>
      <c r="E3376" t="s">
        <v>17</v>
      </c>
      <c r="F3376" t="s">
        <v>103</v>
      </c>
      <c r="G3376" t="s">
        <v>6790</v>
      </c>
      <c r="H3376">
        <v>30</v>
      </c>
      <c r="I3376" t="s">
        <v>17</v>
      </c>
      <c r="J3376">
        <v>0</v>
      </c>
      <c r="K3376" t="s">
        <v>24</v>
      </c>
      <c r="L3376" t="s">
        <v>6792</v>
      </c>
      <c r="M3376">
        <v>10</v>
      </c>
      <c r="P3376" s="32">
        <v>44882</v>
      </c>
      <c r="Q3376" s="1">
        <v>11.734655267752011</v>
      </c>
      <c r="R3376">
        <v>8</v>
      </c>
      <c r="S3376" t="str" cm="1">
        <f t="array" ref="S3376">_xlfn.IFS(R3376=0,"None",R3376&lt;3,"Low",R3376&lt;6,"Medium",R3376&lt;=10,"High")</f>
        <v>High</v>
      </c>
      <c r="T3376" t="str" cm="1">
        <f t="array" ref="T3376">_xlfn.IFS(M3376&lt;=20,"Low",M3376&lt;=50,"Medium",M3376&lt;=90,"High")</f>
        <v>Low</v>
      </c>
      <c r="U3376" s="33">
        <f>Datos_Limpios[[#This Row],[Number of Complaints or Support]]/Datos_Limpios[[#This Row],[Account Length (in months)]]</f>
        <v>1</v>
      </c>
      <c r="V3376" t="str" cm="1">
        <f t="array" ref="V3376">_xlfn.IFS(H3376&lt;30,"Under 30",H3376&lt;66,"Middle Age",H3376&gt;=66,"Senior")</f>
        <v>Middle Age</v>
      </c>
      <c r="W3376" t="s">
        <v>6823</v>
      </c>
    </row>
    <row r="3377" spans="1:23" x14ac:dyDescent="0.3">
      <c r="A3377" t="s">
        <v>3474</v>
      </c>
      <c r="B3377" t="s">
        <v>17</v>
      </c>
      <c r="C3377">
        <v>21</v>
      </c>
      <c r="D3377">
        <v>1</v>
      </c>
      <c r="E3377" t="s">
        <v>17</v>
      </c>
      <c r="F3377" t="s">
        <v>350</v>
      </c>
      <c r="G3377" t="s">
        <v>19</v>
      </c>
      <c r="H3377">
        <v>48</v>
      </c>
      <c r="I3377" t="s">
        <v>17</v>
      </c>
      <c r="J3377">
        <v>0</v>
      </c>
      <c r="K3377" t="s">
        <v>32</v>
      </c>
      <c r="L3377" t="s">
        <v>6791</v>
      </c>
      <c r="M3377">
        <v>9</v>
      </c>
      <c r="P3377" s="32">
        <v>44492</v>
      </c>
      <c r="Q3377" s="1">
        <v>7.9324553554928574</v>
      </c>
      <c r="R3377">
        <v>0</v>
      </c>
      <c r="S3377" t="str" cm="1">
        <f t="array" ref="S3377">_xlfn.IFS(R3377=0,"None",R3377&lt;3,"Low",R3377&lt;6,"Medium",R3377&lt;=10,"High")</f>
        <v>None</v>
      </c>
      <c r="T3377" t="str" cm="1">
        <f t="array" ref="T3377">_xlfn.IFS(M3377&lt;=20,"Low",M3377&lt;=50,"Medium",M3377&lt;=90,"High")</f>
        <v>Low</v>
      </c>
      <c r="U3377" s="33">
        <f>Datos_Limpios[[#This Row],[Number of Complaints or Support]]/Datos_Limpios[[#This Row],[Account Length (in months)]]</f>
        <v>0</v>
      </c>
      <c r="V3377" t="str" cm="1">
        <f t="array" ref="V3377">_xlfn.IFS(H3377&lt;30,"Under 30",H3377&lt;66,"Middle Age",H3377&gt;=66,"Senior")</f>
        <v>Middle Age</v>
      </c>
      <c r="W3377" t="s">
        <v>6823</v>
      </c>
    </row>
    <row r="3378" spans="1:23" x14ac:dyDescent="0.3">
      <c r="A3378" t="s">
        <v>3475</v>
      </c>
      <c r="B3378" t="s">
        <v>17</v>
      </c>
      <c r="C3378">
        <v>29</v>
      </c>
      <c r="D3378">
        <v>0</v>
      </c>
      <c r="E3378" t="s">
        <v>23</v>
      </c>
      <c r="F3378" t="s">
        <v>123</v>
      </c>
      <c r="G3378" t="s">
        <v>6790</v>
      </c>
      <c r="H3378">
        <v>76</v>
      </c>
      <c r="I3378" t="s">
        <v>17</v>
      </c>
      <c r="J3378">
        <v>0</v>
      </c>
      <c r="K3378" t="s">
        <v>20</v>
      </c>
      <c r="L3378" t="s">
        <v>6792</v>
      </c>
      <c r="M3378">
        <v>37</v>
      </c>
      <c r="P3378" s="32">
        <v>43878</v>
      </c>
      <c r="Q3378" s="1">
        <v>29.731594590697711</v>
      </c>
      <c r="R3378">
        <v>10</v>
      </c>
      <c r="S3378" t="str" cm="1">
        <f t="array" ref="S3378">_xlfn.IFS(R3378=0,"None",R3378&lt;3,"Low",R3378&lt;6,"Medium",R3378&lt;=10,"High")</f>
        <v>High</v>
      </c>
      <c r="T3378" t="str" cm="1">
        <f t="array" ref="T3378">_xlfn.IFS(M3378&lt;=20,"Low",M3378&lt;=50,"Medium",M3378&lt;=90,"High")</f>
        <v>Medium</v>
      </c>
      <c r="U3378" s="33">
        <f>Datos_Limpios[[#This Row],[Number of Complaints or Support]]/Datos_Limpios[[#This Row],[Account Length (in months)]]</f>
        <v>0.34482758620689657</v>
      </c>
      <c r="V3378" t="str" cm="1">
        <f t="array" ref="V3378">_xlfn.IFS(H3378&lt;30,"Under 30",H3378&lt;66,"Middle Age",H3378&gt;=66,"Senior")</f>
        <v>Senior</v>
      </c>
      <c r="W3378" t="s">
        <v>6824</v>
      </c>
    </row>
    <row r="3379" spans="1:23" x14ac:dyDescent="0.3">
      <c r="A3379" t="s">
        <v>3476</v>
      </c>
      <c r="B3379" t="s">
        <v>23</v>
      </c>
      <c r="C3379">
        <v>1</v>
      </c>
      <c r="D3379">
        <v>3</v>
      </c>
      <c r="E3379" t="s">
        <v>23</v>
      </c>
      <c r="F3379" t="s">
        <v>142</v>
      </c>
      <c r="G3379" t="s">
        <v>6790</v>
      </c>
      <c r="H3379">
        <v>82</v>
      </c>
      <c r="I3379" t="s">
        <v>17</v>
      </c>
      <c r="J3379">
        <v>0</v>
      </c>
      <c r="K3379" t="s">
        <v>20</v>
      </c>
      <c r="L3379" t="s">
        <v>6792</v>
      </c>
      <c r="M3379">
        <v>19</v>
      </c>
      <c r="N3379" t="s">
        <v>50</v>
      </c>
      <c r="O3379" t="s">
        <v>761</v>
      </c>
      <c r="P3379" s="32">
        <v>45272</v>
      </c>
      <c r="Q3379" s="1">
        <v>15.22551836633016</v>
      </c>
      <c r="R3379">
        <v>6</v>
      </c>
      <c r="S3379" t="str" cm="1">
        <f t="array" ref="S3379">_xlfn.IFS(R3379=0,"None",R3379&lt;3,"Low",R3379&lt;6,"Medium",R3379&lt;=10,"High")</f>
        <v>High</v>
      </c>
      <c r="T3379" t="str" cm="1">
        <f t="array" ref="T3379">_xlfn.IFS(M3379&lt;=20,"Low",M3379&lt;=50,"Medium",M3379&lt;=90,"High")</f>
        <v>Low</v>
      </c>
      <c r="U3379" s="33">
        <f>Datos_Limpios[[#This Row],[Number of Complaints or Support]]/Datos_Limpios[[#This Row],[Account Length (in months)]]</f>
        <v>6</v>
      </c>
      <c r="V3379" t="str" cm="1">
        <f t="array" ref="V3379">_xlfn.IFS(H3379&lt;30,"Under 30",H3379&lt;66,"Middle Age",H3379&gt;=66,"Senior")</f>
        <v>Senior</v>
      </c>
      <c r="W3379" t="s">
        <v>6823</v>
      </c>
    </row>
    <row r="3380" spans="1:23" x14ac:dyDescent="0.3">
      <c r="A3380" t="s">
        <v>3477</v>
      </c>
      <c r="B3380" t="s">
        <v>17</v>
      </c>
      <c r="C3380">
        <v>72</v>
      </c>
      <c r="D3380">
        <v>0</v>
      </c>
      <c r="E3380" t="s">
        <v>23</v>
      </c>
      <c r="F3380" t="s">
        <v>86</v>
      </c>
      <c r="G3380" t="s">
        <v>6790</v>
      </c>
      <c r="H3380">
        <v>51</v>
      </c>
      <c r="I3380" t="s">
        <v>17</v>
      </c>
      <c r="J3380">
        <v>0</v>
      </c>
      <c r="K3380" t="s">
        <v>24</v>
      </c>
      <c r="L3380" t="s">
        <v>6792</v>
      </c>
      <c r="M3380">
        <v>50</v>
      </c>
      <c r="P3380" s="32">
        <v>45136</v>
      </c>
      <c r="Q3380" s="1">
        <v>56.595223646818873</v>
      </c>
      <c r="R3380">
        <v>2</v>
      </c>
      <c r="S3380" t="str" cm="1">
        <f t="array" ref="S3380">_xlfn.IFS(R3380=0,"None",R3380&lt;3,"Low",R3380&lt;6,"Medium",R3380&lt;=10,"High")</f>
        <v>Low</v>
      </c>
      <c r="T3380" t="str" cm="1">
        <f t="array" ref="T3380">_xlfn.IFS(M3380&lt;=20,"Low",M3380&lt;=50,"Medium",M3380&lt;=90,"High")</f>
        <v>Medium</v>
      </c>
      <c r="U3380" s="33">
        <f>Datos_Limpios[[#This Row],[Number of Complaints or Support]]/Datos_Limpios[[#This Row],[Account Length (in months)]]</f>
        <v>2.7777777777777776E-2</v>
      </c>
      <c r="V3380" t="str" cm="1">
        <f t="array" ref="V3380">_xlfn.IFS(H3380&lt;30,"Under 30",H3380&lt;66,"Middle Age",H3380&gt;=66,"Senior")</f>
        <v>Middle Age</v>
      </c>
      <c r="W3380" t="s">
        <v>6824</v>
      </c>
    </row>
    <row r="3381" spans="1:23" x14ac:dyDescent="0.3">
      <c r="A3381" t="s">
        <v>3478</v>
      </c>
      <c r="B3381" t="s">
        <v>17</v>
      </c>
      <c r="C3381">
        <v>13</v>
      </c>
      <c r="D3381">
        <v>0</v>
      </c>
      <c r="E3381" t="s">
        <v>17</v>
      </c>
      <c r="F3381" t="s">
        <v>142</v>
      </c>
      <c r="G3381" t="s">
        <v>6790</v>
      </c>
      <c r="H3381">
        <v>22</v>
      </c>
      <c r="I3381" t="s">
        <v>23</v>
      </c>
      <c r="J3381">
        <v>2</v>
      </c>
      <c r="K3381" t="s">
        <v>32</v>
      </c>
      <c r="L3381" t="s">
        <v>6792</v>
      </c>
      <c r="M3381">
        <v>22</v>
      </c>
      <c r="P3381" s="32">
        <v>44826</v>
      </c>
      <c r="Q3381" s="1">
        <v>23.430882741712981</v>
      </c>
      <c r="R3381">
        <v>0</v>
      </c>
      <c r="S3381" t="str" cm="1">
        <f t="array" ref="S3381">_xlfn.IFS(R3381=0,"None",R3381&lt;3,"Low",R3381&lt;6,"Medium",R3381&lt;=10,"High")</f>
        <v>None</v>
      </c>
      <c r="T3381" t="str" cm="1">
        <f t="array" ref="T3381">_xlfn.IFS(M3381&lt;=20,"Low",M3381&lt;=50,"Medium",M3381&lt;=90,"High")</f>
        <v>Medium</v>
      </c>
      <c r="U3381" s="33">
        <f>Datos_Limpios[[#This Row],[Number of Complaints or Support]]/Datos_Limpios[[#This Row],[Account Length (in months)]]</f>
        <v>0</v>
      </c>
      <c r="V3381" t="str" cm="1">
        <f t="array" ref="V3381">_xlfn.IFS(H3381&lt;30,"Under 30",H3381&lt;66,"Middle Age",H3381&gt;=66,"Senior")</f>
        <v>Under 30</v>
      </c>
      <c r="W3381" t="s">
        <v>6823</v>
      </c>
    </row>
    <row r="3382" spans="1:23" x14ac:dyDescent="0.3">
      <c r="A3382" t="s">
        <v>3479</v>
      </c>
      <c r="B3382" t="s">
        <v>17</v>
      </c>
      <c r="C3382">
        <v>19</v>
      </c>
      <c r="D3382">
        <v>3</v>
      </c>
      <c r="E3382" t="s">
        <v>23</v>
      </c>
      <c r="F3382" t="s">
        <v>18</v>
      </c>
      <c r="G3382" t="s">
        <v>6790</v>
      </c>
      <c r="H3382">
        <v>67</v>
      </c>
      <c r="I3382" t="s">
        <v>17</v>
      </c>
      <c r="J3382">
        <v>0</v>
      </c>
      <c r="K3382" t="s">
        <v>20</v>
      </c>
      <c r="L3382" t="s">
        <v>6791</v>
      </c>
      <c r="M3382">
        <v>31</v>
      </c>
      <c r="P3382" s="32">
        <v>44948</v>
      </c>
      <c r="Q3382" s="1">
        <v>33.593796554559383</v>
      </c>
      <c r="R3382">
        <v>1</v>
      </c>
      <c r="S3382" t="str" cm="1">
        <f t="array" ref="S3382">_xlfn.IFS(R3382=0,"None",R3382&lt;3,"Low",R3382&lt;6,"Medium",R3382&lt;=10,"High")</f>
        <v>Low</v>
      </c>
      <c r="T3382" t="str" cm="1">
        <f t="array" ref="T3382">_xlfn.IFS(M3382&lt;=20,"Low",M3382&lt;=50,"Medium",M3382&lt;=90,"High")</f>
        <v>Medium</v>
      </c>
      <c r="U3382" s="33">
        <f>Datos_Limpios[[#This Row],[Number of Complaints or Support]]/Datos_Limpios[[#This Row],[Account Length (in months)]]</f>
        <v>5.2631578947368418E-2</v>
      </c>
      <c r="V3382" t="str" cm="1">
        <f t="array" ref="V3382">_xlfn.IFS(H3382&lt;30,"Under 30",H3382&lt;66,"Middle Age",H3382&gt;=66,"Senior")</f>
        <v>Senior</v>
      </c>
      <c r="W3382" t="s">
        <v>6823</v>
      </c>
    </row>
    <row r="3383" spans="1:23" x14ac:dyDescent="0.3">
      <c r="A3383" t="s">
        <v>3480</v>
      </c>
      <c r="B3383" t="s">
        <v>17</v>
      </c>
      <c r="C3383">
        <v>59</v>
      </c>
      <c r="D3383">
        <v>0</v>
      </c>
      <c r="E3383" t="s">
        <v>17</v>
      </c>
      <c r="F3383" t="s">
        <v>58</v>
      </c>
      <c r="G3383" t="s">
        <v>6790</v>
      </c>
      <c r="H3383">
        <v>39</v>
      </c>
      <c r="I3383" t="s">
        <v>17</v>
      </c>
      <c r="J3383">
        <v>0</v>
      </c>
      <c r="K3383" t="s">
        <v>32</v>
      </c>
      <c r="L3383" t="s">
        <v>6792</v>
      </c>
      <c r="M3383">
        <v>11</v>
      </c>
      <c r="P3383" s="32">
        <v>45116</v>
      </c>
      <c r="Q3383" s="1">
        <v>11.726842062713301</v>
      </c>
      <c r="R3383">
        <v>3</v>
      </c>
      <c r="S3383" t="str" cm="1">
        <f t="array" ref="S3383">_xlfn.IFS(R3383=0,"None",R3383&lt;3,"Low",R3383&lt;6,"Medium",R3383&lt;=10,"High")</f>
        <v>Medium</v>
      </c>
      <c r="T3383" t="str" cm="1">
        <f t="array" ref="T3383">_xlfn.IFS(M3383&lt;=20,"Low",M3383&lt;=50,"Medium",M3383&lt;=90,"High")</f>
        <v>Low</v>
      </c>
      <c r="U3383" s="33">
        <f>Datos_Limpios[[#This Row],[Number of Complaints or Support]]/Datos_Limpios[[#This Row],[Account Length (in months)]]</f>
        <v>5.0847457627118647E-2</v>
      </c>
      <c r="V3383" t="str" cm="1">
        <f t="array" ref="V3383">_xlfn.IFS(H3383&lt;30,"Under 30",H3383&lt;66,"Middle Age",H3383&gt;=66,"Senior")</f>
        <v>Middle Age</v>
      </c>
      <c r="W3383" t="s">
        <v>6825</v>
      </c>
    </row>
    <row r="3384" spans="1:23" x14ac:dyDescent="0.3">
      <c r="A3384" t="s">
        <v>3481</v>
      </c>
      <c r="B3384" t="s">
        <v>17</v>
      </c>
      <c r="C3384">
        <v>35</v>
      </c>
      <c r="D3384">
        <v>0</v>
      </c>
      <c r="E3384" t="s">
        <v>17</v>
      </c>
      <c r="F3384" t="s">
        <v>138</v>
      </c>
      <c r="G3384" t="s">
        <v>19</v>
      </c>
      <c r="H3384">
        <v>26</v>
      </c>
      <c r="I3384" t="s">
        <v>23</v>
      </c>
      <c r="J3384">
        <v>2</v>
      </c>
      <c r="K3384" t="s">
        <v>32</v>
      </c>
      <c r="L3384" t="s">
        <v>6792</v>
      </c>
      <c r="M3384">
        <v>9</v>
      </c>
      <c r="P3384" s="32">
        <v>45175</v>
      </c>
      <c r="Q3384" s="1">
        <v>7.6469861145452569</v>
      </c>
      <c r="R3384">
        <v>2</v>
      </c>
      <c r="S3384" t="str" cm="1">
        <f t="array" ref="S3384">_xlfn.IFS(R3384=0,"None",R3384&lt;3,"Low",R3384&lt;6,"Medium",R3384&lt;=10,"High")</f>
        <v>Low</v>
      </c>
      <c r="T3384" t="str" cm="1">
        <f t="array" ref="T3384">_xlfn.IFS(M3384&lt;=20,"Low",M3384&lt;=50,"Medium",M3384&lt;=90,"High")</f>
        <v>Low</v>
      </c>
      <c r="U3384" s="33">
        <f>Datos_Limpios[[#This Row],[Number of Complaints or Support]]/Datos_Limpios[[#This Row],[Account Length (in months)]]</f>
        <v>5.7142857142857141E-2</v>
      </c>
      <c r="V3384" t="str" cm="1">
        <f t="array" ref="V3384">_xlfn.IFS(H3384&lt;30,"Under 30",H3384&lt;66,"Middle Age",H3384&gt;=66,"Senior")</f>
        <v>Under 30</v>
      </c>
      <c r="W3384" t="s">
        <v>6824</v>
      </c>
    </row>
    <row r="3385" spans="1:23" x14ac:dyDescent="0.3">
      <c r="A3385" t="s">
        <v>3482</v>
      </c>
      <c r="B3385" t="s">
        <v>17</v>
      </c>
      <c r="C3385">
        <v>58</v>
      </c>
      <c r="D3385">
        <v>0</v>
      </c>
      <c r="E3385" t="s">
        <v>23</v>
      </c>
      <c r="F3385" t="s">
        <v>107</v>
      </c>
      <c r="G3385" t="s">
        <v>19</v>
      </c>
      <c r="H3385">
        <v>24</v>
      </c>
      <c r="I3385" t="s">
        <v>17</v>
      </c>
      <c r="J3385">
        <v>0</v>
      </c>
      <c r="K3385" t="s">
        <v>24</v>
      </c>
      <c r="L3385" t="s">
        <v>6792</v>
      </c>
      <c r="M3385">
        <v>32</v>
      </c>
      <c r="P3385" s="32">
        <v>45135</v>
      </c>
      <c r="Q3385" s="1">
        <v>33.459843177780563</v>
      </c>
      <c r="R3385">
        <v>5</v>
      </c>
      <c r="S3385" t="str" cm="1">
        <f t="array" ref="S3385">_xlfn.IFS(R3385=0,"None",R3385&lt;3,"Low",R3385&lt;6,"Medium",R3385&lt;=10,"High")</f>
        <v>Medium</v>
      </c>
      <c r="T3385" t="str" cm="1">
        <f t="array" ref="T3385">_xlfn.IFS(M3385&lt;=20,"Low",M3385&lt;=50,"Medium",M3385&lt;=90,"High")</f>
        <v>Medium</v>
      </c>
      <c r="U3385" s="33">
        <f>Datos_Limpios[[#This Row],[Number of Complaints or Support]]/Datos_Limpios[[#This Row],[Account Length (in months)]]</f>
        <v>8.6206896551724144E-2</v>
      </c>
      <c r="V3385" t="str" cm="1">
        <f t="array" ref="V3385">_xlfn.IFS(H3385&lt;30,"Under 30",H3385&lt;66,"Middle Age",H3385&gt;=66,"Senior")</f>
        <v>Under 30</v>
      </c>
      <c r="W3385" t="s">
        <v>6825</v>
      </c>
    </row>
    <row r="3386" spans="1:23" x14ac:dyDescent="0.3">
      <c r="A3386" t="s">
        <v>3483</v>
      </c>
      <c r="B3386" t="s">
        <v>17</v>
      </c>
      <c r="C3386">
        <v>49</v>
      </c>
      <c r="D3386">
        <v>0</v>
      </c>
      <c r="E3386" t="s">
        <v>23</v>
      </c>
      <c r="F3386" t="s">
        <v>158</v>
      </c>
      <c r="G3386" t="s">
        <v>19</v>
      </c>
      <c r="H3386">
        <v>60</v>
      </c>
      <c r="I3386" t="s">
        <v>17</v>
      </c>
      <c r="J3386">
        <v>0</v>
      </c>
      <c r="K3386" t="s">
        <v>20</v>
      </c>
      <c r="L3386" t="s">
        <v>6792</v>
      </c>
      <c r="M3386">
        <v>61</v>
      </c>
      <c r="P3386" s="32">
        <v>44687</v>
      </c>
      <c r="Q3386" s="1">
        <v>64.358338902106468</v>
      </c>
      <c r="R3386">
        <v>10</v>
      </c>
      <c r="S3386" t="str" cm="1">
        <f t="array" ref="S3386">_xlfn.IFS(R3386=0,"None",R3386&lt;3,"Low",R3386&lt;6,"Medium",R3386&lt;=10,"High")</f>
        <v>High</v>
      </c>
      <c r="T3386" t="str" cm="1">
        <f t="array" ref="T3386">_xlfn.IFS(M3386&lt;=20,"Low",M3386&lt;=50,"Medium",M3386&lt;=90,"High")</f>
        <v>High</v>
      </c>
      <c r="U3386" s="33">
        <f>Datos_Limpios[[#This Row],[Number of Complaints or Support]]/Datos_Limpios[[#This Row],[Account Length (in months)]]</f>
        <v>0.20408163265306123</v>
      </c>
      <c r="V3386" t="str" cm="1">
        <f t="array" ref="V3386">_xlfn.IFS(H3386&lt;30,"Under 30",H3386&lt;66,"Middle Age",H3386&gt;=66,"Senior")</f>
        <v>Middle Age</v>
      </c>
      <c r="W3386" t="s">
        <v>6823</v>
      </c>
    </row>
    <row r="3387" spans="1:23" x14ac:dyDescent="0.3">
      <c r="A3387" t="s">
        <v>3484</v>
      </c>
      <c r="B3387" t="s">
        <v>17</v>
      </c>
      <c r="C3387">
        <v>3</v>
      </c>
      <c r="D3387">
        <v>0</v>
      </c>
      <c r="E3387" t="s">
        <v>23</v>
      </c>
      <c r="F3387" t="s">
        <v>90</v>
      </c>
      <c r="G3387" t="s">
        <v>6790</v>
      </c>
      <c r="H3387">
        <v>28</v>
      </c>
      <c r="I3387" t="s">
        <v>17</v>
      </c>
      <c r="J3387">
        <v>0</v>
      </c>
      <c r="K3387" t="s">
        <v>20</v>
      </c>
      <c r="L3387" t="s">
        <v>6792</v>
      </c>
      <c r="M3387">
        <v>20</v>
      </c>
      <c r="P3387" s="32">
        <v>45134</v>
      </c>
      <c r="Q3387" s="1">
        <v>22.668883509155581</v>
      </c>
      <c r="R3387">
        <v>7</v>
      </c>
      <c r="S3387" t="str" cm="1">
        <f t="array" ref="S3387">_xlfn.IFS(R3387=0,"None",R3387&lt;3,"Low",R3387&lt;6,"Medium",R3387&lt;=10,"High")</f>
        <v>High</v>
      </c>
      <c r="T3387" t="str" cm="1">
        <f t="array" ref="T3387">_xlfn.IFS(M3387&lt;=20,"Low",M3387&lt;=50,"Medium",M3387&lt;=90,"High")</f>
        <v>Low</v>
      </c>
      <c r="U3387" s="33">
        <f>Datos_Limpios[[#This Row],[Number of Complaints or Support]]/Datos_Limpios[[#This Row],[Account Length (in months)]]</f>
        <v>2.3333333333333335</v>
      </c>
      <c r="V3387" t="str" cm="1">
        <f t="array" ref="V3387">_xlfn.IFS(H3387&lt;30,"Under 30",H3387&lt;66,"Middle Age",H3387&gt;=66,"Senior")</f>
        <v>Under 30</v>
      </c>
      <c r="W3387" t="s">
        <v>6823</v>
      </c>
    </row>
    <row r="3388" spans="1:23" x14ac:dyDescent="0.3">
      <c r="A3388" t="s">
        <v>3485</v>
      </c>
      <c r="B3388" t="s">
        <v>17</v>
      </c>
      <c r="C3388">
        <v>62</v>
      </c>
      <c r="D3388">
        <v>0</v>
      </c>
      <c r="E3388" t="s">
        <v>23</v>
      </c>
      <c r="F3388" t="s">
        <v>130</v>
      </c>
      <c r="G3388" t="s">
        <v>19</v>
      </c>
      <c r="H3388">
        <v>41</v>
      </c>
      <c r="I3388" t="s">
        <v>23</v>
      </c>
      <c r="J3388">
        <v>4</v>
      </c>
      <c r="K3388" t="s">
        <v>24</v>
      </c>
      <c r="L3388" t="s">
        <v>6792</v>
      </c>
      <c r="M3388">
        <v>41</v>
      </c>
      <c r="P3388" s="32">
        <v>45212</v>
      </c>
      <c r="Q3388" s="1">
        <v>40.494037105898258</v>
      </c>
      <c r="R3388">
        <v>0</v>
      </c>
      <c r="S3388" t="str" cm="1">
        <f t="array" ref="S3388">_xlfn.IFS(R3388=0,"None",R3388&lt;3,"Low",R3388&lt;6,"Medium",R3388&lt;=10,"High")</f>
        <v>None</v>
      </c>
      <c r="T3388" t="str" cm="1">
        <f t="array" ref="T3388">_xlfn.IFS(M3388&lt;=20,"Low",M3388&lt;=50,"Medium",M3388&lt;=90,"High")</f>
        <v>Medium</v>
      </c>
      <c r="U3388" s="33">
        <f>Datos_Limpios[[#This Row],[Number of Complaints or Support]]/Datos_Limpios[[#This Row],[Account Length (in months)]]</f>
        <v>0</v>
      </c>
      <c r="V3388" t="str" cm="1">
        <f t="array" ref="V3388">_xlfn.IFS(H3388&lt;30,"Under 30",H3388&lt;66,"Middle Age",H3388&gt;=66,"Senior")</f>
        <v>Middle Age</v>
      </c>
      <c r="W3388" t="s">
        <v>6825</v>
      </c>
    </row>
    <row r="3389" spans="1:23" x14ac:dyDescent="0.3">
      <c r="A3389" t="s">
        <v>3486</v>
      </c>
      <c r="B3389" t="s">
        <v>17</v>
      </c>
      <c r="C3389">
        <v>49</v>
      </c>
      <c r="D3389">
        <v>0</v>
      </c>
      <c r="E3389" t="s">
        <v>23</v>
      </c>
      <c r="F3389" t="s">
        <v>29</v>
      </c>
      <c r="G3389" t="s">
        <v>19</v>
      </c>
      <c r="H3389">
        <v>27</v>
      </c>
      <c r="I3389" t="s">
        <v>17</v>
      </c>
      <c r="J3389">
        <v>0</v>
      </c>
      <c r="K3389" t="s">
        <v>24</v>
      </c>
      <c r="L3389" t="s">
        <v>6792</v>
      </c>
      <c r="M3389">
        <v>37</v>
      </c>
      <c r="P3389" s="32">
        <v>44085</v>
      </c>
      <c r="Q3389" s="1">
        <v>36.863642687985248</v>
      </c>
      <c r="R3389">
        <v>5</v>
      </c>
      <c r="S3389" t="str" cm="1">
        <f t="array" ref="S3389">_xlfn.IFS(R3389=0,"None",R3389&lt;3,"Low",R3389&lt;6,"Medium",R3389&lt;=10,"High")</f>
        <v>Medium</v>
      </c>
      <c r="T3389" t="str" cm="1">
        <f t="array" ref="T3389">_xlfn.IFS(M3389&lt;=20,"Low",M3389&lt;=50,"Medium",M3389&lt;=90,"High")</f>
        <v>Medium</v>
      </c>
      <c r="U3389" s="33">
        <f>Datos_Limpios[[#This Row],[Number of Complaints or Support]]/Datos_Limpios[[#This Row],[Account Length (in months)]]</f>
        <v>0.10204081632653061</v>
      </c>
      <c r="V3389" t="str" cm="1">
        <f t="array" ref="V3389">_xlfn.IFS(H3389&lt;30,"Under 30",H3389&lt;66,"Middle Age",H3389&gt;=66,"Senior")</f>
        <v>Under 30</v>
      </c>
      <c r="W3389" t="s">
        <v>6825</v>
      </c>
    </row>
    <row r="3390" spans="1:23" x14ac:dyDescent="0.3">
      <c r="A3390" t="s">
        <v>3487</v>
      </c>
      <c r="B3390" t="s">
        <v>17</v>
      </c>
      <c r="C3390">
        <v>56</v>
      </c>
      <c r="D3390">
        <v>0</v>
      </c>
      <c r="E3390" t="s">
        <v>23</v>
      </c>
      <c r="F3390" t="s">
        <v>86</v>
      </c>
      <c r="G3390" t="s">
        <v>19</v>
      </c>
      <c r="H3390">
        <v>36</v>
      </c>
      <c r="I3390" t="s">
        <v>23</v>
      </c>
      <c r="J3390">
        <v>5</v>
      </c>
      <c r="K3390" t="s">
        <v>20</v>
      </c>
      <c r="L3390" t="s">
        <v>6792</v>
      </c>
      <c r="M3390">
        <v>41</v>
      </c>
      <c r="P3390" s="32">
        <v>45044</v>
      </c>
      <c r="Q3390" s="1">
        <v>35.139078410692242</v>
      </c>
      <c r="R3390">
        <v>6</v>
      </c>
      <c r="S3390" t="str" cm="1">
        <f t="array" ref="S3390">_xlfn.IFS(R3390=0,"None",R3390&lt;3,"Low",R3390&lt;6,"Medium",R3390&lt;=10,"High")</f>
        <v>High</v>
      </c>
      <c r="T3390" t="str" cm="1">
        <f t="array" ref="T3390">_xlfn.IFS(M3390&lt;=20,"Low",M3390&lt;=50,"Medium",M3390&lt;=90,"High")</f>
        <v>Medium</v>
      </c>
      <c r="U3390" s="33">
        <f>Datos_Limpios[[#This Row],[Number of Complaints or Support]]/Datos_Limpios[[#This Row],[Account Length (in months)]]</f>
        <v>0.10714285714285714</v>
      </c>
      <c r="V3390" t="str" cm="1">
        <f t="array" ref="V3390">_xlfn.IFS(H3390&lt;30,"Under 30",H3390&lt;66,"Middle Age",H3390&gt;=66,"Senior")</f>
        <v>Middle Age</v>
      </c>
      <c r="W3390" t="s">
        <v>6824</v>
      </c>
    </row>
    <row r="3391" spans="1:23" x14ac:dyDescent="0.3">
      <c r="A3391" t="s">
        <v>3488</v>
      </c>
      <c r="B3391" t="s">
        <v>17</v>
      </c>
      <c r="C3391">
        <v>70</v>
      </c>
      <c r="D3391">
        <v>0</v>
      </c>
      <c r="E3391" t="s">
        <v>23</v>
      </c>
      <c r="F3391" t="s">
        <v>84</v>
      </c>
      <c r="G3391" t="s">
        <v>19</v>
      </c>
      <c r="H3391">
        <v>30</v>
      </c>
      <c r="I3391" t="s">
        <v>17</v>
      </c>
      <c r="J3391">
        <v>0</v>
      </c>
      <c r="K3391" t="s">
        <v>32</v>
      </c>
      <c r="L3391" t="s">
        <v>6792</v>
      </c>
      <c r="M3391">
        <v>58</v>
      </c>
      <c r="P3391" s="32">
        <v>45283</v>
      </c>
      <c r="Q3391" s="1">
        <v>60.661617850140701</v>
      </c>
      <c r="R3391">
        <v>7</v>
      </c>
      <c r="S3391" t="str" cm="1">
        <f t="array" ref="S3391">_xlfn.IFS(R3391=0,"None",R3391&lt;3,"Low",R3391&lt;6,"Medium",R3391&lt;=10,"High")</f>
        <v>High</v>
      </c>
      <c r="T3391" t="str" cm="1">
        <f t="array" ref="T3391">_xlfn.IFS(M3391&lt;=20,"Low",M3391&lt;=50,"Medium",M3391&lt;=90,"High")</f>
        <v>High</v>
      </c>
      <c r="U3391" s="33">
        <f>Datos_Limpios[[#This Row],[Number of Complaints or Support]]/Datos_Limpios[[#This Row],[Account Length (in months)]]</f>
        <v>0.1</v>
      </c>
      <c r="V3391" t="str" cm="1">
        <f t="array" ref="V3391">_xlfn.IFS(H3391&lt;30,"Under 30",H3391&lt;66,"Middle Age",H3391&gt;=66,"Senior")</f>
        <v>Middle Age</v>
      </c>
      <c r="W3391" t="s">
        <v>6824</v>
      </c>
    </row>
    <row r="3392" spans="1:23" x14ac:dyDescent="0.3">
      <c r="A3392" t="s">
        <v>3489</v>
      </c>
      <c r="B3392" t="s">
        <v>17</v>
      </c>
      <c r="C3392">
        <v>72</v>
      </c>
      <c r="D3392">
        <v>0</v>
      </c>
      <c r="E3392" t="s">
        <v>23</v>
      </c>
      <c r="F3392" t="s">
        <v>247</v>
      </c>
      <c r="G3392" t="s">
        <v>19</v>
      </c>
      <c r="H3392">
        <v>70</v>
      </c>
      <c r="I3392" t="s">
        <v>17</v>
      </c>
      <c r="J3392">
        <v>0</v>
      </c>
      <c r="K3392" t="s">
        <v>32</v>
      </c>
      <c r="L3392" t="s">
        <v>6792</v>
      </c>
      <c r="M3392">
        <v>67</v>
      </c>
      <c r="P3392" s="32">
        <v>44099</v>
      </c>
      <c r="Q3392" s="1">
        <v>78.402404792577769</v>
      </c>
      <c r="R3392">
        <v>9</v>
      </c>
      <c r="S3392" t="str" cm="1">
        <f t="array" ref="S3392">_xlfn.IFS(R3392=0,"None",R3392&lt;3,"Low",R3392&lt;6,"Medium",R3392&lt;=10,"High")</f>
        <v>High</v>
      </c>
      <c r="T3392" t="str" cm="1">
        <f t="array" ref="T3392">_xlfn.IFS(M3392&lt;=20,"Low",M3392&lt;=50,"Medium",M3392&lt;=90,"High")</f>
        <v>High</v>
      </c>
      <c r="U3392" s="33">
        <f>Datos_Limpios[[#This Row],[Number of Complaints or Support]]/Datos_Limpios[[#This Row],[Account Length (in months)]]</f>
        <v>0.125</v>
      </c>
      <c r="V3392" t="str" cm="1">
        <f t="array" ref="V3392">_xlfn.IFS(H3392&lt;30,"Under 30",H3392&lt;66,"Middle Age",H3392&gt;=66,"Senior")</f>
        <v>Senior</v>
      </c>
      <c r="W3392" t="s">
        <v>6826</v>
      </c>
    </row>
    <row r="3393" spans="1:23" x14ac:dyDescent="0.3">
      <c r="A3393" t="s">
        <v>3490</v>
      </c>
      <c r="B3393" t="s">
        <v>17</v>
      </c>
      <c r="C3393">
        <v>66</v>
      </c>
      <c r="D3393">
        <v>0</v>
      </c>
      <c r="E3393" t="s">
        <v>23</v>
      </c>
      <c r="F3393" t="s">
        <v>121</v>
      </c>
      <c r="G3393" t="s">
        <v>6790</v>
      </c>
      <c r="H3393">
        <v>71</v>
      </c>
      <c r="I3393" t="s">
        <v>17</v>
      </c>
      <c r="J3393">
        <v>0</v>
      </c>
      <c r="K3393" t="s">
        <v>24</v>
      </c>
      <c r="L3393" t="s">
        <v>6792</v>
      </c>
      <c r="M3393">
        <v>49</v>
      </c>
      <c r="P3393" s="32">
        <v>44936</v>
      </c>
      <c r="Q3393" s="1">
        <v>48.085242734490762</v>
      </c>
      <c r="R3393">
        <v>2</v>
      </c>
      <c r="S3393" t="str" cm="1">
        <f t="array" ref="S3393">_xlfn.IFS(R3393=0,"None",R3393&lt;3,"Low",R3393&lt;6,"Medium",R3393&lt;=10,"High")</f>
        <v>Low</v>
      </c>
      <c r="T3393" t="str" cm="1">
        <f t="array" ref="T3393">_xlfn.IFS(M3393&lt;=20,"Low",M3393&lt;=50,"Medium",M3393&lt;=90,"High")</f>
        <v>Medium</v>
      </c>
      <c r="U3393" s="33">
        <f>Datos_Limpios[[#This Row],[Number of Complaints or Support]]/Datos_Limpios[[#This Row],[Account Length (in months)]]</f>
        <v>3.0303030303030304E-2</v>
      </c>
      <c r="V3393" t="str" cm="1">
        <f t="array" ref="V3393">_xlfn.IFS(H3393&lt;30,"Under 30",H3393&lt;66,"Middle Age",H3393&gt;=66,"Senior")</f>
        <v>Senior</v>
      </c>
      <c r="W3393" t="s">
        <v>6826</v>
      </c>
    </row>
    <row r="3394" spans="1:23" x14ac:dyDescent="0.3">
      <c r="A3394" t="s">
        <v>3491</v>
      </c>
      <c r="B3394" t="s">
        <v>23</v>
      </c>
      <c r="C3394">
        <v>10</v>
      </c>
      <c r="D3394">
        <v>1</v>
      </c>
      <c r="E3394" t="s">
        <v>23</v>
      </c>
      <c r="F3394" t="s">
        <v>34</v>
      </c>
      <c r="G3394" t="s">
        <v>19</v>
      </c>
      <c r="H3394">
        <v>20</v>
      </c>
      <c r="I3394" t="s">
        <v>17</v>
      </c>
      <c r="J3394">
        <v>0</v>
      </c>
      <c r="K3394" t="s">
        <v>20</v>
      </c>
      <c r="L3394" t="s">
        <v>6794</v>
      </c>
      <c r="M3394">
        <v>33</v>
      </c>
      <c r="N3394" t="s">
        <v>27</v>
      </c>
      <c r="O3394" t="s">
        <v>208</v>
      </c>
      <c r="P3394" s="32">
        <v>43993</v>
      </c>
      <c r="Q3394" s="1">
        <v>27.792829365271771</v>
      </c>
      <c r="R3394">
        <v>8</v>
      </c>
      <c r="S3394" t="str" cm="1">
        <f t="array" ref="S3394">_xlfn.IFS(R3394=0,"None",R3394&lt;3,"Low",R3394&lt;6,"Medium",R3394&lt;=10,"High")</f>
        <v>High</v>
      </c>
      <c r="T3394" t="str" cm="1">
        <f t="array" ref="T3394">_xlfn.IFS(M3394&lt;=20,"Low",M3394&lt;=50,"Medium",M3394&lt;=90,"High")</f>
        <v>Medium</v>
      </c>
      <c r="U3394" s="33">
        <f>Datos_Limpios[[#This Row],[Number of Complaints or Support]]/Datos_Limpios[[#This Row],[Account Length (in months)]]</f>
        <v>0.8</v>
      </c>
      <c r="V3394" t="str" cm="1">
        <f t="array" ref="V3394">_xlfn.IFS(H3394&lt;30,"Under 30",H3394&lt;66,"Middle Age",H3394&gt;=66,"Senior")</f>
        <v>Under 30</v>
      </c>
      <c r="W3394" t="s">
        <v>6823</v>
      </c>
    </row>
    <row r="3395" spans="1:23" x14ac:dyDescent="0.3">
      <c r="A3395" t="s">
        <v>3492</v>
      </c>
      <c r="B3395" t="s">
        <v>23</v>
      </c>
      <c r="C3395">
        <v>11</v>
      </c>
      <c r="D3395">
        <v>5</v>
      </c>
      <c r="E3395" t="s">
        <v>23</v>
      </c>
      <c r="F3395" t="s">
        <v>158</v>
      </c>
      <c r="G3395" t="s">
        <v>6790</v>
      </c>
      <c r="H3395">
        <v>53</v>
      </c>
      <c r="I3395" t="s">
        <v>17</v>
      </c>
      <c r="J3395">
        <v>0</v>
      </c>
      <c r="K3395" t="s">
        <v>20</v>
      </c>
      <c r="L3395" t="s">
        <v>6792</v>
      </c>
      <c r="M3395">
        <v>18</v>
      </c>
      <c r="N3395" t="s">
        <v>27</v>
      </c>
      <c r="O3395" t="s">
        <v>125</v>
      </c>
      <c r="P3395" s="32">
        <v>44396</v>
      </c>
      <c r="Q3395" s="1">
        <v>20.72127043193662</v>
      </c>
      <c r="R3395">
        <v>2</v>
      </c>
      <c r="S3395" t="str" cm="1">
        <f t="array" ref="S3395">_xlfn.IFS(R3395=0,"None",R3395&lt;3,"Low",R3395&lt;6,"Medium",R3395&lt;=10,"High")</f>
        <v>Low</v>
      </c>
      <c r="T3395" t="str" cm="1">
        <f t="array" ref="T3395">_xlfn.IFS(M3395&lt;=20,"Low",M3395&lt;=50,"Medium",M3395&lt;=90,"High")</f>
        <v>Low</v>
      </c>
      <c r="U3395" s="33">
        <f>Datos_Limpios[[#This Row],[Number of Complaints or Support]]/Datos_Limpios[[#This Row],[Account Length (in months)]]</f>
        <v>0.18181818181818182</v>
      </c>
      <c r="V3395" t="str" cm="1">
        <f t="array" ref="V3395">_xlfn.IFS(H3395&lt;30,"Under 30",H3395&lt;66,"Middle Age",H3395&gt;=66,"Senior")</f>
        <v>Middle Age</v>
      </c>
      <c r="W3395" t="s">
        <v>6823</v>
      </c>
    </row>
    <row r="3396" spans="1:23" x14ac:dyDescent="0.3">
      <c r="A3396" t="s">
        <v>3493</v>
      </c>
      <c r="B3396" t="s">
        <v>17</v>
      </c>
      <c r="C3396">
        <v>46</v>
      </c>
      <c r="D3396">
        <v>2</v>
      </c>
      <c r="E3396" t="s">
        <v>23</v>
      </c>
      <c r="F3396" t="s">
        <v>40</v>
      </c>
      <c r="G3396" t="s">
        <v>6790</v>
      </c>
      <c r="H3396">
        <v>48</v>
      </c>
      <c r="I3396" t="s">
        <v>17</v>
      </c>
      <c r="J3396">
        <v>0</v>
      </c>
      <c r="K3396" t="s">
        <v>20</v>
      </c>
      <c r="L3396" t="s">
        <v>6791</v>
      </c>
      <c r="M3396">
        <v>56</v>
      </c>
      <c r="P3396" s="32">
        <v>44008</v>
      </c>
      <c r="Q3396" s="1">
        <v>66.905357728563558</v>
      </c>
      <c r="R3396">
        <v>8</v>
      </c>
      <c r="S3396" t="str" cm="1">
        <f t="array" ref="S3396">_xlfn.IFS(R3396=0,"None",R3396&lt;3,"Low",R3396&lt;6,"Medium",R3396&lt;=10,"High")</f>
        <v>High</v>
      </c>
      <c r="T3396" t="str" cm="1">
        <f t="array" ref="T3396">_xlfn.IFS(M3396&lt;=20,"Low",M3396&lt;=50,"Medium",M3396&lt;=90,"High")</f>
        <v>High</v>
      </c>
      <c r="U3396" s="33">
        <f>Datos_Limpios[[#This Row],[Number of Complaints or Support]]/Datos_Limpios[[#This Row],[Account Length (in months)]]</f>
        <v>0.17391304347826086</v>
      </c>
      <c r="V3396" t="str" cm="1">
        <f t="array" ref="V3396">_xlfn.IFS(H3396&lt;30,"Under 30",H3396&lt;66,"Middle Age",H3396&gt;=66,"Senior")</f>
        <v>Middle Age</v>
      </c>
      <c r="W3396" t="s">
        <v>6823</v>
      </c>
    </row>
    <row r="3397" spans="1:23" x14ac:dyDescent="0.3">
      <c r="A3397" t="s">
        <v>3494</v>
      </c>
      <c r="B3397" t="s">
        <v>17</v>
      </c>
      <c r="C3397">
        <v>50</v>
      </c>
      <c r="D3397">
        <v>0</v>
      </c>
      <c r="E3397" t="s">
        <v>23</v>
      </c>
      <c r="F3397" t="s">
        <v>142</v>
      </c>
      <c r="G3397" t="s">
        <v>19</v>
      </c>
      <c r="H3397">
        <v>72</v>
      </c>
      <c r="I3397" t="s">
        <v>17</v>
      </c>
      <c r="J3397">
        <v>0</v>
      </c>
      <c r="K3397" t="s">
        <v>20</v>
      </c>
      <c r="L3397" t="s">
        <v>6792</v>
      </c>
      <c r="M3397">
        <v>37</v>
      </c>
      <c r="P3397" s="32">
        <v>44828</v>
      </c>
      <c r="Q3397" s="1">
        <v>32.688583451758099</v>
      </c>
      <c r="R3397">
        <v>4</v>
      </c>
      <c r="S3397" t="str" cm="1">
        <f t="array" ref="S3397">_xlfn.IFS(R3397=0,"None",R3397&lt;3,"Low",R3397&lt;6,"Medium",R3397&lt;=10,"High")</f>
        <v>Medium</v>
      </c>
      <c r="T3397" t="str" cm="1">
        <f t="array" ref="T3397">_xlfn.IFS(M3397&lt;=20,"Low",M3397&lt;=50,"Medium",M3397&lt;=90,"High")</f>
        <v>Medium</v>
      </c>
      <c r="U3397" s="33">
        <f>Datos_Limpios[[#This Row],[Number of Complaints or Support]]/Datos_Limpios[[#This Row],[Account Length (in months)]]</f>
        <v>0.08</v>
      </c>
      <c r="V3397" t="str" cm="1">
        <f t="array" ref="V3397">_xlfn.IFS(H3397&lt;30,"Under 30",H3397&lt;66,"Middle Age",H3397&gt;=66,"Senior")</f>
        <v>Senior</v>
      </c>
      <c r="W3397" t="s">
        <v>6823</v>
      </c>
    </row>
    <row r="3398" spans="1:23" x14ac:dyDescent="0.3">
      <c r="A3398" t="s">
        <v>3495</v>
      </c>
      <c r="B3398" t="s">
        <v>17</v>
      </c>
      <c r="C3398">
        <v>55</v>
      </c>
      <c r="D3398">
        <v>0</v>
      </c>
      <c r="E3398" t="s">
        <v>23</v>
      </c>
      <c r="F3398" t="s">
        <v>58</v>
      </c>
      <c r="G3398" t="s">
        <v>19</v>
      </c>
      <c r="H3398">
        <v>30</v>
      </c>
      <c r="I3398" t="s">
        <v>17</v>
      </c>
      <c r="J3398">
        <v>0</v>
      </c>
      <c r="K3398" t="s">
        <v>32</v>
      </c>
      <c r="L3398" t="s">
        <v>6791</v>
      </c>
      <c r="M3398">
        <v>30</v>
      </c>
      <c r="P3398" s="32">
        <v>44840</v>
      </c>
      <c r="Q3398" s="1">
        <v>26.126758458898529</v>
      </c>
      <c r="R3398">
        <v>9</v>
      </c>
      <c r="S3398" t="str" cm="1">
        <f t="array" ref="S3398">_xlfn.IFS(R3398=0,"None",R3398&lt;3,"Low",R3398&lt;6,"Medium",R3398&lt;=10,"High")</f>
        <v>High</v>
      </c>
      <c r="T3398" t="str" cm="1">
        <f t="array" ref="T3398">_xlfn.IFS(M3398&lt;=20,"Low",M3398&lt;=50,"Medium",M3398&lt;=90,"High")</f>
        <v>Medium</v>
      </c>
      <c r="U3398" s="33">
        <f>Datos_Limpios[[#This Row],[Number of Complaints or Support]]/Datos_Limpios[[#This Row],[Account Length (in months)]]</f>
        <v>0.16363636363636364</v>
      </c>
      <c r="V3398" t="str" cm="1">
        <f t="array" ref="V3398">_xlfn.IFS(H3398&lt;30,"Under 30",H3398&lt;66,"Middle Age",H3398&gt;=66,"Senior")</f>
        <v>Middle Age</v>
      </c>
      <c r="W3398" t="s">
        <v>6825</v>
      </c>
    </row>
    <row r="3399" spans="1:23" x14ac:dyDescent="0.3">
      <c r="A3399" t="s">
        <v>3496</v>
      </c>
      <c r="B3399" t="s">
        <v>17</v>
      </c>
      <c r="C3399">
        <v>69</v>
      </c>
      <c r="D3399">
        <v>0</v>
      </c>
      <c r="E3399" t="s">
        <v>17</v>
      </c>
      <c r="F3399" t="s">
        <v>88</v>
      </c>
      <c r="G3399" t="s">
        <v>6790</v>
      </c>
      <c r="H3399">
        <v>23</v>
      </c>
      <c r="I3399" t="s">
        <v>17</v>
      </c>
      <c r="J3399">
        <v>0</v>
      </c>
      <c r="K3399" t="s">
        <v>32</v>
      </c>
      <c r="L3399" t="s">
        <v>6791</v>
      </c>
      <c r="M3399">
        <v>50</v>
      </c>
      <c r="P3399" s="32">
        <v>44835</v>
      </c>
      <c r="Q3399" s="1">
        <v>44.426088959093953</v>
      </c>
      <c r="R3399">
        <v>7</v>
      </c>
      <c r="S3399" t="str" cm="1">
        <f t="array" ref="S3399">_xlfn.IFS(R3399=0,"None",R3399&lt;3,"Low",R3399&lt;6,"Medium",R3399&lt;=10,"High")</f>
        <v>High</v>
      </c>
      <c r="T3399" t="str" cm="1">
        <f t="array" ref="T3399">_xlfn.IFS(M3399&lt;=20,"Low",M3399&lt;=50,"Medium",M3399&lt;=90,"High")</f>
        <v>Medium</v>
      </c>
      <c r="U3399" s="33">
        <f>Datos_Limpios[[#This Row],[Number of Complaints or Support]]/Datos_Limpios[[#This Row],[Account Length (in months)]]</f>
        <v>0.10144927536231885</v>
      </c>
      <c r="V3399" t="str" cm="1">
        <f t="array" ref="V3399">_xlfn.IFS(H3399&lt;30,"Under 30",H3399&lt;66,"Middle Age",H3399&gt;=66,"Senior")</f>
        <v>Under 30</v>
      </c>
      <c r="W3399" t="s">
        <v>6825</v>
      </c>
    </row>
    <row r="3400" spans="1:23" x14ac:dyDescent="0.3">
      <c r="A3400" t="s">
        <v>3497</v>
      </c>
      <c r="B3400" t="s">
        <v>17</v>
      </c>
      <c r="C3400">
        <v>36</v>
      </c>
      <c r="D3400">
        <v>1</v>
      </c>
      <c r="E3400" t="s">
        <v>23</v>
      </c>
      <c r="F3400" t="s">
        <v>130</v>
      </c>
      <c r="G3400" t="s">
        <v>6790</v>
      </c>
      <c r="H3400">
        <v>62</v>
      </c>
      <c r="I3400" t="s">
        <v>17</v>
      </c>
      <c r="J3400">
        <v>0</v>
      </c>
      <c r="K3400" t="s">
        <v>20</v>
      </c>
      <c r="L3400" t="s">
        <v>6792</v>
      </c>
      <c r="M3400">
        <v>43</v>
      </c>
      <c r="P3400" s="32">
        <v>44074</v>
      </c>
      <c r="Q3400" s="1">
        <v>36.33852490894251</v>
      </c>
      <c r="R3400">
        <v>4</v>
      </c>
      <c r="S3400" t="str" cm="1">
        <f t="array" ref="S3400">_xlfn.IFS(R3400=0,"None",R3400&lt;3,"Low",R3400&lt;6,"Medium",R3400&lt;=10,"High")</f>
        <v>Medium</v>
      </c>
      <c r="T3400" t="str" cm="1">
        <f t="array" ref="T3400">_xlfn.IFS(M3400&lt;=20,"Low",M3400&lt;=50,"Medium",M3400&lt;=90,"High")</f>
        <v>Medium</v>
      </c>
      <c r="U3400" s="33">
        <f>Datos_Limpios[[#This Row],[Number of Complaints or Support]]/Datos_Limpios[[#This Row],[Account Length (in months)]]</f>
        <v>0.1111111111111111</v>
      </c>
      <c r="V3400" t="str" cm="1">
        <f t="array" ref="V3400">_xlfn.IFS(H3400&lt;30,"Under 30",H3400&lt;66,"Middle Age",H3400&gt;=66,"Senior")</f>
        <v>Middle Age</v>
      </c>
      <c r="W3400" t="s">
        <v>6825</v>
      </c>
    </row>
    <row r="3401" spans="1:23" x14ac:dyDescent="0.3">
      <c r="A3401" t="s">
        <v>3498</v>
      </c>
      <c r="B3401" t="s">
        <v>17</v>
      </c>
      <c r="C3401">
        <v>51</v>
      </c>
      <c r="D3401">
        <v>1</v>
      </c>
      <c r="E3401" t="s">
        <v>23</v>
      </c>
      <c r="F3401" t="s">
        <v>156</v>
      </c>
      <c r="G3401" t="s">
        <v>6790</v>
      </c>
      <c r="H3401">
        <v>51</v>
      </c>
      <c r="I3401" t="s">
        <v>17</v>
      </c>
      <c r="J3401">
        <v>0</v>
      </c>
      <c r="K3401" t="s">
        <v>24</v>
      </c>
      <c r="L3401" t="s">
        <v>6791</v>
      </c>
      <c r="M3401">
        <v>49</v>
      </c>
      <c r="P3401" s="32">
        <v>45201</v>
      </c>
      <c r="Q3401" s="1">
        <v>58.395438435192922</v>
      </c>
      <c r="R3401">
        <v>3</v>
      </c>
      <c r="S3401" t="str" cm="1">
        <f t="array" ref="S3401">_xlfn.IFS(R3401=0,"None",R3401&lt;3,"Low",R3401&lt;6,"Medium",R3401&lt;=10,"High")</f>
        <v>Medium</v>
      </c>
      <c r="T3401" t="str" cm="1">
        <f t="array" ref="T3401">_xlfn.IFS(M3401&lt;=20,"Low",M3401&lt;=50,"Medium",M3401&lt;=90,"High")</f>
        <v>Medium</v>
      </c>
      <c r="U3401" s="33">
        <f>Datos_Limpios[[#This Row],[Number of Complaints or Support]]/Datos_Limpios[[#This Row],[Account Length (in months)]]</f>
        <v>5.8823529411764705E-2</v>
      </c>
      <c r="V3401" t="str" cm="1">
        <f t="array" ref="V3401">_xlfn.IFS(H3401&lt;30,"Under 30",H3401&lt;66,"Middle Age",H3401&gt;=66,"Senior")</f>
        <v>Middle Age</v>
      </c>
      <c r="W3401" t="s">
        <v>6825</v>
      </c>
    </row>
    <row r="3402" spans="1:23" x14ac:dyDescent="0.3">
      <c r="A3402" t="s">
        <v>3499</v>
      </c>
      <c r="B3402" t="s">
        <v>17</v>
      </c>
      <c r="C3402">
        <v>12</v>
      </c>
      <c r="D3402">
        <v>1</v>
      </c>
      <c r="E3402" t="s">
        <v>17</v>
      </c>
      <c r="F3402" t="s">
        <v>26</v>
      </c>
      <c r="G3402" t="s">
        <v>19</v>
      </c>
      <c r="H3402">
        <v>28</v>
      </c>
      <c r="I3402" t="s">
        <v>17</v>
      </c>
      <c r="J3402">
        <v>0</v>
      </c>
      <c r="K3402" t="s">
        <v>20</v>
      </c>
      <c r="L3402" t="s">
        <v>6794</v>
      </c>
      <c r="M3402">
        <v>13</v>
      </c>
      <c r="P3402" s="32">
        <v>44630</v>
      </c>
      <c r="Q3402" s="1">
        <v>15.5801368729618</v>
      </c>
      <c r="R3402">
        <v>3</v>
      </c>
      <c r="S3402" t="str" cm="1">
        <f t="array" ref="S3402">_xlfn.IFS(R3402=0,"None",R3402&lt;3,"Low",R3402&lt;6,"Medium",R3402&lt;=10,"High")</f>
        <v>Medium</v>
      </c>
      <c r="T3402" t="str" cm="1">
        <f t="array" ref="T3402">_xlfn.IFS(M3402&lt;=20,"Low",M3402&lt;=50,"Medium",M3402&lt;=90,"High")</f>
        <v>Low</v>
      </c>
      <c r="U3402" s="33">
        <f>Datos_Limpios[[#This Row],[Number of Complaints or Support]]/Datos_Limpios[[#This Row],[Account Length (in months)]]</f>
        <v>0.25</v>
      </c>
      <c r="V3402" t="str" cm="1">
        <f t="array" ref="V3402">_xlfn.IFS(H3402&lt;30,"Under 30",H3402&lt;66,"Middle Age",H3402&gt;=66,"Senior")</f>
        <v>Under 30</v>
      </c>
      <c r="W3402" t="s">
        <v>6824</v>
      </c>
    </row>
    <row r="3403" spans="1:23" x14ac:dyDescent="0.3">
      <c r="A3403" t="s">
        <v>3500</v>
      </c>
      <c r="B3403" t="s">
        <v>17</v>
      </c>
      <c r="C3403">
        <v>64</v>
      </c>
      <c r="D3403">
        <v>0</v>
      </c>
      <c r="E3403" t="s">
        <v>23</v>
      </c>
      <c r="F3403" t="s">
        <v>56</v>
      </c>
      <c r="G3403" t="s">
        <v>19</v>
      </c>
      <c r="H3403">
        <v>30</v>
      </c>
      <c r="I3403" t="s">
        <v>17</v>
      </c>
      <c r="J3403">
        <v>0</v>
      </c>
      <c r="K3403" t="s">
        <v>24</v>
      </c>
      <c r="L3403" t="s">
        <v>6791</v>
      </c>
      <c r="M3403">
        <v>26</v>
      </c>
      <c r="P3403" s="32">
        <v>43875</v>
      </c>
      <c r="Q3403" s="1">
        <v>29.839700378004</v>
      </c>
      <c r="R3403">
        <v>7</v>
      </c>
      <c r="S3403" t="str" cm="1">
        <f t="array" ref="S3403">_xlfn.IFS(R3403=0,"None",R3403&lt;3,"Low",R3403&lt;6,"Medium",R3403&lt;=10,"High")</f>
        <v>High</v>
      </c>
      <c r="T3403" t="str" cm="1">
        <f t="array" ref="T3403">_xlfn.IFS(M3403&lt;=20,"Low",M3403&lt;=50,"Medium",M3403&lt;=90,"High")</f>
        <v>Medium</v>
      </c>
      <c r="U3403" s="33">
        <f>Datos_Limpios[[#This Row],[Number of Complaints or Support]]/Datos_Limpios[[#This Row],[Account Length (in months)]]</f>
        <v>0.109375</v>
      </c>
      <c r="V3403" t="str" cm="1">
        <f t="array" ref="V3403">_xlfn.IFS(H3403&lt;30,"Under 30",H3403&lt;66,"Middle Age",H3403&gt;=66,"Senior")</f>
        <v>Middle Age</v>
      </c>
      <c r="W3403" t="s">
        <v>6823</v>
      </c>
    </row>
    <row r="3404" spans="1:23" x14ac:dyDescent="0.3">
      <c r="A3404" t="s">
        <v>3501</v>
      </c>
      <c r="B3404" t="s">
        <v>17</v>
      </c>
      <c r="C3404">
        <v>65</v>
      </c>
      <c r="D3404">
        <v>0</v>
      </c>
      <c r="E3404" t="s">
        <v>17</v>
      </c>
      <c r="F3404" t="s">
        <v>82</v>
      </c>
      <c r="G3404" t="s">
        <v>19</v>
      </c>
      <c r="H3404">
        <v>41</v>
      </c>
      <c r="I3404" t="s">
        <v>17</v>
      </c>
      <c r="J3404">
        <v>0</v>
      </c>
      <c r="K3404" t="s">
        <v>32</v>
      </c>
      <c r="L3404" t="s">
        <v>6791</v>
      </c>
      <c r="M3404">
        <v>16</v>
      </c>
      <c r="P3404" s="32">
        <v>45075</v>
      </c>
      <c r="Q3404" s="1">
        <v>16.84514864279317</v>
      </c>
      <c r="R3404">
        <v>0</v>
      </c>
      <c r="S3404" t="str" cm="1">
        <f t="array" ref="S3404">_xlfn.IFS(R3404=0,"None",R3404&lt;3,"Low",R3404&lt;6,"Medium",R3404&lt;=10,"High")</f>
        <v>None</v>
      </c>
      <c r="T3404" t="str" cm="1">
        <f t="array" ref="T3404">_xlfn.IFS(M3404&lt;=20,"Low",M3404&lt;=50,"Medium",M3404&lt;=90,"High")</f>
        <v>Low</v>
      </c>
      <c r="U3404" s="33">
        <f>Datos_Limpios[[#This Row],[Number of Complaints or Support]]/Datos_Limpios[[#This Row],[Account Length (in months)]]</f>
        <v>0</v>
      </c>
      <c r="V3404" t="str" cm="1">
        <f t="array" ref="V3404">_xlfn.IFS(H3404&lt;30,"Under 30",H3404&lt;66,"Middle Age",H3404&gt;=66,"Senior")</f>
        <v>Middle Age</v>
      </c>
      <c r="W3404" t="s">
        <v>6823</v>
      </c>
    </row>
    <row r="3405" spans="1:23" x14ac:dyDescent="0.3">
      <c r="A3405" t="s">
        <v>3502</v>
      </c>
      <c r="B3405" t="s">
        <v>23</v>
      </c>
      <c r="C3405">
        <v>43</v>
      </c>
      <c r="D3405">
        <v>5</v>
      </c>
      <c r="E3405" t="s">
        <v>17</v>
      </c>
      <c r="F3405" t="s">
        <v>123</v>
      </c>
      <c r="G3405" t="s">
        <v>19</v>
      </c>
      <c r="H3405">
        <v>59</v>
      </c>
      <c r="I3405" t="s">
        <v>17</v>
      </c>
      <c r="J3405">
        <v>0</v>
      </c>
      <c r="K3405" t="s">
        <v>24</v>
      </c>
      <c r="L3405" t="s">
        <v>6794</v>
      </c>
      <c r="M3405">
        <v>12</v>
      </c>
      <c r="N3405" t="s">
        <v>27</v>
      </c>
      <c r="O3405" t="s">
        <v>108</v>
      </c>
      <c r="P3405" s="32">
        <v>44495</v>
      </c>
      <c r="Q3405" s="1">
        <v>11.664598359190251</v>
      </c>
      <c r="R3405">
        <v>1</v>
      </c>
      <c r="S3405" t="str" cm="1">
        <f t="array" ref="S3405">_xlfn.IFS(R3405=0,"None",R3405&lt;3,"Low",R3405&lt;6,"Medium",R3405&lt;=10,"High")</f>
        <v>Low</v>
      </c>
      <c r="T3405" t="str" cm="1">
        <f t="array" ref="T3405">_xlfn.IFS(M3405&lt;=20,"Low",M3405&lt;=50,"Medium",M3405&lt;=90,"High")</f>
        <v>Low</v>
      </c>
      <c r="U3405" s="33">
        <f>Datos_Limpios[[#This Row],[Number of Complaints or Support]]/Datos_Limpios[[#This Row],[Account Length (in months)]]</f>
        <v>2.3255813953488372E-2</v>
      </c>
      <c r="V3405" t="str" cm="1">
        <f t="array" ref="V3405">_xlfn.IFS(H3405&lt;30,"Under 30",H3405&lt;66,"Middle Age",H3405&gt;=66,"Senior")</f>
        <v>Middle Age</v>
      </c>
      <c r="W3405" t="s">
        <v>6824</v>
      </c>
    </row>
    <row r="3406" spans="1:23" x14ac:dyDescent="0.3">
      <c r="A3406" t="s">
        <v>3503</v>
      </c>
      <c r="B3406" t="s">
        <v>17</v>
      </c>
      <c r="C3406">
        <v>45</v>
      </c>
      <c r="D3406">
        <v>1</v>
      </c>
      <c r="E3406" t="s">
        <v>23</v>
      </c>
      <c r="F3406" t="s">
        <v>44</v>
      </c>
      <c r="G3406" t="s">
        <v>6790</v>
      </c>
      <c r="H3406">
        <v>60</v>
      </c>
      <c r="I3406" t="s">
        <v>17</v>
      </c>
      <c r="J3406">
        <v>0</v>
      </c>
      <c r="K3406" t="s">
        <v>32</v>
      </c>
      <c r="L3406" t="s">
        <v>6791</v>
      </c>
      <c r="M3406">
        <v>38</v>
      </c>
      <c r="P3406" s="32">
        <v>45152</v>
      </c>
      <c r="Q3406" s="1">
        <v>37.08869401328451</v>
      </c>
      <c r="R3406">
        <v>7</v>
      </c>
      <c r="S3406" t="str" cm="1">
        <f t="array" ref="S3406">_xlfn.IFS(R3406=0,"None",R3406&lt;3,"Low",R3406&lt;6,"Medium",R3406&lt;=10,"High")</f>
        <v>High</v>
      </c>
      <c r="T3406" t="str" cm="1">
        <f t="array" ref="T3406">_xlfn.IFS(M3406&lt;=20,"Low",M3406&lt;=50,"Medium",M3406&lt;=90,"High")</f>
        <v>Medium</v>
      </c>
      <c r="U3406" s="33">
        <f>Datos_Limpios[[#This Row],[Number of Complaints or Support]]/Datos_Limpios[[#This Row],[Account Length (in months)]]</f>
        <v>0.15555555555555556</v>
      </c>
      <c r="V3406" t="str" cm="1">
        <f t="array" ref="V3406">_xlfn.IFS(H3406&lt;30,"Under 30",H3406&lt;66,"Middle Age",H3406&gt;=66,"Senior")</f>
        <v>Middle Age</v>
      </c>
      <c r="W3406" t="s">
        <v>6824</v>
      </c>
    </row>
    <row r="3407" spans="1:23" x14ac:dyDescent="0.3">
      <c r="A3407" t="s">
        <v>3504</v>
      </c>
      <c r="B3407" t="s">
        <v>17</v>
      </c>
      <c r="C3407">
        <v>60</v>
      </c>
      <c r="D3407">
        <v>0</v>
      </c>
      <c r="E3407" t="s">
        <v>23</v>
      </c>
      <c r="F3407" t="s">
        <v>29</v>
      </c>
      <c r="G3407" t="s">
        <v>6790</v>
      </c>
      <c r="H3407">
        <v>24</v>
      </c>
      <c r="I3407" t="s">
        <v>17</v>
      </c>
      <c r="J3407">
        <v>0</v>
      </c>
      <c r="K3407" t="s">
        <v>24</v>
      </c>
      <c r="L3407" t="s">
        <v>6791</v>
      </c>
      <c r="M3407">
        <v>60</v>
      </c>
      <c r="P3407" s="32">
        <v>45273</v>
      </c>
      <c r="Q3407" s="1">
        <v>67.903120224474108</v>
      </c>
      <c r="R3407">
        <v>4</v>
      </c>
      <c r="S3407" t="str" cm="1">
        <f t="array" ref="S3407">_xlfn.IFS(R3407=0,"None",R3407&lt;3,"Low",R3407&lt;6,"Medium",R3407&lt;=10,"High")</f>
        <v>Medium</v>
      </c>
      <c r="T3407" t="str" cm="1">
        <f t="array" ref="T3407">_xlfn.IFS(M3407&lt;=20,"Low",M3407&lt;=50,"Medium",M3407&lt;=90,"High")</f>
        <v>High</v>
      </c>
      <c r="U3407" s="33">
        <f>Datos_Limpios[[#This Row],[Number of Complaints or Support]]/Datos_Limpios[[#This Row],[Account Length (in months)]]</f>
        <v>6.6666666666666666E-2</v>
      </c>
      <c r="V3407" t="str" cm="1">
        <f t="array" ref="V3407">_xlfn.IFS(H3407&lt;30,"Under 30",H3407&lt;66,"Middle Age",H3407&gt;=66,"Senior")</f>
        <v>Under 30</v>
      </c>
      <c r="W3407" t="s">
        <v>6825</v>
      </c>
    </row>
    <row r="3408" spans="1:23" x14ac:dyDescent="0.3">
      <c r="A3408" t="s">
        <v>3505</v>
      </c>
      <c r="B3408" t="s">
        <v>17</v>
      </c>
      <c r="C3408">
        <v>73</v>
      </c>
      <c r="D3408">
        <v>0</v>
      </c>
      <c r="E3408" t="s">
        <v>23</v>
      </c>
      <c r="F3408" t="s">
        <v>103</v>
      </c>
      <c r="G3408" t="s">
        <v>6790</v>
      </c>
      <c r="H3408">
        <v>33</v>
      </c>
      <c r="I3408" t="s">
        <v>17</v>
      </c>
      <c r="J3408">
        <v>0</v>
      </c>
      <c r="K3408" t="s">
        <v>32</v>
      </c>
      <c r="L3408" t="s">
        <v>6791</v>
      </c>
      <c r="M3408">
        <v>28</v>
      </c>
      <c r="P3408" s="32">
        <v>43870</v>
      </c>
      <c r="Q3408" s="1">
        <v>26.862847264155931</v>
      </c>
      <c r="R3408">
        <v>10</v>
      </c>
      <c r="S3408" t="str" cm="1">
        <f t="array" ref="S3408">_xlfn.IFS(R3408=0,"None",R3408&lt;3,"Low",R3408&lt;6,"Medium",R3408&lt;=10,"High")</f>
        <v>High</v>
      </c>
      <c r="T3408" t="str" cm="1">
        <f t="array" ref="T3408">_xlfn.IFS(M3408&lt;=20,"Low",M3408&lt;=50,"Medium",M3408&lt;=90,"High")</f>
        <v>Medium</v>
      </c>
      <c r="U3408" s="33">
        <f>Datos_Limpios[[#This Row],[Number of Complaints or Support]]/Datos_Limpios[[#This Row],[Account Length (in months)]]</f>
        <v>0.13698630136986301</v>
      </c>
      <c r="V3408" t="str" cm="1">
        <f t="array" ref="V3408">_xlfn.IFS(H3408&lt;30,"Under 30",H3408&lt;66,"Middle Age",H3408&gt;=66,"Senior")</f>
        <v>Middle Age</v>
      </c>
      <c r="W3408" t="s">
        <v>6823</v>
      </c>
    </row>
    <row r="3409" spans="1:23" x14ac:dyDescent="0.3">
      <c r="A3409" t="s">
        <v>3506</v>
      </c>
      <c r="B3409" t="s">
        <v>17</v>
      </c>
      <c r="C3409">
        <v>60</v>
      </c>
      <c r="D3409">
        <v>0</v>
      </c>
      <c r="E3409" t="s">
        <v>23</v>
      </c>
      <c r="F3409" t="s">
        <v>40</v>
      </c>
      <c r="G3409" t="s">
        <v>6790</v>
      </c>
      <c r="H3409">
        <v>47</v>
      </c>
      <c r="I3409" t="s">
        <v>17</v>
      </c>
      <c r="J3409">
        <v>0</v>
      </c>
      <c r="K3409" t="s">
        <v>24</v>
      </c>
      <c r="L3409" t="s">
        <v>6792</v>
      </c>
      <c r="M3409">
        <v>48</v>
      </c>
      <c r="P3409" s="32">
        <v>43966</v>
      </c>
      <c r="Q3409" s="1">
        <v>39.646987047034948</v>
      </c>
      <c r="R3409">
        <v>6</v>
      </c>
      <c r="S3409" t="str" cm="1">
        <f t="array" ref="S3409">_xlfn.IFS(R3409=0,"None",R3409&lt;3,"Low",R3409&lt;6,"Medium",R3409&lt;=10,"High")</f>
        <v>High</v>
      </c>
      <c r="T3409" t="str" cm="1">
        <f t="array" ref="T3409">_xlfn.IFS(M3409&lt;=20,"Low",M3409&lt;=50,"Medium",M3409&lt;=90,"High")</f>
        <v>Medium</v>
      </c>
      <c r="U3409" s="33">
        <f>Datos_Limpios[[#This Row],[Number of Complaints or Support]]/Datos_Limpios[[#This Row],[Account Length (in months)]]</f>
        <v>0.1</v>
      </c>
      <c r="V3409" t="str" cm="1">
        <f t="array" ref="V3409">_xlfn.IFS(H3409&lt;30,"Under 30",H3409&lt;66,"Middle Age",H3409&gt;=66,"Senior")</f>
        <v>Middle Age</v>
      </c>
      <c r="W3409" t="s">
        <v>6823</v>
      </c>
    </row>
    <row r="3410" spans="1:23" x14ac:dyDescent="0.3">
      <c r="A3410" t="s">
        <v>3507</v>
      </c>
      <c r="B3410" t="s">
        <v>17</v>
      </c>
      <c r="C3410">
        <v>45</v>
      </c>
      <c r="D3410">
        <v>0</v>
      </c>
      <c r="E3410" t="s">
        <v>23</v>
      </c>
      <c r="F3410" t="s">
        <v>44</v>
      </c>
      <c r="G3410" t="s">
        <v>6790</v>
      </c>
      <c r="H3410">
        <v>55</v>
      </c>
      <c r="I3410" t="s">
        <v>17</v>
      </c>
      <c r="J3410">
        <v>0</v>
      </c>
      <c r="K3410" t="s">
        <v>24</v>
      </c>
      <c r="L3410" t="s">
        <v>6791</v>
      </c>
      <c r="M3410">
        <v>75</v>
      </c>
      <c r="P3410" s="32">
        <v>45054</v>
      </c>
      <c r="Q3410" s="1">
        <v>83.228549837821689</v>
      </c>
      <c r="R3410">
        <v>4</v>
      </c>
      <c r="S3410" t="str" cm="1">
        <f t="array" ref="S3410">_xlfn.IFS(R3410=0,"None",R3410&lt;3,"Low",R3410&lt;6,"Medium",R3410&lt;=10,"High")</f>
        <v>Medium</v>
      </c>
      <c r="T3410" t="str" cm="1">
        <f t="array" ref="T3410">_xlfn.IFS(M3410&lt;=20,"Low",M3410&lt;=50,"Medium",M3410&lt;=90,"High")</f>
        <v>High</v>
      </c>
      <c r="U3410" s="33">
        <f>Datos_Limpios[[#This Row],[Number of Complaints or Support]]/Datos_Limpios[[#This Row],[Account Length (in months)]]</f>
        <v>8.8888888888888892E-2</v>
      </c>
      <c r="V3410" t="str" cm="1">
        <f t="array" ref="V3410">_xlfn.IFS(H3410&lt;30,"Under 30",H3410&lt;66,"Middle Age",H3410&gt;=66,"Senior")</f>
        <v>Middle Age</v>
      </c>
      <c r="W3410" t="s">
        <v>6824</v>
      </c>
    </row>
    <row r="3411" spans="1:23" x14ac:dyDescent="0.3">
      <c r="A3411" t="s">
        <v>3508</v>
      </c>
      <c r="B3411" t="s">
        <v>23</v>
      </c>
      <c r="C3411">
        <v>15</v>
      </c>
      <c r="D3411">
        <v>5</v>
      </c>
      <c r="E3411" t="s">
        <v>23</v>
      </c>
      <c r="F3411" t="s">
        <v>34</v>
      </c>
      <c r="G3411" t="s">
        <v>19</v>
      </c>
      <c r="H3411">
        <v>75</v>
      </c>
      <c r="I3411" t="s">
        <v>17</v>
      </c>
      <c r="J3411">
        <v>0</v>
      </c>
      <c r="K3411" t="s">
        <v>20</v>
      </c>
      <c r="L3411" t="s">
        <v>6791</v>
      </c>
      <c r="M3411">
        <v>33</v>
      </c>
      <c r="N3411" t="s">
        <v>27</v>
      </c>
      <c r="O3411" t="s">
        <v>208</v>
      </c>
      <c r="P3411" s="32">
        <v>43849</v>
      </c>
      <c r="Q3411" s="1">
        <v>32.377674459128613</v>
      </c>
      <c r="R3411">
        <v>1</v>
      </c>
      <c r="S3411" t="str" cm="1">
        <f t="array" ref="S3411">_xlfn.IFS(R3411=0,"None",R3411&lt;3,"Low",R3411&lt;6,"Medium",R3411&lt;=10,"High")</f>
        <v>Low</v>
      </c>
      <c r="T3411" t="str" cm="1">
        <f t="array" ref="T3411">_xlfn.IFS(M3411&lt;=20,"Low",M3411&lt;=50,"Medium",M3411&lt;=90,"High")</f>
        <v>Medium</v>
      </c>
      <c r="U3411" s="33">
        <f>Datos_Limpios[[#This Row],[Number of Complaints or Support]]/Datos_Limpios[[#This Row],[Account Length (in months)]]</f>
        <v>6.6666666666666666E-2</v>
      </c>
      <c r="V3411" t="str" cm="1">
        <f t="array" ref="V3411">_xlfn.IFS(H3411&lt;30,"Under 30",H3411&lt;66,"Middle Age",H3411&gt;=66,"Senior")</f>
        <v>Senior</v>
      </c>
      <c r="W3411" t="s">
        <v>6823</v>
      </c>
    </row>
    <row r="3412" spans="1:23" x14ac:dyDescent="0.3">
      <c r="A3412" t="s">
        <v>3509</v>
      </c>
      <c r="B3412" t="s">
        <v>17</v>
      </c>
      <c r="C3412">
        <v>2</v>
      </c>
      <c r="D3412">
        <v>0</v>
      </c>
      <c r="E3412" t="s">
        <v>23</v>
      </c>
      <c r="F3412" t="s">
        <v>103</v>
      </c>
      <c r="G3412" t="s">
        <v>6790</v>
      </c>
      <c r="H3412">
        <v>48</v>
      </c>
      <c r="I3412" t="s">
        <v>23</v>
      </c>
      <c r="J3412">
        <v>4</v>
      </c>
      <c r="K3412" t="s">
        <v>32</v>
      </c>
      <c r="L3412" t="s">
        <v>6794</v>
      </c>
      <c r="M3412">
        <v>24</v>
      </c>
      <c r="P3412" s="32">
        <v>45239</v>
      </c>
      <c r="Q3412" s="1">
        <v>20.873843476953059</v>
      </c>
      <c r="R3412">
        <v>4</v>
      </c>
      <c r="S3412" t="str" cm="1">
        <f t="array" ref="S3412">_xlfn.IFS(R3412=0,"None",R3412&lt;3,"Low",R3412&lt;6,"Medium",R3412&lt;=10,"High")</f>
        <v>Medium</v>
      </c>
      <c r="T3412" t="str" cm="1">
        <f t="array" ref="T3412">_xlfn.IFS(M3412&lt;=20,"Low",M3412&lt;=50,"Medium",M3412&lt;=90,"High")</f>
        <v>Medium</v>
      </c>
      <c r="U3412" s="33">
        <f>Datos_Limpios[[#This Row],[Number of Complaints or Support]]/Datos_Limpios[[#This Row],[Account Length (in months)]]</f>
        <v>2</v>
      </c>
      <c r="V3412" t="str" cm="1">
        <f t="array" ref="V3412">_xlfn.IFS(H3412&lt;30,"Under 30",H3412&lt;66,"Middle Age",H3412&gt;=66,"Senior")</f>
        <v>Middle Age</v>
      </c>
      <c r="W3412" t="s">
        <v>6823</v>
      </c>
    </row>
    <row r="3413" spans="1:23" x14ac:dyDescent="0.3">
      <c r="A3413" t="s">
        <v>3510</v>
      </c>
      <c r="B3413" t="s">
        <v>17</v>
      </c>
      <c r="C3413">
        <v>3</v>
      </c>
      <c r="D3413">
        <v>0</v>
      </c>
      <c r="E3413" t="s">
        <v>23</v>
      </c>
      <c r="F3413" t="s">
        <v>90</v>
      </c>
      <c r="G3413" t="s">
        <v>19</v>
      </c>
      <c r="H3413">
        <v>27</v>
      </c>
      <c r="I3413" t="s">
        <v>23</v>
      </c>
      <c r="J3413">
        <v>4</v>
      </c>
      <c r="K3413" t="s">
        <v>20</v>
      </c>
      <c r="L3413" t="s">
        <v>6791</v>
      </c>
      <c r="M3413">
        <v>17</v>
      </c>
      <c r="P3413" s="32">
        <v>43842</v>
      </c>
      <c r="Q3413" s="1">
        <v>18.67521478659727</v>
      </c>
      <c r="R3413">
        <v>8</v>
      </c>
      <c r="S3413" t="str" cm="1">
        <f t="array" ref="S3413">_xlfn.IFS(R3413=0,"None",R3413&lt;3,"Low",R3413&lt;6,"Medium",R3413&lt;=10,"High")</f>
        <v>High</v>
      </c>
      <c r="T3413" t="str" cm="1">
        <f t="array" ref="T3413">_xlfn.IFS(M3413&lt;=20,"Low",M3413&lt;=50,"Medium",M3413&lt;=90,"High")</f>
        <v>Low</v>
      </c>
      <c r="U3413" s="33">
        <f>Datos_Limpios[[#This Row],[Number of Complaints or Support]]/Datos_Limpios[[#This Row],[Account Length (in months)]]</f>
        <v>2.6666666666666665</v>
      </c>
      <c r="V3413" t="str" cm="1">
        <f t="array" ref="V3413">_xlfn.IFS(H3413&lt;30,"Under 30",H3413&lt;66,"Middle Age",H3413&gt;=66,"Senior")</f>
        <v>Under 30</v>
      </c>
      <c r="W3413" t="s">
        <v>6823</v>
      </c>
    </row>
    <row r="3414" spans="1:23" x14ac:dyDescent="0.3">
      <c r="A3414" t="s">
        <v>3511</v>
      </c>
      <c r="B3414" t="s">
        <v>17</v>
      </c>
      <c r="C3414">
        <v>28</v>
      </c>
      <c r="D3414">
        <v>0</v>
      </c>
      <c r="E3414" t="s">
        <v>23</v>
      </c>
      <c r="F3414" t="s">
        <v>103</v>
      </c>
      <c r="G3414" t="s">
        <v>6790</v>
      </c>
      <c r="H3414">
        <v>57</v>
      </c>
      <c r="I3414" t="s">
        <v>17</v>
      </c>
      <c r="J3414">
        <v>0</v>
      </c>
      <c r="K3414" t="s">
        <v>20</v>
      </c>
      <c r="L3414" t="s">
        <v>6791</v>
      </c>
      <c r="M3414">
        <v>34</v>
      </c>
      <c r="P3414" s="32">
        <v>44190</v>
      </c>
      <c r="Q3414" s="1">
        <v>35.161902409666787</v>
      </c>
      <c r="R3414">
        <v>0</v>
      </c>
      <c r="S3414" t="str" cm="1">
        <f t="array" ref="S3414">_xlfn.IFS(R3414=0,"None",R3414&lt;3,"Low",R3414&lt;6,"Medium",R3414&lt;=10,"High")</f>
        <v>None</v>
      </c>
      <c r="T3414" t="str" cm="1">
        <f t="array" ref="T3414">_xlfn.IFS(M3414&lt;=20,"Low",M3414&lt;=50,"Medium",M3414&lt;=90,"High")</f>
        <v>Medium</v>
      </c>
      <c r="U3414" s="33">
        <f>Datos_Limpios[[#This Row],[Number of Complaints or Support]]/Datos_Limpios[[#This Row],[Account Length (in months)]]</f>
        <v>0</v>
      </c>
      <c r="V3414" t="str" cm="1">
        <f t="array" ref="V3414">_xlfn.IFS(H3414&lt;30,"Under 30",H3414&lt;66,"Middle Age",H3414&gt;=66,"Senior")</f>
        <v>Middle Age</v>
      </c>
      <c r="W3414" t="s">
        <v>6823</v>
      </c>
    </row>
    <row r="3415" spans="1:23" x14ac:dyDescent="0.3">
      <c r="A3415" t="s">
        <v>3512</v>
      </c>
      <c r="B3415" t="s">
        <v>17</v>
      </c>
      <c r="C3415">
        <v>69</v>
      </c>
      <c r="D3415">
        <v>2</v>
      </c>
      <c r="E3415" t="s">
        <v>23</v>
      </c>
      <c r="F3415" t="s">
        <v>86</v>
      </c>
      <c r="G3415" t="s">
        <v>6790</v>
      </c>
      <c r="H3415">
        <v>44</v>
      </c>
      <c r="I3415" t="s">
        <v>17</v>
      </c>
      <c r="J3415">
        <v>0</v>
      </c>
      <c r="K3415" t="s">
        <v>32</v>
      </c>
      <c r="L3415" t="s">
        <v>6791</v>
      </c>
      <c r="M3415">
        <v>32</v>
      </c>
      <c r="P3415" s="32">
        <v>44612</v>
      </c>
      <c r="Q3415" s="1">
        <v>27.16723731310535</v>
      </c>
      <c r="R3415">
        <v>4</v>
      </c>
      <c r="S3415" t="str" cm="1">
        <f t="array" ref="S3415">_xlfn.IFS(R3415=0,"None",R3415&lt;3,"Low",R3415&lt;6,"Medium",R3415&lt;=10,"High")</f>
        <v>Medium</v>
      </c>
      <c r="T3415" t="str" cm="1">
        <f t="array" ref="T3415">_xlfn.IFS(M3415&lt;=20,"Low",M3415&lt;=50,"Medium",M3415&lt;=90,"High")</f>
        <v>Medium</v>
      </c>
      <c r="U3415" s="33">
        <f>Datos_Limpios[[#This Row],[Number of Complaints or Support]]/Datos_Limpios[[#This Row],[Account Length (in months)]]</f>
        <v>5.7971014492753624E-2</v>
      </c>
      <c r="V3415" t="str" cm="1">
        <f t="array" ref="V3415">_xlfn.IFS(H3415&lt;30,"Under 30",H3415&lt;66,"Middle Age",H3415&gt;=66,"Senior")</f>
        <v>Middle Age</v>
      </c>
      <c r="W3415" t="s">
        <v>6824</v>
      </c>
    </row>
    <row r="3416" spans="1:23" x14ac:dyDescent="0.3">
      <c r="A3416" t="s">
        <v>3513</v>
      </c>
      <c r="B3416" t="s">
        <v>23</v>
      </c>
      <c r="C3416">
        <v>2</v>
      </c>
      <c r="D3416">
        <v>5</v>
      </c>
      <c r="E3416" t="s">
        <v>23</v>
      </c>
      <c r="F3416" t="s">
        <v>69</v>
      </c>
      <c r="G3416" t="s">
        <v>6790</v>
      </c>
      <c r="H3416">
        <v>32</v>
      </c>
      <c r="I3416" t="s">
        <v>17</v>
      </c>
      <c r="J3416">
        <v>0</v>
      </c>
      <c r="K3416" t="s">
        <v>20</v>
      </c>
      <c r="L3416" t="s">
        <v>6792</v>
      </c>
      <c r="M3416">
        <v>37</v>
      </c>
      <c r="N3416" t="s">
        <v>59</v>
      </c>
      <c r="O3416" t="s">
        <v>116</v>
      </c>
      <c r="P3416" s="32">
        <v>44852</v>
      </c>
      <c r="Q3416" s="1">
        <v>39.87743398833495</v>
      </c>
      <c r="R3416">
        <v>7</v>
      </c>
      <c r="S3416" t="str" cm="1">
        <f t="array" ref="S3416">_xlfn.IFS(R3416=0,"None",R3416&lt;3,"Low",R3416&lt;6,"Medium",R3416&lt;=10,"High")</f>
        <v>High</v>
      </c>
      <c r="T3416" t="str" cm="1">
        <f t="array" ref="T3416">_xlfn.IFS(M3416&lt;=20,"Low",M3416&lt;=50,"Medium",M3416&lt;=90,"High")</f>
        <v>Medium</v>
      </c>
      <c r="U3416" s="33">
        <f>Datos_Limpios[[#This Row],[Number of Complaints or Support]]/Datos_Limpios[[#This Row],[Account Length (in months)]]</f>
        <v>3.5</v>
      </c>
      <c r="V3416" t="str" cm="1">
        <f t="array" ref="V3416">_xlfn.IFS(H3416&lt;30,"Under 30",H3416&lt;66,"Middle Age",H3416&gt;=66,"Senior")</f>
        <v>Middle Age</v>
      </c>
      <c r="W3416" t="s">
        <v>6825</v>
      </c>
    </row>
    <row r="3417" spans="1:23" x14ac:dyDescent="0.3">
      <c r="A3417" t="s">
        <v>3514</v>
      </c>
      <c r="B3417" t="s">
        <v>23</v>
      </c>
      <c r="C3417">
        <v>11</v>
      </c>
      <c r="D3417">
        <v>4</v>
      </c>
      <c r="E3417" t="s">
        <v>23</v>
      </c>
      <c r="F3417" t="s">
        <v>79</v>
      </c>
      <c r="G3417" t="s">
        <v>6790</v>
      </c>
      <c r="H3417">
        <v>41</v>
      </c>
      <c r="I3417" t="s">
        <v>17</v>
      </c>
      <c r="J3417">
        <v>0</v>
      </c>
      <c r="K3417" t="s">
        <v>20</v>
      </c>
      <c r="L3417" t="s">
        <v>6792</v>
      </c>
      <c r="M3417">
        <v>33</v>
      </c>
      <c r="N3417" t="s">
        <v>27</v>
      </c>
      <c r="O3417" t="s">
        <v>108</v>
      </c>
      <c r="P3417" s="32">
        <v>44587</v>
      </c>
      <c r="Q3417" s="1">
        <v>35.011168665279207</v>
      </c>
      <c r="R3417">
        <v>2</v>
      </c>
      <c r="S3417" t="str" cm="1">
        <f t="array" ref="S3417">_xlfn.IFS(R3417=0,"None",R3417&lt;3,"Low",R3417&lt;6,"Medium",R3417&lt;=10,"High")</f>
        <v>Low</v>
      </c>
      <c r="T3417" t="str" cm="1">
        <f t="array" ref="T3417">_xlfn.IFS(M3417&lt;=20,"Low",M3417&lt;=50,"Medium",M3417&lt;=90,"High")</f>
        <v>Medium</v>
      </c>
      <c r="U3417" s="33">
        <f>Datos_Limpios[[#This Row],[Number of Complaints or Support]]/Datos_Limpios[[#This Row],[Account Length (in months)]]</f>
        <v>0.18181818181818182</v>
      </c>
      <c r="V3417" t="str" cm="1">
        <f t="array" ref="V3417">_xlfn.IFS(H3417&lt;30,"Under 30",H3417&lt;66,"Middle Age",H3417&gt;=66,"Senior")</f>
        <v>Middle Age</v>
      </c>
      <c r="W3417" t="s">
        <v>6826</v>
      </c>
    </row>
    <row r="3418" spans="1:23" x14ac:dyDescent="0.3">
      <c r="A3418" t="s">
        <v>3515</v>
      </c>
      <c r="B3418" t="s">
        <v>17</v>
      </c>
      <c r="C3418">
        <v>6</v>
      </c>
      <c r="D3418">
        <v>0</v>
      </c>
      <c r="E3418" t="s">
        <v>17</v>
      </c>
      <c r="F3418" t="s">
        <v>247</v>
      </c>
      <c r="G3418" t="s">
        <v>6790</v>
      </c>
      <c r="H3418">
        <v>36</v>
      </c>
      <c r="I3418" t="s">
        <v>17</v>
      </c>
      <c r="J3418">
        <v>0</v>
      </c>
      <c r="K3418" t="s">
        <v>20</v>
      </c>
      <c r="L3418" t="s">
        <v>6791</v>
      </c>
      <c r="M3418">
        <v>28</v>
      </c>
      <c r="P3418" s="32">
        <v>43871</v>
      </c>
      <c r="Q3418" s="1">
        <v>25.24467833189205</v>
      </c>
      <c r="R3418">
        <v>1</v>
      </c>
      <c r="S3418" t="str" cm="1">
        <f t="array" ref="S3418">_xlfn.IFS(R3418=0,"None",R3418&lt;3,"Low",R3418&lt;6,"Medium",R3418&lt;=10,"High")</f>
        <v>Low</v>
      </c>
      <c r="T3418" t="str" cm="1">
        <f t="array" ref="T3418">_xlfn.IFS(M3418&lt;=20,"Low",M3418&lt;=50,"Medium",M3418&lt;=90,"High")</f>
        <v>Medium</v>
      </c>
      <c r="U3418" s="33">
        <f>Datos_Limpios[[#This Row],[Number of Complaints or Support]]/Datos_Limpios[[#This Row],[Account Length (in months)]]</f>
        <v>0.16666666666666666</v>
      </c>
      <c r="V3418" t="str" cm="1">
        <f t="array" ref="V3418">_xlfn.IFS(H3418&lt;30,"Under 30",H3418&lt;66,"Middle Age",H3418&gt;=66,"Senior")</f>
        <v>Middle Age</v>
      </c>
      <c r="W3418" t="s">
        <v>6826</v>
      </c>
    </row>
    <row r="3419" spans="1:23" x14ac:dyDescent="0.3">
      <c r="A3419" t="s">
        <v>3516</v>
      </c>
      <c r="B3419" t="s">
        <v>17</v>
      </c>
      <c r="C3419">
        <v>53</v>
      </c>
      <c r="D3419">
        <v>0</v>
      </c>
      <c r="E3419" t="s">
        <v>17</v>
      </c>
      <c r="F3419" t="s">
        <v>86</v>
      </c>
      <c r="G3419" t="s">
        <v>19</v>
      </c>
      <c r="H3419">
        <v>67</v>
      </c>
      <c r="I3419" t="s">
        <v>17</v>
      </c>
      <c r="J3419">
        <v>0</v>
      </c>
      <c r="K3419" t="s">
        <v>24</v>
      </c>
      <c r="L3419" t="s">
        <v>6792</v>
      </c>
      <c r="M3419">
        <v>65</v>
      </c>
      <c r="P3419" s="32">
        <v>45135</v>
      </c>
      <c r="Q3419" s="1">
        <v>60.096948651167359</v>
      </c>
      <c r="R3419">
        <v>6</v>
      </c>
      <c r="S3419" t="str" cm="1">
        <f t="array" ref="S3419">_xlfn.IFS(R3419=0,"None",R3419&lt;3,"Low",R3419&lt;6,"Medium",R3419&lt;=10,"High")</f>
        <v>High</v>
      </c>
      <c r="T3419" t="str" cm="1">
        <f t="array" ref="T3419">_xlfn.IFS(M3419&lt;=20,"Low",M3419&lt;=50,"Medium",M3419&lt;=90,"High")</f>
        <v>High</v>
      </c>
      <c r="U3419" s="33">
        <f>Datos_Limpios[[#This Row],[Number of Complaints or Support]]/Datos_Limpios[[#This Row],[Account Length (in months)]]</f>
        <v>0.11320754716981132</v>
      </c>
      <c r="V3419" t="str" cm="1">
        <f t="array" ref="V3419">_xlfn.IFS(H3419&lt;30,"Under 30",H3419&lt;66,"Middle Age",H3419&gt;=66,"Senior")</f>
        <v>Senior</v>
      </c>
      <c r="W3419" t="s">
        <v>6824</v>
      </c>
    </row>
    <row r="3420" spans="1:23" x14ac:dyDescent="0.3">
      <c r="A3420" t="s">
        <v>3517</v>
      </c>
      <c r="B3420" t="s">
        <v>23</v>
      </c>
      <c r="C3420">
        <v>69</v>
      </c>
      <c r="D3420">
        <v>1</v>
      </c>
      <c r="E3420" t="s">
        <v>23</v>
      </c>
      <c r="F3420" t="s">
        <v>69</v>
      </c>
      <c r="G3420" t="s">
        <v>6790</v>
      </c>
      <c r="H3420">
        <v>62</v>
      </c>
      <c r="I3420" t="s">
        <v>17</v>
      </c>
      <c r="J3420">
        <v>0</v>
      </c>
      <c r="K3420" t="s">
        <v>32</v>
      </c>
      <c r="L3420" t="s">
        <v>6792</v>
      </c>
      <c r="M3420">
        <v>68</v>
      </c>
      <c r="N3420" t="s">
        <v>27</v>
      </c>
      <c r="O3420" t="s">
        <v>164</v>
      </c>
      <c r="P3420" s="32">
        <v>43854</v>
      </c>
      <c r="Q3420" s="1">
        <v>74.513793681136335</v>
      </c>
      <c r="R3420">
        <v>6</v>
      </c>
      <c r="S3420" t="str" cm="1">
        <f t="array" ref="S3420">_xlfn.IFS(R3420=0,"None",R3420&lt;3,"Low",R3420&lt;6,"Medium",R3420&lt;=10,"High")</f>
        <v>High</v>
      </c>
      <c r="T3420" t="str" cm="1">
        <f t="array" ref="T3420">_xlfn.IFS(M3420&lt;=20,"Low",M3420&lt;=50,"Medium",M3420&lt;=90,"High")</f>
        <v>High</v>
      </c>
      <c r="U3420" s="33">
        <f>Datos_Limpios[[#This Row],[Number of Complaints or Support]]/Datos_Limpios[[#This Row],[Account Length (in months)]]</f>
        <v>8.6956521739130432E-2</v>
      </c>
      <c r="V3420" t="str" cm="1">
        <f t="array" ref="V3420">_xlfn.IFS(H3420&lt;30,"Under 30",H3420&lt;66,"Middle Age",H3420&gt;=66,"Senior")</f>
        <v>Middle Age</v>
      </c>
      <c r="W3420" t="s">
        <v>6825</v>
      </c>
    </row>
    <row r="3421" spans="1:23" x14ac:dyDescent="0.3">
      <c r="A3421" t="s">
        <v>3518</v>
      </c>
      <c r="B3421" t="s">
        <v>17</v>
      </c>
      <c r="C3421">
        <v>68</v>
      </c>
      <c r="D3421">
        <v>1</v>
      </c>
      <c r="E3421" t="s">
        <v>17</v>
      </c>
      <c r="F3421" t="s">
        <v>130</v>
      </c>
      <c r="G3421" t="s">
        <v>6790</v>
      </c>
      <c r="H3421">
        <v>72</v>
      </c>
      <c r="I3421" t="s">
        <v>17</v>
      </c>
      <c r="J3421">
        <v>0</v>
      </c>
      <c r="K3421" t="s">
        <v>32</v>
      </c>
      <c r="L3421" t="s">
        <v>6791</v>
      </c>
      <c r="M3421">
        <v>77</v>
      </c>
      <c r="P3421" s="32">
        <v>44698</v>
      </c>
      <c r="Q3421" s="1">
        <v>84.313409457990403</v>
      </c>
      <c r="R3421">
        <v>0</v>
      </c>
      <c r="S3421" t="str" cm="1">
        <f t="array" ref="S3421">_xlfn.IFS(R3421=0,"None",R3421&lt;3,"Low",R3421&lt;6,"Medium",R3421&lt;=10,"High")</f>
        <v>None</v>
      </c>
      <c r="T3421" t="str" cm="1">
        <f t="array" ref="T3421">_xlfn.IFS(M3421&lt;=20,"Low",M3421&lt;=50,"Medium",M3421&lt;=90,"High")</f>
        <v>High</v>
      </c>
      <c r="U3421" s="33">
        <f>Datos_Limpios[[#This Row],[Number of Complaints or Support]]/Datos_Limpios[[#This Row],[Account Length (in months)]]</f>
        <v>0</v>
      </c>
      <c r="V3421" t="str" cm="1">
        <f t="array" ref="V3421">_xlfn.IFS(H3421&lt;30,"Under 30",H3421&lt;66,"Middle Age",H3421&gt;=66,"Senior")</f>
        <v>Senior</v>
      </c>
      <c r="W3421" t="s">
        <v>6825</v>
      </c>
    </row>
    <row r="3422" spans="1:23" x14ac:dyDescent="0.3">
      <c r="A3422" t="s">
        <v>3519</v>
      </c>
      <c r="B3422" t="s">
        <v>17</v>
      </c>
      <c r="C3422">
        <v>12</v>
      </c>
      <c r="D3422">
        <v>1</v>
      </c>
      <c r="E3422" t="s">
        <v>23</v>
      </c>
      <c r="F3422" t="s">
        <v>128</v>
      </c>
      <c r="G3422" t="s">
        <v>6790</v>
      </c>
      <c r="H3422">
        <v>44</v>
      </c>
      <c r="I3422" t="s">
        <v>17</v>
      </c>
      <c r="J3422">
        <v>0</v>
      </c>
      <c r="K3422" t="s">
        <v>20</v>
      </c>
      <c r="L3422" t="s">
        <v>6792</v>
      </c>
      <c r="M3422">
        <v>33</v>
      </c>
      <c r="P3422" s="32">
        <v>45044</v>
      </c>
      <c r="Q3422" s="1">
        <v>28.081219883180822</v>
      </c>
      <c r="R3422">
        <v>10</v>
      </c>
      <c r="S3422" t="str" cm="1">
        <f t="array" ref="S3422">_xlfn.IFS(R3422=0,"None",R3422&lt;3,"Low",R3422&lt;6,"Medium",R3422&lt;=10,"High")</f>
        <v>High</v>
      </c>
      <c r="T3422" t="str" cm="1">
        <f t="array" ref="T3422">_xlfn.IFS(M3422&lt;=20,"Low",M3422&lt;=50,"Medium",M3422&lt;=90,"High")</f>
        <v>Medium</v>
      </c>
      <c r="U3422" s="33">
        <f>Datos_Limpios[[#This Row],[Number of Complaints or Support]]/Datos_Limpios[[#This Row],[Account Length (in months)]]</f>
        <v>0.83333333333333337</v>
      </c>
      <c r="V3422" t="str" cm="1">
        <f t="array" ref="V3422">_xlfn.IFS(H3422&lt;30,"Under 30",H3422&lt;66,"Middle Age",H3422&gt;=66,"Senior")</f>
        <v>Middle Age</v>
      </c>
      <c r="W3422" t="s">
        <v>6826</v>
      </c>
    </row>
    <row r="3423" spans="1:23" x14ac:dyDescent="0.3">
      <c r="A3423" t="s">
        <v>3520</v>
      </c>
      <c r="B3423" t="s">
        <v>17</v>
      </c>
      <c r="C3423">
        <v>27</v>
      </c>
      <c r="D3423">
        <v>0</v>
      </c>
      <c r="E3423" t="s">
        <v>17</v>
      </c>
      <c r="F3423" t="s">
        <v>90</v>
      </c>
      <c r="G3423" t="s">
        <v>19</v>
      </c>
      <c r="H3423">
        <v>62</v>
      </c>
      <c r="I3423" t="s">
        <v>23</v>
      </c>
      <c r="J3423">
        <v>3</v>
      </c>
      <c r="K3423" t="s">
        <v>24</v>
      </c>
      <c r="L3423" t="s">
        <v>6791</v>
      </c>
      <c r="M3423">
        <v>7</v>
      </c>
      <c r="P3423" s="32">
        <v>43884</v>
      </c>
      <c r="Q3423" s="1">
        <v>7.7406789329820977</v>
      </c>
      <c r="R3423">
        <v>3</v>
      </c>
      <c r="S3423" t="str" cm="1">
        <f t="array" ref="S3423">_xlfn.IFS(R3423=0,"None",R3423&lt;3,"Low",R3423&lt;6,"Medium",R3423&lt;=10,"High")</f>
        <v>Medium</v>
      </c>
      <c r="T3423" t="str" cm="1">
        <f t="array" ref="T3423">_xlfn.IFS(M3423&lt;=20,"Low",M3423&lt;=50,"Medium",M3423&lt;=90,"High")</f>
        <v>Low</v>
      </c>
      <c r="U3423" s="33">
        <f>Datos_Limpios[[#This Row],[Number of Complaints or Support]]/Datos_Limpios[[#This Row],[Account Length (in months)]]</f>
        <v>0.1111111111111111</v>
      </c>
      <c r="V3423" t="str" cm="1">
        <f t="array" ref="V3423">_xlfn.IFS(H3423&lt;30,"Under 30",H3423&lt;66,"Middle Age",H3423&gt;=66,"Senior")</f>
        <v>Middle Age</v>
      </c>
      <c r="W3423" t="s">
        <v>6823</v>
      </c>
    </row>
    <row r="3424" spans="1:23" x14ac:dyDescent="0.3">
      <c r="A3424" t="s">
        <v>3521</v>
      </c>
      <c r="B3424" t="s">
        <v>17</v>
      </c>
      <c r="C3424">
        <v>60</v>
      </c>
      <c r="D3424">
        <v>0</v>
      </c>
      <c r="E3424" t="s">
        <v>23</v>
      </c>
      <c r="F3424" t="s">
        <v>156</v>
      </c>
      <c r="G3424" t="s">
        <v>19</v>
      </c>
      <c r="H3424">
        <v>45</v>
      </c>
      <c r="I3424" t="s">
        <v>17</v>
      </c>
      <c r="J3424">
        <v>0</v>
      </c>
      <c r="K3424" t="s">
        <v>32</v>
      </c>
      <c r="L3424" t="s">
        <v>6791</v>
      </c>
      <c r="M3424">
        <v>34</v>
      </c>
      <c r="P3424" s="32">
        <v>44819</v>
      </c>
      <c r="Q3424" s="1">
        <v>38.13217694984202</v>
      </c>
      <c r="R3424">
        <v>8</v>
      </c>
      <c r="S3424" t="str" cm="1">
        <f t="array" ref="S3424">_xlfn.IFS(R3424=0,"None",R3424&lt;3,"Low",R3424&lt;6,"Medium",R3424&lt;=10,"High")</f>
        <v>High</v>
      </c>
      <c r="T3424" t="str" cm="1">
        <f t="array" ref="T3424">_xlfn.IFS(M3424&lt;=20,"Low",M3424&lt;=50,"Medium",M3424&lt;=90,"High")</f>
        <v>Medium</v>
      </c>
      <c r="U3424" s="33">
        <f>Datos_Limpios[[#This Row],[Number of Complaints or Support]]/Datos_Limpios[[#This Row],[Account Length (in months)]]</f>
        <v>0.13333333333333333</v>
      </c>
      <c r="V3424" t="str" cm="1">
        <f t="array" ref="V3424">_xlfn.IFS(H3424&lt;30,"Under 30",H3424&lt;66,"Middle Age",H3424&gt;=66,"Senior")</f>
        <v>Middle Age</v>
      </c>
      <c r="W3424" t="s">
        <v>6825</v>
      </c>
    </row>
    <row r="3425" spans="1:23" x14ac:dyDescent="0.3">
      <c r="A3425" t="s">
        <v>3522</v>
      </c>
      <c r="B3425" t="s">
        <v>17</v>
      </c>
      <c r="C3425">
        <v>72</v>
      </c>
      <c r="D3425">
        <v>2</v>
      </c>
      <c r="E3425" t="s">
        <v>23</v>
      </c>
      <c r="F3425" t="s">
        <v>121</v>
      </c>
      <c r="G3425" t="s">
        <v>6790</v>
      </c>
      <c r="H3425">
        <v>32</v>
      </c>
      <c r="I3425" t="s">
        <v>17</v>
      </c>
      <c r="J3425">
        <v>0</v>
      </c>
      <c r="K3425" t="s">
        <v>32</v>
      </c>
      <c r="L3425" t="s">
        <v>6792</v>
      </c>
      <c r="M3425">
        <v>33</v>
      </c>
      <c r="P3425" s="32">
        <v>44761</v>
      </c>
      <c r="Q3425" s="1">
        <v>29.351415330869919</v>
      </c>
      <c r="R3425">
        <v>6</v>
      </c>
      <c r="S3425" t="str" cm="1">
        <f t="array" ref="S3425">_xlfn.IFS(R3425=0,"None",R3425&lt;3,"Low",R3425&lt;6,"Medium",R3425&lt;=10,"High")</f>
        <v>High</v>
      </c>
      <c r="T3425" t="str" cm="1">
        <f t="array" ref="T3425">_xlfn.IFS(M3425&lt;=20,"Low",M3425&lt;=50,"Medium",M3425&lt;=90,"High")</f>
        <v>Medium</v>
      </c>
      <c r="U3425" s="33">
        <f>Datos_Limpios[[#This Row],[Number of Complaints or Support]]/Datos_Limpios[[#This Row],[Account Length (in months)]]</f>
        <v>8.3333333333333329E-2</v>
      </c>
      <c r="V3425" t="str" cm="1">
        <f t="array" ref="V3425">_xlfn.IFS(H3425&lt;30,"Under 30",H3425&lt;66,"Middle Age",H3425&gt;=66,"Senior")</f>
        <v>Middle Age</v>
      </c>
      <c r="W3425" t="s">
        <v>6826</v>
      </c>
    </row>
    <row r="3426" spans="1:23" x14ac:dyDescent="0.3">
      <c r="A3426" t="s">
        <v>3523</v>
      </c>
      <c r="B3426" t="s">
        <v>17</v>
      </c>
      <c r="C3426">
        <v>10</v>
      </c>
      <c r="D3426">
        <v>0</v>
      </c>
      <c r="E3426" t="s">
        <v>23</v>
      </c>
      <c r="F3426" t="s">
        <v>18</v>
      </c>
      <c r="G3426" t="s">
        <v>19</v>
      </c>
      <c r="H3426">
        <v>66</v>
      </c>
      <c r="I3426" t="s">
        <v>17</v>
      </c>
      <c r="J3426">
        <v>0</v>
      </c>
      <c r="K3426" t="s">
        <v>20</v>
      </c>
      <c r="L3426" t="s">
        <v>6791</v>
      </c>
      <c r="M3426">
        <v>41</v>
      </c>
      <c r="P3426" s="32">
        <v>44527</v>
      </c>
      <c r="Q3426" s="1">
        <v>41.819181766037509</v>
      </c>
      <c r="R3426">
        <v>8</v>
      </c>
      <c r="S3426" t="str" cm="1">
        <f t="array" ref="S3426">_xlfn.IFS(R3426=0,"None",R3426&lt;3,"Low",R3426&lt;6,"Medium",R3426&lt;=10,"High")</f>
        <v>High</v>
      </c>
      <c r="T3426" t="str" cm="1">
        <f t="array" ref="T3426">_xlfn.IFS(M3426&lt;=20,"Low",M3426&lt;=50,"Medium",M3426&lt;=90,"High")</f>
        <v>Medium</v>
      </c>
      <c r="U3426" s="33">
        <f>Datos_Limpios[[#This Row],[Number of Complaints or Support]]/Datos_Limpios[[#This Row],[Account Length (in months)]]</f>
        <v>0.8</v>
      </c>
      <c r="V3426" t="str" cm="1">
        <f t="array" ref="V3426">_xlfn.IFS(H3426&lt;30,"Under 30",H3426&lt;66,"Middle Age",H3426&gt;=66,"Senior")</f>
        <v>Senior</v>
      </c>
      <c r="W3426" t="s">
        <v>6823</v>
      </c>
    </row>
    <row r="3427" spans="1:23" x14ac:dyDescent="0.3">
      <c r="A3427" t="s">
        <v>3524</v>
      </c>
      <c r="B3427" t="s">
        <v>23</v>
      </c>
      <c r="C3427">
        <v>1</v>
      </c>
      <c r="D3427">
        <v>1</v>
      </c>
      <c r="E3427" t="s">
        <v>17</v>
      </c>
      <c r="F3427" t="s">
        <v>29</v>
      </c>
      <c r="G3427" t="s">
        <v>6790</v>
      </c>
      <c r="H3427">
        <v>27</v>
      </c>
      <c r="I3427" t="s">
        <v>17</v>
      </c>
      <c r="J3427">
        <v>0</v>
      </c>
      <c r="K3427" t="s">
        <v>20</v>
      </c>
      <c r="L3427" t="s">
        <v>6794</v>
      </c>
      <c r="M3427">
        <v>9</v>
      </c>
      <c r="N3427" t="s">
        <v>27</v>
      </c>
      <c r="O3427" t="s">
        <v>125</v>
      </c>
      <c r="P3427" s="32">
        <v>45261</v>
      </c>
      <c r="Q3427" s="1">
        <v>10.24357454629501</v>
      </c>
      <c r="R3427">
        <v>10</v>
      </c>
      <c r="S3427" t="str" cm="1">
        <f t="array" ref="S3427">_xlfn.IFS(R3427=0,"None",R3427&lt;3,"Low",R3427&lt;6,"Medium",R3427&lt;=10,"High")</f>
        <v>High</v>
      </c>
      <c r="T3427" t="str" cm="1">
        <f t="array" ref="T3427">_xlfn.IFS(M3427&lt;=20,"Low",M3427&lt;=50,"Medium",M3427&lt;=90,"High")</f>
        <v>Low</v>
      </c>
      <c r="U3427" s="33">
        <f>Datos_Limpios[[#This Row],[Number of Complaints or Support]]/Datos_Limpios[[#This Row],[Account Length (in months)]]</f>
        <v>10</v>
      </c>
      <c r="V3427" t="str" cm="1">
        <f t="array" ref="V3427">_xlfn.IFS(H3427&lt;30,"Under 30",H3427&lt;66,"Middle Age",H3427&gt;=66,"Senior")</f>
        <v>Under 30</v>
      </c>
      <c r="W3427" t="s">
        <v>6825</v>
      </c>
    </row>
    <row r="3428" spans="1:23" x14ac:dyDescent="0.3">
      <c r="A3428" t="s">
        <v>3525</v>
      </c>
      <c r="B3428" t="s">
        <v>17</v>
      </c>
      <c r="C3428">
        <v>46</v>
      </c>
      <c r="D3428">
        <v>0</v>
      </c>
      <c r="E3428" t="s">
        <v>23</v>
      </c>
      <c r="F3428" t="s">
        <v>101</v>
      </c>
      <c r="G3428" t="s">
        <v>6790</v>
      </c>
      <c r="H3428">
        <v>55</v>
      </c>
      <c r="I3428" t="s">
        <v>17</v>
      </c>
      <c r="J3428">
        <v>0</v>
      </c>
      <c r="K3428" t="s">
        <v>20</v>
      </c>
      <c r="L3428" t="s">
        <v>6792</v>
      </c>
      <c r="M3428">
        <v>62</v>
      </c>
      <c r="P3428" s="32">
        <v>43988</v>
      </c>
      <c r="Q3428" s="1">
        <v>58.427225137789812</v>
      </c>
      <c r="R3428">
        <v>0</v>
      </c>
      <c r="S3428" t="str" cm="1">
        <f t="array" ref="S3428">_xlfn.IFS(R3428=0,"None",R3428&lt;3,"Low",R3428&lt;6,"Medium",R3428&lt;=10,"High")</f>
        <v>None</v>
      </c>
      <c r="T3428" t="str" cm="1">
        <f t="array" ref="T3428">_xlfn.IFS(M3428&lt;=20,"Low",M3428&lt;=50,"Medium",M3428&lt;=90,"High")</f>
        <v>High</v>
      </c>
      <c r="U3428" s="33">
        <f>Datos_Limpios[[#This Row],[Number of Complaints or Support]]/Datos_Limpios[[#This Row],[Account Length (in months)]]</f>
        <v>0</v>
      </c>
      <c r="V3428" t="str" cm="1">
        <f t="array" ref="V3428">_xlfn.IFS(H3428&lt;30,"Under 30",H3428&lt;66,"Middle Age",H3428&gt;=66,"Senior")</f>
        <v>Middle Age</v>
      </c>
      <c r="W3428" t="s">
        <v>6826</v>
      </c>
    </row>
    <row r="3429" spans="1:23" x14ac:dyDescent="0.3">
      <c r="A3429" t="s">
        <v>3526</v>
      </c>
      <c r="B3429" t="s">
        <v>17</v>
      </c>
      <c r="C3429">
        <v>13</v>
      </c>
      <c r="D3429">
        <v>0</v>
      </c>
      <c r="E3429" t="s">
        <v>17</v>
      </c>
      <c r="F3429" t="s">
        <v>52</v>
      </c>
      <c r="G3429" t="s">
        <v>6790</v>
      </c>
      <c r="H3429">
        <v>53</v>
      </c>
      <c r="I3429" t="s">
        <v>23</v>
      </c>
      <c r="J3429">
        <v>2</v>
      </c>
      <c r="K3429" t="s">
        <v>20</v>
      </c>
      <c r="L3429" t="s">
        <v>6791</v>
      </c>
      <c r="M3429">
        <v>6</v>
      </c>
      <c r="P3429" s="32">
        <v>44703</v>
      </c>
      <c r="Q3429" s="1">
        <v>5.1201917460121287</v>
      </c>
      <c r="R3429">
        <v>1</v>
      </c>
      <c r="S3429" t="str" cm="1">
        <f t="array" ref="S3429">_xlfn.IFS(R3429=0,"None",R3429&lt;3,"Low",R3429&lt;6,"Medium",R3429&lt;=10,"High")</f>
        <v>Low</v>
      </c>
      <c r="T3429" t="str" cm="1">
        <f t="array" ref="T3429">_xlfn.IFS(M3429&lt;=20,"Low",M3429&lt;=50,"Medium",M3429&lt;=90,"High")</f>
        <v>Low</v>
      </c>
      <c r="U3429" s="33">
        <f>Datos_Limpios[[#This Row],[Number of Complaints or Support]]/Datos_Limpios[[#This Row],[Account Length (in months)]]</f>
        <v>7.6923076923076927E-2</v>
      </c>
      <c r="V3429" t="str" cm="1">
        <f t="array" ref="V3429">_xlfn.IFS(H3429&lt;30,"Under 30",H3429&lt;66,"Middle Age",H3429&gt;=66,"Senior")</f>
        <v>Middle Age</v>
      </c>
      <c r="W3429" t="s">
        <v>6824</v>
      </c>
    </row>
    <row r="3430" spans="1:23" x14ac:dyDescent="0.3">
      <c r="A3430" t="s">
        <v>3527</v>
      </c>
      <c r="B3430" t="s">
        <v>17</v>
      </c>
      <c r="C3430">
        <v>22</v>
      </c>
      <c r="D3430">
        <v>2</v>
      </c>
      <c r="E3430" t="s">
        <v>17</v>
      </c>
      <c r="F3430" t="s">
        <v>205</v>
      </c>
      <c r="G3430" t="s">
        <v>6790</v>
      </c>
      <c r="H3430">
        <v>66</v>
      </c>
      <c r="I3430" t="s">
        <v>17</v>
      </c>
      <c r="J3430">
        <v>0</v>
      </c>
      <c r="K3430" t="s">
        <v>24</v>
      </c>
      <c r="L3430" t="s">
        <v>6794</v>
      </c>
      <c r="M3430">
        <v>12</v>
      </c>
      <c r="P3430" s="32">
        <v>44070</v>
      </c>
      <c r="Q3430" s="1">
        <v>14.31973089266492</v>
      </c>
      <c r="R3430">
        <v>2</v>
      </c>
      <c r="S3430" t="str" cm="1">
        <f t="array" ref="S3430">_xlfn.IFS(R3430=0,"None",R3430&lt;3,"Low",R3430&lt;6,"Medium",R3430&lt;=10,"High")</f>
        <v>Low</v>
      </c>
      <c r="T3430" t="str" cm="1">
        <f t="array" ref="T3430">_xlfn.IFS(M3430&lt;=20,"Low",M3430&lt;=50,"Medium",M3430&lt;=90,"High")</f>
        <v>Low</v>
      </c>
      <c r="U3430" s="33">
        <f>Datos_Limpios[[#This Row],[Number of Complaints or Support]]/Datos_Limpios[[#This Row],[Account Length (in months)]]</f>
        <v>9.0909090909090912E-2</v>
      </c>
      <c r="V3430" t="str" cm="1">
        <f t="array" ref="V3430">_xlfn.IFS(H3430&lt;30,"Under 30",H3430&lt;66,"Middle Age",H3430&gt;=66,"Senior")</f>
        <v>Senior</v>
      </c>
      <c r="W3430" t="s">
        <v>6823</v>
      </c>
    </row>
    <row r="3431" spans="1:23" x14ac:dyDescent="0.3">
      <c r="A3431" t="s">
        <v>3528</v>
      </c>
      <c r="B3431" t="s">
        <v>23</v>
      </c>
      <c r="C3431">
        <v>47</v>
      </c>
      <c r="D3431">
        <v>1</v>
      </c>
      <c r="E3431" t="s">
        <v>17</v>
      </c>
      <c r="F3431" t="s">
        <v>103</v>
      </c>
      <c r="G3431" t="s">
        <v>6790</v>
      </c>
      <c r="H3431">
        <v>85</v>
      </c>
      <c r="I3431" t="s">
        <v>17</v>
      </c>
      <c r="J3431">
        <v>0</v>
      </c>
      <c r="K3431" t="s">
        <v>24</v>
      </c>
      <c r="L3431" t="s">
        <v>6792</v>
      </c>
      <c r="M3431">
        <v>27</v>
      </c>
      <c r="N3431" t="s">
        <v>27</v>
      </c>
      <c r="O3431" t="s">
        <v>164</v>
      </c>
      <c r="P3431" s="32">
        <v>44570</v>
      </c>
      <c r="Q3431" s="1">
        <v>24.83810037154354</v>
      </c>
      <c r="R3431">
        <v>6</v>
      </c>
      <c r="S3431" t="str" cm="1">
        <f t="array" ref="S3431">_xlfn.IFS(R3431=0,"None",R3431&lt;3,"Low",R3431&lt;6,"Medium",R3431&lt;=10,"High")</f>
        <v>High</v>
      </c>
      <c r="T3431" t="str" cm="1">
        <f t="array" ref="T3431">_xlfn.IFS(M3431&lt;=20,"Low",M3431&lt;=50,"Medium",M3431&lt;=90,"High")</f>
        <v>Medium</v>
      </c>
      <c r="U3431" s="33">
        <f>Datos_Limpios[[#This Row],[Number of Complaints or Support]]/Datos_Limpios[[#This Row],[Account Length (in months)]]</f>
        <v>0.1276595744680851</v>
      </c>
      <c r="V3431" t="str" cm="1">
        <f t="array" ref="V3431">_xlfn.IFS(H3431&lt;30,"Under 30",H3431&lt;66,"Middle Age",H3431&gt;=66,"Senior")</f>
        <v>Senior</v>
      </c>
      <c r="W3431" t="s">
        <v>6823</v>
      </c>
    </row>
    <row r="3432" spans="1:23" x14ac:dyDescent="0.3">
      <c r="A3432" t="s">
        <v>3529</v>
      </c>
      <c r="B3432" t="s">
        <v>17</v>
      </c>
      <c r="C3432">
        <v>11</v>
      </c>
      <c r="D3432">
        <v>1</v>
      </c>
      <c r="E3432" t="s">
        <v>17</v>
      </c>
      <c r="F3432" t="s">
        <v>90</v>
      </c>
      <c r="G3432" t="s">
        <v>19</v>
      </c>
      <c r="H3432">
        <v>38</v>
      </c>
      <c r="I3432" t="s">
        <v>23</v>
      </c>
      <c r="J3432">
        <v>2</v>
      </c>
      <c r="K3432" t="s">
        <v>32</v>
      </c>
      <c r="L3432" t="s">
        <v>6791</v>
      </c>
      <c r="M3432">
        <v>12</v>
      </c>
      <c r="P3432" s="32">
        <v>44592</v>
      </c>
      <c r="Q3432" s="1">
        <v>11.674072513294069</v>
      </c>
      <c r="R3432">
        <v>10</v>
      </c>
      <c r="S3432" t="str" cm="1">
        <f t="array" ref="S3432">_xlfn.IFS(R3432=0,"None",R3432&lt;3,"Low",R3432&lt;6,"Medium",R3432&lt;=10,"High")</f>
        <v>High</v>
      </c>
      <c r="T3432" t="str" cm="1">
        <f t="array" ref="T3432">_xlfn.IFS(M3432&lt;=20,"Low",M3432&lt;=50,"Medium",M3432&lt;=90,"High")</f>
        <v>Low</v>
      </c>
      <c r="U3432" s="33">
        <f>Datos_Limpios[[#This Row],[Number of Complaints or Support]]/Datos_Limpios[[#This Row],[Account Length (in months)]]</f>
        <v>0.90909090909090906</v>
      </c>
      <c r="V3432" t="str" cm="1">
        <f t="array" ref="V3432">_xlfn.IFS(H3432&lt;30,"Under 30",H3432&lt;66,"Middle Age",H3432&gt;=66,"Senior")</f>
        <v>Middle Age</v>
      </c>
      <c r="W3432" t="s">
        <v>6823</v>
      </c>
    </row>
    <row r="3433" spans="1:23" x14ac:dyDescent="0.3">
      <c r="A3433" t="s">
        <v>3530</v>
      </c>
      <c r="B3433" t="s">
        <v>17</v>
      </c>
      <c r="C3433">
        <v>21</v>
      </c>
      <c r="D3433">
        <v>3</v>
      </c>
      <c r="E3433" t="s">
        <v>17</v>
      </c>
      <c r="F3433" t="s">
        <v>107</v>
      </c>
      <c r="G3433" t="s">
        <v>19</v>
      </c>
      <c r="H3433">
        <v>37</v>
      </c>
      <c r="I3433" t="s">
        <v>17</v>
      </c>
      <c r="J3433">
        <v>0</v>
      </c>
      <c r="K3433" t="s">
        <v>24</v>
      </c>
      <c r="L3433" t="s">
        <v>6791</v>
      </c>
      <c r="M3433">
        <v>8</v>
      </c>
      <c r="P3433" s="32">
        <v>44874</v>
      </c>
      <c r="Q3433" s="1">
        <v>9.3272771813042326</v>
      </c>
      <c r="R3433">
        <v>2</v>
      </c>
      <c r="S3433" t="str" cm="1">
        <f t="array" ref="S3433">_xlfn.IFS(R3433=0,"None",R3433&lt;3,"Low",R3433&lt;6,"Medium",R3433&lt;=10,"High")</f>
        <v>Low</v>
      </c>
      <c r="T3433" t="str" cm="1">
        <f t="array" ref="T3433">_xlfn.IFS(M3433&lt;=20,"Low",M3433&lt;=50,"Medium",M3433&lt;=90,"High")</f>
        <v>Low</v>
      </c>
      <c r="U3433" s="33">
        <f>Datos_Limpios[[#This Row],[Number of Complaints or Support]]/Datos_Limpios[[#This Row],[Account Length (in months)]]</f>
        <v>9.5238095238095233E-2</v>
      </c>
      <c r="V3433" t="str" cm="1">
        <f t="array" ref="V3433">_xlfn.IFS(H3433&lt;30,"Under 30",H3433&lt;66,"Middle Age",H3433&gt;=66,"Senior")</f>
        <v>Middle Age</v>
      </c>
      <c r="W3433" t="s">
        <v>6825</v>
      </c>
    </row>
    <row r="3434" spans="1:23" x14ac:dyDescent="0.3">
      <c r="A3434" t="s">
        <v>3531</v>
      </c>
      <c r="B3434" t="s">
        <v>17</v>
      </c>
      <c r="C3434">
        <v>73</v>
      </c>
      <c r="D3434">
        <v>0</v>
      </c>
      <c r="E3434" t="s">
        <v>23</v>
      </c>
      <c r="F3434" t="s">
        <v>121</v>
      </c>
      <c r="G3434" t="s">
        <v>19</v>
      </c>
      <c r="H3434">
        <v>69</v>
      </c>
      <c r="I3434" t="s">
        <v>17</v>
      </c>
      <c r="J3434">
        <v>0</v>
      </c>
      <c r="K3434" t="s">
        <v>32</v>
      </c>
      <c r="L3434" t="s">
        <v>6791</v>
      </c>
      <c r="M3434">
        <v>53</v>
      </c>
      <c r="P3434" s="32">
        <v>44791</v>
      </c>
      <c r="Q3434" s="1">
        <v>54.896532935915502</v>
      </c>
      <c r="R3434">
        <v>3</v>
      </c>
      <c r="S3434" t="str" cm="1">
        <f t="array" ref="S3434">_xlfn.IFS(R3434=0,"None",R3434&lt;3,"Low",R3434&lt;6,"Medium",R3434&lt;=10,"High")</f>
        <v>Medium</v>
      </c>
      <c r="T3434" t="str" cm="1">
        <f t="array" ref="T3434">_xlfn.IFS(M3434&lt;=20,"Low",M3434&lt;=50,"Medium",M3434&lt;=90,"High")</f>
        <v>High</v>
      </c>
      <c r="U3434" s="33">
        <f>Datos_Limpios[[#This Row],[Number of Complaints or Support]]/Datos_Limpios[[#This Row],[Account Length (in months)]]</f>
        <v>4.1095890410958902E-2</v>
      </c>
      <c r="V3434" t="str" cm="1">
        <f t="array" ref="V3434">_xlfn.IFS(H3434&lt;30,"Under 30",H3434&lt;66,"Middle Age",H3434&gt;=66,"Senior")</f>
        <v>Senior</v>
      </c>
      <c r="W3434" t="s">
        <v>6826</v>
      </c>
    </row>
    <row r="3435" spans="1:23" x14ac:dyDescent="0.3">
      <c r="A3435" t="s">
        <v>3532</v>
      </c>
      <c r="B3435" t="s">
        <v>17</v>
      </c>
      <c r="C3435">
        <v>57</v>
      </c>
      <c r="D3435">
        <v>0</v>
      </c>
      <c r="E3435" t="s">
        <v>23</v>
      </c>
      <c r="F3435" t="s">
        <v>130</v>
      </c>
      <c r="G3435" t="s">
        <v>19</v>
      </c>
      <c r="H3435">
        <v>85</v>
      </c>
      <c r="I3435" t="s">
        <v>17</v>
      </c>
      <c r="J3435">
        <v>0</v>
      </c>
      <c r="K3435" t="s">
        <v>24</v>
      </c>
      <c r="L3435" t="s">
        <v>6792</v>
      </c>
      <c r="M3435">
        <v>34</v>
      </c>
      <c r="P3435" s="32">
        <v>44017</v>
      </c>
      <c r="Q3435" s="1">
        <v>34.175760774071293</v>
      </c>
      <c r="R3435">
        <v>8</v>
      </c>
      <c r="S3435" t="str" cm="1">
        <f t="array" ref="S3435">_xlfn.IFS(R3435=0,"None",R3435&lt;3,"Low",R3435&lt;6,"Medium",R3435&lt;=10,"High")</f>
        <v>High</v>
      </c>
      <c r="T3435" t="str" cm="1">
        <f t="array" ref="T3435">_xlfn.IFS(M3435&lt;=20,"Low",M3435&lt;=50,"Medium",M3435&lt;=90,"High")</f>
        <v>Medium</v>
      </c>
      <c r="U3435" s="33">
        <f>Datos_Limpios[[#This Row],[Number of Complaints or Support]]/Datos_Limpios[[#This Row],[Account Length (in months)]]</f>
        <v>0.14035087719298245</v>
      </c>
      <c r="V3435" t="str" cm="1">
        <f t="array" ref="V3435">_xlfn.IFS(H3435&lt;30,"Under 30",H3435&lt;66,"Middle Age",H3435&gt;=66,"Senior")</f>
        <v>Senior</v>
      </c>
      <c r="W3435" t="s">
        <v>6825</v>
      </c>
    </row>
    <row r="3436" spans="1:23" x14ac:dyDescent="0.3">
      <c r="A3436" t="s">
        <v>3533</v>
      </c>
      <c r="B3436" t="s">
        <v>17</v>
      </c>
      <c r="C3436">
        <v>11</v>
      </c>
      <c r="D3436">
        <v>0</v>
      </c>
      <c r="E3436" t="s">
        <v>17</v>
      </c>
      <c r="F3436" t="s">
        <v>130</v>
      </c>
      <c r="G3436" t="s">
        <v>6790</v>
      </c>
      <c r="H3436">
        <v>24</v>
      </c>
      <c r="I3436" t="s">
        <v>17</v>
      </c>
      <c r="J3436">
        <v>0</v>
      </c>
      <c r="K3436" t="s">
        <v>20</v>
      </c>
      <c r="L3436" t="s">
        <v>6791</v>
      </c>
      <c r="M3436">
        <v>10</v>
      </c>
      <c r="P3436" s="32">
        <v>44393</v>
      </c>
      <c r="Q3436" s="1">
        <v>10.44806476081196</v>
      </c>
      <c r="R3436">
        <v>10</v>
      </c>
      <c r="S3436" t="str" cm="1">
        <f t="array" ref="S3436">_xlfn.IFS(R3436=0,"None",R3436&lt;3,"Low",R3436&lt;6,"Medium",R3436&lt;=10,"High")</f>
        <v>High</v>
      </c>
      <c r="T3436" t="str" cm="1">
        <f t="array" ref="T3436">_xlfn.IFS(M3436&lt;=20,"Low",M3436&lt;=50,"Medium",M3436&lt;=90,"High")</f>
        <v>Low</v>
      </c>
      <c r="U3436" s="33">
        <f>Datos_Limpios[[#This Row],[Number of Complaints or Support]]/Datos_Limpios[[#This Row],[Account Length (in months)]]</f>
        <v>0.90909090909090906</v>
      </c>
      <c r="V3436" t="str" cm="1">
        <f t="array" ref="V3436">_xlfn.IFS(H3436&lt;30,"Under 30",H3436&lt;66,"Middle Age",H3436&gt;=66,"Senior")</f>
        <v>Under 30</v>
      </c>
      <c r="W3436" t="s">
        <v>6825</v>
      </c>
    </row>
    <row r="3437" spans="1:23" x14ac:dyDescent="0.3">
      <c r="A3437" t="s">
        <v>3534</v>
      </c>
      <c r="B3437" t="s">
        <v>23</v>
      </c>
      <c r="C3437">
        <v>1</v>
      </c>
      <c r="D3437">
        <v>0</v>
      </c>
      <c r="E3437" t="s">
        <v>17</v>
      </c>
      <c r="F3437" t="s">
        <v>103</v>
      </c>
      <c r="G3437" t="s">
        <v>6790</v>
      </c>
      <c r="H3437">
        <v>58</v>
      </c>
      <c r="I3437" t="s">
        <v>17</v>
      </c>
      <c r="J3437">
        <v>0</v>
      </c>
      <c r="K3437" t="s">
        <v>20</v>
      </c>
      <c r="L3437" t="s">
        <v>6791</v>
      </c>
      <c r="M3437">
        <v>23</v>
      </c>
      <c r="N3437" t="s">
        <v>50</v>
      </c>
      <c r="O3437" t="s">
        <v>378</v>
      </c>
      <c r="P3437" s="32">
        <v>44018</v>
      </c>
      <c r="Q3437" s="1">
        <v>25.313970965404291</v>
      </c>
      <c r="R3437">
        <v>0</v>
      </c>
      <c r="S3437" t="str" cm="1">
        <f t="array" ref="S3437">_xlfn.IFS(R3437=0,"None",R3437&lt;3,"Low",R3437&lt;6,"Medium",R3437&lt;=10,"High")</f>
        <v>None</v>
      </c>
      <c r="T3437" t="str" cm="1">
        <f t="array" ref="T3437">_xlfn.IFS(M3437&lt;=20,"Low",M3437&lt;=50,"Medium",M3437&lt;=90,"High")</f>
        <v>Medium</v>
      </c>
      <c r="U3437" s="33">
        <f>Datos_Limpios[[#This Row],[Number of Complaints or Support]]/Datos_Limpios[[#This Row],[Account Length (in months)]]</f>
        <v>0</v>
      </c>
      <c r="V3437" t="str" cm="1">
        <f t="array" ref="V3437">_xlfn.IFS(H3437&lt;30,"Under 30",H3437&lt;66,"Middle Age",H3437&gt;=66,"Senior")</f>
        <v>Middle Age</v>
      </c>
      <c r="W3437" t="s">
        <v>6823</v>
      </c>
    </row>
    <row r="3438" spans="1:23" x14ac:dyDescent="0.3">
      <c r="A3438" t="s">
        <v>3535</v>
      </c>
      <c r="B3438" t="s">
        <v>17</v>
      </c>
      <c r="C3438">
        <v>1</v>
      </c>
      <c r="D3438">
        <v>0</v>
      </c>
      <c r="E3438" t="s">
        <v>23</v>
      </c>
      <c r="F3438" t="s">
        <v>192</v>
      </c>
      <c r="G3438" t="s">
        <v>6790</v>
      </c>
      <c r="H3438">
        <v>31</v>
      </c>
      <c r="I3438" t="s">
        <v>17</v>
      </c>
      <c r="J3438">
        <v>0</v>
      </c>
      <c r="K3438" t="s">
        <v>20</v>
      </c>
      <c r="L3438" t="s">
        <v>6791</v>
      </c>
      <c r="M3438">
        <v>29</v>
      </c>
      <c r="P3438" s="32">
        <v>44142</v>
      </c>
      <c r="Q3438" s="1">
        <v>29.34023630862098</v>
      </c>
      <c r="R3438">
        <v>6</v>
      </c>
      <c r="S3438" t="str" cm="1">
        <f t="array" ref="S3438">_xlfn.IFS(R3438=0,"None",R3438&lt;3,"Low",R3438&lt;6,"Medium",R3438&lt;=10,"High")</f>
        <v>High</v>
      </c>
      <c r="T3438" t="str" cm="1">
        <f t="array" ref="T3438">_xlfn.IFS(M3438&lt;=20,"Low",M3438&lt;=50,"Medium",M3438&lt;=90,"High")</f>
        <v>Medium</v>
      </c>
      <c r="U3438" s="33">
        <f>Datos_Limpios[[#This Row],[Number of Complaints or Support]]/Datos_Limpios[[#This Row],[Account Length (in months)]]</f>
        <v>6</v>
      </c>
      <c r="V3438" t="str" cm="1">
        <f t="array" ref="V3438">_xlfn.IFS(H3438&lt;30,"Under 30",H3438&lt;66,"Middle Age",H3438&gt;=66,"Senior")</f>
        <v>Middle Age</v>
      </c>
      <c r="W3438" t="s">
        <v>6824</v>
      </c>
    </row>
    <row r="3439" spans="1:23" x14ac:dyDescent="0.3">
      <c r="A3439" t="s">
        <v>3536</v>
      </c>
      <c r="B3439" t="s">
        <v>17</v>
      </c>
      <c r="C3439">
        <v>61</v>
      </c>
      <c r="D3439">
        <v>1</v>
      </c>
      <c r="E3439" t="s">
        <v>23</v>
      </c>
      <c r="F3439" t="s">
        <v>247</v>
      </c>
      <c r="G3439" t="s">
        <v>19</v>
      </c>
      <c r="H3439">
        <v>54</v>
      </c>
      <c r="I3439" t="s">
        <v>17</v>
      </c>
      <c r="J3439">
        <v>0</v>
      </c>
      <c r="K3439" t="s">
        <v>24</v>
      </c>
      <c r="L3439" t="s">
        <v>6791</v>
      </c>
      <c r="M3439">
        <v>36</v>
      </c>
      <c r="P3439" s="32">
        <v>45096</v>
      </c>
      <c r="Q3439" s="1">
        <v>38.725850449153192</v>
      </c>
      <c r="R3439">
        <v>6</v>
      </c>
      <c r="S3439" t="str" cm="1">
        <f t="array" ref="S3439">_xlfn.IFS(R3439=0,"None",R3439&lt;3,"Low",R3439&lt;6,"Medium",R3439&lt;=10,"High")</f>
        <v>High</v>
      </c>
      <c r="T3439" t="str" cm="1">
        <f t="array" ref="T3439">_xlfn.IFS(M3439&lt;=20,"Low",M3439&lt;=50,"Medium",M3439&lt;=90,"High")</f>
        <v>Medium</v>
      </c>
      <c r="U3439" s="33">
        <f>Datos_Limpios[[#This Row],[Number of Complaints or Support]]/Datos_Limpios[[#This Row],[Account Length (in months)]]</f>
        <v>9.8360655737704916E-2</v>
      </c>
      <c r="V3439" t="str" cm="1">
        <f t="array" ref="V3439">_xlfn.IFS(H3439&lt;30,"Under 30",H3439&lt;66,"Middle Age",H3439&gt;=66,"Senior")</f>
        <v>Middle Age</v>
      </c>
      <c r="W3439" t="s">
        <v>6826</v>
      </c>
    </row>
    <row r="3440" spans="1:23" x14ac:dyDescent="0.3">
      <c r="A3440" t="s">
        <v>3537</v>
      </c>
      <c r="B3440" t="s">
        <v>17</v>
      </c>
      <c r="C3440">
        <v>30</v>
      </c>
      <c r="D3440">
        <v>0</v>
      </c>
      <c r="E3440" t="s">
        <v>23</v>
      </c>
      <c r="F3440" t="s">
        <v>140</v>
      </c>
      <c r="G3440" t="s">
        <v>19</v>
      </c>
      <c r="H3440">
        <v>59</v>
      </c>
      <c r="I3440" t="s">
        <v>17</v>
      </c>
      <c r="J3440">
        <v>0</v>
      </c>
      <c r="K3440" t="s">
        <v>24</v>
      </c>
      <c r="L3440" t="s">
        <v>6792</v>
      </c>
      <c r="M3440">
        <v>30</v>
      </c>
      <c r="P3440" s="32">
        <v>44047</v>
      </c>
      <c r="Q3440" s="1">
        <v>32.355099670900707</v>
      </c>
      <c r="R3440">
        <v>3</v>
      </c>
      <c r="S3440" t="str" cm="1">
        <f t="array" ref="S3440">_xlfn.IFS(R3440=0,"None",R3440&lt;3,"Low",R3440&lt;6,"Medium",R3440&lt;=10,"High")</f>
        <v>Medium</v>
      </c>
      <c r="T3440" t="str" cm="1">
        <f t="array" ref="T3440">_xlfn.IFS(M3440&lt;=20,"Low",M3440&lt;=50,"Medium",M3440&lt;=90,"High")</f>
        <v>Medium</v>
      </c>
      <c r="U3440" s="33">
        <f>Datos_Limpios[[#This Row],[Number of Complaints or Support]]/Datos_Limpios[[#This Row],[Account Length (in months)]]</f>
        <v>0.1</v>
      </c>
      <c r="V3440" t="str" cm="1">
        <f t="array" ref="V3440">_xlfn.IFS(H3440&lt;30,"Under 30",H3440&lt;66,"Middle Age",H3440&gt;=66,"Senior")</f>
        <v>Middle Age</v>
      </c>
      <c r="W3440" t="s">
        <v>6826</v>
      </c>
    </row>
    <row r="3441" spans="1:23" x14ac:dyDescent="0.3">
      <c r="A3441" t="s">
        <v>3538</v>
      </c>
      <c r="B3441" t="s">
        <v>23</v>
      </c>
      <c r="C3441">
        <v>17</v>
      </c>
      <c r="D3441">
        <v>0</v>
      </c>
      <c r="E3441" t="s">
        <v>23</v>
      </c>
      <c r="F3441" t="s">
        <v>63</v>
      </c>
      <c r="G3441" t="s">
        <v>19</v>
      </c>
      <c r="H3441">
        <v>49</v>
      </c>
      <c r="I3441" t="s">
        <v>17</v>
      </c>
      <c r="J3441">
        <v>0</v>
      </c>
      <c r="K3441" t="s">
        <v>20</v>
      </c>
      <c r="L3441" t="s">
        <v>6792</v>
      </c>
      <c r="M3441">
        <v>15</v>
      </c>
      <c r="N3441" t="s">
        <v>50</v>
      </c>
      <c r="O3441" t="s">
        <v>378</v>
      </c>
      <c r="P3441" s="32">
        <v>44263</v>
      </c>
      <c r="Q3441" s="1">
        <v>14.003663324636459</v>
      </c>
      <c r="R3441">
        <v>6</v>
      </c>
      <c r="S3441" t="str" cm="1">
        <f t="array" ref="S3441">_xlfn.IFS(R3441=0,"None",R3441&lt;3,"Low",R3441&lt;6,"Medium",R3441&lt;=10,"High")</f>
        <v>High</v>
      </c>
      <c r="T3441" t="str" cm="1">
        <f t="array" ref="T3441">_xlfn.IFS(M3441&lt;=20,"Low",M3441&lt;=50,"Medium",M3441&lt;=90,"High")</f>
        <v>Low</v>
      </c>
      <c r="U3441" s="33">
        <f>Datos_Limpios[[#This Row],[Number of Complaints or Support]]/Datos_Limpios[[#This Row],[Account Length (in months)]]</f>
        <v>0.35294117647058826</v>
      </c>
      <c r="V3441" t="str" cm="1">
        <f t="array" ref="V3441">_xlfn.IFS(H3441&lt;30,"Under 30",H3441&lt;66,"Middle Age",H3441&gt;=66,"Senior")</f>
        <v>Middle Age</v>
      </c>
      <c r="W3441" t="s">
        <v>6825</v>
      </c>
    </row>
    <row r="3442" spans="1:23" x14ac:dyDescent="0.3">
      <c r="A3442" t="s">
        <v>3539</v>
      </c>
      <c r="B3442" t="s">
        <v>17</v>
      </c>
      <c r="C3442">
        <v>47</v>
      </c>
      <c r="D3442">
        <v>0</v>
      </c>
      <c r="E3442" t="s">
        <v>23</v>
      </c>
      <c r="F3442" t="s">
        <v>88</v>
      </c>
      <c r="G3442" t="s">
        <v>19</v>
      </c>
      <c r="H3442">
        <v>36</v>
      </c>
      <c r="I3442" t="s">
        <v>17</v>
      </c>
      <c r="J3442">
        <v>0</v>
      </c>
      <c r="K3442" t="s">
        <v>32</v>
      </c>
      <c r="L3442" t="s">
        <v>6791</v>
      </c>
      <c r="M3442">
        <v>47</v>
      </c>
      <c r="P3442" s="32">
        <v>44244</v>
      </c>
      <c r="Q3442" s="1">
        <v>55.051914521035201</v>
      </c>
      <c r="R3442">
        <v>10</v>
      </c>
      <c r="S3442" t="str" cm="1">
        <f t="array" ref="S3442">_xlfn.IFS(R3442=0,"None",R3442&lt;3,"Low",R3442&lt;6,"Medium",R3442&lt;=10,"High")</f>
        <v>High</v>
      </c>
      <c r="T3442" t="str" cm="1">
        <f t="array" ref="T3442">_xlfn.IFS(M3442&lt;=20,"Low",M3442&lt;=50,"Medium",M3442&lt;=90,"High")</f>
        <v>Medium</v>
      </c>
      <c r="U3442" s="33">
        <f>Datos_Limpios[[#This Row],[Number of Complaints or Support]]/Datos_Limpios[[#This Row],[Account Length (in months)]]</f>
        <v>0.21276595744680851</v>
      </c>
      <c r="V3442" t="str" cm="1">
        <f t="array" ref="V3442">_xlfn.IFS(H3442&lt;30,"Under 30",H3442&lt;66,"Middle Age",H3442&gt;=66,"Senior")</f>
        <v>Middle Age</v>
      </c>
      <c r="W3442" t="s">
        <v>6825</v>
      </c>
    </row>
    <row r="3443" spans="1:23" x14ac:dyDescent="0.3">
      <c r="A3443" t="s">
        <v>3540</v>
      </c>
      <c r="B3443" t="s">
        <v>17</v>
      </c>
      <c r="C3443">
        <v>72</v>
      </c>
      <c r="D3443">
        <v>0</v>
      </c>
      <c r="E3443" t="s">
        <v>23</v>
      </c>
      <c r="F3443" t="s">
        <v>56</v>
      </c>
      <c r="G3443" t="s">
        <v>6790</v>
      </c>
      <c r="H3443">
        <v>67</v>
      </c>
      <c r="I3443" t="s">
        <v>17</v>
      </c>
      <c r="J3443">
        <v>0</v>
      </c>
      <c r="K3443" t="s">
        <v>24</v>
      </c>
      <c r="L3443" t="s">
        <v>6791</v>
      </c>
      <c r="M3443">
        <v>18</v>
      </c>
      <c r="P3443" s="32">
        <v>44461</v>
      </c>
      <c r="Q3443" s="1">
        <v>18.926567873905931</v>
      </c>
      <c r="R3443">
        <v>3</v>
      </c>
      <c r="S3443" t="str" cm="1">
        <f t="array" ref="S3443">_xlfn.IFS(R3443=0,"None",R3443&lt;3,"Low",R3443&lt;6,"Medium",R3443&lt;=10,"High")</f>
        <v>Medium</v>
      </c>
      <c r="T3443" t="str" cm="1">
        <f t="array" ref="T3443">_xlfn.IFS(M3443&lt;=20,"Low",M3443&lt;=50,"Medium",M3443&lt;=90,"High")</f>
        <v>Low</v>
      </c>
      <c r="U3443" s="33">
        <f>Datos_Limpios[[#This Row],[Number of Complaints or Support]]/Datos_Limpios[[#This Row],[Account Length (in months)]]</f>
        <v>4.1666666666666664E-2</v>
      </c>
      <c r="V3443" t="str" cm="1">
        <f t="array" ref="V3443">_xlfn.IFS(H3443&lt;30,"Under 30",H3443&lt;66,"Middle Age",H3443&gt;=66,"Senior")</f>
        <v>Senior</v>
      </c>
      <c r="W3443" t="s">
        <v>6823</v>
      </c>
    </row>
    <row r="3444" spans="1:23" x14ac:dyDescent="0.3">
      <c r="A3444" t="s">
        <v>3541</v>
      </c>
      <c r="B3444" t="s">
        <v>17</v>
      </c>
      <c r="C3444">
        <v>73</v>
      </c>
      <c r="D3444">
        <v>0</v>
      </c>
      <c r="E3444" t="s">
        <v>23</v>
      </c>
      <c r="F3444" t="s">
        <v>245</v>
      </c>
      <c r="G3444" t="s">
        <v>6790</v>
      </c>
      <c r="H3444">
        <v>29</v>
      </c>
      <c r="I3444" t="s">
        <v>17</v>
      </c>
      <c r="J3444">
        <v>0</v>
      </c>
      <c r="K3444" t="s">
        <v>32</v>
      </c>
      <c r="L3444" t="s">
        <v>6792</v>
      </c>
      <c r="M3444">
        <v>70</v>
      </c>
      <c r="P3444" s="32">
        <v>44690</v>
      </c>
      <c r="Q3444" s="1">
        <v>62.894872435512497</v>
      </c>
      <c r="R3444">
        <v>4</v>
      </c>
      <c r="S3444" t="str" cm="1">
        <f t="array" ref="S3444">_xlfn.IFS(R3444=0,"None",R3444&lt;3,"Low",R3444&lt;6,"Medium",R3444&lt;=10,"High")</f>
        <v>Medium</v>
      </c>
      <c r="T3444" t="str" cm="1">
        <f t="array" ref="T3444">_xlfn.IFS(M3444&lt;=20,"Low",M3444&lt;=50,"Medium",M3444&lt;=90,"High")</f>
        <v>High</v>
      </c>
      <c r="U3444" s="33">
        <f>Datos_Limpios[[#This Row],[Number of Complaints or Support]]/Datos_Limpios[[#This Row],[Account Length (in months)]]</f>
        <v>5.4794520547945202E-2</v>
      </c>
      <c r="V3444" t="str" cm="1">
        <f t="array" ref="V3444">_xlfn.IFS(H3444&lt;30,"Under 30",H3444&lt;66,"Middle Age",H3444&gt;=66,"Senior")</f>
        <v>Under 30</v>
      </c>
      <c r="W3444" t="s">
        <v>6823</v>
      </c>
    </row>
    <row r="3445" spans="1:23" x14ac:dyDescent="0.3">
      <c r="A3445" t="s">
        <v>3542</v>
      </c>
      <c r="B3445" t="s">
        <v>23</v>
      </c>
      <c r="C3445">
        <v>32</v>
      </c>
      <c r="D3445">
        <v>0</v>
      </c>
      <c r="E3445" t="s">
        <v>23</v>
      </c>
      <c r="F3445" t="s">
        <v>79</v>
      </c>
      <c r="G3445" t="s">
        <v>19</v>
      </c>
      <c r="H3445">
        <v>61</v>
      </c>
      <c r="I3445" t="s">
        <v>17</v>
      </c>
      <c r="J3445">
        <v>0</v>
      </c>
      <c r="K3445" t="s">
        <v>20</v>
      </c>
      <c r="L3445" t="s">
        <v>6791</v>
      </c>
      <c r="M3445">
        <v>33</v>
      </c>
      <c r="N3445" t="s">
        <v>59</v>
      </c>
      <c r="O3445" t="s">
        <v>60</v>
      </c>
      <c r="P3445" s="32">
        <v>44299</v>
      </c>
      <c r="Q3445" s="1">
        <v>27.73542036212206</v>
      </c>
      <c r="R3445">
        <v>4</v>
      </c>
      <c r="S3445" t="str" cm="1">
        <f t="array" ref="S3445">_xlfn.IFS(R3445=0,"None",R3445&lt;3,"Low",R3445&lt;6,"Medium",R3445&lt;=10,"High")</f>
        <v>Medium</v>
      </c>
      <c r="T3445" t="str" cm="1">
        <f t="array" ref="T3445">_xlfn.IFS(M3445&lt;=20,"Low",M3445&lt;=50,"Medium",M3445&lt;=90,"High")</f>
        <v>Medium</v>
      </c>
      <c r="U3445" s="33">
        <f>Datos_Limpios[[#This Row],[Number of Complaints or Support]]/Datos_Limpios[[#This Row],[Account Length (in months)]]</f>
        <v>0.125</v>
      </c>
      <c r="V3445" t="str" cm="1">
        <f t="array" ref="V3445">_xlfn.IFS(H3445&lt;30,"Under 30",H3445&lt;66,"Middle Age",H3445&gt;=66,"Senior")</f>
        <v>Middle Age</v>
      </c>
      <c r="W3445" t="s">
        <v>6826</v>
      </c>
    </row>
    <row r="3446" spans="1:23" x14ac:dyDescent="0.3">
      <c r="A3446" t="s">
        <v>3543</v>
      </c>
      <c r="B3446" t="s">
        <v>17</v>
      </c>
      <c r="C3446">
        <v>63</v>
      </c>
      <c r="D3446">
        <v>0</v>
      </c>
      <c r="E3446" t="s">
        <v>23</v>
      </c>
      <c r="F3446" t="s">
        <v>121</v>
      </c>
      <c r="G3446" t="s">
        <v>6790</v>
      </c>
      <c r="H3446">
        <v>29</v>
      </c>
      <c r="I3446" t="s">
        <v>17</v>
      </c>
      <c r="J3446">
        <v>0</v>
      </c>
      <c r="K3446" t="s">
        <v>24</v>
      </c>
      <c r="L3446" t="s">
        <v>6791</v>
      </c>
      <c r="M3446">
        <v>54</v>
      </c>
      <c r="P3446" s="32">
        <v>45194</v>
      </c>
      <c r="Q3446" s="1">
        <v>53.055385929134808</v>
      </c>
      <c r="R3446">
        <v>0</v>
      </c>
      <c r="S3446" t="str" cm="1">
        <f t="array" ref="S3446">_xlfn.IFS(R3446=0,"None",R3446&lt;3,"Low",R3446&lt;6,"Medium",R3446&lt;=10,"High")</f>
        <v>None</v>
      </c>
      <c r="T3446" t="str" cm="1">
        <f t="array" ref="T3446">_xlfn.IFS(M3446&lt;=20,"Low",M3446&lt;=50,"Medium",M3446&lt;=90,"High")</f>
        <v>High</v>
      </c>
      <c r="U3446" s="33">
        <f>Datos_Limpios[[#This Row],[Number of Complaints or Support]]/Datos_Limpios[[#This Row],[Account Length (in months)]]</f>
        <v>0</v>
      </c>
      <c r="V3446" t="str" cm="1">
        <f t="array" ref="V3446">_xlfn.IFS(H3446&lt;30,"Under 30",H3446&lt;66,"Middle Age",H3446&gt;=66,"Senior")</f>
        <v>Under 30</v>
      </c>
      <c r="W3446" t="s">
        <v>6826</v>
      </c>
    </row>
    <row r="3447" spans="1:23" x14ac:dyDescent="0.3">
      <c r="A3447" t="s">
        <v>3544</v>
      </c>
      <c r="B3447" t="s">
        <v>17</v>
      </c>
      <c r="C3447">
        <v>3</v>
      </c>
      <c r="D3447">
        <v>0</v>
      </c>
      <c r="E3447" t="s">
        <v>17</v>
      </c>
      <c r="F3447" t="s">
        <v>121</v>
      </c>
      <c r="G3447" t="s">
        <v>19</v>
      </c>
      <c r="H3447">
        <v>23</v>
      </c>
      <c r="I3447" t="s">
        <v>17</v>
      </c>
      <c r="J3447">
        <v>0</v>
      </c>
      <c r="K3447" t="s">
        <v>20</v>
      </c>
      <c r="L3447" t="s">
        <v>6792</v>
      </c>
      <c r="M3447">
        <v>7</v>
      </c>
      <c r="P3447" s="32">
        <v>44991</v>
      </c>
      <c r="Q3447" s="1">
        <v>5.8130486010159377</v>
      </c>
      <c r="R3447">
        <v>7</v>
      </c>
      <c r="S3447" t="str" cm="1">
        <f t="array" ref="S3447">_xlfn.IFS(R3447=0,"None",R3447&lt;3,"Low",R3447&lt;6,"Medium",R3447&lt;=10,"High")</f>
        <v>High</v>
      </c>
      <c r="T3447" t="str" cm="1">
        <f t="array" ref="T3447">_xlfn.IFS(M3447&lt;=20,"Low",M3447&lt;=50,"Medium",M3447&lt;=90,"High")</f>
        <v>Low</v>
      </c>
      <c r="U3447" s="33">
        <f>Datos_Limpios[[#This Row],[Number of Complaints or Support]]/Datos_Limpios[[#This Row],[Account Length (in months)]]</f>
        <v>2.3333333333333335</v>
      </c>
      <c r="V3447" t="str" cm="1">
        <f t="array" ref="V3447">_xlfn.IFS(H3447&lt;30,"Under 30",H3447&lt;66,"Middle Age",H3447&gt;=66,"Senior")</f>
        <v>Under 30</v>
      </c>
      <c r="W3447" t="s">
        <v>6826</v>
      </c>
    </row>
    <row r="3448" spans="1:23" x14ac:dyDescent="0.3">
      <c r="A3448" t="s">
        <v>3545</v>
      </c>
      <c r="B3448" t="s">
        <v>17</v>
      </c>
      <c r="C3448">
        <v>1</v>
      </c>
      <c r="D3448">
        <v>0</v>
      </c>
      <c r="E3448" t="s">
        <v>23</v>
      </c>
      <c r="F3448" t="s">
        <v>128</v>
      </c>
      <c r="G3448" t="s">
        <v>6790</v>
      </c>
      <c r="H3448">
        <v>74</v>
      </c>
      <c r="I3448" t="s">
        <v>17</v>
      </c>
      <c r="J3448">
        <v>0</v>
      </c>
      <c r="K3448" t="s">
        <v>32</v>
      </c>
      <c r="L3448" t="s">
        <v>6792</v>
      </c>
      <c r="M3448">
        <v>16</v>
      </c>
      <c r="P3448" s="32">
        <v>44403</v>
      </c>
      <c r="Q3448" s="1">
        <v>16.466486186282861</v>
      </c>
      <c r="R3448">
        <v>0</v>
      </c>
      <c r="S3448" t="str" cm="1">
        <f t="array" ref="S3448">_xlfn.IFS(R3448=0,"None",R3448&lt;3,"Low",R3448&lt;6,"Medium",R3448&lt;=10,"High")</f>
        <v>None</v>
      </c>
      <c r="T3448" t="str" cm="1">
        <f t="array" ref="T3448">_xlfn.IFS(M3448&lt;=20,"Low",M3448&lt;=50,"Medium",M3448&lt;=90,"High")</f>
        <v>Low</v>
      </c>
      <c r="U3448" s="33">
        <f>Datos_Limpios[[#This Row],[Number of Complaints or Support]]/Datos_Limpios[[#This Row],[Account Length (in months)]]</f>
        <v>0</v>
      </c>
      <c r="V3448" t="str" cm="1">
        <f t="array" ref="V3448">_xlfn.IFS(H3448&lt;30,"Under 30",H3448&lt;66,"Middle Age",H3448&gt;=66,"Senior")</f>
        <v>Senior</v>
      </c>
      <c r="W3448" t="s">
        <v>6826</v>
      </c>
    </row>
    <row r="3449" spans="1:23" x14ac:dyDescent="0.3">
      <c r="A3449" t="s">
        <v>3546</v>
      </c>
      <c r="B3449" t="s">
        <v>17</v>
      </c>
      <c r="C3449">
        <v>6</v>
      </c>
      <c r="D3449">
        <v>1</v>
      </c>
      <c r="E3449" t="s">
        <v>23</v>
      </c>
      <c r="F3449" t="s">
        <v>166</v>
      </c>
      <c r="G3449" t="s">
        <v>6790</v>
      </c>
      <c r="H3449">
        <v>48</v>
      </c>
      <c r="I3449" t="s">
        <v>17</v>
      </c>
      <c r="J3449">
        <v>0</v>
      </c>
      <c r="K3449" t="s">
        <v>32</v>
      </c>
      <c r="L3449" t="s">
        <v>6791</v>
      </c>
      <c r="M3449">
        <v>29</v>
      </c>
      <c r="P3449" s="32">
        <v>44769</v>
      </c>
      <c r="Q3449" s="1">
        <v>25.958252582873641</v>
      </c>
      <c r="R3449">
        <v>5</v>
      </c>
      <c r="S3449" t="str" cm="1">
        <f t="array" ref="S3449">_xlfn.IFS(R3449=0,"None",R3449&lt;3,"Low",R3449&lt;6,"Medium",R3449&lt;=10,"High")</f>
        <v>Medium</v>
      </c>
      <c r="T3449" t="str" cm="1">
        <f t="array" ref="T3449">_xlfn.IFS(M3449&lt;=20,"Low",M3449&lt;=50,"Medium",M3449&lt;=90,"High")</f>
        <v>Medium</v>
      </c>
      <c r="U3449" s="33">
        <f>Datos_Limpios[[#This Row],[Number of Complaints or Support]]/Datos_Limpios[[#This Row],[Account Length (in months)]]</f>
        <v>0.83333333333333337</v>
      </c>
      <c r="V3449" t="str" cm="1">
        <f t="array" ref="V3449">_xlfn.IFS(H3449&lt;30,"Under 30",H3449&lt;66,"Middle Age",H3449&gt;=66,"Senior")</f>
        <v>Middle Age</v>
      </c>
      <c r="W3449" t="s">
        <v>6825</v>
      </c>
    </row>
    <row r="3450" spans="1:23" x14ac:dyDescent="0.3">
      <c r="A3450" t="s">
        <v>3547</v>
      </c>
      <c r="B3450" t="s">
        <v>17</v>
      </c>
      <c r="C3450">
        <v>61</v>
      </c>
      <c r="D3450">
        <v>0</v>
      </c>
      <c r="E3450" t="s">
        <v>17</v>
      </c>
      <c r="F3450" t="s">
        <v>56</v>
      </c>
      <c r="G3450" t="s">
        <v>19</v>
      </c>
      <c r="H3450">
        <v>59</v>
      </c>
      <c r="I3450" t="s">
        <v>17</v>
      </c>
      <c r="J3450">
        <v>0</v>
      </c>
      <c r="K3450" t="s">
        <v>32</v>
      </c>
      <c r="L3450" t="s">
        <v>6791</v>
      </c>
      <c r="M3450">
        <v>17</v>
      </c>
      <c r="P3450" s="32">
        <v>43987</v>
      </c>
      <c r="Q3450" s="1">
        <v>18.771893818029749</v>
      </c>
      <c r="R3450">
        <v>4</v>
      </c>
      <c r="S3450" t="str" cm="1">
        <f t="array" ref="S3450">_xlfn.IFS(R3450=0,"None",R3450&lt;3,"Low",R3450&lt;6,"Medium",R3450&lt;=10,"High")</f>
        <v>Medium</v>
      </c>
      <c r="T3450" t="str" cm="1">
        <f t="array" ref="T3450">_xlfn.IFS(M3450&lt;=20,"Low",M3450&lt;=50,"Medium",M3450&lt;=90,"High")</f>
        <v>Low</v>
      </c>
      <c r="U3450" s="33">
        <f>Datos_Limpios[[#This Row],[Number of Complaints or Support]]/Datos_Limpios[[#This Row],[Account Length (in months)]]</f>
        <v>6.5573770491803282E-2</v>
      </c>
      <c r="V3450" t="str" cm="1">
        <f t="array" ref="V3450">_xlfn.IFS(H3450&lt;30,"Under 30",H3450&lt;66,"Middle Age",H3450&gt;=66,"Senior")</f>
        <v>Middle Age</v>
      </c>
      <c r="W3450" t="s">
        <v>6823</v>
      </c>
    </row>
    <row r="3451" spans="1:23" x14ac:dyDescent="0.3">
      <c r="A3451" t="s">
        <v>3548</v>
      </c>
      <c r="B3451" t="s">
        <v>17</v>
      </c>
      <c r="C3451">
        <v>25</v>
      </c>
      <c r="D3451">
        <v>0</v>
      </c>
      <c r="E3451" t="s">
        <v>17</v>
      </c>
      <c r="F3451" t="s">
        <v>18</v>
      </c>
      <c r="G3451" t="s">
        <v>6790</v>
      </c>
      <c r="H3451">
        <v>54</v>
      </c>
      <c r="I3451" t="s">
        <v>17</v>
      </c>
      <c r="J3451">
        <v>0</v>
      </c>
      <c r="K3451" t="s">
        <v>20</v>
      </c>
      <c r="L3451" t="s">
        <v>6794</v>
      </c>
      <c r="M3451">
        <v>21</v>
      </c>
      <c r="P3451" s="32">
        <v>43967</v>
      </c>
      <c r="Q3451" s="1">
        <v>24.327745044273868</v>
      </c>
      <c r="R3451">
        <v>10</v>
      </c>
      <c r="S3451" t="str" cm="1">
        <f t="array" ref="S3451">_xlfn.IFS(R3451=0,"None",R3451&lt;3,"Low",R3451&lt;6,"Medium",R3451&lt;=10,"High")</f>
        <v>High</v>
      </c>
      <c r="T3451" t="str" cm="1">
        <f t="array" ref="T3451">_xlfn.IFS(M3451&lt;=20,"Low",M3451&lt;=50,"Medium",M3451&lt;=90,"High")</f>
        <v>Medium</v>
      </c>
      <c r="U3451" s="33">
        <f>Datos_Limpios[[#This Row],[Number of Complaints or Support]]/Datos_Limpios[[#This Row],[Account Length (in months)]]</f>
        <v>0.4</v>
      </c>
      <c r="V3451" t="str" cm="1">
        <f t="array" ref="V3451">_xlfn.IFS(H3451&lt;30,"Under 30",H3451&lt;66,"Middle Age",H3451&gt;=66,"Senior")</f>
        <v>Middle Age</v>
      </c>
      <c r="W3451" t="s">
        <v>6823</v>
      </c>
    </row>
    <row r="3452" spans="1:23" x14ac:dyDescent="0.3">
      <c r="A3452" t="s">
        <v>3549</v>
      </c>
      <c r="B3452" t="s">
        <v>17</v>
      </c>
      <c r="C3452">
        <v>2</v>
      </c>
      <c r="D3452">
        <v>0</v>
      </c>
      <c r="E3452" t="s">
        <v>23</v>
      </c>
      <c r="F3452" t="s">
        <v>49</v>
      </c>
      <c r="G3452" t="s">
        <v>19</v>
      </c>
      <c r="H3452">
        <v>30</v>
      </c>
      <c r="I3452" t="s">
        <v>23</v>
      </c>
      <c r="J3452">
        <v>3</v>
      </c>
      <c r="K3452" t="s">
        <v>20</v>
      </c>
      <c r="L3452" t="s">
        <v>6791</v>
      </c>
      <c r="M3452">
        <v>20</v>
      </c>
      <c r="P3452" s="32">
        <v>44299</v>
      </c>
      <c r="Q3452" s="1">
        <v>20.980167320475779</v>
      </c>
      <c r="R3452">
        <v>0</v>
      </c>
      <c r="S3452" t="str" cm="1">
        <f t="array" ref="S3452">_xlfn.IFS(R3452=0,"None",R3452&lt;3,"Low",R3452&lt;6,"Medium",R3452&lt;=10,"High")</f>
        <v>None</v>
      </c>
      <c r="T3452" t="str" cm="1">
        <f t="array" ref="T3452">_xlfn.IFS(M3452&lt;=20,"Low",M3452&lt;=50,"Medium",M3452&lt;=90,"High")</f>
        <v>Low</v>
      </c>
      <c r="U3452" s="33">
        <f>Datos_Limpios[[#This Row],[Number of Complaints or Support]]/Datos_Limpios[[#This Row],[Account Length (in months)]]</f>
        <v>0</v>
      </c>
      <c r="V3452" t="str" cm="1">
        <f t="array" ref="V3452">_xlfn.IFS(H3452&lt;30,"Under 30",H3452&lt;66,"Middle Age",H3452&gt;=66,"Senior")</f>
        <v>Middle Age</v>
      </c>
      <c r="W3452" t="s">
        <v>6825</v>
      </c>
    </row>
    <row r="3453" spans="1:23" x14ac:dyDescent="0.3">
      <c r="A3453" t="s">
        <v>3550</v>
      </c>
      <c r="B3453" t="s">
        <v>17</v>
      </c>
      <c r="C3453">
        <v>65</v>
      </c>
      <c r="D3453">
        <v>0</v>
      </c>
      <c r="E3453" t="s">
        <v>23</v>
      </c>
      <c r="F3453" t="s">
        <v>103</v>
      </c>
      <c r="G3453" t="s">
        <v>19</v>
      </c>
      <c r="H3453">
        <v>20</v>
      </c>
      <c r="I3453" t="s">
        <v>23</v>
      </c>
      <c r="J3453">
        <v>2</v>
      </c>
      <c r="K3453" t="s">
        <v>32</v>
      </c>
      <c r="L3453" t="s">
        <v>6791</v>
      </c>
      <c r="M3453">
        <v>36</v>
      </c>
      <c r="P3453" s="32">
        <v>44088</v>
      </c>
      <c r="Q3453" s="1">
        <v>36.19047480056566</v>
      </c>
      <c r="R3453">
        <v>5</v>
      </c>
      <c r="S3453" t="str" cm="1">
        <f t="array" ref="S3453">_xlfn.IFS(R3453=0,"None",R3453&lt;3,"Low",R3453&lt;6,"Medium",R3453&lt;=10,"High")</f>
        <v>Medium</v>
      </c>
      <c r="T3453" t="str" cm="1">
        <f t="array" ref="T3453">_xlfn.IFS(M3453&lt;=20,"Low",M3453&lt;=50,"Medium",M3453&lt;=90,"High")</f>
        <v>Medium</v>
      </c>
      <c r="U3453" s="33">
        <f>Datos_Limpios[[#This Row],[Number of Complaints or Support]]/Datos_Limpios[[#This Row],[Account Length (in months)]]</f>
        <v>7.6923076923076927E-2</v>
      </c>
      <c r="V3453" t="str" cm="1">
        <f t="array" ref="V3453">_xlfn.IFS(H3453&lt;30,"Under 30",H3453&lt;66,"Middle Age",H3453&gt;=66,"Senior")</f>
        <v>Under 30</v>
      </c>
      <c r="W3453" t="s">
        <v>6823</v>
      </c>
    </row>
    <row r="3454" spans="1:23" x14ac:dyDescent="0.3">
      <c r="A3454" t="s">
        <v>3551</v>
      </c>
      <c r="B3454" t="s">
        <v>23</v>
      </c>
      <c r="C3454">
        <v>16</v>
      </c>
      <c r="D3454">
        <v>5</v>
      </c>
      <c r="E3454" t="s">
        <v>23</v>
      </c>
      <c r="F3454" t="s">
        <v>103</v>
      </c>
      <c r="G3454" t="s">
        <v>6790</v>
      </c>
      <c r="H3454">
        <v>75</v>
      </c>
      <c r="I3454" t="s">
        <v>17</v>
      </c>
      <c r="J3454">
        <v>0</v>
      </c>
      <c r="K3454" t="s">
        <v>20</v>
      </c>
      <c r="L3454" t="s">
        <v>6792</v>
      </c>
      <c r="M3454">
        <v>35</v>
      </c>
      <c r="N3454" t="s">
        <v>27</v>
      </c>
      <c r="O3454" t="s">
        <v>125</v>
      </c>
      <c r="P3454" s="32">
        <v>44118</v>
      </c>
      <c r="Q3454" s="1">
        <v>39.353549845476493</v>
      </c>
      <c r="R3454">
        <v>1</v>
      </c>
      <c r="S3454" t="str" cm="1">
        <f t="array" ref="S3454">_xlfn.IFS(R3454=0,"None",R3454&lt;3,"Low",R3454&lt;6,"Medium",R3454&lt;=10,"High")</f>
        <v>Low</v>
      </c>
      <c r="T3454" t="str" cm="1">
        <f t="array" ref="T3454">_xlfn.IFS(M3454&lt;=20,"Low",M3454&lt;=50,"Medium",M3454&lt;=90,"High")</f>
        <v>Medium</v>
      </c>
      <c r="U3454" s="33">
        <f>Datos_Limpios[[#This Row],[Number of Complaints or Support]]/Datos_Limpios[[#This Row],[Account Length (in months)]]</f>
        <v>6.25E-2</v>
      </c>
      <c r="V3454" t="str" cm="1">
        <f t="array" ref="V3454">_xlfn.IFS(H3454&lt;30,"Under 30",H3454&lt;66,"Middle Age",H3454&gt;=66,"Senior")</f>
        <v>Senior</v>
      </c>
      <c r="W3454" t="s">
        <v>6823</v>
      </c>
    </row>
    <row r="3455" spans="1:23" x14ac:dyDescent="0.3">
      <c r="A3455" t="s">
        <v>3552</v>
      </c>
      <c r="B3455" t="s">
        <v>17</v>
      </c>
      <c r="C3455">
        <v>71</v>
      </c>
      <c r="D3455">
        <v>0</v>
      </c>
      <c r="E3455" t="s">
        <v>17</v>
      </c>
      <c r="F3455" t="s">
        <v>90</v>
      </c>
      <c r="G3455" t="s">
        <v>6790</v>
      </c>
      <c r="H3455">
        <v>50</v>
      </c>
      <c r="I3455" t="s">
        <v>23</v>
      </c>
      <c r="J3455">
        <v>3</v>
      </c>
      <c r="K3455" t="s">
        <v>32</v>
      </c>
      <c r="L3455" t="s">
        <v>6791</v>
      </c>
      <c r="M3455">
        <v>7</v>
      </c>
      <c r="P3455" s="32">
        <v>43937</v>
      </c>
      <c r="Q3455" s="1">
        <v>5.8465730663006452</v>
      </c>
      <c r="R3455">
        <v>8</v>
      </c>
      <c r="S3455" t="str" cm="1">
        <f t="array" ref="S3455">_xlfn.IFS(R3455=0,"None",R3455&lt;3,"Low",R3455&lt;6,"Medium",R3455&lt;=10,"High")</f>
        <v>High</v>
      </c>
      <c r="T3455" t="str" cm="1">
        <f t="array" ref="T3455">_xlfn.IFS(M3455&lt;=20,"Low",M3455&lt;=50,"Medium",M3455&lt;=90,"High")</f>
        <v>Low</v>
      </c>
      <c r="U3455" s="33">
        <f>Datos_Limpios[[#This Row],[Number of Complaints or Support]]/Datos_Limpios[[#This Row],[Account Length (in months)]]</f>
        <v>0.11267605633802817</v>
      </c>
      <c r="V3455" t="str" cm="1">
        <f t="array" ref="V3455">_xlfn.IFS(H3455&lt;30,"Under 30",H3455&lt;66,"Middle Age",H3455&gt;=66,"Senior")</f>
        <v>Middle Age</v>
      </c>
      <c r="W3455" t="s">
        <v>6823</v>
      </c>
    </row>
    <row r="3456" spans="1:23" x14ac:dyDescent="0.3">
      <c r="A3456" t="s">
        <v>3553</v>
      </c>
      <c r="B3456" t="s">
        <v>17</v>
      </c>
      <c r="C3456">
        <v>21</v>
      </c>
      <c r="D3456">
        <v>0</v>
      </c>
      <c r="E3456" t="s">
        <v>23</v>
      </c>
      <c r="F3456" t="s">
        <v>158</v>
      </c>
      <c r="G3456" t="s">
        <v>6790</v>
      </c>
      <c r="H3456">
        <v>39</v>
      </c>
      <c r="I3456" t="s">
        <v>23</v>
      </c>
      <c r="J3456">
        <v>5</v>
      </c>
      <c r="K3456" t="s">
        <v>32</v>
      </c>
      <c r="L3456" t="s">
        <v>6791</v>
      </c>
      <c r="M3456">
        <v>19</v>
      </c>
      <c r="P3456" s="32">
        <v>45129</v>
      </c>
      <c r="Q3456" s="1">
        <v>22.783822875100562</v>
      </c>
      <c r="R3456">
        <v>0</v>
      </c>
      <c r="S3456" t="str" cm="1">
        <f t="array" ref="S3456">_xlfn.IFS(R3456=0,"None",R3456&lt;3,"Low",R3456&lt;6,"Medium",R3456&lt;=10,"High")</f>
        <v>None</v>
      </c>
      <c r="T3456" t="str" cm="1">
        <f t="array" ref="T3456">_xlfn.IFS(M3456&lt;=20,"Low",M3456&lt;=50,"Medium",M3456&lt;=90,"High")</f>
        <v>Low</v>
      </c>
      <c r="U3456" s="33">
        <f>Datos_Limpios[[#This Row],[Number of Complaints or Support]]/Datos_Limpios[[#This Row],[Account Length (in months)]]</f>
        <v>0</v>
      </c>
      <c r="V3456" t="str" cm="1">
        <f t="array" ref="V3456">_xlfn.IFS(H3456&lt;30,"Under 30",H3456&lt;66,"Middle Age",H3456&gt;=66,"Senior")</f>
        <v>Middle Age</v>
      </c>
      <c r="W3456" t="s">
        <v>6823</v>
      </c>
    </row>
    <row r="3457" spans="1:23" x14ac:dyDescent="0.3">
      <c r="A3457" t="s">
        <v>3554</v>
      </c>
      <c r="B3457" t="s">
        <v>23</v>
      </c>
      <c r="C3457">
        <v>1</v>
      </c>
      <c r="D3457">
        <v>2</v>
      </c>
      <c r="E3457" t="s">
        <v>23</v>
      </c>
      <c r="F3457" t="s">
        <v>202</v>
      </c>
      <c r="G3457" t="s">
        <v>6790</v>
      </c>
      <c r="H3457">
        <v>54</v>
      </c>
      <c r="I3457" t="s">
        <v>17</v>
      </c>
      <c r="J3457">
        <v>0</v>
      </c>
      <c r="K3457" t="s">
        <v>20</v>
      </c>
      <c r="L3457" t="s">
        <v>6791</v>
      </c>
      <c r="M3457">
        <v>21</v>
      </c>
      <c r="N3457" t="s">
        <v>59</v>
      </c>
      <c r="O3457" t="s">
        <v>116</v>
      </c>
      <c r="P3457" s="32">
        <v>44674</v>
      </c>
      <c r="Q3457" s="1">
        <v>19.669011148362021</v>
      </c>
      <c r="R3457">
        <v>4</v>
      </c>
      <c r="S3457" t="str" cm="1">
        <f t="array" ref="S3457">_xlfn.IFS(R3457=0,"None",R3457&lt;3,"Low",R3457&lt;6,"Medium",R3457&lt;=10,"High")</f>
        <v>Medium</v>
      </c>
      <c r="T3457" t="str" cm="1">
        <f t="array" ref="T3457">_xlfn.IFS(M3457&lt;=20,"Low",M3457&lt;=50,"Medium",M3457&lt;=90,"High")</f>
        <v>Medium</v>
      </c>
      <c r="U3457" s="33">
        <f>Datos_Limpios[[#This Row],[Number of Complaints or Support]]/Datos_Limpios[[#This Row],[Account Length (in months)]]</f>
        <v>4</v>
      </c>
      <c r="V3457" t="str" cm="1">
        <f t="array" ref="V3457">_xlfn.IFS(H3457&lt;30,"Under 30",H3457&lt;66,"Middle Age",H3457&gt;=66,"Senior")</f>
        <v>Middle Age</v>
      </c>
      <c r="W3457" t="s">
        <v>6825</v>
      </c>
    </row>
    <row r="3458" spans="1:23" x14ac:dyDescent="0.3">
      <c r="A3458" t="s">
        <v>3555</v>
      </c>
      <c r="B3458" t="s">
        <v>23</v>
      </c>
      <c r="C3458">
        <v>11</v>
      </c>
      <c r="D3458">
        <v>3</v>
      </c>
      <c r="E3458" t="s">
        <v>23</v>
      </c>
      <c r="F3458" t="s">
        <v>40</v>
      </c>
      <c r="G3458" t="s">
        <v>6790</v>
      </c>
      <c r="H3458">
        <v>29</v>
      </c>
      <c r="I3458" t="s">
        <v>17</v>
      </c>
      <c r="J3458">
        <v>0</v>
      </c>
      <c r="K3458" t="s">
        <v>20</v>
      </c>
      <c r="L3458" t="s">
        <v>6792</v>
      </c>
      <c r="M3458">
        <v>36</v>
      </c>
      <c r="N3458" t="s">
        <v>27</v>
      </c>
      <c r="O3458" t="s">
        <v>125</v>
      </c>
      <c r="P3458" s="32">
        <v>44231</v>
      </c>
      <c r="Q3458" s="1">
        <v>34.347650641525469</v>
      </c>
      <c r="R3458">
        <v>10</v>
      </c>
      <c r="S3458" t="str" cm="1">
        <f t="array" ref="S3458">_xlfn.IFS(R3458=0,"None",R3458&lt;3,"Low",R3458&lt;6,"Medium",R3458&lt;=10,"High")</f>
        <v>High</v>
      </c>
      <c r="T3458" t="str" cm="1">
        <f t="array" ref="T3458">_xlfn.IFS(M3458&lt;=20,"Low",M3458&lt;=50,"Medium",M3458&lt;=90,"High")</f>
        <v>Medium</v>
      </c>
      <c r="U3458" s="33">
        <f>Datos_Limpios[[#This Row],[Number of Complaints or Support]]/Datos_Limpios[[#This Row],[Account Length (in months)]]</f>
        <v>0.90909090909090906</v>
      </c>
      <c r="V3458" t="str" cm="1">
        <f t="array" ref="V3458">_xlfn.IFS(H3458&lt;30,"Under 30",H3458&lt;66,"Middle Age",H3458&gt;=66,"Senior")</f>
        <v>Under 30</v>
      </c>
      <c r="W3458" t="s">
        <v>6823</v>
      </c>
    </row>
    <row r="3459" spans="1:23" x14ac:dyDescent="0.3">
      <c r="A3459" t="s">
        <v>3556</v>
      </c>
      <c r="B3459" t="s">
        <v>17</v>
      </c>
      <c r="C3459">
        <v>23</v>
      </c>
      <c r="D3459">
        <v>0</v>
      </c>
      <c r="E3459" t="s">
        <v>17</v>
      </c>
      <c r="F3459" t="s">
        <v>140</v>
      </c>
      <c r="G3459" t="s">
        <v>19</v>
      </c>
      <c r="H3459">
        <v>41</v>
      </c>
      <c r="I3459" t="s">
        <v>23</v>
      </c>
      <c r="J3459">
        <v>6</v>
      </c>
      <c r="K3459" t="s">
        <v>32</v>
      </c>
      <c r="L3459" t="s">
        <v>6794</v>
      </c>
      <c r="M3459">
        <v>12</v>
      </c>
      <c r="P3459" s="32">
        <v>45052</v>
      </c>
      <c r="Q3459" s="1">
        <v>13.22537161784428</v>
      </c>
      <c r="R3459">
        <v>5</v>
      </c>
      <c r="S3459" t="str" cm="1">
        <f t="array" ref="S3459">_xlfn.IFS(R3459=0,"None",R3459&lt;3,"Low",R3459&lt;6,"Medium",R3459&lt;=10,"High")</f>
        <v>Medium</v>
      </c>
      <c r="T3459" t="str" cm="1">
        <f t="array" ref="T3459">_xlfn.IFS(M3459&lt;=20,"Low",M3459&lt;=50,"Medium",M3459&lt;=90,"High")</f>
        <v>Low</v>
      </c>
      <c r="U3459" s="33">
        <f>Datos_Limpios[[#This Row],[Number of Complaints or Support]]/Datos_Limpios[[#This Row],[Account Length (in months)]]</f>
        <v>0.21739130434782608</v>
      </c>
      <c r="V3459" t="str" cm="1">
        <f t="array" ref="V3459">_xlfn.IFS(H3459&lt;30,"Under 30",H3459&lt;66,"Middle Age",H3459&gt;=66,"Senior")</f>
        <v>Middle Age</v>
      </c>
      <c r="W3459" t="s">
        <v>6826</v>
      </c>
    </row>
    <row r="3460" spans="1:23" x14ac:dyDescent="0.3">
      <c r="A3460" t="s">
        <v>3557</v>
      </c>
      <c r="B3460" t="s">
        <v>17</v>
      </c>
      <c r="C3460">
        <v>46</v>
      </c>
      <c r="D3460">
        <v>2</v>
      </c>
      <c r="E3460" t="s">
        <v>23</v>
      </c>
      <c r="F3460" t="s">
        <v>202</v>
      </c>
      <c r="G3460" t="s">
        <v>6790</v>
      </c>
      <c r="H3460">
        <v>32</v>
      </c>
      <c r="I3460" t="s">
        <v>23</v>
      </c>
      <c r="J3460">
        <v>6</v>
      </c>
      <c r="K3460" t="s">
        <v>32</v>
      </c>
      <c r="L3460" t="s">
        <v>6792</v>
      </c>
      <c r="M3460">
        <v>49</v>
      </c>
      <c r="P3460" s="32">
        <v>44046</v>
      </c>
      <c r="Q3460" s="1">
        <v>58.659949058314183</v>
      </c>
      <c r="R3460">
        <v>6</v>
      </c>
      <c r="S3460" t="str" cm="1">
        <f t="array" ref="S3460">_xlfn.IFS(R3460=0,"None",R3460&lt;3,"Low",R3460&lt;6,"Medium",R3460&lt;=10,"High")</f>
        <v>High</v>
      </c>
      <c r="T3460" t="str" cm="1">
        <f t="array" ref="T3460">_xlfn.IFS(M3460&lt;=20,"Low",M3460&lt;=50,"Medium",M3460&lt;=90,"High")</f>
        <v>Medium</v>
      </c>
      <c r="U3460" s="33">
        <f>Datos_Limpios[[#This Row],[Number of Complaints or Support]]/Datos_Limpios[[#This Row],[Account Length (in months)]]</f>
        <v>0.13043478260869565</v>
      </c>
      <c r="V3460" t="str" cm="1">
        <f t="array" ref="V3460">_xlfn.IFS(H3460&lt;30,"Under 30",H3460&lt;66,"Middle Age",H3460&gt;=66,"Senior")</f>
        <v>Middle Age</v>
      </c>
      <c r="W3460" t="s">
        <v>6825</v>
      </c>
    </row>
    <row r="3461" spans="1:23" x14ac:dyDescent="0.3">
      <c r="A3461" t="s">
        <v>3558</v>
      </c>
      <c r="B3461" t="s">
        <v>17</v>
      </c>
      <c r="C3461">
        <v>7</v>
      </c>
      <c r="D3461">
        <v>0</v>
      </c>
      <c r="E3461" t="s">
        <v>23</v>
      </c>
      <c r="F3461" t="s">
        <v>107</v>
      </c>
      <c r="G3461" t="s">
        <v>6790</v>
      </c>
      <c r="H3461">
        <v>27</v>
      </c>
      <c r="I3461" t="s">
        <v>17</v>
      </c>
      <c r="J3461">
        <v>0</v>
      </c>
      <c r="K3461" t="s">
        <v>20</v>
      </c>
      <c r="L3461" t="s">
        <v>6792</v>
      </c>
      <c r="M3461">
        <v>39</v>
      </c>
      <c r="P3461" s="32">
        <v>45247</v>
      </c>
      <c r="Q3461" s="1">
        <v>31.62242639423846</v>
      </c>
      <c r="R3461">
        <v>9</v>
      </c>
      <c r="S3461" t="str" cm="1">
        <f t="array" ref="S3461">_xlfn.IFS(R3461=0,"None",R3461&lt;3,"Low",R3461&lt;6,"Medium",R3461&lt;=10,"High")</f>
        <v>High</v>
      </c>
      <c r="T3461" t="str" cm="1">
        <f t="array" ref="T3461">_xlfn.IFS(M3461&lt;=20,"Low",M3461&lt;=50,"Medium",M3461&lt;=90,"High")</f>
        <v>Medium</v>
      </c>
      <c r="U3461" s="33">
        <f>Datos_Limpios[[#This Row],[Number of Complaints or Support]]/Datos_Limpios[[#This Row],[Account Length (in months)]]</f>
        <v>1.2857142857142858</v>
      </c>
      <c r="V3461" t="str" cm="1">
        <f t="array" ref="V3461">_xlfn.IFS(H3461&lt;30,"Under 30",H3461&lt;66,"Middle Age",H3461&gt;=66,"Senior")</f>
        <v>Under 30</v>
      </c>
      <c r="W3461" t="s">
        <v>6825</v>
      </c>
    </row>
    <row r="3462" spans="1:23" x14ac:dyDescent="0.3">
      <c r="A3462" t="s">
        <v>3559</v>
      </c>
      <c r="B3462" t="s">
        <v>17</v>
      </c>
      <c r="C3462">
        <v>33</v>
      </c>
      <c r="D3462">
        <v>0</v>
      </c>
      <c r="E3462" t="s">
        <v>23</v>
      </c>
      <c r="F3462" t="s">
        <v>31</v>
      </c>
      <c r="G3462" t="s">
        <v>6790</v>
      </c>
      <c r="H3462">
        <v>38</v>
      </c>
      <c r="I3462" t="s">
        <v>17</v>
      </c>
      <c r="J3462">
        <v>0</v>
      </c>
      <c r="K3462" t="s">
        <v>24</v>
      </c>
      <c r="L3462" t="s">
        <v>6791</v>
      </c>
      <c r="M3462">
        <v>43</v>
      </c>
      <c r="P3462" s="32">
        <v>44954</v>
      </c>
      <c r="Q3462" s="1">
        <v>38.195224235833358</v>
      </c>
      <c r="R3462">
        <v>2</v>
      </c>
      <c r="S3462" t="str" cm="1">
        <f t="array" ref="S3462">_xlfn.IFS(R3462=0,"None",R3462&lt;3,"Low",R3462&lt;6,"Medium",R3462&lt;=10,"High")</f>
        <v>Low</v>
      </c>
      <c r="T3462" t="str" cm="1">
        <f t="array" ref="T3462">_xlfn.IFS(M3462&lt;=20,"Low",M3462&lt;=50,"Medium",M3462&lt;=90,"High")</f>
        <v>Medium</v>
      </c>
      <c r="U3462" s="33">
        <f>Datos_Limpios[[#This Row],[Number of Complaints or Support]]/Datos_Limpios[[#This Row],[Account Length (in months)]]</f>
        <v>6.0606060606060608E-2</v>
      </c>
      <c r="V3462" t="str" cm="1">
        <f t="array" ref="V3462">_xlfn.IFS(H3462&lt;30,"Under 30",H3462&lt;66,"Middle Age",H3462&gt;=66,"Senior")</f>
        <v>Middle Age</v>
      </c>
      <c r="W3462" t="s">
        <v>6826</v>
      </c>
    </row>
    <row r="3463" spans="1:23" x14ac:dyDescent="0.3">
      <c r="A3463" t="s">
        <v>3560</v>
      </c>
      <c r="B3463" t="s">
        <v>23</v>
      </c>
      <c r="C3463">
        <v>1</v>
      </c>
      <c r="D3463">
        <v>3</v>
      </c>
      <c r="E3463" t="s">
        <v>17</v>
      </c>
      <c r="F3463" t="s">
        <v>22</v>
      </c>
      <c r="G3463" t="s">
        <v>6790</v>
      </c>
      <c r="H3463">
        <v>56</v>
      </c>
      <c r="I3463" t="s">
        <v>23</v>
      </c>
      <c r="J3463">
        <v>5</v>
      </c>
      <c r="K3463" t="s">
        <v>20</v>
      </c>
      <c r="L3463" t="s">
        <v>6792</v>
      </c>
      <c r="M3463">
        <v>6</v>
      </c>
      <c r="N3463" t="s">
        <v>76</v>
      </c>
      <c r="O3463" t="s">
        <v>217</v>
      </c>
      <c r="P3463" s="32">
        <v>44330</v>
      </c>
      <c r="Q3463" s="1">
        <v>4.9916800532347887</v>
      </c>
      <c r="R3463">
        <v>9</v>
      </c>
      <c r="S3463" t="str" cm="1">
        <f t="array" ref="S3463">_xlfn.IFS(R3463=0,"None",R3463&lt;3,"Low",R3463&lt;6,"Medium",R3463&lt;=10,"High")</f>
        <v>High</v>
      </c>
      <c r="T3463" t="str" cm="1">
        <f t="array" ref="T3463">_xlfn.IFS(M3463&lt;=20,"Low",M3463&lt;=50,"Medium",M3463&lt;=90,"High")</f>
        <v>Low</v>
      </c>
      <c r="U3463" s="33">
        <f>Datos_Limpios[[#This Row],[Number of Complaints or Support]]/Datos_Limpios[[#This Row],[Account Length (in months)]]</f>
        <v>9</v>
      </c>
      <c r="V3463" t="str" cm="1">
        <f t="array" ref="V3463">_xlfn.IFS(H3463&lt;30,"Under 30",H3463&lt;66,"Middle Age",H3463&gt;=66,"Senior")</f>
        <v>Middle Age</v>
      </c>
      <c r="W3463" t="s">
        <v>6823</v>
      </c>
    </row>
    <row r="3464" spans="1:23" x14ac:dyDescent="0.3">
      <c r="A3464" t="s">
        <v>3561</v>
      </c>
      <c r="B3464" t="s">
        <v>17</v>
      </c>
      <c r="C3464">
        <v>58</v>
      </c>
      <c r="D3464">
        <v>0</v>
      </c>
      <c r="E3464" t="s">
        <v>17</v>
      </c>
      <c r="F3464" t="s">
        <v>128</v>
      </c>
      <c r="G3464" t="s">
        <v>6790</v>
      </c>
      <c r="H3464">
        <v>29</v>
      </c>
      <c r="I3464" t="s">
        <v>17</v>
      </c>
      <c r="J3464">
        <v>0</v>
      </c>
      <c r="K3464" t="s">
        <v>32</v>
      </c>
      <c r="L3464" t="s">
        <v>6791</v>
      </c>
      <c r="M3464">
        <v>10</v>
      </c>
      <c r="P3464" s="32">
        <v>44512</v>
      </c>
      <c r="Q3464" s="1">
        <v>11.83237700695391</v>
      </c>
      <c r="R3464">
        <v>4</v>
      </c>
      <c r="S3464" t="str" cm="1">
        <f t="array" ref="S3464">_xlfn.IFS(R3464=0,"None",R3464&lt;3,"Low",R3464&lt;6,"Medium",R3464&lt;=10,"High")</f>
        <v>Medium</v>
      </c>
      <c r="T3464" t="str" cm="1">
        <f t="array" ref="T3464">_xlfn.IFS(M3464&lt;=20,"Low",M3464&lt;=50,"Medium",M3464&lt;=90,"High")</f>
        <v>Low</v>
      </c>
      <c r="U3464" s="33">
        <f>Datos_Limpios[[#This Row],[Number of Complaints or Support]]/Datos_Limpios[[#This Row],[Account Length (in months)]]</f>
        <v>6.8965517241379309E-2</v>
      </c>
      <c r="V3464" t="str" cm="1">
        <f t="array" ref="V3464">_xlfn.IFS(H3464&lt;30,"Under 30",H3464&lt;66,"Middle Age",H3464&gt;=66,"Senior")</f>
        <v>Under 30</v>
      </c>
      <c r="W3464" t="s">
        <v>6826</v>
      </c>
    </row>
    <row r="3465" spans="1:23" x14ac:dyDescent="0.3">
      <c r="A3465" t="s">
        <v>3562</v>
      </c>
      <c r="B3465" t="s">
        <v>17</v>
      </c>
      <c r="C3465">
        <v>65</v>
      </c>
      <c r="D3465">
        <v>1</v>
      </c>
      <c r="E3465" t="s">
        <v>23</v>
      </c>
      <c r="F3465" t="s">
        <v>38</v>
      </c>
      <c r="G3465" t="s">
        <v>6790</v>
      </c>
      <c r="H3465">
        <v>39</v>
      </c>
      <c r="I3465" t="s">
        <v>17</v>
      </c>
      <c r="J3465">
        <v>0</v>
      </c>
      <c r="K3465" t="s">
        <v>32</v>
      </c>
      <c r="L3465" t="s">
        <v>6791</v>
      </c>
      <c r="M3465">
        <v>50</v>
      </c>
      <c r="P3465" s="32">
        <v>43943</v>
      </c>
      <c r="Q3465" s="1">
        <v>44.915065337264068</v>
      </c>
      <c r="R3465">
        <v>1</v>
      </c>
      <c r="S3465" t="str" cm="1">
        <f t="array" ref="S3465">_xlfn.IFS(R3465=0,"None",R3465&lt;3,"Low",R3465&lt;6,"Medium",R3465&lt;=10,"High")</f>
        <v>Low</v>
      </c>
      <c r="T3465" t="str" cm="1">
        <f t="array" ref="T3465">_xlfn.IFS(M3465&lt;=20,"Low",M3465&lt;=50,"Medium",M3465&lt;=90,"High")</f>
        <v>Medium</v>
      </c>
      <c r="U3465" s="33">
        <f>Datos_Limpios[[#This Row],[Number of Complaints or Support]]/Datos_Limpios[[#This Row],[Account Length (in months)]]</f>
        <v>1.5384615384615385E-2</v>
      </c>
      <c r="V3465" t="str" cm="1">
        <f t="array" ref="V3465">_xlfn.IFS(H3465&lt;30,"Under 30",H3465&lt;66,"Middle Age",H3465&gt;=66,"Senior")</f>
        <v>Middle Age</v>
      </c>
      <c r="W3465" t="s">
        <v>6825</v>
      </c>
    </row>
    <row r="3466" spans="1:23" x14ac:dyDescent="0.3">
      <c r="A3466" t="s">
        <v>3563</v>
      </c>
      <c r="B3466" t="s">
        <v>17</v>
      </c>
      <c r="C3466">
        <v>1</v>
      </c>
      <c r="D3466">
        <v>0</v>
      </c>
      <c r="E3466" t="s">
        <v>17</v>
      </c>
      <c r="F3466" t="s">
        <v>42</v>
      </c>
      <c r="G3466" t="s">
        <v>6790</v>
      </c>
      <c r="H3466">
        <v>30</v>
      </c>
      <c r="I3466" t="s">
        <v>23</v>
      </c>
      <c r="J3466">
        <v>3</v>
      </c>
      <c r="K3466" t="s">
        <v>20</v>
      </c>
      <c r="L3466" t="s">
        <v>6792</v>
      </c>
      <c r="M3466">
        <v>6</v>
      </c>
      <c r="P3466" s="32">
        <v>44647</v>
      </c>
      <c r="Q3466" s="1">
        <v>5.360370902780363</v>
      </c>
      <c r="R3466">
        <v>7</v>
      </c>
      <c r="S3466" t="str" cm="1">
        <f t="array" ref="S3466">_xlfn.IFS(R3466=0,"None",R3466&lt;3,"Low",R3466&lt;6,"Medium",R3466&lt;=10,"High")</f>
        <v>High</v>
      </c>
      <c r="T3466" t="str" cm="1">
        <f t="array" ref="T3466">_xlfn.IFS(M3466&lt;=20,"Low",M3466&lt;=50,"Medium",M3466&lt;=90,"High")</f>
        <v>Low</v>
      </c>
      <c r="U3466" s="33">
        <f>Datos_Limpios[[#This Row],[Number of Complaints or Support]]/Datos_Limpios[[#This Row],[Account Length (in months)]]</f>
        <v>7</v>
      </c>
      <c r="V3466" t="str" cm="1">
        <f t="array" ref="V3466">_xlfn.IFS(H3466&lt;30,"Under 30",H3466&lt;66,"Middle Age",H3466&gt;=66,"Senior")</f>
        <v>Middle Age</v>
      </c>
      <c r="W3466" t="s">
        <v>6823</v>
      </c>
    </row>
    <row r="3467" spans="1:23" x14ac:dyDescent="0.3">
      <c r="A3467" t="s">
        <v>3564</v>
      </c>
      <c r="B3467" t="s">
        <v>23</v>
      </c>
      <c r="C3467">
        <v>43</v>
      </c>
      <c r="D3467">
        <v>2</v>
      </c>
      <c r="E3467" t="s">
        <v>23</v>
      </c>
      <c r="F3467" t="s">
        <v>34</v>
      </c>
      <c r="G3467" t="s">
        <v>6790</v>
      </c>
      <c r="H3467">
        <v>75</v>
      </c>
      <c r="I3467" t="s">
        <v>17</v>
      </c>
      <c r="J3467">
        <v>0</v>
      </c>
      <c r="K3467" t="s">
        <v>20</v>
      </c>
      <c r="L3467" t="s">
        <v>6792</v>
      </c>
      <c r="M3467">
        <v>65</v>
      </c>
      <c r="N3467" t="s">
        <v>50</v>
      </c>
      <c r="O3467" t="s">
        <v>105</v>
      </c>
      <c r="P3467" s="32">
        <v>44279</v>
      </c>
      <c r="Q3467" s="1">
        <v>56.446322264527751</v>
      </c>
      <c r="R3467">
        <v>4</v>
      </c>
      <c r="S3467" t="str" cm="1">
        <f t="array" ref="S3467">_xlfn.IFS(R3467=0,"None",R3467&lt;3,"Low",R3467&lt;6,"Medium",R3467&lt;=10,"High")</f>
        <v>Medium</v>
      </c>
      <c r="T3467" t="str" cm="1">
        <f t="array" ref="T3467">_xlfn.IFS(M3467&lt;=20,"Low",M3467&lt;=50,"Medium",M3467&lt;=90,"High")</f>
        <v>High</v>
      </c>
      <c r="U3467" s="33">
        <f>Datos_Limpios[[#This Row],[Number of Complaints or Support]]/Datos_Limpios[[#This Row],[Account Length (in months)]]</f>
        <v>9.3023255813953487E-2</v>
      </c>
      <c r="V3467" t="str" cm="1">
        <f t="array" ref="V3467">_xlfn.IFS(H3467&lt;30,"Under 30",H3467&lt;66,"Middle Age",H3467&gt;=66,"Senior")</f>
        <v>Senior</v>
      </c>
      <c r="W3467" t="s">
        <v>6823</v>
      </c>
    </row>
    <row r="3468" spans="1:23" x14ac:dyDescent="0.3">
      <c r="A3468" t="s">
        <v>3565</v>
      </c>
      <c r="B3468" t="s">
        <v>17</v>
      </c>
      <c r="C3468">
        <v>12</v>
      </c>
      <c r="D3468">
        <v>0</v>
      </c>
      <c r="E3468" t="s">
        <v>17</v>
      </c>
      <c r="F3468" t="s">
        <v>63</v>
      </c>
      <c r="G3468" t="s">
        <v>19</v>
      </c>
      <c r="H3468">
        <v>56</v>
      </c>
      <c r="I3468" t="s">
        <v>17</v>
      </c>
      <c r="J3468">
        <v>0</v>
      </c>
      <c r="K3468" t="s">
        <v>24</v>
      </c>
      <c r="L3468" t="s">
        <v>6791</v>
      </c>
      <c r="M3468">
        <v>8</v>
      </c>
      <c r="P3468" s="32">
        <v>44597</v>
      </c>
      <c r="Q3468" s="1">
        <v>8.786553671422066</v>
      </c>
      <c r="R3468">
        <v>9</v>
      </c>
      <c r="S3468" t="str" cm="1">
        <f t="array" ref="S3468">_xlfn.IFS(R3468=0,"None",R3468&lt;3,"Low",R3468&lt;6,"Medium",R3468&lt;=10,"High")</f>
        <v>High</v>
      </c>
      <c r="T3468" t="str" cm="1">
        <f t="array" ref="T3468">_xlfn.IFS(M3468&lt;=20,"Low",M3468&lt;=50,"Medium",M3468&lt;=90,"High")</f>
        <v>Low</v>
      </c>
      <c r="U3468" s="33">
        <f>Datos_Limpios[[#This Row],[Number of Complaints or Support]]/Datos_Limpios[[#This Row],[Account Length (in months)]]</f>
        <v>0.75</v>
      </c>
      <c r="V3468" t="str" cm="1">
        <f t="array" ref="V3468">_xlfn.IFS(H3468&lt;30,"Under 30",H3468&lt;66,"Middle Age",H3468&gt;=66,"Senior")</f>
        <v>Middle Age</v>
      </c>
      <c r="W3468" t="s">
        <v>6825</v>
      </c>
    </row>
    <row r="3469" spans="1:23" x14ac:dyDescent="0.3">
      <c r="A3469" t="s">
        <v>3566</v>
      </c>
      <c r="B3469" t="s">
        <v>17</v>
      </c>
      <c r="C3469">
        <v>47</v>
      </c>
      <c r="D3469">
        <v>1</v>
      </c>
      <c r="E3469" t="s">
        <v>17</v>
      </c>
      <c r="F3469" t="s">
        <v>31</v>
      </c>
      <c r="G3469" t="s">
        <v>6790</v>
      </c>
      <c r="H3469">
        <v>69</v>
      </c>
      <c r="I3469" t="s">
        <v>23</v>
      </c>
      <c r="J3469">
        <v>3</v>
      </c>
      <c r="K3469" t="s">
        <v>24</v>
      </c>
      <c r="L3469" t="s">
        <v>6792</v>
      </c>
      <c r="M3469">
        <v>42</v>
      </c>
      <c r="P3469" s="32">
        <v>44873</v>
      </c>
      <c r="Q3469" s="1">
        <v>42.082541232187481</v>
      </c>
      <c r="R3469">
        <v>5</v>
      </c>
      <c r="S3469" t="str" cm="1">
        <f t="array" ref="S3469">_xlfn.IFS(R3469=0,"None",R3469&lt;3,"Low",R3469&lt;6,"Medium",R3469&lt;=10,"High")</f>
        <v>Medium</v>
      </c>
      <c r="T3469" t="str" cm="1">
        <f t="array" ref="T3469">_xlfn.IFS(M3469&lt;=20,"Low",M3469&lt;=50,"Medium",M3469&lt;=90,"High")</f>
        <v>Medium</v>
      </c>
      <c r="U3469" s="33">
        <f>Datos_Limpios[[#This Row],[Number of Complaints or Support]]/Datos_Limpios[[#This Row],[Account Length (in months)]]</f>
        <v>0.10638297872340426</v>
      </c>
      <c r="V3469" t="str" cm="1">
        <f t="array" ref="V3469">_xlfn.IFS(H3469&lt;30,"Under 30",H3469&lt;66,"Middle Age",H3469&gt;=66,"Senior")</f>
        <v>Senior</v>
      </c>
      <c r="W3469" t="s">
        <v>6826</v>
      </c>
    </row>
    <row r="3470" spans="1:23" x14ac:dyDescent="0.3">
      <c r="A3470" t="s">
        <v>3567</v>
      </c>
      <c r="B3470" t="s">
        <v>17</v>
      </c>
      <c r="C3470">
        <v>6</v>
      </c>
      <c r="D3470">
        <v>2</v>
      </c>
      <c r="E3470" t="s">
        <v>23</v>
      </c>
      <c r="F3470" t="s">
        <v>18</v>
      </c>
      <c r="G3470" t="s">
        <v>19</v>
      </c>
      <c r="H3470">
        <v>28</v>
      </c>
      <c r="I3470" t="s">
        <v>17</v>
      </c>
      <c r="J3470">
        <v>0</v>
      </c>
      <c r="K3470" t="s">
        <v>20</v>
      </c>
      <c r="L3470" t="s">
        <v>6791</v>
      </c>
      <c r="M3470">
        <v>47</v>
      </c>
      <c r="P3470" s="32">
        <v>44513</v>
      </c>
      <c r="Q3470" s="1">
        <v>50.535937071177223</v>
      </c>
      <c r="R3470">
        <v>10</v>
      </c>
      <c r="S3470" t="str" cm="1">
        <f t="array" ref="S3470">_xlfn.IFS(R3470=0,"None",R3470&lt;3,"Low",R3470&lt;6,"Medium",R3470&lt;=10,"High")</f>
        <v>High</v>
      </c>
      <c r="T3470" t="str" cm="1">
        <f t="array" ref="T3470">_xlfn.IFS(M3470&lt;=20,"Low",M3470&lt;=50,"Medium",M3470&lt;=90,"High")</f>
        <v>Medium</v>
      </c>
      <c r="U3470" s="33">
        <f>Datos_Limpios[[#This Row],[Number of Complaints or Support]]/Datos_Limpios[[#This Row],[Account Length (in months)]]</f>
        <v>1.6666666666666667</v>
      </c>
      <c r="V3470" t="str" cm="1">
        <f t="array" ref="V3470">_xlfn.IFS(H3470&lt;30,"Under 30",H3470&lt;66,"Middle Age",H3470&gt;=66,"Senior")</f>
        <v>Under 30</v>
      </c>
      <c r="W3470" t="s">
        <v>6823</v>
      </c>
    </row>
    <row r="3471" spans="1:23" x14ac:dyDescent="0.3">
      <c r="A3471" t="s">
        <v>3568</v>
      </c>
      <c r="B3471" t="s">
        <v>17</v>
      </c>
      <c r="C3471">
        <v>69</v>
      </c>
      <c r="D3471">
        <v>0</v>
      </c>
      <c r="E3471" t="s">
        <v>23</v>
      </c>
      <c r="F3471" t="s">
        <v>79</v>
      </c>
      <c r="G3471" t="s">
        <v>6790</v>
      </c>
      <c r="H3471">
        <v>59</v>
      </c>
      <c r="I3471" t="s">
        <v>17</v>
      </c>
      <c r="J3471">
        <v>0</v>
      </c>
      <c r="K3471" t="s">
        <v>32</v>
      </c>
      <c r="L3471" t="s">
        <v>6792</v>
      </c>
      <c r="M3471">
        <v>67</v>
      </c>
      <c r="P3471" s="32">
        <v>45202</v>
      </c>
      <c r="Q3471" s="1">
        <v>57.224391549533102</v>
      </c>
      <c r="R3471">
        <v>7</v>
      </c>
      <c r="S3471" t="str" cm="1">
        <f t="array" ref="S3471">_xlfn.IFS(R3471=0,"None",R3471&lt;3,"Low",R3471&lt;6,"Medium",R3471&lt;=10,"High")</f>
        <v>High</v>
      </c>
      <c r="T3471" t="str" cm="1">
        <f t="array" ref="T3471">_xlfn.IFS(M3471&lt;=20,"Low",M3471&lt;=50,"Medium",M3471&lt;=90,"High")</f>
        <v>High</v>
      </c>
      <c r="U3471" s="33">
        <f>Datos_Limpios[[#This Row],[Number of Complaints or Support]]/Datos_Limpios[[#This Row],[Account Length (in months)]]</f>
        <v>0.10144927536231885</v>
      </c>
      <c r="V3471" t="str" cm="1">
        <f t="array" ref="V3471">_xlfn.IFS(H3471&lt;30,"Under 30",H3471&lt;66,"Middle Age",H3471&gt;=66,"Senior")</f>
        <v>Middle Age</v>
      </c>
      <c r="W3471" t="s">
        <v>6826</v>
      </c>
    </row>
    <row r="3472" spans="1:23" x14ac:dyDescent="0.3">
      <c r="A3472" t="s">
        <v>3569</v>
      </c>
      <c r="B3472" t="s">
        <v>17</v>
      </c>
      <c r="C3472">
        <v>43</v>
      </c>
      <c r="D3472">
        <v>2</v>
      </c>
      <c r="E3472" t="s">
        <v>23</v>
      </c>
      <c r="F3472" t="s">
        <v>73</v>
      </c>
      <c r="G3472" t="s">
        <v>19</v>
      </c>
      <c r="H3472">
        <v>26</v>
      </c>
      <c r="I3472" t="s">
        <v>23</v>
      </c>
      <c r="J3472">
        <v>5</v>
      </c>
      <c r="K3472" t="s">
        <v>20</v>
      </c>
      <c r="L3472" t="s">
        <v>6792</v>
      </c>
      <c r="M3472">
        <v>26</v>
      </c>
      <c r="P3472" s="32">
        <v>44749</v>
      </c>
      <c r="Q3472" s="1">
        <v>24.1578675019773</v>
      </c>
      <c r="R3472">
        <v>10</v>
      </c>
      <c r="S3472" t="str" cm="1">
        <f t="array" ref="S3472">_xlfn.IFS(R3472=0,"None",R3472&lt;3,"Low",R3472&lt;6,"Medium",R3472&lt;=10,"High")</f>
        <v>High</v>
      </c>
      <c r="T3472" t="str" cm="1">
        <f t="array" ref="T3472">_xlfn.IFS(M3472&lt;=20,"Low",M3472&lt;=50,"Medium",M3472&lt;=90,"High")</f>
        <v>Medium</v>
      </c>
      <c r="U3472" s="33">
        <f>Datos_Limpios[[#This Row],[Number of Complaints or Support]]/Datos_Limpios[[#This Row],[Account Length (in months)]]</f>
        <v>0.23255813953488372</v>
      </c>
      <c r="V3472" t="str" cm="1">
        <f t="array" ref="V3472">_xlfn.IFS(H3472&lt;30,"Under 30",H3472&lt;66,"Middle Age",H3472&gt;=66,"Senior")</f>
        <v>Under 30</v>
      </c>
      <c r="W3472" t="s">
        <v>6824</v>
      </c>
    </row>
    <row r="3473" spans="1:23" x14ac:dyDescent="0.3">
      <c r="A3473" t="s">
        <v>3570</v>
      </c>
      <c r="B3473" t="s">
        <v>17</v>
      </c>
      <c r="C3473">
        <v>26</v>
      </c>
      <c r="D3473">
        <v>0</v>
      </c>
      <c r="E3473" t="s">
        <v>23</v>
      </c>
      <c r="F3473" t="s">
        <v>44</v>
      </c>
      <c r="G3473" t="s">
        <v>19</v>
      </c>
      <c r="H3473">
        <v>59</v>
      </c>
      <c r="I3473" t="s">
        <v>17</v>
      </c>
      <c r="J3473">
        <v>0</v>
      </c>
      <c r="K3473" t="s">
        <v>24</v>
      </c>
      <c r="L3473" t="s">
        <v>6791</v>
      </c>
      <c r="M3473">
        <v>52</v>
      </c>
      <c r="P3473" s="32">
        <v>45181</v>
      </c>
      <c r="Q3473" s="1">
        <v>56.316465560863669</v>
      </c>
      <c r="R3473">
        <v>3</v>
      </c>
      <c r="S3473" t="str" cm="1">
        <f t="array" ref="S3473">_xlfn.IFS(R3473=0,"None",R3473&lt;3,"Low",R3473&lt;6,"Medium",R3473&lt;=10,"High")</f>
        <v>Medium</v>
      </c>
      <c r="T3473" t="str" cm="1">
        <f t="array" ref="T3473">_xlfn.IFS(M3473&lt;=20,"Low",M3473&lt;=50,"Medium",M3473&lt;=90,"High")</f>
        <v>High</v>
      </c>
      <c r="U3473" s="33">
        <f>Datos_Limpios[[#This Row],[Number of Complaints or Support]]/Datos_Limpios[[#This Row],[Account Length (in months)]]</f>
        <v>0.11538461538461539</v>
      </c>
      <c r="V3473" t="str" cm="1">
        <f t="array" ref="V3473">_xlfn.IFS(H3473&lt;30,"Under 30",H3473&lt;66,"Middle Age",H3473&gt;=66,"Senior")</f>
        <v>Middle Age</v>
      </c>
      <c r="W3473" t="s">
        <v>6824</v>
      </c>
    </row>
    <row r="3474" spans="1:23" x14ac:dyDescent="0.3">
      <c r="A3474" t="s">
        <v>3571</v>
      </c>
      <c r="B3474" t="s">
        <v>17</v>
      </c>
      <c r="C3474">
        <v>17</v>
      </c>
      <c r="D3474">
        <v>0</v>
      </c>
      <c r="E3474" t="s">
        <v>17</v>
      </c>
      <c r="F3474" t="s">
        <v>121</v>
      </c>
      <c r="G3474" t="s">
        <v>19</v>
      </c>
      <c r="H3474">
        <v>60</v>
      </c>
      <c r="I3474" t="s">
        <v>17</v>
      </c>
      <c r="J3474">
        <v>0</v>
      </c>
      <c r="K3474" t="s">
        <v>24</v>
      </c>
      <c r="L3474" t="s">
        <v>6791</v>
      </c>
      <c r="M3474">
        <v>9</v>
      </c>
      <c r="P3474" s="32">
        <v>44318</v>
      </c>
      <c r="Q3474" s="1">
        <v>8.2247780279645202</v>
      </c>
      <c r="R3474">
        <v>1</v>
      </c>
      <c r="S3474" t="str" cm="1">
        <f t="array" ref="S3474">_xlfn.IFS(R3474=0,"None",R3474&lt;3,"Low",R3474&lt;6,"Medium",R3474&lt;=10,"High")</f>
        <v>Low</v>
      </c>
      <c r="T3474" t="str" cm="1">
        <f t="array" ref="T3474">_xlfn.IFS(M3474&lt;=20,"Low",M3474&lt;=50,"Medium",M3474&lt;=90,"High")</f>
        <v>Low</v>
      </c>
      <c r="U3474" s="33">
        <f>Datos_Limpios[[#This Row],[Number of Complaints or Support]]/Datos_Limpios[[#This Row],[Account Length (in months)]]</f>
        <v>5.8823529411764705E-2</v>
      </c>
      <c r="V3474" t="str" cm="1">
        <f t="array" ref="V3474">_xlfn.IFS(H3474&lt;30,"Under 30",H3474&lt;66,"Middle Age",H3474&gt;=66,"Senior")</f>
        <v>Middle Age</v>
      </c>
      <c r="W3474" t="s">
        <v>6826</v>
      </c>
    </row>
    <row r="3475" spans="1:23" x14ac:dyDescent="0.3">
      <c r="A3475" t="s">
        <v>3572</v>
      </c>
      <c r="B3475" t="s">
        <v>23</v>
      </c>
      <c r="C3475">
        <v>17</v>
      </c>
      <c r="D3475">
        <v>2</v>
      </c>
      <c r="E3475" t="s">
        <v>23</v>
      </c>
      <c r="F3475" t="s">
        <v>56</v>
      </c>
      <c r="G3475" t="s">
        <v>19</v>
      </c>
      <c r="H3475">
        <v>75</v>
      </c>
      <c r="I3475" t="s">
        <v>17</v>
      </c>
      <c r="J3475">
        <v>0</v>
      </c>
      <c r="K3475" t="s">
        <v>20</v>
      </c>
      <c r="L3475" t="s">
        <v>6792</v>
      </c>
      <c r="M3475">
        <v>19</v>
      </c>
      <c r="N3475" t="s">
        <v>50</v>
      </c>
      <c r="O3475" t="s">
        <v>71</v>
      </c>
      <c r="P3475" s="32">
        <v>44769</v>
      </c>
      <c r="Q3475" s="1">
        <v>22.050296340374739</v>
      </c>
      <c r="R3475">
        <v>10</v>
      </c>
      <c r="S3475" t="str" cm="1">
        <f t="array" ref="S3475">_xlfn.IFS(R3475=0,"None",R3475&lt;3,"Low",R3475&lt;6,"Medium",R3475&lt;=10,"High")</f>
        <v>High</v>
      </c>
      <c r="T3475" t="str" cm="1">
        <f t="array" ref="T3475">_xlfn.IFS(M3475&lt;=20,"Low",M3475&lt;=50,"Medium",M3475&lt;=90,"High")</f>
        <v>Low</v>
      </c>
      <c r="U3475" s="33">
        <f>Datos_Limpios[[#This Row],[Number of Complaints or Support]]/Datos_Limpios[[#This Row],[Account Length (in months)]]</f>
        <v>0.58823529411764708</v>
      </c>
      <c r="V3475" t="str" cm="1">
        <f t="array" ref="V3475">_xlfn.IFS(H3475&lt;30,"Under 30",H3475&lt;66,"Middle Age",H3475&gt;=66,"Senior")</f>
        <v>Senior</v>
      </c>
      <c r="W3475" t="s">
        <v>6823</v>
      </c>
    </row>
    <row r="3476" spans="1:23" x14ac:dyDescent="0.3">
      <c r="A3476" t="s">
        <v>3573</v>
      </c>
      <c r="B3476" t="s">
        <v>17</v>
      </c>
      <c r="C3476">
        <v>35</v>
      </c>
      <c r="D3476">
        <v>1</v>
      </c>
      <c r="E3476" t="s">
        <v>23</v>
      </c>
      <c r="F3476" t="s">
        <v>29</v>
      </c>
      <c r="G3476" t="s">
        <v>19</v>
      </c>
      <c r="H3476">
        <v>20</v>
      </c>
      <c r="I3476" t="s">
        <v>17</v>
      </c>
      <c r="J3476">
        <v>0</v>
      </c>
      <c r="K3476" t="s">
        <v>24</v>
      </c>
      <c r="L3476" t="s">
        <v>6792</v>
      </c>
      <c r="M3476">
        <v>32</v>
      </c>
      <c r="P3476" s="32">
        <v>44387</v>
      </c>
      <c r="Q3476" s="1">
        <v>36.523901606783213</v>
      </c>
      <c r="R3476">
        <v>0</v>
      </c>
      <c r="S3476" t="str" cm="1">
        <f t="array" ref="S3476">_xlfn.IFS(R3476=0,"None",R3476&lt;3,"Low",R3476&lt;6,"Medium",R3476&lt;=10,"High")</f>
        <v>None</v>
      </c>
      <c r="T3476" t="str" cm="1">
        <f t="array" ref="T3476">_xlfn.IFS(M3476&lt;=20,"Low",M3476&lt;=50,"Medium",M3476&lt;=90,"High")</f>
        <v>Medium</v>
      </c>
      <c r="U3476" s="33">
        <f>Datos_Limpios[[#This Row],[Number of Complaints or Support]]/Datos_Limpios[[#This Row],[Account Length (in months)]]</f>
        <v>0</v>
      </c>
      <c r="V3476" t="str" cm="1">
        <f t="array" ref="V3476">_xlfn.IFS(H3476&lt;30,"Under 30",H3476&lt;66,"Middle Age",H3476&gt;=66,"Senior")</f>
        <v>Under 30</v>
      </c>
      <c r="W3476" t="s">
        <v>6825</v>
      </c>
    </row>
    <row r="3477" spans="1:23" x14ac:dyDescent="0.3">
      <c r="A3477" t="s">
        <v>3574</v>
      </c>
      <c r="B3477" t="s">
        <v>17</v>
      </c>
      <c r="C3477">
        <v>10</v>
      </c>
      <c r="D3477">
        <v>0</v>
      </c>
      <c r="E3477" t="s">
        <v>17</v>
      </c>
      <c r="F3477" t="s">
        <v>54</v>
      </c>
      <c r="G3477" t="s">
        <v>6790</v>
      </c>
      <c r="H3477">
        <v>49</v>
      </c>
      <c r="I3477" t="s">
        <v>17</v>
      </c>
      <c r="J3477">
        <v>0</v>
      </c>
      <c r="K3477" t="s">
        <v>20</v>
      </c>
      <c r="L3477" t="s">
        <v>6791</v>
      </c>
      <c r="M3477">
        <v>7</v>
      </c>
      <c r="P3477" s="32">
        <v>44634</v>
      </c>
      <c r="Q3477" s="1">
        <v>6.3705883547644264</v>
      </c>
      <c r="R3477">
        <v>6</v>
      </c>
      <c r="S3477" t="str" cm="1">
        <f t="array" ref="S3477">_xlfn.IFS(R3477=0,"None",R3477&lt;3,"Low",R3477&lt;6,"Medium",R3477&lt;=10,"High")</f>
        <v>High</v>
      </c>
      <c r="T3477" t="str" cm="1">
        <f t="array" ref="T3477">_xlfn.IFS(M3477&lt;=20,"Low",M3477&lt;=50,"Medium",M3477&lt;=90,"High")</f>
        <v>Low</v>
      </c>
      <c r="U3477" s="33">
        <f>Datos_Limpios[[#This Row],[Number of Complaints or Support]]/Datos_Limpios[[#This Row],[Account Length (in months)]]</f>
        <v>0.6</v>
      </c>
      <c r="V3477" t="str" cm="1">
        <f t="array" ref="V3477">_xlfn.IFS(H3477&lt;30,"Under 30",H3477&lt;66,"Middle Age",H3477&gt;=66,"Senior")</f>
        <v>Middle Age</v>
      </c>
      <c r="W3477" t="s">
        <v>6823</v>
      </c>
    </row>
    <row r="3478" spans="1:23" x14ac:dyDescent="0.3">
      <c r="A3478" t="s">
        <v>3575</v>
      </c>
      <c r="B3478" t="s">
        <v>23</v>
      </c>
      <c r="C3478">
        <v>56</v>
      </c>
      <c r="D3478">
        <v>4</v>
      </c>
      <c r="E3478" t="s">
        <v>23</v>
      </c>
      <c r="F3478" t="s">
        <v>142</v>
      </c>
      <c r="G3478" t="s">
        <v>19</v>
      </c>
      <c r="H3478">
        <v>42</v>
      </c>
      <c r="I3478" t="s">
        <v>17</v>
      </c>
      <c r="J3478">
        <v>0</v>
      </c>
      <c r="K3478" t="s">
        <v>32</v>
      </c>
      <c r="L3478" t="s">
        <v>6792</v>
      </c>
      <c r="M3478">
        <v>39</v>
      </c>
      <c r="N3478" t="s">
        <v>50</v>
      </c>
      <c r="O3478" t="s">
        <v>105</v>
      </c>
      <c r="P3478" s="32">
        <v>44083</v>
      </c>
      <c r="Q3478" s="1">
        <v>31.61471991499522</v>
      </c>
      <c r="R3478">
        <v>5</v>
      </c>
      <c r="S3478" t="str" cm="1">
        <f t="array" ref="S3478">_xlfn.IFS(R3478=0,"None",R3478&lt;3,"Low",R3478&lt;6,"Medium",R3478&lt;=10,"High")</f>
        <v>Medium</v>
      </c>
      <c r="T3478" t="str" cm="1">
        <f t="array" ref="T3478">_xlfn.IFS(M3478&lt;=20,"Low",M3478&lt;=50,"Medium",M3478&lt;=90,"High")</f>
        <v>Medium</v>
      </c>
      <c r="U3478" s="33">
        <f>Datos_Limpios[[#This Row],[Number of Complaints or Support]]/Datos_Limpios[[#This Row],[Account Length (in months)]]</f>
        <v>8.9285714285714288E-2</v>
      </c>
      <c r="V3478" t="str" cm="1">
        <f t="array" ref="V3478">_xlfn.IFS(H3478&lt;30,"Under 30",H3478&lt;66,"Middle Age",H3478&gt;=66,"Senior")</f>
        <v>Middle Age</v>
      </c>
      <c r="W3478" t="s">
        <v>6823</v>
      </c>
    </row>
    <row r="3479" spans="1:23" x14ac:dyDescent="0.3">
      <c r="A3479" t="s">
        <v>3576</v>
      </c>
      <c r="B3479" t="s">
        <v>17</v>
      </c>
      <c r="C3479">
        <v>47</v>
      </c>
      <c r="D3479">
        <v>2</v>
      </c>
      <c r="E3479" t="s">
        <v>17</v>
      </c>
      <c r="F3479" t="s">
        <v>140</v>
      </c>
      <c r="G3479" t="s">
        <v>19</v>
      </c>
      <c r="H3479">
        <v>21</v>
      </c>
      <c r="I3479" t="s">
        <v>23</v>
      </c>
      <c r="J3479">
        <v>3</v>
      </c>
      <c r="K3479" t="s">
        <v>32</v>
      </c>
      <c r="L3479" t="s">
        <v>6791</v>
      </c>
      <c r="M3479">
        <v>11</v>
      </c>
      <c r="P3479" s="32">
        <v>44681</v>
      </c>
      <c r="Q3479" s="1">
        <v>10.17137081340185</v>
      </c>
      <c r="R3479">
        <v>0</v>
      </c>
      <c r="S3479" t="str" cm="1">
        <f t="array" ref="S3479">_xlfn.IFS(R3479=0,"None",R3479&lt;3,"Low",R3479&lt;6,"Medium",R3479&lt;=10,"High")</f>
        <v>None</v>
      </c>
      <c r="T3479" t="str" cm="1">
        <f t="array" ref="T3479">_xlfn.IFS(M3479&lt;=20,"Low",M3479&lt;=50,"Medium",M3479&lt;=90,"High")</f>
        <v>Low</v>
      </c>
      <c r="U3479" s="33">
        <f>Datos_Limpios[[#This Row],[Number of Complaints or Support]]/Datos_Limpios[[#This Row],[Account Length (in months)]]</f>
        <v>0</v>
      </c>
      <c r="V3479" t="str" cm="1">
        <f t="array" ref="V3479">_xlfn.IFS(H3479&lt;30,"Under 30",H3479&lt;66,"Middle Age",H3479&gt;=66,"Senior")</f>
        <v>Under 30</v>
      </c>
      <c r="W3479" t="s">
        <v>6826</v>
      </c>
    </row>
    <row r="3480" spans="1:23" x14ac:dyDescent="0.3">
      <c r="A3480" t="s">
        <v>3577</v>
      </c>
      <c r="B3480" t="s">
        <v>17</v>
      </c>
      <c r="C3480">
        <v>51</v>
      </c>
      <c r="D3480">
        <v>0</v>
      </c>
      <c r="E3480" t="s">
        <v>23</v>
      </c>
      <c r="F3480" t="s">
        <v>22</v>
      </c>
      <c r="G3480" t="s">
        <v>19</v>
      </c>
      <c r="H3480">
        <v>39</v>
      </c>
      <c r="I3480" t="s">
        <v>17</v>
      </c>
      <c r="J3480">
        <v>0</v>
      </c>
      <c r="K3480" t="s">
        <v>24</v>
      </c>
      <c r="L3480" t="s">
        <v>6792</v>
      </c>
      <c r="M3480">
        <v>40</v>
      </c>
      <c r="P3480" s="32">
        <v>44476</v>
      </c>
      <c r="Q3480" s="1">
        <v>41.012921464534678</v>
      </c>
      <c r="R3480">
        <v>8</v>
      </c>
      <c r="S3480" t="str" cm="1">
        <f t="array" ref="S3480">_xlfn.IFS(R3480=0,"None",R3480&lt;3,"Low",R3480&lt;6,"Medium",R3480&lt;=10,"High")</f>
        <v>High</v>
      </c>
      <c r="T3480" t="str" cm="1">
        <f t="array" ref="T3480">_xlfn.IFS(M3480&lt;=20,"Low",M3480&lt;=50,"Medium",M3480&lt;=90,"High")</f>
        <v>Medium</v>
      </c>
      <c r="U3480" s="33">
        <f>Datos_Limpios[[#This Row],[Number of Complaints or Support]]/Datos_Limpios[[#This Row],[Account Length (in months)]]</f>
        <v>0.15686274509803921</v>
      </c>
      <c r="V3480" t="str" cm="1">
        <f t="array" ref="V3480">_xlfn.IFS(H3480&lt;30,"Under 30",H3480&lt;66,"Middle Age",H3480&gt;=66,"Senior")</f>
        <v>Middle Age</v>
      </c>
      <c r="W3480" t="s">
        <v>6823</v>
      </c>
    </row>
    <row r="3481" spans="1:23" x14ac:dyDescent="0.3">
      <c r="A3481" t="s">
        <v>3578</v>
      </c>
      <c r="B3481" t="s">
        <v>17</v>
      </c>
      <c r="C3481">
        <v>7</v>
      </c>
      <c r="D3481">
        <v>0</v>
      </c>
      <c r="E3481" t="s">
        <v>23</v>
      </c>
      <c r="F3481" t="s">
        <v>86</v>
      </c>
      <c r="G3481" t="s">
        <v>19</v>
      </c>
      <c r="H3481">
        <v>32</v>
      </c>
      <c r="I3481" t="s">
        <v>23</v>
      </c>
      <c r="J3481">
        <v>2</v>
      </c>
      <c r="K3481" t="s">
        <v>20</v>
      </c>
      <c r="L3481" t="s">
        <v>6791</v>
      </c>
      <c r="M3481">
        <v>15</v>
      </c>
      <c r="P3481" s="32">
        <v>44625</v>
      </c>
      <c r="Q3481" s="1">
        <v>14.65643926321359</v>
      </c>
      <c r="R3481">
        <v>8</v>
      </c>
      <c r="S3481" t="str" cm="1">
        <f t="array" ref="S3481">_xlfn.IFS(R3481=0,"None",R3481&lt;3,"Low",R3481&lt;6,"Medium",R3481&lt;=10,"High")</f>
        <v>High</v>
      </c>
      <c r="T3481" t="str" cm="1">
        <f t="array" ref="T3481">_xlfn.IFS(M3481&lt;=20,"Low",M3481&lt;=50,"Medium",M3481&lt;=90,"High")</f>
        <v>Low</v>
      </c>
      <c r="U3481" s="33">
        <f>Datos_Limpios[[#This Row],[Number of Complaints or Support]]/Datos_Limpios[[#This Row],[Account Length (in months)]]</f>
        <v>1.1428571428571428</v>
      </c>
      <c r="V3481" t="str" cm="1">
        <f t="array" ref="V3481">_xlfn.IFS(H3481&lt;30,"Under 30",H3481&lt;66,"Middle Age",H3481&gt;=66,"Senior")</f>
        <v>Middle Age</v>
      </c>
      <c r="W3481" t="s">
        <v>6824</v>
      </c>
    </row>
    <row r="3482" spans="1:23" x14ac:dyDescent="0.3">
      <c r="A3482" t="s">
        <v>3579</v>
      </c>
      <c r="B3482" t="s">
        <v>17</v>
      </c>
      <c r="C3482">
        <v>17</v>
      </c>
      <c r="D3482">
        <v>2</v>
      </c>
      <c r="E3482" t="s">
        <v>23</v>
      </c>
      <c r="F3482" t="s">
        <v>42</v>
      </c>
      <c r="G3482" t="s">
        <v>19</v>
      </c>
      <c r="H3482">
        <v>66</v>
      </c>
      <c r="I3482" t="s">
        <v>17</v>
      </c>
      <c r="J3482">
        <v>0</v>
      </c>
      <c r="K3482" t="s">
        <v>20</v>
      </c>
      <c r="L3482" t="s">
        <v>6792</v>
      </c>
      <c r="M3482">
        <v>47</v>
      </c>
      <c r="P3482" s="32">
        <v>45163</v>
      </c>
      <c r="Q3482" s="1">
        <v>38.589146539297133</v>
      </c>
      <c r="R3482">
        <v>6</v>
      </c>
      <c r="S3482" t="str" cm="1">
        <f t="array" ref="S3482">_xlfn.IFS(R3482=0,"None",R3482&lt;3,"Low",R3482&lt;6,"Medium",R3482&lt;=10,"High")</f>
        <v>High</v>
      </c>
      <c r="T3482" t="str" cm="1">
        <f t="array" ref="T3482">_xlfn.IFS(M3482&lt;=20,"Low",M3482&lt;=50,"Medium",M3482&lt;=90,"High")</f>
        <v>Medium</v>
      </c>
      <c r="U3482" s="33">
        <f>Datos_Limpios[[#This Row],[Number of Complaints or Support]]/Datos_Limpios[[#This Row],[Account Length (in months)]]</f>
        <v>0.35294117647058826</v>
      </c>
      <c r="V3482" t="str" cm="1">
        <f t="array" ref="V3482">_xlfn.IFS(H3482&lt;30,"Under 30",H3482&lt;66,"Middle Age",H3482&gt;=66,"Senior")</f>
        <v>Senior</v>
      </c>
      <c r="W3482" t="s">
        <v>6823</v>
      </c>
    </row>
    <row r="3483" spans="1:23" x14ac:dyDescent="0.3">
      <c r="A3483" t="s">
        <v>3580</v>
      </c>
      <c r="B3483" t="s">
        <v>17</v>
      </c>
      <c r="C3483">
        <v>20</v>
      </c>
      <c r="D3483">
        <v>1</v>
      </c>
      <c r="E3483" t="s">
        <v>17</v>
      </c>
      <c r="F3483" t="s">
        <v>90</v>
      </c>
      <c r="G3483" t="s">
        <v>6790</v>
      </c>
      <c r="H3483">
        <v>44</v>
      </c>
      <c r="I3483" t="s">
        <v>17</v>
      </c>
      <c r="J3483">
        <v>0</v>
      </c>
      <c r="K3483" t="s">
        <v>24</v>
      </c>
      <c r="L3483" t="s">
        <v>6791</v>
      </c>
      <c r="M3483">
        <v>23</v>
      </c>
      <c r="P3483" s="32">
        <v>44390</v>
      </c>
      <c r="Q3483" s="1">
        <v>23.190461218951668</v>
      </c>
      <c r="R3483">
        <v>5</v>
      </c>
      <c r="S3483" t="str" cm="1">
        <f t="array" ref="S3483">_xlfn.IFS(R3483=0,"None",R3483&lt;3,"Low",R3483&lt;6,"Medium",R3483&lt;=10,"High")</f>
        <v>Medium</v>
      </c>
      <c r="T3483" t="str" cm="1">
        <f t="array" ref="T3483">_xlfn.IFS(M3483&lt;=20,"Low",M3483&lt;=50,"Medium",M3483&lt;=90,"High")</f>
        <v>Medium</v>
      </c>
      <c r="U3483" s="33">
        <f>Datos_Limpios[[#This Row],[Number of Complaints or Support]]/Datos_Limpios[[#This Row],[Account Length (in months)]]</f>
        <v>0.25</v>
      </c>
      <c r="V3483" t="str" cm="1">
        <f t="array" ref="V3483">_xlfn.IFS(H3483&lt;30,"Under 30",H3483&lt;66,"Middle Age",H3483&gt;=66,"Senior")</f>
        <v>Middle Age</v>
      </c>
      <c r="W3483" t="s">
        <v>6823</v>
      </c>
    </row>
    <row r="3484" spans="1:23" x14ac:dyDescent="0.3">
      <c r="A3484" t="s">
        <v>3581</v>
      </c>
      <c r="B3484" t="s">
        <v>23</v>
      </c>
      <c r="C3484">
        <v>5</v>
      </c>
      <c r="D3484">
        <v>4</v>
      </c>
      <c r="E3484" t="s">
        <v>23</v>
      </c>
      <c r="F3484" t="s">
        <v>38</v>
      </c>
      <c r="G3484" t="s">
        <v>6790</v>
      </c>
      <c r="H3484">
        <v>46</v>
      </c>
      <c r="I3484" t="s">
        <v>17</v>
      </c>
      <c r="J3484">
        <v>0</v>
      </c>
      <c r="K3484" t="s">
        <v>20</v>
      </c>
      <c r="L3484" t="s">
        <v>6794</v>
      </c>
      <c r="M3484">
        <v>53</v>
      </c>
      <c r="N3484" t="s">
        <v>91</v>
      </c>
      <c r="O3484" t="s">
        <v>203</v>
      </c>
      <c r="P3484" s="32">
        <v>44209</v>
      </c>
      <c r="Q3484" s="1">
        <v>56.578893282024943</v>
      </c>
      <c r="R3484">
        <v>9</v>
      </c>
      <c r="S3484" t="str" cm="1">
        <f t="array" ref="S3484">_xlfn.IFS(R3484=0,"None",R3484&lt;3,"Low",R3484&lt;6,"Medium",R3484&lt;=10,"High")</f>
        <v>High</v>
      </c>
      <c r="T3484" t="str" cm="1">
        <f t="array" ref="T3484">_xlfn.IFS(M3484&lt;=20,"Low",M3484&lt;=50,"Medium",M3484&lt;=90,"High")</f>
        <v>High</v>
      </c>
      <c r="U3484" s="33">
        <f>Datos_Limpios[[#This Row],[Number of Complaints or Support]]/Datos_Limpios[[#This Row],[Account Length (in months)]]</f>
        <v>1.8</v>
      </c>
      <c r="V3484" t="str" cm="1">
        <f t="array" ref="V3484">_xlfn.IFS(H3484&lt;30,"Under 30",H3484&lt;66,"Middle Age",H3484&gt;=66,"Senior")</f>
        <v>Middle Age</v>
      </c>
      <c r="W3484" t="s">
        <v>6825</v>
      </c>
    </row>
    <row r="3485" spans="1:23" x14ac:dyDescent="0.3">
      <c r="A3485" t="s">
        <v>3582</v>
      </c>
      <c r="B3485" t="s">
        <v>17</v>
      </c>
      <c r="C3485">
        <v>30</v>
      </c>
      <c r="D3485">
        <v>0</v>
      </c>
      <c r="E3485" t="s">
        <v>17</v>
      </c>
      <c r="F3485" t="s">
        <v>202</v>
      </c>
      <c r="G3485" t="s">
        <v>19</v>
      </c>
      <c r="H3485">
        <v>33</v>
      </c>
      <c r="I3485" t="s">
        <v>17</v>
      </c>
      <c r="J3485">
        <v>0</v>
      </c>
      <c r="K3485" t="s">
        <v>24</v>
      </c>
      <c r="L3485" t="s">
        <v>6791</v>
      </c>
      <c r="M3485">
        <v>12</v>
      </c>
      <c r="P3485" s="32">
        <v>44403</v>
      </c>
      <c r="Q3485" s="1">
        <v>13.28916956488675</v>
      </c>
      <c r="R3485">
        <v>7</v>
      </c>
      <c r="S3485" t="str" cm="1">
        <f t="array" ref="S3485">_xlfn.IFS(R3485=0,"None",R3485&lt;3,"Low",R3485&lt;6,"Medium",R3485&lt;=10,"High")</f>
        <v>High</v>
      </c>
      <c r="T3485" t="str" cm="1">
        <f t="array" ref="T3485">_xlfn.IFS(M3485&lt;=20,"Low",M3485&lt;=50,"Medium",M3485&lt;=90,"High")</f>
        <v>Low</v>
      </c>
      <c r="U3485" s="33">
        <f>Datos_Limpios[[#This Row],[Number of Complaints or Support]]/Datos_Limpios[[#This Row],[Account Length (in months)]]</f>
        <v>0.23333333333333334</v>
      </c>
      <c r="V3485" t="str" cm="1">
        <f t="array" ref="V3485">_xlfn.IFS(H3485&lt;30,"Under 30",H3485&lt;66,"Middle Age",H3485&gt;=66,"Senior")</f>
        <v>Middle Age</v>
      </c>
      <c r="W3485" t="s">
        <v>6825</v>
      </c>
    </row>
    <row r="3486" spans="1:23" x14ac:dyDescent="0.3">
      <c r="A3486" t="s">
        <v>3583</v>
      </c>
      <c r="B3486" t="s">
        <v>17</v>
      </c>
      <c r="C3486">
        <v>25</v>
      </c>
      <c r="D3486">
        <v>0</v>
      </c>
      <c r="E3486" t="s">
        <v>17</v>
      </c>
      <c r="F3486" t="s">
        <v>31</v>
      </c>
      <c r="G3486" t="s">
        <v>6790</v>
      </c>
      <c r="H3486">
        <v>30</v>
      </c>
      <c r="I3486" t="s">
        <v>23</v>
      </c>
      <c r="J3486">
        <v>2</v>
      </c>
      <c r="K3486" t="s">
        <v>32</v>
      </c>
      <c r="L3486" t="s">
        <v>6791</v>
      </c>
      <c r="M3486">
        <v>10</v>
      </c>
      <c r="P3486" s="32">
        <v>45245</v>
      </c>
      <c r="Q3486" s="1">
        <v>9.1520970035601135</v>
      </c>
      <c r="R3486">
        <v>4</v>
      </c>
      <c r="S3486" t="str" cm="1">
        <f t="array" ref="S3486">_xlfn.IFS(R3486=0,"None",R3486&lt;3,"Low",R3486&lt;6,"Medium",R3486&lt;=10,"High")</f>
        <v>Medium</v>
      </c>
      <c r="T3486" t="str" cm="1">
        <f t="array" ref="T3486">_xlfn.IFS(M3486&lt;=20,"Low",M3486&lt;=50,"Medium",M3486&lt;=90,"High")</f>
        <v>Low</v>
      </c>
      <c r="U3486" s="33">
        <f>Datos_Limpios[[#This Row],[Number of Complaints or Support]]/Datos_Limpios[[#This Row],[Account Length (in months)]]</f>
        <v>0.16</v>
      </c>
      <c r="V3486" t="str" cm="1">
        <f t="array" ref="V3486">_xlfn.IFS(H3486&lt;30,"Under 30",H3486&lt;66,"Middle Age",H3486&gt;=66,"Senior")</f>
        <v>Middle Age</v>
      </c>
      <c r="W3486" t="s">
        <v>6826</v>
      </c>
    </row>
    <row r="3487" spans="1:23" x14ac:dyDescent="0.3">
      <c r="A3487" t="s">
        <v>3584</v>
      </c>
      <c r="B3487" t="s">
        <v>17</v>
      </c>
      <c r="C3487">
        <v>9</v>
      </c>
      <c r="D3487">
        <v>0</v>
      </c>
      <c r="E3487" t="s">
        <v>17</v>
      </c>
      <c r="F3487" t="s">
        <v>34</v>
      </c>
      <c r="G3487" t="s">
        <v>19</v>
      </c>
      <c r="H3487">
        <v>44</v>
      </c>
      <c r="I3487" t="s">
        <v>17</v>
      </c>
      <c r="J3487">
        <v>0</v>
      </c>
      <c r="K3487" t="s">
        <v>32</v>
      </c>
      <c r="L3487" t="s">
        <v>6794</v>
      </c>
      <c r="M3487">
        <v>7</v>
      </c>
      <c r="P3487" s="32">
        <v>43883</v>
      </c>
      <c r="Q3487" s="1">
        <v>7.9095662255094883</v>
      </c>
      <c r="R3487">
        <v>5</v>
      </c>
      <c r="S3487" t="str" cm="1">
        <f t="array" ref="S3487">_xlfn.IFS(R3487=0,"None",R3487&lt;3,"Low",R3487&lt;6,"Medium",R3487&lt;=10,"High")</f>
        <v>Medium</v>
      </c>
      <c r="T3487" t="str" cm="1">
        <f t="array" ref="T3487">_xlfn.IFS(M3487&lt;=20,"Low",M3487&lt;=50,"Medium",M3487&lt;=90,"High")</f>
        <v>Low</v>
      </c>
      <c r="U3487" s="33">
        <f>Datos_Limpios[[#This Row],[Number of Complaints or Support]]/Datos_Limpios[[#This Row],[Account Length (in months)]]</f>
        <v>0.55555555555555558</v>
      </c>
      <c r="V3487" t="str" cm="1">
        <f t="array" ref="V3487">_xlfn.IFS(H3487&lt;30,"Under 30",H3487&lt;66,"Middle Age",H3487&gt;=66,"Senior")</f>
        <v>Middle Age</v>
      </c>
      <c r="W3487" t="s">
        <v>6823</v>
      </c>
    </row>
    <row r="3488" spans="1:23" x14ac:dyDescent="0.3">
      <c r="A3488" t="s">
        <v>3585</v>
      </c>
      <c r="B3488" t="s">
        <v>23</v>
      </c>
      <c r="C3488">
        <v>1</v>
      </c>
      <c r="D3488">
        <v>0</v>
      </c>
      <c r="E3488" t="s">
        <v>23</v>
      </c>
      <c r="F3488" t="s">
        <v>36</v>
      </c>
      <c r="G3488" t="s">
        <v>6790</v>
      </c>
      <c r="H3488">
        <v>68</v>
      </c>
      <c r="I3488" t="s">
        <v>17</v>
      </c>
      <c r="J3488">
        <v>0</v>
      </c>
      <c r="K3488" t="s">
        <v>20</v>
      </c>
      <c r="L3488" t="s">
        <v>6792</v>
      </c>
      <c r="M3488">
        <v>39</v>
      </c>
      <c r="N3488" t="s">
        <v>27</v>
      </c>
      <c r="O3488" t="s">
        <v>108</v>
      </c>
      <c r="P3488" s="32">
        <v>44038</v>
      </c>
      <c r="Q3488" s="1">
        <v>45.766243618602807</v>
      </c>
      <c r="R3488">
        <v>7</v>
      </c>
      <c r="S3488" t="str" cm="1">
        <f t="array" ref="S3488">_xlfn.IFS(R3488=0,"None",R3488&lt;3,"Low",R3488&lt;6,"Medium",R3488&lt;=10,"High")</f>
        <v>High</v>
      </c>
      <c r="T3488" t="str" cm="1">
        <f t="array" ref="T3488">_xlfn.IFS(M3488&lt;=20,"Low",M3488&lt;=50,"Medium",M3488&lt;=90,"High")</f>
        <v>Medium</v>
      </c>
      <c r="U3488" s="33">
        <f>Datos_Limpios[[#This Row],[Number of Complaints or Support]]/Datos_Limpios[[#This Row],[Account Length (in months)]]</f>
        <v>7</v>
      </c>
      <c r="V3488" t="str" cm="1">
        <f t="array" ref="V3488">_xlfn.IFS(H3488&lt;30,"Under 30",H3488&lt;66,"Middle Age",H3488&gt;=66,"Senior")</f>
        <v>Senior</v>
      </c>
      <c r="W3488" t="s">
        <v>6824</v>
      </c>
    </row>
    <row r="3489" spans="1:23" x14ac:dyDescent="0.3">
      <c r="A3489" t="s">
        <v>3586</v>
      </c>
      <c r="B3489" t="s">
        <v>17</v>
      </c>
      <c r="C3489">
        <v>26</v>
      </c>
      <c r="D3489">
        <v>0</v>
      </c>
      <c r="E3489" t="s">
        <v>23</v>
      </c>
      <c r="F3489" t="s">
        <v>82</v>
      </c>
      <c r="G3489" t="s">
        <v>6790</v>
      </c>
      <c r="H3489">
        <v>45</v>
      </c>
      <c r="I3489" t="s">
        <v>17</v>
      </c>
      <c r="J3489">
        <v>0</v>
      </c>
      <c r="K3489" t="s">
        <v>24</v>
      </c>
      <c r="L3489" t="s">
        <v>6792</v>
      </c>
      <c r="M3489">
        <v>30</v>
      </c>
      <c r="P3489" s="32">
        <v>44153</v>
      </c>
      <c r="Q3489" s="1">
        <v>33.80914277752246</v>
      </c>
      <c r="R3489">
        <v>3</v>
      </c>
      <c r="S3489" t="str" cm="1">
        <f t="array" ref="S3489">_xlfn.IFS(R3489=0,"None",R3489&lt;3,"Low",R3489&lt;6,"Medium",R3489&lt;=10,"High")</f>
        <v>Medium</v>
      </c>
      <c r="T3489" t="str" cm="1">
        <f t="array" ref="T3489">_xlfn.IFS(M3489&lt;=20,"Low",M3489&lt;=50,"Medium",M3489&lt;=90,"High")</f>
        <v>Medium</v>
      </c>
      <c r="U3489" s="33">
        <f>Datos_Limpios[[#This Row],[Number of Complaints or Support]]/Datos_Limpios[[#This Row],[Account Length (in months)]]</f>
        <v>0.11538461538461539</v>
      </c>
      <c r="V3489" t="str" cm="1">
        <f t="array" ref="V3489">_xlfn.IFS(H3489&lt;30,"Under 30",H3489&lt;66,"Middle Age",H3489&gt;=66,"Senior")</f>
        <v>Middle Age</v>
      </c>
      <c r="W3489" t="s">
        <v>6823</v>
      </c>
    </row>
    <row r="3490" spans="1:23" x14ac:dyDescent="0.3">
      <c r="A3490" t="s">
        <v>3587</v>
      </c>
      <c r="B3490" t="s">
        <v>23</v>
      </c>
      <c r="C3490">
        <v>12</v>
      </c>
      <c r="D3490">
        <v>2</v>
      </c>
      <c r="E3490" t="s">
        <v>23</v>
      </c>
      <c r="F3490" t="s">
        <v>44</v>
      </c>
      <c r="G3490" t="s">
        <v>6790</v>
      </c>
      <c r="H3490">
        <v>82</v>
      </c>
      <c r="I3490" t="s">
        <v>17</v>
      </c>
      <c r="J3490">
        <v>0</v>
      </c>
      <c r="K3490" t="s">
        <v>20</v>
      </c>
      <c r="L3490" t="s">
        <v>6792</v>
      </c>
      <c r="M3490">
        <v>26</v>
      </c>
      <c r="N3490" t="s">
        <v>27</v>
      </c>
      <c r="O3490" t="s">
        <v>108</v>
      </c>
      <c r="P3490" s="32">
        <v>45178</v>
      </c>
      <c r="Q3490" s="1">
        <v>29.20008478760073</v>
      </c>
      <c r="R3490">
        <v>7</v>
      </c>
      <c r="S3490" t="str" cm="1">
        <f t="array" ref="S3490">_xlfn.IFS(R3490=0,"None",R3490&lt;3,"Low",R3490&lt;6,"Medium",R3490&lt;=10,"High")</f>
        <v>High</v>
      </c>
      <c r="T3490" t="str" cm="1">
        <f t="array" ref="T3490">_xlfn.IFS(M3490&lt;=20,"Low",M3490&lt;=50,"Medium",M3490&lt;=90,"High")</f>
        <v>Medium</v>
      </c>
      <c r="U3490" s="33">
        <f>Datos_Limpios[[#This Row],[Number of Complaints or Support]]/Datos_Limpios[[#This Row],[Account Length (in months)]]</f>
        <v>0.58333333333333337</v>
      </c>
      <c r="V3490" t="str" cm="1">
        <f t="array" ref="V3490">_xlfn.IFS(H3490&lt;30,"Under 30",H3490&lt;66,"Middle Age",H3490&gt;=66,"Senior")</f>
        <v>Senior</v>
      </c>
      <c r="W3490" t="s">
        <v>6824</v>
      </c>
    </row>
    <row r="3491" spans="1:23" x14ac:dyDescent="0.3">
      <c r="A3491" t="s">
        <v>3588</v>
      </c>
      <c r="B3491" t="s">
        <v>23</v>
      </c>
      <c r="C3491">
        <v>3</v>
      </c>
      <c r="D3491">
        <v>0</v>
      </c>
      <c r="E3491" t="s">
        <v>23</v>
      </c>
      <c r="F3491" t="s">
        <v>140</v>
      </c>
      <c r="G3491" t="s">
        <v>19</v>
      </c>
      <c r="H3491">
        <v>43</v>
      </c>
      <c r="I3491" t="s">
        <v>17</v>
      </c>
      <c r="J3491">
        <v>0</v>
      </c>
      <c r="K3491" t="s">
        <v>20</v>
      </c>
      <c r="L3491" t="s">
        <v>6792</v>
      </c>
      <c r="M3491">
        <v>44</v>
      </c>
      <c r="N3491" t="s">
        <v>59</v>
      </c>
      <c r="O3491" t="s">
        <v>60</v>
      </c>
      <c r="P3491" s="32">
        <v>44481</v>
      </c>
      <c r="Q3491" s="1">
        <v>39.204997745255959</v>
      </c>
      <c r="R3491">
        <v>4</v>
      </c>
      <c r="S3491" t="str" cm="1">
        <f t="array" ref="S3491">_xlfn.IFS(R3491=0,"None",R3491&lt;3,"Low",R3491&lt;6,"Medium",R3491&lt;=10,"High")</f>
        <v>Medium</v>
      </c>
      <c r="T3491" t="str" cm="1">
        <f t="array" ref="T3491">_xlfn.IFS(M3491&lt;=20,"Low",M3491&lt;=50,"Medium",M3491&lt;=90,"High")</f>
        <v>Medium</v>
      </c>
      <c r="U3491" s="33">
        <f>Datos_Limpios[[#This Row],[Number of Complaints or Support]]/Datos_Limpios[[#This Row],[Account Length (in months)]]</f>
        <v>1.3333333333333333</v>
      </c>
      <c r="V3491" t="str" cm="1">
        <f t="array" ref="V3491">_xlfn.IFS(H3491&lt;30,"Under 30",H3491&lt;66,"Middle Age",H3491&gt;=66,"Senior")</f>
        <v>Middle Age</v>
      </c>
      <c r="W3491" t="s">
        <v>6826</v>
      </c>
    </row>
    <row r="3492" spans="1:23" x14ac:dyDescent="0.3">
      <c r="A3492" t="s">
        <v>3589</v>
      </c>
      <c r="B3492" t="s">
        <v>17</v>
      </c>
      <c r="C3492">
        <v>70</v>
      </c>
      <c r="D3492">
        <v>2</v>
      </c>
      <c r="E3492" t="s">
        <v>17</v>
      </c>
      <c r="F3492" t="s">
        <v>192</v>
      </c>
      <c r="G3492" t="s">
        <v>19</v>
      </c>
      <c r="H3492">
        <v>25</v>
      </c>
      <c r="I3492" t="s">
        <v>23</v>
      </c>
      <c r="J3492">
        <v>3</v>
      </c>
      <c r="K3492" t="s">
        <v>32</v>
      </c>
      <c r="L3492" t="s">
        <v>6791</v>
      </c>
      <c r="M3492">
        <v>10</v>
      </c>
      <c r="P3492" s="32">
        <v>44915</v>
      </c>
      <c r="Q3492" s="1">
        <v>9.2664622286216769</v>
      </c>
      <c r="R3492">
        <v>2</v>
      </c>
      <c r="S3492" t="str" cm="1">
        <f t="array" ref="S3492">_xlfn.IFS(R3492=0,"None",R3492&lt;3,"Low",R3492&lt;6,"Medium",R3492&lt;=10,"High")</f>
        <v>Low</v>
      </c>
      <c r="T3492" t="str" cm="1">
        <f t="array" ref="T3492">_xlfn.IFS(M3492&lt;=20,"Low",M3492&lt;=50,"Medium",M3492&lt;=90,"High")</f>
        <v>Low</v>
      </c>
      <c r="U3492" s="33">
        <f>Datos_Limpios[[#This Row],[Number of Complaints or Support]]/Datos_Limpios[[#This Row],[Account Length (in months)]]</f>
        <v>2.8571428571428571E-2</v>
      </c>
      <c r="V3492" t="str" cm="1">
        <f t="array" ref="V3492">_xlfn.IFS(H3492&lt;30,"Under 30",H3492&lt;66,"Middle Age",H3492&gt;=66,"Senior")</f>
        <v>Under 30</v>
      </c>
      <c r="W3492" t="s">
        <v>6824</v>
      </c>
    </row>
    <row r="3493" spans="1:23" x14ac:dyDescent="0.3">
      <c r="A3493" t="s">
        <v>3590</v>
      </c>
      <c r="B3493" t="s">
        <v>17</v>
      </c>
      <c r="C3493">
        <v>65</v>
      </c>
      <c r="D3493">
        <v>0</v>
      </c>
      <c r="E3493" t="s">
        <v>17</v>
      </c>
      <c r="F3493" t="s">
        <v>18</v>
      </c>
      <c r="G3493" t="s">
        <v>6790</v>
      </c>
      <c r="H3493">
        <v>54</v>
      </c>
      <c r="I3493" t="s">
        <v>17</v>
      </c>
      <c r="J3493">
        <v>0</v>
      </c>
      <c r="K3493" t="s">
        <v>24</v>
      </c>
      <c r="L3493" t="s">
        <v>6791</v>
      </c>
      <c r="M3493">
        <v>13</v>
      </c>
      <c r="P3493" s="32">
        <v>44103</v>
      </c>
      <c r="Q3493" s="1">
        <v>11.7251657081292</v>
      </c>
      <c r="R3493">
        <v>3</v>
      </c>
      <c r="S3493" t="str" cm="1">
        <f t="array" ref="S3493">_xlfn.IFS(R3493=0,"None",R3493&lt;3,"Low",R3493&lt;6,"Medium",R3493&lt;=10,"High")</f>
        <v>Medium</v>
      </c>
      <c r="T3493" t="str" cm="1">
        <f t="array" ref="T3493">_xlfn.IFS(M3493&lt;=20,"Low",M3493&lt;=50,"Medium",M3493&lt;=90,"High")</f>
        <v>Low</v>
      </c>
      <c r="U3493" s="33">
        <f>Datos_Limpios[[#This Row],[Number of Complaints or Support]]/Datos_Limpios[[#This Row],[Account Length (in months)]]</f>
        <v>4.6153846153846156E-2</v>
      </c>
      <c r="V3493" t="str" cm="1">
        <f t="array" ref="V3493">_xlfn.IFS(H3493&lt;30,"Under 30",H3493&lt;66,"Middle Age",H3493&gt;=66,"Senior")</f>
        <v>Middle Age</v>
      </c>
      <c r="W3493" t="s">
        <v>6823</v>
      </c>
    </row>
    <row r="3494" spans="1:23" x14ac:dyDescent="0.3">
      <c r="A3494" t="s">
        <v>3591</v>
      </c>
      <c r="B3494" t="s">
        <v>17</v>
      </c>
      <c r="C3494">
        <v>49</v>
      </c>
      <c r="D3494">
        <v>0</v>
      </c>
      <c r="E3494" t="s">
        <v>17</v>
      </c>
      <c r="F3494" t="s">
        <v>40</v>
      </c>
      <c r="G3494" t="s">
        <v>6790</v>
      </c>
      <c r="H3494">
        <v>44</v>
      </c>
      <c r="I3494" t="s">
        <v>17</v>
      </c>
      <c r="J3494">
        <v>0</v>
      </c>
      <c r="K3494" t="s">
        <v>32</v>
      </c>
      <c r="L3494" t="s">
        <v>6791</v>
      </c>
      <c r="M3494">
        <v>11</v>
      </c>
      <c r="P3494" s="32">
        <v>44800</v>
      </c>
      <c r="Q3494" s="1">
        <v>12.576746809209119</v>
      </c>
      <c r="R3494">
        <v>1</v>
      </c>
      <c r="S3494" t="str" cm="1">
        <f t="array" ref="S3494">_xlfn.IFS(R3494=0,"None",R3494&lt;3,"Low",R3494&lt;6,"Medium",R3494&lt;=10,"High")</f>
        <v>Low</v>
      </c>
      <c r="T3494" t="str" cm="1">
        <f t="array" ref="T3494">_xlfn.IFS(M3494&lt;=20,"Low",M3494&lt;=50,"Medium",M3494&lt;=90,"High")</f>
        <v>Low</v>
      </c>
      <c r="U3494" s="33">
        <f>Datos_Limpios[[#This Row],[Number of Complaints or Support]]/Datos_Limpios[[#This Row],[Account Length (in months)]]</f>
        <v>2.0408163265306121E-2</v>
      </c>
      <c r="V3494" t="str" cm="1">
        <f t="array" ref="V3494">_xlfn.IFS(H3494&lt;30,"Under 30",H3494&lt;66,"Middle Age",H3494&gt;=66,"Senior")</f>
        <v>Middle Age</v>
      </c>
      <c r="W3494" t="s">
        <v>6823</v>
      </c>
    </row>
    <row r="3495" spans="1:23" x14ac:dyDescent="0.3">
      <c r="A3495" t="s">
        <v>3592</v>
      </c>
      <c r="B3495" t="s">
        <v>17</v>
      </c>
      <c r="C3495">
        <v>50</v>
      </c>
      <c r="D3495">
        <v>1</v>
      </c>
      <c r="E3495" t="s">
        <v>17</v>
      </c>
      <c r="F3495" t="s">
        <v>69</v>
      </c>
      <c r="G3495" t="s">
        <v>6790</v>
      </c>
      <c r="H3495">
        <v>59</v>
      </c>
      <c r="I3495" t="s">
        <v>17</v>
      </c>
      <c r="J3495">
        <v>0</v>
      </c>
      <c r="K3495" t="s">
        <v>20</v>
      </c>
      <c r="L3495" t="s">
        <v>6792</v>
      </c>
      <c r="M3495">
        <v>48</v>
      </c>
      <c r="P3495" s="32">
        <v>44220</v>
      </c>
      <c r="Q3495" s="1">
        <v>48.647462550044743</v>
      </c>
      <c r="R3495">
        <v>9</v>
      </c>
      <c r="S3495" t="str" cm="1">
        <f t="array" ref="S3495">_xlfn.IFS(R3495=0,"None",R3495&lt;3,"Low",R3495&lt;6,"Medium",R3495&lt;=10,"High")</f>
        <v>High</v>
      </c>
      <c r="T3495" t="str" cm="1">
        <f t="array" ref="T3495">_xlfn.IFS(M3495&lt;=20,"Low",M3495&lt;=50,"Medium",M3495&lt;=90,"High")</f>
        <v>Medium</v>
      </c>
      <c r="U3495" s="33">
        <f>Datos_Limpios[[#This Row],[Number of Complaints or Support]]/Datos_Limpios[[#This Row],[Account Length (in months)]]</f>
        <v>0.18</v>
      </c>
      <c r="V3495" t="str" cm="1">
        <f t="array" ref="V3495">_xlfn.IFS(H3495&lt;30,"Under 30",H3495&lt;66,"Middle Age",H3495&gt;=66,"Senior")</f>
        <v>Middle Age</v>
      </c>
      <c r="W3495" t="s">
        <v>6825</v>
      </c>
    </row>
    <row r="3496" spans="1:23" x14ac:dyDescent="0.3">
      <c r="A3496" t="s">
        <v>3593</v>
      </c>
      <c r="B3496" t="s">
        <v>23</v>
      </c>
      <c r="C3496">
        <v>21</v>
      </c>
      <c r="D3496">
        <v>5</v>
      </c>
      <c r="E3496" t="s">
        <v>23</v>
      </c>
      <c r="F3496" t="s">
        <v>29</v>
      </c>
      <c r="G3496" t="s">
        <v>19</v>
      </c>
      <c r="H3496">
        <v>84</v>
      </c>
      <c r="I3496" t="s">
        <v>17</v>
      </c>
      <c r="J3496">
        <v>0</v>
      </c>
      <c r="K3496" t="s">
        <v>20</v>
      </c>
      <c r="L3496" t="s">
        <v>6792</v>
      </c>
      <c r="M3496">
        <v>51</v>
      </c>
      <c r="N3496" t="s">
        <v>27</v>
      </c>
      <c r="O3496" t="s">
        <v>108</v>
      </c>
      <c r="P3496" s="32">
        <v>44876</v>
      </c>
      <c r="Q3496" s="1">
        <v>45.723810679867157</v>
      </c>
      <c r="R3496">
        <v>7</v>
      </c>
      <c r="S3496" t="str" cm="1">
        <f t="array" ref="S3496">_xlfn.IFS(R3496=0,"None",R3496&lt;3,"Low",R3496&lt;6,"Medium",R3496&lt;=10,"High")</f>
        <v>High</v>
      </c>
      <c r="T3496" t="str" cm="1">
        <f t="array" ref="T3496">_xlfn.IFS(M3496&lt;=20,"Low",M3496&lt;=50,"Medium",M3496&lt;=90,"High")</f>
        <v>High</v>
      </c>
      <c r="U3496" s="33">
        <f>Datos_Limpios[[#This Row],[Number of Complaints or Support]]/Datos_Limpios[[#This Row],[Account Length (in months)]]</f>
        <v>0.33333333333333331</v>
      </c>
      <c r="V3496" t="str" cm="1">
        <f t="array" ref="V3496">_xlfn.IFS(H3496&lt;30,"Under 30",H3496&lt;66,"Middle Age",H3496&gt;=66,"Senior")</f>
        <v>Senior</v>
      </c>
      <c r="W3496" t="s">
        <v>6825</v>
      </c>
    </row>
    <row r="3497" spans="1:23" x14ac:dyDescent="0.3">
      <c r="A3497" t="s">
        <v>3594</v>
      </c>
      <c r="B3497" t="s">
        <v>17</v>
      </c>
      <c r="C3497">
        <v>59</v>
      </c>
      <c r="D3497">
        <v>0</v>
      </c>
      <c r="E3497" t="s">
        <v>17</v>
      </c>
      <c r="F3497" t="s">
        <v>86</v>
      </c>
      <c r="G3497" t="s">
        <v>6790</v>
      </c>
      <c r="H3497">
        <v>53</v>
      </c>
      <c r="I3497" t="s">
        <v>23</v>
      </c>
      <c r="J3497">
        <v>5</v>
      </c>
      <c r="K3497" t="s">
        <v>32</v>
      </c>
      <c r="L3497" t="s">
        <v>6791</v>
      </c>
      <c r="M3497">
        <v>8</v>
      </c>
      <c r="P3497" s="32">
        <v>44871</v>
      </c>
      <c r="Q3497" s="1">
        <v>7.4984198808771119</v>
      </c>
      <c r="R3497">
        <v>4</v>
      </c>
      <c r="S3497" t="str" cm="1">
        <f t="array" ref="S3497">_xlfn.IFS(R3497=0,"None",R3497&lt;3,"Low",R3497&lt;6,"Medium",R3497&lt;=10,"High")</f>
        <v>Medium</v>
      </c>
      <c r="T3497" t="str" cm="1">
        <f t="array" ref="T3497">_xlfn.IFS(M3497&lt;=20,"Low",M3497&lt;=50,"Medium",M3497&lt;=90,"High")</f>
        <v>Low</v>
      </c>
      <c r="U3497" s="33">
        <f>Datos_Limpios[[#This Row],[Number of Complaints or Support]]/Datos_Limpios[[#This Row],[Account Length (in months)]]</f>
        <v>6.7796610169491525E-2</v>
      </c>
      <c r="V3497" t="str" cm="1">
        <f t="array" ref="V3497">_xlfn.IFS(H3497&lt;30,"Under 30",H3497&lt;66,"Middle Age",H3497&gt;=66,"Senior")</f>
        <v>Middle Age</v>
      </c>
      <c r="W3497" t="s">
        <v>6824</v>
      </c>
    </row>
    <row r="3498" spans="1:23" x14ac:dyDescent="0.3">
      <c r="A3498" t="s">
        <v>3595</v>
      </c>
      <c r="B3498" t="s">
        <v>17</v>
      </c>
      <c r="C3498">
        <v>32</v>
      </c>
      <c r="D3498">
        <v>0</v>
      </c>
      <c r="E3498" t="s">
        <v>17</v>
      </c>
      <c r="F3498" t="s">
        <v>166</v>
      </c>
      <c r="G3498" t="s">
        <v>19</v>
      </c>
      <c r="H3498">
        <v>58</v>
      </c>
      <c r="I3498" t="s">
        <v>17</v>
      </c>
      <c r="J3498">
        <v>0</v>
      </c>
      <c r="K3498" t="s">
        <v>32</v>
      </c>
      <c r="L3498" t="s">
        <v>6791</v>
      </c>
      <c r="M3498">
        <v>15</v>
      </c>
      <c r="P3498" s="32">
        <v>44106</v>
      </c>
      <c r="Q3498" s="1">
        <v>16.437524051954991</v>
      </c>
      <c r="R3498">
        <v>5</v>
      </c>
      <c r="S3498" t="str" cm="1">
        <f t="array" ref="S3498">_xlfn.IFS(R3498=0,"None",R3498&lt;3,"Low",R3498&lt;6,"Medium",R3498&lt;=10,"High")</f>
        <v>Medium</v>
      </c>
      <c r="T3498" t="str" cm="1">
        <f t="array" ref="T3498">_xlfn.IFS(M3498&lt;=20,"Low",M3498&lt;=50,"Medium",M3498&lt;=90,"High")</f>
        <v>Low</v>
      </c>
      <c r="U3498" s="33">
        <f>Datos_Limpios[[#This Row],[Number of Complaints or Support]]/Datos_Limpios[[#This Row],[Account Length (in months)]]</f>
        <v>0.15625</v>
      </c>
      <c r="V3498" t="str" cm="1">
        <f t="array" ref="V3498">_xlfn.IFS(H3498&lt;30,"Under 30",H3498&lt;66,"Middle Age",H3498&gt;=66,"Senior")</f>
        <v>Middle Age</v>
      </c>
      <c r="W3498" t="s">
        <v>6825</v>
      </c>
    </row>
    <row r="3499" spans="1:23" x14ac:dyDescent="0.3">
      <c r="A3499" t="s">
        <v>3596</v>
      </c>
      <c r="B3499" t="s">
        <v>23</v>
      </c>
      <c r="C3499">
        <v>26</v>
      </c>
      <c r="D3499">
        <v>3</v>
      </c>
      <c r="E3499" t="s">
        <v>23</v>
      </c>
      <c r="F3499" t="s">
        <v>90</v>
      </c>
      <c r="G3499" t="s">
        <v>19</v>
      </c>
      <c r="H3499">
        <v>50</v>
      </c>
      <c r="I3499" t="s">
        <v>17</v>
      </c>
      <c r="J3499">
        <v>0</v>
      </c>
      <c r="K3499" t="s">
        <v>20</v>
      </c>
      <c r="L3499" t="s">
        <v>6792</v>
      </c>
      <c r="M3499">
        <v>56</v>
      </c>
      <c r="N3499" t="s">
        <v>91</v>
      </c>
      <c r="O3499" t="s">
        <v>92</v>
      </c>
      <c r="P3499" s="32">
        <v>44932</v>
      </c>
      <c r="Q3499" s="1">
        <v>61.319039065288592</v>
      </c>
      <c r="R3499">
        <v>3</v>
      </c>
      <c r="S3499" t="str" cm="1">
        <f t="array" ref="S3499">_xlfn.IFS(R3499=0,"None",R3499&lt;3,"Low",R3499&lt;6,"Medium",R3499&lt;=10,"High")</f>
        <v>Medium</v>
      </c>
      <c r="T3499" t="str" cm="1">
        <f t="array" ref="T3499">_xlfn.IFS(M3499&lt;=20,"Low",M3499&lt;=50,"Medium",M3499&lt;=90,"High")</f>
        <v>High</v>
      </c>
      <c r="U3499" s="33">
        <f>Datos_Limpios[[#This Row],[Number of Complaints or Support]]/Datos_Limpios[[#This Row],[Account Length (in months)]]</f>
        <v>0.11538461538461539</v>
      </c>
      <c r="V3499" t="str" cm="1">
        <f t="array" ref="V3499">_xlfn.IFS(H3499&lt;30,"Under 30",H3499&lt;66,"Middle Age",H3499&gt;=66,"Senior")</f>
        <v>Middle Age</v>
      </c>
      <c r="W3499" t="s">
        <v>6823</v>
      </c>
    </row>
    <row r="3500" spans="1:23" x14ac:dyDescent="0.3">
      <c r="A3500" t="s">
        <v>3597</v>
      </c>
      <c r="B3500" t="s">
        <v>17</v>
      </c>
      <c r="C3500">
        <v>66</v>
      </c>
      <c r="D3500">
        <v>0</v>
      </c>
      <c r="E3500" t="s">
        <v>23</v>
      </c>
      <c r="F3500" t="s">
        <v>350</v>
      </c>
      <c r="G3500" t="s">
        <v>19</v>
      </c>
      <c r="H3500">
        <v>48</v>
      </c>
      <c r="I3500" t="s">
        <v>17</v>
      </c>
      <c r="J3500">
        <v>0</v>
      </c>
      <c r="K3500" t="s">
        <v>24</v>
      </c>
      <c r="L3500" t="s">
        <v>6792</v>
      </c>
      <c r="M3500">
        <v>46</v>
      </c>
      <c r="P3500" s="32">
        <v>45191</v>
      </c>
      <c r="Q3500" s="1">
        <v>41.215564155613123</v>
      </c>
      <c r="R3500">
        <v>3</v>
      </c>
      <c r="S3500" t="str" cm="1">
        <f t="array" ref="S3500">_xlfn.IFS(R3500=0,"None",R3500&lt;3,"Low",R3500&lt;6,"Medium",R3500&lt;=10,"High")</f>
        <v>Medium</v>
      </c>
      <c r="T3500" t="str" cm="1">
        <f t="array" ref="T3500">_xlfn.IFS(M3500&lt;=20,"Low",M3500&lt;=50,"Medium",M3500&lt;=90,"High")</f>
        <v>Medium</v>
      </c>
      <c r="U3500" s="33">
        <f>Datos_Limpios[[#This Row],[Number of Complaints or Support]]/Datos_Limpios[[#This Row],[Account Length (in months)]]</f>
        <v>4.5454545454545456E-2</v>
      </c>
      <c r="V3500" t="str" cm="1">
        <f t="array" ref="V3500">_xlfn.IFS(H3500&lt;30,"Under 30",H3500&lt;66,"Middle Age",H3500&gt;=66,"Senior")</f>
        <v>Middle Age</v>
      </c>
      <c r="W3500" t="s">
        <v>6823</v>
      </c>
    </row>
    <row r="3501" spans="1:23" x14ac:dyDescent="0.3">
      <c r="A3501" t="s">
        <v>3598</v>
      </c>
      <c r="B3501" t="s">
        <v>17</v>
      </c>
      <c r="C3501">
        <v>23</v>
      </c>
      <c r="D3501">
        <v>0</v>
      </c>
      <c r="E3501" t="s">
        <v>23</v>
      </c>
      <c r="F3501" t="s">
        <v>128</v>
      </c>
      <c r="G3501" t="s">
        <v>19</v>
      </c>
      <c r="H3501">
        <v>36</v>
      </c>
      <c r="I3501" t="s">
        <v>17</v>
      </c>
      <c r="J3501">
        <v>0</v>
      </c>
      <c r="K3501" t="s">
        <v>20</v>
      </c>
      <c r="L3501" t="s">
        <v>6791</v>
      </c>
      <c r="M3501">
        <v>60</v>
      </c>
      <c r="P3501" s="32">
        <v>44238</v>
      </c>
      <c r="Q3501" s="1">
        <v>62.698276758617901</v>
      </c>
      <c r="R3501">
        <v>7</v>
      </c>
      <c r="S3501" t="str" cm="1">
        <f t="array" ref="S3501">_xlfn.IFS(R3501=0,"None",R3501&lt;3,"Low",R3501&lt;6,"Medium",R3501&lt;=10,"High")</f>
        <v>High</v>
      </c>
      <c r="T3501" t="str" cm="1">
        <f t="array" ref="T3501">_xlfn.IFS(M3501&lt;=20,"Low",M3501&lt;=50,"Medium",M3501&lt;=90,"High")</f>
        <v>High</v>
      </c>
      <c r="U3501" s="33">
        <f>Datos_Limpios[[#This Row],[Number of Complaints or Support]]/Datos_Limpios[[#This Row],[Account Length (in months)]]</f>
        <v>0.30434782608695654</v>
      </c>
      <c r="V3501" t="str" cm="1">
        <f t="array" ref="V3501">_xlfn.IFS(H3501&lt;30,"Under 30",H3501&lt;66,"Middle Age",H3501&gt;=66,"Senior")</f>
        <v>Middle Age</v>
      </c>
      <c r="W3501" t="s">
        <v>6826</v>
      </c>
    </row>
    <row r="3502" spans="1:23" x14ac:dyDescent="0.3">
      <c r="A3502" t="s">
        <v>3599</v>
      </c>
      <c r="B3502" t="s">
        <v>17</v>
      </c>
      <c r="C3502">
        <v>50</v>
      </c>
      <c r="D3502">
        <v>0</v>
      </c>
      <c r="E3502" t="s">
        <v>23</v>
      </c>
      <c r="F3502" t="s">
        <v>56</v>
      </c>
      <c r="G3502" t="s">
        <v>19</v>
      </c>
      <c r="H3502">
        <v>21</v>
      </c>
      <c r="I3502" t="s">
        <v>17</v>
      </c>
      <c r="J3502">
        <v>0</v>
      </c>
      <c r="K3502" t="s">
        <v>24</v>
      </c>
      <c r="L3502" t="s">
        <v>6791</v>
      </c>
      <c r="M3502">
        <v>17</v>
      </c>
      <c r="P3502" s="32">
        <v>44100</v>
      </c>
      <c r="Q3502" s="1">
        <v>16.497142122699941</v>
      </c>
      <c r="R3502">
        <v>1</v>
      </c>
      <c r="S3502" t="str" cm="1">
        <f t="array" ref="S3502">_xlfn.IFS(R3502=0,"None",R3502&lt;3,"Low",R3502&lt;6,"Medium",R3502&lt;=10,"High")</f>
        <v>Low</v>
      </c>
      <c r="T3502" t="str" cm="1">
        <f t="array" ref="T3502">_xlfn.IFS(M3502&lt;=20,"Low",M3502&lt;=50,"Medium",M3502&lt;=90,"High")</f>
        <v>Low</v>
      </c>
      <c r="U3502" s="33">
        <f>Datos_Limpios[[#This Row],[Number of Complaints or Support]]/Datos_Limpios[[#This Row],[Account Length (in months)]]</f>
        <v>0.02</v>
      </c>
      <c r="V3502" t="str" cm="1">
        <f t="array" ref="V3502">_xlfn.IFS(H3502&lt;30,"Under 30",H3502&lt;66,"Middle Age",H3502&gt;=66,"Senior")</f>
        <v>Under 30</v>
      </c>
      <c r="W3502" t="s">
        <v>6823</v>
      </c>
    </row>
    <row r="3503" spans="1:23" x14ac:dyDescent="0.3">
      <c r="A3503" t="s">
        <v>3600</v>
      </c>
      <c r="B3503" t="s">
        <v>17</v>
      </c>
      <c r="C3503">
        <v>77</v>
      </c>
      <c r="D3503">
        <v>0</v>
      </c>
      <c r="E3503" t="s">
        <v>17</v>
      </c>
      <c r="F3503" t="s">
        <v>142</v>
      </c>
      <c r="G3503" t="s">
        <v>19</v>
      </c>
      <c r="H3503">
        <v>47</v>
      </c>
      <c r="I3503" t="s">
        <v>17</v>
      </c>
      <c r="J3503">
        <v>0</v>
      </c>
      <c r="K3503" t="s">
        <v>32</v>
      </c>
      <c r="L3503" t="s">
        <v>6792</v>
      </c>
      <c r="M3503">
        <v>10</v>
      </c>
      <c r="P3503" s="32">
        <v>44909</v>
      </c>
      <c r="Q3503" s="1">
        <v>9.0465765026992653</v>
      </c>
      <c r="R3503">
        <v>4</v>
      </c>
      <c r="S3503" t="str" cm="1">
        <f t="array" ref="S3503">_xlfn.IFS(R3503=0,"None",R3503&lt;3,"Low",R3503&lt;6,"Medium",R3503&lt;=10,"High")</f>
        <v>Medium</v>
      </c>
      <c r="T3503" t="str" cm="1">
        <f t="array" ref="T3503">_xlfn.IFS(M3503&lt;=20,"Low",M3503&lt;=50,"Medium",M3503&lt;=90,"High")</f>
        <v>Low</v>
      </c>
      <c r="U3503" s="33">
        <f>Datos_Limpios[[#This Row],[Number of Complaints or Support]]/Datos_Limpios[[#This Row],[Account Length (in months)]]</f>
        <v>5.1948051948051951E-2</v>
      </c>
      <c r="V3503" t="str" cm="1">
        <f t="array" ref="V3503">_xlfn.IFS(H3503&lt;30,"Under 30",H3503&lt;66,"Middle Age",H3503&gt;=66,"Senior")</f>
        <v>Middle Age</v>
      </c>
      <c r="W3503" t="s">
        <v>6823</v>
      </c>
    </row>
    <row r="3504" spans="1:23" x14ac:dyDescent="0.3">
      <c r="A3504" t="s">
        <v>3601</v>
      </c>
      <c r="B3504" t="s">
        <v>17</v>
      </c>
      <c r="C3504">
        <v>56</v>
      </c>
      <c r="D3504">
        <v>0</v>
      </c>
      <c r="E3504" t="s">
        <v>23</v>
      </c>
      <c r="F3504" t="s">
        <v>56</v>
      </c>
      <c r="G3504" t="s">
        <v>19</v>
      </c>
      <c r="H3504">
        <v>45</v>
      </c>
      <c r="I3504" t="s">
        <v>17</v>
      </c>
      <c r="J3504">
        <v>0</v>
      </c>
      <c r="K3504" t="s">
        <v>20</v>
      </c>
      <c r="L3504" t="s">
        <v>6792</v>
      </c>
      <c r="M3504">
        <v>39</v>
      </c>
      <c r="P3504" s="32">
        <v>45048</v>
      </c>
      <c r="Q3504" s="1">
        <v>43.928645402118093</v>
      </c>
      <c r="R3504">
        <v>9</v>
      </c>
      <c r="S3504" t="str" cm="1">
        <f t="array" ref="S3504">_xlfn.IFS(R3504=0,"None",R3504&lt;3,"Low",R3504&lt;6,"Medium",R3504&lt;=10,"High")</f>
        <v>High</v>
      </c>
      <c r="T3504" t="str" cm="1">
        <f t="array" ref="T3504">_xlfn.IFS(M3504&lt;=20,"Low",M3504&lt;=50,"Medium",M3504&lt;=90,"High")</f>
        <v>Medium</v>
      </c>
      <c r="U3504" s="33">
        <f>Datos_Limpios[[#This Row],[Number of Complaints or Support]]/Datos_Limpios[[#This Row],[Account Length (in months)]]</f>
        <v>0.16071428571428573</v>
      </c>
      <c r="V3504" t="str" cm="1">
        <f t="array" ref="V3504">_xlfn.IFS(H3504&lt;30,"Under 30",H3504&lt;66,"Middle Age",H3504&gt;=66,"Senior")</f>
        <v>Middle Age</v>
      </c>
      <c r="W3504" t="s">
        <v>6823</v>
      </c>
    </row>
    <row r="3505" spans="1:23" x14ac:dyDescent="0.3">
      <c r="A3505" t="s">
        <v>3602</v>
      </c>
      <c r="B3505" t="s">
        <v>17</v>
      </c>
      <c r="C3505">
        <v>1</v>
      </c>
      <c r="D3505">
        <v>1</v>
      </c>
      <c r="E3505" t="s">
        <v>17</v>
      </c>
      <c r="F3505" t="s">
        <v>36</v>
      </c>
      <c r="G3505" t="s">
        <v>6790</v>
      </c>
      <c r="H3505">
        <v>51</v>
      </c>
      <c r="I3505" t="s">
        <v>17</v>
      </c>
      <c r="J3505">
        <v>0</v>
      </c>
      <c r="K3505" t="s">
        <v>20</v>
      </c>
      <c r="L3505" t="s">
        <v>6794</v>
      </c>
      <c r="M3505">
        <v>7</v>
      </c>
      <c r="P3505" s="32">
        <v>45081</v>
      </c>
      <c r="Q3505" s="1">
        <v>7.197273955455108</v>
      </c>
      <c r="R3505">
        <v>2</v>
      </c>
      <c r="S3505" t="str" cm="1">
        <f t="array" ref="S3505">_xlfn.IFS(R3505=0,"None",R3505&lt;3,"Low",R3505&lt;6,"Medium",R3505&lt;=10,"High")</f>
        <v>Low</v>
      </c>
      <c r="T3505" t="str" cm="1">
        <f t="array" ref="T3505">_xlfn.IFS(M3505&lt;=20,"Low",M3505&lt;=50,"Medium",M3505&lt;=90,"High")</f>
        <v>Low</v>
      </c>
      <c r="U3505" s="33">
        <f>Datos_Limpios[[#This Row],[Number of Complaints or Support]]/Datos_Limpios[[#This Row],[Account Length (in months)]]</f>
        <v>2</v>
      </c>
      <c r="V3505" t="str" cm="1">
        <f t="array" ref="V3505">_xlfn.IFS(H3505&lt;30,"Under 30",H3505&lt;66,"Middle Age",H3505&gt;=66,"Senior")</f>
        <v>Middle Age</v>
      </c>
      <c r="W3505" t="s">
        <v>6824</v>
      </c>
    </row>
    <row r="3506" spans="1:23" x14ac:dyDescent="0.3">
      <c r="A3506" t="s">
        <v>3603</v>
      </c>
      <c r="B3506" t="s">
        <v>17</v>
      </c>
      <c r="C3506">
        <v>33</v>
      </c>
      <c r="D3506">
        <v>0</v>
      </c>
      <c r="E3506" t="s">
        <v>23</v>
      </c>
      <c r="F3506" t="s">
        <v>205</v>
      </c>
      <c r="G3506" t="s">
        <v>6790</v>
      </c>
      <c r="H3506">
        <v>23</v>
      </c>
      <c r="I3506" t="s">
        <v>17</v>
      </c>
      <c r="J3506">
        <v>0</v>
      </c>
      <c r="K3506" t="s">
        <v>20</v>
      </c>
      <c r="L3506" t="s">
        <v>6791</v>
      </c>
      <c r="M3506">
        <v>25</v>
      </c>
      <c r="P3506" s="32">
        <v>43846</v>
      </c>
      <c r="Q3506" s="1">
        <v>26.204889298207309</v>
      </c>
      <c r="R3506">
        <v>3</v>
      </c>
      <c r="S3506" t="str" cm="1">
        <f t="array" ref="S3506">_xlfn.IFS(R3506=0,"None",R3506&lt;3,"Low",R3506&lt;6,"Medium",R3506&lt;=10,"High")</f>
        <v>Medium</v>
      </c>
      <c r="T3506" t="str" cm="1">
        <f t="array" ref="T3506">_xlfn.IFS(M3506&lt;=20,"Low",M3506&lt;=50,"Medium",M3506&lt;=90,"High")</f>
        <v>Medium</v>
      </c>
      <c r="U3506" s="33">
        <f>Datos_Limpios[[#This Row],[Number of Complaints or Support]]/Datos_Limpios[[#This Row],[Account Length (in months)]]</f>
        <v>9.0909090909090912E-2</v>
      </c>
      <c r="V3506" t="str" cm="1">
        <f t="array" ref="V3506">_xlfn.IFS(H3506&lt;30,"Under 30",H3506&lt;66,"Middle Age",H3506&gt;=66,"Senior")</f>
        <v>Under 30</v>
      </c>
      <c r="W3506" t="s">
        <v>6823</v>
      </c>
    </row>
    <row r="3507" spans="1:23" x14ac:dyDescent="0.3">
      <c r="A3507" t="s">
        <v>3604</v>
      </c>
      <c r="B3507" t="s">
        <v>23</v>
      </c>
      <c r="C3507">
        <v>1</v>
      </c>
      <c r="D3507">
        <v>0</v>
      </c>
      <c r="E3507" t="s">
        <v>23</v>
      </c>
      <c r="F3507" t="s">
        <v>103</v>
      </c>
      <c r="G3507" t="s">
        <v>6790</v>
      </c>
      <c r="H3507">
        <v>42</v>
      </c>
      <c r="I3507" t="s">
        <v>17</v>
      </c>
      <c r="J3507">
        <v>0</v>
      </c>
      <c r="K3507" t="s">
        <v>20</v>
      </c>
      <c r="L3507" t="s">
        <v>6792</v>
      </c>
      <c r="M3507">
        <v>45</v>
      </c>
      <c r="N3507" t="s">
        <v>27</v>
      </c>
      <c r="O3507" t="s">
        <v>208</v>
      </c>
      <c r="P3507" s="32">
        <v>44731</v>
      </c>
      <c r="Q3507" s="1">
        <v>46.878238187906923</v>
      </c>
      <c r="R3507">
        <v>8</v>
      </c>
      <c r="S3507" t="str" cm="1">
        <f t="array" ref="S3507">_xlfn.IFS(R3507=0,"None",R3507&lt;3,"Low",R3507&lt;6,"Medium",R3507&lt;=10,"High")</f>
        <v>High</v>
      </c>
      <c r="T3507" t="str" cm="1">
        <f t="array" ref="T3507">_xlfn.IFS(M3507&lt;=20,"Low",M3507&lt;=50,"Medium",M3507&lt;=90,"High")</f>
        <v>Medium</v>
      </c>
      <c r="U3507" s="33">
        <f>Datos_Limpios[[#This Row],[Number of Complaints or Support]]/Datos_Limpios[[#This Row],[Account Length (in months)]]</f>
        <v>8</v>
      </c>
      <c r="V3507" t="str" cm="1">
        <f t="array" ref="V3507">_xlfn.IFS(H3507&lt;30,"Under 30",H3507&lt;66,"Middle Age",H3507&gt;=66,"Senior")</f>
        <v>Middle Age</v>
      </c>
      <c r="W3507" t="s">
        <v>6823</v>
      </c>
    </row>
    <row r="3508" spans="1:23" x14ac:dyDescent="0.3">
      <c r="A3508" t="s">
        <v>3605</v>
      </c>
      <c r="B3508" t="s">
        <v>23</v>
      </c>
      <c r="C3508">
        <v>10</v>
      </c>
      <c r="D3508">
        <v>1</v>
      </c>
      <c r="E3508" t="s">
        <v>23</v>
      </c>
      <c r="F3508" t="s">
        <v>101</v>
      </c>
      <c r="G3508" t="s">
        <v>6790</v>
      </c>
      <c r="H3508">
        <v>79</v>
      </c>
      <c r="I3508" t="s">
        <v>17</v>
      </c>
      <c r="J3508">
        <v>0</v>
      </c>
      <c r="K3508" t="s">
        <v>20</v>
      </c>
      <c r="L3508" t="s">
        <v>6792</v>
      </c>
      <c r="M3508">
        <v>39</v>
      </c>
      <c r="N3508" t="s">
        <v>50</v>
      </c>
      <c r="O3508" t="s">
        <v>761</v>
      </c>
      <c r="P3508" s="32">
        <v>44274</v>
      </c>
      <c r="Q3508" s="1">
        <v>39.953520560940383</v>
      </c>
      <c r="R3508">
        <v>7</v>
      </c>
      <c r="S3508" t="str" cm="1">
        <f t="array" ref="S3508">_xlfn.IFS(R3508=0,"None",R3508&lt;3,"Low",R3508&lt;6,"Medium",R3508&lt;=10,"High")</f>
        <v>High</v>
      </c>
      <c r="T3508" t="str" cm="1">
        <f t="array" ref="T3508">_xlfn.IFS(M3508&lt;=20,"Low",M3508&lt;=50,"Medium",M3508&lt;=90,"High")</f>
        <v>Medium</v>
      </c>
      <c r="U3508" s="33">
        <f>Datos_Limpios[[#This Row],[Number of Complaints or Support]]/Datos_Limpios[[#This Row],[Account Length (in months)]]</f>
        <v>0.7</v>
      </c>
      <c r="V3508" t="str" cm="1">
        <f t="array" ref="V3508">_xlfn.IFS(H3508&lt;30,"Under 30",H3508&lt;66,"Middle Age",H3508&gt;=66,"Senior")</f>
        <v>Senior</v>
      </c>
      <c r="W3508" t="s">
        <v>6826</v>
      </c>
    </row>
    <row r="3509" spans="1:23" x14ac:dyDescent="0.3">
      <c r="A3509" t="s">
        <v>3606</v>
      </c>
      <c r="B3509" t="s">
        <v>17</v>
      </c>
      <c r="C3509">
        <v>47</v>
      </c>
      <c r="D3509">
        <v>0</v>
      </c>
      <c r="E3509" t="s">
        <v>23</v>
      </c>
      <c r="F3509" t="s">
        <v>82</v>
      </c>
      <c r="G3509" t="s">
        <v>6790</v>
      </c>
      <c r="H3509">
        <v>40</v>
      </c>
      <c r="I3509" t="s">
        <v>23</v>
      </c>
      <c r="J3509">
        <v>2</v>
      </c>
      <c r="K3509" t="s">
        <v>20</v>
      </c>
      <c r="L3509" t="s">
        <v>6792</v>
      </c>
      <c r="M3509">
        <v>21</v>
      </c>
      <c r="P3509" s="32">
        <v>45140</v>
      </c>
      <c r="Q3509" s="1">
        <v>18.130523341286111</v>
      </c>
      <c r="R3509">
        <v>6</v>
      </c>
      <c r="S3509" t="str" cm="1">
        <f t="array" ref="S3509">_xlfn.IFS(R3509=0,"None",R3509&lt;3,"Low",R3509&lt;6,"Medium",R3509&lt;=10,"High")</f>
        <v>High</v>
      </c>
      <c r="T3509" t="str" cm="1">
        <f t="array" ref="T3509">_xlfn.IFS(M3509&lt;=20,"Low",M3509&lt;=50,"Medium",M3509&lt;=90,"High")</f>
        <v>Medium</v>
      </c>
      <c r="U3509" s="33">
        <f>Datos_Limpios[[#This Row],[Number of Complaints or Support]]/Datos_Limpios[[#This Row],[Account Length (in months)]]</f>
        <v>0.1276595744680851</v>
      </c>
      <c r="V3509" t="str" cm="1">
        <f t="array" ref="V3509">_xlfn.IFS(H3509&lt;30,"Under 30",H3509&lt;66,"Middle Age",H3509&gt;=66,"Senior")</f>
        <v>Middle Age</v>
      </c>
      <c r="W3509" t="s">
        <v>6823</v>
      </c>
    </row>
    <row r="3510" spans="1:23" x14ac:dyDescent="0.3">
      <c r="A3510" t="s">
        <v>3607</v>
      </c>
      <c r="B3510" t="s">
        <v>17</v>
      </c>
      <c r="C3510">
        <v>21</v>
      </c>
      <c r="D3510">
        <v>0</v>
      </c>
      <c r="E3510" t="s">
        <v>17</v>
      </c>
      <c r="F3510" t="s">
        <v>138</v>
      </c>
      <c r="G3510" t="s">
        <v>19</v>
      </c>
      <c r="H3510">
        <v>67</v>
      </c>
      <c r="I3510" t="s">
        <v>17</v>
      </c>
      <c r="J3510">
        <v>0</v>
      </c>
      <c r="K3510" t="s">
        <v>24</v>
      </c>
      <c r="L3510" t="s">
        <v>6792</v>
      </c>
      <c r="M3510">
        <v>10</v>
      </c>
      <c r="P3510" s="32">
        <v>43933</v>
      </c>
      <c r="Q3510" s="1">
        <v>9.2700500432468065</v>
      </c>
      <c r="R3510">
        <v>6</v>
      </c>
      <c r="S3510" t="str" cm="1">
        <f t="array" ref="S3510">_xlfn.IFS(R3510=0,"None",R3510&lt;3,"Low",R3510&lt;6,"Medium",R3510&lt;=10,"High")</f>
        <v>High</v>
      </c>
      <c r="T3510" t="str" cm="1">
        <f t="array" ref="T3510">_xlfn.IFS(M3510&lt;=20,"Low",M3510&lt;=50,"Medium",M3510&lt;=90,"High")</f>
        <v>Low</v>
      </c>
      <c r="U3510" s="33">
        <f>Datos_Limpios[[#This Row],[Number of Complaints or Support]]/Datos_Limpios[[#This Row],[Account Length (in months)]]</f>
        <v>0.2857142857142857</v>
      </c>
      <c r="V3510" t="str" cm="1">
        <f t="array" ref="V3510">_xlfn.IFS(H3510&lt;30,"Under 30",H3510&lt;66,"Middle Age",H3510&gt;=66,"Senior")</f>
        <v>Senior</v>
      </c>
      <c r="W3510" t="s">
        <v>6824</v>
      </c>
    </row>
    <row r="3511" spans="1:23" x14ac:dyDescent="0.3">
      <c r="A3511" t="s">
        <v>3608</v>
      </c>
      <c r="B3511" t="s">
        <v>23</v>
      </c>
      <c r="C3511">
        <v>16</v>
      </c>
      <c r="D3511">
        <v>5</v>
      </c>
      <c r="E3511" t="s">
        <v>23</v>
      </c>
      <c r="F3511" t="s">
        <v>84</v>
      </c>
      <c r="G3511" t="s">
        <v>6790</v>
      </c>
      <c r="H3511">
        <v>60</v>
      </c>
      <c r="I3511" t="s">
        <v>17</v>
      </c>
      <c r="J3511">
        <v>0</v>
      </c>
      <c r="K3511" t="s">
        <v>20</v>
      </c>
      <c r="L3511" t="s">
        <v>6791</v>
      </c>
      <c r="M3511">
        <v>36</v>
      </c>
      <c r="N3511" t="s">
        <v>50</v>
      </c>
      <c r="O3511" t="s">
        <v>105</v>
      </c>
      <c r="P3511" s="32">
        <v>43904</v>
      </c>
      <c r="Q3511" s="1">
        <v>33.728905030857312</v>
      </c>
      <c r="R3511">
        <v>7</v>
      </c>
      <c r="S3511" t="str" cm="1">
        <f t="array" ref="S3511">_xlfn.IFS(R3511=0,"None",R3511&lt;3,"Low",R3511&lt;6,"Medium",R3511&lt;=10,"High")</f>
        <v>High</v>
      </c>
      <c r="T3511" t="str" cm="1">
        <f t="array" ref="T3511">_xlfn.IFS(M3511&lt;=20,"Low",M3511&lt;=50,"Medium",M3511&lt;=90,"High")</f>
        <v>Medium</v>
      </c>
      <c r="U3511" s="33">
        <f>Datos_Limpios[[#This Row],[Number of Complaints or Support]]/Datos_Limpios[[#This Row],[Account Length (in months)]]</f>
        <v>0.4375</v>
      </c>
      <c r="V3511" t="str" cm="1">
        <f t="array" ref="V3511">_xlfn.IFS(H3511&lt;30,"Under 30",H3511&lt;66,"Middle Age",H3511&gt;=66,"Senior")</f>
        <v>Middle Age</v>
      </c>
      <c r="W3511" t="s">
        <v>6824</v>
      </c>
    </row>
    <row r="3512" spans="1:23" x14ac:dyDescent="0.3">
      <c r="A3512" t="s">
        <v>3609</v>
      </c>
      <c r="B3512" t="s">
        <v>23</v>
      </c>
      <c r="C3512">
        <v>11</v>
      </c>
      <c r="D3512">
        <v>0</v>
      </c>
      <c r="E3512" t="s">
        <v>23</v>
      </c>
      <c r="F3512" t="s">
        <v>101</v>
      </c>
      <c r="G3512" t="s">
        <v>19</v>
      </c>
      <c r="H3512">
        <v>51</v>
      </c>
      <c r="I3512" t="s">
        <v>23</v>
      </c>
      <c r="J3512">
        <v>3</v>
      </c>
      <c r="K3512" t="s">
        <v>20</v>
      </c>
      <c r="L3512" t="s">
        <v>6792</v>
      </c>
      <c r="M3512">
        <v>33</v>
      </c>
      <c r="N3512" t="s">
        <v>27</v>
      </c>
      <c r="O3512" t="s">
        <v>208</v>
      </c>
      <c r="P3512" s="32">
        <v>43902</v>
      </c>
      <c r="Q3512" s="1">
        <v>29.149996909189941</v>
      </c>
      <c r="R3512">
        <v>8</v>
      </c>
      <c r="S3512" t="str" cm="1">
        <f t="array" ref="S3512">_xlfn.IFS(R3512=0,"None",R3512&lt;3,"Low",R3512&lt;6,"Medium",R3512&lt;=10,"High")</f>
        <v>High</v>
      </c>
      <c r="T3512" t="str" cm="1">
        <f t="array" ref="T3512">_xlfn.IFS(M3512&lt;=20,"Low",M3512&lt;=50,"Medium",M3512&lt;=90,"High")</f>
        <v>Medium</v>
      </c>
      <c r="U3512" s="33">
        <f>Datos_Limpios[[#This Row],[Number of Complaints or Support]]/Datos_Limpios[[#This Row],[Account Length (in months)]]</f>
        <v>0.72727272727272729</v>
      </c>
      <c r="V3512" t="str" cm="1">
        <f t="array" ref="V3512">_xlfn.IFS(H3512&lt;30,"Under 30",H3512&lt;66,"Middle Age",H3512&gt;=66,"Senior")</f>
        <v>Middle Age</v>
      </c>
      <c r="W3512" t="s">
        <v>6826</v>
      </c>
    </row>
    <row r="3513" spans="1:23" x14ac:dyDescent="0.3">
      <c r="A3513" t="s">
        <v>3610</v>
      </c>
      <c r="B3513" t="s">
        <v>17</v>
      </c>
      <c r="C3513">
        <v>48</v>
      </c>
      <c r="D3513">
        <v>0</v>
      </c>
      <c r="E3513" t="s">
        <v>23</v>
      </c>
      <c r="F3513" t="s">
        <v>18</v>
      </c>
      <c r="G3513" t="s">
        <v>6790</v>
      </c>
      <c r="H3513">
        <v>23</v>
      </c>
      <c r="I3513" t="s">
        <v>17</v>
      </c>
      <c r="J3513">
        <v>0</v>
      </c>
      <c r="K3513" t="s">
        <v>20</v>
      </c>
      <c r="L3513" t="s">
        <v>6791</v>
      </c>
      <c r="M3513">
        <v>54</v>
      </c>
      <c r="P3513" s="32">
        <v>44134</v>
      </c>
      <c r="Q3513" s="1">
        <v>62.763261995582937</v>
      </c>
      <c r="R3513">
        <v>6</v>
      </c>
      <c r="S3513" t="str" cm="1">
        <f t="array" ref="S3513">_xlfn.IFS(R3513=0,"None",R3513&lt;3,"Low",R3513&lt;6,"Medium",R3513&lt;=10,"High")</f>
        <v>High</v>
      </c>
      <c r="T3513" t="str" cm="1">
        <f t="array" ref="T3513">_xlfn.IFS(M3513&lt;=20,"Low",M3513&lt;=50,"Medium",M3513&lt;=90,"High")</f>
        <v>High</v>
      </c>
      <c r="U3513" s="33">
        <f>Datos_Limpios[[#This Row],[Number of Complaints or Support]]/Datos_Limpios[[#This Row],[Account Length (in months)]]</f>
        <v>0.125</v>
      </c>
      <c r="V3513" t="str" cm="1">
        <f t="array" ref="V3513">_xlfn.IFS(H3513&lt;30,"Under 30",H3513&lt;66,"Middle Age",H3513&gt;=66,"Senior")</f>
        <v>Under 30</v>
      </c>
      <c r="W3513" t="s">
        <v>6823</v>
      </c>
    </row>
    <row r="3514" spans="1:23" x14ac:dyDescent="0.3">
      <c r="A3514" t="s">
        <v>3611</v>
      </c>
      <c r="B3514" t="s">
        <v>17</v>
      </c>
      <c r="C3514">
        <v>4</v>
      </c>
      <c r="D3514">
        <v>0</v>
      </c>
      <c r="E3514" t="s">
        <v>17</v>
      </c>
      <c r="F3514" t="s">
        <v>179</v>
      </c>
      <c r="G3514" t="s">
        <v>6790</v>
      </c>
      <c r="H3514">
        <v>19</v>
      </c>
      <c r="I3514" t="s">
        <v>17</v>
      </c>
      <c r="J3514">
        <v>0</v>
      </c>
      <c r="K3514" t="s">
        <v>20</v>
      </c>
      <c r="L3514" t="s">
        <v>6791</v>
      </c>
      <c r="M3514">
        <v>13</v>
      </c>
      <c r="P3514" s="32">
        <v>45063</v>
      </c>
      <c r="Q3514" s="1">
        <v>12.38263028005375</v>
      </c>
      <c r="R3514">
        <v>1</v>
      </c>
      <c r="S3514" t="str" cm="1">
        <f t="array" ref="S3514">_xlfn.IFS(R3514=0,"None",R3514&lt;3,"Low",R3514&lt;6,"Medium",R3514&lt;=10,"High")</f>
        <v>Low</v>
      </c>
      <c r="T3514" t="str" cm="1">
        <f t="array" ref="T3514">_xlfn.IFS(M3514&lt;=20,"Low",M3514&lt;=50,"Medium",M3514&lt;=90,"High")</f>
        <v>Low</v>
      </c>
      <c r="U3514" s="33">
        <f>Datos_Limpios[[#This Row],[Number of Complaints or Support]]/Datos_Limpios[[#This Row],[Account Length (in months)]]</f>
        <v>0.25</v>
      </c>
      <c r="V3514" t="str" cm="1">
        <f t="array" ref="V3514">_xlfn.IFS(H3514&lt;30,"Under 30",H3514&lt;66,"Middle Age",H3514&gt;=66,"Senior")</f>
        <v>Under 30</v>
      </c>
      <c r="W3514" t="s">
        <v>6826</v>
      </c>
    </row>
    <row r="3515" spans="1:23" x14ac:dyDescent="0.3">
      <c r="A3515" t="s">
        <v>3612</v>
      </c>
      <c r="B3515" t="s">
        <v>17</v>
      </c>
      <c r="C3515">
        <v>7</v>
      </c>
      <c r="D3515">
        <v>0</v>
      </c>
      <c r="E3515" t="s">
        <v>17</v>
      </c>
      <c r="F3515" t="s">
        <v>166</v>
      </c>
      <c r="G3515" t="s">
        <v>19</v>
      </c>
      <c r="H3515">
        <v>53</v>
      </c>
      <c r="I3515" t="s">
        <v>17</v>
      </c>
      <c r="J3515">
        <v>0</v>
      </c>
      <c r="K3515" t="s">
        <v>32</v>
      </c>
      <c r="L3515" t="s">
        <v>6791</v>
      </c>
      <c r="M3515">
        <v>8</v>
      </c>
      <c r="P3515" s="32">
        <v>44461</v>
      </c>
      <c r="Q3515" s="1">
        <v>7.3112739180549289</v>
      </c>
      <c r="R3515">
        <v>0</v>
      </c>
      <c r="S3515" t="str" cm="1">
        <f t="array" ref="S3515">_xlfn.IFS(R3515=0,"None",R3515&lt;3,"Low",R3515&lt;6,"Medium",R3515&lt;=10,"High")</f>
        <v>None</v>
      </c>
      <c r="T3515" t="str" cm="1">
        <f t="array" ref="T3515">_xlfn.IFS(M3515&lt;=20,"Low",M3515&lt;=50,"Medium",M3515&lt;=90,"High")</f>
        <v>Low</v>
      </c>
      <c r="U3515" s="33">
        <f>Datos_Limpios[[#This Row],[Number of Complaints or Support]]/Datos_Limpios[[#This Row],[Account Length (in months)]]</f>
        <v>0</v>
      </c>
      <c r="V3515" t="str" cm="1">
        <f t="array" ref="V3515">_xlfn.IFS(H3515&lt;30,"Under 30",H3515&lt;66,"Middle Age",H3515&gt;=66,"Senior")</f>
        <v>Middle Age</v>
      </c>
      <c r="W3515" t="s">
        <v>6825</v>
      </c>
    </row>
    <row r="3516" spans="1:23" x14ac:dyDescent="0.3">
      <c r="A3516" t="s">
        <v>3613</v>
      </c>
      <c r="B3516" t="s">
        <v>17</v>
      </c>
      <c r="C3516">
        <v>57</v>
      </c>
      <c r="D3516">
        <v>0</v>
      </c>
      <c r="E3516" t="s">
        <v>17</v>
      </c>
      <c r="F3516" t="s">
        <v>56</v>
      </c>
      <c r="G3516" t="s">
        <v>19</v>
      </c>
      <c r="H3516">
        <v>31</v>
      </c>
      <c r="I3516" t="s">
        <v>23</v>
      </c>
      <c r="J3516">
        <v>3</v>
      </c>
      <c r="K3516" t="s">
        <v>32</v>
      </c>
      <c r="L3516" t="s">
        <v>6791</v>
      </c>
      <c r="M3516">
        <v>9</v>
      </c>
      <c r="P3516" s="32">
        <v>44850</v>
      </c>
      <c r="Q3516" s="1">
        <v>8.2772581535985168</v>
      </c>
      <c r="R3516">
        <v>5</v>
      </c>
      <c r="S3516" t="str" cm="1">
        <f t="array" ref="S3516">_xlfn.IFS(R3516=0,"None",R3516&lt;3,"Low",R3516&lt;6,"Medium",R3516&lt;=10,"High")</f>
        <v>Medium</v>
      </c>
      <c r="T3516" t="str" cm="1">
        <f t="array" ref="T3516">_xlfn.IFS(M3516&lt;=20,"Low",M3516&lt;=50,"Medium",M3516&lt;=90,"High")</f>
        <v>Low</v>
      </c>
      <c r="U3516" s="33">
        <f>Datos_Limpios[[#This Row],[Number of Complaints or Support]]/Datos_Limpios[[#This Row],[Account Length (in months)]]</f>
        <v>8.771929824561403E-2</v>
      </c>
      <c r="V3516" t="str" cm="1">
        <f t="array" ref="V3516">_xlfn.IFS(H3516&lt;30,"Under 30",H3516&lt;66,"Middle Age",H3516&gt;=66,"Senior")</f>
        <v>Middle Age</v>
      </c>
      <c r="W3516" t="s">
        <v>6823</v>
      </c>
    </row>
    <row r="3517" spans="1:23" x14ac:dyDescent="0.3">
      <c r="A3517" t="s">
        <v>3614</v>
      </c>
      <c r="B3517" t="s">
        <v>17</v>
      </c>
      <c r="C3517">
        <v>21</v>
      </c>
      <c r="D3517">
        <v>0</v>
      </c>
      <c r="E3517" t="s">
        <v>17</v>
      </c>
      <c r="F3517" t="s">
        <v>156</v>
      </c>
      <c r="G3517" t="s">
        <v>6790</v>
      </c>
      <c r="H3517">
        <v>46</v>
      </c>
      <c r="I3517" t="s">
        <v>23</v>
      </c>
      <c r="J3517">
        <v>2</v>
      </c>
      <c r="K3517" t="s">
        <v>20</v>
      </c>
      <c r="L3517" t="s">
        <v>6791</v>
      </c>
      <c r="M3517">
        <v>10</v>
      </c>
      <c r="P3517" s="32">
        <v>44549</v>
      </c>
      <c r="Q3517" s="1">
        <v>10.32084534763816</v>
      </c>
      <c r="R3517">
        <v>3</v>
      </c>
      <c r="S3517" t="str" cm="1">
        <f t="array" ref="S3517">_xlfn.IFS(R3517=0,"None",R3517&lt;3,"Low",R3517&lt;6,"Medium",R3517&lt;=10,"High")</f>
        <v>Medium</v>
      </c>
      <c r="T3517" t="str" cm="1">
        <f t="array" ref="T3517">_xlfn.IFS(M3517&lt;=20,"Low",M3517&lt;=50,"Medium",M3517&lt;=90,"High")</f>
        <v>Low</v>
      </c>
      <c r="U3517" s="33">
        <f>Datos_Limpios[[#This Row],[Number of Complaints or Support]]/Datos_Limpios[[#This Row],[Account Length (in months)]]</f>
        <v>0.14285714285714285</v>
      </c>
      <c r="V3517" t="str" cm="1">
        <f t="array" ref="V3517">_xlfn.IFS(H3517&lt;30,"Under 30",H3517&lt;66,"Middle Age",H3517&gt;=66,"Senior")</f>
        <v>Middle Age</v>
      </c>
      <c r="W3517" t="s">
        <v>6825</v>
      </c>
    </row>
    <row r="3518" spans="1:23" x14ac:dyDescent="0.3">
      <c r="A3518" t="s">
        <v>3615</v>
      </c>
      <c r="B3518" t="s">
        <v>17</v>
      </c>
      <c r="C3518">
        <v>1</v>
      </c>
      <c r="D3518">
        <v>0</v>
      </c>
      <c r="E3518" t="s">
        <v>17</v>
      </c>
      <c r="F3518" t="s">
        <v>103</v>
      </c>
      <c r="G3518" t="s">
        <v>6790</v>
      </c>
      <c r="H3518">
        <v>34</v>
      </c>
      <c r="I3518" t="s">
        <v>17</v>
      </c>
      <c r="J3518">
        <v>0</v>
      </c>
      <c r="K3518" t="s">
        <v>20</v>
      </c>
      <c r="L3518" t="s">
        <v>6794</v>
      </c>
      <c r="M3518">
        <v>13</v>
      </c>
      <c r="P3518" s="32">
        <v>45082</v>
      </c>
      <c r="Q3518" s="1">
        <v>15.482888299510289</v>
      </c>
      <c r="R3518">
        <v>6</v>
      </c>
      <c r="S3518" t="str" cm="1">
        <f t="array" ref="S3518">_xlfn.IFS(R3518=0,"None",R3518&lt;3,"Low",R3518&lt;6,"Medium",R3518&lt;=10,"High")</f>
        <v>High</v>
      </c>
      <c r="T3518" t="str" cm="1">
        <f t="array" ref="T3518">_xlfn.IFS(M3518&lt;=20,"Low",M3518&lt;=50,"Medium",M3518&lt;=90,"High")</f>
        <v>Low</v>
      </c>
      <c r="U3518" s="33">
        <f>Datos_Limpios[[#This Row],[Number of Complaints or Support]]/Datos_Limpios[[#This Row],[Account Length (in months)]]</f>
        <v>6</v>
      </c>
      <c r="V3518" t="str" cm="1">
        <f t="array" ref="V3518">_xlfn.IFS(H3518&lt;30,"Under 30",H3518&lt;66,"Middle Age",H3518&gt;=66,"Senior")</f>
        <v>Middle Age</v>
      </c>
      <c r="W3518" t="s">
        <v>6823</v>
      </c>
    </row>
    <row r="3519" spans="1:23" x14ac:dyDescent="0.3">
      <c r="A3519" t="s">
        <v>3616</v>
      </c>
      <c r="B3519" t="s">
        <v>23</v>
      </c>
      <c r="C3519">
        <v>16</v>
      </c>
      <c r="D3519">
        <v>2</v>
      </c>
      <c r="E3519" t="s">
        <v>23</v>
      </c>
      <c r="F3519" t="s">
        <v>112</v>
      </c>
      <c r="G3519" t="s">
        <v>19</v>
      </c>
      <c r="H3519">
        <v>34</v>
      </c>
      <c r="I3519" t="s">
        <v>17</v>
      </c>
      <c r="J3519">
        <v>0</v>
      </c>
      <c r="K3519" t="s">
        <v>20</v>
      </c>
      <c r="L3519" t="s">
        <v>6792</v>
      </c>
      <c r="M3519">
        <v>43</v>
      </c>
      <c r="N3519" t="s">
        <v>27</v>
      </c>
      <c r="O3519" t="s">
        <v>108</v>
      </c>
      <c r="P3519" s="32">
        <v>44687</v>
      </c>
      <c r="Q3519" s="1">
        <v>41.100805976250918</v>
      </c>
      <c r="R3519">
        <v>3</v>
      </c>
      <c r="S3519" t="str" cm="1">
        <f t="array" ref="S3519">_xlfn.IFS(R3519=0,"None",R3519&lt;3,"Low",R3519&lt;6,"Medium",R3519&lt;=10,"High")</f>
        <v>Medium</v>
      </c>
      <c r="T3519" t="str" cm="1">
        <f t="array" ref="T3519">_xlfn.IFS(M3519&lt;=20,"Low",M3519&lt;=50,"Medium",M3519&lt;=90,"High")</f>
        <v>Medium</v>
      </c>
      <c r="U3519" s="33">
        <f>Datos_Limpios[[#This Row],[Number of Complaints or Support]]/Datos_Limpios[[#This Row],[Account Length (in months)]]</f>
        <v>0.1875</v>
      </c>
      <c r="V3519" t="str" cm="1">
        <f t="array" ref="V3519">_xlfn.IFS(H3519&lt;30,"Under 30",H3519&lt;66,"Middle Age",H3519&gt;=66,"Senior")</f>
        <v>Middle Age</v>
      </c>
      <c r="W3519" t="s">
        <v>6823</v>
      </c>
    </row>
    <row r="3520" spans="1:23" x14ac:dyDescent="0.3">
      <c r="A3520" t="s">
        <v>3617</v>
      </c>
      <c r="B3520" t="s">
        <v>17</v>
      </c>
      <c r="C3520">
        <v>68</v>
      </c>
      <c r="D3520">
        <v>0</v>
      </c>
      <c r="E3520" t="s">
        <v>17</v>
      </c>
      <c r="F3520" t="s">
        <v>36</v>
      </c>
      <c r="G3520" t="s">
        <v>6790</v>
      </c>
      <c r="H3520">
        <v>41</v>
      </c>
      <c r="I3520" t="s">
        <v>17</v>
      </c>
      <c r="J3520">
        <v>0</v>
      </c>
      <c r="K3520" t="s">
        <v>32</v>
      </c>
      <c r="L3520" t="s">
        <v>6792</v>
      </c>
      <c r="M3520">
        <v>46</v>
      </c>
      <c r="P3520" s="32">
        <v>44304</v>
      </c>
      <c r="Q3520" s="1">
        <v>40.21931464890001</v>
      </c>
      <c r="R3520">
        <v>10</v>
      </c>
      <c r="S3520" t="str" cm="1">
        <f t="array" ref="S3520">_xlfn.IFS(R3520=0,"None",R3520&lt;3,"Low",R3520&lt;6,"Medium",R3520&lt;=10,"High")</f>
        <v>High</v>
      </c>
      <c r="T3520" t="str" cm="1">
        <f t="array" ref="T3520">_xlfn.IFS(M3520&lt;=20,"Low",M3520&lt;=50,"Medium",M3520&lt;=90,"High")</f>
        <v>Medium</v>
      </c>
      <c r="U3520" s="33">
        <f>Datos_Limpios[[#This Row],[Number of Complaints or Support]]/Datos_Limpios[[#This Row],[Account Length (in months)]]</f>
        <v>0.14705882352941177</v>
      </c>
      <c r="V3520" t="str" cm="1">
        <f t="array" ref="V3520">_xlfn.IFS(H3520&lt;30,"Under 30",H3520&lt;66,"Middle Age",H3520&gt;=66,"Senior")</f>
        <v>Middle Age</v>
      </c>
      <c r="W3520" t="s">
        <v>6824</v>
      </c>
    </row>
    <row r="3521" spans="1:23" x14ac:dyDescent="0.3">
      <c r="A3521" t="s">
        <v>3618</v>
      </c>
      <c r="B3521" t="s">
        <v>17</v>
      </c>
      <c r="C3521">
        <v>11</v>
      </c>
      <c r="D3521">
        <v>0</v>
      </c>
      <c r="E3521" t="s">
        <v>23</v>
      </c>
      <c r="F3521" t="s">
        <v>54</v>
      </c>
      <c r="G3521" t="s">
        <v>19</v>
      </c>
      <c r="H3521">
        <v>72</v>
      </c>
      <c r="I3521" t="s">
        <v>17</v>
      </c>
      <c r="J3521">
        <v>0</v>
      </c>
      <c r="K3521" t="s">
        <v>24</v>
      </c>
      <c r="L3521" t="s">
        <v>6792</v>
      </c>
      <c r="M3521">
        <v>29</v>
      </c>
      <c r="P3521" s="32">
        <v>44284</v>
      </c>
      <c r="Q3521" s="1">
        <v>27.82530176458042</v>
      </c>
      <c r="R3521">
        <v>1</v>
      </c>
      <c r="S3521" t="str" cm="1">
        <f t="array" ref="S3521">_xlfn.IFS(R3521=0,"None",R3521&lt;3,"Low",R3521&lt;6,"Medium",R3521&lt;=10,"High")</f>
        <v>Low</v>
      </c>
      <c r="T3521" t="str" cm="1">
        <f t="array" ref="T3521">_xlfn.IFS(M3521&lt;=20,"Low",M3521&lt;=50,"Medium",M3521&lt;=90,"High")</f>
        <v>Medium</v>
      </c>
      <c r="U3521" s="33">
        <f>Datos_Limpios[[#This Row],[Number of Complaints or Support]]/Datos_Limpios[[#This Row],[Account Length (in months)]]</f>
        <v>9.0909090909090912E-2</v>
      </c>
      <c r="V3521" t="str" cm="1">
        <f t="array" ref="V3521">_xlfn.IFS(H3521&lt;30,"Under 30",H3521&lt;66,"Middle Age",H3521&gt;=66,"Senior")</f>
        <v>Senior</v>
      </c>
      <c r="W3521" t="s">
        <v>6823</v>
      </c>
    </row>
    <row r="3522" spans="1:23" x14ac:dyDescent="0.3">
      <c r="A3522" t="s">
        <v>3619</v>
      </c>
      <c r="B3522" t="s">
        <v>17</v>
      </c>
      <c r="C3522">
        <v>36</v>
      </c>
      <c r="D3522">
        <v>0</v>
      </c>
      <c r="E3522" t="s">
        <v>17</v>
      </c>
      <c r="F3522" t="s">
        <v>42</v>
      </c>
      <c r="G3522" t="s">
        <v>6790</v>
      </c>
      <c r="H3522">
        <v>48</v>
      </c>
      <c r="I3522" t="s">
        <v>17</v>
      </c>
      <c r="J3522">
        <v>0</v>
      </c>
      <c r="K3522" t="s">
        <v>20</v>
      </c>
      <c r="L3522" t="s">
        <v>6792</v>
      </c>
      <c r="M3522">
        <v>9</v>
      </c>
      <c r="P3522" s="32">
        <v>45180</v>
      </c>
      <c r="Q3522" s="1">
        <v>9.6291382731603079</v>
      </c>
      <c r="R3522">
        <v>5</v>
      </c>
      <c r="S3522" t="str" cm="1">
        <f t="array" ref="S3522">_xlfn.IFS(R3522=0,"None",R3522&lt;3,"Low",R3522&lt;6,"Medium",R3522&lt;=10,"High")</f>
        <v>Medium</v>
      </c>
      <c r="T3522" t="str" cm="1">
        <f t="array" ref="T3522">_xlfn.IFS(M3522&lt;=20,"Low",M3522&lt;=50,"Medium",M3522&lt;=90,"High")</f>
        <v>Low</v>
      </c>
      <c r="U3522" s="33">
        <f>Datos_Limpios[[#This Row],[Number of Complaints or Support]]/Datos_Limpios[[#This Row],[Account Length (in months)]]</f>
        <v>0.1388888888888889</v>
      </c>
      <c r="V3522" t="str" cm="1">
        <f t="array" ref="V3522">_xlfn.IFS(H3522&lt;30,"Under 30",H3522&lt;66,"Middle Age",H3522&gt;=66,"Senior")</f>
        <v>Middle Age</v>
      </c>
      <c r="W3522" t="s">
        <v>6823</v>
      </c>
    </row>
    <row r="3523" spans="1:23" x14ac:dyDescent="0.3">
      <c r="A3523" t="s">
        <v>3620</v>
      </c>
      <c r="B3523" t="s">
        <v>23</v>
      </c>
      <c r="C3523">
        <v>4</v>
      </c>
      <c r="D3523">
        <v>5</v>
      </c>
      <c r="E3523" t="s">
        <v>23</v>
      </c>
      <c r="F3523" t="s">
        <v>247</v>
      </c>
      <c r="G3523" t="s">
        <v>6790</v>
      </c>
      <c r="H3523">
        <v>54</v>
      </c>
      <c r="I3523" t="s">
        <v>17</v>
      </c>
      <c r="J3523">
        <v>0</v>
      </c>
      <c r="K3523" t="s">
        <v>20</v>
      </c>
      <c r="L3523" t="s">
        <v>6791</v>
      </c>
      <c r="M3523">
        <v>18</v>
      </c>
      <c r="N3523" t="s">
        <v>27</v>
      </c>
      <c r="O3523" t="s">
        <v>125</v>
      </c>
      <c r="P3523" s="32">
        <v>44300</v>
      </c>
      <c r="Q3523" s="1">
        <v>16.108955754634088</v>
      </c>
      <c r="R3523">
        <v>0</v>
      </c>
      <c r="S3523" t="str" cm="1">
        <f t="array" ref="S3523">_xlfn.IFS(R3523=0,"None",R3523&lt;3,"Low",R3523&lt;6,"Medium",R3523&lt;=10,"High")</f>
        <v>None</v>
      </c>
      <c r="T3523" t="str" cm="1">
        <f t="array" ref="T3523">_xlfn.IFS(M3523&lt;=20,"Low",M3523&lt;=50,"Medium",M3523&lt;=90,"High")</f>
        <v>Low</v>
      </c>
      <c r="U3523" s="33">
        <f>Datos_Limpios[[#This Row],[Number of Complaints or Support]]/Datos_Limpios[[#This Row],[Account Length (in months)]]</f>
        <v>0</v>
      </c>
      <c r="V3523" t="str" cm="1">
        <f t="array" ref="V3523">_xlfn.IFS(H3523&lt;30,"Under 30",H3523&lt;66,"Middle Age",H3523&gt;=66,"Senior")</f>
        <v>Middle Age</v>
      </c>
      <c r="W3523" t="s">
        <v>6826</v>
      </c>
    </row>
    <row r="3524" spans="1:23" x14ac:dyDescent="0.3">
      <c r="A3524" t="s">
        <v>3621</v>
      </c>
      <c r="B3524" t="s">
        <v>23</v>
      </c>
      <c r="C3524">
        <v>1</v>
      </c>
      <c r="D3524">
        <v>4</v>
      </c>
      <c r="E3524" t="s">
        <v>23</v>
      </c>
      <c r="F3524" t="s">
        <v>42</v>
      </c>
      <c r="G3524" t="s">
        <v>6790</v>
      </c>
      <c r="H3524">
        <v>47</v>
      </c>
      <c r="I3524" t="s">
        <v>17</v>
      </c>
      <c r="J3524">
        <v>0</v>
      </c>
      <c r="K3524" t="s">
        <v>20</v>
      </c>
      <c r="L3524" t="s">
        <v>6792</v>
      </c>
      <c r="M3524">
        <v>59</v>
      </c>
      <c r="N3524" t="s">
        <v>91</v>
      </c>
      <c r="O3524" t="s">
        <v>203</v>
      </c>
      <c r="P3524" s="32">
        <v>44904</v>
      </c>
      <c r="Q3524" s="1">
        <v>67.811233472127427</v>
      </c>
      <c r="R3524">
        <v>8</v>
      </c>
      <c r="S3524" t="str" cm="1">
        <f t="array" ref="S3524">_xlfn.IFS(R3524=0,"None",R3524&lt;3,"Low",R3524&lt;6,"Medium",R3524&lt;=10,"High")</f>
        <v>High</v>
      </c>
      <c r="T3524" t="str" cm="1">
        <f t="array" ref="T3524">_xlfn.IFS(M3524&lt;=20,"Low",M3524&lt;=50,"Medium",M3524&lt;=90,"High")</f>
        <v>High</v>
      </c>
      <c r="U3524" s="33">
        <f>Datos_Limpios[[#This Row],[Number of Complaints or Support]]/Datos_Limpios[[#This Row],[Account Length (in months)]]</f>
        <v>8</v>
      </c>
      <c r="V3524" t="str" cm="1">
        <f t="array" ref="V3524">_xlfn.IFS(H3524&lt;30,"Under 30",H3524&lt;66,"Middle Age",H3524&gt;=66,"Senior")</f>
        <v>Middle Age</v>
      </c>
      <c r="W3524" t="s">
        <v>6823</v>
      </c>
    </row>
    <row r="3525" spans="1:23" x14ac:dyDescent="0.3">
      <c r="A3525" t="s">
        <v>3622</v>
      </c>
      <c r="B3525" t="s">
        <v>17</v>
      </c>
      <c r="C3525">
        <v>57</v>
      </c>
      <c r="D3525">
        <v>0</v>
      </c>
      <c r="E3525" t="s">
        <v>23</v>
      </c>
      <c r="F3525" t="s">
        <v>82</v>
      </c>
      <c r="G3525" t="s">
        <v>19</v>
      </c>
      <c r="H3525">
        <v>25</v>
      </c>
      <c r="I3525" t="s">
        <v>17</v>
      </c>
      <c r="J3525">
        <v>0</v>
      </c>
      <c r="K3525" t="s">
        <v>20</v>
      </c>
      <c r="L3525" t="s">
        <v>6792</v>
      </c>
      <c r="M3525">
        <v>55</v>
      </c>
      <c r="P3525" s="32">
        <v>44023</v>
      </c>
      <c r="Q3525" s="1">
        <v>59.785342953314377</v>
      </c>
      <c r="R3525">
        <v>9</v>
      </c>
      <c r="S3525" t="str" cm="1">
        <f t="array" ref="S3525">_xlfn.IFS(R3525=0,"None",R3525&lt;3,"Low",R3525&lt;6,"Medium",R3525&lt;=10,"High")</f>
        <v>High</v>
      </c>
      <c r="T3525" t="str" cm="1">
        <f t="array" ref="T3525">_xlfn.IFS(M3525&lt;=20,"Low",M3525&lt;=50,"Medium",M3525&lt;=90,"High")</f>
        <v>High</v>
      </c>
      <c r="U3525" s="33">
        <f>Datos_Limpios[[#This Row],[Number of Complaints or Support]]/Datos_Limpios[[#This Row],[Account Length (in months)]]</f>
        <v>0.15789473684210525</v>
      </c>
      <c r="V3525" t="str" cm="1">
        <f t="array" ref="V3525">_xlfn.IFS(H3525&lt;30,"Under 30",H3525&lt;66,"Middle Age",H3525&gt;=66,"Senior")</f>
        <v>Under 30</v>
      </c>
      <c r="W3525" t="s">
        <v>6823</v>
      </c>
    </row>
    <row r="3526" spans="1:23" x14ac:dyDescent="0.3">
      <c r="A3526" t="s">
        <v>3623</v>
      </c>
      <c r="B3526" t="s">
        <v>17</v>
      </c>
      <c r="C3526">
        <v>37</v>
      </c>
      <c r="D3526">
        <v>0</v>
      </c>
      <c r="E3526" t="s">
        <v>23</v>
      </c>
      <c r="F3526" t="s">
        <v>63</v>
      </c>
      <c r="G3526" t="s">
        <v>19</v>
      </c>
      <c r="H3526">
        <v>62</v>
      </c>
      <c r="I3526" t="s">
        <v>17</v>
      </c>
      <c r="J3526">
        <v>0</v>
      </c>
      <c r="K3526" t="s">
        <v>20</v>
      </c>
      <c r="L3526" t="s">
        <v>6791</v>
      </c>
      <c r="M3526">
        <v>20</v>
      </c>
      <c r="P3526" s="32">
        <v>44626</v>
      </c>
      <c r="Q3526" s="1">
        <v>21.909897748966941</v>
      </c>
      <c r="R3526">
        <v>7</v>
      </c>
      <c r="S3526" t="str" cm="1">
        <f t="array" ref="S3526">_xlfn.IFS(R3526=0,"None",R3526&lt;3,"Low",R3526&lt;6,"Medium",R3526&lt;=10,"High")</f>
        <v>High</v>
      </c>
      <c r="T3526" t="str" cm="1">
        <f t="array" ref="T3526">_xlfn.IFS(M3526&lt;=20,"Low",M3526&lt;=50,"Medium",M3526&lt;=90,"High")</f>
        <v>Low</v>
      </c>
      <c r="U3526" s="33">
        <f>Datos_Limpios[[#This Row],[Number of Complaints or Support]]/Datos_Limpios[[#This Row],[Account Length (in months)]]</f>
        <v>0.1891891891891892</v>
      </c>
      <c r="V3526" t="str" cm="1">
        <f t="array" ref="V3526">_xlfn.IFS(H3526&lt;30,"Under 30",H3526&lt;66,"Middle Age",H3526&gt;=66,"Senior")</f>
        <v>Middle Age</v>
      </c>
      <c r="W3526" t="s">
        <v>6825</v>
      </c>
    </row>
    <row r="3527" spans="1:23" x14ac:dyDescent="0.3">
      <c r="A3527" t="s">
        <v>3624</v>
      </c>
      <c r="B3527" t="s">
        <v>23</v>
      </c>
      <c r="C3527">
        <v>5</v>
      </c>
      <c r="D3527">
        <v>4</v>
      </c>
      <c r="E3527" t="s">
        <v>23</v>
      </c>
      <c r="F3527" t="s">
        <v>82</v>
      </c>
      <c r="G3527" t="s">
        <v>6790</v>
      </c>
      <c r="H3527">
        <v>71</v>
      </c>
      <c r="I3527" t="s">
        <v>17</v>
      </c>
      <c r="J3527">
        <v>0</v>
      </c>
      <c r="K3527" t="s">
        <v>20</v>
      </c>
      <c r="L3527" t="s">
        <v>6792</v>
      </c>
      <c r="M3527">
        <v>36</v>
      </c>
      <c r="N3527" t="s">
        <v>59</v>
      </c>
      <c r="O3527" t="s">
        <v>116</v>
      </c>
      <c r="P3527" s="32">
        <v>43905</v>
      </c>
      <c r="Q3527" s="1">
        <v>37.757196055406098</v>
      </c>
      <c r="R3527">
        <v>10</v>
      </c>
      <c r="S3527" t="str" cm="1">
        <f t="array" ref="S3527">_xlfn.IFS(R3527=0,"None",R3527&lt;3,"Low",R3527&lt;6,"Medium",R3527&lt;=10,"High")</f>
        <v>High</v>
      </c>
      <c r="T3527" t="str" cm="1">
        <f t="array" ref="T3527">_xlfn.IFS(M3527&lt;=20,"Low",M3527&lt;=50,"Medium",M3527&lt;=90,"High")</f>
        <v>Medium</v>
      </c>
      <c r="U3527" s="33">
        <f>Datos_Limpios[[#This Row],[Number of Complaints or Support]]/Datos_Limpios[[#This Row],[Account Length (in months)]]</f>
        <v>2</v>
      </c>
      <c r="V3527" t="str" cm="1">
        <f t="array" ref="V3527">_xlfn.IFS(H3527&lt;30,"Under 30",H3527&lt;66,"Middle Age",H3527&gt;=66,"Senior")</f>
        <v>Senior</v>
      </c>
      <c r="W3527" t="s">
        <v>6823</v>
      </c>
    </row>
    <row r="3528" spans="1:23" x14ac:dyDescent="0.3">
      <c r="A3528" t="s">
        <v>3625</v>
      </c>
      <c r="B3528" t="s">
        <v>17</v>
      </c>
      <c r="C3528">
        <v>46</v>
      </c>
      <c r="D3528">
        <v>3</v>
      </c>
      <c r="E3528" t="s">
        <v>17</v>
      </c>
      <c r="F3528" t="s">
        <v>101</v>
      </c>
      <c r="G3528" t="s">
        <v>6790</v>
      </c>
      <c r="H3528">
        <v>27</v>
      </c>
      <c r="I3528" t="s">
        <v>23</v>
      </c>
      <c r="J3528">
        <v>4</v>
      </c>
      <c r="K3528" t="s">
        <v>24</v>
      </c>
      <c r="L3528" t="s">
        <v>6791</v>
      </c>
      <c r="M3528">
        <v>35</v>
      </c>
      <c r="P3528" s="32">
        <v>44321</v>
      </c>
      <c r="Q3528" s="1">
        <v>35.425848260894</v>
      </c>
      <c r="R3528">
        <v>6</v>
      </c>
      <c r="S3528" t="str" cm="1">
        <f t="array" ref="S3528">_xlfn.IFS(R3528=0,"None",R3528&lt;3,"Low",R3528&lt;6,"Medium",R3528&lt;=10,"High")</f>
        <v>High</v>
      </c>
      <c r="T3528" t="str" cm="1">
        <f t="array" ref="T3528">_xlfn.IFS(M3528&lt;=20,"Low",M3528&lt;=50,"Medium",M3528&lt;=90,"High")</f>
        <v>Medium</v>
      </c>
      <c r="U3528" s="33">
        <f>Datos_Limpios[[#This Row],[Number of Complaints or Support]]/Datos_Limpios[[#This Row],[Account Length (in months)]]</f>
        <v>0.13043478260869565</v>
      </c>
      <c r="V3528" t="str" cm="1">
        <f t="array" ref="V3528">_xlfn.IFS(H3528&lt;30,"Under 30",H3528&lt;66,"Middle Age",H3528&gt;=66,"Senior")</f>
        <v>Under 30</v>
      </c>
      <c r="W3528" t="s">
        <v>6826</v>
      </c>
    </row>
    <row r="3529" spans="1:23" x14ac:dyDescent="0.3">
      <c r="A3529" t="s">
        <v>3626</v>
      </c>
      <c r="B3529" t="s">
        <v>17</v>
      </c>
      <c r="C3529">
        <v>66</v>
      </c>
      <c r="D3529">
        <v>0</v>
      </c>
      <c r="E3529" t="s">
        <v>17</v>
      </c>
      <c r="F3529" t="s">
        <v>350</v>
      </c>
      <c r="G3529" t="s">
        <v>19</v>
      </c>
      <c r="H3529">
        <v>42</v>
      </c>
      <c r="I3529" t="s">
        <v>17</v>
      </c>
      <c r="J3529">
        <v>0</v>
      </c>
      <c r="K3529" t="s">
        <v>32</v>
      </c>
      <c r="L3529" t="s">
        <v>6791</v>
      </c>
      <c r="M3529">
        <v>40</v>
      </c>
      <c r="P3529" s="32">
        <v>44616</v>
      </c>
      <c r="Q3529" s="1">
        <v>39.26469662196881</v>
      </c>
      <c r="R3529">
        <v>7</v>
      </c>
      <c r="S3529" t="str" cm="1">
        <f t="array" ref="S3529">_xlfn.IFS(R3529=0,"None",R3529&lt;3,"Low",R3529&lt;6,"Medium",R3529&lt;=10,"High")</f>
        <v>High</v>
      </c>
      <c r="T3529" t="str" cm="1">
        <f t="array" ref="T3529">_xlfn.IFS(M3529&lt;=20,"Low",M3529&lt;=50,"Medium",M3529&lt;=90,"High")</f>
        <v>Medium</v>
      </c>
      <c r="U3529" s="33">
        <f>Datos_Limpios[[#This Row],[Number of Complaints or Support]]/Datos_Limpios[[#This Row],[Account Length (in months)]]</f>
        <v>0.10606060606060606</v>
      </c>
      <c r="V3529" t="str" cm="1">
        <f t="array" ref="V3529">_xlfn.IFS(H3529&lt;30,"Under 30",H3529&lt;66,"Middle Age",H3529&gt;=66,"Senior")</f>
        <v>Middle Age</v>
      </c>
      <c r="W3529" t="s">
        <v>6823</v>
      </c>
    </row>
    <row r="3530" spans="1:23" x14ac:dyDescent="0.3">
      <c r="A3530" t="s">
        <v>3627</v>
      </c>
      <c r="B3530" t="s">
        <v>17</v>
      </c>
      <c r="C3530">
        <v>7</v>
      </c>
      <c r="D3530">
        <v>2</v>
      </c>
      <c r="E3530" t="s">
        <v>17</v>
      </c>
      <c r="F3530" t="s">
        <v>42</v>
      </c>
      <c r="G3530" t="s">
        <v>6790</v>
      </c>
      <c r="H3530">
        <v>40</v>
      </c>
      <c r="I3530" t="s">
        <v>17</v>
      </c>
      <c r="J3530">
        <v>0</v>
      </c>
      <c r="K3530" t="s">
        <v>24</v>
      </c>
      <c r="L3530" t="s">
        <v>6794</v>
      </c>
      <c r="M3530">
        <v>16</v>
      </c>
      <c r="P3530" s="32">
        <v>43950</v>
      </c>
      <c r="Q3530" s="1">
        <v>18.448733047074949</v>
      </c>
      <c r="R3530">
        <v>3</v>
      </c>
      <c r="S3530" t="str" cm="1">
        <f t="array" ref="S3530">_xlfn.IFS(R3530=0,"None",R3530&lt;3,"Low",R3530&lt;6,"Medium",R3530&lt;=10,"High")</f>
        <v>Medium</v>
      </c>
      <c r="T3530" t="str" cm="1">
        <f t="array" ref="T3530">_xlfn.IFS(M3530&lt;=20,"Low",M3530&lt;=50,"Medium",M3530&lt;=90,"High")</f>
        <v>Low</v>
      </c>
      <c r="U3530" s="33">
        <f>Datos_Limpios[[#This Row],[Number of Complaints or Support]]/Datos_Limpios[[#This Row],[Account Length (in months)]]</f>
        <v>0.42857142857142855</v>
      </c>
      <c r="V3530" t="str" cm="1">
        <f t="array" ref="V3530">_xlfn.IFS(H3530&lt;30,"Under 30",H3530&lt;66,"Middle Age",H3530&gt;=66,"Senior")</f>
        <v>Middle Age</v>
      </c>
      <c r="W3530" t="s">
        <v>6823</v>
      </c>
    </row>
    <row r="3531" spans="1:23" x14ac:dyDescent="0.3">
      <c r="A3531" t="s">
        <v>3628</v>
      </c>
      <c r="B3531" t="s">
        <v>23</v>
      </c>
      <c r="C3531">
        <v>7</v>
      </c>
      <c r="D3531">
        <v>2</v>
      </c>
      <c r="E3531" t="s">
        <v>23</v>
      </c>
      <c r="F3531" t="s">
        <v>44</v>
      </c>
      <c r="G3531" t="s">
        <v>19</v>
      </c>
      <c r="H3531">
        <v>67</v>
      </c>
      <c r="I3531" t="s">
        <v>17</v>
      </c>
      <c r="J3531">
        <v>0</v>
      </c>
      <c r="K3531" t="s">
        <v>20</v>
      </c>
      <c r="L3531" t="s">
        <v>6792</v>
      </c>
      <c r="M3531">
        <v>54</v>
      </c>
      <c r="N3531" t="s">
        <v>59</v>
      </c>
      <c r="O3531" t="s">
        <v>116</v>
      </c>
      <c r="P3531" s="32">
        <v>44507</v>
      </c>
      <c r="Q3531" s="1">
        <v>60.210625692657203</v>
      </c>
      <c r="R3531">
        <v>8</v>
      </c>
      <c r="S3531" t="str" cm="1">
        <f t="array" ref="S3531">_xlfn.IFS(R3531=0,"None",R3531&lt;3,"Low",R3531&lt;6,"Medium",R3531&lt;=10,"High")</f>
        <v>High</v>
      </c>
      <c r="T3531" t="str" cm="1">
        <f t="array" ref="T3531">_xlfn.IFS(M3531&lt;=20,"Low",M3531&lt;=50,"Medium",M3531&lt;=90,"High")</f>
        <v>High</v>
      </c>
      <c r="U3531" s="33">
        <f>Datos_Limpios[[#This Row],[Number of Complaints or Support]]/Datos_Limpios[[#This Row],[Account Length (in months)]]</f>
        <v>1.1428571428571428</v>
      </c>
      <c r="V3531" t="str" cm="1">
        <f t="array" ref="V3531">_xlfn.IFS(H3531&lt;30,"Under 30",H3531&lt;66,"Middle Age",H3531&gt;=66,"Senior")</f>
        <v>Senior</v>
      </c>
      <c r="W3531" t="s">
        <v>6824</v>
      </c>
    </row>
    <row r="3532" spans="1:23" x14ac:dyDescent="0.3">
      <c r="A3532" t="s">
        <v>3629</v>
      </c>
      <c r="B3532" t="s">
        <v>23</v>
      </c>
      <c r="C3532">
        <v>26</v>
      </c>
      <c r="D3532">
        <v>2</v>
      </c>
      <c r="E3532" t="s">
        <v>23</v>
      </c>
      <c r="F3532" t="s">
        <v>54</v>
      </c>
      <c r="G3532" t="s">
        <v>6790</v>
      </c>
      <c r="H3532">
        <v>75</v>
      </c>
      <c r="I3532" t="s">
        <v>17</v>
      </c>
      <c r="J3532">
        <v>0</v>
      </c>
      <c r="K3532" t="s">
        <v>20</v>
      </c>
      <c r="L3532" t="s">
        <v>6792</v>
      </c>
      <c r="M3532">
        <v>33</v>
      </c>
      <c r="N3532" t="s">
        <v>50</v>
      </c>
      <c r="O3532" t="s">
        <v>71</v>
      </c>
      <c r="P3532" s="32">
        <v>45189</v>
      </c>
      <c r="Q3532" s="1">
        <v>29.266603060971381</v>
      </c>
      <c r="R3532">
        <v>0</v>
      </c>
      <c r="S3532" t="str" cm="1">
        <f t="array" ref="S3532">_xlfn.IFS(R3532=0,"None",R3532&lt;3,"Low",R3532&lt;6,"Medium",R3532&lt;=10,"High")</f>
        <v>None</v>
      </c>
      <c r="T3532" t="str" cm="1">
        <f t="array" ref="T3532">_xlfn.IFS(M3532&lt;=20,"Low",M3532&lt;=50,"Medium",M3532&lt;=90,"High")</f>
        <v>Medium</v>
      </c>
      <c r="U3532" s="33">
        <f>Datos_Limpios[[#This Row],[Number of Complaints or Support]]/Datos_Limpios[[#This Row],[Account Length (in months)]]</f>
        <v>0</v>
      </c>
      <c r="V3532" t="str" cm="1">
        <f t="array" ref="V3532">_xlfn.IFS(H3532&lt;30,"Under 30",H3532&lt;66,"Middle Age",H3532&gt;=66,"Senior")</f>
        <v>Senior</v>
      </c>
      <c r="W3532" t="s">
        <v>6823</v>
      </c>
    </row>
    <row r="3533" spans="1:23" x14ac:dyDescent="0.3">
      <c r="A3533" t="s">
        <v>3630</v>
      </c>
      <c r="B3533" t="s">
        <v>17</v>
      </c>
      <c r="C3533">
        <v>17</v>
      </c>
      <c r="D3533">
        <v>0</v>
      </c>
      <c r="E3533" t="s">
        <v>23</v>
      </c>
      <c r="F3533" t="s">
        <v>58</v>
      </c>
      <c r="G3533" t="s">
        <v>6790</v>
      </c>
      <c r="H3533">
        <v>46</v>
      </c>
      <c r="I3533" t="s">
        <v>17</v>
      </c>
      <c r="J3533">
        <v>0</v>
      </c>
      <c r="K3533" t="s">
        <v>20</v>
      </c>
      <c r="L3533" t="s">
        <v>6792</v>
      </c>
      <c r="M3533">
        <v>36</v>
      </c>
      <c r="P3533" s="32">
        <v>45004</v>
      </c>
      <c r="Q3533" s="1">
        <v>35.889881431196407</v>
      </c>
      <c r="R3533">
        <v>6</v>
      </c>
      <c r="S3533" t="str" cm="1">
        <f t="array" ref="S3533">_xlfn.IFS(R3533=0,"None",R3533&lt;3,"Low",R3533&lt;6,"Medium",R3533&lt;=10,"High")</f>
        <v>High</v>
      </c>
      <c r="T3533" t="str" cm="1">
        <f t="array" ref="T3533">_xlfn.IFS(M3533&lt;=20,"Low",M3533&lt;=50,"Medium",M3533&lt;=90,"High")</f>
        <v>Medium</v>
      </c>
      <c r="U3533" s="33">
        <f>Datos_Limpios[[#This Row],[Number of Complaints or Support]]/Datos_Limpios[[#This Row],[Account Length (in months)]]</f>
        <v>0.35294117647058826</v>
      </c>
      <c r="V3533" t="str" cm="1">
        <f t="array" ref="V3533">_xlfn.IFS(H3533&lt;30,"Under 30",H3533&lt;66,"Middle Age",H3533&gt;=66,"Senior")</f>
        <v>Middle Age</v>
      </c>
      <c r="W3533" t="s">
        <v>6825</v>
      </c>
    </row>
    <row r="3534" spans="1:23" x14ac:dyDescent="0.3">
      <c r="A3534" t="s">
        <v>3631</v>
      </c>
      <c r="B3534" t="s">
        <v>17</v>
      </c>
      <c r="C3534">
        <v>3</v>
      </c>
      <c r="D3534">
        <v>0</v>
      </c>
      <c r="E3534" t="s">
        <v>17</v>
      </c>
      <c r="F3534" t="s">
        <v>34</v>
      </c>
      <c r="G3534" t="s">
        <v>19</v>
      </c>
      <c r="H3534">
        <v>28</v>
      </c>
      <c r="I3534" t="s">
        <v>17</v>
      </c>
      <c r="J3534">
        <v>0</v>
      </c>
      <c r="K3534" t="s">
        <v>20</v>
      </c>
      <c r="L3534" t="s">
        <v>6791</v>
      </c>
      <c r="M3534">
        <v>7</v>
      </c>
      <c r="P3534" s="32">
        <v>43920</v>
      </c>
      <c r="Q3534" s="1">
        <v>5.642635915879973</v>
      </c>
      <c r="R3534">
        <v>6</v>
      </c>
      <c r="S3534" t="str" cm="1">
        <f t="array" ref="S3534">_xlfn.IFS(R3534=0,"None",R3534&lt;3,"Low",R3534&lt;6,"Medium",R3534&lt;=10,"High")</f>
        <v>High</v>
      </c>
      <c r="T3534" t="str" cm="1">
        <f t="array" ref="T3534">_xlfn.IFS(M3534&lt;=20,"Low",M3534&lt;=50,"Medium",M3534&lt;=90,"High")</f>
        <v>Low</v>
      </c>
      <c r="U3534" s="33">
        <f>Datos_Limpios[[#This Row],[Number of Complaints or Support]]/Datos_Limpios[[#This Row],[Account Length (in months)]]</f>
        <v>2</v>
      </c>
      <c r="V3534" t="str" cm="1">
        <f t="array" ref="V3534">_xlfn.IFS(H3534&lt;30,"Under 30",H3534&lt;66,"Middle Age",H3534&gt;=66,"Senior")</f>
        <v>Under 30</v>
      </c>
      <c r="W3534" t="s">
        <v>6823</v>
      </c>
    </row>
    <row r="3535" spans="1:23" x14ac:dyDescent="0.3">
      <c r="A3535" t="s">
        <v>3632</v>
      </c>
      <c r="B3535" t="s">
        <v>17</v>
      </c>
      <c r="C3535">
        <v>54</v>
      </c>
      <c r="D3535">
        <v>1</v>
      </c>
      <c r="E3535" t="s">
        <v>23</v>
      </c>
      <c r="F3535" t="s">
        <v>247</v>
      </c>
      <c r="G3535" t="s">
        <v>19</v>
      </c>
      <c r="H3535">
        <v>42</v>
      </c>
      <c r="I3535" t="s">
        <v>17</v>
      </c>
      <c r="J3535">
        <v>0</v>
      </c>
      <c r="K3535" t="s">
        <v>24</v>
      </c>
      <c r="L3535" t="s">
        <v>6791</v>
      </c>
      <c r="M3535">
        <v>43</v>
      </c>
      <c r="P3535" s="32">
        <v>44579</v>
      </c>
      <c r="Q3535" s="1">
        <v>50.194475253127592</v>
      </c>
      <c r="R3535">
        <v>8</v>
      </c>
      <c r="S3535" t="str" cm="1">
        <f t="array" ref="S3535">_xlfn.IFS(R3535=0,"None",R3535&lt;3,"Low",R3535&lt;6,"Medium",R3535&lt;=10,"High")</f>
        <v>High</v>
      </c>
      <c r="T3535" t="str" cm="1">
        <f t="array" ref="T3535">_xlfn.IFS(M3535&lt;=20,"Low",M3535&lt;=50,"Medium",M3535&lt;=90,"High")</f>
        <v>Medium</v>
      </c>
      <c r="U3535" s="33">
        <f>Datos_Limpios[[#This Row],[Number of Complaints or Support]]/Datos_Limpios[[#This Row],[Account Length (in months)]]</f>
        <v>0.14814814814814814</v>
      </c>
      <c r="V3535" t="str" cm="1">
        <f t="array" ref="V3535">_xlfn.IFS(H3535&lt;30,"Under 30",H3535&lt;66,"Middle Age",H3535&gt;=66,"Senior")</f>
        <v>Middle Age</v>
      </c>
      <c r="W3535" t="s">
        <v>6826</v>
      </c>
    </row>
    <row r="3536" spans="1:23" x14ac:dyDescent="0.3">
      <c r="A3536" t="s">
        <v>3633</v>
      </c>
      <c r="B3536" t="s">
        <v>17</v>
      </c>
      <c r="C3536">
        <v>43</v>
      </c>
      <c r="D3536">
        <v>2</v>
      </c>
      <c r="E3536" t="s">
        <v>17</v>
      </c>
      <c r="F3536" t="s">
        <v>88</v>
      </c>
      <c r="G3536" t="s">
        <v>6790</v>
      </c>
      <c r="H3536">
        <v>39</v>
      </c>
      <c r="I3536" t="s">
        <v>23</v>
      </c>
      <c r="J3536">
        <v>3</v>
      </c>
      <c r="K3536" t="s">
        <v>32</v>
      </c>
      <c r="L3536" t="s">
        <v>6791</v>
      </c>
      <c r="M3536">
        <v>10</v>
      </c>
      <c r="P3536" s="32">
        <v>44515</v>
      </c>
      <c r="Q3536" s="1">
        <v>8.5409311822235452</v>
      </c>
      <c r="R3536">
        <v>1</v>
      </c>
      <c r="S3536" t="str" cm="1">
        <f t="array" ref="S3536">_xlfn.IFS(R3536=0,"None",R3536&lt;3,"Low",R3536&lt;6,"Medium",R3536&lt;=10,"High")</f>
        <v>Low</v>
      </c>
      <c r="T3536" t="str" cm="1">
        <f t="array" ref="T3536">_xlfn.IFS(M3536&lt;=20,"Low",M3536&lt;=50,"Medium",M3536&lt;=90,"High")</f>
        <v>Low</v>
      </c>
      <c r="U3536" s="33">
        <f>Datos_Limpios[[#This Row],[Number of Complaints or Support]]/Datos_Limpios[[#This Row],[Account Length (in months)]]</f>
        <v>2.3255813953488372E-2</v>
      </c>
      <c r="V3536" t="str" cm="1">
        <f t="array" ref="V3536">_xlfn.IFS(H3536&lt;30,"Under 30",H3536&lt;66,"Middle Age",H3536&gt;=66,"Senior")</f>
        <v>Middle Age</v>
      </c>
      <c r="W3536" t="s">
        <v>6825</v>
      </c>
    </row>
    <row r="3537" spans="1:23" x14ac:dyDescent="0.3">
      <c r="A3537" t="s">
        <v>3634</v>
      </c>
      <c r="B3537" t="s">
        <v>17</v>
      </c>
      <c r="C3537">
        <v>62</v>
      </c>
      <c r="D3537">
        <v>0</v>
      </c>
      <c r="E3537" t="s">
        <v>23</v>
      </c>
      <c r="F3537" t="s">
        <v>205</v>
      </c>
      <c r="G3537" t="s">
        <v>6790</v>
      </c>
      <c r="H3537">
        <v>75</v>
      </c>
      <c r="I3537" t="s">
        <v>23</v>
      </c>
      <c r="J3537">
        <v>5</v>
      </c>
      <c r="K3537" t="s">
        <v>24</v>
      </c>
      <c r="L3537" t="s">
        <v>6792</v>
      </c>
      <c r="M3537">
        <v>39</v>
      </c>
      <c r="P3537" s="32">
        <v>45126</v>
      </c>
      <c r="Q3537" s="1">
        <v>45.947534187567292</v>
      </c>
      <c r="R3537">
        <v>8</v>
      </c>
      <c r="S3537" t="str" cm="1">
        <f t="array" ref="S3537">_xlfn.IFS(R3537=0,"None",R3537&lt;3,"Low",R3537&lt;6,"Medium",R3537&lt;=10,"High")</f>
        <v>High</v>
      </c>
      <c r="T3537" t="str" cm="1">
        <f t="array" ref="T3537">_xlfn.IFS(M3537&lt;=20,"Low",M3537&lt;=50,"Medium",M3537&lt;=90,"High")</f>
        <v>Medium</v>
      </c>
      <c r="U3537" s="33">
        <f>Datos_Limpios[[#This Row],[Number of Complaints or Support]]/Datos_Limpios[[#This Row],[Account Length (in months)]]</f>
        <v>0.12903225806451613</v>
      </c>
      <c r="V3537" t="str" cm="1">
        <f t="array" ref="V3537">_xlfn.IFS(H3537&lt;30,"Under 30",H3537&lt;66,"Middle Age",H3537&gt;=66,"Senior")</f>
        <v>Senior</v>
      </c>
      <c r="W3537" t="s">
        <v>6823</v>
      </c>
    </row>
    <row r="3538" spans="1:23" x14ac:dyDescent="0.3">
      <c r="A3538" t="s">
        <v>3635</v>
      </c>
      <c r="B3538" t="s">
        <v>17</v>
      </c>
      <c r="C3538">
        <v>71</v>
      </c>
      <c r="D3538">
        <v>0</v>
      </c>
      <c r="E3538" t="s">
        <v>17</v>
      </c>
      <c r="F3538" t="s">
        <v>69</v>
      </c>
      <c r="G3538" t="s">
        <v>6790</v>
      </c>
      <c r="H3538">
        <v>52</v>
      </c>
      <c r="I3538" t="s">
        <v>23</v>
      </c>
      <c r="J3538">
        <v>3</v>
      </c>
      <c r="K3538" t="s">
        <v>32</v>
      </c>
      <c r="L3538" t="s">
        <v>6791</v>
      </c>
      <c r="M3538">
        <v>10</v>
      </c>
      <c r="P3538" s="32">
        <v>44078</v>
      </c>
      <c r="Q3538" s="1">
        <v>11.044112141763179</v>
      </c>
      <c r="R3538">
        <v>1</v>
      </c>
      <c r="S3538" t="str" cm="1">
        <f t="array" ref="S3538">_xlfn.IFS(R3538=0,"None",R3538&lt;3,"Low",R3538&lt;6,"Medium",R3538&lt;=10,"High")</f>
        <v>Low</v>
      </c>
      <c r="T3538" t="str" cm="1">
        <f t="array" ref="T3538">_xlfn.IFS(M3538&lt;=20,"Low",M3538&lt;=50,"Medium",M3538&lt;=90,"High")</f>
        <v>Low</v>
      </c>
      <c r="U3538" s="33">
        <f>Datos_Limpios[[#This Row],[Number of Complaints or Support]]/Datos_Limpios[[#This Row],[Account Length (in months)]]</f>
        <v>1.4084507042253521E-2</v>
      </c>
      <c r="V3538" t="str" cm="1">
        <f t="array" ref="V3538">_xlfn.IFS(H3538&lt;30,"Under 30",H3538&lt;66,"Middle Age",H3538&gt;=66,"Senior")</f>
        <v>Middle Age</v>
      </c>
      <c r="W3538" t="s">
        <v>6825</v>
      </c>
    </row>
    <row r="3539" spans="1:23" x14ac:dyDescent="0.3">
      <c r="A3539" t="s">
        <v>3636</v>
      </c>
      <c r="B3539" t="s">
        <v>23</v>
      </c>
      <c r="C3539">
        <v>8</v>
      </c>
      <c r="D3539">
        <v>3</v>
      </c>
      <c r="E3539" t="s">
        <v>17</v>
      </c>
      <c r="F3539" t="s">
        <v>350</v>
      </c>
      <c r="G3539" t="s">
        <v>19</v>
      </c>
      <c r="H3539">
        <v>60</v>
      </c>
      <c r="I3539" t="s">
        <v>17</v>
      </c>
      <c r="J3539">
        <v>0</v>
      </c>
      <c r="K3539" t="s">
        <v>20</v>
      </c>
      <c r="L3539" t="s">
        <v>6794</v>
      </c>
      <c r="M3539">
        <v>7</v>
      </c>
      <c r="N3539" t="s">
        <v>91</v>
      </c>
      <c r="O3539" t="s">
        <v>203</v>
      </c>
      <c r="P3539" s="32">
        <v>44959</v>
      </c>
      <c r="Q3539" s="1">
        <v>7.680240679969919</v>
      </c>
      <c r="R3539">
        <v>5</v>
      </c>
      <c r="S3539" t="str" cm="1">
        <f t="array" ref="S3539">_xlfn.IFS(R3539=0,"None",R3539&lt;3,"Low",R3539&lt;6,"Medium",R3539&lt;=10,"High")</f>
        <v>Medium</v>
      </c>
      <c r="T3539" t="str" cm="1">
        <f t="array" ref="T3539">_xlfn.IFS(M3539&lt;=20,"Low",M3539&lt;=50,"Medium",M3539&lt;=90,"High")</f>
        <v>Low</v>
      </c>
      <c r="U3539" s="33">
        <f>Datos_Limpios[[#This Row],[Number of Complaints or Support]]/Datos_Limpios[[#This Row],[Account Length (in months)]]</f>
        <v>0.625</v>
      </c>
      <c r="V3539" t="str" cm="1">
        <f t="array" ref="V3539">_xlfn.IFS(H3539&lt;30,"Under 30",H3539&lt;66,"Middle Age",H3539&gt;=66,"Senior")</f>
        <v>Middle Age</v>
      </c>
      <c r="W3539" t="s">
        <v>6823</v>
      </c>
    </row>
    <row r="3540" spans="1:23" x14ac:dyDescent="0.3">
      <c r="A3540" t="s">
        <v>3637</v>
      </c>
      <c r="B3540" t="s">
        <v>23</v>
      </c>
      <c r="C3540">
        <v>1</v>
      </c>
      <c r="D3540">
        <v>4</v>
      </c>
      <c r="E3540" t="s">
        <v>23</v>
      </c>
      <c r="F3540" t="s">
        <v>34</v>
      </c>
      <c r="G3540" t="s">
        <v>19</v>
      </c>
      <c r="H3540">
        <v>29</v>
      </c>
      <c r="I3540" t="s">
        <v>17</v>
      </c>
      <c r="J3540">
        <v>0</v>
      </c>
      <c r="K3540" t="s">
        <v>20</v>
      </c>
      <c r="L3540" t="s">
        <v>6792</v>
      </c>
      <c r="M3540">
        <v>47</v>
      </c>
      <c r="N3540" t="s">
        <v>59</v>
      </c>
      <c r="O3540" t="s">
        <v>116</v>
      </c>
      <c r="P3540" s="32">
        <v>44752</v>
      </c>
      <c r="Q3540" s="1">
        <v>54.897301349277292</v>
      </c>
      <c r="R3540">
        <v>10</v>
      </c>
      <c r="S3540" t="str" cm="1">
        <f t="array" ref="S3540">_xlfn.IFS(R3540=0,"None",R3540&lt;3,"Low",R3540&lt;6,"Medium",R3540&lt;=10,"High")</f>
        <v>High</v>
      </c>
      <c r="T3540" t="str" cm="1">
        <f t="array" ref="T3540">_xlfn.IFS(M3540&lt;=20,"Low",M3540&lt;=50,"Medium",M3540&lt;=90,"High")</f>
        <v>Medium</v>
      </c>
      <c r="U3540" s="33">
        <f>Datos_Limpios[[#This Row],[Number of Complaints or Support]]/Datos_Limpios[[#This Row],[Account Length (in months)]]</f>
        <v>10</v>
      </c>
      <c r="V3540" t="str" cm="1">
        <f t="array" ref="V3540">_xlfn.IFS(H3540&lt;30,"Under 30",H3540&lt;66,"Middle Age",H3540&gt;=66,"Senior")</f>
        <v>Under 30</v>
      </c>
      <c r="W3540" t="s">
        <v>6823</v>
      </c>
    </row>
    <row r="3541" spans="1:23" x14ac:dyDescent="0.3">
      <c r="A3541" t="s">
        <v>3638</v>
      </c>
      <c r="B3541" t="s">
        <v>17</v>
      </c>
      <c r="C3541">
        <v>72</v>
      </c>
      <c r="D3541">
        <v>1</v>
      </c>
      <c r="E3541" t="s">
        <v>23</v>
      </c>
      <c r="F3541" t="s">
        <v>205</v>
      </c>
      <c r="G3541" t="s">
        <v>19</v>
      </c>
      <c r="H3541">
        <v>34</v>
      </c>
      <c r="I3541" t="s">
        <v>17</v>
      </c>
      <c r="J3541">
        <v>0</v>
      </c>
      <c r="K3541" t="s">
        <v>32</v>
      </c>
      <c r="L3541" t="s">
        <v>6792</v>
      </c>
      <c r="M3541">
        <v>57</v>
      </c>
      <c r="P3541" s="32">
        <v>43951</v>
      </c>
      <c r="Q3541" s="1">
        <v>55.658787293554937</v>
      </c>
      <c r="R3541">
        <v>10</v>
      </c>
      <c r="S3541" t="str" cm="1">
        <f t="array" ref="S3541">_xlfn.IFS(R3541=0,"None",R3541&lt;3,"Low",R3541&lt;6,"Medium",R3541&lt;=10,"High")</f>
        <v>High</v>
      </c>
      <c r="T3541" t="str" cm="1">
        <f t="array" ref="T3541">_xlfn.IFS(M3541&lt;=20,"Low",M3541&lt;=50,"Medium",M3541&lt;=90,"High")</f>
        <v>High</v>
      </c>
      <c r="U3541" s="33">
        <f>Datos_Limpios[[#This Row],[Number of Complaints or Support]]/Datos_Limpios[[#This Row],[Account Length (in months)]]</f>
        <v>0.1388888888888889</v>
      </c>
      <c r="V3541" t="str" cm="1">
        <f t="array" ref="V3541">_xlfn.IFS(H3541&lt;30,"Under 30",H3541&lt;66,"Middle Age",H3541&gt;=66,"Senior")</f>
        <v>Middle Age</v>
      </c>
      <c r="W3541" t="s">
        <v>6823</v>
      </c>
    </row>
    <row r="3542" spans="1:23" x14ac:dyDescent="0.3">
      <c r="A3542" t="s">
        <v>3639</v>
      </c>
      <c r="B3542" t="s">
        <v>17</v>
      </c>
      <c r="C3542">
        <v>64</v>
      </c>
      <c r="D3542">
        <v>0</v>
      </c>
      <c r="E3542" t="s">
        <v>17</v>
      </c>
      <c r="F3542" t="s">
        <v>82</v>
      </c>
      <c r="G3542" t="s">
        <v>19</v>
      </c>
      <c r="H3542">
        <v>25</v>
      </c>
      <c r="I3542" t="s">
        <v>23</v>
      </c>
      <c r="J3542">
        <v>4</v>
      </c>
      <c r="K3542" t="s">
        <v>32</v>
      </c>
      <c r="L3542" t="s">
        <v>6791</v>
      </c>
      <c r="M3542">
        <v>30</v>
      </c>
      <c r="P3542" s="32">
        <v>44194</v>
      </c>
      <c r="Q3542" s="1">
        <v>31.720050372599921</v>
      </c>
      <c r="R3542">
        <v>5</v>
      </c>
      <c r="S3542" t="str" cm="1">
        <f t="array" ref="S3542">_xlfn.IFS(R3542=0,"None",R3542&lt;3,"Low",R3542&lt;6,"Medium",R3542&lt;=10,"High")</f>
        <v>Medium</v>
      </c>
      <c r="T3542" t="str" cm="1">
        <f t="array" ref="T3542">_xlfn.IFS(M3542&lt;=20,"Low",M3542&lt;=50,"Medium",M3542&lt;=90,"High")</f>
        <v>Medium</v>
      </c>
      <c r="U3542" s="33">
        <f>Datos_Limpios[[#This Row],[Number of Complaints or Support]]/Datos_Limpios[[#This Row],[Account Length (in months)]]</f>
        <v>7.8125E-2</v>
      </c>
      <c r="V3542" t="str" cm="1">
        <f t="array" ref="V3542">_xlfn.IFS(H3542&lt;30,"Under 30",H3542&lt;66,"Middle Age",H3542&gt;=66,"Senior")</f>
        <v>Under 30</v>
      </c>
      <c r="W3542" t="s">
        <v>6823</v>
      </c>
    </row>
    <row r="3543" spans="1:23" x14ac:dyDescent="0.3">
      <c r="A3543" t="s">
        <v>3640</v>
      </c>
      <c r="B3543" t="s">
        <v>17</v>
      </c>
      <c r="C3543">
        <v>9</v>
      </c>
      <c r="D3543">
        <v>0</v>
      </c>
      <c r="E3543" t="s">
        <v>17</v>
      </c>
      <c r="F3543" t="s">
        <v>142</v>
      </c>
      <c r="G3543" t="s">
        <v>19</v>
      </c>
      <c r="H3543">
        <v>23</v>
      </c>
      <c r="I3543" t="s">
        <v>17</v>
      </c>
      <c r="J3543">
        <v>0</v>
      </c>
      <c r="K3543" t="s">
        <v>24</v>
      </c>
      <c r="L3543" t="s">
        <v>6791</v>
      </c>
      <c r="M3543">
        <v>8</v>
      </c>
      <c r="P3543" s="32">
        <v>44502</v>
      </c>
      <c r="Q3543" s="1">
        <v>8.2786581749148436</v>
      </c>
      <c r="R3543">
        <v>2</v>
      </c>
      <c r="S3543" t="str" cm="1">
        <f t="array" ref="S3543">_xlfn.IFS(R3543=0,"None",R3543&lt;3,"Low",R3543&lt;6,"Medium",R3543&lt;=10,"High")</f>
        <v>Low</v>
      </c>
      <c r="T3543" t="str" cm="1">
        <f t="array" ref="T3543">_xlfn.IFS(M3543&lt;=20,"Low",M3543&lt;=50,"Medium",M3543&lt;=90,"High")</f>
        <v>Low</v>
      </c>
      <c r="U3543" s="33">
        <f>Datos_Limpios[[#This Row],[Number of Complaints or Support]]/Datos_Limpios[[#This Row],[Account Length (in months)]]</f>
        <v>0.22222222222222221</v>
      </c>
      <c r="V3543" t="str" cm="1">
        <f t="array" ref="V3543">_xlfn.IFS(H3543&lt;30,"Under 30",H3543&lt;66,"Middle Age",H3543&gt;=66,"Senior")</f>
        <v>Under 30</v>
      </c>
      <c r="W3543" t="s">
        <v>6823</v>
      </c>
    </row>
    <row r="3544" spans="1:23" x14ac:dyDescent="0.3">
      <c r="A3544" t="s">
        <v>3641</v>
      </c>
      <c r="B3544" t="s">
        <v>17</v>
      </c>
      <c r="C3544">
        <v>72</v>
      </c>
      <c r="D3544">
        <v>0</v>
      </c>
      <c r="E3544" t="s">
        <v>23</v>
      </c>
      <c r="F3544" t="s">
        <v>101</v>
      </c>
      <c r="G3544" t="s">
        <v>19</v>
      </c>
      <c r="H3544">
        <v>58</v>
      </c>
      <c r="I3544" t="s">
        <v>17</v>
      </c>
      <c r="J3544">
        <v>0</v>
      </c>
      <c r="K3544" t="s">
        <v>32</v>
      </c>
      <c r="L3544" t="s">
        <v>6792</v>
      </c>
      <c r="M3544">
        <v>29</v>
      </c>
      <c r="P3544" s="32">
        <v>45078</v>
      </c>
      <c r="Q3544" s="1">
        <v>28.906654647587729</v>
      </c>
      <c r="R3544">
        <v>7</v>
      </c>
      <c r="S3544" t="str" cm="1">
        <f t="array" ref="S3544">_xlfn.IFS(R3544=0,"None",R3544&lt;3,"Low",R3544&lt;6,"Medium",R3544&lt;=10,"High")</f>
        <v>High</v>
      </c>
      <c r="T3544" t="str" cm="1">
        <f t="array" ref="T3544">_xlfn.IFS(M3544&lt;=20,"Low",M3544&lt;=50,"Medium",M3544&lt;=90,"High")</f>
        <v>Medium</v>
      </c>
      <c r="U3544" s="33">
        <f>Datos_Limpios[[#This Row],[Number of Complaints or Support]]/Datos_Limpios[[#This Row],[Account Length (in months)]]</f>
        <v>9.7222222222222224E-2</v>
      </c>
      <c r="V3544" t="str" cm="1">
        <f t="array" ref="V3544">_xlfn.IFS(H3544&lt;30,"Under 30",H3544&lt;66,"Middle Age",H3544&gt;=66,"Senior")</f>
        <v>Middle Age</v>
      </c>
      <c r="W3544" t="s">
        <v>6826</v>
      </c>
    </row>
    <row r="3545" spans="1:23" x14ac:dyDescent="0.3">
      <c r="A3545" t="s">
        <v>3642</v>
      </c>
      <c r="B3545" t="s">
        <v>23</v>
      </c>
      <c r="C3545">
        <v>6</v>
      </c>
      <c r="D3545">
        <v>0</v>
      </c>
      <c r="E3545" t="s">
        <v>23</v>
      </c>
      <c r="F3545" t="s">
        <v>54</v>
      </c>
      <c r="G3545" t="s">
        <v>19</v>
      </c>
      <c r="H3545">
        <v>54</v>
      </c>
      <c r="I3545" t="s">
        <v>17</v>
      </c>
      <c r="J3545">
        <v>0</v>
      </c>
      <c r="K3545" t="s">
        <v>20</v>
      </c>
      <c r="L3545" t="s">
        <v>6794</v>
      </c>
      <c r="M3545">
        <v>27</v>
      </c>
      <c r="N3545" t="s">
        <v>27</v>
      </c>
      <c r="O3545" t="s">
        <v>125</v>
      </c>
      <c r="P3545" s="32">
        <v>43978</v>
      </c>
      <c r="Q3545" s="1">
        <v>26.543671078432499</v>
      </c>
      <c r="R3545">
        <v>3</v>
      </c>
      <c r="S3545" t="str" cm="1">
        <f t="array" ref="S3545">_xlfn.IFS(R3545=0,"None",R3545&lt;3,"Low",R3545&lt;6,"Medium",R3545&lt;=10,"High")</f>
        <v>Medium</v>
      </c>
      <c r="T3545" t="str" cm="1">
        <f t="array" ref="T3545">_xlfn.IFS(M3545&lt;=20,"Low",M3545&lt;=50,"Medium",M3545&lt;=90,"High")</f>
        <v>Medium</v>
      </c>
      <c r="U3545" s="33">
        <f>Datos_Limpios[[#This Row],[Number of Complaints or Support]]/Datos_Limpios[[#This Row],[Account Length (in months)]]</f>
        <v>0.5</v>
      </c>
      <c r="V3545" t="str" cm="1">
        <f t="array" ref="V3545">_xlfn.IFS(H3545&lt;30,"Under 30",H3545&lt;66,"Middle Age",H3545&gt;=66,"Senior")</f>
        <v>Middle Age</v>
      </c>
      <c r="W3545" t="s">
        <v>6823</v>
      </c>
    </row>
    <row r="3546" spans="1:23" x14ac:dyDescent="0.3">
      <c r="A3546" t="s">
        <v>3643</v>
      </c>
      <c r="B3546" t="s">
        <v>23</v>
      </c>
      <c r="C3546">
        <v>17</v>
      </c>
      <c r="D3546">
        <v>0</v>
      </c>
      <c r="E3546" t="s">
        <v>23</v>
      </c>
      <c r="F3546" t="s">
        <v>130</v>
      </c>
      <c r="G3546" t="s">
        <v>19</v>
      </c>
      <c r="H3546">
        <v>20</v>
      </c>
      <c r="I3546" t="s">
        <v>17</v>
      </c>
      <c r="J3546">
        <v>0</v>
      </c>
      <c r="K3546" t="s">
        <v>20</v>
      </c>
      <c r="L3546" t="s">
        <v>6791</v>
      </c>
      <c r="M3546">
        <v>24</v>
      </c>
      <c r="N3546" t="s">
        <v>27</v>
      </c>
      <c r="O3546" t="s">
        <v>164</v>
      </c>
      <c r="P3546" s="32">
        <v>44457</v>
      </c>
      <c r="Q3546" s="1">
        <v>26.786136256928771</v>
      </c>
      <c r="R3546">
        <v>10</v>
      </c>
      <c r="S3546" t="str" cm="1">
        <f t="array" ref="S3546">_xlfn.IFS(R3546=0,"None",R3546&lt;3,"Low",R3546&lt;6,"Medium",R3546&lt;=10,"High")</f>
        <v>High</v>
      </c>
      <c r="T3546" t="str" cm="1">
        <f t="array" ref="T3546">_xlfn.IFS(M3546&lt;=20,"Low",M3546&lt;=50,"Medium",M3546&lt;=90,"High")</f>
        <v>Medium</v>
      </c>
      <c r="U3546" s="33">
        <f>Datos_Limpios[[#This Row],[Number of Complaints or Support]]/Datos_Limpios[[#This Row],[Account Length (in months)]]</f>
        <v>0.58823529411764708</v>
      </c>
      <c r="V3546" t="str" cm="1">
        <f t="array" ref="V3546">_xlfn.IFS(H3546&lt;30,"Under 30",H3546&lt;66,"Middle Age",H3546&gt;=66,"Senior")</f>
        <v>Under 30</v>
      </c>
      <c r="W3546" t="s">
        <v>6825</v>
      </c>
    </row>
    <row r="3547" spans="1:23" x14ac:dyDescent="0.3">
      <c r="A3547" t="s">
        <v>3644</v>
      </c>
      <c r="B3547" t="s">
        <v>17</v>
      </c>
      <c r="C3547">
        <v>31</v>
      </c>
      <c r="D3547">
        <v>3</v>
      </c>
      <c r="E3547" t="s">
        <v>17</v>
      </c>
      <c r="F3547" t="s">
        <v>44</v>
      </c>
      <c r="G3547" t="s">
        <v>6790</v>
      </c>
      <c r="H3547">
        <v>47</v>
      </c>
      <c r="I3547" t="s">
        <v>23</v>
      </c>
      <c r="J3547">
        <v>6</v>
      </c>
      <c r="K3547" t="s">
        <v>20</v>
      </c>
      <c r="L3547" t="s">
        <v>6791</v>
      </c>
      <c r="M3547">
        <v>9</v>
      </c>
      <c r="P3547" s="32">
        <v>44226</v>
      </c>
      <c r="Q3547" s="1">
        <v>7.8321627105110601</v>
      </c>
      <c r="R3547">
        <v>9</v>
      </c>
      <c r="S3547" t="str" cm="1">
        <f t="array" ref="S3547">_xlfn.IFS(R3547=0,"None",R3547&lt;3,"Low",R3547&lt;6,"Medium",R3547&lt;=10,"High")</f>
        <v>High</v>
      </c>
      <c r="T3547" t="str" cm="1">
        <f t="array" ref="T3547">_xlfn.IFS(M3547&lt;=20,"Low",M3547&lt;=50,"Medium",M3547&lt;=90,"High")</f>
        <v>Low</v>
      </c>
      <c r="U3547" s="33">
        <f>Datos_Limpios[[#This Row],[Number of Complaints or Support]]/Datos_Limpios[[#This Row],[Account Length (in months)]]</f>
        <v>0.29032258064516131</v>
      </c>
      <c r="V3547" t="str" cm="1">
        <f t="array" ref="V3547">_xlfn.IFS(H3547&lt;30,"Under 30",H3547&lt;66,"Middle Age",H3547&gt;=66,"Senior")</f>
        <v>Middle Age</v>
      </c>
      <c r="W3547" t="s">
        <v>6824</v>
      </c>
    </row>
    <row r="3548" spans="1:23" x14ac:dyDescent="0.3">
      <c r="A3548" t="s">
        <v>3645</v>
      </c>
      <c r="B3548" t="s">
        <v>17</v>
      </c>
      <c r="C3548">
        <v>41</v>
      </c>
      <c r="D3548">
        <v>2</v>
      </c>
      <c r="E3548" t="s">
        <v>23</v>
      </c>
      <c r="F3548" t="s">
        <v>148</v>
      </c>
      <c r="G3548" t="s">
        <v>19</v>
      </c>
      <c r="H3548">
        <v>25</v>
      </c>
      <c r="I3548" t="s">
        <v>23</v>
      </c>
      <c r="J3548">
        <v>2</v>
      </c>
      <c r="K3548" t="s">
        <v>20</v>
      </c>
      <c r="L3548" t="s">
        <v>6792</v>
      </c>
      <c r="M3548">
        <v>36</v>
      </c>
      <c r="P3548" s="32">
        <v>44725</v>
      </c>
      <c r="Q3548" s="1">
        <v>33.920197078207707</v>
      </c>
      <c r="R3548">
        <v>3</v>
      </c>
      <c r="S3548" t="str" cm="1">
        <f t="array" ref="S3548">_xlfn.IFS(R3548=0,"None",R3548&lt;3,"Low",R3548&lt;6,"Medium",R3548&lt;=10,"High")</f>
        <v>Medium</v>
      </c>
      <c r="T3548" t="str" cm="1">
        <f t="array" ref="T3548">_xlfn.IFS(M3548&lt;=20,"Low",M3548&lt;=50,"Medium",M3548&lt;=90,"High")</f>
        <v>Medium</v>
      </c>
      <c r="U3548" s="33">
        <f>Datos_Limpios[[#This Row],[Number of Complaints or Support]]/Datos_Limpios[[#This Row],[Account Length (in months)]]</f>
        <v>7.3170731707317069E-2</v>
      </c>
      <c r="V3548" t="str" cm="1">
        <f t="array" ref="V3548">_xlfn.IFS(H3548&lt;30,"Under 30",H3548&lt;66,"Middle Age",H3548&gt;=66,"Senior")</f>
        <v>Under 30</v>
      </c>
      <c r="W3548" t="s">
        <v>6824</v>
      </c>
    </row>
    <row r="3549" spans="1:23" x14ac:dyDescent="0.3">
      <c r="A3549" t="s">
        <v>3646</v>
      </c>
      <c r="B3549" t="s">
        <v>17</v>
      </c>
      <c r="C3549">
        <v>61</v>
      </c>
      <c r="D3549">
        <v>0</v>
      </c>
      <c r="E3549" t="s">
        <v>17</v>
      </c>
      <c r="F3549" t="s">
        <v>88</v>
      </c>
      <c r="G3549" t="s">
        <v>6790</v>
      </c>
      <c r="H3549">
        <v>57</v>
      </c>
      <c r="I3549" t="s">
        <v>23</v>
      </c>
      <c r="J3549">
        <v>3</v>
      </c>
      <c r="K3549" t="s">
        <v>32</v>
      </c>
      <c r="L3549" t="s">
        <v>6794</v>
      </c>
      <c r="M3549">
        <v>9</v>
      </c>
      <c r="P3549" s="32">
        <v>44631</v>
      </c>
      <c r="Q3549" s="1">
        <v>9.165215494109308</v>
      </c>
      <c r="R3549">
        <v>4</v>
      </c>
      <c r="S3549" t="str" cm="1">
        <f t="array" ref="S3549">_xlfn.IFS(R3549=0,"None",R3549&lt;3,"Low",R3549&lt;6,"Medium",R3549&lt;=10,"High")</f>
        <v>Medium</v>
      </c>
      <c r="T3549" t="str" cm="1">
        <f t="array" ref="T3549">_xlfn.IFS(M3549&lt;=20,"Low",M3549&lt;=50,"Medium",M3549&lt;=90,"High")</f>
        <v>Low</v>
      </c>
      <c r="U3549" s="33">
        <f>Datos_Limpios[[#This Row],[Number of Complaints or Support]]/Datos_Limpios[[#This Row],[Account Length (in months)]]</f>
        <v>6.5573770491803282E-2</v>
      </c>
      <c r="V3549" t="str" cm="1">
        <f t="array" ref="V3549">_xlfn.IFS(H3549&lt;30,"Under 30",H3549&lt;66,"Middle Age",H3549&gt;=66,"Senior")</f>
        <v>Middle Age</v>
      </c>
      <c r="W3549" t="s">
        <v>6825</v>
      </c>
    </row>
    <row r="3550" spans="1:23" x14ac:dyDescent="0.3">
      <c r="A3550" t="s">
        <v>3647</v>
      </c>
      <c r="B3550" t="s">
        <v>17</v>
      </c>
      <c r="C3550">
        <v>53</v>
      </c>
      <c r="D3550">
        <v>0</v>
      </c>
      <c r="E3550" t="s">
        <v>17</v>
      </c>
      <c r="F3550" t="s">
        <v>73</v>
      </c>
      <c r="G3550" t="s">
        <v>6790</v>
      </c>
      <c r="H3550">
        <v>42</v>
      </c>
      <c r="I3550" t="s">
        <v>23</v>
      </c>
      <c r="J3550">
        <v>4</v>
      </c>
      <c r="K3550" t="s">
        <v>24</v>
      </c>
      <c r="L3550" t="s">
        <v>6791</v>
      </c>
      <c r="M3550">
        <v>10</v>
      </c>
      <c r="P3550" s="32">
        <v>44451</v>
      </c>
      <c r="Q3550" s="1">
        <v>11.98439606812264</v>
      </c>
      <c r="R3550">
        <v>8</v>
      </c>
      <c r="S3550" t="str" cm="1">
        <f t="array" ref="S3550">_xlfn.IFS(R3550=0,"None",R3550&lt;3,"Low",R3550&lt;6,"Medium",R3550&lt;=10,"High")</f>
        <v>High</v>
      </c>
      <c r="T3550" t="str" cm="1">
        <f t="array" ref="T3550">_xlfn.IFS(M3550&lt;=20,"Low",M3550&lt;=50,"Medium",M3550&lt;=90,"High")</f>
        <v>Low</v>
      </c>
      <c r="U3550" s="33">
        <f>Datos_Limpios[[#This Row],[Number of Complaints or Support]]/Datos_Limpios[[#This Row],[Account Length (in months)]]</f>
        <v>0.15094339622641509</v>
      </c>
      <c r="V3550" t="str" cm="1">
        <f t="array" ref="V3550">_xlfn.IFS(H3550&lt;30,"Under 30",H3550&lt;66,"Middle Age",H3550&gt;=66,"Senior")</f>
        <v>Middle Age</v>
      </c>
      <c r="W3550" t="s">
        <v>6824</v>
      </c>
    </row>
    <row r="3551" spans="1:23" x14ac:dyDescent="0.3">
      <c r="A3551" t="s">
        <v>3648</v>
      </c>
      <c r="B3551" t="s">
        <v>17</v>
      </c>
      <c r="C3551">
        <v>49</v>
      </c>
      <c r="D3551">
        <v>1</v>
      </c>
      <c r="E3551" t="s">
        <v>23</v>
      </c>
      <c r="F3551" t="s">
        <v>107</v>
      </c>
      <c r="G3551" t="s">
        <v>6790</v>
      </c>
      <c r="H3551">
        <v>22</v>
      </c>
      <c r="I3551" t="s">
        <v>17</v>
      </c>
      <c r="J3551">
        <v>0</v>
      </c>
      <c r="K3551" t="s">
        <v>32</v>
      </c>
      <c r="L3551" t="s">
        <v>6791</v>
      </c>
      <c r="M3551">
        <v>26</v>
      </c>
      <c r="P3551" s="32">
        <v>43902</v>
      </c>
      <c r="Q3551" s="1">
        <v>23.526637294980819</v>
      </c>
      <c r="R3551">
        <v>2</v>
      </c>
      <c r="S3551" t="str" cm="1">
        <f t="array" ref="S3551">_xlfn.IFS(R3551=0,"None",R3551&lt;3,"Low",R3551&lt;6,"Medium",R3551&lt;=10,"High")</f>
        <v>Low</v>
      </c>
      <c r="T3551" t="str" cm="1">
        <f t="array" ref="T3551">_xlfn.IFS(M3551&lt;=20,"Low",M3551&lt;=50,"Medium",M3551&lt;=90,"High")</f>
        <v>Medium</v>
      </c>
      <c r="U3551" s="33">
        <f>Datos_Limpios[[#This Row],[Number of Complaints or Support]]/Datos_Limpios[[#This Row],[Account Length (in months)]]</f>
        <v>4.0816326530612242E-2</v>
      </c>
      <c r="V3551" t="str" cm="1">
        <f t="array" ref="V3551">_xlfn.IFS(H3551&lt;30,"Under 30",H3551&lt;66,"Middle Age",H3551&gt;=66,"Senior")</f>
        <v>Under 30</v>
      </c>
      <c r="W3551" t="s">
        <v>6825</v>
      </c>
    </row>
    <row r="3552" spans="1:23" x14ac:dyDescent="0.3">
      <c r="A3552" t="s">
        <v>3649</v>
      </c>
      <c r="B3552" t="s">
        <v>17</v>
      </c>
      <c r="C3552">
        <v>57</v>
      </c>
      <c r="D3552">
        <v>1</v>
      </c>
      <c r="E3552" t="s">
        <v>23</v>
      </c>
      <c r="F3552" t="s">
        <v>130</v>
      </c>
      <c r="G3552" t="s">
        <v>6790</v>
      </c>
      <c r="H3552">
        <v>83</v>
      </c>
      <c r="I3552" t="s">
        <v>17</v>
      </c>
      <c r="J3552">
        <v>0</v>
      </c>
      <c r="K3552" t="s">
        <v>24</v>
      </c>
      <c r="L3552" t="s">
        <v>6792</v>
      </c>
      <c r="M3552">
        <v>33</v>
      </c>
      <c r="P3552" s="32">
        <v>44195</v>
      </c>
      <c r="Q3552" s="1">
        <v>31.210996083494319</v>
      </c>
      <c r="R3552">
        <v>3</v>
      </c>
      <c r="S3552" t="str" cm="1">
        <f t="array" ref="S3552">_xlfn.IFS(R3552=0,"None",R3552&lt;3,"Low",R3552&lt;6,"Medium",R3552&lt;=10,"High")</f>
        <v>Medium</v>
      </c>
      <c r="T3552" t="str" cm="1">
        <f t="array" ref="T3552">_xlfn.IFS(M3552&lt;=20,"Low",M3552&lt;=50,"Medium",M3552&lt;=90,"High")</f>
        <v>Medium</v>
      </c>
      <c r="U3552" s="33">
        <f>Datos_Limpios[[#This Row],[Number of Complaints or Support]]/Datos_Limpios[[#This Row],[Account Length (in months)]]</f>
        <v>5.2631578947368418E-2</v>
      </c>
      <c r="V3552" t="str" cm="1">
        <f t="array" ref="V3552">_xlfn.IFS(H3552&lt;30,"Under 30",H3552&lt;66,"Middle Age",H3552&gt;=66,"Senior")</f>
        <v>Senior</v>
      </c>
      <c r="W3552" t="s">
        <v>6825</v>
      </c>
    </row>
    <row r="3553" spans="1:23" x14ac:dyDescent="0.3">
      <c r="A3553" t="s">
        <v>3650</v>
      </c>
      <c r="B3553" t="s">
        <v>23</v>
      </c>
      <c r="C3553">
        <v>6</v>
      </c>
      <c r="D3553">
        <v>0</v>
      </c>
      <c r="E3553" t="s">
        <v>23</v>
      </c>
      <c r="F3553" t="s">
        <v>179</v>
      </c>
      <c r="G3553" t="s">
        <v>19</v>
      </c>
      <c r="H3553">
        <v>55</v>
      </c>
      <c r="I3553" t="s">
        <v>17</v>
      </c>
      <c r="J3553">
        <v>0</v>
      </c>
      <c r="K3553" t="s">
        <v>20</v>
      </c>
      <c r="L3553" t="s">
        <v>6791</v>
      </c>
      <c r="M3553">
        <v>30</v>
      </c>
      <c r="N3553" t="s">
        <v>59</v>
      </c>
      <c r="O3553" t="s">
        <v>116</v>
      </c>
      <c r="P3553" s="32">
        <v>45173</v>
      </c>
      <c r="Q3553" s="1">
        <v>27.288277920896309</v>
      </c>
      <c r="R3553">
        <v>6</v>
      </c>
      <c r="S3553" t="str" cm="1">
        <f t="array" ref="S3553">_xlfn.IFS(R3553=0,"None",R3553&lt;3,"Low",R3553&lt;6,"Medium",R3553&lt;=10,"High")</f>
        <v>High</v>
      </c>
      <c r="T3553" t="str" cm="1">
        <f t="array" ref="T3553">_xlfn.IFS(M3553&lt;=20,"Low",M3553&lt;=50,"Medium",M3553&lt;=90,"High")</f>
        <v>Medium</v>
      </c>
      <c r="U3553" s="33">
        <f>Datos_Limpios[[#This Row],[Number of Complaints or Support]]/Datos_Limpios[[#This Row],[Account Length (in months)]]</f>
        <v>1</v>
      </c>
      <c r="V3553" t="str" cm="1">
        <f t="array" ref="V3553">_xlfn.IFS(H3553&lt;30,"Under 30",H3553&lt;66,"Middle Age",H3553&gt;=66,"Senior")</f>
        <v>Middle Age</v>
      </c>
      <c r="W3553" t="s">
        <v>6826</v>
      </c>
    </row>
    <row r="3554" spans="1:23" x14ac:dyDescent="0.3">
      <c r="A3554" t="s">
        <v>3651</v>
      </c>
      <c r="B3554" t="s">
        <v>17</v>
      </c>
      <c r="C3554">
        <v>37</v>
      </c>
      <c r="D3554">
        <v>1</v>
      </c>
      <c r="E3554" t="s">
        <v>23</v>
      </c>
      <c r="F3554" t="s">
        <v>179</v>
      </c>
      <c r="G3554" t="s">
        <v>6790</v>
      </c>
      <c r="H3554">
        <v>45</v>
      </c>
      <c r="I3554" t="s">
        <v>17</v>
      </c>
      <c r="J3554">
        <v>0</v>
      </c>
      <c r="K3554" t="s">
        <v>32</v>
      </c>
      <c r="L3554" t="s">
        <v>6792</v>
      </c>
      <c r="M3554">
        <v>38</v>
      </c>
      <c r="P3554" s="32">
        <v>45269</v>
      </c>
      <c r="Q3554" s="1">
        <v>41.519295831504877</v>
      </c>
      <c r="R3554">
        <v>2</v>
      </c>
      <c r="S3554" t="str" cm="1">
        <f t="array" ref="S3554">_xlfn.IFS(R3554=0,"None",R3554&lt;3,"Low",R3554&lt;6,"Medium",R3554&lt;=10,"High")</f>
        <v>Low</v>
      </c>
      <c r="T3554" t="str" cm="1">
        <f t="array" ref="T3554">_xlfn.IFS(M3554&lt;=20,"Low",M3554&lt;=50,"Medium",M3554&lt;=90,"High")</f>
        <v>Medium</v>
      </c>
      <c r="U3554" s="33">
        <f>Datos_Limpios[[#This Row],[Number of Complaints or Support]]/Datos_Limpios[[#This Row],[Account Length (in months)]]</f>
        <v>5.4054054054054057E-2</v>
      </c>
      <c r="V3554" t="str" cm="1">
        <f t="array" ref="V3554">_xlfn.IFS(H3554&lt;30,"Under 30",H3554&lt;66,"Middle Age",H3554&gt;=66,"Senior")</f>
        <v>Middle Age</v>
      </c>
      <c r="W3554" t="s">
        <v>6826</v>
      </c>
    </row>
    <row r="3555" spans="1:23" x14ac:dyDescent="0.3">
      <c r="A3555" t="s">
        <v>3652</v>
      </c>
      <c r="B3555" t="s">
        <v>17</v>
      </c>
      <c r="C3555">
        <v>11</v>
      </c>
      <c r="D3555">
        <v>2</v>
      </c>
      <c r="E3555" t="s">
        <v>23</v>
      </c>
      <c r="F3555" t="s">
        <v>82</v>
      </c>
      <c r="G3555" t="s">
        <v>6790</v>
      </c>
      <c r="H3555">
        <v>66</v>
      </c>
      <c r="I3555" t="s">
        <v>17</v>
      </c>
      <c r="J3555">
        <v>0</v>
      </c>
      <c r="K3555" t="s">
        <v>20</v>
      </c>
      <c r="L3555" t="s">
        <v>6792</v>
      </c>
      <c r="M3555">
        <v>31</v>
      </c>
      <c r="P3555" s="32">
        <v>44684</v>
      </c>
      <c r="Q3555" s="1">
        <v>27.459080816428351</v>
      </c>
      <c r="R3555">
        <v>6</v>
      </c>
      <c r="S3555" t="str" cm="1">
        <f t="array" ref="S3555">_xlfn.IFS(R3555=0,"None",R3555&lt;3,"Low",R3555&lt;6,"Medium",R3555&lt;=10,"High")</f>
        <v>High</v>
      </c>
      <c r="T3555" t="str" cm="1">
        <f t="array" ref="T3555">_xlfn.IFS(M3555&lt;=20,"Low",M3555&lt;=50,"Medium",M3555&lt;=90,"High")</f>
        <v>Medium</v>
      </c>
      <c r="U3555" s="33">
        <f>Datos_Limpios[[#This Row],[Number of Complaints or Support]]/Datos_Limpios[[#This Row],[Account Length (in months)]]</f>
        <v>0.54545454545454541</v>
      </c>
      <c r="V3555" t="str" cm="1">
        <f t="array" ref="V3555">_xlfn.IFS(H3555&lt;30,"Under 30",H3555&lt;66,"Middle Age",H3555&gt;=66,"Senior")</f>
        <v>Senior</v>
      </c>
      <c r="W3555" t="s">
        <v>6823</v>
      </c>
    </row>
    <row r="3556" spans="1:23" x14ac:dyDescent="0.3">
      <c r="A3556" t="s">
        <v>3653</v>
      </c>
      <c r="B3556" t="s">
        <v>17</v>
      </c>
      <c r="C3556">
        <v>1</v>
      </c>
      <c r="D3556">
        <v>0</v>
      </c>
      <c r="E3556" t="s">
        <v>17</v>
      </c>
      <c r="F3556" t="s">
        <v>40</v>
      </c>
      <c r="G3556" t="s">
        <v>19</v>
      </c>
      <c r="H3556">
        <v>45</v>
      </c>
      <c r="I3556" t="s">
        <v>17</v>
      </c>
      <c r="J3556">
        <v>0</v>
      </c>
      <c r="K3556" t="s">
        <v>20</v>
      </c>
      <c r="L3556" t="s">
        <v>6791</v>
      </c>
      <c r="M3556">
        <v>12</v>
      </c>
      <c r="P3556" s="32">
        <v>44884</v>
      </c>
      <c r="Q3556" s="1">
        <v>12.77744761842227</v>
      </c>
      <c r="R3556">
        <v>2</v>
      </c>
      <c r="S3556" t="str" cm="1">
        <f t="array" ref="S3556">_xlfn.IFS(R3556=0,"None",R3556&lt;3,"Low",R3556&lt;6,"Medium",R3556&lt;=10,"High")</f>
        <v>Low</v>
      </c>
      <c r="T3556" t="str" cm="1">
        <f t="array" ref="T3556">_xlfn.IFS(M3556&lt;=20,"Low",M3556&lt;=50,"Medium",M3556&lt;=90,"High")</f>
        <v>Low</v>
      </c>
      <c r="U3556" s="33">
        <f>Datos_Limpios[[#This Row],[Number of Complaints or Support]]/Datos_Limpios[[#This Row],[Account Length (in months)]]</f>
        <v>2</v>
      </c>
      <c r="V3556" t="str" cm="1">
        <f t="array" ref="V3556">_xlfn.IFS(H3556&lt;30,"Under 30",H3556&lt;66,"Middle Age",H3556&gt;=66,"Senior")</f>
        <v>Middle Age</v>
      </c>
      <c r="W3556" t="s">
        <v>6823</v>
      </c>
    </row>
    <row r="3557" spans="1:23" x14ac:dyDescent="0.3">
      <c r="A3557" t="s">
        <v>3654</v>
      </c>
      <c r="B3557" t="s">
        <v>17</v>
      </c>
      <c r="C3557">
        <v>1</v>
      </c>
      <c r="D3557">
        <v>0</v>
      </c>
      <c r="E3557" t="s">
        <v>23</v>
      </c>
      <c r="F3557" t="s">
        <v>63</v>
      </c>
      <c r="G3557" t="s">
        <v>19</v>
      </c>
      <c r="H3557">
        <v>54</v>
      </c>
      <c r="I3557" t="s">
        <v>17</v>
      </c>
      <c r="J3557">
        <v>0</v>
      </c>
      <c r="K3557" t="s">
        <v>24</v>
      </c>
      <c r="L3557" t="s">
        <v>6791</v>
      </c>
      <c r="M3557">
        <v>10</v>
      </c>
      <c r="P3557" s="32">
        <v>44705</v>
      </c>
      <c r="Q3557" s="1">
        <v>11.379570714906571</v>
      </c>
      <c r="R3557">
        <v>10</v>
      </c>
      <c r="S3557" t="str" cm="1">
        <f t="array" ref="S3557">_xlfn.IFS(R3557=0,"None",R3557&lt;3,"Low",R3557&lt;6,"Medium",R3557&lt;=10,"High")</f>
        <v>High</v>
      </c>
      <c r="T3557" t="str" cm="1">
        <f t="array" ref="T3557">_xlfn.IFS(M3557&lt;=20,"Low",M3557&lt;=50,"Medium",M3557&lt;=90,"High")</f>
        <v>Low</v>
      </c>
      <c r="U3557" s="33">
        <f>Datos_Limpios[[#This Row],[Number of Complaints or Support]]/Datos_Limpios[[#This Row],[Account Length (in months)]]</f>
        <v>10</v>
      </c>
      <c r="V3557" t="str" cm="1">
        <f t="array" ref="V3557">_xlfn.IFS(H3557&lt;30,"Under 30",H3557&lt;66,"Middle Age",H3557&gt;=66,"Senior")</f>
        <v>Middle Age</v>
      </c>
      <c r="W3557" t="s">
        <v>6825</v>
      </c>
    </row>
    <row r="3558" spans="1:23" x14ac:dyDescent="0.3">
      <c r="A3558" t="s">
        <v>3655</v>
      </c>
      <c r="B3558" t="s">
        <v>17</v>
      </c>
      <c r="C3558">
        <v>34</v>
      </c>
      <c r="D3558">
        <v>0</v>
      </c>
      <c r="E3558" t="s">
        <v>17</v>
      </c>
      <c r="F3558" t="s">
        <v>40</v>
      </c>
      <c r="G3558" t="s">
        <v>19</v>
      </c>
      <c r="H3558">
        <v>46</v>
      </c>
      <c r="I3558" t="s">
        <v>17</v>
      </c>
      <c r="J3558">
        <v>0</v>
      </c>
      <c r="K3558" t="s">
        <v>20</v>
      </c>
      <c r="L3558" t="s">
        <v>6792</v>
      </c>
      <c r="M3558">
        <v>25</v>
      </c>
      <c r="P3558" s="32">
        <v>44031</v>
      </c>
      <c r="Q3558" s="1">
        <v>20.82366540372448</v>
      </c>
      <c r="R3558">
        <v>5</v>
      </c>
      <c r="S3558" t="str" cm="1">
        <f t="array" ref="S3558">_xlfn.IFS(R3558=0,"None",R3558&lt;3,"Low",R3558&lt;6,"Medium",R3558&lt;=10,"High")</f>
        <v>Medium</v>
      </c>
      <c r="T3558" t="str" cm="1">
        <f t="array" ref="T3558">_xlfn.IFS(M3558&lt;=20,"Low",M3558&lt;=50,"Medium",M3558&lt;=90,"High")</f>
        <v>Medium</v>
      </c>
      <c r="U3558" s="33">
        <f>Datos_Limpios[[#This Row],[Number of Complaints or Support]]/Datos_Limpios[[#This Row],[Account Length (in months)]]</f>
        <v>0.14705882352941177</v>
      </c>
      <c r="V3558" t="str" cm="1">
        <f t="array" ref="V3558">_xlfn.IFS(H3558&lt;30,"Under 30",H3558&lt;66,"Middle Age",H3558&gt;=66,"Senior")</f>
        <v>Middle Age</v>
      </c>
      <c r="W3558" t="s">
        <v>6823</v>
      </c>
    </row>
    <row r="3559" spans="1:23" x14ac:dyDescent="0.3">
      <c r="A3559" t="s">
        <v>3656</v>
      </c>
      <c r="B3559" t="s">
        <v>17</v>
      </c>
      <c r="C3559">
        <v>68</v>
      </c>
      <c r="D3559">
        <v>0</v>
      </c>
      <c r="E3559" t="s">
        <v>17</v>
      </c>
      <c r="F3559" t="s">
        <v>140</v>
      </c>
      <c r="G3559" t="s">
        <v>6790</v>
      </c>
      <c r="H3559">
        <v>32</v>
      </c>
      <c r="I3559" t="s">
        <v>23</v>
      </c>
      <c r="J3559">
        <v>3</v>
      </c>
      <c r="K3559" t="s">
        <v>32</v>
      </c>
      <c r="L3559" t="s">
        <v>6792</v>
      </c>
      <c r="M3559">
        <v>8</v>
      </c>
      <c r="P3559" s="32">
        <v>45132</v>
      </c>
      <c r="Q3559" s="1">
        <v>6.8188327770543564</v>
      </c>
      <c r="R3559">
        <v>2</v>
      </c>
      <c r="S3559" t="str" cm="1">
        <f t="array" ref="S3559">_xlfn.IFS(R3559=0,"None",R3559&lt;3,"Low",R3559&lt;6,"Medium",R3559&lt;=10,"High")</f>
        <v>Low</v>
      </c>
      <c r="T3559" t="str" cm="1">
        <f t="array" ref="T3559">_xlfn.IFS(M3559&lt;=20,"Low",M3559&lt;=50,"Medium",M3559&lt;=90,"High")</f>
        <v>Low</v>
      </c>
      <c r="U3559" s="33">
        <f>Datos_Limpios[[#This Row],[Number of Complaints or Support]]/Datos_Limpios[[#This Row],[Account Length (in months)]]</f>
        <v>2.9411764705882353E-2</v>
      </c>
      <c r="V3559" t="str" cm="1">
        <f t="array" ref="V3559">_xlfn.IFS(H3559&lt;30,"Under 30",H3559&lt;66,"Middle Age",H3559&gt;=66,"Senior")</f>
        <v>Middle Age</v>
      </c>
      <c r="W3559" t="s">
        <v>6826</v>
      </c>
    </row>
    <row r="3560" spans="1:23" x14ac:dyDescent="0.3">
      <c r="A3560" t="s">
        <v>3657</v>
      </c>
      <c r="B3560" t="s">
        <v>23</v>
      </c>
      <c r="C3560">
        <v>45</v>
      </c>
      <c r="D3560">
        <v>3</v>
      </c>
      <c r="E3560" t="s">
        <v>23</v>
      </c>
      <c r="F3560" t="s">
        <v>49</v>
      </c>
      <c r="G3560" t="s">
        <v>19</v>
      </c>
      <c r="H3560">
        <v>29</v>
      </c>
      <c r="I3560" t="s">
        <v>17</v>
      </c>
      <c r="J3560">
        <v>0</v>
      </c>
      <c r="K3560" t="s">
        <v>20</v>
      </c>
      <c r="L3560" t="s">
        <v>6792</v>
      </c>
      <c r="M3560">
        <v>41</v>
      </c>
      <c r="N3560" t="s">
        <v>27</v>
      </c>
      <c r="O3560" t="s">
        <v>125</v>
      </c>
      <c r="P3560" s="32">
        <v>44325</v>
      </c>
      <c r="Q3560" s="1">
        <v>35.269836730057889</v>
      </c>
      <c r="R3560">
        <v>1</v>
      </c>
      <c r="S3560" t="str" cm="1">
        <f t="array" ref="S3560">_xlfn.IFS(R3560=0,"None",R3560&lt;3,"Low",R3560&lt;6,"Medium",R3560&lt;=10,"High")</f>
        <v>Low</v>
      </c>
      <c r="T3560" t="str" cm="1">
        <f t="array" ref="T3560">_xlfn.IFS(M3560&lt;=20,"Low",M3560&lt;=50,"Medium",M3560&lt;=90,"High")</f>
        <v>Medium</v>
      </c>
      <c r="U3560" s="33">
        <f>Datos_Limpios[[#This Row],[Number of Complaints or Support]]/Datos_Limpios[[#This Row],[Account Length (in months)]]</f>
        <v>2.2222222222222223E-2</v>
      </c>
      <c r="V3560" t="str" cm="1">
        <f t="array" ref="V3560">_xlfn.IFS(H3560&lt;30,"Under 30",H3560&lt;66,"Middle Age",H3560&gt;=66,"Senior")</f>
        <v>Under 30</v>
      </c>
      <c r="W3560" t="s">
        <v>6825</v>
      </c>
    </row>
    <row r="3561" spans="1:23" x14ac:dyDescent="0.3">
      <c r="A3561" t="s">
        <v>3658</v>
      </c>
      <c r="B3561" t="s">
        <v>23</v>
      </c>
      <c r="C3561">
        <v>2</v>
      </c>
      <c r="D3561">
        <v>5</v>
      </c>
      <c r="E3561" t="s">
        <v>17</v>
      </c>
      <c r="F3561" t="s">
        <v>18</v>
      </c>
      <c r="G3561" t="s">
        <v>6790</v>
      </c>
      <c r="H3561">
        <v>40</v>
      </c>
      <c r="I3561" t="s">
        <v>17</v>
      </c>
      <c r="J3561">
        <v>0</v>
      </c>
      <c r="K3561" t="s">
        <v>20</v>
      </c>
      <c r="L3561" t="s">
        <v>6791</v>
      </c>
      <c r="M3561">
        <v>12</v>
      </c>
      <c r="N3561" t="s">
        <v>59</v>
      </c>
      <c r="O3561" t="s">
        <v>116</v>
      </c>
      <c r="P3561" s="32">
        <v>44081</v>
      </c>
      <c r="Q3561" s="1">
        <v>13.72107880541023</v>
      </c>
      <c r="R3561">
        <v>7</v>
      </c>
      <c r="S3561" t="str" cm="1">
        <f t="array" ref="S3561">_xlfn.IFS(R3561=0,"None",R3561&lt;3,"Low",R3561&lt;6,"Medium",R3561&lt;=10,"High")</f>
        <v>High</v>
      </c>
      <c r="T3561" t="str" cm="1">
        <f t="array" ref="T3561">_xlfn.IFS(M3561&lt;=20,"Low",M3561&lt;=50,"Medium",M3561&lt;=90,"High")</f>
        <v>Low</v>
      </c>
      <c r="U3561" s="33">
        <f>Datos_Limpios[[#This Row],[Number of Complaints or Support]]/Datos_Limpios[[#This Row],[Account Length (in months)]]</f>
        <v>3.5</v>
      </c>
      <c r="V3561" t="str" cm="1">
        <f t="array" ref="V3561">_xlfn.IFS(H3561&lt;30,"Under 30",H3561&lt;66,"Middle Age",H3561&gt;=66,"Senior")</f>
        <v>Middle Age</v>
      </c>
      <c r="W3561" t="s">
        <v>6823</v>
      </c>
    </row>
    <row r="3562" spans="1:23" x14ac:dyDescent="0.3">
      <c r="A3562" t="s">
        <v>3659</v>
      </c>
      <c r="B3562" t="s">
        <v>23</v>
      </c>
      <c r="C3562">
        <v>18</v>
      </c>
      <c r="D3562">
        <v>0</v>
      </c>
      <c r="E3562" t="s">
        <v>23</v>
      </c>
      <c r="F3562" t="s">
        <v>58</v>
      </c>
      <c r="G3562" t="s">
        <v>6790</v>
      </c>
      <c r="H3562">
        <v>65</v>
      </c>
      <c r="I3562" t="s">
        <v>17</v>
      </c>
      <c r="J3562">
        <v>0</v>
      </c>
      <c r="K3562" t="s">
        <v>20</v>
      </c>
      <c r="L3562" t="s">
        <v>6792</v>
      </c>
      <c r="M3562">
        <v>37</v>
      </c>
      <c r="N3562" t="s">
        <v>50</v>
      </c>
      <c r="O3562" t="s">
        <v>300</v>
      </c>
      <c r="P3562" s="32">
        <v>44980</v>
      </c>
      <c r="Q3562" s="1">
        <v>30.278887358208539</v>
      </c>
      <c r="R3562">
        <v>1</v>
      </c>
      <c r="S3562" t="str" cm="1">
        <f t="array" ref="S3562">_xlfn.IFS(R3562=0,"None",R3562&lt;3,"Low",R3562&lt;6,"Medium",R3562&lt;=10,"High")</f>
        <v>Low</v>
      </c>
      <c r="T3562" t="str" cm="1">
        <f t="array" ref="T3562">_xlfn.IFS(M3562&lt;=20,"Low",M3562&lt;=50,"Medium",M3562&lt;=90,"High")</f>
        <v>Medium</v>
      </c>
      <c r="U3562" s="33">
        <f>Datos_Limpios[[#This Row],[Number of Complaints or Support]]/Datos_Limpios[[#This Row],[Account Length (in months)]]</f>
        <v>5.5555555555555552E-2</v>
      </c>
      <c r="V3562" t="str" cm="1">
        <f t="array" ref="V3562">_xlfn.IFS(H3562&lt;30,"Under 30",H3562&lt;66,"Middle Age",H3562&gt;=66,"Senior")</f>
        <v>Middle Age</v>
      </c>
      <c r="W3562" t="s">
        <v>6825</v>
      </c>
    </row>
    <row r="3563" spans="1:23" x14ac:dyDescent="0.3">
      <c r="A3563" t="s">
        <v>3660</v>
      </c>
      <c r="B3563" t="s">
        <v>17</v>
      </c>
      <c r="C3563">
        <v>70</v>
      </c>
      <c r="D3563">
        <v>0</v>
      </c>
      <c r="E3563" t="s">
        <v>17</v>
      </c>
      <c r="F3563" t="s">
        <v>42</v>
      </c>
      <c r="G3563" t="s">
        <v>6790</v>
      </c>
      <c r="H3563">
        <v>49</v>
      </c>
      <c r="I3563" t="s">
        <v>23</v>
      </c>
      <c r="J3563">
        <v>6</v>
      </c>
      <c r="K3563" t="s">
        <v>32</v>
      </c>
      <c r="L3563" t="s">
        <v>6792</v>
      </c>
      <c r="M3563">
        <v>8</v>
      </c>
      <c r="P3563" s="32">
        <v>45035</v>
      </c>
      <c r="Q3563" s="1">
        <v>7.9554835130260573</v>
      </c>
      <c r="R3563">
        <v>5</v>
      </c>
      <c r="S3563" t="str" cm="1">
        <f t="array" ref="S3563">_xlfn.IFS(R3563=0,"None",R3563&lt;3,"Low",R3563&lt;6,"Medium",R3563&lt;=10,"High")</f>
        <v>Medium</v>
      </c>
      <c r="T3563" t="str" cm="1">
        <f t="array" ref="T3563">_xlfn.IFS(M3563&lt;=20,"Low",M3563&lt;=50,"Medium",M3563&lt;=90,"High")</f>
        <v>Low</v>
      </c>
      <c r="U3563" s="33">
        <f>Datos_Limpios[[#This Row],[Number of Complaints or Support]]/Datos_Limpios[[#This Row],[Account Length (in months)]]</f>
        <v>7.1428571428571425E-2</v>
      </c>
      <c r="V3563" t="str" cm="1">
        <f t="array" ref="V3563">_xlfn.IFS(H3563&lt;30,"Under 30",H3563&lt;66,"Middle Age",H3563&gt;=66,"Senior")</f>
        <v>Middle Age</v>
      </c>
      <c r="W3563" t="s">
        <v>6823</v>
      </c>
    </row>
    <row r="3564" spans="1:23" x14ac:dyDescent="0.3">
      <c r="A3564" t="s">
        <v>3661</v>
      </c>
      <c r="B3564" t="s">
        <v>17</v>
      </c>
      <c r="C3564">
        <v>58</v>
      </c>
      <c r="D3564">
        <v>2</v>
      </c>
      <c r="E3564" t="s">
        <v>23</v>
      </c>
      <c r="F3564" t="s">
        <v>107</v>
      </c>
      <c r="G3564" t="s">
        <v>19</v>
      </c>
      <c r="H3564">
        <v>29</v>
      </c>
      <c r="I3564" t="s">
        <v>17</v>
      </c>
      <c r="J3564">
        <v>0</v>
      </c>
      <c r="K3564" t="s">
        <v>32</v>
      </c>
      <c r="L3564" t="s">
        <v>6792</v>
      </c>
      <c r="M3564">
        <v>54</v>
      </c>
      <c r="P3564" s="32">
        <v>43922</v>
      </c>
      <c r="Q3564" s="1">
        <v>47.7245714979097</v>
      </c>
      <c r="R3564">
        <v>0</v>
      </c>
      <c r="S3564" t="str" cm="1">
        <f t="array" ref="S3564">_xlfn.IFS(R3564=0,"None",R3564&lt;3,"Low",R3564&lt;6,"Medium",R3564&lt;=10,"High")</f>
        <v>None</v>
      </c>
      <c r="T3564" t="str" cm="1">
        <f t="array" ref="T3564">_xlfn.IFS(M3564&lt;=20,"Low",M3564&lt;=50,"Medium",M3564&lt;=90,"High")</f>
        <v>High</v>
      </c>
      <c r="U3564" s="33">
        <f>Datos_Limpios[[#This Row],[Number of Complaints or Support]]/Datos_Limpios[[#This Row],[Account Length (in months)]]</f>
        <v>0</v>
      </c>
      <c r="V3564" t="str" cm="1">
        <f t="array" ref="V3564">_xlfn.IFS(H3564&lt;30,"Under 30",H3564&lt;66,"Middle Age",H3564&gt;=66,"Senior")</f>
        <v>Under 30</v>
      </c>
      <c r="W3564" t="s">
        <v>6825</v>
      </c>
    </row>
    <row r="3565" spans="1:23" x14ac:dyDescent="0.3">
      <c r="A3565" t="s">
        <v>3662</v>
      </c>
      <c r="B3565" t="s">
        <v>17</v>
      </c>
      <c r="C3565">
        <v>52</v>
      </c>
      <c r="D3565">
        <v>1</v>
      </c>
      <c r="E3565" t="s">
        <v>23</v>
      </c>
      <c r="F3565" t="s">
        <v>123</v>
      </c>
      <c r="G3565" t="s">
        <v>19</v>
      </c>
      <c r="H3565">
        <v>76</v>
      </c>
      <c r="I3565" t="s">
        <v>17</v>
      </c>
      <c r="J3565">
        <v>0</v>
      </c>
      <c r="K3565" t="s">
        <v>24</v>
      </c>
      <c r="L3565" t="s">
        <v>6792</v>
      </c>
      <c r="M3565">
        <v>38</v>
      </c>
      <c r="P3565" s="32">
        <v>44841</v>
      </c>
      <c r="Q3565" s="1">
        <v>45.449780156423977</v>
      </c>
      <c r="R3565">
        <v>4</v>
      </c>
      <c r="S3565" t="str" cm="1">
        <f t="array" ref="S3565">_xlfn.IFS(R3565=0,"None",R3565&lt;3,"Low",R3565&lt;6,"Medium",R3565&lt;=10,"High")</f>
        <v>Medium</v>
      </c>
      <c r="T3565" t="str" cm="1">
        <f t="array" ref="T3565">_xlfn.IFS(M3565&lt;=20,"Low",M3565&lt;=50,"Medium",M3565&lt;=90,"High")</f>
        <v>Medium</v>
      </c>
      <c r="U3565" s="33">
        <f>Datos_Limpios[[#This Row],[Number of Complaints or Support]]/Datos_Limpios[[#This Row],[Account Length (in months)]]</f>
        <v>7.6923076923076927E-2</v>
      </c>
      <c r="V3565" t="str" cm="1">
        <f t="array" ref="V3565">_xlfn.IFS(H3565&lt;30,"Under 30",H3565&lt;66,"Middle Age",H3565&gt;=66,"Senior")</f>
        <v>Senior</v>
      </c>
      <c r="W3565" t="s">
        <v>6824</v>
      </c>
    </row>
    <row r="3566" spans="1:23" x14ac:dyDescent="0.3">
      <c r="A3566" t="s">
        <v>3663</v>
      </c>
      <c r="B3566" t="s">
        <v>17</v>
      </c>
      <c r="C3566">
        <v>29</v>
      </c>
      <c r="D3566">
        <v>1</v>
      </c>
      <c r="E3566" t="s">
        <v>23</v>
      </c>
      <c r="F3566" t="s">
        <v>158</v>
      </c>
      <c r="G3566" t="s">
        <v>19</v>
      </c>
      <c r="H3566">
        <v>30</v>
      </c>
      <c r="I3566" t="s">
        <v>17</v>
      </c>
      <c r="J3566">
        <v>0</v>
      </c>
      <c r="K3566" t="s">
        <v>24</v>
      </c>
      <c r="L3566" t="s">
        <v>6792</v>
      </c>
      <c r="M3566">
        <v>22</v>
      </c>
      <c r="P3566" s="32">
        <v>43861</v>
      </c>
      <c r="Q3566" s="1">
        <v>21.345487357426851</v>
      </c>
      <c r="R3566">
        <v>10</v>
      </c>
      <c r="S3566" t="str" cm="1">
        <f t="array" ref="S3566">_xlfn.IFS(R3566=0,"None",R3566&lt;3,"Low",R3566&lt;6,"Medium",R3566&lt;=10,"High")</f>
        <v>High</v>
      </c>
      <c r="T3566" t="str" cm="1">
        <f t="array" ref="T3566">_xlfn.IFS(M3566&lt;=20,"Low",M3566&lt;=50,"Medium",M3566&lt;=90,"High")</f>
        <v>Medium</v>
      </c>
      <c r="U3566" s="33">
        <f>Datos_Limpios[[#This Row],[Number of Complaints or Support]]/Datos_Limpios[[#This Row],[Account Length (in months)]]</f>
        <v>0.34482758620689657</v>
      </c>
      <c r="V3566" t="str" cm="1">
        <f t="array" ref="V3566">_xlfn.IFS(H3566&lt;30,"Under 30",H3566&lt;66,"Middle Age",H3566&gt;=66,"Senior")</f>
        <v>Middle Age</v>
      </c>
      <c r="W3566" t="s">
        <v>6823</v>
      </c>
    </row>
    <row r="3567" spans="1:23" x14ac:dyDescent="0.3">
      <c r="A3567" t="s">
        <v>3664</v>
      </c>
      <c r="B3567" t="s">
        <v>17</v>
      </c>
      <c r="C3567">
        <v>3</v>
      </c>
      <c r="D3567">
        <v>1</v>
      </c>
      <c r="E3567" t="s">
        <v>17</v>
      </c>
      <c r="F3567" t="s">
        <v>18</v>
      </c>
      <c r="G3567" t="s">
        <v>6790</v>
      </c>
      <c r="H3567">
        <v>48</v>
      </c>
      <c r="I3567" t="s">
        <v>23</v>
      </c>
      <c r="J3567">
        <v>4</v>
      </c>
      <c r="K3567" t="s">
        <v>20</v>
      </c>
      <c r="L3567" t="s">
        <v>6791</v>
      </c>
      <c r="M3567">
        <v>10</v>
      </c>
      <c r="P3567" s="32">
        <v>44148</v>
      </c>
      <c r="Q3567" s="1">
        <v>8.26920200626118</v>
      </c>
      <c r="R3567">
        <v>5</v>
      </c>
      <c r="S3567" t="str" cm="1">
        <f t="array" ref="S3567">_xlfn.IFS(R3567=0,"None",R3567&lt;3,"Low",R3567&lt;6,"Medium",R3567&lt;=10,"High")</f>
        <v>Medium</v>
      </c>
      <c r="T3567" t="str" cm="1">
        <f t="array" ref="T3567">_xlfn.IFS(M3567&lt;=20,"Low",M3567&lt;=50,"Medium",M3567&lt;=90,"High")</f>
        <v>Low</v>
      </c>
      <c r="U3567" s="33">
        <f>Datos_Limpios[[#This Row],[Number of Complaints or Support]]/Datos_Limpios[[#This Row],[Account Length (in months)]]</f>
        <v>1.6666666666666667</v>
      </c>
      <c r="V3567" t="str" cm="1">
        <f t="array" ref="V3567">_xlfn.IFS(H3567&lt;30,"Under 30",H3567&lt;66,"Middle Age",H3567&gt;=66,"Senior")</f>
        <v>Middle Age</v>
      </c>
      <c r="W3567" t="s">
        <v>6823</v>
      </c>
    </row>
    <row r="3568" spans="1:23" x14ac:dyDescent="0.3">
      <c r="A3568" t="s">
        <v>3665</v>
      </c>
      <c r="B3568" t="s">
        <v>17</v>
      </c>
      <c r="C3568">
        <v>2</v>
      </c>
      <c r="D3568">
        <v>0</v>
      </c>
      <c r="E3568" t="s">
        <v>17</v>
      </c>
      <c r="F3568" t="s">
        <v>158</v>
      </c>
      <c r="G3568" t="s">
        <v>19</v>
      </c>
      <c r="H3568">
        <v>58</v>
      </c>
      <c r="I3568" t="s">
        <v>17</v>
      </c>
      <c r="J3568">
        <v>0</v>
      </c>
      <c r="K3568" t="s">
        <v>20</v>
      </c>
      <c r="L3568" t="s">
        <v>6791</v>
      </c>
      <c r="M3568">
        <v>9</v>
      </c>
      <c r="P3568" s="32">
        <v>44147</v>
      </c>
      <c r="Q3568" s="1">
        <v>7.4897768728775453</v>
      </c>
      <c r="R3568">
        <v>6</v>
      </c>
      <c r="S3568" t="str" cm="1">
        <f t="array" ref="S3568">_xlfn.IFS(R3568=0,"None",R3568&lt;3,"Low",R3568&lt;6,"Medium",R3568&lt;=10,"High")</f>
        <v>High</v>
      </c>
      <c r="T3568" t="str" cm="1">
        <f t="array" ref="T3568">_xlfn.IFS(M3568&lt;=20,"Low",M3568&lt;=50,"Medium",M3568&lt;=90,"High")</f>
        <v>Low</v>
      </c>
      <c r="U3568" s="33">
        <f>Datos_Limpios[[#This Row],[Number of Complaints or Support]]/Datos_Limpios[[#This Row],[Account Length (in months)]]</f>
        <v>3</v>
      </c>
      <c r="V3568" t="str" cm="1">
        <f t="array" ref="V3568">_xlfn.IFS(H3568&lt;30,"Under 30",H3568&lt;66,"Middle Age",H3568&gt;=66,"Senior")</f>
        <v>Middle Age</v>
      </c>
      <c r="W3568" t="s">
        <v>6823</v>
      </c>
    </row>
    <row r="3569" spans="1:23" x14ac:dyDescent="0.3">
      <c r="A3569" t="s">
        <v>3666</v>
      </c>
      <c r="B3569" t="s">
        <v>23</v>
      </c>
      <c r="C3569">
        <v>47</v>
      </c>
      <c r="D3569">
        <v>1</v>
      </c>
      <c r="E3569" t="s">
        <v>23</v>
      </c>
      <c r="F3569" t="s">
        <v>49</v>
      </c>
      <c r="G3569" t="s">
        <v>6790</v>
      </c>
      <c r="H3569">
        <v>82</v>
      </c>
      <c r="I3569" t="s">
        <v>17</v>
      </c>
      <c r="J3569">
        <v>0</v>
      </c>
      <c r="K3569" t="s">
        <v>20</v>
      </c>
      <c r="L3569" t="s">
        <v>6792</v>
      </c>
      <c r="M3569">
        <v>35</v>
      </c>
      <c r="N3569" t="s">
        <v>59</v>
      </c>
      <c r="O3569" t="s">
        <v>116</v>
      </c>
      <c r="P3569" s="32">
        <v>45029</v>
      </c>
      <c r="Q3569" s="1">
        <v>32.176289937642302</v>
      </c>
      <c r="R3569">
        <v>5</v>
      </c>
      <c r="S3569" t="str" cm="1">
        <f t="array" ref="S3569">_xlfn.IFS(R3569=0,"None",R3569&lt;3,"Low",R3569&lt;6,"Medium",R3569&lt;=10,"High")</f>
        <v>Medium</v>
      </c>
      <c r="T3569" t="str" cm="1">
        <f t="array" ref="T3569">_xlfn.IFS(M3569&lt;=20,"Low",M3569&lt;=50,"Medium",M3569&lt;=90,"High")</f>
        <v>Medium</v>
      </c>
      <c r="U3569" s="33">
        <f>Datos_Limpios[[#This Row],[Number of Complaints or Support]]/Datos_Limpios[[#This Row],[Account Length (in months)]]</f>
        <v>0.10638297872340426</v>
      </c>
      <c r="V3569" t="str" cm="1">
        <f t="array" ref="V3569">_xlfn.IFS(H3569&lt;30,"Under 30",H3569&lt;66,"Middle Age",H3569&gt;=66,"Senior")</f>
        <v>Senior</v>
      </c>
      <c r="W3569" t="s">
        <v>6825</v>
      </c>
    </row>
    <row r="3570" spans="1:23" x14ac:dyDescent="0.3">
      <c r="A3570" t="s">
        <v>3667</v>
      </c>
      <c r="B3570" t="s">
        <v>17</v>
      </c>
      <c r="C3570">
        <v>69</v>
      </c>
      <c r="D3570">
        <v>0</v>
      </c>
      <c r="E3570" t="s">
        <v>17</v>
      </c>
      <c r="F3570" t="s">
        <v>138</v>
      </c>
      <c r="G3570" t="s">
        <v>19</v>
      </c>
      <c r="H3570">
        <v>45</v>
      </c>
      <c r="I3570" t="s">
        <v>17</v>
      </c>
      <c r="J3570">
        <v>0</v>
      </c>
      <c r="K3570" t="s">
        <v>32</v>
      </c>
      <c r="L3570" t="s">
        <v>6791</v>
      </c>
      <c r="M3570">
        <v>15</v>
      </c>
      <c r="P3570" s="32">
        <v>44724</v>
      </c>
      <c r="Q3570" s="1">
        <v>17.426893647066841</v>
      </c>
      <c r="R3570">
        <v>10</v>
      </c>
      <c r="S3570" t="str" cm="1">
        <f t="array" ref="S3570">_xlfn.IFS(R3570=0,"None",R3570&lt;3,"Low",R3570&lt;6,"Medium",R3570&lt;=10,"High")</f>
        <v>High</v>
      </c>
      <c r="T3570" t="str" cm="1">
        <f t="array" ref="T3570">_xlfn.IFS(M3570&lt;=20,"Low",M3570&lt;=50,"Medium",M3570&lt;=90,"High")</f>
        <v>Low</v>
      </c>
      <c r="U3570" s="33">
        <f>Datos_Limpios[[#This Row],[Number of Complaints or Support]]/Datos_Limpios[[#This Row],[Account Length (in months)]]</f>
        <v>0.14492753623188406</v>
      </c>
      <c r="V3570" t="str" cm="1">
        <f t="array" ref="V3570">_xlfn.IFS(H3570&lt;30,"Under 30",H3570&lt;66,"Middle Age",H3570&gt;=66,"Senior")</f>
        <v>Middle Age</v>
      </c>
      <c r="W3570" t="s">
        <v>6824</v>
      </c>
    </row>
    <row r="3571" spans="1:23" x14ac:dyDescent="0.3">
      <c r="A3571" t="s">
        <v>3668</v>
      </c>
      <c r="B3571" t="s">
        <v>23</v>
      </c>
      <c r="C3571">
        <v>4</v>
      </c>
      <c r="D3571">
        <v>4</v>
      </c>
      <c r="E3571" t="s">
        <v>23</v>
      </c>
      <c r="F3571" t="s">
        <v>29</v>
      </c>
      <c r="G3571" t="s">
        <v>19</v>
      </c>
      <c r="H3571">
        <v>44</v>
      </c>
      <c r="I3571" t="s">
        <v>17</v>
      </c>
      <c r="J3571">
        <v>0</v>
      </c>
      <c r="K3571" t="s">
        <v>20</v>
      </c>
      <c r="L3571" t="s">
        <v>6792</v>
      </c>
      <c r="M3571">
        <v>30</v>
      </c>
      <c r="N3571" t="s">
        <v>27</v>
      </c>
      <c r="O3571" t="s">
        <v>125</v>
      </c>
      <c r="P3571" s="32">
        <v>45248</v>
      </c>
      <c r="Q3571" s="1">
        <v>32.526621368554039</v>
      </c>
      <c r="R3571">
        <v>9</v>
      </c>
      <c r="S3571" t="str" cm="1">
        <f t="array" ref="S3571">_xlfn.IFS(R3571=0,"None",R3571&lt;3,"Low",R3571&lt;6,"Medium",R3571&lt;=10,"High")</f>
        <v>High</v>
      </c>
      <c r="T3571" t="str" cm="1">
        <f t="array" ref="T3571">_xlfn.IFS(M3571&lt;=20,"Low",M3571&lt;=50,"Medium",M3571&lt;=90,"High")</f>
        <v>Medium</v>
      </c>
      <c r="U3571" s="33">
        <f>Datos_Limpios[[#This Row],[Number of Complaints or Support]]/Datos_Limpios[[#This Row],[Account Length (in months)]]</f>
        <v>2.25</v>
      </c>
      <c r="V3571" t="str" cm="1">
        <f t="array" ref="V3571">_xlfn.IFS(H3571&lt;30,"Under 30",H3571&lt;66,"Middle Age",H3571&gt;=66,"Senior")</f>
        <v>Middle Age</v>
      </c>
      <c r="W3571" t="s">
        <v>6825</v>
      </c>
    </row>
    <row r="3572" spans="1:23" x14ac:dyDescent="0.3">
      <c r="A3572" t="s">
        <v>3669</v>
      </c>
      <c r="B3572" t="s">
        <v>17</v>
      </c>
      <c r="C3572">
        <v>57</v>
      </c>
      <c r="D3572">
        <v>0</v>
      </c>
      <c r="E3572" t="s">
        <v>23</v>
      </c>
      <c r="F3572" t="s">
        <v>26</v>
      </c>
      <c r="G3572" t="s">
        <v>6790</v>
      </c>
      <c r="H3572">
        <v>41</v>
      </c>
      <c r="I3572" t="s">
        <v>23</v>
      </c>
      <c r="J3572">
        <v>2</v>
      </c>
      <c r="K3572" t="s">
        <v>32</v>
      </c>
      <c r="L3572" t="s">
        <v>6791</v>
      </c>
      <c r="M3572">
        <v>35</v>
      </c>
      <c r="P3572" s="32">
        <v>44197</v>
      </c>
      <c r="Q3572" s="1">
        <v>31.560948791344138</v>
      </c>
      <c r="R3572">
        <v>9</v>
      </c>
      <c r="S3572" t="str" cm="1">
        <f t="array" ref="S3572">_xlfn.IFS(R3572=0,"None",R3572&lt;3,"Low",R3572&lt;6,"Medium",R3572&lt;=10,"High")</f>
        <v>High</v>
      </c>
      <c r="T3572" t="str" cm="1">
        <f t="array" ref="T3572">_xlfn.IFS(M3572&lt;=20,"Low",M3572&lt;=50,"Medium",M3572&lt;=90,"High")</f>
        <v>Medium</v>
      </c>
      <c r="U3572" s="33">
        <f>Datos_Limpios[[#This Row],[Number of Complaints or Support]]/Datos_Limpios[[#This Row],[Account Length (in months)]]</f>
        <v>0.15789473684210525</v>
      </c>
      <c r="V3572" t="str" cm="1">
        <f t="array" ref="V3572">_xlfn.IFS(H3572&lt;30,"Under 30",H3572&lt;66,"Middle Age",H3572&gt;=66,"Senior")</f>
        <v>Middle Age</v>
      </c>
      <c r="W3572" t="s">
        <v>6824</v>
      </c>
    </row>
    <row r="3573" spans="1:23" x14ac:dyDescent="0.3">
      <c r="A3573" t="s">
        <v>3670</v>
      </c>
      <c r="B3573" t="s">
        <v>17</v>
      </c>
      <c r="C3573">
        <v>56</v>
      </c>
      <c r="D3573">
        <v>0</v>
      </c>
      <c r="E3573" t="s">
        <v>23</v>
      </c>
      <c r="F3573" t="s">
        <v>38</v>
      </c>
      <c r="G3573" t="s">
        <v>6790</v>
      </c>
      <c r="H3573">
        <v>51</v>
      </c>
      <c r="I3573" t="s">
        <v>17</v>
      </c>
      <c r="J3573">
        <v>0</v>
      </c>
      <c r="K3573" t="s">
        <v>32</v>
      </c>
      <c r="L3573" t="s">
        <v>6792</v>
      </c>
      <c r="M3573">
        <v>41</v>
      </c>
      <c r="P3573" s="32">
        <v>44781</v>
      </c>
      <c r="Q3573" s="1">
        <v>45.788472977531931</v>
      </c>
      <c r="R3573">
        <v>8</v>
      </c>
      <c r="S3573" t="str" cm="1">
        <f t="array" ref="S3573">_xlfn.IFS(R3573=0,"None",R3573&lt;3,"Low",R3573&lt;6,"Medium",R3573&lt;=10,"High")</f>
        <v>High</v>
      </c>
      <c r="T3573" t="str" cm="1">
        <f t="array" ref="T3573">_xlfn.IFS(M3573&lt;=20,"Low",M3573&lt;=50,"Medium",M3573&lt;=90,"High")</f>
        <v>Medium</v>
      </c>
      <c r="U3573" s="33">
        <f>Datos_Limpios[[#This Row],[Number of Complaints or Support]]/Datos_Limpios[[#This Row],[Account Length (in months)]]</f>
        <v>0.14285714285714285</v>
      </c>
      <c r="V3573" t="str" cm="1">
        <f t="array" ref="V3573">_xlfn.IFS(H3573&lt;30,"Under 30",H3573&lt;66,"Middle Age",H3573&gt;=66,"Senior")</f>
        <v>Middle Age</v>
      </c>
      <c r="W3573" t="s">
        <v>6825</v>
      </c>
    </row>
    <row r="3574" spans="1:23" x14ac:dyDescent="0.3">
      <c r="A3574" t="s">
        <v>3671</v>
      </c>
      <c r="B3574" t="s">
        <v>17</v>
      </c>
      <c r="C3574">
        <v>9</v>
      </c>
      <c r="D3574">
        <v>0</v>
      </c>
      <c r="E3574" t="s">
        <v>23</v>
      </c>
      <c r="F3574" t="s">
        <v>138</v>
      </c>
      <c r="G3574" t="s">
        <v>19</v>
      </c>
      <c r="H3574">
        <v>38</v>
      </c>
      <c r="I3574" t="s">
        <v>23</v>
      </c>
      <c r="J3574">
        <v>6</v>
      </c>
      <c r="K3574" t="s">
        <v>20</v>
      </c>
      <c r="L3574" t="s">
        <v>6792</v>
      </c>
      <c r="M3574">
        <v>33</v>
      </c>
      <c r="P3574" s="32">
        <v>45281</v>
      </c>
      <c r="Q3574" s="1">
        <v>32.238707831548787</v>
      </c>
      <c r="R3574">
        <v>5</v>
      </c>
      <c r="S3574" t="str" cm="1">
        <f t="array" ref="S3574">_xlfn.IFS(R3574=0,"None",R3574&lt;3,"Low",R3574&lt;6,"Medium",R3574&lt;=10,"High")</f>
        <v>Medium</v>
      </c>
      <c r="T3574" t="str" cm="1">
        <f t="array" ref="T3574">_xlfn.IFS(M3574&lt;=20,"Low",M3574&lt;=50,"Medium",M3574&lt;=90,"High")</f>
        <v>Medium</v>
      </c>
      <c r="U3574" s="33">
        <f>Datos_Limpios[[#This Row],[Number of Complaints or Support]]/Datos_Limpios[[#This Row],[Account Length (in months)]]</f>
        <v>0.55555555555555558</v>
      </c>
      <c r="V3574" t="str" cm="1">
        <f t="array" ref="V3574">_xlfn.IFS(H3574&lt;30,"Under 30",H3574&lt;66,"Middle Age",H3574&gt;=66,"Senior")</f>
        <v>Middle Age</v>
      </c>
      <c r="W3574" t="s">
        <v>6824</v>
      </c>
    </row>
    <row r="3575" spans="1:23" x14ac:dyDescent="0.3">
      <c r="A3575" t="s">
        <v>3672</v>
      </c>
      <c r="B3575" t="s">
        <v>17</v>
      </c>
      <c r="C3575">
        <v>26</v>
      </c>
      <c r="D3575">
        <v>3</v>
      </c>
      <c r="E3575" t="s">
        <v>17</v>
      </c>
      <c r="F3575" t="s">
        <v>101</v>
      </c>
      <c r="G3575" t="s">
        <v>19</v>
      </c>
      <c r="H3575">
        <v>43</v>
      </c>
      <c r="I3575" t="s">
        <v>23</v>
      </c>
      <c r="J3575">
        <v>5</v>
      </c>
      <c r="K3575" t="s">
        <v>20</v>
      </c>
      <c r="L3575" t="s">
        <v>6791</v>
      </c>
      <c r="M3575">
        <v>16</v>
      </c>
      <c r="P3575" s="32">
        <v>44903</v>
      </c>
      <c r="Q3575" s="1">
        <v>15.70326488295961</v>
      </c>
      <c r="R3575">
        <v>8</v>
      </c>
      <c r="S3575" t="str" cm="1">
        <f t="array" ref="S3575">_xlfn.IFS(R3575=0,"None",R3575&lt;3,"Low",R3575&lt;6,"Medium",R3575&lt;=10,"High")</f>
        <v>High</v>
      </c>
      <c r="T3575" t="str" cm="1">
        <f t="array" ref="T3575">_xlfn.IFS(M3575&lt;=20,"Low",M3575&lt;=50,"Medium",M3575&lt;=90,"High")</f>
        <v>Low</v>
      </c>
      <c r="U3575" s="33">
        <f>Datos_Limpios[[#This Row],[Number of Complaints or Support]]/Datos_Limpios[[#This Row],[Account Length (in months)]]</f>
        <v>0.30769230769230771</v>
      </c>
      <c r="V3575" t="str" cm="1">
        <f t="array" ref="V3575">_xlfn.IFS(H3575&lt;30,"Under 30",H3575&lt;66,"Middle Age",H3575&gt;=66,"Senior")</f>
        <v>Middle Age</v>
      </c>
      <c r="W3575" t="s">
        <v>6826</v>
      </c>
    </row>
    <row r="3576" spans="1:23" x14ac:dyDescent="0.3">
      <c r="A3576" t="s">
        <v>3673</v>
      </c>
      <c r="B3576" t="s">
        <v>23</v>
      </c>
      <c r="C3576">
        <v>25</v>
      </c>
      <c r="D3576">
        <v>2</v>
      </c>
      <c r="E3576" t="s">
        <v>23</v>
      </c>
      <c r="F3576" t="s">
        <v>54</v>
      </c>
      <c r="G3576" t="s">
        <v>19</v>
      </c>
      <c r="H3576">
        <v>78</v>
      </c>
      <c r="I3576" t="s">
        <v>17</v>
      </c>
      <c r="J3576">
        <v>0</v>
      </c>
      <c r="K3576" t="s">
        <v>20</v>
      </c>
      <c r="L3576" t="s">
        <v>6792</v>
      </c>
      <c r="M3576">
        <v>38</v>
      </c>
      <c r="N3576" t="s">
        <v>50</v>
      </c>
      <c r="O3576" t="s">
        <v>300</v>
      </c>
      <c r="P3576" s="32">
        <v>44606</v>
      </c>
      <c r="Q3576" s="1">
        <v>44.182166327753507</v>
      </c>
      <c r="R3576">
        <v>9</v>
      </c>
      <c r="S3576" t="str" cm="1">
        <f t="array" ref="S3576">_xlfn.IFS(R3576=0,"None",R3576&lt;3,"Low",R3576&lt;6,"Medium",R3576&lt;=10,"High")</f>
        <v>High</v>
      </c>
      <c r="T3576" t="str" cm="1">
        <f t="array" ref="T3576">_xlfn.IFS(M3576&lt;=20,"Low",M3576&lt;=50,"Medium",M3576&lt;=90,"High")</f>
        <v>Medium</v>
      </c>
      <c r="U3576" s="33">
        <f>Datos_Limpios[[#This Row],[Number of Complaints or Support]]/Datos_Limpios[[#This Row],[Account Length (in months)]]</f>
        <v>0.36</v>
      </c>
      <c r="V3576" t="str" cm="1">
        <f t="array" ref="V3576">_xlfn.IFS(H3576&lt;30,"Under 30",H3576&lt;66,"Middle Age",H3576&gt;=66,"Senior")</f>
        <v>Senior</v>
      </c>
      <c r="W3576" t="s">
        <v>6823</v>
      </c>
    </row>
    <row r="3577" spans="1:23" x14ac:dyDescent="0.3">
      <c r="A3577" t="s">
        <v>3674</v>
      </c>
      <c r="B3577" t="s">
        <v>17</v>
      </c>
      <c r="C3577">
        <v>53</v>
      </c>
      <c r="D3577">
        <v>0</v>
      </c>
      <c r="E3577" t="s">
        <v>23</v>
      </c>
      <c r="F3577" t="s">
        <v>79</v>
      </c>
      <c r="G3577" t="s">
        <v>6790</v>
      </c>
      <c r="H3577">
        <v>44</v>
      </c>
      <c r="I3577" t="s">
        <v>17</v>
      </c>
      <c r="J3577">
        <v>0</v>
      </c>
      <c r="K3577" t="s">
        <v>24</v>
      </c>
      <c r="L3577" t="s">
        <v>6792</v>
      </c>
      <c r="M3577">
        <v>47</v>
      </c>
      <c r="P3577" s="32">
        <v>44845</v>
      </c>
      <c r="Q3577" s="1">
        <v>55.984001321796811</v>
      </c>
      <c r="R3577">
        <v>8</v>
      </c>
      <c r="S3577" t="str" cm="1">
        <f t="array" ref="S3577">_xlfn.IFS(R3577=0,"None",R3577&lt;3,"Low",R3577&lt;6,"Medium",R3577&lt;=10,"High")</f>
        <v>High</v>
      </c>
      <c r="T3577" t="str" cm="1">
        <f t="array" ref="T3577">_xlfn.IFS(M3577&lt;=20,"Low",M3577&lt;=50,"Medium",M3577&lt;=90,"High")</f>
        <v>Medium</v>
      </c>
      <c r="U3577" s="33">
        <f>Datos_Limpios[[#This Row],[Number of Complaints or Support]]/Datos_Limpios[[#This Row],[Account Length (in months)]]</f>
        <v>0.15094339622641509</v>
      </c>
      <c r="V3577" t="str" cm="1">
        <f t="array" ref="V3577">_xlfn.IFS(H3577&lt;30,"Under 30",H3577&lt;66,"Middle Age",H3577&gt;=66,"Senior")</f>
        <v>Middle Age</v>
      </c>
      <c r="W3577" t="s">
        <v>6826</v>
      </c>
    </row>
    <row r="3578" spans="1:23" x14ac:dyDescent="0.3">
      <c r="A3578" t="s">
        <v>3675</v>
      </c>
      <c r="B3578" t="s">
        <v>17</v>
      </c>
      <c r="C3578">
        <v>44</v>
      </c>
      <c r="D3578">
        <v>0</v>
      </c>
      <c r="E3578" t="s">
        <v>17</v>
      </c>
      <c r="F3578" t="s">
        <v>36</v>
      </c>
      <c r="G3578" t="s">
        <v>6790</v>
      </c>
      <c r="H3578">
        <v>64</v>
      </c>
      <c r="I3578" t="s">
        <v>23</v>
      </c>
      <c r="J3578">
        <v>5</v>
      </c>
      <c r="K3578" t="s">
        <v>32</v>
      </c>
      <c r="L3578" t="s">
        <v>6791</v>
      </c>
      <c r="M3578">
        <v>12</v>
      </c>
      <c r="P3578" s="32">
        <v>44359</v>
      </c>
      <c r="Q3578" s="1">
        <v>9.6299482379972172</v>
      </c>
      <c r="R3578">
        <v>8</v>
      </c>
      <c r="S3578" t="str" cm="1">
        <f t="array" ref="S3578">_xlfn.IFS(R3578=0,"None",R3578&lt;3,"Low",R3578&lt;6,"Medium",R3578&lt;=10,"High")</f>
        <v>High</v>
      </c>
      <c r="T3578" t="str" cm="1">
        <f t="array" ref="T3578">_xlfn.IFS(M3578&lt;=20,"Low",M3578&lt;=50,"Medium",M3578&lt;=90,"High")</f>
        <v>Low</v>
      </c>
      <c r="U3578" s="33">
        <f>Datos_Limpios[[#This Row],[Number of Complaints or Support]]/Datos_Limpios[[#This Row],[Account Length (in months)]]</f>
        <v>0.18181818181818182</v>
      </c>
      <c r="V3578" t="str" cm="1">
        <f t="array" ref="V3578">_xlfn.IFS(H3578&lt;30,"Under 30",H3578&lt;66,"Middle Age",H3578&gt;=66,"Senior")</f>
        <v>Middle Age</v>
      </c>
      <c r="W3578" t="s">
        <v>6824</v>
      </c>
    </row>
    <row r="3579" spans="1:23" x14ac:dyDescent="0.3">
      <c r="A3579" t="s">
        <v>3676</v>
      </c>
      <c r="B3579" t="s">
        <v>17</v>
      </c>
      <c r="C3579">
        <v>67</v>
      </c>
      <c r="D3579">
        <v>0</v>
      </c>
      <c r="E3579" t="s">
        <v>17</v>
      </c>
      <c r="F3579" t="s">
        <v>79</v>
      </c>
      <c r="G3579" t="s">
        <v>19</v>
      </c>
      <c r="H3579">
        <v>39</v>
      </c>
      <c r="I3579" t="s">
        <v>17</v>
      </c>
      <c r="J3579">
        <v>0</v>
      </c>
      <c r="K3579" t="s">
        <v>32</v>
      </c>
      <c r="L3579" t="s">
        <v>6791</v>
      </c>
      <c r="M3579">
        <v>14</v>
      </c>
      <c r="P3579" s="32">
        <v>45160</v>
      </c>
      <c r="Q3579" s="1">
        <v>16.473421584444619</v>
      </c>
      <c r="R3579">
        <v>5</v>
      </c>
      <c r="S3579" t="str" cm="1">
        <f t="array" ref="S3579">_xlfn.IFS(R3579=0,"None",R3579&lt;3,"Low",R3579&lt;6,"Medium",R3579&lt;=10,"High")</f>
        <v>Medium</v>
      </c>
      <c r="T3579" t="str" cm="1">
        <f t="array" ref="T3579">_xlfn.IFS(M3579&lt;=20,"Low",M3579&lt;=50,"Medium",M3579&lt;=90,"High")</f>
        <v>Low</v>
      </c>
      <c r="U3579" s="33">
        <f>Datos_Limpios[[#This Row],[Number of Complaints or Support]]/Datos_Limpios[[#This Row],[Account Length (in months)]]</f>
        <v>7.4626865671641784E-2</v>
      </c>
      <c r="V3579" t="str" cm="1">
        <f t="array" ref="V3579">_xlfn.IFS(H3579&lt;30,"Under 30",H3579&lt;66,"Middle Age",H3579&gt;=66,"Senior")</f>
        <v>Middle Age</v>
      </c>
      <c r="W3579" t="s">
        <v>6826</v>
      </c>
    </row>
    <row r="3580" spans="1:23" x14ac:dyDescent="0.3">
      <c r="A3580" t="s">
        <v>3677</v>
      </c>
      <c r="B3580" t="s">
        <v>17</v>
      </c>
      <c r="C3580">
        <v>70</v>
      </c>
      <c r="D3580">
        <v>0</v>
      </c>
      <c r="E3580" t="s">
        <v>23</v>
      </c>
      <c r="F3580" t="s">
        <v>22</v>
      </c>
      <c r="G3580" t="s">
        <v>19</v>
      </c>
      <c r="H3580">
        <v>58</v>
      </c>
      <c r="I3580" t="s">
        <v>17</v>
      </c>
      <c r="J3580">
        <v>0</v>
      </c>
      <c r="K3580" t="s">
        <v>32</v>
      </c>
      <c r="L3580" t="s">
        <v>6791</v>
      </c>
      <c r="M3580">
        <v>38</v>
      </c>
      <c r="P3580" s="32">
        <v>45040</v>
      </c>
      <c r="Q3580" s="1">
        <v>37.606721822452769</v>
      </c>
      <c r="R3580">
        <v>2</v>
      </c>
      <c r="S3580" t="str" cm="1">
        <f t="array" ref="S3580">_xlfn.IFS(R3580=0,"None",R3580&lt;3,"Low",R3580&lt;6,"Medium",R3580&lt;=10,"High")</f>
        <v>Low</v>
      </c>
      <c r="T3580" t="str" cm="1">
        <f t="array" ref="T3580">_xlfn.IFS(M3580&lt;=20,"Low",M3580&lt;=50,"Medium",M3580&lt;=90,"High")</f>
        <v>Medium</v>
      </c>
      <c r="U3580" s="33">
        <f>Datos_Limpios[[#This Row],[Number of Complaints or Support]]/Datos_Limpios[[#This Row],[Account Length (in months)]]</f>
        <v>2.8571428571428571E-2</v>
      </c>
      <c r="V3580" t="str" cm="1">
        <f t="array" ref="V3580">_xlfn.IFS(H3580&lt;30,"Under 30",H3580&lt;66,"Middle Age",H3580&gt;=66,"Senior")</f>
        <v>Middle Age</v>
      </c>
      <c r="W3580" t="s">
        <v>6823</v>
      </c>
    </row>
    <row r="3581" spans="1:23" x14ac:dyDescent="0.3">
      <c r="A3581" t="s">
        <v>3678</v>
      </c>
      <c r="B3581" t="s">
        <v>17</v>
      </c>
      <c r="C3581">
        <v>1</v>
      </c>
      <c r="D3581">
        <v>0</v>
      </c>
      <c r="E3581" t="s">
        <v>17</v>
      </c>
      <c r="F3581" t="s">
        <v>54</v>
      </c>
      <c r="G3581" t="s">
        <v>6790</v>
      </c>
      <c r="H3581">
        <v>40</v>
      </c>
      <c r="I3581" t="s">
        <v>23</v>
      </c>
      <c r="J3581">
        <v>4</v>
      </c>
      <c r="K3581" t="s">
        <v>20</v>
      </c>
      <c r="L3581" t="s">
        <v>6791</v>
      </c>
      <c r="M3581">
        <v>10</v>
      </c>
      <c r="P3581" s="32">
        <v>43832</v>
      </c>
      <c r="Q3581" s="1">
        <v>9.2964051949144579</v>
      </c>
      <c r="R3581">
        <v>8</v>
      </c>
      <c r="S3581" t="str" cm="1">
        <f t="array" ref="S3581">_xlfn.IFS(R3581=0,"None",R3581&lt;3,"Low",R3581&lt;6,"Medium",R3581&lt;=10,"High")</f>
        <v>High</v>
      </c>
      <c r="T3581" t="str" cm="1">
        <f t="array" ref="T3581">_xlfn.IFS(M3581&lt;=20,"Low",M3581&lt;=50,"Medium",M3581&lt;=90,"High")</f>
        <v>Low</v>
      </c>
      <c r="U3581" s="33">
        <f>Datos_Limpios[[#This Row],[Number of Complaints or Support]]/Datos_Limpios[[#This Row],[Account Length (in months)]]</f>
        <v>8</v>
      </c>
      <c r="V3581" t="str" cm="1">
        <f t="array" ref="V3581">_xlfn.IFS(H3581&lt;30,"Under 30",H3581&lt;66,"Middle Age",H3581&gt;=66,"Senior")</f>
        <v>Middle Age</v>
      </c>
      <c r="W3581" t="s">
        <v>6823</v>
      </c>
    </row>
    <row r="3582" spans="1:23" x14ac:dyDescent="0.3">
      <c r="A3582" t="s">
        <v>3679</v>
      </c>
      <c r="B3582" t="s">
        <v>17</v>
      </c>
      <c r="C3582">
        <v>1</v>
      </c>
      <c r="D3582">
        <v>0</v>
      </c>
      <c r="E3582" t="s">
        <v>23</v>
      </c>
      <c r="F3582" t="s">
        <v>44</v>
      </c>
      <c r="G3582" t="s">
        <v>6790</v>
      </c>
      <c r="H3582">
        <v>43</v>
      </c>
      <c r="I3582" t="s">
        <v>17</v>
      </c>
      <c r="J3582">
        <v>0</v>
      </c>
      <c r="K3582" t="s">
        <v>20</v>
      </c>
      <c r="L3582" t="s">
        <v>6791</v>
      </c>
      <c r="M3582">
        <v>17</v>
      </c>
      <c r="P3582" s="32">
        <v>45253</v>
      </c>
      <c r="Q3582" s="1">
        <v>18.925918012101381</v>
      </c>
      <c r="R3582">
        <v>6</v>
      </c>
      <c r="S3582" t="str" cm="1">
        <f t="array" ref="S3582">_xlfn.IFS(R3582=0,"None",R3582&lt;3,"Low",R3582&lt;6,"Medium",R3582&lt;=10,"High")</f>
        <v>High</v>
      </c>
      <c r="T3582" t="str" cm="1">
        <f t="array" ref="T3582">_xlfn.IFS(M3582&lt;=20,"Low",M3582&lt;=50,"Medium",M3582&lt;=90,"High")</f>
        <v>Low</v>
      </c>
      <c r="U3582" s="33">
        <f>Datos_Limpios[[#This Row],[Number of Complaints or Support]]/Datos_Limpios[[#This Row],[Account Length (in months)]]</f>
        <v>6</v>
      </c>
      <c r="V3582" t="str" cm="1">
        <f t="array" ref="V3582">_xlfn.IFS(H3582&lt;30,"Under 30",H3582&lt;66,"Middle Age",H3582&gt;=66,"Senior")</f>
        <v>Middle Age</v>
      </c>
      <c r="W3582" t="s">
        <v>6824</v>
      </c>
    </row>
    <row r="3583" spans="1:23" x14ac:dyDescent="0.3">
      <c r="A3583" t="s">
        <v>3680</v>
      </c>
      <c r="B3583" t="s">
        <v>17</v>
      </c>
      <c r="C3583">
        <v>57</v>
      </c>
      <c r="D3583">
        <v>1</v>
      </c>
      <c r="E3583" t="s">
        <v>23</v>
      </c>
      <c r="F3583" t="s">
        <v>121</v>
      </c>
      <c r="G3583" t="s">
        <v>6790</v>
      </c>
      <c r="H3583">
        <v>63</v>
      </c>
      <c r="I3583" t="s">
        <v>23</v>
      </c>
      <c r="J3583">
        <v>2</v>
      </c>
      <c r="K3583" t="s">
        <v>24</v>
      </c>
      <c r="L3583" t="s">
        <v>6791</v>
      </c>
      <c r="M3583">
        <v>17</v>
      </c>
      <c r="P3583" s="32">
        <v>44998</v>
      </c>
      <c r="Q3583" s="1">
        <v>20.10832332985715</v>
      </c>
      <c r="R3583">
        <v>10</v>
      </c>
      <c r="S3583" t="str" cm="1">
        <f t="array" ref="S3583">_xlfn.IFS(R3583=0,"None",R3583&lt;3,"Low",R3583&lt;6,"Medium",R3583&lt;=10,"High")</f>
        <v>High</v>
      </c>
      <c r="T3583" t="str" cm="1">
        <f t="array" ref="T3583">_xlfn.IFS(M3583&lt;=20,"Low",M3583&lt;=50,"Medium",M3583&lt;=90,"High")</f>
        <v>Low</v>
      </c>
      <c r="U3583" s="33">
        <f>Datos_Limpios[[#This Row],[Number of Complaints or Support]]/Datos_Limpios[[#This Row],[Account Length (in months)]]</f>
        <v>0.17543859649122806</v>
      </c>
      <c r="V3583" t="str" cm="1">
        <f t="array" ref="V3583">_xlfn.IFS(H3583&lt;30,"Under 30",H3583&lt;66,"Middle Age",H3583&gt;=66,"Senior")</f>
        <v>Middle Age</v>
      </c>
      <c r="W3583" t="s">
        <v>6826</v>
      </c>
    </row>
    <row r="3584" spans="1:23" x14ac:dyDescent="0.3">
      <c r="A3584" t="s">
        <v>3681</v>
      </c>
      <c r="B3584" t="s">
        <v>17</v>
      </c>
      <c r="C3584">
        <v>13</v>
      </c>
      <c r="D3584">
        <v>2</v>
      </c>
      <c r="E3584" t="s">
        <v>23</v>
      </c>
      <c r="F3584" t="s">
        <v>31</v>
      </c>
      <c r="G3584" t="s">
        <v>19</v>
      </c>
      <c r="H3584">
        <v>21</v>
      </c>
      <c r="I3584" t="s">
        <v>17</v>
      </c>
      <c r="J3584">
        <v>0</v>
      </c>
      <c r="K3584" t="s">
        <v>24</v>
      </c>
      <c r="L3584" t="s">
        <v>6791</v>
      </c>
      <c r="M3584">
        <v>21</v>
      </c>
      <c r="P3584" s="32">
        <v>44144</v>
      </c>
      <c r="Q3584" s="1">
        <v>23.89298193327447</v>
      </c>
      <c r="R3584">
        <v>3</v>
      </c>
      <c r="S3584" t="str" cm="1">
        <f t="array" ref="S3584">_xlfn.IFS(R3584=0,"None",R3584&lt;3,"Low",R3584&lt;6,"Medium",R3584&lt;=10,"High")</f>
        <v>Medium</v>
      </c>
      <c r="T3584" t="str" cm="1">
        <f t="array" ref="T3584">_xlfn.IFS(M3584&lt;=20,"Low",M3584&lt;=50,"Medium",M3584&lt;=90,"High")</f>
        <v>Medium</v>
      </c>
      <c r="U3584" s="33">
        <f>Datos_Limpios[[#This Row],[Number of Complaints or Support]]/Datos_Limpios[[#This Row],[Account Length (in months)]]</f>
        <v>0.23076923076923078</v>
      </c>
      <c r="V3584" t="str" cm="1">
        <f t="array" ref="V3584">_xlfn.IFS(H3584&lt;30,"Under 30",H3584&lt;66,"Middle Age",H3584&gt;=66,"Senior")</f>
        <v>Under 30</v>
      </c>
      <c r="W3584" t="s">
        <v>6826</v>
      </c>
    </row>
    <row r="3585" spans="1:23" x14ac:dyDescent="0.3">
      <c r="A3585" t="s">
        <v>3682</v>
      </c>
      <c r="B3585" t="s">
        <v>23</v>
      </c>
      <c r="C3585">
        <v>3</v>
      </c>
      <c r="D3585">
        <v>5</v>
      </c>
      <c r="E3585" t="s">
        <v>23</v>
      </c>
      <c r="F3585" t="s">
        <v>63</v>
      </c>
      <c r="G3585" t="s">
        <v>6790</v>
      </c>
      <c r="H3585">
        <v>38</v>
      </c>
      <c r="I3585" t="s">
        <v>17</v>
      </c>
      <c r="J3585">
        <v>0</v>
      </c>
      <c r="K3585" t="s">
        <v>20</v>
      </c>
      <c r="L3585" t="s">
        <v>6792</v>
      </c>
      <c r="M3585">
        <v>34</v>
      </c>
      <c r="N3585" t="s">
        <v>76</v>
      </c>
      <c r="O3585" t="s">
        <v>217</v>
      </c>
      <c r="P3585" s="32">
        <v>44508</v>
      </c>
      <c r="Q3585" s="1">
        <v>33.201850366169268</v>
      </c>
      <c r="R3585">
        <v>1</v>
      </c>
      <c r="S3585" t="str" cm="1">
        <f t="array" ref="S3585">_xlfn.IFS(R3585=0,"None",R3585&lt;3,"Low",R3585&lt;6,"Medium",R3585&lt;=10,"High")</f>
        <v>Low</v>
      </c>
      <c r="T3585" t="str" cm="1">
        <f t="array" ref="T3585">_xlfn.IFS(M3585&lt;=20,"Low",M3585&lt;=50,"Medium",M3585&lt;=90,"High")</f>
        <v>Medium</v>
      </c>
      <c r="U3585" s="33">
        <f>Datos_Limpios[[#This Row],[Number of Complaints or Support]]/Datos_Limpios[[#This Row],[Account Length (in months)]]</f>
        <v>0.33333333333333331</v>
      </c>
      <c r="V3585" t="str" cm="1">
        <f t="array" ref="V3585">_xlfn.IFS(H3585&lt;30,"Under 30",H3585&lt;66,"Middle Age",H3585&gt;=66,"Senior")</f>
        <v>Middle Age</v>
      </c>
      <c r="W3585" t="s">
        <v>6825</v>
      </c>
    </row>
    <row r="3586" spans="1:23" x14ac:dyDescent="0.3">
      <c r="A3586" t="s">
        <v>3683</v>
      </c>
      <c r="B3586" t="s">
        <v>17</v>
      </c>
      <c r="C3586">
        <v>3</v>
      </c>
      <c r="D3586">
        <v>0</v>
      </c>
      <c r="E3586" t="s">
        <v>17</v>
      </c>
      <c r="F3586" t="s">
        <v>107</v>
      </c>
      <c r="G3586" t="s">
        <v>19</v>
      </c>
      <c r="H3586">
        <v>22</v>
      </c>
      <c r="I3586" t="s">
        <v>17</v>
      </c>
      <c r="J3586">
        <v>0</v>
      </c>
      <c r="K3586" t="s">
        <v>20</v>
      </c>
      <c r="L3586" t="s">
        <v>6791</v>
      </c>
      <c r="M3586">
        <v>8</v>
      </c>
      <c r="P3586" s="32">
        <v>44354</v>
      </c>
      <c r="Q3586" s="1">
        <v>6.7189402622044794</v>
      </c>
      <c r="R3586">
        <v>1</v>
      </c>
      <c r="S3586" t="str" cm="1">
        <f t="array" ref="S3586">_xlfn.IFS(R3586=0,"None",R3586&lt;3,"Low",R3586&lt;6,"Medium",R3586&lt;=10,"High")</f>
        <v>Low</v>
      </c>
      <c r="T3586" t="str" cm="1">
        <f t="array" ref="T3586">_xlfn.IFS(M3586&lt;=20,"Low",M3586&lt;=50,"Medium",M3586&lt;=90,"High")</f>
        <v>Low</v>
      </c>
      <c r="U3586" s="33">
        <f>Datos_Limpios[[#This Row],[Number of Complaints or Support]]/Datos_Limpios[[#This Row],[Account Length (in months)]]</f>
        <v>0.33333333333333331</v>
      </c>
      <c r="V3586" t="str" cm="1">
        <f t="array" ref="V3586">_xlfn.IFS(H3586&lt;30,"Under 30",H3586&lt;66,"Middle Age",H3586&gt;=66,"Senior")</f>
        <v>Under 30</v>
      </c>
      <c r="W3586" t="s">
        <v>6825</v>
      </c>
    </row>
    <row r="3587" spans="1:23" x14ac:dyDescent="0.3">
      <c r="A3587" t="s">
        <v>3684</v>
      </c>
      <c r="B3587" t="s">
        <v>17</v>
      </c>
      <c r="C3587">
        <v>8</v>
      </c>
      <c r="D3587">
        <v>0</v>
      </c>
      <c r="E3587" t="s">
        <v>17</v>
      </c>
      <c r="F3587" t="s">
        <v>58</v>
      </c>
      <c r="G3587" t="s">
        <v>6790</v>
      </c>
      <c r="H3587">
        <v>43</v>
      </c>
      <c r="I3587" t="s">
        <v>17</v>
      </c>
      <c r="J3587">
        <v>0</v>
      </c>
      <c r="K3587" t="s">
        <v>20</v>
      </c>
      <c r="L3587" t="s">
        <v>6791</v>
      </c>
      <c r="M3587">
        <v>16</v>
      </c>
      <c r="P3587" s="32">
        <v>45074</v>
      </c>
      <c r="Q3587" s="1">
        <v>12.867948894730221</v>
      </c>
      <c r="R3587">
        <v>2</v>
      </c>
      <c r="S3587" t="str" cm="1">
        <f t="array" ref="S3587">_xlfn.IFS(R3587=0,"None",R3587&lt;3,"Low",R3587&lt;6,"Medium",R3587&lt;=10,"High")</f>
        <v>Low</v>
      </c>
      <c r="T3587" t="str" cm="1">
        <f t="array" ref="T3587">_xlfn.IFS(M3587&lt;=20,"Low",M3587&lt;=50,"Medium",M3587&lt;=90,"High")</f>
        <v>Low</v>
      </c>
      <c r="U3587" s="33">
        <f>Datos_Limpios[[#This Row],[Number of Complaints or Support]]/Datos_Limpios[[#This Row],[Account Length (in months)]]</f>
        <v>0.25</v>
      </c>
      <c r="V3587" t="str" cm="1">
        <f t="array" ref="V3587">_xlfn.IFS(H3587&lt;30,"Under 30",H3587&lt;66,"Middle Age",H3587&gt;=66,"Senior")</f>
        <v>Middle Age</v>
      </c>
      <c r="W3587" t="s">
        <v>6825</v>
      </c>
    </row>
    <row r="3588" spans="1:23" x14ac:dyDescent="0.3">
      <c r="A3588" t="s">
        <v>3685</v>
      </c>
      <c r="B3588" t="s">
        <v>17</v>
      </c>
      <c r="C3588">
        <v>24</v>
      </c>
      <c r="D3588">
        <v>0</v>
      </c>
      <c r="E3588" t="s">
        <v>23</v>
      </c>
      <c r="F3588" t="s">
        <v>202</v>
      </c>
      <c r="G3588" t="s">
        <v>19</v>
      </c>
      <c r="H3588">
        <v>59</v>
      </c>
      <c r="I3588" t="s">
        <v>17</v>
      </c>
      <c r="J3588">
        <v>0</v>
      </c>
      <c r="K3588" t="s">
        <v>24</v>
      </c>
      <c r="L3588" t="s">
        <v>6792</v>
      </c>
      <c r="M3588">
        <v>25</v>
      </c>
      <c r="P3588" s="32">
        <v>44458</v>
      </c>
      <c r="Q3588" s="1">
        <v>29.927025763450541</v>
      </c>
      <c r="R3588">
        <v>4</v>
      </c>
      <c r="S3588" t="str" cm="1">
        <f t="array" ref="S3588">_xlfn.IFS(R3588=0,"None",R3588&lt;3,"Low",R3588&lt;6,"Medium",R3588&lt;=10,"High")</f>
        <v>Medium</v>
      </c>
      <c r="T3588" t="str" cm="1">
        <f t="array" ref="T3588">_xlfn.IFS(M3588&lt;=20,"Low",M3588&lt;=50,"Medium",M3588&lt;=90,"High")</f>
        <v>Medium</v>
      </c>
      <c r="U3588" s="33">
        <f>Datos_Limpios[[#This Row],[Number of Complaints or Support]]/Datos_Limpios[[#This Row],[Account Length (in months)]]</f>
        <v>0.16666666666666666</v>
      </c>
      <c r="V3588" t="str" cm="1">
        <f t="array" ref="V3588">_xlfn.IFS(H3588&lt;30,"Under 30",H3588&lt;66,"Middle Age",H3588&gt;=66,"Senior")</f>
        <v>Middle Age</v>
      </c>
      <c r="W3588" t="s">
        <v>6825</v>
      </c>
    </row>
    <row r="3589" spans="1:23" x14ac:dyDescent="0.3">
      <c r="A3589" t="s">
        <v>3686</v>
      </c>
      <c r="B3589" t="s">
        <v>17</v>
      </c>
      <c r="C3589">
        <v>13</v>
      </c>
      <c r="D3589">
        <v>0</v>
      </c>
      <c r="E3589" t="s">
        <v>23</v>
      </c>
      <c r="F3589" t="s">
        <v>36</v>
      </c>
      <c r="G3589" t="s">
        <v>6790</v>
      </c>
      <c r="H3589">
        <v>23</v>
      </c>
      <c r="I3589" t="s">
        <v>17</v>
      </c>
      <c r="J3589">
        <v>0</v>
      </c>
      <c r="K3589" t="s">
        <v>20</v>
      </c>
      <c r="L3589" t="s">
        <v>6792</v>
      </c>
      <c r="M3589">
        <v>28</v>
      </c>
      <c r="P3589" s="32">
        <v>43976</v>
      </c>
      <c r="Q3589" s="1">
        <v>24.203349669745869</v>
      </c>
      <c r="R3589">
        <v>5</v>
      </c>
      <c r="S3589" t="str" cm="1">
        <f t="array" ref="S3589">_xlfn.IFS(R3589=0,"None",R3589&lt;3,"Low",R3589&lt;6,"Medium",R3589&lt;=10,"High")</f>
        <v>Medium</v>
      </c>
      <c r="T3589" t="str" cm="1">
        <f t="array" ref="T3589">_xlfn.IFS(M3589&lt;=20,"Low",M3589&lt;=50,"Medium",M3589&lt;=90,"High")</f>
        <v>Medium</v>
      </c>
      <c r="U3589" s="33">
        <f>Datos_Limpios[[#This Row],[Number of Complaints or Support]]/Datos_Limpios[[#This Row],[Account Length (in months)]]</f>
        <v>0.38461538461538464</v>
      </c>
      <c r="V3589" t="str" cm="1">
        <f t="array" ref="V3589">_xlfn.IFS(H3589&lt;30,"Under 30",H3589&lt;66,"Middle Age",H3589&gt;=66,"Senior")</f>
        <v>Under 30</v>
      </c>
      <c r="W3589" t="s">
        <v>6824</v>
      </c>
    </row>
    <row r="3590" spans="1:23" x14ac:dyDescent="0.3">
      <c r="A3590" t="s">
        <v>3687</v>
      </c>
      <c r="B3590" t="s">
        <v>17</v>
      </c>
      <c r="C3590">
        <v>58</v>
      </c>
      <c r="D3590">
        <v>0</v>
      </c>
      <c r="E3590" t="s">
        <v>17</v>
      </c>
      <c r="F3590" t="s">
        <v>34</v>
      </c>
      <c r="G3590" t="s">
        <v>19</v>
      </c>
      <c r="H3590">
        <v>58</v>
      </c>
      <c r="I3590" t="s">
        <v>17</v>
      </c>
      <c r="J3590">
        <v>0</v>
      </c>
      <c r="K3590" t="s">
        <v>24</v>
      </c>
      <c r="L3590" t="s">
        <v>6792</v>
      </c>
      <c r="M3590">
        <v>12</v>
      </c>
      <c r="P3590" s="32">
        <v>44828</v>
      </c>
      <c r="Q3590" s="1">
        <v>10.67350473710388</v>
      </c>
      <c r="R3590">
        <v>10</v>
      </c>
      <c r="S3590" t="str" cm="1">
        <f t="array" ref="S3590">_xlfn.IFS(R3590=0,"None",R3590&lt;3,"Low",R3590&lt;6,"Medium",R3590&lt;=10,"High")</f>
        <v>High</v>
      </c>
      <c r="T3590" t="str" cm="1">
        <f t="array" ref="T3590">_xlfn.IFS(M3590&lt;=20,"Low",M3590&lt;=50,"Medium",M3590&lt;=90,"High")</f>
        <v>Low</v>
      </c>
      <c r="U3590" s="33">
        <f>Datos_Limpios[[#This Row],[Number of Complaints or Support]]/Datos_Limpios[[#This Row],[Account Length (in months)]]</f>
        <v>0.17241379310344829</v>
      </c>
      <c r="V3590" t="str" cm="1">
        <f t="array" ref="V3590">_xlfn.IFS(H3590&lt;30,"Under 30",H3590&lt;66,"Middle Age",H3590&gt;=66,"Senior")</f>
        <v>Middle Age</v>
      </c>
      <c r="W3590" t="s">
        <v>6823</v>
      </c>
    </row>
    <row r="3591" spans="1:23" x14ac:dyDescent="0.3">
      <c r="A3591" t="s">
        <v>3688</v>
      </c>
      <c r="B3591" t="s">
        <v>23</v>
      </c>
      <c r="C3591">
        <v>24</v>
      </c>
      <c r="D3591">
        <v>1</v>
      </c>
      <c r="E3591" t="s">
        <v>17</v>
      </c>
      <c r="F3591" t="s">
        <v>34</v>
      </c>
      <c r="G3591" t="s">
        <v>6790</v>
      </c>
      <c r="H3591">
        <v>61</v>
      </c>
      <c r="I3591" t="s">
        <v>17</v>
      </c>
      <c r="J3591">
        <v>0</v>
      </c>
      <c r="K3591" t="s">
        <v>24</v>
      </c>
      <c r="L3591" t="s">
        <v>6792</v>
      </c>
      <c r="M3591">
        <v>54</v>
      </c>
      <c r="N3591" t="s">
        <v>27</v>
      </c>
      <c r="O3591" t="s">
        <v>125</v>
      </c>
      <c r="P3591" s="32">
        <v>45171</v>
      </c>
      <c r="Q3591" s="1">
        <v>57.7923016477774</v>
      </c>
      <c r="R3591">
        <v>6</v>
      </c>
      <c r="S3591" t="str" cm="1">
        <f t="array" ref="S3591">_xlfn.IFS(R3591=0,"None",R3591&lt;3,"Low",R3591&lt;6,"Medium",R3591&lt;=10,"High")</f>
        <v>High</v>
      </c>
      <c r="T3591" t="str" cm="1">
        <f t="array" ref="T3591">_xlfn.IFS(M3591&lt;=20,"Low",M3591&lt;=50,"Medium",M3591&lt;=90,"High")</f>
        <v>High</v>
      </c>
      <c r="U3591" s="33">
        <f>Datos_Limpios[[#This Row],[Number of Complaints or Support]]/Datos_Limpios[[#This Row],[Account Length (in months)]]</f>
        <v>0.25</v>
      </c>
      <c r="V3591" t="str" cm="1">
        <f t="array" ref="V3591">_xlfn.IFS(H3591&lt;30,"Under 30",H3591&lt;66,"Middle Age",H3591&gt;=66,"Senior")</f>
        <v>Middle Age</v>
      </c>
      <c r="W3591" t="s">
        <v>6823</v>
      </c>
    </row>
    <row r="3592" spans="1:23" x14ac:dyDescent="0.3">
      <c r="A3592" t="s">
        <v>3689</v>
      </c>
      <c r="B3592" t="s">
        <v>17</v>
      </c>
      <c r="C3592">
        <v>11</v>
      </c>
      <c r="D3592">
        <v>0</v>
      </c>
      <c r="E3592" t="s">
        <v>23</v>
      </c>
      <c r="F3592" t="s">
        <v>88</v>
      </c>
      <c r="G3592" t="s">
        <v>6790</v>
      </c>
      <c r="H3592">
        <v>27</v>
      </c>
      <c r="I3592" t="s">
        <v>17</v>
      </c>
      <c r="J3592">
        <v>0</v>
      </c>
      <c r="K3592" t="s">
        <v>20</v>
      </c>
      <c r="L3592" t="s">
        <v>6792</v>
      </c>
      <c r="M3592">
        <v>34</v>
      </c>
      <c r="P3592" s="32">
        <v>44416</v>
      </c>
      <c r="Q3592" s="1">
        <v>36.897031967779881</v>
      </c>
      <c r="R3592">
        <v>3</v>
      </c>
      <c r="S3592" t="str" cm="1">
        <f t="array" ref="S3592">_xlfn.IFS(R3592=0,"None",R3592&lt;3,"Low",R3592&lt;6,"Medium",R3592&lt;=10,"High")</f>
        <v>Medium</v>
      </c>
      <c r="T3592" t="str" cm="1">
        <f t="array" ref="T3592">_xlfn.IFS(M3592&lt;=20,"Low",M3592&lt;=50,"Medium",M3592&lt;=90,"High")</f>
        <v>Medium</v>
      </c>
      <c r="U3592" s="33">
        <f>Datos_Limpios[[#This Row],[Number of Complaints or Support]]/Datos_Limpios[[#This Row],[Account Length (in months)]]</f>
        <v>0.27272727272727271</v>
      </c>
      <c r="V3592" t="str" cm="1">
        <f t="array" ref="V3592">_xlfn.IFS(H3592&lt;30,"Under 30",H3592&lt;66,"Middle Age",H3592&gt;=66,"Senior")</f>
        <v>Under 30</v>
      </c>
      <c r="W3592" t="s">
        <v>6825</v>
      </c>
    </row>
    <row r="3593" spans="1:23" x14ac:dyDescent="0.3">
      <c r="A3593" t="s">
        <v>3690</v>
      </c>
      <c r="B3593" t="s">
        <v>23</v>
      </c>
      <c r="C3593">
        <v>52</v>
      </c>
      <c r="D3593">
        <v>5</v>
      </c>
      <c r="E3593" t="s">
        <v>23</v>
      </c>
      <c r="F3593" t="s">
        <v>130</v>
      </c>
      <c r="G3593" t="s">
        <v>6790</v>
      </c>
      <c r="H3593">
        <v>21</v>
      </c>
      <c r="I3593" t="s">
        <v>17</v>
      </c>
      <c r="J3593">
        <v>0</v>
      </c>
      <c r="K3593" t="s">
        <v>24</v>
      </c>
      <c r="L3593" t="s">
        <v>6792</v>
      </c>
      <c r="M3593">
        <v>54</v>
      </c>
      <c r="N3593" t="s">
        <v>91</v>
      </c>
      <c r="O3593" t="s">
        <v>92</v>
      </c>
      <c r="P3593" s="32">
        <v>44629</v>
      </c>
      <c r="Q3593" s="1">
        <v>52.098499520366538</v>
      </c>
      <c r="R3593">
        <v>9</v>
      </c>
      <c r="S3593" t="str" cm="1">
        <f t="array" ref="S3593">_xlfn.IFS(R3593=0,"None",R3593&lt;3,"Low",R3593&lt;6,"Medium",R3593&lt;=10,"High")</f>
        <v>High</v>
      </c>
      <c r="T3593" t="str" cm="1">
        <f t="array" ref="T3593">_xlfn.IFS(M3593&lt;=20,"Low",M3593&lt;=50,"Medium",M3593&lt;=90,"High")</f>
        <v>High</v>
      </c>
      <c r="U3593" s="33">
        <f>Datos_Limpios[[#This Row],[Number of Complaints or Support]]/Datos_Limpios[[#This Row],[Account Length (in months)]]</f>
        <v>0.17307692307692307</v>
      </c>
      <c r="V3593" t="str" cm="1">
        <f t="array" ref="V3593">_xlfn.IFS(H3593&lt;30,"Under 30",H3593&lt;66,"Middle Age",H3593&gt;=66,"Senior")</f>
        <v>Under 30</v>
      </c>
      <c r="W3593" t="s">
        <v>6825</v>
      </c>
    </row>
    <row r="3594" spans="1:23" x14ac:dyDescent="0.3">
      <c r="A3594" t="s">
        <v>3691</v>
      </c>
      <c r="B3594" t="s">
        <v>17</v>
      </c>
      <c r="C3594">
        <v>56</v>
      </c>
      <c r="D3594">
        <v>2</v>
      </c>
      <c r="E3594" t="s">
        <v>23</v>
      </c>
      <c r="F3594" t="s">
        <v>158</v>
      </c>
      <c r="G3594" t="s">
        <v>19</v>
      </c>
      <c r="H3594">
        <v>60</v>
      </c>
      <c r="I3594" t="s">
        <v>17</v>
      </c>
      <c r="J3594">
        <v>0</v>
      </c>
      <c r="K3594" t="s">
        <v>32</v>
      </c>
      <c r="L3594" t="s">
        <v>6792</v>
      </c>
      <c r="M3594">
        <v>48</v>
      </c>
      <c r="P3594" s="32">
        <v>43876</v>
      </c>
      <c r="Q3594" s="1">
        <v>45.838292436154248</v>
      </c>
      <c r="R3594">
        <v>3</v>
      </c>
      <c r="S3594" t="str" cm="1">
        <f t="array" ref="S3594">_xlfn.IFS(R3594=0,"None",R3594&lt;3,"Low",R3594&lt;6,"Medium",R3594&lt;=10,"High")</f>
        <v>Medium</v>
      </c>
      <c r="T3594" t="str" cm="1">
        <f t="array" ref="T3594">_xlfn.IFS(M3594&lt;=20,"Low",M3594&lt;=50,"Medium",M3594&lt;=90,"High")</f>
        <v>Medium</v>
      </c>
      <c r="U3594" s="33">
        <f>Datos_Limpios[[#This Row],[Number of Complaints or Support]]/Datos_Limpios[[#This Row],[Account Length (in months)]]</f>
        <v>5.3571428571428568E-2</v>
      </c>
      <c r="V3594" t="str" cm="1">
        <f t="array" ref="V3594">_xlfn.IFS(H3594&lt;30,"Under 30",H3594&lt;66,"Middle Age",H3594&gt;=66,"Senior")</f>
        <v>Middle Age</v>
      </c>
      <c r="W3594" t="s">
        <v>6823</v>
      </c>
    </row>
    <row r="3595" spans="1:23" x14ac:dyDescent="0.3">
      <c r="A3595" t="s">
        <v>3692</v>
      </c>
      <c r="B3595" t="s">
        <v>17</v>
      </c>
      <c r="C3595">
        <v>24</v>
      </c>
      <c r="D3595">
        <v>0</v>
      </c>
      <c r="E3595" t="s">
        <v>23</v>
      </c>
      <c r="F3595" t="s">
        <v>245</v>
      </c>
      <c r="G3595" t="s">
        <v>6790</v>
      </c>
      <c r="H3595">
        <v>55</v>
      </c>
      <c r="I3595" t="s">
        <v>17</v>
      </c>
      <c r="J3595">
        <v>0</v>
      </c>
      <c r="K3595" t="s">
        <v>20</v>
      </c>
      <c r="L3595" t="s">
        <v>6791</v>
      </c>
      <c r="M3595">
        <v>60</v>
      </c>
      <c r="P3595" s="32">
        <v>44363</v>
      </c>
      <c r="Q3595" s="1">
        <v>58.94181113636828</v>
      </c>
      <c r="R3595">
        <v>3</v>
      </c>
      <c r="S3595" t="str" cm="1">
        <f t="array" ref="S3595">_xlfn.IFS(R3595=0,"None",R3595&lt;3,"Low",R3595&lt;6,"Medium",R3595&lt;=10,"High")</f>
        <v>Medium</v>
      </c>
      <c r="T3595" t="str" cm="1">
        <f t="array" ref="T3595">_xlfn.IFS(M3595&lt;=20,"Low",M3595&lt;=50,"Medium",M3595&lt;=90,"High")</f>
        <v>High</v>
      </c>
      <c r="U3595" s="33">
        <f>Datos_Limpios[[#This Row],[Number of Complaints or Support]]/Datos_Limpios[[#This Row],[Account Length (in months)]]</f>
        <v>0.125</v>
      </c>
      <c r="V3595" t="str" cm="1">
        <f t="array" ref="V3595">_xlfn.IFS(H3595&lt;30,"Under 30",H3595&lt;66,"Middle Age",H3595&gt;=66,"Senior")</f>
        <v>Middle Age</v>
      </c>
      <c r="W3595" t="s">
        <v>6823</v>
      </c>
    </row>
    <row r="3596" spans="1:23" x14ac:dyDescent="0.3">
      <c r="A3596" t="s">
        <v>3693</v>
      </c>
      <c r="B3596" t="s">
        <v>17</v>
      </c>
      <c r="C3596">
        <v>7</v>
      </c>
      <c r="D3596">
        <v>0</v>
      </c>
      <c r="E3596" t="s">
        <v>23</v>
      </c>
      <c r="F3596" t="s">
        <v>69</v>
      </c>
      <c r="G3596" t="s">
        <v>6790</v>
      </c>
      <c r="H3596">
        <v>46</v>
      </c>
      <c r="I3596" t="s">
        <v>23</v>
      </c>
      <c r="J3596">
        <v>2</v>
      </c>
      <c r="K3596" t="s">
        <v>20</v>
      </c>
      <c r="L3596" t="s">
        <v>6791</v>
      </c>
      <c r="M3596">
        <v>30</v>
      </c>
      <c r="P3596" s="32">
        <v>44260</v>
      </c>
      <c r="Q3596" s="1">
        <v>25.350307752520411</v>
      </c>
      <c r="R3596">
        <v>4</v>
      </c>
      <c r="S3596" t="str" cm="1">
        <f t="array" ref="S3596">_xlfn.IFS(R3596=0,"None",R3596&lt;3,"Low",R3596&lt;6,"Medium",R3596&lt;=10,"High")</f>
        <v>Medium</v>
      </c>
      <c r="T3596" t="str" cm="1">
        <f t="array" ref="T3596">_xlfn.IFS(M3596&lt;=20,"Low",M3596&lt;=50,"Medium",M3596&lt;=90,"High")</f>
        <v>Medium</v>
      </c>
      <c r="U3596" s="33">
        <f>Datos_Limpios[[#This Row],[Number of Complaints or Support]]/Datos_Limpios[[#This Row],[Account Length (in months)]]</f>
        <v>0.5714285714285714</v>
      </c>
      <c r="V3596" t="str" cm="1">
        <f t="array" ref="V3596">_xlfn.IFS(H3596&lt;30,"Under 30",H3596&lt;66,"Middle Age",H3596&gt;=66,"Senior")</f>
        <v>Middle Age</v>
      </c>
      <c r="W3596" t="s">
        <v>6825</v>
      </c>
    </row>
    <row r="3597" spans="1:23" x14ac:dyDescent="0.3">
      <c r="A3597" t="s">
        <v>3694</v>
      </c>
      <c r="B3597" t="s">
        <v>17</v>
      </c>
      <c r="C3597">
        <v>29</v>
      </c>
      <c r="D3597">
        <v>0</v>
      </c>
      <c r="E3597" t="s">
        <v>23</v>
      </c>
      <c r="F3597" t="s">
        <v>121</v>
      </c>
      <c r="G3597" t="s">
        <v>6790</v>
      </c>
      <c r="H3597">
        <v>54</v>
      </c>
      <c r="I3597" t="s">
        <v>23</v>
      </c>
      <c r="J3597">
        <v>2</v>
      </c>
      <c r="K3597" t="s">
        <v>20</v>
      </c>
      <c r="L3597" t="s">
        <v>6792</v>
      </c>
      <c r="M3597">
        <v>26</v>
      </c>
      <c r="P3597" s="32">
        <v>45105</v>
      </c>
      <c r="Q3597" s="1">
        <v>30.224070662753931</v>
      </c>
      <c r="R3597">
        <v>2</v>
      </c>
      <c r="S3597" t="str" cm="1">
        <f t="array" ref="S3597">_xlfn.IFS(R3597=0,"None",R3597&lt;3,"Low",R3597&lt;6,"Medium",R3597&lt;=10,"High")</f>
        <v>Low</v>
      </c>
      <c r="T3597" t="str" cm="1">
        <f t="array" ref="T3597">_xlfn.IFS(M3597&lt;=20,"Low",M3597&lt;=50,"Medium",M3597&lt;=90,"High")</f>
        <v>Medium</v>
      </c>
      <c r="U3597" s="33">
        <f>Datos_Limpios[[#This Row],[Number of Complaints or Support]]/Datos_Limpios[[#This Row],[Account Length (in months)]]</f>
        <v>6.8965517241379309E-2</v>
      </c>
      <c r="V3597" t="str" cm="1">
        <f t="array" ref="V3597">_xlfn.IFS(H3597&lt;30,"Under 30",H3597&lt;66,"Middle Age",H3597&gt;=66,"Senior")</f>
        <v>Middle Age</v>
      </c>
      <c r="W3597" t="s">
        <v>6826</v>
      </c>
    </row>
    <row r="3598" spans="1:23" x14ac:dyDescent="0.3">
      <c r="A3598" t="s">
        <v>3695</v>
      </c>
      <c r="B3598" t="s">
        <v>17</v>
      </c>
      <c r="C3598">
        <v>33</v>
      </c>
      <c r="D3598">
        <v>0</v>
      </c>
      <c r="E3598" t="s">
        <v>23</v>
      </c>
      <c r="F3598" t="s">
        <v>90</v>
      </c>
      <c r="G3598" t="s">
        <v>6790</v>
      </c>
      <c r="H3598">
        <v>32</v>
      </c>
      <c r="I3598" t="s">
        <v>17</v>
      </c>
      <c r="J3598">
        <v>0</v>
      </c>
      <c r="K3598" t="s">
        <v>24</v>
      </c>
      <c r="L3598" t="s">
        <v>6792</v>
      </c>
      <c r="M3598">
        <v>42</v>
      </c>
      <c r="P3598" s="32">
        <v>44673</v>
      </c>
      <c r="Q3598" s="1">
        <v>41.543481262243724</v>
      </c>
      <c r="R3598">
        <v>6</v>
      </c>
      <c r="S3598" t="str" cm="1">
        <f t="array" ref="S3598">_xlfn.IFS(R3598=0,"None",R3598&lt;3,"Low",R3598&lt;6,"Medium",R3598&lt;=10,"High")</f>
        <v>High</v>
      </c>
      <c r="T3598" t="str" cm="1">
        <f t="array" ref="T3598">_xlfn.IFS(M3598&lt;=20,"Low",M3598&lt;=50,"Medium",M3598&lt;=90,"High")</f>
        <v>Medium</v>
      </c>
      <c r="U3598" s="33">
        <f>Datos_Limpios[[#This Row],[Number of Complaints or Support]]/Datos_Limpios[[#This Row],[Account Length (in months)]]</f>
        <v>0.18181818181818182</v>
      </c>
      <c r="V3598" t="str" cm="1">
        <f t="array" ref="V3598">_xlfn.IFS(H3598&lt;30,"Under 30",H3598&lt;66,"Middle Age",H3598&gt;=66,"Senior")</f>
        <v>Middle Age</v>
      </c>
      <c r="W3598" t="s">
        <v>6823</v>
      </c>
    </row>
    <row r="3599" spans="1:23" x14ac:dyDescent="0.3">
      <c r="A3599" t="s">
        <v>3696</v>
      </c>
      <c r="B3599" t="s">
        <v>23</v>
      </c>
      <c r="C3599">
        <v>17</v>
      </c>
      <c r="D3599">
        <v>4</v>
      </c>
      <c r="E3599" t="s">
        <v>23</v>
      </c>
      <c r="F3599" t="s">
        <v>73</v>
      </c>
      <c r="G3599" t="s">
        <v>6790</v>
      </c>
      <c r="H3599">
        <v>58</v>
      </c>
      <c r="I3599" t="s">
        <v>17</v>
      </c>
      <c r="J3599">
        <v>0</v>
      </c>
      <c r="K3599" t="s">
        <v>20</v>
      </c>
      <c r="L3599" t="s">
        <v>6792</v>
      </c>
      <c r="M3599">
        <v>38</v>
      </c>
      <c r="N3599" t="s">
        <v>50</v>
      </c>
      <c r="O3599" t="s">
        <v>71</v>
      </c>
      <c r="P3599" s="32">
        <v>44634</v>
      </c>
      <c r="Q3599" s="1">
        <v>40.329830005579787</v>
      </c>
      <c r="R3599">
        <v>10</v>
      </c>
      <c r="S3599" t="str" cm="1">
        <f t="array" ref="S3599">_xlfn.IFS(R3599=0,"None",R3599&lt;3,"Low",R3599&lt;6,"Medium",R3599&lt;=10,"High")</f>
        <v>High</v>
      </c>
      <c r="T3599" t="str" cm="1">
        <f t="array" ref="T3599">_xlfn.IFS(M3599&lt;=20,"Low",M3599&lt;=50,"Medium",M3599&lt;=90,"High")</f>
        <v>Medium</v>
      </c>
      <c r="U3599" s="33">
        <f>Datos_Limpios[[#This Row],[Number of Complaints or Support]]/Datos_Limpios[[#This Row],[Account Length (in months)]]</f>
        <v>0.58823529411764708</v>
      </c>
      <c r="V3599" t="str" cm="1">
        <f t="array" ref="V3599">_xlfn.IFS(H3599&lt;30,"Under 30",H3599&lt;66,"Middle Age",H3599&gt;=66,"Senior")</f>
        <v>Middle Age</v>
      </c>
      <c r="W3599" t="s">
        <v>6824</v>
      </c>
    </row>
    <row r="3600" spans="1:23" x14ac:dyDescent="0.3">
      <c r="A3600" t="s">
        <v>3697</v>
      </c>
      <c r="B3600" t="s">
        <v>23</v>
      </c>
      <c r="C3600">
        <v>19</v>
      </c>
      <c r="D3600">
        <v>3</v>
      </c>
      <c r="E3600" t="s">
        <v>17</v>
      </c>
      <c r="F3600" t="s">
        <v>94</v>
      </c>
      <c r="G3600" t="s">
        <v>6790</v>
      </c>
      <c r="H3600">
        <v>50</v>
      </c>
      <c r="I3600" t="s">
        <v>17</v>
      </c>
      <c r="J3600">
        <v>0</v>
      </c>
      <c r="K3600" t="s">
        <v>20</v>
      </c>
      <c r="L3600" t="s">
        <v>6791</v>
      </c>
      <c r="M3600">
        <v>44</v>
      </c>
      <c r="N3600" t="s">
        <v>59</v>
      </c>
      <c r="O3600" t="s">
        <v>116</v>
      </c>
      <c r="P3600" s="32">
        <v>45267</v>
      </c>
      <c r="Q3600" s="1">
        <v>35.634266953528297</v>
      </c>
      <c r="R3600">
        <v>9</v>
      </c>
      <c r="S3600" t="str" cm="1">
        <f t="array" ref="S3600">_xlfn.IFS(R3600=0,"None",R3600&lt;3,"Low",R3600&lt;6,"Medium",R3600&lt;=10,"High")</f>
        <v>High</v>
      </c>
      <c r="T3600" t="str" cm="1">
        <f t="array" ref="T3600">_xlfn.IFS(M3600&lt;=20,"Low",M3600&lt;=50,"Medium",M3600&lt;=90,"High")</f>
        <v>Medium</v>
      </c>
      <c r="U3600" s="33">
        <f>Datos_Limpios[[#This Row],[Number of Complaints or Support]]/Datos_Limpios[[#This Row],[Account Length (in months)]]</f>
        <v>0.47368421052631576</v>
      </c>
      <c r="V3600" t="str" cm="1">
        <f t="array" ref="V3600">_xlfn.IFS(H3600&lt;30,"Under 30",H3600&lt;66,"Middle Age",H3600&gt;=66,"Senior")</f>
        <v>Middle Age</v>
      </c>
      <c r="W3600" t="s">
        <v>6823</v>
      </c>
    </row>
    <row r="3601" spans="1:23" x14ac:dyDescent="0.3">
      <c r="A3601" t="s">
        <v>3698</v>
      </c>
      <c r="B3601" t="s">
        <v>23</v>
      </c>
      <c r="C3601">
        <v>15</v>
      </c>
      <c r="D3601">
        <v>5</v>
      </c>
      <c r="E3601" t="s">
        <v>23</v>
      </c>
      <c r="F3601" t="s">
        <v>54</v>
      </c>
      <c r="G3601" t="s">
        <v>19</v>
      </c>
      <c r="H3601">
        <v>55</v>
      </c>
      <c r="I3601" t="s">
        <v>17</v>
      </c>
      <c r="J3601">
        <v>0</v>
      </c>
      <c r="K3601" t="s">
        <v>20</v>
      </c>
      <c r="L3601" t="s">
        <v>6792</v>
      </c>
      <c r="M3601">
        <v>26</v>
      </c>
      <c r="N3601" t="s">
        <v>27</v>
      </c>
      <c r="O3601" t="s">
        <v>208</v>
      </c>
      <c r="P3601" s="32">
        <v>44297</v>
      </c>
      <c r="Q3601" s="1">
        <v>24.840185825762319</v>
      </c>
      <c r="R3601">
        <v>9</v>
      </c>
      <c r="S3601" t="str" cm="1">
        <f t="array" ref="S3601">_xlfn.IFS(R3601=0,"None",R3601&lt;3,"Low",R3601&lt;6,"Medium",R3601&lt;=10,"High")</f>
        <v>High</v>
      </c>
      <c r="T3601" t="str" cm="1">
        <f t="array" ref="T3601">_xlfn.IFS(M3601&lt;=20,"Low",M3601&lt;=50,"Medium",M3601&lt;=90,"High")</f>
        <v>Medium</v>
      </c>
      <c r="U3601" s="33">
        <f>Datos_Limpios[[#This Row],[Number of Complaints or Support]]/Datos_Limpios[[#This Row],[Account Length (in months)]]</f>
        <v>0.6</v>
      </c>
      <c r="V3601" t="str" cm="1">
        <f t="array" ref="V3601">_xlfn.IFS(H3601&lt;30,"Under 30",H3601&lt;66,"Middle Age",H3601&gt;=66,"Senior")</f>
        <v>Middle Age</v>
      </c>
      <c r="W3601" t="s">
        <v>6823</v>
      </c>
    </row>
    <row r="3602" spans="1:23" x14ac:dyDescent="0.3">
      <c r="A3602" t="s">
        <v>3699</v>
      </c>
      <c r="B3602" t="s">
        <v>23</v>
      </c>
      <c r="C3602">
        <v>1</v>
      </c>
      <c r="D3602">
        <v>3</v>
      </c>
      <c r="E3602" t="s">
        <v>23</v>
      </c>
      <c r="F3602" t="s">
        <v>121</v>
      </c>
      <c r="G3602" t="s">
        <v>19</v>
      </c>
      <c r="H3602">
        <v>50</v>
      </c>
      <c r="I3602" t="s">
        <v>17</v>
      </c>
      <c r="J3602">
        <v>0</v>
      </c>
      <c r="K3602" t="s">
        <v>20</v>
      </c>
      <c r="L3602" t="s">
        <v>6791</v>
      </c>
      <c r="M3602">
        <v>26</v>
      </c>
      <c r="N3602" t="s">
        <v>91</v>
      </c>
      <c r="O3602" t="s">
        <v>92</v>
      </c>
      <c r="P3602" s="32">
        <v>44838</v>
      </c>
      <c r="Q3602" s="1">
        <v>23.858552210942769</v>
      </c>
      <c r="R3602">
        <v>2</v>
      </c>
      <c r="S3602" t="str" cm="1">
        <f t="array" ref="S3602">_xlfn.IFS(R3602=0,"None",R3602&lt;3,"Low",R3602&lt;6,"Medium",R3602&lt;=10,"High")</f>
        <v>Low</v>
      </c>
      <c r="T3602" t="str" cm="1">
        <f t="array" ref="T3602">_xlfn.IFS(M3602&lt;=20,"Low",M3602&lt;=50,"Medium",M3602&lt;=90,"High")</f>
        <v>Medium</v>
      </c>
      <c r="U3602" s="33">
        <f>Datos_Limpios[[#This Row],[Number of Complaints or Support]]/Datos_Limpios[[#This Row],[Account Length (in months)]]</f>
        <v>2</v>
      </c>
      <c r="V3602" t="str" cm="1">
        <f t="array" ref="V3602">_xlfn.IFS(H3602&lt;30,"Under 30",H3602&lt;66,"Middle Age",H3602&gt;=66,"Senior")</f>
        <v>Middle Age</v>
      </c>
      <c r="W3602" t="s">
        <v>6826</v>
      </c>
    </row>
    <row r="3603" spans="1:23" x14ac:dyDescent="0.3">
      <c r="A3603" t="s">
        <v>3700</v>
      </c>
      <c r="B3603" t="s">
        <v>17</v>
      </c>
      <c r="C3603">
        <v>35</v>
      </c>
      <c r="D3603">
        <v>0</v>
      </c>
      <c r="E3603" t="s">
        <v>17</v>
      </c>
      <c r="F3603" t="s">
        <v>202</v>
      </c>
      <c r="G3603" t="s">
        <v>19</v>
      </c>
      <c r="H3603">
        <v>53</v>
      </c>
      <c r="I3603" t="s">
        <v>23</v>
      </c>
      <c r="J3603">
        <v>4</v>
      </c>
      <c r="K3603" t="s">
        <v>20</v>
      </c>
      <c r="L3603" t="s">
        <v>6792</v>
      </c>
      <c r="M3603">
        <v>10</v>
      </c>
      <c r="P3603" s="32">
        <v>44221</v>
      </c>
      <c r="Q3603" s="1">
        <v>11.79861981744258</v>
      </c>
      <c r="R3603">
        <v>1</v>
      </c>
      <c r="S3603" t="str" cm="1">
        <f t="array" ref="S3603">_xlfn.IFS(R3603=0,"None",R3603&lt;3,"Low",R3603&lt;6,"Medium",R3603&lt;=10,"High")</f>
        <v>Low</v>
      </c>
      <c r="T3603" t="str" cm="1">
        <f t="array" ref="T3603">_xlfn.IFS(M3603&lt;=20,"Low",M3603&lt;=50,"Medium",M3603&lt;=90,"High")</f>
        <v>Low</v>
      </c>
      <c r="U3603" s="33">
        <f>Datos_Limpios[[#This Row],[Number of Complaints or Support]]/Datos_Limpios[[#This Row],[Account Length (in months)]]</f>
        <v>2.8571428571428571E-2</v>
      </c>
      <c r="V3603" t="str" cm="1">
        <f t="array" ref="V3603">_xlfn.IFS(H3603&lt;30,"Under 30",H3603&lt;66,"Middle Age",H3603&gt;=66,"Senior")</f>
        <v>Middle Age</v>
      </c>
      <c r="W3603" t="s">
        <v>6825</v>
      </c>
    </row>
    <row r="3604" spans="1:23" x14ac:dyDescent="0.3">
      <c r="A3604" t="s">
        <v>3701</v>
      </c>
      <c r="B3604" t="s">
        <v>23</v>
      </c>
      <c r="C3604">
        <v>24</v>
      </c>
      <c r="D3604">
        <v>1</v>
      </c>
      <c r="E3604" t="s">
        <v>23</v>
      </c>
      <c r="F3604" t="s">
        <v>123</v>
      </c>
      <c r="G3604" t="s">
        <v>6790</v>
      </c>
      <c r="H3604">
        <v>70</v>
      </c>
      <c r="I3604" t="s">
        <v>17</v>
      </c>
      <c r="J3604">
        <v>0</v>
      </c>
      <c r="K3604" t="s">
        <v>20</v>
      </c>
      <c r="L3604" t="s">
        <v>6791</v>
      </c>
      <c r="M3604">
        <v>45</v>
      </c>
      <c r="N3604" t="s">
        <v>59</v>
      </c>
      <c r="O3604" t="s">
        <v>116</v>
      </c>
      <c r="P3604" s="32">
        <v>44865</v>
      </c>
      <c r="Q3604" s="1">
        <v>45.651759386282983</v>
      </c>
      <c r="R3604">
        <v>3</v>
      </c>
      <c r="S3604" t="str" cm="1">
        <f t="array" ref="S3604">_xlfn.IFS(R3604=0,"None",R3604&lt;3,"Low",R3604&lt;6,"Medium",R3604&lt;=10,"High")</f>
        <v>Medium</v>
      </c>
      <c r="T3604" t="str" cm="1">
        <f t="array" ref="T3604">_xlfn.IFS(M3604&lt;=20,"Low",M3604&lt;=50,"Medium",M3604&lt;=90,"High")</f>
        <v>Medium</v>
      </c>
      <c r="U3604" s="33">
        <f>Datos_Limpios[[#This Row],[Number of Complaints or Support]]/Datos_Limpios[[#This Row],[Account Length (in months)]]</f>
        <v>0.125</v>
      </c>
      <c r="V3604" t="str" cm="1">
        <f t="array" ref="V3604">_xlfn.IFS(H3604&lt;30,"Under 30",H3604&lt;66,"Middle Age",H3604&gt;=66,"Senior")</f>
        <v>Senior</v>
      </c>
      <c r="W3604" t="s">
        <v>6824</v>
      </c>
    </row>
    <row r="3605" spans="1:23" x14ac:dyDescent="0.3">
      <c r="A3605" t="s">
        <v>3702</v>
      </c>
      <c r="B3605" t="s">
        <v>17</v>
      </c>
      <c r="C3605">
        <v>50</v>
      </c>
      <c r="D3605">
        <v>0</v>
      </c>
      <c r="E3605" t="s">
        <v>23</v>
      </c>
      <c r="F3605" t="s">
        <v>42</v>
      </c>
      <c r="G3605" t="s">
        <v>6790</v>
      </c>
      <c r="H3605">
        <v>59</v>
      </c>
      <c r="I3605" t="s">
        <v>23</v>
      </c>
      <c r="J3605">
        <v>2</v>
      </c>
      <c r="K3605" t="s">
        <v>24</v>
      </c>
      <c r="L3605" t="s">
        <v>6792</v>
      </c>
      <c r="M3605">
        <v>40</v>
      </c>
      <c r="P3605" s="32">
        <v>44325</v>
      </c>
      <c r="Q3605" s="1">
        <v>37.497782778670953</v>
      </c>
      <c r="R3605">
        <v>5</v>
      </c>
      <c r="S3605" t="str" cm="1">
        <f t="array" ref="S3605">_xlfn.IFS(R3605=0,"None",R3605&lt;3,"Low",R3605&lt;6,"Medium",R3605&lt;=10,"High")</f>
        <v>Medium</v>
      </c>
      <c r="T3605" t="str" cm="1">
        <f t="array" ref="T3605">_xlfn.IFS(M3605&lt;=20,"Low",M3605&lt;=50,"Medium",M3605&lt;=90,"High")</f>
        <v>Medium</v>
      </c>
      <c r="U3605" s="33">
        <f>Datos_Limpios[[#This Row],[Number of Complaints or Support]]/Datos_Limpios[[#This Row],[Account Length (in months)]]</f>
        <v>0.1</v>
      </c>
      <c r="V3605" t="str" cm="1">
        <f t="array" ref="V3605">_xlfn.IFS(H3605&lt;30,"Under 30",H3605&lt;66,"Middle Age",H3605&gt;=66,"Senior")</f>
        <v>Middle Age</v>
      </c>
      <c r="W3605" t="s">
        <v>6823</v>
      </c>
    </row>
    <row r="3606" spans="1:23" x14ac:dyDescent="0.3">
      <c r="A3606" t="s">
        <v>3703</v>
      </c>
      <c r="B3606" t="s">
        <v>23</v>
      </c>
      <c r="C3606">
        <v>3</v>
      </c>
      <c r="D3606">
        <v>2</v>
      </c>
      <c r="E3606" t="s">
        <v>23</v>
      </c>
      <c r="F3606" t="s">
        <v>44</v>
      </c>
      <c r="G3606" t="s">
        <v>19</v>
      </c>
      <c r="H3606">
        <v>72</v>
      </c>
      <c r="I3606" t="s">
        <v>17</v>
      </c>
      <c r="J3606">
        <v>0</v>
      </c>
      <c r="K3606" t="s">
        <v>20</v>
      </c>
      <c r="L3606" t="s">
        <v>6794</v>
      </c>
      <c r="M3606">
        <v>57</v>
      </c>
      <c r="N3606" t="s">
        <v>59</v>
      </c>
      <c r="O3606" t="s">
        <v>116</v>
      </c>
      <c r="P3606" s="32">
        <v>44693</v>
      </c>
      <c r="Q3606" s="1">
        <v>61.586309471380282</v>
      </c>
      <c r="R3606">
        <v>4</v>
      </c>
      <c r="S3606" t="str" cm="1">
        <f t="array" ref="S3606">_xlfn.IFS(R3606=0,"None",R3606&lt;3,"Low",R3606&lt;6,"Medium",R3606&lt;=10,"High")</f>
        <v>Medium</v>
      </c>
      <c r="T3606" t="str" cm="1">
        <f t="array" ref="T3606">_xlfn.IFS(M3606&lt;=20,"Low",M3606&lt;=50,"Medium",M3606&lt;=90,"High")</f>
        <v>High</v>
      </c>
      <c r="U3606" s="33">
        <f>Datos_Limpios[[#This Row],[Number of Complaints or Support]]/Datos_Limpios[[#This Row],[Account Length (in months)]]</f>
        <v>1.3333333333333333</v>
      </c>
      <c r="V3606" t="str" cm="1">
        <f t="array" ref="V3606">_xlfn.IFS(H3606&lt;30,"Under 30",H3606&lt;66,"Middle Age",H3606&gt;=66,"Senior")</f>
        <v>Senior</v>
      </c>
      <c r="W3606" t="s">
        <v>6824</v>
      </c>
    </row>
    <row r="3607" spans="1:23" x14ac:dyDescent="0.3">
      <c r="A3607" t="s">
        <v>3704</v>
      </c>
      <c r="B3607" t="s">
        <v>17</v>
      </c>
      <c r="C3607">
        <v>65</v>
      </c>
      <c r="D3607">
        <v>0</v>
      </c>
      <c r="E3607" t="s">
        <v>17</v>
      </c>
      <c r="F3607" t="s">
        <v>103</v>
      </c>
      <c r="G3607" t="s">
        <v>19</v>
      </c>
      <c r="H3607">
        <v>34</v>
      </c>
      <c r="I3607" t="s">
        <v>23</v>
      </c>
      <c r="J3607">
        <v>3</v>
      </c>
      <c r="K3607" t="s">
        <v>32</v>
      </c>
      <c r="L3607" t="s">
        <v>6792</v>
      </c>
      <c r="M3607">
        <v>10</v>
      </c>
      <c r="P3607" s="32">
        <v>44696</v>
      </c>
      <c r="Q3607" s="1">
        <v>10.94091660929683</v>
      </c>
      <c r="R3607">
        <v>9</v>
      </c>
      <c r="S3607" t="str" cm="1">
        <f t="array" ref="S3607">_xlfn.IFS(R3607=0,"None",R3607&lt;3,"Low",R3607&lt;6,"Medium",R3607&lt;=10,"High")</f>
        <v>High</v>
      </c>
      <c r="T3607" t="str" cm="1">
        <f t="array" ref="T3607">_xlfn.IFS(M3607&lt;=20,"Low",M3607&lt;=50,"Medium",M3607&lt;=90,"High")</f>
        <v>Low</v>
      </c>
      <c r="U3607" s="33">
        <f>Datos_Limpios[[#This Row],[Number of Complaints or Support]]/Datos_Limpios[[#This Row],[Account Length (in months)]]</f>
        <v>0.13846153846153847</v>
      </c>
      <c r="V3607" t="str" cm="1">
        <f t="array" ref="V3607">_xlfn.IFS(H3607&lt;30,"Under 30",H3607&lt;66,"Middle Age",H3607&gt;=66,"Senior")</f>
        <v>Middle Age</v>
      </c>
      <c r="W3607" t="s">
        <v>6823</v>
      </c>
    </row>
    <row r="3608" spans="1:23" x14ac:dyDescent="0.3">
      <c r="A3608" t="s">
        <v>3705</v>
      </c>
      <c r="B3608" t="s">
        <v>23</v>
      </c>
      <c r="C3608">
        <v>22</v>
      </c>
      <c r="D3608">
        <v>0</v>
      </c>
      <c r="E3608" t="s">
        <v>17</v>
      </c>
      <c r="F3608" t="s">
        <v>38</v>
      </c>
      <c r="G3608" t="s">
        <v>6790</v>
      </c>
      <c r="H3608">
        <v>69</v>
      </c>
      <c r="I3608" t="s">
        <v>17</v>
      </c>
      <c r="J3608">
        <v>0</v>
      </c>
      <c r="K3608" t="s">
        <v>20</v>
      </c>
      <c r="L3608" t="s">
        <v>6792</v>
      </c>
      <c r="M3608">
        <v>62</v>
      </c>
      <c r="N3608" t="s">
        <v>27</v>
      </c>
      <c r="O3608" t="s">
        <v>125</v>
      </c>
      <c r="P3608" s="32">
        <v>43850</v>
      </c>
      <c r="Q3608" s="1">
        <v>69.785448953158053</v>
      </c>
      <c r="R3608">
        <v>4</v>
      </c>
      <c r="S3608" t="str" cm="1">
        <f t="array" ref="S3608">_xlfn.IFS(R3608=0,"None",R3608&lt;3,"Low",R3608&lt;6,"Medium",R3608&lt;=10,"High")</f>
        <v>Medium</v>
      </c>
      <c r="T3608" t="str" cm="1">
        <f t="array" ref="T3608">_xlfn.IFS(M3608&lt;=20,"Low",M3608&lt;=50,"Medium",M3608&lt;=90,"High")</f>
        <v>High</v>
      </c>
      <c r="U3608" s="33">
        <f>Datos_Limpios[[#This Row],[Number of Complaints or Support]]/Datos_Limpios[[#This Row],[Account Length (in months)]]</f>
        <v>0.18181818181818182</v>
      </c>
      <c r="V3608" t="str" cm="1">
        <f t="array" ref="V3608">_xlfn.IFS(H3608&lt;30,"Under 30",H3608&lt;66,"Middle Age",H3608&gt;=66,"Senior")</f>
        <v>Senior</v>
      </c>
      <c r="W3608" t="s">
        <v>6825</v>
      </c>
    </row>
    <row r="3609" spans="1:23" x14ac:dyDescent="0.3">
      <c r="A3609" t="s">
        <v>3706</v>
      </c>
      <c r="B3609" t="s">
        <v>17</v>
      </c>
      <c r="C3609">
        <v>16</v>
      </c>
      <c r="D3609">
        <v>0</v>
      </c>
      <c r="E3609" t="s">
        <v>23</v>
      </c>
      <c r="F3609" t="s">
        <v>130</v>
      </c>
      <c r="G3609" t="s">
        <v>19</v>
      </c>
      <c r="H3609">
        <v>29</v>
      </c>
      <c r="I3609" t="s">
        <v>23</v>
      </c>
      <c r="J3609">
        <v>4</v>
      </c>
      <c r="K3609" t="s">
        <v>20</v>
      </c>
      <c r="L3609" t="s">
        <v>6791</v>
      </c>
      <c r="M3609">
        <v>38</v>
      </c>
      <c r="P3609" s="32">
        <v>44684</v>
      </c>
      <c r="Q3609" s="1">
        <v>34.787909828354557</v>
      </c>
      <c r="R3609">
        <v>8</v>
      </c>
      <c r="S3609" t="str" cm="1">
        <f t="array" ref="S3609">_xlfn.IFS(R3609=0,"None",R3609&lt;3,"Low",R3609&lt;6,"Medium",R3609&lt;=10,"High")</f>
        <v>High</v>
      </c>
      <c r="T3609" t="str" cm="1">
        <f t="array" ref="T3609">_xlfn.IFS(M3609&lt;=20,"Low",M3609&lt;=50,"Medium",M3609&lt;=90,"High")</f>
        <v>Medium</v>
      </c>
      <c r="U3609" s="33">
        <f>Datos_Limpios[[#This Row],[Number of Complaints or Support]]/Datos_Limpios[[#This Row],[Account Length (in months)]]</f>
        <v>0.5</v>
      </c>
      <c r="V3609" t="str" cm="1">
        <f t="array" ref="V3609">_xlfn.IFS(H3609&lt;30,"Under 30",H3609&lt;66,"Middle Age",H3609&gt;=66,"Senior")</f>
        <v>Under 30</v>
      </c>
      <c r="W3609" t="s">
        <v>6825</v>
      </c>
    </row>
    <row r="3610" spans="1:23" x14ac:dyDescent="0.3">
      <c r="A3610" t="s">
        <v>3707</v>
      </c>
      <c r="B3610" t="s">
        <v>17</v>
      </c>
      <c r="C3610">
        <v>19</v>
      </c>
      <c r="D3610">
        <v>0</v>
      </c>
      <c r="E3610" t="s">
        <v>23</v>
      </c>
      <c r="F3610" t="s">
        <v>42</v>
      </c>
      <c r="G3610" t="s">
        <v>6790</v>
      </c>
      <c r="H3610">
        <v>24</v>
      </c>
      <c r="I3610" t="s">
        <v>17</v>
      </c>
      <c r="J3610">
        <v>0</v>
      </c>
      <c r="K3610" t="s">
        <v>20</v>
      </c>
      <c r="L3610" t="s">
        <v>6792</v>
      </c>
      <c r="M3610">
        <v>25</v>
      </c>
      <c r="P3610" s="32">
        <v>44836</v>
      </c>
      <c r="Q3610" s="1">
        <v>27.577667674428401</v>
      </c>
      <c r="R3610">
        <v>4</v>
      </c>
      <c r="S3610" t="str" cm="1">
        <f t="array" ref="S3610">_xlfn.IFS(R3610=0,"None",R3610&lt;3,"Low",R3610&lt;6,"Medium",R3610&lt;=10,"High")</f>
        <v>Medium</v>
      </c>
      <c r="T3610" t="str" cm="1">
        <f t="array" ref="T3610">_xlfn.IFS(M3610&lt;=20,"Low",M3610&lt;=50,"Medium",M3610&lt;=90,"High")</f>
        <v>Medium</v>
      </c>
      <c r="U3610" s="33">
        <f>Datos_Limpios[[#This Row],[Number of Complaints or Support]]/Datos_Limpios[[#This Row],[Account Length (in months)]]</f>
        <v>0.21052631578947367</v>
      </c>
      <c r="V3610" t="str" cm="1">
        <f t="array" ref="V3610">_xlfn.IFS(H3610&lt;30,"Under 30",H3610&lt;66,"Middle Age",H3610&gt;=66,"Senior")</f>
        <v>Under 30</v>
      </c>
      <c r="W3610" t="s">
        <v>6823</v>
      </c>
    </row>
    <row r="3611" spans="1:23" x14ac:dyDescent="0.3">
      <c r="A3611" t="s">
        <v>3708</v>
      </c>
      <c r="B3611" t="s">
        <v>17</v>
      </c>
      <c r="C3611">
        <v>33</v>
      </c>
      <c r="D3611">
        <v>0</v>
      </c>
      <c r="E3611" t="s">
        <v>17</v>
      </c>
      <c r="F3611" t="s">
        <v>121</v>
      </c>
      <c r="G3611" t="s">
        <v>19</v>
      </c>
      <c r="H3611">
        <v>33</v>
      </c>
      <c r="I3611" t="s">
        <v>17</v>
      </c>
      <c r="J3611">
        <v>0</v>
      </c>
      <c r="K3611" t="s">
        <v>20</v>
      </c>
      <c r="L3611" t="s">
        <v>6791</v>
      </c>
      <c r="M3611">
        <v>13</v>
      </c>
      <c r="P3611" s="32">
        <v>45008</v>
      </c>
      <c r="Q3611" s="1">
        <v>12.784372950007841</v>
      </c>
      <c r="R3611">
        <v>4</v>
      </c>
      <c r="S3611" t="str" cm="1">
        <f t="array" ref="S3611">_xlfn.IFS(R3611=0,"None",R3611&lt;3,"Low",R3611&lt;6,"Medium",R3611&lt;=10,"High")</f>
        <v>Medium</v>
      </c>
      <c r="T3611" t="str" cm="1">
        <f t="array" ref="T3611">_xlfn.IFS(M3611&lt;=20,"Low",M3611&lt;=50,"Medium",M3611&lt;=90,"High")</f>
        <v>Low</v>
      </c>
      <c r="U3611" s="33">
        <f>Datos_Limpios[[#This Row],[Number of Complaints or Support]]/Datos_Limpios[[#This Row],[Account Length (in months)]]</f>
        <v>0.12121212121212122</v>
      </c>
      <c r="V3611" t="str" cm="1">
        <f t="array" ref="V3611">_xlfn.IFS(H3611&lt;30,"Under 30",H3611&lt;66,"Middle Age",H3611&gt;=66,"Senior")</f>
        <v>Middle Age</v>
      </c>
      <c r="W3611" t="s">
        <v>6826</v>
      </c>
    </row>
    <row r="3612" spans="1:23" x14ac:dyDescent="0.3">
      <c r="A3612" t="s">
        <v>3709</v>
      </c>
      <c r="B3612" t="s">
        <v>17</v>
      </c>
      <c r="C3612">
        <v>1</v>
      </c>
      <c r="D3612">
        <v>0</v>
      </c>
      <c r="E3612" t="s">
        <v>23</v>
      </c>
      <c r="F3612" t="s">
        <v>130</v>
      </c>
      <c r="G3612" t="s">
        <v>19</v>
      </c>
      <c r="H3612">
        <v>21</v>
      </c>
      <c r="I3612" t="s">
        <v>17</v>
      </c>
      <c r="J3612">
        <v>0</v>
      </c>
      <c r="K3612" t="s">
        <v>20</v>
      </c>
      <c r="L3612" t="s">
        <v>6792</v>
      </c>
      <c r="M3612">
        <v>26</v>
      </c>
      <c r="P3612" s="32">
        <v>44807</v>
      </c>
      <c r="Q3612" s="1">
        <v>29.103929922272719</v>
      </c>
      <c r="R3612">
        <v>3</v>
      </c>
      <c r="S3612" t="str" cm="1">
        <f t="array" ref="S3612">_xlfn.IFS(R3612=0,"None",R3612&lt;3,"Low",R3612&lt;6,"Medium",R3612&lt;=10,"High")</f>
        <v>Medium</v>
      </c>
      <c r="T3612" t="str" cm="1">
        <f t="array" ref="T3612">_xlfn.IFS(M3612&lt;=20,"Low",M3612&lt;=50,"Medium",M3612&lt;=90,"High")</f>
        <v>Medium</v>
      </c>
      <c r="U3612" s="33">
        <f>Datos_Limpios[[#This Row],[Number of Complaints or Support]]/Datos_Limpios[[#This Row],[Account Length (in months)]]</f>
        <v>3</v>
      </c>
      <c r="V3612" t="str" cm="1">
        <f t="array" ref="V3612">_xlfn.IFS(H3612&lt;30,"Under 30",H3612&lt;66,"Middle Age",H3612&gt;=66,"Senior")</f>
        <v>Under 30</v>
      </c>
      <c r="W3612" t="s">
        <v>6825</v>
      </c>
    </row>
    <row r="3613" spans="1:23" x14ac:dyDescent="0.3">
      <c r="A3613" t="s">
        <v>3710</v>
      </c>
      <c r="B3613" t="s">
        <v>17</v>
      </c>
      <c r="C3613">
        <v>61</v>
      </c>
      <c r="D3613">
        <v>0</v>
      </c>
      <c r="E3613" t="s">
        <v>17</v>
      </c>
      <c r="F3613" t="s">
        <v>44</v>
      </c>
      <c r="G3613" t="s">
        <v>6790</v>
      </c>
      <c r="H3613">
        <v>22</v>
      </c>
      <c r="I3613" t="s">
        <v>23</v>
      </c>
      <c r="J3613">
        <v>4</v>
      </c>
      <c r="K3613" t="s">
        <v>20</v>
      </c>
      <c r="L3613" t="s">
        <v>6792</v>
      </c>
      <c r="M3613">
        <v>40</v>
      </c>
      <c r="P3613" s="32">
        <v>44506</v>
      </c>
      <c r="Q3613" s="1">
        <v>47.550573097259537</v>
      </c>
      <c r="R3613">
        <v>10</v>
      </c>
      <c r="S3613" t="str" cm="1">
        <f t="array" ref="S3613">_xlfn.IFS(R3613=0,"None",R3613&lt;3,"Low",R3613&lt;6,"Medium",R3613&lt;=10,"High")</f>
        <v>High</v>
      </c>
      <c r="T3613" t="str" cm="1">
        <f t="array" ref="T3613">_xlfn.IFS(M3613&lt;=20,"Low",M3613&lt;=50,"Medium",M3613&lt;=90,"High")</f>
        <v>Medium</v>
      </c>
      <c r="U3613" s="33">
        <f>Datos_Limpios[[#This Row],[Number of Complaints or Support]]/Datos_Limpios[[#This Row],[Account Length (in months)]]</f>
        <v>0.16393442622950818</v>
      </c>
      <c r="V3613" t="str" cm="1">
        <f t="array" ref="V3613">_xlfn.IFS(H3613&lt;30,"Under 30",H3613&lt;66,"Middle Age",H3613&gt;=66,"Senior")</f>
        <v>Under 30</v>
      </c>
      <c r="W3613" t="s">
        <v>6824</v>
      </c>
    </row>
    <row r="3614" spans="1:23" x14ac:dyDescent="0.3">
      <c r="A3614" t="s">
        <v>3711</v>
      </c>
      <c r="B3614" t="s">
        <v>23</v>
      </c>
      <c r="C3614">
        <v>5</v>
      </c>
      <c r="D3614">
        <v>5</v>
      </c>
      <c r="E3614" t="s">
        <v>23</v>
      </c>
      <c r="F3614" t="s">
        <v>94</v>
      </c>
      <c r="G3614" t="s">
        <v>6790</v>
      </c>
      <c r="H3614">
        <v>27</v>
      </c>
      <c r="I3614" t="s">
        <v>17</v>
      </c>
      <c r="J3614">
        <v>0</v>
      </c>
      <c r="K3614" t="s">
        <v>20</v>
      </c>
      <c r="L3614" t="s">
        <v>6792</v>
      </c>
      <c r="M3614">
        <v>18</v>
      </c>
      <c r="N3614" t="s">
        <v>27</v>
      </c>
      <c r="O3614" t="s">
        <v>125</v>
      </c>
      <c r="P3614" s="32">
        <v>44640</v>
      </c>
      <c r="Q3614" s="1">
        <v>21.037841405394381</v>
      </c>
      <c r="R3614">
        <v>9</v>
      </c>
      <c r="S3614" t="str" cm="1">
        <f t="array" ref="S3614">_xlfn.IFS(R3614=0,"None",R3614&lt;3,"Low",R3614&lt;6,"Medium",R3614&lt;=10,"High")</f>
        <v>High</v>
      </c>
      <c r="T3614" t="str" cm="1">
        <f t="array" ref="T3614">_xlfn.IFS(M3614&lt;=20,"Low",M3614&lt;=50,"Medium",M3614&lt;=90,"High")</f>
        <v>Low</v>
      </c>
      <c r="U3614" s="33">
        <f>Datos_Limpios[[#This Row],[Number of Complaints or Support]]/Datos_Limpios[[#This Row],[Account Length (in months)]]</f>
        <v>1.8</v>
      </c>
      <c r="V3614" t="str" cm="1">
        <f t="array" ref="V3614">_xlfn.IFS(H3614&lt;30,"Under 30",H3614&lt;66,"Middle Age",H3614&gt;=66,"Senior")</f>
        <v>Under 30</v>
      </c>
      <c r="W3614" t="s">
        <v>6823</v>
      </c>
    </row>
    <row r="3615" spans="1:23" x14ac:dyDescent="0.3">
      <c r="A3615" t="s">
        <v>3712</v>
      </c>
      <c r="B3615" t="s">
        <v>17</v>
      </c>
      <c r="C3615">
        <v>56</v>
      </c>
      <c r="D3615">
        <v>0</v>
      </c>
      <c r="E3615" t="s">
        <v>17</v>
      </c>
      <c r="F3615" t="s">
        <v>49</v>
      </c>
      <c r="G3615" t="s">
        <v>19</v>
      </c>
      <c r="H3615">
        <v>24</v>
      </c>
      <c r="I3615" t="s">
        <v>23</v>
      </c>
      <c r="J3615">
        <v>2</v>
      </c>
      <c r="K3615" t="s">
        <v>32</v>
      </c>
      <c r="L3615" t="s">
        <v>6791</v>
      </c>
      <c r="M3615">
        <v>6</v>
      </c>
      <c r="P3615" s="32">
        <v>44751</v>
      </c>
      <c r="Q3615" s="1">
        <v>6.3860032591291542</v>
      </c>
      <c r="R3615">
        <v>3</v>
      </c>
      <c r="S3615" t="str" cm="1">
        <f t="array" ref="S3615">_xlfn.IFS(R3615=0,"None",R3615&lt;3,"Low",R3615&lt;6,"Medium",R3615&lt;=10,"High")</f>
        <v>Medium</v>
      </c>
      <c r="T3615" t="str" cm="1">
        <f t="array" ref="T3615">_xlfn.IFS(M3615&lt;=20,"Low",M3615&lt;=50,"Medium",M3615&lt;=90,"High")</f>
        <v>Low</v>
      </c>
      <c r="U3615" s="33">
        <f>Datos_Limpios[[#This Row],[Number of Complaints or Support]]/Datos_Limpios[[#This Row],[Account Length (in months)]]</f>
        <v>5.3571428571428568E-2</v>
      </c>
      <c r="V3615" t="str" cm="1">
        <f t="array" ref="V3615">_xlfn.IFS(H3615&lt;30,"Under 30",H3615&lt;66,"Middle Age",H3615&gt;=66,"Senior")</f>
        <v>Under 30</v>
      </c>
      <c r="W3615" t="s">
        <v>6825</v>
      </c>
    </row>
    <row r="3616" spans="1:23" x14ac:dyDescent="0.3">
      <c r="A3616" t="s">
        <v>3713</v>
      </c>
      <c r="B3616" t="s">
        <v>17</v>
      </c>
      <c r="C3616">
        <v>38</v>
      </c>
      <c r="D3616">
        <v>1</v>
      </c>
      <c r="E3616" t="s">
        <v>23</v>
      </c>
      <c r="F3616" t="s">
        <v>44</v>
      </c>
      <c r="G3616" t="s">
        <v>19</v>
      </c>
      <c r="H3616">
        <v>23</v>
      </c>
      <c r="I3616" t="s">
        <v>17</v>
      </c>
      <c r="J3616">
        <v>0</v>
      </c>
      <c r="K3616" t="s">
        <v>24</v>
      </c>
      <c r="L3616" t="s">
        <v>6791</v>
      </c>
      <c r="M3616">
        <v>24</v>
      </c>
      <c r="P3616" s="32">
        <v>43936</v>
      </c>
      <c r="Q3616" s="1">
        <v>23.544911656800831</v>
      </c>
      <c r="R3616">
        <v>2</v>
      </c>
      <c r="S3616" t="str" cm="1">
        <f t="array" ref="S3616">_xlfn.IFS(R3616=0,"None",R3616&lt;3,"Low",R3616&lt;6,"Medium",R3616&lt;=10,"High")</f>
        <v>Low</v>
      </c>
      <c r="T3616" t="str" cm="1">
        <f t="array" ref="T3616">_xlfn.IFS(M3616&lt;=20,"Low",M3616&lt;=50,"Medium",M3616&lt;=90,"High")</f>
        <v>Medium</v>
      </c>
      <c r="U3616" s="33">
        <f>Datos_Limpios[[#This Row],[Number of Complaints or Support]]/Datos_Limpios[[#This Row],[Account Length (in months)]]</f>
        <v>5.2631578947368418E-2</v>
      </c>
      <c r="V3616" t="str" cm="1">
        <f t="array" ref="V3616">_xlfn.IFS(H3616&lt;30,"Under 30",H3616&lt;66,"Middle Age",H3616&gt;=66,"Senior")</f>
        <v>Under 30</v>
      </c>
      <c r="W3616" t="s">
        <v>6824</v>
      </c>
    </row>
    <row r="3617" spans="1:23" x14ac:dyDescent="0.3">
      <c r="A3617" t="s">
        <v>3714</v>
      </c>
      <c r="B3617" t="s">
        <v>17</v>
      </c>
      <c r="C3617">
        <v>60</v>
      </c>
      <c r="D3617">
        <v>0</v>
      </c>
      <c r="E3617" t="s">
        <v>17</v>
      </c>
      <c r="F3617" t="s">
        <v>121</v>
      </c>
      <c r="G3617" t="s">
        <v>19</v>
      </c>
      <c r="H3617">
        <v>48</v>
      </c>
      <c r="I3617" t="s">
        <v>17</v>
      </c>
      <c r="J3617">
        <v>0</v>
      </c>
      <c r="K3617" t="s">
        <v>32</v>
      </c>
      <c r="L3617" t="s">
        <v>6792</v>
      </c>
      <c r="M3617">
        <v>15</v>
      </c>
      <c r="P3617" s="32">
        <v>45266</v>
      </c>
      <c r="Q3617" s="1">
        <v>13.55040766065571</v>
      </c>
      <c r="R3617">
        <v>2</v>
      </c>
      <c r="S3617" t="str" cm="1">
        <f t="array" ref="S3617">_xlfn.IFS(R3617=0,"None",R3617&lt;3,"Low",R3617&lt;6,"Medium",R3617&lt;=10,"High")</f>
        <v>Low</v>
      </c>
      <c r="T3617" t="str" cm="1">
        <f t="array" ref="T3617">_xlfn.IFS(M3617&lt;=20,"Low",M3617&lt;=50,"Medium",M3617&lt;=90,"High")</f>
        <v>Low</v>
      </c>
      <c r="U3617" s="33">
        <f>Datos_Limpios[[#This Row],[Number of Complaints or Support]]/Datos_Limpios[[#This Row],[Account Length (in months)]]</f>
        <v>3.3333333333333333E-2</v>
      </c>
      <c r="V3617" t="str" cm="1">
        <f t="array" ref="V3617">_xlfn.IFS(H3617&lt;30,"Under 30",H3617&lt;66,"Middle Age",H3617&gt;=66,"Senior")</f>
        <v>Middle Age</v>
      </c>
      <c r="W3617" t="s">
        <v>6826</v>
      </c>
    </row>
    <row r="3618" spans="1:23" x14ac:dyDescent="0.3">
      <c r="A3618" t="s">
        <v>3715</v>
      </c>
      <c r="B3618" t="s">
        <v>17</v>
      </c>
      <c r="C3618">
        <v>37</v>
      </c>
      <c r="D3618">
        <v>0</v>
      </c>
      <c r="E3618" t="s">
        <v>23</v>
      </c>
      <c r="F3618" t="s">
        <v>196</v>
      </c>
      <c r="G3618" t="s">
        <v>6790</v>
      </c>
      <c r="H3618">
        <v>36</v>
      </c>
      <c r="I3618" t="s">
        <v>17</v>
      </c>
      <c r="J3618">
        <v>0</v>
      </c>
      <c r="K3618" t="s">
        <v>24</v>
      </c>
      <c r="L3618" t="s">
        <v>6794</v>
      </c>
      <c r="M3618">
        <v>19</v>
      </c>
      <c r="P3618" s="32">
        <v>44955</v>
      </c>
      <c r="Q3618" s="1">
        <v>15.30575832092984</v>
      </c>
      <c r="R3618">
        <v>1</v>
      </c>
      <c r="S3618" t="str" cm="1">
        <f t="array" ref="S3618">_xlfn.IFS(R3618=0,"None",R3618&lt;3,"Low",R3618&lt;6,"Medium",R3618&lt;=10,"High")</f>
        <v>Low</v>
      </c>
      <c r="T3618" t="str" cm="1">
        <f t="array" ref="T3618">_xlfn.IFS(M3618&lt;=20,"Low",M3618&lt;=50,"Medium",M3618&lt;=90,"High")</f>
        <v>Low</v>
      </c>
      <c r="U3618" s="33">
        <f>Datos_Limpios[[#This Row],[Number of Complaints or Support]]/Datos_Limpios[[#This Row],[Account Length (in months)]]</f>
        <v>2.7027027027027029E-2</v>
      </c>
      <c r="V3618" t="str" cm="1">
        <f t="array" ref="V3618">_xlfn.IFS(H3618&lt;30,"Under 30",H3618&lt;66,"Middle Age",H3618&gt;=66,"Senior")</f>
        <v>Middle Age</v>
      </c>
      <c r="W3618" t="s">
        <v>6826</v>
      </c>
    </row>
    <row r="3619" spans="1:23" x14ac:dyDescent="0.3">
      <c r="A3619" t="s">
        <v>3716</v>
      </c>
      <c r="B3619" t="s">
        <v>17</v>
      </c>
      <c r="C3619">
        <v>46</v>
      </c>
      <c r="D3619">
        <v>0</v>
      </c>
      <c r="E3619" t="s">
        <v>17</v>
      </c>
      <c r="F3619" t="s">
        <v>192</v>
      </c>
      <c r="G3619" t="s">
        <v>19</v>
      </c>
      <c r="H3619">
        <v>54</v>
      </c>
      <c r="I3619" t="s">
        <v>23</v>
      </c>
      <c r="J3619">
        <v>3</v>
      </c>
      <c r="K3619" t="s">
        <v>32</v>
      </c>
      <c r="L3619" t="s">
        <v>6791</v>
      </c>
      <c r="M3619">
        <v>28</v>
      </c>
      <c r="P3619" s="32">
        <v>45230</v>
      </c>
      <c r="Q3619" s="1">
        <v>23.3691607521077</v>
      </c>
      <c r="R3619">
        <v>0</v>
      </c>
      <c r="S3619" t="str" cm="1">
        <f t="array" ref="S3619">_xlfn.IFS(R3619=0,"None",R3619&lt;3,"Low",R3619&lt;6,"Medium",R3619&lt;=10,"High")</f>
        <v>None</v>
      </c>
      <c r="T3619" t="str" cm="1">
        <f t="array" ref="T3619">_xlfn.IFS(M3619&lt;=20,"Low",M3619&lt;=50,"Medium",M3619&lt;=90,"High")</f>
        <v>Medium</v>
      </c>
      <c r="U3619" s="33">
        <f>Datos_Limpios[[#This Row],[Number of Complaints or Support]]/Datos_Limpios[[#This Row],[Account Length (in months)]]</f>
        <v>0</v>
      </c>
      <c r="V3619" t="str" cm="1">
        <f t="array" ref="V3619">_xlfn.IFS(H3619&lt;30,"Under 30",H3619&lt;66,"Middle Age",H3619&gt;=66,"Senior")</f>
        <v>Middle Age</v>
      </c>
      <c r="W3619" t="s">
        <v>6824</v>
      </c>
    </row>
    <row r="3620" spans="1:23" x14ac:dyDescent="0.3">
      <c r="A3620" t="s">
        <v>3717</v>
      </c>
      <c r="B3620" t="s">
        <v>23</v>
      </c>
      <c r="C3620">
        <v>7</v>
      </c>
      <c r="D3620">
        <v>3</v>
      </c>
      <c r="E3620" t="s">
        <v>23</v>
      </c>
      <c r="F3620" t="s">
        <v>202</v>
      </c>
      <c r="G3620" t="s">
        <v>6790</v>
      </c>
      <c r="H3620">
        <v>57</v>
      </c>
      <c r="I3620" t="s">
        <v>17</v>
      </c>
      <c r="J3620">
        <v>0</v>
      </c>
      <c r="K3620" t="s">
        <v>20</v>
      </c>
      <c r="L3620" t="s">
        <v>6792</v>
      </c>
      <c r="M3620">
        <v>34</v>
      </c>
      <c r="N3620" t="s">
        <v>50</v>
      </c>
      <c r="O3620" t="s">
        <v>71</v>
      </c>
      <c r="P3620" s="32">
        <v>44764</v>
      </c>
      <c r="Q3620" s="1">
        <v>29.975266886349779</v>
      </c>
      <c r="R3620">
        <v>5</v>
      </c>
      <c r="S3620" t="str" cm="1">
        <f t="array" ref="S3620">_xlfn.IFS(R3620=0,"None",R3620&lt;3,"Low",R3620&lt;6,"Medium",R3620&lt;=10,"High")</f>
        <v>Medium</v>
      </c>
      <c r="T3620" t="str" cm="1">
        <f t="array" ref="T3620">_xlfn.IFS(M3620&lt;=20,"Low",M3620&lt;=50,"Medium",M3620&lt;=90,"High")</f>
        <v>Medium</v>
      </c>
      <c r="U3620" s="33">
        <f>Datos_Limpios[[#This Row],[Number of Complaints or Support]]/Datos_Limpios[[#This Row],[Account Length (in months)]]</f>
        <v>0.7142857142857143</v>
      </c>
      <c r="V3620" t="str" cm="1">
        <f t="array" ref="V3620">_xlfn.IFS(H3620&lt;30,"Under 30",H3620&lt;66,"Middle Age",H3620&gt;=66,"Senior")</f>
        <v>Middle Age</v>
      </c>
      <c r="W3620" t="s">
        <v>6825</v>
      </c>
    </row>
    <row r="3621" spans="1:23" x14ac:dyDescent="0.3">
      <c r="A3621" t="s">
        <v>3718</v>
      </c>
      <c r="B3621" t="s">
        <v>17</v>
      </c>
      <c r="C3621">
        <v>44</v>
      </c>
      <c r="D3621">
        <v>0</v>
      </c>
      <c r="E3621" t="s">
        <v>23</v>
      </c>
      <c r="F3621" t="s">
        <v>142</v>
      </c>
      <c r="G3621" t="s">
        <v>6790</v>
      </c>
      <c r="H3621">
        <v>38</v>
      </c>
      <c r="I3621" t="s">
        <v>17</v>
      </c>
      <c r="J3621">
        <v>0</v>
      </c>
      <c r="K3621" t="s">
        <v>24</v>
      </c>
      <c r="L3621" t="s">
        <v>6792</v>
      </c>
      <c r="M3621">
        <v>32</v>
      </c>
      <c r="P3621" s="32">
        <v>44821</v>
      </c>
      <c r="Q3621" s="1">
        <v>29.974884349306539</v>
      </c>
      <c r="R3621">
        <v>6</v>
      </c>
      <c r="S3621" t="str" cm="1">
        <f t="array" ref="S3621">_xlfn.IFS(R3621=0,"None",R3621&lt;3,"Low",R3621&lt;6,"Medium",R3621&lt;=10,"High")</f>
        <v>High</v>
      </c>
      <c r="T3621" t="str" cm="1">
        <f t="array" ref="T3621">_xlfn.IFS(M3621&lt;=20,"Low",M3621&lt;=50,"Medium",M3621&lt;=90,"High")</f>
        <v>Medium</v>
      </c>
      <c r="U3621" s="33">
        <f>Datos_Limpios[[#This Row],[Number of Complaints or Support]]/Datos_Limpios[[#This Row],[Account Length (in months)]]</f>
        <v>0.13636363636363635</v>
      </c>
      <c r="V3621" t="str" cm="1">
        <f t="array" ref="V3621">_xlfn.IFS(H3621&lt;30,"Under 30",H3621&lt;66,"Middle Age",H3621&gt;=66,"Senior")</f>
        <v>Middle Age</v>
      </c>
      <c r="W3621" t="s">
        <v>6823</v>
      </c>
    </row>
    <row r="3622" spans="1:23" x14ac:dyDescent="0.3">
      <c r="A3622" t="s">
        <v>3719</v>
      </c>
      <c r="B3622" t="s">
        <v>17</v>
      </c>
      <c r="C3622">
        <v>44</v>
      </c>
      <c r="D3622">
        <v>0</v>
      </c>
      <c r="E3622" t="s">
        <v>23</v>
      </c>
      <c r="F3622" t="s">
        <v>36</v>
      </c>
      <c r="G3622" t="s">
        <v>6790</v>
      </c>
      <c r="H3622">
        <v>33</v>
      </c>
      <c r="I3622" t="s">
        <v>17</v>
      </c>
      <c r="J3622">
        <v>0</v>
      </c>
      <c r="K3622" t="s">
        <v>32</v>
      </c>
      <c r="L3622" t="s">
        <v>6792</v>
      </c>
      <c r="M3622">
        <v>34</v>
      </c>
      <c r="P3622" s="32">
        <v>44015</v>
      </c>
      <c r="Q3622" s="1">
        <v>32.719890956156682</v>
      </c>
      <c r="R3622">
        <v>1</v>
      </c>
      <c r="S3622" t="str" cm="1">
        <f t="array" ref="S3622">_xlfn.IFS(R3622=0,"None",R3622&lt;3,"Low",R3622&lt;6,"Medium",R3622&lt;=10,"High")</f>
        <v>Low</v>
      </c>
      <c r="T3622" t="str" cm="1">
        <f t="array" ref="T3622">_xlfn.IFS(M3622&lt;=20,"Low",M3622&lt;=50,"Medium",M3622&lt;=90,"High")</f>
        <v>Medium</v>
      </c>
      <c r="U3622" s="33">
        <f>Datos_Limpios[[#This Row],[Number of Complaints or Support]]/Datos_Limpios[[#This Row],[Account Length (in months)]]</f>
        <v>2.2727272727272728E-2</v>
      </c>
      <c r="V3622" t="str" cm="1">
        <f t="array" ref="V3622">_xlfn.IFS(H3622&lt;30,"Under 30",H3622&lt;66,"Middle Age",H3622&gt;=66,"Senior")</f>
        <v>Middle Age</v>
      </c>
      <c r="W3622" t="s">
        <v>6824</v>
      </c>
    </row>
    <row r="3623" spans="1:23" x14ac:dyDescent="0.3">
      <c r="A3623" t="s">
        <v>3720</v>
      </c>
      <c r="B3623" t="s">
        <v>17</v>
      </c>
      <c r="C3623">
        <v>15</v>
      </c>
      <c r="D3623">
        <v>0</v>
      </c>
      <c r="E3623" t="s">
        <v>23</v>
      </c>
      <c r="F3623" t="s">
        <v>142</v>
      </c>
      <c r="G3623" t="s">
        <v>19</v>
      </c>
      <c r="H3623">
        <v>24</v>
      </c>
      <c r="I3623" t="s">
        <v>17</v>
      </c>
      <c r="J3623">
        <v>0</v>
      </c>
      <c r="K3623" t="s">
        <v>20</v>
      </c>
      <c r="L3623" t="s">
        <v>6792</v>
      </c>
      <c r="M3623">
        <v>37</v>
      </c>
      <c r="P3623" s="32">
        <v>44485</v>
      </c>
      <c r="Q3623" s="1">
        <v>30.895365987229169</v>
      </c>
      <c r="R3623">
        <v>2</v>
      </c>
      <c r="S3623" t="str" cm="1">
        <f t="array" ref="S3623">_xlfn.IFS(R3623=0,"None",R3623&lt;3,"Low",R3623&lt;6,"Medium",R3623&lt;=10,"High")</f>
        <v>Low</v>
      </c>
      <c r="T3623" t="str" cm="1">
        <f t="array" ref="T3623">_xlfn.IFS(M3623&lt;=20,"Low",M3623&lt;=50,"Medium",M3623&lt;=90,"High")</f>
        <v>Medium</v>
      </c>
      <c r="U3623" s="33">
        <f>Datos_Limpios[[#This Row],[Number of Complaints or Support]]/Datos_Limpios[[#This Row],[Account Length (in months)]]</f>
        <v>0.13333333333333333</v>
      </c>
      <c r="V3623" t="str" cm="1">
        <f t="array" ref="V3623">_xlfn.IFS(H3623&lt;30,"Under 30",H3623&lt;66,"Middle Age",H3623&gt;=66,"Senior")</f>
        <v>Under 30</v>
      </c>
      <c r="W3623" t="s">
        <v>6823</v>
      </c>
    </row>
    <row r="3624" spans="1:23" x14ac:dyDescent="0.3">
      <c r="A3624" t="s">
        <v>3721</v>
      </c>
      <c r="B3624" t="s">
        <v>17</v>
      </c>
      <c r="C3624">
        <v>32</v>
      </c>
      <c r="D3624">
        <v>0</v>
      </c>
      <c r="E3624" t="s">
        <v>17</v>
      </c>
      <c r="F3624" t="s">
        <v>47</v>
      </c>
      <c r="G3624" t="s">
        <v>19</v>
      </c>
      <c r="H3624">
        <v>46</v>
      </c>
      <c r="I3624" t="s">
        <v>23</v>
      </c>
      <c r="J3624">
        <v>5</v>
      </c>
      <c r="K3624" t="s">
        <v>24</v>
      </c>
      <c r="L3624" t="s">
        <v>6792</v>
      </c>
      <c r="M3624">
        <v>35</v>
      </c>
      <c r="P3624" s="32">
        <v>45247</v>
      </c>
      <c r="Q3624" s="1">
        <v>39.791723804526562</v>
      </c>
      <c r="R3624">
        <v>8</v>
      </c>
      <c r="S3624" t="str" cm="1">
        <f t="array" ref="S3624">_xlfn.IFS(R3624=0,"None",R3624&lt;3,"Low",R3624&lt;6,"Medium",R3624&lt;=10,"High")</f>
        <v>High</v>
      </c>
      <c r="T3624" t="str" cm="1">
        <f t="array" ref="T3624">_xlfn.IFS(M3624&lt;=20,"Low",M3624&lt;=50,"Medium",M3624&lt;=90,"High")</f>
        <v>Medium</v>
      </c>
      <c r="U3624" s="33">
        <f>Datos_Limpios[[#This Row],[Number of Complaints or Support]]/Datos_Limpios[[#This Row],[Account Length (in months)]]</f>
        <v>0.25</v>
      </c>
      <c r="V3624" t="str" cm="1">
        <f t="array" ref="V3624">_xlfn.IFS(H3624&lt;30,"Under 30",H3624&lt;66,"Middle Age",H3624&gt;=66,"Senior")</f>
        <v>Middle Age</v>
      </c>
      <c r="W3624" t="s">
        <v>6824</v>
      </c>
    </row>
    <row r="3625" spans="1:23" x14ac:dyDescent="0.3">
      <c r="A3625" t="s">
        <v>3722</v>
      </c>
      <c r="B3625" t="s">
        <v>23</v>
      </c>
      <c r="C3625">
        <v>1</v>
      </c>
      <c r="D3625">
        <v>1</v>
      </c>
      <c r="E3625" t="s">
        <v>23</v>
      </c>
      <c r="F3625" t="s">
        <v>130</v>
      </c>
      <c r="G3625" t="s">
        <v>19</v>
      </c>
      <c r="H3625">
        <v>21</v>
      </c>
      <c r="I3625" t="s">
        <v>17</v>
      </c>
      <c r="J3625">
        <v>0</v>
      </c>
      <c r="K3625" t="s">
        <v>20</v>
      </c>
      <c r="L3625" t="s">
        <v>6792</v>
      </c>
      <c r="M3625">
        <v>34</v>
      </c>
      <c r="N3625" t="s">
        <v>50</v>
      </c>
      <c r="O3625" t="s">
        <v>300</v>
      </c>
      <c r="P3625" s="32">
        <v>44148</v>
      </c>
      <c r="Q3625" s="1">
        <v>29.949431028818331</v>
      </c>
      <c r="R3625">
        <v>7</v>
      </c>
      <c r="S3625" t="str" cm="1">
        <f t="array" ref="S3625">_xlfn.IFS(R3625=0,"None",R3625&lt;3,"Low",R3625&lt;6,"Medium",R3625&lt;=10,"High")</f>
        <v>High</v>
      </c>
      <c r="T3625" t="str" cm="1">
        <f t="array" ref="T3625">_xlfn.IFS(M3625&lt;=20,"Low",M3625&lt;=50,"Medium",M3625&lt;=90,"High")</f>
        <v>Medium</v>
      </c>
      <c r="U3625" s="33">
        <f>Datos_Limpios[[#This Row],[Number of Complaints or Support]]/Datos_Limpios[[#This Row],[Account Length (in months)]]</f>
        <v>7</v>
      </c>
      <c r="V3625" t="str" cm="1">
        <f t="array" ref="V3625">_xlfn.IFS(H3625&lt;30,"Under 30",H3625&lt;66,"Middle Age",H3625&gt;=66,"Senior")</f>
        <v>Under 30</v>
      </c>
      <c r="W3625" t="s">
        <v>6825</v>
      </c>
    </row>
    <row r="3626" spans="1:23" x14ac:dyDescent="0.3">
      <c r="A3626" t="s">
        <v>3723</v>
      </c>
      <c r="B3626" t="s">
        <v>17</v>
      </c>
      <c r="C3626">
        <v>8</v>
      </c>
      <c r="D3626">
        <v>1</v>
      </c>
      <c r="E3626" t="s">
        <v>23</v>
      </c>
      <c r="F3626" t="s">
        <v>103</v>
      </c>
      <c r="G3626" t="s">
        <v>6790</v>
      </c>
      <c r="H3626">
        <v>42</v>
      </c>
      <c r="I3626" t="s">
        <v>23</v>
      </c>
      <c r="J3626">
        <v>4</v>
      </c>
      <c r="K3626" t="s">
        <v>20</v>
      </c>
      <c r="L3626" t="s">
        <v>6791</v>
      </c>
      <c r="M3626">
        <v>28</v>
      </c>
      <c r="P3626" s="32">
        <v>44992</v>
      </c>
      <c r="Q3626" s="1">
        <v>28.50299329040762</v>
      </c>
      <c r="R3626">
        <v>9</v>
      </c>
      <c r="S3626" t="str" cm="1">
        <f t="array" ref="S3626">_xlfn.IFS(R3626=0,"None",R3626&lt;3,"Low",R3626&lt;6,"Medium",R3626&lt;=10,"High")</f>
        <v>High</v>
      </c>
      <c r="T3626" t="str" cm="1">
        <f t="array" ref="T3626">_xlfn.IFS(M3626&lt;=20,"Low",M3626&lt;=50,"Medium",M3626&lt;=90,"High")</f>
        <v>Medium</v>
      </c>
      <c r="U3626" s="33">
        <f>Datos_Limpios[[#This Row],[Number of Complaints or Support]]/Datos_Limpios[[#This Row],[Account Length (in months)]]</f>
        <v>1.125</v>
      </c>
      <c r="V3626" t="str" cm="1">
        <f t="array" ref="V3626">_xlfn.IFS(H3626&lt;30,"Under 30",H3626&lt;66,"Middle Age",H3626&gt;=66,"Senior")</f>
        <v>Middle Age</v>
      </c>
      <c r="W3626" t="s">
        <v>6823</v>
      </c>
    </row>
    <row r="3627" spans="1:23" x14ac:dyDescent="0.3">
      <c r="A3627" t="s">
        <v>3724</v>
      </c>
      <c r="B3627" t="s">
        <v>17</v>
      </c>
      <c r="C3627">
        <v>34</v>
      </c>
      <c r="D3627">
        <v>0</v>
      </c>
      <c r="E3627" t="s">
        <v>23</v>
      </c>
      <c r="F3627" t="s">
        <v>73</v>
      </c>
      <c r="G3627" t="s">
        <v>6790</v>
      </c>
      <c r="H3627">
        <v>55</v>
      </c>
      <c r="I3627" t="s">
        <v>17</v>
      </c>
      <c r="J3627">
        <v>0</v>
      </c>
      <c r="K3627" t="s">
        <v>20</v>
      </c>
      <c r="L3627" t="s">
        <v>6792</v>
      </c>
      <c r="M3627">
        <v>50</v>
      </c>
      <c r="P3627" s="32">
        <v>44715</v>
      </c>
      <c r="Q3627" s="1">
        <v>50.787113573506858</v>
      </c>
      <c r="R3627">
        <v>4</v>
      </c>
      <c r="S3627" t="str" cm="1">
        <f t="array" ref="S3627">_xlfn.IFS(R3627=0,"None",R3627&lt;3,"Low",R3627&lt;6,"Medium",R3627&lt;=10,"High")</f>
        <v>Medium</v>
      </c>
      <c r="T3627" t="str" cm="1">
        <f t="array" ref="T3627">_xlfn.IFS(M3627&lt;=20,"Low",M3627&lt;=50,"Medium",M3627&lt;=90,"High")</f>
        <v>Medium</v>
      </c>
      <c r="U3627" s="33">
        <f>Datos_Limpios[[#This Row],[Number of Complaints or Support]]/Datos_Limpios[[#This Row],[Account Length (in months)]]</f>
        <v>0.11764705882352941</v>
      </c>
      <c r="V3627" t="str" cm="1">
        <f t="array" ref="V3627">_xlfn.IFS(H3627&lt;30,"Under 30",H3627&lt;66,"Middle Age",H3627&gt;=66,"Senior")</f>
        <v>Middle Age</v>
      </c>
      <c r="W3627" t="s">
        <v>6824</v>
      </c>
    </row>
    <row r="3628" spans="1:23" x14ac:dyDescent="0.3">
      <c r="A3628" t="s">
        <v>3725</v>
      </c>
      <c r="B3628" t="s">
        <v>17</v>
      </c>
      <c r="C3628">
        <v>33</v>
      </c>
      <c r="D3628">
        <v>0</v>
      </c>
      <c r="E3628" t="s">
        <v>23</v>
      </c>
      <c r="F3628" t="s">
        <v>56</v>
      </c>
      <c r="G3628" t="s">
        <v>6790</v>
      </c>
      <c r="H3628">
        <v>76</v>
      </c>
      <c r="I3628" t="s">
        <v>17</v>
      </c>
      <c r="J3628">
        <v>0</v>
      </c>
      <c r="K3628" t="s">
        <v>20</v>
      </c>
      <c r="L3628" t="s">
        <v>6792</v>
      </c>
      <c r="M3628">
        <v>53</v>
      </c>
      <c r="P3628" s="32">
        <v>44337</v>
      </c>
      <c r="Q3628" s="1">
        <v>61.672679153171643</v>
      </c>
      <c r="R3628">
        <v>2</v>
      </c>
      <c r="S3628" t="str" cm="1">
        <f t="array" ref="S3628">_xlfn.IFS(R3628=0,"None",R3628&lt;3,"Low",R3628&lt;6,"Medium",R3628&lt;=10,"High")</f>
        <v>Low</v>
      </c>
      <c r="T3628" t="str" cm="1">
        <f t="array" ref="T3628">_xlfn.IFS(M3628&lt;=20,"Low",M3628&lt;=50,"Medium",M3628&lt;=90,"High")</f>
        <v>High</v>
      </c>
      <c r="U3628" s="33">
        <f>Datos_Limpios[[#This Row],[Number of Complaints or Support]]/Datos_Limpios[[#This Row],[Account Length (in months)]]</f>
        <v>6.0606060606060608E-2</v>
      </c>
      <c r="V3628" t="str" cm="1">
        <f t="array" ref="V3628">_xlfn.IFS(H3628&lt;30,"Under 30",H3628&lt;66,"Middle Age",H3628&gt;=66,"Senior")</f>
        <v>Senior</v>
      </c>
      <c r="W3628" t="s">
        <v>6823</v>
      </c>
    </row>
    <row r="3629" spans="1:23" x14ac:dyDescent="0.3">
      <c r="A3629" t="s">
        <v>3726</v>
      </c>
      <c r="B3629" t="s">
        <v>23</v>
      </c>
      <c r="C3629">
        <v>41</v>
      </c>
      <c r="D3629">
        <v>0</v>
      </c>
      <c r="E3629" t="s">
        <v>23</v>
      </c>
      <c r="F3629" t="s">
        <v>63</v>
      </c>
      <c r="G3629" t="s">
        <v>19</v>
      </c>
      <c r="H3629">
        <v>67</v>
      </c>
      <c r="I3629" t="s">
        <v>17</v>
      </c>
      <c r="J3629">
        <v>0</v>
      </c>
      <c r="K3629" t="s">
        <v>20</v>
      </c>
      <c r="L3629" t="s">
        <v>6792</v>
      </c>
      <c r="M3629">
        <v>58</v>
      </c>
      <c r="N3629" t="s">
        <v>50</v>
      </c>
      <c r="O3629" t="s">
        <v>300</v>
      </c>
      <c r="P3629" s="32">
        <v>44183</v>
      </c>
      <c r="Q3629" s="1">
        <v>66.337893378978947</v>
      </c>
      <c r="R3629">
        <v>9</v>
      </c>
      <c r="S3629" t="str" cm="1">
        <f t="array" ref="S3629">_xlfn.IFS(R3629=0,"None",R3629&lt;3,"Low",R3629&lt;6,"Medium",R3629&lt;=10,"High")</f>
        <v>High</v>
      </c>
      <c r="T3629" t="str" cm="1">
        <f t="array" ref="T3629">_xlfn.IFS(M3629&lt;=20,"Low",M3629&lt;=50,"Medium",M3629&lt;=90,"High")</f>
        <v>High</v>
      </c>
      <c r="U3629" s="33">
        <f>Datos_Limpios[[#This Row],[Number of Complaints or Support]]/Datos_Limpios[[#This Row],[Account Length (in months)]]</f>
        <v>0.21951219512195122</v>
      </c>
      <c r="V3629" t="str" cm="1">
        <f t="array" ref="V3629">_xlfn.IFS(H3629&lt;30,"Under 30",H3629&lt;66,"Middle Age",H3629&gt;=66,"Senior")</f>
        <v>Senior</v>
      </c>
      <c r="W3629" t="s">
        <v>6825</v>
      </c>
    </row>
    <row r="3630" spans="1:23" x14ac:dyDescent="0.3">
      <c r="A3630" t="s">
        <v>3727</v>
      </c>
      <c r="B3630" t="s">
        <v>23</v>
      </c>
      <c r="C3630">
        <v>1</v>
      </c>
      <c r="D3630">
        <v>5</v>
      </c>
      <c r="E3630" t="s">
        <v>23</v>
      </c>
      <c r="F3630" t="s">
        <v>101</v>
      </c>
      <c r="G3630" t="s">
        <v>6790</v>
      </c>
      <c r="H3630">
        <v>48</v>
      </c>
      <c r="I3630" t="s">
        <v>17</v>
      </c>
      <c r="J3630">
        <v>0</v>
      </c>
      <c r="K3630" t="s">
        <v>20</v>
      </c>
      <c r="L3630" t="s">
        <v>6794</v>
      </c>
      <c r="M3630">
        <v>31</v>
      </c>
      <c r="N3630" t="s">
        <v>27</v>
      </c>
      <c r="O3630" t="s">
        <v>125</v>
      </c>
      <c r="P3630" s="32">
        <v>43850</v>
      </c>
      <c r="Q3630" s="1">
        <v>32.596318918180181</v>
      </c>
      <c r="R3630">
        <v>10</v>
      </c>
      <c r="S3630" t="str" cm="1">
        <f t="array" ref="S3630">_xlfn.IFS(R3630=0,"None",R3630&lt;3,"Low",R3630&lt;6,"Medium",R3630&lt;=10,"High")</f>
        <v>High</v>
      </c>
      <c r="T3630" t="str" cm="1">
        <f t="array" ref="T3630">_xlfn.IFS(M3630&lt;=20,"Low",M3630&lt;=50,"Medium",M3630&lt;=90,"High")</f>
        <v>Medium</v>
      </c>
      <c r="U3630" s="33">
        <f>Datos_Limpios[[#This Row],[Number of Complaints or Support]]/Datos_Limpios[[#This Row],[Account Length (in months)]]</f>
        <v>10</v>
      </c>
      <c r="V3630" t="str" cm="1">
        <f t="array" ref="V3630">_xlfn.IFS(H3630&lt;30,"Under 30",H3630&lt;66,"Middle Age",H3630&gt;=66,"Senior")</f>
        <v>Middle Age</v>
      </c>
      <c r="W3630" t="s">
        <v>6826</v>
      </c>
    </row>
    <row r="3631" spans="1:23" x14ac:dyDescent="0.3">
      <c r="A3631" t="s">
        <v>3728</v>
      </c>
      <c r="B3631" t="s">
        <v>17</v>
      </c>
      <c r="C3631">
        <v>53</v>
      </c>
      <c r="D3631">
        <v>0</v>
      </c>
      <c r="E3631" t="s">
        <v>23</v>
      </c>
      <c r="F3631" t="s">
        <v>123</v>
      </c>
      <c r="G3631" t="s">
        <v>6790</v>
      </c>
      <c r="H3631">
        <v>62</v>
      </c>
      <c r="I3631" t="s">
        <v>17</v>
      </c>
      <c r="J3631">
        <v>0</v>
      </c>
      <c r="K3631" t="s">
        <v>24</v>
      </c>
      <c r="L3631" t="s">
        <v>6791</v>
      </c>
      <c r="M3631">
        <v>52</v>
      </c>
      <c r="P3631" s="32">
        <v>44369</v>
      </c>
      <c r="Q3631" s="1">
        <v>56.029099305823053</v>
      </c>
      <c r="R3631">
        <v>9</v>
      </c>
      <c r="S3631" t="str" cm="1">
        <f t="array" ref="S3631">_xlfn.IFS(R3631=0,"None",R3631&lt;3,"Low",R3631&lt;6,"Medium",R3631&lt;=10,"High")</f>
        <v>High</v>
      </c>
      <c r="T3631" t="str" cm="1">
        <f t="array" ref="T3631">_xlfn.IFS(M3631&lt;=20,"Low",M3631&lt;=50,"Medium",M3631&lt;=90,"High")</f>
        <v>High</v>
      </c>
      <c r="U3631" s="33">
        <f>Datos_Limpios[[#This Row],[Number of Complaints or Support]]/Datos_Limpios[[#This Row],[Account Length (in months)]]</f>
        <v>0.16981132075471697</v>
      </c>
      <c r="V3631" t="str" cm="1">
        <f t="array" ref="V3631">_xlfn.IFS(H3631&lt;30,"Under 30",H3631&lt;66,"Middle Age",H3631&gt;=66,"Senior")</f>
        <v>Middle Age</v>
      </c>
      <c r="W3631" t="s">
        <v>6824</v>
      </c>
    </row>
    <row r="3632" spans="1:23" x14ac:dyDescent="0.3">
      <c r="A3632" t="s">
        <v>3729</v>
      </c>
      <c r="B3632" t="s">
        <v>17</v>
      </c>
      <c r="C3632">
        <v>23</v>
      </c>
      <c r="D3632">
        <v>0</v>
      </c>
      <c r="E3632" t="s">
        <v>23</v>
      </c>
      <c r="F3632" t="s">
        <v>82</v>
      </c>
      <c r="G3632" t="s">
        <v>6790</v>
      </c>
      <c r="H3632">
        <v>28</v>
      </c>
      <c r="I3632" t="s">
        <v>17</v>
      </c>
      <c r="J3632">
        <v>0</v>
      </c>
      <c r="K3632" t="s">
        <v>24</v>
      </c>
      <c r="L3632" t="s">
        <v>6792</v>
      </c>
      <c r="M3632">
        <v>34</v>
      </c>
      <c r="P3632" s="32">
        <v>43899</v>
      </c>
      <c r="Q3632" s="1">
        <v>37.281836377114281</v>
      </c>
      <c r="R3632">
        <v>3</v>
      </c>
      <c r="S3632" t="str" cm="1">
        <f t="array" ref="S3632">_xlfn.IFS(R3632=0,"None",R3632&lt;3,"Low",R3632&lt;6,"Medium",R3632&lt;=10,"High")</f>
        <v>Medium</v>
      </c>
      <c r="T3632" t="str" cm="1">
        <f t="array" ref="T3632">_xlfn.IFS(M3632&lt;=20,"Low",M3632&lt;=50,"Medium",M3632&lt;=90,"High")</f>
        <v>Medium</v>
      </c>
      <c r="U3632" s="33">
        <f>Datos_Limpios[[#This Row],[Number of Complaints or Support]]/Datos_Limpios[[#This Row],[Account Length (in months)]]</f>
        <v>0.13043478260869565</v>
      </c>
      <c r="V3632" t="str" cm="1">
        <f t="array" ref="V3632">_xlfn.IFS(H3632&lt;30,"Under 30",H3632&lt;66,"Middle Age",H3632&gt;=66,"Senior")</f>
        <v>Under 30</v>
      </c>
      <c r="W3632" t="s">
        <v>6823</v>
      </c>
    </row>
    <row r="3633" spans="1:23" x14ac:dyDescent="0.3">
      <c r="A3633" t="s">
        <v>3730</v>
      </c>
      <c r="B3633" t="s">
        <v>17</v>
      </c>
      <c r="C3633">
        <v>40</v>
      </c>
      <c r="D3633">
        <v>0</v>
      </c>
      <c r="E3633" t="s">
        <v>23</v>
      </c>
      <c r="F3633" t="s">
        <v>158</v>
      </c>
      <c r="G3633" t="s">
        <v>6790</v>
      </c>
      <c r="H3633">
        <v>63</v>
      </c>
      <c r="I3633" t="s">
        <v>17</v>
      </c>
      <c r="J3633">
        <v>0</v>
      </c>
      <c r="K3633" t="s">
        <v>32</v>
      </c>
      <c r="L3633" t="s">
        <v>6792</v>
      </c>
      <c r="M3633">
        <v>26</v>
      </c>
      <c r="P3633" s="32">
        <v>44114</v>
      </c>
      <c r="Q3633" s="1">
        <v>27.942406293739062</v>
      </c>
      <c r="R3633">
        <v>1</v>
      </c>
      <c r="S3633" t="str" cm="1">
        <f t="array" ref="S3633">_xlfn.IFS(R3633=0,"None",R3633&lt;3,"Low",R3633&lt;6,"Medium",R3633&lt;=10,"High")</f>
        <v>Low</v>
      </c>
      <c r="T3633" t="str" cm="1">
        <f t="array" ref="T3633">_xlfn.IFS(M3633&lt;=20,"Low",M3633&lt;=50,"Medium",M3633&lt;=90,"High")</f>
        <v>Medium</v>
      </c>
      <c r="U3633" s="33">
        <f>Datos_Limpios[[#This Row],[Number of Complaints or Support]]/Datos_Limpios[[#This Row],[Account Length (in months)]]</f>
        <v>2.5000000000000001E-2</v>
      </c>
      <c r="V3633" t="str" cm="1">
        <f t="array" ref="V3633">_xlfn.IFS(H3633&lt;30,"Under 30",H3633&lt;66,"Middle Age",H3633&gt;=66,"Senior")</f>
        <v>Middle Age</v>
      </c>
      <c r="W3633" t="s">
        <v>6823</v>
      </c>
    </row>
    <row r="3634" spans="1:23" x14ac:dyDescent="0.3">
      <c r="A3634" t="s">
        <v>3731</v>
      </c>
      <c r="B3634" t="s">
        <v>17</v>
      </c>
      <c r="C3634">
        <v>15</v>
      </c>
      <c r="D3634">
        <v>0</v>
      </c>
      <c r="E3634" t="s">
        <v>23</v>
      </c>
      <c r="F3634" t="s">
        <v>121</v>
      </c>
      <c r="G3634" t="s">
        <v>19</v>
      </c>
      <c r="H3634">
        <v>56</v>
      </c>
      <c r="I3634" t="s">
        <v>17</v>
      </c>
      <c r="J3634">
        <v>0</v>
      </c>
      <c r="K3634" t="s">
        <v>20</v>
      </c>
      <c r="L3634" t="s">
        <v>6794</v>
      </c>
      <c r="M3634">
        <v>53</v>
      </c>
      <c r="P3634" s="32">
        <v>44787</v>
      </c>
      <c r="Q3634" s="1">
        <v>54.719076374232607</v>
      </c>
      <c r="R3634">
        <v>2</v>
      </c>
      <c r="S3634" t="str" cm="1">
        <f t="array" ref="S3634">_xlfn.IFS(R3634=0,"None",R3634&lt;3,"Low",R3634&lt;6,"Medium",R3634&lt;=10,"High")</f>
        <v>Low</v>
      </c>
      <c r="T3634" t="str" cm="1">
        <f t="array" ref="T3634">_xlfn.IFS(M3634&lt;=20,"Low",M3634&lt;=50,"Medium",M3634&lt;=90,"High")</f>
        <v>High</v>
      </c>
      <c r="U3634" s="33">
        <f>Datos_Limpios[[#This Row],[Number of Complaints or Support]]/Datos_Limpios[[#This Row],[Account Length (in months)]]</f>
        <v>0.13333333333333333</v>
      </c>
      <c r="V3634" t="str" cm="1">
        <f t="array" ref="V3634">_xlfn.IFS(H3634&lt;30,"Under 30",H3634&lt;66,"Middle Age",H3634&gt;=66,"Senior")</f>
        <v>Middle Age</v>
      </c>
      <c r="W3634" t="s">
        <v>6826</v>
      </c>
    </row>
    <row r="3635" spans="1:23" x14ac:dyDescent="0.3">
      <c r="A3635" t="s">
        <v>3732</v>
      </c>
      <c r="B3635" t="s">
        <v>17</v>
      </c>
      <c r="C3635">
        <v>25</v>
      </c>
      <c r="D3635">
        <v>0</v>
      </c>
      <c r="E3635" t="s">
        <v>23</v>
      </c>
      <c r="F3635" t="s">
        <v>40</v>
      </c>
      <c r="G3635" t="s">
        <v>6790</v>
      </c>
      <c r="H3635">
        <v>21</v>
      </c>
      <c r="I3635" t="s">
        <v>17</v>
      </c>
      <c r="J3635">
        <v>0</v>
      </c>
      <c r="K3635" t="s">
        <v>32</v>
      </c>
      <c r="L3635" t="s">
        <v>6792</v>
      </c>
      <c r="M3635">
        <v>40</v>
      </c>
      <c r="P3635" s="32">
        <v>44351</v>
      </c>
      <c r="Q3635" s="1">
        <v>40.103585500025929</v>
      </c>
      <c r="R3635">
        <v>9</v>
      </c>
      <c r="S3635" t="str" cm="1">
        <f t="array" ref="S3635">_xlfn.IFS(R3635=0,"None",R3635&lt;3,"Low",R3635&lt;6,"Medium",R3635&lt;=10,"High")</f>
        <v>High</v>
      </c>
      <c r="T3635" t="str" cm="1">
        <f t="array" ref="T3635">_xlfn.IFS(M3635&lt;=20,"Low",M3635&lt;=50,"Medium",M3635&lt;=90,"High")</f>
        <v>Medium</v>
      </c>
      <c r="U3635" s="33">
        <f>Datos_Limpios[[#This Row],[Number of Complaints or Support]]/Datos_Limpios[[#This Row],[Account Length (in months)]]</f>
        <v>0.36</v>
      </c>
      <c r="V3635" t="str" cm="1">
        <f t="array" ref="V3635">_xlfn.IFS(H3635&lt;30,"Under 30",H3635&lt;66,"Middle Age",H3635&gt;=66,"Senior")</f>
        <v>Under 30</v>
      </c>
      <c r="W3635" t="s">
        <v>6823</v>
      </c>
    </row>
    <row r="3636" spans="1:23" x14ac:dyDescent="0.3">
      <c r="A3636" t="s">
        <v>3733</v>
      </c>
      <c r="B3636" t="s">
        <v>17</v>
      </c>
      <c r="C3636">
        <v>60</v>
      </c>
      <c r="D3636">
        <v>0</v>
      </c>
      <c r="E3636" t="s">
        <v>17</v>
      </c>
      <c r="F3636" t="s">
        <v>86</v>
      </c>
      <c r="G3636" t="s">
        <v>19</v>
      </c>
      <c r="H3636">
        <v>36</v>
      </c>
      <c r="I3636" t="s">
        <v>23</v>
      </c>
      <c r="J3636">
        <v>6</v>
      </c>
      <c r="K3636" t="s">
        <v>32</v>
      </c>
      <c r="L3636" t="s">
        <v>6792</v>
      </c>
      <c r="M3636">
        <v>6</v>
      </c>
      <c r="P3636" s="32">
        <v>45272</v>
      </c>
      <c r="Q3636" s="1">
        <v>6.0677839371134521</v>
      </c>
      <c r="R3636">
        <v>8</v>
      </c>
      <c r="S3636" t="str" cm="1">
        <f t="array" ref="S3636">_xlfn.IFS(R3636=0,"None",R3636&lt;3,"Low",R3636&lt;6,"Medium",R3636&lt;=10,"High")</f>
        <v>High</v>
      </c>
      <c r="T3636" t="str" cm="1">
        <f t="array" ref="T3636">_xlfn.IFS(M3636&lt;=20,"Low",M3636&lt;=50,"Medium",M3636&lt;=90,"High")</f>
        <v>Low</v>
      </c>
      <c r="U3636" s="33">
        <f>Datos_Limpios[[#This Row],[Number of Complaints or Support]]/Datos_Limpios[[#This Row],[Account Length (in months)]]</f>
        <v>0.13333333333333333</v>
      </c>
      <c r="V3636" t="str" cm="1">
        <f t="array" ref="V3636">_xlfn.IFS(H3636&lt;30,"Under 30",H3636&lt;66,"Middle Age",H3636&gt;=66,"Senior")</f>
        <v>Middle Age</v>
      </c>
      <c r="W3636" t="s">
        <v>6824</v>
      </c>
    </row>
    <row r="3637" spans="1:23" x14ac:dyDescent="0.3">
      <c r="A3637" t="s">
        <v>3734</v>
      </c>
      <c r="B3637" t="s">
        <v>17</v>
      </c>
      <c r="C3637">
        <v>6</v>
      </c>
      <c r="D3637">
        <v>2</v>
      </c>
      <c r="E3637" t="s">
        <v>23</v>
      </c>
      <c r="F3637" t="s">
        <v>101</v>
      </c>
      <c r="G3637" t="s">
        <v>6790</v>
      </c>
      <c r="H3637">
        <v>58</v>
      </c>
      <c r="I3637" t="s">
        <v>17</v>
      </c>
      <c r="J3637">
        <v>0</v>
      </c>
      <c r="K3637" t="s">
        <v>20</v>
      </c>
      <c r="L3637" t="s">
        <v>6792</v>
      </c>
      <c r="M3637">
        <v>39</v>
      </c>
      <c r="P3637" s="32">
        <v>44575</v>
      </c>
      <c r="Q3637" s="1">
        <v>32.778731754438198</v>
      </c>
      <c r="R3637">
        <v>8</v>
      </c>
      <c r="S3637" t="str" cm="1">
        <f t="array" ref="S3637">_xlfn.IFS(R3637=0,"None",R3637&lt;3,"Low",R3637&lt;6,"Medium",R3637&lt;=10,"High")</f>
        <v>High</v>
      </c>
      <c r="T3637" t="str" cm="1">
        <f t="array" ref="T3637">_xlfn.IFS(M3637&lt;=20,"Low",M3637&lt;=50,"Medium",M3637&lt;=90,"High")</f>
        <v>Medium</v>
      </c>
      <c r="U3637" s="33">
        <f>Datos_Limpios[[#This Row],[Number of Complaints or Support]]/Datos_Limpios[[#This Row],[Account Length (in months)]]</f>
        <v>1.3333333333333333</v>
      </c>
      <c r="V3637" t="str" cm="1">
        <f t="array" ref="V3637">_xlfn.IFS(H3637&lt;30,"Under 30",H3637&lt;66,"Middle Age",H3637&gt;=66,"Senior")</f>
        <v>Middle Age</v>
      </c>
      <c r="W3637" t="s">
        <v>6826</v>
      </c>
    </row>
    <row r="3638" spans="1:23" x14ac:dyDescent="0.3">
      <c r="A3638" t="s">
        <v>3735</v>
      </c>
      <c r="B3638" t="s">
        <v>23</v>
      </c>
      <c r="C3638">
        <v>47</v>
      </c>
      <c r="D3638">
        <v>3</v>
      </c>
      <c r="E3638" t="s">
        <v>23</v>
      </c>
      <c r="F3638" t="s">
        <v>156</v>
      </c>
      <c r="G3638" t="s">
        <v>19</v>
      </c>
      <c r="H3638">
        <v>70</v>
      </c>
      <c r="I3638" t="s">
        <v>17</v>
      </c>
      <c r="J3638">
        <v>0</v>
      </c>
      <c r="K3638" t="s">
        <v>20</v>
      </c>
      <c r="L3638" t="s">
        <v>6792</v>
      </c>
      <c r="M3638">
        <v>43</v>
      </c>
      <c r="N3638" t="s">
        <v>27</v>
      </c>
      <c r="O3638" t="s">
        <v>125</v>
      </c>
      <c r="P3638" s="32">
        <v>45011</v>
      </c>
      <c r="Q3638" s="1">
        <v>50.836438859269258</v>
      </c>
      <c r="R3638">
        <v>1</v>
      </c>
      <c r="S3638" t="str" cm="1">
        <f t="array" ref="S3638">_xlfn.IFS(R3638=0,"None",R3638&lt;3,"Low",R3638&lt;6,"Medium",R3638&lt;=10,"High")</f>
        <v>Low</v>
      </c>
      <c r="T3638" t="str" cm="1">
        <f t="array" ref="T3638">_xlfn.IFS(M3638&lt;=20,"Low",M3638&lt;=50,"Medium",M3638&lt;=90,"High")</f>
        <v>Medium</v>
      </c>
      <c r="U3638" s="33">
        <f>Datos_Limpios[[#This Row],[Number of Complaints or Support]]/Datos_Limpios[[#This Row],[Account Length (in months)]]</f>
        <v>2.1276595744680851E-2</v>
      </c>
      <c r="V3638" t="str" cm="1">
        <f t="array" ref="V3638">_xlfn.IFS(H3638&lt;30,"Under 30",H3638&lt;66,"Middle Age",H3638&gt;=66,"Senior")</f>
        <v>Senior</v>
      </c>
      <c r="W3638" t="s">
        <v>6825</v>
      </c>
    </row>
    <row r="3639" spans="1:23" x14ac:dyDescent="0.3">
      <c r="A3639" t="s">
        <v>3736</v>
      </c>
      <c r="B3639" t="s">
        <v>23</v>
      </c>
      <c r="C3639">
        <v>1</v>
      </c>
      <c r="D3639">
        <v>3</v>
      </c>
      <c r="E3639" t="s">
        <v>23</v>
      </c>
      <c r="F3639" t="s">
        <v>82</v>
      </c>
      <c r="G3639" t="s">
        <v>19</v>
      </c>
      <c r="H3639">
        <v>77</v>
      </c>
      <c r="I3639" t="s">
        <v>17</v>
      </c>
      <c r="J3639">
        <v>0</v>
      </c>
      <c r="K3639" t="s">
        <v>20</v>
      </c>
      <c r="L3639" t="s">
        <v>6791</v>
      </c>
      <c r="M3639">
        <v>30</v>
      </c>
      <c r="N3639" t="s">
        <v>27</v>
      </c>
      <c r="O3639" t="s">
        <v>108</v>
      </c>
      <c r="P3639" s="32">
        <v>44776</v>
      </c>
      <c r="Q3639" s="1">
        <v>25.166217924812909</v>
      </c>
      <c r="R3639">
        <v>5</v>
      </c>
      <c r="S3639" t="str" cm="1">
        <f t="array" ref="S3639">_xlfn.IFS(R3639=0,"None",R3639&lt;3,"Low",R3639&lt;6,"Medium",R3639&lt;=10,"High")</f>
        <v>Medium</v>
      </c>
      <c r="T3639" t="str" cm="1">
        <f t="array" ref="T3639">_xlfn.IFS(M3639&lt;=20,"Low",M3639&lt;=50,"Medium",M3639&lt;=90,"High")</f>
        <v>Medium</v>
      </c>
      <c r="U3639" s="33">
        <f>Datos_Limpios[[#This Row],[Number of Complaints or Support]]/Datos_Limpios[[#This Row],[Account Length (in months)]]</f>
        <v>5</v>
      </c>
      <c r="V3639" t="str" cm="1">
        <f t="array" ref="V3639">_xlfn.IFS(H3639&lt;30,"Under 30",H3639&lt;66,"Middle Age",H3639&gt;=66,"Senior")</f>
        <v>Senior</v>
      </c>
      <c r="W3639" t="s">
        <v>6823</v>
      </c>
    </row>
    <row r="3640" spans="1:23" x14ac:dyDescent="0.3">
      <c r="A3640" t="s">
        <v>3737</v>
      </c>
      <c r="B3640" t="s">
        <v>17</v>
      </c>
      <c r="C3640">
        <v>59</v>
      </c>
      <c r="D3640">
        <v>1</v>
      </c>
      <c r="E3640" t="s">
        <v>23</v>
      </c>
      <c r="F3640" t="s">
        <v>140</v>
      </c>
      <c r="G3640" t="s">
        <v>19</v>
      </c>
      <c r="H3640">
        <v>27</v>
      </c>
      <c r="I3640" t="s">
        <v>17</v>
      </c>
      <c r="J3640">
        <v>0</v>
      </c>
      <c r="K3640" t="s">
        <v>24</v>
      </c>
      <c r="L3640" t="s">
        <v>6792</v>
      </c>
      <c r="M3640">
        <v>34</v>
      </c>
      <c r="P3640" s="32">
        <v>44100</v>
      </c>
      <c r="Q3640" s="1">
        <v>34.899087675241297</v>
      </c>
      <c r="R3640">
        <v>3</v>
      </c>
      <c r="S3640" t="str" cm="1">
        <f t="array" ref="S3640">_xlfn.IFS(R3640=0,"None",R3640&lt;3,"Low",R3640&lt;6,"Medium",R3640&lt;=10,"High")</f>
        <v>Medium</v>
      </c>
      <c r="T3640" t="str" cm="1">
        <f t="array" ref="T3640">_xlfn.IFS(M3640&lt;=20,"Low",M3640&lt;=50,"Medium",M3640&lt;=90,"High")</f>
        <v>Medium</v>
      </c>
      <c r="U3640" s="33">
        <f>Datos_Limpios[[#This Row],[Number of Complaints or Support]]/Datos_Limpios[[#This Row],[Account Length (in months)]]</f>
        <v>5.0847457627118647E-2</v>
      </c>
      <c r="V3640" t="str" cm="1">
        <f t="array" ref="V3640">_xlfn.IFS(H3640&lt;30,"Under 30",H3640&lt;66,"Middle Age",H3640&gt;=66,"Senior")</f>
        <v>Under 30</v>
      </c>
      <c r="W3640" t="s">
        <v>6826</v>
      </c>
    </row>
    <row r="3641" spans="1:23" x14ac:dyDescent="0.3">
      <c r="A3641" t="s">
        <v>3738</v>
      </c>
      <c r="B3641" t="s">
        <v>17</v>
      </c>
      <c r="C3641">
        <v>9</v>
      </c>
      <c r="D3641">
        <v>0</v>
      </c>
      <c r="E3641" t="s">
        <v>23</v>
      </c>
      <c r="F3641" t="s">
        <v>202</v>
      </c>
      <c r="G3641" t="s">
        <v>6790</v>
      </c>
      <c r="H3641">
        <v>50</v>
      </c>
      <c r="I3641" t="s">
        <v>17</v>
      </c>
      <c r="J3641">
        <v>0</v>
      </c>
      <c r="K3641" t="s">
        <v>20</v>
      </c>
      <c r="L3641" t="s">
        <v>6792</v>
      </c>
      <c r="M3641">
        <v>41</v>
      </c>
      <c r="P3641" s="32">
        <v>44668</v>
      </c>
      <c r="Q3641" s="1">
        <v>35.362646047232722</v>
      </c>
      <c r="R3641">
        <v>9</v>
      </c>
      <c r="S3641" t="str" cm="1">
        <f t="array" ref="S3641">_xlfn.IFS(R3641=0,"None",R3641&lt;3,"Low",R3641&lt;6,"Medium",R3641&lt;=10,"High")</f>
        <v>High</v>
      </c>
      <c r="T3641" t="str" cm="1">
        <f t="array" ref="T3641">_xlfn.IFS(M3641&lt;=20,"Low",M3641&lt;=50,"Medium",M3641&lt;=90,"High")</f>
        <v>Medium</v>
      </c>
      <c r="U3641" s="33">
        <f>Datos_Limpios[[#This Row],[Number of Complaints or Support]]/Datos_Limpios[[#This Row],[Account Length (in months)]]</f>
        <v>1</v>
      </c>
      <c r="V3641" t="str" cm="1">
        <f t="array" ref="V3641">_xlfn.IFS(H3641&lt;30,"Under 30",H3641&lt;66,"Middle Age",H3641&gt;=66,"Senior")</f>
        <v>Middle Age</v>
      </c>
      <c r="W3641" t="s">
        <v>6825</v>
      </c>
    </row>
    <row r="3642" spans="1:23" x14ac:dyDescent="0.3">
      <c r="A3642" t="s">
        <v>3739</v>
      </c>
      <c r="B3642" t="s">
        <v>23</v>
      </c>
      <c r="C3642">
        <v>39</v>
      </c>
      <c r="D3642">
        <v>0</v>
      </c>
      <c r="E3642" t="s">
        <v>23</v>
      </c>
      <c r="F3642" t="s">
        <v>54</v>
      </c>
      <c r="G3642" t="s">
        <v>19</v>
      </c>
      <c r="H3642">
        <v>29</v>
      </c>
      <c r="I3642" t="s">
        <v>17</v>
      </c>
      <c r="J3642">
        <v>0</v>
      </c>
      <c r="K3642" t="s">
        <v>24</v>
      </c>
      <c r="L3642" t="s">
        <v>6792</v>
      </c>
      <c r="M3642">
        <v>45</v>
      </c>
      <c r="N3642" t="s">
        <v>59</v>
      </c>
      <c r="O3642" t="s">
        <v>60</v>
      </c>
      <c r="P3642" s="32">
        <v>44655</v>
      </c>
      <c r="Q3642" s="1">
        <v>48.817147854304807</v>
      </c>
      <c r="R3642">
        <v>8</v>
      </c>
      <c r="S3642" t="str" cm="1">
        <f t="array" ref="S3642">_xlfn.IFS(R3642=0,"None",R3642&lt;3,"Low",R3642&lt;6,"Medium",R3642&lt;=10,"High")</f>
        <v>High</v>
      </c>
      <c r="T3642" t="str" cm="1">
        <f t="array" ref="T3642">_xlfn.IFS(M3642&lt;=20,"Low",M3642&lt;=50,"Medium",M3642&lt;=90,"High")</f>
        <v>Medium</v>
      </c>
      <c r="U3642" s="33">
        <f>Datos_Limpios[[#This Row],[Number of Complaints or Support]]/Datos_Limpios[[#This Row],[Account Length (in months)]]</f>
        <v>0.20512820512820512</v>
      </c>
      <c r="V3642" t="str" cm="1">
        <f t="array" ref="V3642">_xlfn.IFS(H3642&lt;30,"Under 30",H3642&lt;66,"Middle Age",H3642&gt;=66,"Senior")</f>
        <v>Under 30</v>
      </c>
      <c r="W3642" t="s">
        <v>6823</v>
      </c>
    </row>
    <row r="3643" spans="1:23" x14ac:dyDescent="0.3">
      <c r="A3643" t="s">
        <v>3740</v>
      </c>
      <c r="B3643" t="s">
        <v>17</v>
      </c>
      <c r="C3643">
        <v>68</v>
      </c>
      <c r="D3643">
        <v>0</v>
      </c>
      <c r="E3643" t="s">
        <v>23</v>
      </c>
      <c r="F3643" t="s">
        <v>82</v>
      </c>
      <c r="G3643" t="s">
        <v>6790</v>
      </c>
      <c r="H3643">
        <v>43</v>
      </c>
      <c r="I3643" t="s">
        <v>23</v>
      </c>
      <c r="J3643">
        <v>3</v>
      </c>
      <c r="K3643" t="s">
        <v>24</v>
      </c>
      <c r="L3643" t="s">
        <v>6792</v>
      </c>
      <c r="M3643">
        <v>41</v>
      </c>
      <c r="P3643" s="32">
        <v>44156</v>
      </c>
      <c r="Q3643" s="1">
        <v>45.614933039385043</v>
      </c>
      <c r="R3643">
        <v>5</v>
      </c>
      <c r="S3643" t="str" cm="1">
        <f t="array" ref="S3643">_xlfn.IFS(R3643=0,"None",R3643&lt;3,"Low",R3643&lt;6,"Medium",R3643&lt;=10,"High")</f>
        <v>Medium</v>
      </c>
      <c r="T3643" t="str" cm="1">
        <f t="array" ref="T3643">_xlfn.IFS(M3643&lt;=20,"Low",M3643&lt;=50,"Medium",M3643&lt;=90,"High")</f>
        <v>Medium</v>
      </c>
      <c r="U3643" s="33">
        <f>Datos_Limpios[[#This Row],[Number of Complaints or Support]]/Datos_Limpios[[#This Row],[Account Length (in months)]]</f>
        <v>7.3529411764705885E-2</v>
      </c>
      <c r="V3643" t="str" cm="1">
        <f t="array" ref="V3643">_xlfn.IFS(H3643&lt;30,"Under 30",H3643&lt;66,"Middle Age",H3643&gt;=66,"Senior")</f>
        <v>Middle Age</v>
      </c>
      <c r="W3643" t="s">
        <v>6823</v>
      </c>
    </row>
    <row r="3644" spans="1:23" x14ac:dyDescent="0.3">
      <c r="A3644" t="s">
        <v>3741</v>
      </c>
      <c r="B3644" t="s">
        <v>17</v>
      </c>
      <c r="C3644">
        <v>1</v>
      </c>
      <c r="D3644">
        <v>2</v>
      </c>
      <c r="E3644" t="s">
        <v>23</v>
      </c>
      <c r="F3644" t="s">
        <v>58</v>
      </c>
      <c r="G3644" t="s">
        <v>6790</v>
      </c>
      <c r="H3644">
        <v>34</v>
      </c>
      <c r="I3644" t="s">
        <v>17</v>
      </c>
      <c r="J3644">
        <v>0</v>
      </c>
      <c r="K3644" t="s">
        <v>20</v>
      </c>
      <c r="L3644" t="s">
        <v>6791</v>
      </c>
      <c r="M3644">
        <v>23</v>
      </c>
      <c r="P3644" s="32">
        <v>44424</v>
      </c>
      <c r="Q3644" s="1">
        <v>24.70310604078594</v>
      </c>
      <c r="R3644">
        <v>5</v>
      </c>
      <c r="S3644" t="str" cm="1">
        <f t="array" ref="S3644">_xlfn.IFS(R3644=0,"None",R3644&lt;3,"Low",R3644&lt;6,"Medium",R3644&lt;=10,"High")</f>
        <v>Medium</v>
      </c>
      <c r="T3644" t="str" cm="1">
        <f t="array" ref="T3644">_xlfn.IFS(M3644&lt;=20,"Low",M3644&lt;=50,"Medium",M3644&lt;=90,"High")</f>
        <v>Medium</v>
      </c>
      <c r="U3644" s="33">
        <f>Datos_Limpios[[#This Row],[Number of Complaints or Support]]/Datos_Limpios[[#This Row],[Account Length (in months)]]</f>
        <v>5</v>
      </c>
      <c r="V3644" t="str" cm="1">
        <f t="array" ref="V3644">_xlfn.IFS(H3644&lt;30,"Under 30",H3644&lt;66,"Middle Age",H3644&gt;=66,"Senior")</f>
        <v>Middle Age</v>
      </c>
      <c r="W3644" t="s">
        <v>6825</v>
      </c>
    </row>
    <row r="3645" spans="1:23" x14ac:dyDescent="0.3">
      <c r="A3645" t="s">
        <v>3742</v>
      </c>
      <c r="B3645" t="s">
        <v>23</v>
      </c>
      <c r="C3645">
        <v>16</v>
      </c>
      <c r="D3645">
        <v>3</v>
      </c>
      <c r="E3645" t="s">
        <v>17</v>
      </c>
      <c r="F3645" t="s">
        <v>84</v>
      </c>
      <c r="G3645" t="s">
        <v>19</v>
      </c>
      <c r="H3645">
        <v>29</v>
      </c>
      <c r="I3645" t="s">
        <v>17</v>
      </c>
      <c r="J3645">
        <v>0</v>
      </c>
      <c r="K3645" t="s">
        <v>20</v>
      </c>
      <c r="L3645" t="s">
        <v>6792</v>
      </c>
      <c r="M3645">
        <v>22</v>
      </c>
      <c r="N3645" t="s">
        <v>27</v>
      </c>
      <c r="O3645" t="s">
        <v>208</v>
      </c>
      <c r="P3645" s="32">
        <v>44501</v>
      </c>
      <c r="Q3645" s="1">
        <v>18.003608700437852</v>
      </c>
      <c r="R3645">
        <v>0</v>
      </c>
      <c r="S3645" t="str" cm="1">
        <f t="array" ref="S3645">_xlfn.IFS(R3645=0,"None",R3645&lt;3,"Low",R3645&lt;6,"Medium",R3645&lt;=10,"High")</f>
        <v>None</v>
      </c>
      <c r="T3645" t="str" cm="1">
        <f t="array" ref="T3645">_xlfn.IFS(M3645&lt;=20,"Low",M3645&lt;=50,"Medium",M3645&lt;=90,"High")</f>
        <v>Medium</v>
      </c>
      <c r="U3645" s="33">
        <f>Datos_Limpios[[#This Row],[Number of Complaints or Support]]/Datos_Limpios[[#This Row],[Account Length (in months)]]</f>
        <v>0</v>
      </c>
      <c r="V3645" t="str" cm="1">
        <f t="array" ref="V3645">_xlfn.IFS(H3645&lt;30,"Under 30",H3645&lt;66,"Middle Age",H3645&gt;=66,"Senior")</f>
        <v>Under 30</v>
      </c>
      <c r="W3645" t="s">
        <v>6824</v>
      </c>
    </row>
    <row r="3646" spans="1:23" x14ac:dyDescent="0.3">
      <c r="A3646" t="s">
        <v>3743</v>
      </c>
      <c r="B3646" t="s">
        <v>17</v>
      </c>
      <c r="C3646">
        <v>62</v>
      </c>
      <c r="D3646">
        <v>0</v>
      </c>
      <c r="E3646" t="s">
        <v>17</v>
      </c>
      <c r="F3646" t="s">
        <v>101</v>
      </c>
      <c r="G3646" t="s">
        <v>6790</v>
      </c>
      <c r="H3646">
        <v>28</v>
      </c>
      <c r="I3646" t="s">
        <v>23</v>
      </c>
      <c r="J3646">
        <v>5</v>
      </c>
      <c r="K3646" t="s">
        <v>24</v>
      </c>
      <c r="L3646" t="s">
        <v>6792</v>
      </c>
      <c r="M3646">
        <v>7</v>
      </c>
      <c r="P3646" s="32">
        <v>44155</v>
      </c>
      <c r="Q3646" s="1">
        <v>8.1211174776387054</v>
      </c>
      <c r="R3646">
        <v>8</v>
      </c>
      <c r="S3646" t="str" cm="1">
        <f t="array" ref="S3646">_xlfn.IFS(R3646=0,"None",R3646&lt;3,"Low",R3646&lt;6,"Medium",R3646&lt;=10,"High")</f>
        <v>High</v>
      </c>
      <c r="T3646" t="str" cm="1">
        <f t="array" ref="T3646">_xlfn.IFS(M3646&lt;=20,"Low",M3646&lt;=50,"Medium",M3646&lt;=90,"High")</f>
        <v>Low</v>
      </c>
      <c r="U3646" s="33">
        <f>Datos_Limpios[[#This Row],[Number of Complaints or Support]]/Datos_Limpios[[#This Row],[Account Length (in months)]]</f>
        <v>0.12903225806451613</v>
      </c>
      <c r="V3646" t="str" cm="1">
        <f t="array" ref="V3646">_xlfn.IFS(H3646&lt;30,"Under 30",H3646&lt;66,"Middle Age",H3646&gt;=66,"Senior")</f>
        <v>Under 30</v>
      </c>
      <c r="W3646" t="s">
        <v>6826</v>
      </c>
    </row>
    <row r="3647" spans="1:23" x14ac:dyDescent="0.3">
      <c r="A3647" t="s">
        <v>3744</v>
      </c>
      <c r="B3647" t="s">
        <v>23</v>
      </c>
      <c r="C3647">
        <v>5</v>
      </c>
      <c r="D3647">
        <v>3</v>
      </c>
      <c r="E3647" t="s">
        <v>23</v>
      </c>
      <c r="F3647" t="s">
        <v>42</v>
      </c>
      <c r="G3647" t="s">
        <v>19</v>
      </c>
      <c r="H3647">
        <v>53</v>
      </c>
      <c r="I3647" t="s">
        <v>17</v>
      </c>
      <c r="J3647">
        <v>0</v>
      </c>
      <c r="K3647" t="s">
        <v>20</v>
      </c>
      <c r="L3647" t="s">
        <v>6792</v>
      </c>
      <c r="M3647">
        <v>23</v>
      </c>
      <c r="N3647" t="s">
        <v>50</v>
      </c>
      <c r="O3647" t="s">
        <v>378</v>
      </c>
      <c r="P3647" s="32">
        <v>44321</v>
      </c>
      <c r="Q3647" s="1">
        <v>19.163003783614268</v>
      </c>
      <c r="R3647">
        <v>2</v>
      </c>
      <c r="S3647" t="str" cm="1">
        <f t="array" ref="S3647">_xlfn.IFS(R3647=0,"None",R3647&lt;3,"Low",R3647&lt;6,"Medium",R3647&lt;=10,"High")</f>
        <v>Low</v>
      </c>
      <c r="T3647" t="str" cm="1">
        <f t="array" ref="T3647">_xlfn.IFS(M3647&lt;=20,"Low",M3647&lt;=50,"Medium",M3647&lt;=90,"High")</f>
        <v>Medium</v>
      </c>
      <c r="U3647" s="33">
        <f>Datos_Limpios[[#This Row],[Number of Complaints or Support]]/Datos_Limpios[[#This Row],[Account Length (in months)]]</f>
        <v>0.4</v>
      </c>
      <c r="V3647" t="str" cm="1">
        <f t="array" ref="V3647">_xlfn.IFS(H3647&lt;30,"Under 30",H3647&lt;66,"Middle Age",H3647&gt;=66,"Senior")</f>
        <v>Middle Age</v>
      </c>
      <c r="W3647" t="s">
        <v>6823</v>
      </c>
    </row>
    <row r="3648" spans="1:23" x14ac:dyDescent="0.3">
      <c r="A3648" t="s">
        <v>3745</v>
      </c>
      <c r="B3648" t="s">
        <v>17</v>
      </c>
      <c r="C3648">
        <v>71</v>
      </c>
      <c r="D3648">
        <v>2</v>
      </c>
      <c r="E3648" t="s">
        <v>17</v>
      </c>
      <c r="F3648" t="s">
        <v>54</v>
      </c>
      <c r="G3648" t="s">
        <v>19</v>
      </c>
      <c r="H3648">
        <v>44</v>
      </c>
      <c r="I3648" t="s">
        <v>17</v>
      </c>
      <c r="J3648">
        <v>0</v>
      </c>
      <c r="K3648" t="s">
        <v>32</v>
      </c>
      <c r="L3648" t="s">
        <v>6792</v>
      </c>
      <c r="M3648">
        <v>30</v>
      </c>
      <c r="P3648" s="32">
        <v>45091</v>
      </c>
      <c r="Q3648" s="1">
        <v>29.720914436144199</v>
      </c>
      <c r="R3648">
        <v>7</v>
      </c>
      <c r="S3648" t="str" cm="1">
        <f t="array" ref="S3648">_xlfn.IFS(R3648=0,"None",R3648&lt;3,"Low",R3648&lt;6,"Medium",R3648&lt;=10,"High")</f>
        <v>High</v>
      </c>
      <c r="T3648" t="str" cm="1">
        <f t="array" ref="T3648">_xlfn.IFS(M3648&lt;=20,"Low",M3648&lt;=50,"Medium",M3648&lt;=90,"High")</f>
        <v>Medium</v>
      </c>
      <c r="U3648" s="33">
        <f>Datos_Limpios[[#This Row],[Number of Complaints or Support]]/Datos_Limpios[[#This Row],[Account Length (in months)]]</f>
        <v>9.8591549295774641E-2</v>
      </c>
      <c r="V3648" t="str" cm="1">
        <f t="array" ref="V3648">_xlfn.IFS(H3648&lt;30,"Under 30",H3648&lt;66,"Middle Age",H3648&gt;=66,"Senior")</f>
        <v>Middle Age</v>
      </c>
      <c r="W3648" t="s">
        <v>6823</v>
      </c>
    </row>
    <row r="3649" spans="1:23" x14ac:dyDescent="0.3">
      <c r="A3649" t="s">
        <v>3746</v>
      </c>
      <c r="B3649" t="s">
        <v>17</v>
      </c>
      <c r="C3649">
        <v>8</v>
      </c>
      <c r="D3649">
        <v>0</v>
      </c>
      <c r="E3649" t="s">
        <v>17</v>
      </c>
      <c r="F3649" t="s">
        <v>245</v>
      </c>
      <c r="G3649" t="s">
        <v>19</v>
      </c>
      <c r="H3649">
        <v>30</v>
      </c>
      <c r="I3649" t="s">
        <v>17</v>
      </c>
      <c r="J3649">
        <v>0</v>
      </c>
      <c r="K3649" t="s">
        <v>32</v>
      </c>
      <c r="L3649" t="s">
        <v>6791</v>
      </c>
      <c r="M3649">
        <v>9</v>
      </c>
      <c r="P3649" s="32">
        <v>44135</v>
      </c>
      <c r="Q3649" s="1">
        <v>9.7243868312513921</v>
      </c>
      <c r="R3649">
        <v>7</v>
      </c>
      <c r="S3649" t="str" cm="1">
        <f t="array" ref="S3649">_xlfn.IFS(R3649=0,"None",R3649&lt;3,"Low",R3649&lt;6,"Medium",R3649&lt;=10,"High")</f>
        <v>High</v>
      </c>
      <c r="T3649" t="str" cm="1">
        <f t="array" ref="T3649">_xlfn.IFS(M3649&lt;=20,"Low",M3649&lt;=50,"Medium",M3649&lt;=90,"High")</f>
        <v>Low</v>
      </c>
      <c r="U3649" s="33">
        <f>Datos_Limpios[[#This Row],[Number of Complaints or Support]]/Datos_Limpios[[#This Row],[Account Length (in months)]]</f>
        <v>0.875</v>
      </c>
      <c r="V3649" t="str" cm="1">
        <f t="array" ref="V3649">_xlfn.IFS(H3649&lt;30,"Under 30",H3649&lt;66,"Middle Age",H3649&gt;=66,"Senior")</f>
        <v>Middle Age</v>
      </c>
      <c r="W3649" t="s">
        <v>6823</v>
      </c>
    </row>
    <row r="3650" spans="1:23" x14ac:dyDescent="0.3">
      <c r="A3650" t="s">
        <v>3747</v>
      </c>
      <c r="B3650" t="s">
        <v>17</v>
      </c>
      <c r="C3650">
        <v>18</v>
      </c>
      <c r="D3650">
        <v>0</v>
      </c>
      <c r="E3650" t="s">
        <v>23</v>
      </c>
      <c r="F3650" t="s">
        <v>112</v>
      </c>
      <c r="G3650" t="s">
        <v>6790</v>
      </c>
      <c r="H3650">
        <v>49</v>
      </c>
      <c r="I3650" t="s">
        <v>17</v>
      </c>
      <c r="J3650">
        <v>0</v>
      </c>
      <c r="K3650" t="s">
        <v>20</v>
      </c>
      <c r="L3650" t="s">
        <v>6792</v>
      </c>
      <c r="M3650">
        <v>26</v>
      </c>
      <c r="P3650" s="32">
        <v>44302</v>
      </c>
      <c r="Q3650" s="1">
        <v>21.480438862865739</v>
      </c>
      <c r="R3650">
        <v>7</v>
      </c>
      <c r="S3650" t="str" cm="1">
        <f t="array" ref="S3650">_xlfn.IFS(R3650=0,"None",R3650&lt;3,"Low",R3650&lt;6,"Medium",R3650&lt;=10,"High")</f>
        <v>High</v>
      </c>
      <c r="T3650" t="str" cm="1">
        <f t="array" ref="T3650">_xlfn.IFS(M3650&lt;=20,"Low",M3650&lt;=50,"Medium",M3650&lt;=90,"High")</f>
        <v>Medium</v>
      </c>
      <c r="U3650" s="33">
        <f>Datos_Limpios[[#This Row],[Number of Complaints or Support]]/Datos_Limpios[[#This Row],[Account Length (in months)]]</f>
        <v>0.3888888888888889</v>
      </c>
      <c r="V3650" t="str" cm="1">
        <f t="array" ref="V3650">_xlfn.IFS(H3650&lt;30,"Under 30",H3650&lt;66,"Middle Age",H3650&gt;=66,"Senior")</f>
        <v>Middle Age</v>
      </c>
      <c r="W3650" t="s">
        <v>6823</v>
      </c>
    </row>
    <row r="3651" spans="1:23" x14ac:dyDescent="0.3">
      <c r="A3651" t="s">
        <v>3748</v>
      </c>
      <c r="B3651" t="s">
        <v>17</v>
      </c>
      <c r="C3651">
        <v>68</v>
      </c>
      <c r="D3651">
        <v>0</v>
      </c>
      <c r="E3651" t="s">
        <v>23</v>
      </c>
      <c r="F3651" t="s">
        <v>56</v>
      </c>
      <c r="G3651" t="s">
        <v>6790</v>
      </c>
      <c r="H3651">
        <v>58</v>
      </c>
      <c r="I3651" t="s">
        <v>23</v>
      </c>
      <c r="J3651">
        <v>2</v>
      </c>
      <c r="K3651" t="s">
        <v>32</v>
      </c>
      <c r="L3651" t="s">
        <v>6791</v>
      </c>
      <c r="M3651">
        <v>49</v>
      </c>
      <c r="P3651" s="32">
        <v>44823</v>
      </c>
      <c r="Q3651" s="1">
        <v>40.620872508072459</v>
      </c>
      <c r="R3651">
        <v>4</v>
      </c>
      <c r="S3651" t="str" cm="1">
        <f t="array" ref="S3651">_xlfn.IFS(R3651=0,"None",R3651&lt;3,"Low",R3651&lt;6,"Medium",R3651&lt;=10,"High")</f>
        <v>Medium</v>
      </c>
      <c r="T3651" t="str" cm="1">
        <f t="array" ref="T3651">_xlfn.IFS(M3651&lt;=20,"Low",M3651&lt;=50,"Medium",M3651&lt;=90,"High")</f>
        <v>Medium</v>
      </c>
      <c r="U3651" s="33">
        <f>Datos_Limpios[[#This Row],[Number of Complaints or Support]]/Datos_Limpios[[#This Row],[Account Length (in months)]]</f>
        <v>5.8823529411764705E-2</v>
      </c>
      <c r="V3651" t="str" cm="1">
        <f t="array" ref="V3651">_xlfn.IFS(H3651&lt;30,"Under 30",H3651&lt;66,"Middle Age",H3651&gt;=66,"Senior")</f>
        <v>Middle Age</v>
      </c>
      <c r="W3651" t="s">
        <v>6823</v>
      </c>
    </row>
    <row r="3652" spans="1:23" x14ac:dyDescent="0.3">
      <c r="A3652" t="s">
        <v>3749</v>
      </c>
      <c r="B3652" t="s">
        <v>17</v>
      </c>
      <c r="C3652">
        <v>68</v>
      </c>
      <c r="D3652">
        <v>2</v>
      </c>
      <c r="E3652" t="s">
        <v>17</v>
      </c>
      <c r="F3652" t="s">
        <v>22</v>
      </c>
      <c r="G3652" t="s">
        <v>19</v>
      </c>
      <c r="H3652">
        <v>67</v>
      </c>
      <c r="I3652" t="s">
        <v>17</v>
      </c>
      <c r="J3652">
        <v>0</v>
      </c>
      <c r="K3652" t="s">
        <v>24</v>
      </c>
      <c r="L3652" t="s">
        <v>6791</v>
      </c>
      <c r="M3652">
        <v>50</v>
      </c>
      <c r="P3652" s="32">
        <v>44997</v>
      </c>
      <c r="Q3652" s="1">
        <v>56.009013047601911</v>
      </c>
      <c r="R3652">
        <v>7</v>
      </c>
      <c r="S3652" t="str" cm="1">
        <f t="array" ref="S3652">_xlfn.IFS(R3652=0,"None",R3652&lt;3,"Low",R3652&lt;6,"Medium",R3652&lt;=10,"High")</f>
        <v>High</v>
      </c>
      <c r="T3652" t="str" cm="1">
        <f t="array" ref="T3652">_xlfn.IFS(M3652&lt;=20,"Low",M3652&lt;=50,"Medium",M3652&lt;=90,"High")</f>
        <v>Medium</v>
      </c>
      <c r="U3652" s="33">
        <f>Datos_Limpios[[#This Row],[Number of Complaints or Support]]/Datos_Limpios[[#This Row],[Account Length (in months)]]</f>
        <v>0.10294117647058823</v>
      </c>
      <c r="V3652" t="str" cm="1">
        <f t="array" ref="V3652">_xlfn.IFS(H3652&lt;30,"Under 30",H3652&lt;66,"Middle Age",H3652&gt;=66,"Senior")</f>
        <v>Senior</v>
      </c>
      <c r="W3652" t="s">
        <v>6823</v>
      </c>
    </row>
    <row r="3653" spans="1:23" x14ac:dyDescent="0.3">
      <c r="A3653" t="s">
        <v>3750</v>
      </c>
      <c r="B3653" t="s">
        <v>17</v>
      </c>
      <c r="C3653">
        <v>3</v>
      </c>
      <c r="D3653">
        <v>1</v>
      </c>
      <c r="E3653" t="s">
        <v>23</v>
      </c>
      <c r="F3653" t="s">
        <v>101</v>
      </c>
      <c r="G3653" t="s">
        <v>6790</v>
      </c>
      <c r="H3653">
        <v>56</v>
      </c>
      <c r="I3653" t="s">
        <v>17</v>
      </c>
      <c r="J3653">
        <v>0</v>
      </c>
      <c r="K3653" t="s">
        <v>20</v>
      </c>
      <c r="L3653" t="s">
        <v>6792</v>
      </c>
      <c r="M3653">
        <v>41</v>
      </c>
      <c r="P3653" s="32">
        <v>44320</v>
      </c>
      <c r="Q3653" s="1">
        <v>36.281346178879971</v>
      </c>
      <c r="R3653">
        <v>2</v>
      </c>
      <c r="S3653" t="str" cm="1">
        <f t="array" ref="S3653">_xlfn.IFS(R3653=0,"None",R3653&lt;3,"Low",R3653&lt;6,"Medium",R3653&lt;=10,"High")</f>
        <v>Low</v>
      </c>
      <c r="T3653" t="str" cm="1">
        <f t="array" ref="T3653">_xlfn.IFS(M3653&lt;=20,"Low",M3653&lt;=50,"Medium",M3653&lt;=90,"High")</f>
        <v>Medium</v>
      </c>
      <c r="U3653" s="33">
        <f>Datos_Limpios[[#This Row],[Number of Complaints or Support]]/Datos_Limpios[[#This Row],[Account Length (in months)]]</f>
        <v>0.66666666666666663</v>
      </c>
      <c r="V3653" t="str" cm="1">
        <f t="array" ref="V3653">_xlfn.IFS(H3653&lt;30,"Under 30",H3653&lt;66,"Middle Age",H3653&gt;=66,"Senior")</f>
        <v>Middle Age</v>
      </c>
      <c r="W3653" t="s">
        <v>6826</v>
      </c>
    </row>
    <row r="3654" spans="1:23" x14ac:dyDescent="0.3">
      <c r="A3654" t="s">
        <v>3751</v>
      </c>
      <c r="B3654" t="s">
        <v>23</v>
      </c>
      <c r="C3654">
        <v>1</v>
      </c>
      <c r="D3654">
        <v>4</v>
      </c>
      <c r="E3654" t="s">
        <v>23</v>
      </c>
      <c r="F3654" t="s">
        <v>36</v>
      </c>
      <c r="G3654" t="s">
        <v>6790</v>
      </c>
      <c r="H3654">
        <v>50</v>
      </c>
      <c r="I3654" t="s">
        <v>17</v>
      </c>
      <c r="J3654">
        <v>0</v>
      </c>
      <c r="K3654" t="s">
        <v>20</v>
      </c>
      <c r="L3654" t="s">
        <v>6791</v>
      </c>
      <c r="M3654">
        <v>21</v>
      </c>
      <c r="N3654" t="s">
        <v>59</v>
      </c>
      <c r="O3654" t="s">
        <v>116</v>
      </c>
      <c r="P3654" s="32">
        <v>44707</v>
      </c>
      <c r="Q3654" s="1">
        <v>24.342300029751041</v>
      </c>
      <c r="R3654">
        <v>6</v>
      </c>
      <c r="S3654" t="str" cm="1">
        <f t="array" ref="S3654">_xlfn.IFS(R3654=0,"None",R3654&lt;3,"Low",R3654&lt;6,"Medium",R3654&lt;=10,"High")</f>
        <v>High</v>
      </c>
      <c r="T3654" t="str" cm="1">
        <f t="array" ref="T3654">_xlfn.IFS(M3654&lt;=20,"Low",M3654&lt;=50,"Medium",M3654&lt;=90,"High")</f>
        <v>Medium</v>
      </c>
      <c r="U3654" s="33">
        <f>Datos_Limpios[[#This Row],[Number of Complaints or Support]]/Datos_Limpios[[#This Row],[Account Length (in months)]]</f>
        <v>6</v>
      </c>
      <c r="V3654" t="str" cm="1">
        <f t="array" ref="V3654">_xlfn.IFS(H3654&lt;30,"Under 30",H3654&lt;66,"Middle Age",H3654&gt;=66,"Senior")</f>
        <v>Middle Age</v>
      </c>
      <c r="W3654" t="s">
        <v>6824</v>
      </c>
    </row>
    <row r="3655" spans="1:23" x14ac:dyDescent="0.3">
      <c r="A3655" t="s">
        <v>3752</v>
      </c>
      <c r="B3655" t="s">
        <v>17</v>
      </c>
      <c r="C3655">
        <v>48</v>
      </c>
      <c r="D3655">
        <v>2</v>
      </c>
      <c r="E3655" t="s">
        <v>23</v>
      </c>
      <c r="F3655" t="s">
        <v>247</v>
      </c>
      <c r="G3655" t="s">
        <v>19</v>
      </c>
      <c r="H3655">
        <v>67</v>
      </c>
      <c r="I3655" t="s">
        <v>17</v>
      </c>
      <c r="J3655">
        <v>0</v>
      </c>
      <c r="K3655" t="s">
        <v>32</v>
      </c>
      <c r="L3655" t="s">
        <v>6792</v>
      </c>
      <c r="M3655">
        <v>43</v>
      </c>
      <c r="P3655" s="32">
        <v>44177</v>
      </c>
      <c r="Q3655" s="1">
        <v>40.199292901740122</v>
      </c>
      <c r="R3655">
        <v>7</v>
      </c>
      <c r="S3655" t="str" cm="1">
        <f t="array" ref="S3655">_xlfn.IFS(R3655=0,"None",R3655&lt;3,"Low",R3655&lt;6,"Medium",R3655&lt;=10,"High")</f>
        <v>High</v>
      </c>
      <c r="T3655" t="str" cm="1">
        <f t="array" ref="T3655">_xlfn.IFS(M3655&lt;=20,"Low",M3655&lt;=50,"Medium",M3655&lt;=90,"High")</f>
        <v>Medium</v>
      </c>
      <c r="U3655" s="33">
        <f>Datos_Limpios[[#This Row],[Number of Complaints or Support]]/Datos_Limpios[[#This Row],[Account Length (in months)]]</f>
        <v>0.14583333333333334</v>
      </c>
      <c r="V3655" t="str" cm="1">
        <f t="array" ref="V3655">_xlfn.IFS(H3655&lt;30,"Under 30",H3655&lt;66,"Middle Age",H3655&gt;=66,"Senior")</f>
        <v>Senior</v>
      </c>
      <c r="W3655" t="s">
        <v>6826</v>
      </c>
    </row>
    <row r="3656" spans="1:23" x14ac:dyDescent="0.3">
      <c r="A3656" t="s">
        <v>3753</v>
      </c>
      <c r="B3656" t="s">
        <v>17</v>
      </c>
      <c r="C3656">
        <v>3</v>
      </c>
      <c r="D3656">
        <v>2</v>
      </c>
      <c r="E3656" t="s">
        <v>23</v>
      </c>
      <c r="F3656" t="s">
        <v>56</v>
      </c>
      <c r="G3656" t="s">
        <v>19</v>
      </c>
      <c r="H3656">
        <v>21</v>
      </c>
      <c r="I3656" t="s">
        <v>17</v>
      </c>
      <c r="J3656">
        <v>0</v>
      </c>
      <c r="K3656" t="s">
        <v>20</v>
      </c>
      <c r="L3656" t="s">
        <v>6792</v>
      </c>
      <c r="M3656">
        <v>32</v>
      </c>
      <c r="P3656" s="32">
        <v>44606</v>
      </c>
      <c r="Q3656" s="1">
        <v>37.20565944132769</v>
      </c>
      <c r="R3656">
        <v>8</v>
      </c>
      <c r="S3656" t="str" cm="1">
        <f t="array" ref="S3656">_xlfn.IFS(R3656=0,"None",R3656&lt;3,"Low",R3656&lt;6,"Medium",R3656&lt;=10,"High")</f>
        <v>High</v>
      </c>
      <c r="T3656" t="str" cm="1">
        <f t="array" ref="T3656">_xlfn.IFS(M3656&lt;=20,"Low",M3656&lt;=50,"Medium",M3656&lt;=90,"High")</f>
        <v>Medium</v>
      </c>
      <c r="U3656" s="33">
        <f>Datos_Limpios[[#This Row],[Number of Complaints or Support]]/Datos_Limpios[[#This Row],[Account Length (in months)]]</f>
        <v>2.6666666666666665</v>
      </c>
      <c r="V3656" t="str" cm="1">
        <f t="array" ref="V3656">_xlfn.IFS(H3656&lt;30,"Under 30",H3656&lt;66,"Middle Age",H3656&gt;=66,"Senior")</f>
        <v>Under 30</v>
      </c>
      <c r="W3656" t="s">
        <v>6823</v>
      </c>
    </row>
    <row r="3657" spans="1:23" x14ac:dyDescent="0.3">
      <c r="A3657" t="s">
        <v>3754</v>
      </c>
      <c r="B3657" t="s">
        <v>17</v>
      </c>
      <c r="C3657">
        <v>61</v>
      </c>
      <c r="D3657">
        <v>0</v>
      </c>
      <c r="E3657" t="s">
        <v>23</v>
      </c>
      <c r="F3657" t="s">
        <v>140</v>
      </c>
      <c r="G3657" t="s">
        <v>6790</v>
      </c>
      <c r="H3657">
        <v>37</v>
      </c>
      <c r="I3657" t="s">
        <v>17</v>
      </c>
      <c r="J3657">
        <v>0</v>
      </c>
      <c r="K3657" t="s">
        <v>32</v>
      </c>
      <c r="L3657" t="s">
        <v>6792</v>
      </c>
      <c r="M3657">
        <v>20</v>
      </c>
      <c r="P3657" s="32">
        <v>44823</v>
      </c>
      <c r="Q3657" s="1">
        <v>16.926382387295039</v>
      </c>
      <c r="R3657">
        <v>2</v>
      </c>
      <c r="S3657" t="str" cm="1">
        <f t="array" ref="S3657">_xlfn.IFS(R3657=0,"None",R3657&lt;3,"Low",R3657&lt;6,"Medium",R3657&lt;=10,"High")</f>
        <v>Low</v>
      </c>
      <c r="T3657" t="str" cm="1">
        <f t="array" ref="T3657">_xlfn.IFS(M3657&lt;=20,"Low",M3657&lt;=50,"Medium",M3657&lt;=90,"High")</f>
        <v>Low</v>
      </c>
      <c r="U3657" s="33">
        <f>Datos_Limpios[[#This Row],[Number of Complaints or Support]]/Datos_Limpios[[#This Row],[Account Length (in months)]]</f>
        <v>3.2786885245901641E-2</v>
      </c>
      <c r="V3657" t="str" cm="1">
        <f t="array" ref="V3657">_xlfn.IFS(H3657&lt;30,"Under 30",H3657&lt;66,"Middle Age",H3657&gt;=66,"Senior")</f>
        <v>Middle Age</v>
      </c>
      <c r="W3657" t="s">
        <v>6826</v>
      </c>
    </row>
    <row r="3658" spans="1:23" x14ac:dyDescent="0.3">
      <c r="A3658" t="s">
        <v>3755</v>
      </c>
      <c r="B3658" t="s">
        <v>17</v>
      </c>
      <c r="C3658">
        <v>47</v>
      </c>
      <c r="D3658">
        <v>1</v>
      </c>
      <c r="E3658" t="s">
        <v>23</v>
      </c>
      <c r="F3658" t="s">
        <v>138</v>
      </c>
      <c r="G3658" t="s">
        <v>19</v>
      </c>
      <c r="H3658">
        <v>63</v>
      </c>
      <c r="I3658" t="s">
        <v>17</v>
      </c>
      <c r="J3658">
        <v>0</v>
      </c>
      <c r="K3658" t="s">
        <v>24</v>
      </c>
      <c r="L3658" t="s">
        <v>6791</v>
      </c>
      <c r="M3658">
        <v>45</v>
      </c>
      <c r="P3658" s="32">
        <v>45272</v>
      </c>
      <c r="Q3658" s="1">
        <v>46.180091609395767</v>
      </c>
      <c r="R3658">
        <v>10</v>
      </c>
      <c r="S3658" t="str" cm="1">
        <f t="array" ref="S3658">_xlfn.IFS(R3658=0,"None",R3658&lt;3,"Low",R3658&lt;6,"Medium",R3658&lt;=10,"High")</f>
        <v>High</v>
      </c>
      <c r="T3658" t="str" cm="1">
        <f t="array" ref="T3658">_xlfn.IFS(M3658&lt;=20,"Low",M3658&lt;=50,"Medium",M3658&lt;=90,"High")</f>
        <v>Medium</v>
      </c>
      <c r="U3658" s="33">
        <f>Datos_Limpios[[#This Row],[Number of Complaints or Support]]/Datos_Limpios[[#This Row],[Account Length (in months)]]</f>
        <v>0.21276595744680851</v>
      </c>
      <c r="V3658" t="str" cm="1">
        <f t="array" ref="V3658">_xlfn.IFS(H3658&lt;30,"Under 30",H3658&lt;66,"Middle Age",H3658&gt;=66,"Senior")</f>
        <v>Middle Age</v>
      </c>
      <c r="W3658" t="s">
        <v>6824</v>
      </c>
    </row>
    <row r="3659" spans="1:23" x14ac:dyDescent="0.3">
      <c r="A3659" t="s">
        <v>3756</v>
      </c>
      <c r="B3659" t="s">
        <v>17</v>
      </c>
      <c r="C3659">
        <v>67</v>
      </c>
      <c r="D3659">
        <v>2</v>
      </c>
      <c r="E3659" t="s">
        <v>23</v>
      </c>
      <c r="F3659" t="s">
        <v>86</v>
      </c>
      <c r="G3659" t="s">
        <v>19</v>
      </c>
      <c r="H3659">
        <v>29</v>
      </c>
      <c r="I3659" t="s">
        <v>17</v>
      </c>
      <c r="J3659">
        <v>0</v>
      </c>
      <c r="K3659" t="s">
        <v>32</v>
      </c>
      <c r="L3659" t="s">
        <v>6792</v>
      </c>
      <c r="M3659">
        <v>57</v>
      </c>
      <c r="P3659" s="32">
        <v>45226</v>
      </c>
      <c r="Q3659" s="1">
        <v>45.727061106378493</v>
      </c>
      <c r="R3659">
        <v>4</v>
      </c>
      <c r="S3659" t="str" cm="1">
        <f t="array" ref="S3659">_xlfn.IFS(R3659=0,"None",R3659&lt;3,"Low",R3659&lt;6,"Medium",R3659&lt;=10,"High")</f>
        <v>Medium</v>
      </c>
      <c r="T3659" t="str" cm="1">
        <f t="array" ref="T3659">_xlfn.IFS(M3659&lt;=20,"Low",M3659&lt;=50,"Medium",M3659&lt;=90,"High")</f>
        <v>High</v>
      </c>
      <c r="U3659" s="33">
        <f>Datos_Limpios[[#This Row],[Number of Complaints or Support]]/Datos_Limpios[[#This Row],[Account Length (in months)]]</f>
        <v>5.9701492537313432E-2</v>
      </c>
      <c r="V3659" t="str" cm="1">
        <f t="array" ref="V3659">_xlfn.IFS(H3659&lt;30,"Under 30",H3659&lt;66,"Middle Age",H3659&gt;=66,"Senior")</f>
        <v>Under 30</v>
      </c>
      <c r="W3659" t="s">
        <v>6824</v>
      </c>
    </row>
    <row r="3660" spans="1:23" x14ac:dyDescent="0.3">
      <c r="A3660" t="s">
        <v>3757</v>
      </c>
      <c r="B3660" t="s">
        <v>17</v>
      </c>
      <c r="C3660">
        <v>41</v>
      </c>
      <c r="D3660">
        <v>0</v>
      </c>
      <c r="E3660" t="s">
        <v>23</v>
      </c>
      <c r="F3660" t="s">
        <v>29</v>
      </c>
      <c r="G3660" t="s">
        <v>6790</v>
      </c>
      <c r="H3660">
        <v>19</v>
      </c>
      <c r="I3660" t="s">
        <v>23</v>
      </c>
      <c r="J3660">
        <v>2</v>
      </c>
      <c r="K3660" t="s">
        <v>24</v>
      </c>
      <c r="L3660" t="s">
        <v>6791</v>
      </c>
      <c r="M3660">
        <v>25</v>
      </c>
      <c r="P3660" s="32">
        <v>44158</v>
      </c>
      <c r="Q3660" s="1">
        <v>26.021452268826941</v>
      </c>
      <c r="R3660">
        <v>7</v>
      </c>
      <c r="S3660" t="str" cm="1">
        <f t="array" ref="S3660">_xlfn.IFS(R3660=0,"None",R3660&lt;3,"Low",R3660&lt;6,"Medium",R3660&lt;=10,"High")</f>
        <v>High</v>
      </c>
      <c r="T3660" t="str" cm="1">
        <f t="array" ref="T3660">_xlfn.IFS(M3660&lt;=20,"Low",M3660&lt;=50,"Medium",M3660&lt;=90,"High")</f>
        <v>Medium</v>
      </c>
      <c r="U3660" s="33">
        <f>Datos_Limpios[[#This Row],[Number of Complaints or Support]]/Datos_Limpios[[#This Row],[Account Length (in months)]]</f>
        <v>0.17073170731707318</v>
      </c>
      <c r="V3660" t="str" cm="1">
        <f t="array" ref="V3660">_xlfn.IFS(H3660&lt;30,"Under 30",H3660&lt;66,"Middle Age",H3660&gt;=66,"Senior")</f>
        <v>Under 30</v>
      </c>
      <c r="W3660" t="s">
        <v>6825</v>
      </c>
    </row>
    <row r="3661" spans="1:23" x14ac:dyDescent="0.3">
      <c r="A3661" t="s">
        <v>3758</v>
      </c>
      <c r="B3661" t="s">
        <v>23</v>
      </c>
      <c r="C3661">
        <v>56</v>
      </c>
      <c r="D3661">
        <v>3</v>
      </c>
      <c r="E3661" t="s">
        <v>23</v>
      </c>
      <c r="F3661" t="s">
        <v>22</v>
      </c>
      <c r="G3661" t="s">
        <v>19</v>
      </c>
      <c r="H3661">
        <v>49</v>
      </c>
      <c r="I3661" t="s">
        <v>17</v>
      </c>
      <c r="J3661">
        <v>0</v>
      </c>
      <c r="K3661" t="s">
        <v>24</v>
      </c>
      <c r="L3661" t="s">
        <v>6792</v>
      </c>
      <c r="M3661">
        <v>33</v>
      </c>
      <c r="N3661" t="s">
        <v>50</v>
      </c>
      <c r="O3661" t="s">
        <v>300</v>
      </c>
      <c r="P3661" s="32">
        <v>44059</v>
      </c>
      <c r="Q3661" s="1">
        <v>28.688479827669749</v>
      </c>
      <c r="R3661">
        <v>1</v>
      </c>
      <c r="S3661" t="str" cm="1">
        <f t="array" ref="S3661">_xlfn.IFS(R3661=0,"None",R3661&lt;3,"Low",R3661&lt;6,"Medium",R3661&lt;=10,"High")</f>
        <v>Low</v>
      </c>
      <c r="T3661" t="str" cm="1">
        <f t="array" ref="T3661">_xlfn.IFS(M3661&lt;=20,"Low",M3661&lt;=50,"Medium",M3661&lt;=90,"High")</f>
        <v>Medium</v>
      </c>
      <c r="U3661" s="33">
        <f>Datos_Limpios[[#This Row],[Number of Complaints or Support]]/Datos_Limpios[[#This Row],[Account Length (in months)]]</f>
        <v>1.7857142857142856E-2</v>
      </c>
      <c r="V3661" t="str" cm="1">
        <f t="array" ref="V3661">_xlfn.IFS(H3661&lt;30,"Under 30",H3661&lt;66,"Middle Age",H3661&gt;=66,"Senior")</f>
        <v>Middle Age</v>
      </c>
      <c r="W3661" t="s">
        <v>6823</v>
      </c>
    </row>
    <row r="3662" spans="1:23" x14ac:dyDescent="0.3">
      <c r="A3662" t="s">
        <v>3759</v>
      </c>
      <c r="B3662" t="s">
        <v>17</v>
      </c>
      <c r="C3662">
        <v>29</v>
      </c>
      <c r="D3662">
        <v>0</v>
      </c>
      <c r="E3662" t="s">
        <v>23</v>
      </c>
      <c r="F3662" t="s">
        <v>69</v>
      </c>
      <c r="G3662" t="s">
        <v>19</v>
      </c>
      <c r="H3662">
        <v>25</v>
      </c>
      <c r="I3662" t="s">
        <v>17</v>
      </c>
      <c r="J3662">
        <v>0</v>
      </c>
      <c r="K3662" t="s">
        <v>24</v>
      </c>
      <c r="L3662" t="s">
        <v>6791</v>
      </c>
      <c r="M3662">
        <v>20</v>
      </c>
      <c r="P3662" s="32">
        <v>45032</v>
      </c>
      <c r="Q3662" s="1">
        <v>20.38690031264451</v>
      </c>
      <c r="R3662">
        <v>7</v>
      </c>
      <c r="S3662" t="str" cm="1">
        <f t="array" ref="S3662">_xlfn.IFS(R3662=0,"None",R3662&lt;3,"Low",R3662&lt;6,"Medium",R3662&lt;=10,"High")</f>
        <v>High</v>
      </c>
      <c r="T3662" t="str" cm="1">
        <f t="array" ref="T3662">_xlfn.IFS(M3662&lt;=20,"Low",M3662&lt;=50,"Medium",M3662&lt;=90,"High")</f>
        <v>Low</v>
      </c>
      <c r="U3662" s="33">
        <f>Datos_Limpios[[#This Row],[Number of Complaints or Support]]/Datos_Limpios[[#This Row],[Account Length (in months)]]</f>
        <v>0.2413793103448276</v>
      </c>
      <c r="V3662" t="str" cm="1">
        <f t="array" ref="V3662">_xlfn.IFS(H3662&lt;30,"Under 30",H3662&lt;66,"Middle Age",H3662&gt;=66,"Senior")</f>
        <v>Under 30</v>
      </c>
      <c r="W3662" t="s">
        <v>6825</v>
      </c>
    </row>
    <row r="3663" spans="1:23" x14ac:dyDescent="0.3">
      <c r="A3663" t="s">
        <v>3760</v>
      </c>
      <c r="B3663" t="s">
        <v>17</v>
      </c>
      <c r="C3663">
        <v>61</v>
      </c>
      <c r="D3663">
        <v>0</v>
      </c>
      <c r="E3663" t="s">
        <v>23</v>
      </c>
      <c r="F3663" t="s">
        <v>63</v>
      </c>
      <c r="G3663" t="s">
        <v>19</v>
      </c>
      <c r="H3663">
        <v>39</v>
      </c>
      <c r="I3663" t="s">
        <v>17</v>
      </c>
      <c r="J3663">
        <v>0</v>
      </c>
      <c r="K3663" t="s">
        <v>32</v>
      </c>
      <c r="L3663" t="s">
        <v>6791</v>
      </c>
      <c r="M3663">
        <v>52</v>
      </c>
      <c r="P3663" s="32">
        <v>44103</v>
      </c>
      <c r="Q3663" s="1">
        <v>47.417845004878757</v>
      </c>
      <c r="R3663">
        <v>0</v>
      </c>
      <c r="S3663" t="str" cm="1">
        <f t="array" ref="S3663">_xlfn.IFS(R3663=0,"None",R3663&lt;3,"Low",R3663&lt;6,"Medium",R3663&lt;=10,"High")</f>
        <v>None</v>
      </c>
      <c r="T3663" t="str" cm="1">
        <f t="array" ref="T3663">_xlfn.IFS(M3663&lt;=20,"Low",M3663&lt;=50,"Medium",M3663&lt;=90,"High")</f>
        <v>High</v>
      </c>
      <c r="U3663" s="33">
        <f>Datos_Limpios[[#This Row],[Number of Complaints or Support]]/Datos_Limpios[[#This Row],[Account Length (in months)]]</f>
        <v>0</v>
      </c>
      <c r="V3663" t="str" cm="1">
        <f t="array" ref="V3663">_xlfn.IFS(H3663&lt;30,"Under 30",H3663&lt;66,"Middle Age",H3663&gt;=66,"Senior")</f>
        <v>Middle Age</v>
      </c>
      <c r="W3663" t="s">
        <v>6825</v>
      </c>
    </row>
    <row r="3664" spans="1:23" x14ac:dyDescent="0.3">
      <c r="A3664" t="s">
        <v>3761</v>
      </c>
      <c r="B3664" t="s">
        <v>17</v>
      </c>
      <c r="C3664">
        <v>70</v>
      </c>
      <c r="D3664">
        <v>2</v>
      </c>
      <c r="E3664" t="s">
        <v>23</v>
      </c>
      <c r="F3664" t="s">
        <v>52</v>
      </c>
      <c r="G3664" t="s">
        <v>6790</v>
      </c>
      <c r="H3664">
        <v>24</v>
      </c>
      <c r="I3664" t="s">
        <v>17</v>
      </c>
      <c r="J3664">
        <v>0</v>
      </c>
      <c r="K3664" t="s">
        <v>32</v>
      </c>
      <c r="L3664" t="s">
        <v>6791</v>
      </c>
      <c r="M3664">
        <v>30</v>
      </c>
      <c r="P3664" s="32">
        <v>44984</v>
      </c>
      <c r="Q3664" s="1">
        <v>33.60638630892084</v>
      </c>
      <c r="R3664">
        <v>9</v>
      </c>
      <c r="S3664" t="str" cm="1">
        <f t="array" ref="S3664">_xlfn.IFS(R3664=0,"None",R3664&lt;3,"Low",R3664&lt;6,"Medium",R3664&lt;=10,"High")</f>
        <v>High</v>
      </c>
      <c r="T3664" t="str" cm="1">
        <f t="array" ref="T3664">_xlfn.IFS(M3664&lt;=20,"Low",M3664&lt;=50,"Medium",M3664&lt;=90,"High")</f>
        <v>Medium</v>
      </c>
      <c r="U3664" s="33">
        <f>Datos_Limpios[[#This Row],[Number of Complaints or Support]]/Datos_Limpios[[#This Row],[Account Length (in months)]]</f>
        <v>0.12857142857142856</v>
      </c>
      <c r="V3664" t="str" cm="1">
        <f t="array" ref="V3664">_xlfn.IFS(H3664&lt;30,"Under 30",H3664&lt;66,"Middle Age",H3664&gt;=66,"Senior")</f>
        <v>Under 30</v>
      </c>
      <c r="W3664" t="s">
        <v>6824</v>
      </c>
    </row>
    <row r="3665" spans="1:23" x14ac:dyDescent="0.3">
      <c r="A3665" t="s">
        <v>3762</v>
      </c>
      <c r="B3665" t="s">
        <v>17</v>
      </c>
      <c r="C3665">
        <v>5</v>
      </c>
      <c r="D3665">
        <v>0</v>
      </c>
      <c r="E3665" t="s">
        <v>17</v>
      </c>
      <c r="F3665" t="s">
        <v>148</v>
      </c>
      <c r="G3665" t="s">
        <v>6790</v>
      </c>
      <c r="H3665">
        <v>26</v>
      </c>
      <c r="I3665" t="s">
        <v>17</v>
      </c>
      <c r="J3665">
        <v>0</v>
      </c>
      <c r="K3665" t="s">
        <v>20</v>
      </c>
      <c r="L3665" t="s">
        <v>6791</v>
      </c>
      <c r="M3665">
        <v>7</v>
      </c>
      <c r="P3665" s="32">
        <v>43854</v>
      </c>
      <c r="Q3665" s="1">
        <v>5.8290843035870141</v>
      </c>
      <c r="R3665">
        <v>0</v>
      </c>
      <c r="S3665" t="str" cm="1">
        <f t="array" ref="S3665">_xlfn.IFS(R3665=0,"None",R3665&lt;3,"Low",R3665&lt;6,"Medium",R3665&lt;=10,"High")</f>
        <v>None</v>
      </c>
      <c r="T3665" t="str" cm="1">
        <f t="array" ref="T3665">_xlfn.IFS(M3665&lt;=20,"Low",M3665&lt;=50,"Medium",M3665&lt;=90,"High")</f>
        <v>Low</v>
      </c>
      <c r="U3665" s="33">
        <f>Datos_Limpios[[#This Row],[Number of Complaints or Support]]/Datos_Limpios[[#This Row],[Account Length (in months)]]</f>
        <v>0</v>
      </c>
      <c r="V3665" t="str" cm="1">
        <f t="array" ref="V3665">_xlfn.IFS(H3665&lt;30,"Under 30",H3665&lt;66,"Middle Age",H3665&gt;=66,"Senior")</f>
        <v>Under 30</v>
      </c>
      <c r="W3665" t="s">
        <v>6824</v>
      </c>
    </row>
    <row r="3666" spans="1:23" x14ac:dyDescent="0.3">
      <c r="A3666" t="s">
        <v>3763</v>
      </c>
      <c r="B3666" t="s">
        <v>23</v>
      </c>
      <c r="C3666">
        <v>1</v>
      </c>
      <c r="D3666">
        <v>4</v>
      </c>
      <c r="E3666" t="s">
        <v>23</v>
      </c>
      <c r="F3666" t="s">
        <v>63</v>
      </c>
      <c r="G3666" t="s">
        <v>19</v>
      </c>
      <c r="H3666">
        <v>75</v>
      </c>
      <c r="I3666" t="s">
        <v>17</v>
      </c>
      <c r="J3666">
        <v>0</v>
      </c>
      <c r="K3666" t="s">
        <v>20</v>
      </c>
      <c r="L3666" t="s">
        <v>6792</v>
      </c>
      <c r="M3666">
        <v>43</v>
      </c>
      <c r="N3666" t="s">
        <v>59</v>
      </c>
      <c r="O3666" t="s">
        <v>60</v>
      </c>
      <c r="P3666" s="32">
        <v>43939</v>
      </c>
      <c r="Q3666" s="1">
        <v>36.694818574487087</v>
      </c>
      <c r="R3666">
        <v>7</v>
      </c>
      <c r="S3666" t="str" cm="1">
        <f t="array" ref="S3666">_xlfn.IFS(R3666=0,"None",R3666&lt;3,"Low",R3666&lt;6,"Medium",R3666&lt;=10,"High")</f>
        <v>High</v>
      </c>
      <c r="T3666" t="str" cm="1">
        <f t="array" ref="T3666">_xlfn.IFS(M3666&lt;=20,"Low",M3666&lt;=50,"Medium",M3666&lt;=90,"High")</f>
        <v>Medium</v>
      </c>
      <c r="U3666" s="33">
        <f>Datos_Limpios[[#This Row],[Number of Complaints or Support]]/Datos_Limpios[[#This Row],[Account Length (in months)]]</f>
        <v>7</v>
      </c>
      <c r="V3666" t="str" cm="1">
        <f t="array" ref="V3666">_xlfn.IFS(H3666&lt;30,"Under 30",H3666&lt;66,"Middle Age",H3666&gt;=66,"Senior")</f>
        <v>Senior</v>
      </c>
      <c r="W3666" t="s">
        <v>6825</v>
      </c>
    </row>
    <row r="3667" spans="1:23" x14ac:dyDescent="0.3">
      <c r="A3667" t="s">
        <v>3764</v>
      </c>
      <c r="B3667" t="s">
        <v>17</v>
      </c>
      <c r="C3667">
        <v>71</v>
      </c>
      <c r="D3667">
        <v>0</v>
      </c>
      <c r="E3667" t="s">
        <v>23</v>
      </c>
      <c r="F3667" t="s">
        <v>52</v>
      </c>
      <c r="G3667" t="s">
        <v>6790</v>
      </c>
      <c r="H3667">
        <v>37</v>
      </c>
      <c r="I3667" t="s">
        <v>17</v>
      </c>
      <c r="J3667">
        <v>0</v>
      </c>
      <c r="K3667" t="s">
        <v>32</v>
      </c>
      <c r="L3667" t="s">
        <v>6792</v>
      </c>
      <c r="M3667">
        <v>41</v>
      </c>
      <c r="P3667" s="32">
        <v>45064</v>
      </c>
      <c r="Q3667" s="1">
        <v>43.491907266556922</v>
      </c>
      <c r="R3667">
        <v>1</v>
      </c>
      <c r="S3667" t="str" cm="1">
        <f t="array" ref="S3667">_xlfn.IFS(R3667=0,"None",R3667&lt;3,"Low",R3667&lt;6,"Medium",R3667&lt;=10,"High")</f>
        <v>Low</v>
      </c>
      <c r="T3667" t="str" cm="1">
        <f t="array" ref="T3667">_xlfn.IFS(M3667&lt;=20,"Low",M3667&lt;=50,"Medium",M3667&lt;=90,"High")</f>
        <v>Medium</v>
      </c>
      <c r="U3667" s="33">
        <f>Datos_Limpios[[#This Row],[Number of Complaints or Support]]/Datos_Limpios[[#This Row],[Account Length (in months)]]</f>
        <v>1.4084507042253521E-2</v>
      </c>
      <c r="V3667" t="str" cm="1">
        <f t="array" ref="V3667">_xlfn.IFS(H3667&lt;30,"Under 30",H3667&lt;66,"Middle Age",H3667&gt;=66,"Senior")</f>
        <v>Middle Age</v>
      </c>
      <c r="W3667" t="s">
        <v>6824</v>
      </c>
    </row>
    <row r="3668" spans="1:23" x14ac:dyDescent="0.3">
      <c r="A3668" t="s">
        <v>3765</v>
      </c>
      <c r="B3668" t="s">
        <v>17</v>
      </c>
      <c r="C3668">
        <v>65</v>
      </c>
      <c r="D3668">
        <v>0</v>
      </c>
      <c r="E3668" t="s">
        <v>23</v>
      </c>
      <c r="F3668" t="s">
        <v>88</v>
      </c>
      <c r="G3668" t="s">
        <v>6790</v>
      </c>
      <c r="H3668">
        <v>29</v>
      </c>
      <c r="I3668" t="s">
        <v>17</v>
      </c>
      <c r="J3668">
        <v>0</v>
      </c>
      <c r="K3668" t="s">
        <v>32</v>
      </c>
      <c r="L3668" t="s">
        <v>6792</v>
      </c>
      <c r="M3668">
        <v>57</v>
      </c>
      <c r="P3668" s="32">
        <v>44141</v>
      </c>
      <c r="Q3668" s="1">
        <v>66.29052693864169</v>
      </c>
      <c r="R3668">
        <v>9</v>
      </c>
      <c r="S3668" t="str" cm="1">
        <f t="array" ref="S3668">_xlfn.IFS(R3668=0,"None",R3668&lt;3,"Low",R3668&lt;6,"Medium",R3668&lt;=10,"High")</f>
        <v>High</v>
      </c>
      <c r="T3668" t="str" cm="1">
        <f t="array" ref="T3668">_xlfn.IFS(M3668&lt;=20,"Low",M3668&lt;=50,"Medium",M3668&lt;=90,"High")</f>
        <v>High</v>
      </c>
      <c r="U3668" s="33">
        <f>Datos_Limpios[[#This Row],[Number of Complaints or Support]]/Datos_Limpios[[#This Row],[Account Length (in months)]]</f>
        <v>0.13846153846153847</v>
      </c>
      <c r="V3668" t="str" cm="1">
        <f t="array" ref="V3668">_xlfn.IFS(H3668&lt;30,"Under 30",H3668&lt;66,"Middle Age",H3668&gt;=66,"Senior")</f>
        <v>Under 30</v>
      </c>
      <c r="W3668" t="s">
        <v>6825</v>
      </c>
    </row>
    <row r="3669" spans="1:23" x14ac:dyDescent="0.3">
      <c r="A3669" t="s">
        <v>3766</v>
      </c>
      <c r="B3669" t="s">
        <v>23</v>
      </c>
      <c r="C3669">
        <v>19</v>
      </c>
      <c r="D3669">
        <v>0</v>
      </c>
      <c r="E3669" t="s">
        <v>23</v>
      </c>
      <c r="F3669" t="s">
        <v>36</v>
      </c>
      <c r="G3669" t="s">
        <v>6790</v>
      </c>
      <c r="H3669">
        <v>32</v>
      </c>
      <c r="I3669" t="s">
        <v>17</v>
      </c>
      <c r="J3669">
        <v>0</v>
      </c>
      <c r="K3669" t="s">
        <v>24</v>
      </c>
      <c r="L3669" t="s">
        <v>6792</v>
      </c>
      <c r="M3669">
        <v>39</v>
      </c>
      <c r="N3669" t="s">
        <v>91</v>
      </c>
      <c r="O3669" t="s">
        <v>419</v>
      </c>
      <c r="P3669" s="32">
        <v>44748</v>
      </c>
      <c r="Q3669" s="1">
        <v>31.327646845419402</v>
      </c>
      <c r="R3669">
        <v>2</v>
      </c>
      <c r="S3669" t="str" cm="1">
        <f t="array" ref="S3669">_xlfn.IFS(R3669=0,"None",R3669&lt;3,"Low",R3669&lt;6,"Medium",R3669&lt;=10,"High")</f>
        <v>Low</v>
      </c>
      <c r="T3669" t="str" cm="1">
        <f t="array" ref="T3669">_xlfn.IFS(M3669&lt;=20,"Low",M3669&lt;=50,"Medium",M3669&lt;=90,"High")</f>
        <v>Medium</v>
      </c>
      <c r="U3669" s="33">
        <f>Datos_Limpios[[#This Row],[Number of Complaints or Support]]/Datos_Limpios[[#This Row],[Account Length (in months)]]</f>
        <v>0.10526315789473684</v>
      </c>
      <c r="V3669" t="str" cm="1">
        <f t="array" ref="V3669">_xlfn.IFS(H3669&lt;30,"Under 30",H3669&lt;66,"Middle Age",H3669&gt;=66,"Senior")</f>
        <v>Middle Age</v>
      </c>
      <c r="W3669" t="s">
        <v>6824</v>
      </c>
    </row>
    <row r="3670" spans="1:23" x14ac:dyDescent="0.3">
      <c r="A3670" t="s">
        <v>3767</v>
      </c>
      <c r="B3670" t="s">
        <v>17</v>
      </c>
      <c r="C3670">
        <v>14</v>
      </c>
      <c r="D3670">
        <v>0</v>
      </c>
      <c r="E3670" t="s">
        <v>23</v>
      </c>
      <c r="F3670" t="s">
        <v>138</v>
      </c>
      <c r="G3670" t="s">
        <v>6790</v>
      </c>
      <c r="H3670">
        <v>20</v>
      </c>
      <c r="I3670" t="s">
        <v>17</v>
      </c>
      <c r="J3670">
        <v>0</v>
      </c>
      <c r="K3670" t="s">
        <v>20</v>
      </c>
      <c r="L3670" t="s">
        <v>6792</v>
      </c>
      <c r="M3670">
        <v>42</v>
      </c>
      <c r="P3670" s="32">
        <v>44308</v>
      </c>
      <c r="Q3670" s="1">
        <v>44.266275074462577</v>
      </c>
      <c r="R3670">
        <v>1</v>
      </c>
      <c r="S3670" t="str" cm="1">
        <f t="array" ref="S3670">_xlfn.IFS(R3670=0,"None",R3670&lt;3,"Low",R3670&lt;6,"Medium",R3670&lt;=10,"High")</f>
        <v>Low</v>
      </c>
      <c r="T3670" t="str" cm="1">
        <f t="array" ref="T3670">_xlfn.IFS(M3670&lt;=20,"Low",M3670&lt;=50,"Medium",M3670&lt;=90,"High")</f>
        <v>Medium</v>
      </c>
      <c r="U3670" s="33">
        <f>Datos_Limpios[[#This Row],[Number of Complaints or Support]]/Datos_Limpios[[#This Row],[Account Length (in months)]]</f>
        <v>7.1428571428571425E-2</v>
      </c>
      <c r="V3670" t="str" cm="1">
        <f t="array" ref="V3670">_xlfn.IFS(H3670&lt;30,"Under 30",H3670&lt;66,"Middle Age",H3670&gt;=66,"Senior")</f>
        <v>Under 30</v>
      </c>
      <c r="W3670" t="s">
        <v>6824</v>
      </c>
    </row>
    <row r="3671" spans="1:23" x14ac:dyDescent="0.3">
      <c r="A3671" t="s">
        <v>3768</v>
      </c>
      <c r="B3671" t="s">
        <v>17</v>
      </c>
      <c r="C3671">
        <v>40</v>
      </c>
      <c r="D3671">
        <v>0</v>
      </c>
      <c r="E3671" t="s">
        <v>23</v>
      </c>
      <c r="F3671" t="s">
        <v>245</v>
      </c>
      <c r="G3671" t="s">
        <v>19</v>
      </c>
      <c r="H3671">
        <v>40</v>
      </c>
      <c r="I3671" t="s">
        <v>17</v>
      </c>
      <c r="J3671">
        <v>0</v>
      </c>
      <c r="K3671" t="s">
        <v>24</v>
      </c>
      <c r="L3671" t="s">
        <v>6792</v>
      </c>
      <c r="M3671">
        <v>15</v>
      </c>
      <c r="P3671" s="32">
        <v>44188</v>
      </c>
      <c r="Q3671" s="1">
        <v>15.765419282244389</v>
      </c>
      <c r="R3671">
        <v>2</v>
      </c>
      <c r="S3671" t="str" cm="1">
        <f t="array" ref="S3671">_xlfn.IFS(R3671=0,"None",R3671&lt;3,"Low",R3671&lt;6,"Medium",R3671&lt;=10,"High")</f>
        <v>Low</v>
      </c>
      <c r="T3671" t="str" cm="1">
        <f t="array" ref="T3671">_xlfn.IFS(M3671&lt;=20,"Low",M3671&lt;=50,"Medium",M3671&lt;=90,"High")</f>
        <v>Low</v>
      </c>
      <c r="U3671" s="33">
        <f>Datos_Limpios[[#This Row],[Number of Complaints or Support]]/Datos_Limpios[[#This Row],[Account Length (in months)]]</f>
        <v>0.05</v>
      </c>
      <c r="V3671" t="str" cm="1">
        <f t="array" ref="V3671">_xlfn.IFS(H3671&lt;30,"Under 30",H3671&lt;66,"Middle Age",H3671&gt;=66,"Senior")</f>
        <v>Middle Age</v>
      </c>
      <c r="W3671" t="s">
        <v>6823</v>
      </c>
    </row>
    <row r="3672" spans="1:23" x14ac:dyDescent="0.3">
      <c r="A3672" t="s">
        <v>3769</v>
      </c>
      <c r="B3672" t="s">
        <v>17</v>
      </c>
      <c r="C3672">
        <v>62</v>
      </c>
      <c r="D3672">
        <v>2</v>
      </c>
      <c r="E3672" t="s">
        <v>23</v>
      </c>
      <c r="F3672" t="s">
        <v>47</v>
      </c>
      <c r="G3672" t="s">
        <v>19</v>
      </c>
      <c r="H3672">
        <v>48</v>
      </c>
      <c r="I3672" t="s">
        <v>17</v>
      </c>
      <c r="J3672">
        <v>0</v>
      </c>
      <c r="K3672" t="s">
        <v>32</v>
      </c>
      <c r="L3672" t="s">
        <v>6794</v>
      </c>
      <c r="M3672">
        <v>31</v>
      </c>
      <c r="P3672" s="32">
        <v>44655</v>
      </c>
      <c r="Q3672" s="1">
        <v>30.22110882399523</v>
      </c>
      <c r="R3672">
        <v>4</v>
      </c>
      <c r="S3672" t="str" cm="1">
        <f t="array" ref="S3672">_xlfn.IFS(R3672=0,"None",R3672&lt;3,"Low",R3672&lt;6,"Medium",R3672&lt;=10,"High")</f>
        <v>Medium</v>
      </c>
      <c r="T3672" t="str" cm="1">
        <f t="array" ref="T3672">_xlfn.IFS(M3672&lt;=20,"Low",M3672&lt;=50,"Medium",M3672&lt;=90,"High")</f>
        <v>Medium</v>
      </c>
      <c r="U3672" s="33">
        <f>Datos_Limpios[[#This Row],[Number of Complaints or Support]]/Datos_Limpios[[#This Row],[Account Length (in months)]]</f>
        <v>6.4516129032258063E-2</v>
      </c>
      <c r="V3672" t="str" cm="1">
        <f t="array" ref="V3672">_xlfn.IFS(H3672&lt;30,"Under 30",H3672&lt;66,"Middle Age",H3672&gt;=66,"Senior")</f>
        <v>Middle Age</v>
      </c>
      <c r="W3672" t="s">
        <v>6824</v>
      </c>
    </row>
    <row r="3673" spans="1:23" x14ac:dyDescent="0.3">
      <c r="A3673" t="s">
        <v>3770</v>
      </c>
      <c r="B3673" t="s">
        <v>17</v>
      </c>
      <c r="C3673">
        <v>2</v>
      </c>
      <c r="D3673">
        <v>0</v>
      </c>
      <c r="E3673" t="s">
        <v>23</v>
      </c>
      <c r="F3673" t="s">
        <v>18</v>
      </c>
      <c r="G3673" t="s">
        <v>19</v>
      </c>
      <c r="H3673">
        <v>21</v>
      </c>
      <c r="I3673" t="s">
        <v>23</v>
      </c>
      <c r="J3673">
        <v>4</v>
      </c>
      <c r="K3673" t="s">
        <v>20</v>
      </c>
      <c r="L3673" t="s">
        <v>6791</v>
      </c>
      <c r="M3673">
        <v>17</v>
      </c>
      <c r="P3673" s="32">
        <v>44668</v>
      </c>
      <c r="Q3673" s="1">
        <v>16.96746868296049</v>
      </c>
      <c r="R3673">
        <v>5</v>
      </c>
      <c r="S3673" t="str" cm="1">
        <f t="array" ref="S3673">_xlfn.IFS(R3673=0,"None",R3673&lt;3,"Low",R3673&lt;6,"Medium",R3673&lt;=10,"High")</f>
        <v>Medium</v>
      </c>
      <c r="T3673" t="str" cm="1">
        <f t="array" ref="T3673">_xlfn.IFS(M3673&lt;=20,"Low",M3673&lt;=50,"Medium",M3673&lt;=90,"High")</f>
        <v>Low</v>
      </c>
      <c r="U3673" s="33">
        <f>Datos_Limpios[[#This Row],[Number of Complaints or Support]]/Datos_Limpios[[#This Row],[Account Length (in months)]]</f>
        <v>2.5</v>
      </c>
      <c r="V3673" t="str" cm="1">
        <f t="array" ref="V3673">_xlfn.IFS(H3673&lt;30,"Under 30",H3673&lt;66,"Middle Age",H3673&gt;=66,"Senior")</f>
        <v>Under 30</v>
      </c>
      <c r="W3673" t="s">
        <v>6823</v>
      </c>
    </row>
    <row r="3674" spans="1:23" x14ac:dyDescent="0.3">
      <c r="A3674" t="s">
        <v>3771</v>
      </c>
      <c r="B3674" t="s">
        <v>17</v>
      </c>
      <c r="C3674">
        <v>60</v>
      </c>
      <c r="D3674">
        <v>0</v>
      </c>
      <c r="E3674" t="s">
        <v>23</v>
      </c>
      <c r="F3674" t="s">
        <v>245</v>
      </c>
      <c r="G3674" t="s">
        <v>19</v>
      </c>
      <c r="H3674">
        <v>26</v>
      </c>
      <c r="I3674" t="s">
        <v>17</v>
      </c>
      <c r="J3674">
        <v>0</v>
      </c>
      <c r="K3674" t="s">
        <v>24</v>
      </c>
      <c r="L3674" t="s">
        <v>6791</v>
      </c>
      <c r="M3674">
        <v>53</v>
      </c>
      <c r="P3674" s="32">
        <v>44861</v>
      </c>
      <c r="Q3674" s="1">
        <v>54.296631658375993</v>
      </c>
      <c r="R3674">
        <v>8</v>
      </c>
      <c r="S3674" t="str" cm="1">
        <f t="array" ref="S3674">_xlfn.IFS(R3674=0,"None",R3674&lt;3,"Low",R3674&lt;6,"Medium",R3674&lt;=10,"High")</f>
        <v>High</v>
      </c>
      <c r="T3674" t="str" cm="1">
        <f t="array" ref="T3674">_xlfn.IFS(M3674&lt;=20,"Low",M3674&lt;=50,"Medium",M3674&lt;=90,"High")</f>
        <v>High</v>
      </c>
      <c r="U3674" s="33">
        <f>Datos_Limpios[[#This Row],[Number of Complaints or Support]]/Datos_Limpios[[#This Row],[Account Length (in months)]]</f>
        <v>0.13333333333333333</v>
      </c>
      <c r="V3674" t="str" cm="1">
        <f t="array" ref="V3674">_xlfn.IFS(H3674&lt;30,"Under 30",H3674&lt;66,"Middle Age",H3674&gt;=66,"Senior")</f>
        <v>Under 30</v>
      </c>
      <c r="W3674" t="s">
        <v>6823</v>
      </c>
    </row>
    <row r="3675" spans="1:23" x14ac:dyDescent="0.3">
      <c r="A3675" t="s">
        <v>3772</v>
      </c>
      <c r="B3675" t="s">
        <v>17</v>
      </c>
      <c r="C3675">
        <v>35</v>
      </c>
      <c r="D3675">
        <v>0</v>
      </c>
      <c r="E3675" t="s">
        <v>23</v>
      </c>
      <c r="F3675" t="s">
        <v>158</v>
      </c>
      <c r="G3675" t="s">
        <v>6790</v>
      </c>
      <c r="H3675">
        <v>23</v>
      </c>
      <c r="I3675" t="s">
        <v>23</v>
      </c>
      <c r="J3675">
        <v>5</v>
      </c>
      <c r="K3675" t="s">
        <v>24</v>
      </c>
      <c r="L3675" t="s">
        <v>6791</v>
      </c>
      <c r="M3675">
        <v>23</v>
      </c>
      <c r="P3675" s="32">
        <v>44145</v>
      </c>
      <c r="Q3675" s="1">
        <v>26.830981291108369</v>
      </c>
      <c r="R3675">
        <v>5</v>
      </c>
      <c r="S3675" t="str" cm="1">
        <f t="array" ref="S3675">_xlfn.IFS(R3675=0,"None",R3675&lt;3,"Low",R3675&lt;6,"Medium",R3675&lt;=10,"High")</f>
        <v>Medium</v>
      </c>
      <c r="T3675" t="str" cm="1">
        <f t="array" ref="T3675">_xlfn.IFS(M3675&lt;=20,"Low",M3675&lt;=50,"Medium",M3675&lt;=90,"High")</f>
        <v>Medium</v>
      </c>
      <c r="U3675" s="33">
        <f>Datos_Limpios[[#This Row],[Number of Complaints or Support]]/Datos_Limpios[[#This Row],[Account Length (in months)]]</f>
        <v>0.14285714285714285</v>
      </c>
      <c r="V3675" t="str" cm="1">
        <f t="array" ref="V3675">_xlfn.IFS(H3675&lt;30,"Under 30",H3675&lt;66,"Middle Age",H3675&gt;=66,"Senior")</f>
        <v>Under 30</v>
      </c>
      <c r="W3675" t="s">
        <v>6823</v>
      </c>
    </row>
    <row r="3676" spans="1:23" x14ac:dyDescent="0.3">
      <c r="A3676" t="s">
        <v>3773</v>
      </c>
      <c r="B3676" t="s">
        <v>23</v>
      </c>
      <c r="C3676">
        <v>1</v>
      </c>
      <c r="D3676">
        <v>3</v>
      </c>
      <c r="E3676" t="s">
        <v>23</v>
      </c>
      <c r="F3676" t="s">
        <v>179</v>
      </c>
      <c r="G3676" t="s">
        <v>19</v>
      </c>
      <c r="H3676">
        <v>54</v>
      </c>
      <c r="I3676" t="s">
        <v>17</v>
      </c>
      <c r="J3676">
        <v>0</v>
      </c>
      <c r="K3676" t="s">
        <v>20</v>
      </c>
      <c r="L3676" t="s">
        <v>6794</v>
      </c>
      <c r="M3676">
        <v>24</v>
      </c>
      <c r="N3676" t="s">
        <v>50</v>
      </c>
      <c r="O3676" t="s">
        <v>71</v>
      </c>
      <c r="P3676" s="32">
        <v>45038</v>
      </c>
      <c r="Q3676" s="1">
        <v>19.221601178401269</v>
      </c>
      <c r="R3676">
        <v>3</v>
      </c>
      <c r="S3676" t="str" cm="1">
        <f t="array" ref="S3676">_xlfn.IFS(R3676=0,"None",R3676&lt;3,"Low",R3676&lt;6,"Medium",R3676&lt;=10,"High")</f>
        <v>Medium</v>
      </c>
      <c r="T3676" t="str" cm="1">
        <f t="array" ref="T3676">_xlfn.IFS(M3676&lt;=20,"Low",M3676&lt;=50,"Medium",M3676&lt;=90,"High")</f>
        <v>Medium</v>
      </c>
      <c r="U3676" s="33">
        <f>Datos_Limpios[[#This Row],[Number of Complaints or Support]]/Datos_Limpios[[#This Row],[Account Length (in months)]]</f>
        <v>3</v>
      </c>
      <c r="V3676" t="str" cm="1">
        <f t="array" ref="V3676">_xlfn.IFS(H3676&lt;30,"Under 30",H3676&lt;66,"Middle Age",H3676&gt;=66,"Senior")</f>
        <v>Middle Age</v>
      </c>
      <c r="W3676" t="s">
        <v>6826</v>
      </c>
    </row>
    <row r="3677" spans="1:23" x14ac:dyDescent="0.3">
      <c r="A3677" t="s">
        <v>3774</v>
      </c>
      <c r="B3677" t="s">
        <v>17</v>
      </c>
      <c r="C3677">
        <v>54</v>
      </c>
      <c r="D3677">
        <v>0</v>
      </c>
      <c r="E3677" t="s">
        <v>23</v>
      </c>
      <c r="F3677" t="s">
        <v>101</v>
      </c>
      <c r="G3677" t="s">
        <v>19</v>
      </c>
      <c r="H3677">
        <v>66</v>
      </c>
      <c r="I3677" t="s">
        <v>17</v>
      </c>
      <c r="J3677">
        <v>0</v>
      </c>
      <c r="K3677" t="s">
        <v>24</v>
      </c>
      <c r="L3677" t="s">
        <v>6791</v>
      </c>
      <c r="M3677">
        <v>47</v>
      </c>
      <c r="P3677" s="32">
        <v>44494</v>
      </c>
      <c r="Q3677" s="1">
        <v>51.658200814320949</v>
      </c>
      <c r="R3677">
        <v>0</v>
      </c>
      <c r="S3677" t="str" cm="1">
        <f t="array" ref="S3677">_xlfn.IFS(R3677=0,"None",R3677&lt;3,"Low",R3677&lt;6,"Medium",R3677&lt;=10,"High")</f>
        <v>None</v>
      </c>
      <c r="T3677" t="str" cm="1">
        <f t="array" ref="T3677">_xlfn.IFS(M3677&lt;=20,"Low",M3677&lt;=50,"Medium",M3677&lt;=90,"High")</f>
        <v>Medium</v>
      </c>
      <c r="U3677" s="33">
        <f>Datos_Limpios[[#This Row],[Number of Complaints or Support]]/Datos_Limpios[[#This Row],[Account Length (in months)]]</f>
        <v>0</v>
      </c>
      <c r="V3677" t="str" cm="1">
        <f t="array" ref="V3677">_xlfn.IFS(H3677&lt;30,"Under 30",H3677&lt;66,"Middle Age",H3677&gt;=66,"Senior")</f>
        <v>Senior</v>
      </c>
      <c r="W3677" t="s">
        <v>6826</v>
      </c>
    </row>
    <row r="3678" spans="1:23" x14ac:dyDescent="0.3">
      <c r="A3678" t="s">
        <v>3775</v>
      </c>
      <c r="B3678" t="s">
        <v>17</v>
      </c>
      <c r="C3678">
        <v>15</v>
      </c>
      <c r="D3678">
        <v>0</v>
      </c>
      <c r="E3678" t="s">
        <v>23</v>
      </c>
      <c r="F3678" t="s">
        <v>79</v>
      </c>
      <c r="G3678" t="s">
        <v>19</v>
      </c>
      <c r="H3678">
        <v>61</v>
      </c>
      <c r="I3678" t="s">
        <v>23</v>
      </c>
      <c r="J3678">
        <v>2</v>
      </c>
      <c r="K3678" t="s">
        <v>20</v>
      </c>
      <c r="L3678" t="s">
        <v>6792</v>
      </c>
      <c r="M3678">
        <v>38</v>
      </c>
      <c r="P3678" s="32">
        <v>45280</v>
      </c>
      <c r="Q3678" s="1">
        <v>36.238059597549928</v>
      </c>
      <c r="R3678">
        <v>10</v>
      </c>
      <c r="S3678" t="str" cm="1">
        <f t="array" ref="S3678">_xlfn.IFS(R3678=0,"None",R3678&lt;3,"Low",R3678&lt;6,"Medium",R3678&lt;=10,"High")</f>
        <v>High</v>
      </c>
      <c r="T3678" t="str" cm="1">
        <f t="array" ref="T3678">_xlfn.IFS(M3678&lt;=20,"Low",M3678&lt;=50,"Medium",M3678&lt;=90,"High")</f>
        <v>Medium</v>
      </c>
      <c r="U3678" s="33">
        <f>Datos_Limpios[[#This Row],[Number of Complaints or Support]]/Datos_Limpios[[#This Row],[Account Length (in months)]]</f>
        <v>0.66666666666666663</v>
      </c>
      <c r="V3678" t="str" cm="1">
        <f t="array" ref="V3678">_xlfn.IFS(H3678&lt;30,"Under 30",H3678&lt;66,"Middle Age",H3678&gt;=66,"Senior")</f>
        <v>Middle Age</v>
      </c>
      <c r="W3678" t="s">
        <v>6826</v>
      </c>
    </row>
    <row r="3679" spans="1:23" x14ac:dyDescent="0.3">
      <c r="A3679" t="s">
        <v>3776</v>
      </c>
      <c r="B3679" t="s">
        <v>17</v>
      </c>
      <c r="C3679">
        <v>12</v>
      </c>
      <c r="D3679">
        <v>0</v>
      </c>
      <c r="E3679" t="s">
        <v>17</v>
      </c>
      <c r="F3679" t="s">
        <v>84</v>
      </c>
      <c r="G3679" t="s">
        <v>6790</v>
      </c>
      <c r="H3679">
        <v>24</v>
      </c>
      <c r="I3679" t="s">
        <v>23</v>
      </c>
      <c r="J3679">
        <v>4</v>
      </c>
      <c r="K3679" t="s">
        <v>32</v>
      </c>
      <c r="L3679" t="s">
        <v>6792</v>
      </c>
      <c r="M3679">
        <v>11</v>
      </c>
      <c r="P3679" s="32">
        <v>44580</v>
      </c>
      <c r="Q3679" s="1">
        <v>11.98383122734265</v>
      </c>
      <c r="R3679">
        <v>2</v>
      </c>
      <c r="S3679" t="str" cm="1">
        <f t="array" ref="S3679">_xlfn.IFS(R3679=0,"None",R3679&lt;3,"Low",R3679&lt;6,"Medium",R3679&lt;=10,"High")</f>
        <v>Low</v>
      </c>
      <c r="T3679" t="str" cm="1">
        <f t="array" ref="T3679">_xlfn.IFS(M3679&lt;=20,"Low",M3679&lt;=50,"Medium",M3679&lt;=90,"High")</f>
        <v>Low</v>
      </c>
      <c r="U3679" s="33">
        <f>Datos_Limpios[[#This Row],[Number of Complaints or Support]]/Datos_Limpios[[#This Row],[Account Length (in months)]]</f>
        <v>0.16666666666666666</v>
      </c>
      <c r="V3679" t="str" cm="1">
        <f t="array" ref="V3679">_xlfn.IFS(H3679&lt;30,"Under 30",H3679&lt;66,"Middle Age",H3679&gt;=66,"Senior")</f>
        <v>Under 30</v>
      </c>
      <c r="W3679" t="s">
        <v>6824</v>
      </c>
    </row>
    <row r="3680" spans="1:23" x14ac:dyDescent="0.3">
      <c r="A3680" t="s">
        <v>3777</v>
      </c>
      <c r="B3680" t="s">
        <v>17</v>
      </c>
      <c r="C3680">
        <v>31</v>
      </c>
      <c r="D3680">
        <v>0</v>
      </c>
      <c r="E3680" t="s">
        <v>23</v>
      </c>
      <c r="F3680" t="s">
        <v>138</v>
      </c>
      <c r="G3680" t="s">
        <v>19</v>
      </c>
      <c r="H3680">
        <v>26</v>
      </c>
      <c r="I3680" t="s">
        <v>17</v>
      </c>
      <c r="J3680">
        <v>0</v>
      </c>
      <c r="K3680" t="s">
        <v>24</v>
      </c>
      <c r="L3680" t="s">
        <v>6794</v>
      </c>
      <c r="M3680">
        <v>32</v>
      </c>
      <c r="P3680" s="32">
        <v>43940</v>
      </c>
      <c r="Q3680" s="1">
        <v>35.631412181852163</v>
      </c>
      <c r="R3680">
        <v>6</v>
      </c>
      <c r="S3680" t="str" cm="1">
        <f t="array" ref="S3680">_xlfn.IFS(R3680=0,"None",R3680&lt;3,"Low",R3680&lt;6,"Medium",R3680&lt;=10,"High")</f>
        <v>High</v>
      </c>
      <c r="T3680" t="str" cm="1">
        <f t="array" ref="T3680">_xlfn.IFS(M3680&lt;=20,"Low",M3680&lt;=50,"Medium",M3680&lt;=90,"High")</f>
        <v>Medium</v>
      </c>
      <c r="U3680" s="33">
        <f>Datos_Limpios[[#This Row],[Number of Complaints or Support]]/Datos_Limpios[[#This Row],[Account Length (in months)]]</f>
        <v>0.19354838709677419</v>
      </c>
      <c r="V3680" t="str" cm="1">
        <f t="array" ref="V3680">_xlfn.IFS(H3680&lt;30,"Under 30",H3680&lt;66,"Middle Age",H3680&gt;=66,"Senior")</f>
        <v>Under 30</v>
      </c>
      <c r="W3680" t="s">
        <v>6824</v>
      </c>
    </row>
    <row r="3681" spans="1:23" x14ac:dyDescent="0.3">
      <c r="A3681" t="s">
        <v>3778</v>
      </c>
      <c r="B3681" t="s">
        <v>23</v>
      </c>
      <c r="C3681">
        <v>3</v>
      </c>
      <c r="D3681">
        <v>2</v>
      </c>
      <c r="E3681" t="s">
        <v>17</v>
      </c>
      <c r="F3681" t="s">
        <v>58</v>
      </c>
      <c r="G3681" t="s">
        <v>6790</v>
      </c>
      <c r="H3681">
        <v>46</v>
      </c>
      <c r="I3681" t="s">
        <v>17</v>
      </c>
      <c r="J3681">
        <v>0</v>
      </c>
      <c r="K3681" t="s">
        <v>20</v>
      </c>
      <c r="L3681" t="s">
        <v>6792</v>
      </c>
      <c r="M3681">
        <v>18</v>
      </c>
      <c r="N3681" t="s">
        <v>27</v>
      </c>
      <c r="O3681" t="s">
        <v>108</v>
      </c>
      <c r="P3681" s="32">
        <v>44012</v>
      </c>
      <c r="Q3681" s="1">
        <v>19.593602207711399</v>
      </c>
      <c r="R3681">
        <v>1</v>
      </c>
      <c r="S3681" t="str" cm="1">
        <f t="array" ref="S3681">_xlfn.IFS(R3681=0,"None",R3681&lt;3,"Low",R3681&lt;6,"Medium",R3681&lt;=10,"High")</f>
        <v>Low</v>
      </c>
      <c r="T3681" t="str" cm="1">
        <f t="array" ref="T3681">_xlfn.IFS(M3681&lt;=20,"Low",M3681&lt;=50,"Medium",M3681&lt;=90,"High")</f>
        <v>Low</v>
      </c>
      <c r="U3681" s="33">
        <f>Datos_Limpios[[#This Row],[Number of Complaints or Support]]/Datos_Limpios[[#This Row],[Account Length (in months)]]</f>
        <v>0.33333333333333331</v>
      </c>
      <c r="V3681" t="str" cm="1">
        <f t="array" ref="V3681">_xlfn.IFS(H3681&lt;30,"Under 30",H3681&lt;66,"Middle Age",H3681&gt;=66,"Senior")</f>
        <v>Middle Age</v>
      </c>
      <c r="W3681" t="s">
        <v>6825</v>
      </c>
    </row>
    <row r="3682" spans="1:23" x14ac:dyDescent="0.3">
      <c r="A3682" t="s">
        <v>3779</v>
      </c>
      <c r="B3682" t="s">
        <v>23</v>
      </c>
      <c r="C3682">
        <v>11</v>
      </c>
      <c r="D3682">
        <v>3</v>
      </c>
      <c r="E3682" t="s">
        <v>17</v>
      </c>
      <c r="F3682" t="s">
        <v>101</v>
      </c>
      <c r="G3682" t="s">
        <v>19</v>
      </c>
      <c r="H3682">
        <v>60</v>
      </c>
      <c r="I3682" t="s">
        <v>23</v>
      </c>
      <c r="J3682">
        <v>5</v>
      </c>
      <c r="K3682" t="s">
        <v>20</v>
      </c>
      <c r="L3682" t="s">
        <v>6791</v>
      </c>
      <c r="M3682">
        <v>6</v>
      </c>
      <c r="N3682" t="s">
        <v>59</v>
      </c>
      <c r="O3682" t="s">
        <v>116</v>
      </c>
      <c r="P3682" s="32">
        <v>45213</v>
      </c>
      <c r="Q3682" s="1">
        <v>6.8598390476859086</v>
      </c>
      <c r="R3682">
        <v>10</v>
      </c>
      <c r="S3682" t="str" cm="1">
        <f t="array" ref="S3682">_xlfn.IFS(R3682=0,"None",R3682&lt;3,"Low",R3682&lt;6,"Medium",R3682&lt;=10,"High")</f>
        <v>High</v>
      </c>
      <c r="T3682" t="str" cm="1">
        <f t="array" ref="T3682">_xlfn.IFS(M3682&lt;=20,"Low",M3682&lt;=50,"Medium",M3682&lt;=90,"High")</f>
        <v>Low</v>
      </c>
      <c r="U3682" s="33">
        <f>Datos_Limpios[[#This Row],[Number of Complaints or Support]]/Datos_Limpios[[#This Row],[Account Length (in months)]]</f>
        <v>0.90909090909090906</v>
      </c>
      <c r="V3682" t="str" cm="1">
        <f t="array" ref="V3682">_xlfn.IFS(H3682&lt;30,"Under 30",H3682&lt;66,"Middle Age",H3682&gt;=66,"Senior")</f>
        <v>Middle Age</v>
      </c>
      <c r="W3682" t="s">
        <v>6826</v>
      </c>
    </row>
    <row r="3683" spans="1:23" x14ac:dyDescent="0.3">
      <c r="A3683" t="s">
        <v>3780</v>
      </c>
      <c r="B3683" t="s">
        <v>23</v>
      </c>
      <c r="C3683">
        <v>7</v>
      </c>
      <c r="D3683">
        <v>4</v>
      </c>
      <c r="E3683" t="s">
        <v>23</v>
      </c>
      <c r="F3683" t="s">
        <v>90</v>
      </c>
      <c r="G3683" t="s">
        <v>19</v>
      </c>
      <c r="H3683">
        <v>43</v>
      </c>
      <c r="I3683" t="s">
        <v>17</v>
      </c>
      <c r="J3683">
        <v>0</v>
      </c>
      <c r="K3683" t="s">
        <v>20</v>
      </c>
      <c r="L3683" t="s">
        <v>6792</v>
      </c>
      <c r="M3683">
        <v>25</v>
      </c>
      <c r="N3683" t="s">
        <v>59</v>
      </c>
      <c r="O3683" t="s">
        <v>116</v>
      </c>
      <c r="P3683" s="32">
        <v>44952</v>
      </c>
      <c r="Q3683" s="1">
        <v>29.62783433740584</v>
      </c>
      <c r="R3683">
        <v>7</v>
      </c>
      <c r="S3683" t="str" cm="1">
        <f t="array" ref="S3683">_xlfn.IFS(R3683=0,"None",R3683&lt;3,"Low",R3683&lt;6,"Medium",R3683&lt;=10,"High")</f>
        <v>High</v>
      </c>
      <c r="T3683" t="str" cm="1">
        <f t="array" ref="T3683">_xlfn.IFS(M3683&lt;=20,"Low",M3683&lt;=50,"Medium",M3683&lt;=90,"High")</f>
        <v>Medium</v>
      </c>
      <c r="U3683" s="33">
        <f>Datos_Limpios[[#This Row],[Number of Complaints or Support]]/Datos_Limpios[[#This Row],[Account Length (in months)]]</f>
        <v>1</v>
      </c>
      <c r="V3683" t="str" cm="1">
        <f t="array" ref="V3683">_xlfn.IFS(H3683&lt;30,"Under 30",H3683&lt;66,"Middle Age",H3683&gt;=66,"Senior")</f>
        <v>Middle Age</v>
      </c>
      <c r="W3683" t="s">
        <v>6823</v>
      </c>
    </row>
    <row r="3684" spans="1:23" x14ac:dyDescent="0.3">
      <c r="A3684" t="s">
        <v>3781</v>
      </c>
      <c r="B3684" t="s">
        <v>23</v>
      </c>
      <c r="C3684">
        <v>67</v>
      </c>
      <c r="D3684">
        <v>5</v>
      </c>
      <c r="E3684" t="s">
        <v>23</v>
      </c>
      <c r="F3684" t="s">
        <v>88</v>
      </c>
      <c r="G3684" t="s">
        <v>6790</v>
      </c>
      <c r="H3684">
        <v>27</v>
      </c>
      <c r="I3684" t="s">
        <v>17</v>
      </c>
      <c r="J3684">
        <v>0</v>
      </c>
      <c r="K3684" t="s">
        <v>32</v>
      </c>
      <c r="L3684" t="s">
        <v>6791</v>
      </c>
      <c r="M3684">
        <v>73</v>
      </c>
      <c r="N3684" t="s">
        <v>91</v>
      </c>
      <c r="O3684" t="s">
        <v>92</v>
      </c>
      <c r="P3684" s="32">
        <v>44407</v>
      </c>
      <c r="Q3684" s="1">
        <v>83.615949599565198</v>
      </c>
      <c r="R3684">
        <v>8</v>
      </c>
      <c r="S3684" t="str" cm="1">
        <f t="array" ref="S3684">_xlfn.IFS(R3684=0,"None",R3684&lt;3,"Low",R3684&lt;6,"Medium",R3684&lt;=10,"High")</f>
        <v>High</v>
      </c>
      <c r="T3684" t="str" cm="1">
        <f t="array" ref="T3684">_xlfn.IFS(M3684&lt;=20,"Low",M3684&lt;=50,"Medium",M3684&lt;=90,"High")</f>
        <v>High</v>
      </c>
      <c r="U3684" s="33">
        <f>Datos_Limpios[[#This Row],[Number of Complaints or Support]]/Datos_Limpios[[#This Row],[Account Length (in months)]]</f>
        <v>0.11940298507462686</v>
      </c>
      <c r="V3684" t="str" cm="1">
        <f t="array" ref="V3684">_xlfn.IFS(H3684&lt;30,"Under 30",H3684&lt;66,"Middle Age",H3684&gt;=66,"Senior")</f>
        <v>Under 30</v>
      </c>
      <c r="W3684" t="s">
        <v>6825</v>
      </c>
    </row>
    <row r="3685" spans="1:23" x14ac:dyDescent="0.3">
      <c r="A3685" t="s">
        <v>3782</v>
      </c>
      <c r="B3685" t="s">
        <v>17</v>
      </c>
      <c r="C3685">
        <v>20</v>
      </c>
      <c r="D3685">
        <v>1</v>
      </c>
      <c r="E3685" t="s">
        <v>17</v>
      </c>
      <c r="F3685" t="s">
        <v>202</v>
      </c>
      <c r="G3685" t="s">
        <v>6790</v>
      </c>
      <c r="H3685">
        <v>42</v>
      </c>
      <c r="I3685" t="s">
        <v>17</v>
      </c>
      <c r="J3685">
        <v>0</v>
      </c>
      <c r="K3685" t="s">
        <v>32</v>
      </c>
      <c r="L3685" t="s">
        <v>6794</v>
      </c>
      <c r="M3685">
        <v>11</v>
      </c>
      <c r="P3685" s="32">
        <v>43995</v>
      </c>
      <c r="Q3685" s="1">
        <v>12.475170765688921</v>
      </c>
      <c r="R3685">
        <v>3</v>
      </c>
      <c r="S3685" t="str" cm="1">
        <f t="array" ref="S3685">_xlfn.IFS(R3685=0,"None",R3685&lt;3,"Low",R3685&lt;6,"Medium",R3685&lt;=10,"High")</f>
        <v>Medium</v>
      </c>
      <c r="T3685" t="str" cm="1">
        <f t="array" ref="T3685">_xlfn.IFS(M3685&lt;=20,"Low",M3685&lt;=50,"Medium",M3685&lt;=90,"High")</f>
        <v>Low</v>
      </c>
      <c r="U3685" s="33">
        <f>Datos_Limpios[[#This Row],[Number of Complaints or Support]]/Datos_Limpios[[#This Row],[Account Length (in months)]]</f>
        <v>0.15</v>
      </c>
      <c r="V3685" t="str" cm="1">
        <f t="array" ref="V3685">_xlfn.IFS(H3685&lt;30,"Under 30",H3685&lt;66,"Middle Age",H3685&gt;=66,"Senior")</f>
        <v>Middle Age</v>
      </c>
      <c r="W3685" t="s">
        <v>6825</v>
      </c>
    </row>
    <row r="3686" spans="1:23" x14ac:dyDescent="0.3">
      <c r="A3686" t="s">
        <v>3783</v>
      </c>
      <c r="B3686" t="s">
        <v>17</v>
      </c>
      <c r="C3686">
        <v>72</v>
      </c>
      <c r="D3686">
        <v>0</v>
      </c>
      <c r="E3686" t="s">
        <v>23</v>
      </c>
      <c r="F3686" t="s">
        <v>29</v>
      </c>
      <c r="G3686" t="s">
        <v>19</v>
      </c>
      <c r="H3686">
        <v>71</v>
      </c>
      <c r="I3686" t="s">
        <v>17</v>
      </c>
      <c r="J3686">
        <v>0</v>
      </c>
      <c r="K3686" t="s">
        <v>32</v>
      </c>
      <c r="L3686" t="s">
        <v>6792</v>
      </c>
      <c r="M3686">
        <v>45</v>
      </c>
      <c r="P3686" s="32">
        <v>44919</v>
      </c>
      <c r="Q3686" s="1">
        <v>40.928857138830423</v>
      </c>
      <c r="R3686">
        <v>2</v>
      </c>
      <c r="S3686" t="str" cm="1">
        <f t="array" ref="S3686">_xlfn.IFS(R3686=0,"None",R3686&lt;3,"Low",R3686&lt;6,"Medium",R3686&lt;=10,"High")</f>
        <v>Low</v>
      </c>
      <c r="T3686" t="str" cm="1">
        <f t="array" ref="T3686">_xlfn.IFS(M3686&lt;=20,"Low",M3686&lt;=50,"Medium",M3686&lt;=90,"High")</f>
        <v>Medium</v>
      </c>
      <c r="U3686" s="33">
        <f>Datos_Limpios[[#This Row],[Number of Complaints or Support]]/Datos_Limpios[[#This Row],[Account Length (in months)]]</f>
        <v>2.7777777777777776E-2</v>
      </c>
      <c r="V3686" t="str" cm="1">
        <f t="array" ref="V3686">_xlfn.IFS(H3686&lt;30,"Under 30",H3686&lt;66,"Middle Age",H3686&gt;=66,"Senior")</f>
        <v>Senior</v>
      </c>
      <c r="W3686" t="s">
        <v>6825</v>
      </c>
    </row>
    <row r="3687" spans="1:23" x14ac:dyDescent="0.3">
      <c r="A3687" t="s">
        <v>3784</v>
      </c>
      <c r="B3687" t="s">
        <v>17</v>
      </c>
      <c r="C3687">
        <v>70</v>
      </c>
      <c r="D3687">
        <v>2</v>
      </c>
      <c r="E3687" t="s">
        <v>17</v>
      </c>
      <c r="F3687" t="s">
        <v>121</v>
      </c>
      <c r="G3687" t="s">
        <v>6790</v>
      </c>
      <c r="H3687">
        <v>84</v>
      </c>
      <c r="I3687" t="s">
        <v>17</v>
      </c>
      <c r="J3687">
        <v>0</v>
      </c>
      <c r="K3687" t="s">
        <v>32</v>
      </c>
      <c r="L3687" t="s">
        <v>6791</v>
      </c>
      <c r="M3687">
        <v>29</v>
      </c>
      <c r="P3687" s="32">
        <v>44865</v>
      </c>
      <c r="Q3687" s="1">
        <v>31.784728908182661</v>
      </c>
      <c r="R3687">
        <v>6</v>
      </c>
      <c r="S3687" t="str" cm="1">
        <f t="array" ref="S3687">_xlfn.IFS(R3687=0,"None",R3687&lt;3,"Low",R3687&lt;6,"Medium",R3687&lt;=10,"High")</f>
        <v>High</v>
      </c>
      <c r="T3687" t="str" cm="1">
        <f t="array" ref="T3687">_xlfn.IFS(M3687&lt;=20,"Low",M3687&lt;=50,"Medium",M3687&lt;=90,"High")</f>
        <v>Medium</v>
      </c>
      <c r="U3687" s="33">
        <f>Datos_Limpios[[#This Row],[Number of Complaints or Support]]/Datos_Limpios[[#This Row],[Account Length (in months)]]</f>
        <v>8.5714285714285715E-2</v>
      </c>
      <c r="V3687" t="str" cm="1">
        <f t="array" ref="V3687">_xlfn.IFS(H3687&lt;30,"Under 30",H3687&lt;66,"Middle Age",H3687&gt;=66,"Senior")</f>
        <v>Senior</v>
      </c>
      <c r="W3687" t="s">
        <v>6826</v>
      </c>
    </row>
    <row r="3688" spans="1:23" x14ac:dyDescent="0.3">
      <c r="A3688" t="s">
        <v>3785</v>
      </c>
      <c r="B3688" t="s">
        <v>17</v>
      </c>
      <c r="C3688">
        <v>55</v>
      </c>
      <c r="D3688">
        <v>0</v>
      </c>
      <c r="E3688" t="s">
        <v>23</v>
      </c>
      <c r="F3688" t="s">
        <v>247</v>
      </c>
      <c r="G3688" t="s">
        <v>19</v>
      </c>
      <c r="H3688">
        <v>37</v>
      </c>
      <c r="I3688" t="s">
        <v>23</v>
      </c>
      <c r="J3688">
        <v>5</v>
      </c>
      <c r="K3688" t="s">
        <v>20</v>
      </c>
      <c r="L3688" t="s">
        <v>6792</v>
      </c>
      <c r="M3688">
        <v>41</v>
      </c>
      <c r="P3688" s="32">
        <v>45123</v>
      </c>
      <c r="Q3688" s="1">
        <v>47.315852816747963</v>
      </c>
      <c r="R3688">
        <v>0</v>
      </c>
      <c r="S3688" t="str" cm="1">
        <f t="array" ref="S3688">_xlfn.IFS(R3688=0,"None",R3688&lt;3,"Low",R3688&lt;6,"Medium",R3688&lt;=10,"High")</f>
        <v>None</v>
      </c>
      <c r="T3688" t="str" cm="1">
        <f t="array" ref="T3688">_xlfn.IFS(M3688&lt;=20,"Low",M3688&lt;=50,"Medium",M3688&lt;=90,"High")</f>
        <v>Medium</v>
      </c>
      <c r="U3688" s="33">
        <f>Datos_Limpios[[#This Row],[Number of Complaints or Support]]/Datos_Limpios[[#This Row],[Account Length (in months)]]</f>
        <v>0</v>
      </c>
      <c r="V3688" t="str" cm="1">
        <f t="array" ref="V3688">_xlfn.IFS(H3688&lt;30,"Under 30",H3688&lt;66,"Middle Age",H3688&gt;=66,"Senior")</f>
        <v>Middle Age</v>
      </c>
      <c r="W3688" t="s">
        <v>6826</v>
      </c>
    </row>
    <row r="3689" spans="1:23" x14ac:dyDescent="0.3">
      <c r="A3689" t="s">
        <v>3786</v>
      </c>
      <c r="B3689" t="s">
        <v>17</v>
      </c>
      <c r="C3689">
        <v>9</v>
      </c>
      <c r="D3689">
        <v>0</v>
      </c>
      <c r="E3689" t="s">
        <v>17</v>
      </c>
      <c r="F3689" t="s">
        <v>350</v>
      </c>
      <c r="G3689" t="s">
        <v>6790</v>
      </c>
      <c r="H3689">
        <v>45</v>
      </c>
      <c r="I3689" t="s">
        <v>17</v>
      </c>
      <c r="J3689">
        <v>0</v>
      </c>
      <c r="K3689" t="s">
        <v>20</v>
      </c>
      <c r="L3689" t="s">
        <v>6791</v>
      </c>
      <c r="M3689">
        <v>23</v>
      </c>
      <c r="P3689" s="32">
        <v>44184</v>
      </c>
      <c r="Q3689" s="1">
        <v>18.90363343977047</v>
      </c>
      <c r="R3689">
        <v>9</v>
      </c>
      <c r="S3689" t="str" cm="1">
        <f t="array" ref="S3689">_xlfn.IFS(R3689=0,"None",R3689&lt;3,"Low",R3689&lt;6,"Medium",R3689&lt;=10,"High")</f>
        <v>High</v>
      </c>
      <c r="T3689" t="str" cm="1">
        <f t="array" ref="T3689">_xlfn.IFS(M3689&lt;=20,"Low",M3689&lt;=50,"Medium",M3689&lt;=90,"High")</f>
        <v>Medium</v>
      </c>
      <c r="U3689" s="33">
        <f>Datos_Limpios[[#This Row],[Number of Complaints or Support]]/Datos_Limpios[[#This Row],[Account Length (in months)]]</f>
        <v>1</v>
      </c>
      <c r="V3689" t="str" cm="1">
        <f t="array" ref="V3689">_xlfn.IFS(H3689&lt;30,"Under 30",H3689&lt;66,"Middle Age",H3689&gt;=66,"Senior")</f>
        <v>Middle Age</v>
      </c>
      <c r="W3689" t="s">
        <v>6823</v>
      </c>
    </row>
    <row r="3690" spans="1:23" x14ac:dyDescent="0.3">
      <c r="A3690" t="s">
        <v>3787</v>
      </c>
      <c r="B3690" t="s">
        <v>17</v>
      </c>
      <c r="C3690">
        <v>70</v>
      </c>
      <c r="D3690">
        <v>0</v>
      </c>
      <c r="E3690" t="s">
        <v>23</v>
      </c>
      <c r="F3690" t="s">
        <v>26</v>
      </c>
      <c r="G3690" t="s">
        <v>6790</v>
      </c>
      <c r="H3690">
        <v>26</v>
      </c>
      <c r="I3690" t="s">
        <v>17</v>
      </c>
      <c r="J3690">
        <v>0</v>
      </c>
      <c r="K3690" t="s">
        <v>32</v>
      </c>
      <c r="L3690" t="s">
        <v>6792</v>
      </c>
      <c r="M3690">
        <v>48</v>
      </c>
      <c r="P3690" s="32">
        <v>44540</v>
      </c>
      <c r="Q3690" s="1">
        <v>48.611400699095071</v>
      </c>
      <c r="R3690">
        <v>5</v>
      </c>
      <c r="S3690" t="str" cm="1">
        <f t="array" ref="S3690">_xlfn.IFS(R3690=0,"None",R3690&lt;3,"Low",R3690&lt;6,"Medium",R3690&lt;=10,"High")</f>
        <v>Medium</v>
      </c>
      <c r="T3690" t="str" cm="1">
        <f t="array" ref="T3690">_xlfn.IFS(M3690&lt;=20,"Low",M3690&lt;=50,"Medium",M3690&lt;=90,"High")</f>
        <v>Medium</v>
      </c>
      <c r="U3690" s="33">
        <f>Datos_Limpios[[#This Row],[Number of Complaints or Support]]/Datos_Limpios[[#This Row],[Account Length (in months)]]</f>
        <v>7.1428571428571425E-2</v>
      </c>
      <c r="V3690" t="str" cm="1">
        <f t="array" ref="V3690">_xlfn.IFS(H3690&lt;30,"Under 30",H3690&lt;66,"Middle Age",H3690&gt;=66,"Senior")</f>
        <v>Under 30</v>
      </c>
      <c r="W3690" t="s">
        <v>6824</v>
      </c>
    </row>
    <row r="3691" spans="1:23" x14ac:dyDescent="0.3">
      <c r="A3691" t="s">
        <v>3788</v>
      </c>
      <c r="B3691" t="s">
        <v>23</v>
      </c>
      <c r="C3691">
        <v>8</v>
      </c>
      <c r="D3691">
        <v>3</v>
      </c>
      <c r="E3691" t="s">
        <v>23</v>
      </c>
      <c r="F3691" t="s">
        <v>156</v>
      </c>
      <c r="G3691" t="s">
        <v>6790</v>
      </c>
      <c r="H3691">
        <v>70</v>
      </c>
      <c r="I3691" t="s">
        <v>17</v>
      </c>
      <c r="J3691">
        <v>0</v>
      </c>
      <c r="K3691" t="s">
        <v>20</v>
      </c>
      <c r="L3691" t="s">
        <v>6791</v>
      </c>
      <c r="M3691">
        <v>45</v>
      </c>
      <c r="N3691" t="s">
        <v>27</v>
      </c>
      <c r="O3691" t="s">
        <v>108</v>
      </c>
      <c r="P3691" s="32">
        <v>43904</v>
      </c>
      <c r="Q3691" s="1">
        <v>42.56908159083526</v>
      </c>
      <c r="R3691">
        <v>0</v>
      </c>
      <c r="S3691" t="str" cm="1">
        <f t="array" ref="S3691">_xlfn.IFS(R3691=0,"None",R3691&lt;3,"Low",R3691&lt;6,"Medium",R3691&lt;=10,"High")</f>
        <v>None</v>
      </c>
      <c r="T3691" t="str" cm="1">
        <f t="array" ref="T3691">_xlfn.IFS(M3691&lt;=20,"Low",M3691&lt;=50,"Medium",M3691&lt;=90,"High")</f>
        <v>Medium</v>
      </c>
      <c r="U3691" s="33">
        <f>Datos_Limpios[[#This Row],[Number of Complaints or Support]]/Datos_Limpios[[#This Row],[Account Length (in months)]]</f>
        <v>0</v>
      </c>
      <c r="V3691" t="str" cm="1">
        <f t="array" ref="V3691">_xlfn.IFS(H3691&lt;30,"Under 30",H3691&lt;66,"Middle Age",H3691&gt;=66,"Senior")</f>
        <v>Senior</v>
      </c>
      <c r="W3691" t="s">
        <v>6825</v>
      </c>
    </row>
    <row r="3692" spans="1:23" x14ac:dyDescent="0.3">
      <c r="A3692" t="s">
        <v>3789</v>
      </c>
      <c r="B3692" t="s">
        <v>17</v>
      </c>
      <c r="C3692">
        <v>47</v>
      </c>
      <c r="D3692">
        <v>0</v>
      </c>
      <c r="E3692" t="s">
        <v>23</v>
      </c>
      <c r="F3692" t="s">
        <v>63</v>
      </c>
      <c r="G3692" t="s">
        <v>19</v>
      </c>
      <c r="H3692">
        <v>33</v>
      </c>
      <c r="I3692" t="s">
        <v>17</v>
      </c>
      <c r="J3692">
        <v>0</v>
      </c>
      <c r="K3692" t="s">
        <v>20</v>
      </c>
      <c r="L3692" t="s">
        <v>6792</v>
      </c>
      <c r="M3692">
        <v>48</v>
      </c>
      <c r="P3692" s="32">
        <v>44794</v>
      </c>
      <c r="Q3692" s="1">
        <v>50.084755782557188</v>
      </c>
      <c r="R3692">
        <v>9</v>
      </c>
      <c r="S3692" t="str" cm="1">
        <f t="array" ref="S3692">_xlfn.IFS(R3692=0,"None",R3692&lt;3,"Low",R3692&lt;6,"Medium",R3692&lt;=10,"High")</f>
        <v>High</v>
      </c>
      <c r="T3692" t="str" cm="1">
        <f t="array" ref="T3692">_xlfn.IFS(M3692&lt;=20,"Low",M3692&lt;=50,"Medium",M3692&lt;=90,"High")</f>
        <v>Medium</v>
      </c>
      <c r="U3692" s="33">
        <f>Datos_Limpios[[#This Row],[Number of Complaints or Support]]/Datos_Limpios[[#This Row],[Account Length (in months)]]</f>
        <v>0.19148936170212766</v>
      </c>
      <c r="V3692" t="str" cm="1">
        <f t="array" ref="V3692">_xlfn.IFS(H3692&lt;30,"Under 30",H3692&lt;66,"Middle Age",H3692&gt;=66,"Senior")</f>
        <v>Middle Age</v>
      </c>
      <c r="W3692" t="s">
        <v>6825</v>
      </c>
    </row>
    <row r="3693" spans="1:23" x14ac:dyDescent="0.3">
      <c r="A3693" t="s">
        <v>3790</v>
      </c>
      <c r="B3693" t="s">
        <v>17</v>
      </c>
      <c r="C3693">
        <v>72</v>
      </c>
      <c r="D3693">
        <v>0</v>
      </c>
      <c r="E3693" t="s">
        <v>23</v>
      </c>
      <c r="F3693" t="s">
        <v>156</v>
      </c>
      <c r="G3693" t="s">
        <v>19</v>
      </c>
      <c r="H3693">
        <v>57</v>
      </c>
      <c r="I3693" t="s">
        <v>17</v>
      </c>
      <c r="J3693">
        <v>0</v>
      </c>
      <c r="K3693" t="s">
        <v>32</v>
      </c>
      <c r="L3693" t="s">
        <v>6791</v>
      </c>
      <c r="M3693">
        <v>28</v>
      </c>
      <c r="P3693" s="32">
        <v>44625</v>
      </c>
      <c r="Q3693" s="1">
        <v>31.58390365808927</v>
      </c>
      <c r="R3693">
        <v>1</v>
      </c>
      <c r="S3693" t="str" cm="1">
        <f t="array" ref="S3693">_xlfn.IFS(R3693=0,"None",R3693&lt;3,"Low",R3693&lt;6,"Medium",R3693&lt;=10,"High")</f>
        <v>Low</v>
      </c>
      <c r="T3693" t="str" cm="1">
        <f t="array" ref="T3693">_xlfn.IFS(M3693&lt;=20,"Low",M3693&lt;=50,"Medium",M3693&lt;=90,"High")</f>
        <v>Medium</v>
      </c>
      <c r="U3693" s="33">
        <f>Datos_Limpios[[#This Row],[Number of Complaints or Support]]/Datos_Limpios[[#This Row],[Account Length (in months)]]</f>
        <v>1.3888888888888888E-2</v>
      </c>
      <c r="V3693" t="str" cm="1">
        <f t="array" ref="V3693">_xlfn.IFS(H3693&lt;30,"Under 30",H3693&lt;66,"Middle Age",H3693&gt;=66,"Senior")</f>
        <v>Middle Age</v>
      </c>
      <c r="W3693" t="s">
        <v>6825</v>
      </c>
    </row>
    <row r="3694" spans="1:23" x14ac:dyDescent="0.3">
      <c r="A3694" t="s">
        <v>3791</v>
      </c>
      <c r="B3694" t="s">
        <v>17</v>
      </c>
      <c r="C3694">
        <v>1</v>
      </c>
      <c r="D3694">
        <v>2</v>
      </c>
      <c r="E3694" t="s">
        <v>23</v>
      </c>
      <c r="F3694" t="s">
        <v>196</v>
      </c>
      <c r="G3694" t="s">
        <v>6790</v>
      </c>
      <c r="H3694">
        <v>33</v>
      </c>
      <c r="I3694" t="s">
        <v>17</v>
      </c>
      <c r="J3694">
        <v>0</v>
      </c>
      <c r="K3694" t="s">
        <v>20</v>
      </c>
      <c r="L3694" t="s">
        <v>6791</v>
      </c>
      <c r="M3694">
        <v>19</v>
      </c>
      <c r="P3694" s="32">
        <v>45061</v>
      </c>
      <c r="Q3694" s="1">
        <v>18.77787275792878</v>
      </c>
      <c r="R3694">
        <v>3</v>
      </c>
      <c r="S3694" t="str" cm="1">
        <f t="array" ref="S3694">_xlfn.IFS(R3694=0,"None",R3694&lt;3,"Low",R3694&lt;6,"Medium",R3694&lt;=10,"High")</f>
        <v>Medium</v>
      </c>
      <c r="T3694" t="str" cm="1">
        <f t="array" ref="T3694">_xlfn.IFS(M3694&lt;=20,"Low",M3694&lt;=50,"Medium",M3694&lt;=90,"High")</f>
        <v>Low</v>
      </c>
      <c r="U3694" s="33">
        <f>Datos_Limpios[[#This Row],[Number of Complaints or Support]]/Datos_Limpios[[#This Row],[Account Length (in months)]]</f>
        <v>3</v>
      </c>
      <c r="V3694" t="str" cm="1">
        <f t="array" ref="V3694">_xlfn.IFS(H3694&lt;30,"Under 30",H3694&lt;66,"Middle Age",H3694&gt;=66,"Senior")</f>
        <v>Middle Age</v>
      </c>
      <c r="W3694" t="s">
        <v>6826</v>
      </c>
    </row>
    <row r="3695" spans="1:23" x14ac:dyDescent="0.3">
      <c r="A3695" t="s">
        <v>3792</v>
      </c>
      <c r="B3695" t="s">
        <v>17</v>
      </c>
      <c r="C3695">
        <v>30</v>
      </c>
      <c r="D3695">
        <v>0</v>
      </c>
      <c r="E3695" t="s">
        <v>23</v>
      </c>
      <c r="F3695" t="s">
        <v>52</v>
      </c>
      <c r="G3695" t="s">
        <v>19</v>
      </c>
      <c r="H3695">
        <v>77</v>
      </c>
      <c r="I3695" t="s">
        <v>17</v>
      </c>
      <c r="J3695">
        <v>0</v>
      </c>
      <c r="K3695" t="s">
        <v>32</v>
      </c>
      <c r="L3695" t="s">
        <v>6792</v>
      </c>
      <c r="M3695">
        <v>41</v>
      </c>
      <c r="P3695" s="32">
        <v>44789</v>
      </c>
      <c r="Q3695" s="1">
        <v>47.00826097494155</v>
      </c>
      <c r="R3695">
        <v>8</v>
      </c>
      <c r="S3695" t="str" cm="1">
        <f t="array" ref="S3695">_xlfn.IFS(R3695=0,"None",R3695&lt;3,"Low",R3695&lt;6,"Medium",R3695&lt;=10,"High")</f>
        <v>High</v>
      </c>
      <c r="T3695" t="str" cm="1">
        <f t="array" ref="T3695">_xlfn.IFS(M3695&lt;=20,"Low",M3695&lt;=50,"Medium",M3695&lt;=90,"High")</f>
        <v>Medium</v>
      </c>
      <c r="U3695" s="33">
        <f>Datos_Limpios[[#This Row],[Number of Complaints or Support]]/Datos_Limpios[[#This Row],[Account Length (in months)]]</f>
        <v>0.26666666666666666</v>
      </c>
      <c r="V3695" t="str" cm="1">
        <f t="array" ref="V3695">_xlfn.IFS(H3695&lt;30,"Under 30",H3695&lt;66,"Middle Age",H3695&gt;=66,"Senior")</f>
        <v>Senior</v>
      </c>
      <c r="W3695" t="s">
        <v>6824</v>
      </c>
    </row>
    <row r="3696" spans="1:23" x14ac:dyDescent="0.3">
      <c r="A3696" t="s">
        <v>3793</v>
      </c>
      <c r="B3696" t="s">
        <v>17</v>
      </c>
      <c r="C3696">
        <v>54</v>
      </c>
      <c r="D3696">
        <v>0</v>
      </c>
      <c r="E3696" t="s">
        <v>23</v>
      </c>
      <c r="F3696" t="s">
        <v>202</v>
      </c>
      <c r="G3696" t="s">
        <v>19</v>
      </c>
      <c r="H3696">
        <v>66</v>
      </c>
      <c r="I3696" t="s">
        <v>17</v>
      </c>
      <c r="J3696">
        <v>0</v>
      </c>
      <c r="K3696" t="s">
        <v>24</v>
      </c>
      <c r="L3696" t="s">
        <v>6792</v>
      </c>
      <c r="M3696">
        <v>35</v>
      </c>
      <c r="P3696" s="32">
        <v>43970</v>
      </c>
      <c r="Q3696" s="1">
        <v>39.981118115121888</v>
      </c>
      <c r="R3696">
        <v>4</v>
      </c>
      <c r="S3696" t="str" cm="1">
        <f t="array" ref="S3696">_xlfn.IFS(R3696=0,"None",R3696&lt;3,"Low",R3696&lt;6,"Medium",R3696&lt;=10,"High")</f>
        <v>Medium</v>
      </c>
      <c r="T3696" t="str" cm="1">
        <f t="array" ref="T3696">_xlfn.IFS(M3696&lt;=20,"Low",M3696&lt;=50,"Medium",M3696&lt;=90,"High")</f>
        <v>Medium</v>
      </c>
      <c r="U3696" s="33">
        <f>Datos_Limpios[[#This Row],[Number of Complaints or Support]]/Datos_Limpios[[#This Row],[Account Length (in months)]]</f>
        <v>7.407407407407407E-2</v>
      </c>
      <c r="V3696" t="str" cm="1">
        <f t="array" ref="V3696">_xlfn.IFS(H3696&lt;30,"Under 30",H3696&lt;66,"Middle Age",H3696&gt;=66,"Senior")</f>
        <v>Senior</v>
      </c>
      <c r="W3696" t="s">
        <v>6825</v>
      </c>
    </row>
    <row r="3697" spans="1:23" x14ac:dyDescent="0.3">
      <c r="A3697" t="s">
        <v>3794</v>
      </c>
      <c r="B3697" t="s">
        <v>17</v>
      </c>
      <c r="C3697">
        <v>28</v>
      </c>
      <c r="D3697">
        <v>0</v>
      </c>
      <c r="E3697" t="s">
        <v>17</v>
      </c>
      <c r="F3697" t="s">
        <v>29</v>
      </c>
      <c r="G3697" t="s">
        <v>19</v>
      </c>
      <c r="H3697">
        <v>35</v>
      </c>
      <c r="I3697" t="s">
        <v>23</v>
      </c>
      <c r="J3697">
        <v>2</v>
      </c>
      <c r="K3697" t="s">
        <v>32</v>
      </c>
      <c r="L3697" t="s">
        <v>6791</v>
      </c>
      <c r="M3697">
        <v>6</v>
      </c>
      <c r="P3697" s="32">
        <v>43908</v>
      </c>
      <c r="Q3697" s="1">
        <v>7.0012793460264344</v>
      </c>
      <c r="R3697">
        <v>4</v>
      </c>
      <c r="S3697" t="str" cm="1">
        <f t="array" ref="S3697">_xlfn.IFS(R3697=0,"None",R3697&lt;3,"Low",R3697&lt;6,"Medium",R3697&lt;=10,"High")</f>
        <v>Medium</v>
      </c>
      <c r="T3697" t="str" cm="1">
        <f t="array" ref="T3697">_xlfn.IFS(M3697&lt;=20,"Low",M3697&lt;=50,"Medium",M3697&lt;=90,"High")</f>
        <v>Low</v>
      </c>
      <c r="U3697" s="33">
        <f>Datos_Limpios[[#This Row],[Number of Complaints or Support]]/Datos_Limpios[[#This Row],[Account Length (in months)]]</f>
        <v>0.14285714285714285</v>
      </c>
      <c r="V3697" t="str" cm="1">
        <f t="array" ref="V3697">_xlfn.IFS(H3697&lt;30,"Under 30",H3697&lt;66,"Middle Age",H3697&gt;=66,"Senior")</f>
        <v>Middle Age</v>
      </c>
      <c r="W3697" t="s">
        <v>6825</v>
      </c>
    </row>
    <row r="3698" spans="1:23" x14ac:dyDescent="0.3">
      <c r="A3698" t="s">
        <v>3795</v>
      </c>
      <c r="B3698" t="s">
        <v>23</v>
      </c>
      <c r="C3698">
        <v>4</v>
      </c>
      <c r="D3698">
        <v>5</v>
      </c>
      <c r="E3698" t="s">
        <v>23</v>
      </c>
      <c r="F3698" t="s">
        <v>123</v>
      </c>
      <c r="G3698" t="s">
        <v>19</v>
      </c>
      <c r="H3698">
        <v>63</v>
      </c>
      <c r="I3698" t="s">
        <v>17</v>
      </c>
      <c r="J3698">
        <v>0</v>
      </c>
      <c r="K3698" t="s">
        <v>20</v>
      </c>
      <c r="L3698" t="s">
        <v>6791</v>
      </c>
      <c r="M3698">
        <v>43</v>
      </c>
      <c r="N3698" t="s">
        <v>27</v>
      </c>
      <c r="O3698" t="s">
        <v>108</v>
      </c>
      <c r="P3698" s="32">
        <v>45196</v>
      </c>
      <c r="Q3698" s="1">
        <v>44.537818811012428</v>
      </c>
      <c r="R3698">
        <v>6</v>
      </c>
      <c r="S3698" t="str" cm="1">
        <f t="array" ref="S3698">_xlfn.IFS(R3698=0,"None",R3698&lt;3,"Low",R3698&lt;6,"Medium",R3698&lt;=10,"High")</f>
        <v>High</v>
      </c>
      <c r="T3698" t="str" cm="1">
        <f t="array" ref="T3698">_xlfn.IFS(M3698&lt;=20,"Low",M3698&lt;=50,"Medium",M3698&lt;=90,"High")</f>
        <v>Medium</v>
      </c>
      <c r="U3698" s="33">
        <f>Datos_Limpios[[#This Row],[Number of Complaints or Support]]/Datos_Limpios[[#This Row],[Account Length (in months)]]</f>
        <v>1.5</v>
      </c>
      <c r="V3698" t="str" cm="1">
        <f t="array" ref="V3698">_xlfn.IFS(H3698&lt;30,"Under 30",H3698&lt;66,"Middle Age",H3698&gt;=66,"Senior")</f>
        <v>Middle Age</v>
      </c>
      <c r="W3698" t="s">
        <v>6824</v>
      </c>
    </row>
    <row r="3699" spans="1:23" x14ac:dyDescent="0.3">
      <c r="A3699" t="s">
        <v>3796</v>
      </c>
      <c r="B3699" t="s">
        <v>17</v>
      </c>
      <c r="C3699">
        <v>70</v>
      </c>
      <c r="D3699">
        <v>0</v>
      </c>
      <c r="E3699" t="s">
        <v>17</v>
      </c>
      <c r="F3699" t="s">
        <v>192</v>
      </c>
      <c r="G3699" t="s">
        <v>6790</v>
      </c>
      <c r="H3699">
        <v>47</v>
      </c>
      <c r="I3699" t="s">
        <v>23</v>
      </c>
      <c r="J3699">
        <v>2</v>
      </c>
      <c r="K3699" t="s">
        <v>32</v>
      </c>
      <c r="L3699" t="s">
        <v>6791</v>
      </c>
      <c r="M3699">
        <v>47</v>
      </c>
      <c r="P3699" s="32">
        <v>44304</v>
      </c>
      <c r="Q3699" s="1">
        <v>47.716965359914013</v>
      </c>
      <c r="R3699">
        <v>3</v>
      </c>
      <c r="S3699" t="str" cm="1">
        <f t="array" ref="S3699">_xlfn.IFS(R3699=0,"None",R3699&lt;3,"Low",R3699&lt;6,"Medium",R3699&lt;=10,"High")</f>
        <v>Medium</v>
      </c>
      <c r="T3699" t="str" cm="1">
        <f t="array" ref="T3699">_xlfn.IFS(M3699&lt;=20,"Low",M3699&lt;=50,"Medium",M3699&lt;=90,"High")</f>
        <v>Medium</v>
      </c>
      <c r="U3699" s="33">
        <f>Datos_Limpios[[#This Row],[Number of Complaints or Support]]/Datos_Limpios[[#This Row],[Account Length (in months)]]</f>
        <v>4.2857142857142858E-2</v>
      </c>
      <c r="V3699" t="str" cm="1">
        <f t="array" ref="V3699">_xlfn.IFS(H3699&lt;30,"Under 30",H3699&lt;66,"Middle Age",H3699&gt;=66,"Senior")</f>
        <v>Middle Age</v>
      </c>
      <c r="W3699" t="s">
        <v>6824</v>
      </c>
    </row>
    <row r="3700" spans="1:23" x14ac:dyDescent="0.3">
      <c r="A3700" t="s">
        <v>3797</v>
      </c>
      <c r="B3700" t="s">
        <v>17</v>
      </c>
      <c r="C3700">
        <v>74</v>
      </c>
      <c r="D3700">
        <v>0</v>
      </c>
      <c r="E3700" t="s">
        <v>23</v>
      </c>
      <c r="F3700" t="s">
        <v>179</v>
      </c>
      <c r="G3700" t="s">
        <v>19</v>
      </c>
      <c r="H3700">
        <v>48</v>
      </c>
      <c r="I3700" t="s">
        <v>17</v>
      </c>
      <c r="J3700">
        <v>0</v>
      </c>
      <c r="K3700" t="s">
        <v>32</v>
      </c>
      <c r="L3700" t="s">
        <v>6792</v>
      </c>
      <c r="M3700">
        <v>26</v>
      </c>
      <c r="P3700" s="32">
        <v>44806</v>
      </c>
      <c r="Q3700" s="1">
        <v>28.71356547492023</v>
      </c>
      <c r="R3700">
        <v>1</v>
      </c>
      <c r="S3700" t="str" cm="1">
        <f t="array" ref="S3700">_xlfn.IFS(R3700=0,"None",R3700&lt;3,"Low",R3700&lt;6,"Medium",R3700&lt;=10,"High")</f>
        <v>Low</v>
      </c>
      <c r="T3700" t="str" cm="1">
        <f t="array" ref="T3700">_xlfn.IFS(M3700&lt;=20,"Low",M3700&lt;=50,"Medium",M3700&lt;=90,"High")</f>
        <v>Medium</v>
      </c>
      <c r="U3700" s="33">
        <f>Datos_Limpios[[#This Row],[Number of Complaints or Support]]/Datos_Limpios[[#This Row],[Account Length (in months)]]</f>
        <v>1.3513513513513514E-2</v>
      </c>
      <c r="V3700" t="str" cm="1">
        <f t="array" ref="V3700">_xlfn.IFS(H3700&lt;30,"Under 30",H3700&lt;66,"Middle Age",H3700&gt;=66,"Senior")</f>
        <v>Middle Age</v>
      </c>
      <c r="W3700" t="s">
        <v>6826</v>
      </c>
    </row>
    <row r="3701" spans="1:23" x14ac:dyDescent="0.3">
      <c r="A3701" t="s">
        <v>3798</v>
      </c>
      <c r="B3701" t="s">
        <v>17</v>
      </c>
      <c r="C3701">
        <v>56</v>
      </c>
      <c r="D3701">
        <v>0</v>
      </c>
      <c r="E3701" t="s">
        <v>23</v>
      </c>
      <c r="F3701" t="s">
        <v>63</v>
      </c>
      <c r="G3701" t="s">
        <v>19</v>
      </c>
      <c r="H3701">
        <v>65</v>
      </c>
      <c r="I3701" t="s">
        <v>17</v>
      </c>
      <c r="J3701">
        <v>0</v>
      </c>
      <c r="K3701" t="s">
        <v>32</v>
      </c>
      <c r="L3701" t="s">
        <v>6791</v>
      </c>
      <c r="M3701">
        <v>42</v>
      </c>
      <c r="P3701" s="32">
        <v>44548</v>
      </c>
      <c r="Q3701" s="1">
        <v>41.442591600122732</v>
      </c>
      <c r="R3701">
        <v>4</v>
      </c>
      <c r="S3701" t="str" cm="1">
        <f t="array" ref="S3701">_xlfn.IFS(R3701=0,"None",R3701&lt;3,"Low",R3701&lt;6,"Medium",R3701&lt;=10,"High")</f>
        <v>Medium</v>
      </c>
      <c r="T3701" t="str" cm="1">
        <f t="array" ref="T3701">_xlfn.IFS(M3701&lt;=20,"Low",M3701&lt;=50,"Medium",M3701&lt;=90,"High")</f>
        <v>Medium</v>
      </c>
      <c r="U3701" s="33">
        <f>Datos_Limpios[[#This Row],[Number of Complaints or Support]]/Datos_Limpios[[#This Row],[Account Length (in months)]]</f>
        <v>7.1428571428571425E-2</v>
      </c>
      <c r="V3701" t="str" cm="1">
        <f t="array" ref="V3701">_xlfn.IFS(H3701&lt;30,"Under 30",H3701&lt;66,"Middle Age",H3701&gt;=66,"Senior")</f>
        <v>Middle Age</v>
      </c>
      <c r="W3701" t="s">
        <v>6825</v>
      </c>
    </row>
    <row r="3702" spans="1:23" x14ac:dyDescent="0.3">
      <c r="A3702" t="s">
        <v>3799</v>
      </c>
      <c r="B3702" t="s">
        <v>17</v>
      </c>
      <c r="C3702">
        <v>28</v>
      </c>
      <c r="D3702">
        <v>0</v>
      </c>
      <c r="E3702" t="s">
        <v>17</v>
      </c>
      <c r="F3702" t="s">
        <v>142</v>
      </c>
      <c r="G3702" t="s">
        <v>19</v>
      </c>
      <c r="H3702">
        <v>21</v>
      </c>
      <c r="I3702" t="s">
        <v>17</v>
      </c>
      <c r="J3702">
        <v>0</v>
      </c>
      <c r="K3702" t="s">
        <v>24</v>
      </c>
      <c r="L3702" t="s">
        <v>6791</v>
      </c>
      <c r="M3702">
        <v>26</v>
      </c>
      <c r="P3702" s="32">
        <v>44738</v>
      </c>
      <c r="Q3702" s="1">
        <v>21.765549218601048</v>
      </c>
      <c r="R3702">
        <v>10</v>
      </c>
      <c r="S3702" t="str" cm="1">
        <f t="array" ref="S3702">_xlfn.IFS(R3702=0,"None",R3702&lt;3,"Low",R3702&lt;6,"Medium",R3702&lt;=10,"High")</f>
        <v>High</v>
      </c>
      <c r="T3702" t="str" cm="1">
        <f t="array" ref="T3702">_xlfn.IFS(M3702&lt;=20,"Low",M3702&lt;=50,"Medium",M3702&lt;=90,"High")</f>
        <v>Medium</v>
      </c>
      <c r="U3702" s="33">
        <f>Datos_Limpios[[#This Row],[Number of Complaints or Support]]/Datos_Limpios[[#This Row],[Account Length (in months)]]</f>
        <v>0.35714285714285715</v>
      </c>
      <c r="V3702" t="str" cm="1">
        <f t="array" ref="V3702">_xlfn.IFS(H3702&lt;30,"Under 30",H3702&lt;66,"Middle Age",H3702&gt;=66,"Senior")</f>
        <v>Under 30</v>
      </c>
      <c r="W3702" t="s">
        <v>6823</v>
      </c>
    </row>
    <row r="3703" spans="1:23" x14ac:dyDescent="0.3">
      <c r="A3703" t="s">
        <v>3800</v>
      </c>
      <c r="B3703" t="s">
        <v>23</v>
      </c>
      <c r="C3703">
        <v>68</v>
      </c>
      <c r="D3703">
        <v>2</v>
      </c>
      <c r="E3703" t="s">
        <v>23</v>
      </c>
      <c r="F3703" t="s">
        <v>128</v>
      </c>
      <c r="G3703" t="s">
        <v>19</v>
      </c>
      <c r="H3703">
        <v>72</v>
      </c>
      <c r="I3703" t="s">
        <v>17</v>
      </c>
      <c r="J3703">
        <v>0</v>
      </c>
      <c r="K3703" t="s">
        <v>24</v>
      </c>
      <c r="L3703" t="s">
        <v>6791</v>
      </c>
      <c r="M3703">
        <v>39</v>
      </c>
      <c r="N3703" t="s">
        <v>59</v>
      </c>
      <c r="O3703" t="s">
        <v>60</v>
      </c>
      <c r="P3703" s="32">
        <v>44897</v>
      </c>
      <c r="Q3703" s="1">
        <v>38.653359213005558</v>
      </c>
      <c r="R3703">
        <v>7</v>
      </c>
      <c r="S3703" t="str" cm="1">
        <f t="array" ref="S3703">_xlfn.IFS(R3703=0,"None",R3703&lt;3,"Low",R3703&lt;6,"Medium",R3703&lt;=10,"High")</f>
        <v>High</v>
      </c>
      <c r="T3703" t="str" cm="1">
        <f t="array" ref="T3703">_xlfn.IFS(M3703&lt;=20,"Low",M3703&lt;=50,"Medium",M3703&lt;=90,"High")</f>
        <v>Medium</v>
      </c>
      <c r="U3703" s="33">
        <f>Datos_Limpios[[#This Row],[Number of Complaints or Support]]/Datos_Limpios[[#This Row],[Account Length (in months)]]</f>
        <v>0.10294117647058823</v>
      </c>
      <c r="V3703" t="str" cm="1">
        <f t="array" ref="V3703">_xlfn.IFS(H3703&lt;30,"Under 30",H3703&lt;66,"Middle Age",H3703&gt;=66,"Senior")</f>
        <v>Senior</v>
      </c>
      <c r="W3703" t="s">
        <v>6826</v>
      </c>
    </row>
    <row r="3704" spans="1:23" x14ac:dyDescent="0.3">
      <c r="A3704" t="s">
        <v>3801</v>
      </c>
      <c r="B3704" t="s">
        <v>17</v>
      </c>
      <c r="C3704">
        <v>60</v>
      </c>
      <c r="D3704">
        <v>0</v>
      </c>
      <c r="E3704" t="s">
        <v>17</v>
      </c>
      <c r="F3704" t="s">
        <v>196</v>
      </c>
      <c r="G3704" t="s">
        <v>6790</v>
      </c>
      <c r="H3704">
        <v>58</v>
      </c>
      <c r="I3704" t="s">
        <v>23</v>
      </c>
      <c r="J3704">
        <v>4</v>
      </c>
      <c r="K3704" t="s">
        <v>24</v>
      </c>
      <c r="L3704" t="s">
        <v>6792</v>
      </c>
      <c r="M3704">
        <v>8</v>
      </c>
      <c r="P3704" s="32">
        <v>44332</v>
      </c>
      <c r="Q3704" s="1">
        <v>7.4702509225278728</v>
      </c>
      <c r="R3704">
        <v>4</v>
      </c>
      <c r="S3704" t="str" cm="1">
        <f t="array" ref="S3704">_xlfn.IFS(R3704=0,"None",R3704&lt;3,"Low",R3704&lt;6,"Medium",R3704&lt;=10,"High")</f>
        <v>Medium</v>
      </c>
      <c r="T3704" t="str" cm="1">
        <f t="array" ref="T3704">_xlfn.IFS(M3704&lt;=20,"Low",M3704&lt;=50,"Medium",M3704&lt;=90,"High")</f>
        <v>Low</v>
      </c>
      <c r="U3704" s="33">
        <f>Datos_Limpios[[#This Row],[Number of Complaints or Support]]/Datos_Limpios[[#This Row],[Account Length (in months)]]</f>
        <v>6.6666666666666666E-2</v>
      </c>
      <c r="V3704" t="str" cm="1">
        <f t="array" ref="V3704">_xlfn.IFS(H3704&lt;30,"Under 30",H3704&lt;66,"Middle Age",H3704&gt;=66,"Senior")</f>
        <v>Middle Age</v>
      </c>
      <c r="W3704" t="s">
        <v>6826</v>
      </c>
    </row>
    <row r="3705" spans="1:23" x14ac:dyDescent="0.3">
      <c r="A3705" t="s">
        <v>3802</v>
      </c>
      <c r="B3705" t="s">
        <v>17</v>
      </c>
      <c r="C3705">
        <v>65</v>
      </c>
      <c r="D3705">
        <v>2</v>
      </c>
      <c r="E3705" t="s">
        <v>17</v>
      </c>
      <c r="F3705" t="s">
        <v>31</v>
      </c>
      <c r="G3705" t="s">
        <v>19</v>
      </c>
      <c r="H3705">
        <v>65</v>
      </c>
      <c r="I3705" t="s">
        <v>23</v>
      </c>
      <c r="J3705">
        <v>2</v>
      </c>
      <c r="K3705" t="s">
        <v>32</v>
      </c>
      <c r="L3705" t="s">
        <v>6792</v>
      </c>
      <c r="M3705">
        <v>46</v>
      </c>
      <c r="P3705" s="32">
        <v>45169</v>
      </c>
      <c r="Q3705" s="1">
        <v>40.769660769423197</v>
      </c>
      <c r="R3705">
        <v>1</v>
      </c>
      <c r="S3705" t="str" cm="1">
        <f t="array" ref="S3705">_xlfn.IFS(R3705=0,"None",R3705&lt;3,"Low",R3705&lt;6,"Medium",R3705&lt;=10,"High")</f>
        <v>Low</v>
      </c>
      <c r="T3705" t="str" cm="1">
        <f t="array" ref="T3705">_xlfn.IFS(M3705&lt;=20,"Low",M3705&lt;=50,"Medium",M3705&lt;=90,"High")</f>
        <v>Medium</v>
      </c>
      <c r="U3705" s="33">
        <f>Datos_Limpios[[#This Row],[Number of Complaints or Support]]/Datos_Limpios[[#This Row],[Account Length (in months)]]</f>
        <v>1.5384615384615385E-2</v>
      </c>
      <c r="V3705" t="str" cm="1">
        <f t="array" ref="V3705">_xlfn.IFS(H3705&lt;30,"Under 30",H3705&lt;66,"Middle Age",H3705&gt;=66,"Senior")</f>
        <v>Middle Age</v>
      </c>
      <c r="W3705" t="s">
        <v>6826</v>
      </c>
    </row>
    <row r="3706" spans="1:23" x14ac:dyDescent="0.3">
      <c r="A3706" t="s">
        <v>3803</v>
      </c>
      <c r="B3706" t="s">
        <v>17</v>
      </c>
      <c r="C3706">
        <v>65</v>
      </c>
      <c r="D3706">
        <v>1</v>
      </c>
      <c r="E3706" t="s">
        <v>23</v>
      </c>
      <c r="F3706" t="s">
        <v>88</v>
      </c>
      <c r="G3706" t="s">
        <v>19</v>
      </c>
      <c r="H3706">
        <v>22</v>
      </c>
      <c r="I3706" t="s">
        <v>17</v>
      </c>
      <c r="J3706">
        <v>0</v>
      </c>
      <c r="K3706" t="s">
        <v>32</v>
      </c>
      <c r="L3706" t="s">
        <v>6791</v>
      </c>
      <c r="M3706">
        <v>36</v>
      </c>
      <c r="P3706" s="32">
        <v>44446</v>
      </c>
      <c r="Q3706" s="1">
        <v>36.806988791141379</v>
      </c>
      <c r="R3706">
        <v>3</v>
      </c>
      <c r="S3706" t="str" cm="1">
        <f t="array" ref="S3706">_xlfn.IFS(R3706=0,"None",R3706&lt;3,"Low",R3706&lt;6,"Medium",R3706&lt;=10,"High")</f>
        <v>Medium</v>
      </c>
      <c r="T3706" t="str" cm="1">
        <f t="array" ref="T3706">_xlfn.IFS(M3706&lt;=20,"Low",M3706&lt;=50,"Medium",M3706&lt;=90,"High")</f>
        <v>Medium</v>
      </c>
      <c r="U3706" s="33">
        <f>Datos_Limpios[[#This Row],[Number of Complaints or Support]]/Datos_Limpios[[#This Row],[Account Length (in months)]]</f>
        <v>4.6153846153846156E-2</v>
      </c>
      <c r="V3706" t="str" cm="1">
        <f t="array" ref="V3706">_xlfn.IFS(H3706&lt;30,"Under 30",H3706&lt;66,"Middle Age",H3706&gt;=66,"Senior")</f>
        <v>Under 30</v>
      </c>
      <c r="W3706" t="s">
        <v>6825</v>
      </c>
    </row>
    <row r="3707" spans="1:23" x14ac:dyDescent="0.3">
      <c r="A3707" t="s">
        <v>3804</v>
      </c>
      <c r="B3707" t="s">
        <v>17</v>
      </c>
      <c r="C3707">
        <v>54</v>
      </c>
      <c r="D3707">
        <v>0</v>
      </c>
      <c r="E3707" t="s">
        <v>17</v>
      </c>
      <c r="F3707" t="s">
        <v>138</v>
      </c>
      <c r="G3707" t="s">
        <v>19</v>
      </c>
      <c r="H3707">
        <v>30</v>
      </c>
      <c r="I3707" t="s">
        <v>23</v>
      </c>
      <c r="J3707">
        <v>6</v>
      </c>
      <c r="K3707" t="s">
        <v>20</v>
      </c>
      <c r="L3707" t="s">
        <v>6791</v>
      </c>
      <c r="M3707">
        <v>7</v>
      </c>
      <c r="P3707" s="32">
        <v>44357</v>
      </c>
      <c r="Q3707" s="1">
        <v>6.9767993496678891</v>
      </c>
      <c r="R3707">
        <v>0</v>
      </c>
      <c r="S3707" t="str" cm="1">
        <f t="array" ref="S3707">_xlfn.IFS(R3707=0,"None",R3707&lt;3,"Low",R3707&lt;6,"Medium",R3707&lt;=10,"High")</f>
        <v>None</v>
      </c>
      <c r="T3707" t="str" cm="1">
        <f t="array" ref="T3707">_xlfn.IFS(M3707&lt;=20,"Low",M3707&lt;=50,"Medium",M3707&lt;=90,"High")</f>
        <v>Low</v>
      </c>
      <c r="U3707" s="33">
        <f>Datos_Limpios[[#This Row],[Number of Complaints or Support]]/Datos_Limpios[[#This Row],[Account Length (in months)]]</f>
        <v>0</v>
      </c>
      <c r="V3707" t="str" cm="1">
        <f t="array" ref="V3707">_xlfn.IFS(H3707&lt;30,"Under 30",H3707&lt;66,"Middle Age",H3707&gt;=66,"Senior")</f>
        <v>Middle Age</v>
      </c>
      <c r="W3707" t="s">
        <v>6824</v>
      </c>
    </row>
    <row r="3708" spans="1:23" x14ac:dyDescent="0.3">
      <c r="A3708" t="s">
        <v>3805</v>
      </c>
      <c r="B3708" t="s">
        <v>23</v>
      </c>
      <c r="C3708">
        <v>2</v>
      </c>
      <c r="D3708">
        <v>0</v>
      </c>
      <c r="E3708" t="s">
        <v>23</v>
      </c>
      <c r="F3708" t="s">
        <v>84</v>
      </c>
      <c r="G3708" t="s">
        <v>19</v>
      </c>
      <c r="H3708">
        <v>29</v>
      </c>
      <c r="I3708" t="s">
        <v>17</v>
      </c>
      <c r="J3708">
        <v>0</v>
      </c>
      <c r="K3708" t="s">
        <v>20</v>
      </c>
      <c r="L3708" t="s">
        <v>6792</v>
      </c>
      <c r="M3708">
        <v>29</v>
      </c>
      <c r="N3708" t="s">
        <v>27</v>
      </c>
      <c r="O3708" t="s">
        <v>108</v>
      </c>
      <c r="P3708" s="32">
        <v>44899</v>
      </c>
      <c r="Q3708" s="1">
        <v>30.636060878299311</v>
      </c>
      <c r="R3708">
        <v>2</v>
      </c>
      <c r="S3708" t="str" cm="1">
        <f t="array" ref="S3708">_xlfn.IFS(R3708=0,"None",R3708&lt;3,"Low",R3708&lt;6,"Medium",R3708&lt;=10,"High")</f>
        <v>Low</v>
      </c>
      <c r="T3708" t="str" cm="1">
        <f t="array" ref="T3708">_xlfn.IFS(M3708&lt;=20,"Low",M3708&lt;=50,"Medium",M3708&lt;=90,"High")</f>
        <v>Medium</v>
      </c>
      <c r="U3708" s="33">
        <f>Datos_Limpios[[#This Row],[Number of Complaints or Support]]/Datos_Limpios[[#This Row],[Account Length (in months)]]</f>
        <v>1</v>
      </c>
      <c r="V3708" t="str" cm="1">
        <f t="array" ref="V3708">_xlfn.IFS(H3708&lt;30,"Under 30",H3708&lt;66,"Middle Age",H3708&gt;=66,"Senior")</f>
        <v>Under 30</v>
      </c>
      <c r="W3708" t="s">
        <v>6824</v>
      </c>
    </row>
    <row r="3709" spans="1:23" x14ac:dyDescent="0.3">
      <c r="A3709" t="s">
        <v>3806</v>
      </c>
      <c r="B3709" t="s">
        <v>23</v>
      </c>
      <c r="C3709">
        <v>1</v>
      </c>
      <c r="D3709">
        <v>2</v>
      </c>
      <c r="E3709" t="s">
        <v>17</v>
      </c>
      <c r="F3709" t="s">
        <v>63</v>
      </c>
      <c r="G3709" t="s">
        <v>6790</v>
      </c>
      <c r="H3709">
        <v>54</v>
      </c>
      <c r="I3709" t="s">
        <v>17</v>
      </c>
      <c r="J3709">
        <v>0</v>
      </c>
      <c r="K3709" t="s">
        <v>20</v>
      </c>
      <c r="L3709" t="s">
        <v>6791</v>
      </c>
      <c r="M3709">
        <v>8</v>
      </c>
      <c r="N3709" t="s">
        <v>76</v>
      </c>
      <c r="O3709" t="s">
        <v>217</v>
      </c>
      <c r="P3709" s="32">
        <v>45148</v>
      </c>
      <c r="Q3709" s="1">
        <v>8.0499222521887823</v>
      </c>
      <c r="R3709">
        <v>0</v>
      </c>
      <c r="S3709" t="str" cm="1">
        <f t="array" ref="S3709">_xlfn.IFS(R3709=0,"None",R3709&lt;3,"Low",R3709&lt;6,"Medium",R3709&lt;=10,"High")</f>
        <v>None</v>
      </c>
      <c r="T3709" t="str" cm="1">
        <f t="array" ref="T3709">_xlfn.IFS(M3709&lt;=20,"Low",M3709&lt;=50,"Medium",M3709&lt;=90,"High")</f>
        <v>Low</v>
      </c>
      <c r="U3709" s="33">
        <f>Datos_Limpios[[#This Row],[Number of Complaints or Support]]/Datos_Limpios[[#This Row],[Account Length (in months)]]</f>
        <v>0</v>
      </c>
      <c r="V3709" t="str" cm="1">
        <f t="array" ref="V3709">_xlfn.IFS(H3709&lt;30,"Under 30",H3709&lt;66,"Middle Age",H3709&gt;=66,"Senior")</f>
        <v>Middle Age</v>
      </c>
      <c r="W3709" t="s">
        <v>6825</v>
      </c>
    </row>
    <row r="3710" spans="1:23" x14ac:dyDescent="0.3">
      <c r="A3710" t="s">
        <v>3807</v>
      </c>
      <c r="B3710" t="s">
        <v>17</v>
      </c>
      <c r="C3710">
        <v>9</v>
      </c>
      <c r="D3710">
        <v>0</v>
      </c>
      <c r="E3710" t="s">
        <v>23</v>
      </c>
      <c r="F3710" t="s">
        <v>52</v>
      </c>
      <c r="G3710" t="s">
        <v>19</v>
      </c>
      <c r="H3710">
        <v>63</v>
      </c>
      <c r="I3710" t="s">
        <v>23</v>
      </c>
      <c r="J3710">
        <v>5</v>
      </c>
      <c r="K3710" t="s">
        <v>20</v>
      </c>
      <c r="L3710" t="s">
        <v>6792</v>
      </c>
      <c r="M3710">
        <v>27</v>
      </c>
      <c r="P3710" s="32">
        <v>45166</v>
      </c>
      <c r="Q3710" s="1">
        <v>30.30361501552575</v>
      </c>
      <c r="R3710">
        <v>4</v>
      </c>
      <c r="S3710" t="str" cm="1">
        <f t="array" ref="S3710">_xlfn.IFS(R3710=0,"None",R3710&lt;3,"Low",R3710&lt;6,"Medium",R3710&lt;=10,"High")</f>
        <v>Medium</v>
      </c>
      <c r="T3710" t="str" cm="1">
        <f t="array" ref="T3710">_xlfn.IFS(M3710&lt;=20,"Low",M3710&lt;=50,"Medium",M3710&lt;=90,"High")</f>
        <v>Medium</v>
      </c>
      <c r="U3710" s="33">
        <f>Datos_Limpios[[#This Row],[Number of Complaints or Support]]/Datos_Limpios[[#This Row],[Account Length (in months)]]</f>
        <v>0.44444444444444442</v>
      </c>
      <c r="V3710" t="str" cm="1">
        <f t="array" ref="V3710">_xlfn.IFS(H3710&lt;30,"Under 30",H3710&lt;66,"Middle Age",H3710&gt;=66,"Senior")</f>
        <v>Middle Age</v>
      </c>
      <c r="W3710" t="s">
        <v>6824</v>
      </c>
    </row>
    <row r="3711" spans="1:23" x14ac:dyDescent="0.3">
      <c r="A3711" t="s">
        <v>3808</v>
      </c>
      <c r="B3711" t="s">
        <v>23</v>
      </c>
      <c r="C3711">
        <v>53</v>
      </c>
      <c r="D3711">
        <v>4</v>
      </c>
      <c r="E3711" t="s">
        <v>17</v>
      </c>
      <c r="F3711" t="s">
        <v>121</v>
      </c>
      <c r="G3711" t="s">
        <v>6790</v>
      </c>
      <c r="H3711">
        <v>66</v>
      </c>
      <c r="I3711" t="s">
        <v>17</v>
      </c>
      <c r="J3711">
        <v>0</v>
      </c>
      <c r="K3711" t="s">
        <v>32</v>
      </c>
      <c r="L3711" t="s">
        <v>6792</v>
      </c>
      <c r="M3711">
        <v>8</v>
      </c>
      <c r="N3711" t="s">
        <v>76</v>
      </c>
      <c r="O3711" t="s">
        <v>217</v>
      </c>
      <c r="P3711" s="32">
        <v>44376</v>
      </c>
      <c r="Q3711" s="1">
        <v>7.9255159760409049</v>
      </c>
      <c r="R3711">
        <v>1</v>
      </c>
      <c r="S3711" t="str" cm="1">
        <f t="array" ref="S3711">_xlfn.IFS(R3711=0,"None",R3711&lt;3,"Low",R3711&lt;6,"Medium",R3711&lt;=10,"High")</f>
        <v>Low</v>
      </c>
      <c r="T3711" t="str" cm="1">
        <f t="array" ref="T3711">_xlfn.IFS(M3711&lt;=20,"Low",M3711&lt;=50,"Medium",M3711&lt;=90,"High")</f>
        <v>Low</v>
      </c>
      <c r="U3711" s="33">
        <f>Datos_Limpios[[#This Row],[Number of Complaints or Support]]/Datos_Limpios[[#This Row],[Account Length (in months)]]</f>
        <v>1.8867924528301886E-2</v>
      </c>
      <c r="V3711" t="str" cm="1">
        <f t="array" ref="V3711">_xlfn.IFS(H3711&lt;30,"Under 30",H3711&lt;66,"Middle Age",H3711&gt;=66,"Senior")</f>
        <v>Senior</v>
      </c>
      <c r="W3711" t="s">
        <v>6826</v>
      </c>
    </row>
    <row r="3712" spans="1:23" x14ac:dyDescent="0.3">
      <c r="A3712" t="s">
        <v>3809</v>
      </c>
      <c r="B3712" t="s">
        <v>17</v>
      </c>
      <c r="C3712">
        <v>51</v>
      </c>
      <c r="D3712">
        <v>2</v>
      </c>
      <c r="E3712" t="s">
        <v>17</v>
      </c>
      <c r="F3712" t="s">
        <v>18</v>
      </c>
      <c r="G3712" t="s">
        <v>6790</v>
      </c>
      <c r="H3712">
        <v>59</v>
      </c>
      <c r="I3712" t="s">
        <v>17</v>
      </c>
      <c r="J3712">
        <v>0</v>
      </c>
      <c r="K3712" t="s">
        <v>32</v>
      </c>
      <c r="L3712" t="s">
        <v>6792</v>
      </c>
      <c r="M3712">
        <v>9</v>
      </c>
      <c r="P3712" s="32">
        <v>44483</v>
      </c>
      <c r="Q3712" s="1">
        <v>10.74693105617221</v>
      </c>
      <c r="R3712">
        <v>4</v>
      </c>
      <c r="S3712" t="str" cm="1">
        <f t="array" ref="S3712">_xlfn.IFS(R3712=0,"None",R3712&lt;3,"Low",R3712&lt;6,"Medium",R3712&lt;=10,"High")</f>
        <v>Medium</v>
      </c>
      <c r="T3712" t="str" cm="1">
        <f t="array" ref="T3712">_xlfn.IFS(M3712&lt;=20,"Low",M3712&lt;=50,"Medium",M3712&lt;=90,"High")</f>
        <v>Low</v>
      </c>
      <c r="U3712" s="33">
        <f>Datos_Limpios[[#This Row],[Number of Complaints or Support]]/Datos_Limpios[[#This Row],[Account Length (in months)]]</f>
        <v>7.8431372549019607E-2</v>
      </c>
      <c r="V3712" t="str" cm="1">
        <f t="array" ref="V3712">_xlfn.IFS(H3712&lt;30,"Under 30",H3712&lt;66,"Middle Age",H3712&gt;=66,"Senior")</f>
        <v>Middle Age</v>
      </c>
      <c r="W3712" t="s">
        <v>6823</v>
      </c>
    </row>
    <row r="3713" spans="1:23" x14ac:dyDescent="0.3">
      <c r="A3713" t="s">
        <v>3810</v>
      </c>
      <c r="B3713" t="s">
        <v>23</v>
      </c>
      <c r="C3713">
        <v>36</v>
      </c>
      <c r="D3713">
        <v>0</v>
      </c>
      <c r="E3713" t="s">
        <v>23</v>
      </c>
      <c r="F3713" t="s">
        <v>158</v>
      </c>
      <c r="G3713" t="s">
        <v>6790</v>
      </c>
      <c r="H3713">
        <v>68</v>
      </c>
      <c r="I3713" t="s">
        <v>17</v>
      </c>
      <c r="J3713">
        <v>0</v>
      </c>
      <c r="K3713" t="s">
        <v>20</v>
      </c>
      <c r="L3713" t="s">
        <v>6792</v>
      </c>
      <c r="M3713">
        <v>45</v>
      </c>
      <c r="N3713" t="s">
        <v>27</v>
      </c>
      <c r="O3713" t="s">
        <v>125</v>
      </c>
      <c r="P3713" s="32">
        <v>45084</v>
      </c>
      <c r="Q3713" s="1">
        <v>43.160395122946547</v>
      </c>
      <c r="R3713">
        <v>10</v>
      </c>
      <c r="S3713" t="str" cm="1">
        <f t="array" ref="S3713">_xlfn.IFS(R3713=0,"None",R3713&lt;3,"Low",R3713&lt;6,"Medium",R3713&lt;=10,"High")</f>
        <v>High</v>
      </c>
      <c r="T3713" t="str" cm="1">
        <f t="array" ref="T3713">_xlfn.IFS(M3713&lt;=20,"Low",M3713&lt;=50,"Medium",M3713&lt;=90,"High")</f>
        <v>Medium</v>
      </c>
      <c r="U3713" s="33">
        <f>Datos_Limpios[[#This Row],[Number of Complaints or Support]]/Datos_Limpios[[#This Row],[Account Length (in months)]]</f>
        <v>0.27777777777777779</v>
      </c>
      <c r="V3713" t="str" cm="1">
        <f t="array" ref="V3713">_xlfn.IFS(H3713&lt;30,"Under 30",H3713&lt;66,"Middle Age",H3713&gt;=66,"Senior")</f>
        <v>Senior</v>
      </c>
      <c r="W3713" t="s">
        <v>6823</v>
      </c>
    </row>
    <row r="3714" spans="1:23" x14ac:dyDescent="0.3">
      <c r="A3714" t="s">
        <v>3811</v>
      </c>
      <c r="B3714" t="s">
        <v>17</v>
      </c>
      <c r="C3714">
        <v>66</v>
      </c>
      <c r="D3714">
        <v>0</v>
      </c>
      <c r="E3714" t="s">
        <v>23</v>
      </c>
      <c r="F3714" t="s">
        <v>56</v>
      </c>
      <c r="G3714" t="s">
        <v>6790</v>
      </c>
      <c r="H3714">
        <v>55</v>
      </c>
      <c r="I3714" t="s">
        <v>17</v>
      </c>
      <c r="J3714">
        <v>0</v>
      </c>
      <c r="K3714" t="s">
        <v>32</v>
      </c>
      <c r="L3714" t="s">
        <v>6792</v>
      </c>
      <c r="M3714">
        <v>61</v>
      </c>
      <c r="P3714" s="32">
        <v>45006</v>
      </c>
      <c r="Q3714" s="1">
        <v>53.281467457610873</v>
      </c>
      <c r="R3714">
        <v>9</v>
      </c>
      <c r="S3714" t="str" cm="1">
        <f t="array" ref="S3714">_xlfn.IFS(R3714=0,"None",R3714&lt;3,"Low",R3714&lt;6,"Medium",R3714&lt;=10,"High")</f>
        <v>High</v>
      </c>
      <c r="T3714" t="str" cm="1">
        <f t="array" ref="T3714">_xlfn.IFS(M3714&lt;=20,"Low",M3714&lt;=50,"Medium",M3714&lt;=90,"High")</f>
        <v>High</v>
      </c>
      <c r="U3714" s="33">
        <f>Datos_Limpios[[#This Row],[Number of Complaints or Support]]/Datos_Limpios[[#This Row],[Account Length (in months)]]</f>
        <v>0.13636363636363635</v>
      </c>
      <c r="V3714" t="str" cm="1">
        <f t="array" ref="V3714">_xlfn.IFS(H3714&lt;30,"Under 30",H3714&lt;66,"Middle Age",H3714&gt;=66,"Senior")</f>
        <v>Middle Age</v>
      </c>
      <c r="W3714" t="s">
        <v>6823</v>
      </c>
    </row>
    <row r="3715" spans="1:23" x14ac:dyDescent="0.3">
      <c r="A3715" t="s">
        <v>3812</v>
      </c>
      <c r="B3715" t="s">
        <v>17</v>
      </c>
      <c r="C3715">
        <v>16</v>
      </c>
      <c r="D3715">
        <v>0</v>
      </c>
      <c r="E3715" t="s">
        <v>23</v>
      </c>
      <c r="F3715" t="s">
        <v>36</v>
      </c>
      <c r="G3715" t="s">
        <v>19</v>
      </c>
      <c r="H3715">
        <v>31</v>
      </c>
      <c r="I3715" t="s">
        <v>23</v>
      </c>
      <c r="J3715">
        <v>2</v>
      </c>
      <c r="K3715" t="s">
        <v>32</v>
      </c>
      <c r="L3715" t="s">
        <v>6792</v>
      </c>
      <c r="M3715">
        <v>22</v>
      </c>
      <c r="P3715" s="32">
        <v>44033</v>
      </c>
      <c r="Q3715" s="1">
        <v>23.134858811097679</v>
      </c>
      <c r="R3715">
        <v>10</v>
      </c>
      <c r="S3715" t="str" cm="1">
        <f t="array" ref="S3715">_xlfn.IFS(R3715=0,"None",R3715&lt;3,"Low",R3715&lt;6,"Medium",R3715&lt;=10,"High")</f>
        <v>High</v>
      </c>
      <c r="T3715" t="str" cm="1">
        <f t="array" ref="T3715">_xlfn.IFS(M3715&lt;=20,"Low",M3715&lt;=50,"Medium",M3715&lt;=90,"High")</f>
        <v>Medium</v>
      </c>
      <c r="U3715" s="33">
        <f>Datos_Limpios[[#This Row],[Number of Complaints or Support]]/Datos_Limpios[[#This Row],[Account Length (in months)]]</f>
        <v>0.625</v>
      </c>
      <c r="V3715" t="str" cm="1">
        <f t="array" ref="V3715">_xlfn.IFS(H3715&lt;30,"Under 30",H3715&lt;66,"Middle Age",H3715&gt;=66,"Senior")</f>
        <v>Middle Age</v>
      </c>
      <c r="W3715" t="s">
        <v>6824</v>
      </c>
    </row>
    <row r="3716" spans="1:23" x14ac:dyDescent="0.3">
      <c r="A3716" t="s">
        <v>3813</v>
      </c>
      <c r="B3716" t="s">
        <v>17</v>
      </c>
      <c r="C3716">
        <v>40</v>
      </c>
      <c r="D3716">
        <v>2</v>
      </c>
      <c r="E3716" t="s">
        <v>23</v>
      </c>
      <c r="F3716" t="s">
        <v>130</v>
      </c>
      <c r="G3716" t="s">
        <v>19</v>
      </c>
      <c r="H3716">
        <v>63</v>
      </c>
      <c r="I3716" t="s">
        <v>23</v>
      </c>
      <c r="J3716">
        <v>4</v>
      </c>
      <c r="K3716" t="s">
        <v>20</v>
      </c>
      <c r="L3716" t="s">
        <v>6791</v>
      </c>
      <c r="M3716">
        <v>20</v>
      </c>
      <c r="P3716" s="32">
        <v>44176</v>
      </c>
      <c r="Q3716" s="1">
        <v>19.562843810567561</v>
      </c>
      <c r="R3716">
        <v>10</v>
      </c>
      <c r="S3716" t="str" cm="1">
        <f t="array" ref="S3716">_xlfn.IFS(R3716=0,"None",R3716&lt;3,"Low",R3716&lt;6,"Medium",R3716&lt;=10,"High")</f>
        <v>High</v>
      </c>
      <c r="T3716" t="str" cm="1">
        <f t="array" ref="T3716">_xlfn.IFS(M3716&lt;=20,"Low",M3716&lt;=50,"Medium",M3716&lt;=90,"High")</f>
        <v>Low</v>
      </c>
      <c r="U3716" s="33">
        <f>Datos_Limpios[[#This Row],[Number of Complaints or Support]]/Datos_Limpios[[#This Row],[Account Length (in months)]]</f>
        <v>0.25</v>
      </c>
      <c r="V3716" t="str" cm="1">
        <f t="array" ref="V3716">_xlfn.IFS(H3716&lt;30,"Under 30",H3716&lt;66,"Middle Age",H3716&gt;=66,"Senior")</f>
        <v>Middle Age</v>
      </c>
      <c r="W3716" t="s">
        <v>6825</v>
      </c>
    </row>
    <row r="3717" spans="1:23" x14ac:dyDescent="0.3">
      <c r="A3717" t="s">
        <v>3814</v>
      </c>
      <c r="B3717" t="s">
        <v>17</v>
      </c>
      <c r="C3717">
        <v>14</v>
      </c>
      <c r="D3717">
        <v>2</v>
      </c>
      <c r="E3717" t="s">
        <v>23</v>
      </c>
      <c r="F3717" t="s">
        <v>34</v>
      </c>
      <c r="G3717" t="s">
        <v>6790</v>
      </c>
      <c r="H3717">
        <v>84</v>
      </c>
      <c r="I3717" t="s">
        <v>17</v>
      </c>
      <c r="J3717">
        <v>0</v>
      </c>
      <c r="K3717" t="s">
        <v>20</v>
      </c>
      <c r="L3717" t="s">
        <v>6792</v>
      </c>
      <c r="M3717">
        <v>48</v>
      </c>
      <c r="P3717" s="32">
        <v>44317</v>
      </c>
      <c r="Q3717" s="1">
        <v>53.073344733484568</v>
      </c>
      <c r="R3717">
        <v>6</v>
      </c>
      <c r="S3717" t="str" cm="1">
        <f t="array" ref="S3717">_xlfn.IFS(R3717=0,"None",R3717&lt;3,"Low",R3717&lt;6,"Medium",R3717&lt;=10,"High")</f>
        <v>High</v>
      </c>
      <c r="T3717" t="str" cm="1">
        <f t="array" ref="T3717">_xlfn.IFS(M3717&lt;=20,"Low",M3717&lt;=50,"Medium",M3717&lt;=90,"High")</f>
        <v>Medium</v>
      </c>
      <c r="U3717" s="33">
        <f>Datos_Limpios[[#This Row],[Number of Complaints or Support]]/Datos_Limpios[[#This Row],[Account Length (in months)]]</f>
        <v>0.42857142857142855</v>
      </c>
      <c r="V3717" t="str" cm="1">
        <f t="array" ref="V3717">_xlfn.IFS(H3717&lt;30,"Under 30",H3717&lt;66,"Middle Age",H3717&gt;=66,"Senior")</f>
        <v>Senior</v>
      </c>
      <c r="W3717" t="s">
        <v>6823</v>
      </c>
    </row>
    <row r="3718" spans="1:23" x14ac:dyDescent="0.3">
      <c r="A3718" t="s">
        <v>3815</v>
      </c>
      <c r="B3718" t="s">
        <v>17</v>
      </c>
      <c r="C3718">
        <v>2</v>
      </c>
      <c r="D3718">
        <v>0</v>
      </c>
      <c r="E3718" t="s">
        <v>23</v>
      </c>
      <c r="F3718" t="s">
        <v>107</v>
      </c>
      <c r="G3718" t="s">
        <v>19</v>
      </c>
      <c r="H3718">
        <v>33</v>
      </c>
      <c r="I3718" t="s">
        <v>17</v>
      </c>
      <c r="J3718">
        <v>0</v>
      </c>
      <c r="K3718" t="s">
        <v>20</v>
      </c>
      <c r="L3718" t="s">
        <v>6791</v>
      </c>
      <c r="M3718">
        <v>23</v>
      </c>
      <c r="P3718" s="32">
        <v>45017</v>
      </c>
      <c r="Q3718" s="1">
        <v>26.458466149407169</v>
      </c>
      <c r="R3718">
        <v>8</v>
      </c>
      <c r="S3718" t="str" cm="1">
        <f t="array" ref="S3718">_xlfn.IFS(R3718=0,"None",R3718&lt;3,"Low",R3718&lt;6,"Medium",R3718&lt;=10,"High")</f>
        <v>High</v>
      </c>
      <c r="T3718" t="str" cm="1">
        <f t="array" ref="T3718">_xlfn.IFS(M3718&lt;=20,"Low",M3718&lt;=50,"Medium",M3718&lt;=90,"High")</f>
        <v>Medium</v>
      </c>
      <c r="U3718" s="33">
        <f>Datos_Limpios[[#This Row],[Number of Complaints or Support]]/Datos_Limpios[[#This Row],[Account Length (in months)]]</f>
        <v>4</v>
      </c>
      <c r="V3718" t="str" cm="1">
        <f t="array" ref="V3718">_xlfn.IFS(H3718&lt;30,"Under 30",H3718&lt;66,"Middle Age",H3718&gt;=66,"Senior")</f>
        <v>Middle Age</v>
      </c>
      <c r="W3718" t="s">
        <v>6825</v>
      </c>
    </row>
    <row r="3719" spans="1:23" x14ac:dyDescent="0.3">
      <c r="A3719" t="s">
        <v>3816</v>
      </c>
      <c r="B3719" t="s">
        <v>17</v>
      </c>
      <c r="C3719">
        <v>34</v>
      </c>
      <c r="D3719">
        <v>0</v>
      </c>
      <c r="E3719" t="s">
        <v>23</v>
      </c>
      <c r="F3719" t="s">
        <v>202</v>
      </c>
      <c r="G3719" t="s">
        <v>19</v>
      </c>
      <c r="H3719">
        <v>30</v>
      </c>
      <c r="I3719" t="s">
        <v>17</v>
      </c>
      <c r="J3719">
        <v>0</v>
      </c>
      <c r="K3719" t="s">
        <v>24</v>
      </c>
      <c r="L3719" t="s">
        <v>6791</v>
      </c>
      <c r="M3719">
        <v>24</v>
      </c>
      <c r="P3719" s="32">
        <v>44036</v>
      </c>
      <c r="Q3719" s="1">
        <v>25.714330701334529</v>
      </c>
      <c r="R3719">
        <v>6</v>
      </c>
      <c r="S3719" t="str" cm="1">
        <f t="array" ref="S3719">_xlfn.IFS(R3719=0,"None",R3719&lt;3,"Low",R3719&lt;6,"Medium",R3719&lt;=10,"High")</f>
        <v>High</v>
      </c>
      <c r="T3719" t="str" cm="1">
        <f t="array" ref="T3719">_xlfn.IFS(M3719&lt;=20,"Low",M3719&lt;=50,"Medium",M3719&lt;=90,"High")</f>
        <v>Medium</v>
      </c>
      <c r="U3719" s="33">
        <f>Datos_Limpios[[#This Row],[Number of Complaints or Support]]/Datos_Limpios[[#This Row],[Account Length (in months)]]</f>
        <v>0.17647058823529413</v>
      </c>
      <c r="V3719" t="str" cm="1">
        <f t="array" ref="V3719">_xlfn.IFS(H3719&lt;30,"Under 30",H3719&lt;66,"Middle Age",H3719&gt;=66,"Senior")</f>
        <v>Middle Age</v>
      </c>
      <c r="W3719" t="s">
        <v>6825</v>
      </c>
    </row>
    <row r="3720" spans="1:23" x14ac:dyDescent="0.3">
      <c r="A3720" t="s">
        <v>3817</v>
      </c>
      <c r="B3720" t="s">
        <v>17</v>
      </c>
      <c r="C3720">
        <v>65</v>
      </c>
      <c r="D3720">
        <v>0</v>
      </c>
      <c r="E3720" t="s">
        <v>17</v>
      </c>
      <c r="F3720" t="s">
        <v>79</v>
      </c>
      <c r="G3720" t="s">
        <v>19</v>
      </c>
      <c r="H3720">
        <v>48</v>
      </c>
      <c r="I3720" t="s">
        <v>17</v>
      </c>
      <c r="J3720">
        <v>0</v>
      </c>
      <c r="K3720" t="s">
        <v>32</v>
      </c>
      <c r="L3720" t="s">
        <v>6792</v>
      </c>
      <c r="M3720">
        <v>28</v>
      </c>
      <c r="P3720" s="32">
        <v>45237</v>
      </c>
      <c r="Q3720" s="1">
        <v>29.76748648127467</v>
      </c>
      <c r="R3720">
        <v>10</v>
      </c>
      <c r="S3720" t="str" cm="1">
        <f t="array" ref="S3720">_xlfn.IFS(R3720=0,"None",R3720&lt;3,"Low",R3720&lt;6,"Medium",R3720&lt;=10,"High")</f>
        <v>High</v>
      </c>
      <c r="T3720" t="str" cm="1">
        <f t="array" ref="T3720">_xlfn.IFS(M3720&lt;=20,"Low",M3720&lt;=50,"Medium",M3720&lt;=90,"High")</f>
        <v>Medium</v>
      </c>
      <c r="U3720" s="33">
        <f>Datos_Limpios[[#This Row],[Number of Complaints or Support]]/Datos_Limpios[[#This Row],[Account Length (in months)]]</f>
        <v>0.15384615384615385</v>
      </c>
      <c r="V3720" t="str" cm="1">
        <f t="array" ref="V3720">_xlfn.IFS(H3720&lt;30,"Under 30",H3720&lt;66,"Middle Age",H3720&gt;=66,"Senior")</f>
        <v>Middle Age</v>
      </c>
      <c r="W3720" t="s">
        <v>6826</v>
      </c>
    </row>
    <row r="3721" spans="1:23" x14ac:dyDescent="0.3">
      <c r="A3721" t="s">
        <v>3818</v>
      </c>
      <c r="B3721" t="s">
        <v>17</v>
      </c>
      <c r="C3721">
        <v>3</v>
      </c>
      <c r="D3721">
        <v>1</v>
      </c>
      <c r="E3721" t="s">
        <v>23</v>
      </c>
      <c r="F3721" t="s">
        <v>63</v>
      </c>
      <c r="G3721" t="s">
        <v>19</v>
      </c>
      <c r="H3721">
        <v>60</v>
      </c>
      <c r="I3721" t="s">
        <v>17</v>
      </c>
      <c r="J3721">
        <v>0</v>
      </c>
      <c r="K3721" t="s">
        <v>20</v>
      </c>
      <c r="L3721" t="s">
        <v>6792</v>
      </c>
      <c r="M3721">
        <v>25</v>
      </c>
      <c r="P3721" s="32">
        <v>44733</v>
      </c>
      <c r="Q3721" s="1">
        <v>27.148345164226971</v>
      </c>
      <c r="R3721">
        <v>2</v>
      </c>
      <c r="S3721" t="str" cm="1">
        <f t="array" ref="S3721">_xlfn.IFS(R3721=0,"None",R3721&lt;3,"Low",R3721&lt;6,"Medium",R3721&lt;=10,"High")</f>
        <v>Low</v>
      </c>
      <c r="T3721" t="str" cm="1">
        <f t="array" ref="T3721">_xlfn.IFS(M3721&lt;=20,"Low",M3721&lt;=50,"Medium",M3721&lt;=90,"High")</f>
        <v>Medium</v>
      </c>
      <c r="U3721" s="33">
        <f>Datos_Limpios[[#This Row],[Number of Complaints or Support]]/Datos_Limpios[[#This Row],[Account Length (in months)]]</f>
        <v>0.66666666666666663</v>
      </c>
      <c r="V3721" t="str" cm="1">
        <f t="array" ref="V3721">_xlfn.IFS(H3721&lt;30,"Under 30",H3721&lt;66,"Middle Age",H3721&gt;=66,"Senior")</f>
        <v>Middle Age</v>
      </c>
      <c r="W3721" t="s">
        <v>6825</v>
      </c>
    </row>
    <row r="3722" spans="1:23" x14ac:dyDescent="0.3">
      <c r="A3722" t="s">
        <v>3819</v>
      </c>
      <c r="B3722" t="s">
        <v>17</v>
      </c>
      <c r="C3722">
        <v>4</v>
      </c>
      <c r="D3722">
        <v>0</v>
      </c>
      <c r="E3722" t="s">
        <v>17</v>
      </c>
      <c r="F3722" t="s">
        <v>36</v>
      </c>
      <c r="G3722" t="s">
        <v>6790</v>
      </c>
      <c r="H3722">
        <v>32</v>
      </c>
      <c r="I3722" t="s">
        <v>17</v>
      </c>
      <c r="J3722">
        <v>0</v>
      </c>
      <c r="K3722" t="s">
        <v>24</v>
      </c>
      <c r="L3722" t="s">
        <v>6791</v>
      </c>
      <c r="M3722">
        <v>7</v>
      </c>
      <c r="P3722" s="32">
        <v>43861</v>
      </c>
      <c r="Q3722" s="1">
        <v>5.7309499353034203</v>
      </c>
      <c r="R3722">
        <v>6</v>
      </c>
      <c r="S3722" t="str" cm="1">
        <f t="array" ref="S3722">_xlfn.IFS(R3722=0,"None",R3722&lt;3,"Low",R3722&lt;6,"Medium",R3722&lt;=10,"High")</f>
        <v>High</v>
      </c>
      <c r="T3722" t="str" cm="1">
        <f t="array" ref="T3722">_xlfn.IFS(M3722&lt;=20,"Low",M3722&lt;=50,"Medium",M3722&lt;=90,"High")</f>
        <v>Low</v>
      </c>
      <c r="U3722" s="33">
        <f>Datos_Limpios[[#This Row],[Number of Complaints or Support]]/Datos_Limpios[[#This Row],[Account Length (in months)]]</f>
        <v>1.5</v>
      </c>
      <c r="V3722" t="str" cm="1">
        <f t="array" ref="V3722">_xlfn.IFS(H3722&lt;30,"Under 30",H3722&lt;66,"Middle Age",H3722&gt;=66,"Senior")</f>
        <v>Middle Age</v>
      </c>
      <c r="W3722" t="s">
        <v>6824</v>
      </c>
    </row>
    <row r="3723" spans="1:23" x14ac:dyDescent="0.3">
      <c r="A3723" t="s">
        <v>3820</v>
      </c>
      <c r="B3723" t="s">
        <v>17</v>
      </c>
      <c r="C3723">
        <v>61</v>
      </c>
      <c r="D3723">
        <v>0</v>
      </c>
      <c r="E3723" t="s">
        <v>23</v>
      </c>
      <c r="F3723" t="s">
        <v>47</v>
      </c>
      <c r="G3723" t="s">
        <v>6790</v>
      </c>
      <c r="H3723">
        <v>24</v>
      </c>
      <c r="I3723" t="s">
        <v>17</v>
      </c>
      <c r="J3723">
        <v>0</v>
      </c>
      <c r="K3723" t="s">
        <v>24</v>
      </c>
      <c r="L3723" t="s">
        <v>6792</v>
      </c>
      <c r="M3723">
        <v>39</v>
      </c>
      <c r="P3723" s="32">
        <v>44884</v>
      </c>
      <c r="Q3723" s="1">
        <v>35.157781935706709</v>
      </c>
      <c r="R3723">
        <v>0</v>
      </c>
      <c r="S3723" t="str" cm="1">
        <f t="array" ref="S3723">_xlfn.IFS(R3723=0,"None",R3723&lt;3,"Low",R3723&lt;6,"Medium",R3723&lt;=10,"High")</f>
        <v>None</v>
      </c>
      <c r="T3723" t="str" cm="1">
        <f t="array" ref="T3723">_xlfn.IFS(M3723&lt;=20,"Low",M3723&lt;=50,"Medium",M3723&lt;=90,"High")</f>
        <v>Medium</v>
      </c>
      <c r="U3723" s="33">
        <f>Datos_Limpios[[#This Row],[Number of Complaints or Support]]/Datos_Limpios[[#This Row],[Account Length (in months)]]</f>
        <v>0</v>
      </c>
      <c r="V3723" t="str" cm="1">
        <f t="array" ref="V3723">_xlfn.IFS(H3723&lt;30,"Under 30",H3723&lt;66,"Middle Age",H3723&gt;=66,"Senior")</f>
        <v>Under 30</v>
      </c>
      <c r="W3723" t="s">
        <v>6824</v>
      </c>
    </row>
    <row r="3724" spans="1:23" x14ac:dyDescent="0.3">
      <c r="A3724" t="s">
        <v>3821</v>
      </c>
      <c r="B3724" t="s">
        <v>17</v>
      </c>
      <c r="C3724">
        <v>8</v>
      </c>
      <c r="D3724">
        <v>0</v>
      </c>
      <c r="E3724" t="s">
        <v>23</v>
      </c>
      <c r="F3724" t="s">
        <v>44</v>
      </c>
      <c r="G3724" t="s">
        <v>6790</v>
      </c>
      <c r="H3724">
        <v>71</v>
      </c>
      <c r="I3724" t="s">
        <v>17</v>
      </c>
      <c r="J3724">
        <v>0</v>
      </c>
      <c r="K3724" t="s">
        <v>32</v>
      </c>
      <c r="L3724" t="s">
        <v>6791</v>
      </c>
      <c r="M3724">
        <v>45</v>
      </c>
      <c r="P3724" s="32">
        <v>44467</v>
      </c>
      <c r="Q3724" s="1">
        <v>41.330919115401223</v>
      </c>
      <c r="R3724">
        <v>5</v>
      </c>
      <c r="S3724" t="str" cm="1">
        <f t="array" ref="S3724">_xlfn.IFS(R3724=0,"None",R3724&lt;3,"Low",R3724&lt;6,"Medium",R3724&lt;=10,"High")</f>
        <v>Medium</v>
      </c>
      <c r="T3724" t="str" cm="1">
        <f t="array" ref="T3724">_xlfn.IFS(M3724&lt;=20,"Low",M3724&lt;=50,"Medium",M3724&lt;=90,"High")</f>
        <v>Medium</v>
      </c>
      <c r="U3724" s="33">
        <f>Datos_Limpios[[#This Row],[Number of Complaints or Support]]/Datos_Limpios[[#This Row],[Account Length (in months)]]</f>
        <v>0.625</v>
      </c>
      <c r="V3724" t="str" cm="1">
        <f t="array" ref="V3724">_xlfn.IFS(H3724&lt;30,"Under 30",H3724&lt;66,"Middle Age",H3724&gt;=66,"Senior")</f>
        <v>Senior</v>
      </c>
      <c r="W3724" t="s">
        <v>6824</v>
      </c>
    </row>
    <row r="3725" spans="1:23" x14ac:dyDescent="0.3">
      <c r="A3725" t="s">
        <v>3822</v>
      </c>
      <c r="B3725" t="s">
        <v>17</v>
      </c>
      <c r="C3725">
        <v>72</v>
      </c>
      <c r="D3725">
        <v>0</v>
      </c>
      <c r="E3725" t="s">
        <v>23</v>
      </c>
      <c r="F3725" t="s">
        <v>142</v>
      </c>
      <c r="G3725" t="s">
        <v>19</v>
      </c>
      <c r="H3725">
        <v>35</v>
      </c>
      <c r="I3725" t="s">
        <v>17</v>
      </c>
      <c r="J3725">
        <v>0</v>
      </c>
      <c r="K3725" t="s">
        <v>32</v>
      </c>
      <c r="L3725" t="s">
        <v>6792</v>
      </c>
      <c r="M3725">
        <v>58</v>
      </c>
      <c r="P3725" s="32">
        <v>44420</v>
      </c>
      <c r="Q3725" s="1">
        <v>49.873975578647503</v>
      </c>
      <c r="R3725">
        <v>2</v>
      </c>
      <c r="S3725" t="str" cm="1">
        <f t="array" ref="S3725">_xlfn.IFS(R3725=0,"None",R3725&lt;3,"Low",R3725&lt;6,"Medium",R3725&lt;=10,"High")</f>
        <v>Low</v>
      </c>
      <c r="T3725" t="str" cm="1">
        <f t="array" ref="T3725">_xlfn.IFS(M3725&lt;=20,"Low",M3725&lt;=50,"Medium",M3725&lt;=90,"High")</f>
        <v>High</v>
      </c>
      <c r="U3725" s="33">
        <f>Datos_Limpios[[#This Row],[Number of Complaints or Support]]/Datos_Limpios[[#This Row],[Account Length (in months)]]</f>
        <v>2.7777777777777776E-2</v>
      </c>
      <c r="V3725" t="str" cm="1">
        <f t="array" ref="V3725">_xlfn.IFS(H3725&lt;30,"Under 30",H3725&lt;66,"Middle Age",H3725&gt;=66,"Senior")</f>
        <v>Middle Age</v>
      </c>
      <c r="W3725" t="s">
        <v>6823</v>
      </c>
    </row>
    <row r="3726" spans="1:23" x14ac:dyDescent="0.3">
      <c r="A3726" t="s">
        <v>3823</v>
      </c>
      <c r="B3726" t="s">
        <v>17</v>
      </c>
      <c r="C3726">
        <v>21</v>
      </c>
      <c r="D3726">
        <v>0</v>
      </c>
      <c r="E3726" t="s">
        <v>23</v>
      </c>
      <c r="F3726" t="s">
        <v>34</v>
      </c>
      <c r="G3726" t="s">
        <v>19</v>
      </c>
      <c r="H3726">
        <v>33</v>
      </c>
      <c r="I3726" t="s">
        <v>17</v>
      </c>
      <c r="J3726">
        <v>0</v>
      </c>
      <c r="K3726" t="s">
        <v>20</v>
      </c>
      <c r="L3726" t="s">
        <v>6792</v>
      </c>
      <c r="M3726">
        <v>17</v>
      </c>
      <c r="P3726" s="32">
        <v>44894</v>
      </c>
      <c r="Q3726" s="1">
        <v>14.88215909606272</v>
      </c>
      <c r="R3726">
        <v>10</v>
      </c>
      <c r="S3726" t="str" cm="1">
        <f t="array" ref="S3726">_xlfn.IFS(R3726=0,"None",R3726&lt;3,"Low",R3726&lt;6,"Medium",R3726&lt;=10,"High")</f>
        <v>High</v>
      </c>
      <c r="T3726" t="str" cm="1">
        <f t="array" ref="T3726">_xlfn.IFS(M3726&lt;=20,"Low",M3726&lt;=50,"Medium",M3726&lt;=90,"High")</f>
        <v>Low</v>
      </c>
      <c r="U3726" s="33">
        <f>Datos_Limpios[[#This Row],[Number of Complaints or Support]]/Datos_Limpios[[#This Row],[Account Length (in months)]]</f>
        <v>0.47619047619047616</v>
      </c>
      <c r="V3726" t="str" cm="1">
        <f t="array" ref="V3726">_xlfn.IFS(H3726&lt;30,"Under 30",H3726&lt;66,"Middle Age",H3726&gt;=66,"Senior")</f>
        <v>Middle Age</v>
      </c>
      <c r="W3726" t="s">
        <v>6823</v>
      </c>
    </row>
    <row r="3727" spans="1:23" x14ac:dyDescent="0.3">
      <c r="A3727" t="s">
        <v>3824</v>
      </c>
      <c r="B3727" t="s">
        <v>17</v>
      </c>
      <c r="C3727">
        <v>11</v>
      </c>
      <c r="D3727">
        <v>1</v>
      </c>
      <c r="E3727" t="s">
        <v>17</v>
      </c>
      <c r="F3727" t="s">
        <v>40</v>
      </c>
      <c r="G3727" t="s">
        <v>6790</v>
      </c>
      <c r="H3727">
        <v>53</v>
      </c>
      <c r="I3727" t="s">
        <v>23</v>
      </c>
      <c r="J3727">
        <v>4</v>
      </c>
      <c r="K3727" t="s">
        <v>20</v>
      </c>
      <c r="L3727" t="s">
        <v>6791</v>
      </c>
      <c r="M3727">
        <v>10</v>
      </c>
      <c r="P3727" s="32">
        <v>44643</v>
      </c>
      <c r="Q3727" s="1">
        <v>8.6423822108212214</v>
      </c>
      <c r="R3727">
        <v>6</v>
      </c>
      <c r="S3727" t="str" cm="1">
        <f t="array" ref="S3727">_xlfn.IFS(R3727=0,"None",R3727&lt;3,"Low",R3727&lt;6,"Medium",R3727&lt;=10,"High")</f>
        <v>High</v>
      </c>
      <c r="T3727" t="str" cm="1">
        <f t="array" ref="T3727">_xlfn.IFS(M3727&lt;=20,"Low",M3727&lt;=50,"Medium",M3727&lt;=90,"High")</f>
        <v>Low</v>
      </c>
      <c r="U3727" s="33">
        <f>Datos_Limpios[[#This Row],[Number of Complaints or Support]]/Datos_Limpios[[#This Row],[Account Length (in months)]]</f>
        <v>0.54545454545454541</v>
      </c>
      <c r="V3727" t="str" cm="1">
        <f t="array" ref="V3727">_xlfn.IFS(H3727&lt;30,"Under 30",H3727&lt;66,"Middle Age",H3727&gt;=66,"Senior")</f>
        <v>Middle Age</v>
      </c>
      <c r="W3727" t="s">
        <v>6823</v>
      </c>
    </row>
    <row r="3728" spans="1:23" x14ac:dyDescent="0.3">
      <c r="A3728" t="s">
        <v>3825</v>
      </c>
      <c r="B3728" t="s">
        <v>17</v>
      </c>
      <c r="C3728">
        <v>42</v>
      </c>
      <c r="D3728">
        <v>0</v>
      </c>
      <c r="E3728" t="s">
        <v>23</v>
      </c>
      <c r="F3728" t="s">
        <v>101</v>
      </c>
      <c r="G3728" t="s">
        <v>6790</v>
      </c>
      <c r="H3728">
        <v>44</v>
      </c>
      <c r="I3728" t="s">
        <v>17</v>
      </c>
      <c r="J3728">
        <v>0</v>
      </c>
      <c r="K3728" t="s">
        <v>20</v>
      </c>
      <c r="L3728" t="s">
        <v>6792</v>
      </c>
      <c r="M3728">
        <v>43</v>
      </c>
      <c r="P3728" s="32">
        <v>44281</v>
      </c>
      <c r="Q3728" s="1">
        <v>49.681529580441392</v>
      </c>
      <c r="R3728">
        <v>6</v>
      </c>
      <c r="S3728" t="str" cm="1">
        <f t="array" ref="S3728">_xlfn.IFS(R3728=0,"None",R3728&lt;3,"Low",R3728&lt;6,"Medium",R3728&lt;=10,"High")</f>
        <v>High</v>
      </c>
      <c r="T3728" t="str" cm="1">
        <f t="array" ref="T3728">_xlfn.IFS(M3728&lt;=20,"Low",M3728&lt;=50,"Medium",M3728&lt;=90,"High")</f>
        <v>Medium</v>
      </c>
      <c r="U3728" s="33">
        <f>Datos_Limpios[[#This Row],[Number of Complaints or Support]]/Datos_Limpios[[#This Row],[Account Length (in months)]]</f>
        <v>0.14285714285714285</v>
      </c>
      <c r="V3728" t="str" cm="1">
        <f t="array" ref="V3728">_xlfn.IFS(H3728&lt;30,"Under 30",H3728&lt;66,"Middle Age",H3728&gt;=66,"Senior")</f>
        <v>Middle Age</v>
      </c>
      <c r="W3728" t="s">
        <v>6826</v>
      </c>
    </row>
    <row r="3729" spans="1:23" x14ac:dyDescent="0.3">
      <c r="A3729" t="s">
        <v>3826</v>
      </c>
      <c r="B3729" t="s">
        <v>17</v>
      </c>
      <c r="C3729">
        <v>67</v>
      </c>
      <c r="D3729">
        <v>0</v>
      </c>
      <c r="E3729" t="s">
        <v>17</v>
      </c>
      <c r="F3729" t="s">
        <v>44</v>
      </c>
      <c r="G3729" t="s">
        <v>6790</v>
      </c>
      <c r="H3729">
        <v>43</v>
      </c>
      <c r="I3729" t="s">
        <v>17</v>
      </c>
      <c r="J3729">
        <v>0</v>
      </c>
      <c r="K3729" t="s">
        <v>24</v>
      </c>
      <c r="L3729" t="s">
        <v>6792</v>
      </c>
      <c r="M3729">
        <v>10</v>
      </c>
      <c r="P3729" s="32">
        <v>44117</v>
      </c>
      <c r="Q3729" s="1">
        <v>8.4744314359158714</v>
      </c>
      <c r="R3729">
        <v>1</v>
      </c>
      <c r="S3729" t="str" cm="1">
        <f t="array" ref="S3729">_xlfn.IFS(R3729=0,"None",R3729&lt;3,"Low",R3729&lt;6,"Medium",R3729&lt;=10,"High")</f>
        <v>Low</v>
      </c>
      <c r="T3729" t="str" cm="1">
        <f t="array" ref="T3729">_xlfn.IFS(M3729&lt;=20,"Low",M3729&lt;=50,"Medium",M3729&lt;=90,"High")</f>
        <v>Low</v>
      </c>
      <c r="U3729" s="33">
        <f>Datos_Limpios[[#This Row],[Number of Complaints or Support]]/Datos_Limpios[[#This Row],[Account Length (in months)]]</f>
        <v>1.4925373134328358E-2</v>
      </c>
      <c r="V3729" t="str" cm="1">
        <f t="array" ref="V3729">_xlfn.IFS(H3729&lt;30,"Under 30",H3729&lt;66,"Middle Age",H3729&gt;=66,"Senior")</f>
        <v>Middle Age</v>
      </c>
      <c r="W3729" t="s">
        <v>6824</v>
      </c>
    </row>
    <row r="3730" spans="1:23" x14ac:dyDescent="0.3">
      <c r="A3730" t="s">
        <v>3827</v>
      </c>
      <c r="B3730" t="s">
        <v>17</v>
      </c>
      <c r="C3730">
        <v>68</v>
      </c>
      <c r="D3730">
        <v>0</v>
      </c>
      <c r="E3730" t="s">
        <v>17</v>
      </c>
      <c r="F3730" t="s">
        <v>49</v>
      </c>
      <c r="G3730" t="s">
        <v>19</v>
      </c>
      <c r="H3730">
        <v>29</v>
      </c>
      <c r="I3730" t="s">
        <v>17</v>
      </c>
      <c r="J3730">
        <v>0</v>
      </c>
      <c r="K3730" t="s">
        <v>24</v>
      </c>
      <c r="L3730" t="s">
        <v>6792</v>
      </c>
      <c r="M3730">
        <v>11</v>
      </c>
      <c r="P3730" s="32">
        <v>44611</v>
      </c>
      <c r="Q3730" s="1">
        <v>9.7609527387129305</v>
      </c>
      <c r="R3730">
        <v>8</v>
      </c>
      <c r="S3730" t="str" cm="1">
        <f t="array" ref="S3730">_xlfn.IFS(R3730=0,"None",R3730&lt;3,"Low",R3730&lt;6,"Medium",R3730&lt;=10,"High")</f>
        <v>High</v>
      </c>
      <c r="T3730" t="str" cm="1">
        <f t="array" ref="T3730">_xlfn.IFS(M3730&lt;=20,"Low",M3730&lt;=50,"Medium",M3730&lt;=90,"High")</f>
        <v>Low</v>
      </c>
      <c r="U3730" s="33">
        <f>Datos_Limpios[[#This Row],[Number of Complaints or Support]]/Datos_Limpios[[#This Row],[Account Length (in months)]]</f>
        <v>0.11764705882352941</v>
      </c>
      <c r="V3730" t="str" cm="1">
        <f t="array" ref="V3730">_xlfn.IFS(H3730&lt;30,"Under 30",H3730&lt;66,"Middle Age",H3730&gt;=66,"Senior")</f>
        <v>Under 30</v>
      </c>
      <c r="W3730" t="s">
        <v>6825</v>
      </c>
    </row>
    <row r="3731" spans="1:23" x14ac:dyDescent="0.3">
      <c r="A3731" t="s">
        <v>3828</v>
      </c>
      <c r="B3731" t="s">
        <v>17</v>
      </c>
      <c r="C3731">
        <v>28</v>
      </c>
      <c r="D3731">
        <v>0</v>
      </c>
      <c r="E3731" t="s">
        <v>23</v>
      </c>
      <c r="F3731" t="s">
        <v>107</v>
      </c>
      <c r="G3731" t="s">
        <v>6790</v>
      </c>
      <c r="H3731">
        <v>60</v>
      </c>
      <c r="I3731" t="s">
        <v>17</v>
      </c>
      <c r="J3731">
        <v>0</v>
      </c>
      <c r="K3731" t="s">
        <v>20</v>
      </c>
      <c r="L3731" t="s">
        <v>6791</v>
      </c>
      <c r="M3731">
        <v>62</v>
      </c>
      <c r="P3731" s="32">
        <v>45186</v>
      </c>
      <c r="Q3731" s="1">
        <v>53.457365134145149</v>
      </c>
      <c r="R3731">
        <v>1</v>
      </c>
      <c r="S3731" t="str" cm="1">
        <f t="array" ref="S3731">_xlfn.IFS(R3731=0,"None",R3731&lt;3,"Low",R3731&lt;6,"Medium",R3731&lt;=10,"High")</f>
        <v>Low</v>
      </c>
      <c r="T3731" t="str" cm="1">
        <f t="array" ref="T3731">_xlfn.IFS(M3731&lt;=20,"Low",M3731&lt;=50,"Medium",M3731&lt;=90,"High")</f>
        <v>High</v>
      </c>
      <c r="U3731" s="33">
        <f>Datos_Limpios[[#This Row],[Number of Complaints or Support]]/Datos_Limpios[[#This Row],[Account Length (in months)]]</f>
        <v>3.5714285714285712E-2</v>
      </c>
      <c r="V3731" t="str" cm="1">
        <f t="array" ref="V3731">_xlfn.IFS(H3731&lt;30,"Under 30",H3731&lt;66,"Middle Age",H3731&gt;=66,"Senior")</f>
        <v>Middle Age</v>
      </c>
      <c r="W3731" t="s">
        <v>6825</v>
      </c>
    </row>
    <row r="3732" spans="1:23" x14ac:dyDescent="0.3">
      <c r="A3732" t="s">
        <v>3829</v>
      </c>
      <c r="B3732" t="s">
        <v>17</v>
      </c>
      <c r="C3732">
        <v>5</v>
      </c>
      <c r="D3732">
        <v>2</v>
      </c>
      <c r="E3732" t="s">
        <v>23</v>
      </c>
      <c r="F3732" t="s">
        <v>52</v>
      </c>
      <c r="G3732" t="s">
        <v>19</v>
      </c>
      <c r="H3732">
        <v>62</v>
      </c>
      <c r="I3732" t="s">
        <v>17</v>
      </c>
      <c r="J3732">
        <v>0</v>
      </c>
      <c r="K3732" t="s">
        <v>20</v>
      </c>
      <c r="L3732" t="s">
        <v>6792</v>
      </c>
      <c r="M3732">
        <v>25</v>
      </c>
      <c r="P3732" s="32">
        <v>44585</v>
      </c>
      <c r="Q3732" s="1">
        <v>22.732905308202259</v>
      </c>
      <c r="R3732">
        <v>9</v>
      </c>
      <c r="S3732" t="str" cm="1">
        <f t="array" ref="S3732">_xlfn.IFS(R3732=0,"None",R3732&lt;3,"Low",R3732&lt;6,"Medium",R3732&lt;=10,"High")</f>
        <v>High</v>
      </c>
      <c r="T3732" t="str" cm="1">
        <f t="array" ref="T3732">_xlfn.IFS(M3732&lt;=20,"Low",M3732&lt;=50,"Medium",M3732&lt;=90,"High")</f>
        <v>Medium</v>
      </c>
      <c r="U3732" s="33">
        <f>Datos_Limpios[[#This Row],[Number of Complaints or Support]]/Datos_Limpios[[#This Row],[Account Length (in months)]]</f>
        <v>1.8</v>
      </c>
      <c r="V3732" t="str" cm="1">
        <f t="array" ref="V3732">_xlfn.IFS(H3732&lt;30,"Under 30",H3732&lt;66,"Middle Age",H3732&gt;=66,"Senior")</f>
        <v>Middle Age</v>
      </c>
      <c r="W3732" t="s">
        <v>6824</v>
      </c>
    </row>
    <row r="3733" spans="1:23" x14ac:dyDescent="0.3">
      <c r="A3733" t="s">
        <v>3830</v>
      </c>
      <c r="B3733" t="s">
        <v>17</v>
      </c>
      <c r="C3733">
        <v>8</v>
      </c>
      <c r="D3733">
        <v>0</v>
      </c>
      <c r="E3733" t="s">
        <v>23</v>
      </c>
      <c r="F3733" t="s">
        <v>142</v>
      </c>
      <c r="G3733" t="s">
        <v>19</v>
      </c>
      <c r="H3733">
        <v>45</v>
      </c>
      <c r="I3733" t="s">
        <v>17</v>
      </c>
      <c r="J3733">
        <v>0</v>
      </c>
      <c r="K3733" t="s">
        <v>20</v>
      </c>
      <c r="L3733" t="s">
        <v>6792</v>
      </c>
      <c r="M3733">
        <v>16</v>
      </c>
      <c r="P3733" s="32">
        <v>44454</v>
      </c>
      <c r="Q3733" s="1">
        <v>14.00927526035745</v>
      </c>
      <c r="R3733">
        <v>9</v>
      </c>
      <c r="S3733" t="str" cm="1">
        <f t="array" ref="S3733">_xlfn.IFS(R3733=0,"None",R3733&lt;3,"Low",R3733&lt;6,"Medium",R3733&lt;=10,"High")</f>
        <v>High</v>
      </c>
      <c r="T3733" t="str" cm="1">
        <f t="array" ref="T3733">_xlfn.IFS(M3733&lt;=20,"Low",M3733&lt;=50,"Medium",M3733&lt;=90,"High")</f>
        <v>Low</v>
      </c>
      <c r="U3733" s="33">
        <f>Datos_Limpios[[#This Row],[Number of Complaints or Support]]/Datos_Limpios[[#This Row],[Account Length (in months)]]</f>
        <v>1.125</v>
      </c>
      <c r="V3733" t="str" cm="1">
        <f t="array" ref="V3733">_xlfn.IFS(H3733&lt;30,"Under 30",H3733&lt;66,"Middle Age",H3733&gt;=66,"Senior")</f>
        <v>Middle Age</v>
      </c>
      <c r="W3733" t="s">
        <v>6823</v>
      </c>
    </row>
    <row r="3734" spans="1:23" x14ac:dyDescent="0.3">
      <c r="A3734" t="s">
        <v>3831</v>
      </c>
      <c r="B3734" t="s">
        <v>23</v>
      </c>
      <c r="C3734">
        <v>11</v>
      </c>
      <c r="D3734">
        <v>4</v>
      </c>
      <c r="E3734" t="s">
        <v>17</v>
      </c>
      <c r="F3734" t="s">
        <v>247</v>
      </c>
      <c r="G3734" t="s">
        <v>19</v>
      </c>
      <c r="H3734">
        <v>36</v>
      </c>
      <c r="I3734" t="s">
        <v>17</v>
      </c>
      <c r="J3734">
        <v>0</v>
      </c>
      <c r="K3734" t="s">
        <v>20</v>
      </c>
      <c r="L3734" t="s">
        <v>6792</v>
      </c>
      <c r="M3734">
        <v>43</v>
      </c>
      <c r="N3734" t="s">
        <v>27</v>
      </c>
      <c r="O3734" t="s">
        <v>108</v>
      </c>
      <c r="P3734" s="32">
        <v>43956</v>
      </c>
      <c r="Q3734" s="1">
        <v>34.551709577066369</v>
      </c>
      <c r="R3734">
        <v>8</v>
      </c>
      <c r="S3734" t="str" cm="1">
        <f t="array" ref="S3734">_xlfn.IFS(R3734=0,"None",R3734&lt;3,"Low",R3734&lt;6,"Medium",R3734&lt;=10,"High")</f>
        <v>High</v>
      </c>
      <c r="T3734" t="str" cm="1">
        <f t="array" ref="T3734">_xlfn.IFS(M3734&lt;=20,"Low",M3734&lt;=50,"Medium",M3734&lt;=90,"High")</f>
        <v>Medium</v>
      </c>
      <c r="U3734" s="33">
        <f>Datos_Limpios[[#This Row],[Number of Complaints or Support]]/Datos_Limpios[[#This Row],[Account Length (in months)]]</f>
        <v>0.72727272727272729</v>
      </c>
      <c r="V3734" t="str" cm="1">
        <f t="array" ref="V3734">_xlfn.IFS(H3734&lt;30,"Under 30",H3734&lt;66,"Middle Age",H3734&gt;=66,"Senior")</f>
        <v>Middle Age</v>
      </c>
      <c r="W3734" t="s">
        <v>6826</v>
      </c>
    </row>
    <row r="3735" spans="1:23" x14ac:dyDescent="0.3">
      <c r="A3735" t="s">
        <v>3832</v>
      </c>
      <c r="B3735" t="s">
        <v>23</v>
      </c>
      <c r="C3735">
        <v>1</v>
      </c>
      <c r="D3735">
        <v>2</v>
      </c>
      <c r="E3735" t="s">
        <v>23</v>
      </c>
      <c r="F3735" t="s">
        <v>56</v>
      </c>
      <c r="G3735" t="s">
        <v>6790</v>
      </c>
      <c r="H3735">
        <v>80</v>
      </c>
      <c r="I3735" t="s">
        <v>17</v>
      </c>
      <c r="J3735">
        <v>0</v>
      </c>
      <c r="K3735" t="s">
        <v>20</v>
      </c>
      <c r="L3735" t="s">
        <v>6792</v>
      </c>
      <c r="M3735">
        <v>27</v>
      </c>
      <c r="N3735" t="s">
        <v>91</v>
      </c>
      <c r="O3735" t="s">
        <v>419</v>
      </c>
      <c r="P3735" s="32">
        <v>44738</v>
      </c>
      <c r="Q3735" s="1">
        <v>29.821228229712169</v>
      </c>
      <c r="R3735">
        <v>4</v>
      </c>
      <c r="S3735" t="str" cm="1">
        <f t="array" ref="S3735">_xlfn.IFS(R3735=0,"None",R3735&lt;3,"Low",R3735&lt;6,"Medium",R3735&lt;=10,"High")</f>
        <v>Medium</v>
      </c>
      <c r="T3735" t="str" cm="1">
        <f t="array" ref="T3735">_xlfn.IFS(M3735&lt;=20,"Low",M3735&lt;=50,"Medium",M3735&lt;=90,"High")</f>
        <v>Medium</v>
      </c>
      <c r="U3735" s="33">
        <f>Datos_Limpios[[#This Row],[Number of Complaints or Support]]/Datos_Limpios[[#This Row],[Account Length (in months)]]</f>
        <v>4</v>
      </c>
      <c r="V3735" t="str" cm="1">
        <f t="array" ref="V3735">_xlfn.IFS(H3735&lt;30,"Under 30",H3735&lt;66,"Middle Age",H3735&gt;=66,"Senior")</f>
        <v>Senior</v>
      </c>
      <c r="W3735" t="s">
        <v>6823</v>
      </c>
    </row>
    <row r="3736" spans="1:23" x14ac:dyDescent="0.3">
      <c r="A3736" t="s">
        <v>3833</v>
      </c>
      <c r="B3736" t="s">
        <v>23</v>
      </c>
      <c r="C3736">
        <v>72</v>
      </c>
      <c r="D3736">
        <v>1</v>
      </c>
      <c r="E3736" t="s">
        <v>23</v>
      </c>
      <c r="F3736" t="s">
        <v>107</v>
      </c>
      <c r="G3736" t="s">
        <v>6790</v>
      </c>
      <c r="H3736">
        <v>84</v>
      </c>
      <c r="I3736" t="s">
        <v>17</v>
      </c>
      <c r="J3736">
        <v>0</v>
      </c>
      <c r="K3736" t="s">
        <v>24</v>
      </c>
      <c r="L3736" t="s">
        <v>6792</v>
      </c>
      <c r="M3736">
        <v>22</v>
      </c>
      <c r="N3736" t="s">
        <v>59</v>
      </c>
      <c r="O3736" t="s">
        <v>60</v>
      </c>
      <c r="P3736" s="32">
        <v>44813</v>
      </c>
      <c r="Q3736" s="1">
        <v>20.544013833019068</v>
      </c>
      <c r="R3736">
        <v>4</v>
      </c>
      <c r="S3736" t="str" cm="1">
        <f t="array" ref="S3736">_xlfn.IFS(R3736=0,"None",R3736&lt;3,"Low",R3736&lt;6,"Medium",R3736&lt;=10,"High")</f>
        <v>Medium</v>
      </c>
      <c r="T3736" t="str" cm="1">
        <f t="array" ref="T3736">_xlfn.IFS(M3736&lt;=20,"Low",M3736&lt;=50,"Medium",M3736&lt;=90,"High")</f>
        <v>Medium</v>
      </c>
      <c r="U3736" s="33">
        <f>Datos_Limpios[[#This Row],[Number of Complaints or Support]]/Datos_Limpios[[#This Row],[Account Length (in months)]]</f>
        <v>5.5555555555555552E-2</v>
      </c>
      <c r="V3736" t="str" cm="1">
        <f t="array" ref="V3736">_xlfn.IFS(H3736&lt;30,"Under 30",H3736&lt;66,"Middle Age",H3736&gt;=66,"Senior")</f>
        <v>Senior</v>
      </c>
      <c r="W3736" t="s">
        <v>6825</v>
      </c>
    </row>
    <row r="3737" spans="1:23" x14ac:dyDescent="0.3">
      <c r="A3737" t="s">
        <v>3834</v>
      </c>
      <c r="B3737" t="s">
        <v>17</v>
      </c>
      <c r="C3737">
        <v>27</v>
      </c>
      <c r="D3737">
        <v>0</v>
      </c>
      <c r="E3737" t="s">
        <v>23</v>
      </c>
      <c r="F3737" t="s">
        <v>148</v>
      </c>
      <c r="G3737" t="s">
        <v>6790</v>
      </c>
      <c r="H3737">
        <v>37</v>
      </c>
      <c r="I3737" t="s">
        <v>23</v>
      </c>
      <c r="J3737">
        <v>5</v>
      </c>
      <c r="K3737" t="s">
        <v>24</v>
      </c>
      <c r="L3737" t="s">
        <v>6791</v>
      </c>
      <c r="M3737">
        <v>28</v>
      </c>
      <c r="P3737" s="32">
        <v>45283</v>
      </c>
      <c r="Q3737" s="1">
        <v>29.278579790024398</v>
      </c>
      <c r="R3737">
        <v>2</v>
      </c>
      <c r="S3737" t="str" cm="1">
        <f t="array" ref="S3737">_xlfn.IFS(R3737=0,"None",R3737&lt;3,"Low",R3737&lt;6,"Medium",R3737&lt;=10,"High")</f>
        <v>Low</v>
      </c>
      <c r="T3737" t="str" cm="1">
        <f t="array" ref="T3737">_xlfn.IFS(M3737&lt;=20,"Low",M3737&lt;=50,"Medium",M3737&lt;=90,"High")</f>
        <v>Medium</v>
      </c>
      <c r="U3737" s="33">
        <f>Datos_Limpios[[#This Row],[Number of Complaints or Support]]/Datos_Limpios[[#This Row],[Account Length (in months)]]</f>
        <v>7.407407407407407E-2</v>
      </c>
      <c r="V3737" t="str" cm="1">
        <f t="array" ref="V3737">_xlfn.IFS(H3737&lt;30,"Under 30",H3737&lt;66,"Middle Age",H3737&gt;=66,"Senior")</f>
        <v>Middle Age</v>
      </c>
      <c r="W3737" t="s">
        <v>6824</v>
      </c>
    </row>
    <row r="3738" spans="1:23" x14ac:dyDescent="0.3">
      <c r="A3738" t="s">
        <v>3835</v>
      </c>
      <c r="B3738" t="s">
        <v>17</v>
      </c>
      <c r="C3738">
        <v>24</v>
      </c>
      <c r="D3738">
        <v>0</v>
      </c>
      <c r="E3738" t="s">
        <v>17</v>
      </c>
      <c r="F3738" t="s">
        <v>196</v>
      </c>
      <c r="G3738" t="s">
        <v>19</v>
      </c>
      <c r="H3738">
        <v>47</v>
      </c>
      <c r="I3738" t="s">
        <v>17</v>
      </c>
      <c r="J3738">
        <v>0</v>
      </c>
      <c r="K3738" t="s">
        <v>20</v>
      </c>
      <c r="L3738" t="s">
        <v>6792</v>
      </c>
      <c r="M3738">
        <v>36</v>
      </c>
      <c r="P3738" s="32">
        <v>45194</v>
      </c>
      <c r="Q3738" s="1">
        <v>30.427825147048772</v>
      </c>
      <c r="R3738">
        <v>8</v>
      </c>
      <c r="S3738" t="str" cm="1">
        <f t="array" ref="S3738">_xlfn.IFS(R3738=0,"None",R3738&lt;3,"Low",R3738&lt;6,"Medium",R3738&lt;=10,"High")</f>
        <v>High</v>
      </c>
      <c r="T3738" t="str" cm="1">
        <f t="array" ref="T3738">_xlfn.IFS(M3738&lt;=20,"Low",M3738&lt;=50,"Medium",M3738&lt;=90,"High")</f>
        <v>Medium</v>
      </c>
      <c r="U3738" s="33">
        <f>Datos_Limpios[[#This Row],[Number of Complaints or Support]]/Datos_Limpios[[#This Row],[Account Length (in months)]]</f>
        <v>0.33333333333333331</v>
      </c>
      <c r="V3738" t="str" cm="1">
        <f t="array" ref="V3738">_xlfn.IFS(H3738&lt;30,"Under 30",H3738&lt;66,"Middle Age",H3738&gt;=66,"Senior")</f>
        <v>Middle Age</v>
      </c>
      <c r="W3738" t="s">
        <v>6826</v>
      </c>
    </row>
    <row r="3739" spans="1:23" x14ac:dyDescent="0.3">
      <c r="A3739" t="s">
        <v>3836</v>
      </c>
      <c r="B3739" t="s">
        <v>17</v>
      </c>
      <c r="C3739">
        <v>63</v>
      </c>
      <c r="D3739">
        <v>0</v>
      </c>
      <c r="E3739" t="s">
        <v>17</v>
      </c>
      <c r="F3739" t="s">
        <v>38</v>
      </c>
      <c r="G3739" t="s">
        <v>19</v>
      </c>
      <c r="H3739">
        <v>25</v>
      </c>
      <c r="I3739" t="s">
        <v>23</v>
      </c>
      <c r="J3739">
        <v>3</v>
      </c>
      <c r="K3739" t="s">
        <v>32</v>
      </c>
      <c r="L3739" t="s">
        <v>6792</v>
      </c>
      <c r="M3739">
        <v>43</v>
      </c>
      <c r="P3739" s="32">
        <v>45257</v>
      </c>
      <c r="Q3739" s="1">
        <v>47.379906530476397</v>
      </c>
      <c r="R3739">
        <v>9</v>
      </c>
      <c r="S3739" t="str" cm="1">
        <f t="array" ref="S3739">_xlfn.IFS(R3739=0,"None",R3739&lt;3,"Low",R3739&lt;6,"Medium",R3739&lt;=10,"High")</f>
        <v>High</v>
      </c>
      <c r="T3739" t="str" cm="1">
        <f t="array" ref="T3739">_xlfn.IFS(M3739&lt;=20,"Low",M3739&lt;=50,"Medium",M3739&lt;=90,"High")</f>
        <v>Medium</v>
      </c>
      <c r="U3739" s="33">
        <f>Datos_Limpios[[#This Row],[Number of Complaints or Support]]/Datos_Limpios[[#This Row],[Account Length (in months)]]</f>
        <v>0.14285714285714285</v>
      </c>
      <c r="V3739" t="str" cm="1">
        <f t="array" ref="V3739">_xlfn.IFS(H3739&lt;30,"Under 30",H3739&lt;66,"Middle Age",H3739&gt;=66,"Senior")</f>
        <v>Under 30</v>
      </c>
      <c r="W3739" t="s">
        <v>6825</v>
      </c>
    </row>
    <row r="3740" spans="1:23" x14ac:dyDescent="0.3">
      <c r="A3740" t="s">
        <v>3837</v>
      </c>
      <c r="B3740" t="s">
        <v>17</v>
      </c>
      <c r="C3740">
        <v>35</v>
      </c>
      <c r="D3740">
        <v>0</v>
      </c>
      <c r="E3740" t="s">
        <v>17</v>
      </c>
      <c r="F3740" t="s">
        <v>40</v>
      </c>
      <c r="G3740" t="s">
        <v>19</v>
      </c>
      <c r="H3740">
        <v>36</v>
      </c>
      <c r="I3740" t="s">
        <v>23</v>
      </c>
      <c r="J3740">
        <v>4</v>
      </c>
      <c r="K3740" t="s">
        <v>20</v>
      </c>
      <c r="L3740" t="s">
        <v>6792</v>
      </c>
      <c r="M3740">
        <v>29</v>
      </c>
      <c r="P3740" s="32">
        <v>44283</v>
      </c>
      <c r="Q3740" s="1">
        <v>33.040521644345297</v>
      </c>
      <c r="R3740">
        <v>8</v>
      </c>
      <c r="S3740" t="str" cm="1">
        <f t="array" ref="S3740">_xlfn.IFS(R3740=0,"None",R3740&lt;3,"Low",R3740&lt;6,"Medium",R3740&lt;=10,"High")</f>
        <v>High</v>
      </c>
      <c r="T3740" t="str" cm="1">
        <f t="array" ref="T3740">_xlfn.IFS(M3740&lt;=20,"Low",M3740&lt;=50,"Medium",M3740&lt;=90,"High")</f>
        <v>Medium</v>
      </c>
      <c r="U3740" s="33">
        <f>Datos_Limpios[[#This Row],[Number of Complaints or Support]]/Datos_Limpios[[#This Row],[Account Length (in months)]]</f>
        <v>0.22857142857142856</v>
      </c>
      <c r="V3740" t="str" cm="1">
        <f t="array" ref="V3740">_xlfn.IFS(H3740&lt;30,"Under 30",H3740&lt;66,"Middle Age",H3740&gt;=66,"Senior")</f>
        <v>Middle Age</v>
      </c>
      <c r="W3740" t="s">
        <v>6823</v>
      </c>
    </row>
    <row r="3741" spans="1:23" x14ac:dyDescent="0.3">
      <c r="A3741" t="s">
        <v>3838</v>
      </c>
      <c r="B3741" t="s">
        <v>17</v>
      </c>
      <c r="C3741">
        <v>4</v>
      </c>
      <c r="D3741">
        <v>0</v>
      </c>
      <c r="E3741" t="s">
        <v>23</v>
      </c>
      <c r="F3741" t="s">
        <v>94</v>
      </c>
      <c r="G3741" t="s">
        <v>6790</v>
      </c>
      <c r="H3741">
        <v>42</v>
      </c>
      <c r="I3741" t="s">
        <v>17</v>
      </c>
      <c r="J3741">
        <v>0</v>
      </c>
      <c r="K3741" t="s">
        <v>20</v>
      </c>
      <c r="L3741" t="s">
        <v>6792</v>
      </c>
      <c r="M3741">
        <v>50</v>
      </c>
      <c r="P3741" s="32">
        <v>43854</v>
      </c>
      <c r="Q3741" s="1">
        <v>54.174765186100672</v>
      </c>
      <c r="R3741">
        <v>5</v>
      </c>
      <c r="S3741" t="str" cm="1">
        <f t="array" ref="S3741">_xlfn.IFS(R3741=0,"None",R3741&lt;3,"Low",R3741&lt;6,"Medium",R3741&lt;=10,"High")</f>
        <v>Medium</v>
      </c>
      <c r="T3741" t="str" cm="1">
        <f t="array" ref="T3741">_xlfn.IFS(M3741&lt;=20,"Low",M3741&lt;=50,"Medium",M3741&lt;=90,"High")</f>
        <v>Medium</v>
      </c>
      <c r="U3741" s="33">
        <f>Datos_Limpios[[#This Row],[Number of Complaints or Support]]/Datos_Limpios[[#This Row],[Account Length (in months)]]</f>
        <v>1.25</v>
      </c>
      <c r="V3741" t="str" cm="1">
        <f t="array" ref="V3741">_xlfn.IFS(H3741&lt;30,"Under 30",H3741&lt;66,"Middle Age",H3741&gt;=66,"Senior")</f>
        <v>Middle Age</v>
      </c>
      <c r="W3741" t="s">
        <v>6823</v>
      </c>
    </row>
    <row r="3742" spans="1:23" x14ac:dyDescent="0.3">
      <c r="A3742" t="s">
        <v>3839</v>
      </c>
      <c r="B3742" t="s">
        <v>17</v>
      </c>
      <c r="C3742">
        <v>16</v>
      </c>
      <c r="D3742">
        <v>0</v>
      </c>
      <c r="E3742" t="s">
        <v>17</v>
      </c>
      <c r="F3742" t="s">
        <v>40</v>
      </c>
      <c r="G3742" t="s">
        <v>6790</v>
      </c>
      <c r="H3742">
        <v>32</v>
      </c>
      <c r="I3742" t="s">
        <v>23</v>
      </c>
      <c r="J3742">
        <v>4</v>
      </c>
      <c r="K3742" t="s">
        <v>32</v>
      </c>
      <c r="L3742" t="s">
        <v>6791</v>
      </c>
      <c r="M3742">
        <v>12</v>
      </c>
      <c r="P3742" s="32">
        <v>44884</v>
      </c>
      <c r="Q3742" s="1">
        <v>12.86307359562219</v>
      </c>
      <c r="R3742">
        <v>7</v>
      </c>
      <c r="S3742" t="str" cm="1">
        <f t="array" ref="S3742">_xlfn.IFS(R3742=0,"None",R3742&lt;3,"Low",R3742&lt;6,"Medium",R3742&lt;=10,"High")</f>
        <v>High</v>
      </c>
      <c r="T3742" t="str" cm="1">
        <f t="array" ref="T3742">_xlfn.IFS(M3742&lt;=20,"Low",M3742&lt;=50,"Medium",M3742&lt;=90,"High")</f>
        <v>Low</v>
      </c>
      <c r="U3742" s="33">
        <f>Datos_Limpios[[#This Row],[Number of Complaints or Support]]/Datos_Limpios[[#This Row],[Account Length (in months)]]</f>
        <v>0.4375</v>
      </c>
      <c r="V3742" t="str" cm="1">
        <f t="array" ref="V3742">_xlfn.IFS(H3742&lt;30,"Under 30",H3742&lt;66,"Middle Age",H3742&gt;=66,"Senior")</f>
        <v>Middle Age</v>
      </c>
      <c r="W3742" t="s">
        <v>6823</v>
      </c>
    </row>
    <row r="3743" spans="1:23" x14ac:dyDescent="0.3">
      <c r="A3743" t="s">
        <v>3840</v>
      </c>
      <c r="B3743" t="s">
        <v>17</v>
      </c>
      <c r="C3743">
        <v>2</v>
      </c>
      <c r="D3743">
        <v>0</v>
      </c>
      <c r="E3743" t="s">
        <v>17</v>
      </c>
      <c r="F3743" t="s">
        <v>94</v>
      </c>
      <c r="G3743" t="s">
        <v>19</v>
      </c>
      <c r="H3743">
        <v>42</v>
      </c>
      <c r="I3743" t="s">
        <v>17</v>
      </c>
      <c r="J3743">
        <v>0</v>
      </c>
      <c r="K3743" t="s">
        <v>20</v>
      </c>
      <c r="L3743" t="s">
        <v>6791</v>
      </c>
      <c r="M3743">
        <v>10</v>
      </c>
      <c r="P3743" s="32">
        <v>44086</v>
      </c>
      <c r="Q3743" s="1">
        <v>11.860714570502561</v>
      </c>
      <c r="R3743">
        <v>10</v>
      </c>
      <c r="S3743" t="str" cm="1">
        <f t="array" ref="S3743">_xlfn.IFS(R3743=0,"None",R3743&lt;3,"Low",R3743&lt;6,"Medium",R3743&lt;=10,"High")</f>
        <v>High</v>
      </c>
      <c r="T3743" t="str" cm="1">
        <f t="array" ref="T3743">_xlfn.IFS(M3743&lt;=20,"Low",M3743&lt;=50,"Medium",M3743&lt;=90,"High")</f>
        <v>Low</v>
      </c>
      <c r="U3743" s="33">
        <f>Datos_Limpios[[#This Row],[Number of Complaints or Support]]/Datos_Limpios[[#This Row],[Account Length (in months)]]</f>
        <v>5</v>
      </c>
      <c r="V3743" t="str" cm="1">
        <f t="array" ref="V3743">_xlfn.IFS(H3743&lt;30,"Under 30",H3743&lt;66,"Middle Age",H3743&gt;=66,"Senior")</f>
        <v>Middle Age</v>
      </c>
      <c r="W3743" t="s">
        <v>6823</v>
      </c>
    </row>
    <row r="3744" spans="1:23" x14ac:dyDescent="0.3">
      <c r="A3744" t="s">
        <v>3841</v>
      </c>
      <c r="B3744" t="s">
        <v>17</v>
      </c>
      <c r="C3744">
        <v>71</v>
      </c>
      <c r="D3744">
        <v>0</v>
      </c>
      <c r="E3744" t="s">
        <v>23</v>
      </c>
      <c r="F3744" t="s">
        <v>245</v>
      </c>
      <c r="G3744" t="s">
        <v>6790</v>
      </c>
      <c r="H3744">
        <v>53</v>
      </c>
      <c r="I3744" t="s">
        <v>17</v>
      </c>
      <c r="J3744">
        <v>0</v>
      </c>
      <c r="K3744" t="s">
        <v>32</v>
      </c>
      <c r="L3744" t="s">
        <v>6791</v>
      </c>
      <c r="M3744">
        <v>47</v>
      </c>
      <c r="P3744" s="32">
        <v>44421</v>
      </c>
      <c r="Q3744" s="1">
        <v>44.989138492107358</v>
      </c>
      <c r="R3744">
        <v>5</v>
      </c>
      <c r="S3744" t="str" cm="1">
        <f t="array" ref="S3744">_xlfn.IFS(R3744=0,"None",R3744&lt;3,"Low",R3744&lt;6,"Medium",R3744&lt;=10,"High")</f>
        <v>Medium</v>
      </c>
      <c r="T3744" t="str" cm="1">
        <f t="array" ref="T3744">_xlfn.IFS(M3744&lt;=20,"Low",M3744&lt;=50,"Medium",M3744&lt;=90,"High")</f>
        <v>Medium</v>
      </c>
      <c r="U3744" s="33">
        <f>Datos_Limpios[[#This Row],[Number of Complaints or Support]]/Datos_Limpios[[#This Row],[Account Length (in months)]]</f>
        <v>7.0422535211267609E-2</v>
      </c>
      <c r="V3744" t="str" cm="1">
        <f t="array" ref="V3744">_xlfn.IFS(H3744&lt;30,"Under 30",H3744&lt;66,"Middle Age",H3744&gt;=66,"Senior")</f>
        <v>Middle Age</v>
      </c>
      <c r="W3744" t="s">
        <v>6823</v>
      </c>
    </row>
    <row r="3745" spans="1:23" x14ac:dyDescent="0.3">
      <c r="A3745" t="s">
        <v>3842</v>
      </c>
      <c r="B3745" t="s">
        <v>17</v>
      </c>
      <c r="C3745">
        <v>18</v>
      </c>
      <c r="D3745">
        <v>0</v>
      </c>
      <c r="E3745" t="s">
        <v>17</v>
      </c>
      <c r="F3745" t="s">
        <v>205</v>
      </c>
      <c r="G3745" t="s">
        <v>6790</v>
      </c>
      <c r="H3745">
        <v>38</v>
      </c>
      <c r="I3745" t="s">
        <v>17</v>
      </c>
      <c r="J3745">
        <v>0</v>
      </c>
      <c r="K3745" t="s">
        <v>32</v>
      </c>
      <c r="L3745" t="s">
        <v>6791</v>
      </c>
      <c r="M3745">
        <v>11</v>
      </c>
      <c r="P3745" s="32">
        <v>45023</v>
      </c>
      <c r="Q3745" s="1">
        <v>10.314728713431</v>
      </c>
      <c r="R3745">
        <v>4</v>
      </c>
      <c r="S3745" t="str" cm="1">
        <f t="array" ref="S3745">_xlfn.IFS(R3745=0,"None",R3745&lt;3,"Low",R3745&lt;6,"Medium",R3745&lt;=10,"High")</f>
        <v>Medium</v>
      </c>
      <c r="T3745" t="str" cm="1">
        <f t="array" ref="T3745">_xlfn.IFS(M3745&lt;=20,"Low",M3745&lt;=50,"Medium",M3745&lt;=90,"High")</f>
        <v>Low</v>
      </c>
      <c r="U3745" s="33">
        <f>Datos_Limpios[[#This Row],[Number of Complaints or Support]]/Datos_Limpios[[#This Row],[Account Length (in months)]]</f>
        <v>0.22222222222222221</v>
      </c>
      <c r="V3745" t="str" cm="1">
        <f t="array" ref="V3745">_xlfn.IFS(H3745&lt;30,"Under 30",H3745&lt;66,"Middle Age",H3745&gt;=66,"Senior")</f>
        <v>Middle Age</v>
      </c>
      <c r="W3745" t="s">
        <v>6823</v>
      </c>
    </row>
    <row r="3746" spans="1:23" x14ac:dyDescent="0.3">
      <c r="A3746" t="s">
        <v>3843</v>
      </c>
      <c r="B3746" t="s">
        <v>17</v>
      </c>
      <c r="C3746">
        <v>44</v>
      </c>
      <c r="D3746">
        <v>0</v>
      </c>
      <c r="E3746" t="s">
        <v>23</v>
      </c>
      <c r="F3746" t="s">
        <v>192</v>
      </c>
      <c r="G3746" t="s">
        <v>6790</v>
      </c>
      <c r="H3746">
        <v>51</v>
      </c>
      <c r="I3746" t="s">
        <v>17</v>
      </c>
      <c r="J3746">
        <v>0</v>
      </c>
      <c r="K3746" t="s">
        <v>24</v>
      </c>
      <c r="L3746" t="s">
        <v>6792</v>
      </c>
      <c r="M3746">
        <v>23</v>
      </c>
      <c r="P3746" s="32">
        <v>45001</v>
      </c>
      <c r="Q3746" s="1">
        <v>18.915933543171882</v>
      </c>
      <c r="R3746">
        <v>4</v>
      </c>
      <c r="S3746" t="str" cm="1">
        <f t="array" ref="S3746">_xlfn.IFS(R3746=0,"None",R3746&lt;3,"Low",R3746&lt;6,"Medium",R3746&lt;=10,"High")</f>
        <v>Medium</v>
      </c>
      <c r="T3746" t="str" cm="1">
        <f t="array" ref="T3746">_xlfn.IFS(M3746&lt;=20,"Low",M3746&lt;=50,"Medium",M3746&lt;=90,"High")</f>
        <v>Medium</v>
      </c>
      <c r="U3746" s="33">
        <f>Datos_Limpios[[#This Row],[Number of Complaints or Support]]/Datos_Limpios[[#This Row],[Account Length (in months)]]</f>
        <v>9.0909090909090912E-2</v>
      </c>
      <c r="V3746" t="str" cm="1">
        <f t="array" ref="V3746">_xlfn.IFS(H3746&lt;30,"Under 30",H3746&lt;66,"Middle Age",H3746&gt;=66,"Senior")</f>
        <v>Middle Age</v>
      </c>
      <c r="W3746" t="s">
        <v>6824</v>
      </c>
    </row>
    <row r="3747" spans="1:23" x14ac:dyDescent="0.3">
      <c r="A3747" t="s">
        <v>3844</v>
      </c>
      <c r="B3747" t="s">
        <v>17</v>
      </c>
      <c r="C3747">
        <v>71</v>
      </c>
      <c r="D3747">
        <v>1</v>
      </c>
      <c r="E3747" t="s">
        <v>23</v>
      </c>
      <c r="F3747" t="s">
        <v>140</v>
      </c>
      <c r="G3747" t="s">
        <v>19</v>
      </c>
      <c r="H3747">
        <v>30</v>
      </c>
      <c r="I3747" t="s">
        <v>17</v>
      </c>
      <c r="J3747">
        <v>0</v>
      </c>
      <c r="K3747" t="s">
        <v>32</v>
      </c>
      <c r="L3747" t="s">
        <v>6791</v>
      </c>
      <c r="M3747">
        <v>23</v>
      </c>
      <c r="P3747" s="32">
        <v>44399</v>
      </c>
      <c r="Q3747" s="1">
        <v>19.024476801195899</v>
      </c>
      <c r="R3747">
        <v>0</v>
      </c>
      <c r="S3747" t="str" cm="1">
        <f t="array" ref="S3747">_xlfn.IFS(R3747=0,"None",R3747&lt;3,"Low",R3747&lt;6,"Medium",R3747&lt;=10,"High")</f>
        <v>None</v>
      </c>
      <c r="T3747" t="str" cm="1">
        <f t="array" ref="T3747">_xlfn.IFS(M3747&lt;=20,"Low",M3747&lt;=50,"Medium",M3747&lt;=90,"High")</f>
        <v>Medium</v>
      </c>
      <c r="U3747" s="33">
        <f>Datos_Limpios[[#This Row],[Number of Complaints or Support]]/Datos_Limpios[[#This Row],[Account Length (in months)]]</f>
        <v>0</v>
      </c>
      <c r="V3747" t="str" cm="1">
        <f t="array" ref="V3747">_xlfn.IFS(H3747&lt;30,"Under 30",H3747&lt;66,"Middle Age",H3747&gt;=66,"Senior")</f>
        <v>Middle Age</v>
      </c>
      <c r="W3747" t="s">
        <v>6826</v>
      </c>
    </row>
    <row r="3748" spans="1:23" x14ac:dyDescent="0.3">
      <c r="A3748" t="s">
        <v>3845</v>
      </c>
      <c r="B3748" t="s">
        <v>17</v>
      </c>
      <c r="C3748">
        <v>63</v>
      </c>
      <c r="D3748">
        <v>0</v>
      </c>
      <c r="E3748" t="s">
        <v>23</v>
      </c>
      <c r="F3748" t="s">
        <v>63</v>
      </c>
      <c r="G3748" t="s">
        <v>19</v>
      </c>
      <c r="H3748">
        <v>53</v>
      </c>
      <c r="I3748" t="s">
        <v>17</v>
      </c>
      <c r="J3748">
        <v>0</v>
      </c>
      <c r="K3748" t="s">
        <v>32</v>
      </c>
      <c r="L3748" t="s">
        <v>6791</v>
      </c>
      <c r="M3748">
        <v>47</v>
      </c>
      <c r="P3748" s="32">
        <v>43866</v>
      </c>
      <c r="Q3748" s="1">
        <v>40.220418477159598</v>
      </c>
      <c r="R3748">
        <v>9</v>
      </c>
      <c r="S3748" t="str" cm="1">
        <f t="array" ref="S3748">_xlfn.IFS(R3748=0,"None",R3748&lt;3,"Low",R3748&lt;6,"Medium",R3748&lt;=10,"High")</f>
        <v>High</v>
      </c>
      <c r="T3748" t="str" cm="1">
        <f t="array" ref="T3748">_xlfn.IFS(M3748&lt;=20,"Low",M3748&lt;=50,"Medium",M3748&lt;=90,"High")</f>
        <v>Medium</v>
      </c>
      <c r="U3748" s="33">
        <f>Datos_Limpios[[#This Row],[Number of Complaints or Support]]/Datos_Limpios[[#This Row],[Account Length (in months)]]</f>
        <v>0.14285714285714285</v>
      </c>
      <c r="V3748" t="str" cm="1">
        <f t="array" ref="V3748">_xlfn.IFS(H3748&lt;30,"Under 30",H3748&lt;66,"Middle Age",H3748&gt;=66,"Senior")</f>
        <v>Middle Age</v>
      </c>
      <c r="W3748" t="s">
        <v>6825</v>
      </c>
    </row>
    <row r="3749" spans="1:23" x14ac:dyDescent="0.3">
      <c r="A3749" t="s">
        <v>3846</v>
      </c>
      <c r="B3749" t="s">
        <v>17</v>
      </c>
      <c r="C3749">
        <v>37</v>
      </c>
      <c r="D3749">
        <v>2</v>
      </c>
      <c r="E3749" t="s">
        <v>17</v>
      </c>
      <c r="F3749" t="s">
        <v>82</v>
      </c>
      <c r="G3749" t="s">
        <v>6790</v>
      </c>
      <c r="H3749">
        <v>24</v>
      </c>
      <c r="I3749" t="s">
        <v>17</v>
      </c>
      <c r="J3749">
        <v>0</v>
      </c>
      <c r="K3749" t="s">
        <v>24</v>
      </c>
      <c r="L3749" t="s">
        <v>6792</v>
      </c>
      <c r="M3749">
        <v>13</v>
      </c>
      <c r="P3749" s="32">
        <v>43867</v>
      </c>
      <c r="Q3749" s="1">
        <v>11.35346103528088</v>
      </c>
      <c r="R3749">
        <v>7</v>
      </c>
      <c r="S3749" t="str" cm="1">
        <f t="array" ref="S3749">_xlfn.IFS(R3749=0,"None",R3749&lt;3,"Low",R3749&lt;6,"Medium",R3749&lt;=10,"High")</f>
        <v>High</v>
      </c>
      <c r="T3749" t="str" cm="1">
        <f t="array" ref="T3749">_xlfn.IFS(M3749&lt;=20,"Low",M3749&lt;=50,"Medium",M3749&lt;=90,"High")</f>
        <v>Low</v>
      </c>
      <c r="U3749" s="33">
        <f>Datos_Limpios[[#This Row],[Number of Complaints or Support]]/Datos_Limpios[[#This Row],[Account Length (in months)]]</f>
        <v>0.1891891891891892</v>
      </c>
      <c r="V3749" t="str" cm="1">
        <f t="array" ref="V3749">_xlfn.IFS(H3749&lt;30,"Under 30",H3749&lt;66,"Middle Age",H3749&gt;=66,"Senior")</f>
        <v>Under 30</v>
      </c>
      <c r="W3749" t="s">
        <v>6823</v>
      </c>
    </row>
    <row r="3750" spans="1:23" x14ac:dyDescent="0.3">
      <c r="A3750" t="s">
        <v>3847</v>
      </c>
      <c r="B3750" t="s">
        <v>17</v>
      </c>
      <c r="C3750">
        <v>48</v>
      </c>
      <c r="D3750">
        <v>0</v>
      </c>
      <c r="E3750" t="s">
        <v>17</v>
      </c>
      <c r="F3750" t="s">
        <v>79</v>
      </c>
      <c r="G3750" t="s">
        <v>6790</v>
      </c>
      <c r="H3750">
        <v>76</v>
      </c>
      <c r="I3750" t="s">
        <v>17</v>
      </c>
      <c r="J3750">
        <v>0</v>
      </c>
      <c r="K3750" t="s">
        <v>24</v>
      </c>
      <c r="L3750" t="s">
        <v>6791</v>
      </c>
      <c r="M3750">
        <v>9</v>
      </c>
      <c r="P3750" s="32">
        <v>45020</v>
      </c>
      <c r="Q3750" s="1">
        <v>10.05582951409332</v>
      </c>
      <c r="R3750">
        <v>6</v>
      </c>
      <c r="S3750" t="str" cm="1">
        <f t="array" ref="S3750">_xlfn.IFS(R3750=0,"None",R3750&lt;3,"Low",R3750&lt;6,"Medium",R3750&lt;=10,"High")</f>
        <v>High</v>
      </c>
      <c r="T3750" t="str" cm="1">
        <f t="array" ref="T3750">_xlfn.IFS(M3750&lt;=20,"Low",M3750&lt;=50,"Medium",M3750&lt;=90,"High")</f>
        <v>Low</v>
      </c>
      <c r="U3750" s="33">
        <f>Datos_Limpios[[#This Row],[Number of Complaints or Support]]/Datos_Limpios[[#This Row],[Account Length (in months)]]</f>
        <v>0.125</v>
      </c>
      <c r="V3750" t="str" cm="1">
        <f t="array" ref="V3750">_xlfn.IFS(H3750&lt;30,"Under 30",H3750&lt;66,"Middle Age",H3750&gt;=66,"Senior")</f>
        <v>Senior</v>
      </c>
      <c r="W3750" t="s">
        <v>6826</v>
      </c>
    </row>
    <row r="3751" spans="1:23" x14ac:dyDescent="0.3">
      <c r="A3751" t="s">
        <v>3848</v>
      </c>
      <c r="B3751" t="s">
        <v>17</v>
      </c>
      <c r="C3751">
        <v>1</v>
      </c>
      <c r="D3751">
        <v>0</v>
      </c>
      <c r="E3751" t="s">
        <v>23</v>
      </c>
      <c r="F3751" t="s">
        <v>29</v>
      </c>
      <c r="G3751" t="s">
        <v>19</v>
      </c>
      <c r="H3751">
        <v>46</v>
      </c>
      <c r="I3751" t="s">
        <v>17</v>
      </c>
      <c r="J3751">
        <v>0</v>
      </c>
      <c r="K3751" t="s">
        <v>20</v>
      </c>
      <c r="L3751" t="s">
        <v>6792</v>
      </c>
      <c r="M3751">
        <v>37</v>
      </c>
      <c r="P3751" s="32">
        <v>44931</v>
      </c>
      <c r="Q3751" s="1">
        <v>38.11191671221367</v>
      </c>
      <c r="R3751">
        <v>0</v>
      </c>
      <c r="S3751" t="str" cm="1">
        <f t="array" ref="S3751">_xlfn.IFS(R3751=0,"None",R3751&lt;3,"Low",R3751&lt;6,"Medium",R3751&lt;=10,"High")</f>
        <v>None</v>
      </c>
      <c r="T3751" t="str" cm="1">
        <f t="array" ref="T3751">_xlfn.IFS(M3751&lt;=20,"Low",M3751&lt;=50,"Medium",M3751&lt;=90,"High")</f>
        <v>Medium</v>
      </c>
      <c r="U3751" s="33">
        <f>Datos_Limpios[[#This Row],[Number of Complaints or Support]]/Datos_Limpios[[#This Row],[Account Length (in months)]]</f>
        <v>0</v>
      </c>
      <c r="V3751" t="str" cm="1">
        <f t="array" ref="V3751">_xlfn.IFS(H3751&lt;30,"Under 30",H3751&lt;66,"Middle Age",H3751&gt;=66,"Senior")</f>
        <v>Middle Age</v>
      </c>
      <c r="W3751" t="s">
        <v>6825</v>
      </c>
    </row>
    <row r="3752" spans="1:23" x14ac:dyDescent="0.3">
      <c r="A3752" t="s">
        <v>3849</v>
      </c>
      <c r="B3752" t="s">
        <v>23</v>
      </c>
      <c r="C3752">
        <v>53</v>
      </c>
      <c r="D3752">
        <v>3</v>
      </c>
      <c r="E3752" t="s">
        <v>17</v>
      </c>
      <c r="F3752" t="s">
        <v>192</v>
      </c>
      <c r="G3752" t="s">
        <v>6790</v>
      </c>
      <c r="H3752">
        <v>21</v>
      </c>
      <c r="I3752" t="s">
        <v>17</v>
      </c>
      <c r="J3752">
        <v>0</v>
      </c>
      <c r="K3752" t="s">
        <v>32</v>
      </c>
      <c r="L3752" t="s">
        <v>6791</v>
      </c>
      <c r="M3752">
        <v>16</v>
      </c>
      <c r="N3752" t="s">
        <v>50</v>
      </c>
      <c r="O3752" t="s">
        <v>71</v>
      </c>
      <c r="P3752" s="32">
        <v>45114</v>
      </c>
      <c r="Q3752" s="1">
        <v>15.21676577865475</v>
      </c>
      <c r="R3752">
        <v>10</v>
      </c>
      <c r="S3752" t="str" cm="1">
        <f t="array" ref="S3752">_xlfn.IFS(R3752=0,"None",R3752&lt;3,"Low",R3752&lt;6,"Medium",R3752&lt;=10,"High")</f>
        <v>High</v>
      </c>
      <c r="T3752" t="str" cm="1">
        <f t="array" ref="T3752">_xlfn.IFS(M3752&lt;=20,"Low",M3752&lt;=50,"Medium",M3752&lt;=90,"High")</f>
        <v>Low</v>
      </c>
      <c r="U3752" s="33">
        <f>Datos_Limpios[[#This Row],[Number of Complaints or Support]]/Datos_Limpios[[#This Row],[Account Length (in months)]]</f>
        <v>0.18867924528301888</v>
      </c>
      <c r="V3752" t="str" cm="1">
        <f t="array" ref="V3752">_xlfn.IFS(H3752&lt;30,"Under 30",H3752&lt;66,"Middle Age",H3752&gt;=66,"Senior")</f>
        <v>Under 30</v>
      </c>
      <c r="W3752" t="s">
        <v>6824</v>
      </c>
    </row>
    <row r="3753" spans="1:23" x14ac:dyDescent="0.3">
      <c r="A3753" t="s">
        <v>3850</v>
      </c>
      <c r="B3753" t="s">
        <v>17</v>
      </c>
      <c r="C3753">
        <v>57</v>
      </c>
      <c r="D3753">
        <v>0</v>
      </c>
      <c r="E3753" t="s">
        <v>23</v>
      </c>
      <c r="F3753" t="s">
        <v>158</v>
      </c>
      <c r="G3753" t="s">
        <v>6790</v>
      </c>
      <c r="H3753">
        <v>44</v>
      </c>
      <c r="I3753" t="s">
        <v>17</v>
      </c>
      <c r="J3753">
        <v>0</v>
      </c>
      <c r="K3753" t="s">
        <v>24</v>
      </c>
      <c r="L3753" t="s">
        <v>6792</v>
      </c>
      <c r="M3753">
        <v>36</v>
      </c>
      <c r="P3753" s="32">
        <v>44591</v>
      </c>
      <c r="Q3753" s="1">
        <v>41.895189070236839</v>
      </c>
      <c r="R3753">
        <v>4</v>
      </c>
      <c r="S3753" t="str" cm="1">
        <f t="array" ref="S3753">_xlfn.IFS(R3753=0,"None",R3753&lt;3,"Low",R3753&lt;6,"Medium",R3753&lt;=10,"High")</f>
        <v>Medium</v>
      </c>
      <c r="T3753" t="str" cm="1">
        <f t="array" ref="T3753">_xlfn.IFS(M3753&lt;=20,"Low",M3753&lt;=50,"Medium",M3753&lt;=90,"High")</f>
        <v>Medium</v>
      </c>
      <c r="U3753" s="33">
        <f>Datos_Limpios[[#This Row],[Number of Complaints or Support]]/Datos_Limpios[[#This Row],[Account Length (in months)]]</f>
        <v>7.0175438596491224E-2</v>
      </c>
      <c r="V3753" t="str" cm="1">
        <f t="array" ref="V3753">_xlfn.IFS(H3753&lt;30,"Under 30",H3753&lt;66,"Middle Age",H3753&gt;=66,"Senior")</f>
        <v>Middle Age</v>
      </c>
      <c r="W3753" t="s">
        <v>6823</v>
      </c>
    </row>
    <row r="3754" spans="1:23" x14ac:dyDescent="0.3">
      <c r="A3754" t="s">
        <v>3851</v>
      </c>
      <c r="B3754" t="s">
        <v>17</v>
      </c>
      <c r="C3754">
        <v>62</v>
      </c>
      <c r="D3754">
        <v>0</v>
      </c>
      <c r="E3754" t="s">
        <v>17</v>
      </c>
      <c r="F3754" t="s">
        <v>245</v>
      </c>
      <c r="G3754" t="s">
        <v>6790</v>
      </c>
      <c r="H3754">
        <v>44</v>
      </c>
      <c r="I3754" t="s">
        <v>17</v>
      </c>
      <c r="J3754">
        <v>0</v>
      </c>
      <c r="K3754" t="s">
        <v>32</v>
      </c>
      <c r="L3754" t="s">
        <v>6792</v>
      </c>
      <c r="M3754">
        <v>12</v>
      </c>
      <c r="P3754" s="32">
        <v>44344</v>
      </c>
      <c r="Q3754" s="1">
        <v>9.7899683406616056</v>
      </c>
      <c r="R3754">
        <v>5</v>
      </c>
      <c r="S3754" t="str" cm="1">
        <f t="array" ref="S3754">_xlfn.IFS(R3754=0,"None",R3754&lt;3,"Low",R3754&lt;6,"Medium",R3754&lt;=10,"High")</f>
        <v>Medium</v>
      </c>
      <c r="T3754" t="str" cm="1">
        <f t="array" ref="T3754">_xlfn.IFS(M3754&lt;=20,"Low",M3754&lt;=50,"Medium",M3754&lt;=90,"High")</f>
        <v>Low</v>
      </c>
      <c r="U3754" s="33">
        <f>Datos_Limpios[[#This Row],[Number of Complaints or Support]]/Datos_Limpios[[#This Row],[Account Length (in months)]]</f>
        <v>8.0645161290322578E-2</v>
      </c>
      <c r="V3754" t="str" cm="1">
        <f t="array" ref="V3754">_xlfn.IFS(H3754&lt;30,"Under 30",H3754&lt;66,"Middle Age",H3754&gt;=66,"Senior")</f>
        <v>Middle Age</v>
      </c>
      <c r="W3754" t="s">
        <v>6823</v>
      </c>
    </row>
    <row r="3755" spans="1:23" x14ac:dyDescent="0.3">
      <c r="A3755" t="s">
        <v>3852</v>
      </c>
      <c r="B3755" t="s">
        <v>23</v>
      </c>
      <c r="C3755">
        <v>49</v>
      </c>
      <c r="D3755">
        <v>4</v>
      </c>
      <c r="E3755" t="s">
        <v>23</v>
      </c>
      <c r="F3755" t="s">
        <v>179</v>
      </c>
      <c r="G3755" t="s">
        <v>19</v>
      </c>
      <c r="H3755">
        <v>43</v>
      </c>
      <c r="I3755" t="s">
        <v>17</v>
      </c>
      <c r="J3755">
        <v>0</v>
      </c>
      <c r="K3755" t="s">
        <v>20</v>
      </c>
      <c r="L3755" t="s">
        <v>6791</v>
      </c>
      <c r="M3755">
        <v>38</v>
      </c>
      <c r="N3755" t="s">
        <v>91</v>
      </c>
      <c r="O3755" t="s">
        <v>92</v>
      </c>
      <c r="P3755" s="32">
        <v>43833</v>
      </c>
      <c r="Q3755" s="1">
        <v>35.077019175304819</v>
      </c>
      <c r="R3755">
        <v>7</v>
      </c>
      <c r="S3755" t="str" cm="1">
        <f t="array" ref="S3755">_xlfn.IFS(R3755=0,"None",R3755&lt;3,"Low",R3755&lt;6,"Medium",R3755&lt;=10,"High")</f>
        <v>High</v>
      </c>
      <c r="T3755" t="str" cm="1">
        <f t="array" ref="T3755">_xlfn.IFS(M3755&lt;=20,"Low",M3755&lt;=50,"Medium",M3755&lt;=90,"High")</f>
        <v>Medium</v>
      </c>
      <c r="U3755" s="33">
        <f>Datos_Limpios[[#This Row],[Number of Complaints or Support]]/Datos_Limpios[[#This Row],[Account Length (in months)]]</f>
        <v>0.14285714285714285</v>
      </c>
      <c r="V3755" t="str" cm="1">
        <f t="array" ref="V3755">_xlfn.IFS(H3755&lt;30,"Under 30",H3755&lt;66,"Middle Age",H3755&gt;=66,"Senior")</f>
        <v>Middle Age</v>
      </c>
      <c r="W3755" t="s">
        <v>6826</v>
      </c>
    </row>
    <row r="3756" spans="1:23" x14ac:dyDescent="0.3">
      <c r="A3756" t="s">
        <v>3853</v>
      </c>
      <c r="B3756" t="s">
        <v>17</v>
      </c>
      <c r="C3756">
        <v>54</v>
      </c>
      <c r="D3756">
        <v>0</v>
      </c>
      <c r="E3756" t="s">
        <v>23</v>
      </c>
      <c r="F3756" t="s">
        <v>79</v>
      </c>
      <c r="G3756" t="s">
        <v>19</v>
      </c>
      <c r="H3756">
        <v>36</v>
      </c>
      <c r="I3756" t="s">
        <v>17</v>
      </c>
      <c r="J3756">
        <v>0</v>
      </c>
      <c r="K3756" t="s">
        <v>24</v>
      </c>
      <c r="L3756" t="s">
        <v>6792</v>
      </c>
      <c r="M3756">
        <v>56</v>
      </c>
      <c r="P3756" s="32">
        <v>44667</v>
      </c>
      <c r="Q3756" s="1">
        <v>58.936407370749599</v>
      </c>
      <c r="R3756">
        <v>2</v>
      </c>
      <c r="S3756" t="str" cm="1">
        <f t="array" ref="S3756">_xlfn.IFS(R3756=0,"None",R3756&lt;3,"Low",R3756&lt;6,"Medium",R3756&lt;=10,"High")</f>
        <v>Low</v>
      </c>
      <c r="T3756" t="str" cm="1">
        <f t="array" ref="T3756">_xlfn.IFS(M3756&lt;=20,"Low",M3756&lt;=50,"Medium",M3756&lt;=90,"High")</f>
        <v>High</v>
      </c>
      <c r="U3756" s="33">
        <f>Datos_Limpios[[#This Row],[Number of Complaints or Support]]/Datos_Limpios[[#This Row],[Account Length (in months)]]</f>
        <v>3.7037037037037035E-2</v>
      </c>
      <c r="V3756" t="str" cm="1">
        <f t="array" ref="V3756">_xlfn.IFS(H3756&lt;30,"Under 30",H3756&lt;66,"Middle Age",H3756&gt;=66,"Senior")</f>
        <v>Middle Age</v>
      </c>
      <c r="W3756" t="s">
        <v>6826</v>
      </c>
    </row>
    <row r="3757" spans="1:23" x14ac:dyDescent="0.3">
      <c r="A3757" t="s">
        <v>3854</v>
      </c>
      <c r="B3757" t="s">
        <v>17</v>
      </c>
      <c r="C3757">
        <v>73</v>
      </c>
      <c r="D3757">
        <v>2</v>
      </c>
      <c r="E3757" t="s">
        <v>23</v>
      </c>
      <c r="F3757" t="s">
        <v>202</v>
      </c>
      <c r="G3757" t="s">
        <v>19</v>
      </c>
      <c r="H3757">
        <v>55</v>
      </c>
      <c r="I3757" t="s">
        <v>23</v>
      </c>
      <c r="J3757">
        <v>6</v>
      </c>
      <c r="K3757" t="s">
        <v>32</v>
      </c>
      <c r="L3757" t="s">
        <v>6792</v>
      </c>
      <c r="M3757">
        <v>52</v>
      </c>
      <c r="P3757" s="32">
        <v>45002</v>
      </c>
      <c r="Q3757" s="1">
        <v>44.303688642998402</v>
      </c>
      <c r="R3757">
        <v>9</v>
      </c>
      <c r="S3757" t="str" cm="1">
        <f t="array" ref="S3757">_xlfn.IFS(R3757=0,"None",R3757&lt;3,"Low",R3757&lt;6,"Medium",R3757&lt;=10,"High")</f>
        <v>High</v>
      </c>
      <c r="T3757" t="str" cm="1">
        <f t="array" ref="T3757">_xlfn.IFS(M3757&lt;=20,"Low",M3757&lt;=50,"Medium",M3757&lt;=90,"High")</f>
        <v>High</v>
      </c>
      <c r="U3757" s="33">
        <f>Datos_Limpios[[#This Row],[Number of Complaints or Support]]/Datos_Limpios[[#This Row],[Account Length (in months)]]</f>
        <v>0.12328767123287671</v>
      </c>
      <c r="V3757" t="str" cm="1">
        <f t="array" ref="V3757">_xlfn.IFS(H3757&lt;30,"Under 30",H3757&lt;66,"Middle Age",H3757&gt;=66,"Senior")</f>
        <v>Middle Age</v>
      </c>
      <c r="W3757" t="s">
        <v>6825</v>
      </c>
    </row>
    <row r="3758" spans="1:23" x14ac:dyDescent="0.3">
      <c r="A3758" t="s">
        <v>3855</v>
      </c>
      <c r="B3758" t="s">
        <v>17</v>
      </c>
      <c r="C3758">
        <v>32</v>
      </c>
      <c r="D3758">
        <v>0</v>
      </c>
      <c r="E3758" t="s">
        <v>23</v>
      </c>
      <c r="F3758" t="s">
        <v>29</v>
      </c>
      <c r="G3758" t="s">
        <v>6790</v>
      </c>
      <c r="H3758">
        <v>43</v>
      </c>
      <c r="I3758" t="s">
        <v>23</v>
      </c>
      <c r="J3758">
        <v>2</v>
      </c>
      <c r="K3758" t="s">
        <v>32</v>
      </c>
      <c r="L3758" t="s">
        <v>6791</v>
      </c>
      <c r="M3758">
        <v>30</v>
      </c>
      <c r="P3758" s="32">
        <v>44980</v>
      </c>
      <c r="Q3758" s="1">
        <v>29.767928513394949</v>
      </c>
      <c r="R3758">
        <v>3</v>
      </c>
      <c r="S3758" t="str" cm="1">
        <f t="array" ref="S3758">_xlfn.IFS(R3758=0,"None",R3758&lt;3,"Low",R3758&lt;6,"Medium",R3758&lt;=10,"High")</f>
        <v>Medium</v>
      </c>
      <c r="T3758" t="str" cm="1">
        <f t="array" ref="T3758">_xlfn.IFS(M3758&lt;=20,"Low",M3758&lt;=50,"Medium",M3758&lt;=90,"High")</f>
        <v>Medium</v>
      </c>
      <c r="U3758" s="33">
        <f>Datos_Limpios[[#This Row],[Number of Complaints or Support]]/Datos_Limpios[[#This Row],[Account Length (in months)]]</f>
        <v>9.375E-2</v>
      </c>
      <c r="V3758" t="str" cm="1">
        <f t="array" ref="V3758">_xlfn.IFS(H3758&lt;30,"Under 30",H3758&lt;66,"Middle Age",H3758&gt;=66,"Senior")</f>
        <v>Middle Age</v>
      </c>
      <c r="W3758" t="s">
        <v>6825</v>
      </c>
    </row>
    <row r="3759" spans="1:23" x14ac:dyDescent="0.3">
      <c r="A3759" t="s">
        <v>3856</v>
      </c>
      <c r="B3759" t="s">
        <v>17</v>
      </c>
      <c r="C3759">
        <v>73</v>
      </c>
      <c r="D3759">
        <v>0</v>
      </c>
      <c r="E3759" t="s">
        <v>23</v>
      </c>
      <c r="F3759" t="s">
        <v>94</v>
      </c>
      <c r="G3759" t="s">
        <v>19</v>
      </c>
      <c r="H3759">
        <v>75</v>
      </c>
      <c r="I3759" t="s">
        <v>17</v>
      </c>
      <c r="J3759">
        <v>0</v>
      </c>
      <c r="K3759" t="s">
        <v>32</v>
      </c>
      <c r="L3759" t="s">
        <v>6792</v>
      </c>
      <c r="M3759">
        <v>37</v>
      </c>
      <c r="P3759" s="32">
        <v>44590</v>
      </c>
      <c r="Q3759" s="1">
        <v>32.137988175946838</v>
      </c>
      <c r="R3759">
        <v>1</v>
      </c>
      <c r="S3759" t="str" cm="1">
        <f t="array" ref="S3759">_xlfn.IFS(R3759=0,"None",R3759&lt;3,"Low",R3759&lt;6,"Medium",R3759&lt;=10,"High")</f>
        <v>Low</v>
      </c>
      <c r="T3759" t="str" cm="1">
        <f t="array" ref="T3759">_xlfn.IFS(M3759&lt;=20,"Low",M3759&lt;=50,"Medium",M3759&lt;=90,"High")</f>
        <v>Medium</v>
      </c>
      <c r="U3759" s="33">
        <f>Datos_Limpios[[#This Row],[Number of Complaints or Support]]/Datos_Limpios[[#This Row],[Account Length (in months)]]</f>
        <v>1.3698630136986301E-2</v>
      </c>
      <c r="V3759" t="str" cm="1">
        <f t="array" ref="V3759">_xlfn.IFS(H3759&lt;30,"Under 30",H3759&lt;66,"Middle Age",H3759&gt;=66,"Senior")</f>
        <v>Senior</v>
      </c>
      <c r="W3759" t="s">
        <v>6823</v>
      </c>
    </row>
    <row r="3760" spans="1:23" x14ac:dyDescent="0.3">
      <c r="A3760" t="s">
        <v>3857</v>
      </c>
      <c r="B3760" t="s">
        <v>17</v>
      </c>
      <c r="C3760">
        <v>14</v>
      </c>
      <c r="D3760">
        <v>0</v>
      </c>
      <c r="E3760" t="s">
        <v>23</v>
      </c>
      <c r="F3760" t="s">
        <v>148</v>
      </c>
      <c r="G3760" t="s">
        <v>19</v>
      </c>
      <c r="H3760">
        <v>54</v>
      </c>
      <c r="I3760" t="s">
        <v>17</v>
      </c>
      <c r="J3760">
        <v>0</v>
      </c>
      <c r="K3760" t="s">
        <v>20</v>
      </c>
      <c r="L3760" t="s">
        <v>6792</v>
      </c>
      <c r="M3760">
        <v>31</v>
      </c>
      <c r="P3760" s="32">
        <v>44025</v>
      </c>
      <c r="Q3760" s="1">
        <v>26.814056614841569</v>
      </c>
      <c r="R3760">
        <v>10</v>
      </c>
      <c r="S3760" t="str" cm="1">
        <f t="array" ref="S3760">_xlfn.IFS(R3760=0,"None",R3760&lt;3,"Low",R3760&lt;6,"Medium",R3760&lt;=10,"High")</f>
        <v>High</v>
      </c>
      <c r="T3760" t="str" cm="1">
        <f t="array" ref="T3760">_xlfn.IFS(M3760&lt;=20,"Low",M3760&lt;=50,"Medium",M3760&lt;=90,"High")</f>
        <v>Medium</v>
      </c>
      <c r="U3760" s="33">
        <f>Datos_Limpios[[#This Row],[Number of Complaints or Support]]/Datos_Limpios[[#This Row],[Account Length (in months)]]</f>
        <v>0.7142857142857143</v>
      </c>
      <c r="V3760" t="str" cm="1">
        <f t="array" ref="V3760">_xlfn.IFS(H3760&lt;30,"Under 30",H3760&lt;66,"Middle Age",H3760&gt;=66,"Senior")</f>
        <v>Middle Age</v>
      </c>
      <c r="W3760" t="s">
        <v>6824</v>
      </c>
    </row>
    <row r="3761" spans="1:23" x14ac:dyDescent="0.3">
      <c r="A3761" t="s">
        <v>3858</v>
      </c>
      <c r="B3761" t="s">
        <v>17</v>
      </c>
      <c r="C3761">
        <v>47</v>
      </c>
      <c r="D3761">
        <v>0</v>
      </c>
      <c r="E3761" t="s">
        <v>23</v>
      </c>
      <c r="F3761" t="s">
        <v>69</v>
      </c>
      <c r="G3761" t="s">
        <v>19</v>
      </c>
      <c r="H3761">
        <v>41</v>
      </c>
      <c r="I3761" t="s">
        <v>17</v>
      </c>
      <c r="J3761">
        <v>0</v>
      </c>
      <c r="K3761" t="s">
        <v>20</v>
      </c>
      <c r="L3761" t="s">
        <v>6791</v>
      </c>
      <c r="M3761">
        <v>35</v>
      </c>
      <c r="P3761" s="32">
        <v>44244</v>
      </c>
      <c r="Q3761" s="1">
        <v>40.451284686920822</v>
      </c>
      <c r="R3761">
        <v>8</v>
      </c>
      <c r="S3761" t="str" cm="1">
        <f t="array" ref="S3761">_xlfn.IFS(R3761=0,"None",R3761&lt;3,"Low",R3761&lt;6,"Medium",R3761&lt;=10,"High")</f>
        <v>High</v>
      </c>
      <c r="T3761" t="str" cm="1">
        <f t="array" ref="T3761">_xlfn.IFS(M3761&lt;=20,"Low",M3761&lt;=50,"Medium",M3761&lt;=90,"High")</f>
        <v>Medium</v>
      </c>
      <c r="U3761" s="33">
        <f>Datos_Limpios[[#This Row],[Number of Complaints or Support]]/Datos_Limpios[[#This Row],[Account Length (in months)]]</f>
        <v>0.1702127659574468</v>
      </c>
      <c r="V3761" t="str" cm="1">
        <f t="array" ref="V3761">_xlfn.IFS(H3761&lt;30,"Under 30",H3761&lt;66,"Middle Age",H3761&gt;=66,"Senior")</f>
        <v>Middle Age</v>
      </c>
      <c r="W3761" t="s">
        <v>6825</v>
      </c>
    </row>
    <row r="3762" spans="1:23" x14ac:dyDescent="0.3">
      <c r="A3762" t="s">
        <v>3859</v>
      </c>
      <c r="B3762" t="s">
        <v>17</v>
      </c>
      <c r="C3762">
        <v>7</v>
      </c>
      <c r="D3762">
        <v>0</v>
      </c>
      <c r="E3762" t="s">
        <v>17</v>
      </c>
      <c r="F3762" t="s">
        <v>247</v>
      </c>
      <c r="G3762" t="s">
        <v>6790</v>
      </c>
      <c r="H3762">
        <v>43</v>
      </c>
      <c r="I3762" t="s">
        <v>17</v>
      </c>
      <c r="J3762">
        <v>0</v>
      </c>
      <c r="K3762" t="s">
        <v>20</v>
      </c>
      <c r="L3762" t="s">
        <v>6794</v>
      </c>
      <c r="M3762">
        <v>11</v>
      </c>
      <c r="P3762" s="32">
        <v>44364</v>
      </c>
      <c r="Q3762" s="1">
        <v>12.614626167220109</v>
      </c>
      <c r="R3762">
        <v>3</v>
      </c>
      <c r="S3762" t="str" cm="1">
        <f t="array" ref="S3762">_xlfn.IFS(R3762=0,"None",R3762&lt;3,"Low",R3762&lt;6,"Medium",R3762&lt;=10,"High")</f>
        <v>Medium</v>
      </c>
      <c r="T3762" t="str" cm="1">
        <f t="array" ref="T3762">_xlfn.IFS(M3762&lt;=20,"Low",M3762&lt;=50,"Medium",M3762&lt;=90,"High")</f>
        <v>Low</v>
      </c>
      <c r="U3762" s="33">
        <f>Datos_Limpios[[#This Row],[Number of Complaints or Support]]/Datos_Limpios[[#This Row],[Account Length (in months)]]</f>
        <v>0.42857142857142855</v>
      </c>
      <c r="V3762" t="str" cm="1">
        <f t="array" ref="V3762">_xlfn.IFS(H3762&lt;30,"Under 30",H3762&lt;66,"Middle Age",H3762&gt;=66,"Senior")</f>
        <v>Middle Age</v>
      </c>
      <c r="W3762" t="s">
        <v>6826</v>
      </c>
    </row>
    <row r="3763" spans="1:23" x14ac:dyDescent="0.3">
      <c r="A3763" t="s">
        <v>3860</v>
      </c>
      <c r="B3763" t="s">
        <v>17</v>
      </c>
      <c r="C3763">
        <v>50</v>
      </c>
      <c r="D3763">
        <v>2</v>
      </c>
      <c r="E3763" t="s">
        <v>23</v>
      </c>
      <c r="F3763" t="s">
        <v>18</v>
      </c>
      <c r="G3763" t="s">
        <v>19</v>
      </c>
      <c r="H3763">
        <v>82</v>
      </c>
      <c r="I3763" t="s">
        <v>17</v>
      </c>
      <c r="J3763">
        <v>0</v>
      </c>
      <c r="K3763" t="s">
        <v>24</v>
      </c>
      <c r="L3763" t="s">
        <v>6792</v>
      </c>
      <c r="M3763">
        <v>66</v>
      </c>
      <c r="P3763" s="32">
        <v>44116</v>
      </c>
      <c r="Q3763" s="1">
        <v>57.548854402213657</v>
      </c>
      <c r="R3763">
        <v>4</v>
      </c>
      <c r="S3763" t="str" cm="1">
        <f t="array" ref="S3763">_xlfn.IFS(R3763=0,"None",R3763&lt;3,"Low",R3763&lt;6,"Medium",R3763&lt;=10,"High")</f>
        <v>Medium</v>
      </c>
      <c r="T3763" t="str" cm="1">
        <f t="array" ref="T3763">_xlfn.IFS(M3763&lt;=20,"Low",M3763&lt;=50,"Medium",M3763&lt;=90,"High")</f>
        <v>High</v>
      </c>
      <c r="U3763" s="33">
        <f>Datos_Limpios[[#This Row],[Number of Complaints or Support]]/Datos_Limpios[[#This Row],[Account Length (in months)]]</f>
        <v>0.08</v>
      </c>
      <c r="V3763" t="str" cm="1">
        <f t="array" ref="V3763">_xlfn.IFS(H3763&lt;30,"Under 30",H3763&lt;66,"Middle Age",H3763&gt;=66,"Senior")</f>
        <v>Senior</v>
      </c>
      <c r="W3763" t="s">
        <v>6823</v>
      </c>
    </row>
    <row r="3764" spans="1:23" x14ac:dyDescent="0.3">
      <c r="A3764" t="s">
        <v>3861</v>
      </c>
      <c r="B3764" t="s">
        <v>23</v>
      </c>
      <c r="C3764">
        <v>18</v>
      </c>
      <c r="D3764">
        <v>4</v>
      </c>
      <c r="E3764" t="s">
        <v>23</v>
      </c>
      <c r="F3764" t="s">
        <v>140</v>
      </c>
      <c r="G3764" t="s">
        <v>19</v>
      </c>
      <c r="H3764">
        <v>29</v>
      </c>
      <c r="I3764" t="s">
        <v>17</v>
      </c>
      <c r="J3764">
        <v>0</v>
      </c>
      <c r="K3764" t="s">
        <v>20</v>
      </c>
      <c r="L3764" t="s">
        <v>6792</v>
      </c>
      <c r="M3764">
        <v>53</v>
      </c>
      <c r="N3764" t="s">
        <v>91</v>
      </c>
      <c r="O3764" t="s">
        <v>92</v>
      </c>
      <c r="P3764" s="32">
        <v>43924</v>
      </c>
      <c r="Q3764" s="1">
        <v>47.175025146578648</v>
      </c>
      <c r="R3764">
        <v>9</v>
      </c>
      <c r="S3764" t="str" cm="1">
        <f t="array" ref="S3764">_xlfn.IFS(R3764=0,"None",R3764&lt;3,"Low",R3764&lt;6,"Medium",R3764&lt;=10,"High")</f>
        <v>High</v>
      </c>
      <c r="T3764" t="str" cm="1">
        <f t="array" ref="T3764">_xlfn.IFS(M3764&lt;=20,"Low",M3764&lt;=50,"Medium",M3764&lt;=90,"High")</f>
        <v>High</v>
      </c>
      <c r="U3764" s="33">
        <f>Datos_Limpios[[#This Row],[Number of Complaints or Support]]/Datos_Limpios[[#This Row],[Account Length (in months)]]</f>
        <v>0.5</v>
      </c>
      <c r="V3764" t="str" cm="1">
        <f t="array" ref="V3764">_xlfn.IFS(H3764&lt;30,"Under 30",H3764&lt;66,"Middle Age",H3764&gt;=66,"Senior")</f>
        <v>Under 30</v>
      </c>
      <c r="W3764" t="s">
        <v>6826</v>
      </c>
    </row>
    <row r="3765" spans="1:23" x14ac:dyDescent="0.3">
      <c r="A3765" t="s">
        <v>3862</v>
      </c>
      <c r="B3765" t="s">
        <v>23</v>
      </c>
      <c r="C3765">
        <v>1</v>
      </c>
      <c r="D3765">
        <v>5</v>
      </c>
      <c r="E3765" t="s">
        <v>23</v>
      </c>
      <c r="F3765" t="s">
        <v>94</v>
      </c>
      <c r="G3765" t="s">
        <v>163</v>
      </c>
      <c r="H3765">
        <v>29</v>
      </c>
      <c r="I3765" t="s">
        <v>17</v>
      </c>
      <c r="J3765">
        <v>0</v>
      </c>
      <c r="K3765" t="s">
        <v>20</v>
      </c>
      <c r="L3765" t="s">
        <v>6794</v>
      </c>
      <c r="M3765">
        <v>16</v>
      </c>
      <c r="N3765" t="s">
        <v>91</v>
      </c>
      <c r="O3765" t="s">
        <v>92</v>
      </c>
      <c r="P3765" s="32">
        <v>44356</v>
      </c>
      <c r="Q3765" s="1">
        <v>13.424953924673019</v>
      </c>
      <c r="R3765">
        <v>8</v>
      </c>
      <c r="S3765" t="str" cm="1">
        <f t="array" ref="S3765">_xlfn.IFS(R3765=0,"None",R3765&lt;3,"Low",R3765&lt;6,"Medium",R3765&lt;=10,"High")</f>
        <v>High</v>
      </c>
      <c r="T3765" t="str" cm="1">
        <f t="array" ref="T3765">_xlfn.IFS(M3765&lt;=20,"Low",M3765&lt;=50,"Medium",M3765&lt;=90,"High")</f>
        <v>Low</v>
      </c>
      <c r="U3765" s="33">
        <f>Datos_Limpios[[#This Row],[Number of Complaints or Support]]/Datos_Limpios[[#This Row],[Account Length (in months)]]</f>
        <v>8</v>
      </c>
      <c r="V3765" t="str" cm="1">
        <f t="array" ref="V3765">_xlfn.IFS(H3765&lt;30,"Under 30",H3765&lt;66,"Middle Age",H3765&gt;=66,"Senior")</f>
        <v>Under 30</v>
      </c>
      <c r="W3765" t="s">
        <v>6823</v>
      </c>
    </row>
    <row r="3766" spans="1:23" x14ac:dyDescent="0.3">
      <c r="A3766" t="s">
        <v>3863</v>
      </c>
      <c r="B3766" t="s">
        <v>17</v>
      </c>
      <c r="C3766">
        <v>42</v>
      </c>
      <c r="D3766">
        <v>0</v>
      </c>
      <c r="E3766" t="s">
        <v>23</v>
      </c>
      <c r="F3766" t="s">
        <v>38</v>
      </c>
      <c r="G3766" t="s">
        <v>6790</v>
      </c>
      <c r="H3766">
        <v>22</v>
      </c>
      <c r="I3766" t="s">
        <v>17</v>
      </c>
      <c r="J3766">
        <v>0</v>
      </c>
      <c r="K3766" t="s">
        <v>24</v>
      </c>
      <c r="L3766" t="s">
        <v>6792</v>
      </c>
      <c r="M3766">
        <v>24</v>
      </c>
      <c r="P3766" s="32">
        <v>44184</v>
      </c>
      <c r="Q3766" s="1">
        <v>26.95142328805639</v>
      </c>
      <c r="R3766">
        <v>8</v>
      </c>
      <c r="S3766" t="str" cm="1">
        <f t="array" ref="S3766">_xlfn.IFS(R3766=0,"None",R3766&lt;3,"Low",R3766&lt;6,"Medium",R3766&lt;=10,"High")</f>
        <v>High</v>
      </c>
      <c r="T3766" t="str" cm="1">
        <f t="array" ref="T3766">_xlfn.IFS(M3766&lt;=20,"Low",M3766&lt;=50,"Medium",M3766&lt;=90,"High")</f>
        <v>Medium</v>
      </c>
      <c r="U3766" s="33">
        <f>Datos_Limpios[[#This Row],[Number of Complaints or Support]]/Datos_Limpios[[#This Row],[Account Length (in months)]]</f>
        <v>0.19047619047619047</v>
      </c>
      <c r="V3766" t="str" cm="1">
        <f t="array" ref="V3766">_xlfn.IFS(H3766&lt;30,"Under 30",H3766&lt;66,"Middle Age",H3766&gt;=66,"Senior")</f>
        <v>Under 30</v>
      </c>
      <c r="W3766" t="s">
        <v>6825</v>
      </c>
    </row>
    <row r="3767" spans="1:23" x14ac:dyDescent="0.3">
      <c r="A3767" t="s">
        <v>3864</v>
      </c>
      <c r="B3767" t="s">
        <v>17</v>
      </c>
      <c r="C3767">
        <v>60</v>
      </c>
      <c r="D3767">
        <v>1</v>
      </c>
      <c r="E3767" t="s">
        <v>23</v>
      </c>
      <c r="F3767" t="s">
        <v>56</v>
      </c>
      <c r="G3767" t="s">
        <v>6790</v>
      </c>
      <c r="H3767">
        <v>54</v>
      </c>
      <c r="I3767" t="s">
        <v>23</v>
      </c>
      <c r="J3767">
        <v>3</v>
      </c>
      <c r="K3767" t="s">
        <v>20</v>
      </c>
      <c r="L3767" t="s">
        <v>6792</v>
      </c>
      <c r="M3767">
        <v>35</v>
      </c>
      <c r="P3767" s="32">
        <v>44352</v>
      </c>
      <c r="Q3767" s="1">
        <v>33.599550140323778</v>
      </c>
      <c r="R3767">
        <v>2</v>
      </c>
      <c r="S3767" t="str" cm="1">
        <f t="array" ref="S3767">_xlfn.IFS(R3767=0,"None",R3767&lt;3,"Low",R3767&lt;6,"Medium",R3767&lt;=10,"High")</f>
        <v>Low</v>
      </c>
      <c r="T3767" t="str" cm="1">
        <f t="array" ref="T3767">_xlfn.IFS(M3767&lt;=20,"Low",M3767&lt;=50,"Medium",M3767&lt;=90,"High")</f>
        <v>Medium</v>
      </c>
      <c r="U3767" s="33">
        <f>Datos_Limpios[[#This Row],[Number of Complaints or Support]]/Datos_Limpios[[#This Row],[Account Length (in months)]]</f>
        <v>3.3333333333333333E-2</v>
      </c>
      <c r="V3767" t="str" cm="1">
        <f t="array" ref="V3767">_xlfn.IFS(H3767&lt;30,"Under 30",H3767&lt;66,"Middle Age",H3767&gt;=66,"Senior")</f>
        <v>Middle Age</v>
      </c>
      <c r="W3767" t="s">
        <v>6823</v>
      </c>
    </row>
    <row r="3768" spans="1:23" x14ac:dyDescent="0.3">
      <c r="A3768" t="s">
        <v>3865</v>
      </c>
      <c r="B3768" t="s">
        <v>23</v>
      </c>
      <c r="C3768">
        <v>2</v>
      </c>
      <c r="D3768">
        <v>1</v>
      </c>
      <c r="E3768" t="s">
        <v>23</v>
      </c>
      <c r="F3768" t="s">
        <v>18</v>
      </c>
      <c r="G3768" t="s">
        <v>6790</v>
      </c>
      <c r="H3768">
        <v>19</v>
      </c>
      <c r="I3768" t="s">
        <v>17</v>
      </c>
      <c r="J3768">
        <v>0</v>
      </c>
      <c r="K3768" t="s">
        <v>20</v>
      </c>
      <c r="L3768" t="s">
        <v>6792</v>
      </c>
      <c r="M3768">
        <v>48</v>
      </c>
      <c r="N3768" t="s">
        <v>27</v>
      </c>
      <c r="O3768" t="s">
        <v>108</v>
      </c>
      <c r="P3768" s="32">
        <v>43984</v>
      </c>
      <c r="Q3768" s="1">
        <v>49.277371450388507</v>
      </c>
      <c r="R3768">
        <v>5</v>
      </c>
      <c r="S3768" t="str" cm="1">
        <f t="array" ref="S3768">_xlfn.IFS(R3768=0,"None",R3768&lt;3,"Low",R3768&lt;6,"Medium",R3768&lt;=10,"High")</f>
        <v>Medium</v>
      </c>
      <c r="T3768" t="str" cm="1">
        <f t="array" ref="T3768">_xlfn.IFS(M3768&lt;=20,"Low",M3768&lt;=50,"Medium",M3768&lt;=90,"High")</f>
        <v>Medium</v>
      </c>
      <c r="U3768" s="33">
        <f>Datos_Limpios[[#This Row],[Number of Complaints or Support]]/Datos_Limpios[[#This Row],[Account Length (in months)]]</f>
        <v>2.5</v>
      </c>
      <c r="V3768" t="str" cm="1">
        <f t="array" ref="V3768">_xlfn.IFS(H3768&lt;30,"Under 30",H3768&lt;66,"Middle Age",H3768&gt;=66,"Senior")</f>
        <v>Under 30</v>
      </c>
      <c r="W3768" t="s">
        <v>6823</v>
      </c>
    </row>
    <row r="3769" spans="1:23" x14ac:dyDescent="0.3">
      <c r="A3769" t="s">
        <v>3866</v>
      </c>
      <c r="B3769" t="s">
        <v>23</v>
      </c>
      <c r="C3769">
        <v>1</v>
      </c>
      <c r="D3769">
        <v>3</v>
      </c>
      <c r="E3769" t="s">
        <v>23</v>
      </c>
      <c r="F3769" t="s">
        <v>56</v>
      </c>
      <c r="G3769" t="s">
        <v>6790</v>
      </c>
      <c r="H3769">
        <v>66</v>
      </c>
      <c r="I3769" t="s">
        <v>17</v>
      </c>
      <c r="J3769">
        <v>0</v>
      </c>
      <c r="K3769" t="s">
        <v>20</v>
      </c>
      <c r="L3769" t="s">
        <v>6791</v>
      </c>
      <c r="M3769">
        <v>21</v>
      </c>
      <c r="N3769" t="s">
        <v>50</v>
      </c>
      <c r="O3769" t="s">
        <v>105</v>
      </c>
      <c r="P3769" s="32">
        <v>44411</v>
      </c>
      <c r="Q3769" s="1">
        <v>20.572800343272821</v>
      </c>
      <c r="R3769">
        <v>9</v>
      </c>
      <c r="S3769" t="str" cm="1">
        <f t="array" ref="S3769">_xlfn.IFS(R3769=0,"None",R3769&lt;3,"Low",R3769&lt;6,"Medium",R3769&lt;=10,"High")</f>
        <v>High</v>
      </c>
      <c r="T3769" t="str" cm="1">
        <f t="array" ref="T3769">_xlfn.IFS(M3769&lt;=20,"Low",M3769&lt;=50,"Medium",M3769&lt;=90,"High")</f>
        <v>Medium</v>
      </c>
      <c r="U3769" s="33">
        <f>Datos_Limpios[[#This Row],[Number of Complaints or Support]]/Datos_Limpios[[#This Row],[Account Length (in months)]]</f>
        <v>9</v>
      </c>
      <c r="V3769" t="str" cm="1">
        <f t="array" ref="V3769">_xlfn.IFS(H3769&lt;30,"Under 30",H3769&lt;66,"Middle Age",H3769&gt;=66,"Senior")</f>
        <v>Senior</v>
      </c>
      <c r="W3769" t="s">
        <v>6823</v>
      </c>
    </row>
    <row r="3770" spans="1:23" x14ac:dyDescent="0.3">
      <c r="A3770" t="s">
        <v>3867</v>
      </c>
      <c r="B3770" t="s">
        <v>23</v>
      </c>
      <c r="C3770">
        <v>1</v>
      </c>
      <c r="D3770">
        <v>1</v>
      </c>
      <c r="E3770" t="s">
        <v>17</v>
      </c>
      <c r="F3770" t="s">
        <v>34</v>
      </c>
      <c r="G3770" t="s">
        <v>6790</v>
      </c>
      <c r="H3770">
        <v>41</v>
      </c>
      <c r="I3770" t="s">
        <v>17</v>
      </c>
      <c r="J3770">
        <v>0</v>
      </c>
      <c r="K3770" t="s">
        <v>20</v>
      </c>
      <c r="L3770" t="s">
        <v>6791</v>
      </c>
      <c r="M3770">
        <v>35</v>
      </c>
      <c r="N3770" t="s">
        <v>27</v>
      </c>
      <c r="O3770" t="s">
        <v>108</v>
      </c>
      <c r="P3770" s="32">
        <v>45140</v>
      </c>
      <c r="Q3770" s="1">
        <v>32.837913117778022</v>
      </c>
      <c r="R3770">
        <v>1</v>
      </c>
      <c r="S3770" t="str" cm="1">
        <f t="array" ref="S3770">_xlfn.IFS(R3770=0,"None",R3770&lt;3,"Low",R3770&lt;6,"Medium",R3770&lt;=10,"High")</f>
        <v>Low</v>
      </c>
      <c r="T3770" t="str" cm="1">
        <f t="array" ref="T3770">_xlfn.IFS(M3770&lt;=20,"Low",M3770&lt;=50,"Medium",M3770&lt;=90,"High")</f>
        <v>Medium</v>
      </c>
      <c r="U3770" s="33">
        <f>Datos_Limpios[[#This Row],[Number of Complaints or Support]]/Datos_Limpios[[#This Row],[Account Length (in months)]]</f>
        <v>1</v>
      </c>
      <c r="V3770" t="str" cm="1">
        <f t="array" ref="V3770">_xlfn.IFS(H3770&lt;30,"Under 30",H3770&lt;66,"Middle Age",H3770&gt;=66,"Senior")</f>
        <v>Middle Age</v>
      </c>
      <c r="W3770" t="s">
        <v>6823</v>
      </c>
    </row>
    <row r="3771" spans="1:23" x14ac:dyDescent="0.3">
      <c r="A3771" t="s">
        <v>3868</v>
      </c>
      <c r="B3771" t="s">
        <v>23</v>
      </c>
      <c r="C3771">
        <v>56</v>
      </c>
      <c r="D3771">
        <v>5</v>
      </c>
      <c r="E3771" t="s">
        <v>23</v>
      </c>
      <c r="F3771" t="s">
        <v>196</v>
      </c>
      <c r="G3771" t="s">
        <v>6790</v>
      </c>
      <c r="H3771">
        <v>37</v>
      </c>
      <c r="I3771" t="s">
        <v>17</v>
      </c>
      <c r="J3771">
        <v>0</v>
      </c>
      <c r="K3771" t="s">
        <v>32</v>
      </c>
      <c r="L3771" t="s">
        <v>6792</v>
      </c>
      <c r="M3771">
        <v>47</v>
      </c>
      <c r="N3771" t="s">
        <v>27</v>
      </c>
      <c r="O3771" t="s">
        <v>108</v>
      </c>
      <c r="P3771" s="32">
        <v>44962</v>
      </c>
      <c r="Q3771" s="1">
        <v>38.789512557953259</v>
      </c>
      <c r="R3771">
        <v>2</v>
      </c>
      <c r="S3771" t="str" cm="1">
        <f t="array" ref="S3771">_xlfn.IFS(R3771=0,"None",R3771&lt;3,"Low",R3771&lt;6,"Medium",R3771&lt;=10,"High")</f>
        <v>Low</v>
      </c>
      <c r="T3771" t="str" cm="1">
        <f t="array" ref="T3771">_xlfn.IFS(M3771&lt;=20,"Low",M3771&lt;=50,"Medium",M3771&lt;=90,"High")</f>
        <v>Medium</v>
      </c>
      <c r="U3771" s="33">
        <f>Datos_Limpios[[#This Row],[Number of Complaints or Support]]/Datos_Limpios[[#This Row],[Account Length (in months)]]</f>
        <v>3.5714285714285712E-2</v>
      </c>
      <c r="V3771" t="str" cm="1">
        <f t="array" ref="V3771">_xlfn.IFS(H3771&lt;30,"Under 30",H3771&lt;66,"Middle Age",H3771&gt;=66,"Senior")</f>
        <v>Middle Age</v>
      </c>
      <c r="W3771" t="s">
        <v>6826</v>
      </c>
    </row>
    <row r="3772" spans="1:23" x14ac:dyDescent="0.3">
      <c r="A3772" t="s">
        <v>3869</v>
      </c>
      <c r="B3772" t="s">
        <v>17</v>
      </c>
      <c r="C3772">
        <v>74</v>
      </c>
      <c r="D3772">
        <v>0</v>
      </c>
      <c r="E3772" t="s">
        <v>17</v>
      </c>
      <c r="F3772" t="s">
        <v>42</v>
      </c>
      <c r="G3772" t="s">
        <v>19</v>
      </c>
      <c r="H3772">
        <v>53</v>
      </c>
      <c r="I3772" t="s">
        <v>17</v>
      </c>
      <c r="J3772">
        <v>0</v>
      </c>
      <c r="K3772" t="s">
        <v>32</v>
      </c>
      <c r="L3772" t="s">
        <v>6792</v>
      </c>
      <c r="M3772">
        <v>8</v>
      </c>
      <c r="P3772" s="32">
        <v>44448</v>
      </c>
      <c r="Q3772" s="1">
        <v>7.9535012136158372</v>
      </c>
      <c r="R3772">
        <v>5</v>
      </c>
      <c r="S3772" t="str" cm="1">
        <f t="array" ref="S3772">_xlfn.IFS(R3772=0,"None",R3772&lt;3,"Low",R3772&lt;6,"Medium",R3772&lt;=10,"High")</f>
        <v>Medium</v>
      </c>
      <c r="T3772" t="str" cm="1">
        <f t="array" ref="T3772">_xlfn.IFS(M3772&lt;=20,"Low",M3772&lt;=50,"Medium",M3772&lt;=90,"High")</f>
        <v>Low</v>
      </c>
      <c r="U3772" s="33">
        <f>Datos_Limpios[[#This Row],[Number of Complaints or Support]]/Datos_Limpios[[#This Row],[Account Length (in months)]]</f>
        <v>6.7567567567567571E-2</v>
      </c>
      <c r="V3772" t="str" cm="1">
        <f t="array" ref="V3772">_xlfn.IFS(H3772&lt;30,"Under 30",H3772&lt;66,"Middle Age",H3772&gt;=66,"Senior")</f>
        <v>Middle Age</v>
      </c>
      <c r="W3772" t="s">
        <v>6823</v>
      </c>
    </row>
    <row r="3773" spans="1:23" x14ac:dyDescent="0.3">
      <c r="A3773" t="s">
        <v>3870</v>
      </c>
      <c r="B3773" t="s">
        <v>23</v>
      </c>
      <c r="C3773">
        <v>16</v>
      </c>
      <c r="D3773">
        <v>3</v>
      </c>
      <c r="E3773" t="s">
        <v>23</v>
      </c>
      <c r="F3773" t="s">
        <v>107</v>
      </c>
      <c r="G3773" t="s">
        <v>19</v>
      </c>
      <c r="H3773">
        <v>35</v>
      </c>
      <c r="I3773" t="s">
        <v>17</v>
      </c>
      <c r="J3773">
        <v>0</v>
      </c>
      <c r="K3773" t="s">
        <v>20</v>
      </c>
      <c r="L3773" t="s">
        <v>6792</v>
      </c>
      <c r="M3773">
        <v>33</v>
      </c>
      <c r="N3773" t="s">
        <v>91</v>
      </c>
      <c r="O3773" t="s">
        <v>92</v>
      </c>
      <c r="P3773" s="32">
        <v>44116</v>
      </c>
      <c r="Q3773" s="1">
        <v>37.108336368343267</v>
      </c>
      <c r="R3773">
        <v>10</v>
      </c>
      <c r="S3773" t="str" cm="1">
        <f t="array" ref="S3773">_xlfn.IFS(R3773=0,"None",R3773&lt;3,"Low",R3773&lt;6,"Medium",R3773&lt;=10,"High")</f>
        <v>High</v>
      </c>
      <c r="T3773" t="str" cm="1">
        <f t="array" ref="T3773">_xlfn.IFS(M3773&lt;=20,"Low",M3773&lt;=50,"Medium",M3773&lt;=90,"High")</f>
        <v>Medium</v>
      </c>
      <c r="U3773" s="33">
        <f>Datos_Limpios[[#This Row],[Number of Complaints or Support]]/Datos_Limpios[[#This Row],[Account Length (in months)]]</f>
        <v>0.625</v>
      </c>
      <c r="V3773" t="str" cm="1">
        <f t="array" ref="V3773">_xlfn.IFS(H3773&lt;30,"Under 30",H3773&lt;66,"Middle Age",H3773&gt;=66,"Senior")</f>
        <v>Middle Age</v>
      </c>
      <c r="W3773" t="s">
        <v>6825</v>
      </c>
    </row>
    <row r="3774" spans="1:23" x14ac:dyDescent="0.3">
      <c r="A3774" t="s">
        <v>3871</v>
      </c>
      <c r="B3774" t="s">
        <v>17</v>
      </c>
      <c r="C3774">
        <v>6</v>
      </c>
      <c r="D3774">
        <v>2</v>
      </c>
      <c r="E3774" t="s">
        <v>23</v>
      </c>
      <c r="F3774" t="s">
        <v>103</v>
      </c>
      <c r="G3774" t="s">
        <v>19</v>
      </c>
      <c r="H3774">
        <v>42</v>
      </c>
      <c r="I3774" t="s">
        <v>17</v>
      </c>
      <c r="J3774">
        <v>0</v>
      </c>
      <c r="K3774" t="s">
        <v>20</v>
      </c>
      <c r="L3774" t="s">
        <v>6791</v>
      </c>
      <c r="M3774">
        <v>32</v>
      </c>
      <c r="P3774" s="32">
        <v>44026</v>
      </c>
      <c r="Q3774" s="1">
        <v>36.729301728443453</v>
      </c>
      <c r="R3774">
        <v>5</v>
      </c>
      <c r="S3774" t="str" cm="1">
        <f t="array" ref="S3774">_xlfn.IFS(R3774=0,"None",R3774&lt;3,"Low",R3774&lt;6,"Medium",R3774&lt;=10,"High")</f>
        <v>Medium</v>
      </c>
      <c r="T3774" t="str" cm="1">
        <f t="array" ref="T3774">_xlfn.IFS(M3774&lt;=20,"Low",M3774&lt;=50,"Medium",M3774&lt;=90,"High")</f>
        <v>Medium</v>
      </c>
      <c r="U3774" s="33">
        <f>Datos_Limpios[[#This Row],[Number of Complaints or Support]]/Datos_Limpios[[#This Row],[Account Length (in months)]]</f>
        <v>0.83333333333333337</v>
      </c>
      <c r="V3774" t="str" cm="1">
        <f t="array" ref="V3774">_xlfn.IFS(H3774&lt;30,"Under 30",H3774&lt;66,"Middle Age",H3774&gt;=66,"Senior")</f>
        <v>Middle Age</v>
      </c>
      <c r="W3774" t="s">
        <v>6823</v>
      </c>
    </row>
    <row r="3775" spans="1:23" x14ac:dyDescent="0.3">
      <c r="A3775" t="s">
        <v>3872</v>
      </c>
      <c r="B3775" t="s">
        <v>17</v>
      </c>
      <c r="C3775">
        <v>59</v>
      </c>
      <c r="D3775">
        <v>0</v>
      </c>
      <c r="E3775" t="s">
        <v>23</v>
      </c>
      <c r="F3775" t="s">
        <v>38</v>
      </c>
      <c r="G3775" t="s">
        <v>19</v>
      </c>
      <c r="H3775">
        <v>44</v>
      </c>
      <c r="I3775" t="s">
        <v>17</v>
      </c>
      <c r="J3775">
        <v>0</v>
      </c>
      <c r="K3775" t="s">
        <v>32</v>
      </c>
      <c r="L3775" t="s">
        <v>6791</v>
      </c>
      <c r="M3775">
        <v>35</v>
      </c>
      <c r="P3775" s="32">
        <v>44342</v>
      </c>
      <c r="Q3775" s="1">
        <v>36.432662721310876</v>
      </c>
      <c r="R3775">
        <v>8</v>
      </c>
      <c r="S3775" t="str" cm="1">
        <f t="array" ref="S3775">_xlfn.IFS(R3775=0,"None",R3775&lt;3,"Low",R3775&lt;6,"Medium",R3775&lt;=10,"High")</f>
        <v>High</v>
      </c>
      <c r="T3775" t="str" cm="1">
        <f t="array" ref="T3775">_xlfn.IFS(M3775&lt;=20,"Low",M3775&lt;=50,"Medium",M3775&lt;=90,"High")</f>
        <v>Medium</v>
      </c>
      <c r="U3775" s="33">
        <f>Datos_Limpios[[#This Row],[Number of Complaints or Support]]/Datos_Limpios[[#This Row],[Account Length (in months)]]</f>
        <v>0.13559322033898305</v>
      </c>
      <c r="V3775" t="str" cm="1">
        <f t="array" ref="V3775">_xlfn.IFS(H3775&lt;30,"Under 30",H3775&lt;66,"Middle Age",H3775&gt;=66,"Senior")</f>
        <v>Middle Age</v>
      </c>
      <c r="W3775" t="s">
        <v>6825</v>
      </c>
    </row>
    <row r="3776" spans="1:23" x14ac:dyDescent="0.3">
      <c r="A3776" t="s">
        <v>3873</v>
      </c>
      <c r="B3776" t="s">
        <v>23</v>
      </c>
      <c r="C3776">
        <v>1</v>
      </c>
      <c r="D3776">
        <v>4</v>
      </c>
      <c r="E3776" t="s">
        <v>23</v>
      </c>
      <c r="F3776" t="s">
        <v>38</v>
      </c>
      <c r="G3776" t="s">
        <v>19</v>
      </c>
      <c r="H3776">
        <v>20</v>
      </c>
      <c r="I3776" t="s">
        <v>17</v>
      </c>
      <c r="J3776">
        <v>0</v>
      </c>
      <c r="K3776" t="s">
        <v>20</v>
      </c>
      <c r="L3776" t="s">
        <v>6792</v>
      </c>
      <c r="M3776">
        <v>27</v>
      </c>
      <c r="N3776" t="s">
        <v>27</v>
      </c>
      <c r="O3776" t="s">
        <v>125</v>
      </c>
      <c r="P3776" s="32">
        <v>44767</v>
      </c>
      <c r="Q3776" s="1">
        <v>30.789398203857171</v>
      </c>
      <c r="R3776">
        <v>7</v>
      </c>
      <c r="S3776" t="str" cm="1">
        <f t="array" ref="S3776">_xlfn.IFS(R3776=0,"None",R3776&lt;3,"Low",R3776&lt;6,"Medium",R3776&lt;=10,"High")</f>
        <v>High</v>
      </c>
      <c r="T3776" t="str" cm="1">
        <f t="array" ref="T3776">_xlfn.IFS(M3776&lt;=20,"Low",M3776&lt;=50,"Medium",M3776&lt;=90,"High")</f>
        <v>Medium</v>
      </c>
      <c r="U3776" s="33">
        <f>Datos_Limpios[[#This Row],[Number of Complaints or Support]]/Datos_Limpios[[#This Row],[Account Length (in months)]]</f>
        <v>7</v>
      </c>
      <c r="V3776" t="str" cm="1">
        <f t="array" ref="V3776">_xlfn.IFS(H3776&lt;30,"Under 30",H3776&lt;66,"Middle Age",H3776&gt;=66,"Senior")</f>
        <v>Under 30</v>
      </c>
      <c r="W3776" t="s">
        <v>6825</v>
      </c>
    </row>
    <row r="3777" spans="1:23" x14ac:dyDescent="0.3">
      <c r="A3777" t="s">
        <v>3874</v>
      </c>
      <c r="B3777" t="s">
        <v>17</v>
      </c>
      <c r="C3777">
        <v>72</v>
      </c>
      <c r="D3777">
        <v>2</v>
      </c>
      <c r="E3777" t="s">
        <v>23</v>
      </c>
      <c r="F3777" t="s">
        <v>88</v>
      </c>
      <c r="G3777" t="s">
        <v>19</v>
      </c>
      <c r="H3777">
        <v>51</v>
      </c>
      <c r="I3777" t="s">
        <v>17</v>
      </c>
      <c r="J3777">
        <v>0</v>
      </c>
      <c r="K3777" t="s">
        <v>32</v>
      </c>
      <c r="L3777" t="s">
        <v>6791</v>
      </c>
      <c r="M3777">
        <v>26</v>
      </c>
      <c r="P3777" s="32">
        <v>44780</v>
      </c>
      <c r="Q3777" s="1">
        <v>24.556583627559569</v>
      </c>
      <c r="R3777">
        <v>4</v>
      </c>
      <c r="S3777" t="str" cm="1">
        <f t="array" ref="S3777">_xlfn.IFS(R3777=0,"None",R3777&lt;3,"Low",R3777&lt;6,"Medium",R3777&lt;=10,"High")</f>
        <v>Medium</v>
      </c>
      <c r="T3777" t="str" cm="1">
        <f t="array" ref="T3777">_xlfn.IFS(M3777&lt;=20,"Low",M3777&lt;=50,"Medium",M3777&lt;=90,"High")</f>
        <v>Medium</v>
      </c>
      <c r="U3777" s="33">
        <f>Datos_Limpios[[#This Row],[Number of Complaints or Support]]/Datos_Limpios[[#This Row],[Account Length (in months)]]</f>
        <v>5.5555555555555552E-2</v>
      </c>
      <c r="V3777" t="str" cm="1">
        <f t="array" ref="V3777">_xlfn.IFS(H3777&lt;30,"Under 30",H3777&lt;66,"Middle Age",H3777&gt;=66,"Senior")</f>
        <v>Middle Age</v>
      </c>
      <c r="W3777" t="s">
        <v>6825</v>
      </c>
    </row>
    <row r="3778" spans="1:23" x14ac:dyDescent="0.3">
      <c r="A3778" t="s">
        <v>3875</v>
      </c>
      <c r="B3778" t="s">
        <v>23</v>
      </c>
      <c r="C3778">
        <v>28</v>
      </c>
      <c r="D3778">
        <v>3</v>
      </c>
      <c r="E3778" t="s">
        <v>17</v>
      </c>
      <c r="F3778" t="s">
        <v>38</v>
      </c>
      <c r="G3778" t="s">
        <v>19</v>
      </c>
      <c r="H3778">
        <v>65</v>
      </c>
      <c r="I3778" t="s">
        <v>17</v>
      </c>
      <c r="J3778">
        <v>0</v>
      </c>
      <c r="K3778" t="s">
        <v>32</v>
      </c>
      <c r="L3778" t="s">
        <v>6791</v>
      </c>
      <c r="M3778">
        <v>16</v>
      </c>
      <c r="N3778" t="s">
        <v>27</v>
      </c>
      <c r="O3778" t="s">
        <v>125</v>
      </c>
      <c r="P3778" s="32">
        <v>43960</v>
      </c>
      <c r="Q3778" s="1">
        <v>13.12571363844043</v>
      </c>
      <c r="R3778">
        <v>10</v>
      </c>
      <c r="S3778" t="str" cm="1">
        <f t="array" ref="S3778">_xlfn.IFS(R3778=0,"None",R3778&lt;3,"Low",R3778&lt;6,"Medium",R3778&lt;=10,"High")</f>
        <v>High</v>
      </c>
      <c r="T3778" t="str" cm="1">
        <f t="array" ref="T3778">_xlfn.IFS(M3778&lt;=20,"Low",M3778&lt;=50,"Medium",M3778&lt;=90,"High")</f>
        <v>Low</v>
      </c>
      <c r="U3778" s="33">
        <f>Datos_Limpios[[#This Row],[Number of Complaints or Support]]/Datos_Limpios[[#This Row],[Account Length (in months)]]</f>
        <v>0.35714285714285715</v>
      </c>
      <c r="V3778" t="str" cm="1">
        <f t="array" ref="V3778">_xlfn.IFS(H3778&lt;30,"Under 30",H3778&lt;66,"Middle Age",H3778&gt;=66,"Senior")</f>
        <v>Middle Age</v>
      </c>
      <c r="W3778" t="s">
        <v>6825</v>
      </c>
    </row>
    <row r="3779" spans="1:23" x14ac:dyDescent="0.3">
      <c r="A3779" t="s">
        <v>3876</v>
      </c>
      <c r="B3779" t="s">
        <v>17</v>
      </c>
      <c r="C3779">
        <v>2</v>
      </c>
      <c r="D3779">
        <v>0</v>
      </c>
      <c r="E3779" t="s">
        <v>17</v>
      </c>
      <c r="F3779" t="s">
        <v>148</v>
      </c>
      <c r="G3779" t="s">
        <v>19</v>
      </c>
      <c r="H3779">
        <v>37</v>
      </c>
      <c r="I3779" t="s">
        <v>17</v>
      </c>
      <c r="J3779">
        <v>0</v>
      </c>
      <c r="K3779" t="s">
        <v>20</v>
      </c>
      <c r="L3779" t="s">
        <v>6791</v>
      </c>
      <c r="M3779">
        <v>12</v>
      </c>
      <c r="P3779" s="32">
        <v>44235</v>
      </c>
      <c r="Q3779" s="1">
        <v>13.37615462268039</v>
      </c>
      <c r="R3779">
        <v>7</v>
      </c>
      <c r="S3779" t="str" cm="1">
        <f t="array" ref="S3779">_xlfn.IFS(R3779=0,"None",R3779&lt;3,"Low",R3779&lt;6,"Medium",R3779&lt;=10,"High")</f>
        <v>High</v>
      </c>
      <c r="T3779" t="str" cm="1">
        <f t="array" ref="T3779">_xlfn.IFS(M3779&lt;=20,"Low",M3779&lt;=50,"Medium",M3779&lt;=90,"High")</f>
        <v>Low</v>
      </c>
      <c r="U3779" s="33">
        <f>Datos_Limpios[[#This Row],[Number of Complaints or Support]]/Datos_Limpios[[#This Row],[Account Length (in months)]]</f>
        <v>3.5</v>
      </c>
      <c r="V3779" t="str" cm="1">
        <f t="array" ref="V3779">_xlfn.IFS(H3779&lt;30,"Under 30",H3779&lt;66,"Middle Age",H3779&gt;=66,"Senior")</f>
        <v>Middle Age</v>
      </c>
      <c r="W3779" t="s">
        <v>6824</v>
      </c>
    </row>
    <row r="3780" spans="1:23" x14ac:dyDescent="0.3">
      <c r="A3780" t="s">
        <v>3877</v>
      </c>
      <c r="B3780" t="s">
        <v>17</v>
      </c>
      <c r="C3780">
        <v>55</v>
      </c>
      <c r="D3780">
        <v>1</v>
      </c>
      <c r="E3780" t="s">
        <v>23</v>
      </c>
      <c r="F3780" t="s">
        <v>34</v>
      </c>
      <c r="G3780" t="s">
        <v>6790</v>
      </c>
      <c r="H3780">
        <v>72</v>
      </c>
      <c r="I3780" t="s">
        <v>17</v>
      </c>
      <c r="J3780">
        <v>0</v>
      </c>
      <c r="K3780" t="s">
        <v>32</v>
      </c>
      <c r="L3780" t="s">
        <v>6792</v>
      </c>
      <c r="M3780">
        <v>34</v>
      </c>
      <c r="P3780" s="32">
        <v>44665</v>
      </c>
      <c r="Q3780" s="1">
        <v>36.867139030158519</v>
      </c>
      <c r="R3780">
        <v>10</v>
      </c>
      <c r="S3780" t="str" cm="1">
        <f t="array" ref="S3780">_xlfn.IFS(R3780=0,"None",R3780&lt;3,"Low",R3780&lt;6,"Medium",R3780&lt;=10,"High")</f>
        <v>High</v>
      </c>
      <c r="T3780" t="str" cm="1">
        <f t="array" ref="T3780">_xlfn.IFS(M3780&lt;=20,"Low",M3780&lt;=50,"Medium",M3780&lt;=90,"High")</f>
        <v>Medium</v>
      </c>
      <c r="U3780" s="33">
        <f>Datos_Limpios[[#This Row],[Number of Complaints or Support]]/Datos_Limpios[[#This Row],[Account Length (in months)]]</f>
        <v>0.18181818181818182</v>
      </c>
      <c r="V3780" t="str" cm="1">
        <f t="array" ref="V3780">_xlfn.IFS(H3780&lt;30,"Under 30",H3780&lt;66,"Middle Age",H3780&gt;=66,"Senior")</f>
        <v>Senior</v>
      </c>
      <c r="W3780" t="s">
        <v>6823</v>
      </c>
    </row>
    <row r="3781" spans="1:23" x14ac:dyDescent="0.3">
      <c r="A3781" t="s">
        <v>3878</v>
      </c>
      <c r="B3781" t="s">
        <v>17</v>
      </c>
      <c r="C3781">
        <v>40</v>
      </c>
      <c r="D3781">
        <v>0</v>
      </c>
      <c r="E3781" t="s">
        <v>23</v>
      </c>
      <c r="F3781" t="s">
        <v>18</v>
      </c>
      <c r="G3781" t="s">
        <v>6790</v>
      </c>
      <c r="H3781">
        <v>40</v>
      </c>
      <c r="I3781" t="s">
        <v>17</v>
      </c>
      <c r="J3781">
        <v>0</v>
      </c>
      <c r="K3781" t="s">
        <v>20</v>
      </c>
      <c r="L3781" t="s">
        <v>6792</v>
      </c>
      <c r="M3781">
        <v>30</v>
      </c>
      <c r="P3781" s="32">
        <v>44793</v>
      </c>
      <c r="Q3781" s="1">
        <v>24.71032563765182</v>
      </c>
      <c r="R3781">
        <v>2</v>
      </c>
      <c r="S3781" t="str" cm="1">
        <f t="array" ref="S3781">_xlfn.IFS(R3781=0,"None",R3781&lt;3,"Low",R3781&lt;6,"Medium",R3781&lt;=10,"High")</f>
        <v>Low</v>
      </c>
      <c r="T3781" t="str" cm="1">
        <f t="array" ref="T3781">_xlfn.IFS(M3781&lt;=20,"Low",M3781&lt;=50,"Medium",M3781&lt;=90,"High")</f>
        <v>Medium</v>
      </c>
      <c r="U3781" s="33">
        <f>Datos_Limpios[[#This Row],[Number of Complaints or Support]]/Datos_Limpios[[#This Row],[Account Length (in months)]]</f>
        <v>0.05</v>
      </c>
      <c r="V3781" t="str" cm="1">
        <f t="array" ref="V3781">_xlfn.IFS(H3781&lt;30,"Under 30",H3781&lt;66,"Middle Age",H3781&gt;=66,"Senior")</f>
        <v>Middle Age</v>
      </c>
      <c r="W3781" t="s">
        <v>6823</v>
      </c>
    </row>
    <row r="3782" spans="1:23" x14ac:dyDescent="0.3">
      <c r="A3782" t="s">
        <v>3879</v>
      </c>
      <c r="B3782" t="s">
        <v>17</v>
      </c>
      <c r="C3782">
        <v>42</v>
      </c>
      <c r="D3782">
        <v>2</v>
      </c>
      <c r="E3782" t="s">
        <v>17</v>
      </c>
      <c r="F3782" t="s">
        <v>123</v>
      </c>
      <c r="G3782" t="s">
        <v>19</v>
      </c>
      <c r="H3782">
        <v>39</v>
      </c>
      <c r="I3782" t="s">
        <v>17</v>
      </c>
      <c r="J3782">
        <v>0</v>
      </c>
      <c r="K3782" t="s">
        <v>32</v>
      </c>
      <c r="L3782" t="s">
        <v>6791</v>
      </c>
      <c r="M3782">
        <v>11</v>
      </c>
      <c r="P3782" s="32">
        <v>44601</v>
      </c>
      <c r="Q3782" s="1">
        <v>8.9229288996351475</v>
      </c>
      <c r="R3782">
        <v>2</v>
      </c>
      <c r="S3782" t="str" cm="1">
        <f t="array" ref="S3782">_xlfn.IFS(R3782=0,"None",R3782&lt;3,"Low",R3782&lt;6,"Medium",R3782&lt;=10,"High")</f>
        <v>Low</v>
      </c>
      <c r="T3782" t="str" cm="1">
        <f t="array" ref="T3782">_xlfn.IFS(M3782&lt;=20,"Low",M3782&lt;=50,"Medium",M3782&lt;=90,"High")</f>
        <v>Low</v>
      </c>
      <c r="U3782" s="33">
        <f>Datos_Limpios[[#This Row],[Number of Complaints or Support]]/Datos_Limpios[[#This Row],[Account Length (in months)]]</f>
        <v>4.7619047619047616E-2</v>
      </c>
      <c r="V3782" t="str" cm="1">
        <f t="array" ref="V3782">_xlfn.IFS(H3782&lt;30,"Under 30",H3782&lt;66,"Middle Age",H3782&gt;=66,"Senior")</f>
        <v>Middle Age</v>
      </c>
      <c r="W3782" t="s">
        <v>6824</v>
      </c>
    </row>
    <row r="3783" spans="1:23" x14ac:dyDescent="0.3">
      <c r="A3783" t="s">
        <v>3880</v>
      </c>
      <c r="B3783" t="s">
        <v>17</v>
      </c>
      <c r="C3783">
        <v>27</v>
      </c>
      <c r="D3783">
        <v>0</v>
      </c>
      <c r="E3783" t="s">
        <v>17</v>
      </c>
      <c r="F3783" t="s">
        <v>42</v>
      </c>
      <c r="G3783" t="s">
        <v>6790</v>
      </c>
      <c r="H3783">
        <v>42</v>
      </c>
      <c r="I3783" t="s">
        <v>17</v>
      </c>
      <c r="J3783">
        <v>0</v>
      </c>
      <c r="K3783" t="s">
        <v>20</v>
      </c>
      <c r="L3783" t="s">
        <v>6794</v>
      </c>
      <c r="M3783">
        <v>8</v>
      </c>
      <c r="P3783" s="32">
        <v>44003</v>
      </c>
      <c r="Q3783" s="1">
        <v>6.9351366389952123</v>
      </c>
      <c r="R3783">
        <v>8</v>
      </c>
      <c r="S3783" t="str" cm="1">
        <f t="array" ref="S3783">_xlfn.IFS(R3783=0,"None",R3783&lt;3,"Low",R3783&lt;6,"Medium",R3783&lt;=10,"High")</f>
        <v>High</v>
      </c>
      <c r="T3783" t="str" cm="1">
        <f t="array" ref="T3783">_xlfn.IFS(M3783&lt;=20,"Low",M3783&lt;=50,"Medium",M3783&lt;=90,"High")</f>
        <v>Low</v>
      </c>
      <c r="U3783" s="33">
        <f>Datos_Limpios[[#This Row],[Number of Complaints or Support]]/Datos_Limpios[[#This Row],[Account Length (in months)]]</f>
        <v>0.29629629629629628</v>
      </c>
      <c r="V3783" t="str" cm="1">
        <f t="array" ref="V3783">_xlfn.IFS(H3783&lt;30,"Under 30",H3783&lt;66,"Middle Age",H3783&gt;=66,"Senior")</f>
        <v>Middle Age</v>
      </c>
      <c r="W3783" t="s">
        <v>6823</v>
      </c>
    </row>
    <row r="3784" spans="1:23" x14ac:dyDescent="0.3">
      <c r="A3784" t="s">
        <v>3881</v>
      </c>
      <c r="B3784" t="s">
        <v>17</v>
      </c>
      <c r="C3784">
        <v>69</v>
      </c>
      <c r="D3784">
        <v>0</v>
      </c>
      <c r="E3784" t="s">
        <v>23</v>
      </c>
      <c r="F3784" t="s">
        <v>47</v>
      </c>
      <c r="G3784" t="s">
        <v>6790</v>
      </c>
      <c r="H3784">
        <v>68</v>
      </c>
      <c r="I3784" t="s">
        <v>17</v>
      </c>
      <c r="J3784">
        <v>0</v>
      </c>
      <c r="K3784" t="s">
        <v>32</v>
      </c>
      <c r="L3784" t="s">
        <v>6792</v>
      </c>
      <c r="M3784">
        <v>51</v>
      </c>
      <c r="P3784" s="32">
        <v>44801</v>
      </c>
      <c r="Q3784" s="1">
        <v>46.143502304691538</v>
      </c>
      <c r="R3784">
        <v>4</v>
      </c>
      <c r="S3784" t="str" cm="1">
        <f t="array" ref="S3784">_xlfn.IFS(R3784=0,"None",R3784&lt;3,"Low",R3784&lt;6,"Medium",R3784&lt;=10,"High")</f>
        <v>Medium</v>
      </c>
      <c r="T3784" t="str" cm="1">
        <f t="array" ref="T3784">_xlfn.IFS(M3784&lt;=20,"Low",M3784&lt;=50,"Medium",M3784&lt;=90,"High")</f>
        <v>High</v>
      </c>
      <c r="U3784" s="33">
        <f>Datos_Limpios[[#This Row],[Number of Complaints or Support]]/Datos_Limpios[[#This Row],[Account Length (in months)]]</f>
        <v>5.7971014492753624E-2</v>
      </c>
      <c r="V3784" t="str" cm="1">
        <f t="array" ref="V3784">_xlfn.IFS(H3784&lt;30,"Under 30",H3784&lt;66,"Middle Age",H3784&gt;=66,"Senior")</f>
        <v>Senior</v>
      </c>
      <c r="W3784" t="s">
        <v>6824</v>
      </c>
    </row>
    <row r="3785" spans="1:23" x14ac:dyDescent="0.3">
      <c r="A3785" t="s">
        <v>3882</v>
      </c>
      <c r="B3785" t="s">
        <v>17</v>
      </c>
      <c r="C3785">
        <v>1</v>
      </c>
      <c r="D3785">
        <v>1</v>
      </c>
      <c r="E3785" t="s">
        <v>17</v>
      </c>
      <c r="F3785" t="s">
        <v>49</v>
      </c>
      <c r="G3785" t="s">
        <v>19</v>
      </c>
      <c r="H3785">
        <v>61</v>
      </c>
      <c r="I3785" t="s">
        <v>17</v>
      </c>
      <c r="J3785">
        <v>0</v>
      </c>
      <c r="K3785" t="s">
        <v>20</v>
      </c>
      <c r="L3785" t="s">
        <v>6792</v>
      </c>
      <c r="M3785">
        <v>26</v>
      </c>
      <c r="P3785" s="32">
        <v>45163</v>
      </c>
      <c r="Q3785" s="1">
        <v>29.776474088857999</v>
      </c>
      <c r="R3785">
        <v>0</v>
      </c>
      <c r="S3785" t="str" cm="1">
        <f t="array" ref="S3785">_xlfn.IFS(R3785=0,"None",R3785&lt;3,"Low",R3785&lt;6,"Medium",R3785&lt;=10,"High")</f>
        <v>None</v>
      </c>
      <c r="T3785" t="str" cm="1">
        <f t="array" ref="T3785">_xlfn.IFS(M3785&lt;=20,"Low",M3785&lt;=50,"Medium",M3785&lt;=90,"High")</f>
        <v>Medium</v>
      </c>
      <c r="U3785" s="33">
        <f>Datos_Limpios[[#This Row],[Number of Complaints or Support]]/Datos_Limpios[[#This Row],[Account Length (in months)]]</f>
        <v>0</v>
      </c>
      <c r="V3785" t="str" cm="1">
        <f t="array" ref="V3785">_xlfn.IFS(H3785&lt;30,"Under 30",H3785&lt;66,"Middle Age",H3785&gt;=66,"Senior")</f>
        <v>Middle Age</v>
      </c>
      <c r="W3785" t="s">
        <v>6825</v>
      </c>
    </row>
    <row r="3786" spans="1:23" x14ac:dyDescent="0.3">
      <c r="A3786" t="s">
        <v>3883</v>
      </c>
      <c r="B3786" t="s">
        <v>17</v>
      </c>
      <c r="C3786">
        <v>72</v>
      </c>
      <c r="D3786">
        <v>0</v>
      </c>
      <c r="E3786" t="s">
        <v>23</v>
      </c>
      <c r="F3786" t="s">
        <v>166</v>
      </c>
      <c r="G3786" t="s">
        <v>6790</v>
      </c>
      <c r="H3786">
        <v>43</v>
      </c>
      <c r="I3786" t="s">
        <v>23</v>
      </c>
      <c r="J3786">
        <v>5</v>
      </c>
      <c r="K3786" t="s">
        <v>32</v>
      </c>
      <c r="L3786" t="s">
        <v>6792</v>
      </c>
      <c r="M3786">
        <v>30</v>
      </c>
      <c r="P3786" s="32">
        <v>45210</v>
      </c>
      <c r="Q3786" s="1">
        <v>35.875697575904518</v>
      </c>
      <c r="R3786">
        <v>10</v>
      </c>
      <c r="S3786" t="str" cm="1">
        <f t="array" ref="S3786">_xlfn.IFS(R3786=0,"None",R3786&lt;3,"Low",R3786&lt;6,"Medium",R3786&lt;=10,"High")</f>
        <v>High</v>
      </c>
      <c r="T3786" t="str" cm="1">
        <f t="array" ref="T3786">_xlfn.IFS(M3786&lt;=20,"Low",M3786&lt;=50,"Medium",M3786&lt;=90,"High")</f>
        <v>Medium</v>
      </c>
      <c r="U3786" s="33">
        <f>Datos_Limpios[[#This Row],[Number of Complaints or Support]]/Datos_Limpios[[#This Row],[Account Length (in months)]]</f>
        <v>0.1388888888888889</v>
      </c>
      <c r="V3786" t="str" cm="1">
        <f t="array" ref="V3786">_xlfn.IFS(H3786&lt;30,"Under 30",H3786&lt;66,"Middle Age",H3786&gt;=66,"Senior")</f>
        <v>Middle Age</v>
      </c>
      <c r="W3786" t="s">
        <v>6825</v>
      </c>
    </row>
    <row r="3787" spans="1:23" x14ac:dyDescent="0.3">
      <c r="A3787" t="s">
        <v>3884</v>
      </c>
      <c r="B3787" t="s">
        <v>23</v>
      </c>
      <c r="C3787">
        <v>1</v>
      </c>
      <c r="D3787">
        <v>5</v>
      </c>
      <c r="E3787" t="s">
        <v>17</v>
      </c>
      <c r="F3787" t="s">
        <v>205</v>
      </c>
      <c r="G3787" t="s">
        <v>19</v>
      </c>
      <c r="H3787">
        <v>68</v>
      </c>
      <c r="I3787" t="s">
        <v>17</v>
      </c>
      <c r="J3787">
        <v>0</v>
      </c>
      <c r="K3787" t="s">
        <v>20</v>
      </c>
      <c r="L3787" t="s">
        <v>6791</v>
      </c>
      <c r="M3787">
        <v>8</v>
      </c>
      <c r="N3787" t="s">
        <v>59</v>
      </c>
      <c r="O3787" t="s">
        <v>116</v>
      </c>
      <c r="P3787" s="32">
        <v>44439</v>
      </c>
      <c r="Q3787" s="1">
        <v>8.9708596172581352</v>
      </c>
      <c r="R3787">
        <v>6</v>
      </c>
      <c r="S3787" t="str" cm="1">
        <f t="array" ref="S3787">_xlfn.IFS(R3787=0,"None",R3787&lt;3,"Low",R3787&lt;6,"Medium",R3787&lt;=10,"High")</f>
        <v>High</v>
      </c>
      <c r="T3787" t="str" cm="1">
        <f t="array" ref="T3787">_xlfn.IFS(M3787&lt;=20,"Low",M3787&lt;=50,"Medium",M3787&lt;=90,"High")</f>
        <v>Low</v>
      </c>
      <c r="U3787" s="33">
        <f>Datos_Limpios[[#This Row],[Number of Complaints or Support]]/Datos_Limpios[[#This Row],[Account Length (in months)]]</f>
        <v>6</v>
      </c>
      <c r="V3787" t="str" cm="1">
        <f t="array" ref="V3787">_xlfn.IFS(H3787&lt;30,"Under 30",H3787&lt;66,"Middle Age",H3787&gt;=66,"Senior")</f>
        <v>Senior</v>
      </c>
      <c r="W3787" t="s">
        <v>6823</v>
      </c>
    </row>
    <row r="3788" spans="1:23" x14ac:dyDescent="0.3">
      <c r="A3788" t="s">
        <v>3885</v>
      </c>
      <c r="B3788" t="s">
        <v>23</v>
      </c>
      <c r="C3788">
        <v>9</v>
      </c>
      <c r="D3788">
        <v>2</v>
      </c>
      <c r="E3788" t="s">
        <v>17</v>
      </c>
      <c r="F3788" t="s">
        <v>156</v>
      </c>
      <c r="G3788" t="s">
        <v>6790</v>
      </c>
      <c r="H3788">
        <v>40</v>
      </c>
      <c r="I3788" t="s">
        <v>17</v>
      </c>
      <c r="J3788">
        <v>0</v>
      </c>
      <c r="K3788" t="s">
        <v>20</v>
      </c>
      <c r="L3788" t="s">
        <v>6791</v>
      </c>
      <c r="M3788">
        <v>10</v>
      </c>
      <c r="N3788" t="s">
        <v>59</v>
      </c>
      <c r="O3788" t="s">
        <v>116</v>
      </c>
      <c r="P3788" s="32">
        <v>44172</v>
      </c>
      <c r="Q3788" s="1">
        <v>8.3665729207795927</v>
      </c>
      <c r="R3788">
        <v>4</v>
      </c>
      <c r="S3788" t="str" cm="1">
        <f t="array" ref="S3788">_xlfn.IFS(R3788=0,"None",R3788&lt;3,"Low",R3788&lt;6,"Medium",R3788&lt;=10,"High")</f>
        <v>Medium</v>
      </c>
      <c r="T3788" t="str" cm="1">
        <f t="array" ref="T3788">_xlfn.IFS(M3788&lt;=20,"Low",M3788&lt;=50,"Medium",M3788&lt;=90,"High")</f>
        <v>Low</v>
      </c>
      <c r="U3788" s="33">
        <f>Datos_Limpios[[#This Row],[Number of Complaints or Support]]/Datos_Limpios[[#This Row],[Account Length (in months)]]</f>
        <v>0.44444444444444442</v>
      </c>
      <c r="V3788" t="str" cm="1">
        <f t="array" ref="V3788">_xlfn.IFS(H3788&lt;30,"Under 30",H3788&lt;66,"Middle Age",H3788&gt;=66,"Senior")</f>
        <v>Middle Age</v>
      </c>
      <c r="W3788" t="s">
        <v>6825</v>
      </c>
    </row>
    <row r="3789" spans="1:23" x14ac:dyDescent="0.3">
      <c r="A3789" t="s">
        <v>3886</v>
      </c>
      <c r="B3789" t="s">
        <v>17</v>
      </c>
      <c r="C3789">
        <v>5</v>
      </c>
      <c r="D3789">
        <v>0</v>
      </c>
      <c r="E3789" t="s">
        <v>17</v>
      </c>
      <c r="F3789" t="s">
        <v>107</v>
      </c>
      <c r="G3789" t="s">
        <v>19</v>
      </c>
      <c r="H3789">
        <v>60</v>
      </c>
      <c r="I3789" t="s">
        <v>17</v>
      </c>
      <c r="J3789">
        <v>0</v>
      </c>
      <c r="K3789" t="s">
        <v>20</v>
      </c>
      <c r="L3789" t="s">
        <v>6792</v>
      </c>
      <c r="M3789">
        <v>31</v>
      </c>
      <c r="P3789" s="32">
        <v>44429</v>
      </c>
      <c r="Q3789" s="1">
        <v>34.370957119855717</v>
      </c>
      <c r="R3789">
        <v>3</v>
      </c>
      <c r="S3789" t="str" cm="1">
        <f t="array" ref="S3789">_xlfn.IFS(R3789=0,"None",R3789&lt;3,"Low",R3789&lt;6,"Medium",R3789&lt;=10,"High")</f>
        <v>Medium</v>
      </c>
      <c r="T3789" t="str" cm="1">
        <f t="array" ref="T3789">_xlfn.IFS(M3789&lt;=20,"Low",M3789&lt;=50,"Medium",M3789&lt;=90,"High")</f>
        <v>Medium</v>
      </c>
      <c r="U3789" s="33">
        <f>Datos_Limpios[[#This Row],[Number of Complaints or Support]]/Datos_Limpios[[#This Row],[Account Length (in months)]]</f>
        <v>0.6</v>
      </c>
      <c r="V3789" t="str" cm="1">
        <f t="array" ref="V3789">_xlfn.IFS(H3789&lt;30,"Under 30",H3789&lt;66,"Middle Age",H3789&gt;=66,"Senior")</f>
        <v>Middle Age</v>
      </c>
      <c r="W3789" t="s">
        <v>6825</v>
      </c>
    </row>
    <row r="3790" spans="1:23" x14ac:dyDescent="0.3">
      <c r="A3790" t="s">
        <v>3887</v>
      </c>
      <c r="B3790" t="s">
        <v>17</v>
      </c>
      <c r="C3790">
        <v>1</v>
      </c>
      <c r="D3790">
        <v>0</v>
      </c>
      <c r="E3790" t="s">
        <v>23</v>
      </c>
      <c r="F3790" t="s">
        <v>49</v>
      </c>
      <c r="G3790" t="s">
        <v>6790</v>
      </c>
      <c r="H3790">
        <v>19</v>
      </c>
      <c r="I3790" t="s">
        <v>23</v>
      </c>
      <c r="J3790">
        <v>5</v>
      </c>
      <c r="K3790" t="s">
        <v>20</v>
      </c>
      <c r="L3790" t="s">
        <v>6792</v>
      </c>
      <c r="M3790">
        <v>40</v>
      </c>
      <c r="P3790" s="32">
        <v>45155</v>
      </c>
      <c r="Q3790" s="1">
        <v>47.886270938399242</v>
      </c>
      <c r="R3790">
        <v>2</v>
      </c>
      <c r="S3790" t="str" cm="1">
        <f t="array" ref="S3790">_xlfn.IFS(R3790=0,"None",R3790&lt;3,"Low",R3790&lt;6,"Medium",R3790&lt;=10,"High")</f>
        <v>Low</v>
      </c>
      <c r="T3790" t="str" cm="1">
        <f t="array" ref="T3790">_xlfn.IFS(M3790&lt;=20,"Low",M3790&lt;=50,"Medium",M3790&lt;=90,"High")</f>
        <v>Medium</v>
      </c>
      <c r="U3790" s="33">
        <f>Datos_Limpios[[#This Row],[Number of Complaints or Support]]/Datos_Limpios[[#This Row],[Account Length (in months)]]</f>
        <v>2</v>
      </c>
      <c r="V3790" t="str" cm="1">
        <f t="array" ref="V3790">_xlfn.IFS(H3790&lt;30,"Under 30",H3790&lt;66,"Middle Age",H3790&gt;=66,"Senior")</f>
        <v>Under 30</v>
      </c>
      <c r="W3790" t="s">
        <v>6825</v>
      </c>
    </row>
    <row r="3791" spans="1:23" x14ac:dyDescent="0.3">
      <c r="A3791" t="s">
        <v>3888</v>
      </c>
      <c r="B3791" t="s">
        <v>17</v>
      </c>
      <c r="C3791">
        <v>15</v>
      </c>
      <c r="D3791">
        <v>0</v>
      </c>
      <c r="E3791" t="s">
        <v>17</v>
      </c>
      <c r="F3791" t="s">
        <v>123</v>
      </c>
      <c r="G3791" t="s">
        <v>19</v>
      </c>
      <c r="H3791">
        <v>34</v>
      </c>
      <c r="I3791" t="s">
        <v>17</v>
      </c>
      <c r="J3791">
        <v>0</v>
      </c>
      <c r="K3791" t="s">
        <v>24</v>
      </c>
      <c r="L3791" t="s">
        <v>6791</v>
      </c>
      <c r="M3791">
        <v>8</v>
      </c>
      <c r="P3791" s="32">
        <v>44181</v>
      </c>
      <c r="Q3791" s="1">
        <v>8.5015784521666813</v>
      </c>
      <c r="R3791">
        <v>3</v>
      </c>
      <c r="S3791" t="str" cm="1">
        <f t="array" ref="S3791">_xlfn.IFS(R3791=0,"None",R3791&lt;3,"Low",R3791&lt;6,"Medium",R3791&lt;=10,"High")</f>
        <v>Medium</v>
      </c>
      <c r="T3791" t="str" cm="1">
        <f t="array" ref="T3791">_xlfn.IFS(M3791&lt;=20,"Low",M3791&lt;=50,"Medium",M3791&lt;=90,"High")</f>
        <v>Low</v>
      </c>
      <c r="U3791" s="33">
        <f>Datos_Limpios[[#This Row],[Number of Complaints or Support]]/Datos_Limpios[[#This Row],[Account Length (in months)]]</f>
        <v>0.2</v>
      </c>
      <c r="V3791" t="str" cm="1">
        <f t="array" ref="V3791">_xlfn.IFS(H3791&lt;30,"Under 30",H3791&lt;66,"Middle Age",H3791&gt;=66,"Senior")</f>
        <v>Middle Age</v>
      </c>
      <c r="W3791" t="s">
        <v>6824</v>
      </c>
    </row>
    <row r="3792" spans="1:23" x14ac:dyDescent="0.3">
      <c r="A3792" t="s">
        <v>3889</v>
      </c>
      <c r="B3792" t="s">
        <v>17</v>
      </c>
      <c r="C3792">
        <v>3</v>
      </c>
      <c r="D3792">
        <v>0</v>
      </c>
      <c r="E3792" t="s">
        <v>23</v>
      </c>
      <c r="F3792" t="s">
        <v>156</v>
      </c>
      <c r="G3792" t="s">
        <v>6790</v>
      </c>
      <c r="H3792">
        <v>47</v>
      </c>
      <c r="I3792" t="s">
        <v>23</v>
      </c>
      <c r="J3792">
        <v>5</v>
      </c>
      <c r="K3792" t="s">
        <v>20</v>
      </c>
      <c r="L3792" t="s">
        <v>6791</v>
      </c>
      <c r="M3792">
        <v>36</v>
      </c>
      <c r="P3792" s="32">
        <v>44327</v>
      </c>
      <c r="Q3792" s="1">
        <v>43.066972995410708</v>
      </c>
      <c r="R3792">
        <v>3</v>
      </c>
      <c r="S3792" t="str" cm="1">
        <f t="array" ref="S3792">_xlfn.IFS(R3792=0,"None",R3792&lt;3,"Low",R3792&lt;6,"Medium",R3792&lt;=10,"High")</f>
        <v>Medium</v>
      </c>
      <c r="T3792" t="str" cm="1">
        <f t="array" ref="T3792">_xlfn.IFS(M3792&lt;=20,"Low",M3792&lt;=50,"Medium",M3792&lt;=90,"High")</f>
        <v>Medium</v>
      </c>
      <c r="U3792" s="33">
        <f>Datos_Limpios[[#This Row],[Number of Complaints or Support]]/Datos_Limpios[[#This Row],[Account Length (in months)]]</f>
        <v>1</v>
      </c>
      <c r="V3792" t="str" cm="1">
        <f t="array" ref="V3792">_xlfn.IFS(H3792&lt;30,"Under 30",H3792&lt;66,"Middle Age",H3792&gt;=66,"Senior")</f>
        <v>Middle Age</v>
      </c>
      <c r="W3792" t="s">
        <v>6825</v>
      </c>
    </row>
    <row r="3793" spans="1:23" x14ac:dyDescent="0.3">
      <c r="A3793" t="s">
        <v>3890</v>
      </c>
      <c r="B3793" t="s">
        <v>23</v>
      </c>
      <c r="C3793">
        <v>57</v>
      </c>
      <c r="D3793">
        <v>4</v>
      </c>
      <c r="E3793" t="s">
        <v>17</v>
      </c>
      <c r="F3793" t="s">
        <v>138</v>
      </c>
      <c r="G3793" t="s">
        <v>6790</v>
      </c>
      <c r="H3793">
        <v>55</v>
      </c>
      <c r="I3793" t="s">
        <v>17</v>
      </c>
      <c r="J3793">
        <v>0</v>
      </c>
      <c r="K3793" t="s">
        <v>32</v>
      </c>
      <c r="L3793" t="s">
        <v>6791</v>
      </c>
      <c r="M3793">
        <v>11</v>
      </c>
      <c r="N3793" t="s">
        <v>76</v>
      </c>
      <c r="O3793" t="s">
        <v>77</v>
      </c>
      <c r="P3793" s="32">
        <v>44385</v>
      </c>
      <c r="Q3793" s="1">
        <v>11.14142955648429</v>
      </c>
      <c r="R3793">
        <v>7</v>
      </c>
      <c r="S3793" t="str" cm="1">
        <f t="array" ref="S3793">_xlfn.IFS(R3793=0,"None",R3793&lt;3,"Low",R3793&lt;6,"Medium",R3793&lt;=10,"High")</f>
        <v>High</v>
      </c>
      <c r="T3793" t="str" cm="1">
        <f t="array" ref="T3793">_xlfn.IFS(M3793&lt;=20,"Low",M3793&lt;=50,"Medium",M3793&lt;=90,"High")</f>
        <v>Low</v>
      </c>
      <c r="U3793" s="33">
        <f>Datos_Limpios[[#This Row],[Number of Complaints or Support]]/Datos_Limpios[[#This Row],[Account Length (in months)]]</f>
        <v>0.12280701754385964</v>
      </c>
      <c r="V3793" t="str" cm="1">
        <f t="array" ref="V3793">_xlfn.IFS(H3793&lt;30,"Under 30",H3793&lt;66,"Middle Age",H3793&gt;=66,"Senior")</f>
        <v>Middle Age</v>
      </c>
      <c r="W3793" t="s">
        <v>6824</v>
      </c>
    </row>
    <row r="3794" spans="1:23" x14ac:dyDescent="0.3">
      <c r="A3794" t="s">
        <v>3891</v>
      </c>
      <c r="B3794" t="s">
        <v>17</v>
      </c>
      <c r="C3794">
        <v>54</v>
      </c>
      <c r="D3794">
        <v>0</v>
      </c>
      <c r="E3794" t="s">
        <v>17</v>
      </c>
      <c r="F3794" t="s">
        <v>29</v>
      </c>
      <c r="G3794" t="s">
        <v>19</v>
      </c>
      <c r="H3794">
        <v>35</v>
      </c>
      <c r="I3794" t="s">
        <v>23</v>
      </c>
      <c r="J3794">
        <v>2</v>
      </c>
      <c r="K3794" t="s">
        <v>32</v>
      </c>
      <c r="L3794" t="s">
        <v>6791</v>
      </c>
      <c r="M3794">
        <v>10</v>
      </c>
      <c r="P3794" s="32">
        <v>44881</v>
      </c>
      <c r="Q3794" s="1">
        <v>9.0664723162954282</v>
      </c>
      <c r="R3794">
        <v>9</v>
      </c>
      <c r="S3794" t="str" cm="1">
        <f t="array" ref="S3794">_xlfn.IFS(R3794=0,"None",R3794&lt;3,"Low",R3794&lt;6,"Medium",R3794&lt;=10,"High")</f>
        <v>High</v>
      </c>
      <c r="T3794" t="str" cm="1">
        <f t="array" ref="T3794">_xlfn.IFS(M3794&lt;=20,"Low",M3794&lt;=50,"Medium",M3794&lt;=90,"High")</f>
        <v>Low</v>
      </c>
      <c r="U3794" s="33">
        <f>Datos_Limpios[[#This Row],[Number of Complaints or Support]]/Datos_Limpios[[#This Row],[Account Length (in months)]]</f>
        <v>0.16666666666666666</v>
      </c>
      <c r="V3794" t="str" cm="1">
        <f t="array" ref="V3794">_xlfn.IFS(H3794&lt;30,"Under 30",H3794&lt;66,"Middle Age",H3794&gt;=66,"Senior")</f>
        <v>Middle Age</v>
      </c>
      <c r="W3794" t="s">
        <v>6825</v>
      </c>
    </row>
    <row r="3795" spans="1:23" x14ac:dyDescent="0.3">
      <c r="A3795" t="s">
        <v>3892</v>
      </c>
      <c r="B3795" t="s">
        <v>17</v>
      </c>
      <c r="C3795">
        <v>4</v>
      </c>
      <c r="D3795">
        <v>0</v>
      </c>
      <c r="E3795" t="s">
        <v>17</v>
      </c>
      <c r="F3795" t="s">
        <v>38</v>
      </c>
      <c r="G3795" t="s">
        <v>6790</v>
      </c>
      <c r="H3795">
        <v>58</v>
      </c>
      <c r="I3795" t="s">
        <v>17</v>
      </c>
      <c r="J3795">
        <v>0</v>
      </c>
      <c r="K3795" t="s">
        <v>20</v>
      </c>
      <c r="L3795" t="s">
        <v>6792</v>
      </c>
      <c r="M3795">
        <v>21</v>
      </c>
      <c r="P3795" s="32">
        <v>45188</v>
      </c>
      <c r="Q3795" s="1">
        <v>19.28337292037774</v>
      </c>
      <c r="R3795">
        <v>8</v>
      </c>
      <c r="S3795" t="str" cm="1">
        <f t="array" ref="S3795">_xlfn.IFS(R3795=0,"None",R3795&lt;3,"Low",R3795&lt;6,"Medium",R3795&lt;=10,"High")</f>
        <v>High</v>
      </c>
      <c r="T3795" t="str" cm="1">
        <f t="array" ref="T3795">_xlfn.IFS(M3795&lt;=20,"Low",M3795&lt;=50,"Medium",M3795&lt;=90,"High")</f>
        <v>Medium</v>
      </c>
      <c r="U3795" s="33">
        <f>Datos_Limpios[[#This Row],[Number of Complaints or Support]]/Datos_Limpios[[#This Row],[Account Length (in months)]]</f>
        <v>2</v>
      </c>
      <c r="V3795" t="str" cm="1">
        <f t="array" ref="V3795">_xlfn.IFS(H3795&lt;30,"Under 30",H3795&lt;66,"Middle Age",H3795&gt;=66,"Senior")</f>
        <v>Middle Age</v>
      </c>
      <c r="W3795" t="s">
        <v>6825</v>
      </c>
    </row>
    <row r="3796" spans="1:23" x14ac:dyDescent="0.3">
      <c r="A3796" t="s">
        <v>3893</v>
      </c>
      <c r="B3796" t="s">
        <v>17</v>
      </c>
      <c r="C3796">
        <v>4</v>
      </c>
      <c r="D3796">
        <v>0</v>
      </c>
      <c r="E3796" t="s">
        <v>23</v>
      </c>
      <c r="F3796" t="s">
        <v>38</v>
      </c>
      <c r="G3796" t="s">
        <v>6790</v>
      </c>
      <c r="H3796">
        <v>56</v>
      </c>
      <c r="I3796" t="s">
        <v>17</v>
      </c>
      <c r="J3796">
        <v>0</v>
      </c>
      <c r="K3796" t="s">
        <v>20</v>
      </c>
      <c r="L3796" t="s">
        <v>6791</v>
      </c>
      <c r="M3796">
        <v>24</v>
      </c>
      <c r="P3796" s="32">
        <v>44266</v>
      </c>
      <c r="Q3796" s="1">
        <v>23.215309594941431</v>
      </c>
      <c r="R3796">
        <v>4</v>
      </c>
      <c r="S3796" t="str" cm="1">
        <f t="array" ref="S3796">_xlfn.IFS(R3796=0,"None",R3796&lt;3,"Low",R3796&lt;6,"Medium",R3796&lt;=10,"High")</f>
        <v>Medium</v>
      </c>
      <c r="T3796" t="str" cm="1">
        <f t="array" ref="T3796">_xlfn.IFS(M3796&lt;=20,"Low",M3796&lt;=50,"Medium",M3796&lt;=90,"High")</f>
        <v>Medium</v>
      </c>
      <c r="U3796" s="33">
        <f>Datos_Limpios[[#This Row],[Number of Complaints or Support]]/Datos_Limpios[[#This Row],[Account Length (in months)]]</f>
        <v>1</v>
      </c>
      <c r="V3796" t="str" cm="1">
        <f t="array" ref="V3796">_xlfn.IFS(H3796&lt;30,"Under 30",H3796&lt;66,"Middle Age",H3796&gt;=66,"Senior")</f>
        <v>Middle Age</v>
      </c>
      <c r="W3796" t="s">
        <v>6825</v>
      </c>
    </row>
    <row r="3797" spans="1:23" x14ac:dyDescent="0.3">
      <c r="A3797" t="s">
        <v>3894</v>
      </c>
      <c r="B3797" t="s">
        <v>17</v>
      </c>
      <c r="C3797">
        <v>52</v>
      </c>
      <c r="D3797">
        <v>0</v>
      </c>
      <c r="E3797" t="s">
        <v>23</v>
      </c>
      <c r="F3797" t="s">
        <v>156</v>
      </c>
      <c r="G3797" t="s">
        <v>6790</v>
      </c>
      <c r="H3797">
        <v>41</v>
      </c>
      <c r="I3797" t="s">
        <v>23</v>
      </c>
      <c r="J3797">
        <v>6</v>
      </c>
      <c r="K3797" t="s">
        <v>24</v>
      </c>
      <c r="L3797" t="s">
        <v>6792</v>
      </c>
      <c r="M3797">
        <v>47</v>
      </c>
      <c r="P3797" s="32">
        <v>45122</v>
      </c>
      <c r="Q3797" s="1">
        <v>56.255389834179518</v>
      </c>
      <c r="R3797">
        <v>8</v>
      </c>
      <c r="S3797" t="str" cm="1">
        <f t="array" ref="S3797">_xlfn.IFS(R3797=0,"None",R3797&lt;3,"Low",R3797&lt;6,"Medium",R3797&lt;=10,"High")</f>
        <v>High</v>
      </c>
      <c r="T3797" t="str" cm="1">
        <f t="array" ref="T3797">_xlfn.IFS(M3797&lt;=20,"Low",M3797&lt;=50,"Medium",M3797&lt;=90,"High")</f>
        <v>Medium</v>
      </c>
      <c r="U3797" s="33">
        <f>Datos_Limpios[[#This Row],[Number of Complaints or Support]]/Datos_Limpios[[#This Row],[Account Length (in months)]]</f>
        <v>0.15384615384615385</v>
      </c>
      <c r="V3797" t="str" cm="1">
        <f t="array" ref="V3797">_xlfn.IFS(H3797&lt;30,"Under 30",H3797&lt;66,"Middle Age",H3797&gt;=66,"Senior")</f>
        <v>Middle Age</v>
      </c>
      <c r="W3797" t="s">
        <v>6825</v>
      </c>
    </row>
    <row r="3798" spans="1:23" x14ac:dyDescent="0.3">
      <c r="A3798" t="s">
        <v>3895</v>
      </c>
      <c r="B3798" t="s">
        <v>23</v>
      </c>
      <c r="C3798">
        <v>4</v>
      </c>
      <c r="D3798">
        <v>5</v>
      </c>
      <c r="E3798" t="s">
        <v>23</v>
      </c>
      <c r="F3798" t="s">
        <v>148</v>
      </c>
      <c r="G3798" t="s">
        <v>19</v>
      </c>
      <c r="H3798">
        <v>84</v>
      </c>
      <c r="I3798" t="s">
        <v>17</v>
      </c>
      <c r="J3798">
        <v>0</v>
      </c>
      <c r="K3798" t="s">
        <v>20</v>
      </c>
      <c r="L3798" t="s">
        <v>6792</v>
      </c>
      <c r="M3798">
        <v>15</v>
      </c>
      <c r="N3798" t="s">
        <v>27</v>
      </c>
      <c r="O3798" t="s">
        <v>125</v>
      </c>
      <c r="P3798" s="32">
        <v>44396</v>
      </c>
      <c r="Q3798" s="1">
        <v>16.776599584054001</v>
      </c>
      <c r="R3798">
        <v>3</v>
      </c>
      <c r="S3798" t="str" cm="1">
        <f t="array" ref="S3798">_xlfn.IFS(R3798=0,"None",R3798&lt;3,"Low",R3798&lt;6,"Medium",R3798&lt;=10,"High")</f>
        <v>Medium</v>
      </c>
      <c r="T3798" t="str" cm="1">
        <f t="array" ref="T3798">_xlfn.IFS(M3798&lt;=20,"Low",M3798&lt;=50,"Medium",M3798&lt;=90,"High")</f>
        <v>Low</v>
      </c>
      <c r="U3798" s="33">
        <f>Datos_Limpios[[#This Row],[Number of Complaints or Support]]/Datos_Limpios[[#This Row],[Account Length (in months)]]</f>
        <v>0.75</v>
      </c>
      <c r="V3798" t="str" cm="1">
        <f t="array" ref="V3798">_xlfn.IFS(H3798&lt;30,"Under 30",H3798&lt;66,"Middle Age",H3798&gt;=66,"Senior")</f>
        <v>Senior</v>
      </c>
      <c r="W3798" t="s">
        <v>6824</v>
      </c>
    </row>
    <row r="3799" spans="1:23" x14ac:dyDescent="0.3">
      <c r="A3799" t="s">
        <v>3896</v>
      </c>
      <c r="B3799" t="s">
        <v>17</v>
      </c>
      <c r="C3799">
        <v>5</v>
      </c>
      <c r="D3799">
        <v>0</v>
      </c>
      <c r="E3799" t="s">
        <v>23</v>
      </c>
      <c r="F3799" t="s">
        <v>196</v>
      </c>
      <c r="G3799" t="s">
        <v>19</v>
      </c>
      <c r="H3799">
        <v>65</v>
      </c>
      <c r="I3799" t="s">
        <v>17</v>
      </c>
      <c r="J3799">
        <v>0</v>
      </c>
      <c r="K3799" t="s">
        <v>24</v>
      </c>
      <c r="L3799" t="s">
        <v>6792</v>
      </c>
      <c r="M3799">
        <v>38</v>
      </c>
      <c r="P3799" s="32">
        <v>44403</v>
      </c>
      <c r="Q3799" s="1">
        <v>35.459790503325358</v>
      </c>
      <c r="R3799">
        <v>9</v>
      </c>
      <c r="S3799" t="str" cm="1">
        <f t="array" ref="S3799">_xlfn.IFS(R3799=0,"None",R3799&lt;3,"Low",R3799&lt;6,"Medium",R3799&lt;=10,"High")</f>
        <v>High</v>
      </c>
      <c r="T3799" t="str" cm="1">
        <f t="array" ref="T3799">_xlfn.IFS(M3799&lt;=20,"Low",M3799&lt;=50,"Medium",M3799&lt;=90,"High")</f>
        <v>Medium</v>
      </c>
      <c r="U3799" s="33">
        <f>Datos_Limpios[[#This Row],[Number of Complaints or Support]]/Datos_Limpios[[#This Row],[Account Length (in months)]]</f>
        <v>1.8</v>
      </c>
      <c r="V3799" t="str" cm="1">
        <f t="array" ref="V3799">_xlfn.IFS(H3799&lt;30,"Under 30",H3799&lt;66,"Middle Age",H3799&gt;=66,"Senior")</f>
        <v>Middle Age</v>
      </c>
      <c r="W3799" t="s">
        <v>6826</v>
      </c>
    </row>
    <row r="3800" spans="1:23" x14ac:dyDescent="0.3">
      <c r="A3800" t="s">
        <v>3897</v>
      </c>
      <c r="B3800" t="s">
        <v>17</v>
      </c>
      <c r="C3800">
        <v>16</v>
      </c>
      <c r="D3800">
        <v>0</v>
      </c>
      <c r="E3800" t="s">
        <v>23</v>
      </c>
      <c r="F3800" t="s">
        <v>148</v>
      </c>
      <c r="G3800" t="s">
        <v>6790</v>
      </c>
      <c r="H3800">
        <v>51</v>
      </c>
      <c r="I3800" t="s">
        <v>23</v>
      </c>
      <c r="J3800">
        <v>2</v>
      </c>
      <c r="K3800" t="s">
        <v>20</v>
      </c>
      <c r="L3800" t="s">
        <v>6794</v>
      </c>
      <c r="M3800">
        <v>22</v>
      </c>
      <c r="P3800" s="32">
        <v>45059</v>
      </c>
      <c r="Q3800" s="1">
        <v>21.069328306341919</v>
      </c>
      <c r="R3800">
        <v>0</v>
      </c>
      <c r="S3800" t="str" cm="1">
        <f t="array" ref="S3800">_xlfn.IFS(R3800=0,"None",R3800&lt;3,"Low",R3800&lt;6,"Medium",R3800&lt;=10,"High")</f>
        <v>None</v>
      </c>
      <c r="T3800" t="str" cm="1">
        <f t="array" ref="T3800">_xlfn.IFS(M3800&lt;=20,"Low",M3800&lt;=50,"Medium",M3800&lt;=90,"High")</f>
        <v>Medium</v>
      </c>
      <c r="U3800" s="33">
        <f>Datos_Limpios[[#This Row],[Number of Complaints or Support]]/Datos_Limpios[[#This Row],[Account Length (in months)]]</f>
        <v>0</v>
      </c>
      <c r="V3800" t="str" cm="1">
        <f t="array" ref="V3800">_xlfn.IFS(H3800&lt;30,"Under 30",H3800&lt;66,"Middle Age",H3800&gt;=66,"Senior")</f>
        <v>Middle Age</v>
      </c>
      <c r="W3800" t="s">
        <v>6824</v>
      </c>
    </row>
    <row r="3801" spans="1:23" x14ac:dyDescent="0.3">
      <c r="A3801" t="s">
        <v>3898</v>
      </c>
      <c r="B3801" t="s">
        <v>17</v>
      </c>
      <c r="C3801">
        <v>57</v>
      </c>
      <c r="D3801">
        <v>0</v>
      </c>
      <c r="E3801" t="s">
        <v>23</v>
      </c>
      <c r="F3801" t="s">
        <v>123</v>
      </c>
      <c r="G3801" t="s">
        <v>19</v>
      </c>
      <c r="H3801">
        <v>34</v>
      </c>
      <c r="I3801" t="s">
        <v>17</v>
      </c>
      <c r="J3801">
        <v>0</v>
      </c>
      <c r="K3801" t="s">
        <v>24</v>
      </c>
      <c r="L3801" t="s">
        <v>6791</v>
      </c>
      <c r="M3801">
        <v>69</v>
      </c>
      <c r="P3801" s="32">
        <v>45157</v>
      </c>
      <c r="Q3801" s="1">
        <v>56.463123399313567</v>
      </c>
      <c r="R3801">
        <v>2</v>
      </c>
      <c r="S3801" t="str" cm="1">
        <f t="array" ref="S3801">_xlfn.IFS(R3801=0,"None",R3801&lt;3,"Low",R3801&lt;6,"Medium",R3801&lt;=10,"High")</f>
        <v>Low</v>
      </c>
      <c r="T3801" t="str" cm="1">
        <f t="array" ref="T3801">_xlfn.IFS(M3801&lt;=20,"Low",M3801&lt;=50,"Medium",M3801&lt;=90,"High")</f>
        <v>High</v>
      </c>
      <c r="U3801" s="33">
        <f>Datos_Limpios[[#This Row],[Number of Complaints or Support]]/Datos_Limpios[[#This Row],[Account Length (in months)]]</f>
        <v>3.5087719298245612E-2</v>
      </c>
      <c r="V3801" t="str" cm="1">
        <f t="array" ref="V3801">_xlfn.IFS(H3801&lt;30,"Under 30",H3801&lt;66,"Middle Age",H3801&gt;=66,"Senior")</f>
        <v>Middle Age</v>
      </c>
      <c r="W3801" t="s">
        <v>6824</v>
      </c>
    </row>
    <row r="3802" spans="1:23" x14ac:dyDescent="0.3">
      <c r="A3802" t="s">
        <v>3899</v>
      </c>
      <c r="B3802" t="s">
        <v>17</v>
      </c>
      <c r="C3802">
        <v>53</v>
      </c>
      <c r="D3802">
        <v>0</v>
      </c>
      <c r="E3802" t="s">
        <v>23</v>
      </c>
      <c r="F3802" t="s">
        <v>103</v>
      </c>
      <c r="G3802" t="s">
        <v>6790</v>
      </c>
      <c r="H3802">
        <v>53</v>
      </c>
      <c r="I3802" t="s">
        <v>17</v>
      </c>
      <c r="J3802">
        <v>0</v>
      </c>
      <c r="K3802" t="s">
        <v>32</v>
      </c>
      <c r="L3802" t="s">
        <v>6791</v>
      </c>
      <c r="M3802">
        <v>65</v>
      </c>
      <c r="P3802" s="32">
        <v>44951</v>
      </c>
      <c r="Q3802" s="1">
        <v>74.416351589217001</v>
      </c>
      <c r="R3802">
        <v>10</v>
      </c>
      <c r="S3802" t="str" cm="1">
        <f t="array" ref="S3802">_xlfn.IFS(R3802=0,"None",R3802&lt;3,"Low",R3802&lt;6,"Medium",R3802&lt;=10,"High")</f>
        <v>High</v>
      </c>
      <c r="T3802" t="str" cm="1">
        <f t="array" ref="T3802">_xlfn.IFS(M3802&lt;=20,"Low",M3802&lt;=50,"Medium",M3802&lt;=90,"High")</f>
        <v>High</v>
      </c>
      <c r="U3802" s="33">
        <f>Datos_Limpios[[#This Row],[Number of Complaints or Support]]/Datos_Limpios[[#This Row],[Account Length (in months)]]</f>
        <v>0.18867924528301888</v>
      </c>
      <c r="V3802" t="str" cm="1">
        <f t="array" ref="V3802">_xlfn.IFS(H3802&lt;30,"Under 30",H3802&lt;66,"Middle Age",H3802&gt;=66,"Senior")</f>
        <v>Middle Age</v>
      </c>
      <c r="W3802" t="s">
        <v>6823</v>
      </c>
    </row>
    <row r="3803" spans="1:23" x14ac:dyDescent="0.3">
      <c r="A3803" t="s">
        <v>3900</v>
      </c>
      <c r="B3803" t="s">
        <v>17</v>
      </c>
      <c r="C3803">
        <v>71</v>
      </c>
      <c r="D3803">
        <v>0</v>
      </c>
      <c r="E3803" t="s">
        <v>23</v>
      </c>
      <c r="F3803" t="s">
        <v>138</v>
      </c>
      <c r="G3803" t="s">
        <v>6790</v>
      </c>
      <c r="H3803">
        <v>47</v>
      </c>
      <c r="I3803" t="s">
        <v>17</v>
      </c>
      <c r="J3803">
        <v>0</v>
      </c>
      <c r="K3803" t="s">
        <v>32</v>
      </c>
      <c r="L3803" t="s">
        <v>6792</v>
      </c>
      <c r="M3803">
        <v>15</v>
      </c>
      <c r="P3803" s="32">
        <v>44104</v>
      </c>
      <c r="Q3803" s="1">
        <v>16.126772015892829</v>
      </c>
      <c r="R3803">
        <v>2</v>
      </c>
      <c r="S3803" t="str" cm="1">
        <f t="array" ref="S3803">_xlfn.IFS(R3803=0,"None",R3803&lt;3,"Low",R3803&lt;6,"Medium",R3803&lt;=10,"High")</f>
        <v>Low</v>
      </c>
      <c r="T3803" t="str" cm="1">
        <f t="array" ref="T3803">_xlfn.IFS(M3803&lt;=20,"Low",M3803&lt;=50,"Medium",M3803&lt;=90,"High")</f>
        <v>Low</v>
      </c>
      <c r="U3803" s="33">
        <f>Datos_Limpios[[#This Row],[Number of Complaints or Support]]/Datos_Limpios[[#This Row],[Account Length (in months)]]</f>
        <v>2.8169014084507043E-2</v>
      </c>
      <c r="V3803" t="str" cm="1">
        <f t="array" ref="V3803">_xlfn.IFS(H3803&lt;30,"Under 30",H3803&lt;66,"Middle Age",H3803&gt;=66,"Senior")</f>
        <v>Middle Age</v>
      </c>
      <c r="W3803" t="s">
        <v>6824</v>
      </c>
    </row>
    <row r="3804" spans="1:23" x14ac:dyDescent="0.3">
      <c r="A3804" t="s">
        <v>3901</v>
      </c>
      <c r="B3804" t="s">
        <v>17</v>
      </c>
      <c r="C3804">
        <v>72</v>
      </c>
      <c r="D3804">
        <v>0</v>
      </c>
      <c r="E3804" t="s">
        <v>17</v>
      </c>
      <c r="F3804" t="s">
        <v>63</v>
      </c>
      <c r="G3804" t="s">
        <v>6790</v>
      </c>
      <c r="H3804">
        <v>61</v>
      </c>
      <c r="I3804" t="s">
        <v>17</v>
      </c>
      <c r="J3804">
        <v>0</v>
      </c>
      <c r="K3804" t="s">
        <v>32</v>
      </c>
      <c r="L3804" t="s">
        <v>6792</v>
      </c>
      <c r="M3804">
        <v>10</v>
      </c>
      <c r="P3804" s="32">
        <v>45154</v>
      </c>
      <c r="Q3804" s="1">
        <v>8.7131436043978283</v>
      </c>
      <c r="R3804">
        <v>10</v>
      </c>
      <c r="S3804" t="str" cm="1">
        <f t="array" ref="S3804">_xlfn.IFS(R3804=0,"None",R3804&lt;3,"Low",R3804&lt;6,"Medium",R3804&lt;=10,"High")</f>
        <v>High</v>
      </c>
      <c r="T3804" t="str" cm="1">
        <f t="array" ref="T3804">_xlfn.IFS(M3804&lt;=20,"Low",M3804&lt;=50,"Medium",M3804&lt;=90,"High")</f>
        <v>Low</v>
      </c>
      <c r="U3804" s="33">
        <f>Datos_Limpios[[#This Row],[Number of Complaints or Support]]/Datos_Limpios[[#This Row],[Account Length (in months)]]</f>
        <v>0.1388888888888889</v>
      </c>
      <c r="V3804" t="str" cm="1">
        <f t="array" ref="V3804">_xlfn.IFS(H3804&lt;30,"Under 30",H3804&lt;66,"Middle Age",H3804&gt;=66,"Senior")</f>
        <v>Middle Age</v>
      </c>
      <c r="W3804" t="s">
        <v>6825</v>
      </c>
    </row>
    <row r="3805" spans="1:23" x14ac:dyDescent="0.3">
      <c r="A3805" t="s">
        <v>3902</v>
      </c>
      <c r="B3805" t="s">
        <v>17</v>
      </c>
      <c r="C3805">
        <v>4</v>
      </c>
      <c r="D3805">
        <v>1</v>
      </c>
      <c r="E3805" t="s">
        <v>23</v>
      </c>
      <c r="F3805" t="s">
        <v>22</v>
      </c>
      <c r="G3805" t="s">
        <v>6790</v>
      </c>
      <c r="H3805">
        <v>51</v>
      </c>
      <c r="I3805" t="s">
        <v>17</v>
      </c>
      <c r="J3805">
        <v>0</v>
      </c>
      <c r="K3805" t="s">
        <v>20</v>
      </c>
      <c r="L3805" t="s">
        <v>6792</v>
      </c>
      <c r="M3805">
        <v>40</v>
      </c>
      <c r="P3805" s="32">
        <v>45287</v>
      </c>
      <c r="Q3805" s="1">
        <v>33.491449399111801</v>
      </c>
      <c r="R3805">
        <v>9</v>
      </c>
      <c r="S3805" t="str" cm="1">
        <f t="array" ref="S3805">_xlfn.IFS(R3805=0,"None",R3805&lt;3,"Low",R3805&lt;6,"Medium",R3805&lt;=10,"High")</f>
        <v>High</v>
      </c>
      <c r="T3805" t="str" cm="1">
        <f t="array" ref="T3805">_xlfn.IFS(M3805&lt;=20,"Low",M3805&lt;=50,"Medium",M3805&lt;=90,"High")</f>
        <v>Medium</v>
      </c>
      <c r="U3805" s="33">
        <f>Datos_Limpios[[#This Row],[Number of Complaints or Support]]/Datos_Limpios[[#This Row],[Account Length (in months)]]</f>
        <v>2.25</v>
      </c>
      <c r="V3805" t="str" cm="1">
        <f t="array" ref="V3805">_xlfn.IFS(H3805&lt;30,"Under 30",H3805&lt;66,"Middle Age",H3805&gt;=66,"Senior")</f>
        <v>Middle Age</v>
      </c>
      <c r="W3805" t="s">
        <v>6823</v>
      </c>
    </row>
    <row r="3806" spans="1:23" x14ac:dyDescent="0.3">
      <c r="A3806" t="s">
        <v>3903</v>
      </c>
      <c r="B3806" t="s">
        <v>17</v>
      </c>
      <c r="C3806">
        <v>61</v>
      </c>
      <c r="D3806">
        <v>2</v>
      </c>
      <c r="E3806" t="s">
        <v>17</v>
      </c>
      <c r="F3806" t="s">
        <v>49</v>
      </c>
      <c r="G3806" t="s">
        <v>19</v>
      </c>
      <c r="H3806">
        <v>47</v>
      </c>
      <c r="I3806" t="s">
        <v>17</v>
      </c>
      <c r="J3806">
        <v>0</v>
      </c>
      <c r="K3806" t="s">
        <v>24</v>
      </c>
      <c r="L3806" t="s">
        <v>6791</v>
      </c>
      <c r="M3806">
        <v>13</v>
      </c>
      <c r="P3806" s="32">
        <v>44321</v>
      </c>
      <c r="Q3806" s="1">
        <v>15.15261108497368</v>
      </c>
      <c r="R3806">
        <v>3</v>
      </c>
      <c r="S3806" t="str" cm="1">
        <f t="array" ref="S3806">_xlfn.IFS(R3806=0,"None",R3806&lt;3,"Low",R3806&lt;6,"Medium",R3806&lt;=10,"High")</f>
        <v>Medium</v>
      </c>
      <c r="T3806" t="str" cm="1">
        <f t="array" ref="T3806">_xlfn.IFS(M3806&lt;=20,"Low",M3806&lt;=50,"Medium",M3806&lt;=90,"High")</f>
        <v>Low</v>
      </c>
      <c r="U3806" s="33">
        <f>Datos_Limpios[[#This Row],[Number of Complaints or Support]]/Datos_Limpios[[#This Row],[Account Length (in months)]]</f>
        <v>4.9180327868852458E-2</v>
      </c>
      <c r="V3806" t="str" cm="1">
        <f t="array" ref="V3806">_xlfn.IFS(H3806&lt;30,"Under 30",H3806&lt;66,"Middle Age",H3806&gt;=66,"Senior")</f>
        <v>Middle Age</v>
      </c>
      <c r="W3806" t="s">
        <v>6825</v>
      </c>
    </row>
    <row r="3807" spans="1:23" x14ac:dyDescent="0.3">
      <c r="A3807" t="s">
        <v>3904</v>
      </c>
      <c r="B3807" t="s">
        <v>17</v>
      </c>
      <c r="C3807">
        <v>61</v>
      </c>
      <c r="D3807">
        <v>0</v>
      </c>
      <c r="E3807" t="s">
        <v>23</v>
      </c>
      <c r="F3807" t="s">
        <v>82</v>
      </c>
      <c r="G3807" t="s">
        <v>19</v>
      </c>
      <c r="H3807">
        <v>41</v>
      </c>
      <c r="I3807" t="s">
        <v>17</v>
      </c>
      <c r="J3807">
        <v>0</v>
      </c>
      <c r="K3807" t="s">
        <v>24</v>
      </c>
      <c r="L3807" t="s">
        <v>6792</v>
      </c>
      <c r="M3807">
        <v>46</v>
      </c>
      <c r="P3807" s="32">
        <v>44467</v>
      </c>
      <c r="Q3807" s="1">
        <v>49.940749090293608</v>
      </c>
      <c r="R3807">
        <v>0</v>
      </c>
      <c r="S3807" t="str" cm="1">
        <f t="array" ref="S3807">_xlfn.IFS(R3807=0,"None",R3807&lt;3,"Low",R3807&lt;6,"Medium",R3807&lt;=10,"High")</f>
        <v>None</v>
      </c>
      <c r="T3807" t="str" cm="1">
        <f t="array" ref="T3807">_xlfn.IFS(M3807&lt;=20,"Low",M3807&lt;=50,"Medium",M3807&lt;=90,"High")</f>
        <v>Medium</v>
      </c>
      <c r="U3807" s="33">
        <f>Datos_Limpios[[#This Row],[Number of Complaints or Support]]/Datos_Limpios[[#This Row],[Account Length (in months)]]</f>
        <v>0</v>
      </c>
      <c r="V3807" t="str" cm="1">
        <f t="array" ref="V3807">_xlfn.IFS(H3807&lt;30,"Under 30",H3807&lt;66,"Middle Age",H3807&gt;=66,"Senior")</f>
        <v>Middle Age</v>
      </c>
      <c r="W3807" t="s">
        <v>6823</v>
      </c>
    </row>
    <row r="3808" spans="1:23" x14ac:dyDescent="0.3">
      <c r="A3808" t="s">
        <v>3905</v>
      </c>
      <c r="B3808" t="s">
        <v>23</v>
      </c>
      <c r="C3808">
        <v>21</v>
      </c>
      <c r="D3808">
        <v>5</v>
      </c>
      <c r="E3808" t="s">
        <v>23</v>
      </c>
      <c r="F3808" t="s">
        <v>245</v>
      </c>
      <c r="G3808" t="s">
        <v>19</v>
      </c>
      <c r="H3808">
        <v>50</v>
      </c>
      <c r="I3808" t="s">
        <v>17</v>
      </c>
      <c r="J3808">
        <v>0</v>
      </c>
      <c r="K3808" t="s">
        <v>20</v>
      </c>
      <c r="L3808" t="s">
        <v>6792</v>
      </c>
      <c r="M3808">
        <v>52</v>
      </c>
      <c r="N3808" t="s">
        <v>27</v>
      </c>
      <c r="O3808" t="s">
        <v>108</v>
      </c>
      <c r="P3808" s="32">
        <v>44789</v>
      </c>
      <c r="Q3808" s="1">
        <v>44.134404369614067</v>
      </c>
      <c r="R3808">
        <v>6</v>
      </c>
      <c r="S3808" t="str" cm="1">
        <f t="array" ref="S3808">_xlfn.IFS(R3808=0,"None",R3808&lt;3,"Low",R3808&lt;6,"Medium",R3808&lt;=10,"High")</f>
        <v>High</v>
      </c>
      <c r="T3808" t="str" cm="1">
        <f t="array" ref="T3808">_xlfn.IFS(M3808&lt;=20,"Low",M3808&lt;=50,"Medium",M3808&lt;=90,"High")</f>
        <v>High</v>
      </c>
      <c r="U3808" s="33">
        <f>Datos_Limpios[[#This Row],[Number of Complaints or Support]]/Datos_Limpios[[#This Row],[Account Length (in months)]]</f>
        <v>0.2857142857142857</v>
      </c>
      <c r="V3808" t="str" cm="1">
        <f t="array" ref="V3808">_xlfn.IFS(H3808&lt;30,"Under 30",H3808&lt;66,"Middle Age",H3808&gt;=66,"Senior")</f>
        <v>Middle Age</v>
      </c>
      <c r="W3808" t="s">
        <v>6823</v>
      </c>
    </row>
    <row r="3809" spans="1:23" x14ac:dyDescent="0.3">
      <c r="A3809" t="s">
        <v>3906</v>
      </c>
      <c r="B3809" t="s">
        <v>17</v>
      </c>
      <c r="C3809">
        <v>44</v>
      </c>
      <c r="D3809">
        <v>2</v>
      </c>
      <c r="E3809" t="s">
        <v>17</v>
      </c>
      <c r="F3809" t="s">
        <v>107</v>
      </c>
      <c r="G3809" t="s">
        <v>19</v>
      </c>
      <c r="H3809">
        <v>41</v>
      </c>
      <c r="I3809" t="s">
        <v>17</v>
      </c>
      <c r="J3809">
        <v>0</v>
      </c>
      <c r="K3809" t="s">
        <v>32</v>
      </c>
      <c r="L3809" t="s">
        <v>6791</v>
      </c>
      <c r="M3809">
        <v>41</v>
      </c>
      <c r="P3809" s="32">
        <v>45065</v>
      </c>
      <c r="Q3809" s="1">
        <v>42.472477301466881</v>
      </c>
      <c r="R3809">
        <v>5</v>
      </c>
      <c r="S3809" t="str" cm="1">
        <f t="array" ref="S3809">_xlfn.IFS(R3809=0,"None",R3809&lt;3,"Low",R3809&lt;6,"Medium",R3809&lt;=10,"High")</f>
        <v>Medium</v>
      </c>
      <c r="T3809" t="str" cm="1">
        <f t="array" ref="T3809">_xlfn.IFS(M3809&lt;=20,"Low",M3809&lt;=50,"Medium",M3809&lt;=90,"High")</f>
        <v>Medium</v>
      </c>
      <c r="U3809" s="33">
        <f>Datos_Limpios[[#This Row],[Number of Complaints or Support]]/Datos_Limpios[[#This Row],[Account Length (in months)]]</f>
        <v>0.11363636363636363</v>
      </c>
      <c r="V3809" t="str" cm="1">
        <f t="array" ref="V3809">_xlfn.IFS(H3809&lt;30,"Under 30",H3809&lt;66,"Middle Age",H3809&gt;=66,"Senior")</f>
        <v>Middle Age</v>
      </c>
      <c r="W3809" t="s">
        <v>6825</v>
      </c>
    </row>
    <row r="3810" spans="1:23" x14ac:dyDescent="0.3">
      <c r="A3810" t="s">
        <v>3907</v>
      </c>
      <c r="B3810" t="s">
        <v>23</v>
      </c>
      <c r="C3810">
        <v>49</v>
      </c>
      <c r="D3810">
        <v>1</v>
      </c>
      <c r="E3810" t="s">
        <v>23</v>
      </c>
      <c r="F3810" t="s">
        <v>90</v>
      </c>
      <c r="G3810" t="s">
        <v>19</v>
      </c>
      <c r="H3810">
        <v>37</v>
      </c>
      <c r="I3810" t="s">
        <v>17</v>
      </c>
      <c r="J3810">
        <v>0</v>
      </c>
      <c r="K3810" t="s">
        <v>32</v>
      </c>
      <c r="L3810" t="s">
        <v>6792</v>
      </c>
      <c r="M3810">
        <v>60</v>
      </c>
      <c r="N3810" t="s">
        <v>27</v>
      </c>
      <c r="O3810" t="s">
        <v>125</v>
      </c>
      <c r="P3810" s="32">
        <v>45077</v>
      </c>
      <c r="Q3810" s="1">
        <v>63.039950756328487</v>
      </c>
      <c r="R3810">
        <v>3</v>
      </c>
      <c r="S3810" t="str" cm="1">
        <f t="array" ref="S3810">_xlfn.IFS(R3810=0,"None",R3810&lt;3,"Low",R3810&lt;6,"Medium",R3810&lt;=10,"High")</f>
        <v>Medium</v>
      </c>
      <c r="T3810" t="str" cm="1">
        <f t="array" ref="T3810">_xlfn.IFS(M3810&lt;=20,"Low",M3810&lt;=50,"Medium",M3810&lt;=90,"High")</f>
        <v>High</v>
      </c>
      <c r="U3810" s="33">
        <f>Datos_Limpios[[#This Row],[Number of Complaints or Support]]/Datos_Limpios[[#This Row],[Account Length (in months)]]</f>
        <v>6.1224489795918366E-2</v>
      </c>
      <c r="V3810" t="str" cm="1">
        <f t="array" ref="V3810">_xlfn.IFS(H3810&lt;30,"Under 30",H3810&lt;66,"Middle Age",H3810&gt;=66,"Senior")</f>
        <v>Middle Age</v>
      </c>
      <c r="W3810" t="s">
        <v>6823</v>
      </c>
    </row>
    <row r="3811" spans="1:23" x14ac:dyDescent="0.3">
      <c r="A3811" t="s">
        <v>3908</v>
      </c>
      <c r="B3811" t="s">
        <v>17</v>
      </c>
      <c r="C3811">
        <v>21</v>
      </c>
      <c r="D3811">
        <v>0</v>
      </c>
      <c r="E3811" t="s">
        <v>23</v>
      </c>
      <c r="F3811" t="s">
        <v>148</v>
      </c>
      <c r="G3811" t="s">
        <v>19</v>
      </c>
      <c r="H3811">
        <v>34</v>
      </c>
      <c r="I3811" t="s">
        <v>17</v>
      </c>
      <c r="J3811">
        <v>0</v>
      </c>
      <c r="K3811" t="s">
        <v>20</v>
      </c>
      <c r="L3811" t="s">
        <v>6792</v>
      </c>
      <c r="M3811">
        <v>29</v>
      </c>
      <c r="P3811" s="32">
        <v>44407</v>
      </c>
      <c r="Q3811" s="1">
        <v>25.407238064081291</v>
      </c>
      <c r="R3811">
        <v>1</v>
      </c>
      <c r="S3811" t="str" cm="1">
        <f t="array" ref="S3811">_xlfn.IFS(R3811=0,"None",R3811&lt;3,"Low",R3811&lt;6,"Medium",R3811&lt;=10,"High")</f>
        <v>Low</v>
      </c>
      <c r="T3811" t="str" cm="1">
        <f t="array" ref="T3811">_xlfn.IFS(M3811&lt;=20,"Low",M3811&lt;=50,"Medium",M3811&lt;=90,"High")</f>
        <v>Medium</v>
      </c>
      <c r="U3811" s="33">
        <f>Datos_Limpios[[#This Row],[Number of Complaints or Support]]/Datos_Limpios[[#This Row],[Account Length (in months)]]</f>
        <v>4.7619047619047616E-2</v>
      </c>
      <c r="V3811" t="str" cm="1">
        <f t="array" ref="V3811">_xlfn.IFS(H3811&lt;30,"Under 30",H3811&lt;66,"Middle Age",H3811&gt;=66,"Senior")</f>
        <v>Middle Age</v>
      </c>
      <c r="W3811" t="s">
        <v>6824</v>
      </c>
    </row>
    <row r="3812" spans="1:23" x14ac:dyDescent="0.3">
      <c r="A3812" t="s">
        <v>3909</v>
      </c>
      <c r="B3812" t="s">
        <v>17</v>
      </c>
      <c r="C3812">
        <v>6</v>
      </c>
      <c r="D3812">
        <v>0</v>
      </c>
      <c r="E3812" t="s">
        <v>17</v>
      </c>
      <c r="F3812" t="s">
        <v>90</v>
      </c>
      <c r="G3812" t="s">
        <v>19</v>
      </c>
      <c r="H3812">
        <v>33</v>
      </c>
      <c r="I3812" t="s">
        <v>17</v>
      </c>
      <c r="J3812">
        <v>0</v>
      </c>
      <c r="K3812" t="s">
        <v>20</v>
      </c>
      <c r="L3812" t="s">
        <v>6791</v>
      </c>
      <c r="M3812">
        <v>13</v>
      </c>
      <c r="P3812" s="32">
        <v>45016</v>
      </c>
      <c r="Q3812" s="1">
        <v>14.18977144701782</v>
      </c>
      <c r="R3812">
        <v>3</v>
      </c>
      <c r="S3812" t="str" cm="1">
        <f t="array" ref="S3812">_xlfn.IFS(R3812=0,"None",R3812&lt;3,"Low",R3812&lt;6,"Medium",R3812&lt;=10,"High")</f>
        <v>Medium</v>
      </c>
      <c r="T3812" t="str" cm="1">
        <f t="array" ref="T3812">_xlfn.IFS(M3812&lt;=20,"Low",M3812&lt;=50,"Medium",M3812&lt;=90,"High")</f>
        <v>Low</v>
      </c>
      <c r="U3812" s="33">
        <f>Datos_Limpios[[#This Row],[Number of Complaints or Support]]/Datos_Limpios[[#This Row],[Account Length (in months)]]</f>
        <v>0.5</v>
      </c>
      <c r="V3812" t="str" cm="1">
        <f t="array" ref="V3812">_xlfn.IFS(H3812&lt;30,"Under 30",H3812&lt;66,"Middle Age",H3812&gt;=66,"Senior")</f>
        <v>Middle Age</v>
      </c>
      <c r="W3812" t="s">
        <v>6823</v>
      </c>
    </row>
    <row r="3813" spans="1:23" x14ac:dyDescent="0.3">
      <c r="A3813" t="s">
        <v>3910</v>
      </c>
      <c r="B3813" t="s">
        <v>23</v>
      </c>
      <c r="C3813">
        <v>16</v>
      </c>
      <c r="D3813">
        <v>0</v>
      </c>
      <c r="E3813" t="s">
        <v>23</v>
      </c>
      <c r="F3813" t="s">
        <v>196</v>
      </c>
      <c r="G3813" t="s">
        <v>19</v>
      </c>
      <c r="H3813">
        <v>64</v>
      </c>
      <c r="I3813" t="s">
        <v>17</v>
      </c>
      <c r="J3813">
        <v>0</v>
      </c>
      <c r="K3813" t="s">
        <v>20</v>
      </c>
      <c r="L3813" t="s">
        <v>6792</v>
      </c>
      <c r="M3813">
        <v>34</v>
      </c>
      <c r="N3813" t="s">
        <v>50</v>
      </c>
      <c r="O3813" t="s">
        <v>351</v>
      </c>
      <c r="P3813" s="32">
        <v>44089</v>
      </c>
      <c r="Q3813" s="1">
        <v>39.058002583762502</v>
      </c>
      <c r="R3813">
        <v>10</v>
      </c>
      <c r="S3813" t="str" cm="1">
        <f t="array" ref="S3813">_xlfn.IFS(R3813=0,"None",R3813&lt;3,"Low",R3813&lt;6,"Medium",R3813&lt;=10,"High")</f>
        <v>High</v>
      </c>
      <c r="T3813" t="str" cm="1">
        <f t="array" ref="T3813">_xlfn.IFS(M3813&lt;=20,"Low",M3813&lt;=50,"Medium",M3813&lt;=90,"High")</f>
        <v>Medium</v>
      </c>
      <c r="U3813" s="33">
        <f>Datos_Limpios[[#This Row],[Number of Complaints or Support]]/Datos_Limpios[[#This Row],[Account Length (in months)]]</f>
        <v>0.625</v>
      </c>
      <c r="V3813" t="str" cm="1">
        <f t="array" ref="V3813">_xlfn.IFS(H3813&lt;30,"Under 30",H3813&lt;66,"Middle Age",H3813&gt;=66,"Senior")</f>
        <v>Middle Age</v>
      </c>
      <c r="W3813" t="s">
        <v>6826</v>
      </c>
    </row>
    <row r="3814" spans="1:23" x14ac:dyDescent="0.3">
      <c r="A3814" t="s">
        <v>3911</v>
      </c>
      <c r="B3814" t="s">
        <v>17</v>
      </c>
      <c r="C3814">
        <v>16</v>
      </c>
      <c r="D3814">
        <v>0</v>
      </c>
      <c r="E3814" t="s">
        <v>17</v>
      </c>
      <c r="F3814" t="s">
        <v>112</v>
      </c>
      <c r="G3814" t="s">
        <v>6790</v>
      </c>
      <c r="H3814">
        <v>38</v>
      </c>
      <c r="I3814" t="s">
        <v>17</v>
      </c>
      <c r="J3814">
        <v>0</v>
      </c>
      <c r="K3814" t="s">
        <v>20</v>
      </c>
      <c r="L3814" t="s">
        <v>6791</v>
      </c>
      <c r="M3814">
        <v>10</v>
      </c>
      <c r="P3814" s="32">
        <v>44415</v>
      </c>
      <c r="Q3814" s="1">
        <v>9.5540249595689755</v>
      </c>
      <c r="R3814">
        <v>1</v>
      </c>
      <c r="S3814" t="str" cm="1">
        <f t="array" ref="S3814">_xlfn.IFS(R3814=0,"None",R3814&lt;3,"Low",R3814&lt;6,"Medium",R3814&lt;=10,"High")</f>
        <v>Low</v>
      </c>
      <c r="T3814" t="str" cm="1">
        <f t="array" ref="T3814">_xlfn.IFS(M3814&lt;=20,"Low",M3814&lt;=50,"Medium",M3814&lt;=90,"High")</f>
        <v>Low</v>
      </c>
      <c r="U3814" s="33">
        <f>Datos_Limpios[[#This Row],[Number of Complaints or Support]]/Datos_Limpios[[#This Row],[Account Length (in months)]]</f>
        <v>6.25E-2</v>
      </c>
      <c r="V3814" t="str" cm="1">
        <f t="array" ref="V3814">_xlfn.IFS(H3814&lt;30,"Under 30",H3814&lt;66,"Middle Age",H3814&gt;=66,"Senior")</f>
        <v>Middle Age</v>
      </c>
      <c r="W3814" t="s">
        <v>6823</v>
      </c>
    </row>
    <row r="3815" spans="1:23" x14ac:dyDescent="0.3">
      <c r="A3815" t="s">
        <v>3912</v>
      </c>
      <c r="B3815" t="s">
        <v>17</v>
      </c>
      <c r="C3815">
        <v>70</v>
      </c>
      <c r="D3815">
        <v>1</v>
      </c>
      <c r="E3815" t="s">
        <v>23</v>
      </c>
      <c r="F3815" t="s">
        <v>49</v>
      </c>
      <c r="G3815" t="s">
        <v>19</v>
      </c>
      <c r="H3815">
        <v>37</v>
      </c>
      <c r="I3815" t="s">
        <v>17</v>
      </c>
      <c r="J3815">
        <v>0</v>
      </c>
      <c r="K3815" t="s">
        <v>32</v>
      </c>
      <c r="L3815" t="s">
        <v>6791</v>
      </c>
      <c r="M3815">
        <v>48</v>
      </c>
      <c r="P3815" s="32">
        <v>44885</v>
      </c>
      <c r="Q3815" s="1">
        <v>49.737449066705658</v>
      </c>
      <c r="R3815">
        <v>1</v>
      </c>
      <c r="S3815" t="str" cm="1">
        <f t="array" ref="S3815">_xlfn.IFS(R3815=0,"None",R3815&lt;3,"Low",R3815&lt;6,"Medium",R3815&lt;=10,"High")</f>
        <v>Low</v>
      </c>
      <c r="T3815" t="str" cm="1">
        <f t="array" ref="T3815">_xlfn.IFS(M3815&lt;=20,"Low",M3815&lt;=50,"Medium",M3815&lt;=90,"High")</f>
        <v>Medium</v>
      </c>
      <c r="U3815" s="33">
        <f>Datos_Limpios[[#This Row],[Number of Complaints or Support]]/Datos_Limpios[[#This Row],[Account Length (in months)]]</f>
        <v>1.4285714285714285E-2</v>
      </c>
      <c r="V3815" t="str" cm="1">
        <f t="array" ref="V3815">_xlfn.IFS(H3815&lt;30,"Under 30",H3815&lt;66,"Middle Age",H3815&gt;=66,"Senior")</f>
        <v>Middle Age</v>
      </c>
      <c r="W3815" t="s">
        <v>6825</v>
      </c>
    </row>
    <row r="3816" spans="1:23" x14ac:dyDescent="0.3">
      <c r="A3816" t="s">
        <v>3913</v>
      </c>
      <c r="B3816" t="s">
        <v>17</v>
      </c>
      <c r="C3816">
        <v>27</v>
      </c>
      <c r="D3816">
        <v>0</v>
      </c>
      <c r="E3816" t="s">
        <v>23</v>
      </c>
      <c r="F3816" t="s">
        <v>26</v>
      </c>
      <c r="G3816" t="s">
        <v>6790</v>
      </c>
      <c r="H3816">
        <v>58</v>
      </c>
      <c r="I3816" t="s">
        <v>17</v>
      </c>
      <c r="J3816">
        <v>0</v>
      </c>
      <c r="K3816" t="s">
        <v>32</v>
      </c>
      <c r="L3816" t="s">
        <v>6791</v>
      </c>
      <c r="M3816">
        <v>44</v>
      </c>
      <c r="P3816" s="32">
        <v>44575</v>
      </c>
      <c r="Q3816" s="1">
        <v>48.785261003265923</v>
      </c>
      <c r="R3816">
        <v>10</v>
      </c>
      <c r="S3816" t="str" cm="1">
        <f t="array" ref="S3816">_xlfn.IFS(R3816=0,"None",R3816&lt;3,"Low",R3816&lt;6,"Medium",R3816&lt;=10,"High")</f>
        <v>High</v>
      </c>
      <c r="T3816" t="str" cm="1">
        <f t="array" ref="T3816">_xlfn.IFS(M3816&lt;=20,"Low",M3816&lt;=50,"Medium",M3816&lt;=90,"High")</f>
        <v>Medium</v>
      </c>
      <c r="U3816" s="33">
        <f>Datos_Limpios[[#This Row],[Number of Complaints or Support]]/Datos_Limpios[[#This Row],[Account Length (in months)]]</f>
        <v>0.37037037037037035</v>
      </c>
      <c r="V3816" t="str" cm="1">
        <f t="array" ref="V3816">_xlfn.IFS(H3816&lt;30,"Under 30",H3816&lt;66,"Middle Age",H3816&gt;=66,"Senior")</f>
        <v>Middle Age</v>
      </c>
      <c r="W3816" t="s">
        <v>6824</v>
      </c>
    </row>
    <row r="3817" spans="1:23" x14ac:dyDescent="0.3">
      <c r="A3817" t="s">
        <v>3914</v>
      </c>
      <c r="B3817" t="s">
        <v>17</v>
      </c>
      <c r="C3817">
        <v>71</v>
      </c>
      <c r="D3817">
        <v>0</v>
      </c>
      <c r="E3817" t="s">
        <v>23</v>
      </c>
      <c r="F3817" t="s">
        <v>49</v>
      </c>
      <c r="G3817" t="s">
        <v>19</v>
      </c>
      <c r="H3817">
        <v>61</v>
      </c>
      <c r="I3817" t="s">
        <v>17</v>
      </c>
      <c r="J3817">
        <v>0</v>
      </c>
      <c r="K3817" t="s">
        <v>32</v>
      </c>
      <c r="L3817" t="s">
        <v>6792</v>
      </c>
      <c r="M3817">
        <v>25</v>
      </c>
      <c r="P3817" s="32">
        <v>45016</v>
      </c>
      <c r="Q3817" s="1">
        <v>27.041657230878862</v>
      </c>
      <c r="R3817">
        <v>5</v>
      </c>
      <c r="S3817" t="str" cm="1">
        <f t="array" ref="S3817">_xlfn.IFS(R3817=0,"None",R3817&lt;3,"Low",R3817&lt;6,"Medium",R3817&lt;=10,"High")</f>
        <v>Medium</v>
      </c>
      <c r="T3817" t="str" cm="1">
        <f t="array" ref="T3817">_xlfn.IFS(M3817&lt;=20,"Low",M3817&lt;=50,"Medium",M3817&lt;=90,"High")</f>
        <v>Medium</v>
      </c>
      <c r="U3817" s="33">
        <f>Datos_Limpios[[#This Row],[Number of Complaints or Support]]/Datos_Limpios[[#This Row],[Account Length (in months)]]</f>
        <v>7.0422535211267609E-2</v>
      </c>
      <c r="V3817" t="str" cm="1">
        <f t="array" ref="V3817">_xlfn.IFS(H3817&lt;30,"Under 30",H3817&lt;66,"Middle Age",H3817&gt;=66,"Senior")</f>
        <v>Middle Age</v>
      </c>
      <c r="W3817" t="s">
        <v>6825</v>
      </c>
    </row>
    <row r="3818" spans="1:23" x14ac:dyDescent="0.3">
      <c r="A3818" t="s">
        <v>3915</v>
      </c>
      <c r="B3818" t="s">
        <v>17</v>
      </c>
      <c r="C3818">
        <v>57</v>
      </c>
      <c r="D3818">
        <v>0</v>
      </c>
      <c r="E3818" t="s">
        <v>17</v>
      </c>
      <c r="F3818" t="s">
        <v>138</v>
      </c>
      <c r="G3818" t="s">
        <v>19</v>
      </c>
      <c r="H3818">
        <v>57</v>
      </c>
      <c r="I3818" t="s">
        <v>17</v>
      </c>
      <c r="J3818">
        <v>0</v>
      </c>
      <c r="K3818" t="s">
        <v>32</v>
      </c>
      <c r="L3818" t="s">
        <v>6792</v>
      </c>
      <c r="M3818">
        <v>8</v>
      </c>
      <c r="P3818" s="32">
        <v>43972</v>
      </c>
      <c r="Q3818" s="1">
        <v>9.5589320830890898</v>
      </c>
      <c r="R3818">
        <v>4</v>
      </c>
      <c r="S3818" t="str" cm="1">
        <f t="array" ref="S3818">_xlfn.IFS(R3818=0,"None",R3818&lt;3,"Low",R3818&lt;6,"Medium",R3818&lt;=10,"High")</f>
        <v>Medium</v>
      </c>
      <c r="T3818" t="str" cm="1">
        <f t="array" ref="T3818">_xlfn.IFS(M3818&lt;=20,"Low",M3818&lt;=50,"Medium",M3818&lt;=90,"High")</f>
        <v>Low</v>
      </c>
      <c r="U3818" s="33">
        <f>Datos_Limpios[[#This Row],[Number of Complaints or Support]]/Datos_Limpios[[#This Row],[Account Length (in months)]]</f>
        <v>7.0175438596491224E-2</v>
      </c>
      <c r="V3818" t="str" cm="1">
        <f t="array" ref="V3818">_xlfn.IFS(H3818&lt;30,"Under 30",H3818&lt;66,"Middle Age",H3818&gt;=66,"Senior")</f>
        <v>Middle Age</v>
      </c>
      <c r="W3818" t="s">
        <v>6824</v>
      </c>
    </row>
    <row r="3819" spans="1:23" x14ac:dyDescent="0.3">
      <c r="A3819" t="s">
        <v>3916</v>
      </c>
      <c r="B3819" t="s">
        <v>23</v>
      </c>
      <c r="C3819">
        <v>7</v>
      </c>
      <c r="D3819">
        <v>0</v>
      </c>
      <c r="E3819" t="s">
        <v>23</v>
      </c>
      <c r="F3819" t="s">
        <v>79</v>
      </c>
      <c r="G3819" t="s">
        <v>19</v>
      </c>
      <c r="H3819">
        <v>39</v>
      </c>
      <c r="I3819" t="s">
        <v>17</v>
      </c>
      <c r="J3819">
        <v>0</v>
      </c>
      <c r="K3819" t="s">
        <v>20</v>
      </c>
      <c r="L3819" t="s">
        <v>6791</v>
      </c>
      <c r="M3819">
        <v>14</v>
      </c>
      <c r="N3819" t="s">
        <v>59</v>
      </c>
      <c r="O3819" t="s">
        <v>60</v>
      </c>
      <c r="P3819" s="32">
        <v>44129</v>
      </c>
      <c r="Q3819" s="1">
        <v>12.576782701288201</v>
      </c>
      <c r="R3819">
        <v>8</v>
      </c>
      <c r="S3819" t="str" cm="1">
        <f t="array" ref="S3819">_xlfn.IFS(R3819=0,"None",R3819&lt;3,"Low",R3819&lt;6,"Medium",R3819&lt;=10,"High")</f>
        <v>High</v>
      </c>
      <c r="T3819" t="str" cm="1">
        <f t="array" ref="T3819">_xlfn.IFS(M3819&lt;=20,"Low",M3819&lt;=50,"Medium",M3819&lt;=90,"High")</f>
        <v>Low</v>
      </c>
      <c r="U3819" s="33">
        <f>Datos_Limpios[[#This Row],[Number of Complaints or Support]]/Datos_Limpios[[#This Row],[Account Length (in months)]]</f>
        <v>1.1428571428571428</v>
      </c>
      <c r="V3819" t="str" cm="1">
        <f t="array" ref="V3819">_xlfn.IFS(H3819&lt;30,"Under 30",H3819&lt;66,"Middle Age",H3819&gt;=66,"Senior")</f>
        <v>Middle Age</v>
      </c>
      <c r="W3819" t="s">
        <v>6826</v>
      </c>
    </row>
    <row r="3820" spans="1:23" x14ac:dyDescent="0.3">
      <c r="A3820" t="s">
        <v>3917</v>
      </c>
      <c r="B3820" t="s">
        <v>17</v>
      </c>
      <c r="C3820">
        <v>46</v>
      </c>
      <c r="D3820">
        <v>0</v>
      </c>
      <c r="E3820" t="s">
        <v>23</v>
      </c>
      <c r="F3820" t="s">
        <v>88</v>
      </c>
      <c r="G3820" t="s">
        <v>19</v>
      </c>
      <c r="H3820">
        <v>31</v>
      </c>
      <c r="I3820" t="s">
        <v>23</v>
      </c>
      <c r="J3820">
        <v>2</v>
      </c>
      <c r="K3820" t="s">
        <v>32</v>
      </c>
      <c r="L3820" t="s">
        <v>6791</v>
      </c>
      <c r="M3820">
        <v>29</v>
      </c>
      <c r="P3820" s="32">
        <v>44666</v>
      </c>
      <c r="Q3820" s="1">
        <v>27.45243049685379</v>
      </c>
      <c r="R3820">
        <v>6</v>
      </c>
      <c r="S3820" t="str" cm="1">
        <f t="array" ref="S3820">_xlfn.IFS(R3820=0,"None",R3820&lt;3,"Low",R3820&lt;6,"Medium",R3820&lt;=10,"High")</f>
        <v>High</v>
      </c>
      <c r="T3820" t="str" cm="1">
        <f t="array" ref="T3820">_xlfn.IFS(M3820&lt;=20,"Low",M3820&lt;=50,"Medium",M3820&lt;=90,"High")</f>
        <v>Medium</v>
      </c>
      <c r="U3820" s="33">
        <f>Datos_Limpios[[#This Row],[Number of Complaints or Support]]/Datos_Limpios[[#This Row],[Account Length (in months)]]</f>
        <v>0.13043478260869565</v>
      </c>
      <c r="V3820" t="str" cm="1">
        <f t="array" ref="V3820">_xlfn.IFS(H3820&lt;30,"Under 30",H3820&lt;66,"Middle Age",H3820&gt;=66,"Senior")</f>
        <v>Middle Age</v>
      </c>
      <c r="W3820" t="s">
        <v>6825</v>
      </c>
    </row>
    <row r="3821" spans="1:23" x14ac:dyDescent="0.3">
      <c r="A3821" t="s">
        <v>3918</v>
      </c>
      <c r="B3821" t="s">
        <v>17</v>
      </c>
      <c r="C3821">
        <v>62</v>
      </c>
      <c r="D3821">
        <v>0</v>
      </c>
      <c r="E3821" t="s">
        <v>17</v>
      </c>
      <c r="F3821" t="s">
        <v>112</v>
      </c>
      <c r="G3821" t="s">
        <v>6790</v>
      </c>
      <c r="H3821">
        <v>36</v>
      </c>
      <c r="I3821" t="s">
        <v>17</v>
      </c>
      <c r="J3821">
        <v>0</v>
      </c>
      <c r="K3821" t="s">
        <v>32</v>
      </c>
      <c r="L3821" t="s">
        <v>6791</v>
      </c>
      <c r="M3821">
        <v>7</v>
      </c>
      <c r="P3821" s="32">
        <v>44746</v>
      </c>
      <c r="Q3821" s="1">
        <v>6.5985874574774028</v>
      </c>
      <c r="R3821">
        <v>2</v>
      </c>
      <c r="S3821" t="str" cm="1">
        <f t="array" ref="S3821">_xlfn.IFS(R3821=0,"None",R3821&lt;3,"Low",R3821&lt;6,"Medium",R3821&lt;=10,"High")</f>
        <v>Low</v>
      </c>
      <c r="T3821" t="str" cm="1">
        <f t="array" ref="T3821">_xlfn.IFS(M3821&lt;=20,"Low",M3821&lt;=50,"Medium",M3821&lt;=90,"High")</f>
        <v>Low</v>
      </c>
      <c r="U3821" s="33">
        <f>Datos_Limpios[[#This Row],[Number of Complaints or Support]]/Datos_Limpios[[#This Row],[Account Length (in months)]]</f>
        <v>3.2258064516129031E-2</v>
      </c>
      <c r="V3821" t="str" cm="1">
        <f t="array" ref="V3821">_xlfn.IFS(H3821&lt;30,"Under 30",H3821&lt;66,"Middle Age",H3821&gt;=66,"Senior")</f>
        <v>Middle Age</v>
      </c>
      <c r="W3821" t="s">
        <v>6823</v>
      </c>
    </row>
    <row r="3822" spans="1:23" x14ac:dyDescent="0.3">
      <c r="A3822" t="s">
        <v>3919</v>
      </c>
      <c r="B3822" t="s">
        <v>17</v>
      </c>
      <c r="C3822">
        <v>27</v>
      </c>
      <c r="D3822">
        <v>0</v>
      </c>
      <c r="E3822" t="s">
        <v>17</v>
      </c>
      <c r="F3822" t="s">
        <v>148</v>
      </c>
      <c r="G3822" t="s">
        <v>19</v>
      </c>
      <c r="H3822">
        <v>41</v>
      </c>
      <c r="I3822" t="s">
        <v>23</v>
      </c>
      <c r="J3822">
        <v>5</v>
      </c>
      <c r="K3822" t="s">
        <v>24</v>
      </c>
      <c r="L3822" t="s">
        <v>6791</v>
      </c>
      <c r="M3822">
        <v>7</v>
      </c>
      <c r="P3822" s="32">
        <v>44254</v>
      </c>
      <c r="Q3822" s="1">
        <v>6.7206688166959827</v>
      </c>
      <c r="R3822">
        <v>1</v>
      </c>
      <c r="S3822" t="str" cm="1">
        <f t="array" ref="S3822">_xlfn.IFS(R3822=0,"None",R3822&lt;3,"Low",R3822&lt;6,"Medium",R3822&lt;=10,"High")</f>
        <v>Low</v>
      </c>
      <c r="T3822" t="str" cm="1">
        <f t="array" ref="T3822">_xlfn.IFS(M3822&lt;=20,"Low",M3822&lt;=50,"Medium",M3822&lt;=90,"High")</f>
        <v>Low</v>
      </c>
      <c r="U3822" s="33">
        <f>Datos_Limpios[[#This Row],[Number of Complaints or Support]]/Datos_Limpios[[#This Row],[Account Length (in months)]]</f>
        <v>3.7037037037037035E-2</v>
      </c>
      <c r="V3822" t="str" cm="1">
        <f t="array" ref="V3822">_xlfn.IFS(H3822&lt;30,"Under 30",H3822&lt;66,"Middle Age",H3822&gt;=66,"Senior")</f>
        <v>Middle Age</v>
      </c>
      <c r="W3822" t="s">
        <v>6824</v>
      </c>
    </row>
    <row r="3823" spans="1:23" x14ac:dyDescent="0.3">
      <c r="A3823" t="s">
        <v>3920</v>
      </c>
      <c r="B3823" t="s">
        <v>17</v>
      </c>
      <c r="C3823">
        <v>67</v>
      </c>
      <c r="D3823">
        <v>0</v>
      </c>
      <c r="E3823" t="s">
        <v>23</v>
      </c>
      <c r="F3823" t="s">
        <v>138</v>
      </c>
      <c r="G3823" t="s">
        <v>19</v>
      </c>
      <c r="H3823">
        <v>56</v>
      </c>
      <c r="I3823" t="s">
        <v>17</v>
      </c>
      <c r="J3823">
        <v>0</v>
      </c>
      <c r="K3823" t="s">
        <v>32</v>
      </c>
      <c r="L3823" t="s">
        <v>6792</v>
      </c>
      <c r="M3823">
        <v>35</v>
      </c>
      <c r="P3823" s="32">
        <v>44867</v>
      </c>
      <c r="Q3823" s="1">
        <v>32.73538938328285</v>
      </c>
      <c r="R3823">
        <v>4</v>
      </c>
      <c r="S3823" t="str" cm="1">
        <f t="array" ref="S3823">_xlfn.IFS(R3823=0,"None",R3823&lt;3,"Low",R3823&lt;6,"Medium",R3823&lt;=10,"High")</f>
        <v>Medium</v>
      </c>
      <c r="T3823" t="str" cm="1">
        <f t="array" ref="T3823">_xlfn.IFS(M3823&lt;=20,"Low",M3823&lt;=50,"Medium",M3823&lt;=90,"High")</f>
        <v>Medium</v>
      </c>
      <c r="U3823" s="33">
        <f>Datos_Limpios[[#This Row],[Number of Complaints or Support]]/Datos_Limpios[[#This Row],[Account Length (in months)]]</f>
        <v>5.9701492537313432E-2</v>
      </c>
      <c r="V3823" t="str" cm="1">
        <f t="array" ref="V3823">_xlfn.IFS(H3823&lt;30,"Under 30",H3823&lt;66,"Middle Age",H3823&gt;=66,"Senior")</f>
        <v>Middle Age</v>
      </c>
      <c r="W3823" t="s">
        <v>6824</v>
      </c>
    </row>
    <row r="3824" spans="1:23" x14ac:dyDescent="0.3">
      <c r="A3824" t="s">
        <v>3921</v>
      </c>
      <c r="B3824" t="s">
        <v>23</v>
      </c>
      <c r="C3824">
        <v>28</v>
      </c>
      <c r="D3824">
        <v>3</v>
      </c>
      <c r="E3824" t="s">
        <v>23</v>
      </c>
      <c r="F3824" t="s">
        <v>63</v>
      </c>
      <c r="G3824" t="s">
        <v>6790</v>
      </c>
      <c r="H3824">
        <v>39</v>
      </c>
      <c r="I3824" t="s">
        <v>17</v>
      </c>
      <c r="J3824">
        <v>0</v>
      </c>
      <c r="K3824" t="s">
        <v>20</v>
      </c>
      <c r="L3824" t="s">
        <v>6792</v>
      </c>
      <c r="M3824">
        <v>39</v>
      </c>
      <c r="N3824" t="s">
        <v>76</v>
      </c>
      <c r="O3824" t="s">
        <v>77</v>
      </c>
      <c r="P3824" s="32">
        <v>44682</v>
      </c>
      <c r="Q3824" s="1">
        <v>39.317610797883823</v>
      </c>
      <c r="R3824">
        <v>4</v>
      </c>
      <c r="S3824" t="str" cm="1">
        <f t="array" ref="S3824">_xlfn.IFS(R3824=0,"None",R3824&lt;3,"Low",R3824&lt;6,"Medium",R3824&lt;=10,"High")</f>
        <v>Medium</v>
      </c>
      <c r="T3824" t="str" cm="1">
        <f t="array" ref="T3824">_xlfn.IFS(M3824&lt;=20,"Low",M3824&lt;=50,"Medium",M3824&lt;=90,"High")</f>
        <v>Medium</v>
      </c>
      <c r="U3824" s="33">
        <f>Datos_Limpios[[#This Row],[Number of Complaints or Support]]/Datos_Limpios[[#This Row],[Account Length (in months)]]</f>
        <v>0.14285714285714285</v>
      </c>
      <c r="V3824" t="str" cm="1">
        <f t="array" ref="V3824">_xlfn.IFS(H3824&lt;30,"Under 30",H3824&lt;66,"Middle Age",H3824&gt;=66,"Senior")</f>
        <v>Middle Age</v>
      </c>
      <c r="W3824" t="s">
        <v>6825</v>
      </c>
    </row>
    <row r="3825" spans="1:23" x14ac:dyDescent="0.3">
      <c r="A3825" t="s">
        <v>3922</v>
      </c>
      <c r="B3825" t="s">
        <v>17</v>
      </c>
      <c r="C3825">
        <v>56</v>
      </c>
      <c r="D3825">
        <v>0</v>
      </c>
      <c r="E3825" t="s">
        <v>23</v>
      </c>
      <c r="F3825" t="s">
        <v>202</v>
      </c>
      <c r="G3825" t="s">
        <v>6790</v>
      </c>
      <c r="H3825">
        <v>59</v>
      </c>
      <c r="I3825" t="s">
        <v>17</v>
      </c>
      <c r="J3825">
        <v>0</v>
      </c>
      <c r="K3825" t="s">
        <v>20</v>
      </c>
      <c r="L3825" t="s">
        <v>6791</v>
      </c>
      <c r="M3825">
        <v>24</v>
      </c>
      <c r="P3825" s="32">
        <v>43922</v>
      </c>
      <c r="Q3825" s="1">
        <v>24.408852309746042</v>
      </c>
      <c r="R3825">
        <v>5</v>
      </c>
      <c r="S3825" t="str" cm="1">
        <f t="array" ref="S3825">_xlfn.IFS(R3825=0,"None",R3825&lt;3,"Low",R3825&lt;6,"Medium",R3825&lt;=10,"High")</f>
        <v>Medium</v>
      </c>
      <c r="T3825" t="str" cm="1">
        <f t="array" ref="T3825">_xlfn.IFS(M3825&lt;=20,"Low",M3825&lt;=50,"Medium",M3825&lt;=90,"High")</f>
        <v>Medium</v>
      </c>
      <c r="U3825" s="33">
        <f>Datos_Limpios[[#This Row],[Number of Complaints or Support]]/Datos_Limpios[[#This Row],[Account Length (in months)]]</f>
        <v>8.9285714285714288E-2</v>
      </c>
      <c r="V3825" t="str" cm="1">
        <f t="array" ref="V3825">_xlfn.IFS(H3825&lt;30,"Under 30",H3825&lt;66,"Middle Age",H3825&gt;=66,"Senior")</f>
        <v>Middle Age</v>
      </c>
      <c r="W3825" t="s">
        <v>6825</v>
      </c>
    </row>
    <row r="3826" spans="1:23" x14ac:dyDescent="0.3">
      <c r="A3826" t="s">
        <v>3923</v>
      </c>
      <c r="B3826" t="s">
        <v>17</v>
      </c>
      <c r="C3826">
        <v>25</v>
      </c>
      <c r="D3826">
        <v>0</v>
      </c>
      <c r="E3826" t="s">
        <v>23</v>
      </c>
      <c r="F3826" t="s">
        <v>90</v>
      </c>
      <c r="G3826" t="s">
        <v>19</v>
      </c>
      <c r="H3826">
        <v>45</v>
      </c>
      <c r="I3826" t="s">
        <v>17</v>
      </c>
      <c r="J3826">
        <v>0</v>
      </c>
      <c r="K3826" t="s">
        <v>20</v>
      </c>
      <c r="L3826" t="s">
        <v>6792</v>
      </c>
      <c r="M3826">
        <v>45</v>
      </c>
      <c r="P3826" s="32">
        <v>44748</v>
      </c>
      <c r="Q3826" s="1">
        <v>41.62346412971403</v>
      </c>
      <c r="R3826">
        <v>7</v>
      </c>
      <c r="S3826" t="str" cm="1">
        <f t="array" ref="S3826">_xlfn.IFS(R3826=0,"None",R3826&lt;3,"Low",R3826&lt;6,"Medium",R3826&lt;=10,"High")</f>
        <v>High</v>
      </c>
      <c r="T3826" t="str" cm="1">
        <f t="array" ref="T3826">_xlfn.IFS(M3826&lt;=20,"Low",M3826&lt;=50,"Medium",M3826&lt;=90,"High")</f>
        <v>Medium</v>
      </c>
      <c r="U3826" s="33">
        <f>Datos_Limpios[[#This Row],[Number of Complaints or Support]]/Datos_Limpios[[#This Row],[Account Length (in months)]]</f>
        <v>0.28000000000000003</v>
      </c>
      <c r="V3826" t="str" cm="1">
        <f t="array" ref="V3826">_xlfn.IFS(H3826&lt;30,"Under 30",H3826&lt;66,"Middle Age",H3826&gt;=66,"Senior")</f>
        <v>Middle Age</v>
      </c>
      <c r="W3826" t="s">
        <v>6823</v>
      </c>
    </row>
    <row r="3827" spans="1:23" x14ac:dyDescent="0.3">
      <c r="A3827" t="s">
        <v>3924</v>
      </c>
      <c r="B3827" t="s">
        <v>17</v>
      </c>
      <c r="C3827">
        <v>15</v>
      </c>
      <c r="D3827">
        <v>0</v>
      </c>
      <c r="E3827" t="s">
        <v>17</v>
      </c>
      <c r="F3827" t="s">
        <v>79</v>
      </c>
      <c r="G3827" t="s">
        <v>19</v>
      </c>
      <c r="H3827">
        <v>25</v>
      </c>
      <c r="I3827" t="s">
        <v>17</v>
      </c>
      <c r="J3827">
        <v>0</v>
      </c>
      <c r="K3827" t="s">
        <v>20</v>
      </c>
      <c r="L3827" t="s">
        <v>6792</v>
      </c>
      <c r="M3827">
        <v>29</v>
      </c>
      <c r="P3827" s="32">
        <v>44196</v>
      </c>
      <c r="Q3827" s="1">
        <v>31.872961017020121</v>
      </c>
      <c r="R3827">
        <v>4</v>
      </c>
      <c r="S3827" t="str" cm="1">
        <f t="array" ref="S3827">_xlfn.IFS(R3827=0,"None",R3827&lt;3,"Low",R3827&lt;6,"Medium",R3827&lt;=10,"High")</f>
        <v>Medium</v>
      </c>
      <c r="T3827" t="str" cm="1">
        <f t="array" ref="T3827">_xlfn.IFS(M3827&lt;=20,"Low",M3827&lt;=50,"Medium",M3827&lt;=90,"High")</f>
        <v>Medium</v>
      </c>
      <c r="U3827" s="33">
        <f>Datos_Limpios[[#This Row],[Number of Complaints or Support]]/Datos_Limpios[[#This Row],[Account Length (in months)]]</f>
        <v>0.26666666666666666</v>
      </c>
      <c r="V3827" t="str" cm="1">
        <f t="array" ref="V3827">_xlfn.IFS(H3827&lt;30,"Under 30",H3827&lt;66,"Middle Age",H3827&gt;=66,"Senior")</f>
        <v>Under 30</v>
      </c>
      <c r="W3827" t="s">
        <v>6826</v>
      </c>
    </row>
    <row r="3828" spans="1:23" x14ac:dyDescent="0.3">
      <c r="A3828" t="s">
        <v>3925</v>
      </c>
      <c r="B3828" t="s">
        <v>17</v>
      </c>
      <c r="C3828">
        <v>42</v>
      </c>
      <c r="D3828">
        <v>0</v>
      </c>
      <c r="E3828" t="s">
        <v>23</v>
      </c>
      <c r="F3828" t="s">
        <v>42</v>
      </c>
      <c r="G3828" t="s">
        <v>6790</v>
      </c>
      <c r="H3828">
        <v>47</v>
      </c>
      <c r="I3828" t="s">
        <v>23</v>
      </c>
      <c r="J3828">
        <v>2</v>
      </c>
      <c r="K3828" t="s">
        <v>20</v>
      </c>
      <c r="L3828" t="s">
        <v>6791</v>
      </c>
      <c r="M3828">
        <v>11</v>
      </c>
      <c r="P3828" s="32">
        <v>44033</v>
      </c>
      <c r="Q3828" s="1">
        <v>10.09735876664827</v>
      </c>
      <c r="R3828">
        <v>6</v>
      </c>
      <c r="S3828" t="str" cm="1">
        <f t="array" ref="S3828">_xlfn.IFS(R3828=0,"None",R3828&lt;3,"Low",R3828&lt;6,"Medium",R3828&lt;=10,"High")</f>
        <v>High</v>
      </c>
      <c r="T3828" t="str" cm="1">
        <f t="array" ref="T3828">_xlfn.IFS(M3828&lt;=20,"Low",M3828&lt;=50,"Medium",M3828&lt;=90,"High")</f>
        <v>Low</v>
      </c>
      <c r="U3828" s="33">
        <f>Datos_Limpios[[#This Row],[Number of Complaints or Support]]/Datos_Limpios[[#This Row],[Account Length (in months)]]</f>
        <v>0.14285714285714285</v>
      </c>
      <c r="V3828" t="str" cm="1">
        <f t="array" ref="V3828">_xlfn.IFS(H3828&lt;30,"Under 30",H3828&lt;66,"Middle Age",H3828&gt;=66,"Senior")</f>
        <v>Middle Age</v>
      </c>
      <c r="W3828" t="s">
        <v>6823</v>
      </c>
    </row>
    <row r="3829" spans="1:23" x14ac:dyDescent="0.3">
      <c r="A3829" t="s">
        <v>3926</v>
      </c>
      <c r="B3829" t="s">
        <v>17</v>
      </c>
      <c r="C3829">
        <v>41</v>
      </c>
      <c r="D3829">
        <v>0</v>
      </c>
      <c r="E3829" t="s">
        <v>23</v>
      </c>
      <c r="F3829" t="s">
        <v>63</v>
      </c>
      <c r="G3829" t="s">
        <v>6790</v>
      </c>
      <c r="H3829">
        <v>35</v>
      </c>
      <c r="I3829" t="s">
        <v>17</v>
      </c>
      <c r="J3829">
        <v>0</v>
      </c>
      <c r="K3829" t="s">
        <v>20</v>
      </c>
      <c r="L3829" t="s">
        <v>6791</v>
      </c>
      <c r="M3829">
        <v>30</v>
      </c>
      <c r="P3829" s="32">
        <v>44173</v>
      </c>
      <c r="Q3829" s="1">
        <v>35.638081453393163</v>
      </c>
      <c r="R3829">
        <v>2</v>
      </c>
      <c r="S3829" t="str" cm="1">
        <f t="array" ref="S3829">_xlfn.IFS(R3829=0,"None",R3829&lt;3,"Low",R3829&lt;6,"Medium",R3829&lt;=10,"High")</f>
        <v>Low</v>
      </c>
      <c r="T3829" t="str" cm="1">
        <f t="array" ref="T3829">_xlfn.IFS(M3829&lt;=20,"Low",M3829&lt;=50,"Medium",M3829&lt;=90,"High")</f>
        <v>Medium</v>
      </c>
      <c r="U3829" s="33">
        <f>Datos_Limpios[[#This Row],[Number of Complaints or Support]]/Datos_Limpios[[#This Row],[Account Length (in months)]]</f>
        <v>4.878048780487805E-2</v>
      </c>
      <c r="V3829" t="str" cm="1">
        <f t="array" ref="V3829">_xlfn.IFS(H3829&lt;30,"Under 30",H3829&lt;66,"Middle Age",H3829&gt;=66,"Senior")</f>
        <v>Middle Age</v>
      </c>
      <c r="W3829" t="s">
        <v>6825</v>
      </c>
    </row>
    <row r="3830" spans="1:23" x14ac:dyDescent="0.3">
      <c r="A3830" t="s">
        <v>3927</v>
      </c>
      <c r="B3830" t="s">
        <v>17</v>
      </c>
      <c r="C3830">
        <v>64</v>
      </c>
      <c r="D3830">
        <v>0</v>
      </c>
      <c r="E3830" t="s">
        <v>23</v>
      </c>
      <c r="F3830" t="s">
        <v>121</v>
      </c>
      <c r="G3830" t="s">
        <v>6790</v>
      </c>
      <c r="H3830">
        <v>26</v>
      </c>
      <c r="I3830" t="s">
        <v>17</v>
      </c>
      <c r="J3830">
        <v>0</v>
      </c>
      <c r="K3830" t="s">
        <v>24</v>
      </c>
      <c r="L3830" t="s">
        <v>6791</v>
      </c>
      <c r="M3830">
        <v>36</v>
      </c>
      <c r="P3830" s="32">
        <v>44727</v>
      </c>
      <c r="Q3830" s="1">
        <v>38.03317625507124</v>
      </c>
      <c r="R3830">
        <v>5</v>
      </c>
      <c r="S3830" t="str" cm="1">
        <f t="array" ref="S3830">_xlfn.IFS(R3830=0,"None",R3830&lt;3,"Low",R3830&lt;6,"Medium",R3830&lt;=10,"High")</f>
        <v>Medium</v>
      </c>
      <c r="T3830" t="str" cm="1">
        <f t="array" ref="T3830">_xlfn.IFS(M3830&lt;=20,"Low",M3830&lt;=50,"Medium",M3830&lt;=90,"High")</f>
        <v>Medium</v>
      </c>
      <c r="U3830" s="33">
        <f>Datos_Limpios[[#This Row],[Number of Complaints or Support]]/Datos_Limpios[[#This Row],[Account Length (in months)]]</f>
        <v>7.8125E-2</v>
      </c>
      <c r="V3830" t="str" cm="1">
        <f t="array" ref="V3830">_xlfn.IFS(H3830&lt;30,"Under 30",H3830&lt;66,"Middle Age",H3830&gt;=66,"Senior")</f>
        <v>Under 30</v>
      </c>
      <c r="W3830" t="s">
        <v>6826</v>
      </c>
    </row>
    <row r="3831" spans="1:23" x14ac:dyDescent="0.3">
      <c r="A3831" t="s">
        <v>3928</v>
      </c>
      <c r="B3831" t="s">
        <v>17</v>
      </c>
      <c r="C3831">
        <v>38</v>
      </c>
      <c r="D3831">
        <v>0</v>
      </c>
      <c r="E3831" t="s">
        <v>23</v>
      </c>
      <c r="F3831" t="s">
        <v>38</v>
      </c>
      <c r="G3831" t="s">
        <v>19</v>
      </c>
      <c r="H3831">
        <v>21</v>
      </c>
      <c r="I3831" t="s">
        <v>23</v>
      </c>
      <c r="J3831">
        <v>2</v>
      </c>
      <c r="K3831" t="s">
        <v>32</v>
      </c>
      <c r="L3831" t="s">
        <v>6791</v>
      </c>
      <c r="M3831">
        <v>15</v>
      </c>
      <c r="P3831" s="32">
        <v>44388</v>
      </c>
      <c r="Q3831" s="1">
        <v>16.762771831515789</v>
      </c>
      <c r="R3831">
        <v>1</v>
      </c>
      <c r="S3831" t="str" cm="1">
        <f t="array" ref="S3831">_xlfn.IFS(R3831=0,"None",R3831&lt;3,"Low",R3831&lt;6,"Medium",R3831&lt;=10,"High")</f>
        <v>Low</v>
      </c>
      <c r="T3831" t="str" cm="1">
        <f t="array" ref="T3831">_xlfn.IFS(M3831&lt;=20,"Low",M3831&lt;=50,"Medium",M3831&lt;=90,"High")</f>
        <v>Low</v>
      </c>
      <c r="U3831" s="33">
        <f>Datos_Limpios[[#This Row],[Number of Complaints or Support]]/Datos_Limpios[[#This Row],[Account Length (in months)]]</f>
        <v>2.6315789473684209E-2</v>
      </c>
      <c r="V3831" t="str" cm="1">
        <f t="array" ref="V3831">_xlfn.IFS(H3831&lt;30,"Under 30",H3831&lt;66,"Middle Age",H3831&gt;=66,"Senior")</f>
        <v>Under 30</v>
      </c>
      <c r="W3831" t="s">
        <v>6825</v>
      </c>
    </row>
    <row r="3832" spans="1:23" x14ac:dyDescent="0.3">
      <c r="A3832" t="s">
        <v>3929</v>
      </c>
      <c r="B3832" t="s">
        <v>17</v>
      </c>
      <c r="C3832">
        <v>49</v>
      </c>
      <c r="D3832">
        <v>0</v>
      </c>
      <c r="E3832" t="s">
        <v>23</v>
      </c>
      <c r="F3832" t="s">
        <v>112</v>
      </c>
      <c r="G3832" t="s">
        <v>19</v>
      </c>
      <c r="H3832">
        <v>25</v>
      </c>
      <c r="I3832" t="s">
        <v>23</v>
      </c>
      <c r="J3832">
        <v>5</v>
      </c>
      <c r="K3832" t="s">
        <v>24</v>
      </c>
      <c r="L3832" t="s">
        <v>6791</v>
      </c>
      <c r="M3832">
        <v>21</v>
      </c>
      <c r="P3832" s="32">
        <v>44981</v>
      </c>
      <c r="Q3832" s="1">
        <v>23.53898591598292</v>
      </c>
      <c r="R3832">
        <v>4</v>
      </c>
      <c r="S3832" t="str" cm="1">
        <f t="array" ref="S3832">_xlfn.IFS(R3832=0,"None",R3832&lt;3,"Low",R3832&lt;6,"Medium",R3832&lt;=10,"High")</f>
        <v>Medium</v>
      </c>
      <c r="T3832" t="str" cm="1">
        <f t="array" ref="T3832">_xlfn.IFS(M3832&lt;=20,"Low",M3832&lt;=50,"Medium",M3832&lt;=90,"High")</f>
        <v>Medium</v>
      </c>
      <c r="U3832" s="33">
        <f>Datos_Limpios[[#This Row],[Number of Complaints or Support]]/Datos_Limpios[[#This Row],[Account Length (in months)]]</f>
        <v>8.1632653061224483E-2</v>
      </c>
      <c r="V3832" t="str" cm="1">
        <f t="array" ref="V3832">_xlfn.IFS(H3832&lt;30,"Under 30",H3832&lt;66,"Middle Age",H3832&gt;=66,"Senior")</f>
        <v>Under 30</v>
      </c>
      <c r="W3832" t="s">
        <v>6823</v>
      </c>
    </row>
    <row r="3833" spans="1:23" x14ac:dyDescent="0.3">
      <c r="A3833" t="s">
        <v>3930</v>
      </c>
      <c r="B3833" t="s">
        <v>23</v>
      </c>
      <c r="C3833">
        <v>46</v>
      </c>
      <c r="D3833">
        <v>5</v>
      </c>
      <c r="E3833" t="s">
        <v>23</v>
      </c>
      <c r="F3833" t="s">
        <v>156</v>
      </c>
      <c r="G3833" t="s">
        <v>6790</v>
      </c>
      <c r="H3833">
        <v>85</v>
      </c>
      <c r="I3833" t="s">
        <v>17</v>
      </c>
      <c r="J3833">
        <v>0</v>
      </c>
      <c r="K3833" t="s">
        <v>20</v>
      </c>
      <c r="L3833" t="s">
        <v>6792</v>
      </c>
      <c r="M3833">
        <v>53</v>
      </c>
      <c r="N3833" t="s">
        <v>27</v>
      </c>
      <c r="O3833" t="s">
        <v>125</v>
      </c>
      <c r="P3833" s="32">
        <v>43975</v>
      </c>
      <c r="Q3833" s="1">
        <v>44.349017708525707</v>
      </c>
      <c r="R3833">
        <v>4</v>
      </c>
      <c r="S3833" t="str" cm="1">
        <f t="array" ref="S3833">_xlfn.IFS(R3833=0,"None",R3833&lt;3,"Low",R3833&lt;6,"Medium",R3833&lt;=10,"High")</f>
        <v>Medium</v>
      </c>
      <c r="T3833" t="str" cm="1">
        <f t="array" ref="T3833">_xlfn.IFS(M3833&lt;=20,"Low",M3833&lt;=50,"Medium",M3833&lt;=90,"High")</f>
        <v>High</v>
      </c>
      <c r="U3833" s="33">
        <f>Datos_Limpios[[#This Row],[Number of Complaints or Support]]/Datos_Limpios[[#This Row],[Account Length (in months)]]</f>
        <v>8.6956521739130432E-2</v>
      </c>
      <c r="V3833" t="str" cm="1">
        <f t="array" ref="V3833">_xlfn.IFS(H3833&lt;30,"Under 30",H3833&lt;66,"Middle Age",H3833&gt;=66,"Senior")</f>
        <v>Senior</v>
      </c>
      <c r="W3833" t="s">
        <v>6825</v>
      </c>
    </row>
    <row r="3834" spans="1:23" x14ac:dyDescent="0.3">
      <c r="A3834" t="s">
        <v>3931</v>
      </c>
      <c r="B3834" t="s">
        <v>23</v>
      </c>
      <c r="C3834">
        <v>13</v>
      </c>
      <c r="D3834">
        <v>4</v>
      </c>
      <c r="E3834" t="s">
        <v>17</v>
      </c>
      <c r="F3834" t="s">
        <v>47</v>
      </c>
      <c r="G3834" t="s">
        <v>6790</v>
      </c>
      <c r="H3834">
        <v>66</v>
      </c>
      <c r="I3834" t="s">
        <v>17</v>
      </c>
      <c r="J3834">
        <v>0</v>
      </c>
      <c r="K3834" t="s">
        <v>20</v>
      </c>
      <c r="L3834" t="s">
        <v>6792</v>
      </c>
      <c r="M3834">
        <v>44</v>
      </c>
      <c r="N3834" t="s">
        <v>27</v>
      </c>
      <c r="O3834" t="s">
        <v>108</v>
      </c>
      <c r="P3834" s="32">
        <v>44402</v>
      </c>
      <c r="Q3834" s="1">
        <v>41.864356202325162</v>
      </c>
      <c r="R3834">
        <v>5</v>
      </c>
      <c r="S3834" t="str" cm="1">
        <f t="array" ref="S3834">_xlfn.IFS(R3834=0,"None",R3834&lt;3,"Low",R3834&lt;6,"Medium",R3834&lt;=10,"High")</f>
        <v>Medium</v>
      </c>
      <c r="T3834" t="str" cm="1">
        <f t="array" ref="T3834">_xlfn.IFS(M3834&lt;=20,"Low",M3834&lt;=50,"Medium",M3834&lt;=90,"High")</f>
        <v>Medium</v>
      </c>
      <c r="U3834" s="33">
        <f>Datos_Limpios[[#This Row],[Number of Complaints or Support]]/Datos_Limpios[[#This Row],[Account Length (in months)]]</f>
        <v>0.38461538461538464</v>
      </c>
      <c r="V3834" t="str" cm="1">
        <f t="array" ref="V3834">_xlfn.IFS(H3834&lt;30,"Under 30",H3834&lt;66,"Middle Age",H3834&gt;=66,"Senior")</f>
        <v>Senior</v>
      </c>
      <c r="W3834" t="s">
        <v>6824</v>
      </c>
    </row>
    <row r="3835" spans="1:23" x14ac:dyDescent="0.3">
      <c r="A3835" t="s">
        <v>3932</v>
      </c>
      <c r="B3835" t="s">
        <v>17</v>
      </c>
      <c r="C3835">
        <v>9</v>
      </c>
      <c r="D3835">
        <v>0</v>
      </c>
      <c r="E3835" t="s">
        <v>23</v>
      </c>
      <c r="F3835" t="s">
        <v>245</v>
      </c>
      <c r="G3835" t="s">
        <v>6790</v>
      </c>
      <c r="H3835">
        <v>48</v>
      </c>
      <c r="I3835" t="s">
        <v>23</v>
      </c>
      <c r="J3835">
        <v>2</v>
      </c>
      <c r="K3835" t="s">
        <v>20</v>
      </c>
      <c r="L3835" t="s">
        <v>6792</v>
      </c>
      <c r="M3835">
        <v>28</v>
      </c>
      <c r="P3835" s="32">
        <v>44634</v>
      </c>
      <c r="Q3835" s="1">
        <v>29.349514199705691</v>
      </c>
      <c r="R3835">
        <v>6</v>
      </c>
      <c r="S3835" t="str" cm="1">
        <f t="array" ref="S3835">_xlfn.IFS(R3835=0,"None",R3835&lt;3,"Low",R3835&lt;6,"Medium",R3835&lt;=10,"High")</f>
        <v>High</v>
      </c>
      <c r="T3835" t="str" cm="1">
        <f t="array" ref="T3835">_xlfn.IFS(M3835&lt;=20,"Low",M3835&lt;=50,"Medium",M3835&lt;=90,"High")</f>
        <v>Medium</v>
      </c>
      <c r="U3835" s="33">
        <f>Datos_Limpios[[#This Row],[Number of Complaints or Support]]/Datos_Limpios[[#This Row],[Account Length (in months)]]</f>
        <v>0.66666666666666663</v>
      </c>
      <c r="V3835" t="str" cm="1">
        <f t="array" ref="V3835">_xlfn.IFS(H3835&lt;30,"Under 30",H3835&lt;66,"Middle Age",H3835&gt;=66,"Senior")</f>
        <v>Middle Age</v>
      </c>
      <c r="W3835" t="s">
        <v>6823</v>
      </c>
    </row>
    <row r="3836" spans="1:23" x14ac:dyDescent="0.3">
      <c r="A3836" t="s">
        <v>3933</v>
      </c>
      <c r="B3836" t="s">
        <v>17</v>
      </c>
      <c r="C3836">
        <v>64</v>
      </c>
      <c r="D3836">
        <v>0</v>
      </c>
      <c r="E3836" t="s">
        <v>17</v>
      </c>
      <c r="F3836" t="s">
        <v>90</v>
      </c>
      <c r="G3836" t="s">
        <v>19</v>
      </c>
      <c r="H3836">
        <v>61</v>
      </c>
      <c r="I3836" t="s">
        <v>17</v>
      </c>
      <c r="J3836">
        <v>0</v>
      </c>
      <c r="K3836" t="s">
        <v>24</v>
      </c>
      <c r="L3836" t="s">
        <v>6792</v>
      </c>
      <c r="M3836">
        <v>7</v>
      </c>
      <c r="P3836" s="32">
        <v>44496</v>
      </c>
      <c r="Q3836" s="1">
        <v>6.523633288219389</v>
      </c>
      <c r="R3836">
        <v>6</v>
      </c>
      <c r="S3836" t="str" cm="1">
        <f t="array" ref="S3836">_xlfn.IFS(R3836=0,"None",R3836&lt;3,"Low",R3836&lt;6,"Medium",R3836&lt;=10,"High")</f>
        <v>High</v>
      </c>
      <c r="T3836" t="str" cm="1">
        <f t="array" ref="T3836">_xlfn.IFS(M3836&lt;=20,"Low",M3836&lt;=50,"Medium",M3836&lt;=90,"High")</f>
        <v>Low</v>
      </c>
      <c r="U3836" s="33">
        <f>Datos_Limpios[[#This Row],[Number of Complaints or Support]]/Datos_Limpios[[#This Row],[Account Length (in months)]]</f>
        <v>9.375E-2</v>
      </c>
      <c r="V3836" t="str" cm="1">
        <f t="array" ref="V3836">_xlfn.IFS(H3836&lt;30,"Under 30",H3836&lt;66,"Middle Age",H3836&gt;=66,"Senior")</f>
        <v>Middle Age</v>
      </c>
      <c r="W3836" t="s">
        <v>6823</v>
      </c>
    </row>
    <row r="3837" spans="1:23" x14ac:dyDescent="0.3">
      <c r="A3837" t="s">
        <v>3934</v>
      </c>
      <c r="B3837" t="s">
        <v>23</v>
      </c>
      <c r="C3837">
        <v>11</v>
      </c>
      <c r="D3837">
        <v>3</v>
      </c>
      <c r="E3837" t="s">
        <v>23</v>
      </c>
      <c r="F3837" t="s">
        <v>63</v>
      </c>
      <c r="G3837" t="s">
        <v>6790</v>
      </c>
      <c r="H3837">
        <v>39</v>
      </c>
      <c r="I3837" t="s">
        <v>17</v>
      </c>
      <c r="J3837">
        <v>0</v>
      </c>
      <c r="K3837" t="s">
        <v>20</v>
      </c>
      <c r="L3837" t="s">
        <v>6792</v>
      </c>
      <c r="M3837">
        <v>26</v>
      </c>
      <c r="N3837" t="s">
        <v>50</v>
      </c>
      <c r="O3837" t="s">
        <v>761</v>
      </c>
      <c r="P3837" s="32">
        <v>44509</v>
      </c>
      <c r="Q3837" s="1">
        <v>26.041415566336369</v>
      </c>
      <c r="R3837">
        <v>10</v>
      </c>
      <c r="S3837" t="str" cm="1">
        <f t="array" ref="S3837">_xlfn.IFS(R3837=0,"None",R3837&lt;3,"Low",R3837&lt;6,"Medium",R3837&lt;=10,"High")</f>
        <v>High</v>
      </c>
      <c r="T3837" t="str" cm="1">
        <f t="array" ref="T3837">_xlfn.IFS(M3837&lt;=20,"Low",M3837&lt;=50,"Medium",M3837&lt;=90,"High")</f>
        <v>Medium</v>
      </c>
      <c r="U3837" s="33">
        <f>Datos_Limpios[[#This Row],[Number of Complaints or Support]]/Datos_Limpios[[#This Row],[Account Length (in months)]]</f>
        <v>0.90909090909090906</v>
      </c>
      <c r="V3837" t="str" cm="1">
        <f t="array" ref="V3837">_xlfn.IFS(H3837&lt;30,"Under 30",H3837&lt;66,"Middle Age",H3837&gt;=66,"Senior")</f>
        <v>Middle Age</v>
      </c>
      <c r="W3837" t="s">
        <v>6825</v>
      </c>
    </row>
    <row r="3838" spans="1:23" x14ac:dyDescent="0.3">
      <c r="A3838" t="s">
        <v>3935</v>
      </c>
      <c r="B3838" t="s">
        <v>17</v>
      </c>
      <c r="C3838">
        <v>31</v>
      </c>
      <c r="D3838">
        <v>2</v>
      </c>
      <c r="E3838" t="s">
        <v>23</v>
      </c>
      <c r="F3838" t="s">
        <v>142</v>
      </c>
      <c r="G3838" t="s">
        <v>6790</v>
      </c>
      <c r="H3838">
        <v>59</v>
      </c>
      <c r="I3838" t="s">
        <v>17</v>
      </c>
      <c r="J3838">
        <v>0</v>
      </c>
      <c r="K3838" t="s">
        <v>24</v>
      </c>
      <c r="L3838" t="s">
        <v>6792</v>
      </c>
      <c r="M3838">
        <v>30</v>
      </c>
      <c r="P3838" s="32">
        <v>44675</v>
      </c>
      <c r="Q3838" s="1">
        <v>25.742934418602331</v>
      </c>
      <c r="R3838">
        <v>6</v>
      </c>
      <c r="S3838" t="str" cm="1">
        <f t="array" ref="S3838">_xlfn.IFS(R3838=0,"None",R3838&lt;3,"Low",R3838&lt;6,"Medium",R3838&lt;=10,"High")</f>
        <v>High</v>
      </c>
      <c r="T3838" t="str" cm="1">
        <f t="array" ref="T3838">_xlfn.IFS(M3838&lt;=20,"Low",M3838&lt;=50,"Medium",M3838&lt;=90,"High")</f>
        <v>Medium</v>
      </c>
      <c r="U3838" s="33">
        <f>Datos_Limpios[[#This Row],[Number of Complaints or Support]]/Datos_Limpios[[#This Row],[Account Length (in months)]]</f>
        <v>0.19354838709677419</v>
      </c>
      <c r="V3838" t="str" cm="1">
        <f t="array" ref="V3838">_xlfn.IFS(H3838&lt;30,"Under 30",H3838&lt;66,"Middle Age",H3838&gt;=66,"Senior")</f>
        <v>Middle Age</v>
      </c>
      <c r="W3838" t="s">
        <v>6823</v>
      </c>
    </row>
    <row r="3839" spans="1:23" x14ac:dyDescent="0.3">
      <c r="A3839" t="s">
        <v>3936</v>
      </c>
      <c r="B3839" t="s">
        <v>23</v>
      </c>
      <c r="C3839">
        <v>16</v>
      </c>
      <c r="D3839">
        <v>4</v>
      </c>
      <c r="E3839" t="s">
        <v>23</v>
      </c>
      <c r="F3839" t="s">
        <v>31</v>
      </c>
      <c r="G3839" t="s">
        <v>6790</v>
      </c>
      <c r="H3839">
        <v>45</v>
      </c>
      <c r="I3839" t="s">
        <v>17</v>
      </c>
      <c r="J3839">
        <v>0</v>
      </c>
      <c r="K3839" t="s">
        <v>20</v>
      </c>
      <c r="L3839" t="s">
        <v>6792</v>
      </c>
      <c r="M3839">
        <v>44</v>
      </c>
      <c r="N3839" t="s">
        <v>91</v>
      </c>
      <c r="O3839" t="s">
        <v>203</v>
      </c>
      <c r="P3839" s="32">
        <v>43914</v>
      </c>
      <c r="Q3839" s="1">
        <v>49.83519842388413</v>
      </c>
      <c r="R3839">
        <v>4</v>
      </c>
      <c r="S3839" t="str" cm="1">
        <f t="array" ref="S3839">_xlfn.IFS(R3839=0,"None",R3839&lt;3,"Low",R3839&lt;6,"Medium",R3839&lt;=10,"High")</f>
        <v>Medium</v>
      </c>
      <c r="T3839" t="str" cm="1">
        <f t="array" ref="T3839">_xlfn.IFS(M3839&lt;=20,"Low",M3839&lt;=50,"Medium",M3839&lt;=90,"High")</f>
        <v>Medium</v>
      </c>
      <c r="U3839" s="33">
        <f>Datos_Limpios[[#This Row],[Number of Complaints or Support]]/Datos_Limpios[[#This Row],[Account Length (in months)]]</f>
        <v>0.25</v>
      </c>
      <c r="V3839" t="str" cm="1">
        <f t="array" ref="V3839">_xlfn.IFS(H3839&lt;30,"Under 30",H3839&lt;66,"Middle Age",H3839&gt;=66,"Senior")</f>
        <v>Middle Age</v>
      </c>
      <c r="W3839" t="s">
        <v>6826</v>
      </c>
    </row>
    <row r="3840" spans="1:23" x14ac:dyDescent="0.3">
      <c r="A3840" t="s">
        <v>3937</v>
      </c>
      <c r="B3840" t="s">
        <v>23</v>
      </c>
      <c r="C3840">
        <v>1</v>
      </c>
      <c r="D3840">
        <v>0</v>
      </c>
      <c r="E3840" t="s">
        <v>17</v>
      </c>
      <c r="F3840" t="s">
        <v>202</v>
      </c>
      <c r="G3840" t="s">
        <v>6790</v>
      </c>
      <c r="H3840">
        <v>44</v>
      </c>
      <c r="I3840" t="s">
        <v>17</v>
      </c>
      <c r="J3840">
        <v>0</v>
      </c>
      <c r="K3840" t="s">
        <v>20</v>
      </c>
      <c r="L3840" t="s">
        <v>6792</v>
      </c>
      <c r="M3840">
        <v>42</v>
      </c>
      <c r="N3840" t="s">
        <v>27</v>
      </c>
      <c r="O3840" t="s">
        <v>125</v>
      </c>
      <c r="P3840" s="32">
        <v>44408</v>
      </c>
      <c r="Q3840" s="1">
        <v>45.501419623140308</v>
      </c>
      <c r="R3840">
        <v>4</v>
      </c>
      <c r="S3840" t="str" cm="1">
        <f t="array" ref="S3840">_xlfn.IFS(R3840=0,"None",R3840&lt;3,"Low",R3840&lt;6,"Medium",R3840&lt;=10,"High")</f>
        <v>Medium</v>
      </c>
      <c r="T3840" t="str" cm="1">
        <f t="array" ref="T3840">_xlfn.IFS(M3840&lt;=20,"Low",M3840&lt;=50,"Medium",M3840&lt;=90,"High")</f>
        <v>Medium</v>
      </c>
      <c r="U3840" s="33">
        <f>Datos_Limpios[[#This Row],[Number of Complaints or Support]]/Datos_Limpios[[#This Row],[Account Length (in months)]]</f>
        <v>4</v>
      </c>
      <c r="V3840" t="str" cm="1">
        <f t="array" ref="V3840">_xlfn.IFS(H3840&lt;30,"Under 30",H3840&lt;66,"Middle Age",H3840&gt;=66,"Senior")</f>
        <v>Middle Age</v>
      </c>
      <c r="W3840" t="s">
        <v>6825</v>
      </c>
    </row>
    <row r="3841" spans="1:23" x14ac:dyDescent="0.3">
      <c r="A3841" t="s">
        <v>3938</v>
      </c>
      <c r="B3841" t="s">
        <v>17</v>
      </c>
      <c r="C3841">
        <v>50</v>
      </c>
      <c r="D3841">
        <v>1</v>
      </c>
      <c r="E3841" t="s">
        <v>17</v>
      </c>
      <c r="F3841" t="s">
        <v>42</v>
      </c>
      <c r="G3841" t="s">
        <v>6790</v>
      </c>
      <c r="H3841">
        <v>29</v>
      </c>
      <c r="I3841" t="s">
        <v>17</v>
      </c>
      <c r="J3841">
        <v>0</v>
      </c>
      <c r="K3841" t="s">
        <v>20</v>
      </c>
      <c r="L3841" t="s">
        <v>6792</v>
      </c>
      <c r="M3841">
        <v>34</v>
      </c>
      <c r="P3841" s="32">
        <v>44702</v>
      </c>
      <c r="Q3841" s="1">
        <v>40.096689793249837</v>
      </c>
      <c r="R3841">
        <v>2</v>
      </c>
      <c r="S3841" t="str" cm="1">
        <f t="array" ref="S3841">_xlfn.IFS(R3841=0,"None",R3841&lt;3,"Low",R3841&lt;6,"Medium",R3841&lt;=10,"High")</f>
        <v>Low</v>
      </c>
      <c r="T3841" t="str" cm="1">
        <f t="array" ref="T3841">_xlfn.IFS(M3841&lt;=20,"Low",M3841&lt;=50,"Medium",M3841&lt;=90,"High")</f>
        <v>Medium</v>
      </c>
      <c r="U3841" s="33">
        <f>Datos_Limpios[[#This Row],[Number of Complaints or Support]]/Datos_Limpios[[#This Row],[Account Length (in months)]]</f>
        <v>0.04</v>
      </c>
      <c r="V3841" t="str" cm="1">
        <f t="array" ref="V3841">_xlfn.IFS(H3841&lt;30,"Under 30",H3841&lt;66,"Middle Age",H3841&gt;=66,"Senior")</f>
        <v>Under 30</v>
      </c>
      <c r="W3841" t="s">
        <v>6823</v>
      </c>
    </row>
    <row r="3842" spans="1:23" x14ac:dyDescent="0.3">
      <c r="A3842" t="s">
        <v>3939</v>
      </c>
      <c r="B3842" t="s">
        <v>17</v>
      </c>
      <c r="C3842">
        <v>72</v>
      </c>
      <c r="D3842">
        <v>0</v>
      </c>
      <c r="E3842" t="s">
        <v>23</v>
      </c>
      <c r="F3842" t="s">
        <v>138</v>
      </c>
      <c r="G3842" t="s">
        <v>19</v>
      </c>
      <c r="H3842">
        <v>21</v>
      </c>
      <c r="I3842" t="s">
        <v>23</v>
      </c>
      <c r="J3842">
        <v>6</v>
      </c>
      <c r="K3842" t="s">
        <v>32</v>
      </c>
      <c r="L3842" t="s">
        <v>6791</v>
      </c>
      <c r="M3842">
        <v>39</v>
      </c>
      <c r="P3842" s="32">
        <v>44255</v>
      </c>
      <c r="Q3842" s="1">
        <v>46.651843345909583</v>
      </c>
      <c r="R3842">
        <v>3</v>
      </c>
      <c r="S3842" t="str" cm="1">
        <f t="array" ref="S3842">_xlfn.IFS(R3842=0,"None",R3842&lt;3,"Low",R3842&lt;6,"Medium",R3842&lt;=10,"High")</f>
        <v>Medium</v>
      </c>
      <c r="T3842" t="str" cm="1">
        <f t="array" ref="T3842">_xlfn.IFS(M3842&lt;=20,"Low",M3842&lt;=50,"Medium",M3842&lt;=90,"High")</f>
        <v>Medium</v>
      </c>
      <c r="U3842" s="33">
        <f>Datos_Limpios[[#This Row],[Number of Complaints or Support]]/Datos_Limpios[[#This Row],[Account Length (in months)]]</f>
        <v>4.1666666666666664E-2</v>
      </c>
      <c r="V3842" t="str" cm="1">
        <f t="array" ref="V3842">_xlfn.IFS(H3842&lt;30,"Under 30",H3842&lt;66,"Middle Age",H3842&gt;=66,"Senior")</f>
        <v>Under 30</v>
      </c>
      <c r="W3842" t="s">
        <v>6824</v>
      </c>
    </row>
    <row r="3843" spans="1:23" x14ac:dyDescent="0.3">
      <c r="A3843" t="s">
        <v>3940</v>
      </c>
      <c r="B3843" t="s">
        <v>17</v>
      </c>
      <c r="C3843">
        <v>36</v>
      </c>
      <c r="D3843">
        <v>0</v>
      </c>
      <c r="E3843" t="s">
        <v>17</v>
      </c>
      <c r="F3843" t="s">
        <v>148</v>
      </c>
      <c r="G3843" t="s">
        <v>6790</v>
      </c>
      <c r="H3843">
        <v>43</v>
      </c>
      <c r="I3843" t="s">
        <v>17</v>
      </c>
      <c r="J3843">
        <v>0</v>
      </c>
      <c r="K3843" t="s">
        <v>24</v>
      </c>
      <c r="L3843" t="s">
        <v>6792</v>
      </c>
      <c r="M3843">
        <v>11</v>
      </c>
      <c r="P3843" s="32">
        <v>44908</v>
      </c>
      <c r="Q3843" s="1">
        <v>9.0962657438566161</v>
      </c>
      <c r="R3843">
        <v>10</v>
      </c>
      <c r="S3843" t="str" cm="1">
        <f t="array" ref="S3843">_xlfn.IFS(R3843=0,"None",R3843&lt;3,"Low",R3843&lt;6,"Medium",R3843&lt;=10,"High")</f>
        <v>High</v>
      </c>
      <c r="T3843" t="str" cm="1">
        <f t="array" ref="T3843">_xlfn.IFS(M3843&lt;=20,"Low",M3843&lt;=50,"Medium",M3843&lt;=90,"High")</f>
        <v>Low</v>
      </c>
      <c r="U3843" s="33">
        <f>Datos_Limpios[[#This Row],[Number of Complaints or Support]]/Datos_Limpios[[#This Row],[Account Length (in months)]]</f>
        <v>0.27777777777777779</v>
      </c>
      <c r="V3843" t="str" cm="1">
        <f t="array" ref="V3843">_xlfn.IFS(H3843&lt;30,"Under 30",H3843&lt;66,"Middle Age",H3843&gt;=66,"Senior")</f>
        <v>Middle Age</v>
      </c>
      <c r="W3843" t="s">
        <v>6824</v>
      </c>
    </row>
    <row r="3844" spans="1:23" x14ac:dyDescent="0.3">
      <c r="A3844" t="s">
        <v>3941</v>
      </c>
      <c r="B3844" t="s">
        <v>23</v>
      </c>
      <c r="C3844">
        <v>21</v>
      </c>
      <c r="D3844">
        <v>0</v>
      </c>
      <c r="E3844" t="s">
        <v>23</v>
      </c>
      <c r="F3844" t="s">
        <v>88</v>
      </c>
      <c r="G3844" t="s">
        <v>6790</v>
      </c>
      <c r="H3844">
        <v>23</v>
      </c>
      <c r="I3844" t="s">
        <v>17</v>
      </c>
      <c r="J3844">
        <v>0</v>
      </c>
      <c r="K3844" t="s">
        <v>20</v>
      </c>
      <c r="L3844" t="s">
        <v>6792</v>
      </c>
      <c r="M3844">
        <v>51</v>
      </c>
      <c r="N3844" t="s">
        <v>27</v>
      </c>
      <c r="O3844" t="s">
        <v>164</v>
      </c>
      <c r="P3844" s="32">
        <v>45116</v>
      </c>
      <c r="Q3844" s="1">
        <v>43.075629258770057</v>
      </c>
      <c r="R3844">
        <v>1</v>
      </c>
      <c r="S3844" t="str" cm="1">
        <f t="array" ref="S3844">_xlfn.IFS(R3844=0,"None",R3844&lt;3,"Low",R3844&lt;6,"Medium",R3844&lt;=10,"High")</f>
        <v>Low</v>
      </c>
      <c r="T3844" t="str" cm="1">
        <f t="array" ref="T3844">_xlfn.IFS(M3844&lt;=20,"Low",M3844&lt;=50,"Medium",M3844&lt;=90,"High")</f>
        <v>High</v>
      </c>
      <c r="U3844" s="33">
        <f>Datos_Limpios[[#This Row],[Number of Complaints or Support]]/Datos_Limpios[[#This Row],[Account Length (in months)]]</f>
        <v>4.7619047619047616E-2</v>
      </c>
      <c r="V3844" t="str" cm="1">
        <f t="array" ref="V3844">_xlfn.IFS(H3844&lt;30,"Under 30",H3844&lt;66,"Middle Age",H3844&gt;=66,"Senior")</f>
        <v>Under 30</v>
      </c>
      <c r="W3844" t="s">
        <v>6825</v>
      </c>
    </row>
    <row r="3845" spans="1:23" x14ac:dyDescent="0.3">
      <c r="A3845" t="s">
        <v>3942</v>
      </c>
      <c r="B3845" t="s">
        <v>17</v>
      </c>
      <c r="C3845">
        <v>67</v>
      </c>
      <c r="D3845">
        <v>2</v>
      </c>
      <c r="E3845" t="s">
        <v>17</v>
      </c>
      <c r="F3845" t="s">
        <v>44</v>
      </c>
      <c r="G3845" t="s">
        <v>6790</v>
      </c>
      <c r="H3845">
        <v>32</v>
      </c>
      <c r="I3845" t="s">
        <v>17</v>
      </c>
      <c r="J3845">
        <v>0</v>
      </c>
      <c r="K3845" t="s">
        <v>32</v>
      </c>
      <c r="L3845" t="s">
        <v>6792</v>
      </c>
      <c r="M3845">
        <v>33</v>
      </c>
      <c r="P3845" s="32">
        <v>44119</v>
      </c>
      <c r="Q3845" s="1">
        <v>34.179946170745659</v>
      </c>
      <c r="R3845">
        <v>9</v>
      </c>
      <c r="S3845" t="str" cm="1">
        <f t="array" ref="S3845">_xlfn.IFS(R3845=0,"None",R3845&lt;3,"Low",R3845&lt;6,"Medium",R3845&lt;=10,"High")</f>
        <v>High</v>
      </c>
      <c r="T3845" t="str" cm="1">
        <f t="array" ref="T3845">_xlfn.IFS(M3845&lt;=20,"Low",M3845&lt;=50,"Medium",M3845&lt;=90,"High")</f>
        <v>Medium</v>
      </c>
      <c r="U3845" s="33">
        <f>Datos_Limpios[[#This Row],[Number of Complaints or Support]]/Datos_Limpios[[#This Row],[Account Length (in months)]]</f>
        <v>0.13432835820895522</v>
      </c>
      <c r="V3845" t="str" cm="1">
        <f t="array" ref="V3845">_xlfn.IFS(H3845&lt;30,"Under 30",H3845&lt;66,"Middle Age",H3845&gt;=66,"Senior")</f>
        <v>Middle Age</v>
      </c>
      <c r="W3845" t="s">
        <v>6824</v>
      </c>
    </row>
    <row r="3846" spans="1:23" x14ac:dyDescent="0.3">
      <c r="A3846" t="s">
        <v>3943</v>
      </c>
      <c r="B3846" t="s">
        <v>17</v>
      </c>
      <c r="C3846">
        <v>55</v>
      </c>
      <c r="D3846">
        <v>2</v>
      </c>
      <c r="E3846" t="s">
        <v>23</v>
      </c>
      <c r="F3846" t="s">
        <v>107</v>
      </c>
      <c r="G3846" t="s">
        <v>6790</v>
      </c>
      <c r="H3846">
        <v>69</v>
      </c>
      <c r="I3846" t="s">
        <v>17</v>
      </c>
      <c r="J3846">
        <v>0</v>
      </c>
      <c r="K3846" t="s">
        <v>32</v>
      </c>
      <c r="L3846" t="s">
        <v>6792</v>
      </c>
      <c r="M3846">
        <v>44</v>
      </c>
      <c r="P3846" s="32">
        <v>44568</v>
      </c>
      <c r="Q3846" s="1">
        <v>37.146308875591757</v>
      </c>
      <c r="R3846">
        <v>8</v>
      </c>
      <c r="S3846" t="str" cm="1">
        <f t="array" ref="S3846">_xlfn.IFS(R3846=0,"None",R3846&lt;3,"Low",R3846&lt;6,"Medium",R3846&lt;=10,"High")</f>
        <v>High</v>
      </c>
      <c r="T3846" t="str" cm="1">
        <f t="array" ref="T3846">_xlfn.IFS(M3846&lt;=20,"Low",M3846&lt;=50,"Medium",M3846&lt;=90,"High")</f>
        <v>Medium</v>
      </c>
      <c r="U3846" s="33">
        <f>Datos_Limpios[[#This Row],[Number of Complaints or Support]]/Datos_Limpios[[#This Row],[Account Length (in months)]]</f>
        <v>0.14545454545454545</v>
      </c>
      <c r="V3846" t="str" cm="1">
        <f t="array" ref="V3846">_xlfn.IFS(H3846&lt;30,"Under 30",H3846&lt;66,"Middle Age",H3846&gt;=66,"Senior")</f>
        <v>Senior</v>
      </c>
      <c r="W3846" t="s">
        <v>6825</v>
      </c>
    </row>
    <row r="3847" spans="1:23" x14ac:dyDescent="0.3">
      <c r="A3847" t="s">
        <v>3944</v>
      </c>
      <c r="B3847" t="s">
        <v>23</v>
      </c>
      <c r="C3847">
        <v>5</v>
      </c>
      <c r="D3847">
        <v>3</v>
      </c>
      <c r="E3847" t="s">
        <v>23</v>
      </c>
      <c r="F3847" t="s">
        <v>156</v>
      </c>
      <c r="G3847" t="s">
        <v>6790</v>
      </c>
      <c r="H3847">
        <v>65</v>
      </c>
      <c r="I3847" t="s">
        <v>17</v>
      </c>
      <c r="J3847">
        <v>0</v>
      </c>
      <c r="K3847" t="s">
        <v>20</v>
      </c>
      <c r="L3847" t="s">
        <v>6792</v>
      </c>
      <c r="M3847">
        <v>44</v>
      </c>
      <c r="N3847" t="s">
        <v>27</v>
      </c>
      <c r="O3847" t="s">
        <v>125</v>
      </c>
      <c r="P3847" s="32">
        <v>45150</v>
      </c>
      <c r="Q3847" s="1">
        <v>43.178035264470928</v>
      </c>
      <c r="R3847">
        <v>0</v>
      </c>
      <c r="S3847" t="str" cm="1">
        <f t="array" ref="S3847">_xlfn.IFS(R3847=0,"None",R3847&lt;3,"Low",R3847&lt;6,"Medium",R3847&lt;=10,"High")</f>
        <v>None</v>
      </c>
      <c r="T3847" t="str" cm="1">
        <f t="array" ref="T3847">_xlfn.IFS(M3847&lt;=20,"Low",M3847&lt;=50,"Medium",M3847&lt;=90,"High")</f>
        <v>Medium</v>
      </c>
      <c r="U3847" s="33">
        <f>Datos_Limpios[[#This Row],[Number of Complaints or Support]]/Datos_Limpios[[#This Row],[Account Length (in months)]]</f>
        <v>0</v>
      </c>
      <c r="V3847" t="str" cm="1">
        <f t="array" ref="V3847">_xlfn.IFS(H3847&lt;30,"Under 30",H3847&lt;66,"Middle Age",H3847&gt;=66,"Senior")</f>
        <v>Middle Age</v>
      </c>
      <c r="W3847" t="s">
        <v>6825</v>
      </c>
    </row>
    <row r="3848" spans="1:23" x14ac:dyDescent="0.3">
      <c r="A3848" t="s">
        <v>3945</v>
      </c>
      <c r="B3848" t="s">
        <v>17</v>
      </c>
      <c r="C3848">
        <v>63</v>
      </c>
      <c r="D3848">
        <v>0</v>
      </c>
      <c r="E3848" t="s">
        <v>23</v>
      </c>
      <c r="F3848" t="s">
        <v>22</v>
      </c>
      <c r="G3848" t="s">
        <v>19</v>
      </c>
      <c r="H3848">
        <v>68</v>
      </c>
      <c r="I3848" t="s">
        <v>17</v>
      </c>
      <c r="J3848">
        <v>0</v>
      </c>
      <c r="K3848" t="s">
        <v>24</v>
      </c>
      <c r="L3848" t="s">
        <v>6792</v>
      </c>
      <c r="M3848">
        <v>29</v>
      </c>
      <c r="P3848" s="32">
        <v>45062</v>
      </c>
      <c r="Q3848" s="1">
        <v>31.971231348472461</v>
      </c>
      <c r="R3848">
        <v>2</v>
      </c>
      <c r="S3848" t="str" cm="1">
        <f t="array" ref="S3848">_xlfn.IFS(R3848=0,"None",R3848&lt;3,"Low",R3848&lt;6,"Medium",R3848&lt;=10,"High")</f>
        <v>Low</v>
      </c>
      <c r="T3848" t="str" cm="1">
        <f t="array" ref="T3848">_xlfn.IFS(M3848&lt;=20,"Low",M3848&lt;=50,"Medium",M3848&lt;=90,"High")</f>
        <v>Medium</v>
      </c>
      <c r="U3848" s="33">
        <f>Datos_Limpios[[#This Row],[Number of Complaints or Support]]/Datos_Limpios[[#This Row],[Account Length (in months)]]</f>
        <v>3.1746031746031744E-2</v>
      </c>
      <c r="V3848" t="str" cm="1">
        <f t="array" ref="V3848">_xlfn.IFS(H3848&lt;30,"Under 30",H3848&lt;66,"Middle Age",H3848&gt;=66,"Senior")</f>
        <v>Senior</v>
      </c>
      <c r="W3848" t="s">
        <v>6823</v>
      </c>
    </row>
    <row r="3849" spans="1:23" x14ac:dyDescent="0.3">
      <c r="A3849" t="s">
        <v>3946</v>
      </c>
      <c r="B3849" t="s">
        <v>17</v>
      </c>
      <c r="C3849">
        <v>15</v>
      </c>
      <c r="D3849">
        <v>0</v>
      </c>
      <c r="E3849" t="s">
        <v>23</v>
      </c>
      <c r="F3849" t="s">
        <v>49</v>
      </c>
      <c r="G3849" t="s">
        <v>19</v>
      </c>
      <c r="H3849">
        <v>47</v>
      </c>
      <c r="I3849" t="s">
        <v>17</v>
      </c>
      <c r="J3849">
        <v>0</v>
      </c>
      <c r="K3849" t="s">
        <v>20</v>
      </c>
      <c r="L3849" t="s">
        <v>6791</v>
      </c>
      <c r="M3849">
        <v>34</v>
      </c>
      <c r="P3849" s="32">
        <v>44755</v>
      </c>
      <c r="Q3849" s="1">
        <v>29.305406495203759</v>
      </c>
      <c r="R3849">
        <v>2</v>
      </c>
      <c r="S3849" t="str" cm="1">
        <f t="array" ref="S3849">_xlfn.IFS(R3849=0,"None",R3849&lt;3,"Low",R3849&lt;6,"Medium",R3849&lt;=10,"High")</f>
        <v>Low</v>
      </c>
      <c r="T3849" t="str" cm="1">
        <f t="array" ref="T3849">_xlfn.IFS(M3849&lt;=20,"Low",M3849&lt;=50,"Medium",M3849&lt;=90,"High")</f>
        <v>Medium</v>
      </c>
      <c r="U3849" s="33">
        <f>Datos_Limpios[[#This Row],[Number of Complaints or Support]]/Datos_Limpios[[#This Row],[Account Length (in months)]]</f>
        <v>0.13333333333333333</v>
      </c>
      <c r="V3849" t="str" cm="1">
        <f t="array" ref="V3849">_xlfn.IFS(H3849&lt;30,"Under 30",H3849&lt;66,"Middle Age",H3849&gt;=66,"Senior")</f>
        <v>Middle Age</v>
      </c>
      <c r="W3849" t="s">
        <v>6825</v>
      </c>
    </row>
    <row r="3850" spans="1:23" x14ac:dyDescent="0.3">
      <c r="A3850" t="s">
        <v>3947</v>
      </c>
      <c r="B3850" t="s">
        <v>17</v>
      </c>
      <c r="C3850">
        <v>77</v>
      </c>
      <c r="D3850">
        <v>0</v>
      </c>
      <c r="E3850" t="s">
        <v>17</v>
      </c>
      <c r="F3850" t="s">
        <v>58</v>
      </c>
      <c r="G3850" t="s">
        <v>19</v>
      </c>
      <c r="H3850">
        <v>66</v>
      </c>
      <c r="I3850" t="s">
        <v>17</v>
      </c>
      <c r="J3850">
        <v>0</v>
      </c>
      <c r="K3850" t="s">
        <v>32</v>
      </c>
      <c r="L3850" t="s">
        <v>6791</v>
      </c>
      <c r="M3850">
        <v>13</v>
      </c>
      <c r="P3850" s="32">
        <v>44556</v>
      </c>
      <c r="Q3850" s="1">
        <v>12.884810459168961</v>
      </c>
      <c r="R3850">
        <v>4</v>
      </c>
      <c r="S3850" t="str" cm="1">
        <f t="array" ref="S3850">_xlfn.IFS(R3850=0,"None",R3850&lt;3,"Low",R3850&lt;6,"Medium",R3850&lt;=10,"High")</f>
        <v>Medium</v>
      </c>
      <c r="T3850" t="str" cm="1">
        <f t="array" ref="T3850">_xlfn.IFS(M3850&lt;=20,"Low",M3850&lt;=50,"Medium",M3850&lt;=90,"High")</f>
        <v>Low</v>
      </c>
      <c r="U3850" s="33">
        <f>Datos_Limpios[[#This Row],[Number of Complaints or Support]]/Datos_Limpios[[#This Row],[Account Length (in months)]]</f>
        <v>5.1948051948051951E-2</v>
      </c>
      <c r="V3850" t="str" cm="1">
        <f t="array" ref="V3850">_xlfn.IFS(H3850&lt;30,"Under 30",H3850&lt;66,"Middle Age",H3850&gt;=66,"Senior")</f>
        <v>Senior</v>
      </c>
      <c r="W3850" t="s">
        <v>6825</v>
      </c>
    </row>
    <row r="3851" spans="1:23" x14ac:dyDescent="0.3">
      <c r="A3851" t="s">
        <v>3948</v>
      </c>
      <c r="B3851" t="s">
        <v>17</v>
      </c>
      <c r="C3851">
        <v>31</v>
      </c>
      <c r="D3851">
        <v>2</v>
      </c>
      <c r="E3851" t="s">
        <v>23</v>
      </c>
      <c r="F3851" t="s">
        <v>130</v>
      </c>
      <c r="G3851" t="s">
        <v>19</v>
      </c>
      <c r="H3851">
        <v>72</v>
      </c>
      <c r="I3851" t="s">
        <v>17</v>
      </c>
      <c r="J3851">
        <v>0</v>
      </c>
      <c r="K3851" t="s">
        <v>32</v>
      </c>
      <c r="L3851" t="s">
        <v>6792</v>
      </c>
      <c r="M3851">
        <v>50</v>
      </c>
      <c r="P3851" s="32">
        <v>45190</v>
      </c>
      <c r="Q3851" s="1">
        <v>54.094385801824252</v>
      </c>
      <c r="R3851">
        <v>10</v>
      </c>
      <c r="S3851" t="str" cm="1">
        <f t="array" ref="S3851">_xlfn.IFS(R3851=0,"None",R3851&lt;3,"Low",R3851&lt;6,"Medium",R3851&lt;=10,"High")</f>
        <v>High</v>
      </c>
      <c r="T3851" t="str" cm="1">
        <f t="array" ref="T3851">_xlfn.IFS(M3851&lt;=20,"Low",M3851&lt;=50,"Medium",M3851&lt;=90,"High")</f>
        <v>Medium</v>
      </c>
      <c r="U3851" s="33">
        <f>Datos_Limpios[[#This Row],[Number of Complaints or Support]]/Datos_Limpios[[#This Row],[Account Length (in months)]]</f>
        <v>0.32258064516129031</v>
      </c>
      <c r="V3851" t="str" cm="1">
        <f t="array" ref="V3851">_xlfn.IFS(H3851&lt;30,"Under 30",H3851&lt;66,"Middle Age",H3851&gt;=66,"Senior")</f>
        <v>Senior</v>
      </c>
      <c r="W3851" t="s">
        <v>6825</v>
      </c>
    </row>
    <row r="3852" spans="1:23" x14ac:dyDescent="0.3">
      <c r="A3852" t="s">
        <v>3949</v>
      </c>
      <c r="B3852" t="s">
        <v>17</v>
      </c>
      <c r="C3852">
        <v>23</v>
      </c>
      <c r="D3852">
        <v>0</v>
      </c>
      <c r="E3852" t="s">
        <v>23</v>
      </c>
      <c r="F3852" t="s">
        <v>34</v>
      </c>
      <c r="G3852" t="s">
        <v>6790</v>
      </c>
      <c r="H3852">
        <v>24</v>
      </c>
      <c r="I3852" t="s">
        <v>17</v>
      </c>
      <c r="J3852">
        <v>0</v>
      </c>
      <c r="K3852" t="s">
        <v>24</v>
      </c>
      <c r="L3852" t="s">
        <v>6792</v>
      </c>
      <c r="M3852">
        <v>20</v>
      </c>
      <c r="P3852" s="32">
        <v>44266</v>
      </c>
      <c r="Q3852" s="1">
        <v>21.191844244900711</v>
      </c>
      <c r="R3852">
        <v>9</v>
      </c>
      <c r="S3852" t="str" cm="1">
        <f t="array" ref="S3852">_xlfn.IFS(R3852=0,"None",R3852&lt;3,"Low",R3852&lt;6,"Medium",R3852&lt;=10,"High")</f>
        <v>High</v>
      </c>
      <c r="T3852" t="str" cm="1">
        <f t="array" ref="T3852">_xlfn.IFS(M3852&lt;=20,"Low",M3852&lt;=50,"Medium",M3852&lt;=90,"High")</f>
        <v>Low</v>
      </c>
      <c r="U3852" s="33">
        <f>Datos_Limpios[[#This Row],[Number of Complaints or Support]]/Datos_Limpios[[#This Row],[Account Length (in months)]]</f>
        <v>0.39130434782608697</v>
      </c>
      <c r="V3852" t="str" cm="1">
        <f t="array" ref="V3852">_xlfn.IFS(H3852&lt;30,"Under 30",H3852&lt;66,"Middle Age",H3852&gt;=66,"Senior")</f>
        <v>Under 30</v>
      </c>
      <c r="W3852" t="s">
        <v>6823</v>
      </c>
    </row>
    <row r="3853" spans="1:23" x14ac:dyDescent="0.3">
      <c r="A3853" t="s">
        <v>3950</v>
      </c>
      <c r="B3853" t="s">
        <v>17</v>
      </c>
      <c r="C3853">
        <v>3</v>
      </c>
      <c r="D3853">
        <v>0</v>
      </c>
      <c r="E3853" t="s">
        <v>17</v>
      </c>
      <c r="F3853" t="s">
        <v>94</v>
      </c>
      <c r="G3853" t="s">
        <v>19</v>
      </c>
      <c r="H3853">
        <v>51</v>
      </c>
      <c r="I3853" t="s">
        <v>23</v>
      </c>
      <c r="J3853">
        <v>3</v>
      </c>
      <c r="K3853" t="s">
        <v>20</v>
      </c>
      <c r="L3853" t="s">
        <v>6791</v>
      </c>
      <c r="M3853">
        <v>5</v>
      </c>
      <c r="P3853" s="32">
        <v>44051</v>
      </c>
      <c r="Q3853" s="1">
        <v>4.2855748165300609</v>
      </c>
      <c r="R3853">
        <v>1</v>
      </c>
      <c r="S3853" t="str" cm="1">
        <f t="array" ref="S3853">_xlfn.IFS(R3853=0,"None",R3853&lt;3,"Low",R3853&lt;6,"Medium",R3853&lt;=10,"High")</f>
        <v>Low</v>
      </c>
      <c r="T3853" t="str" cm="1">
        <f t="array" ref="T3853">_xlfn.IFS(M3853&lt;=20,"Low",M3853&lt;=50,"Medium",M3853&lt;=90,"High")</f>
        <v>Low</v>
      </c>
      <c r="U3853" s="33">
        <f>Datos_Limpios[[#This Row],[Number of Complaints or Support]]/Datos_Limpios[[#This Row],[Account Length (in months)]]</f>
        <v>0.33333333333333331</v>
      </c>
      <c r="V3853" t="str" cm="1">
        <f t="array" ref="V3853">_xlfn.IFS(H3853&lt;30,"Under 30",H3853&lt;66,"Middle Age",H3853&gt;=66,"Senior")</f>
        <v>Middle Age</v>
      </c>
      <c r="W3853" t="s">
        <v>6823</v>
      </c>
    </row>
    <row r="3854" spans="1:23" x14ac:dyDescent="0.3">
      <c r="A3854" t="s">
        <v>3951</v>
      </c>
      <c r="B3854" t="s">
        <v>17</v>
      </c>
      <c r="C3854">
        <v>52</v>
      </c>
      <c r="D3854">
        <v>2</v>
      </c>
      <c r="E3854" t="s">
        <v>23</v>
      </c>
      <c r="F3854" t="s">
        <v>34</v>
      </c>
      <c r="G3854" t="s">
        <v>6790</v>
      </c>
      <c r="H3854">
        <v>34</v>
      </c>
      <c r="I3854" t="s">
        <v>23</v>
      </c>
      <c r="J3854">
        <v>4</v>
      </c>
      <c r="K3854" t="s">
        <v>20</v>
      </c>
      <c r="L3854" t="s">
        <v>6791</v>
      </c>
      <c r="M3854">
        <v>23</v>
      </c>
      <c r="P3854" s="32">
        <v>44858</v>
      </c>
      <c r="Q3854" s="1">
        <v>25.308901328854621</v>
      </c>
      <c r="R3854">
        <v>5</v>
      </c>
      <c r="S3854" t="str" cm="1">
        <f t="array" ref="S3854">_xlfn.IFS(R3854=0,"None",R3854&lt;3,"Low",R3854&lt;6,"Medium",R3854&lt;=10,"High")</f>
        <v>Medium</v>
      </c>
      <c r="T3854" t="str" cm="1">
        <f t="array" ref="T3854">_xlfn.IFS(M3854&lt;=20,"Low",M3854&lt;=50,"Medium",M3854&lt;=90,"High")</f>
        <v>Medium</v>
      </c>
      <c r="U3854" s="33">
        <f>Datos_Limpios[[#This Row],[Number of Complaints or Support]]/Datos_Limpios[[#This Row],[Account Length (in months)]]</f>
        <v>9.6153846153846159E-2</v>
      </c>
      <c r="V3854" t="str" cm="1">
        <f t="array" ref="V3854">_xlfn.IFS(H3854&lt;30,"Under 30",H3854&lt;66,"Middle Age",H3854&gt;=66,"Senior")</f>
        <v>Middle Age</v>
      </c>
      <c r="W3854" t="s">
        <v>6823</v>
      </c>
    </row>
    <row r="3855" spans="1:23" x14ac:dyDescent="0.3">
      <c r="A3855" t="s">
        <v>3952</v>
      </c>
      <c r="B3855" t="s">
        <v>23</v>
      </c>
      <c r="C3855">
        <v>14</v>
      </c>
      <c r="D3855">
        <v>0</v>
      </c>
      <c r="E3855" t="s">
        <v>17</v>
      </c>
      <c r="F3855" t="s">
        <v>115</v>
      </c>
      <c r="G3855" t="s">
        <v>6790</v>
      </c>
      <c r="H3855">
        <v>30</v>
      </c>
      <c r="I3855" t="s">
        <v>23</v>
      </c>
      <c r="J3855">
        <v>2</v>
      </c>
      <c r="K3855" t="s">
        <v>24</v>
      </c>
      <c r="L3855" t="s">
        <v>6792</v>
      </c>
      <c r="M3855">
        <v>10</v>
      </c>
      <c r="N3855" t="s">
        <v>6810</v>
      </c>
      <c r="O3855" t="s">
        <v>6810</v>
      </c>
      <c r="P3855" s="32">
        <v>44176</v>
      </c>
      <c r="Q3855" s="1">
        <v>9.5544122331915311</v>
      </c>
      <c r="R3855">
        <v>8</v>
      </c>
      <c r="S3855" t="str" cm="1">
        <f t="array" ref="S3855">_xlfn.IFS(R3855=0,"None",R3855&lt;3,"Low",R3855&lt;6,"Medium",R3855&lt;=10,"High")</f>
        <v>High</v>
      </c>
      <c r="T3855" t="str" cm="1">
        <f t="array" ref="T3855">_xlfn.IFS(M3855&lt;=20,"Low",M3855&lt;=50,"Medium",M3855&lt;=90,"High")</f>
        <v>Low</v>
      </c>
      <c r="U3855" s="33">
        <f>Datos_Limpios[[#This Row],[Number of Complaints or Support]]/Datos_Limpios[[#This Row],[Account Length (in months)]]</f>
        <v>0.5714285714285714</v>
      </c>
      <c r="V3855" t="str" cm="1">
        <f t="array" ref="V3855">_xlfn.IFS(H3855&lt;30,"Under 30",H3855&lt;66,"Middle Age",H3855&gt;=66,"Senior")</f>
        <v>Middle Age</v>
      </c>
      <c r="W3855" t="s">
        <v>6825</v>
      </c>
    </row>
    <row r="3856" spans="1:23" x14ac:dyDescent="0.3">
      <c r="A3856" t="s">
        <v>3953</v>
      </c>
      <c r="B3856" t="s">
        <v>17</v>
      </c>
      <c r="C3856">
        <v>54</v>
      </c>
      <c r="D3856">
        <v>0</v>
      </c>
      <c r="E3856" t="s">
        <v>23</v>
      </c>
      <c r="F3856" t="s">
        <v>82</v>
      </c>
      <c r="G3856" t="s">
        <v>19</v>
      </c>
      <c r="H3856">
        <v>29</v>
      </c>
      <c r="I3856" t="s">
        <v>17</v>
      </c>
      <c r="J3856">
        <v>0</v>
      </c>
      <c r="K3856" t="s">
        <v>32</v>
      </c>
      <c r="L3856" t="s">
        <v>6791</v>
      </c>
      <c r="M3856">
        <v>39</v>
      </c>
      <c r="P3856" s="32">
        <v>45080</v>
      </c>
      <c r="Q3856" s="1">
        <v>46.321925221645479</v>
      </c>
      <c r="R3856">
        <v>2</v>
      </c>
      <c r="S3856" t="str" cm="1">
        <f t="array" ref="S3856">_xlfn.IFS(R3856=0,"None",R3856&lt;3,"Low",R3856&lt;6,"Medium",R3856&lt;=10,"High")</f>
        <v>Low</v>
      </c>
      <c r="T3856" t="str" cm="1">
        <f t="array" ref="T3856">_xlfn.IFS(M3856&lt;=20,"Low",M3856&lt;=50,"Medium",M3856&lt;=90,"High")</f>
        <v>Medium</v>
      </c>
      <c r="U3856" s="33">
        <f>Datos_Limpios[[#This Row],[Number of Complaints or Support]]/Datos_Limpios[[#This Row],[Account Length (in months)]]</f>
        <v>3.7037037037037035E-2</v>
      </c>
      <c r="V3856" t="str" cm="1">
        <f t="array" ref="V3856">_xlfn.IFS(H3856&lt;30,"Under 30",H3856&lt;66,"Middle Age",H3856&gt;=66,"Senior")</f>
        <v>Under 30</v>
      </c>
      <c r="W3856" t="s">
        <v>6823</v>
      </c>
    </row>
    <row r="3857" spans="1:23" x14ac:dyDescent="0.3">
      <c r="A3857" t="s">
        <v>3954</v>
      </c>
      <c r="B3857" t="s">
        <v>17</v>
      </c>
      <c r="C3857">
        <v>67</v>
      </c>
      <c r="D3857">
        <v>1</v>
      </c>
      <c r="E3857" t="s">
        <v>17</v>
      </c>
      <c r="F3857" t="s">
        <v>247</v>
      </c>
      <c r="G3857" t="s">
        <v>19</v>
      </c>
      <c r="H3857">
        <v>49</v>
      </c>
      <c r="I3857" t="s">
        <v>17</v>
      </c>
      <c r="J3857">
        <v>0</v>
      </c>
      <c r="K3857" t="s">
        <v>32</v>
      </c>
      <c r="L3857" t="s">
        <v>6791</v>
      </c>
      <c r="M3857">
        <v>16</v>
      </c>
      <c r="P3857" s="32">
        <v>44352</v>
      </c>
      <c r="Q3857" s="1">
        <v>13.30398042411964</v>
      </c>
      <c r="R3857">
        <v>0</v>
      </c>
      <c r="S3857" t="str" cm="1">
        <f t="array" ref="S3857">_xlfn.IFS(R3857=0,"None",R3857&lt;3,"Low",R3857&lt;6,"Medium",R3857&lt;=10,"High")</f>
        <v>None</v>
      </c>
      <c r="T3857" t="str" cm="1">
        <f t="array" ref="T3857">_xlfn.IFS(M3857&lt;=20,"Low",M3857&lt;=50,"Medium",M3857&lt;=90,"High")</f>
        <v>Low</v>
      </c>
      <c r="U3857" s="33">
        <f>Datos_Limpios[[#This Row],[Number of Complaints or Support]]/Datos_Limpios[[#This Row],[Account Length (in months)]]</f>
        <v>0</v>
      </c>
      <c r="V3857" t="str" cm="1">
        <f t="array" ref="V3857">_xlfn.IFS(H3857&lt;30,"Under 30",H3857&lt;66,"Middle Age",H3857&gt;=66,"Senior")</f>
        <v>Middle Age</v>
      </c>
      <c r="W3857" t="s">
        <v>6826</v>
      </c>
    </row>
    <row r="3858" spans="1:23" x14ac:dyDescent="0.3">
      <c r="A3858" t="s">
        <v>3955</v>
      </c>
      <c r="B3858" t="s">
        <v>23</v>
      </c>
      <c r="C3858">
        <v>5</v>
      </c>
      <c r="D3858">
        <v>0</v>
      </c>
      <c r="E3858" t="s">
        <v>17</v>
      </c>
      <c r="F3858" t="s">
        <v>247</v>
      </c>
      <c r="G3858" t="s">
        <v>19</v>
      </c>
      <c r="H3858">
        <v>65</v>
      </c>
      <c r="I3858" t="s">
        <v>17</v>
      </c>
      <c r="J3858">
        <v>0</v>
      </c>
      <c r="K3858" t="s">
        <v>20</v>
      </c>
      <c r="L3858" t="s">
        <v>6791</v>
      </c>
      <c r="M3858">
        <v>45</v>
      </c>
      <c r="N3858" t="s">
        <v>27</v>
      </c>
      <c r="O3858" t="s">
        <v>125</v>
      </c>
      <c r="P3858" s="32">
        <v>43924</v>
      </c>
      <c r="Q3858" s="1">
        <v>39.150322267091212</v>
      </c>
      <c r="R3858">
        <v>2</v>
      </c>
      <c r="S3858" t="str" cm="1">
        <f t="array" ref="S3858">_xlfn.IFS(R3858=0,"None",R3858&lt;3,"Low",R3858&lt;6,"Medium",R3858&lt;=10,"High")</f>
        <v>Low</v>
      </c>
      <c r="T3858" t="str" cm="1">
        <f t="array" ref="T3858">_xlfn.IFS(M3858&lt;=20,"Low",M3858&lt;=50,"Medium",M3858&lt;=90,"High")</f>
        <v>Medium</v>
      </c>
      <c r="U3858" s="33">
        <f>Datos_Limpios[[#This Row],[Number of Complaints or Support]]/Datos_Limpios[[#This Row],[Account Length (in months)]]</f>
        <v>0.4</v>
      </c>
      <c r="V3858" t="str" cm="1">
        <f t="array" ref="V3858">_xlfn.IFS(H3858&lt;30,"Under 30",H3858&lt;66,"Middle Age",H3858&gt;=66,"Senior")</f>
        <v>Middle Age</v>
      </c>
      <c r="W3858" t="s">
        <v>6826</v>
      </c>
    </row>
    <row r="3859" spans="1:23" x14ac:dyDescent="0.3">
      <c r="A3859" t="s">
        <v>3956</v>
      </c>
      <c r="B3859" t="s">
        <v>23</v>
      </c>
      <c r="C3859">
        <v>68</v>
      </c>
      <c r="D3859">
        <v>2</v>
      </c>
      <c r="E3859" t="s">
        <v>23</v>
      </c>
      <c r="F3859" t="s">
        <v>88</v>
      </c>
      <c r="G3859" t="s">
        <v>6790</v>
      </c>
      <c r="H3859">
        <v>37</v>
      </c>
      <c r="I3859" t="s">
        <v>17</v>
      </c>
      <c r="J3859">
        <v>0</v>
      </c>
      <c r="K3859" t="s">
        <v>24</v>
      </c>
      <c r="L3859" t="s">
        <v>6792</v>
      </c>
      <c r="M3859">
        <v>29</v>
      </c>
      <c r="N3859" t="s">
        <v>27</v>
      </c>
      <c r="O3859" t="s">
        <v>125</v>
      </c>
      <c r="P3859" s="32">
        <v>44991</v>
      </c>
      <c r="Q3859" s="1">
        <v>30.073472316614581</v>
      </c>
      <c r="R3859">
        <v>1</v>
      </c>
      <c r="S3859" t="str" cm="1">
        <f t="array" ref="S3859">_xlfn.IFS(R3859=0,"None",R3859&lt;3,"Low",R3859&lt;6,"Medium",R3859&lt;=10,"High")</f>
        <v>Low</v>
      </c>
      <c r="T3859" t="str" cm="1">
        <f t="array" ref="T3859">_xlfn.IFS(M3859&lt;=20,"Low",M3859&lt;=50,"Medium",M3859&lt;=90,"High")</f>
        <v>Medium</v>
      </c>
      <c r="U3859" s="33">
        <f>Datos_Limpios[[#This Row],[Number of Complaints or Support]]/Datos_Limpios[[#This Row],[Account Length (in months)]]</f>
        <v>1.4705882352941176E-2</v>
      </c>
      <c r="V3859" t="str" cm="1">
        <f t="array" ref="V3859">_xlfn.IFS(H3859&lt;30,"Under 30",H3859&lt;66,"Middle Age",H3859&gt;=66,"Senior")</f>
        <v>Middle Age</v>
      </c>
      <c r="W3859" t="s">
        <v>6825</v>
      </c>
    </row>
    <row r="3860" spans="1:23" x14ac:dyDescent="0.3">
      <c r="A3860" t="s">
        <v>3957</v>
      </c>
      <c r="B3860" t="s">
        <v>17</v>
      </c>
      <c r="C3860">
        <v>46</v>
      </c>
      <c r="D3860">
        <v>1</v>
      </c>
      <c r="E3860" t="s">
        <v>23</v>
      </c>
      <c r="F3860" t="s">
        <v>82</v>
      </c>
      <c r="G3860" t="s">
        <v>6790</v>
      </c>
      <c r="H3860">
        <v>36</v>
      </c>
      <c r="I3860" t="s">
        <v>17</v>
      </c>
      <c r="J3860">
        <v>0</v>
      </c>
      <c r="K3860" t="s">
        <v>24</v>
      </c>
      <c r="L3860" t="s">
        <v>6791</v>
      </c>
      <c r="M3860">
        <v>39</v>
      </c>
      <c r="P3860" s="32">
        <v>45278</v>
      </c>
      <c r="Q3860" s="1">
        <v>41.516971269801402</v>
      </c>
      <c r="R3860">
        <v>4</v>
      </c>
      <c r="S3860" t="str" cm="1">
        <f t="array" ref="S3860">_xlfn.IFS(R3860=0,"None",R3860&lt;3,"Low",R3860&lt;6,"Medium",R3860&lt;=10,"High")</f>
        <v>Medium</v>
      </c>
      <c r="T3860" t="str" cm="1">
        <f t="array" ref="T3860">_xlfn.IFS(M3860&lt;=20,"Low",M3860&lt;=50,"Medium",M3860&lt;=90,"High")</f>
        <v>Medium</v>
      </c>
      <c r="U3860" s="33">
        <f>Datos_Limpios[[#This Row],[Number of Complaints or Support]]/Datos_Limpios[[#This Row],[Account Length (in months)]]</f>
        <v>8.6956521739130432E-2</v>
      </c>
      <c r="V3860" t="str" cm="1">
        <f t="array" ref="V3860">_xlfn.IFS(H3860&lt;30,"Under 30",H3860&lt;66,"Middle Age",H3860&gt;=66,"Senior")</f>
        <v>Middle Age</v>
      </c>
      <c r="W3860" t="s">
        <v>6823</v>
      </c>
    </row>
    <row r="3861" spans="1:23" x14ac:dyDescent="0.3">
      <c r="A3861" t="s">
        <v>3958</v>
      </c>
      <c r="B3861" t="s">
        <v>23</v>
      </c>
      <c r="C3861">
        <v>4</v>
      </c>
      <c r="D3861">
        <v>4</v>
      </c>
      <c r="E3861" t="s">
        <v>17</v>
      </c>
      <c r="F3861" t="s">
        <v>56</v>
      </c>
      <c r="G3861" t="s">
        <v>19</v>
      </c>
      <c r="H3861">
        <v>38</v>
      </c>
      <c r="I3861" t="s">
        <v>17</v>
      </c>
      <c r="J3861">
        <v>0</v>
      </c>
      <c r="K3861" t="s">
        <v>20</v>
      </c>
      <c r="L3861" t="s">
        <v>6791</v>
      </c>
      <c r="M3861">
        <v>9</v>
      </c>
      <c r="N3861" t="s">
        <v>59</v>
      </c>
      <c r="O3861" t="s">
        <v>116</v>
      </c>
      <c r="P3861" s="32">
        <v>44341</v>
      </c>
      <c r="Q3861" s="1">
        <v>8.0247098293734318</v>
      </c>
      <c r="R3861">
        <v>8</v>
      </c>
      <c r="S3861" t="str" cm="1">
        <f t="array" ref="S3861">_xlfn.IFS(R3861=0,"None",R3861&lt;3,"Low",R3861&lt;6,"Medium",R3861&lt;=10,"High")</f>
        <v>High</v>
      </c>
      <c r="T3861" t="str" cm="1">
        <f t="array" ref="T3861">_xlfn.IFS(M3861&lt;=20,"Low",M3861&lt;=50,"Medium",M3861&lt;=90,"High")</f>
        <v>Low</v>
      </c>
      <c r="U3861" s="33">
        <f>Datos_Limpios[[#This Row],[Number of Complaints or Support]]/Datos_Limpios[[#This Row],[Account Length (in months)]]</f>
        <v>2</v>
      </c>
      <c r="V3861" t="str" cm="1">
        <f t="array" ref="V3861">_xlfn.IFS(H3861&lt;30,"Under 30",H3861&lt;66,"Middle Age",H3861&gt;=66,"Senior")</f>
        <v>Middle Age</v>
      </c>
      <c r="W3861" t="s">
        <v>6823</v>
      </c>
    </row>
    <row r="3862" spans="1:23" x14ac:dyDescent="0.3">
      <c r="A3862" t="s">
        <v>3959</v>
      </c>
      <c r="B3862" t="s">
        <v>17</v>
      </c>
      <c r="C3862">
        <v>34</v>
      </c>
      <c r="D3862">
        <v>0</v>
      </c>
      <c r="E3862" t="s">
        <v>17</v>
      </c>
      <c r="F3862" t="s">
        <v>142</v>
      </c>
      <c r="G3862" t="s">
        <v>19</v>
      </c>
      <c r="H3862">
        <v>46</v>
      </c>
      <c r="I3862" t="s">
        <v>23</v>
      </c>
      <c r="J3862">
        <v>2</v>
      </c>
      <c r="K3862" t="s">
        <v>24</v>
      </c>
      <c r="L3862" t="s">
        <v>6792</v>
      </c>
      <c r="M3862">
        <v>8</v>
      </c>
      <c r="P3862" s="32">
        <v>44530</v>
      </c>
      <c r="Q3862" s="1">
        <v>8.6310005469303643</v>
      </c>
      <c r="R3862">
        <v>2</v>
      </c>
      <c r="S3862" t="str" cm="1">
        <f t="array" ref="S3862">_xlfn.IFS(R3862=0,"None",R3862&lt;3,"Low",R3862&lt;6,"Medium",R3862&lt;=10,"High")</f>
        <v>Low</v>
      </c>
      <c r="T3862" t="str" cm="1">
        <f t="array" ref="T3862">_xlfn.IFS(M3862&lt;=20,"Low",M3862&lt;=50,"Medium",M3862&lt;=90,"High")</f>
        <v>Low</v>
      </c>
      <c r="U3862" s="33">
        <f>Datos_Limpios[[#This Row],[Number of Complaints or Support]]/Datos_Limpios[[#This Row],[Account Length (in months)]]</f>
        <v>5.8823529411764705E-2</v>
      </c>
      <c r="V3862" t="str" cm="1">
        <f t="array" ref="V3862">_xlfn.IFS(H3862&lt;30,"Under 30",H3862&lt;66,"Middle Age",H3862&gt;=66,"Senior")</f>
        <v>Middle Age</v>
      </c>
      <c r="W3862" t="s">
        <v>6823</v>
      </c>
    </row>
    <row r="3863" spans="1:23" x14ac:dyDescent="0.3">
      <c r="A3863" t="s">
        <v>3960</v>
      </c>
      <c r="B3863" t="s">
        <v>17</v>
      </c>
      <c r="C3863">
        <v>53</v>
      </c>
      <c r="D3863">
        <v>1</v>
      </c>
      <c r="E3863" t="s">
        <v>17</v>
      </c>
      <c r="F3863" t="s">
        <v>90</v>
      </c>
      <c r="G3863" t="s">
        <v>19</v>
      </c>
      <c r="H3863">
        <v>29</v>
      </c>
      <c r="I3863" t="s">
        <v>17</v>
      </c>
      <c r="J3863">
        <v>0</v>
      </c>
      <c r="K3863" t="s">
        <v>24</v>
      </c>
      <c r="L3863" t="s">
        <v>6794</v>
      </c>
      <c r="M3863">
        <v>7</v>
      </c>
      <c r="P3863" s="32">
        <v>44728</v>
      </c>
      <c r="Q3863" s="1">
        <v>8.0209831725705456</v>
      </c>
      <c r="R3863">
        <v>8</v>
      </c>
      <c r="S3863" t="str" cm="1">
        <f t="array" ref="S3863">_xlfn.IFS(R3863=0,"None",R3863&lt;3,"Low",R3863&lt;6,"Medium",R3863&lt;=10,"High")</f>
        <v>High</v>
      </c>
      <c r="T3863" t="str" cm="1">
        <f t="array" ref="T3863">_xlfn.IFS(M3863&lt;=20,"Low",M3863&lt;=50,"Medium",M3863&lt;=90,"High")</f>
        <v>Low</v>
      </c>
      <c r="U3863" s="33">
        <f>Datos_Limpios[[#This Row],[Number of Complaints or Support]]/Datos_Limpios[[#This Row],[Account Length (in months)]]</f>
        <v>0.15094339622641509</v>
      </c>
      <c r="V3863" t="str" cm="1">
        <f t="array" ref="V3863">_xlfn.IFS(H3863&lt;30,"Under 30",H3863&lt;66,"Middle Age",H3863&gt;=66,"Senior")</f>
        <v>Under 30</v>
      </c>
      <c r="W3863" t="s">
        <v>6823</v>
      </c>
    </row>
    <row r="3864" spans="1:23" x14ac:dyDescent="0.3">
      <c r="A3864" t="s">
        <v>3961</v>
      </c>
      <c r="B3864" t="s">
        <v>17</v>
      </c>
      <c r="C3864">
        <v>38</v>
      </c>
      <c r="D3864">
        <v>0</v>
      </c>
      <c r="E3864" t="s">
        <v>23</v>
      </c>
      <c r="F3864" t="s">
        <v>245</v>
      </c>
      <c r="G3864" t="s">
        <v>19</v>
      </c>
      <c r="H3864">
        <v>34</v>
      </c>
      <c r="I3864" t="s">
        <v>23</v>
      </c>
      <c r="J3864">
        <v>3</v>
      </c>
      <c r="K3864" t="s">
        <v>20</v>
      </c>
      <c r="L3864" t="s">
        <v>6791</v>
      </c>
      <c r="M3864">
        <v>50</v>
      </c>
      <c r="P3864" s="32">
        <v>44803</v>
      </c>
      <c r="Q3864" s="1">
        <v>59.929564741301327</v>
      </c>
      <c r="R3864">
        <v>4</v>
      </c>
      <c r="S3864" t="str" cm="1">
        <f t="array" ref="S3864">_xlfn.IFS(R3864=0,"None",R3864&lt;3,"Low",R3864&lt;6,"Medium",R3864&lt;=10,"High")</f>
        <v>Medium</v>
      </c>
      <c r="T3864" t="str" cm="1">
        <f t="array" ref="T3864">_xlfn.IFS(M3864&lt;=20,"Low",M3864&lt;=50,"Medium",M3864&lt;=90,"High")</f>
        <v>Medium</v>
      </c>
      <c r="U3864" s="33">
        <f>Datos_Limpios[[#This Row],[Number of Complaints or Support]]/Datos_Limpios[[#This Row],[Account Length (in months)]]</f>
        <v>0.10526315789473684</v>
      </c>
      <c r="V3864" t="str" cm="1">
        <f t="array" ref="V3864">_xlfn.IFS(H3864&lt;30,"Under 30",H3864&lt;66,"Middle Age",H3864&gt;=66,"Senior")</f>
        <v>Middle Age</v>
      </c>
      <c r="W3864" t="s">
        <v>6823</v>
      </c>
    </row>
    <row r="3865" spans="1:23" x14ac:dyDescent="0.3">
      <c r="A3865" t="s">
        <v>3962</v>
      </c>
      <c r="B3865" t="s">
        <v>17</v>
      </c>
      <c r="C3865">
        <v>23</v>
      </c>
      <c r="D3865">
        <v>2</v>
      </c>
      <c r="E3865" t="s">
        <v>23</v>
      </c>
      <c r="F3865" t="s">
        <v>88</v>
      </c>
      <c r="G3865" t="s">
        <v>6790</v>
      </c>
      <c r="H3865">
        <v>23</v>
      </c>
      <c r="I3865" t="s">
        <v>17</v>
      </c>
      <c r="J3865">
        <v>0</v>
      </c>
      <c r="K3865" t="s">
        <v>24</v>
      </c>
      <c r="L3865" t="s">
        <v>6791</v>
      </c>
      <c r="M3865">
        <v>47</v>
      </c>
      <c r="P3865" s="32">
        <v>44908</v>
      </c>
      <c r="Q3865" s="1">
        <v>48.536351210010757</v>
      </c>
      <c r="R3865">
        <v>4</v>
      </c>
      <c r="S3865" t="str" cm="1">
        <f t="array" ref="S3865">_xlfn.IFS(R3865=0,"None",R3865&lt;3,"Low",R3865&lt;6,"Medium",R3865&lt;=10,"High")</f>
        <v>Medium</v>
      </c>
      <c r="T3865" t="str" cm="1">
        <f t="array" ref="T3865">_xlfn.IFS(M3865&lt;=20,"Low",M3865&lt;=50,"Medium",M3865&lt;=90,"High")</f>
        <v>Medium</v>
      </c>
      <c r="U3865" s="33">
        <f>Datos_Limpios[[#This Row],[Number of Complaints or Support]]/Datos_Limpios[[#This Row],[Account Length (in months)]]</f>
        <v>0.17391304347826086</v>
      </c>
      <c r="V3865" t="str" cm="1">
        <f t="array" ref="V3865">_xlfn.IFS(H3865&lt;30,"Under 30",H3865&lt;66,"Middle Age",H3865&gt;=66,"Senior")</f>
        <v>Under 30</v>
      </c>
      <c r="W3865" t="s">
        <v>6825</v>
      </c>
    </row>
    <row r="3866" spans="1:23" x14ac:dyDescent="0.3">
      <c r="A3866" t="s">
        <v>3963</v>
      </c>
      <c r="B3866" t="s">
        <v>17</v>
      </c>
      <c r="C3866">
        <v>63</v>
      </c>
      <c r="D3866">
        <v>0</v>
      </c>
      <c r="E3866" t="s">
        <v>17</v>
      </c>
      <c r="F3866" t="s">
        <v>36</v>
      </c>
      <c r="G3866" t="s">
        <v>6790</v>
      </c>
      <c r="H3866">
        <v>74</v>
      </c>
      <c r="I3866" t="s">
        <v>23</v>
      </c>
      <c r="J3866">
        <v>5</v>
      </c>
      <c r="K3866" t="s">
        <v>32</v>
      </c>
      <c r="L3866" t="s">
        <v>6792</v>
      </c>
      <c r="M3866">
        <v>8</v>
      </c>
      <c r="P3866" s="32">
        <v>44778</v>
      </c>
      <c r="Q3866" s="1">
        <v>8.3107557002367525</v>
      </c>
      <c r="R3866">
        <v>6</v>
      </c>
      <c r="S3866" t="str" cm="1">
        <f t="array" ref="S3866">_xlfn.IFS(R3866=0,"None",R3866&lt;3,"Low",R3866&lt;6,"Medium",R3866&lt;=10,"High")</f>
        <v>High</v>
      </c>
      <c r="T3866" t="str" cm="1">
        <f t="array" ref="T3866">_xlfn.IFS(M3866&lt;=20,"Low",M3866&lt;=50,"Medium",M3866&lt;=90,"High")</f>
        <v>Low</v>
      </c>
      <c r="U3866" s="33">
        <f>Datos_Limpios[[#This Row],[Number of Complaints or Support]]/Datos_Limpios[[#This Row],[Account Length (in months)]]</f>
        <v>9.5238095238095233E-2</v>
      </c>
      <c r="V3866" t="str" cm="1">
        <f t="array" ref="V3866">_xlfn.IFS(H3866&lt;30,"Under 30",H3866&lt;66,"Middle Age",H3866&gt;=66,"Senior")</f>
        <v>Senior</v>
      </c>
      <c r="W3866" t="s">
        <v>6824</v>
      </c>
    </row>
    <row r="3867" spans="1:23" x14ac:dyDescent="0.3">
      <c r="A3867" t="s">
        <v>3964</v>
      </c>
      <c r="B3867" t="s">
        <v>23</v>
      </c>
      <c r="C3867">
        <v>7</v>
      </c>
      <c r="D3867">
        <v>3</v>
      </c>
      <c r="E3867" t="s">
        <v>17</v>
      </c>
      <c r="F3867" t="s">
        <v>58</v>
      </c>
      <c r="G3867" t="s">
        <v>6790</v>
      </c>
      <c r="H3867">
        <v>59</v>
      </c>
      <c r="I3867" t="s">
        <v>17</v>
      </c>
      <c r="J3867">
        <v>0</v>
      </c>
      <c r="K3867" t="s">
        <v>20</v>
      </c>
      <c r="L3867" t="s">
        <v>6792</v>
      </c>
      <c r="M3867">
        <v>63</v>
      </c>
      <c r="N3867" t="s">
        <v>27</v>
      </c>
      <c r="O3867" t="s">
        <v>108</v>
      </c>
      <c r="P3867" s="32">
        <v>44234</v>
      </c>
      <c r="Q3867" s="1">
        <v>74.191543851653179</v>
      </c>
      <c r="R3867">
        <v>7</v>
      </c>
      <c r="S3867" t="str" cm="1">
        <f t="array" ref="S3867">_xlfn.IFS(R3867=0,"None",R3867&lt;3,"Low",R3867&lt;6,"Medium",R3867&lt;=10,"High")</f>
        <v>High</v>
      </c>
      <c r="T3867" t="str" cm="1">
        <f t="array" ref="T3867">_xlfn.IFS(M3867&lt;=20,"Low",M3867&lt;=50,"Medium",M3867&lt;=90,"High")</f>
        <v>High</v>
      </c>
      <c r="U3867" s="33">
        <f>Datos_Limpios[[#This Row],[Number of Complaints or Support]]/Datos_Limpios[[#This Row],[Account Length (in months)]]</f>
        <v>1</v>
      </c>
      <c r="V3867" t="str" cm="1">
        <f t="array" ref="V3867">_xlfn.IFS(H3867&lt;30,"Under 30",H3867&lt;66,"Middle Age",H3867&gt;=66,"Senior")</f>
        <v>Middle Age</v>
      </c>
      <c r="W3867" t="s">
        <v>6825</v>
      </c>
    </row>
    <row r="3868" spans="1:23" x14ac:dyDescent="0.3">
      <c r="A3868" t="s">
        <v>3965</v>
      </c>
      <c r="B3868" t="s">
        <v>17</v>
      </c>
      <c r="C3868">
        <v>3</v>
      </c>
      <c r="D3868">
        <v>1</v>
      </c>
      <c r="E3868" t="s">
        <v>17</v>
      </c>
      <c r="F3868" t="s">
        <v>34</v>
      </c>
      <c r="G3868" t="s">
        <v>6790</v>
      </c>
      <c r="H3868">
        <v>25</v>
      </c>
      <c r="I3868" t="s">
        <v>17</v>
      </c>
      <c r="J3868">
        <v>0</v>
      </c>
      <c r="K3868" t="s">
        <v>20</v>
      </c>
      <c r="L3868" t="s">
        <v>6791</v>
      </c>
      <c r="M3868">
        <v>12</v>
      </c>
      <c r="P3868" s="32">
        <v>44934</v>
      </c>
      <c r="Q3868" s="1">
        <v>12.65973479299574</v>
      </c>
      <c r="R3868">
        <v>5</v>
      </c>
      <c r="S3868" t="str" cm="1">
        <f t="array" ref="S3868">_xlfn.IFS(R3868=0,"None",R3868&lt;3,"Low",R3868&lt;6,"Medium",R3868&lt;=10,"High")</f>
        <v>Medium</v>
      </c>
      <c r="T3868" t="str" cm="1">
        <f t="array" ref="T3868">_xlfn.IFS(M3868&lt;=20,"Low",M3868&lt;=50,"Medium",M3868&lt;=90,"High")</f>
        <v>Low</v>
      </c>
      <c r="U3868" s="33">
        <f>Datos_Limpios[[#This Row],[Number of Complaints or Support]]/Datos_Limpios[[#This Row],[Account Length (in months)]]</f>
        <v>1.6666666666666667</v>
      </c>
      <c r="V3868" t="str" cm="1">
        <f t="array" ref="V3868">_xlfn.IFS(H3868&lt;30,"Under 30",H3868&lt;66,"Middle Age",H3868&gt;=66,"Senior")</f>
        <v>Under 30</v>
      </c>
      <c r="W3868" t="s">
        <v>6823</v>
      </c>
    </row>
    <row r="3869" spans="1:23" x14ac:dyDescent="0.3">
      <c r="A3869" t="s">
        <v>3966</v>
      </c>
      <c r="B3869" t="s">
        <v>17</v>
      </c>
      <c r="C3869">
        <v>9</v>
      </c>
      <c r="D3869">
        <v>2</v>
      </c>
      <c r="E3869" t="s">
        <v>23</v>
      </c>
      <c r="F3869" t="s">
        <v>18</v>
      </c>
      <c r="G3869" t="s">
        <v>6790</v>
      </c>
      <c r="H3869">
        <v>48</v>
      </c>
      <c r="I3869" t="s">
        <v>23</v>
      </c>
      <c r="J3869">
        <v>5</v>
      </c>
      <c r="K3869" t="s">
        <v>20</v>
      </c>
      <c r="L3869" t="s">
        <v>6791</v>
      </c>
      <c r="M3869">
        <v>17</v>
      </c>
      <c r="P3869" s="32">
        <v>44424</v>
      </c>
      <c r="Q3869" s="1">
        <v>17.709018832737041</v>
      </c>
      <c r="R3869">
        <v>8</v>
      </c>
      <c r="S3869" t="str" cm="1">
        <f t="array" ref="S3869">_xlfn.IFS(R3869=0,"None",R3869&lt;3,"Low",R3869&lt;6,"Medium",R3869&lt;=10,"High")</f>
        <v>High</v>
      </c>
      <c r="T3869" t="str" cm="1">
        <f t="array" ref="T3869">_xlfn.IFS(M3869&lt;=20,"Low",M3869&lt;=50,"Medium",M3869&lt;=90,"High")</f>
        <v>Low</v>
      </c>
      <c r="U3869" s="33">
        <f>Datos_Limpios[[#This Row],[Number of Complaints or Support]]/Datos_Limpios[[#This Row],[Account Length (in months)]]</f>
        <v>0.88888888888888884</v>
      </c>
      <c r="V3869" t="str" cm="1">
        <f t="array" ref="V3869">_xlfn.IFS(H3869&lt;30,"Under 30",H3869&lt;66,"Middle Age",H3869&gt;=66,"Senior")</f>
        <v>Middle Age</v>
      </c>
      <c r="W3869" t="s">
        <v>6823</v>
      </c>
    </row>
    <row r="3870" spans="1:23" x14ac:dyDescent="0.3">
      <c r="A3870" t="s">
        <v>3967</v>
      </c>
      <c r="B3870" t="s">
        <v>23</v>
      </c>
      <c r="C3870">
        <v>55</v>
      </c>
      <c r="D3870">
        <v>2</v>
      </c>
      <c r="E3870" t="s">
        <v>23</v>
      </c>
      <c r="F3870" t="s">
        <v>192</v>
      </c>
      <c r="G3870" t="s">
        <v>6790</v>
      </c>
      <c r="H3870">
        <v>23</v>
      </c>
      <c r="I3870" t="s">
        <v>17</v>
      </c>
      <c r="J3870">
        <v>0</v>
      </c>
      <c r="K3870" t="s">
        <v>24</v>
      </c>
      <c r="L3870" t="s">
        <v>6792</v>
      </c>
      <c r="M3870">
        <v>63</v>
      </c>
      <c r="N3870" t="s">
        <v>27</v>
      </c>
      <c r="O3870" t="s">
        <v>108</v>
      </c>
      <c r="P3870" s="32">
        <v>44980</v>
      </c>
      <c r="Q3870" s="1">
        <v>69.916040946415364</v>
      </c>
      <c r="R3870">
        <v>5</v>
      </c>
      <c r="S3870" t="str" cm="1">
        <f t="array" ref="S3870">_xlfn.IFS(R3870=0,"None",R3870&lt;3,"Low",R3870&lt;6,"Medium",R3870&lt;=10,"High")</f>
        <v>Medium</v>
      </c>
      <c r="T3870" t="str" cm="1">
        <f t="array" ref="T3870">_xlfn.IFS(M3870&lt;=20,"Low",M3870&lt;=50,"Medium",M3870&lt;=90,"High")</f>
        <v>High</v>
      </c>
      <c r="U3870" s="33">
        <f>Datos_Limpios[[#This Row],[Number of Complaints or Support]]/Datos_Limpios[[#This Row],[Account Length (in months)]]</f>
        <v>9.0909090909090912E-2</v>
      </c>
      <c r="V3870" t="str" cm="1">
        <f t="array" ref="V3870">_xlfn.IFS(H3870&lt;30,"Under 30",H3870&lt;66,"Middle Age",H3870&gt;=66,"Senior")</f>
        <v>Under 30</v>
      </c>
      <c r="W3870" t="s">
        <v>6824</v>
      </c>
    </row>
    <row r="3871" spans="1:23" x14ac:dyDescent="0.3">
      <c r="A3871" t="s">
        <v>3968</v>
      </c>
      <c r="B3871" t="s">
        <v>17</v>
      </c>
      <c r="C3871">
        <v>26</v>
      </c>
      <c r="D3871">
        <v>1</v>
      </c>
      <c r="E3871" t="s">
        <v>23</v>
      </c>
      <c r="F3871" t="s">
        <v>156</v>
      </c>
      <c r="G3871" t="s">
        <v>19</v>
      </c>
      <c r="H3871">
        <v>25</v>
      </c>
      <c r="I3871" t="s">
        <v>17</v>
      </c>
      <c r="J3871">
        <v>0</v>
      </c>
      <c r="K3871" t="s">
        <v>20</v>
      </c>
      <c r="L3871" t="s">
        <v>6791</v>
      </c>
      <c r="M3871">
        <v>43</v>
      </c>
      <c r="P3871" s="32">
        <v>45192</v>
      </c>
      <c r="Q3871" s="1">
        <v>38.898513341210503</v>
      </c>
      <c r="R3871">
        <v>6</v>
      </c>
      <c r="S3871" t="str" cm="1">
        <f t="array" ref="S3871">_xlfn.IFS(R3871=0,"None",R3871&lt;3,"Low",R3871&lt;6,"Medium",R3871&lt;=10,"High")</f>
        <v>High</v>
      </c>
      <c r="T3871" t="str" cm="1">
        <f t="array" ref="T3871">_xlfn.IFS(M3871&lt;=20,"Low",M3871&lt;=50,"Medium",M3871&lt;=90,"High")</f>
        <v>Medium</v>
      </c>
      <c r="U3871" s="33">
        <f>Datos_Limpios[[#This Row],[Number of Complaints or Support]]/Datos_Limpios[[#This Row],[Account Length (in months)]]</f>
        <v>0.23076923076923078</v>
      </c>
      <c r="V3871" t="str" cm="1">
        <f t="array" ref="V3871">_xlfn.IFS(H3871&lt;30,"Under 30",H3871&lt;66,"Middle Age",H3871&gt;=66,"Senior")</f>
        <v>Under 30</v>
      </c>
      <c r="W3871" t="s">
        <v>6825</v>
      </c>
    </row>
    <row r="3872" spans="1:23" x14ac:dyDescent="0.3">
      <c r="A3872" t="s">
        <v>3969</v>
      </c>
      <c r="B3872" t="s">
        <v>17</v>
      </c>
      <c r="C3872">
        <v>18</v>
      </c>
      <c r="D3872">
        <v>0</v>
      </c>
      <c r="E3872" t="s">
        <v>23</v>
      </c>
      <c r="F3872" t="s">
        <v>156</v>
      </c>
      <c r="G3872" t="s">
        <v>19</v>
      </c>
      <c r="H3872">
        <v>84</v>
      </c>
      <c r="I3872" t="s">
        <v>17</v>
      </c>
      <c r="J3872">
        <v>0</v>
      </c>
      <c r="K3872" t="s">
        <v>24</v>
      </c>
      <c r="L3872" t="s">
        <v>6791</v>
      </c>
      <c r="M3872">
        <v>48</v>
      </c>
      <c r="P3872" s="32">
        <v>44979</v>
      </c>
      <c r="Q3872" s="1">
        <v>39.316523338132399</v>
      </c>
      <c r="R3872">
        <v>6</v>
      </c>
      <c r="S3872" t="str" cm="1">
        <f t="array" ref="S3872">_xlfn.IFS(R3872=0,"None",R3872&lt;3,"Low",R3872&lt;6,"Medium",R3872&lt;=10,"High")</f>
        <v>High</v>
      </c>
      <c r="T3872" t="str" cm="1">
        <f t="array" ref="T3872">_xlfn.IFS(M3872&lt;=20,"Low",M3872&lt;=50,"Medium",M3872&lt;=90,"High")</f>
        <v>Medium</v>
      </c>
      <c r="U3872" s="33">
        <f>Datos_Limpios[[#This Row],[Number of Complaints or Support]]/Datos_Limpios[[#This Row],[Account Length (in months)]]</f>
        <v>0.33333333333333331</v>
      </c>
      <c r="V3872" t="str" cm="1">
        <f t="array" ref="V3872">_xlfn.IFS(H3872&lt;30,"Under 30",H3872&lt;66,"Middle Age",H3872&gt;=66,"Senior")</f>
        <v>Senior</v>
      </c>
      <c r="W3872" t="s">
        <v>6825</v>
      </c>
    </row>
    <row r="3873" spans="1:23" x14ac:dyDescent="0.3">
      <c r="A3873" t="s">
        <v>3970</v>
      </c>
      <c r="B3873" t="s">
        <v>17</v>
      </c>
      <c r="C3873">
        <v>34</v>
      </c>
      <c r="D3873">
        <v>0</v>
      </c>
      <c r="E3873" t="s">
        <v>17</v>
      </c>
      <c r="F3873" t="s">
        <v>245</v>
      </c>
      <c r="G3873" t="s">
        <v>163</v>
      </c>
      <c r="H3873">
        <v>67</v>
      </c>
      <c r="I3873" t="s">
        <v>17</v>
      </c>
      <c r="J3873">
        <v>0</v>
      </c>
      <c r="K3873" t="s">
        <v>24</v>
      </c>
      <c r="L3873" t="s">
        <v>6791</v>
      </c>
      <c r="M3873">
        <v>11</v>
      </c>
      <c r="P3873" s="32">
        <v>44465</v>
      </c>
      <c r="Q3873" s="1">
        <v>12.15969846399107</v>
      </c>
      <c r="R3873">
        <v>1</v>
      </c>
      <c r="S3873" t="str" cm="1">
        <f t="array" ref="S3873">_xlfn.IFS(R3873=0,"None",R3873&lt;3,"Low",R3873&lt;6,"Medium",R3873&lt;=10,"High")</f>
        <v>Low</v>
      </c>
      <c r="T3873" t="str" cm="1">
        <f t="array" ref="T3873">_xlfn.IFS(M3873&lt;=20,"Low",M3873&lt;=50,"Medium",M3873&lt;=90,"High")</f>
        <v>Low</v>
      </c>
      <c r="U3873" s="33">
        <f>Datos_Limpios[[#This Row],[Number of Complaints or Support]]/Datos_Limpios[[#This Row],[Account Length (in months)]]</f>
        <v>2.9411764705882353E-2</v>
      </c>
      <c r="V3873" t="str" cm="1">
        <f t="array" ref="V3873">_xlfn.IFS(H3873&lt;30,"Under 30",H3873&lt;66,"Middle Age",H3873&gt;=66,"Senior")</f>
        <v>Senior</v>
      </c>
      <c r="W3873" t="s">
        <v>6823</v>
      </c>
    </row>
    <row r="3874" spans="1:23" x14ac:dyDescent="0.3">
      <c r="A3874" t="s">
        <v>3971</v>
      </c>
      <c r="B3874" t="s">
        <v>23</v>
      </c>
      <c r="C3874">
        <v>27</v>
      </c>
      <c r="D3874">
        <v>3</v>
      </c>
      <c r="E3874" t="s">
        <v>23</v>
      </c>
      <c r="F3874" t="s">
        <v>107</v>
      </c>
      <c r="G3874" t="s">
        <v>19</v>
      </c>
      <c r="H3874">
        <v>79</v>
      </c>
      <c r="I3874" t="s">
        <v>17</v>
      </c>
      <c r="J3874">
        <v>0</v>
      </c>
      <c r="K3874" t="s">
        <v>20</v>
      </c>
      <c r="L3874" t="s">
        <v>6792</v>
      </c>
      <c r="M3874">
        <v>52</v>
      </c>
      <c r="N3874" t="s">
        <v>27</v>
      </c>
      <c r="O3874" t="s">
        <v>108</v>
      </c>
      <c r="P3874" s="32">
        <v>44797</v>
      </c>
      <c r="Q3874" s="1">
        <v>54.112679229812208</v>
      </c>
      <c r="R3874">
        <v>0</v>
      </c>
      <c r="S3874" t="str" cm="1">
        <f t="array" ref="S3874">_xlfn.IFS(R3874=0,"None",R3874&lt;3,"Low",R3874&lt;6,"Medium",R3874&lt;=10,"High")</f>
        <v>None</v>
      </c>
      <c r="T3874" t="str" cm="1">
        <f t="array" ref="T3874">_xlfn.IFS(M3874&lt;=20,"Low",M3874&lt;=50,"Medium",M3874&lt;=90,"High")</f>
        <v>High</v>
      </c>
      <c r="U3874" s="33">
        <f>Datos_Limpios[[#This Row],[Number of Complaints or Support]]/Datos_Limpios[[#This Row],[Account Length (in months)]]</f>
        <v>0</v>
      </c>
      <c r="V3874" t="str" cm="1">
        <f t="array" ref="V3874">_xlfn.IFS(H3874&lt;30,"Under 30",H3874&lt;66,"Middle Age",H3874&gt;=66,"Senior")</f>
        <v>Senior</v>
      </c>
      <c r="W3874" t="s">
        <v>6825</v>
      </c>
    </row>
    <row r="3875" spans="1:23" x14ac:dyDescent="0.3">
      <c r="A3875" t="s">
        <v>3972</v>
      </c>
      <c r="B3875" t="s">
        <v>17</v>
      </c>
      <c r="C3875">
        <v>43</v>
      </c>
      <c r="D3875">
        <v>0</v>
      </c>
      <c r="E3875" t="s">
        <v>23</v>
      </c>
      <c r="F3875" t="s">
        <v>26</v>
      </c>
      <c r="G3875" t="s">
        <v>19</v>
      </c>
      <c r="H3875">
        <v>37</v>
      </c>
      <c r="I3875" t="s">
        <v>17</v>
      </c>
      <c r="J3875">
        <v>0</v>
      </c>
      <c r="K3875" t="s">
        <v>24</v>
      </c>
      <c r="L3875" t="s">
        <v>6791</v>
      </c>
      <c r="M3875">
        <v>31</v>
      </c>
      <c r="P3875" s="32">
        <v>44623</v>
      </c>
      <c r="Q3875" s="1">
        <v>34.710338518351719</v>
      </c>
      <c r="R3875">
        <v>3</v>
      </c>
      <c r="S3875" t="str" cm="1">
        <f t="array" ref="S3875">_xlfn.IFS(R3875=0,"None",R3875&lt;3,"Low",R3875&lt;6,"Medium",R3875&lt;=10,"High")</f>
        <v>Medium</v>
      </c>
      <c r="T3875" t="str" cm="1">
        <f t="array" ref="T3875">_xlfn.IFS(M3875&lt;=20,"Low",M3875&lt;=50,"Medium",M3875&lt;=90,"High")</f>
        <v>Medium</v>
      </c>
      <c r="U3875" s="33">
        <f>Datos_Limpios[[#This Row],[Number of Complaints or Support]]/Datos_Limpios[[#This Row],[Account Length (in months)]]</f>
        <v>6.9767441860465115E-2</v>
      </c>
      <c r="V3875" t="str" cm="1">
        <f t="array" ref="V3875">_xlfn.IFS(H3875&lt;30,"Under 30",H3875&lt;66,"Middle Age",H3875&gt;=66,"Senior")</f>
        <v>Middle Age</v>
      </c>
      <c r="W3875" t="s">
        <v>6824</v>
      </c>
    </row>
    <row r="3876" spans="1:23" x14ac:dyDescent="0.3">
      <c r="A3876" t="s">
        <v>3973</v>
      </c>
      <c r="B3876" t="s">
        <v>17</v>
      </c>
      <c r="C3876">
        <v>64</v>
      </c>
      <c r="D3876">
        <v>0</v>
      </c>
      <c r="E3876" t="s">
        <v>23</v>
      </c>
      <c r="F3876" t="s">
        <v>84</v>
      </c>
      <c r="G3876" t="s">
        <v>19</v>
      </c>
      <c r="H3876">
        <v>69</v>
      </c>
      <c r="I3876" t="s">
        <v>17</v>
      </c>
      <c r="J3876">
        <v>0</v>
      </c>
      <c r="K3876" t="s">
        <v>32</v>
      </c>
      <c r="L3876" t="s">
        <v>6791</v>
      </c>
      <c r="M3876">
        <v>65</v>
      </c>
      <c r="P3876" s="32">
        <v>43936</v>
      </c>
      <c r="Q3876" s="1">
        <v>70.956991970403095</v>
      </c>
      <c r="R3876">
        <v>5</v>
      </c>
      <c r="S3876" t="str" cm="1">
        <f t="array" ref="S3876">_xlfn.IFS(R3876=0,"None",R3876&lt;3,"Low",R3876&lt;6,"Medium",R3876&lt;=10,"High")</f>
        <v>Medium</v>
      </c>
      <c r="T3876" t="str" cm="1">
        <f t="array" ref="T3876">_xlfn.IFS(M3876&lt;=20,"Low",M3876&lt;=50,"Medium",M3876&lt;=90,"High")</f>
        <v>High</v>
      </c>
      <c r="U3876" s="33">
        <f>Datos_Limpios[[#This Row],[Number of Complaints or Support]]/Datos_Limpios[[#This Row],[Account Length (in months)]]</f>
        <v>7.8125E-2</v>
      </c>
      <c r="V3876" t="str" cm="1">
        <f t="array" ref="V3876">_xlfn.IFS(H3876&lt;30,"Under 30",H3876&lt;66,"Middle Age",H3876&gt;=66,"Senior")</f>
        <v>Senior</v>
      </c>
      <c r="W3876" t="s">
        <v>6824</v>
      </c>
    </row>
    <row r="3877" spans="1:23" x14ac:dyDescent="0.3">
      <c r="A3877" t="s">
        <v>3974</v>
      </c>
      <c r="B3877" t="s">
        <v>23</v>
      </c>
      <c r="C3877">
        <v>70</v>
      </c>
      <c r="D3877">
        <v>0</v>
      </c>
      <c r="E3877" t="s">
        <v>23</v>
      </c>
      <c r="F3877" t="s">
        <v>56</v>
      </c>
      <c r="G3877" t="s">
        <v>6790</v>
      </c>
      <c r="H3877">
        <v>29</v>
      </c>
      <c r="I3877" t="s">
        <v>17</v>
      </c>
      <c r="J3877">
        <v>0</v>
      </c>
      <c r="K3877" t="s">
        <v>32</v>
      </c>
      <c r="L3877" t="s">
        <v>6792</v>
      </c>
      <c r="M3877">
        <v>71</v>
      </c>
      <c r="N3877" t="s">
        <v>27</v>
      </c>
      <c r="O3877" t="s">
        <v>108</v>
      </c>
      <c r="P3877" s="32">
        <v>44398</v>
      </c>
      <c r="Q3877" s="1">
        <v>84.179249337074339</v>
      </c>
      <c r="R3877">
        <v>10</v>
      </c>
      <c r="S3877" t="str" cm="1">
        <f t="array" ref="S3877">_xlfn.IFS(R3877=0,"None",R3877&lt;3,"Low",R3877&lt;6,"Medium",R3877&lt;=10,"High")</f>
        <v>High</v>
      </c>
      <c r="T3877" t="str" cm="1">
        <f t="array" ref="T3877">_xlfn.IFS(M3877&lt;=20,"Low",M3877&lt;=50,"Medium",M3877&lt;=90,"High")</f>
        <v>High</v>
      </c>
      <c r="U3877" s="33">
        <f>Datos_Limpios[[#This Row],[Number of Complaints or Support]]/Datos_Limpios[[#This Row],[Account Length (in months)]]</f>
        <v>0.14285714285714285</v>
      </c>
      <c r="V3877" t="str" cm="1">
        <f t="array" ref="V3877">_xlfn.IFS(H3877&lt;30,"Under 30",H3877&lt;66,"Middle Age",H3877&gt;=66,"Senior")</f>
        <v>Under 30</v>
      </c>
      <c r="W3877" t="s">
        <v>6823</v>
      </c>
    </row>
    <row r="3878" spans="1:23" x14ac:dyDescent="0.3">
      <c r="A3878" t="s">
        <v>3975</v>
      </c>
      <c r="B3878" t="s">
        <v>17</v>
      </c>
      <c r="C3878">
        <v>35</v>
      </c>
      <c r="D3878">
        <v>0</v>
      </c>
      <c r="E3878" t="s">
        <v>17</v>
      </c>
      <c r="F3878" t="s">
        <v>52</v>
      </c>
      <c r="G3878" t="s">
        <v>6790</v>
      </c>
      <c r="H3878">
        <v>68</v>
      </c>
      <c r="I3878" t="s">
        <v>17</v>
      </c>
      <c r="J3878">
        <v>0</v>
      </c>
      <c r="K3878" t="s">
        <v>20</v>
      </c>
      <c r="L3878" t="s">
        <v>6791</v>
      </c>
      <c r="M3878">
        <v>50</v>
      </c>
      <c r="P3878" s="32">
        <v>44574</v>
      </c>
      <c r="Q3878" s="1">
        <v>56.518696113774247</v>
      </c>
      <c r="R3878">
        <v>9</v>
      </c>
      <c r="S3878" t="str" cm="1">
        <f t="array" ref="S3878">_xlfn.IFS(R3878=0,"None",R3878&lt;3,"Low",R3878&lt;6,"Medium",R3878&lt;=10,"High")</f>
        <v>High</v>
      </c>
      <c r="T3878" t="str" cm="1">
        <f t="array" ref="T3878">_xlfn.IFS(M3878&lt;=20,"Low",M3878&lt;=50,"Medium",M3878&lt;=90,"High")</f>
        <v>Medium</v>
      </c>
      <c r="U3878" s="33">
        <f>Datos_Limpios[[#This Row],[Number of Complaints or Support]]/Datos_Limpios[[#This Row],[Account Length (in months)]]</f>
        <v>0.25714285714285712</v>
      </c>
      <c r="V3878" t="str" cm="1">
        <f t="array" ref="V3878">_xlfn.IFS(H3878&lt;30,"Under 30",H3878&lt;66,"Middle Age",H3878&gt;=66,"Senior")</f>
        <v>Senior</v>
      </c>
      <c r="W3878" t="s">
        <v>6824</v>
      </c>
    </row>
    <row r="3879" spans="1:23" x14ac:dyDescent="0.3">
      <c r="A3879" t="s">
        <v>3976</v>
      </c>
      <c r="B3879" t="s">
        <v>17</v>
      </c>
      <c r="C3879">
        <v>59</v>
      </c>
      <c r="D3879">
        <v>2</v>
      </c>
      <c r="E3879" t="s">
        <v>23</v>
      </c>
      <c r="F3879" t="s">
        <v>112</v>
      </c>
      <c r="G3879" t="s">
        <v>6790</v>
      </c>
      <c r="H3879">
        <v>61</v>
      </c>
      <c r="I3879" t="s">
        <v>23</v>
      </c>
      <c r="J3879">
        <v>6</v>
      </c>
      <c r="K3879" t="s">
        <v>24</v>
      </c>
      <c r="L3879" t="s">
        <v>6791</v>
      </c>
      <c r="M3879">
        <v>22</v>
      </c>
      <c r="P3879" s="32">
        <v>45043</v>
      </c>
      <c r="Q3879" s="1">
        <v>21.530029785991509</v>
      </c>
      <c r="R3879">
        <v>7</v>
      </c>
      <c r="S3879" t="str" cm="1">
        <f t="array" ref="S3879">_xlfn.IFS(R3879=0,"None",R3879&lt;3,"Low",R3879&lt;6,"Medium",R3879&lt;=10,"High")</f>
        <v>High</v>
      </c>
      <c r="T3879" t="str" cm="1">
        <f t="array" ref="T3879">_xlfn.IFS(M3879&lt;=20,"Low",M3879&lt;=50,"Medium",M3879&lt;=90,"High")</f>
        <v>Medium</v>
      </c>
      <c r="U3879" s="33">
        <f>Datos_Limpios[[#This Row],[Number of Complaints or Support]]/Datos_Limpios[[#This Row],[Account Length (in months)]]</f>
        <v>0.11864406779661017</v>
      </c>
      <c r="V3879" t="str" cm="1">
        <f t="array" ref="V3879">_xlfn.IFS(H3879&lt;30,"Under 30",H3879&lt;66,"Middle Age",H3879&gt;=66,"Senior")</f>
        <v>Middle Age</v>
      </c>
      <c r="W3879" t="s">
        <v>6823</v>
      </c>
    </row>
    <row r="3880" spans="1:23" x14ac:dyDescent="0.3">
      <c r="A3880" t="s">
        <v>3977</v>
      </c>
      <c r="B3880" t="s">
        <v>23</v>
      </c>
      <c r="C3880">
        <v>4</v>
      </c>
      <c r="D3880">
        <v>5</v>
      </c>
      <c r="E3880" t="s">
        <v>17</v>
      </c>
      <c r="F3880" t="s">
        <v>82</v>
      </c>
      <c r="G3880" t="s">
        <v>19</v>
      </c>
      <c r="H3880">
        <v>33</v>
      </c>
      <c r="I3880" t="s">
        <v>17</v>
      </c>
      <c r="J3880">
        <v>0</v>
      </c>
      <c r="K3880" t="s">
        <v>20</v>
      </c>
      <c r="L3880" t="s">
        <v>6791</v>
      </c>
      <c r="M3880">
        <v>11</v>
      </c>
      <c r="N3880" t="s">
        <v>76</v>
      </c>
      <c r="O3880" t="s">
        <v>217</v>
      </c>
      <c r="P3880" s="32">
        <v>44772</v>
      </c>
      <c r="Q3880" s="1">
        <v>12.63621310776325</v>
      </c>
      <c r="R3880">
        <v>5</v>
      </c>
      <c r="S3880" t="str" cm="1">
        <f t="array" ref="S3880">_xlfn.IFS(R3880=0,"None",R3880&lt;3,"Low",R3880&lt;6,"Medium",R3880&lt;=10,"High")</f>
        <v>Medium</v>
      </c>
      <c r="T3880" t="str" cm="1">
        <f t="array" ref="T3880">_xlfn.IFS(M3880&lt;=20,"Low",M3880&lt;=50,"Medium",M3880&lt;=90,"High")</f>
        <v>Low</v>
      </c>
      <c r="U3880" s="33">
        <f>Datos_Limpios[[#This Row],[Number of Complaints or Support]]/Datos_Limpios[[#This Row],[Account Length (in months)]]</f>
        <v>1.25</v>
      </c>
      <c r="V3880" t="str" cm="1">
        <f t="array" ref="V3880">_xlfn.IFS(H3880&lt;30,"Under 30",H3880&lt;66,"Middle Age",H3880&gt;=66,"Senior")</f>
        <v>Middle Age</v>
      </c>
      <c r="W3880" t="s">
        <v>6823</v>
      </c>
    </row>
    <row r="3881" spans="1:23" x14ac:dyDescent="0.3">
      <c r="A3881" t="s">
        <v>3978</v>
      </c>
      <c r="B3881" t="s">
        <v>23</v>
      </c>
      <c r="C3881">
        <v>29</v>
      </c>
      <c r="D3881">
        <v>1</v>
      </c>
      <c r="E3881" t="s">
        <v>23</v>
      </c>
      <c r="F3881" t="s">
        <v>84</v>
      </c>
      <c r="G3881" t="s">
        <v>19</v>
      </c>
      <c r="H3881">
        <v>40</v>
      </c>
      <c r="I3881" t="s">
        <v>17</v>
      </c>
      <c r="J3881">
        <v>0</v>
      </c>
      <c r="K3881" t="s">
        <v>24</v>
      </c>
      <c r="L3881" t="s">
        <v>6792</v>
      </c>
      <c r="M3881">
        <v>30</v>
      </c>
      <c r="N3881" t="s">
        <v>91</v>
      </c>
      <c r="O3881" t="s">
        <v>419</v>
      </c>
      <c r="P3881" s="32">
        <v>44166</v>
      </c>
      <c r="Q3881" s="1">
        <v>30.371769813538521</v>
      </c>
      <c r="R3881">
        <v>8</v>
      </c>
      <c r="S3881" t="str" cm="1">
        <f t="array" ref="S3881">_xlfn.IFS(R3881=0,"None",R3881&lt;3,"Low",R3881&lt;6,"Medium",R3881&lt;=10,"High")</f>
        <v>High</v>
      </c>
      <c r="T3881" t="str" cm="1">
        <f t="array" ref="T3881">_xlfn.IFS(M3881&lt;=20,"Low",M3881&lt;=50,"Medium",M3881&lt;=90,"High")</f>
        <v>Medium</v>
      </c>
      <c r="U3881" s="33">
        <f>Datos_Limpios[[#This Row],[Number of Complaints or Support]]/Datos_Limpios[[#This Row],[Account Length (in months)]]</f>
        <v>0.27586206896551724</v>
      </c>
      <c r="V3881" t="str" cm="1">
        <f t="array" ref="V3881">_xlfn.IFS(H3881&lt;30,"Under 30",H3881&lt;66,"Middle Age",H3881&gt;=66,"Senior")</f>
        <v>Middle Age</v>
      </c>
      <c r="W3881" t="s">
        <v>6824</v>
      </c>
    </row>
    <row r="3882" spans="1:23" x14ac:dyDescent="0.3">
      <c r="A3882" t="s">
        <v>3979</v>
      </c>
      <c r="B3882" t="s">
        <v>17</v>
      </c>
      <c r="C3882">
        <v>16</v>
      </c>
      <c r="D3882">
        <v>2</v>
      </c>
      <c r="E3882" t="s">
        <v>17</v>
      </c>
      <c r="F3882" t="s">
        <v>245</v>
      </c>
      <c r="G3882" t="s">
        <v>19</v>
      </c>
      <c r="H3882">
        <v>51</v>
      </c>
      <c r="I3882" t="s">
        <v>23</v>
      </c>
      <c r="J3882">
        <v>4</v>
      </c>
      <c r="K3882" t="s">
        <v>20</v>
      </c>
      <c r="L3882" t="s">
        <v>6791</v>
      </c>
      <c r="M3882">
        <v>11</v>
      </c>
      <c r="P3882" s="32">
        <v>44717</v>
      </c>
      <c r="Q3882" s="1">
        <v>12.031985104701191</v>
      </c>
      <c r="R3882">
        <v>10</v>
      </c>
      <c r="S3882" t="str" cm="1">
        <f t="array" ref="S3882">_xlfn.IFS(R3882=0,"None",R3882&lt;3,"Low",R3882&lt;6,"Medium",R3882&lt;=10,"High")</f>
        <v>High</v>
      </c>
      <c r="T3882" t="str" cm="1">
        <f t="array" ref="T3882">_xlfn.IFS(M3882&lt;=20,"Low",M3882&lt;=50,"Medium",M3882&lt;=90,"High")</f>
        <v>Low</v>
      </c>
      <c r="U3882" s="33">
        <f>Datos_Limpios[[#This Row],[Number of Complaints or Support]]/Datos_Limpios[[#This Row],[Account Length (in months)]]</f>
        <v>0.625</v>
      </c>
      <c r="V3882" t="str" cm="1">
        <f t="array" ref="V3882">_xlfn.IFS(H3882&lt;30,"Under 30",H3882&lt;66,"Middle Age",H3882&gt;=66,"Senior")</f>
        <v>Middle Age</v>
      </c>
      <c r="W3882" t="s">
        <v>6823</v>
      </c>
    </row>
    <row r="3883" spans="1:23" x14ac:dyDescent="0.3">
      <c r="A3883" t="s">
        <v>3980</v>
      </c>
      <c r="B3883" t="s">
        <v>17</v>
      </c>
      <c r="C3883">
        <v>68</v>
      </c>
      <c r="D3883">
        <v>0</v>
      </c>
      <c r="E3883" t="s">
        <v>23</v>
      </c>
      <c r="F3883" t="s">
        <v>86</v>
      </c>
      <c r="G3883" t="s">
        <v>6790</v>
      </c>
      <c r="H3883">
        <v>82</v>
      </c>
      <c r="I3883" t="s">
        <v>23</v>
      </c>
      <c r="J3883">
        <v>4</v>
      </c>
      <c r="K3883" t="s">
        <v>24</v>
      </c>
      <c r="L3883" t="s">
        <v>6792</v>
      </c>
      <c r="M3883">
        <v>54</v>
      </c>
      <c r="P3883" s="32">
        <v>44001</v>
      </c>
      <c r="Q3883" s="1">
        <v>45.692814309244532</v>
      </c>
      <c r="R3883">
        <v>10</v>
      </c>
      <c r="S3883" t="str" cm="1">
        <f t="array" ref="S3883">_xlfn.IFS(R3883=0,"None",R3883&lt;3,"Low",R3883&lt;6,"Medium",R3883&lt;=10,"High")</f>
        <v>High</v>
      </c>
      <c r="T3883" t="str" cm="1">
        <f t="array" ref="T3883">_xlfn.IFS(M3883&lt;=20,"Low",M3883&lt;=50,"Medium",M3883&lt;=90,"High")</f>
        <v>High</v>
      </c>
      <c r="U3883" s="33">
        <f>Datos_Limpios[[#This Row],[Number of Complaints or Support]]/Datos_Limpios[[#This Row],[Account Length (in months)]]</f>
        <v>0.14705882352941177</v>
      </c>
      <c r="V3883" t="str" cm="1">
        <f t="array" ref="V3883">_xlfn.IFS(H3883&lt;30,"Under 30",H3883&lt;66,"Middle Age",H3883&gt;=66,"Senior")</f>
        <v>Senior</v>
      </c>
      <c r="W3883" t="s">
        <v>6824</v>
      </c>
    </row>
    <row r="3884" spans="1:23" x14ac:dyDescent="0.3">
      <c r="A3884" t="s">
        <v>3981</v>
      </c>
      <c r="B3884" t="s">
        <v>17</v>
      </c>
      <c r="C3884">
        <v>65</v>
      </c>
      <c r="D3884">
        <v>0</v>
      </c>
      <c r="E3884" t="s">
        <v>23</v>
      </c>
      <c r="F3884" t="s">
        <v>156</v>
      </c>
      <c r="G3884" t="s">
        <v>19</v>
      </c>
      <c r="H3884">
        <v>35</v>
      </c>
      <c r="I3884" t="s">
        <v>23</v>
      </c>
      <c r="J3884">
        <v>2</v>
      </c>
      <c r="K3884" t="s">
        <v>32</v>
      </c>
      <c r="L3884" t="s">
        <v>6792</v>
      </c>
      <c r="M3884">
        <v>35</v>
      </c>
      <c r="P3884" s="32">
        <v>44873</v>
      </c>
      <c r="Q3884" s="1">
        <v>41.192300436807272</v>
      </c>
      <c r="R3884">
        <v>7</v>
      </c>
      <c r="S3884" t="str" cm="1">
        <f t="array" ref="S3884">_xlfn.IFS(R3884=0,"None",R3884&lt;3,"Low",R3884&lt;6,"Medium",R3884&lt;=10,"High")</f>
        <v>High</v>
      </c>
      <c r="T3884" t="str" cm="1">
        <f t="array" ref="T3884">_xlfn.IFS(M3884&lt;=20,"Low",M3884&lt;=50,"Medium",M3884&lt;=90,"High")</f>
        <v>Medium</v>
      </c>
      <c r="U3884" s="33">
        <f>Datos_Limpios[[#This Row],[Number of Complaints or Support]]/Datos_Limpios[[#This Row],[Account Length (in months)]]</f>
        <v>0.1076923076923077</v>
      </c>
      <c r="V3884" t="str" cm="1">
        <f t="array" ref="V3884">_xlfn.IFS(H3884&lt;30,"Under 30",H3884&lt;66,"Middle Age",H3884&gt;=66,"Senior")</f>
        <v>Middle Age</v>
      </c>
      <c r="W3884" t="s">
        <v>6825</v>
      </c>
    </row>
    <row r="3885" spans="1:23" x14ac:dyDescent="0.3">
      <c r="A3885" t="s">
        <v>3982</v>
      </c>
      <c r="B3885" t="s">
        <v>23</v>
      </c>
      <c r="C3885">
        <v>41</v>
      </c>
      <c r="D3885">
        <v>2</v>
      </c>
      <c r="E3885" t="s">
        <v>23</v>
      </c>
      <c r="F3885" t="s">
        <v>192</v>
      </c>
      <c r="G3885" t="s">
        <v>19</v>
      </c>
      <c r="H3885">
        <v>64</v>
      </c>
      <c r="I3885" t="s">
        <v>17</v>
      </c>
      <c r="J3885">
        <v>0</v>
      </c>
      <c r="K3885" t="s">
        <v>20</v>
      </c>
      <c r="L3885" t="s">
        <v>6792</v>
      </c>
      <c r="M3885">
        <v>38</v>
      </c>
      <c r="N3885" t="s">
        <v>59</v>
      </c>
      <c r="O3885" t="s">
        <v>116</v>
      </c>
      <c r="P3885" s="32">
        <v>44785</v>
      </c>
      <c r="Q3885" s="1">
        <v>31.10314751970493</v>
      </c>
      <c r="R3885">
        <v>4</v>
      </c>
      <c r="S3885" t="str" cm="1">
        <f t="array" ref="S3885">_xlfn.IFS(R3885=0,"None",R3885&lt;3,"Low",R3885&lt;6,"Medium",R3885&lt;=10,"High")</f>
        <v>Medium</v>
      </c>
      <c r="T3885" t="str" cm="1">
        <f t="array" ref="T3885">_xlfn.IFS(M3885&lt;=20,"Low",M3885&lt;=50,"Medium",M3885&lt;=90,"High")</f>
        <v>Medium</v>
      </c>
      <c r="U3885" s="33">
        <f>Datos_Limpios[[#This Row],[Number of Complaints or Support]]/Datos_Limpios[[#This Row],[Account Length (in months)]]</f>
        <v>9.7560975609756101E-2</v>
      </c>
      <c r="V3885" t="str" cm="1">
        <f t="array" ref="V3885">_xlfn.IFS(H3885&lt;30,"Under 30",H3885&lt;66,"Middle Age",H3885&gt;=66,"Senior")</f>
        <v>Middle Age</v>
      </c>
      <c r="W3885" t="s">
        <v>6824</v>
      </c>
    </row>
    <row r="3886" spans="1:23" x14ac:dyDescent="0.3">
      <c r="A3886" t="s">
        <v>3983</v>
      </c>
      <c r="B3886" t="s">
        <v>17</v>
      </c>
      <c r="C3886">
        <v>21</v>
      </c>
      <c r="D3886">
        <v>2</v>
      </c>
      <c r="E3886" t="s">
        <v>17</v>
      </c>
      <c r="F3886" t="s">
        <v>123</v>
      </c>
      <c r="G3886" t="s">
        <v>19</v>
      </c>
      <c r="H3886">
        <v>69</v>
      </c>
      <c r="I3886" t="s">
        <v>17</v>
      </c>
      <c r="J3886">
        <v>0</v>
      </c>
      <c r="K3886" t="s">
        <v>24</v>
      </c>
      <c r="L3886" t="s">
        <v>6791</v>
      </c>
      <c r="M3886">
        <v>8</v>
      </c>
      <c r="P3886" s="32">
        <v>44151</v>
      </c>
      <c r="Q3886" s="1">
        <v>7.237982564163409</v>
      </c>
      <c r="R3886">
        <v>10</v>
      </c>
      <c r="S3886" t="str" cm="1">
        <f t="array" ref="S3886">_xlfn.IFS(R3886=0,"None",R3886&lt;3,"Low",R3886&lt;6,"Medium",R3886&lt;=10,"High")</f>
        <v>High</v>
      </c>
      <c r="T3886" t="str" cm="1">
        <f t="array" ref="T3886">_xlfn.IFS(M3886&lt;=20,"Low",M3886&lt;=50,"Medium",M3886&lt;=90,"High")</f>
        <v>Low</v>
      </c>
      <c r="U3886" s="33">
        <f>Datos_Limpios[[#This Row],[Number of Complaints or Support]]/Datos_Limpios[[#This Row],[Account Length (in months)]]</f>
        <v>0.47619047619047616</v>
      </c>
      <c r="V3886" t="str" cm="1">
        <f t="array" ref="V3886">_xlfn.IFS(H3886&lt;30,"Under 30",H3886&lt;66,"Middle Age",H3886&gt;=66,"Senior")</f>
        <v>Senior</v>
      </c>
      <c r="W3886" t="s">
        <v>6824</v>
      </c>
    </row>
    <row r="3887" spans="1:23" x14ac:dyDescent="0.3">
      <c r="A3887" t="s">
        <v>3984</v>
      </c>
      <c r="B3887" t="s">
        <v>23</v>
      </c>
      <c r="C3887">
        <v>1</v>
      </c>
      <c r="D3887">
        <v>0</v>
      </c>
      <c r="E3887" t="s">
        <v>23</v>
      </c>
      <c r="F3887" t="s">
        <v>103</v>
      </c>
      <c r="G3887" t="s">
        <v>6790</v>
      </c>
      <c r="H3887">
        <v>29</v>
      </c>
      <c r="I3887" t="s">
        <v>17</v>
      </c>
      <c r="J3887">
        <v>0</v>
      </c>
      <c r="K3887" t="s">
        <v>20</v>
      </c>
      <c r="L3887" t="s">
        <v>6792</v>
      </c>
      <c r="M3887">
        <v>25</v>
      </c>
      <c r="N3887" t="s">
        <v>59</v>
      </c>
      <c r="O3887" t="s">
        <v>60</v>
      </c>
      <c r="P3887" s="32">
        <v>44188</v>
      </c>
      <c r="Q3887" s="1">
        <v>24.28863643615076</v>
      </c>
      <c r="R3887">
        <v>6</v>
      </c>
      <c r="S3887" t="str" cm="1">
        <f t="array" ref="S3887">_xlfn.IFS(R3887=0,"None",R3887&lt;3,"Low",R3887&lt;6,"Medium",R3887&lt;=10,"High")</f>
        <v>High</v>
      </c>
      <c r="T3887" t="str" cm="1">
        <f t="array" ref="T3887">_xlfn.IFS(M3887&lt;=20,"Low",M3887&lt;=50,"Medium",M3887&lt;=90,"High")</f>
        <v>Medium</v>
      </c>
      <c r="U3887" s="33">
        <f>Datos_Limpios[[#This Row],[Number of Complaints or Support]]/Datos_Limpios[[#This Row],[Account Length (in months)]]</f>
        <v>6</v>
      </c>
      <c r="V3887" t="str" cm="1">
        <f t="array" ref="V3887">_xlfn.IFS(H3887&lt;30,"Under 30",H3887&lt;66,"Middle Age",H3887&gt;=66,"Senior")</f>
        <v>Under 30</v>
      </c>
      <c r="W3887" t="s">
        <v>6823</v>
      </c>
    </row>
    <row r="3888" spans="1:23" x14ac:dyDescent="0.3">
      <c r="A3888" t="s">
        <v>3985</v>
      </c>
      <c r="B3888" t="s">
        <v>17</v>
      </c>
      <c r="C3888">
        <v>70</v>
      </c>
      <c r="D3888">
        <v>0</v>
      </c>
      <c r="E3888" t="s">
        <v>23</v>
      </c>
      <c r="F3888" t="s">
        <v>196</v>
      </c>
      <c r="G3888" t="s">
        <v>19</v>
      </c>
      <c r="H3888">
        <v>49</v>
      </c>
      <c r="I3888" t="s">
        <v>23</v>
      </c>
      <c r="J3888">
        <v>5</v>
      </c>
      <c r="K3888" t="s">
        <v>32</v>
      </c>
      <c r="L3888" t="s">
        <v>6791</v>
      </c>
      <c r="M3888">
        <v>43</v>
      </c>
      <c r="P3888" s="32">
        <v>44763</v>
      </c>
      <c r="Q3888" s="1">
        <v>51.435074948738411</v>
      </c>
      <c r="R3888">
        <v>10</v>
      </c>
      <c r="S3888" t="str" cm="1">
        <f t="array" ref="S3888">_xlfn.IFS(R3888=0,"None",R3888&lt;3,"Low",R3888&lt;6,"Medium",R3888&lt;=10,"High")</f>
        <v>High</v>
      </c>
      <c r="T3888" t="str" cm="1">
        <f t="array" ref="T3888">_xlfn.IFS(M3888&lt;=20,"Low",M3888&lt;=50,"Medium",M3888&lt;=90,"High")</f>
        <v>Medium</v>
      </c>
      <c r="U3888" s="33">
        <f>Datos_Limpios[[#This Row],[Number of Complaints or Support]]/Datos_Limpios[[#This Row],[Account Length (in months)]]</f>
        <v>0.14285714285714285</v>
      </c>
      <c r="V3888" t="str" cm="1">
        <f t="array" ref="V3888">_xlfn.IFS(H3888&lt;30,"Under 30",H3888&lt;66,"Middle Age",H3888&gt;=66,"Senior")</f>
        <v>Middle Age</v>
      </c>
      <c r="W3888" t="s">
        <v>6826</v>
      </c>
    </row>
    <row r="3889" spans="1:23" x14ac:dyDescent="0.3">
      <c r="A3889" t="s">
        <v>3986</v>
      </c>
      <c r="B3889" t="s">
        <v>17</v>
      </c>
      <c r="C3889">
        <v>57</v>
      </c>
      <c r="D3889">
        <v>0</v>
      </c>
      <c r="E3889" t="s">
        <v>23</v>
      </c>
      <c r="F3889" t="s">
        <v>156</v>
      </c>
      <c r="G3889" t="s">
        <v>19</v>
      </c>
      <c r="H3889">
        <v>46</v>
      </c>
      <c r="I3889" t="s">
        <v>17</v>
      </c>
      <c r="J3889">
        <v>0</v>
      </c>
      <c r="K3889" t="s">
        <v>20</v>
      </c>
      <c r="L3889" t="s">
        <v>6792</v>
      </c>
      <c r="M3889">
        <v>34</v>
      </c>
      <c r="P3889" s="32">
        <v>44981</v>
      </c>
      <c r="Q3889" s="1">
        <v>30.719527069339801</v>
      </c>
      <c r="R3889">
        <v>4</v>
      </c>
      <c r="S3889" t="str" cm="1">
        <f t="array" ref="S3889">_xlfn.IFS(R3889=0,"None",R3889&lt;3,"Low",R3889&lt;6,"Medium",R3889&lt;=10,"High")</f>
        <v>Medium</v>
      </c>
      <c r="T3889" t="str" cm="1">
        <f t="array" ref="T3889">_xlfn.IFS(M3889&lt;=20,"Low",M3889&lt;=50,"Medium",M3889&lt;=90,"High")</f>
        <v>Medium</v>
      </c>
      <c r="U3889" s="33">
        <f>Datos_Limpios[[#This Row],[Number of Complaints or Support]]/Datos_Limpios[[#This Row],[Account Length (in months)]]</f>
        <v>7.0175438596491224E-2</v>
      </c>
      <c r="V3889" t="str" cm="1">
        <f t="array" ref="V3889">_xlfn.IFS(H3889&lt;30,"Under 30",H3889&lt;66,"Middle Age",H3889&gt;=66,"Senior")</f>
        <v>Middle Age</v>
      </c>
      <c r="W3889" t="s">
        <v>6825</v>
      </c>
    </row>
    <row r="3890" spans="1:23" x14ac:dyDescent="0.3">
      <c r="A3890" t="s">
        <v>3987</v>
      </c>
      <c r="B3890" t="s">
        <v>23</v>
      </c>
      <c r="C3890">
        <v>18</v>
      </c>
      <c r="D3890">
        <v>1</v>
      </c>
      <c r="E3890" t="s">
        <v>23</v>
      </c>
      <c r="F3890" t="s">
        <v>179</v>
      </c>
      <c r="G3890" t="s">
        <v>6790</v>
      </c>
      <c r="H3890">
        <v>57</v>
      </c>
      <c r="I3890" t="s">
        <v>17</v>
      </c>
      <c r="J3890">
        <v>0</v>
      </c>
      <c r="K3890" t="s">
        <v>20</v>
      </c>
      <c r="L3890" t="s">
        <v>6794</v>
      </c>
      <c r="M3890">
        <v>22</v>
      </c>
      <c r="N3890" t="s">
        <v>27</v>
      </c>
      <c r="O3890" t="s">
        <v>108</v>
      </c>
      <c r="P3890" s="32">
        <v>45019</v>
      </c>
      <c r="Q3890" s="1">
        <v>21.89031221676569</v>
      </c>
      <c r="R3890">
        <v>10</v>
      </c>
      <c r="S3890" t="str" cm="1">
        <f t="array" ref="S3890">_xlfn.IFS(R3890=0,"None",R3890&lt;3,"Low",R3890&lt;6,"Medium",R3890&lt;=10,"High")</f>
        <v>High</v>
      </c>
      <c r="T3890" t="str" cm="1">
        <f t="array" ref="T3890">_xlfn.IFS(M3890&lt;=20,"Low",M3890&lt;=50,"Medium",M3890&lt;=90,"High")</f>
        <v>Medium</v>
      </c>
      <c r="U3890" s="33">
        <f>Datos_Limpios[[#This Row],[Number of Complaints or Support]]/Datos_Limpios[[#This Row],[Account Length (in months)]]</f>
        <v>0.55555555555555558</v>
      </c>
      <c r="V3890" t="str" cm="1">
        <f t="array" ref="V3890">_xlfn.IFS(H3890&lt;30,"Under 30",H3890&lt;66,"Middle Age",H3890&gt;=66,"Senior")</f>
        <v>Middle Age</v>
      </c>
      <c r="W3890" t="s">
        <v>6826</v>
      </c>
    </row>
    <row r="3891" spans="1:23" x14ac:dyDescent="0.3">
      <c r="A3891" t="s">
        <v>3988</v>
      </c>
      <c r="B3891" t="s">
        <v>17</v>
      </c>
      <c r="C3891">
        <v>3</v>
      </c>
      <c r="D3891">
        <v>0</v>
      </c>
      <c r="E3891" t="s">
        <v>23</v>
      </c>
      <c r="F3891" t="s">
        <v>138</v>
      </c>
      <c r="G3891" t="s">
        <v>6790</v>
      </c>
      <c r="H3891">
        <v>58</v>
      </c>
      <c r="I3891" t="s">
        <v>17</v>
      </c>
      <c r="J3891">
        <v>0</v>
      </c>
      <c r="K3891" t="s">
        <v>20</v>
      </c>
      <c r="L3891" t="s">
        <v>6792</v>
      </c>
      <c r="M3891">
        <v>50</v>
      </c>
      <c r="P3891" s="32">
        <v>44021</v>
      </c>
      <c r="Q3891" s="1">
        <v>40.02362756142314</v>
      </c>
      <c r="R3891">
        <v>3</v>
      </c>
      <c r="S3891" t="str" cm="1">
        <f t="array" ref="S3891">_xlfn.IFS(R3891=0,"None",R3891&lt;3,"Low",R3891&lt;6,"Medium",R3891&lt;=10,"High")</f>
        <v>Medium</v>
      </c>
      <c r="T3891" t="str" cm="1">
        <f t="array" ref="T3891">_xlfn.IFS(M3891&lt;=20,"Low",M3891&lt;=50,"Medium",M3891&lt;=90,"High")</f>
        <v>Medium</v>
      </c>
      <c r="U3891" s="33">
        <f>Datos_Limpios[[#This Row],[Number of Complaints or Support]]/Datos_Limpios[[#This Row],[Account Length (in months)]]</f>
        <v>1</v>
      </c>
      <c r="V3891" t="str" cm="1">
        <f t="array" ref="V3891">_xlfn.IFS(H3891&lt;30,"Under 30",H3891&lt;66,"Middle Age",H3891&gt;=66,"Senior")</f>
        <v>Middle Age</v>
      </c>
      <c r="W3891" t="s">
        <v>6824</v>
      </c>
    </row>
    <row r="3892" spans="1:23" x14ac:dyDescent="0.3">
      <c r="A3892" t="s">
        <v>3989</v>
      </c>
      <c r="B3892" t="s">
        <v>23</v>
      </c>
      <c r="C3892">
        <v>1</v>
      </c>
      <c r="D3892">
        <v>1</v>
      </c>
      <c r="E3892" t="s">
        <v>23</v>
      </c>
      <c r="F3892" t="s">
        <v>179</v>
      </c>
      <c r="G3892" t="s">
        <v>19</v>
      </c>
      <c r="H3892">
        <v>47</v>
      </c>
      <c r="I3892" t="s">
        <v>17</v>
      </c>
      <c r="J3892">
        <v>0</v>
      </c>
      <c r="K3892" t="s">
        <v>20</v>
      </c>
      <c r="L3892" t="s">
        <v>6792</v>
      </c>
      <c r="M3892">
        <v>33</v>
      </c>
      <c r="N3892" t="s">
        <v>50</v>
      </c>
      <c r="O3892" t="s">
        <v>378</v>
      </c>
      <c r="P3892" s="32">
        <v>45188</v>
      </c>
      <c r="Q3892" s="1">
        <v>34.490044232272062</v>
      </c>
      <c r="R3892">
        <v>0</v>
      </c>
      <c r="S3892" t="str" cm="1">
        <f t="array" ref="S3892">_xlfn.IFS(R3892=0,"None",R3892&lt;3,"Low",R3892&lt;6,"Medium",R3892&lt;=10,"High")</f>
        <v>None</v>
      </c>
      <c r="T3892" t="str" cm="1">
        <f t="array" ref="T3892">_xlfn.IFS(M3892&lt;=20,"Low",M3892&lt;=50,"Medium",M3892&lt;=90,"High")</f>
        <v>Medium</v>
      </c>
      <c r="U3892" s="33">
        <f>Datos_Limpios[[#This Row],[Number of Complaints or Support]]/Datos_Limpios[[#This Row],[Account Length (in months)]]</f>
        <v>0</v>
      </c>
      <c r="V3892" t="str" cm="1">
        <f t="array" ref="V3892">_xlfn.IFS(H3892&lt;30,"Under 30",H3892&lt;66,"Middle Age",H3892&gt;=66,"Senior")</f>
        <v>Middle Age</v>
      </c>
      <c r="W3892" t="s">
        <v>6826</v>
      </c>
    </row>
    <row r="3893" spans="1:23" x14ac:dyDescent="0.3">
      <c r="A3893" t="s">
        <v>3990</v>
      </c>
      <c r="B3893" t="s">
        <v>23</v>
      </c>
      <c r="C3893">
        <v>14</v>
      </c>
      <c r="D3893">
        <v>1</v>
      </c>
      <c r="E3893" t="s">
        <v>23</v>
      </c>
      <c r="F3893" t="s">
        <v>26</v>
      </c>
      <c r="G3893" t="s">
        <v>6790</v>
      </c>
      <c r="H3893">
        <v>63</v>
      </c>
      <c r="I3893" t="s">
        <v>17</v>
      </c>
      <c r="J3893">
        <v>0</v>
      </c>
      <c r="K3893" t="s">
        <v>20</v>
      </c>
      <c r="L3893" t="s">
        <v>6792</v>
      </c>
      <c r="M3893">
        <v>40</v>
      </c>
      <c r="N3893" t="s">
        <v>27</v>
      </c>
      <c r="O3893" t="s">
        <v>108</v>
      </c>
      <c r="P3893" s="32">
        <v>44184</v>
      </c>
      <c r="Q3893" s="1">
        <v>41.027952878123813</v>
      </c>
      <c r="R3893">
        <v>0</v>
      </c>
      <c r="S3893" t="str" cm="1">
        <f t="array" ref="S3893">_xlfn.IFS(R3893=0,"None",R3893&lt;3,"Low",R3893&lt;6,"Medium",R3893&lt;=10,"High")</f>
        <v>None</v>
      </c>
      <c r="T3893" t="str" cm="1">
        <f t="array" ref="T3893">_xlfn.IFS(M3893&lt;=20,"Low",M3893&lt;=50,"Medium",M3893&lt;=90,"High")</f>
        <v>Medium</v>
      </c>
      <c r="U3893" s="33">
        <f>Datos_Limpios[[#This Row],[Number of Complaints or Support]]/Datos_Limpios[[#This Row],[Account Length (in months)]]</f>
        <v>0</v>
      </c>
      <c r="V3893" t="str" cm="1">
        <f t="array" ref="V3893">_xlfn.IFS(H3893&lt;30,"Under 30",H3893&lt;66,"Middle Age",H3893&gt;=66,"Senior")</f>
        <v>Middle Age</v>
      </c>
      <c r="W3893" t="s">
        <v>6824</v>
      </c>
    </row>
    <row r="3894" spans="1:23" x14ac:dyDescent="0.3">
      <c r="A3894" t="s">
        <v>3991</v>
      </c>
      <c r="B3894" t="s">
        <v>17</v>
      </c>
      <c r="C3894">
        <v>28</v>
      </c>
      <c r="D3894">
        <v>0</v>
      </c>
      <c r="E3894" t="s">
        <v>23</v>
      </c>
      <c r="F3894" t="s">
        <v>90</v>
      </c>
      <c r="G3894" t="s">
        <v>6790</v>
      </c>
      <c r="H3894">
        <v>78</v>
      </c>
      <c r="I3894" t="s">
        <v>17</v>
      </c>
      <c r="J3894">
        <v>0</v>
      </c>
      <c r="K3894" t="s">
        <v>32</v>
      </c>
      <c r="L3894" t="s">
        <v>6792</v>
      </c>
      <c r="M3894">
        <v>52</v>
      </c>
      <c r="P3894" s="32">
        <v>44997</v>
      </c>
      <c r="Q3894" s="1">
        <v>52.353365504150148</v>
      </c>
      <c r="R3894">
        <v>6</v>
      </c>
      <c r="S3894" t="str" cm="1">
        <f t="array" ref="S3894">_xlfn.IFS(R3894=0,"None",R3894&lt;3,"Low",R3894&lt;6,"Medium",R3894&lt;=10,"High")</f>
        <v>High</v>
      </c>
      <c r="T3894" t="str" cm="1">
        <f t="array" ref="T3894">_xlfn.IFS(M3894&lt;=20,"Low",M3894&lt;=50,"Medium",M3894&lt;=90,"High")</f>
        <v>High</v>
      </c>
      <c r="U3894" s="33">
        <f>Datos_Limpios[[#This Row],[Number of Complaints or Support]]/Datos_Limpios[[#This Row],[Account Length (in months)]]</f>
        <v>0.21428571428571427</v>
      </c>
      <c r="V3894" t="str" cm="1">
        <f t="array" ref="V3894">_xlfn.IFS(H3894&lt;30,"Under 30",H3894&lt;66,"Middle Age",H3894&gt;=66,"Senior")</f>
        <v>Senior</v>
      </c>
      <c r="W3894" t="s">
        <v>6823</v>
      </c>
    </row>
    <row r="3895" spans="1:23" x14ac:dyDescent="0.3">
      <c r="A3895" t="s">
        <v>3992</v>
      </c>
      <c r="B3895" t="s">
        <v>17</v>
      </c>
      <c r="C3895">
        <v>1</v>
      </c>
      <c r="D3895">
        <v>0</v>
      </c>
      <c r="E3895" t="s">
        <v>17</v>
      </c>
      <c r="F3895" t="s">
        <v>107</v>
      </c>
      <c r="G3895" t="s">
        <v>6790</v>
      </c>
      <c r="H3895">
        <v>59</v>
      </c>
      <c r="I3895" t="s">
        <v>23</v>
      </c>
      <c r="J3895">
        <v>2</v>
      </c>
      <c r="K3895" t="s">
        <v>24</v>
      </c>
      <c r="L3895" t="s">
        <v>6791</v>
      </c>
      <c r="M3895">
        <v>8</v>
      </c>
      <c r="P3895" s="32">
        <v>44346</v>
      </c>
      <c r="Q3895" s="1">
        <v>8.4142168217797355</v>
      </c>
      <c r="R3895">
        <v>7</v>
      </c>
      <c r="S3895" t="str" cm="1">
        <f t="array" ref="S3895">_xlfn.IFS(R3895=0,"None",R3895&lt;3,"Low",R3895&lt;6,"Medium",R3895&lt;=10,"High")</f>
        <v>High</v>
      </c>
      <c r="T3895" t="str" cm="1">
        <f t="array" ref="T3895">_xlfn.IFS(M3895&lt;=20,"Low",M3895&lt;=50,"Medium",M3895&lt;=90,"High")</f>
        <v>Low</v>
      </c>
      <c r="U3895" s="33">
        <f>Datos_Limpios[[#This Row],[Number of Complaints or Support]]/Datos_Limpios[[#This Row],[Account Length (in months)]]</f>
        <v>7</v>
      </c>
      <c r="V3895" t="str" cm="1">
        <f t="array" ref="V3895">_xlfn.IFS(H3895&lt;30,"Under 30",H3895&lt;66,"Middle Age",H3895&gt;=66,"Senior")</f>
        <v>Middle Age</v>
      </c>
      <c r="W3895" t="s">
        <v>6825</v>
      </c>
    </row>
    <row r="3896" spans="1:23" x14ac:dyDescent="0.3">
      <c r="A3896" t="s">
        <v>3993</v>
      </c>
      <c r="B3896" t="s">
        <v>23</v>
      </c>
      <c r="C3896">
        <v>11</v>
      </c>
      <c r="D3896">
        <v>3</v>
      </c>
      <c r="E3896" t="s">
        <v>23</v>
      </c>
      <c r="F3896" t="s">
        <v>58</v>
      </c>
      <c r="G3896" t="s">
        <v>19</v>
      </c>
      <c r="H3896">
        <v>66</v>
      </c>
      <c r="I3896" t="s">
        <v>23</v>
      </c>
      <c r="J3896">
        <v>5</v>
      </c>
      <c r="K3896" t="s">
        <v>20</v>
      </c>
      <c r="L3896" t="s">
        <v>6792</v>
      </c>
      <c r="M3896">
        <v>38</v>
      </c>
      <c r="N3896" t="s">
        <v>76</v>
      </c>
      <c r="O3896" t="s">
        <v>77</v>
      </c>
      <c r="P3896" s="32">
        <v>45044</v>
      </c>
      <c r="Q3896" s="1">
        <v>33.36701378904533</v>
      </c>
      <c r="R3896">
        <v>2</v>
      </c>
      <c r="S3896" t="str" cm="1">
        <f t="array" ref="S3896">_xlfn.IFS(R3896=0,"None",R3896&lt;3,"Low",R3896&lt;6,"Medium",R3896&lt;=10,"High")</f>
        <v>Low</v>
      </c>
      <c r="T3896" t="str" cm="1">
        <f t="array" ref="T3896">_xlfn.IFS(M3896&lt;=20,"Low",M3896&lt;=50,"Medium",M3896&lt;=90,"High")</f>
        <v>Medium</v>
      </c>
      <c r="U3896" s="33">
        <f>Datos_Limpios[[#This Row],[Number of Complaints or Support]]/Datos_Limpios[[#This Row],[Account Length (in months)]]</f>
        <v>0.18181818181818182</v>
      </c>
      <c r="V3896" t="str" cm="1">
        <f t="array" ref="V3896">_xlfn.IFS(H3896&lt;30,"Under 30",H3896&lt;66,"Middle Age",H3896&gt;=66,"Senior")</f>
        <v>Senior</v>
      </c>
      <c r="W3896" t="s">
        <v>6825</v>
      </c>
    </row>
    <row r="3897" spans="1:23" x14ac:dyDescent="0.3">
      <c r="A3897" t="s">
        <v>3994</v>
      </c>
      <c r="B3897" t="s">
        <v>17</v>
      </c>
      <c r="C3897">
        <v>3</v>
      </c>
      <c r="D3897">
        <v>0</v>
      </c>
      <c r="E3897" t="s">
        <v>17</v>
      </c>
      <c r="F3897" t="s">
        <v>58</v>
      </c>
      <c r="G3897" t="s">
        <v>19</v>
      </c>
      <c r="H3897">
        <v>29</v>
      </c>
      <c r="I3897" t="s">
        <v>23</v>
      </c>
      <c r="J3897">
        <v>2</v>
      </c>
      <c r="K3897" t="s">
        <v>20</v>
      </c>
      <c r="L3897" t="s">
        <v>6791</v>
      </c>
      <c r="M3897">
        <v>8</v>
      </c>
      <c r="P3897" s="32">
        <v>44192</v>
      </c>
      <c r="Q3897" s="1">
        <v>6.5137289372047373</v>
      </c>
      <c r="R3897">
        <v>8</v>
      </c>
      <c r="S3897" t="str" cm="1">
        <f t="array" ref="S3897">_xlfn.IFS(R3897=0,"None",R3897&lt;3,"Low",R3897&lt;6,"Medium",R3897&lt;=10,"High")</f>
        <v>High</v>
      </c>
      <c r="T3897" t="str" cm="1">
        <f t="array" ref="T3897">_xlfn.IFS(M3897&lt;=20,"Low",M3897&lt;=50,"Medium",M3897&lt;=90,"High")</f>
        <v>Low</v>
      </c>
      <c r="U3897" s="33">
        <f>Datos_Limpios[[#This Row],[Number of Complaints or Support]]/Datos_Limpios[[#This Row],[Account Length (in months)]]</f>
        <v>2.6666666666666665</v>
      </c>
      <c r="V3897" t="str" cm="1">
        <f t="array" ref="V3897">_xlfn.IFS(H3897&lt;30,"Under 30",H3897&lt;66,"Middle Age",H3897&gt;=66,"Senior")</f>
        <v>Under 30</v>
      </c>
      <c r="W3897" t="s">
        <v>6825</v>
      </c>
    </row>
    <row r="3898" spans="1:23" x14ac:dyDescent="0.3">
      <c r="A3898" t="s">
        <v>3995</v>
      </c>
      <c r="B3898" t="s">
        <v>17</v>
      </c>
      <c r="C3898">
        <v>2</v>
      </c>
      <c r="D3898">
        <v>0</v>
      </c>
      <c r="E3898" t="s">
        <v>23</v>
      </c>
      <c r="F3898" t="s">
        <v>54</v>
      </c>
      <c r="G3898" t="s">
        <v>19</v>
      </c>
      <c r="H3898">
        <v>67</v>
      </c>
      <c r="I3898" t="s">
        <v>17</v>
      </c>
      <c r="J3898">
        <v>0</v>
      </c>
      <c r="K3898" t="s">
        <v>20</v>
      </c>
      <c r="L3898" t="s">
        <v>6792</v>
      </c>
      <c r="M3898">
        <v>30</v>
      </c>
      <c r="P3898" s="32">
        <v>44389</v>
      </c>
      <c r="Q3898" s="1">
        <v>30.819336808441651</v>
      </c>
      <c r="R3898">
        <v>5</v>
      </c>
      <c r="S3898" t="str" cm="1">
        <f t="array" ref="S3898">_xlfn.IFS(R3898=0,"None",R3898&lt;3,"Low",R3898&lt;6,"Medium",R3898&lt;=10,"High")</f>
        <v>Medium</v>
      </c>
      <c r="T3898" t="str" cm="1">
        <f t="array" ref="T3898">_xlfn.IFS(M3898&lt;=20,"Low",M3898&lt;=50,"Medium",M3898&lt;=90,"High")</f>
        <v>Medium</v>
      </c>
      <c r="U3898" s="33">
        <f>Datos_Limpios[[#This Row],[Number of Complaints or Support]]/Datos_Limpios[[#This Row],[Account Length (in months)]]</f>
        <v>2.5</v>
      </c>
      <c r="V3898" t="str" cm="1">
        <f t="array" ref="V3898">_xlfn.IFS(H3898&lt;30,"Under 30",H3898&lt;66,"Middle Age",H3898&gt;=66,"Senior")</f>
        <v>Senior</v>
      </c>
      <c r="W3898" t="s">
        <v>6823</v>
      </c>
    </row>
    <row r="3899" spans="1:23" x14ac:dyDescent="0.3">
      <c r="A3899" t="s">
        <v>3996</v>
      </c>
      <c r="B3899" t="s">
        <v>17</v>
      </c>
      <c r="C3899">
        <v>30</v>
      </c>
      <c r="D3899">
        <v>0</v>
      </c>
      <c r="E3899" t="s">
        <v>17</v>
      </c>
      <c r="F3899" t="s">
        <v>107</v>
      </c>
      <c r="G3899" t="s">
        <v>19</v>
      </c>
      <c r="H3899">
        <v>34</v>
      </c>
      <c r="I3899" t="s">
        <v>17</v>
      </c>
      <c r="J3899">
        <v>0</v>
      </c>
      <c r="K3899" t="s">
        <v>20</v>
      </c>
      <c r="L3899" t="s">
        <v>6792</v>
      </c>
      <c r="M3899">
        <v>12</v>
      </c>
      <c r="P3899" s="32">
        <v>45146</v>
      </c>
      <c r="Q3899" s="1">
        <v>13.352176301741929</v>
      </c>
      <c r="R3899">
        <v>10</v>
      </c>
      <c r="S3899" t="str" cm="1">
        <f t="array" ref="S3899">_xlfn.IFS(R3899=0,"None",R3899&lt;3,"Low",R3899&lt;6,"Medium",R3899&lt;=10,"High")</f>
        <v>High</v>
      </c>
      <c r="T3899" t="str" cm="1">
        <f t="array" ref="T3899">_xlfn.IFS(M3899&lt;=20,"Low",M3899&lt;=50,"Medium",M3899&lt;=90,"High")</f>
        <v>Low</v>
      </c>
      <c r="U3899" s="33">
        <f>Datos_Limpios[[#This Row],[Number of Complaints or Support]]/Datos_Limpios[[#This Row],[Account Length (in months)]]</f>
        <v>0.33333333333333331</v>
      </c>
      <c r="V3899" t="str" cm="1">
        <f t="array" ref="V3899">_xlfn.IFS(H3899&lt;30,"Under 30",H3899&lt;66,"Middle Age",H3899&gt;=66,"Senior")</f>
        <v>Middle Age</v>
      </c>
      <c r="W3899" t="s">
        <v>6825</v>
      </c>
    </row>
    <row r="3900" spans="1:23" x14ac:dyDescent="0.3">
      <c r="A3900" t="s">
        <v>3997</v>
      </c>
      <c r="B3900" t="s">
        <v>23</v>
      </c>
      <c r="C3900">
        <v>7</v>
      </c>
      <c r="D3900">
        <v>3</v>
      </c>
      <c r="E3900" t="s">
        <v>23</v>
      </c>
      <c r="F3900" t="s">
        <v>54</v>
      </c>
      <c r="G3900" t="s">
        <v>19</v>
      </c>
      <c r="H3900">
        <v>30</v>
      </c>
      <c r="I3900" t="s">
        <v>17</v>
      </c>
      <c r="J3900">
        <v>0</v>
      </c>
      <c r="K3900" t="s">
        <v>20</v>
      </c>
      <c r="L3900" t="s">
        <v>6792</v>
      </c>
      <c r="M3900">
        <v>52</v>
      </c>
      <c r="N3900" t="s">
        <v>59</v>
      </c>
      <c r="O3900" t="s">
        <v>116</v>
      </c>
      <c r="P3900" s="32">
        <v>44073</v>
      </c>
      <c r="Q3900" s="1">
        <v>61.5796439920381</v>
      </c>
      <c r="R3900">
        <v>8</v>
      </c>
      <c r="S3900" t="str" cm="1">
        <f t="array" ref="S3900">_xlfn.IFS(R3900=0,"None",R3900&lt;3,"Low",R3900&lt;6,"Medium",R3900&lt;=10,"High")</f>
        <v>High</v>
      </c>
      <c r="T3900" t="str" cm="1">
        <f t="array" ref="T3900">_xlfn.IFS(M3900&lt;=20,"Low",M3900&lt;=50,"Medium",M3900&lt;=90,"High")</f>
        <v>High</v>
      </c>
      <c r="U3900" s="33">
        <f>Datos_Limpios[[#This Row],[Number of Complaints or Support]]/Datos_Limpios[[#This Row],[Account Length (in months)]]</f>
        <v>1.1428571428571428</v>
      </c>
      <c r="V3900" t="str" cm="1">
        <f t="array" ref="V3900">_xlfn.IFS(H3900&lt;30,"Under 30",H3900&lt;66,"Middle Age",H3900&gt;=66,"Senior")</f>
        <v>Middle Age</v>
      </c>
      <c r="W3900" t="s">
        <v>6823</v>
      </c>
    </row>
    <row r="3901" spans="1:23" x14ac:dyDescent="0.3">
      <c r="A3901" t="s">
        <v>3998</v>
      </c>
      <c r="B3901" t="s">
        <v>17</v>
      </c>
      <c r="C3901">
        <v>43</v>
      </c>
      <c r="D3901">
        <v>0</v>
      </c>
      <c r="E3901" t="s">
        <v>23</v>
      </c>
      <c r="F3901" t="s">
        <v>54</v>
      </c>
      <c r="G3901" t="s">
        <v>19</v>
      </c>
      <c r="H3901">
        <v>35</v>
      </c>
      <c r="I3901" t="s">
        <v>17</v>
      </c>
      <c r="J3901">
        <v>0</v>
      </c>
      <c r="K3901" t="s">
        <v>20</v>
      </c>
      <c r="L3901" t="s">
        <v>6792</v>
      </c>
      <c r="M3901">
        <v>57</v>
      </c>
      <c r="P3901" s="32">
        <v>44935</v>
      </c>
      <c r="Q3901" s="1">
        <v>56.800962568733517</v>
      </c>
      <c r="R3901">
        <v>6</v>
      </c>
      <c r="S3901" t="str" cm="1">
        <f t="array" ref="S3901">_xlfn.IFS(R3901=0,"None",R3901&lt;3,"Low",R3901&lt;6,"Medium",R3901&lt;=10,"High")</f>
        <v>High</v>
      </c>
      <c r="T3901" t="str" cm="1">
        <f t="array" ref="T3901">_xlfn.IFS(M3901&lt;=20,"Low",M3901&lt;=50,"Medium",M3901&lt;=90,"High")</f>
        <v>High</v>
      </c>
      <c r="U3901" s="33">
        <f>Datos_Limpios[[#This Row],[Number of Complaints or Support]]/Datos_Limpios[[#This Row],[Account Length (in months)]]</f>
        <v>0.13953488372093023</v>
      </c>
      <c r="V3901" t="str" cm="1">
        <f t="array" ref="V3901">_xlfn.IFS(H3901&lt;30,"Under 30",H3901&lt;66,"Middle Age",H3901&gt;=66,"Senior")</f>
        <v>Middle Age</v>
      </c>
      <c r="W3901" t="s">
        <v>6823</v>
      </c>
    </row>
    <row r="3902" spans="1:23" x14ac:dyDescent="0.3">
      <c r="A3902" t="s">
        <v>3999</v>
      </c>
      <c r="B3902" t="s">
        <v>17</v>
      </c>
      <c r="C3902">
        <v>70</v>
      </c>
      <c r="D3902">
        <v>0</v>
      </c>
      <c r="E3902" t="s">
        <v>23</v>
      </c>
      <c r="F3902" t="s">
        <v>26</v>
      </c>
      <c r="G3902" t="s">
        <v>6790</v>
      </c>
      <c r="H3902">
        <v>47</v>
      </c>
      <c r="I3902" t="s">
        <v>17</v>
      </c>
      <c r="J3902">
        <v>0</v>
      </c>
      <c r="K3902" t="s">
        <v>24</v>
      </c>
      <c r="L3902" t="s">
        <v>6791</v>
      </c>
      <c r="M3902">
        <v>29</v>
      </c>
      <c r="P3902" s="32">
        <v>44122</v>
      </c>
      <c r="Q3902" s="1">
        <v>32.344317663491132</v>
      </c>
      <c r="R3902">
        <v>1</v>
      </c>
      <c r="S3902" t="str" cm="1">
        <f t="array" ref="S3902">_xlfn.IFS(R3902=0,"None",R3902&lt;3,"Low",R3902&lt;6,"Medium",R3902&lt;=10,"High")</f>
        <v>Low</v>
      </c>
      <c r="T3902" t="str" cm="1">
        <f t="array" ref="T3902">_xlfn.IFS(M3902&lt;=20,"Low",M3902&lt;=50,"Medium",M3902&lt;=90,"High")</f>
        <v>Medium</v>
      </c>
      <c r="U3902" s="33">
        <f>Datos_Limpios[[#This Row],[Number of Complaints or Support]]/Datos_Limpios[[#This Row],[Account Length (in months)]]</f>
        <v>1.4285714285714285E-2</v>
      </c>
      <c r="V3902" t="str" cm="1">
        <f t="array" ref="V3902">_xlfn.IFS(H3902&lt;30,"Under 30",H3902&lt;66,"Middle Age",H3902&gt;=66,"Senior")</f>
        <v>Middle Age</v>
      </c>
      <c r="W3902" t="s">
        <v>6824</v>
      </c>
    </row>
    <row r="3903" spans="1:23" x14ac:dyDescent="0.3">
      <c r="A3903" t="s">
        <v>4000</v>
      </c>
      <c r="B3903" t="s">
        <v>17</v>
      </c>
      <c r="C3903">
        <v>71</v>
      </c>
      <c r="D3903">
        <v>0</v>
      </c>
      <c r="E3903" t="s">
        <v>23</v>
      </c>
      <c r="F3903" t="s">
        <v>40</v>
      </c>
      <c r="G3903" t="s">
        <v>19</v>
      </c>
      <c r="H3903">
        <v>37</v>
      </c>
      <c r="I3903" t="s">
        <v>23</v>
      </c>
      <c r="J3903">
        <v>2</v>
      </c>
      <c r="K3903" t="s">
        <v>32</v>
      </c>
      <c r="L3903" t="s">
        <v>6792</v>
      </c>
      <c r="M3903">
        <v>29</v>
      </c>
      <c r="P3903" s="32">
        <v>44330</v>
      </c>
      <c r="Q3903" s="1">
        <v>23.914215617359108</v>
      </c>
      <c r="R3903">
        <v>2</v>
      </c>
      <c r="S3903" t="str" cm="1">
        <f t="array" ref="S3903">_xlfn.IFS(R3903=0,"None",R3903&lt;3,"Low",R3903&lt;6,"Medium",R3903&lt;=10,"High")</f>
        <v>Low</v>
      </c>
      <c r="T3903" t="str" cm="1">
        <f t="array" ref="T3903">_xlfn.IFS(M3903&lt;=20,"Low",M3903&lt;=50,"Medium",M3903&lt;=90,"High")</f>
        <v>Medium</v>
      </c>
      <c r="U3903" s="33">
        <f>Datos_Limpios[[#This Row],[Number of Complaints or Support]]/Datos_Limpios[[#This Row],[Account Length (in months)]]</f>
        <v>2.8169014084507043E-2</v>
      </c>
      <c r="V3903" t="str" cm="1">
        <f t="array" ref="V3903">_xlfn.IFS(H3903&lt;30,"Under 30",H3903&lt;66,"Middle Age",H3903&gt;=66,"Senior")</f>
        <v>Middle Age</v>
      </c>
      <c r="W3903" t="s">
        <v>6823</v>
      </c>
    </row>
    <row r="3904" spans="1:23" x14ac:dyDescent="0.3">
      <c r="A3904" t="s">
        <v>4001</v>
      </c>
      <c r="B3904" t="s">
        <v>17</v>
      </c>
      <c r="C3904">
        <v>39</v>
      </c>
      <c r="D3904">
        <v>0</v>
      </c>
      <c r="E3904" t="s">
        <v>23</v>
      </c>
      <c r="F3904" t="s">
        <v>79</v>
      </c>
      <c r="G3904" t="s">
        <v>19</v>
      </c>
      <c r="H3904">
        <v>38</v>
      </c>
      <c r="I3904" t="s">
        <v>17</v>
      </c>
      <c r="J3904">
        <v>0</v>
      </c>
      <c r="K3904" t="s">
        <v>20</v>
      </c>
      <c r="L3904" t="s">
        <v>6792</v>
      </c>
      <c r="M3904">
        <v>21</v>
      </c>
      <c r="P3904" s="32">
        <v>44217</v>
      </c>
      <c r="Q3904" s="1">
        <v>23.646626438964262</v>
      </c>
      <c r="R3904">
        <v>8</v>
      </c>
      <c r="S3904" t="str" cm="1">
        <f t="array" ref="S3904">_xlfn.IFS(R3904=0,"None",R3904&lt;3,"Low",R3904&lt;6,"Medium",R3904&lt;=10,"High")</f>
        <v>High</v>
      </c>
      <c r="T3904" t="str" cm="1">
        <f t="array" ref="T3904">_xlfn.IFS(M3904&lt;=20,"Low",M3904&lt;=50,"Medium",M3904&lt;=90,"High")</f>
        <v>Medium</v>
      </c>
      <c r="U3904" s="33">
        <f>Datos_Limpios[[#This Row],[Number of Complaints or Support]]/Datos_Limpios[[#This Row],[Account Length (in months)]]</f>
        <v>0.20512820512820512</v>
      </c>
      <c r="V3904" t="str" cm="1">
        <f t="array" ref="V3904">_xlfn.IFS(H3904&lt;30,"Under 30",H3904&lt;66,"Middle Age",H3904&gt;=66,"Senior")</f>
        <v>Middle Age</v>
      </c>
      <c r="W3904" t="s">
        <v>6826</v>
      </c>
    </row>
    <row r="3905" spans="1:23" x14ac:dyDescent="0.3">
      <c r="A3905" t="s">
        <v>4002</v>
      </c>
      <c r="B3905" t="s">
        <v>17</v>
      </c>
      <c r="C3905">
        <v>65</v>
      </c>
      <c r="D3905">
        <v>0</v>
      </c>
      <c r="E3905" t="s">
        <v>23</v>
      </c>
      <c r="F3905" t="s">
        <v>179</v>
      </c>
      <c r="G3905" t="s">
        <v>6790</v>
      </c>
      <c r="H3905">
        <v>51</v>
      </c>
      <c r="I3905" t="s">
        <v>23</v>
      </c>
      <c r="J3905">
        <v>2</v>
      </c>
      <c r="K3905" t="s">
        <v>32</v>
      </c>
      <c r="L3905" t="s">
        <v>6791</v>
      </c>
      <c r="M3905">
        <v>30</v>
      </c>
      <c r="P3905" s="32">
        <v>44885</v>
      </c>
      <c r="Q3905" s="1">
        <v>24.135357697463679</v>
      </c>
      <c r="R3905">
        <v>3</v>
      </c>
      <c r="S3905" t="str" cm="1">
        <f t="array" ref="S3905">_xlfn.IFS(R3905=0,"None",R3905&lt;3,"Low",R3905&lt;6,"Medium",R3905&lt;=10,"High")</f>
        <v>Medium</v>
      </c>
      <c r="T3905" t="str" cm="1">
        <f t="array" ref="T3905">_xlfn.IFS(M3905&lt;=20,"Low",M3905&lt;=50,"Medium",M3905&lt;=90,"High")</f>
        <v>Medium</v>
      </c>
      <c r="U3905" s="33">
        <f>Datos_Limpios[[#This Row],[Number of Complaints or Support]]/Datos_Limpios[[#This Row],[Account Length (in months)]]</f>
        <v>4.6153846153846156E-2</v>
      </c>
      <c r="V3905" t="str" cm="1">
        <f t="array" ref="V3905">_xlfn.IFS(H3905&lt;30,"Under 30",H3905&lt;66,"Middle Age",H3905&gt;=66,"Senior")</f>
        <v>Middle Age</v>
      </c>
      <c r="W3905" t="s">
        <v>6826</v>
      </c>
    </row>
    <row r="3906" spans="1:23" x14ac:dyDescent="0.3">
      <c r="A3906" t="s">
        <v>4003</v>
      </c>
      <c r="B3906" t="s">
        <v>23</v>
      </c>
      <c r="C3906">
        <v>8</v>
      </c>
      <c r="D3906">
        <v>2</v>
      </c>
      <c r="E3906" t="s">
        <v>23</v>
      </c>
      <c r="F3906" t="s">
        <v>38</v>
      </c>
      <c r="G3906" t="s">
        <v>19</v>
      </c>
      <c r="H3906">
        <v>84</v>
      </c>
      <c r="I3906" t="s">
        <v>17</v>
      </c>
      <c r="J3906">
        <v>0</v>
      </c>
      <c r="K3906" t="s">
        <v>20</v>
      </c>
      <c r="L3906" t="s">
        <v>6792</v>
      </c>
      <c r="M3906">
        <v>39</v>
      </c>
      <c r="N3906" t="s">
        <v>76</v>
      </c>
      <c r="O3906" t="s">
        <v>77</v>
      </c>
      <c r="P3906" s="32">
        <v>45122</v>
      </c>
      <c r="Q3906" s="1">
        <v>31.768975209881528</v>
      </c>
      <c r="R3906">
        <v>7</v>
      </c>
      <c r="S3906" t="str" cm="1">
        <f t="array" ref="S3906">_xlfn.IFS(R3906=0,"None",R3906&lt;3,"Low",R3906&lt;6,"Medium",R3906&lt;=10,"High")</f>
        <v>High</v>
      </c>
      <c r="T3906" t="str" cm="1">
        <f t="array" ref="T3906">_xlfn.IFS(M3906&lt;=20,"Low",M3906&lt;=50,"Medium",M3906&lt;=90,"High")</f>
        <v>Medium</v>
      </c>
      <c r="U3906" s="33">
        <f>Datos_Limpios[[#This Row],[Number of Complaints or Support]]/Datos_Limpios[[#This Row],[Account Length (in months)]]</f>
        <v>0.875</v>
      </c>
      <c r="V3906" t="str" cm="1">
        <f t="array" ref="V3906">_xlfn.IFS(H3906&lt;30,"Under 30",H3906&lt;66,"Middle Age",H3906&gt;=66,"Senior")</f>
        <v>Senior</v>
      </c>
      <c r="W3906" t="s">
        <v>6825</v>
      </c>
    </row>
    <row r="3907" spans="1:23" x14ac:dyDescent="0.3">
      <c r="A3907" t="s">
        <v>4004</v>
      </c>
      <c r="B3907" t="s">
        <v>17</v>
      </c>
      <c r="C3907">
        <v>53</v>
      </c>
      <c r="D3907">
        <v>0</v>
      </c>
      <c r="E3907" t="s">
        <v>23</v>
      </c>
      <c r="F3907" t="s">
        <v>63</v>
      </c>
      <c r="G3907" t="s">
        <v>6790</v>
      </c>
      <c r="H3907">
        <v>53</v>
      </c>
      <c r="I3907" t="s">
        <v>17</v>
      </c>
      <c r="J3907">
        <v>0</v>
      </c>
      <c r="K3907" t="s">
        <v>24</v>
      </c>
      <c r="L3907" t="s">
        <v>6792</v>
      </c>
      <c r="M3907">
        <v>44</v>
      </c>
      <c r="P3907" s="32">
        <v>44404</v>
      </c>
      <c r="Q3907" s="1">
        <v>51.766332270753367</v>
      </c>
      <c r="R3907">
        <v>10</v>
      </c>
      <c r="S3907" t="str" cm="1">
        <f t="array" ref="S3907">_xlfn.IFS(R3907=0,"None",R3907&lt;3,"Low",R3907&lt;6,"Medium",R3907&lt;=10,"High")</f>
        <v>High</v>
      </c>
      <c r="T3907" t="str" cm="1">
        <f t="array" ref="T3907">_xlfn.IFS(M3907&lt;=20,"Low",M3907&lt;=50,"Medium",M3907&lt;=90,"High")</f>
        <v>Medium</v>
      </c>
      <c r="U3907" s="33">
        <f>Datos_Limpios[[#This Row],[Number of Complaints or Support]]/Datos_Limpios[[#This Row],[Account Length (in months)]]</f>
        <v>0.18867924528301888</v>
      </c>
      <c r="V3907" t="str" cm="1">
        <f t="array" ref="V3907">_xlfn.IFS(H3907&lt;30,"Under 30",H3907&lt;66,"Middle Age",H3907&gt;=66,"Senior")</f>
        <v>Middle Age</v>
      </c>
      <c r="W3907" t="s">
        <v>6825</v>
      </c>
    </row>
    <row r="3908" spans="1:23" x14ac:dyDescent="0.3">
      <c r="A3908" t="s">
        <v>4005</v>
      </c>
      <c r="B3908" t="s">
        <v>23</v>
      </c>
      <c r="C3908">
        <v>1</v>
      </c>
      <c r="D3908">
        <v>2</v>
      </c>
      <c r="E3908" t="s">
        <v>23</v>
      </c>
      <c r="F3908" t="s">
        <v>82</v>
      </c>
      <c r="G3908" t="s">
        <v>19</v>
      </c>
      <c r="H3908">
        <v>32</v>
      </c>
      <c r="I3908" t="s">
        <v>17</v>
      </c>
      <c r="J3908">
        <v>0</v>
      </c>
      <c r="K3908" t="s">
        <v>20</v>
      </c>
      <c r="L3908" t="s">
        <v>6791</v>
      </c>
      <c r="M3908">
        <v>45</v>
      </c>
      <c r="N3908" t="s">
        <v>27</v>
      </c>
      <c r="O3908" t="s">
        <v>125</v>
      </c>
      <c r="P3908" s="32">
        <v>44364</v>
      </c>
      <c r="Q3908" s="1">
        <v>39.525785523406981</v>
      </c>
      <c r="R3908">
        <v>0</v>
      </c>
      <c r="S3908" t="str" cm="1">
        <f t="array" ref="S3908">_xlfn.IFS(R3908=0,"None",R3908&lt;3,"Low",R3908&lt;6,"Medium",R3908&lt;=10,"High")</f>
        <v>None</v>
      </c>
      <c r="T3908" t="str" cm="1">
        <f t="array" ref="T3908">_xlfn.IFS(M3908&lt;=20,"Low",M3908&lt;=50,"Medium",M3908&lt;=90,"High")</f>
        <v>Medium</v>
      </c>
      <c r="U3908" s="33">
        <f>Datos_Limpios[[#This Row],[Number of Complaints or Support]]/Datos_Limpios[[#This Row],[Account Length (in months)]]</f>
        <v>0</v>
      </c>
      <c r="V3908" t="str" cm="1">
        <f t="array" ref="V3908">_xlfn.IFS(H3908&lt;30,"Under 30",H3908&lt;66,"Middle Age",H3908&gt;=66,"Senior")</f>
        <v>Middle Age</v>
      </c>
      <c r="W3908" t="s">
        <v>6823</v>
      </c>
    </row>
    <row r="3909" spans="1:23" x14ac:dyDescent="0.3">
      <c r="A3909" t="s">
        <v>4006</v>
      </c>
      <c r="B3909" t="s">
        <v>23</v>
      </c>
      <c r="C3909">
        <v>54</v>
      </c>
      <c r="D3909">
        <v>2</v>
      </c>
      <c r="E3909" t="s">
        <v>23</v>
      </c>
      <c r="F3909" t="s">
        <v>44</v>
      </c>
      <c r="G3909" t="s">
        <v>6790</v>
      </c>
      <c r="H3909">
        <v>74</v>
      </c>
      <c r="I3909" t="s">
        <v>17</v>
      </c>
      <c r="J3909">
        <v>0</v>
      </c>
      <c r="K3909" t="s">
        <v>20</v>
      </c>
      <c r="L3909" t="s">
        <v>6792</v>
      </c>
      <c r="M3909">
        <v>63</v>
      </c>
      <c r="N3909" t="s">
        <v>76</v>
      </c>
      <c r="O3909" t="s">
        <v>77</v>
      </c>
      <c r="P3909" s="32">
        <v>45037</v>
      </c>
      <c r="Q3909" s="1">
        <v>66.986903323094865</v>
      </c>
      <c r="R3909">
        <v>2</v>
      </c>
      <c r="S3909" t="str" cm="1">
        <f t="array" ref="S3909">_xlfn.IFS(R3909=0,"None",R3909&lt;3,"Low",R3909&lt;6,"Medium",R3909&lt;=10,"High")</f>
        <v>Low</v>
      </c>
      <c r="T3909" t="str" cm="1">
        <f t="array" ref="T3909">_xlfn.IFS(M3909&lt;=20,"Low",M3909&lt;=50,"Medium",M3909&lt;=90,"High")</f>
        <v>High</v>
      </c>
      <c r="U3909" s="33">
        <f>Datos_Limpios[[#This Row],[Number of Complaints or Support]]/Datos_Limpios[[#This Row],[Account Length (in months)]]</f>
        <v>3.7037037037037035E-2</v>
      </c>
      <c r="V3909" t="str" cm="1">
        <f t="array" ref="V3909">_xlfn.IFS(H3909&lt;30,"Under 30",H3909&lt;66,"Middle Age",H3909&gt;=66,"Senior")</f>
        <v>Senior</v>
      </c>
      <c r="W3909" t="s">
        <v>6824</v>
      </c>
    </row>
    <row r="3910" spans="1:23" x14ac:dyDescent="0.3">
      <c r="A3910" t="s">
        <v>4007</v>
      </c>
      <c r="B3910" t="s">
        <v>17</v>
      </c>
      <c r="C3910">
        <v>33</v>
      </c>
      <c r="D3910">
        <v>0</v>
      </c>
      <c r="E3910" t="s">
        <v>17</v>
      </c>
      <c r="F3910" t="s">
        <v>69</v>
      </c>
      <c r="G3910" t="s">
        <v>19</v>
      </c>
      <c r="H3910">
        <v>64</v>
      </c>
      <c r="I3910" t="s">
        <v>23</v>
      </c>
      <c r="J3910">
        <v>2</v>
      </c>
      <c r="K3910" t="s">
        <v>32</v>
      </c>
      <c r="L3910" t="s">
        <v>6791</v>
      </c>
      <c r="M3910">
        <v>10</v>
      </c>
      <c r="P3910" s="32">
        <v>44945</v>
      </c>
      <c r="Q3910" s="1">
        <v>11.70849082785783</v>
      </c>
      <c r="R3910">
        <v>10</v>
      </c>
      <c r="S3910" t="str" cm="1">
        <f t="array" ref="S3910">_xlfn.IFS(R3910=0,"None",R3910&lt;3,"Low",R3910&lt;6,"Medium",R3910&lt;=10,"High")</f>
        <v>High</v>
      </c>
      <c r="T3910" t="str" cm="1">
        <f t="array" ref="T3910">_xlfn.IFS(M3910&lt;=20,"Low",M3910&lt;=50,"Medium",M3910&lt;=90,"High")</f>
        <v>Low</v>
      </c>
      <c r="U3910" s="33">
        <f>Datos_Limpios[[#This Row],[Number of Complaints or Support]]/Datos_Limpios[[#This Row],[Account Length (in months)]]</f>
        <v>0.30303030303030304</v>
      </c>
      <c r="V3910" t="str" cm="1">
        <f t="array" ref="V3910">_xlfn.IFS(H3910&lt;30,"Under 30",H3910&lt;66,"Middle Age",H3910&gt;=66,"Senior")</f>
        <v>Middle Age</v>
      </c>
      <c r="W3910" t="s">
        <v>6825</v>
      </c>
    </row>
    <row r="3911" spans="1:23" x14ac:dyDescent="0.3">
      <c r="A3911" t="s">
        <v>4008</v>
      </c>
      <c r="B3911" t="s">
        <v>17</v>
      </c>
      <c r="C3911">
        <v>21</v>
      </c>
      <c r="D3911">
        <v>2</v>
      </c>
      <c r="E3911" t="s">
        <v>23</v>
      </c>
      <c r="F3911" t="s">
        <v>158</v>
      </c>
      <c r="G3911" t="s">
        <v>6790</v>
      </c>
      <c r="H3911">
        <v>49</v>
      </c>
      <c r="I3911" t="s">
        <v>17</v>
      </c>
      <c r="J3911">
        <v>0</v>
      </c>
      <c r="K3911" t="s">
        <v>20</v>
      </c>
      <c r="L3911" t="s">
        <v>6792</v>
      </c>
      <c r="M3911">
        <v>37</v>
      </c>
      <c r="P3911" s="32">
        <v>44096</v>
      </c>
      <c r="Q3911" s="1">
        <v>33.432415107789502</v>
      </c>
      <c r="R3911">
        <v>2</v>
      </c>
      <c r="S3911" t="str" cm="1">
        <f t="array" ref="S3911">_xlfn.IFS(R3911=0,"None",R3911&lt;3,"Low",R3911&lt;6,"Medium",R3911&lt;=10,"High")</f>
        <v>Low</v>
      </c>
      <c r="T3911" t="str" cm="1">
        <f t="array" ref="T3911">_xlfn.IFS(M3911&lt;=20,"Low",M3911&lt;=50,"Medium",M3911&lt;=90,"High")</f>
        <v>Medium</v>
      </c>
      <c r="U3911" s="33">
        <f>Datos_Limpios[[#This Row],[Number of Complaints or Support]]/Datos_Limpios[[#This Row],[Account Length (in months)]]</f>
        <v>9.5238095238095233E-2</v>
      </c>
      <c r="V3911" t="str" cm="1">
        <f t="array" ref="V3911">_xlfn.IFS(H3911&lt;30,"Under 30",H3911&lt;66,"Middle Age",H3911&gt;=66,"Senior")</f>
        <v>Middle Age</v>
      </c>
      <c r="W3911" t="s">
        <v>6823</v>
      </c>
    </row>
    <row r="3912" spans="1:23" x14ac:dyDescent="0.3">
      <c r="A3912" t="s">
        <v>4009</v>
      </c>
      <c r="B3912" t="s">
        <v>17</v>
      </c>
      <c r="C3912">
        <v>56</v>
      </c>
      <c r="D3912">
        <v>0</v>
      </c>
      <c r="E3912" t="s">
        <v>23</v>
      </c>
      <c r="F3912" t="s">
        <v>29</v>
      </c>
      <c r="G3912" t="s">
        <v>19</v>
      </c>
      <c r="H3912">
        <v>50</v>
      </c>
      <c r="I3912" t="s">
        <v>23</v>
      </c>
      <c r="J3912">
        <v>2</v>
      </c>
      <c r="K3912" t="s">
        <v>32</v>
      </c>
      <c r="L3912" t="s">
        <v>6791</v>
      </c>
      <c r="M3912">
        <v>31</v>
      </c>
      <c r="P3912" s="32">
        <v>45045</v>
      </c>
      <c r="Q3912" s="1">
        <v>29.519275405438709</v>
      </c>
      <c r="R3912">
        <v>5</v>
      </c>
      <c r="S3912" t="str" cm="1">
        <f t="array" ref="S3912">_xlfn.IFS(R3912=0,"None",R3912&lt;3,"Low",R3912&lt;6,"Medium",R3912&lt;=10,"High")</f>
        <v>Medium</v>
      </c>
      <c r="T3912" t="str" cm="1">
        <f t="array" ref="T3912">_xlfn.IFS(M3912&lt;=20,"Low",M3912&lt;=50,"Medium",M3912&lt;=90,"High")</f>
        <v>Medium</v>
      </c>
      <c r="U3912" s="33">
        <f>Datos_Limpios[[#This Row],[Number of Complaints or Support]]/Datos_Limpios[[#This Row],[Account Length (in months)]]</f>
        <v>8.9285714285714288E-2</v>
      </c>
      <c r="V3912" t="str" cm="1">
        <f t="array" ref="V3912">_xlfn.IFS(H3912&lt;30,"Under 30",H3912&lt;66,"Middle Age",H3912&gt;=66,"Senior")</f>
        <v>Middle Age</v>
      </c>
      <c r="W3912" t="s">
        <v>6825</v>
      </c>
    </row>
    <row r="3913" spans="1:23" x14ac:dyDescent="0.3">
      <c r="A3913" t="s">
        <v>4010</v>
      </c>
      <c r="B3913" t="s">
        <v>17</v>
      </c>
      <c r="C3913">
        <v>48</v>
      </c>
      <c r="D3913">
        <v>2</v>
      </c>
      <c r="E3913" t="s">
        <v>17</v>
      </c>
      <c r="F3913" t="s">
        <v>121</v>
      </c>
      <c r="G3913" t="s">
        <v>19</v>
      </c>
      <c r="H3913">
        <v>39</v>
      </c>
      <c r="I3913" t="s">
        <v>23</v>
      </c>
      <c r="J3913">
        <v>2</v>
      </c>
      <c r="K3913" t="s">
        <v>32</v>
      </c>
      <c r="L3913" t="s">
        <v>6791</v>
      </c>
      <c r="M3913">
        <v>6</v>
      </c>
      <c r="P3913" s="32">
        <v>44383</v>
      </c>
      <c r="Q3913" s="1">
        <v>5.2788097045898024</v>
      </c>
      <c r="R3913">
        <v>7</v>
      </c>
      <c r="S3913" t="str" cm="1">
        <f t="array" ref="S3913">_xlfn.IFS(R3913=0,"None",R3913&lt;3,"Low",R3913&lt;6,"Medium",R3913&lt;=10,"High")</f>
        <v>High</v>
      </c>
      <c r="T3913" t="str" cm="1">
        <f t="array" ref="T3913">_xlfn.IFS(M3913&lt;=20,"Low",M3913&lt;=50,"Medium",M3913&lt;=90,"High")</f>
        <v>Low</v>
      </c>
      <c r="U3913" s="33">
        <f>Datos_Limpios[[#This Row],[Number of Complaints or Support]]/Datos_Limpios[[#This Row],[Account Length (in months)]]</f>
        <v>0.14583333333333334</v>
      </c>
      <c r="V3913" t="str" cm="1">
        <f t="array" ref="V3913">_xlfn.IFS(H3913&lt;30,"Under 30",H3913&lt;66,"Middle Age",H3913&gt;=66,"Senior")</f>
        <v>Middle Age</v>
      </c>
      <c r="W3913" t="s">
        <v>6826</v>
      </c>
    </row>
    <row r="3914" spans="1:23" x14ac:dyDescent="0.3">
      <c r="A3914" t="s">
        <v>4011</v>
      </c>
      <c r="B3914" t="s">
        <v>23</v>
      </c>
      <c r="C3914">
        <v>8</v>
      </c>
      <c r="D3914">
        <v>4</v>
      </c>
      <c r="E3914" t="s">
        <v>23</v>
      </c>
      <c r="F3914" t="s">
        <v>202</v>
      </c>
      <c r="G3914" t="s">
        <v>6790</v>
      </c>
      <c r="H3914">
        <v>49</v>
      </c>
      <c r="I3914" t="s">
        <v>17</v>
      </c>
      <c r="J3914">
        <v>0</v>
      </c>
      <c r="K3914" t="s">
        <v>20</v>
      </c>
      <c r="L3914" t="s">
        <v>6792</v>
      </c>
      <c r="M3914">
        <v>27</v>
      </c>
      <c r="N3914" t="s">
        <v>27</v>
      </c>
      <c r="O3914" t="s">
        <v>125</v>
      </c>
      <c r="P3914" s="32">
        <v>44968</v>
      </c>
      <c r="Q3914" s="1">
        <v>29.346861262751791</v>
      </c>
      <c r="R3914">
        <v>6</v>
      </c>
      <c r="S3914" t="str" cm="1">
        <f t="array" ref="S3914">_xlfn.IFS(R3914=0,"None",R3914&lt;3,"Low",R3914&lt;6,"Medium",R3914&lt;=10,"High")</f>
        <v>High</v>
      </c>
      <c r="T3914" t="str" cm="1">
        <f t="array" ref="T3914">_xlfn.IFS(M3914&lt;=20,"Low",M3914&lt;=50,"Medium",M3914&lt;=90,"High")</f>
        <v>Medium</v>
      </c>
      <c r="U3914" s="33">
        <f>Datos_Limpios[[#This Row],[Number of Complaints or Support]]/Datos_Limpios[[#This Row],[Account Length (in months)]]</f>
        <v>0.75</v>
      </c>
      <c r="V3914" t="str" cm="1">
        <f t="array" ref="V3914">_xlfn.IFS(H3914&lt;30,"Under 30",H3914&lt;66,"Middle Age",H3914&gt;=66,"Senior")</f>
        <v>Middle Age</v>
      </c>
      <c r="W3914" t="s">
        <v>6825</v>
      </c>
    </row>
    <row r="3915" spans="1:23" x14ac:dyDescent="0.3">
      <c r="A3915" t="s">
        <v>4012</v>
      </c>
      <c r="B3915" t="s">
        <v>17</v>
      </c>
      <c r="C3915">
        <v>31</v>
      </c>
      <c r="D3915">
        <v>2</v>
      </c>
      <c r="E3915" t="s">
        <v>23</v>
      </c>
      <c r="F3915" t="s">
        <v>123</v>
      </c>
      <c r="G3915" t="s">
        <v>6790</v>
      </c>
      <c r="H3915">
        <v>23</v>
      </c>
      <c r="I3915" t="s">
        <v>17</v>
      </c>
      <c r="J3915">
        <v>0</v>
      </c>
      <c r="K3915" t="s">
        <v>24</v>
      </c>
      <c r="L3915" t="s">
        <v>6792</v>
      </c>
      <c r="M3915">
        <v>14</v>
      </c>
      <c r="P3915" s="32">
        <v>44934</v>
      </c>
      <c r="Q3915" s="1">
        <v>16.201649813195981</v>
      </c>
      <c r="R3915">
        <v>5</v>
      </c>
      <c r="S3915" t="str" cm="1">
        <f t="array" ref="S3915">_xlfn.IFS(R3915=0,"None",R3915&lt;3,"Low",R3915&lt;6,"Medium",R3915&lt;=10,"High")</f>
        <v>Medium</v>
      </c>
      <c r="T3915" t="str" cm="1">
        <f t="array" ref="T3915">_xlfn.IFS(M3915&lt;=20,"Low",M3915&lt;=50,"Medium",M3915&lt;=90,"High")</f>
        <v>Low</v>
      </c>
      <c r="U3915" s="33">
        <f>Datos_Limpios[[#This Row],[Number of Complaints or Support]]/Datos_Limpios[[#This Row],[Account Length (in months)]]</f>
        <v>0.16129032258064516</v>
      </c>
      <c r="V3915" t="str" cm="1">
        <f t="array" ref="V3915">_xlfn.IFS(H3915&lt;30,"Under 30",H3915&lt;66,"Middle Age",H3915&gt;=66,"Senior")</f>
        <v>Under 30</v>
      </c>
      <c r="W3915" t="s">
        <v>6824</v>
      </c>
    </row>
    <row r="3916" spans="1:23" x14ac:dyDescent="0.3">
      <c r="A3916" t="s">
        <v>4013</v>
      </c>
      <c r="B3916" t="s">
        <v>17</v>
      </c>
      <c r="C3916">
        <v>12</v>
      </c>
      <c r="D3916">
        <v>0</v>
      </c>
      <c r="E3916" t="s">
        <v>17</v>
      </c>
      <c r="F3916" t="s">
        <v>47</v>
      </c>
      <c r="G3916" t="s">
        <v>6790</v>
      </c>
      <c r="H3916">
        <v>70</v>
      </c>
      <c r="I3916" t="s">
        <v>17</v>
      </c>
      <c r="J3916">
        <v>0</v>
      </c>
      <c r="K3916" t="s">
        <v>24</v>
      </c>
      <c r="L3916" t="s">
        <v>6791</v>
      </c>
      <c r="M3916">
        <v>10</v>
      </c>
      <c r="P3916" s="32">
        <v>44731</v>
      </c>
      <c r="Q3916" s="1">
        <v>11.138752667848699</v>
      </c>
      <c r="R3916">
        <v>0</v>
      </c>
      <c r="S3916" t="str" cm="1">
        <f t="array" ref="S3916">_xlfn.IFS(R3916=0,"None",R3916&lt;3,"Low",R3916&lt;6,"Medium",R3916&lt;=10,"High")</f>
        <v>None</v>
      </c>
      <c r="T3916" t="str" cm="1">
        <f t="array" ref="T3916">_xlfn.IFS(M3916&lt;=20,"Low",M3916&lt;=50,"Medium",M3916&lt;=90,"High")</f>
        <v>Low</v>
      </c>
      <c r="U3916" s="33">
        <f>Datos_Limpios[[#This Row],[Number of Complaints or Support]]/Datos_Limpios[[#This Row],[Account Length (in months)]]</f>
        <v>0</v>
      </c>
      <c r="V3916" t="str" cm="1">
        <f t="array" ref="V3916">_xlfn.IFS(H3916&lt;30,"Under 30",H3916&lt;66,"Middle Age",H3916&gt;=66,"Senior")</f>
        <v>Senior</v>
      </c>
      <c r="W3916" t="s">
        <v>6824</v>
      </c>
    </row>
    <row r="3917" spans="1:23" x14ac:dyDescent="0.3">
      <c r="A3917" t="s">
        <v>4014</v>
      </c>
      <c r="B3917" t="s">
        <v>23</v>
      </c>
      <c r="C3917">
        <v>29</v>
      </c>
      <c r="D3917">
        <v>1</v>
      </c>
      <c r="E3917" t="s">
        <v>23</v>
      </c>
      <c r="F3917" t="s">
        <v>179</v>
      </c>
      <c r="G3917" t="s">
        <v>6790</v>
      </c>
      <c r="H3917">
        <v>40</v>
      </c>
      <c r="I3917" t="s">
        <v>17</v>
      </c>
      <c r="J3917">
        <v>0</v>
      </c>
      <c r="K3917" t="s">
        <v>20</v>
      </c>
      <c r="L3917" t="s">
        <v>6792</v>
      </c>
      <c r="M3917">
        <v>35</v>
      </c>
      <c r="N3917" t="s">
        <v>50</v>
      </c>
      <c r="O3917" t="s">
        <v>378</v>
      </c>
      <c r="P3917" s="32">
        <v>44561</v>
      </c>
      <c r="Q3917" s="1">
        <v>38.584050863794602</v>
      </c>
      <c r="R3917">
        <v>9</v>
      </c>
      <c r="S3917" t="str" cm="1">
        <f t="array" ref="S3917">_xlfn.IFS(R3917=0,"None",R3917&lt;3,"Low",R3917&lt;6,"Medium",R3917&lt;=10,"High")</f>
        <v>High</v>
      </c>
      <c r="T3917" t="str" cm="1">
        <f t="array" ref="T3917">_xlfn.IFS(M3917&lt;=20,"Low",M3917&lt;=50,"Medium",M3917&lt;=90,"High")</f>
        <v>Medium</v>
      </c>
      <c r="U3917" s="33">
        <f>Datos_Limpios[[#This Row],[Number of Complaints or Support]]/Datos_Limpios[[#This Row],[Account Length (in months)]]</f>
        <v>0.31034482758620691</v>
      </c>
      <c r="V3917" t="str" cm="1">
        <f t="array" ref="V3917">_xlfn.IFS(H3917&lt;30,"Under 30",H3917&lt;66,"Middle Age",H3917&gt;=66,"Senior")</f>
        <v>Middle Age</v>
      </c>
      <c r="W3917" t="s">
        <v>6826</v>
      </c>
    </row>
    <row r="3918" spans="1:23" x14ac:dyDescent="0.3">
      <c r="A3918" t="s">
        <v>4015</v>
      </c>
      <c r="B3918" t="s">
        <v>17</v>
      </c>
      <c r="C3918">
        <v>64</v>
      </c>
      <c r="D3918">
        <v>2</v>
      </c>
      <c r="E3918" t="s">
        <v>23</v>
      </c>
      <c r="F3918" t="s">
        <v>115</v>
      </c>
      <c r="G3918" t="s">
        <v>6790</v>
      </c>
      <c r="H3918">
        <v>43</v>
      </c>
      <c r="I3918" t="s">
        <v>23</v>
      </c>
      <c r="J3918">
        <v>2</v>
      </c>
      <c r="K3918" t="s">
        <v>32</v>
      </c>
      <c r="L3918" t="s">
        <v>6792</v>
      </c>
      <c r="M3918">
        <v>49</v>
      </c>
      <c r="P3918" s="32">
        <v>44781</v>
      </c>
      <c r="Q3918" s="1">
        <v>52.232050972781593</v>
      </c>
      <c r="R3918">
        <v>10</v>
      </c>
      <c r="S3918" t="str" cm="1">
        <f t="array" ref="S3918">_xlfn.IFS(R3918=0,"None",R3918&lt;3,"Low",R3918&lt;6,"Medium",R3918&lt;=10,"High")</f>
        <v>High</v>
      </c>
      <c r="T3918" t="str" cm="1">
        <f t="array" ref="T3918">_xlfn.IFS(M3918&lt;=20,"Low",M3918&lt;=50,"Medium",M3918&lt;=90,"High")</f>
        <v>Medium</v>
      </c>
      <c r="U3918" s="33">
        <f>Datos_Limpios[[#This Row],[Number of Complaints or Support]]/Datos_Limpios[[#This Row],[Account Length (in months)]]</f>
        <v>0.15625</v>
      </c>
      <c r="V3918" t="str" cm="1">
        <f t="array" ref="V3918">_xlfn.IFS(H3918&lt;30,"Under 30",H3918&lt;66,"Middle Age",H3918&gt;=66,"Senior")</f>
        <v>Middle Age</v>
      </c>
      <c r="W3918" t="s">
        <v>6825</v>
      </c>
    </row>
    <row r="3919" spans="1:23" x14ac:dyDescent="0.3">
      <c r="A3919" t="s">
        <v>4016</v>
      </c>
      <c r="B3919" t="s">
        <v>23</v>
      </c>
      <c r="C3919">
        <v>4</v>
      </c>
      <c r="D3919">
        <v>3</v>
      </c>
      <c r="E3919" t="s">
        <v>17</v>
      </c>
      <c r="F3919" t="s">
        <v>29</v>
      </c>
      <c r="G3919" t="s">
        <v>19</v>
      </c>
      <c r="H3919">
        <v>61</v>
      </c>
      <c r="I3919" t="s">
        <v>17</v>
      </c>
      <c r="J3919">
        <v>0</v>
      </c>
      <c r="K3919" t="s">
        <v>20</v>
      </c>
      <c r="L3919" t="s">
        <v>6792</v>
      </c>
      <c r="M3919">
        <v>46</v>
      </c>
      <c r="N3919" t="s">
        <v>27</v>
      </c>
      <c r="O3919" t="s">
        <v>108</v>
      </c>
      <c r="P3919" s="32">
        <v>44316</v>
      </c>
      <c r="Q3919" s="1">
        <v>49.238505698115397</v>
      </c>
      <c r="R3919">
        <v>10</v>
      </c>
      <c r="S3919" t="str" cm="1">
        <f t="array" ref="S3919">_xlfn.IFS(R3919=0,"None",R3919&lt;3,"Low",R3919&lt;6,"Medium",R3919&lt;=10,"High")</f>
        <v>High</v>
      </c>
      <c r="T3919" t="str" cm="1">
        <f t="array" ref="T3919">_xlfn.IFS(M3919&lt;=20,"Low",M3919&lt;=50,"Medium",M3919&lt;=90,"High")</f>
        <v>Medium</v>
      </c>
      <c r="U3919" s="33">
        <f>Datos_Limpios[[#This Row],[Number of Complaints or Support]]/Datos_Limpios[[#This Row],[Account Length (in months)]]</f>
        <v>2.5</v>
      </c>
      <c r="V3919" t="str" cm="1">
        <f t="array" ref="V3919">_xlfn.IFS(H3919&lt;30,"Under 30",H3919&lt;66,"Middle Age",H3919&gt;=66,"Senior")</f>
        <v>Middle Age</v>
      </c>
      <c r="W3919" t="s">
        <v>6825</v>
      </c>
    </row>
    <row r="3920" spans="1:23" x14ac:dyDescent="0.3">
      <c r="A3920" t="s">
        <v>4017</v>
      </c>
      <c r="B3920" t="s">
        <v>17</v>
      </c>
      <c r="C3920">
        <v>42</v>
      </c>
      <c r="D3920">
        <v>0</v>
      </c>
      <c r="E3920" t="s">
        <v>23</v>
      </c>
      <c r="F3920" t="s">
        <v>205</v>
      </c>
      <c r="G3920" t="s">
        <v>19</v>
      </c>
      <c r="H3920">
        <v>57</v>
      </c>
      <c r="I3920" t="s">
        <v>17</v>
      </c>
      <c r="J3920">
        <v>0</v>
      </c>
      <c r="K3920" t="s">
        <v>20</v>
      </c>
      <c r="L3920" t="s">
        <v>6792</v>
      </c>
      <c r="M3920">
        <v>24</v>
      </c>
      <c r="P3920" s="32">
        <v>44675</v>
      </c>
      <c r="Q3920" s="1">
        <v>20.05350198965262</v>
      </c>
      <c r="R3920">
        <v>3</v>
      </c>
      <c r="S3920" t="str" cm="1">
        <f t="array" ref="S3920">_xlfn.IFS(R3920=0,"None",R3920&lt;3,"Low",R3920&lt;6,"Medium",R3920&lt;=10,"High")</f>
        <v>Medium</v>
      </c>
      <c r="T3920" t="str" cm="1">
        <f t="array" ref="T3920">_xlfn.IFS(M3920&lt;=20,"Low",M3920&lt;=50,"Medium",M3920&lt;=90,"High")</f>
        <v>Medium</v>
      </c>
      <c r="U3920" s="33">
        <f>Datos_Limpios[[#This Row],[Number of Complaints or Support]]/Datos_Limpios[[#This Row],[Account Length (in months)]]</f>
        <v>7.1428571428571425E-2</v>
      </c>
      <c r="V3920" t="str" cm="1">
        <f t="array" ref="V3920">_xlfn.IFS(H3920&lt;30,"Under 30",H3920&lt;66,"Middle Age",H3920&gt;=66,"Senior")</f>
        <v>Middle Age</v>
      </c>
      <c r="W3920" t="s">
        <v>6823</v>
      </c>
    </row>
    <row r="3921" spans="1:23" x14ac:dyDescent="0.3">
      <c r="A3921" t="s">
        <v>4018</v>
      </c>
      <c r="B3921" t="s">
        <v>17</v>
      </c>
      <c r="C3921">
        <v>71</v>
      </c>
      <c r="D3921">
        <v>0</v>
      </c>
      <c r="E3921" t="s">
        <v>17</v>
      </c>
      <c r="F3921" t="s">
        <v>49</v>
      </c>
      <c r="G3921" t="s">
        <v>6790</v>
      </c>
      <c r="H3921">
        <v>35</v>
      </c>
      <c r="I3921" t="s">
        <v>23</v>
      </c>
      <c r="J3921">
        <v>5</v>
      </c>
      <c r="K3921" t="s">
        <v>32</v>
      </c>
      <c r="L3921" t="s">
        <v>6791</v>
      </c>
      <c r="M3921">
        <v>57</v>
      </c>
      <c r="P3921" s="32">
        <v>44457</v>
      </c>
      <c r="Q3921" s="1">
        <v>60.570674373878653</v>
      </c>
      <c r="R3921">
        <v>4</v>
      </c>
      <c r="S3921" t="str" cm="1">
        <f t="array" ref="S3921">_xlfn.IFS(R3921=0,"None",R3921&lt;3,"Low",R3921&lt;6,"Medium",R3921&lt;=10,"High")</f>
        <v>Medium</v>
      </c>
      <c r="T3921" t="str" cm="1">
        <f t="array" ref="T3921">_xlfn.IFS(M3921&lt;=20,"Low",M3921&lt;=50,"Medium",M3921&lt;=90,"High")</f>
        <v>High</v>
      </c>
      <c r="U3921" s="33">
        <f>Datos_Limpios[[#This Row],[Number of Complaints or Support]]/Datos_Limpios[[#This Row],[Account Length (in months)]]</f>
        <v>5.6338028169014086E-2</v>
      </c>
      <c r="V3921" t="str" cm="1">
        <f t="array" ref="V3921">_xlfn.IFS(H3921&lt;30,"Under 30",H3921&lt;66,"Middle Age",H3921&gt;=66,"Senior")</f>
        <v>Middle Age</v>
      </c>
      <c r="W3921" t="s">
        <v>6825</v>
      </c>
    </row>
    <row r="3922" spans="1:23" x14ac:dyDescent="0.3">
      <c r="A3922" t="s">
        <v>4019</v>
      </c>
      <c r="B3922" t="s">
        <v>17</v>
      </c>
      <c r="C3922">
        <v>11</v>
      </c>
      <c r="D3922">
        <v>0</v>
      </c>
      <c r="E3922" t="s">
        <v>23</v>
      </c>
      <c r="F3922" t="s">
        <v>156</v>
      </c>
      <c r="G3922" t="s">
        <v>6790</v>
      </c>
      <c r="H3922">
        <v>44</v>
      </c>
      <c r="I3922" t="s">
        <v>17</v>
      </c>
      <c r="J3922">
        <v>0</v>
      </c>
      <c r="K3922" t="s">
        <v>20</v>
      </c>
      <c r="L3922" t="s">
        <v>6791</v>
      </c>
      <c r="M3922">
        <v>28</v>
      </c>
      <c r="P3922" s="32">
        <v>44151</v>
      </c>
      <c r="Q3922" s="1">
        <v>33.27835380834609</v>
      </c>
      <c r="R3922">
        <v>9</v>
      </c>
      <c r="S3922" t="str" cm="1">
        <f t="array" ref="S3922">_xlfn.IFS(R3922=0,"None",R3922&lt;3,"Low",R3922&lt;6,"Medium",R3922&lt;=10,"High")</f>
        <v>High</v>
      </c>
      <c r="T3922" t="str" cm="1">
        <f t="array" ref="T3922">_xlfn.IFS(M3922&lt;=20,"Low",M3922&lt;=50,"Medium",M3922&lt;=90,"High")</f>
        <v>Medium</v>
      </c>
      <c r="U3922" s="33">
        <f>Datos_Limpios[[#This Row],[Number of Complaints or Support]]/Datos_Limpios[[#This Row],[Account Length (in months)]]</f>
        <v>0.81818181818181823</v>
      </c>
      <c r="V3922" t="str" cm="1">
        <f t="array" ref="V3922">_xlfn.IFS(H3922&lt;30,"Under 30",H3922&lt;66,"Middle Age",H3922&gt;=66,"Senior")</f>
        <v>Middle Age</v>
      </c>
      <c r="W3922" t="s">
        <v>6825</v>
      </c>
    </row>
    <row r="3923" spans="1:23" x14ac:dyDescent="0.3">
      <c r="A3923" t="s">
        <v>4020</v>
      </c>
      <c r="B3923" t="s">
        <v>23</v>
      </c>
      <c r="C3923">
        <v>16</v>
      </c>
      <c r="D3923">
        <v>1</v>
      </c>
      <c r="E3923" t="s">
        <v>23</v>
      </c>
      <c r="F3923" t="s">
        <v>56</v>
      </c>
      <c r="G3923" t="s">
        <v>19</v>
      </c>
      <c r="H3923">
        <v>42</v>
      </c>
      <c r="I3923" t="s">
        <v>17</v>
      </c>
      <c r="J3923">
        <v>0</v>
      </c>
      <c r="K3923" t="s">
        <v>20</v>
      </c>
      <c r="L3923" t="s">
        <v>6791</v>
      </c>
      <c r="M3923">
        <v>48</v>
      </c>
      <c r="N3923" t="s">
        <v>59</v>
      </c>
      <c r="O3923" t="s">
        <v>60</v>
      </c>
      <c r="P3923" s="32">
        <v>44969</v>
      </c>
      <c r="Q3923" s="1">
        <v>43.921886876376433</v>
      </c>
      <c r="R3923">
        <v>8</v>
      </c>
      <c r="S3923" t="str" cm="1">
        <f t="array" ref="S3923">_xlfn.IFS(R3923=0,"None",R3923&lt;3,"Low",R3923&lt;6,"Medium",R3923&lt;=10,"High")</f>
        <v>High</v>
      </c>
      <c r="T3923" t="str" cm="1">
        <f t="array" ref="T3923">_xlfn.IFS(M3923&lt;=20,"Low",M3923&lt;=50,"Medium",M3923&lt;=90,"High")</f>
        <v>Medium</v>
      </c>
      <c r="U3923" s="33">
        <f>Datos_Limpios[[#This Row],[Number of Complaints or Support]]/Datos_Limpios[[#This Row],[Account Length (in months)]]</f>
        <v>0.5</v>
      </c>
      <c r="V3923" t="str" cm="1">
        <f t="array" ref="V3923">_xlfn.IFS(H3923&lt;30,"Under 30",H3923&lt;66,"Middle Age",H3923&gt;=66,"Senior")</f>
        <v>Middle Age</v>
      </c>
      <c r="W3923" t="s">
        <v>6823</v>
      </c>
    </row>
    <row r="3924" spans="1:23" x14ac:dyDescent="0.3">
      <c r="A3924" t="s">
        <v>4021</v>
      </c>
      <c r="B3924" t="s">
        <v>17</v>
      </c>
      <c r="C3924">
        <v>56</v>
      </c>
      <c r="D3924">
        <v>0</v>
      </c>
      <c r="E3924" t="s">
        <v>17</v>
      </c>
      <c r="F3924" t="s">
        <v>82</v>
      </c>
      <c r="G3924" t="s">
        <v>6790</v>
      </c>
      <c r="H3924">
        <v>50</v>
      </c>
      <c r="I3924" t="s">
        <v>17</v>
      </c>
      <c r="J3924">
        <v>0</v>
      </c>
      <c r="K3924" t="s">
        <v>32</v>
      </c>
      <c r="L3924" t="s">
        <v>6792</v>
      </c>
      <c r="M3924">
        <v>17</v>
      </c>
      <c r="P3924" s="32">
        <v>44425</v>
      </c>
      <c r="Q3924" s="1">
        <v>15.630360905046549</v>
      </c>
      <c r="R3924">
        <v>6</v>
      </c>
      <c r="S3924" t="str" cm="1">
        <f t="array" ref="S3924">_xlfn.IFS(R3924=0,"None",R3924&lt;3,"Low",R3924&lt;6,"Medium",R3924&lt;=10,"High")</f>
        <v>High</v>
      </c>
      <c r="T3924" t="str" cm="1">
        <f t="array" ref="T3924">_xlfn.IFS(M3924&lt;=20,"Low",M3924&lt;=50,"Medium",M3924&lt;=90,"High")</f>
        <v>Low</v>
      </c>
      <c r="U3924" s="33">
        <f>Datos_Limpios[[#This Row],[Number of Complaints or Support]]/Datos_Limpios[[#This Row],[Account Length (in months)]]</f>
        <v>0.10714285714285714</v>
      </c>
      <c r="V3924" t="str" cm="1">
        <f t="array" ref="V3924">_xlfn.IFS(H3924&lt;30,"Under 30",H3924&lt;66,"Middle Age",H3924&gt;=66,"Senior")</f>
        <v>Middle Age</v>
      </c>
      <c r="W3924" t="s">
        <v>6823</v>
      </c>
    </row>
    <row r="3925" spans="1:23" x14ac:dyDescent="0.3">
      <c r="A3925" t="s">
        <v>4022</v>
      </c>
      <c r="B3925" t="s">
        <v>23</v>
      </c>
      <c r="C3925">
        <v>7</v>
      </c>
      <c r="D3925">
        <v>2</v>
      </c>
      <c r="E3925" t="s">
        <v>17</v>
      </c>
      <c r="F3925" t="s">
        <v>79</v>
      </c>
      <c r="G3925" t="s">
        <v>19</v>
      </c>
      <c r="H3925">
        <v>66</v>
      </c>
      <c r="I3925" t="s">
        <v>17</v>
      </c>
      <c r="J3925">
        <v>0</v>
      </c>
      <c r="K3925" t="s">
        <v>20</v>
      </c>
      <c r="L3925" t="s">
        <v>6792</v>
      </c>
      <c r="M3925">
        <v>29</v>
      </c>
      <c r="N3925" t="s">
        <v>27</v>
      </c>
      <c r="O3925" t="s">
        <v>164</v>
      </c>
      <c r="P3925" s="32">
        <v>44461</v>
      </c>
      <c r="Q3925" s="1">
        <v>27.793872596719599</v>
      </c>
      <c r="R3925">
        <v>6</v>
      </c>
      <c r="S3925" t="str" cm="1">
        <f t="array" ref="S3925">_xlfn.IFS(R3925=0,"None",R3925&lt;3,"Low",R3925&lt;6,"Medium",R3925&lt;=10,"High")</f>
        <v>High</v>
      </c>
      <c r="T3925" t="str" cm="1">
        <f t="array" ref="T3925">_xlfn.IFS(M3925&lt;=20,"Low",M3925&lt;=50,"Medium",M3925&lt;=90,"High")</f>
        <v>Medium</v>
      </c>
      <c r="U3925" s="33">
        <f>Datos_Limpios[[#This Row],[Number of Complaints or Support]]/Datos_Limpios[[#This Row],[Account Length (in months)]]</f>
        <v>0.8571428571428571</v>
      </c>
      <c r="V3925" t="str" cm="1">
        <f t="array" ref="V3925">_xlfn.IFS(H3925&lt;30,"Under 30",H3925&lt;66,"Middle Age",H3925&gt;=66,"Senior")</f>
        <v>Senior</v>
      </c>
      <c r="W3925" t="s">
        <v>6826</v>
      </c>
    </row>
    <row r="3926" spans="1:23" x14ac:dyDescent="0.3">
      <c r="A3926" t="s">
        <v>4023</v>
      </c>
      <c r="B3926" t="s">
        <v>23</v>
      </c>
      <c r="C3926">
        <v>32</v>
      </c>
      <c r="D3926">
        <v>2</v>
      </c>
      <c r="E3926" t="s">
        <v>23</v>
      </c>
      <c r="F3926" t="s">
        <v>26</v>
      </c>
      <c r="G3926" t="s">
        <v>6790</v>
      </c>
      <c r="H3926">
        <v>36</v>
      </c>
      <c r="I3926" t="s">
        <v>17</v>
      </c>
      <c r="J3926">
        <v>0</v>
      </c>
      <c r="K3926" t="s">
        <v>20</v>
      </c>
      <c r="L3926" t="s">
        <v>6792</v>
      </c>
      <c r="M3926">
        <v>29</v>
      </c>
      <c r="N3926" t="s">
        <v>59</v>
      </c>
      <c r="O3926" t="s">
        <v>116</v>
      </c>
      <c r="P3926" s="32">
        <v>44939</v>
      </c>
      <c r="Q3926" s="1">
        <v>28.73813427038872</v>
      </c>
      <c r="R3926">
        <v>8</v>
      </c>
      <c r="S3926" t="str" cm="1">
        <f t="array" ref="S3926">_xlfn.IFS(R3926=0,"None",R3926&lt;3,"Low",R3926&lt;6,"Medium",R3926&lt;=10,"High")</f>
        <v>High</v>
      </c>
      <c r="T3926" t="str" cm="1">
        <f t="array" ref="T3926">_xlfn.IFS(M3926&lt;=20,"Low",M3926&lt;=50,"Medium",M3926&lt;=90,"High")</f>
        <v>Medium</v>
      </c>
      <c r="U3926" s="33">
        <f>Datos_Limpios[[#This Row],[Number of Complaints or Support]]/Datos_Limpios[[#This Row],[Account Length (in months)]]</f>
        <v>0.25</v>
      </c>
      <c r="V3926" t="str" cm="1">
        <f t="array" ref="V3926">_xlfn.IFS(H3926&lt;30,"Under 30",H3926&lt;66,"Middle Age",H3926&gt;=66,"Senior")</f>
        <v>Middle Age</v>
      </c>
      <c r="W3926" t="s">
        <v>6824</v>
      </c>
    </row>
    <row r="3927" spans="1:23" x14ac:dyDescent="0.3">
      <c r="A3927" t="s">
        <v>4024</v>
      </c>
      <c r="B3927" t="s">
        <v>23</v>
      </c>
      <c r="C3927">
        <v>32</v>
      </c>
      <c r="D3927">
        <v>0</v>
      </c>
      <c r="E3927" t="s">
        <v>17</v>
      </c>
      <c r="F3927" t="s">
        <v>156</v>
      </c>
      <c r="G3927" t="s">
        <v>6790</v>
      </c>
      <c r="H3927">
        <v>66</v>
      </c>
      <c r="I3927" t="s">
        <v>17</v>
      </c>
      <c r="J3927">
        <v>0</v>
      </c>
      <c r="K3927" t="s">
        <v>20</v>
      </c>
      <c r="L3927" t="s">
        <v>6792</v>
      </c>
      <c r="M3927">
        <v>41</v>
      </c>
      <c r="N3927" t="s">
        <v>91</v>
      </c>
      <c r="O3927" t="s">
        <v>92</v>
      </c>
      <c r="P3927" s="32">
        <v>44689</v>
      </c>
      <c r="Q3927" s="1">
        <v>37.889406874371659</v>
      </c>
      <c r="R3927">
        <v>2</v>
      </c>
      <c r="S3927" t="str" cm="1">
        <f t="array" ref="S3927">_xlfn.IFS(R3927=0,"None",R3927&lt;3,"Low",R3927&lt;6,"Medium",R3927&lt;=10,"High")</f>
        <v>Low</v>
      </c>
      <c r="T3927" t="str" cm="1">
        <f t="array" ref="T3927">_xlfn.IFS(M3927&lt;=20,"Low",M3927&lt;=50,"Medium",M3927&lt;=90,"High")</f>
        <v>Medium</v>
      </c>
      <c r="U3927" s="33">
        <f>Datos_Limpios[[#This Row],[Number of Complaints or Support]]/Datos_Limpios[[#This Row],[Account Length (in months)]]</f>
        <v>6.25E-2</v>
      </c>
      <c r="V3927" t="str" cm="1">
        <f t="array" ref="V3927">_xlfn.IFS(H3927&lt;30,"Under 30",H3927&lt;66,"Middle Age",H3927&gt;=66,"Senior")</f>
        <v>Senior</v>
      </c>
      <c r="W3927" t="s">
        <v>6825</v>
      </c>
    </row>
    <row r="3928" spans="1:23" x14ac:dyDescent="0.3">
      <c r="A3928" t="s">
        <v>4025</v>
      </c>
      <c r="B3928" t="s">
        <v>23</v>
      </c>
      <c r="C3928">
        <v>9</v>
      </c>
      <c r="D3928">
        <v>2</v>
      </c>
      <c r="E3928" t="s">
        <v>17</v>
      </c>
      <c r="F3928" t="s">
        <v>38</v>
      </c>
      <c r="G3928" t="s">
        <v>6790</v>
      </c>
      <c r="H3928">
        <v>72</v>
      </c>
      <c r="I3928" t="s">
        <v>17</v>
      </c>
      <c r="J3928">
        <v>0</v>
      </c>
      <c r="K3928" t="s">
        <v>20</v>
      </c>
      <c r="L3928" t="s">
        <v>6792</v>
      </c>
      <c r="M3928">
        <v>45</v>
      </c>
      <c r="N3928" t="s">
        <v>59</v>
      </c>
      <c r="O3928" t="s">
        <v>60</v>
      </c>
      <c r="P3928" s="32">
        <v>44895</v>
      </c>
      <c r="Q3928" s="1">
        <v>49.212746075681267</v>
      </c>
      <c r="R3928">
        <v>8</v>
      </c>
      <c r="S3928" t="str" cm="1">
        <f t="array" ref="S3928">_xlfn.IFS(R3928=0,"None",R3928&lt;3,"Low",R3928&lt;6,"Medium",R3928&lt;=10,"High")</f>
        <v>High</v>
      </c>
      <c r="T3928" t="str" cm="1">
        <f t="array" ref="T3928">_xlfn.IFS(M3928&lt;=20,"Low",M3928&lt;=50,"Medium",M3928&lt;=90,"High")</f>
        <v>Medium</v>
      </c>
      <c r="U3928" s="33">
        <f>Datos_Limpios[[#This Row],[Number of Complaints or Support]]/Datos_Limpios[[#This Row],[Account Length (in months)]]</f>
        <v>0.88888888888888884</v>
      </c>
      <c r="V3928" t="str" cm="1">
        <f t="array" ref="V3928">_xlfn.IFS(H3928&lt;30,"Under 30",H3928&lt;66,"Middle Age",H3928&gt;=66,"Senior")</f>
        <v>Senior</v>
      </c>
      <c r="W3928" t="s">
        <v>6825</v>
      </c>
    </row>
    <row r="3929" spans="1:23" x14ac:dyDescent="0.3">
      <c r="A3929" t="s">
        <v>4026</v>
      </c>
      <c r="B3929" t="s">
        <v>23</v>
      </c>
      <c r="C3929">
        <v>1</v>
      </c>
      <c r="D3929">
        <v>1</v>
      </c>
      <c r="E3929" t="s">
        <v>23</v>
      </c>
      <c r="F3929" t="s">
        <v>79</v>
      </c>
      <c r="G3929" t="s">
        <v>6790</v>
      </c>
      <c r="H3929">
        <v>63</v>
      </c>
      <c r="I3929" t="s">
        <v>17</v>
      </c>
      <c r="J3929">
        <v>0</v>
      </c>
      <c r="K3929" t="s">
        <v>20</v>
      </c>
      <c r="L3929" t="s">
        <v>6791</v>
      </c>
      <c r="M3929">
        <v>42</v>
      </c>
      <c r="N3929" t="s">
        <v>76</v>
      </c>
      <c r="O3929" t="s">
        <v>217</v>
      </c>
      <c r="P3929" s="32">
        <v>44168</v>
      </c>
      <c r="Q3929" s="1">
        <v>35.541684358007259</v>
      </c>
      <c r="R3929">
        <v>1</v>
      </c>
      <c r="S3929" t="str" cm="1">
        <f t="array" ref="S3929">_xlfn.IFS(R3929=0,"None",R3929&lt;3,"Low",R3929&lt;6,"Medium",R3929&lt;=10,"High")</f>
        <v>Low</v>
      </c>
      <c r="T3929" t="str" cm="1">
        <f t="array" ref="T3929">_xlfn.IFS(M3929&lt;=20,"Low",M3929&lt;=50,"Medium",M3929&lt;=90,"High")</f>
        <v>Medium</v>
      </c>
      <c r="U3929" s="33">
        <f>Datos_Limpios[[#This Row],[Number of Complaints or Support]]/Datos_Limpios[[#This Row],[Account Length (in months)]]</f>
        <v>1</v>
      </c>
      <c r="V3929" t="str" cm="1">
        <f t="array" ref="V3929">_xlfn.IFS(H3929&lt;30,"Under 30",H3929&lt;66,"Middle Age",H3929&gt;=66,"Senior")</f>
        <v>Middle Age</v>
      </c>
      <c r="W3929" t="s">
        <v>6826</v>
      </c>
    </row>
    <row r="3930" spans="1:23" x14ac:dyDescent="0.3">
      <c r="A3930" t="s">
        <v>4027</v>
      </c>
      <c r="B3930" t="s">
        <v>17</v>
      </c>
      <c r="C3930">
        <v>70</v>
      </c>
      <c r="D3930">
        <v>0</v>
      </c>
      <c r="E3930" t="s">
        <v>23</v>
      </c>
      <c r="F3930" t="s">
        <v>142</v>
      </c>
      <c r="G3930" t="s">
        <v>6790</v>
      </c>
      <c r="H3930">
        <v>29</v>
      </c>
      <c r="I3930" t="s">
        <v>17</v>
      </c>
      <c r="J3930">
        <v>0</v>
      </c>
      <c r="K3930" t="s">
        <v>32</v>
      </c>
      <c r="L3930" t="s">
        <v>6791</v>
      </c>
      <c r="M3930">
        <v>44</v>
      </c>
      <c r="P3930" s="32">
        <v>44807</v>
      </c>
      <c r="Q3930" s="1">
        <v>44.787522332738448</v>
      </c>
      <c r="R3930">
        <v>8</v>
      </c>
      <c r="S3930" t="str" cm="1">
        <f t="array" ref="S3930">_xlfn.IFS(R3930=0,"None",R3930&lt;3,"Low",R3930&lt;6,"Medium",R3930&lt;=10,"High")</f>
        <v>High</v>
      </c>
      <c r="T3930" t="str" cm="1">
        <f t="array" ref="T3930">_xlfn.IFS(M3930&lt;=20,"Low",M3930&lt;=50,"Medium",M3930&lt;=90,"High")</f>
        <v>Medium</v>
      </c>
      <c r="U3930" s="33">
        <f>Datos_Limpios[[#This Row],[Number of Complaints or Support]]/Datos_Limpios[[#This Row],[Account Length (in months)]]</f>
        <v>0.11428571428571428</v>
      </c>
      <c r="V3930" t="str" cm="1">
        <f t="array" ref="V3930">_xlfn.IFS(H3930&lt;30,"Under 30",H3930&lt;66,"Middle Age",H3930&gt;=66,"Senior")</f>
        <v>Under 30</v>
      </c>
      <c r="W3930" t="s">
        <v>6823</v>
      </c>
    </row>
    <row r="3931" spans="1:23" x14ac:dyDescent="0.3">
      <c r="A3931" t="s">
        <v>4028</v>
      </c>
      <c r="B3931" t="s">
        <v>23</v>
      </c>
      <c r="C3931">
        <v>19</v>
      </c>
      <c r="D3931">
        <v>2</v>
      </c>
      <c r="E3931" t="s">
        <v>23</v>
      </c>
      <c r="F3931" t="s">
        <v>156</v>
      </c>
      <c r="G3931" t="s">
        <v>6790</v>
      </c>
      <c r="H3931">
        <v>58</v>
      </c>
      <c r="I3931" t="s">
        <v>17</v>
      </c>
      <c r="J3931">
        <v>0</v>
      </c>
      <c r="K3931" t="s">
        <v>20</v>
      </c>
      <c r="L3931" t="s">
        <v>6792</v>
      </c>
      <c r="M3931">
        <v>40</v>
      </c>
      <c r="N3931" t="s">
        <v>27</v>
      </c>
      <c r="O3931" t="s">
        <v>108</v>
      </c>
      <c r="P3931" s="32">
        <v>44800</v>
      </c>
      <c r="Q3931" s="1">
        <v>45.438555209963589</v>
      </c>
      <c r="R3931">
        <v>5</v>
      </c>
      <c r="S3931" t="str" cm="1">
        <f t="array" ref="S3931">_xlfn.IFS(R3931=0,"None",R3931&lt;3,"Low",R3931&lt;6,"Medium",R3931&lt;=10,"High")</f>
        <v>Medium</v>
      </c>
      <c r="T3931" t="str" cm="1">
        <f t="array" ref="T3931">_xlfn.IFS(M3931&lt;=20,"Low",M3931&lt;=50,"Medium",M3931&lt;=90,"High")</f>
        <v>Medium</v>
      </c>
      <c r="U3931" s="33">
        <f>Datos_Limpios[[#This Row],[Number of Complaints or Support]]/Datos_Limpios[[#This Row],[Account Length (in months)]]</f>
        <v>0.26315789473684209</v>
      </c>
      <c r="V3931" t="str" cm="1">
        <f t="array" ref="V3931">_xlfn.IFS(H3931&lt;30,"Under 30",H3931&lt;66,"Middle Age",H3931&gt;=66,"Senior")</f>
        <v>Middle Age</v>
      </c>
      <c r="W3931" t="s">
        <v>6825</v>
      </c>
    </row>
    <row r="3932" spans="1:23" x14ac:dyDescent="0.3">
      <c r="A3932" t="s">
        <v>4029</v>
      </c>
      <c r="B3932" t="s">
        <v>23</v>
      </c>
      <c r="C3932">
        <v>12</v>
      </c>
      <c r="D3932">
        <v>4</v>
      </c>
      <c r="E3932" t="s">
        <v>23</v>
      </c>
      <c r="F3932" t="s">
        <v>245</v>
      </c>
      <c r="G3932" t="s">
        <v>19</v>
      </c>
      <c r="H3932">
        <v>55</v>
      </c>
      <c r="I3932" t="s">
        <v>17</v>
      </c>
      <c r="J3932">
        <v>0</v>
      </c>
      <c r="K3932" t="s">
        <v>24</v>
      </c>
      <c r="L3932" t="s">
        <v>6791</v>
      </c>
      <c r="M3932">
        <v>36</v>
      </c>
      <c r="N3932" t="s">
        <v>91</v>
      </c>
      <c r="O3932" t="s">
        <v>92</v>
      </c>
      <c r="P3932" s="32">
        <v>45061</v>
      </c>
      <c r="Q3932" s="1">
        <v>30.630548223338121</v>
      </c>
      <c r="R3932">
        <v>6</v>
      </c>
      <c r="S3932" t="str" cm="1">
        <f t="array" ref="S3932">_xlfn.IFS(R3932=0,"None",R3932&lt;3,"Low",R3932&lt;6,"Medium",R3932&lt;=10,"High")</f>
        <v>High</v>
      </c>
      <c r="T3932" t="str" cm="1">
        <f t="array" ref="T3932">_xlfn.IFS(M3932&lt;=20,"Low",M3932&lt;=50,"Medium",M3932&lt;=90,"High")</f>
        <v>Medium</v>
      </c>
      <c r="U3932" s="33">
        <f>Datos_Limpios[[#This Row],[Number of Complaints or Support]]/Datos_Limpios[[#This Row],[Account Length (in months)]]</f>
        <v>0.5</v>
      </c>
      <c r="V3932" t="str" cm="1">
        <f t="array" ref="V3932">_xlfn.IFS(H3932&lt;30,"Under 30",H3932&lt;66,"Middle Age",H3932&gt;=66,"Senior")</f>
        <v>Middle Age</v>
      </c>
      <c r="W3932" t="s">
        <v>6823</v>
      </c>
    </row>
    <row r="3933" spans="1:23" x14ac:dyDescent="0.3">
      <c r="A3933" t="s">
        <v>4030</v>
      </c>
      <c r="B3933" t="s">
        <v>17</v>
      </c>
      <c r="C3933">
        <v>32</v>
      </c>
      <c r="D3933">
        <v>0</v>
      </c>
      <c r="E3933" t="s">
        <v>17</v>
      </c>
      <c r="F3933" t="s">
        <v>107</v>
      </c>
      <c r="G3933" t="s">
        <v>6790</v>
      </c>
      <c r="H3933">
        <v>20</v>
      </c>
      <c r="I3933" t="s">
        <v>23</v>
      </c>
      <c r="J3933">
        <v>6</v>
      </c>
      <c r="K3933" t="s">
        <v>20</v>
      </c>
      <c r="L3933" t="s">
        <v>6794</v>
      </c>
      <c r="M3933">
        <v>10</v>
      </c>
      <c r="P3933" s="32">
        <v>45071</v>
      </c>
      <c r="Q3933" s="1">
        <v>11.895700472946009</v>
      </c>
      <c r="R3933">
        <v>3</v>
      </c>
      <c r="S3933" t="str" cm="1">
        <f t="array" ref="S3933">_xlfn.IFS(R3933=0,"None",R3933&lt;3,"Low",R3933&lt;6,"Medium",R3933&lt;=10,"High")</f>
        <v>Medium</v>
      </c>
      <c r="T3933" t="str" cm="1">
        <f t="array" ref="T3933">_xlfn.IFS(M3933&lt;=20,"Low",M3933&lt;=50,"Medium",M3933&lt;=90,"High")</f>
        <v>Low</v>
      </c>
      <c r="U3933" s="33">
        <f>Datos_Limpios[[#This Row],[Number of Complaints or Support]]/Datos_Limpios[[#This Row],[Account Length (in months)]]</f>
        <v>9.375E-2</v>
      </c>
      <c r="V3933" t="str" cm="1">
        <f t="array" ref="V3933">_xlfn.IFS(H3933&lt;30,"Under 30",H3933&lt;66,"Middle Age",H3933&gt;=66,"Senior")</f>
        <v>Under 30</v>
      </c>
      <c r="W3933" t="s">
        <v>6825</v>
      </c>
    </row>
    <row r="3934" spans="1:23" x14ac:dyDescent="0.3">
      <c r="A3934" t="s">
        <v>4031</v>
      </c>
      <c r="B3934" t="s">
        <v>17</v>
      </c>
      <c r="C3934">
        <v>71</v>
      </c>
      <c r="D3934">
        <v>0</v>
      </c>
      <c r="E3934" t="s">
        <v>17</v>
      </c>
      <c r="F3934" t="s">
        <v>86</v>
      </c>
      <c r="G3934" t="s">
        <v>6790</v>
      </c>
      <c r="H3934">
        <v>41</v>
      </c>
      <c r="I3934" t="s">
        <v>23</v>
      </c>
      <c r="J3934">
        <v>2</v>
      </c>
      <c r="K3934" t="s">
        <v>32</v>
      </c>
      <c r="L3934" t="s">
        <v>6792</v>
      </c>
      <c r="M3934">
        <v>25</v>
      </c>
      <c r="P3934" s="32">
        <v>44034</v>
      </c>
      <c r="Q3934" s="1">
        <v>24.652596019048911</v>
      </c>
      <c r="R3934">
        <v>3</v>
      </c>
      <c r="S3934" t="str" cm="1">
        <f t="array" ref="S3934">_xlfn.IFS(R3934=0,"None",R3934&lt;3,"Low",R3934&lt;6,"Medium",R3934&lt;=10,"High")</f>
        <v>Medium</v>
      </c>
      <c r="T3934" t="str" cm="1">
        <f t="array" ref="T3934">_xlfn.IFS(M3934&lt;=20,"Low",M3934&lt;=50,"Medium",M3934&lt;=90,"High")</f>
        <v>Medium</v>
      </c>
      <c r="U3934" s="33">
        <f>Datos_Limpios[[#This Row],[Number of Complaints or Support]]/Datos_Limpios[[#This Row],[Account Length (in months)]]</f>
        <v>4.2253521126760563E-2</v>
      </c>
      <c r="V3934" t="str" cm="1">
        <f t="array" ref="V3934">_xlfn.IFS(H3934&lt;30,"Under 30",H3934&lt;66,"Middle Age",H3934&gt;=66,"Senior")</f>
        <v>Middle Age</v>
      </c>
      <c r="W3934" t="s">
        <v>6824</v>
      </c>
    </row>
    <row r="3935" spans="1:23" x14ac:dyDescent="0.3">
      <c r="A3935" t="s">
        <v>4032</v>
      </c>
      <c r="B3935" t="s">
        <v>23</v>
      </c>
      <c r="C3935">
        <v>13</v>
      </c>
      <c r="D3935">
        <v>2</v>
      </c>
      <c r="E3935" t="s">
        <v>23</v>
      </c>
      <c r="F3935" t="s">
        <v>94</v>
      </c>
      <c r="G3935" t="s">
        <v>19</v>
      </c>
      <c r="H3935">
        <v>55</v>
      </c>
      <c r="I3935" t="s">
        <v>17</v>
      </c>
      <c r="J3935">
        <v>0</v>
      </c>
      <c r="K3935" t="s">
        <v>20</v>
      </c>
      <c r="L3935" t="s">
        <v>6791</v>
      </c>
      <c r="M3935">
        <v>49</v>
      </c>
      <c r="N3935" t="s">
        <v>59</v>
      </c>
      <c r="O3935" t="s">
        <v>116</v>
      </c>
      <c r="P3935" s="32">
        <v>44336</v>
      </c>
      <c r="Q3935" s="1">
        <v>49.459637209136801</v>
      </c>
      <c r="R3935">
        <v>6</v>
      </c>
      <c r="S3935" t="str" cm="1">
        <f t="array" ref="S3935">_xlfn.IFS(R3935=0,"None",R3935&lt;3,"Low",R3935&lt;6,"Medium",R3935&lt;=10,"High")</f>
        <v>High</v>
      </c>
      <c r="T3935" t="str" cm="1">
        <f t="array" ref="T3935">_xlfn.IFS(M3935&lt;=20,"Low",M3935&lt;=50,"Medium",M3935&lt;=90,"High")</f>
        <v>Medium</v>
      </c>
      <c r="U3935" s="33">
        <f>Datos_Limpios[[#This Row],[Number of Complaints or Support]]/Datos_Limpios[[#This Row],[Account Length (in months)]]</f>
        <v>0.46153846153846156</v>
      </c>
      <c r="V3935" t="str" cm="1">
        <f t="array" ref="V3935">_xlfn.IFS(H3935&lt;30,"Under 30",H3935&lt;66,"Middle Age",H3935&gt;=66,"Senior")</f>
        <v>Middle Age</v>
      </c>
      <c r="W3935" t="s">
        <v>6823</v>
      </c>
    </row>
    <row r="3936" spans="1:23" x14ac:dyDescent="0.3">
      <c r="A3936" t="s">
        <v>4033</v>
      </c>
      <c r="B3936" t="s">
        <v>23</v>
      </c>
      <c r="C3936">
        <v>13</v>
      </c>
      <c r="D3936">
        <v>4</v>
      </c>
      <c r="E3936" t="s">
        <v>23</v>
      </c>
      <c r="F3936" t="s">
        <v>148</v>
      </c>
      <c r="G3936" t="s">
        <v>19</v>
      </c>
      <c r="H3936">
        <v>67</v>
      </c>
      <c r="I3936" t="s">
        <v>17</v>
      </c>
      <c r="J3936">
        <v>0</v>
      </c>
      <c r="K3936" t="s">
        <v>20</v>
      </c>
      <c r="L3936" t="s">
        <v>6792</v>
      </c>
      <c r="M3936">
        <v>54</v>
      </c>
      <c r="N3936" t="s">
        <v>59</v>
      </c>
      <c r="O3936" t="s">
        <v>116</v>
      </c>
      <c r="P3936" s="32">
        <v>44797</v>
      </c>
      <c r="Q3936" s="1">
        <v>46.937330945227011</v>
      </c>
      <c r="R3936">
        <v>7</v>
      </c>
      <c r="S3936" t="str" cm="1">
        <f t="array" ref="S3936">_xlfn.IFS(R3936=0,"None",R3936&lt;3,"Low",R3936&lt;6,"Medium",R3936&lt;=10,"High")</f>
        <v>High</v>
      </c>
      <c r="T3936" t="str" cm="1">
        <f t="array" ref="T3936">_xlfn.IFS(M3936&lt;=20,"Low",M3936&lt;=50,"Medium",M3936&lt;=90,"High")</f>
        <v>High</v>
      </c>
      <c r="U3936" s="33">
        <f>Datos_Limpios[[#This Row],[Number of Complaints or Support]]/Datos_Limpios[[#This Row],[Account Length (in months)]]</f>
        <v>0.53846153846153844</v>
      </c>
      <c r="V3936" t="str" cm="1">
        <f t="array" ref="V3936">_xlfn.IFS(H3936&lt;30,"Under 30",H3936&lt;66,"Middle Age",H3936&gt;=66,"Senior")</f>
        <v>Senior</v>
      </c>
      <c r="W3936" t="s">
        <v>6824</v>
      </c>
    </row>
    <row r="3937" spans="1:23" x14ac:dyDescent="0.3">
      <c r="A3937" t="s">
        <v>4034</v>
      </c>
      <c r="B3937" t="s">
        <v>17</v>
      </c>
      <c r="C3937">
        <v>10</v>
      </c>
      <c r="D3937">
        <v>0</v>
      </c>
      <c r="E3937" t="s">
        <v>23</v>
      </c>
      <c r="F3937" t="s">
        <v>40</v>
      </c>
      <c r="G3937" t="s">
        <v>6790</v>
      </c>
      <c r="H3937">
        <v>33</v>
      </c>
      <c r="I3937" t="s">
        <v>23</v>
      </c>
      <c r="J3937">
        <v>3</v>
      </c>
      <c r="K3937" t="s">
        <v>20</v>
      </c>
      <c r="L3937" t="s">
        <v>6792</v>
      </c>
      <c r="M3937">
        <v>23</v>
      </c>
      <c r="P3937" s="32">
        <v>44971</v>
      </c>
      <c r="Q3937" s="1">
        <v>19.534404606022161</v>
      </c>
      <c r="R3937">
        <v>7</v>
      </c>
      <c r="S3937" t="str" cm="1">
        <f t="array" ref="S3937">_xlfn.IFS(R3937=0,"None",R3937&lt;3,"Low",R3937&lt;6,"Medium",R3937&lt;=10,"High")</f>
        <v>High</v>
      </c>
      <c r="T3937" t="str" cm="1">
        <f t="array" ref="T3937">_xlfn.IFS(M3937&lt;=20,"Low",M3937&lt;=50,"Medium",M3937&lt;=90,"High")</f>
        <v>Medium</v>
      </c>
      <c r="U3937" s="33">
        <f>Datos_Limpios[[#This Row],[Number of Complaints or Support]]/Datos_Limpios[[#This Row],[Account Length (in months)]]</f>
        <v>0.7</v>
      </c>
      <c r="V3937" t="str" cm="1">
        <f t="array" ref="V3937">_xlfn.IFS(H3937&lt;30,"Under 30",H3937&lt;66,"Middle Age",H3937&gt;=66,"Senior")</f>
        <v>Middle Age</v>
      </c>
      <c r="W3937" t="s">
        <v>6823</v>
      </c>
    </row>
    <row r="3938" spans="1:23" x14ac:dyDescent="0.3">
      <c r="A3938" t="s">
        <v>4035</v>
      </c>
      <c r="B3938" t="s">
        <v>17</v>
      </c>
      <c r="C3938">
        <v>1</v>
      </c>
      <c r="D3938">
        <v>0</v>
      </c>
      <c r="E3938" t="s">
        <v>23</v>
      </c>
      <c r="F3938" t="s">
        <v>112</v>
      </c>
      <c r="G3938" t="s">
        <v>6790</v>
      </c>
      <c r="H3938">
        <v>76</v>
      </c>
      <c r="I3938" t="s">
        <v>17</v>
      </c>
      <c r="J3938">
        <v>0</v>
      </c>
      <c r="K3938" t="s">
        <v>24</v>
      </c>
      <c r="L3938" t="s">
        <v>6792</v>
      </c>
      <c r="M3938">
        <v>29</v>
      </c>
      <c r="P3938" s="32">
        <v>44705</v>
      </c>
      <c r="Q3938" s="1">
        <v>24.52560997104262</v>
      </c>
      <c r="R3938">
        <v>6</v>
      </c>
      <c r="S3938" t="str" cm="1">
        <f t="array" ref="S3938">_xlfn.IFS(R3938=0,"None",R3938&lt;3,"Low",R3938&lt;6,"Medium",R3938&lt;=10,"High")</f>
        <v>High</v>
      </c>
      <c r="T3938" t="str" cm="1">
        <f t="array" ref="T3938">_xlfn.IFS(M3938&lt;=20,"Low",M3938&lt;=50,"Medium",M3938&lt;=90,"High")</f>
        <v>Medium</v>
      </c>
      <c r="U3938" s="33">
        <f>Datos_Limpios[[#This Row],[Number of Complaints or Support]]/Datos_Limpios[[#This Row],[Account Length (in months)]]</f>
        <v>6</v>
      </c>
      <c r="V3938" t="str" cm="1">
        <f t="array" ref="V3938">_xlfn.IFS(H3938&lt;30,"Under 30",H3938&lt;66,"Middle Age",H3938&gt;=66,"Senior")</f>
        <v>Senior</v>
      </c>
      <c r="W3938" t="s">
        <v>6823</v>
      </c>
    </row>
    <row r="3939" spans="1:23" x14ac:dyDescent="0.3">
      <c r="A3939" t="s">
        <v>4036</v>
      </c>
      <c r="B3939" t="s">
        <v>17</v>
      </c>
      <c r="C3939">
        <v>11</v>
      </c>
      <c r="D3939">
        <v>0</v>
      </c>
      <c r="E3939" t="s">
        <v>23</v>
      </c>
      <c r="F3939" t="s">
        <v>84</v>
      </c>
      <c r="G3939" t="s">
        <v>6790</v>
      </c>
      <c r="H3939">
        <v>83</v>
      </c>
      <c r="I3939" t="s">
        <v>17</v>
      </c>
      <c r="J3939">
        <v>0</v>
      </c>
      <c r="K3939" t="s">
        <v>32</v>
      </c>
      <c r="L3939" t="s">
        <v>6791</v>
      </c>
      <c r="M3939">
        <v>37</v>
      </c>
      <c r="P3939" s="32">
        <v>44507</v>
      </c>
      <c r="Q3939" s="1">
        <v>32.899354891428523</v>
      </c>
      <c r="R3939">
        <v>1</v>
      </c>
      <c r="S3939" t="str" cm="1">
        <f t="array" ref="S3939">_xlfn.IFS(R3939=0,"None",R3939&lt;3,"Low",R3939&lt;6,"Medium",R3939&lt;=10,"High")</f>
        <v>Low</v>
      </c>
      <c r="T3939" t="str" cm="1">
        <f t="array" ref="T3939">_xlfn.IFS(M3939&lt;=20,"Low",M3939&lt;=50,"Medium",M3939&lt;=90,"High")</f>
        <v>Medium</v>
      </c>
      <c r="U3939" s="33">
        <f>Datos_Limpios[[#This Row],[Number of Complaints or Support]]/Datos_Limpios[[#This Row],[Account Length (in months)]]</f>
        <v>9.0909090909090912E-2</v>
      </c>
      <c r="V3939" t="str" cm="1">
        <f t="array" ref="V3939">_xlfn.IFS(H3939&lt;30,"Under 30",H3939&lt;66,"Middle Age",H3939&gt;=66,"Senior")</f>
        <v>Senior</v>
      </c>
      <c r="W3939" t="s">
        <v>6824</v>
      </c>
    </row>
    <row r="3940" spans="1:23" x14ac:dyDescent="0.3">
      <c r="A3940" t="s">
        <v>4037</v>
      </c>
      <c r="B3940" t="s">
        <v>17</v>
      </c>
      <c r="C3940">
        <v>56</v>
      </c>
      <c r="D3940">
        <v>0</v>
      </c>
      <c r="E3940" t="s">
        <v>17</v>
      </c>
      <c r="F3940" t="s">
        <v>192</v>
      </c>
      <c r="G3940" t="s">
        <v>19</v>
      </c>
      <c r="H3940">
        <v>42</v>
      </c>
      <c r="I3940" t="s">
        <v>17</v>
      </c>
      <c r="J3940">
        <v>0</v>
      </c>
      <c r="K3940" t="s">
        <v>32</v>
      </c>
      <c r="L3940" t="s">
        <v>6792</v>
      </c>
      <c r="M3940">
        <v>13</v>
      </c>
      <c r="P3940" s="32">
        <v>44392</v>
      </c>
      <c r="Q3940" s="1">
        <v>14.762766560478831</v>
      </c>
      <c r="R3940">
        <v>10</v>
      </c>
      <c r="S3940" t="str" cm="1">
        <f t="array" ref="S3940">_xlfn.IFS(R3940=0,"None",R3940&lt;3,"Low",R3940&lt;6,"Medium",R3940&lt;=10,"High")</f>
        <v>High</v>
      </c>
      <c r="T3940" t="str" cm="1">
        <f t="array" ref="T3940">_xlfn.IFS(M3940&lt;=20,"Low",M3940&lt;=50,"Medium",M3940&lt;=90,"High")</f>
        <v>Low</v>
      </c>
      <c r="U3940" s="33">
        <f>Datos_Limpios[[#This Row],[Number of Complaints or Support]]/Datos_Limpios[[#This Row],[Account Length (in months)]]</f>
        <v>0.17857142857142858</v>
      </c>
      <c r="V3940" t="str" cm="1">
        <f t="array" ref="V3940">_xlfn.IFS(H3940&lt;30,"Under 30",H3940&lt;66,"Middle Age",H3940&gt;=66,"Senior")</f>
        <v>Middle Age</v>
      </c>
      <c r="W3940" t="s">
        <v>6824</v>
      </c>
    </row>
    <row r="3941" spans="1:23" x14ac:dyDescent="0.3">
      <c r="A3941" t="s">
        <v>4038</v>
      </c>
      <c r="B3941" t="s">
        <v>17</v>
      </c>
      <c r="C3941">
        <v>65</v>
      </c>
      <c r="D3941">
        <v>0</v>
      </c>
      <c r="E3941" t="s">
        <v>23</v>
      </c>
      <c r="F3941" t="s">
        <v>18</v>
      </c>
      <c r="G3941" t="s">
        <v>6790</v>
      </c>
      <c r="H3941">
        <v>21</v>
      </c>
      <c r="I3941" t="s">
        <v>23</v>
      </c>
      <c r="J3941">
        <v>2</v>
      </c>
      <c r="K3941" t="s">
        <v>20</v>
      </c>
      <c r="L3941" t="s">
        <v>6792</v>
      </c>
      <c r="M3941">
        <v>26</v>
      </c>
      <c r="P3941" s="32">
        <v>44341</v>
      </c>
      <c r="Q3941" s="1">
        <v>23.44743870673982</v>
      </c>
      <c r="R3941">
        <v>6</v>
      </c>
      <c r="S3941" t="str" cm="1">
        <f t="array" ref="S3941">_xlfn.IFS(R3941=0,"None",R3941&lt;3,"Low",R3941&lt;6,"Medium",R3941&lt;=10,"High")</f>
        <v>High</v>
      </c>
      <c r="T3941" t="str" cm="1">
        <f t="array" ref="T3941">_xlfn.IFS(M3941&lt;=20,"Low",M3941&lt;=50,"Medium",M3941&lt;=90,"High")</f>
        <v>Medium</v>
      </c>
      <c r="U3941" s="33">
        <f>Datos_Limpios[[#This Row],[Number of Complaints or Support]]/Datos_Limpios[[#This Row],[Account Length (in months)]]</f>
        <v>9.2307692307692313E-2</v>
      </c>
      <c r="V3941" t="str" cm="1">
        <f t="array" ref="V3941">_xlfn.IFS(H3941&lt;30,"Under 30",H3941&lt;66,"Middle Age",H3941&gt;=66,"Senior")</f>
        <v>Under 30</v>
      </c>
      <c r="W3941" t="s">
        <v>6823</v>
      </c>
    </row>
    <row r="3942" spans="1:23" x14ac:dyDescent="0.3">
      <c r="A3942" t="s">
        <v>4039</v>
      </c>
      <c r="B3942" t="s">
        <v>17</v>
      </c>
      <c r="C3942">
        <v>67</v>
      </c>
      <c r="D3942">
        <v>0</v>
      </c>
      <c r="E3942" t="s">
        <v>23</v>
      </c>
      <c r="F3942" t="s">
        <v>18</v>
      </c>
      <c r="G3942" t="s">
        <v>6790</v>
      </c>
      <c r="H3942">
        <v>44</v>
      </c>
      <c r="I3942" t="s">
        <v>17</v>
      </c>
      <c r="J3942">
        <v>0</v>
      </c>
      <c r="K3942" t="s">
        <v>32</v>
      </c>
      <c r="L3942" t="s">
        <v>6792</v>
      </c>
      <c r="M3942">
        <v>46</v>
      </c>
      <c r="P3942" s="32">
        <v>44719</v>
      </c>
      <c r="Q3942" s="1">
        <v>41.45826565380721</v>
      </c>
      <c r="R3942">
        <v>10</v>
      </c>
      <c r="S3942" t="str" cm="1">
        <f t="array" ref="S3942">_xlfn.IFS(R3942=0,"None",R3942&lt;3,"Low",R3942&lt;6,"Medium",R3942&lt;=10,"High")</f>
        <v>High</v>
      </c>
      <c r="T3942" t="str" cm="1">
        <f t="array" ref="T3942">_xlfn.IFS(M3942&lt;=20,"Low",M3942&lt;=50,"Medium",M3942&lt;=90,"High")</f>
        <v>Medium</v>
      </c>
      <c r="U3942" s="33">
        <f>Datos_Limpios[[#This Row],[Number of Complaints or Support]]/Datos_Limpios[[#This Row],[Account Length (in months)]]</f>
        <v>0.14925373134328357</v>
      </c>
      <c r="V3942" t="str" cm="1">
        <f t="array" ref="V3942">_xlfn.IFS(H3942&lt;30,"Under 30",H3942&lt;66,"Middle Age",H3942&gt;=66,"Senior")</f>
        <v>Middle Age</v>
      </c>
      <c r="W3942" t="s">
        <v>6823</v>
      </c>
    </row>
    <row r="3943" spans="1:23" x14ac:dyDescent="0.3">
      <c r="A3943" t="s">
        <v>4040</v>
      </c>
      <c r="B3943" t="s">
        <v>17</v>
      </c>
      <c r="C3943">
        <v>66</v>
      </c>
      <c r="D3943">
        <v>3</v>
      </c>
      <c r="E3943" t="s">
        <v>23</v>
      </c>
      <c r="F3943" t="s">
        <v>88</v>
      </c>
      <c r="G3943" t="s">
        <v>6790</v>
      </c>
      <c r="H3943">
        <v>43</v>
      </c>
      <c r="I3943" t="s">
        <v>17</v>
      </c>
      <c r="J3943">
        <v>0</v>
      </c>
      <c r="K3943" t="s">
        <v>24</v>
      </c>
      <c r="L3943" t="s">
        <v>6791</v>
      </c>
      <c r="M3943">
        <v>29</v>
      </c>
      <c r="P3943" s="32">
        <v>44940</v>
      </c>
      <c r="Q3943" s="1">
        <v>25.15373747298656</v>
      </c>
      <c r="R3943">
        <v>9</v>
      </c>
      <c r="S3943" t="str" cm="1">
        <f t="array" ref="S3943">_xlfn.IFS(R3943=0,"None",R3943&lt;3,"Low",R3943&lt;6,"Medium",R3943&lt;=10,"High")</f>
        <v>High</v>
      </c>
      <c r="T3943" t="str" cm="1">
        <f t="array" ref="T3943">_xlfn.IFS(M3943&lt;=20,"Low",M3943&lt;=50,"Medium",M3943&lt;=90,"High")</f>
        <v>Medium</v>
      </c>
      <c r="U3943" s="33">
        <f>Datos_Limpios[[#This Row],[Number of Complaints or Support]]/Datos_Limpios[[#This Row],[Account Length (in months)]]</f>
        <v>0.13636363636363635</v>
      </c>
      <c r="V3943" t="str" cm="1">
        <f t="array" ref="V3943">_xlfn.IFS(H3943&lt;30,"Under 30",H3943&lt;66,"Middle Age",H3943&gt;=66,"Senior")</f>
        <v>Middle Age</v>
      </c>
      <c r="W3943" t="s">
        <v>6825</v>
      </c>
    </row>
    <row r="3944" spans="1:23" x14ac:dyDescent="0.3">
      <c r="A3944" t="s">
        <v>4041</v>
      </c>
      <c r="B3944" t="s">
        <v>23</v>
      </c>
      <c r="C3944">
        <v>16</v>
      </c>
      <c r="D3944">
        <v>4</v>
      </c>
      <c r="E3944" t="s">
        <v>17</v>
      </c>
      <c r="F3944" t="s">
        <v>73</v>
      </c>
      <c r="G3944" t="s">
        <v>19</v>
      </c>
      <c r="H3944">
        <v>39</v>
      </c>
      <c r="I3944" t="s">
        <v>17</v>
      </c>
      <c r="J3944">
        <v>0</v>
      </c>
      <c r="K3944" t="s">
        <v>20</v>
      </c>
      <c r="L3944" t="s">
        <v>6792</v>
      </c>
      <c r="M3944">
        <v>54</v>
      </c>
      <c r="N3944" t="s">
        <v>50</v>
      </c>
      <c r="O3944" t="s">
        <v>105</v>
      </c>
      <c r="P3944" s="32">
        <v>45245</v>
      </c>
      <c r="Q3944" s="1">
        <v>64.644089016567449</v>
      </c>
      <c r="R3944">
        <v>5</v>
      </c>
      <c r="S3944" t="str" cm="1">
        <f t="array" ref="S3944">_xlfn.IFS(R3944=0,"None",R3944&lt;3,"Low",R3944&lt;6,"Medium",R3944&lt;=10,"High")</f>
        <v>Medium</v>
      </c>
      <c r="T3944" t="str" cm="1">
        <f t="array" ref="T3944">_xlfn.IFS(M3944&lt;=20,"Low",M3944&lt;=50,"Medium",M3944&lt;=90,"High")</f>
        <v>High</v>
      </c>
      <c r="U3944" s="33">
        <f>Datos_Limpios[[#This Row],[Number of Complaints or Support]]/Datos_Limpios[[#This Row],[Account Length (in months)]]</f>
        <v>0.3125</v>
      </c>
      <c r="V3944" t="str" cm="1">
        <f t="array" ref="V3944">_xlfn.IFS(H3944&lt;30,"Under 30",H3944&lt;66,"Middle Age",H3944&gt;=66,"Senior")</f>
        <v>Middle Age</v>
      </c>
      <c r="W3944" t="s">
        <v>6824</v>
      </c>
    </row>
    <row r="3945" spans="1:23" x14ac:dyDescent="0.3">
      <c r="A3945" t="s">
        <v>4042</v>
      </c>
      <c r="B3945" t="s">
        <v>17</v>
      </c>
      <c r="C3945">
        <v>44</v>
      </c>
      <c r="D3945">
        <v>0</v>
      </c>
      <c r="E3945" t="s">
        <v>23</v>
      </c>
      <c r="F3945" t="s">
        <v>202</v>
      </c>
      <c r="G3945" t="s">
        <v>6790</v>
      </c>
      <c r="H3945">
        <v>67</v>
      </c>
      <c r="I3945" t="s">
        <v>17</v>
      </c>
      <c r="J3945">
        <v>0</v>
      </c>
      <c r="K3945" t="s">
        <v>32</v>
      </c>
      <c r="L3945" t="s">
        <v>6792</v>
      </c>
      <c r="M3945">
        <v>35</v>
      </c>
      <c r="P3945" s="32">
        <v>45231</v>
      </c>
      <c r="Q3945" s="1">
        <v>30.892722738284832</v>
      </c>
      <c r="R3945">
        <v>7</v>
      </c>
      <c r="S3945" t="str" cm="1">
        <f t="array" ref="S3945">_xlfn.IFS(R3945=0,"None",R3945&lt;3,"Low",R3945&lt;6,"Medium",R3945&lt;=10,"High")</f>
        <v>High</v>
      </c>
      <c r="T3945" t="str" cm="1">
        <f t="array" ref="T3945">_xlfn.IFS(M3945&lt;=20,"Low",M3945&lt;=50,"Medium",M3945&lt;=90,"High")</f>
        <v>Medium</v>
      </c>
      <c r="U3945" s="33">
        <f>Datos_Limpios[[#This Row],[Number of Complaints or Support]]/Datos_Limpios[[#This Row],[Account Length (in months)]]</f>
        <v>0.15909090909090909</v>
      </c>
      <c r="V3945" t="str" cm="1">
        <f t="array" ref="V3945">_xlfn.IFS(H3945&lt;30,"Under 30",H3945&lt;66,"Middle Age",H3945&gt;=66,"Senior")</f>
        <v>Senior</v>
      </c>
      <c r="W3945" t="s">
        <v>6825</v>
      </c>
    </row>
    <row r="3946" spans="1:23" x14ac:dyDescent="0.3">
      <c r="A3946" t="s">
        <v>4043</v>
      </c>
      <c r="B3946" t="s">
        <v>23</v>
      </c>
      <c r="C3946">
        <v>31</v>
      </c>
      <c r="D3946">
        <v>4</v>
      </c>
      <c r="E3946" t="s">
        <v>23</v>
      </c>
      <c r="F3946" t="s">
        <v>79</v>
      </c>
      <c r="G3946" t="s">
        <v>6790</v>
      </c>
      <c r="H3946">
        <v>73</v>
      </c>
      <c r="I3946" t="s">
        <v>17</v>
      </c>
      <c r="J3946">
        <v>0</v>
      </c>
      <c r="K3946" t="s">
        <v>20</v>
      </c>
      <c r="L3946" t="s">
        <v>6792</v>
      </c>
      <c r="M3946">
        <v>48</v>
      </c>
      <c r="N3946" t="s">
        <v>59</v>
      </c>
      <c r="O3946" t="s">
        <v>116</v>
      </c>
      <c r="P3946" s="32">
        <v>44851</v>
      </c>
      <c r="Q3946" s="1">
        <v>44.099134402365848</v>
      </c>
      <c r="R3946">
        <v>6</v>
      </c>
      <c r="S3946" t="str" cm="1">
        <f t="array" ref="S3946">_xlfn.IFS(R3946=0,"None",R3946&lt;3,"Low",R3946&lt;6,"Medium",R3946&lt;=10,"High")</f>
        <v>High</v>
      </c>
      <c r="T3946" t="str" cm="1">
        <f t="array" ref="T3946">_xlfn.IFS(M3946&lt;=20,"Low",M3946&lt;=50,"Medium",M3946&lt;=90,"High")</f>
        <v>Medium</v>
      </c>
      <c r="U3946" s="33">
        <f>Datos_Limpios[[#This Row],[Number of Complaints or Support]]/Datos_Limpios[[#This Row],[Account Length (in months)]]</f>
        <v>0.19354838709677419</v>
      </c>
      <c r="V3946" t="str" cm="1">
        <f t="array" ref="V3946">_xlfn.IFS(H3946&lt;30,"Under 30",H3946&lt;66,"Middle Age",H3946&gt;=66,"Senior")</f>
        <v>Senior</v>
      </c>
      <c r="W3946" t="s">
        <v>6826</v>
      </c>
    </row>
    <row r="3947" spans="1:23" x14ac:dyDescent="0.3">
      <c r="A3947" t="s">
        <v>4044</v>
      </c>
      <c r="B3947" t="s">
        <v>17</v>
      </c>
      <c r="C3947">
        <v>1</v>
      </c>
      <c r="D3947">
        <v>0</v>
      </c>
      <c r="E3947" t="s">
        <v>23</v>
      </c>
      <c r="F3947" t="s">
        <v>179</v>
      </c>
      <c r="G3947" t="s">
        <v>19</v>
      </c>
      <c r="H3947">
        <v>44</v>
      </c>
      <c r="I3947" t="s">
        <v>17</v>
      </c>
      <c r="J3947">
        <v>0</v>
      </c>
      <c r="K3947" t="s">
        <v>20</v>
      </c>
      <c r="L3947" t="s">
        <v>6792</v>
      </c>
      <c r="M3947">
        <v>36</v>
      </c>
      <c r="P3947" s="32">
        <v>44396</v>
      </c>
      <c r="Q3947" s="1">
        <v>42.685650462937708</v>
      </c>
      <c r="R3947">
        <v>5</v>
      </c>
      <c r="S3947" t="str" cm="1">
        <f t="array" ref="S3947">_xlfn.IFS(R3947=0,"None",R3947&lt;3,"Low",R3947&lt;6,"Medium",R3947&lt;=10,"High")</f>
        <v>Medium</v>
      </c>
      <c r="T3947" t="str" cm="1">
        <f t="array" ref="T3947">_xlfn.IFS(M3947&lt;=20,"Low",M3947&lt;=50,"Medium",M3947&lt;=90,"High")</f>
        <v>Medium</v>
      </c>
      <c r="U3947" s="33">
        <f>Datos_Limpios[[#This Row],[Number of Complaints or Support]]/Datos_Limpios[[#This Row],[Account Length (in months)]]</f>
        <v>5</v>
      </c>
      <c r="V3947" t="str" cm="1">
        <f t="array" ref="V3947">_xlfn.IFS(H3947&lt;30,"Under 30",H3947&lt;66,"Middle Age",H3947&gt;=66,"Senior")</f>
        <v>Middle Age</v>
      </c>
      <c r="W3947" t="s">
        <v>6826</v>
      </c>
    </row>
    <row r="3948" spans="1:23" x14ac:dyDescent="0.3">
      <c r="A3948" t="s">
        <v>4045</v>
      </c>
      <c r="B3948" t="s">
        <v>17</v>
      </c>
      <c r="C3948">
        <v>15</v>
      </c>
      <c r="D3948">
        <v>1</v>
      </c>
      <c r="E3948" t="s">
        <v>23</v>
      </c>
      <c r="F3948" t="s">
        <v>18</v>
      </c>
      <c r="G3948" t="s">
        <v>19</v>
      </c>
      <c r="H3948">
        <v>76</v>
      </c>
      <c r="I3948" t="s">
        <v>17</v>
      </c>
      <c r="J3948">
        <v>0</v>
      </c>
      <c r="K3948" t="s">
        <v>32</v>
      </c>
      <c r="L3948" t="s">
        <v>6792</v>
      </c>
      <c r="M3948">
        <v>30</v>
      </c>
      <c r="P3948" s="32">
        <v>43849</v>
      </c>
      <c r="Q3948" s="1">
        <v>26.51248526640487</v>
      </c>
      <c r="R3948">
        <v>0</v>
      </c>
      <c r="S3948" t="str" cm="1">
        <f t="array" ref="S3948">_xlfn.IFS(R3948=0,"None",R3948&lt;3,"Low",R3948&lt;6,"Medium",R3948&lt;=10,"High")</f>
        <v>None</v>
      </c>
      <c r="T3948" t="str" cm="1">
        <f t="array" ref="T3948">_xlfn.IFS(M3948&lt;=20,"Low",M3948&lt;=50,"Medium",M3948&lt;=90,"High")</f>
        <v>Medium</v>
      </c>
      <c r="U3948" s="33">
        <f>Datos_Limpios[[#This Row],[Number of Complaints or Support]]/Datos_Limpios[[#This Row],[Account Length (in months)]]</f>
        <v>0</v>
      </c>
      <c r="V3948" t="str" cm="1">
        <f t="array" ref="V3948">_xlfn.IFS(H3948&lt;30,"Under 30",H3948&lt;66,"Middle Age",H3948&gt;=66,"Senior")</f>
        <v>Senior</v>
      </c>
      <c r="W3948" t="s">
        <v>6823</v>
      </c>
    </row>
    <row r="3949" spans="1:23" x14ac:dyDescent="0.3">
      <c r="A3949" t="s">
        <v>4046</v>
      </c>
      <c r="B3949" t="s">
        <v>23</v>
      </c>
      <c r="C3949">
        <v>1</v>
      </c>
      <c r="D3949">
        <v>1</v>
      </c>
      <c r="E3949" t="s">
        <v>23</v>
      </c>
      <c r="F3949" t="s">
        <v>88</v>
      </c>
      <c r="G3949" t="s">
        <v>19</v>
      </c>
      <c r="H3949">
        <v>29</v>
      </c>
      <c r="I3949" t="s">
        <v>23</v>
      </c>
      <c r="J3949">
        <v>3</v>
      </c>
      <c r="K3949" t="s">
        <v>20</v>
      </c>
      <c r="L3949" t="s">
        <v>6792</v>
      </c>
      <c r="M3949">
        <v>12</v>
      </c>
      <c r="N3949" t="s">
        <v>59</v>
      </c>
      <c r="O3949" t="s">
        <v>116</v>
      </c>
      <c r="P3949" s="32">
        <v>44986</v>
      </c>
      <c r="Q3949" s="1">
        <v>11.194518705940711</v>
      </c>
      <c r="R3949">
        <v>4</v>
      </c>
      <c r="S3949" t="str" cm="1">
        <f t="array" ref="S3949">_xlfn.IFS(R3949=0,"None",R3949&lt;3,"Low",R3949&lt;6,"Medium",R3949&lt;=10,"High")</f>
        <v>Medium</v>
      </c>
      <c r="T3949" t="str" cm="1">
        <f t="array" ref="T3949">_xlfn.IFS(M3949&lt;=20,"Low",M3949&lt;=50,"Medium",M3949&lt;=90,"High")</f>
        <v>Low</v>
      </c>
      <c r="U3949" s="33">
        <f>Datos_Limpios[[#This Row],[Number of Complaints or Support]]/Datos_Limpios[[#This Row],[Account Length (in months)]]</f>
        <v>4</v>
      </c>
      <c r="V3949" t="str" cm="1">
        <f t="array" ref="V3949">_xlfn.IFS(H3949&lt;30,"Under 30",H3949&lt;66,"Middle Age",H3949&gt;=66,"Senior")</f>
        <v>Under 30</v>
      </c>
      <c r="W3949" t="s">
        <v>6825</v>
      </c>
    </row>
    <row r="3950" spans="1:23" x14ac:dyDescent="0.3">
      <c r="A3950" t="s">
        <v>4047</v>
      </c>
      <c r="B3950" t="s">
        <v>23</v>
      </c>
      <c r="C3950">
        <v>13</v>
      </c>
      <c r="D3950">
        <v>4</v>
      </c>
      <c r="E3950" t="s">
        <v>17</v>
      </c>
      <c r="F3950" t="s">
        <v>205</v>
      </c>
      <c r="G3950" t="s">
        <v>19</v>
      </c>
      <c r="H3950">
        <v>82</v>
      </c>
      <c r="I3950" t="s">
        <v>17</v>
      </c>
      <c r="J3950">
        <v>0</v>
      </c>
      <c r="K3950" t="s">
        <v>20</v>
      </c>
      <c r="L3950" t="s">
        <v>6792</v>
      </c>
      <c r="M3950">
        <v>42</v>
      </c>
      <c r="N3950" t="s">
        <v>91</v>
      </c>
      <c r="O3950" t="s">
        <v>419</v>
      </c>
      <c r="P3950" s="32">
        <v>44741</v>
      </c>
      <c r="Q3950" s="1">
        <v>47.797833362882272</v>
      </c>
      <c r="R3950">
        <v>10</v>
      </c>
      <c r="S3950" t="str" cm="1">
        <f t="array" ref="S3950">_xlfn.IFS(R3950=0,"None",R3950&lt;3,"Low",R3950&lt;6,"Medium",R3950&lt;=10,"High")</f>
        <v>High</v>
      </c>
      <c r="T3950" t="str" cm="1">
        <f t="array" ref="T3950">_xlfn.IFS(M3950&lt;=20,"Low",M3950&lt;=50,"Medium",M3950&lt;=90,"High")</f>
        <v>Medium</v>
      </c>
      <c r="U3950" s="33">
        <f>Datos_Limpios[[#This Row],[Number of Complaints or Support]]/Datos_Limpios[[#This Row],[Account Length (in months)]]</f>
        <v>0.76923076923076927</v>
      </c>
      <c r="V3950" t="str" cm="1">
        <f t="array" ref="V3950">_xlfn.IFS(H3950&lt;30,"Under 30",H3950&lt;66,"Middle Age",H3950&gt;=66,"Senior")</f>
        <v>Senior</v>
      </c>
      <c r="W3950" t="s">
        <v>6823</v>
      </c>
    </row>
    <row r="3951" spans="1:23" x14ac:dyDescent="0.3">
      <c r="A3951" t="s">
        <v>4048</v>
      </c>
      <c r="B3951" t="s">
        <v>23</v>
      </c>
      <c r="C3951">
        <v>17</v>
      </c>
      <c r="D3951">
        <v>4</v>
      </c>
      <c r="E3951" t="s">
        <v>23</v>
      </c>
      <c r="F3951" t="s">
        <v>123</v>
      </c>
      <c r="G3951" t="s">
        <v>19</v>
      </c>
      <c r="H3951">
        <v>77</v>
      </c>
      <c r="I3951" t="s">
        <v>17</v>
      </c>
      <c r="J3951">
        <v>0</v>
      </c>
      <c r="K3951" t="s">
        <v>20</v>
      </c>
      <c r="L3951" t="s">
        <v>6792</v>
      </c>
      <c r="M3951">
        <v>39</v>
      </c>
      <c r="N3951" t="s">
        <v>27</v>
      </c>
      <c r="O3951" t="s">
        <v>125</v>
      </c>
      <c r="P3951" s="32">
        <v>45015</v>
      </c>
      <c r="Q3951" s="1">
        <v>34.205289993558168</v>
      </c>
      <c r="R3951">
        <v>2</v>
      </c>
      <c r="S3951" t="str" cm="1">
        <f t="array" ref="S3951">_xlfn.IFS(R3951=0,"None",R3951&lt;3,"Low",R3951&lt;6,"Medium",R3951&lt;=10,"High")</f>
        <v>Low</v>
      </c>
      <c r="T3951" t="str" cm="1">
        <f t="array" ref="T3951">_xlfn.IFS(M3951&lt;=20,"Low",M3951&lt;=50,"Medium",M3951&lt;=90,"High")</f>
        <v>Medium</v>
      </c>
      <c r="U3951" s="33">
        <f>Datos_Limpios[[#This Row],[Number of Complaints or Support]]/Datos_Limpios[[#This Row],[Account Length (in months)]]</f>
        <v>0.11764705882352941</v>
      </c>
      <c r="V3951" t="str" cm="1">
        <f t="array" ref="V3951">_xlfn.IFS(H3951&lt;30,"Under 30",H3951&lt;66,"Middle Age",H3951&gt;=66,"Senior")</f>
        <v>Senior</v>
      </c>
      <c r="W3951" t="s">
        <v>6824</v>
      </c>
    </row>
    <row r="3952" spans="1:23" x14ac:dyDescent="0.3">
      <c r="A3952" t="s">
        <v>4049</v>
      </c>
      <c r="B3952" t="s">
        <v>17</v>
      </c>
      <c r="C3952">
        <v>23</v>
      </c>
      <c r="D3952">
        <v>0</v>
      </c>
      <c r="E3952" t="s">
        <v>23</v>
      </c>
      <c r="F3952" t="s">
        <v>86</v>
      </c>
      <c r="G3952" t="s">
        <v>19</v>
      </c>
      <c r="H3952">
        <v>65</v>
      </c>
      <c r="I3952" t="s">
        <v>23</v>
      </c>
      <c r="J3952">
        <v>6</v>
      </c>
      <c r="K3952" t="s">
        <v>24</v>
      </c>
      <c r="L3952" t="s">
        <v>6792</v>
      </c>
      <c r="M3952">
        <v>21</v>
      </c>
      <c r="P3952" s="32">
        <v>44824</v>
      </c>
      <c r="Q3952" s="1">
        <v>18.87253657186525</v>
      </c>
      <c r="R3952">
        <v>1</v>
      </c>
      <c r="S3952" t="str" cm="1">
        <f t="array" ref="S3952">_xlfn.IFS(R3952=0,"None",R3952&lt;3,"Low",R3952&lt;6,"Medium",R3952&lt;=10,"High")</f>
        <v>Low</v>
      </c>
      <c r="T3952" t="str" cm="1">
        <f t="array" ref="T3952">_xlfn.IFS(M3952&lt;=20,"Low",M3952&lt;=50,"Medium",M3952&lt;=90,"High")</f>
        <v>Medium</v>
      </c>
      <c r="U3952" s="33">
        <f>Datos_Limpios[[#This Row],[Number of Complaints or Support]]/Datos_Limpios[[#This Row],[Account Length (in months)]]</f>
        <v>4.3478260869565216E-2</v>
      </c>
      <c r="V3952" t="str" cm="1">
        <f t="array" ref="V3952">_xlfn.IFS(H3952&lt;30,"Under 30",H3952&lt;66,"Middle Age",H3952&gt;=66,"Senior")</f>
        <v>Middle Age</v>
      </c>
      <c r="W3952" t="s">
        <v>6824</v>
      </c>
    </row>
    <row r="3953" spans="1:23" x14ac:dyDescent="0.3">
      <c r="A3953" t="s">
        <v>4050</v>
      </c>
      <c r="B3953" t="s">
        <v>17</v>
      </c>
      <c r="C3953">
        <v>45</v>
      </c>
      <c r="D3953">
        <v>0</v>
      </c>
      <c r="E3953" t="s">
        <v>23</v>
      </c>
      <c r="F3953" t="s">
        <v>128</v>
      </c>
      <c r="G3953" t="s">
        <v>19</v>
      </c>
      <c r="H3953">
        <v>73</v>
      </c>
      <c r="I3953" t="s">
        <v>23</v>
      </c>
      <c r="J3953">
        <v>4</v>
      </c>
      <c r="K3953" t="s">
        <v>32</v>
      </c>
      <c r="L3953" t="s">
        <v>6792</v>
      </c>
      <c r="M3953">
        <v>53</v>
      </c>
      <c r="P3953" s="32">
        <v>44867</v>
      </c>
      <c r="Q3953" s="1">
        <v>43.04897061658103</v>
      </c>
      <c r="R3953">
        <v>9</v>
      </c>
      <c r="S3953" t="str" cm="1">
        <f t="array" ref="S3953">_xlfn.IFS(R3953=0,"None",R3953&lt;3,"Low",R3953&lt;6,"Medium",R3953&lt;=10,"High")</f>
        <v>High</v>
      </c>
      <c r="T3953" t="str" cm="1">
        <f t="array" ref="T3953">_xlfn.IFS(M3953&lt;=20,"Low",M3953&lt;=50,"Medium",M3953&lt;=90,"High")</f>
        <v>High</v>
      </c>
      <c r="U3953" s="33">
        <f>Datos_Limpios[[#This Row],[Number of Complaints or Support]]/Datos_Limpios[[#This Row],[Account Length (in months)]]</f>
        <v>0.2</v>
      </c>
      <c r="V3953" t="str" cm="1">
        <f t="array" ref="V3953">_xlfn.IFS(H3953&lt;30,"Under 30",H3953&lt;66,"Middle Age",H3953&gt;=66,"Senior")</f>
        <v>Senior</v>
      </c>
      <c r="W3953" t="s">
        <v>6826</v>
      </c>
    </row>
    <row r="3954" spans="1:23" x14ac:dyDescent="0.3">
      <c r="A3954" t="s">
        <v>4051</v>
      </c>
      <c r="B3954" t="s">
        <v>17</v>
      </c>
      <c r="C3954">
        <v>71</v>
      </c>
      <c r="D3954">
        <v>0</v>
      </c>
      <c r="E3954" t="s">
        <v>23</v>
      </c>
      <c r="F3954" t="s">
        <v>36</v>
      </c>
      <c r="G3954" t="s">
        <v>19</v>
      </c>
      <c r="H3954">
        <v>38</v>
      </c>
      <c r="I3954" t="s">
        <v>23</v>
      </c>
      <c r="J3954">
        <v>3</v>
      </c>
      <c r="K3954" t="s">
        <v>32</v>
      </c>
      <c r="L3954" t="s">
        <v>6792</v>
      </c>
      <c r="M3954">
        <v>38</v>
      </c>
      <c r="P3954" s="32">
        <v>44261</v>
      </c>
      <c r="Q3954" s="1">
        <v>44.61174179358575</v>
      </c>
      <c r="R3954">
        <v>5</v>
      </c>
      <c r="S3954" t="str" cm="1">
        <f t="array" ref="S3954">_xlfn.IFS(R3954=0,"None",R3954&lt;3,"Low",R3954&lt;6,"Medium",R3954&lt;=10,"High")</f>
        <v>Medium</v>
      </c>
      <c r="T3954" t="str" cm="1">
        <f t="array" ref="T3954">_xlfn.IFS(M3954&lt;=20,"Low",M3954&lt;=50,"Medium",M3954&lt;=90,"High")</f>
        <v>Medium</v>
      </c>
      <c r="U3954" s="33">
        <f>Datos_Limpios[[#This Row],[Number of Complaints or Support]]/Datos_Limpios[[#This Row],[Account Length (in months)]]</f>
        <v>7.0422535211267609E-2</v>
      </c>
      <c r="V3954" t="str" cm="1">
        <f t="array" ref="V3954">_xlfn.IFS(H3954&lt;30,"Under 30",H3954&lt;66,"Middle Age",H3954&gt;=66,"Senior")</f>
        <v>Middle Age</v>
      </c>
      <c r="W3954" t="s">
        <v>6824</v>
      </c>
    </row>
    <row r="3955" spans="1:23" x14ac:dyDescent="0.3">
      <c r="A3955" t="s">
        <v>4052</v>
      </c>
      <c r="B3955" t="s">
        <v>17</v>
      </c>
      <c r="C3955">
        <v>10</v>
      </c>
      <c r="D3955">
        <v>0</v>
      </c>
      <c r="E3955" t="s">
        <v>17</v>
      </c>
      <c r="F3955" t="s">
        <v>179</v>
      </c>
      <c r="G3955" t="s">
        <v>6790</v>
      </c>
      <c r="H3955">
        <v>27</v>
      </c>
      <c r="I3955" t="s">
        <v>23</v>
      </c>
      <c r="J3955">
        <v>5</v>
      </c>
      <c r="K3955" t="s">
        <v>20</v>
      </c>
      <c r="L3955" t="s">
        <v>6791</v>
      </c>
      <c r="M3955">
        <v>12</v>
      </c>
      <c r="P3955" s="32">
        <v>45080</v>
      </c>
      <c r="Q3955" s="1">
        <v>13.856695981046441</v>
      </c>
      <c r="R3955">
        <v>8</v>
      </c>
      <c r="S3955" t="str" cm="1">
        <f t="array" ref="S3955">_xlfn.IFS(R3955=0,"None",R3955&lt;3,"Low",R3955&lt;6,"Medium",R3955&lt;=10,"High")</f>
        <v>High</v>
      </c>
      <c r="T3955" t="str" cm="1">
        <f t="array" ref="T3955">_xlfn.IFS(M3955&lt;=20,"Low",M3955&lt;=50,"Medium",M3955&lt;=90,"High")</f>
        <v>Low</v>
      </c>
      <c r="U3955" s="33">
        <f>Datos_Limpios[[#This Row],[Number of Complaints or Support]]/Datos_Limpios[[#This Row],[Account Length (in months)]]</f>
        <v>0.8</v>
      </c>
      <c r="V3955" t="str" cm="1">
        <f t="array" ref="V3955">_xlfn.IFS(H3955&lt;30,"Under 30",H3955&lt;66,"Middle Age",H3955&gt;=66,"Senior")</f>
        <v>Under 30</v>
      </c>
      <c r="W3955" t="s">
        <v>6826</v>
      </c>
    </row>
    <row r="3956" spans="1:23" x14ac:dyDescent="0.3">
      <c r="A3956" t="s">
        <v>4053</v>
      </c>
      <c r="B3956" t="s">
        <v>23</v>
      </c>
      <c r="C3956">
        <v>24</v>
      </c>
      <c r="D3956">
        <v>1</v>
      </c>
      <c r="E3956" t="s">
        <v>23</v>
      </c>
      <c r="F3956" t="s">
        <v>142</v>
      </c>
      <c r="G3956" t="s">
        <v>6790</v>
      </c>
      <c r="H3956">
        <v>47</v>
      </c>
      <c r="I3956" t="s">
        <v>17</v>
      </c>
      <c r="J3956">
        <v>0</v>
      </c>
      <c r="K3956" t="s">
        <v>20</v>
      </c>
      <c r="L3956" t="s">
        <v>6792</v>
      </c>
      <c r="M3956">
        <v>47</v>
      </c>
      <c r="N3956" t="s">
        <v>76</v>
      </c>
      <c r="O3956" t="s">
        <v>136</v>
      </c>
      <c r="P3956" s="32">
        <v>44394</v>
      </c>
      <c r="Q3956" s="1">
        <v>44.824406918497139</v>
      </c>
      <c r="R3956">
        <v>9</v>
      </c>
      <c r="S3956" t="str" cm="1">
        <f t="array" ref="S3956">_xlfn.IFS(R3956=0,"None",R3956&lt;3,"Low",R3956&lt;6,"Medium",R3956&lt;=10,"High")</f>
        <v>High</v>
      </c>
      <c r="T3956" t="str" cm="1">
        <f t="array" ref="T3956">_xlfn.IFS(M3956&lt;=20,"Low",M3956&lt;=50,"Medium",M3956&lt;=90,"High")</f>
        <v>Medium</v>
      </c>
      <c r="U3956" s="33">
        <f>Datos_Limpios[[#This Row],[Number of Complaints or Support]]/Datos_Limpios[[#This Row],[Account Length (in months)]]</f>
        <v>0.375</v>
      </c>
      <c r="V3956" t="str" cm="1">
        <f t="array" ref="V3956">_xlfn.IFS(H3956&lt;30,"Under 30",H3956&lt;66,"Middle Age",H3956&gt;=66,"Senior")</f>
        <v>Middle Age</v>
      </c>
      <c r="W3956" t="s">
        <v>6823</v>
      </c>
    </row>
    <row r="3957" spans="1:23" x14ac:dyDescent="0.3">
      <c r="A3957" t="s">
        <v>4054</v>
      </c>
      <c r="B3957" t="s">
        <v>17</v>
      </c>
      <c r="C3957">
        <v>28</v>
      </c>
      <c r="D3957">
        <v>0</v>
      </c>
      <c r="E3957" t="s">
        <v>17</v>
      </c>
      <c r="F3957" t="s">
        <v>34</v>
      </c>
      <c r="G3957" t="s">
        <v>19</v>
      </c>
      <c r="H3957">
        <v>43</v>
      </c>
      <c r="I3957" t="s">
        <v>23</v>
      </c>
      <c r="J3957">
        <v>2</v>
      </c>
      <c r="K3957" t="s">
        <v>32</v>
      </c>
      <c r="L3957" t="s">
        <v>6791</v>
      </c>
      <c r="M3957">
        <v>10</v>
      </c>
      <c r="P3957" s="32">
        <v>45254</v>
      </c>
      <c r="Q3957" s="1">
        <v>9.3040045021561379</v>
      </c>
      <c r="R3957">
        <v>8</v>
      </c>
      <c r="S3957" t="str" cm="1">
        <f t="array" ref="S3957">_xlfn.IFS(R3957=0,"None",R3957&lt;3,"Low",R3957&lt;6,"Medium",R3957&lt;=10,"High")</f>
        <v>High</v>
      </c>
      <c r="T3957" t="str" cm="1">
        <f t="array" ref="T3957">_xlfn.IFS(M3957&lt;=20,"Low",M3957&lt;=50,"Medium",M3957&lt;=90,"High")</f>
        <v>Low</v>
      </c>
      <c r="U3957" s="33">
        <f>Datos_Limpios[[#This Row],[Number of Complaints or Support]]/Datos_Limpios[[#This Row],[Account Length (in months)]]</f>
        <v>0.2857142857142857</v>
      </c>
      <c r="V3957" t="str" cm="1">
        <f t="array" ref="V3957">_xlfn.IFS(H3957&lt;30,"Under 30",H3957&lt;66,"Middle Age",H3957&gt;=66,"Senior")</f>
        <v>Middle Age</v>
      </c>
      <c r="W3957" t="s">
        <v>6823</v>
      </c>
    </row>
    <row r="3958" spans="1:23" x14ac:dyDescent="0.3">
      <c r="A3958" t="s">
        <v>4055</v>
      </c>
      <c r="B3958" t="s">
        <v>17</v>
      </c>
      <c r="C3958">
        <v>72</v>
      </c>
      <c r="D3958">
        <v>0</v>
      </c>
      <c r="E3958" t="s">
        <v>23</v>
      </c>
      <c r="F3958" t="s">
        <v>142</v>
      </c>
      <c r="G3958" t="s">
        <v>6790</v>
      </c>
      <c r="H3958">
        <v>27</v>
      </c>
      <c r="I3958" t="s">
        <v>23</v>
      </c>
      <c r="J3958">
        <v>5</v>
      </c>
      <c r="K3958" t="s">
        <v>32</v>
      </c>
      <c r="L3958" t="s">
        <v>6792</v>
      </c>
      <c r="M3958">
        <v>40</v>
      </c>
      <c r="P3958" s="32">
        <v>43880</v>
      </c>
      <c r="Q3958" s="1">
        <v>42.006573285011378</v>
      </c>
      <c r="R3958">
        <v>5</v>
      </c>
      <c r="S3958" t="str" cm="1">
        <f t="array" ref="S3958">_xlfn.IFS(R3958=0,"None",R3958&lt;3,"Low",R3958&lt;6,"Medium",R3958&lt;=10,"High")</f>
        <v>Medium</v>
      </c>
      <c r="T3958" t="str" cm="1">
        <f t="array" ref="T3958">_xlfn.IFS(M3958&lt;=20,"Low",M3958&lt;=50,"Medium",M3958&lt;=90,"High")</f>
        <v>Medium</v>
      </c>
      <c r="U3958" s="33">
        <f>Datos_Limpios[[#This Row],[Number of Complaints or Support]]/Datos_Limpios[[#This Row],[Account Length (in months)]]</f>
        <v>6.9444444444444448E-2</v>
      </c>
      <c r="V3958" t="str" cm="1">
        <f t="array" ref="V3958">_xlfn.IFS(H3958&lt;30,"Under 30",H3958&lt;66,"Middle Age",H3958&gt;=66,"Senior")</f>
        <v>Under 30</v>
      </c>
      <c r="W3958" t="s">
        <v>6823</v>
      </c>
    </row>
    <row r="3959" spans="1:23" x14ac:dyDescent="0.3">
      <c r="A3959" t="s">
        <v>4056</v>
      </c>
      <c r="B3959" t="s">
        <v>23</v>
      </c>
      <c r="C3959">
        <v>10</v>
      </c>
      <c r="D3959">
        <v>4</v>
      </c>
      <c r="E3959" t="s">
        <v>23</v>
      </c>
      <c r="F3959" t="s">
        <v>86</v>
      </c>
      <c r="G3959" t="s">
        <v>19</v>
      </c>
      <c r="H3959">
        <v>38</v>
      </c>
      <c r="I3959" t="s">
        <v>17</v>
      </c>
      <c r="J3959">
        <v>0</v>
      </c>
      <c r="K3959" t="s">
        <v>20</v>
      </c>
      <c r="L3959" t="s">
        <v>6792</v>
      </c>
      <c r="M3959">
        <v>59</v>
      </c>
      <c r="N3959" t="s">
        <v>59</v>
      </c>
      <c r="O3959" t="s">
        <v>116</v>
      </c>
      <c r="P3959" s="32">
        <v>45031</v>
      </c>
      <c r="Q3959" s="1">
        <v>66.28682297643293</v>
      </c>
      <c r="R3959">
        <v>6</v>
      </c>
      <c r="S3959" t="str" cm="1">
        <f t="array" ref="S3959">_xlfn.IFS(R3959=0,"None",R3959&lt;3,"Low",R3959&lt;6,"Medium",R3959&lt;=10,"High")</f>
        <v>High</v>
      </c>
      <c r="T3959" t="str" cm="1">
        <f t="array" ref="T3959">_xlfn.IFS(M3959&lt;=20,"Low",M3959&lt;=50,"Medium",M3959&lt;=90,"High")</f>
        <v>High</v>
      </c>
      <c r="U3959" s="33">
        <f>Datos_Limpios[[#This Row],[Number of Complaints or Support]]/Datos_Limpios[[#This Row],[Account Length (in months)]]</f>
        <v>0.6</v>
      </c>
      <c r="V3959" t="str" cm="1">
        <f t="array" ref="V3959">_xlfn.IFS(H3959&lt;30,"Under 30",H3959&lt;66,"Middle Age",H3959&gt;=66,"Senior")</f>
        <v>Middle Age</v>
      </c>
      <c r="W3959" t="s">
        <v>6824</v>
      </c>
    </row>
    <row r="3960" spans="1:23" x14ac:dyDescent="0.3">
      <c r="A3960" t="s">
        <v>4057</v>
      </c>
      <c r="B3960" t="s">
        <v>23</v>
      </c>
      <c r="C3960">
        <v>68</v>
      </c>
      <c r="D3960">
        <v>1</v>
      </c>
      <c r="E3960" t="s">
        <v>23</v>
      </c>
      <c r="F3960" t="s">
        <v>107</v>
      </c>
      <c r="G3960" t="s">
        <v>6790</v>
      </c>
      <c r="H3960">
        <v>67</v>
      </c>
      <c r="I3960" t="s">
        <v>17</v>
      </c>
      <c r="J3960">
        <v>0</v>
      </c>
      <c r="K3960" t="s">
        <v>32</v>
      </c>
      <c r="L3960" t="s">
        <v>6792</v>
      </c>
      <c r="M3960">
        <v>59</v>
      </c>
      <c r="N3960" t="s">
        <v>59</v>
      </c>
      <c r="O3960" t="s">
        <v>60</v>
      </c>
      <c r="P3960" s="32">
        <v>43880</v>
      </c>
      <c r="Q3960" s="1">
        <v>59.885900605376641</v>
      </c>
      <c r="R3960">
        <v>8</v>
      </c>
      <c r="S3960" t="str" cm="1">
        <f t="array" ref="S3960">_xlfn.IFS(R3960=0,"None",R3960&lt;3,"Low",R3960&lt;6,"Medium",R3960&lt;=10,"High")</f>
        <v>High</v>
      </c>
      <c r="T3960" t="str" cm="1">
        <f t="array" ref="T3960">_xlfn.IFS(M3960&lt;=20,"Low",M3960&lt;=50,"Medium",M3960&lt;=90,"High")</f>
        <v>High</v>
      </c>
      <c r="U3960" s="33">
        <f>Datos_Limpios[[#This Row],[Number of Complaints or Support]]/Datos_Limpios[[#This Row],[Account Length (in months)]]</f>
        <v>0.11764705882352941</v>
      </c>
      <c r="V3960" t="str" cm="1">
        <f t="array" ref="V3960">_xlfn.IFS(H3960&lt;30,"Under 30",H3960&lt;66,"Middle Age",H3960&gt;=66,"Senior")</f>
        <v>Senior</v>
      </c>
      <c r="W3960" t="s">
        <v>6825</v>
      </c>
    </row>
    <row r="3961" spans="1:23" x14ac:dyDescent="0.3">
      <c r="A3961" t="s">
        <v>4058</v>
      </c>
      <c r="B3961" t="s">
        <v>17</v>
      </c>
      <c r="C3961">
        <v>70</v>
      </c>
      <c r="D3961">
        <v>0</v>
      </c>
      <c r="E3961" t="s">
        <v>23</v>
      </c>
      <c r="F3961" t="s">
        <v>103</v>
      </c>
      <c r="G3961" t="s">
        <v>6790</v>
      </c>
      <c r="H3961">
        <v>59</v>
      </c>
      <c r="I3961" t="s">
        <v>23</v>
      </c>
      <c r="J3961">
        <v>5</v>
      </c>
      <c r="K3961" t="s">
        <v>32</v>
      </c>
      <c r="L3961" t="s">
        <v>6792</v>
      </c>
      <c r="M3961">
        <v>34</v>
      </c>
      <c r="P3961" s="32">
        <v>44695</v>
      </c>
      <c r="Q3961" s="1">
        <v>35.007510897982392</v>
      </c>
      <c r="R3961">
        <v>1</v>
      </c>
      <c r="S3961" t="str" cm="1">
        <f t="array" ref="S3961">_xlfn.IFS(R3961=0,"None",R3961&lt;3,"Low",R3961&lt;6,"Medium",R3961&lt;=10,"High")</f>
        <v>Low</v>
      </c>
      <c r="T3961" t="str" cm="1">
        <f t="array" ref="T3961">_xlfn.IFS(M3961&lt;=20,"Low",M3961&lt;=50,"Medium",M3961&lt;=90,"High")</f>
        <v>Medium</v>
      </c>
      <c r="U3961" s="33">
        <f>Datos_Limpios[[#This Row],[Number of Complaints or Support]]/Datos_Limpios[[#This Row],[Account Length (in months)]]</f>
        <v>1.4285714285714285E-2</v>
      </c>
      <c r="V3961" t="str" cm="1">
        <f t="array" ref="V3961">_xlfn.IFS(H3961&lt;30,"Under 30",H3961&lt;66,"Middle Age",H3961&gt;=66,"Senior")</f>
        <v>Middle Age</v>
      </c>
      <c r="W3961" t="s">
        <v>6823</v>
      </c>
    </row>
    <row r="3962" spans="1:23" x14ac:dyDescent="0.3">
      <c r="A3962" t="s">
        <v>4059</v>
      </c>
      <c r="B3962" t="s">
        <v>17</v>
      </c>
      <c r="C3962">
        <v>2</v>
      </c>
      <c r="D3962">
        <v>0</v>
      </c>
      <c r="E3962" t="s">
        <v>23</v>
      </c>
      <c r="F3962" t="s">
        <v>52</v>
      </c>
      <c r="G3962" t="s">
        <v>6790</v>
      </c>
      <c r="H3962">
        <v>43</v>
      </c>
      <c r="I3962" t="s">
        <v>23</v>
      </c>
      <c r="J3962">
        <v>2</v>
      </c>
      <c r="K3962" t="s">
        <v>20</v>
      </c>
      <c r="L3962" t="s">
        <v>6792</v>
      </c>
      <c r="M3962">
        <v>34</v>
      </c>
      <c r="P3962" s="32">
        <v>44110</v>
      </c>
      <c r="Q3962" s="1">
        <v>36.723422134718938</v>
      </c>
      <c r="R3962">
        <v>8</v>
      </c>
      <c r="S3962" t="str" cm="1">
        <f t="array" ref="S3962">_xlfn.IFS(R3962=0,"None",R3962&lt;3,"Low",R3962&lt;6,"Medium",R3962&lt;=10,"High")</f>
        <v>High</v>
      </c>
      <c r="T3962" t="str" cm="1">
        <f t="array" ref="T3962">_xlfn.IFS(M3962&lt;=20,"Low",M3962&lt;=50,"Medium",M3962&lt;=90,"High")</f>
        <v>Medium</v>
      </c>
      <c r="U3962" s="33">
        <f>Datos_Limpios[[#This Row],[Number of Complaints or Support]]/Datos_Limpios[[#This Row],[Account Length (in months)]]</f>
        <v>4</v>
      </c>
      <c r="V3962" t="str" cm="1">
        <f t="array" ref="V3962">_xlfn.IFS(H3962&lt;30,"Under 30",H3962&lt;66,"Middle Age",H3962&gt;=66,"Senior")</f>
        <v>Middle Age</v>
      </c>
      <c r="W3962" t="s">
        <v>6824</v>
      </c>
    </row>
    <row r="3963" spans="1:23" x14ac:dyDescent="0.3">
      <c r="A3963" t="s">
        <v>4060</v>
      </c>
      <c r="B3963" t="s">
        <v>17</v>
      </c>
      <c r="C3963">
        <v>53</v>
      </c>
      <c r="D3963">
        <v>0</v>
      </c>
      <c r="E3963" t="s">
        <v>23</v>
      </c>
      <c r="F3963" t="s">
        <v>103</v>
      </c>
      <c r="G3963" t="s">
        <v>19</v>
      </c>
      <c r="H3963">
        <v>26</v>
      </c>
      <c r="I3963" t="s">
        <v>17</v>
      </c>
      <c r="J3963">
        <v>0</v>
      </c>
      <c r="K3963" t="s">
        <v>32</v>
      </c>
      <c r="L3963" t="s">
        <v>6792</v>
      </c>
      <c r="M3963">
        <v>51</v>
      </c>
      <c r="P3963" s="32">
        <v>44824</v>
      </c>
      <c r="Q3963" s="1">
        <v>45.129147906648903</v>
      </c>
      <c r="R3963">
        <v>10</v>
      </c>
      <c r="S3963" t="str" cm="1">
        <f t="array" ref="S3963">_xlfn.IFS(R3963=0,"None",R3963&lt;3,"Low",R3963&lt;6,"Medium",R3963&lt;=10,"High")</f>
        <v>High</v>
      </c>
      <c r="T3963" t="str" cm="1">
        <f t="array" ref="T3963">_xlfn.IFS(M3963&lt;=20,"Low",M3963&lt;=50,"Medium",M3963&lt;=90,"High")</f>
        <v>High</v>
      </c>
      <c r="U3963" s="33">
        <f>Datos_Limpios[[#This Row],[Number of Complaints or Support]]/Datos_Limpios[[#This Row],[Account Length (in months)]]</f>
        <v>0.18867924528301888</v>
      </c>
      <c r="V3963" t="str" cm="1">
        <f t="array" ref="V3963">_xlfn.IFS(H3963&lt;30,"Under 30",H3963&lt;66,"Middle Age",H3963&gt;=66,"Senior")</f>
        <v>Under 30</v>
      </c>
      <c r="W3963" t="s">
        <v>6823</v>
      </c>
    </row>
    <row r="3964" spans="1:23" x14ac:dyDescent="0.3">
      <c r="A3964" t="s">
        <v>4061</v>
      </c>
      <c r="B3964" t="s">
        <v>17</v>
      </c>
      <c r="C3964">
        <v>57</v>
      </c>
      <c r="D3964">
        <v>2</v>
      </c>
      <c r="E3964" t="s">
        <v>17</v>
      </c>
      <c r="F3964" t="s">
        <v>156</v>
      </c>
      <c r="G3964" t="s">
        <v>19</v>
      </c>
      <c r="H3964">
        <v>38</v>
      </c>
      <c r="I3964" t="s">
        <v>23</v>
      </c>
      <c r="J3964">
        <v>2</v>
      </c>
      <c r="K3964" t="s">
        <v>32</v>
      </c>
      <c r="L3964" t="s">
        <v>6791</v>
      </c>
      <c r="M3964">
        <v>7</v>
      </c>
      <c r="P3964" s="32">
        <v>44020</v>
      </c>
      <c r="Q3964" s="1">
        <v>6.4680667751718044</v>
      </c>
      <c r="R3964">
        <v>5</v>
      </c>
      <c r="S3964" t="str" cm="1">
        <f t="array" ref="S3964">_xlfn.IFS(R3964=0,"None",R3964&lt;3,"Low",R3964&lt;6,"Medium",R3964&lt;=10,"High")</f>
        <v>Medium</v>
      </c>
      <c r="T3964" t="str" cm="1">
        <f t="array" ref="T3964">_xlfn.IFS(M3964&lt;=20,"Low",M3964&lt;=50,"Medium",M3964&lt;=90,"High")</f>
        <v>Low</v>
      </c>
      <c r="U3964" s="33">
        <f>Datos_Limpios[[#This Row],[Number of Complaints or Support]]/Datos_Limpios[[#This Row],[Account Length (in months)]]</f>
        <v>8.771929824561403E-2</v>
      </c>
      <c r="V3964" t="str" cm="1">
        <f t="array" ref="V3964">_xlfn.IFS(H3964&lt;30,"Under 30",H3964&lt;66,"Middle Age",H3964&gt;=66,"Senior")</f>
        <v>Middle Age</v>
      </c>
      <c r="W3964" t="s">
        <v>6825</v>
      </c>
    </row>
    <row r="3965" spans="1:23" x14ac:dyDescent="0.3">
      <c r="A3965" t="s">
        <v>4062</v>
      </c>
      <c r="B3965" t="s">
        <v>23</v>
      </c>
      <c r="C3965">
        <v>29</v>
      </c>
      <c r="D3965">
        <v>5</v>
      </c>
      <c r="E3965" t="s">
        <v>23</v>
      </c>
      <c r="F3965" t="s">
        <v>47</v>
      </c>
      <c r="G3965" t="s">
        <v>19</v>
      </c>
      <c r="H3965">
        <v>81</v>
      </c>
      <c r="I3965" t="s">
        <v>17</v>
      </c>
      <c r="J3965">
        <v>0</v>
      </c>
      <c r="K3965" t="s">
        <v>20</v>
      </c>
      <c r="L3965" t="s">
        <v>6792</v>
      </c>
      <c r="M3965">
        <v>52</v>
      </c>
      <c r="N3965" t="s">
        <v>59</v>
      </c>
      <c r="O3965" t="s">
        <v>116</v>
      </c>
      <c r="P3965" s="32">
        <v>44994</v>
      </c>
      <c r="Q3965" s="1">
        <v>60.382175857406601</v>
      </c>
      <c r="R3965">
        <v>9</v>
      </c>
      <c r="S3965" t="str" cm="1">
        <f t="array" ref="S3965">_xlfn.IFS(R3965=0,"None",R3965&lt;3,"Low",R3965&lt;6,"Medium",R3965&lt;=10,"High")</f>
        <v>High</v>
      </c>
      <c r="T3965" t="str" cm="1">
        <f t="array" ref="T3965">_xlfn.IFS(M3965&lt;=20,"Low",M3965&lt;=50,"Medium",M3965&lt;=90,"High")</f>
        <v>High</v>
      </c>
      <c r="U3965" s="33">
        <f>Datos_Limpios[[#This Row],[Number of Complaints or Support]]/Datos_Limpios[[#This Row],[Account Length (in months)]]</f>
        <v>0.31034482758620691</v>
      </c>
      <c r="V3965" t="str" cm="1">
        <f t="array" ref="V3965">_xlfn.IFS(H3965&lt;30,"Under 30",H3965&lt;66,"Middle Age",H3965&gt;=66,"Senior")</f>
        <v>Senior</v>
      </c>
      <c r="W3965" t="s">
        <v>6824</v>
      </c>
    </row>
    <row r="3966" spans="1:23" x14ac:dyDescent="0.3">
      <c r="A3966" t="s">
        <v>4063</v>
      </c>
      <c r="B3966" t="s">
        <v>17</v>
      </c>
      <c r="C3966">
        <v>70</v>
      </c>
      <c r="D3966">
        <v>1</v>
      </c>
      <c r="E3966" t="s">
        <v>17</v>
      </c>
      <c r="F3966" t="s">
        <v>40</v>
      </c>
      <c r="G3966" t="s">
        <v>6790</v>
      </c>
      <c r="H3966">
        <v>30</v>
      </c>
      <c r="I3966" t="s">
        <v>23</v>
      </c>
      <c r="J3966">
        <v>2</v>
      </c>
      <c r="K3966" t="s">
        <v>32</v>
      </c>
      <c r="L3966" t="s">
        <v>6791</v>
      </c>
      <c r="M3966">
        <v>10</v>
      </c>
      <c r="P3966" s="32">
        <v>45235</v>
      </c>
      <c r="Q3966" s="1">
        <v>10.095230818855439</v>
      </c>
      <c r="R3966">
        <v>5</v>
      </c>
      <c r="S3966" t="str" cm="1">
        <f t="array" ref="S3966">_xlfn.IFS(R3966=0,"None",R3966&lt;3,"Low",R3966&lt;6,"Medium",R3966&lt;=10,"High")</f>
        <v>Medium</v>
      </c>
      <c r="T3966" t="str" cm="1">
        <f t="array" ref="T3966">_xlfn.IFS(M3966&lt;=20,"Low",M3966&lt;=50,"Medium",M3966&lt;=90,"High")</f>
        <v>Low</v>
      </c>
      <c r="U3966" s="33">
        <f>Datos_Limpios[[#This Row],[Number of Complaints or Support]]/Datos_Limpios[[#This Row],[Account Length (in months)]]</f>
        <v>7.1428571428571425E-2</v>
      </c>
      <c r="V3966" t="str" cm="1">
        <f t="array" ref="V3966">_xlfn.IFS(H3966&lt;30,"Under 30",H3966&lt;66,"Middle Age",H3966&gt;=66,"Senior")</f>
        <v>Middle Age</v>
      </c>
      <c r="W3966" t="s">
        <v>6823</v>
      </c>
    </row>
    <row r="3967" spans="1:23" x14ac:dyDescent="0.3">
      <c r="A3967" t="s">
        <v>4064</v>
      </c>
      <c r="B3967" t="s">
        <v>23</v>
      </c>
      <c r="C3967">
        <v>25</v>
      </c>
      <c r="D3967">
        <v>0</v>
      </c>
      <c r="E3967" t="s">
        <v>23</v>
      </c>
      <c r="F3967" t="s">
        <v>142</v>
      </c>
      <c r="G3967" t="s">
        <v>6790</v>
      </c>
      <c r="H3967">
        <v>72</v>
      </c>
      <c r="I3967" t="s">
        <v>17</v>
      </c>
      <c r="J3967">
        <v>0</v>
      </c>
      <c r="K3967" t="s">
        <v>20</v>
      </c>
      <c r="L3967" t="s">
        <v>6792</v>
      </c>
      <c r="M3967">
        <v>26</v>
      </c>
      <c r="N3967" t="s">
        <v>27</v>
      </c>
      <c r="O3967" t="s">
        <v>108</v>
      </c>
      <c r="P3967" s="32">
        <v>43832</v>
      </c>
      <c r="Q3967" s="1">
        <v>26.168060389564982</v>
      </c>
      <c r="R3967">
        <v>2</v>
      </c>
      <c r="S3967" t="str" cm="1">
        <f t="array" ref="S3967">_xlfn.IFS(R3967=0,"None",R3967&lt;3,"Low",R3967&lt;6,"Medium",R3967&lt;=10,"High")</f>
        <v>Low</v>
      </c>
      <c r="T3967" t="str" cm="1">
        <f t="array" ref="T3967">_xlfn.IFS(M3967&lt;=20,"Low",M3967&lt;=50,"Medium",M3967&lt;=90,"High")</f>
        <v>Medium</v>
      </c>
      <c r="U3967" s="33">
        <f>Datos_Limpios[[#This Row],[Number of Complaints or Support]]/Datos_Limpios[[#This Row],[Account Length (in months)]]</f>
        <v>0.08</v>
      </c>
      <c r="V3967" t="str" cm="1">
        <f t="array" ref="V3967">_xlfn.IFS(H3967&lt;30,"Under 30",H3967&lt;66,"Middle Age",H3967&gt;=66,"Senior")</f>
        <v>Senior</v>
      </c>
      <c r="W3967" t="s">
        <v>6823</v>
      </c>
    </row>
    <row r="3968" spans="1:23" x14ac:dyDescent="0.3">
      <c r="A3968" t="s">
        <v>4065</v>
      </c>
      <c r="B3968" t="s">
        <v>17</v>
      </c>
      <c r="C3968">
        <v>70</v>
      </c>
      <c r="D3968">
        <v>0</v>
      </c>
      <c r="E3968" t="s">
        <v>23</v>
      </c>
      <c r="F3968" t="s">
        <v>18</v>
      </c>
      <c r="G3968" t="s">
        <v>19</v>
      </c>
      <c r="H3968">
        <v>59</v>
      </c>
      <c r="I3968" t="s">
        <v>23</v>
      </c>
      <c r="J3968">
        <v>3</v>
      </c>
      <c r="K3968" t="s">
        <v>32</v>
      </c>
      <c r="L3968" t="s">
        <v>6792</v>
      </c>
      <c r="M3968">
        <v>51</v>
      </c>
      <c r="P3968" s="32">
        <v>44121</v>
      </c>
      <c r="Q3968" s="1">
        <v>43.414185950965667</v>
      </c>
      <c r="R3968">
        <v>0</v>
      </c>
      <c r="S3968" t="str" cm="1">
        <f t="array" ref="S3968">_xlfn.IFS(R3968=0,"None",R3968&lt;3,"Low",R3968&lt;6,"Medium",R3968&lt;=10,"High")</f>
        <v>None</v>
      </c>
      <c r="T3968" t="str" cm="1">
        <f t="array" ref="T3968">_xlfn.IFS(M3968&lt;=20,"Low",M3968&lt;=50,"Medium",M3968&lt;=90,"High")</f>
        <v>High</v>
      </c>
      <c r="U3968" s="33">
        <f>Datos_Limpios[[#This Row],[Number of Complaints or Support]]/Datos_Limpios[[#This Row],[Account Length (in months)]]</f>
        <v>0</v>
      </c>
      <c r="V3968" t="str" cm="1">
        <f t="array" ref="V3968">_xlfn.IFS(H3968&lt;30,"Under 30",H3968&lt;66,"Middle Age",H3968&gt;=66,"Senior")</f>
        <v>Middle Age</v>
      </c>
      <c r="W3968" t="s">
        <v>6823</v>
      </c>
    </row>
    <row r="3969" spans="1:23" x14ac:dyDescent="0.3">
      <c r="A3969" t="s">
        <v>4066</v>
      </c>
      <c r="B3969" t="s">
        <v>17</v>
      </c>
      <c r="C3969">
        <v>10</v>
      </c>
      <c r="D3969">
        <v>0</v>
      </c>
      <c r="E3969" t="s">
        <v>23</v>
      </c>
      <c r="F3969" t="s">
        <v>86</v>
      </c>
      <c r="G3969" t="s">
        <v>6790</v>
      </c>
      <c r="H3969">
        <v>25</v>
      </c>
      <c r="I3969" t="s">
        <v>17</v>
      </c>
      <c r="J3969">
        <v>0</v>
      </c>
      <c r="K3969" t="s">
        <v>20</v>
      </c>
      <c r="L3969" t="s">
        <v>6791</v>
      </c>
      <c r="M3969">
        <v>44</v>
      </c>
      <c r="P3969" s="32">
        <v>44139</v>
      </c>
      <c r="Q3969" s="1">
        <v>43.332595770159791</v>
      </c>
      <c r="R3969">
        <v>6</v>
      </c>
      <c r="S3969" t="str" cm="1">
        <f t="array" ref="S3969">_xlfn.IFS(R3969=0,"None",R3969&lt;3,"Low",R3969&lt;6,"Medium",R3969&lt;=10,"High")</f>
        <v>High</v>
      </c>
      <c r="T3969" t="str" cm="1">
        <f t="array" ref="T3969">_xlfn.IFS(M3969&lt;=20,"Low",M3969&lt;=50,"Medium",M3969&lt;=90,"High")</f>
        <v>Medium</v>
      </c>
      <c r="U3969" s="33">
        <f>Datos_Limpios[[#This Row],[Number of Complaints or Support]]/Datos_Limpios[[#This Row],[Account Length (in months)]]</f>
        <v>0.6</v>
      </c>
      <c r="V3969" t="str" cm="1">
        <f t="array" ref="V3969">_xlfn.IFS(H3969&lt;30,"Under 30",H3969&lt;66,"Middle Age",H3969&gt;=66,"Senior")</f>
        <v>Under 30</v>
      </c>
      <c r="W3969" t="s">
        <v>6824</v>
      </c>
    </row>
    <row r="3970" spans="1:23" x14ac:dyDescent="0.3">
      <c r="A3970" t="s">
        <v>4067</v>
      </c>
      <c r="B3970" t="s">
        <v>23</v>
      </c>
      <c r="C3970">
        <v>16</v>
      </c>
      <c r="D3970">
        <v>5</v>
      </c>
      <c r="E3970" t="s">
        <v>23</v>
      </c>
      <c r="F3970" t="s">
        <v>245</v>
      </c>
      <c r="G3970" t="s">
        <v>19</v>
      </c>
      <c r="H3970">
        <v>47</v>
      </c>
      <c r="I3970" t="s">
        <v>17</v>
      </c>
      <c r="J3970">
        <v>0</v>
      </c>
      <c r="K3970" t="s">
        <v>20</v>
      </c>
      <c r="L3970" t="s">
        <v>6791</v>
      </c>
      <c r="M3970">
        <v>40</v>
      </c>
      <c r="N3970" t="s">
        <v>27</v>
      </c>
      <c r="O3970" t="s">
        <v>108</v>
      </c>
      <c r="P3970" s="32">
        <v>44500</v>
      </c>
      <c r="Q3970" s="1">
        <v>45.797251933870633</v>
      </c>
      <c r="R3970">
        <v>8</v>
      </c>
      <c r="S3970" t="str" cm="1">
        <f t="array" ref="S3970">_xlfn.IFS(R3970=0,"None",R3970&lt;3,"Low",R3970&lt;6,"Medium",R3970&lt;=10,"High")</f>
        <v>High</v>
      </c>
      <c r="T3970" t="str" cm="1">
        <f t="array" ref="T3970">_xlfn.IFS(M3970&lt;=20,"Low",M3970&lt;=50,"Medium",M3970&lt;=90,"High")</f>
        <v>Medium</v>
      </c>
      <c r="U3970" s="33">
        <f>Datos_Limpios[[#This Row],[Number of Complaints or Support]]/Datos_Limpios[[#This Row],[Account Length (in months)]]</f>
        <v>0.5</v>
      </c>
      <c r="V3970" t="str" cm="1">
        <f t="array" ref="V3970">_xlfn.IFS(H3970&lt;30,"Under 30",H3970&lt;66,"Middle Age",H3970&gt;=66,"Senior")</f>
        <v>Middle Age</v>
      </c>
      <c r="W3970" t="s">
        <v>6823</v>
      </c>
    </row>
    <row r="3971" spans="1:23" x14ac:dyDescent="0.3">
      <c r="A3971" t="s">
        <v>4068</v>
      </c>
      <c r="B3971" t="s">
        <v>17</v>
      </c>
      <c r="C3971">
        <v>60</v>
      </c>
      <c r="D3971">
        <v>0</v>
      </c>
      <c r="E3971" t="s">
        <v>23</v>
      </c>
      <c r="F3971" t="s">
        <v>192</v>
      </c>
      <c r="G3971" t="s">
        <v>6790</v>
      </c>
      <c r="H3971">
        <v>59</v>
      </c>
      <c r="I3971" t="s">
        <v>17</v>
      </c>
      <c r="J3971">
        <v>0</v>
      </c>
      <c r="K3971" t="s">
        <v>32</v>
      </c>
      <c r="L3971" t="s">
        <v>6792</v>
      </c>
      <c r="M3971">
        <v>25</v>
      </c>
      <c r="P3971" s="32">
        <v>44766</v>
      </c>
      <c r="Q3971" s="1">
        <v>23.545206286940491</v>
      </c>
      <c r="R3971">
        <v>6</v>
      </c>
      <c r="S3971" t="str" cm="1">
        <f t="array" ref="S3971">_xlfn.IFS(R3971=0,"None",R3971&lt;3,"Low",R3971&lt;6,"Medium",R3971&lt;=10,"High")</f>
        <v>High</v>
      </c>
      <c r="T3971" t="str" cm="1">
        <f t="array" ref="T3971">_xlfn.IFS(M3971&lt;=20,"Low",M3971&lt;=50,"Medium",M3971&lt;=90,"High")</f>
        <v>Medium</v>
      </c>
      <c r="U3971" s="33">
        <f>Datos_Limpios[[#This Row],[Number of Complaints or Support]]/Datos_Limpios[[#This Row],[Account Length (in months)]]</f>
        <v>0.1</v>
      </c>
      <c r="V3971" t="str" cm="1">
        <f t="array" ref="V3971">_xlfn.IFS(H3971&lt;30,"Under 30",H3971&lt;66,"Middle Age",H3971&gt;=66,"Senior")</f>
        <v>Middle Age</v>
      </c>
      <c r="W3971" t="s">
        <v>6824</v>
      </c>
    </row>
    <row r="3972" spans="1:23" x14ac:dyDescent="0.3">
      <c r="A3972" t="s">
        <v>4069</v>
      </c>
      <c r="B3972" t="s">
        <v>17</v>
      </c>
      <c r="C3972">
        <v>62</v>
      </c>
      <c r="D3972">
        <v>0</v>
      </c>
      <c r="E3972" t="s">
        <v>23</v>
      </c>
      <c r="F3972" t="s">
        <v>36</v>
      </c>
      <c r="G3972" t="s">
        <v>6790</v>
      </c>
      <c r="H3972">
        <v>40</v>
      </c>
      <c r="I3972" t="s">
        <v>23</v>
      </c>
      <c r="J3972">
        <v>2</v>
      </c>
      <c r="K3972" t="s">
        <v>24</v>
      </c>
      <c r="L3972" t="s">
        <v>6791</v>
      </c>
      <c r="M3972">
        <v>51</v>
      </c>
      <c r="P3972" s="32">
        <v>44866</v>
      </c>
      <c r="Q3972" s="1">
        <v>41.525360098169863</v>
      </c>
      <c r="R3972">
        <v>6</v>
      </c>
      <c r="S3972" t="str" cm="1">
        <f t="array" ref="S3972">_xlfn.IFS(R3972=0,"None",R3972&lt;3,"Low",R3972&lt;6,"Medium",R3972&lt;=10,"High")</f>
        <v>High</v>
      </c>
      <c r="T3972" t="str" cm="1">
        <f t="array" ref="T3972">_xlfn.IFS(M3972&lt;=20,"Low",M3972&lt;=50,"Medium",M3972&lt;=90,"High")</f>
        <v>High</v>
      </c>
      <c r="U3972" s="33">
        <f>Datos_Limpios[[#This Row],[Number of Complaints or Support]]/Datos_Limpios[[#This Row],[Account Length (in months)]]</f>
        <v>9.6774193548387094E-2</v>
      </c>
      <c r="V3972" t="str" cm="1">
        <f t="array" ref="V3972">_xlfn.IFS(H3972&lt;30,"Under 30",H3972&lt;66,"Middle Age",H3972&gt;=66,"Senior")</f>
        <v>Middle Age</v>
      </c>
      <c r="W3972" t="s">
        <v>6824</v>
      </c>
    </row>
    <row r="3973" spans="1:23" x14ac:dyDescent="0.3">
      <c r="A3973" t="s">
        <v>4070</v>
      </c>
      <c r="B3973" t="s">
        <v>17</v>
      </c>
      <c r="C3973">
        <v>22</v>
      </c>
      <c r="D3973">
        <v>0</v>
      </c>
      <c r="E3973" t="s">
        <v>17</v>
      </c>
      <c r="F3973" t="s">
        <v>42</v>
      </c>
      <c r="G3973" t="s">
        <v>6790</v>
      </c>
      <c r="H3973">
        <v>64</v>
      </c>
      <c r="I3973" t="s">
        <v>23</v>
      </c>
      <c r="J3973">
        <v>3</v>
      </c>
      <c r="K3973" t="s">
        <v>32</v>
      </c>
      <c r="L3973" t="s">
        <v>6791</v>
      </c>
      <c r="M3973">
        <v>6</v>
      </c>
      <c r="P3973" s="32">
        <v>43973</v>
      </c>
      <c r="Q3973" s="1">
        <v>5.0232738881336134</v>
      </c>
      <c r="R3973">
        <v>9</v>
      </c>
      <c r="S3973" t="str" cm="1">
        <f t="array" ref="S3973">_xlfn.IFS(R3973=0,"None",R3973&lt;3,"Low",R3973&lt;6,"Medium",R3973&lt;=10,"High")</f>
        <v>High</v>
      </c>
      <c r="T3973" t="str" cm="1">
        <f t="array" ref="T3973">_xlfn.IFS(M3973&lt;=20,"Low",M3973&lt;=50,"Medium",M3973&lt;=90,"High")</f>
        <v>Low</v>
      </c>
      <c r="U3973" s="33">
        <f>Datos_Limpios[[#This Row],[Number of Complaints or Support]]/Datos_Limpios[[#This Row],[Account Length (in months)]]</f>
        <v>0.40909090909090912</v>
      </c>
      <c r="V3973" t="str" cm="1">
        <f t="array" ref="V3973">_xlfn.IFS(H3973&lt;30,"Under 30",H3973&lt;66,"Middle Age",H3973&gt;=66,"Senior")</f>
        <v>Middle Age</v>
      </c>
      <c r="W3973" t="s">
        <v>6823</v>
      </c>
    </row>
    <row r="3974" spans="1:23" x14ac:dyDescent="0.3">
      <c r="A3974" t="s">
        <v>4071</v>
      </c>
      <c r="B3974" t="s">
        <v>17</v>
      </c>
      <c r="C3974">
        <v>73</v>
      </c>
      <c r="D3974">
        <v>1</v>
      </c>
      <c r="E3974" t="s">
        <v>23</v>
      </c>
      <c r="F3974" t="s">
        <v>29</v>
      </c>
      <c r="G3974" t="s">
        <v>19</v>
      </c>
      <c r="H3974">
        <v>24</v>
      </c>
      <c r="I3974" t="s">
        <v>17</v>
      </c>
      <c r="J3974">
        <v>0</v>
      </c>
      <c r="K3974" t="s">
        <v>32</v>
      </c>
      <c r="L3974" t="s">
        <v>6791</v>
      </c>
      <c r="M3974">
        <v>38</v>
      </c>
      <c r="P3974" s="32">
        <v>44051</v>
      </c>
      <c r="Q3974" s="1">
        <v>36.764929792443468</v>
      </c>
      <c r="R3974">
        <v>3</v>
      </c>
      <c r="S3974" t="str" cm="1">
        <f t="array" ref="S3974">_xlfn.IFS(R3974=0,"None",R3974&lt;3,"Low",R3974&lt;6,"Medium",R3974&lt;=10,"High")</f>
        <v>Medium</v>
      </c>
      <c r="T3974" t="str" cm="1">
        <f t="array" ref="T3974">_xlfn.IFS(M3974&lt;=20,"Low",M3974&lt;=50,"Medium",M3974&lt;=90,"High")</f>
        <v>Medium</v>
      </c>
      <c r="U3974" s="33">
        <f>Datos_Limpios[[#This Row],[Number of Complaints or Support]]/Datos_Limpios[[#This Row],[Account Length (in months)]]</f>
        <v>4.1095890410958902E-2</v>
      </c>
      <c r="V3974" t="str" cm="1">
        <f t="array" ref="V3974">_xlfn.IFS(H3974&lt;30,"Under 30",H3974&lt;66,"Middle Age",H3974&gt;=66,"Senior")</f>
        <v>Under 30</v>
      </c>
      <c r="W3974" t="s">
        <v>6825</v>
      </c>
    </row>
    <row r="3975" spans="1:23" x14ac:dyDescent="0.3">
      <c r="A3975" t="s">
        <v>4072</v>
      </c>
      <c r="B3975" t="s">
        <v>17</v>
      </c>
      <c r="C3975">
        <v>60</v>
      </c>
      <c r="D3975">
        <v>2</v>
      </c>
      <c r="E3975" t="s">
        <v>23</v>
      </c>
      <c r="F3975" t="s">
        <v>158</v>
      </c>
      <c r="G3975" t="s">
        <v>6790</v>
      </c>
      <c r="H3975">
        <v>57</v>
      </c>
      <c r="I3975" t="s">
        <v>17</v>
      </c>
      <c r="J3975">
        <v>0</v>
      </c>
      <c r="K3975" t="s">
        <v>24</v>
      </c>
      <c r="L3975" t="s">
        <v>6791</v>
      </c>
      <c r="M3975">
        <v>23</v>
      </c>
      <c r="P3975" s="32">
        <v>45211</v>
      </c>
      <c r="Q3975" s="1">
        <v>26.59709799559711</v>
      </c>
      <c r="R3975">
        <v>9</v>
      </c>
      <c r="S3975" t="str" cm="1">
        <f t="array" ref="S3975">_xlfn.IFS(R3975=0,"None",R3975&lt;3,"Low",R3975&lt;6,"Medium",R3975&lt;=10,"High")</f>
        <v>High</v>
      </c>
      <c r="T3975" t="str" cm="1">
        <f t="array" ref="T3975">_xlfn.IFS(M3975&lt;=20,"Low",M3975&lt;=50,"Medium",M3975&lt;=90,"High")</f>
        <v>Medium</v>
      </c>
      <c r="U3975" s="33">
        <f>Datos_Limpios[[#This Row],[Number of Complaints or Support]]/Datos_Limpios[[#This Row],[Account Length (in months)]]</f>
        <v>0.15</v>
      </c>
      <c r="V3975" t="str" cm="1">
        <f t="array" ref="V3975">_xlfn.IFS(H3975&lt;30,"Under 30",H3975&lt;66,"Middle Age",H3975&gt;=66,"Senior")</f>
        <v>Middle Age</v>
      </c>
      <c r="W3975" t="s">
        <v>6823</v>
      </c>
    </row>
    <row r="3976" spans="1:23" x14ac:dyDescent="0.3">
      <c r="A3976" t="s">
        <v>4073</v>
      </c>
      <c r="B3976" t="s">
        <v>17</v>
      </c>
      <c r="C3976">
        <v>69</v>
      </c>
      <c r="D3976">
        <v>1</v>
      </c>
      <c r="E3976" t="s">
        <v>23</v>
      </c>
      <c r="F3976" t="s">
        <v>179</v>
      </c>
      <c r="G3976" t="s">
        <v>19</v>
      </c>
      <c r="H3976">
        <v>26</v>
      </c>
      <c r="I3976" t="s">
        <v>17</v>
      </c>
      <c r="J3976">
        <v>0</v>
      </c>
      <c r="K3976" t="s">
        <v>32</v>
      </c>
      <c r="L3976" t="s">
        <v>6792</v>
      </c>
      <c r="M3976">
        <v>38</v>
      </c>
      <c r="P3976" s="32">
        <v>44919</v>
      </c>
      <c r="Q3976" s="1">
        <v>34.790779296799982</v>
      </c>
      <c r="R3976">
        <v>0</v>
      </c>
      <c r="S3976" t="str" cm="1">
        <f t="array" ref="S3976">_xlfn.IFS(R3976=0,"None",R3976&lt;3,"Low",R3976&lt;6,"Medium",R3976&lt;=10,"High")</f>
        <v>None</v>
      </c>
      <c r="T3976" t="str" cm="1">
        <f t="array" ref="T3976">_xlfn.IFS(M3976&lt;=20,"Low",M3976&lt;=50,"Medium",M3976&lt;=90,"High")</f>
        <v>Medium</v>
      </c>
      <c r="U3976" s="33">
        <f>Datos_Limpios[[#This Row],[Number of Complaints or Support]]/Datos_Limpios[[#This Row],[Account Length (in months)]]</f>
        <v>0</v>
      </c>
      <c r="V3976" t="str" cm="1">
        <f t="array" ref="V3976">_xlfn.IFS(H3976&lt;30,"Under 30",H3976&lt;66,"Middle Age",H3976&gt;=66,"Senior")</f>
        <v>Under 30</v>
      </c>
      <c r="W3976" t="s">
        <v>6826</v>
      </c>
    </row>
    <row r="3977" spans="1:23" x14ac:dyDescent="0.3">
      <c r="A3977" t="s">
        <v>4074</v>
      </c>
      <c r="B3977" t="s">
        <v>23</v>
      </c>
      <c r="C3977">
        <v>1</v>
      </c>
      <c r="D3977">
        <v>4</v>
      </c>
      <c r="E3977" t="s">
        <v>23</v>
      </c>
      <c r="F3977" t="s">
        <v>121</v>
      </c>
      <c r="G3977" t="s">
        <v>19</v>
      </c>
      <c r="H3977">
        <v>81</v>
      </c>
      <c r="I3977" t="s">
        <v>17</v>
      </c>
      <c r="J3977">
        <v>0</v>
      </c>
      <c r="K3977" t="s">
        <v>20</v>
      </c>
      <c r="L3977" t="s">
        <v>6794</v>
      </c>
      <c r="M3977">
        <v>37</v>
      </c>
      <c r="N3977" t="s">
        <v>59</v>
      </c>
      <c r="O3977" t="s">
        <v>116</v>
      </c>
      <c r="P3977" s="32">
        <v>44279</v>
      </c>
      <c r="Q3977" s="1">
        <v>37.440221757965027</v>
      </c>
      <c r="R3977">
        <v>3</v>
      </c>
      <c r="S3977" t="str" cm="1">
        <f t="array" ref="S3977">_xlfn.IFS(R3977=0,"None",R3977&lt;3,"Low",R3977&lt;6,"Medium",R3977&lt;=10,"High")</f>
        <v>Medium</v>
      </c>
      <c r="T3977" t="str" cm="1">
        <f t="array" ref="T3977">_xlfn.IFS(M3977&lt;=20,"Low",M3977&lt;=50,"Medium",M3977&lt;=90,"High")</f>
        <v>Medium</v>
      </c>
      <c r="U3977" s="33">
        <f>Datos_Limpios[[#This Row],[Number of Complaints or Support]]/Datos_Limpios[[#This Row],[Account Length (in months)]]</f>
        <v>3</v>
      </c>
      <c r="V3977" t="str" cm="1">
        <f t="array" ref="V3977">_xlfn.IFS(H3977&lt;30,"Under 30",H3977&lt;66,"Middle Age",H3977&gt;=66,"Senior")</f>
        <v>Senior</v>
      </c>
      <c r="W3977" t="s">
        <v>6826</v>
      </c>
    </row>
    <row r="3978" spans="1:23" x14ac:dyDescent="0.3">
      <c r="A3978" t="s">
        <v>4075</v>
      </c>
      <c r="B3978" t="s">
        <v>17</v>
      </c>
      <c r="C3978">
        <v>16</v>
      </c>
      <c r="D3978">
        <v>0</v>
      </c>
      <c r="E3978" t="s">
        <v>17</v>
      </c>
      <c r="F3978" t="s">
        <v>166</v>
      </c>
      <c r="G3978" t="s">
        <v>19</v>
      </c>
      <c r="H3978">
        <v>21</v>
      </c>
      <c r="I3978" t="s">
        <v>17</v>
      </c>
      <c r="J3978">
        <v>0</v>
      </c>
      <c r="K3978" t="s">
        <v>20</v>
      </c>
      <c r="L3978" t="s">
        <v>6791</v>
      </c>
      <c r="M3978">
        <v>7</v>
      </c>
      <c r="P3978" s="32">
        <v>45120</v>
      </c>
      <c r="Q3978" s="1">
        <v>8.119886249900846</v>
      </c>
      <c r="R3978">
        <v>10</v>
      </c>
      <c r="S3978" t="str" cm="1">
        <f t="array" ref="S3978">_xlfn.IFS(R3978=0,"None",R3978&lt;3,"Low",R3978&lt;6,"Medium",R3978&lt;=10,"High")</f>
        <v>High</v>
      </c>
      <c r="T3978" t="str" cm="1">
        <f t="array" ref="T3978">_xlfn.IFS(M3978&lt;=20,"Low",M3978&lt;=50,"Medium",M3978&lt;=90,"High")</f>
        <v>Low</v>
      </c>
      <c r="U3978" s="33">
        <f>Datos_Limpios[[#This Row],[Number of Complaints or Support]]/Datos_Limpios[[#This Row],[Account Length (in months)]]</f>
        <v>0.625</v>
      </c>
      <c r="V3978" t="str" cm="1">
        <f t="array" ref="V3978">_xlfn.IFS(H3978&lt;30,"Under 30",H3978&lt;66,"Middle Age",H3978&gt;=66,"Senior")</f>
        <v>Under 30</v>
      </c>
      <c r="W3978" t="s">
        <v>6825</v>
      </c>
    </row>
    <row r="3979" spans="1:23" x14ac:dyDescent="0.3">
      <c r="A3979" t="s">
        <v>4076</v>
      </c>
      <c r="B3979" t="s">
        <v>23</v>
      </c>
      <c r="C3979">
        <v>69</v>
      </c>
      <c r="D3979">
        <v>0</v>
      </c>
      <c r="E3979" t="s">
        <v>23</v>
      </c>
      <c r="F3979" t="s">
        <v>101</v>
      </c>
      <c r="G3979" t="s">
        <v>6790</v>
      </c>
      <c r="H3979">
        <v>56</v>
      </c>
      <c r="I3979" t="s">
        <v>17</v>
      </c>
      <c r="J3979">
        <v>0</v>
      </c>
      <c r="K3979" t="s">
        <v>24</v>
      </c>
      <c r="L3979" t="s">
        <v>6792</v>
      </c>
      <c r="M3979">
        <v>68</v>
      </c>
      <c r="N3979" t="s">
        <v>27</v>
      </c>
      <c r="O3979" t="s">
        <v>125</v>
      </c>
      <c r="P3979" s="32">
        <v>44808</v>
      </c>
      <c r="Q3979" s="1">
        <v>63.426262079904014</v>
      </c>
      <c r="R3979">
        <v>8</v>
      </c>
      <c r="S3979" t="str" cm="1">
        <f t="array" ref="S3979">_xlfn.IFS(R3979=0,"None",R3979&lt;3,"Low",R3979&lt;6,"Medium",R3979&lt;=10,"High")</f>
        <v>High</v>
      </c>
      <c r="T3979" t="str" cm="1">
        <f t="array" ref="T3979">_xlfn.IFS(M3979&lt;=20,"Low",M3979&lt;=50,"Medium",M3979&lt;=90,"High")</f>
        <v>High</v>
      </c>
      <c r="U3979" s="33">
        <f>Datos_Limpios[[#This Row],[Number of Complaints or Support]]/Datos_Limpios[[#This Row],[Account Length (in months)]]</f>
        <v>0.11594202898550725</v>
      </c>
      <c r="V3979" t="str" cm="1">
        <f t="array" ref="V3979">_xlfn.IFS(H3979&lt;30,"Under 30",H3979&lt;66,"Middle Age",H3979&gt;=66,"Senior")</f>
        <v>Middle Age</v>
      </c>
      <c r="W3979" t="s">
        <v>6826</v>
      </c>
    </row>
    <row r="3980" spans="1:23" x14ac:dyDescent="0.3">
      <c r="A3980" t="s">
        <v>4077</v>
      </c>
      <c r="B3980" t="s">
        <v>17</v>
      </c>
      <c r="C3980">
        <v>27</v>
      </c>
      <c r="D3980">
        <v>1</v>
      </c>
      <c r="E3980" t="s">
        <v>23</v>
      </c>
      <c r="F3980" t="s">
        <v>121</v>
      </c>
      <c r="G3980" t="s">
        <v>6790</v>
      </c>
      <c r="H3980">
        <v>30</v>
      </c>
      <c r="I3980" t="s">
        <v>17</v>
      </c>
      <c r="J3980">
        <v>0</v>
      </c>
      <c r="K3980" t="s">
        <v>24</v>
      </c>
      <c r="L3980" t="s">
        <v>6792</v>
      </c>
      <c r="M3980">
        <v>39</v>
      </c>
      <c r="P3980" s="32">
        <v>44333</v>
      </c>
      <c r="Q3980" s="1">
        <v>38.22618686827326</v>
      </c>
      <c r="R3980">
        <v>9</v>
      </c>
      <c r="S3980" t="str" cm="1">
        <f t="array" ref="S3980">_xlfn.IFS(R3980=0,"None",R3980&lt;3,"Low",R3980&lt;6,"Medium",R3980&lt;=10,"High")</f>
        <v>High</v>
      </c>
      <c r="T3980" t="str" cm="1">
        <f t="array" ref="T3980">_xlfn.IFS(M3980&lt;=20,"Low",M3980&lt;=50,"Medium",M3980&lt;=90,"High")</f>
        <v>Medium</v>
      </c>
      <c r="U3980" s="33">
        <f>Datos_Limpios[[#This Row],[Number of Complaints or Support]]/Datos_Limpios[[#This Row],[Account Length (in months)]]</f>
        <v>0.33333333333333331</v>
      </c>
      <c r="V3980" t="str" cm="1">
        <f t="array" ref="V3980">_xlfn.IFS(H3980&lt;30,"Under 30",H3980&lt;66,"Middle Age",H3980&gt;=66,"Senior")</f>
        <v>Middle Age</v>
      </c>
      <c r="W3980" t="s">
        <v>6826</v>
      </c>
    </row>
    <row r="3981" spans="1:23" x14ac:dyDescent="0.3">
      <c r="A3981" t="s">
        <v>4078</v>
      </c>
      <c r="B3981" t="s">
        <v>17</v>
      </c>
      <c r="C3981">
        <v>74</v>
      </c>
      <c r="D3981">
        <v>0</v>
      </c>
      <c r="E3981" t="s">
        <v>23</v>
      </c>
      <c r="F3981" t="s">
        <v>156</v>
      </c>
      <c r="G3981" t="s">
        <v>6790</v>
      </c>
      <c r="H3981">
        <v>56</v>
      </c>
      <c r="I3981" t="s">
        <v>17</v>
      </c>
      <c r="J3981">
        <v>0</v>
      </c>
      <c r="K3981" t="s">
        <v>32</v>
      </c>
      <c r="L3981" t="s">
        <v>6792</v>
      </c>
      <c r="M3981">
        <v>44</v>
      </c>
      <c r="P3981" s="32">
        <v>45040</v>
      </c>
      <c r="Q3981" s="1">
        <v>42.039743323595168</v>
      </c>
      <c r="R3981">
        <v>9</v>
      </c>
      <c r="S3981" t="str" cm="1">
        <f t="array" ref="S3981">_xlfn.IFS(R3981=0,"None",R3981&lt;3,"Low",R3981&lt;6,"Medium",R3981&lt;=10,"High")</f>
        <v>High</v>
      </c>
      <c r="T3981" t="str" cm="1">
        <f t="array" ref="T3981">_xlfn.IFS(M3981&lt;=20,"Low",M3981&lt;=50,"Medium",M3981&lt;=90,"High")</f>
        <v>Medium</v>
      </c>
      <c r="U3981" s="33">
        <f>Datos_Limpios[[#This Row],[Number of Complaints or Support]]/Datos_Limpios[[#This Row],[Account Length (in months)]]</f>
        <v>0.12162162162162163</v>
      </c>
      <c r="V3981" t="str" cm="1">
        <f t="array" ref="V3981">_xlfn.IFS(H3981&lt;30,"Under 30",H3981&lt;66,"Middle Age",H3981&gt;=66,"Senior")</f>
        <v>Middle Age</v>
      </c>
      <c r="W3981" t="s">
        <v>6825</v>
      </c>
    </row>
    <row r="3982" spans="1:23" x14ac:dyDescent="0.3">
      <c r="A3982" t="s">
        <v>4079</v>
      </c>
      <c r="B3982" t="s">
        <v>17</v>
      </c>
      <c r="C3982">
        <v>73</v>
      </c>
      <c r="D3982">
        <v>0</v>
      </c>
      <c r="E3982" t="s">
        <v>17</v>
      </c>
      <c r="F3982" t="s">
        <v>138</v>
      </c>
      <c r="G3982" t="s">
        <v>19</v>
      </c>
      <c r="H3982">
        <v>26</v>
      </c>
      <c r="I3982" t="s">
        <v>23</v>
      </c>
      <c r="J3982">
        <v>2</v>
      </c>
      <c r="K3982" t="s">
        <v>32</v>
      </c>
      <c r="L3982" t="s">
        <v>6791</v>
      </c>
      <c r="M3982">
        <v>8</v>
      </c>
      <c r="P3982" s="32">
        <v>44715</v>
      </c>
      <c r="Q3982" s="1">
        <v>8.1033937247438761</v>
      </c>
      <c r="R3982">
        <v>8</v>
      </c>
      <c r="S3982" t="str" cm="1">
        <f t="array" ref="S3982">_xlfn.IFS(R3982=0,"None",R3982&lt;3,"Low",R3982&lt;6,"Medium",R3982&lt;=10,"High")</f>
        <v>High</v>
      </c>
      <c r="T3982" t="str" cm="1">
        <f t="array" ref="T3982">_xlfn.IFS(M3982&lt;=20,"Low",M3982&lt;=50,"Medium",M3982&lt;=90,"High")</f>
        <v>Low</v>
      </c>
      <c r="U3982" s="33">
        <f>Datos_Limpios[[#This Row],[Number of Complaints or Support]]/Datos_Limpios[[#This Row],[Account Length (in months)]]</f>
        <v>0.1095890410958904</v>
      </c>
      <c r="V3982" t="str" cm="1">
        <f t="array" ref="V3982">_xlfn.IFS(H3982&lt;30,"Under 30",H3982&lt;66,"Middle Age",H3982&gt;=66,"Senior")</f>
        <v>Under 30</v>
      </c>
      <c r="W3982" t="s">
        <v>6824</v>
      </c>
    </row>
    <row r="3983" spans="1:23" x14ac:dyDescent="0.3">
      <c r="A3983" t="s">
        <v>4080</v>
      </c>
      <c r="B3983" t="s">
        <v>17</v>
      </c>
      <c r="C3983">
        <v>73</v>
      </c>
      <c r="D3983">
        <v>2</v>
      </c>
      <c r="E3983" t="s">
        <v>23</v>
      </c>
      <c r="F3983" t="s">
        <v>54</v>
      </c>
      <c r="G3983" t="s">
        <v>6790</v>
      </c>
      <c r="H3983">
        <v>54</v>
      </c>
      <c r="I3983" t="s">
        <v>23</v>
      </c>
      <c r="J3983">
        <v>5</v>
      </c>
      <c r="K3983" t="s">
        <v>32</v>
      </c>
      <c r="L3983" t="s">
        <v>6791</v>
      </c>
      <c r="M3983">
        <v>52</v>
      </c>
      <c r="P3983" s="32">
        <v>44703</v>
      </c>
      <c r="Q3983" s="1">
        <v>57.914010434229311</v>
      </c>
      <c r="R3983">
        <v>7</v>
      </c>
      <c r="S3983" t="str" cm="1">
        <f t="array" ref="S3983">_xlfn.IFS(R3983=0,"None",R3983&lt;3,"Low",R3983&lt;6,"Medium",R3983&lt;=10,"High")</f>
        <v>High</v>
      </c>
      <c r="T3983" t="str" cm="1">
        <f t="array" ref="T3983">_xlfn.IFS(M3983&lt;=20,"Low",M3983&lt;=50,"Medium",M3983&lt;=90,"High")</f>
        <v>High</v>
      </c>
      <c r="U3983" s="33">
        <f>Datos_Limpios[[#This Row],[Number of Complaints or Support]]/Datos_Limpios[[#This Row],[Account Length (in months)]]</f>
        <v>9.5890410958904104E-2</v>
      </c>
      <c r="V3983" t="str" cm="1">
        <f t="array" ref="V3983">_xlfn.IFS(H3983&lt;30,"Under 30",H3983&lt;66,"Middle Age",H3983&gt;=66,"Senior")</f>
        <v>Middle Age</v>
      </c>
      <c r="W3983" t="s">
        <v>6823</v>
      </c>
    </row>
    <row r="3984" spans="1:23" x14ac:dyDescent="0.3">
      <c r="A3984" t="s">
        <v>4081</v>
      </c>
      <c r="B3984" t="s">
        <v>17</v>
      </c>
      <c r="C3984">
        <v>47</v>
      </c>
      <c r="D3984">
        <v>0</v>
      </c>
      <c r="E3984" t="s">
        <v>17</v>
      </c>
      <c r="F3984" t="s">
        <v>202</v>
      </c>
      <c r="G3984" t="s">
        <v>6790</v>
      </c>
      <c r="H3984">
        <v>28</v>
      </c>
      <c r="I3984" t="s">
        <v>17</v>
      </c>
      <c r="J3984">
        <v>0</v>
      </c>
      <c r="K3984" t="s">
        <v>24</v>
      </c>
      <c r="L3984" t="s">
        <v>6792</v>
      </c>
      <c r="M3984">
        <v>7</v>
      </c>
      <c r="P3984" s="32">
        <v>44947</v>
      </c>
      <c r="Q3984" s="1">
        <v>7.5502349842270089</v>
      </c>
      <c r="R3984">
        <v>9</v>
      </c>
      <c r="S3984" t="str" cm="1">
        <f t="array" ref="S3984">_xlfn.IFS(R3984=0,"None",R3984&lt;3,"Low",R3984&lt;6,"Medium",R3984&lt;=10,"High")</f>
        <v>High</v>
      </c>
      <c r="T3984" t="str" cm="1">
        <f t="array" ref="T3984">_xlfn.IFS(M3984&lt;=20,"Low",M3984&lt;=50,"Medium",M3984&lt;=90,"High")</f>
        <v>Low</v>
      </c>
      <c r="U3984" s="33">
        <f>Datos_Limpios[[#This Row],[Number of Complaints or Support]]/Datos_Limpios[[#This Row],[Account Length (in months)]]</f>
        <v>0.19148936170212766</v>
      </c>
      <c r="V3984" t="str" cm="1">
        <f t="array" ref="V3984">_xlfn.IFS(H3984&lt;30,"Under 30",H3984&lt;66,"Middle Age",H3984&gt;=66,"Senior")</f>
        <v>Under 30</v>
      </c>
      <c r="W3984" t="s">
        <v>6825</v>
      </c>
    </row>
    <row r="3985" spans="1:23" x14ac:dyDescent="0.3">
      <c r="A3985" t="s">
        <v>4082</v>
      </c>
      <c r="B3985" t="s">
        <v>17</v>
      </c>
      <c r="C3985">
        <v>74</v>
      </c>
      <c r="D3985">
        <v>0</v>
      </c>
      <c r="E3985" t="s">
        <v>17</v>
      </c>
      <c r="F3985" t="s">
        <v>36</v>
      </c>
      <c r="G3985" t="s">
        <v>6790</v>
      </c>
      <c r="H3985">
        <v>53</v>
      </c>
      <c r="I3985" t="s">
        <v>17</v>
      </c>
      <c r="J3985">
        <v>0</v>
      </c>
      <c r="K3985" t="s">
        <v>24</v>
      </c>
      <c r="L3985" t="s">
        <v>6792</v>
      </c>
      <c r="M3985">
        <v>8</v>
      </c>
      <c r="P3985" s="32">
        <v>44640</v>
      </c>
      <c r="Q3985" s="1">
        <v>7.3331373524124661</v>
      </c>
      <c r="R3985">
        <v>7</v>
      </c>
      <c r="S3985" t="str" cm="1">
        <f t="array" ref="S3985">_xlfn.IFS(R3985=0,"None",R3985&lt;3,"Low",R3985&lt;6,"Medium",R3985&lt;=10,"High")</f>
        <v>High</v>
      </c>
      <c r="T3985" t="str" cm="1">
        <f t="array" ref="T3985">_xlfn.IFS(M3985&lt;=20,"Low",M3985&lt;=50,"Medium",M3985&lt;=90,"High")</f>
        <v>Low</v>
      </c>
      <c r="U3985" s="33">
        <f>Datos_Limpios[[#This Row],[Number of Complaints or Support]]/Datos_Limpios[[#This Row],[Account Length (in months)]]</f>
        <v>9.45945945945946E-2</v>
      </c>
      <c r="V3985" t="str" cm="1">
        <f t="array" ref="V3985">_xlfn.IFS(H3985&lt;30,"Under 30",H3985&lt;66,"Middle Age",H3985&gt;=66,"Senior")</f>
        <v>Middle Age</v>
      </c>
      <c r="W3985" t="s">
        <v>6824</v>
      </c>
    </row>
    <row r="3986" spans="1:23" x14ac:dyDescent="0.3">
      <c r="A3986" t="s">
        <v>4083</v>
      </c>
      <c r="B3986" t="s">
        <v>17</v>
      </c>
      <c r="C3986">
        <v>17</v>
      </c>
      <c r="D3986">
        <v>2</v>
      </c>
      <c r="E3986" t="s">
        <v>17</v>
      </c>
      <c r="F3986" t="s">
        <v>69</v>
      </c>
      <c r="G3986" t="s">
        <v>19</v>
      </c>
      <c r="H3986">
        <v>29</v>
      </c>
      <c r="I3986" t="s">
        <v>17</v>
      </c>
      <c r="J3986">
        <v>0</v>
      </c>
      <c r="K3986" t="s">
        <v>20</v>
      </c>
      <c r="L3986" t="s">
        <v>6791</v>
      </c>
      <c r="M3986">
        <v>10</v>
      </c>
      <c r="P3986" s="32">
        <v>43876</v>
      </c>
      <c r="Q3986" s="1">
        <v>9.2423298830088019</v>
      </c>
      <c r="R3986">
        <v>3</v>
      </c>
      <c r="S3986" t="str" cm="1">
        <f t="array" ref="S3986">_xlfn.IFS(R3986=0,"None",R3986&lt;3,"Low",R3986&lt;6,"Medium",R3986&lt;=10,"High")</f>
        <v>Medium</v>
      </c>
      <c r="T3986" t="str" cm="1">
        <f t="array" ref="T3986">_xlfn.IFS(M3986&lt;=20,"Low",M3986&lt;=50,"Medium",M3986&lt;=90,"High")</f>
        <v>Low</v>
      </c>
      <c r="U3986" s="33">
        <f>Datos_Limpios[[#This Row],[Number of Complaints or Support]]/Datos_Limpios[[#This Row],[Account Length (in months)]]</f>
        <v>0.17647058823529413</v>
      </c>
      <c r="V3986" t="str" cm="1">
        <f t="array" ref="V3986">_xlfn.IFS(H3986&lt;30,"Under 30",H3986&lt;66,"Middle Age",H3986&gt;=66,"Senior")</f>
        <v>Under 30</v>
      </c>
      <c r="W3986" t="s">
        <v>6825</v>
      </c>
    </row>
    <row r="3987" spans="1:23" x14ac:dyDescent="0.3">
      <c r="A3987" t="s">
        <v>4084</v>
      </c>
      <c r="B3987" t="s">
        <v>17</v>
      </c>
      <c r="C3987">
        <v>70</v>
      </c>
      <c r="D3987">
        <v>2</v>
      </c>
      <c r="E3987" t="s">
        <v>23</v>
      </c>
      <c r="F3987" t="s">
        <v>54</v>
      </c>
      <c r="G3987" t="s">
        <v>19</v>
      </c>
      <c r="H3987">
        <v>61</v>
      </c>
      <c r="I3987" t="s">
        <v>17</v>
      </c>
      <c r="J3987">
        <v>0</v>
      </c>
      <c r="K3987" t="s">
        <v>32</v>
      </c>
      <c r="L3987" t="s">
        <v>6791</v>
      </c>
      <c r="M3987">
        <v>74</v>
      </c>
      <c r="P3987" s="32">
        <v>44905</v>
      </c>
      <c r="Q3987" s="1">
        <v>80.277773533587023</v>
      </c>
      <c r="R3987">
        <v>9</v>
      </c>
      <c r="S3987" t="str" cm="1">
        <f t="array" ref="S3987">_xlfn.IFS(R3987=0,"None",R3987&lt;3,"Low",R3987&lt;6,"Medium",R3987&lt;=10,"High")</f>
        <v>High</v>
      </c>
      <c r="T3987" t="str" cm="1">
        <f t="array" ref="T3987">_xlfn.IFS(M3987&lt;=20,"Low",M3987&lt;=50,"Medium",M3987&lt;=90,"High")</f>
        <v>High</v>
      </c>
      <c r="U3987" s="33">
        <f>Datos_Limpios[[#This Row],[Number of Complaints or Support]]/Datos_Limpios[[#This Row],[Account Length (in months)]]</f>
        <v>0.12857142857142856</v>
      </c>
      <c r="V3987" t="str" cm="1">
        <f t="array" ref="V3987">_xlfn.IFS(H3987&lt;30,"Under 30",H3987&lt;66,"Middle Age",H3987&gt;=66,"Senior")</f>
        <v>Middle Age</v>
      </c>
      <c r="W3987" t="s">
        <v>6823</v>
      </c>
    </row>
    <row r="3988" spans="1:23" x14ac:dyDescent="0.3">
      <c r="A3988" t="s">
        <v>4085</v>
      </c>
      <c r="B3988" t="s">
        <v>17</v>
      </c>
      <c r="C3988">
        <v>46</v>
      </c>
      <c r="D3988">
        <v>2</v>
      </c>
      <c r="E3988" t="s">
        <v>17</v>
      </c>
      <c r="F3988" t="s">
        <v>90</v>
      </c>
      <c r="G3988" t="s">
        <v>19</v>
      </c>
      <c r="H3988">
        <v>54</v>
      </c>
      <c r="I3988" t="s">
        <v>17</v>
      </c>
      <c r="J3988">
        <v>0</v>
      </c>
      <c r="K3988" t="s">
        <v>24</v>
      </c>
      <c r="L3988" t="s">
        <v>6791</v>
      </c>
      <c r="M3988">
        <v>8</v>
      </c>
      <c r="P3988" s="32">
        <v>45216</v>
      </c>
      <c r="Q3988" s="1">
        <v>7.90521447594036</v>
      </c>
      <c r="R3988">
        <v>4</v>
      </c>
      <c r="S3988" t="str" cm="1">
        <f t="array" ref="S3988">_xlfn.IFS(R3988=0,"None",R3988&lt;3,"Low",R3988&lt;6,"Medium",R3988&lt;=10,"High")</f>
        <v>Medium</v>
      </c>
      <c r="T3988" t="str" cm="1">
        <f t="array" ref="T3988">_xlfn.IFS(M3988&lt;=20,"Low",M3988&lt;=50,"Medium",M3988&lt;=90,"High")</f>
        <v>Low</v>
      </c>
      <c r="U3988" s="33">
        <f>Datos_Limpios[[#This Row],[Number of Complaints or Support]]/Datos_Limpios[[#This Row],[Account Length (in months)]]</f>
        <v>8.6956521739130432E-2</v>
      </c>
      <c r="V3988" t="str" cm="1">
        <f t="array" ref="V3988">_xlfn.IFS(H3988&lt;30,"Under 30",H3988&lt;66,"Middle Age",H3988&gt;=66,"Senior")</f>
        <v>Middle Age</v>
      </c>
      <c r="W3988" t="s">
        <v>6823</v>
      </c>
    </row>
    <row r="3989" spans="1:23" x14ac:dyDescent="0.3">
      <c r="A3989" t="s">
        <v>4086</v>
      </c>
      <c r="B3989" t="s">
        <v>23</v>
      </c>
      <c r="C3989">
        <v>46</v>
      </c>
      <c r="D3989">
        <v>5</v>
      </c>
      <c r="E3989" t="s">
        <v>23</v>
      </c>
      <c r="F3989" t="s">
        <v>196</v>
      </c>
      <c r="G3989" t="s">
        <v>6790</v>
      </c>
      <c r="H3989">
        <v>55</v>
      </c>
      <c r="I3989" t="s">
        <v>17</v>
      </c>
      <c r="J3989">
        <v>0</v>
      </c>
      <c r="K3989" t="s">
        <v>20</v>
      </c>
      <c r="L3989" t="s">
        <v>6792</v>
      </c>
      <c r="M3989">
        <v>15</v>
      </c>
      <c r="N3989" t="s">
        <v>50</v>
      </c>
      <c r="O3989" t="s">
        <v>71</v>
      </c>
      <c r="P3989" s="32">
        <v>45165</v>
      </c>
      <c r="Q3989" s="1">
        <v>15.286719489167259</v>
      </c>
      <c r="R3989">
        <v>7</v>
      </c>
      <c r="S3989" t="str" cm="1">
        <f t="array" ref="S3989">_xlfn.IFS(R3989=0,"None",R3989&lt;3,"Low",R3989&lt;6,"Medium",R3989&lt;=10,"High")</f>
        <v>High</v>
      </c>
      <c r="T3989" t="str" cm="1">
        <f t="array" ref="T3989">_xlfn.IFS(M3989&lt;=20,"Low",M3989&lt;=50,"Medium",M3989&lt;=90,"High")</f>
        <v>Low</v>
      </c>
      <c r="U3989" s="33">
        <f>Datos_Limpios[[#This Row],[Number of Complaints or Support]]/Datos_Limpios[[#This Row],[Account Length (in months)]]</f>
        <v>0.15217391304347827</v>
      </c>
      <c r="V3989" t="str" cm="1">
        <f t="array" ref="V3989">_xlfn.IFS(H3989&lt;30,"Under 30",H3989&lt;66,"Middle Age",H3989&gt;=66,"Senior")</f>
        <v>Middle Age</v>
      </c>
      <c r="W3989" t="s">
        <v>6826</v>
      </c>
    </row>
    <row r="3990" spans="1:23" x14ac:dyDescent="0.3">
      <c r="A3990" t="s">
        <v>4087</v>
      </c>
      <c r="B3990" t="s">
        <v>17</v>
      </c>
      <c r="C3990">
        <v>31</v>
      </c>
      <c r="D3990">
        <v>0</v>
      </c>
      <c r="E3990" t="s">
        <v>17</v>
      </c>
      <c r="F3990" t="s">
        <v>112</v>
      </c>
      <c r="G3990" t="s">
        <v>6790</v>
      </c>
      <c r="H3990">
        <v>21</v>
      </c>
      <c r="I3990" t="s">
        <v>17</v>
      </c>
      <c r="J3990">
        <v>0</v>
      </c>
      <c r="K3990" t="s">
        <v>24</v>
      </c>
      <c r="L3990" t="s">
        <v>6791</v>
      </c>
      <c r="M3990">
        <v>11</v>
      </c>
      <c r="P3990" s="32">
        <v>44811</v>
      </c>
      <c r="Q3990" s="1">
        <v>10.294685063433199</v>
      </c>
      <c r="R3990">
        <v>1</v>
      </c>
      <c r="S3990" t="str" cm="1">
        <f t="array" ref="S3990">_xlfn.IFS(R3990=0,"None",R3990&lt;3,"Low",R3990&lt;6,"Medium",R3990&lt;=10,"High")</f>
        <v>Low</v>
      </c>
      <c r="T3990" t="str" cm="1">
        <f t="array" ref="T3990">_xlfn.IFS(M3990&lt;=20,"Low",M3990&lt;=50,"Medium",M3990&lt;=90,"High")</f>
        <v>Low</v>
      </c>
      <c r="U3990" s="33">
        <f>Datos_Limpios[[#This Row],[Number of Complaints or Support]]/Datos_Limpios[[#This Row],[Account Length (in months)]]</f>
        <v>3.2258064516129031E-2</v>
      </c>
      <c r="V3990" t="str" cm="1">
        <f t="array" ref="V3990">_xlfn.IFS(H3990&lt;30,"Under 30",H3990&lt;66,"Middle Age",H3990&gt;=66,"Senior")</f>
        <v>Under 30</v>
      </c>
      <c r="W3990" t="s">
        <v>6823</v>
      </c>
    </row>
    <row r="3991" spans="1:23" x14ac:dyDescent="0.3">
      <c r="A3991" t="s">
        <v>4088</v>
      </c>
      <c r="B3991" t="s">
        <v>17</v>
      </c>
      <c r="C3991">
        <v>20</v>
      </c>
      <c r="D3991">
        <v>0</v>
      </c>
      <c r="E3991" t="s">
        <v>17</v>
      </c>
      <c r="F3991" t="s">
        <v>88</v>
      </c>
      <c r="G3991" t="s">
        <v>6790</v>
      </c>
      <c r="H3991">
        <v>28</v>
      </c>
      <c r="I3991" t="s">
        <v>17</v>
      </c>
      <c r="J3991">
        <v>0</v>
      </c>
      <c r="K3991" t="s">
        <v>24</v>
      </c>
      <c r="L3991" t="s">
        <v>6791</v>
      </c>
      <c r="M3991">
        <v>12</v>
      </c>
      <c r="P3991" s="32">
        <v>44118</v>
      </c>
      <c r="Q3991" s="1">
        <v>11.79388734803622</v>
      </c>
      <c r="R3991">
        <v>7</v>
      </c>
      <c r="S3991" t="str" cm="1">
        <f t="array" ref="S3991">_xlfn.IFS(R3991=0,"None",R3991&lt;3,"Low",R3991&lt;6,"Medium",R3991&lt;=10,"High")</f>
        <v>High</v>
      </c>
      <c r="T3991" t="str" cm="1">
        <f t="array" ref="T3991">_xlfn.IFS(M3991&lt;=20,"Low",M3991&lt;=50,"Medium",M3991&lt;=90,"High")</f>
        <v>Low</v>
      </c>
      <c r="U3991" s="33">
        <f>Datos_Limpios[[#This Row],[Number of Complaints or Support]]/Datos_Limpios[[#This Row],[Account Length (in months)]]</f>
        <v>0.35</v>
      </c>
      <c r="V3991" t="str" cm="1">
        <f t="array" ref="V3991">_xlfn.IFS(H3991&lt;30,"Under 30",H3991&lt;66,"Middle Age",H3991&gt;=66,"Senior")</f>
        <v>Under 30</v>
      </c>
      <c r="W3991" t="s">
        <v>6825</v>
      </c>
    </row>
    <row r="3992" spans="1:23" x14ac:dyDescent="0.3">
      <c r="A3992" t="s">
        <v>4089</v>
      </c>
      <c r="B3992" t="s">
        <v>17</v>
      </c>
      <c r="C3992">
        <v>24</v>
      </c>
      <c r="D3992">
        <v>0</v>
      </c>
      <c r="E3992" t="s">
        <v>17</v>
      </c>
      <c r="F3992" t="s">
        <v>245</v>
      </c>
      <c r="G3992" t="s">
        <v>6790</v>
      </c>
      <c r="H3992">
        <v>33</v>
      </c>
      <c r="I3992" t="s">
        <v>23</v>
      </c>
      <c r="J3992">
        <v>2</v>
      </c>
      <c r="K3992" t="s">
        <v>32</v>
      </c>
      <c r="L3992" t="s">
        <v>6791</v>
      </c>
      <c r="M3992">
        <v>6</v>
      </c>
      <c r="P3992" s="32">
        <v>44785</v>
      </c>
      <c r="Q3992" s="1">
        <v>6.4066258142248396</v>
      </c>
      <c r="R3992">
        <v>2</v>
      </c>
      <c r="S3992" t="str" cm="1">
        <f t="array" ref="S3992">_xlfn.IFS(R3992=0,"None",R3992&lt;3,"Low",R3992&lt;6,"Medium",R3992&lt;=10,"High")</f>
        <v>Low</v>
      </c>
      <c r="T3992" t="str" cm="1">
        <f t="array" ref="T3992">_xlfn.IFS(M3992&lt;=20,"Low",M3992&lt;=50,"Medium",M3992&lt;=90,"High")</f>
        <v>Low</v>
      </c>
      <c r="U3992" s="33">
        <f>Datos_Limpios[[#This Row],[Number of Complaints or Support]]/Datos_Limpios[[#This Row],[Account Length (in months)]]</f>
        <v>8.3333333333333329E-2</v>
      </c>
      <c r="V3992" t="str" cm="1">
        <f t="array" ref="V3992">_xlfn.IFS(H3992&lt;30,"Under 30",H3992&lt;66,"Middle Age",H3992&gt;=66,"Senior")</f>
        <v>Middle Age</v>
      </c>
      <c r="W3992" t="s">
        <v>6823</v>
      </c>
    </row>
    <row r="3993" spans="1:23" x14ac:dyDescent="0.3">
      <c r="A3993" t="s">
        <v>4090</v>
      </c>
      <c r="B3993" t="s">
        <v>17</v>
      </c>
      <c r="C3993">
        <v>8</v>
      </c>
      <c r="D3993">
        <v>0</v>
      </c>
      <c r="E3993" t="s">
        <v>23</v>
      </c>
      <c r="F3993" t="s">
        <v>148</v>
      </c>
      <c r="G3993" t="s">
        <v>19</v>
      </c>
      <c r="H3993">
        <v>50</v>
      </c>
      <c r="I3993" t="s">
        <v>17</v>
      </c>
      <c r="J3993">
        <v>0</v>
      </c>
      <c r="K3993" t="s">
        <v>20</v>
      </c>
      <c r="L3993" t="s">
        <v>6792</v>
      </c>
      <c r="M3993">
        <v>22</v>
      </c>
      <c r="P3993" s="32">
        <v>45063</v>
      </c>
      <c r="Q3993" s="1">
        <v>21.630928016189738</v>
      </c>
      <c r="R3993">
        <v>4</v>
      </c>
      <c r="S3993" t="str" cm="1">
        <f t="array" ref="S3993">_xlfn.IFS(R3993=0,"None",R3993&lt;3,"Low",R3993&lt;6,"Medium",R3993&lt;=10,"High")</f>
        <v>Medium</v>
      </c>
      <c r="T3993" t="str" cm="1">
        <f t="array" ref="T3993">_xlfn.IFS(M3993&lt;=20,"Low",M3993&lt;=50,"Medium",M3993&lt;=90,"High")</f>
        <v>Medium</v>
      </c>
      <c r="U3993" s="33">
        <f>Datos_Limpios[[#This Row],[Number of Complaints or Support]]/Datos_Limpios[[#This Row],[Account Length (in months)]]</f>
        <v>0.5</v>
      </c>
      <c r="V3993" t="str" cm="1">
        <f t="array" ref="V3993">_xlfn.IFS(H3993&lt;30,"Under 30",H3993&lt;66,"Middle Age",H3993&gt;=66,"Senior")</f>
        <v>Middle Age</v>
      </c>
      <c r="W3993" t="s">
        <v>6824</v>
      </c>
    </row>
    <row r="3994" spans="1:23" x14ac:dyDescent="0.3">
      <c r="A3994" t="s">
        <v>4091</v>
      </c>
      <c r="B3994" t="s">
        <v>17</v>
      </c>
      <c r="C3994">
        <v>64</v>
      </c>
      <c r="D3994">
        <v>0</v>
      </c>
      <c r="E3994" t="s">
        <v>23</v>
      </c>
      <c r="F3994" t="s">
        <v>79</v>
      </c>
      <c r="G3994" t="s">
        <v>19</v>
      </c>
      <c r="H3994">
        <v>24</v>
      </c>
      <c r="I3994" t="s">
        <v>17</v>
      </c>
      <c r="J3994">
        <v>0</v>
      </c>
      <c r="K3994" t="s">
        <v>24</v>
      </c>
      <c r="L3994" t="s">
        <v>6792</v>
      </c>
      <c r="M3994">
        <v>54</v>
      </c>
      <c r="P3994" s="32">
        <v>45015</v>
      </c>
      <c r="Q3994" s="1">
        <v>59.340280391176357</v>
      </c>
      <c r="R3994">
        <v>3</v>
      </c>
      <c r="S3994" t="str" cm="1">
        <f t="array" ref="S3994">_xlfn.IFS(R3994=0,"None",R3994&lt;3,"Low",R3994&lt;6,"Medium",R3994&lt;=10,"High")</f>
        <v>Medium</v>
      </c>
      <c r="T3994" t="str" cm="1">
        <f t="array" ref="T3994">_xlfn.IFS(M3994&lt;=20,"Low",M3994&lt;=50,"Medium",M3994&lt;=90,"High")</f>
        <v>High</v>
      </c>
      <c r="U3994" s="33">
        <f>Datos_Limpios[[#This Row],[Number of Complaints or Support]]/Datos_Limpios[[#This Row],[Account Length (in months)]]</f>
        <v>4.6875E-2</v>
      </c>
      <c r="V3994" t="str" cm="1">
        <f t="array" ref="V3994">_xlfn.IFS(H3994&lt;30,"Under 30",H3994&lt;66,"Middle Age",H3994&gt;=66,"Senior")</f>
        <v>Under 30</v>
      </c>
      <c r="W3994" t="s">
        <v>6826</v>
      </c>
    </row>
    <row r="3995" spans="1:23" x14ac:dyDescent="0.3">
      <c r="A3995" t="s">
        <v>4092</v>
      </c>
      <c r="B3995" t="s">
        <v>17</v>
      </c>
      <c r="C3995">
        <v>14</v>
      </c>
      <c r="D3995">
        <v>0</v>
      </c>
      <c r="E3995" t="s">
        <v>23</v>
      </c>
      <c r="F3995" t="s">
        <v>56</v>
      </c>
      <c r="G3995" t="s">
        <v>19</v>
      </c>
      <c r="H3995">
        <v>49</v>
      </c>
      <c r="I3995" t="s">
        <v>17</v>
      </c>
      <c r="J3995">
        <v>0</v>
      </c>
      <c r="K3995" t="s">
        <v>20</v>
      </c>
      <c r="L3995" t="s">
        <v>6791</v>
      </c>
      <c r="M3995">
        <v>53</v>
      </c>
      <c r="P3995" s="32">
        <v>43904</v>
      </c>
      <c r="Q3995" s="1">
        <v>53.564065450744437</v>
      </c>
      <c r="R3995">
        <v>1</v>
      </c>
      <c r="S3995" t="str" cm="1">
        <f t="array" ref="S3995">_xlfn.IFS(R3995=0,"None",R3995&lt;3,"Low",R3995&lt;6,"Medium",R3995&lt;=10,"High")</f>
        <v>Low</v>
      </c>
      <c r="T3995" t="str" cm="1">
        <f t="array" ref="T3995">_xlfn.IFS(M3995&lt;=20,"Low",M3995&lt;=50,"Medium",M3995&lt;=90,"High")</f>
        <v>High</v>
      </c>
      <c r="U3995" s="33">
        <f>Datos_Limpios[[#This Row],[Number of Complaints or Support]]/Datos_Limpios[[#This Row],[Account Length (in months)]]</f>
        <v>7.1428571428571425E-2</v>
      </c>
      <c r="V3995" t="str" cm="1">
        <f t="array" ref="V3995">_xlfn.IFS(H3995&lt;30,"Under 30",H3995&lt;66,"Middle Age",H3995&gt;=66,"Senior")</f>
        <v>Middle Age</v>
      </c>
      <c r="W3995" t="s">
        <v>6823</v>
      </c>
    </row>
    <row r="3996" spans="1:23" x14ac:dyDescent="0.3">
      <c r="A3996" t="s">
        <v>4093</v>
      </c>
      <c r="B3996" t="s">
        <v>17</v>
      </c>
      <c r="C3996">
        <v>24</v>
      </c>
      <c r="D3996">
        <v>0</v>
      </c>
      <c r="E3996" t="s">
        <v>23</v>
      </c>
      <c r="F3996" t="s">
        <v>202</v>
      </c>
      <c r="G3996" t="s">
        <v>6790</v>
      </c>
      <c r="H3996">
        <v>55</v>
      </c>
      <c r="I3996" t="s">
        <v>23</v>
      </c>
      <c r="J3996">
        <v>6</v>
      </c>
      <c r="K3996" t="s">
        <v>24</v>
      </c>
      <c r="L3996" t="s">
        <v>6791</v>
      </c>
      <c r="M3996">
        <v>24</v>
      </c>
      <c r="P3996" s="32">
        <v>44613</v>
      </c>
      <c r="Q3996" s="1">
        <v>20.813534834537219</v>
      </c>
      <c r="R3996">
        <v>9</v>
      </c>
      <c r="S3996" t="str" cm="1">
        <f t="array" ref="S3996">_xlfn.IFS(R3996=0,"None",R3996&lt;3,"Low",R3996&lt;6,"Medium",R3996&lt;=10,"High")</f>
        <v>High</v>
      </c>
      <c r="T3996" t="str" cm="1">
        <f t="array" ref="T3996">_xlfn.IFS(M3996&lt;=20,"Low",M3996&lt;=50,"Medium",M3996&lt;=90,"High")</f>
        <v>Medium</v>
      </c>
      <c r="U3996" s="33">
        <f>Datos_Limpios[[#This Row],[Number of Complaints or Support]]/Datos_Limpios[[#This Row],[Account Length (in months)]]</f>
        <v>0.375</v>
      </c>
      <c r="V3996" t="str" cm="1">
        <f t="array" ref="V3996">_xlfn.IFS(H3996&lt;30,"Under 30",H3996&lt;66,"Middle Age",H3996&gt;=66,"Senior")</f>
        <v>Middle Age</v>
      </c>
      <c r="W3996" t="s">
        <v>6825</v>
      </c>
    </row>
    <row r="3997" spans="1:23" x14ac:dyDescent="0.3">
      <c r="A3997" t="s">
        <v>4094</v>
      </c>
      <c r="B3997" t="s">
        <v>17</v>
      </c>
      <c r="C3997">
        <v>58</v>
      </c>
      <c r="D3997">
        <v>0</v>
      </c>
      <c r="E3997" t="s">
        <v>23</v>
      </c>
      <c r="F3997" t="s">
        <v>86</v>
      </c>
      <c r="G3997" t="s">
        <v>19</v>
      </c>
      <c r="H3997">
        <v>28</v>
      </c>
      <c r="I3997" t="s">
        <v>23</v>
      </c>
      <c r="J3997">
        <v>2</v>
      </c>
      <c r="K3997" t="s">
        <v>32</v>
      </c>
      <c r="L3997" t="s">
        <v>6791</v>
      </c>
      <c r="M3997">
        <v>21</v>
      </c>
      <c r="P3997" s="32">
        <v>44750</v>
      </c>
      <c r="Q3997" s="1">
        <v>21.672701817044349</v>
      </c>
      <c r="R3997">
        <v>10</v>
      </c>
      <c r="S3997" t="str" cm="1">
        <f t="array" ref="S3997">_xlfn.IFS(R3997=0,"None",R3997&lt;3,"Low",R3997&lt;6,"Medium",R3997&lt;=10,"High")</f>
        <v>High</v>
      </c>
      <c r="T3997" t="str" cm="1">
        <f t="array" ref="T3997">_xlfn.IFS(M3997&lt;=20,"Low",M3997&lt;=50,"Medium",M3997&lt;=90,"High")</f>
        <v>Medium</v>
      </c>
      <c r="U3997" s="33">
        <f>Datos_Limpios[[#This Row],[Number of Complaints or Support]]/Datos_Limpios[[#This Row],[Account Length (in months)]]</f>
        <v>0.17241379310344829</v>
      </c>
      <c r="V3997" t="str" cm="1">
        <f t="array" ref="V3997">_xlfn.IFS(H3997&lt;30,"Under 30",H3997&lt;66,"Middle Age",H3997&gt;=66,"Senior")</f>
        <v>Under 30</v>
      </c>
      <c r="W3997" t="s">
        <v>6824</v>
      </c>
    </row>
    <row r="3998" spans="1:23" x14ac:dyDescent="0.3">
      <c r="A3998" t="s">
        <v>4095</v>
      </c>
      <c r="B3998" t="s">
        <v>17</v>
      </c>
      <c r="C3998">
        <v>28</v>
      </c>
      <c r="D3998">
        <v>0</v>
      </c>
      <c r="E3998" t="s">
        <v>23</v>
      </c>
      <c r="F3998" t="s">
        <v>192</v>
      </c>
      <c r="G3998" t="s">
        <v>19</v>
      </c>
      <c r="H3998">
        <v>33</v>
      </c>
      <c r="I3998" t="s">
        <v>23</v>
      </c>
      <c r="J3998">
        <v>2</v>
      </c>
      <c r="K3998" t="s">
        <v>24</v>
      </c>
      <c r="L3998" t="s">
        <v>6792</v>
      </c>
      <c r="M3998">
        <v>34</v>
      </c>
      <c r="P3998" s="32">
        <v>44272</v>
      </c>
      <c r="Q3998" s="1">
        <v>31.329182405655018</v>
      </c>
      <c r="R3998">
        <v>5</v>
      </c>
      <c r="S3998" t="str" cm="1">
        <f t="array" ref="S3998">_xlfn.IFS(R3998=0,"None",R3998&lt;3,"Low",R3998&lt;6,"Medium",R3998&lt;=10,"High")</f>
        <v>Medium</v>
      </c>
      <c r="T3998" t="str" cm="1">
        <f t="array" ref="T3998">_xlfn.IFS(M3998&lt;=20,"Low",M3998&lt;=50,"Medium",M3998&lt;=90,"High")</f>
        <v>Medium</v>
      </c>
      <c r="U3998" s="33">
        <f>Datos_Limpios[[#This Row],[Number of Complaints or Support]]/Datos_Limpios[[#This Row],[Account Length (in months)]]</f>
        <v>0.17857142857142858</v>
      </c>
      <c r="V3998" t="str" cm="1">
        <f t="array" ref="V3998">_xlfn.IFS(H3998&lt;30,"Under 30",H3998&lt;66,"Middle Age",H3998&gt;=66,"Senior")</f>
        <v>Middle Age</v>
      </c>
      <c r="W3998" t="s">
        <v>6824</v>
      </c>
    </row>
    <row r="3999" spans="1:23" x14ac:dyDescent="0.3">
      <c r="A3999" t="s">
        <v>4096</v>
      </c>
      <c r="B3999" t="s">
        <v>17</v>
      </c>
      <c r="C3999">
        <v>6</v>
      </c>
      <c r="D3999">
        <v>3</v>
      </c>
      <c r="E3999" t="s">
        <v>17</v>
      </c>
      <c r="F3999" t="s">
        <v>54</v>
      </c>
      <c r="G3999" t="s">
        <v>6790</v>
      </c>
      <c r="H3999">
        <v>38</v>
      </c>
      <c r="I3999" t="s">
        <v>23</v>
      </c>
      <c r="J3999">
        <v>2</v>
      </c>
      <c r="K3999" t="s">
        <v>20</v>
      </c>
      <c r="L3999" t="s">
        <v>6791</v>
      </c>
      <c r="M3999">
        <v>9</v>
      </c>
      <c r="P3999" s="32">
        <v>44433</v>
      </c>
      <c r="Q3999" s="1">
        <v>8.4749709794292354</v>
      </c>
      <c r="R3999">
        <v>0</v>
      </c>
      <c r="S3999" t="str" cm="1">
        <f t="array" ref="S3999">_xlfn.IFS(R3999=0,"None",R3999&lt;3,"Low",R3999&lt;6,"Medium",R3999&lt;=10,"High")</f>
        <v>None</v>
      </c>
      <c r="T3999" t="str" cm="1">
        <f t="array" ref="T3999">_xlfn.IFS(M3999&lt;=20,"Low",M3999&lt;=50,"Medium",M3999&lt;=90,"High")</f>
        <v>Low</v>
      </c>
      <c r="U3999" s="33">
        <f>Datos_Limpios[[#This Row],[Number of Complaints or Support]]/Datos_Limpios[[#This Row],[Account Length (in months)]]</f>
        <v>0</v>
      </c>
      <c r="V3999" t="str" cm="1">
        <f t="array" ref="V3999">_xlfn.IFS(H3999&lt;30,"Under 30",H3999&lt;66,"Middle Age",H3999&gt;=66,"Senior")</f>
        <v>Middle Age</v>
      </c>
      <c r="W3999" t="s">
        <v>6823</v>
      </c>
    </row>
    <row r="4000" spans="1:23" x14ac:dyDescent="0.3">
      <c r="A4000" t="s">
        <v>4097</v>
      </c>
      <c r="B4000" t="s">
        <v>23</v>
      </c>
      <c r="C4000">
        <v>64</v>
      </c>
      <c r="D4000">
        <v>1</v>
      </c>
      <c r="E4000" t="s">
        <v>17</v>
      </c>
      <c r="F4000" t="s">
        <v>34</v>
      </c>
      <c r="G4000" t="s">
        <v>6790</v>
      </c>
      <c r="H4000">
        <v>67</v>
      </c>
      <c r="I4000" t="s">
        <v>17</v>
      </c>
      <c r="J4000">
        <v>0</v>
      </c>
      <c r="K4000" t="s">
        <v>24</v>
      </c>
      <c r="L4000" t="s">
        <v>6792</v>
      </c>
      <c r="M4000">
        <v>45</v>
      </c>
      <c r="N4000" t="s">
        <v>76</v>
      </c>
      <c r="O4000" t="s">
        <v>77</v>
      </c>
      <c r="P4000" s="32">
        <v>44926</v>
      </c>
      <c r="Q4000" s="1">
        <v>49.616900125912707</v>
      </c>
      <c r="R4000">
        <v>6</v>
      </c>
      <c r="S4000" t="str" cm="1">
        <f t="array" ref="S4000">_xlfn.IFS(R4000=0,"None",R4000&lt;3,"Low",R4000&lt;6,"Medium",R4000&lt;=10,"High")</f>
        <v>High</v>
      </c>
      <c r="T4000" t="str" cm="1">
        <f t="array" ref="T4000">_xlfn.IFS(M4000&lt;=20,"Low",M4000&lt;=50,"Medium",M4000&lt;=90,"High")</f>
        <v>Medium</v>
      </c>
      <c r="U4000" s="33">
        <f>Datos_Limpios[[#This Row],[Number of Complaints or Support]]/Datos_Limpios[[#This Row],[Account Length (in months)]]</f>
        <v>9.375E-2</v>
      </c>
      <c r="V4000" t="str" cm="1">
        <f t="array" ref="V4000">_xlfn.IFS(H4000&lt;30,"Under 30",H4000&lt;66,"Middle Age",H4000&gt;=66,"Senior")</f>
        <v>Senior</v>
      </c>
      <c r="W4000" t="s">
        <v>6823</v>
      </c>
    </row>
    <row r="4001" spans="1:23" x14ac:dyDescent="0.3">
      <c r="A4001" t="s">
        <v>4098</v>
      </c>
      <c r="B4001" t="s">
        <v>17</v>
      </c>
      <c r="C4001">
        <v>70</v>
      </c>
      <c r="D4001">
        <v>0</v>
      </c>
      <c r="E4001" t="s">
        <v>23</v>
      </c>
      <c r="F4001" t="s">
        <v>47</v>
      </c>
      <c r="G4001" t="s">
        <v>6790</v>
      </c>
      <c r="H4001">
        <v>23</v>
      </c>
      <c r="I4001" t="s">
        <v>23</v>
      </c>
      <c r="J4001">
        <v>5</v>
      </c>
      <c r="K4001" t="s">
        <v>24</v>
      </c>
      <c r="L4001" t="s">
        <v>6792</v>
      </c>
      <c r="M4001">
        <v>52</v>
      </c>
      <c r="P4001" s="32">
        <v>44423</v>
      </c>
      <c r="Q4001" s="1">
        <v>45.521110587800869</v>
      </c>
      <c r="R4001">
        <v>1</v>
      </c>
      <c r="S4001" t="str" cm="1">
        <f t="array" ref="S4001">_xlfn.IFS(R4001=0,"None",R4001&lt;3,"Low",R4001&lt;6,"Medium",R4001&lt;=10,"High")</f>
        <v>Low</v>
      </c>
      <c r="T4001" t="str" cm="1">
        <f t="array" ref="T4001">_xlfn.IFS(M4001&lt;=20,"Low",M4001&lt;=50,"Medium",M4001&lt;=90,"High")</f>
        <v>High</v>
      </c>
      <c r="U4001" s="33">
        <f>Datos_Limpios[[#This Row],[Number of Complaints or Support]]/Datos_Limpios[[#This Row],[Account Length (in months)]]</f>
        <v>1.4285714285714285E-2</v>
      </c>
      <c r="V4001" t="str" cm="1">
        <f t="array" ref="V4001">_xlfn.IFS(H4001&lt;30,"Under 30",H4001&lt;66,"Middle Age",H4001&gt;=66,"Senior")</f>
        <v>Under 30</v>
      </c>
      <c r="W4001" t="s">
        <v>6824</v>
      </c>
    </row>
    <row r="4002" spans="1:23" x14ac:dyDescent="0.3">
      <c r="A4002" t="s">
        <v>4099</v>
      </c>
      <c r="B4002" t="s">
        <v>17</v>
      </c>
      <c r="C4002">
        <v>28</v>
      </c>
      <c r="D4002">
        <v>0</v>
      </c>
      <c r="E4002" t="s">
        <v>23</v>
      </c>
      <c r="F4002" t="s">
        <v>205</v>
      </c>
      <c r="G4002" t="s">
        <v>19</v>
      </c>
      <c r="H4002">
        <v>33</v>
      </c>
      <c r="I4002" t="s">
        <v>17</v>
      </c>
      <c r="J4002">
        <v>0</v>
      </c>
      <c r="K4002" t="s">
        <v>24</v>
      </c>
      <c r="L4002" t="s">
        <v>6791</v>
      </c>
      <c r="M4002">
        <v>25</v>
      </c>
      <c r="P4002" s="32">
        <v>44688</v>
      </c>
      <c r="Q4002" s="1">
        <v>22.60729879583392</v>
      </c>
      <c r="R4002">
        <v>4</v>
      </c>
      <c r="S4002" t="str" cm="1">
        <f t="array" ref="S4002">_xlfn.IFS(R4002=0,"None",R4002&lt;3,"Low",R4002&lt;6,"Medium",R4002&lt;=10,"High")</f>
        <v>Medium</v>
      </c>
      <c r="T4002" t="str" cm="1">
        <f t="array" ref="T4002">_xlfn.IFS(M4002&lt;=20,"Low",M4002&lt;=50,"Medium",M4002&lt;=90,"High")</f>
        <v>Medium</v>
      </c>
      <c r="U4002" s="33">
        <f>Datos_Limpios[[#This Row],[Number of Complaints or Support]]/Datos_Limpios[[#This Row],[Account Length (in months)]]</f>
        <v>0.14285714285714285</v>
      </c>
      <c r="V4002" t="str" cm="1">
        <f t="array" ref="V4002">_xlfn.IFS(H4002&lt;30,"Under 30",H4002&lt;66,"Middle Age",H4002&gt;=66,"Senior")</f>
        <v>Middle Age</v>
      </c>
      <c r="W4002" t="s">
        <v>6823</v>
      </c>
    </row>
    <row r="4003" spans="1:23" x14ac:dyDescent="0.3">
      <c r="A4003" t="s">
        <v>4100</v>
      </c>
      <c r="B4003" t="s">
        <v>17</v>
      </c>
      <c r="C4003">
        <v>66</v>
      </c>
      <c r="D4003">
        <v>0</v>
      </c>
      <c r="E4003" t="s">
        <v>23</v>
      </c>
      <c r="F4003" t="s">
        <v>192</v>
      </c>
      <c r="G4003" t="s">
        <v>19</v>
      </c>
      <c r="H4003">
        <v>27</v>
      </c>
      <c r="I4003" t="s">
        <v>17</v>
      </c>
      <c r="J4003">
        <v>0</v>
      </c>
      <c r="K4003" t="s">
        <v>32</v>
      </c>
      <c r="L4003" t="s">
        <v>6792</v>
      </c>
      <c r="M4003">
        <v>49</v>
      </c>
      <c r="P4003" s="32">
        <v>43895</v>
      </c>
      <c r="Q4003" s="1">
        <v>57.709849293319522</v>
      </c>
      <c r="R4003">
        <v>10</v>
      </c>
      <c r="S4003" t="str" cm="1">
        <f t="array" ref="S4003">_xlfn.IFS(R4003=0,"None",R4003&lt;3,"Low",R4003&lt;6,"Medium",R4003&lt;=10,"High")</f>
        <v>High</v>
      </c>
      <c r="T4003" t="str" cm="1">
        <f t="array" ref="T4003">_xlfn.IFS(M4003&lt;=20,"Low",M4003&lt;=50,"Medium",M4003&lt;=90,"High")</f>
        <v>Medium</v>
      </c>
      <c r="U4003" s="33">
        <f>Datos_Limpios[[#This Row],[Number of Complaints or Support]]/Datos_Limpios[[#This Row],[Account Length (in months)]]</f>
        <v>0.15151515151515152</v>
      </c>
      <c r="V4003" t="str" cm="1">
        <f t="array" ref="V4003">_xlfn.IFS(H4003&lt;30,"Under 30",H4003&lt;66,"Middle Age",H4003&gt;=66,"Senior")</f>
        <v>Under 30</v>
      </c>
      <c r="W4003" t="s">
        <v>6824</v>
      </c>
    </row>
    <row r="4004" spans="1:23" x14ac:dyDescent="0.3">
      <c r="A4004" t="s">
        <v>4101</v>
      </c>
      <c r="B4004" t="s">
        <v>17</v>
      </c>
      <c r="C4004">
        <v>5</v>
      </c>
      <c r="D4004">
        <v>2</v>
      </c>
      <c r="E4004" t="s">
        <v>17</v>
      </c>
      <c r="F4004" t="s">
        <v>202</v>
      </c>
      <c r="G4004" t="s">
        <v>19</v>
      </c>
      <c r="H4004">
        <v>64</v>
      </c>
      <c r="I4004" t="s">
        <v>17</v>
      </c>
      <c r="J4004">
        <v>0</v>
      </c>
      <c r="K4004" t="s">
        <v>20</v>
      </c>
      <c r="L4004" t="s">
        <v>6794</v>
      </c>
      <c r="M4004">
        <v>9</v>
      </c>
      <c r="P4004" s="32">
        <v>43838</v>
      </c>
      <c r="Q4004" s="1">
        <v>7.9983235562812443</v>
      </c>
      <c r="R4004">
        <v>8</v>
      </c>
      <c r="S4004" t="str" cm="1">
        <f t="array" ref="S4004">_xlfn.IFS(R4004=0,"None",R4004&lt;3,"Low",R4004&lt;6,"Medium",R4004&lt;=10,"High")</f>
        <v>High</v>
      </c>
      <c r="T4004" t="str" cm="1">
        <f t="array" ref="T4004">_xlfn.IFS(M4004&lt;=20,"Low",M4004&lt;=50,"Medium",M4004&lt;=90,"High")</f>
        <v>Low</v>
      </c>
      <c r="U4004" s="33">
        <f>Datos_Limpios[[#This Row],[Number of Complaints or Support]]/Datos_Limpios[[#This Row],[Account Length (in months)]]</f>
        <v>1.6</v>
      </c>
      <c r="V4004" t="str" cm="1">
        <f t="array" ref="V4004">_xlfn.IFS(H4004&lt;30,"Under 30",H4004&lt;66,"Middle Age",H4004&gt;=66,"Senior")</f>
        <v>Middle Age</v>
      </c>
      <c r="W4004" t="s">
        <v>6825</v>
      </c>
    </row>
    <row r="4005" spans="1:23" x14ac:dyDescent="0.3">
      <c r="A4005" t="s">
        <v>4102</v>
      </c>
      <c r="B4005" t="s">
        <v>17</v>
      </c>
      <c r="C4005">
        <v>67</v>
      </c>
      <c r="D4005">
        <v>0</v>
      </c>
      <c r="E4005" t="s">
        <v>23</v>
      </c>
      <c r="F4005" t="s">
        <v>79</v>
      </c>
      <c r="G4005" t="s">
        <v>19</v>
      </c>
      <c r="H4005">
        <v>67</v>
      </c>
      <c r="I4005" t="s">
        <v>17</v>
      </c>
      <c r="J4005">
        <v>0</v>
      </c>
      <c r="K4005" t="s">
        <v>24</v>
      </c>
      <c r="L4005" t="s">
        <v>6791</v>
      </c>
      <c r="M4005">
        <v>38</v>
      </c>
      <c r="P4005" s="32">
        <v>44911</v>
      </c>
      <c r="Q4005" s="1">
        <v>37.531115769865757</v>
      </c>
      <c r="R4005">
        <v>5</v>
      </c>
      <c r="S4005" t="str" cm="1">
        <f t="array" ref="S4005">_xlfn.IFS(R4005=0,"None",R4005&lt;3,"Low",R4005&lt;6,"Medium",R4005&lt;=10,"High")</f>
        <v>Medium</v>
      </c>
      <c r="T4005" t="str" cm="1">
        <f t="array" ref="T4005">_xlfn.IFS(M4005&lt;=20,"Low",M4005&lt;=50,"Medium",M4005&lt;=90,"High")</f>
        <v>Medium</v>
      </c>
      <c r="U4005" s="33">
        <f>Datos_Limpios[[#This Row],[Number of Complaints or Support]]/Datos_Limpios[[#This Row],[Account Length (in months)]]</f>
        <v>7.4626865671641784E-2</v>
      </c>
      <c r="V4005" t="str" cm="1">
        <f t="array" ref="V4005">_xlfn.IFS(H4005&lt;30,"Under 30",H4005&lt;66,"Middle Age",H4005&gt;=66,"Senior")</f>
        <v>Senior</v>
      </c>
      <c r="W4005" t="s">
        <v>6826</v>
      </c>
    </row>
    <row r="4006" spans="1:23" x14ac:dyDescent="0.3">
      <c r="A4006" t="s">
        <v>4103</v>
      </c>
      <c r="B4006" t="s">
        <v>17</v>
      </c>
      <c r="C4006">
        <v>71</v>
      </c>
      <c r="D4006">
        <v>1</v>
      </c>
      <c r="E4006" t="s">
        <v>23</v>
      </c>
      <c r="F4006" t="s">
        <v>142</v>
      </c>
      <c r="G4006" t="s">
        <v>19</v>
      </c>
      <c r="H4006">
        <v>28</v>
      </c>
      <c r="I4006" t="s">
        <v>23</v>
      </c>
      <c r="J4006">
        <v>6</v>
      </c>
      <c r="K4006" t="s">
        <v>32</v>
      </c>
      <c r="L4006" t="s">
        <v>6792</v>
      </c>
      <c r="M4006">
        <v>50</v>
      </c>
      <c r="P4006" s="32">
        <v>44861</v>
      </c>
      <c r="Q4006" s="1">
        <v>52.172291615026388</v>
      </c>
      <c r="R4006">
        <v>7</v>
      </c>
      <c r="S4006" t="str" cm="1">
        <f t="array" ref="S4006">_xlfn.IFS(R4006=0,"None",R4006&lt;3,"Low",R4006&lt;6,"Medium",R4006&lt;=10,"High")</f>
        <v>High</v>
      </c>
      <c r="T4006" t="str" cm="1">
        <f t="array" ref="T4006">_xlfn.IFS(M4006&lt;=20,"Low",M4006&lt;=50,"Medium",M4006&lt;=90,"High")</f>
        <v>Medium</v>
      </c>
      <c r="U4006" s="33">
        <f>Datos_Limpios[[#This Row],[Number of Complaints or Support]]/Datos_Limpios[[#This Row],[Account Length (in months)]]</f>
        <v>9.8591549295774641E-2</v>
      </c>
      <c r="V4006" t="str" cm="1">
        <f t="array" ref="V4006">_xlfn.IFS(H4006&lt;30,"Under 30",H4006&lt;66,"Middle Age",H4006&gt;=66,"Senior")</f>
        <v>Under 30</v>
      </c>
      <c r="W4006" t="s">
        <v>6823</v>
      </c>
    </row>
    <row r="4007" spans="1:23" x14ac:dyDescent="0.3">
      <c r="A4007" t="s">
        <v>4104</v>
      </c>
      <c r="B4007" t="s">
        <v>17</v>
      </c>
      <c r="C4007">
        <v>71</v>
      </c>
      <c r="D4007">
        <v>0</v>
      </c>
      <c r="E4007" t="s">
        <v>23</v>
      </c>
      <c r="F4007" t="s">
        <v>82</v>
      </c>
      <c r="G4007" t="s">
        <v>19</v>
      </c>
      <c r="H4007">
        <v>44</v>
      </c>
      <c r="I4007" t="s">
        <v>23</v>
      </c>
      <c r="J4007">
        <v>4</v>
      </c>
      <c r="K4007" t="s">
        <v>32</v>
      </c>
      <c r="L4007" t="s">
        <v>6792</v>
      </c>
      <c r="M4007">
        <v>35</v>
      </c>
      <c r="P4007" s="32">
        <v>44074</v>
      </c>
      <c r="Q4007" s="1">
        <v>34.906598284022259</v>
      </c>
      <c r="R4007">
        <v>5</v>
      </c>
      <c r="S4007" t="str" cm="1">
        <f t="array" ref="S4007">_xlfn.IFS(R4007=0,"None",R4007&lt;3,"Low",R4007&lt;6,"Medium",R4007&lt;=10,"High")</f>
        <v>Medium</v>
      </c>
      <c r="T4007" t="str" cm="1">
        <f t="array" ref="T4007">_xlfn.IFS(M4007&lt;=20,"Low",M4007&lt;=50,"Medium",M4007&lt;=90,"High")</f>
        <v>Medium</v>
      </c>
      <c r="U4007" s="33">
        <f>Datos_Limpios[[#This Row],[Number of Complaints or Support]]/Datos_Limpios[[#This Row],[Account Length (in months)]]</f>
        <v>7.0422535211267609E-2</v>
      </c>
      <c r="V4007" t="str" cm="1">
        <f t="array" ref="V4007">_xlfn.IFS(H4007&lt;30,"Under 30",H4007&lt;66,"Middle Age",H4007&gt;=66,"Senior")</f>
        <v>Middle Age</v>
      </c>
      <c r="W4007" t="s">
        <v>6823</v>
      </c>
    </row>
    <row r="4008" spans="1:23" x14ac:dyDescent="0.3">
      <c r="A4008" t="s">
        <v>4105</v>
      </c>
      <c r="B4008" t="s">
        <v>17</v>
      </c>
      <c r="C4008">
        <v>60</v>
      </c>
      <c r="D4008">
        <v>0</v>
      </c>
      <c r="E4008" t="s">
        <v>23</v>
      </c>
      <c r="F4008" t="s">
        <v>54</v>
      </c>
      <c r="G4008" t="s">
        <v>19</v>
      </c>
      <c r="H4008">
        <v>31</v>
      </c>
      <c r="I4008" t="s">
        <v>17</v>
      </c>
      <c r="J4008">
        <v>0</v>
      </c>
      <c r="K4008" t="s">
        <v>32</v>
      </c>
      <c r="L4008" t="s">
        <v>6791</v>
      </c>
      <c r="M4008">
        <v>55</v>
      </c>
      <c r="P4008" s="32">
        <v>45210</v>
      </c>
      <c r="Q4008" s="1">
        <v>64.507802899830793</v>
      </c>
      <c r="R4008">
        <v>3</v>
      </c>
      <c r="S4008" t="str" cm="1">
        <f t="array" ref="S4008">_xlfn.IFS(R4008=0,"None",R4008&lt;3,"Low",R4008&lt;6,"Medium",R4008&lt;=10,"High")</f>
        <v>Medium</v>
      </c>
      <c r="T4008" t="str" cm="1">
        <f t="array" ref="T4008">_xlfn.IFS(M4008&lt;=20,"Low",M4008&lt;=50,"Medium",M4008&lt;=90,"High")</f>
        <v>High</v>
      </c>
      <c r="U4008" s="33">
        <f>Datos_Limpios[[#This Row],[Number of Complaints or Support]]/Datos_Limpios[[#This Row],[Account Length (in months)]]</f>
        <v>0.05</v>
      </c>
      <c r="V4008" t="str" cm="1">
        <f t="array" ref="V4008">_xlfn.IFS(H4008&lt;30,"Under 30",H4008&lt;66,"Middle Age",H4008&gt;=66,"Senior")</f>
        <v>Middle Age</v>
      </c>
      <c r="W4008" t="s">
        <v>6823</v>
      </c>
    </row>
    <row r="4009" spans="1:23" x14ac:dyDescent="0.3">
      <c r="A4009" t="s">
        <v>4106</v>
      </c>
      <c r="B4009" t="s">
        <v>23</v>
      </c>
      <c r="C4009">
        <v>16</v>
      </c>
      <c r="D4009">
        <v>0</v>
      </c>
      <c r="E4009" t="s">
        <v>17</v>
      </c>
      <c r="F4009" t="s">
        <v>54</v>
      </c>
      <c r="G4009" t="s">
        <v>19</v>
      </c>
      <c r="H4009">
        <v>47</v>
      </c>
      <c r="I4009" t="s">
        <v>17</v>
      </c>
      <c r="J4009">
        <v>0</v>
      </c>
      <c r="K4009" t="s">
        <v>20</v>
      </c>
      <c r="L4009" t="s">
        <v>6792</v>
      </c>
      <c r="M4009">
        <v>36</v>
      </c>
      <c r="N4009" t="s">
        <v>91</v>
      </c>
      <c r="O4009" t="s">
        <v>92</v>
      </c>
      <c r="P4009" s="32">
        <v>45146</v>
      </c>
      <c r="Q4009" s="1">
        <v>41.290203640548192</v>
      </c>
      <c r="R4009">
        <v>0</v>
      </c>
      <c r="S4009" t="str" cm="1">
        <f t="array" ref="S4009">_xlfn.IFS(R4009=0,"None",R4009&lt;3,"Low",R4009&lt;6,"Medium",R4009&lt;=10,"High")</f>
        <v>None</v>
      </c>
      <c r="T4009" t="str" cm="1">
        <f t="array" ref="T4009">_xlfn.IFS(M4009&lt;=20,"Low",M4009&lt;=50,"Medium",M4009&lt;=90,"High")</f>
        <v>Medium</v>
      </c>
      <c r="U4009" s="33">
        <f>Datos_Limpios[[#This Row],[Number of Complaints or Support]]/Datos_Limpios[[#This Row],[Account Length (in months)]]</f>
        <v>0</v>
      </c>
      <c r="V4009" t="str" cm="1">
        <f t="array" ref="V4009">_xlfn.IFS(H4009&lt;30,"Under 30",H4009&lt;66,"Middle Age",H4009&gt;=66,"Senior")</f>
        <v>Middle Age</v>
      </c>
      <c r="W4009" t="s">
        <v>6823</v>
      </c>
    </row>
    <row r="4010" spans="1:23" x14ac:dyDescent="0.3">
      <c r="A4010" t="s">
        <v>4107</v>
      </c>
      <c r="B4010" t="s">
        <v>17</v>
      </c>
      <c r="C4010">
        <v>31</v>
      </c>
      <c r="D4010">
        <v>0</v>
      </c>
      <c r="E4010" t="s">
        <v>17</v>
      </c>
      <c r="F4010" t="s">
        <v>34</v>
      </c>
      <c r="G4010" t="s">
        <v>6790</v>
      </c>
      <c r="H4010">
        <v>58</v>
      </c>
      <c r="I4010" t="s">
        <v>23</v>
      </c>
      <c r="J4010">
        <v>3</v>
      </c>
      <c r="K4010" t="s">
        <v>32</v>
      </c>
      <c r="L4010" t="s">
        <v>6791</v>
      </c>
      <c r="M4010">
        <v>8</v>
      </c>
      <c r="P4010" s="32">
        <v>45213</v>
      </c>
      <c r="Q4010" s="1">
        <v>7.4419672389614329</v>
      </c>
      <c r="R4010">
        <v>5</v>
      </c>
      <c r="S4010" t="str" cm="1">
        <f t="array" ref="S4010">_xlfn.IFS(R4010=0,"None",R4010&lt;3,"Low",R4010&lt;6,"Medium",R4010&lt;=10,"High")</f>
        <v>Medium</v>
      </c>
      <c r="T4010" t="str" cm="1">
        <f t="array" ref="T4010">_xlfn.IFS(M4010&lt;=20,"Low",M4010&lt;=50,"Medium",M4010&lt;=90,"High")</f>
        <v>Low</v>
      </c>
      <c r="U4010" s="33">
        <f>Datos_Limpios[[#This Row],[Number of Complaints or Support]]/Datos_Limpios[[#This Row],[Account Length (in months)]]</f>
        <v>0.16129032258064516</v>
      </c>
      <c r="V4010" t="str" cm="1">
        <f t="array" ref="V4010">_xlfn.IFS(H4010&lt;30,"Under 30",H4010&lt;66,"Middle Age",H4010&gt;=66,"Senior")</f>
        <v>Middle Age</v>
      </c>
      <c r="W4010" t="s">
        <v>6823</v>
      </c>
    </row>
    <row r="4011" spans="1:23" x14ac:dyDescent="0.3">
      <c r="A4011" t="s">
        <v>4108</v>
      </c>
      <c r="B4011" t="s">
        <v>17</v>
      </c>
      <c r="C4011">
        <v>39</v>
      </c>
      <c r="D4011">
        <v>0</v>
      </c>
      <c r="E4011" t="s">
        <v>17</v>
      </c>
      <c r="F4011" t="s">
        <v>179</v>
      </c>
      <c r="G4011" t="s">
        <v>6790</v>
      </c>
      <c r="H4011">
        <v>34</v>
      </c>
      <c r="I4011" t="s">
        <v>17</v>
      </c>
      <c r="J4011">
        <v>0</v>
      </c>
      <c r="K4011" t="s">
        <v>24</v>
      </c>
      <c r="L4011" t="s">
        <v>6794</v>
      </c>
      <c r="M4011">
        <v>38</v>
      </c>
      <c r="P4011" s="32">
        <v>43869</v>
      </c>
      <c r="Q4011" s="1">
        <v>43.22872082629867</v>
      </c>
      <c r="R4011">
        <v>4</v>
      </c>
      <c r="S4011" t="str" cm="1">
        <f t="array" ref="S4011">_xlfn.IFS(R4011=0,"None",R4011&lt;3,"Low",R4011&lt;6,"Medium",R4011&lt;=10,"High")</f>
        <v>Medium</v>
      </c>
      <c r="T4011" t="str" cm="1">
        <f t="array" ref="T4011">_xlfn.IFS(M4011&lt;=20,"Low",M4011&lt;=50,"Medium",M4011&lt;=90,"High")</f>
        <v>Medium</v>
      </c>
      <c r="U4011" s="33">
        <f>Datos_Limpios[[#This Row],[Number of Complaints or Support]]/Datos_Limpios[[#This Row],[Account Length (in months)]]</f>
        <v>0.10256410256410256</v>
      </c>
      <c r="V4011" t="str" cm="1">
        <f t="array" ref="V4011">_xlfn.IFS(H4011&lt;30,"Under 30",H4011&lt;66,"Middle Age",H4011&gt;=66,"Senior")</f>
        <v>Middle Age</v>
      </c>
      <c r="W4011" t="s">
        <v>6826</v>
      </c>
    </row>
    <row r="4012" spans="1:23" x14ac:dyDescent="0.3">
      <c r="A4012" t="s">
        <v>4109</v>
      </c>
      <c r="B4012" t="s">
        <v>17</v>
      </c>
      <c r="C4012">
        <v>25</v>
      </c>
      <c r="D4012">
        <v>1</v>
      </c>
      <c r="E4012" t="s">
        <v>17</v>
      </c>
      <c r="F4012" t="s">
        <v>69</v>
      </c>
      <c r="G4012" t="s">
        <v>19</v>
      </c>
      <c r="H4012">
        <v>32</v>
      </c>
      <c r="I4012" t="s">
        <v>17</v>
      </c>
      <c r="J4012">
        <v>0</v>
      </c>
      <c r="K4012" t="s">
        <v>20</v>
      </c>
      <c r="L4012" t="s">
        <v>6792</v>
      </c>
      <c r="M4012">
        <v>18</v>
      </c>
      <c r="P4012" s="32">
        <v>44828</v>
      </c>
      <c r="Q4012" s="1">
        <v>18.249301568122441</v>
      </c>
      <c r="R4012">
        <v>10</v>
      </c>
      <c r="S4012" t="str" cm="1">
        <f t="array" ref="S4012">_xlfn.IFS(R4012=0,"None",R4012&lt;3,"Low",R4012&lt;6,"Medium",R4012&lt;=10,"High")</f>
        <v>High</v>
      </c>
      <c r="T4012" t="str" cm="1">
        <f t="array" ref="T4012">_xlfn.IFS(M4012&lt;=20,"Low",M4012&lt;=50,"Medium",M4012&lt;=90,"High")</f>
        <v>Low</v>
      </c>
      <c r="U4012" s="33">
        <f>Datos_Limpios[[#This Row],[Number of Complaints or Support]]/Datos_Limpios[[#This Row],[Account Length (in months)]]</f>
        <v>0.4</v>
      </c>
      <c r="V4012" t="str" cm="1">
        <f t="array" ref="V4012">_xlfn.IFS(H4012&lt;30,"Under 30",H4012&lt;66,"Middle Age",H4012&gt;=66,"Senior")</f>
        <v>Middle Age</v>
      </c>
      <c r="W4012" t="s">
        <v>6825</v>
      </c>
    </row>
    <row r="4013" spans="1:23" x14ac:dyDescent="0.3">
      <c r="A4013" t="s">
        <v>4110</v>
      </c>
      <c r="B4013" t="s">
        <v>17</v>
      </c>
      <c r="C4013">
        <v>22</v>
      </c>
      <c r="D4013">
        <v>1</v>
      </c>
      <c r="E4013" t="s">
        <v>23</v>
      </c>
      <c r="F4013" t="s">
        <v>140</v>
      </c>
      <c r="G4013" t="s">
        <v>6790</v>
      </c>
      <c r="H4013">
        <v>59</v>
      </c>
      <c r="I4013" t="s">
        <v>23</v>
      </c>
      <c r="J4013">
        <v>2</v>
      </c>
      <c r="K4013" t="s">
        <v>20</v>
      </c>
      <c r="L4013" t="s">
        <v>6792</v>
      </c>
      <c r="M4013">
        <v>41</v>
      </c>
      <c r="P4013" s="32">
        <v>44177</v>
      </c>
      <c r="Q4013" s="1">
        <v>34.708570889214371</v>
      </c>
      <c r="R4013">
        <v>4</v>
      </c>
      <c r="S4013" t="str" cm="1">
        <f t="array" ref="S4013">_xlfn.IFS(R4013=0,"None",R4013&lt;3,"Low",R4013&lt;6,"Medium",R4013&lt;=10,"High")</f>
        <v>Medium</v>
      </c>
      <c r="T4013" t="str" cm="1">
        <f t="array" ref="T4013">_xlfn.IFS(M4013&lt;=20,"Low",M4013&lt;=50,"Medium",M4013&lt;=90,"High")</f>
        <v>Medium</v>
      </c>
      <c r="U4013" s="33">
        <f>Datos_Limpios[[#This Row],[Number of Complaints or Support]]/Datos_Limpios[[#This Row],[Account Length (in months)]]</f>
        <v>0.18181818181818182</v>
      </c>
      <c r="V4013" t="str" cm="1">
        <f t="array" ref="V4013">_xlfn.IFS(H4013&lt;30,"Under 30",H4013&lt;66,"Middle Age",H4013&gt;=66,"Senior")</f>
        <v>Middle Age</v>
      </c>
      <c r="W4013" t="s">
        <v>6826</v>
      </c>
    </row>
    <row r="4014" spans="1:23" x14ac:dyDescent="0.3">
      <c r="A4014" t="s">
        <v>4111</v>
      </c>
      <c r="B4014" t="s">
        <v>17</v>
      </c>
      <c r="C4014">
        <v>26</v>
      </c>
      <c r="D4014">
        <v>0</v>
      </c>
      <c r="E4014" t="s">
        <v>17</v>
      </c>
      <c r="F4014" t="s">
        <v>26</v>
      </c>
      <c r="G4014" t="s">
        <v>19</v>
      </c>
      <c r="H4014">
        <v>29</v>
      </c>
      <c r="I4014" t="s">
        <v>23</v>
      </c>
      <c r="J4014">
        <v>4</v>
      </c>
      <c r="K4014" t="s">
        <v>20</v>
      </c>
      <c r="L4014" t="s">
        <v>6791</v>
      </c>
      <c r="M4014">
        <v>8</v>
      </c>
      <c r="P4014" s="32">
        <v>44458</v>
      </c>
      <c r="Q4014" s="1">
        <v>7.679969237997919</v>
      </c>
      <c r="R4014">
        <v>0</v>
      </c>
      <c r="S4014" t="str" cm="1">
        <f t="array" ref="S4014">_xlfn.IFS(R4014=0,"None",R4014&lt;3,"Low",R4014&lt;6,"Medium",R4014&lt;=10,"High")</f>
        <v>None</v>
      </c>
      <c r="T4014" t="str" cm="1">
        <f t="array" ref="T4014">_xlfn.IFS(M4014&lt;=20,"Low",M4014&lt;=50,"Medium",M4014&lt;=90,"High")</f>
        <v>Low</v>
      </c>
      <c r="U4014" s="33">
        <f>Datos_Limpios[[#This Row],[Number of Complaints or Support]]/Datos_Limpios[[#This Row],[Account Length (in months)]]</f>
        <v>0</v>
      </c>
      <c r="V4014" t="str" cm="1">
        <f t="array" ref="V4014">_xlfn.IFS(H4014&lt;30,"Under 30",H4014&lt;66,"Middle Age",H4014&gt;=66,"Senior")</f>
        <v>Under 30</v>
      </c>
      <c r="W4014" t="s">
        <v>6824</v>
      </c>
    </row>
    <row r="4015" spans="1:23" x14ac:dyDescent="0.3">
      <c r="A4015" t="s">
        <v>4112</v>
      </c>
      <c r="B4015" t="s">
        <v>23</v>
      </c>
      <c r="C4015">
        <v>16</v>
      </c>
      <c r="D4015">
        <v>2</v>
      </c>
      <c r="E4015" t="s">
        <v>23</v>
      </c>
      <c r="F4015" t="s">
        <v>179</v>
      </c>
      <c r="G4015" t="s">
        <v>19</v>
      </c>
      <c r="H4015">
        <v>65</v>
      </c>
      <c r="I4015" t="s">
        <v>17</v>
      </c>
      <c r="J4015">
        <v>0</v>
      </c>
      <c r="K4015" t="s">
        <v>20</v>
      </c>
      <c r="L4015" t="s">
        <v>6792</v>
      </c>
      <c r="M4015">
        <v>30</v>
      </c>
      <c r="N4015" t="s">
        <v>50</v>
      </c>
      <c r="O4015" t="s">
        <v>71</v>
      </c>
      <c r="P4015" s="32">
        <v>43850</v>
      </c>
      <c r="Q4015" s="1">
        <v>34.364848823496239</v>
      </c>
      <c r="R4015">
        <v>7</v>
      </c>
      <c r="S4015" t="str" cm="1">
        <f t="array" ref="S4015">_xlfn.IFS(R4015=0,"None",R4015&lt;3,"Low",R4015&lt;6,"Medium",R4015&lt;=10,"High")</f>
        <v>High</v>
      </c>
      <c r="T4015" t="str" cm="1">
        <f t="array" ref="T4015">_xlfn.IFS(M4015&lt;=20,"Low",M4015&lt;=50,"Medium",M4015&lt;=90,"High")</f>
        <v>Medium</v>
      </c>
      <c r="U4015" s="33">
        <f>Datos_Limpios[[#This Row],[Number of Complaints or Support]]/Datos_Limpios[[#This Row],[Account Length (in months)]]</f>
        <v>0.4375</v>
      </c>
      <c r="V4015" t="str" cm="1">
        <f t="array" ref="V4015">_xlfn.IFS(H4015&lt;30,"Under 30",H4015&lt;66,"Middle Age",H4015&gt;=66,"Senior")</f>
        <v>Middle Age</v>
      </c>
      <c r="W4015" t="s">
        <v>6826</v>
      </c>
    </row>
    <row r="4016" spans="1:23" x14ac:dyDescent="0.3">
      <c r="A4016" t="s">
        <v>4113</v>
      </c>
      <c r="B4016" t="s">
        <v>17</v>
      </c>
      <c r="C4016">
        <v>44</v>
      </c>
      <c r="D4016">
        <v>0</v>
      </c>
      <c r="E4016" t="s">
        <v>23</v>
      </c>
      <c r="F4016" t="s">
        <v>69</v>
      </c>
      <c r="G4016" t="s">
        <v>6790</v>
      </c>
      <c r="H4016">
        <v>24</v>
      </c>
      <c r="I4016" t="s">
        <v>17</v>
      </c>
      <c r="J4016">
        <v>0</v>
      </c>
      <c r="K4016" t="s">
        <v>24</v>
      </c>
      <c r="L4016" t="s">
        <v>6791</v>
      </c>
      <c r="M4016">
        <v>25</v>
      </c>
      <c r="P4016" s="32">
        <v>44235</v>
      </c>
      <c r="Q4016" s="1">
        <v>21.548298511280141</v>
      </c>
      <c r="R4016">
        <v>10</v>
      </c>
      <c r="S4016" t="str" cm="1">
        <f t="array" ref="S4016">_xlfn.IFS(R4016=0,"None",R4016&lt;3,"Low",R4016&lt;6,"Medium",R4016&lt;=10,"High")</f>
        <v>High</v>
      </c>
      <c r="T4016" t="str" cm="1">
        <f t="array" ref="T4016">_xlfn.IFS(M4016&lt;=20,"Low",M4016&lt;=50,"Medium",M4016&lt;=90,"High")</f>
        <v>Medium</v>
      </c>
      <c r="U4016" s="33">
        <f>Datos_Limpios[[#This Row],[Number of Complaints or Support]]/Datos_Limpios[[#This Row],[Account Length (in months)]]</f>
        <v>0.22727272727272727</v>
      </c>
      <c r="V4016" t="str" cm="1">
        <f t="array" ref="V4016">_xlfn.IFS(H4016&lt;30,"Under 30",H4016&lt;66,"Middle Age",H4016&gt;=66,"Senior")</f>
        <v>Under 30</v>
      </c>
      <c r="W4016" t="s">
        <v>6825</v>
      </c>
    </row>
    <row r="4017" spans="1:23" x14ac:dyDescent="0.3">
      <c r="A4017" t="s">
        <v>4114</v>
      </c>
      <c r="B4017" t="s">
        <v>17</v>
      </c>
      <c r="C4017">
        <v>30</v>
      </c>
      <c r="D4017">
        <v>0</v>
      </c>
      <c r="E4017" t="s">
        <v>23</v>
      </c>
      <c r="F4017" t="s">
        <v>158</v>
      </c>
      <c r="G4017" t="s">
        <v>19</v>
      </c>
      <c r="H4017">
        <v>34</v>
      </c>
      <c r="I4017" t="s">
        <v>17</v>
      </c>
      <c r="J4017">
        <v>0</v>
      </c>
      <c r="K4017" t="s">
        <v>32</v>
      </c>
      <c r="L4017" t="s">
        <v>6792</v>
      </c>
      <c r="M4017">
        <v>32</v>
      </c>
      <c r="P4017" s="32">
        <v>43921</v>
      </c>
      <c r="Q4017" s="1">
        <v>35.664485860792851</v>
      </c>
      <c r="R4017">
        <v>6</v>
      </c>
      <c r="S4017" t="str" cm="1">
        <f t="array" ref="S4017">_xlfn.IFS(R4017=0,"None",R4017&lt;3,"Low",R4017&lt;6,"Medium",R4017&lt;=10,"High")</f>
        <v>High</v>
      </c>
      <c r="T4017" t="str" cm="1">
        <f t="array" ref="T4017">_xlfn.IFS(M4017&lt;=20,"Low",M4017&lt;=50,"Medium",M4017&lt;=90,"High")</f>
        <v>Medium</v>
      </c>
      <c r="U4017" s="33">
        <f>Datos_Limpios[[#This Row],[Number of Complaints or Support]]/Datos_Limpios[[#This Row],[Account Length (in months)]]</f>
        <v>0.2</v>
      </c>
      <c r="V4017" t="str" cm="1">
        <f t="array" ref="V4017">_xlfn.IFS(H4017&lt;30,"Under 30",H4017&lt;66,"Middle Age",H4017&gt;=66,"Senior")</f>
        <v>Middle Age</v>
      </c>
      <c r="W4017" t="s">
        <v>6823</v>
      </c>
    </row>
    <row r="4018" spans="1:23" x14ac:dyDescent="0.3">
      <c r="A4018" t="s">
        <v>4115</v>
      </c>
      <c r="B4018" t="s">
        <v>17</v>
      </c>
      <c r="C4018">
        <v>5</v>
      </c>
      <c r="D4018">
        <v>0</v>
      </c>
      <c r="E4018" t="s">
        <v>23</v>
      </c>
      <c r="F4018" t="s">
        <v>140</v>
      </c>
      <c r="G4018" t="s">
        <v>19</v>
      </c>
      <c r="H4018">
        <v>50</v>
      </c>
      <c r="I4018" t="s">
        <v>23</v>
      </c>
      <c r="J4018">
        <v>6</v>
      </c>
      <c r="K4018" t="s">
        <v>20</v>
      </c>
      <c r="L4018" t="s">
        <v>6792</v>
      </c>
      <c r="M4018">
        <v>16</v>
      </c>
      <c r="P4018" s="32">
        <v>44700</v>
      </c>
      <c r="Q4018" s="1">
        <v>18.250581292504719</v>
      </c>
      <c r="R4018">
        <v>7</v>
      </c>
      <c r="S4018" t="str" cm="1">
        <f t="array" ref="S4018">_xlfn.IFS(R4018=0,"None",R4018&lt;3,"Low",R4018&lt;6,"Medium",R4018&lt;=10,"High")</f>
        <v>High</v>
      </c>
      <c r="T4018" t="str" cm="1">
        <f t="array" ref="T4018">_xlfn.IFS(M4018&lt;=20,"Low",M4018&lt;=50,"Medium",M4018&lt;=90,"High")</f>
        <v>Low</v>
      </c>
      <c r="U4018" s="33">
        <f>Datos_Limpios[[#This Row],[Number of Complaints or Support]]/Datos_Limpios[[#This Row],[Account Length (in months)]]</f>
        <v>1.4</v>
      </c>
      <c r="V4018" t="str" cm="1">
        <f t="array" ref="V4018">_xlfn.IFS(H4018&lt;30,"Under 30",H4018&lt;66,"Middle Age",H4018&gt;=66,"Senior")</f>
        <v>Middle Age</v>
      </c>
      <c r="W4018" t="s">
        <v>6826</v>
      </c>
    </row>
    <row r="4019" spans="1:23" x14ac:dyDescent="0.3">
      <c r="A4019" t="s">
        <v>4116</v>
      </c>
      <c r="B4019" t="s">
        <v>17</v>
      </c>
      <c r="C4019">
        <v>7</v>
      </c>
      <c r="D4019">
        <v>0</v>
      </c>
      <c r="E4019" t="s">
        <v>23</v>
      </c>
      <c r="F4019" t="s">
        <v>54</v>
      </c>
      <c r="G4019" t="s">
        <v>6790</v>
      </c>
      <c r="H4019">
        <v>55</v>
      </c>
      <c r="I4019" t="s">
        <v>17</v>
      </c>
      <c r="J4019">
        <v>0</v>
      </c>
      <c r="K4019" t="s">
        <v>20</v>
      </c>
      <c r="L4019" t="s">
        <v>6794</v>
      </c>
      <c r="M4019">
        <v>36</v>
      </c>
      <c r="P4019" s="32">
        <v>44707</v>
      </c>
      <c r="Q4019" s="1">
        <v>41.723096071186511</v>
      </c>
      <c r="R4019">
        <v>9</v>
      </c>
      <c r="S4019" t="str" cm="1">
        <f t="array" ref="S4019">_xlfn.IFS(R4019=0,"None",R4019&lt;3,"Low",R4019&lt;6,"Medium",R4019&lt;=10,"High")</f>
        <v>High</v>
      </c>
      <c r="T4019" t="str" cm="1">
        <f t="array" ref="T4019">_xlfn.IFS(M4019&lt;=20,"Low",M4019&lt;=50,"Medium",M4019&lt;=90,"High")</f>
        <v>Medium</v>
      </c>
      <c r="U4019" s="33">
        <f>Datos_Limpios[[#This Row],[Number of Complaints or Support]]/Datos_Limpios[[#This Row],[Account Length (in months)]]</f>
        <v>1.2857142857142858</v>
      </c>
      <c r="V4019" t="str" cm="1">
        <f t="array" ref="V4019">_xlfn.IFS(H4019&lt;30,"Under 30",H4019&lt;66,"Middle Age",H4019&gt;=66,"Senior")</f>
        <v>Middle Age</v>
      </c>
      <c r="W4019" t="s">
        <v>6823</v>
      </c>
    </row>
    <row r="4020" spans="1:23" x14ac:dyDescent="0.3">
      <c r="A4020" t="s">
        <v>4117</v>
      </c>
      <c r="B4020" t="s">
        <v>17</v>
      </c>
      <c r="C4020">
        <v>8</v>
      </c>
      <c r="D4020">
        <v>0</v>
      </c>
      <c r="E4020" t="s">
        <v>17</v>
      </c>
      <c r="F4020" t="s">
        <v>128</v>
      </c>
      <c r="G4020" t="s">
        <v>19</v>
      </c>
      <c r="H4020">
        <v>52</v>
      </c>
      <c r="I4020" t="s">
        <v>17</v>
      </c>
      <c r="J4020">
        <v>0</v>
      </c>
      <c r="K4020" t="s">
        <v>20</v>
      </c>
      <c r="L4020" t="s">
        <v>6792</v>
      </c>
      <c r="M4020">
        <v>41</v>
      </c>
      <c r="P4020" s="32">
        <v>45211</v>
      </c>
      <c r="Q4020" s="1">
        <v>37.203144769363433</v>
      </c>
      <c r="R4020">
        <v>1</v>
      </c>
      <c r="S4020" t="str" cm="1">
        <f t="array" ref="S4020">_xlfn.IFS(R4020=0,"None",R4020&lt;3,"Low",R4020&lt;6,"Medium",R4020&lt;=10,"High")</f>
        <v>Low</v>
      </c>
      <c r="T4020" t="str" cm="1">
        <f t="array" ref="T4020">_xlfn.IFS(M4020&lt;=20,"Low",M4020&lt;=50,"Medium",M4020&lt;=90,"High")</f>
        <v>Medium</v>
      </c>
      <c r="U4020" s="33">
        <f>Datos_Limpios[[#This Row],[Number of Complaints or Support]]/Datos_Limpios[[#This Row],[Account Length (in months)]]</f>
        <v>0.125</v>
      </c>
      <c r="V4020" t="str" cm="1">
        <f t="array" ref="V4020">_xlfn.IFS(H4020&lt;30,"Under 30",H4020&lt;66,"Middle Age",H4020&gt;=66,"Senior")</f>
        <v>Middle Age</v>
      </c>
      <c r="W4020" t="s">
        <v>6826</v>
      </c>
    </row>
    <row r="4021" spans="1:23" x14ac:dyDescent="0.3">
      <c r="A4021" t="s">
        <v>4118</v>
      </c>
      <c r="B4021" t="s">
        <v>23</v>
      </c>
      <c r="C4021">
        <v>6</v>
      </c>
      <c r="D4021">
        <v>0</v>
      </c>
      <c r="E4021" t="s">
        <v>23</v>
      </c>
      <c r="F4021" t="s">
        <v>73</v>
      </c>
      <c r="G4021" t="s">
        <v>6790</v>
      </c>
      <c r="H4021">
        <v>36</v>
      </c>
      <c r="I4021" t="s">
        <v>17</v>
      </c>
      <c r="J4021">
        <v>0</v>
      </c>
      <c r="K4021" t="s">
        <v>20</v>
      </c>
      <c r="L4021" t="s">
        <v>6792</v>
      </c>
      <c r="M4021">
        <v>44</v>
      </c>
      <c r="N4021" t="s">
        <v>50</v>
      </c>
      <c r="O4021" t="s">
        <v>105</v>
      </c>
      <c r="P4021" s="32">
        <v>44962</v>
      </c>
      <c r="Q4021" s="1">
        <v>43.247420682775818</v>
      </c>
      <c r="R4021">
        <v>7</v>
      </c>
      <c r="S4021" t="str" cm="1">
        <f t="array" ref="S4021">_xlfn.IFS(R4021=0,"None",R4021&lt;3,"Low",R4021&lt;6,"Medium",R4021&lt;=10,"High")</f>
        <v>High</v>
      </c>
      <c r="T4021" t="str" cm="1">
        <f t="array" ref="T4021">_xlfn.IFS(M4021&lt;=20,"Low",M4021&lt;=50,"Medium",M4021&lt;=90,"High")</f>
        <v>Medium</v>
      </c>
      <c r="U4021" s="33">
        <f>Datos_Limpios[[#This Row],[Number of Complaints or Support]]/Datos_Limpios[[#This Row],[Account Length (in months)]]</f>
        <v>1.1666666666666667</v>
      </c>
      <c r="V4021" t="str" cm="1">
        <f t="array" ref="V4021">_xlfn.IFS(H4021&lt;30,"Under 30",H4021&lt;66,"Middle Age",H4021&gt;=66,"Senior")</f>
        <v>Middle Age</v>
      </c>
      <c r="W4021" t="s">
        <v>6824</v>
      </c>
    </row>
    <row r="4022" spans="1:23" x14ac:dyDescent="0.3">
      <c r="A4022" t="s">
        <v>4119</v>
      </c>
      <c r="B4022" t="s">
        <v>23</v>
      </c>
      <c r="C4022">
        <v>36</v>
      </c>
      <c r="D4022">
        <v>2</v>
      </c>
      <c r="E4022" t="s">
        <v>23</v>
      </c>
      <c r="F4022" t="s">
        <v>90</v>
      </c>
      <c r="G4022" t="s">
        <v>19</v>
      </c>
      <c r="H4022">
        <v>26</v>
      </c>
      <c r="I4022" t="s">
        <v>17</v>
      </c>
      <c r="J4022">
        <v>0</v>
      </c>
      <c r="K4022" t="s">
        <v>20</v>
      </c>
      <c r="L4022" t="s">
        <v>6792</v>
      </c>
      <c r="M4022">
        <v>40</v>
      </c>
      <c r="N4022" t="s">
        <v>59</v>
      </c>
      <c r="O4022" t="s">
        <v>116</v>
      </c>
      <c r="P4022" s="32">
        <v>44880</v>
      </c>
      <c r="Q4022" s="1">
        <v>47.511706267204161</v>
      </c>
      <c r="R4022">
        <v>10</v>
      </c>
      <c r="S4022" t="str" cm="1">
        <f t="array" ref="S4022">_xlfn.IFS(R4022=0,"None",R4022&lt;3,"Low",R4022&lt;6,"Medium",R4022&lt;=10,"High")</f>
        <v>High</v>
      </c>
      <c r="T4022" t="str" cm="1">
        <f t="array" ref="T4022">_xlfn.IFS(M4022&lt;=20,"Low",M4022&lt;=50,"Medium",M4022&lt;=90,"High")</f>
        <v>Medium</v>
      </c>
      <c r="U4022" s="33">
        <f>Datos_Limpios[[#This Row],[Number of Complaints or Support]]/Datos_Limpios[[#This Row],[Account Length (in months)]]</f>
        <v>0.27777777777777779</v>
      </c>
      <c r="V4022" t="str" cm="1">
        <f t="array" ref="V4022">_xlfn.IFS(H4022&lt;30,"Under 30",H4022&lt;66,"Middle Age",H4022&gt;=66,"Senior")</f>
        <v>Under 30</v>
      </c>
      <c r="W4022" t="s">
        <v>6823</v>
      </c>
    </row>
    <row r="4023" spans="1:23" x14ac:dyDescent="0.3">
      <c r="A4023" t="s">
        <v>4120</v>
      </c>
      <c r="B4023" t="s">
        <v>17</v>
      </c>
      <c r="C4023">
        <v>29</v>
      </c>
      <c r="D4023">
        <v>1</v>
      </c>
      <c r="E4023" t="s">
        <v>23</v>
      </c>
      <c r="F4023" t="s">
        <v>38</v>
      </c>
      <c r="G4023" t="s">
        <v>19</v>
      </c>
      <c r="H4023">
        <v>71</v>
      </c>
      <c r="I4023" t="s">
        <v>17</v>
      </c>
      <c r="J4023">
        <v>0</v>
      </c>
      <c r="K4023" t="s">
        <v>32</v>
      </c>
      <c r="L4023" t="s">
        <v>6792</v>
      </c>
      <c r="M4023">
        <v>24</v>
      </c>
      <c r="P4023" s="32">
        <v>44279</v>
      </c>
      <c r="Q4023" s="1">
        <v>23.250827106912379</v>
      </c>
      <c r="R4023">
        <v>6</v>
      </c>
      <c r="S4023" t="str" cm="1">
        <f t="array" ref="S4023">_xlfn.IFS(R4023=0,"None",R4023&lt;3,"Low",R4023&lt;6,"Medium",R4023&lt;=10,"High")</f>
        <v>High</v>
      </c>
      <c r="T4023" t="str" cm="1">
        <f t="array" ref="T4023">_xlfn.IFS(M4023&lt;=20,"Low",M4023&lt;=50,"Medium",M4023&lt;=90,"High")</f>
        <v>Medium</v>
      </c>
      <c r="U4023" s="33">
        <f>Datos_Limpios[[#This Row],[Number of Complaints or Support]]/Datos_Limpios[[#This Row],[Account Length (in months)]]</f>
        <v>0.20689655172413793</v>
      </c>
      <c r="V4023" t="str" cm="1">
        <f t="array" ref="V4023">_xlfn.IFS(H4023&lt;30,"Under 30",H4023&lt;66,"Middle Age",H4023&gt;=66,"Senior")</f>
        <v>Senior</v>
      </c>
      <c r="W4023" t="s">
        <v>6825</v>
      </c>
    </row>
    <row r="4024" spans="1:23" x14ac:dyDescent="0.3">
      <c r="A4024" t="s">
        <v>4121</v>
      </c>
      <c r="B4024" t="s">
        <v>17</v>
      </c>
      <c r="C4024">
        <v>72</v>
      </c>
      <c r="D4024">
        <v>0</v>
      </c>
      <c r="E4024" t="s">
        <v>17</v>
      </c>
      <c r="F4024" t="s">
        <v>245</v>
      </c>
      <c r="G4024" t="s">
        <v>19</v>
      </c>
      <c r="H4024">
        <v>27</v>
      </c>
      <c r="I4024" t="s">
        <v>23</v>
      </c>
      <c r="J4024">
        <v>3</v>
      </c>
      <c r="K4024" t="s">
        <v>32</v>
      </c>
      <c r="L4024" t="s">
        <v>6791</v>
      </c>
      <c r="M4024">
        <v>43</v>
      </c>
      <c r="P4024" s="32">
        <v>44847</v>
      </c>
      <c r="Q4024" s="1">
        <v>40.504189588917939</v>
      </c>
      <c r="R4024">
        <v>3</v>
      </c>
      <c r="S4024" t="str" cm="1">
        <f t="array" ref="S4024">_xlfn.IFS(R4024=0,"None",R4024&lt;3,"Low",R4024&lt;6,"Medium",R4024&lt;=10,"High")</f>
        <v>Medium</v>
      </c>
      <c r="T4024" t="str" cm="1">
        <f t="array" ref="T4024">_xlfn.IFS(M4024&lt;=20,"Low",M4024&lt;=50,"Medium",M4024&lt;=90,"High")</f>
        <v>Medium</v>
      </c>
      <c r="U4024" s="33">
        <f>Datos_Limpios[[#This Row],[Number of Complaints or Support]]/Datos_Limpios[[#This Row],[Account Length (in months)]]</f>
        <v>4.1666666666666664E-2</v>
      </c>
      <c r="V4024" t="str" cm="1">
        <f t="array" ref="V4024">_xlfn.IFS(H4024&lt;30,"Under 30",H4024&lt;66,"Middle Age",H4024&gt;=66,"Senior")</f>
        <v>Under 30</v>
      </c>
      <c r="W4024" t="s">
        <v>6823</v>
      </c>
    </row>
    <row r="4025" spans="1:23" x14ac:dyDescent="0.3">
      <c r="A4025" t="s">
        <v>4122</v>
      </c>
      <c r="B4025" t="s">
        <v>17</v>
      </c>
      <c r="C4025">
        <v>2</v>
      </c>
      <c r="D4025">
        <v>0</v>
      </c>
      <c r="E4025" t="s">
        <v>23</v>
      </c>
      <c r="F4025" t="s">
        <v>49</v>
      </c>
      <c r="G4025" t="s">
        <v>19</v>
      </c>
      <c r="H4025">
        <v>34</v>
      </c>
      <c r="I4025" t="s">
        <v>17</v>
      </c>
      <c r="J4025">
        <v>0</v>
      </c>
      <c r="K4025" t="s">
        <v>20</v>
      </c>
      <c r="L4025" t="s">
        <v>6792</v>
      </c>
      <c r="M4025">
        <v>29</v>
      </c>
      <c r="P4025" s="32">
        <v>44854</v>
      </c>
      <c r="Q4025" s="1">
        <v>33.438444322168003</v>
      </c>
      <c r="R4025">
        <v>3</v>
      </c>
      <c r="S4025" t="str" cm="1">
        <f t="array" ref="S4025">_xlfn.IFS(R4025=0,"None",R4025&lt;3,"Low",R4025&lt;6,"Medium",R4025&lt;=10,"High")</f>
        <v>Medium</v>
      </c>
      <c r="T4025" t="str" cm="1">
        <f t="array" ref="T4025">_xlfn.IFS(M4025&lt;=20,"Low",M4025&lt;=50,"Medium",M4025&lt;=90,"High")</f>
        <v>Medium</v>
      </c>
      <c r="U4025" s="33">
        <f>Datos_Limpios[[#This Row],[Number of Complaints or Support]]/Datos_Limpios[[#This Row],[Account Length (in months)]]</f>
        <v>1.5</v>
      </c>
      <c r="V4025" t="str" cm="1">
        <f t="array" ref="V4025">_xlfn.IFS(H4025&lt;30,"Under 30",H4025&lt;66,"Middle Age",H4025&gt;=66,"Senior")</f>
        <v>Middle Age</v>
      </c>
      <c r="W4025" t="s">
        <v>6825</v>
      </c>
    </row>
    <row r="4026" spans="1:23" x14ac:dyDescent="0.3">
      <c r="A4026" t="s">
        <v>4123</v>
      </c>
      <c r="B4026" t="s">
        <v>17</v>
      </c>
      <c r="C4026">
        <v>1</v>
      </c>
      <c r="D4026">
        <v>0</v>
      </c>
      <c r="E4026" t="s">
        <v>17</v>
      </c>
      <c r="F4026" t="s">
        <v>79</v>
      </c>
      <c r="G4026" t="s">
        <v>19</v>
      </c>
      <c r="H4026">
        <v>23</v>
      </c>
      <c r="I4026" t="s">
        <v>17</v>
      </c>
      <c r="J4026">
        <v>0</v>
      </c>
      <c r="K4026" t="s">
        <v>20</v>
      </c>
      <c r="L4026" t="s">
        <v>6791</v>
      </c>
      <c r="M4026">
        <v>11</v>
      </c>
      <c r="P4026" s="32">
        <v>44816</v>
      </c>
      <c r="Q4026" s="1">
        <v>10.765272807269151</v>
      </c>
      <c r="R4026">
        <v>6</v>
      </c>
      <c r="S4026" t="str" cm="1">
        <f t="array" ref="S4026">_xlfn.IFS(R4026=0,"None",R4026&lt;3,"Low",R4026&lt;6,"Medium",R4026&lt;=10,"High")</f>
        <v>High</v>
      </c>
      <c r="T4026" t="str" cm="1">
        <f t="array" ref="T4026">_xlfn.IFS(M4026&lt;=20,"Low",M4026&lt;=50,"Medium",M4026&lt;=90,"High")</f>
        <v>Low</v>
      </c>
      <c r="U4026" s="33">
        <f>Datos_Limpios[[#This Row],[Number of Complaints or Support]]/Datos_Limpios[[#This Row],[Account Length (in months)]]</f>
        <v>6</v>
      </c>
      <c r="V4026" t="str" cm="1">
        <f t="array" ref="V4026">_xlfn.IFS(H4026&lt;30,"Under 30",H4026&lt;66,"Middle Age",H4026&gt;=66,"Senior")</f>
        <v>Under 30</v>
      </c>
      <c r="W4026" t="s">
        <v>6826</v>
      </c>
    </row>
    <row r="4027" spans="1:23" x14ac:dyDescent="0.3">
      <c r="A4027" t="s">
        <v>4124</v>
      </c>
      <c r="B4027" t="s">
        <v>23</v>
      </c>
      <c r="C4027">
        <v>4</v>
      </c>
      <c r="D4027">
        <v>0</v>
      </c>
      <c r="E4027" t="s">
        <v>23</v>
      </c>
      <c r="F4027" t="s">
        <v>156</v>
      </c>
      <c r="G4027" t="s">
        <v>6790</v>
      </c>
      <c r="H4027">
        <v>27</v>
      </c>
      <c r="I4027" t="s">
        <v>17</v>
      </c>
      <c r="J4027">
        <v>0</v>
      </c>
      <c r="K4027" t="s">
        <v>20</v>
      </c>
      <c r="L4027" t="s">
        <v>6792</v>
      </c>
      <c r="M4027">
        <v>13</v>
      </c>
      <c r="N4027" t="s">
        <v>50</v>
      </c>
      <c r="O4027" t="s">
        <v>761</v>
      </c>
      <c r="P4027" s="32">
        <v>45041</v>
      </c>
      <c r="Q4027" s="1">
        <v>13.10677578810864</v>
      </c>
      <c r="R4027">
        <v>3</v>
      </c>
      <c r="S4027" t="str" cm="1">
        <f t="array" ref="S4027">_xlfn.IFS(R4027=0,"None",R4027&lt;3,"Low",R4027&lt;6,"Medium",R4027&lt;=10,"High")</f>
        <v>Medium</v>
      </c>
      <c r="T4027" t="str" cm="1">
        <f t="array" ref="T4027">_xlfn.IFS(M4027&lt;=20,"Low",M4027&lt;=50,"Medium",M4027&lt;=90,"High")</f>
        <v>Low</v>
      </c>
      <c r="U4027" s="33">
        <f>Datos_Limpios[[#This Row],[Number of Complaints or Support]]/Datos_Limpios[[#This Row],[Account Length (in months)]]</f>
        <v>0.75</v>
      </c>
      <c r="V4027" t="str" cm="1">
        <f t="array" ref="V4027">_xlfn.IFS(H4027&lt;30,"Under 30",H4027&lt;66,"Middle Age",H4027&gt;=66,"Senior")</f>
        <v>Under 30</v>
      </c>
      <c r="W4027" t="s">
        <v>6825</v>
      </c>
    </row>
    <row r="4028" spans="1:23" x14ac:dyDescent="0.3">
      <c r="A4028" t="s">
        <v>4125</v>
      </c>
      <c r="B4028" t="s">
        <v>17</v>
      </c>
      <c r="C4028">
        <v>67</v>
      </c>
      <c r="D4028">
        <v>0</v>
      </c>
      <c r="E4028" t="s">
        <v>23</v>
      </c>
      <c r="F4028" t="s">
        <v>54</v>
      </c>
      <c r="G4028" t="s">
        <v>6790</v>
      </c>
      <c r="H4028">
        <v>35</v>
      </c>
      <c r="I4028" t="s">
        <v>17</v>
      </c>
      <c r="J4028">
        <v>0</v>
      </c>
      <c r="K4028" t="s">
        <v>24</v>
      </c>
      <c r="L4028" t="s">
        <v>6791</v>
      </c>
      <c r="M4028">
        <v>37</v>
      </c>
      <c r="P4028" s="32">
        <v>44134</v>
      </c>
      <c r="Q4028" s="1">
        <v>38.994296776866008</v>
      </c>
      <c r="R4028">
        <v>10</v>
      </c>
      <c r="S4028" t="str" cm="1">
        <f t="array" ref="S4028">_xlfn.IFS(R4028=0,"None",R4028&lt;3,"Low",R4028&lt;6,"Medium",R4028&lt;=10,"High")</f>
        <v>High</v>
      </c>
      <c r="T4028" t="str" cm="1">
        <f t="array" ref="T4028">_xlfn.IFS(M4028&lt;=20,"Low",M4028&lt;=50,"Medium",M4028&lt;=90,"High")</f>
        <v>Medium</v>
      </c>
      <c r="U4028" s="33">
        <f>Datos_Limpios[[#This Row],[Number of Complaints or Support]]/Datos_Limpios[[#This Row],[Account Length (in months)]]</f>
        <v>0.14925373134328357</v>
      </c>
      <c r="V4028" t="str" cm="1">
        <f t="array" ref="V4028">_xlfn.IFS(H4028&lt;30,"Under 30",H4028&lt;66,"Middle Age",H4028&gt;=66,"Senior")</f>
        <v>Middle Age</v>
      </c>
      <c r="W4028" t="s">
        <v>6823</v>
      </c>
    </row>
    <row r="4029" spans="1:23" x14ac:dyDescent="0.3">
      <c r="A4029" t="s">
        <v>4126</v>
      </c>
      <c r="B4029" t="s">
        <v>17</v>
      </c>
      <c r="C4029">
        <v>11</v>
      </c>
      <c r="D4029">
        <v>0</v>
      </c>
      <c r="E4029" t="s">
        <v>17</v>
      </c>
      <c r="F4029" t="s">
        <v>166</v>
      </c>
      <c r="G4029" t="s">
        <v>19</v>
      </c>
      <c r="H4029">
        <v>55</v>
      </c>
      <c r="I4029" t="s">
        <v>17</v>
      </c>
      <c r="J4029">
        <v>0</v>
      </c>
      <c r="K4029" t="s">
        <v>20</v>
      </c>
      <c r="L4029" t="s">
        <v>6791</v>
      </c>
      <c r="M4029">
        <v>15</v>
      </c>
      <c r="P4029" s="32">
        <v>45280</v>
      </c>
      <c r="Q4029" s="1">
        <v>13.693564856368621</v>
      </c>
      <c r="R4029">
        <v>1</v>
      </c>
      <c r="S4029" t="str" cm="1">
        <f t="array" ref="S4029">_xlfn.IFS(R4029=0,"None",R4029&lt;3,"Low",R4029&lt;6,"Medium",R4029&lt;=10,"High")</f>
        <v>Low</v>
      </c>
      <c r="T4029" t="str" cm="1">
        <f t="array" ref="T4029">_xlfn.IFS(M4029&lt;=20,"Low",M4029&lt;=50,"Medium",M4029&lt;=90,"High")</f>
        <v>Low</v>
      </c>
      <c r="U4029" s="33">
        <f>Datos_Limpios[[#This Row],[Number of Complaints or Support]]/Datos_Limpios[[#This Row],[Account Length (in months)]]</f>
        <v>9.0909090909090912E-2</v>
      </c>
      <c r="V4029" t="str" cm="1">
        <f t="array" ref="V4029">_xlfn.IFS(H4029&lt;30,"Under 30",H4029&lt;66,"Middle Age",H4029&gt;=66,"Senior")</f>
        <v>Middle Age</v>
      </c>
      <c r="W4029" t="s">
        <v>6825</v>
      </c>
    </row>
    <row r="4030" spans="1:23" x14ac:dyDescent="0.3">
      <c r="A4030" t="s">
        <v>4127</v>
      </c>
      <c r="B4030" t="s">
        <v>17</v>
      </c>
      <c r="C4030">
        <v>68</v>
      </c>
      <c r="D4030">
        <v>0</v>
      </c>
      <c r="E4030" t="s">
        <v>23</v>
      </c>
      <c r="F4030" t="s">
        <v>350</v>
      </c>
      <c r="G4030" t="s">
        <v>6790</v>
      </c>
      <c r="H4030">
        <v>46</v>
      </c>
      <c r="I4030" t="s">
        <v>17</v>
      </c>
      <c r="J4030">
        <v>0</v>
      </c>
      <c r="K4030" t="s">
        <v>24</v>
      </c>
      <c r="L4030" t="s">
        <v>6791</v>
      </c>
      <c r="M4030">
        <v>49</v>
      </c>
      <c r="P4030" s="32">
        <v>43845</v>
      </c>
      <c r="Q4030" s="1">
        <v>42.717588505164997</v>
      </c>
      <c r="R4030">
        <v>5</v>
      </c>
      <c r="S4030" t="str" cm="1">
        <f t="array" ref="S4030">_xlfn.IFS(R4030=0,"None",R4030&lt;3,"Low",R4030&lt;6,"Medium",R4030&lt;=10,"High")</f>
        <v>Medium</v>
      </c>
      <c r="T4030" t="str" cm="1">
        <f t="array" ref="T4030">_xlfn.IFS(M4030&lt;=20,"Low",M4030&lt;=50,"Medium",M4030&lt;=90,"High")</f>
        <v>Medium</v>
      </c>
      <c r="U4030" s="33">
        <f>Datos_Limpios[[#This Row],[Number of Complaints or Support]]/Datos_Limpios[[#This Row],[Account Length (in months)]]</f>
        <v>7.3529411764705885E-2</v>
      </c>
      <c r="V4030" t="str" cm="1">
        <f t="array" ref="V4030">_xlfn.IFS(H4030&lt;30,"Under 30",H4030&lt;66,"Middle Age",H4030&gt;=66,"Senior")</f>
        <v>Middle Age</v>
      </c>
      <c r="W4030" t="s">
        <v>6823</v>
      </c>
    </row>
    <row r="4031" spans="1:23" x14ac:dyDescent="0.3">
      <c r="A4031" t="s">
        <v>4128</v>
      </c>
      <c r="B4031" t="s">
        <v>17</v>
      </c>
      <c r="C4031">
        <v>31</v>
      </c>
      <c r="D4031">
        <v>0</v>
      </c>
      <c r="E4031" t="s">
        <v>23</v>
      </c>
      <c r="F4031" t="s">
        <v>44</v>
      </c>
      <c r="G4031" t="s">
        <v>19</v>
      </c>
      <c r="H4031">
        <v>40</v>
      </c>
      <c r="I4031" t="s">
        <v>17</v>
      </c>
      <c r="J4031">
        <v>0</v>
      </c>
      <c r="K4031" t="s">
        <v>20</v>
      </c>
      <c r="L4031" t="s">
        <v>6791</v>
      </c>
      <c r="M4031">
        <v>32</v>
      </c>
      <c r="P4031" s="32">
        <v>44555</v>
      </c>
      <c r="Q4031" s="1">
        <v>36.282368022056829</v>
      </c>
      <c r="R4031">
        <v>7</v>
      </c>
      <c r="S4031" t="str" cm="1">
        <f t="array" ref="S4031">_xlfn.IFS(R4031=0,"None",R4031&lt;3,"Low",R4031&lt;6,"Medium",R4031&lt;=10,"High")</f>
        <v>High</v>
      </c>
      <c r="T4031" t="str" cm="1">
        <f t="array" ref="T4031">_xlfn.IFS(M4031&lt;=20,"Low",M4031&lt;=50,"Medium",M4031&lt;=90,"High")</f>
        <v>Medium</v>
      </c>
      <c r="U4031" s="33">
        <f>Datos_Limpios[[#This Row],[Number of Complaints or Support]]/Datos_Limpios[[#This Row],[Account Length (in months)]]</f>
        <v>0.22580645161290322</v>
      </c>
      <c r="V4031" t="str" cm="1">
        <f t="array" ref="V4031">_xlfn.IFS(H4031&lt;30,"Under 30",H4031&lt;66,"Middle Age",H4031&gt;=66,"Senior")</f>
        <v>Middle Age</v>
      </c>
      <c r="W4031" t="s">
        <v>6824</v>
      </c>
    </row>
    <row r="4032" spans="1:23" x14ac:dyDescent="0.3">
      <c r="A4032" t="s">
        <v>4129</v>
      </c>
      <c r="B4032" t="s">
        <v>17</v>
      </c>
      <c r="C4032">
        <v>44</v>
      </c>
      <c r="D4032">
        <v>0</v>
      </c>
      <c r="E4032" t="s">
        <v>23</v>
      </c>
      <c r="F4032" t="s">
        <v>202</v>
      </c>
      <c r="G4032" t="s">
        <v>19</v>
      </c>
      <c r="H4032">
        <v>33</v>
      </c>
      <c r="I4032" t="s">
        <v>17</v>
      </c>
      <c r="J4032">
        <v>0</v>
      </c>
      <c r="K4032" t="s">
        <v>20</v>
      </c>
      <c r="L4032" t="s">
        <v>6792</v>
      </c>
      <c r="M4032">
        <v>22</v>
      </c>
      <c r="P4032" s="32">
        <v>44441</v>
      </c>
      <c r="Q4032" s="1">
        <v>21.672923505277488</v>
      </c>
      <c r="R4032">
        <v>5</v>
      </c>
      <c r="S4032" t="str" cm="1">
        <f t="array" ref="S4032">_xlfn.IFS(R4032=0,"None",R4032&lt;3,"Low",R4032&lt;6,"Medium",R4032&lt;=10,"High")</f>
        <v>Medium</v>
      </c>
      <c r="T4032" t="str" cm="1">
        <f t="array" ref="T4032">_xlfn.IFS(M4032&lt;=20,"Low",M4032&lt;=50,"Medium",M4032&lt;=90,"High")</f>
        <v>Medium</v>
      </c>
      <c r="U4032" s="33">
        <f>Datos_Limpios[[#This Row],[Number of Complaints or Support]]/Datos_Limpios[[#This Row],[Account Length (in months)]]</f>
        <v>0.11363636363636363</v>
      </c>
      <c r="V4032" t="str" cm="1">
        <f t="array" ref="V4032">_xlfn.IFS(H4032&lt;30,"Under 30",H4032&lt;66,"Middle Age",H4032&gt;=66,"Senior")</f>
        <v>Middle Age</v>
      </c>
      <c r="W4032" t="s">
        <v>6825</v>
      </c>
    </row>
    <row r="4033" spans="1:23" x14ac:dyDescent="0.3">
      <c r="A4033" t="s">
        <v>4130</v>
      </c>
      <c r="B4033" t="s">
        <v>17</v>
      </c>
      <c r="C4033">
        <v>41</v>
      </c>
      <c r="D4033">
        <v>0</v>
      </c>
      <c r="E4033" t="s">
        <v>17</v>
      </c>
      <c r="F4033" t="s">
        <v>156</v>
      </c>
      <c r="G4033" t="s">
        <v>19</v>
      </c>
      <c r="H4033">
        <v>29</v>
      </c>
      <c r="I4033" t="s">
        <v>23</v>
      </c>
      <c r="J4033">
        <v>3</v>
      </c>
      <c r="K4033" t="s">
        <v>32</v>
      </c>
      <c r="L4033" t="s">
        <v>6791</v>
      </c>
      <c r="M4033">
        <v>9</v>
      </c>
      <c r="P4033" s="32">
        <v>44613</v>
      </c>
      <c r="Q4033" s="1">
        <v>9.437654928445415</v>
      </c>
      <c r="R4033">
        <v>10</v>
      </c>
      <c r="S4033" t="str" cm="1">
        <f t="array" ref="S4033">_xlfn.IFS(R4033=0,"None",R4033&lt;3,"Low",R4033&lt;6,"Medium",R4033&lt;=10,"High")</f>
        <v>High</v>
      </c>
      <c r="T4033" t="str" cm="1">
        <f t="array" ref="T4033">_xlfn.IFS(M4033&lt;=20,"Low",M4033&lt;=50,"Medium",M4033&lt;=90,"High")</f>
        <v>Low</v>
      </c>
      <c r="U4033" s="33">
        <f>Datos_Limpios[[#This Row],[Number of Complaints or Support]]/Datos_Limpios[[#This Row],[Account Length (in months)]]</f>
        <v>0.24390243902439024</v>
      </c>
      <c r="V4033" t="str" cm="1">
        <f t="array" ref="V4033">_xlfn.IFS(H4033&lt;30,"Under 30",H4033&lt;66,"Middle Age",H4033&gt;=66,"Senior")</f>
        <v>Under 30</v>
      </c>
      <c r="W4033" t="s">
        <v>6825</v>
      </c>
    </row>
    <row r="4034" spans="1:23" x14ac:dyDescent="0.3">
      <c r="A4034" t="s">
        <v>4131</v>
      </c>
      <c r="B4034" t="s">
        <v>17</v>
      </c>
      <c r="C4034">
        <v>6</v>
      </c>
      <c r="D4034">
        <v>0</v>
      </c>
      <c r="E4034" t="s">
        <v>17</v>
      </c>
      <c r="F4034" t="s">
        <v>245</v>
      </c>
      <c r="G4034" t="s">
        <v>19</v>
      </c>
      <c r="H4034">
        <v>37</v>
      </c>
      <c r="I4034" t="s">
        <v>23</v>
      </c>
      <c r="J4034">
        <v>4</v>
      </c>
      <c r="K4034" t="s">
        <v>24</v>
      </c>
      <c r="L4034" t="s">
        <v>6791</v>
      </c>
      <c r="M4034">
        <v>6</v>
      </c>
      <c r="P4034" s="32">
        <v>43933</v>
      </c>
      <c r="Q4034" s="1">
        <v>5.593192571388089</v>
      </c>
      <c r="R4034">
        <v>2</v>
      </c>
      <c r="S4034" t="str" cm="1">
        <f t="array" ref="S4034">_xlfn.IFS(R4034=0,"None",R4034&lt;3,"Low",R4034&lt;6,"Medium",R4034&lt;=10,"High")</f>
        <v>Low</v>
      </c>
      <c r="T4034" t="str" cm="1">
        <f t="array" ref="T4034">_xlfn.IFS(M4034&lt;=20,"Low",M4034&lt;=50,"Medium",M4034&lt;=90,"High")</f>
        <v>Low</v>
      </c>
      <c r="U4034" s="33">
        <f>Datos_Limpios[[#This Row],[Number of Complaints or Support]]/Datos_Limpios[[#This Row],[Account Length (in months)]]</f>
        <v>0.33333333333333331</v>
      </c>
      <c r="V4034" t="str" cm="1">
        <f t="array" ref="V4034">_xlfn.IFS(H4034&lt;30,"Under 30",H4034&lt;66,"Middle Age",H4034&gt;=66,"Senior")</f>
        <v>Middle Age</v>
      </c>
      <c r="W4034" t="s">
        <v>6823</v>
      </c>
    </row>
    <row r="4035" spans="1:23" x14ac:dyDescent="0.3">
      <c r="A4035" t="s">
        <v>4132</v>
      </c>
      <c r="B4035" t="s">
        <v>17</v>
      </c>
      <c r="C4035">
        <v>70</v>
      </c>
      <c r="D4035">
        <v>0</v>
      </c>
      <c r="E4035" t="s">
        <v>23</v>
      </c>
      <c r="F4035" t="s">
        <v>247</v>
      </c>
      <c r="G4035" t="s">
        <v>19</v>
      </c>
      <c r="H4035">
        <v>47</v>
      </c>
      <c r="I4035" t="s">
        <v>23</v>
      </c>
      <c r="J4035">
        <v>3</v>
      </c>
      <c r="K4035" t="s">
        <v>32</v>
      </c>
      <c r="L4035" t="s">
        <v>6792</v>
      </c>
      <c r="M4035">
        <v>22</v>
      </c>
      <c r="P4035" s="32">
        <v>44921</v>
      </c>
      <c r="Q4035" s="1">
        <v>19.74924192126484</v>
      </c>
      <c r="R4035">
        <v>7</v>
      </c>
      <c r="S4035" t="str" cm="1">
        <f t="array" ref="S4035">_xlfn.IFS(R4035=0,"None",R4035&lt;3,"Low",R4035&lt;6,"Medium",R4035&lt;=10,"High")</f>
        <v>High</v>
      </c>
      <c r="T4035" t="str" cm="1">
        <f t="array" ref="T4035">_xlfn.IFS(M4035&lt;=20,"Low",M4035&lt;=50,"Medium",M4035&lt;=90,"High")</f>
        <v>Medium</v>
      </c>
      <c r="U4035" s="33">
        <f>Datos_Limpios[[#This Row],[Number of Complaints or Support]]/Datos_Limpios[[#This Row],[Account Length (in months)]]</f>
        <v>0.1</v>
      </c>
      <c r="V4035" t="str" cm="1">
        <f t="array" ref="V4035">_xlfn.IFS(H4035&lt;30,"Under 30",H4035&lt;66,"Middle Age",H4035&gt;=66,"Senior")</f>
        <v>Middle Age</v>
      </c>
      <c r="W4035" t="s">
        <v>6826</v>
      </c>
    </row>
    <row r="4036" spans="1:23" x14ac:dyDescent="0.3">
      <c r="A4036" t="s">
        <v>4133</v>
      </c>
      <c r="B4036" t="s">
        <v>17</v>
      </c>
      <c r="C4036">
        <v>40</v>
      </c>
      <c r="D4036">
        <v>0</v>
      </c>
      <c r="E4036" t="s">
        <v>23</v>
      </c>
      <c r="F4036" t="s">
        <v>18</v>
      </c>
      <c r="G4036" t="s">
        <v>6790</v>
      </c>
      <c r="H4036">
        <v>41</v>
      </c>
      <c r="I4036" t="s">
        <v>17</v>
      </c>
      <c r="J4036">
        <v>0</v>
      </c>
      <c r="K4036" t="s">
        <v>24</v>
      </c>
      <c r="L4036" t="s">
        <v>6791</v>
      </c>
      <c r="M4036">
        <v>24</v>
      </c>
      <c r="P4036" s="32">
        <v>44066</v>
      </c>
      <c r="Q4036" s="1">
        <v>20.95851937868137</v>
      </c>
      <c r="R4036">
        <v>4</v>
      </c>
      <c r="S4036" t="str" cm="1">
        <f t="array" ref="S4036">_xlfn.IFS(R4036=0,"None",R4036&lt;3,"Low",R4036&lt;6,"Medium",R4036&lt;=10,"High")</f>
        <v>Medium</v>
      </c>
      <c r="T4036" t="str" cm="1">
        <f t="array" ref="T4036">_xlfn.IFS(M4036&lt;=20,"Low",M4036&lt;=50,"Medium",M4036&lt;=90,"High")</f>
        <v>Medium</v>
      </c>
      <c r="U4036" s="33">
        <f>Datos_Limpios[[#This Row],[Number of Complaints or Support]]/Datos_Limpios[[#This Row],[Account Length (in months)]]</f>
        <v>0.1</v>
      </c>
      <c r="V4036" t="str" cm="1">
        <f t="array" ref="V4036">_xlfn.IFS(H4036&lt;30,"Under 30",H4036&lt;66,"Middle Age",H4036&gt;=66,"Senior")</f>
        <v>Middle Age</v>
      </c>
      <c r="W4036" t="s">
        <v>6823</v>
      </c>
    </row>
    <row r="4037" spans="1:23" x14ac:dyDescent="0.3">
      <c r="A4037" t="s">
        <v>4134</v>
      </c>
      <c r="B4037" t="s">
        <v>23</v>
      </c>
      <c r="C4037">
        <v>47</v>
      </c>
      <c r="D4037">
        <v>3</v>
      </c>
      <c r="E4037" t="s">
        <v>17</v>
      </c>
      <c r="F4037" t="s">
        <v>121</v>
      </c>
      <c r="G4037" t="s">
        <v>6790</v>
      </c>
      <c r="H4037">
        <v>58</v>
      </c>
      <c r="I4037" t="s">
        <v>17</v>
      </c>
      <c r="J4037">
        <v>0</v>
      </c>
      <c r="K4037" t="s">
        <v>20</v>
      </c>
      <c r="L4037" t="s">
        <v>6792</v>
      </c>
      <c r="M4037">
        <v>59</v>
      </c>
      <c r="N4037" t="s">
        <v>27</v>
      </c>
      <c r="O4037" t="s">
        <v>125</v>
      </c>
      <c r="P4037" s="32">
        <v>44179</v>
      </c>
      <c r="Q4037" s="1">
        <v>50.647532176962898</v>
      </c>
      <c r="R4037">
        <v>6</v>
      </c>
      <c r="S4037" t="str" cm="1">
        <f t="array" ref="S4037">_xlfn.IFS(R4037=0,"None",R4037&lt;3,"Low",R4037&lt;6,"Medium",R4037&lt;=10,"High")</f>
        <v>High</v>
      </c>
      <c r="T4037" t="str" cm="1">
        <f t="array" ref="T4037">_xlfn.IFS(M4037&lt;=20,"Low",M4037&lt;=50,"Medium",M4037&lt;=90,"High")</f>
        <v>High</v>
      </c>
      <c r="U4037" s="33">
        <f>Datos_Limpios[[#This Row],[Number of Complaints or Support]]/Datos_Limpios[[#This Row],[Account Length (in months)]]</f>
        <v>0.1276595744680851</v>
      </c>
      <c r="V4037" t="str" cm="1">
        <f t="array" ref="V4037">_xlfn.IFS(H4037&lt;30,"Under 30",H4037&lt;66,"Middle Age",H4037&gt;=66,"Senior")</f>
        <v>Middle Age</v>
      </c>
      <c r="W4037" t="s">
        <v>6826</v>
      </c>
    </row>
    <row r="4038" spans="1:23" x14ac:dyDescent="0.3">
      <c r="A4038" t="s">
        <v>4135</v>
      </c>
      <c r="B4038" t="s">
        <v>17</v>
      </c>
      <c r="C4038">
        <v>11</v>
      </c>
      <c r="D4038">
        <v>0</v>
      </c>
      <c r="E4038" t="s">
        <v>17</v>
      </c>
      <c r="F4038" t="s">
        <v>56</v>
      </c>
      <c r="G4038" t="s">
        <v>6790</v>
      </c>
      <c r="H4038">
        <v>43</v>
      </c>
      <c r="I4038" t="s">
        <v>17</v>
      </c>
      <c r="J4038">
        <v>0</v>
      </c>
      <c r="K4038" t="s">
        <v>20</v>
      </c>
      <c r="L4038" t="s">
        <v>6791</v>
      </c>
      <c r="M4038">
        <v>16</v>
      </c>
      <c r="P4038" s="32">
        <v>44936</v>
      </c>
      <c r="Q4038" s="1">
        <v>16.355746292942889</v>
      </c>
      <c r="R4038">
        <v>0</v>
      </c>
      <c r="S4038" t="str" cm="1">
        <f t="array" ref="S4038">_xlfn.IFS(R4038=0,"None",R4038&lt;3,"Low",R4038&lt;6,"Medium",R4038&lt;=10,"High")</f>
        <v>None</v>
      </c>
      <c r="T4038" t="str" cm="1">
        <f t="array" ref="T4038">_xlfn.IFS(M4038&lt;=20,"Low",M4038&lt;=50,"Medium",M4038&lt;=90,"High")</f>
        <v>Low</v>
      </c>
      <c r="U4038" s="33">
        <f>Datos_Limpios[[#This Row],[Number of Complaints or Support]]/Datos_Limpios[[#This Row],[Account Length (in months)]]</f>
        <v>0</v>
      </c>
      <c r="V4038" t="str" cm="1">
        <f t="array" ref="V4038">_xlfn.IFS(H4038&lt;30,"Under 30",H4038&lt;66,"Middle Age",H4038&gt;=66,"Senior")</f>
        <v>Middle Age</v>
      </c>
      <c r="W4038" t="s">
        <v>6823</v>
      </c>
    </row>
    <row r="4039" spans="1:23" x14ac:dyDescent="0.3">
      <c r="A4039" t="s">
        <v>4136</v>
      </c>
      <c r="B4039" t="s">
        <v>17</v>
      </c>
      <c r="C4039">
        <v>12</v>
      </c>
      <c r="D4039">
        <v>0</v>
      </c>
      <c r="E4039" t="s">
        <v>17</v>
      </c>
      <c r="F4039" t="s">
        <v>350</v>
      </c>
      <c r="G4039" t="s">
        <v>6790</v>
      </c>
      <c r="H4039">
        <v>46</v>
      </c>
      <c r="I4039" t="s">
        <v>23</v>
      </c>
      <c r="J4039">
        <v>6</v>
      </c>
      <c r="K4039" t="s">
        <v>20</v>
      </c>
      <c r="L4039" t="s">
        <v>6792</v>
      </c>
      <c r="M4039">
        <v>8</v>
      </c>
      <c r="P4039" s="32">
        <v>44264</v>
      </c>
      <c r="Q4039" s="1">
        <v>7.8692308978462231</v>
      </c>
      <c r="R4039">
        <v>6</v>
      </c>
      <c r="S4039" t="str" cm="1">
        <f t="array" ref="S4039">_xlfn.IFS(R4039=0,"None",R4039&lt;3,"Low",R4039&lt;6,"Medium",R4039&lt;=10,"High")</f>
        <v>High</v>
      </c>
      <c r="T4039" t="str" cm="1">
        <f t="array" ref="T4039">_xlfn.IFS(M4039&lt;=20,"Low",M4039&lt;=50,"Medium",M4039&lt;=90,"High")</f>
        <v>Low</v>
      </c>
      <c r="U4039" s="33">
        <f>Datos_Limpios[[#This Row],[Number of Complaints or Support]]/Datos_Limpios[[#This Row],[Account Length (in months)]]</f>
        <v>0.5</v>
      </c>
      <c r="V4039" t="str" cm="1">
        <f t="array" ref="V4039">_xlfn.IFS(H4039&lt;30,"Under 30",H4039&lt;66,"Middle Age",H4039&gt;=66,"Senior")</f>
        <v>Middle Age</v>
      </c>
      <c r="W4039" t="s">
        <v>6823</v>
      </c>
    </row>
    <row r="4040" spans="1:23" x14ac:dyDescent="0.3">
      <c r="A4040" t="s">
        <v>4137</v>
      </c>
      <c r="B4040" t="s">
        <v>17</v>
      </c>
      <c r="C4040">
        <v>3</v>
      </c>
      <c r="D4040">
        <v>0</v>
      </c>
      <c r="E4040" t="s">
        <v>17</v>
      </c>
      <c r="F4040" t="s">
        <v>58</v>
      </c>
      <c r="G4040" t="s">
        <v>19</v>
      </c>
      <c r="H4040">
        <v>40</v>
      </c>
      <c r="I4040" t="s">
        <v>23</v>
      </c>
      <c r="J4040">
        <v>6</v>
      </c>
      <c r="K4040" t="s">
        <v>24</v>
      </c>
      <c r="L4040" t="s">
        <v>6791</v>
      </c>
      <c r="M4040">
        <v>7</v>
      </c>
      <c r="P4040" s="32">
        <v>44379</v>
      </c>
      <c r="Q4040" s="1">
        <v>6.8031591249802883</v>
      </c>
      <c r="R4040">
        <v>8</v>
      </c>
      <c r="S4040" t="str" cm="1">
        <f t="array" ref="S4040">_xlfn.IFS(R4040=0,"None",R4040&lt;3,"Low",R4040&lt;6,"Medium",R4040&lt;=10,"High")</f>
        <v>High</v>
      </c>
      <c r="T4040" t="str" cm="1">
        <f t="array" ref="T4040">_xlfn.IFS(M4040&lt;=20,"Low",M4040&lt;=50,"Medium",M4040&lt;=90,"High")</f>
        <v>Low</v>
      </c>
      <c r="U4040" s="33">
        <f>Datos_Limpios[[#This Row],[Number of Complaints or Support]]/Datos_Limpios[[#This Row],[Account Length (in months)]]</f>
        <v>2.6666666666666665</v>
      </c>
      <c r="V4040" t="str" cm="1">
        <f t="array" ref="V4040">_xlfn.IFS(H4040&lt;30,"Under 30",H4040&lt;66,"Middle Age",H4040&gt;=66,"Senior")</f>
        <v>Middle Age</v>
      </c>
      <c r="W4040" t="s">
        <v>6825</v>
      </c>
    </row>
    <row r="4041" spans="1:23" x14ac:dyDescent="0.3">
      <c r="A4041" t="s">
        <v>4138</v>
      </c>
      <c r="B4041" t="s">
        <v>23</v>
      </c>
      <c r="C4041">
        <v>45</v>
      </c>
      <c r="D4041">
        <v>2</v>
      </c>
      <c r="E4041" t="s">
        <v>23</v>
      </c>
      <c r="F4041" t="s">
        <v>44</v>
      </c>
      <c r="G4041" t="s">
        <v>19</v>
      </c>
      <c r="H4041">
        <v>44</v>
      </c>
      <c r="I4041" t="s">
        <v>17</v>
      </c>
      <c r="J4041">
        <v>0</v>
      </c>
      <c r="K4041" t="s">
        <v>20</v>
      </c>
      <c r="L4041" t="s">
        <v>6791</v>
      </c>
      <c r="M4041">
        <v>36</v>
      </c>
      <c r="N4041" t="s">
        <v>50</v>
      </c>
      <c r="O4041" t="s">
        <v>419</v>
      </c>
      <c r="P4041" s="32">
        <v>44432</v>
      </c>
      <c r="Q4041" s="1">
        <v>39.292900665784778</v>
      </c>
      <c r="R4041">
        <v>1</v>
      </c>
      <c r="S4041" t="str" cm="1">
        <f t="array" ref="S4041">_xlfn.IFS(R4041=0,"None",R4041&lt;3,"Low",R4041&lt;6,"Medium",R4041&lt;=10,"High")</f>
        <v>Low</v>
      </c>
      <c r="T4041" t="str" cm="1">
        <f t="array" ref="T4041">_xlfn.IFS(M4041&lt;=20,"Low",M4041&lt;=50,"Medium",M4041&lt;=90,"High")</f>
        <v>Medium</v>
      </c>
      <c r="U4041" s="33">
        <f>Datos_Limpios[[#This Row],[Number of Complaints or Support]]/Datos_Limpios[[#This Row],[Account Length (in months)]]</f>
        <v>2.2222222222222223E-2</v>
      </c>
      <c r="V4041" t="str" cm="1">
        <f t="array" ref="V4041">_xlfn.IFS(H4041&lt;30,"Under 30",H4041&lt;66,"Middle Age",H4041&gt;=66,"Senior")</f>
        <v>Middle Age</v>
      </c>
      <c r="W4041" t="s">
        <v>6824</v>
      </c>
    </row>
    <row r="4042" spans="1:23" x14ac:dyDescent="0.3">
      <c r="A4042" t="s">
        <v>4139</v>
      </c>
      <c r="B4042" t="s">
        <v>17</v>
      </c>
      <c r="C4042">
        <v>22</v>
      </c>
      <c r="D4042">
        <v>2</v>
      </c>
      <c r="E4042" t="s">
        <v>23</v>
      </c>
      <c r="F4042" t="s">
        <v>86</v>
      </c>
      <c r="G4042" t="s">
        <v>6790</v>
      </c>
      <c r="H4042">
        <v>48</v>
      </c>
      <c r="I4042" t="s">
        <v>23</v>
      </c>
      <c r="J4042">
        <v>6</v>
      </c>
      <c r="K4042" t="s">
        <v>20</v>
      </c>
      <c r="L4042" t="s">
        <v>6792</v>
      </c>
      <c r="M4042">
        <v>12</v>
      </c>
      <c r="P4042" s="32">
        <v>44240</v>
      </c>
      <c r="Q4042" s="1">
        <v>14.144752364958631</v>
      </c>
      <c r="R4042">
        <v>4</v>
      </c>
      <c r="S4042" t="str" cm="1">
        <f t="array" ref="S4042">_xlfn.IFS(R4042=0,"None",R4042&lt;3,"Low",R4042&lt;6,"Medium",R4042&lt;=10,"High")</f>
        <v>Medium</v>
      </c>
      <c r="T4042" t="str" cm="1">
        <f t="array" ref="T4042">_xlfn.IFS(M4042&lt;=20,"Low",M4042&lt;=50,"Medium",M4042&lt;=90,"High")</f>
        <v>Low</v>
      </c>
      <c r="U4042" s="33">
        <f>Datos_Limpios[[#This Row],[Number of Complaints or Support]]/Datos_Limpios[[#This Row],[Account Length (in months)]]</f>
        <v>0.18181818181818182</v>
      </c>
      <c r="V4042" t="str" cm="1">
        <f t="array" ref="V4042">_xlfn.IFS(H4042&lt;30,"Under 30",H4042&lt;66,"Middle Age",H4042&gt;=66,"Senior")</f>
        <v>Middle Age</v>
      </c>
      <c r="W4042" t="s">
        <v>6824</v>
      </c>
    </row>
    <row r="4043" spans="1:23" x14ac:dyDescent="0.3">
      <c r="A4043" t="s">
        <v>4140</v>
      </c>
      <c r="B4043" t="s">
        <v>17</v>
      </c>
      <c r="C4043">
        <v>70</v>
      </c>
      <c r="D4043">
        <v>0</v>
      </c>
      <c r="E4043" t="s">
        <v>23</v>
      </c>
      <c r="F4043" t="s">
        <v>112</v>
      </c>
      <c r="G4043" t="s">
        <v>19</v>
      </c>
      <c r="H4043">
        <v>74</v>
      </c>
      <c r="I4043" t="s">
        <v>17</v>
      </c>
      <c r="J4043">
        <v>0</v>
      </c>
      <c r="K4043" t="s">
        <v>32</v>
      </c>
      <c r="L4043" t="s">
        <v>6792</v>
      </c>
      <c r="M4043">
        <v>65</v>
      </c>
      <c r="P4043" s="32">
        <v>44136</v>
      </c>
      <c r="Q4043" s="1">
        <v>69.858785129099999</v>
      </c>
      <c r="R4043">
        <v>3</v>
      </c>
      <c r="S4043" t="str" cm="1">
        <f t="array" ref="S4043">_xlfn.IFS(R4043=0,"None",R4043&lt;3,"Low",R4043&lt;6,"Medium",R4043&lt;=10,"High")</f>
        <v>Medium</v>
      </c>
      <c r="T4043" t="str" cm="1">
        <f t="array" ref="T4043">_xlfn.IFS(M4043&lt;=20,"Low",M4043&lt;=50,"Medium",M4043&lt;=90,"High")</f>
        <v>High</v>
      </c>
      <c r="U4043" s="33">
        <f>Datos_Limpios[[#This Row],[Number of Complaints or Support]]/Datos_Limpios[[#This Row],[Account Length (in months)]]</f>
        <v>4.2857142857142858E-2</v>
      </c>
      <c r="V4043" t="str" cm="1">
        <f t="array" ref="V4043">_xlfn.IFS(H4043&lt;30,"Under 30",H4043&lt;66,"Middle Age",H4043&gt;=66,"Senior")</f>
        <v>Senior</v>
      </c>
      <c r="W4043" t="s">
        <v>6823</v>
      </c>
    </row>
    <row r="4044" spans="1:23" x14ac:dyDescent="0.3">
      <c r="A4044" t="s">
        <v>4141</v>
      </c>
      <c r="B4044" t="s">
        <v>23</v>
      </c>
      <c r="C4044">
        <v>3</v>
      </c>
      <c r="D4044">
        <v>0</v>
      </c>
      <c r="E4044" t="s">
        <v>23</v>
      </c>
      <c r="F4044" t="s">
        <v>138</v>
      </c>
      <c r="G4044" t="s">
        <v>6790</v>
      </c>
      <c r="H4044">
        <v>35</v>
      </c>
      <c r="I4044" t="s">
        <v>17</v>
      </c>
      <c r="J4044">
        <v>0</v>
      </c>
      <c r="K4044" t="s">
        <v>20</v>
      </c>
      <c r="L4044" t="s">
        <v>6792</v>
      </c>
      <c r="M4044">
        <v>14</v>
      </c>
      <c r="N4044" t="s">
        <v>27</v>
      </c>
      <c r="O4044" t="s">
        <v>164</v>
      </c>
      <c r="P4044" s="32">
        <v>44101</v>
      </c>
      <c r="Q4044" s="1">
        <v>15.25433529547386</v>
      </c>
      <c r="R4044">
        <v>4</v>
      </c>
      <c r="S4044" t="str" cm="1">
        <f t="array" ref="S4044">_xlfn.IFS(R4044=0,"None",R4044&lt;3,"Low",R4044&lt;6,"Medium",R4044&lt;=10,"High")</f>
        <v>Medium</v>
      </c>
      <c r="T4044" t="str" cm="1">
        <f t="array" ref="T4044">_xlfn.IFS(M4044&lt;=20,"Low",M4044&lt;=50,"Medium",M4044&lt;=90,"High")</f>
        <v>Low</v>
      </c>
      <c r="U4044" s="33">
        <f>Datos_Limpios[[#This Row],[Number of Complaints or Support]]/Datos_Limpios[[#This Row],[Account Length (in months)]]</f>
        <v>1.3333333333333333</v>
      </c>
      <c r="V4044" t="str" cm="1">
        <f t="array" ref="V4044">_xlfn.IFS(H4044&lt;30,"Under 30",H4044&lt;66,"Middle Age",H4044&gt;=66,"Senior")</f>
        <v>Middle Age</v>
      </c>
      <c r="W4044" t="s">
        <v>6824</v>
      </c>
    </row>
    <row r="4045" spans="1:23" x14ac:dyDescent="0.3">
      <c r="A4045" t="s">
        <v>4142</v>
      </c>
      <c r="B4045" t="s">
        <v>17</v>
      </c>
      <c r="C4045">
        <v>50</v>
      </c>
      <c r="D4045">
        <v>0</v>
      </c>
      <c r="E4045" t="s">
        <v>23</v>
      </c>
      <c r="F4045" t="s">
        <v>247</v>
      </c>
      <c r="G4045" t="s">
        <v>19</v>
      </c>
      <c r="H4045">
        <v>29</v>
      </c>
      <c r="I4045" t="s">
        <v>17</v>
      </c>
      <c r="J4045">
        <v>0</v>
      </c>
      <c r="K4045" t="s">
        <v>20</v>
      </c>
      <c r="L4045" t="s">
        <v>6791</v>
      </c>
      <c r="M4045">
        <v>49</v>
      </c>
      <c r="P4045" s="32">
        <v>44271</v>
      </c>
      <c r="Q4045" s="1">
        <v>48.213911855321122</v>
      </c>
      <c r="R4045">
        <v>7</v>
      </c>
      <c r="S4045" t="str" cm="1">
        <f t="array" ref="S4045">_xlfn.IFS(R4045=0,"None",R4045&lt;3,"Low",R4045&lt;6,"Medium",R4045&lt;=10,"High")</f>
        <v>High</v>
      </c>
      <c r="T4045" t="str" cm="1">
        <f t="array" ref="T4045">_xlfn.IFS(M4045&lt;=20,"Low",M4045&lt;=50,"Medium",M4045&lt;=90,"High")</f>
        <v>Medium</v>
      </c>
      <c r="U4045" s="33">
        <f>Datos_Limpios[[#This Row],[Number of Complaints or Support]]/Datos_Limpios[[#This Row],[Account Length (in months)]]</f>
        <v>0.14000000000000001</v>
      </c>
      <c r="V4045" t="str" cm="1">
        <f t="array" ref="V4045">_xlfn.IFS(H4045&lt;30,"Under 30",H4045&lt;66,"Middle Age",H4045&gt;=66,"Senior")</f>
        <v>Under 30</v>
      </c>
      <c r="W4045" t="s">
        <v>6826</v>
      </c>
    </row>
    <row r="4046" spans="1:23" x14ac:dyDescent="0.3">
      <c r="A4046" t="s">
        <v>4143</v>
      </c>
      <c r="B4046" t="s">
        <v>17</v>
      </c>
      <c r="C4046">
        <v>57</v>
      </c>
      <c r="D4046">
        <v>2</v>
      </c>
      <c r="E4046" t="s">
        <v>17</v>
      </c>
      <c r="F4046" t="s">
        <v>44</v>
      </c>
      <c r="G4046" t="s">
        <v>19</v>
      </c>
      <c r="H4046">
        <v>62</v>
      </c>
      <c r="I4046" t="s">
        <v>23</v>
      </c>
      <c r="J4046">
        <v>3</v>
      </c>
      <c r="K4046" t="s">
        <v>32</v>
      </c>
      <c r="L4046" t="s">
        <v>6791</v>
      </c>
      <c r="M4046">
        <v>10</v>
      </c>
      <c r="P4046" s="32">
        <v>44838</v>
      </c>
      <c r="Q4046" s="1">
        <v>8.9010540166239345</v>
      </c>
      <c r="R4046">
        <v>9</v>
      </c>
      <c r="S4046" t="str" cm="1">
        <f t="array" ref="S4046">_xlfn.IFS(R4046=0,"None",R4046&lt;3,"Low",R4046&lt;6,"Medium",R4046&lt;=10,"High")</f>
        <v>High</v>
      </c>
      <c r="T4046" t="str" cm="1">
        <f t="array" ref="T4046">_xlfn.IFS(M4046&lt;=20,"Low",M4046&lt;=50,"Medium",M4046&lt;=90,"High")</f>
        <v>Low</v>
      </c>
      <c r="U4046" s="33">
        <f>Datos_Limpios[[#This Row],[Number of Complaints or Support]]/Datos_Limpios[[#This Row],[Account Length (in months)]]</f>
        <v>0.15789473684210525</v>
      </c>
      <c r="V4046" t="str" cm="1">
        <f t="array" ref="V4046">_xlfn.IFS(H4046&lt;30,"Under 30",H4046&lt;66,"Middle Age",H4046&gt;=66,"Senior")</f>
        <v>Middle Age</v>
      </c>
      <c r="W4046" t="s">
        <v>6824</v>
      </c>
    </row>
    <row r="4047" spans="1:23" x14ac:dyDescent="0.3">
      <c r="A4047" t="s">
        <v>4144</v>
      </c>
      <c r="B4047" t="s">
        <v>23</v>
      </c>
      <c r="C4047">
        <v>33</v>
      </c>
      <c r="D4047">
        <v>0</v>
      </c>
      <c r="E4047" t="s">
        <v>23</v>
      </c>
      <c r="F4047" t="s">
        <v>166</v>
      </c>
      <c r="G4047" t="s">
        <v>6790</v>
      </c>
      <c r="H4047">
        <v>49</v>
      </c>
      <c r="I4047" t="s">
        <v>23</v>
      </c>
      <c r="J4047">
        <v>2</v>
      </c>
      <c r="K4047" t="s">
        <v>20</v>
      </c>
      <c r="L4047" t="s">
        <v>6792</v>
      </c>
      <c r="M4047">
        <v>29</v>
      </c>
      <c r="N4047" t="s">
        <v>27</v>
      </c>
      <c r="O4047" t="s">
        <v>164</v>
      </c>
      <c r="P4047" s="32">
        <v>43906</v>
      </c>
      <c r="Q4047" s="1">
        <v>27.097718084065239</v>
      </c>
      <c r="R4047">
        <v>2</v>
      </c>
      <c r="S4047" t="str" cm="1">
        <f t="array" ref="S4047">_xlfn.IFS(R4047=0,"None",R4047&lt;3,"Low",R4047&lt;6,"Medium",R4047&lt;=10,"High")</f>
        <v>Low</v>
      </c>
      <c r="T4047" t="str" cm="1">
        <f t="array" ref="T4047">_xlfn.IFS(M4047&lt;=20,"Low",M4047&lt;=50,"Medium",M4047&lt;=90,"High")</f>
        <v>Medium</v>
      </c>
      <c r="U4047" s="33">
        <f>Datos_Limpios[[#This Row],[Number of Complaints or Support]]/Datos_Limpios[[#This Row],[Account Length (in months)]]</f>
        <v>6.0606060606060608E-2</v>
      </c>
      <c r="V4047" t="str" cm="1">
        <f t="array" ref="V4047">_xlfn.IFS(H4047&lt;30,"Under 30",H4047&lt;66,"Middle Age",H4047&gt;=66,"Senior")</f>
        <v>Middle Age</v>
      </c>
      <c r="W4047" t="s">
        <v>6825</v>
      </c>
    </row>
    <row r="4048" spans="1:23" x14ac:dyDescent="0.3">
      <c r="A4048" t="s">
        <v>4145</v>
      </c>
      <c r="B4048" t="s">
        <v>17</v>
      </c>
      <c r="C4048">
        <v>54</v>
      </c>
      <c r="D4048">
        <v>0</v>
      </c>
      <c r="E4048" t="s">
        <v>23</v>
      </c>
      <c r="F4048" t="s">
        <v>140</v>
      </c>
      <c r="G4048" t="s">
        <v>6790</v>
      </c>
      <c r="H4048">
        <v>46</v>
      </c>
      <c r="I4048" t="s">
        <v>17</v>
      </c>
      <c r="J4048">
        <v>0</v>
      </c>
      <c r="K4048" t="s">
        <v>32</v>
      </c>
      <c r="L4048" t="s">
        <v>6791</v>
      </c>
      <c r="M4048">
        <v>22</v>
      </c>
      <c r="P4048" s="32">
        <v>44318</v>
      </c>
      <c r="Q4048" s="1">
        <v>21.103577509223829</v>
      </c>
      <c r="R4048">
        <v>10</v>
      </c>
      <c r="S4048" t="str" cm="1">
        <f t="array" ref="S4048">_xlfn.IFS(R4048=0,"None",R4048&lt;3,"Low",R4048&lt;6,"Medium",R4048&lt;=10,"High")</f>
        <v>High</v>
      </c>
      <c r="T4048" t="str" cm="1">
        <f t="array" ref="T4048">_xlfn.IFS(M4048&lt;=20,"Low",M4048&lt;=50,"Medium",M4048&lt;=90,"High")</f>
        <v>Medium</v>
      </c>
      <c r="U4048" s="33">
        <f>Datos_Limpios[[#This Row],[Number of Complaints or Support]]/Datos_Limpios[[#This Row],[Account Length (in months)]]</f>
        <v>0.18518518518518517</v>
      </c>
      <c r="V4048" t="str" cm="1">
        <f t="array" ref="V4048">_xlfn.IFS(H4048&lt;30,"Under 30",H4048&lt;66,"Middle Age",H4048&gt;=66,"Senior")</f>
        <v>Middle Age</v>
      </c>
      <c r="W4048" t="s">
        <v>6826</v>
      </c>
    </row>
    <row r="4049" spans="1:23" x14ac:dyDescent="0.3">
      <c r="A4049" t="s">
        <v>4146</v>
      </c>
      <c r="B4049" t="s">
        <v>17</v>
      </c>
      <c r="C4049">
        <v>24</v>
      </c>
      <c r="D4049">
        <v>1</v>
      </c>
      <c r="E4049" t="s">
        <v>17</v>
      </c>
      <c r="F4049" t="s">
        <v>69</v>
      </c>
      <c r="G4049" t="s">
        <v>19</v>
      </c>
      <c r="H4049">
        <v>34</v>
      </c>
      <c r="I4049" t="s">
        <v>23</v>
      </c>
      <c r="J4049">
        <v>2</v>
      </c>
      <c r="K4049" t="s">
        <v>20</v>
      </c>
      <c r="L4049" t="s">
        <v>6792</v>
      </c>
      <c r="M4049">
        <v>8</v>
      </c>
      <c r="P4049" s="32">
        <v>44418</v>
      </c>
      <c r="Q4049" s="1">
        <v>9.0304428513415367</v>
      </c>
      <c r="R4049">
        <v>9</v>
      </c>
      <c r="S4049" t="str" cm="1">
        <f t="array" ref="S4049">_xlfn.IFS(R4049=0,"None",R4049&lt;3,"Low",R4049&lt;6,"Medium",R4049&lt;=10,"High")</f>
        <v>High</v>
      </c>
      <c r="T4049" t="str" cm="1">
        <f t="array" ref="T4049">_xlfn.IFS(M4049&lt;=20,"Low",M4049&lt;=50,"Medium",M4049&lt;=90,"High")</f>
        <v>Low</v>
      </c>
      <c r="U4049" s="33">
        <f>Datos_Limpios[[#This Row],[Number of Complaints or Support]]/Datos_Limpios[[#This Row],[Account Length (in months)]]</f>
        <v>0.375</v>
      </c>
      <c r="V4049" t="str" cm="1">
        <f t="array" ref="V4049">_xlfn.IFS(H4049&lt;30,"Under 30",H4049&lt;66,"Middle Age",H4049&gt;=66,"Senior")</f>
        <v>Middle Age</v>
      </c>
      <c r="W4049" t="s">
        <v>6825</v>
      </c>
    </row>
    <row r="4050" spans="1:23" x14ac:dyDescent="0.3">
      <c r="A4050" t="s">
        <v>4147</v>
      </c>
      <c r="B4050" t="s">
        <v>23</v>
      </c>
      <c r="C4050">
        <v>29</v>
      </c>
      <c r="D4050">
        <v>0</v>
      </c>
      <c r="E4050" t="s">
        <v>23</v>
      </c>
      <c r="F4050" t="s">
        <v>107</v>
      </c>
      <c r="G4050" t="s">
        <v>19</v>
      </c>
      <c r="H4050">
        <v>51</v>
      </c>
      <c r="I4050" t="s">
        <v>17</v>
      </c>
      <c r="J4050">
        <v>0</v>
      </c>
      <c r="K4050" t="s">
        <v>20</v>
      </c>
      <c r="L4050" t="s">
        <v>6794</v>
      </c>
      <c r="M4050">
        <v>39</v>
      </c>
      <c r="N4050" t="s">
        <v>27</v>
      </c>
      <c r="O4050" t="s">
        <v>125</v>
      </c>
      <c r="P4050" s="32">
        <v>44442</v>
      </c>
      <c r="Q4050" s="1">
        <v>41.436285020931066</v>
      </c>
      <c r="R4050">
        <v>3</v>
      </c>
      <c r="S4050" t="str" cm="1">
        <f t="array" ref="S4050">_xlfn.IFS(R4050=0,"None",R4050&lt;3,"Low",R4050&lt;6,"Medium",R4050&lt;=10,"High")</f>
        <v>Medium</v>
      </c>
      <c r="T4050" t="str" cm="1">
        <f t="array" ref="T4050">_xlfn.IFS(M4050&lt;=20,"Low",M4050&lt;=50,"Medium",M4050&lt;=90,"High")</f>
        <v>Medium</v>
      </c>
      <c r="U4050" s="33">
        <f>Datos_Limpios[[#This Row],[Number of Complaints or Support]]/Datos_Limpios[[#This Row],[Account Length (in months)]]</f>
        <v>0.10344827586206896</v>
      </c>
      <c r="V4050" t="str" cm="1">
        <f t="array" ref="V4050">_xlfn.IFS(H4050&lt;30,"Under 30",H4050&lt;66,"Middle Age",H4050&gt;=66,"Senior")</f>
        <v>Middle Age</v>
      </c>
      <c r="W4050" t="s">
        <v>6825</v>
      </c>
    </row>
    <row r="4051" spans="1:23" x14ac:dyDescent="0.3">
      <c r="A4051" t="s">
        <v>4148</v>
      </c>
      <c r="B4051" t="s">
        <v>17</v>
      </c>
      <c r="C4051">
        <v>47</v>
      </c>
      <c r="D4051">
        <v>2</v>
      </c>
      <c r="E4051" t="s">
        <v>17</v>
      </c>
      <c r="F4051" t="s">
        <v>128</v>
      </c>
      <c r="G4051" t="s">
        <v>6790</v>
      </c>
      <c r="H4051">
        <v>54</v>
      </c>
      <c r="I4051" t="s">
        <v>17</v>
      </c>
      <c r="J4051">
        <v>0</v>
      </c>
      <c r="K4051" t="s">
        <v>24</v>
      </c>
      <c r="L4051" t="s">
        <v>6792</v>
      </c>
      <c r="M4051">
        <v>12</v>
      </c>
      <c r="P4051" s="32">
        <v>44571</v>
      </c>
      <c r="Q4051" s="1">
        <v>14.327647368724691</v>
      </c>
      <c r="R4051">
        <v>5</v>
      </c>
      <c r="S4051" t="str" cm="1">
        <f t="array" ref="S4051">_xlfn.IFS(R4051=0,"None",R4051&lt;3,"Low",R4051&lt;6,"Medium",R4051&lt;=10,"High")</f>
        <v>Medium</v>
      </c>
      <c r="T4051" t="str" cm="1">
        <f t="array" ref="T4051">_xlfn.IFS(M4051&lt;=20,"Low",M4051&lt;=50,"Medium",M4051&lt;=90,"High")</f>
        <v>Low</v>
      </c>
      <c r="U4051" s="33">
        <f>Datos_Limpios[[#This Row],[Number of Complaints or Support]]/Datos_Limpios[[#This Row],[Account Length (in months)]]</f>
        <v>0.10638297872340426</v>
      </c>
      <c r="V4051" t="str" cm="1">
        <f t="array" ref="V4051">_xlfn.IFS(H4051&lt;30,"Under 30",H4051&lt;66,"Middle Age",H4051&gt;=66,"Senior")</f>
        <v>Middle Age</v>
      </c>
      <c r="W4051" t="s">
        <v>6826</v>
      </c>
    </row>
    <row r="4052" spans="1:23" x14ac:dyDescent="0.3">
      <c r="A4052" t="s">
        <v>4149</v>
      </c>
      <c r="B4052" t="s">
        <v>17</v>
      </c>
      <c r="C4052">
        <v>70</v>
      </c>
      <c r="D4052">
        <v>0</v>
      </c>
      <c r="E4052" t="s">
        <v>23</v>
      </c>
      <c r="F4052" t="s">
        <v>52</v>
      </c>
      <c r="G4052" t="s">
        <v>6790</v>
      </c>
      <c r="H4052">
        <v>63</v>
      </c>
      <c r="I4052" t="s">
        <v>17</v>
      </c>
      <c r="J4052">
        <v>0</v>
      </c>
      <c r="K4052" t="s">
        <v>32</v>
      </c>
      <c r="L4052" t="s">
        <v>6792</v>
      </c>
      <c r="M4052">
        <v>45</v>
      </c>
      <c r="P4052" s="32">
        <v>44408</v>
      </c>
      <c r="Q4052" s="1">
        <v>42.386118902770058</v>
      </c>
      <c r="R4052">
        <v>4</v>
      </c>
      <c r="S4052" t="str" cm="1">
        <f t="array" ref="S4052">_xlfn.IFS(R4052=0,"None",R4052&lt;3,"Low",R4052&lt;6,"Medium",R4052&lt;=10,"High")</f>
        <v>Medium</v>
      </c>
      <c r="T4052" t="str" cm="1">
        <f t="array" ref="T4052">_xlfn.IFS(M4052&lt;=20,"Low",M4052&lt;=50,"Medium",M4052&lt;=90,"High")</f>
        <v>Medium</v>
      </c>
      <c r="U4052" s="33">
        <f>Datos_Limpios[[#This Row],[Number of Complaints or Support]]/Datos_Limpios[[#This Row],[Account Length (in months)]]</f>
        <v>5.7142857142857141E-2</v>
      </c>
      <c r="V4052" t="str" cm="1">
        <f t="array" ref="V4052">_xlfn.IFS(H4052&lt;30,"Under 30",H4052&lt;66,"Middle Age",H4052&gt;=66,"Senior")</f>
        <v>Middle Age</v>
      </c>
      <c r="W4052" t="s">
        <v>6824</v>
      </c>
    </row>
    <row r="4053" spans="1:23" x14ac:dyDescent="0.3">
      <c r="A4053" t="s">
        <v>4150</v>
      </c>
      <c r="B4053" t="s">
        <v>23</v>
      </c>
      <c r="C4053">
        <v>14</v>
      </c>
      <c r="D4053">
        <v>1</v>
      </c>
      <c r="E4053" t="s">
        <v>23</v>
      </c>
      <c r="F4053" t="s">
        <v>82</v>
      </c>
      <c r="G4053" t="s">
        <v>19</v>
      </c>
      <c r="H4053">
        <v>47</v>
      </c>
      <c r="I4053" t="s">
        <v>23</v>
      </c>
      <c r="J4053">
        <v>6</v>
      </c>
      <c r="K4053" t="s">
        <v>20</v>
      </c>
      <c r="L4053" t="s">
        <v>6792</v>
      </c>
      <c r="M4053">
        <v>30</v>
      </c>
      <c r="N4053" t="s">
        <v>27</v>
      </c>
      <c r="O4053" t="s">
        <v>108</v>
      </c>
      <c r="P4053" s="32">
        <v>44826</v>
      </c>
      <c r="Q4053" s="1">
        <v>24.914091163650031</v>
      </c>
      <c r="R4053">
        <v>2</v>
      </c>
      <c r="S4053" t="str" cm="1">
        <f t="array" ref="S4053">_xlfn.IFS(R4053=0,"None",R4053&lt;3,"Low",R4053&lt;6,"Medium",R4053&lt;=10,"High")</f>
        <v>Low</v>
      </c>
      <c r="T4053" t="str" cm="1">
        <f t="array" ref="T4053">_xlfn.IFS(M4053&lt;=20,"Low",M4053&lt;=50,"Medium",M4053&lt;=90,"High")</f>
        <v>Medium</v>
      </c>
      <c r="U4053" s="33">
        <f>Datos_Limpios[[#This Row],[Number of Complaints or Support]]/Datos_Limpios[[#This Row],[Account Length (in months)]]</f>
        <v>0.14285714285714285</v>
      </c>
      <c r="V4053" t="str" cm="1">
        <f t="array" ref="V4053">_xlfn.IFS(H4053&lt;30,"Under 30",H4053&lt;66,"Middle Age",H4053&gt;=66,"Senior")</f>
        <v>Middle Age</v>
      </c>
      <c r="W4053" t="s">
        <v>6823</v>
      </c>
    </row>
    <row r="4054" spans="1:23" x14ac:dyDescent="0.3">
      <c r="A4054" t="s">
        <v>4151</v>
      </c>
      <c r="B4054" t="s">
        <v>23</v>
      </c>
      <c r="C4054">
        <v>1</v>
      </c>
      <c r="D4054">
        <v>2</v>
      </c>
      <c r="E4054" t="s">
        <v>23</v>
      </c>
      <c r="F4054" t="s">
        <v>121</v>
      </c>
      <c r="G4054" t="s">
        <v>6790</v>
      </c>
      <c r="H4054">
        <v>69</v>
      </c>
      <c r="I4054" t="s">
        <v>17</v>
      </c>
      <c r="J4054">
        <v>0</v>
      </c>
      <c r="K4054" t="s">
        <v>20</v>
      </c>
      <c r="L4054" t="s">
        <v>6792</v>
      </c>
      <c r="M4054">
        <v>34</v>
      </c>
      <c r="N4054" t="s">
        <v>27</v>
      </c>
      <c r="O4054" t="s">
        <v>125</v>
      </c>
      <c r="P4054" s="32">
        <v>44962</v>
      </c>
      <c r="Q4054" s="1">
        <v>35.450457303946862</v>
      </c>
      <c r="R4054">
        <v>10</v>
      </c>
      <c r="S4054" t="str" cm="1">
        <f t="array" ref="S4054">_xlfn.IFS(R4054=0,"None",R4054&lt;3,"Low",R4054&lt;6,"Medium",R4054&lt;=10,"High")</f>
        <v>High</v>
      </c>
      <c r="T4054" t="str" cm="1">
        <f t="array" ref="T4054">_xlfn.IFS(M4054&lt;=20,"Low",M4054&lt;=50,"Medium",M4054&lt;=90,"High")</f>
        <v>Medium</v>
      </c>
      <c r="U4054" s="33">
        <f>Datos_Limpios[[#This Row],[Number of Complaints or Support]]/Datos_Limpios[[#This Row],[Account Length (in months)]]</f>
        <v>10</v>
      </c>
      <c r="V4054" t="str" cm="1">
        <f t="array" ref="V4054">_xlfn.IFS(H4054&lt;30,"Under 30",H4054&lt;66,"Middle Age",H4054&gt;=66,"Senior")</f>
        <v>Senior</v>
      </c>
      <c r="W4054" t="s">
        <v>6826</v>
      </c>
    </row>
    <row r="4055" spans="1:23" x14ac:dyDescent="0.3">
      <c r="A4055" t="s">
        <v>4152</v>
      </c>
      <c r="B4055" t="s">
        <v>17</v>
      </c>
      <c r="C4055">
        <v>44</v>
      </c>
      <c r="D4055">
        <v>0</v>
      </c>
      <c r="E4055" t="s">
        <v>23</v>
      </c>
      <c r="F4055" t="s">
        <v>94</v>
      </c>
      <c r="G4055" t="s">
        <v>6790</v>
      </c>
      <c r="H4055">
        <v>19</v>
      </c>
      <c r="I4055" t="s">
        <v>23</v>
      </c>
      <c r="J4055">
        <v>5</v>
      </c>
      <c r="K4055" t="s">
        <v>32</v>
      </c>
      <c r="L4055" t="s">
        <v>6791</v>
      </c>
      <c r="M4055">
        <v>19</v>
      </c>
      <c r="P4055" s="32">
        <v>44781</v>
      </c>
      <c r="Q4055" s="1">
        <v>20.468099356736289</v>
      </c>
      <c r="R4055">
        <v>3</v>
      </c>
      <c r="S4055" t="str" cm="1">
        <f t="array" ref="S4055">_xlfn.IFS(R4055=0,"None",R4055&lt;3,"Low",R4055&lt;6,"Medium",R4055&lt;=10,"High")</f>
        <v>Medium</v>
      </c>
      <c r="T4055" t="str" cm="1">
        <f t="array" ref="T4055">_xlfn.IFS(M4055&lt;=20,"Low",M4055&lt;=50,"Medium",M4055&lt;=90,"High")</f>
        <v>Low</v>
      </c>
      <c r="U4055" s="33">
        <f>Datos_Limpios[[#This Row],[Number of Complaints or Support]]/Datos_Limpios[[#This Row],[Account Length (in months)]]</f>
        <v>6.8181818181818177E-2</v>
      </c>
      <c r="V4055" t="str" cm="1">
        <f t="array" ref="V4055">_xlfn.IFS(H4055&lt;30,"Under 30",H4055&lt;66,"Middle Age",H4055&gt;=66,"Senior")</f>
        <v>Under 30</v>
      </c>
      <c r="W4055" t="s">
        <v>6823</v>
      </c>
    </row>
    <row r="4056" spans="1:23" x14ac:dyDescent="0.3">
      <c r="A4056" t="s">
        <v>4153</v>
      </c>
      <c r="B4056" t="s">
        <v>23</v>
      </c>
      <c r="C4056">
        <v>6</v>
      </c>
      <c r="D4056">
        <v>1</v>
      </c>
      <c r="E4056" t="s">
        <v>17</v>
      </c>
      <c r="F4056" t="s">
        <v>88</v>
      </c>
      <c r="G4056" t="s">
        <v>6790</v>
      </c>
      <c r="H4056">
        <v>51</v>
      </c>
      <c r="I4056" t="s">
        <v>17</v>
      </c>
      <c r="J4056">
        <v>0</v>
      </c>
      <c r="K4056" t="s">
        <v>20</v>
      </c>
      <c r="L4056" t="s">
        <v>6794</v>
      </c>
      <c r="M4056">
        <v>61</v>
      </c>
      <c r="N4056" t="s">
        <v>50</v>
      </c>
      <c r="O4056" t="s">
        <v>300</v>
      </c>
      <c r="P4056" s="32">
        <v>44051</v>
      </c>
      <c r="Q4056" s="1">
        <v>49.424331112499871</v>
      </c>
      <c r="R4056">
        <v>5</v>
      </c>
      <c r="S4056" t="str" cm="1">
        <f t="array" ref="S4056">_xlfn.IFS(R4056=0,"None",R4056&lt;3,"Low",R4056&lt;6,"Medium",R4056&lt;=10,"High")</f>
        <v>Medium</v>
      </c>
      <c r="T4056" t="str" cm="1">
        <f t="array" ref="T4056">_xlfn.IFS(M4056&lt;=20,"Low",M4056&lt;=50,"Medium",M4056&lt;=90,"High")</f>
        <v>High</v>
      </c>
      <c r="U4056" s="33">
        <f>Datos_Limpios[[#This Row],[Number of Complaints or Support]]/Datos_Limpios[[#This Row],[Account Length (in months)]]</f>
        <v>0.83333333333333337</v>
      </c>
      <c r="V4056" t="str" cm="1">
        <f t="array" ref="V4056">_xlfn.IFS(H4056&lt;30,"Under 30",H4056&lt;66,"Middle Age",H4056&gt;=66,"Senior")</f>
        <v>Middle Age</v>
      </c>
      <c r="W4056" t="s">
        <v>6825</v>
      </c>
    </row>
    <row r="4057" spans="1:23" x14ac:dyDescent="0.3">
      <c r="A4057" t="s">
        <v>4154</v>
      </c>
      <c r="B4057" t="s">
        <v>17</v>
      </c>
      <c r="C4057">
        <v>66</v>
      </c>
      <c r="D4057">
        <v>0</v>
      </c>
      <c r="E4057" t="s">
        <v>23</v>
      </c>
      <c r="F4057" t="s">
        <v>69</v>
      </c>
      <c r="G4057" t="s">
        <v>6790</v>
      </c>
      <c r="H4057">
        <v>42</v>
      </c>
      <c r="I4057" t="s">
        <v>17</v>
      </c>
      <c r="J4057">
        <v>0</v>
      </c>
      <c r="K4057" t="s">
        <v>24</v>
      </c>
      <c r="L4057" t="s">
        <v>6792</v>
      </c>
      <c r="M4057">
        <v>47</v>
      </c>
      <c r="P4057" s="32">
        <v>44320</v>
      </c>
      <c r="Q4057" s="1">
        <v>48.107421034586487</v>
      </c>
      <c r="R4057">
        <v>2</v>
      </c>
      <c r="S4057" t="str" cm="1">
        <f t="array" ref="S4057">_xlfn.IFS(R4057=0,"None",R4057&lt;3,"Low",R4057&lt;6,"Medium",R4057&lt;=10,"High")</f>
        <v>Low</v>
      </c>
      <c r="T4057" t="str" cm="1">
        <f t="array" ref="T4057">_xlfn.IFS(M4057&lt;=20,"Low",M4057&lt;=50,"Medium",M4057&lt;=90,"High")</f>
        <v>Medium</v>
      </c>
      <c r="U4057" s="33">
        <f>Datos_Limpios[[#This Row],[Number of Complaints or Support]]/Datos_Limpios[[#This Row],[Account Length (in months)]]</f>
        <v>3.0303030303030304E-2</v>
      </c>
      <c r="V4057" t="str" cm="1">
        <f t="array" ref="V4057">_xlfn.IFS(H4057&lt;30,"Under 30",H4057&lt;66,"Middle Age",H4057&gt;=66,"Senior")</f>
        <v>Middle Age</v>
      </c>
      <c r="W4057" t="s">
        <v>6825</v>
      </c>
    </row>
    <row r="4058" spans="1:23" x14ac:dyDescent="0.3">
      <c r="A4058" t="s">
        <v>4155</v>
      </c>
      <c r="B4058" t="s">
        <v>23</v>
      </c>
      <c r="C4058">
        <v>26</v>
      </c>
      <c r="D4058">
        <v>1</v>
      </c>
      <c r="E4058" t="s">
        <v>17</v>
      </c>
      <c r="F4058" t="s">
        <v>156</v>
      </c>
      <c r="G4058" t="s">
        <v>19</v>
      </c>
      <c r="H4058">
        <v>56</v>
      </c>
      <c r="I4058" t="s">
        <v>17</v>
      </c>
      <c r="J4058">
        <v>0</v>
      </c>
      <c r="K4058" t="s">
        <v>20</v>
      </c>
      <c r="L4058" t="s">
        <v>6792</v>
      </c>
      <c r="M4058">
        <v>55</v>
      </c>
      <c r="N4058" t="s">
        <v>50</v>
      </c>
      <c r="O4058" t="s">
        <v>71</v>
      </c>
      <c r="P4058" s="32">
        <v>44253</v>
      </c>
      <c r="Q4058" s="1">
        <v>53.769709221920237</v>
      </c>
      <c r="R4058">
        <v>7</v>
      </c>
      <c r="S4058" t="str" cm="1">
        <f t="array" ref="S4058">_xlfn.IFS(R4058=0,"None",R4058&lt;3,"Low",R4058&lt;6,"Medium",R4058&lt;=10,"High")</f>
        <v>High</v>
      </c>
      <c r="T4058" t="str" cm="1">
        <f t="array" ref="T4058">_xlfn.IFS(M4058&lt;=20,"Low",M4058&lt;=50,"Medium",M4058&lt;=90,"High")</f>
        <v>High</v>
      </c>
      <c r="U4058" s="33">
        <f>Datos_Limpios[[#This Row],[Number of Complaints or Support]]/Datos_Limpios[[#This Row],[Account Length (in months)]]</f>
        <v>0.26923076923076922</v>
      </c>
      <c r="V4058" t="str" cm="1">
        <f t="array" ref="V4058">_xlfn.IFS(H4058&lt;30,"Under 30",H4058&lt;66,"Middle Age",H4058&gt;=66,"Senior")</f>
        <v>Middle Age</v>
      </c>
      <c r="W4058" t="s">
        <v>6825</v>
      </c>
    </row>
    <row r="4059" spans="1:23" x14ac:dyDescent="0.3">
      <c r="A4059" t="s">
        <v>4156</v>
      </c>
      <c r="B4059" t="s">
        <v>17</v>
      </c>
      <c r="C4059">
        <v>7</v>
      </c>
      <c r="D4059">
        <v>0</v>
      </c>
      <c r="E4059" t="s">
        <v>23</v>
      </c>
      <c r="F4059" t="s">
        <v>58</v>
      </c>
      <c r="G4059" t="s">
        <v>19</v>
      </c>
      <c r="H4059">
        <v>41</v>
      </c>
      <c r="I4059" t="s">
        <v>17</v>
      </c>
      <c r="J4059">
        <v>0</v>
      </c>
      <c r="K4059" t="s">
        <v>20</v>
      </c>
      <c r="L4059" t="s">
        <v>6792</v>
      </c>
      <c r="M4059">
        <v>21</v>
      </c>
      <c r="P4059" s="32">
        <v>45218</v>
      </c>
      <c r="Q4059" s="1">
        <v>17.66722287672993</v>
      </c>
      <c r="R4059">
        <v>1</v>
      </c>
      <c r="S4059" t="str" cm="1">
        <f t="array" ref="S4059">_xlfn.IFS(R4059=0,"None",R4059&lt;3,"Low",R4059&lt;6,"Medium",R4059&lt;=10,"High")</f>
        <v>Low</v>
      </c>
      <c r="T4059" t="str" cm="1">
        <f t="array" ref="T4059">_xlfn.IFS(M4059&lt;=20,"Low",M4059&lt;=50,"Medium",M4059&lt;=90,"High")</f>
        <v>Medium</v>
      </c>
      <c r="U4059" s="33">
        <f>Datos_Limpios[[#This Row],[Number of Complaints or Support]]/Datos_Limpios[[#This Row],[Account Length (in months)]]</f>
        <v>0.14285714285714285</v>
      </c>
      <c r="V4059" t="str" cm="1">
        <f t="array" ref="V4059">_xlfn.IFS(H4059&lt;30,"Under 30",H4059&lt;66,"Middle Age",H4059&gt;=66,"Senior")</f>
        <v>Middle Age</v>
      </c>
      <c r="W4059" t="s">
        <v>6825</v>
      </c>
    </row>
    <row r="4060" spans="1:23" x14ac:dyDescent="0.3">
      <c r="A4060" t="s">
        <v>4157</v>
      </c>
      <c r="B4060" t="s">
        <v>17</v>
      </c>
      <c r="C4060">
        <v>2</v>
      </c>
      <c r="D4060">
        <v>0</v>
      </c>
      <c r="E4060" t="s">
        <v>17</v>
      </c>
      <c r="F4060" t="s">
        <v>26</v>
      </c>
      <c r="G4060" t="s">
        <v>19</v>
      </c>
      <c r="H4060">
        <v>46</v>
      </c>
      <c r="I4060" t="s">
        <v>17</v>
      </c>
      <c r="J4060">
        <v>0</v>
      </c>
      <c r="K4060" t="s">
        <v>20</v>
      </c>
      <c r="L4060" t="s">
        <v>6791</v>
      </c>
      <c r="M4060">
        <v>18</v>
      </c>
      <c r="P4060" s="32">
        <v>44453</v>
      </c>
      <c r="Q4060" s="1">
        <v>21.10620725138136</v>
      </c>
      <c r="R4060">
        <v>7</v>
      </c>
      <c r="S4060" t="str" cm="1">
        <f t="array" ref="S4060">_xlfn.IFS(R4060=0,"None",R4060&lt;3,"Low",R4060&lt;6,"Medium",R4060&lt;=10,"High")</f>
        <v>High</v>
      </c>
      <c r="T4060" t="str" cm="1">
        <f t="array" ref="T4060">_xlfn.IFS(M4060&lt;=20,"Low",M4060&lt;=50,"Medium",M4060&lt;=90,"High")</f>
        <v>Low</v>
      </c>
      <c r="U4060" s="33">
        <f>Datos_Limpios[[#This Row],[Number of Complaints or Support]]/Datos_Limpios[[#This Row],[Account Length (in months)]]</f>
        <v>3.5</v>
      </c>
      <c r="V4060" t="str" cm="1">
        <f t="array" ref="V4060">_xlfn.IFS(H4060&lt;30,"Under 30",H4060&lt;66,"Middle Age",H4060&gt;=66,"Senior")</f>
        <v>Middle Age</v>
      </c>
      <c r="W4060" t="s">
        <v>6824</v>
      </c>
    </row>
    <row r="4061" spans="1:23" x14ac:dyDescent="0.3">
      <c r="A4061" t="s">
        <v>4158</v>
      </c>
      <c r="B4061" t="s">
        <v>17</v>
      </c>
      <c r="C4061">
        <v>24</v>
      </c>
      <c r="D4061">
        <v>0</v>
      </c>
      <c r="E4061" t="s">
        <v>17</v>
      </c>
      <c r="F4061" t="s">
        <v>36</v>
      </c>
      <c r="G4061" t="s">
        <v>6790</v>
      </c>
      <c r="H4061">
        <v>50</v>
      </c>
      <c r="I4061" t="s">
        <v>17</v>
      </c>
      <c r="J4061">
        <v>0</v>
      </c>
      <c r="K4061" t="s">
        <v>24</v>
      </c>
      <c r="L4061" t="s">
        <v>6792</v>
      </c>
      <c r="M4061">
        <v>7</v>
      </c>
      <c r="P4061" s="32">
        <v>44837</v>
      </c>
      <c r="Q4061" s="1">
        <v>8.1471858613148367</v>
      </c>
      <c r="R4061">
        <v>5</v>
      </c>
      <c r="S4061" t="str" cm="1">
        <f t="array" ref="S4061">_xlfn.IFS(R4061=0,"None",R4061&lt;3,"Low",R4061&lt;6,"Medium",R4061&lt;=10,"High")</f>
        <v>Medium</v>
      </c>
      <c r="T4061" t="str" cm="1">
        <f t="array" ref="T4061">_xlfn.IFS(M4061&lt;=20,"Low",M4061&lt;=50,"Medium",M4061&lt;=90,"High")</f>
        <v>Low</v>
      </c>
      <c r="U4061" s="33">
        <f>Datos_Limpios[[#This Row],[Number of Complaints or Support]]/Datos_Limpios[[#This Row],[Account Length (in months)]]</f>
        <v>0.20833333333333334</v>
      </c>
      <c r="V4061" t="str" cm="1">
        <f t="array" ref="V4061">_xlfn.IFS(H4061&lt;30,"Under 30",H4061&lt;66,"Middle Age",H4061&gt;=66,"Senior")</f>
        <v>Middle Age</v>
      </c>
      <c r="W4061" t="s">
        <v>6824</v>
      </c>
    </row>
    <row r="4062" spans="1:23" x14ac:dyDescent="0.3">
      <c r="A4062" t="s">
        <v>4159</v>
      </c>
      <c r="B4062" t="s">
        <v>17</v>
      </c>
      <c r="C4062">
        <v>34</v>
      </c>
      <c r="D4062">
        <v>0</v>
      </c>
      <c r="E4062" t="s">
        <v>23</v>
      </c>
      <c r="F4062" t="s">
        <v>49</v>
      </c>
      <c r="G4062" t="s">
        <v>19</v>
      </c>
      <c r="H4062">
        <v>59</v>
      </c>
      <c r="I4062" t="s">
        <v>17</v>
      </c>
      <c r="J4062">
        <v>0</v>
      </c>
      <c r="K4062" t="s">
        <v>20</v>
      </c>
      <c r="L4062" t="s">
        <v>6792</v>
      </c>
      <c r="M4062">
        <v>25</v>
      </c>
      <c r="P4062" s="32">
        <v>44164</v>
      </c>
      <c r="Q4062" s="1">
        <v>26.681953711600311</v>
      </c>
      <c r="R4062">
        <v>10</v>
      </c>
      <c r="S4062" t="str" cm="1">
        <f t="array" ref="S4062">_xlfn.IFS(R4062=0,"None",R4062&lt;3,"Low",R4062&lt;6,"Medium",R4062&lt;=10,"High")</f>
        <v>High</v>
      </c>
      <c r="T4062" t="str" cm="1">
        <f t="array" ref="T4062">_xlfn.IFS(M4062&lt;=20,"Low",M4062&lt;=50,"Medium",M4062&lt;=90,"High")</f>
        <v>Medium</v>
      </c>
      <c r="U4062" s="33">
        <f>Datos_Limpios[[#This Row],[Number of Complaints or Support]]/Datos_Limpios[[#This Row],[Account Length (in months)]]</f>
        <v>0.29411764705882354</v>
      </c>
      <c r="V4062" t="str" cm="1">
        <f t="array" ref="V4062">_xlfn.IFS(H4062&lt;30,"Under 30",H4062&lt;66,"Middle Age",H4062&gt;=66,"Senior")</f>
        <v>Middle Age</v>
      </c>
      <c r="W4062" t="s">
        <v>6825</v>
      </c>
    </row>
    <row r="4063" spans="1:23" x14ac:dyDescent="0.3">
      <c r="A4063" t="s">
        <v>4160</v>
      </c>
      <c r="B4063" t="s">
        <v>17</v>
      </c>
      <c r="C4063">
        <v>15</v>
      </c>
      <c r="D4063">
        <v>0</v>
      </c>
      <c r="E4063" t="s">
        <v>23</v>
      </c>
      <c r="F4063" t="s">
        <v>205</v>
      </c>
      <c r="G4063" t="s">
        <v>6790</v>
      </c>
      <c r="H4063">
        <v>64</v>
      </c>
      <c r="I4063" t="s">
        <v>17</v>
      </c>
      <c r="J4063">
        <v>0</v>
      </c>
      <c r="K4063" t="s">
        <v>32</v>
      </c>
      <c r="L4063" t="s">
        <v>6792</v>
      </c>
      <c r="M4063">
        <v>26</v>
      </c>
      <c r="P4063" s="32">
        <v>44462</v>
      </c>
      <c r="Q4063" s="1">
        <v>26.977314157732518</v>
      </c>
      <c r="R4063">
        <v>2</v>
      </c>
      <c r="S4063" t="str" cm="1">
        <f t="array" ref="S4063">_xlfn.IFS(R4063=0,"None",R4063&lt;3,"Low",R4063&lt;6,"Medium",R4063&lt;=10,"High")</f>
        <v>Low</v>
      </c>
      <c r="T4063" t="str" cm="1">
        <f t="array" ref="T4063">_xlfn.IFS(M4063&lt;=20,"Low",M4063&lt;=50,"Medium",M4063&lt;=90,"High")</f>
        <v>Medium</v>
      </c>
      <c r="U4063" s="33">
        <f>Datos_Limpios[[#This Row],[Number of Complaints or Support]]/Datos_Limpios[[#This Row],[Account Length (in months)]]</f>
        <v>0.13333333333333333</v>
      </c>
      <c r="V4063" t="str" cm="1">
        <f t="array" ref="V4063">_xlfn.IFS(H4063&lt;30,"Under 30",H4063&lt;66,"Middle Age",H4063&gt;=66,"Senior")</f>
        <v>Middle Age</v>
      </c>
      <c r="W4063" t="s">
        <v>6823</v>
      </c>
    </row>
    <row r="4064" spans="1:23" x14ac:dyDescent="0.3">
      <c r="A4064" t="s">
        <v>4161</v>
      </c>
      <c r="B4064" t="s">
        <v>17</v>
      </c>
      <c r="C4064">
        <v>64</v>
      </c>
      <c r="D4064">
        <v>0</v>
      </c>
      <c r="E4064" t="s">
        <v>23</v>
      </c>
      <c r="F4064" t="s">
        <v>90</v>
      </c>
      <c r="G4064" t="s">
        <v>19</v>
      </c>
      <c r="H4064">
        <v>41</v>
      </c>
      <c r="I4064" t="s">
        <v>23</v>
      </c>
      <c r="J4064">
        <v>2</v>
      </c>
      <c r="K4064" t="s">
        <v>24</v>
      </c>
      <c r="L4064" t="s">
        <v>6792</v>
      </c>
      <c r="M4064">
        <v>43</v>
      </c>
      <c r="P4064" s="32">
        <v>44735</v>
      </c>
      <c r="Q4064" s="1">
        <v>50.293454692601443</v>
      </c>
      <c r="R4064">
        <v>5</v>
      </c>
      <c r="S4064" t="str" cm="1">
        <f t="array" ref="S4064">_xlfn.IFS(R4064=0,"None",R4064&lt;3,"Low",R4064&lt;6,"Medium",R4064&lt;=10,"High")</f>
        <v>Medium</v>
      </c>
      <c r="T4064" t="str" cm="1">
        <f t="array" ref="T4064">_xlfn.IFS(M4064&lt;=20,"Low",M4064&lt;=50,"Medium",M4064&lt;=90,"High")</f>
        <v>Medium</v>
      </c>
      <c r="U4064" s="33">
        <f>Datos_Limpios[[#This Row],[Number of Complaints or Support]]/Datos_Limpios[[#This Row],[Account Length (in months)]]</f>
        <v>7.8125E-2</v>
      </c>
      <c r="V4064" t="str" cm="1">
        <f t="array" ref="V4064">_xlfn.IFS(H4064&lt;30,"Under 30",H4064&lt;66,"Middle Age",H4064&gt;=66,"Senior")</f>
        <v>Middle Age</v>
      </c>
      <c r="W4064" t="s">
        <v>6823</v>
      </c>
    </row>
    <row r="4065" spans="1:23" x14ac:dyDescent="0.3">
      <c r="A4065" t="s">
        <v>4162</v>
      </c>
      <c r="B4065" t="s">
        <v>17</v>
      </c>
      <c r="C4065">
        <v>1</v>
      </c>
      <c r="D4065">
        <v>1</v>
      </c>
      <c r="E4065" t="s">
        <v>17</v>
      </c>
      <c r="F4065" t="s">
        <v>247</v>
      </c>
      <c r="G4065" t="s">
        <v>6790</v>
      </c>
      <c r="H4065">
        <v>34</v>
      </c>
      <c r="I4065" t="s">
        <v>17</v>
      </c>
      <c r="J4065">
        <v>0</v>
      </c>
      <c r="K4065" t="s">
        <v>20</v>
      </c>
      <c r="L4065" t="s">
        <v>6791</v>
      </c>
      <c r="M4065">
        <v>14</v>
      </c>
      <c r="P4065" s="32">
        <v>44036</v>
      </c>
      <c r="Q4065" s="1">
        <v>12.064592930508811</v>
      </c>
      <c r="R4065">
        <v>7</v>
      </c>
      <c r="S4065" t="str" cm="1">
        <f t="array" ref="S4065">_xlfn.IFS(R4065=0,"None",R4065&lt;3,"Low",R4065&lt;6,"Medium",R4065&lt;=10,"High")</f>
        <v>High</v>
      </c>
      <c r="T4065" t="str" cm="1">
        <f t="array" ref="T4065">_xlfn.IFS(M4065&lt;=20,"Low",M4065&lt;=50,"Medium",M4065&lt;=90,"High")</f>
        <v>Low</v>
      </c>
      <c r="U4065" s="33">
        <f>Datos_Limpios[[#This Row],[Number of Complaints or Support]]/Datos_Limpios[[#This Row],[Account Length (in months)]]</f>
        <v>7</v>
      </c>
      <c r="V4065" t="str" cm="1">
        <f t="array" ref="V4065">_xlfn.IFS(H4065&lt;30,"Under 30",H4065&lt;66,"Middle Age",H4065&gt;=66,"Senior")</f>
        <v>Middle Age</v>
      </c>
      <c r="W4065" t="s">
        <v>6826</v>
      </c>
    </row>
    <row r="4066" spans="1:23" x14ac:dyDescent="0.3">
      <c r="A4066" t="s">
        <v>4163</v>
      </c>
      <c r="B4066" t="s">
        <v>23</v>
      </c>
      <c r="C4066">
        <v>6</v>
      </c>
      <c r="D4066">
        <v>2</v>
      </c>
      <c r="E4066" t="s">
        <v>23</v>
      </c>
      <c r="F4066" t="s">
        <v>82</v>
      </c>
      <c r="G4066" t="s">
        <v>6790</v>
      </c>
      <c r="H4066">
        <v>59</v>
      </c>
      <c r="I4066" t="s">
        <v>17</v>
      </c>
      <c r="J4066">
        <v>0</v>
      </c>
      <c r="K4066" t="s">
        <v>20</v>
      </c>
      <c r="L4066" t="s">
        <v>6792</v>
      </c>
      <c r="M4066">
        <v>54</v>
      </c>
      <c r="N4066" t="s">
        <v>27</v>
      </c>
      <c r="O4066" t="s">
        <v>125</v>
      </c>
      <c r="P4066" s="32">
        <v>44597</v>
      </c>
      <c r="Q4066" s="1">
        <v>45.147453805732027</v>
      </c>
      <c r="R4066">
        <v>7</v>
      </c>
      <c r="S4066" t="str" cm="1">
        <f t="array" ref="S4066">_xlfn.IFS(R4066=0,"None",R4066&lt;3,"Low",R4066&lt;6,"Medium",R4066&lt;=10,"High")</f>
        <v>High</v>
      </c>
      <c r="T4066" t="str" cm="1">
        <f t="array" ref="T4066">_xlfn.IFS(M4066&lt;=20,"Low",M4066&lt;=50,"Medium",M4066&lt;=90,"High")</f>
        <v>High</v>
      </c>
      <c r="U4066" s="33">
        <f>Datos_Limpios[[#This Row],[Number of Complaints or Support]]/Datos_Limpios[[#This Row],[Account Length (in months)]]</f>
        <v>1.1666666666666667</v>
      </c>
      <c r="V4066" t="str" cm="1">
        <f t="array" ref="V4066">_xlfn.IFS(H4066&lt;30,"Under 30",H4066&lt;66,"Middle Age",H4066&gt;=66,"Senior")</f>
        <v>Middle Age</v>
      </c>
      <c r="W4066" t="s">
        <v>6823</v>
      </c>
    </row>
    <row r="4067" spans="1:23" x14ac:dyDescent="0.3">
      <c r="A4067" t="s">
        <v>4164</v>
      </c>
      <c r="B4067" t="s">
        <v>23</v>
      </c>
      <c r="C4067">
        <v>64</v>
      </c>
      <c r="D4067">
        <v>4</v>
      </c>
      <c r="E4067" t="s">
        <v>23</v>
      </c>
      <c r="F4067" t="s">
        <v>140</v>
      </c>
      <c r="G4067" t="s">
        <v>6790</v>
      </c>
      <c r="H4067">
        <v>54</v>
      </c>
      <c r="I4067" t="s">
        <v>17</v>
      </c>
      <c r="J4067">
        <v>0</v>
      </c>
      <c r="K4067" t="s">
        <v>32</v>
      </c>
      <c r="L4067" t="s">
        <v>6792</v>
      </c>
      <c r="M4067">
        <v>49</v>
      </c>
      <c r="N4067" t="s">
        <v>50</v>
      </c>
      <c r="O4067" t="s">
        <v>105</v>
      </c>
      <c r="P4067" s="32">
        <v>44090</v>
      </c>
      <c r="Q4067" s="1">
        <v>47.968390089658143</v>
      </c>
      <c r="R4067">
        <v>2</v>
      </c>
      <c r="S4067" t="str" cm="1">
        <f t="array" ref="S4067">_xlfn.IFS(R4067=0,"None",R4067&lt;3,"Low",R4067&lt;6,"Medium",R4067&lt;=10,"High")</f>
        <v>Low</v>
      </c>
      <c r="T4067" t="str" cm="1">
        <f t="array" ref="T4067">_xlfn.IFS(M4067&lt;=20,"Low",M4067&lt;=50,"Medium",M4067&lt;=90,"High")</f>
        <v>Medium</v>
      </c>
      <c r="U4067" s="33">
        <f>Datos_Limpios[[#This Row],[Number of Complaints or Support]]/Datos_Limpios[[#This Row],[Account Length (in months)]]</f>
        <v>3.125E-2</v>
      </c>
      <c r="V4067" t="str" cm="1">
        <f t="array" ref="V4067">_xlfn.IFS(H4067&lt;30,"Under 30",H4067&lt;66,"Middle Age",H4067&gt;=66,"Senior")</f>
        <v>Middle Age</v>
      </c>
      <c r="W4067" t="s">
        <v>6826</v>
      </c>
    </row>
    <row r="4068" spans="1:23" x14ac:dyDescent="0.3">
      <c r="A4068" t="s">
        <v>4165</v>
      </c>
      <c r="B4068" t="s">
        <v>17</v>
      </c>
      <c r="C4068">
        <v>57</v>
      </c>
      <c r="D4068">
        <v>0</v>
      </c>
      <c r="E4068" t="s">
        <v>23</v>
      </c>
      <c r="F4068" t="s">
        <v>44</v>
      </c>
      <c r="G4068" t="s">
        <v>6790</v>
      </c>
      <c r="H4068">
        <v>60</v>
      </c>
      <c r="I4068" t="s">
        <v>17</v>
      </c>
      <c r="J4068">
        <v>0</v>
      </c>
      <c r="K4068" t="s">
        <v>20</v>
      </c>
      <c r="L4068" t="s">
        <v>6792</v>
      </c>
      <c r="M4068">
        <v>56</v>
      </c>
      <c r="P4068" s="32">
        <v>45035</v>
      </c>
      <c r="Q4068" s="1">
        <v>55.00336782310066</v>
      </c>
      <c r="R4068">
        <v>1</v>
      </c>
      <c r="S4068" t="str" cm="1">
        <f t="array" ref="S4068">_xlfn.IFS(R4068=0,"None",R4068&lt;3,"Low",R4068&lt;6,"Medium",R4068&lt;=10,"High")</f>
        <v>Low</v>
      </c>
      <c r="T4068" t="str" cm="1">
        <f t="array" ref="T4068">_xlfn.IFS(M4068&lt;=20,"Low",M4068&lt;=50,"Medium",M4068&lt;=90,"High")</f>
        <v>High</v>
      </c>
      <c r="U4068" s="33">
        <f>Datos_Limpios[[#This Row],[Number of Complaints or Support]]/Datos_Limpios[[#This Row],[Account Length (in months)]]</f>
        <v>1.7543859649122806E-2</v>
      </c>
      <c r="V4068" t="str" cm="1">
        <f t="array" ref="V4068">_xlfn.IFS(H4068&lt;30,"Under 30",H4068&lt;66,"Middle Age",H4068&gt;=66,"Senior")</f>
        <v>Middle Age</v>
      </c>
      <c r="W4068" t="s">
        <v>6824</v>
      </c>
    </row>
    <row r="4069" spans="1:23" x14ac:dyDescent="0.3">
      <c r="A4069" t="s">
        <v>4166</v>
      </c>
      <c r="B4069" t="s">
        <v>17</v>
      </c>
      <c r="C4069">
        <v>69</v>
      </c>
      <c r="D4069">
        <v>0</v>
      </c>
      <c r="E4069" t="s">
        <v>23</v>
      </c>
      <c r="F4069" t="s">
        <v>115</v>
      </c>
      <c r="G4069" t="s">
        <v>19</v>
      </c>
      <c r="H4069">
        <v>48</v>
      </c>
      <c r="I4069" t="s">
        <v>23</v>
      </c>
      <c r="J4069">
        <v>3</v>
      </c>
      <c r="K4069" t="s">
        <v>24</v>
      </c>
      <c r="L4069" t="s">
        <v>6792</v>
      </c>
      <c r="M4069">
        <v>29</v>
      </c>
      <c r="P4069" s="32">
        <v>43873</v>
      </c>
      <c r="Q4069" s="1">
        <v>31.674890174490091</v>
      </c>
      <c r="R4069">
        <v>4</v>
      </c>
      <c r="S4069" t="str" cm="1">
        <f t="array" ref="S4069">_xlfn.IFS(R4069=0,"None",R4069&lt;3,"Low",R4069&lt;6,"Medium",R4069&lt;=10,"High")</f>
        <v>Medium</v>
      </c>
      <c r="T4069" t="str" cm="1">
        <f t="array" ref="T4069">_xlfn.IFS(M4069&lt;=20,"Low",M4069&lt;=50,"Medium",M4069&lt;=90,"High")</f>
        <v>Medium</v>
      </c>
      <c r="U4069" s="33">
        <f>Datos_Limpios[[#This Row],[Number of Complaints or Support]]/Datos_Limpios[[#This Row],[Account Length (in months)]]</f>
        <v>5.7971014492753624E-2</v>
      </c>
      <c r="V4069" t="str" cm="1">
        <f t="array" ref="V4069">_xlfn.IFS(H4069&lt;30,"Under 30",H4069&lt;66,"Middle Age",H4069&gt;=66,"Senior")</f>
        <v>Middle Age</v>
      </c>
      <c r="W4069" t="s">
        <v>6825</v>
      </c>
    </row>
    <row r="4070" spans="1:23" x14ac:dyDescent="0.3">
      <c r="A4070" t="s">
        <v>4167</v>
      </c>
      <c r="B4070" t="s">
        <v>17</v>
      </c>
      <c r="C4070">
        <v>43</v>
      </c>
      <c r="D4070">
        <v>0</v>
      </c>
      <c r="E4070" t="s">
        <v>17</v>
      </c>
      <c r="F4070" t="s">
        <v>31</v>
      </c>
      <c r="G4070" t="s">
        <v>19</v>
      </c>
      <c r="H4070">
        <v>49</v>
      </c>
      <c r="I4070" t="s">
        <v>17</v>
      </c>
      <c r="J4070">
        <v>0</v>
      </c>
      <c r="K4070" t="s">
        <v>24</v>
      </c>
      <c r="L4070" t="s">
        <v>6792</v>
      </c>
      <c r="M4070">
        <v>24</v>
      </c>
      <c r="P4070" s="32">
        <v>45238</v>
      </c>
      <c r="Q4070" s="1">
        <v>28.473096966094989</v>
      </c>
      <c r="R4070">
        <v>2</v>
      </c>
      <c r="S4070" t="str" cm="1">
        <f t="array" ref="S4070">_xlfn.IFS(R4070=0,"None",R4070&lt;3,"Low",R4070&lt;6,"Medium",R4070&lt;=10,"High")</f>
        <v>Low</v>
      </c>
      <c r="T4070" t="str" cm="1">
        <f t="array" ref="T4070">_xlfn.IFS(M4070&lt;=20,"Low",M4070&lt;=50,"Medium",M4070&lt;=90,"High")</f>
        <v>Medium</v>
      </c>
      <c r="U4070" s="33">
        <f>Datos_Limpios[[#This Row],[Number of Complaints or Support]]/Datos_Limpios[[#This Row],[Account Length (in months)]]</f>
        <v>4.6511627906976744E-2</v>
      </c>
      <c r="V4070" t="str" cm="1">
        <f t="array" ref="V4070">_xlfn.IFS(H4070&lt;30,"Under 30",H4070&lt;66,"Middle Age",H4070&gt;=66,"Senior")</f>
        <v>Middle Age</v>
      </c>
      <c r="W4070" t="s">
        <v>6826</v>
      </c>
    </row>
    <row r="4071" spans="1:23" x14ac:dyDescent="0.3">
      <c r="A4071" t="s">
        <v>4168</v>
      </c>
      <c r="B4071" t="s">
        <v>23</v>
      </c>
      <c r="C4071">
        <v>8</v>
      </c>
      <c r="D4071">
        <v>4</v>
      </c>
      <c r="E4071" t="s">
        <v>23</v>
      </c>
      <c r="F4071" t="s">
        <v>121</v>
      </c>
      <c r="G4071" t="s">
        <v>19</v>
      </c>
      <c r="H4071">
        <v>65</v>
      </c>
      <c r="I4071" t="s">
        <v>17</v>
      </c>
      <c r="J4071">
        <v>0</v>
      </c>
      <c r="K4071" t="s">
        <v>20</v>
      </c>
      <c r="L4071" t="s">
        <v>6791</v>
      </c>
      <c r="M4071">
        <v>30</v>
      </c>
      <c r="N4071" t="s">
        <v>59</v>
      </c>
      <c r="O4071" t="s">
        <v>116</v>
      </c>
      <c r="P4071" s="32">
        <v>43867</v>
      </c>
      <c r="Q4071" s="1">
        <v>24.66487674609154</v>
      </c>
      <c r="R4071">
        <v>4</v>
      </c>
      <c r="S4071" t="str" cm="1">
        <f t="array" ref="S4071">_xlfn.IFS(R4071=0,"None",R4071&lt;3,"Low",R4071&lt;6,"Medium",R4071&lt;=10,"High")</f>
        <v>Medium</v>
      </c>
      <c r="T4071" t="str" cm="1">
        <f t="array" ref="T4071">_xlfn.IFS(M4071&lt;=20,"Low",M4071&lt;=50,"Medium",M4071&lt;=90,"High")</f>
        <v>Medium</v>
      </c>
      <c r="U4071" s="33">
        <f>Datos_Limpios[[#This Row],[Number of Complaints or Support]]/Datos_Limpios[[#This Row],[Account Length (in months)]]</f>
        <v>0.5</v>
      </c>
      <c r="V4071" t="str" cm="1">
        <f t="array" ref="V4071">_xlfn.IFS(H4071&lt;30,"Under 30",H4071&lt;66,"Middle Age",H4071&gt;=66,"Senior")</f>
        <v>Middle Age</v>
      </c>
      <c r="W4071" t="s">
        <v>6826</v>
      </c>
    </row>
    <row r="4072" spans="1:23" x14ac:dyDescent="0.3">
      <c r="A4072" t="s">
        <v>4169</v>
      </c>
      <c r="B4072" t="s">
        <v>17</v>
      </c>
      <c r="C4072">
        <v>38</v>
      </c>
      <c r="D4072">
        <v>0</v>
      </c>
      <c r="E4072" t="s">
        <v>23</v>
      </c>
      <c r="F4072" t="s">
        <v>101</v>
      </c>
      <c r="G4072" t="s">
        <v>19</v>
      </c>
      <c r="H4072">
        <v>61</v>
      </c>
      <c r="I4072" t="s">
        <v>23</v>
      </c>
      <c r="J4072">
        <v>2</v>
      </c>
      <c r="K4072" t="s">
        <v>20</v>
      </c>
      <c r="L4072" t="s">
        <v>6791</v>
      </c>
      <c r="M4072">
        <v>29</v>
      </c>
      <c r="P4072" s="32">
        <v>44194</v>
      </c>
      <c r="Q4072" s="1">
        <v>25.537953155037592</v>
      </c>
      <c r="R4072">
        <v>9</v>
      </c>
      <c r="S4072" t="str" cm="1">
        <f t="array" ref="S4072">_xlfn.IFS(R4072=0,"None",R4072&lt;3,"Low",R4072&lt;6,"Medium",R4072&lt;=10,"High")</f>
        <v>High</v>
      </c>
      <c r="T4072" t="str" cm="1">
        <f t="array" ref="T4072">_xlfn.IFS(M4072&lt;=20,"Low",M4072&lt;=50,"Medium",M4072&lt;=90,"High")</f>
        <v>Medium</v>
      </c>
      <c r="U4072" s="33">
        <f>Datos_Limpios[[#This Row],[Number of Complaints or Support]]/Datos_Limpios[[#This Row],[Account Length (in months)]]</f>
        <v>0.23684210526315788</v>
      </c>
      <c r="V4072" t="str" cm="1">
        <f t="array" ref="V4072">_xlfn.IFS(H4072&lt;30,"Under 30",H4072&lt;66,"Middle Age",H4072&gt;=66,"Senior")</f>
        <v>Middle Age</v>
      </c>
      <c r="W4072" t="s">
        <v>6826</v>
      </c>
    </row>
    <row r="4073" spans="1:23" x14ac:dyDescent="0.3">
      <c r="A4073" t="s">
        <v>4170</v>
      </c>
      <c r="B4073" t="s">
        <v>23</v>
      </c>
      <c r="C4073">
        <v>9</v>
      </c>
      <c r="D4073">
        <v>4</v>
      </c>
      <c r="E4073" t="s">
        <v>23</v>
      </c>
      <c r="F4073" t="s">
        <v>34</v>
      </c>
      <c r="G4073" t="s">
        <v>19</v>
      </c>
      <c r="H4073">
        <v>56</v>
      </c>
      <c r="I4073" t="s">
        <v>17</v>
      </c>
      <c r="J4073">
        <v>0</v>
      </c>
      <c r="K4073" t="s">
        <v>20</v>
      </c>
      <c r="L4073" t="s">
        <v>6792</v>
      </c>
      <c r="M4073">
        <v>31</v>
      </c>
      <c r="N4073" t="s">
        <v>76</v>
      </c>
      <c r="O4073" t="s">
        <v>217</v>
      </c>
      <c r="P4073" s="32">
        <v>43863</v>
      </c>
      <c r="Q4073" s="1">
        <v>29.882463748601221</v>
      </c>
      <c r="R4073">
        <v>5</v>
      </c>
      <c r="S4073" t="str" cm="1">
        <f t="array" ref="S4073">_xlfn.IFS(R4073=0,"None",R4073&lt;3,"Low",R4073&lt;6,"Medium",R4073&lt;=10,"High")</f>
        <v>Medium</v>
      </c>
      <c r="T4073" t="str" cm="1">
        <f t="array" ref="T4073">_xlfn.IFS(M4073&lt;=20,"Low",M4073&lt;=50,"Medium",M4073&lt;=90,"High")</f>
        <v>Medium</v>
      </c>
      <c r="U4073" s="33">
        <f>Datos_Limpios[[#This Row],[Number of Complaints or Support]]/Datos_Limpios[[#This Row],[Account Length (in months)]]</f>
        <v>0.55555555555555558</v>
      </c>
      <c r="V4073" t="str" cm="1">
        <f t="array" ref="V4073">_xlfn.IFS(H4073&lt;30,"Under 30",H4073&lt;66,"Middle Age",H4073&gt;=66,"Senior")</f>
        <v>Middle Age</v>
      </c>
      <c r="W4073" t="s">
        <v>6823</v>
      </c>
    </row>
    <row r="4074" spans="1:23" x14ac:dyDescent="0.3">
      <c r="A4074" t="s">
        <v>4171</v>
      </c>
      <c r="B4074" t="s">
        <v>23</v>
      </c>
      <c r="C4074">
        <v>62</v>
      </c>
      <c r="D4074">
        <v>3</v>
      </c>
      <c r="E4074" t="s">
        <v>23</v>
      </c>
      <c r="F4074" t="s">
        <v>179</v>
      </c>
      <c r="G4074" t="s">
        <v>6790</v>
      </c>
      <c r="H4074">
        <v>56</v>
      </c>
      <c r="I4074" t="s">
        <v>17</v>
      </c>
      <c r="J4074">
        <v>0</v>
      </c>
      <c r="K4074" t="s">
        <v>24</v>
      </c>
      <c r="L4074" t="s">
        <v>6792</v>
      </c>
      <c r="M4074">
        <v>41</v>
      </c>
      <c r="N4074" t="s">
        <v>27</v>
      </c>
      <c r="O4074" t="s">
        <v>164</v>
      </c>
      <c r="P4074" s="32">
        <v>44020</v>
      </c>
      <c r="Q4074" s="1">
        <v>39.856864528241452</v>
      </c>
      <c r="R4074">
        <v>4</v>
      </c>
      <c r="S4074" t="str" cm="1">
        <f t="array" ref="S4074">_xlfn.IFS(R4074=0,"None",R4074&lt;3,"Low",R4074&lt;6,"Medium",R4074&lt;=10,"High")</f>
        <v>Medium</v>
      </c>
      <c r="T4074" t="str" cm="1">
        <f t="array" ref="T4074">_xlfn.IFS(M4074&lt;=20,"Low",M4074&lt;=50,"Medium",M4074&lt;=90,"High")</f>
        <v>Medium</v>
      </c>
      <c r="U4074" s="33">
        <f>Datos_Limpios[[#This Row],[Number of Complaints or Support]]/Datos_Limpios[[#This Row],[Account Length (in months)]]</f>
        <v>6.4516129032258063E-2</v>
      </c>
      <c r="V4074" t="str" cm="1">
        <f t="array" ref="V4074">_xlfn.IFS(H4074&lt;30,"Under 30",H4074&lt;66,"Middle Age",H4074&gt;=66,"Senior")</f>
        <v>Middle Age</v>
      </c>
      <c r="W4074" t="s">
        <v>6826</v>
      </c>
    </row>
    <row r="4075" spans="1:23" x14ac:dyDescent="0.3">
      <c r="A4075" t="s">
        <v>4172</v>
      </c>
      <c r="B4075" t="s">
        <v>17</v>
      </c>
      <c r="C4075">
        <v>1</v>
      </c>
      <c r="D4075">
        <v>2</v>
      </c>
      <c r="E4075" t="s">
        <v>17</v>
      </c>
      <c r="F4075" t="s">
        <v>29</v>
      </c>
      <c r="G4075" t="s">
        <v>19</v>
      </c>
      <c r="H4075">
        <v>44</v>
      </c>
      <c r="I4075" t="s">
        <v>23</v>
      </c>
      <c r="J4075">
        <v>2</v>
      </c>
      <c r="K4075" t="s">
        <v>20</v>
      </c>
      <c r="L4075" t="s">
        <v>6791</v>
      </c>
      <c r="M4075">
        <v>7</v>
      </c>
      <c r="P4075" s="32">
        <v>45103</v>
      </c>
      <c r="Q4075" s="1">
        <v>8.1671356908857309</v>
      </c>
      <c r="R4075">
        <v>8</v>
      </c>
      <c r="S4075" t="str" cm="1">
        <f t="array" ref="S4075">_xlfn.IFS(R4075=0,"None",R4075&lt;3,"Low",R4075&lt;6,"Medium",R4075&lt;=10,"High")</f>
        <v>High</v>
      </c>
      <c r="T4075" t="str" cm="1">
        <f t="array" ref="T4075">_xlfn.IFS(M4075&lt;=20,"Low",M4075&lt;=50,"Medium",M4075&lt;=90,"High")</f>
        <v>Low</v>
      </c>
      <c r="U4075" s="33">
        <f>Datos_Limpios[[#This Row],[Number of Complaints or Support]]/Datos_Limpios[[#This Row],[Account Length (in months)]]</f>
        <v>8</v>
      </c>
      <c r="V4075" t="str" cm="1">
        <f t="array" ref="V4075">_xlfn.IFS(H4075&lt;30,"Under 30",H4075&lt;66,"Middle Age",H4075&gt;=66,"Senior")</f>
        <v>Middle Age</v>
      </c>
      <c r="W4075" t="s">
        <v>6825</v>
      </c>
    </row>
    <row r="4076" spans="1:23" x14ac:dyDescent="0.3">
      <c r="A4076" t="s">
        <v>4173</v>
      </c>
      <c r="B4076" t="s">
        <v>17</v>
      </c>
      <c r="C4076">
        <v>37</v>
      </c>
      <c r="D4076">
        <v>0</v>
      </c>
      <c r="E4076" t="s">
        <v>23</v>
      </c>
      <c r="F4076" t="s">
        <v>84</v>
      </c>
      <c r="G4076" t="s">
        <v>6790</v>
      </c>
      <c r="H4076">
        <v>42</v>
      </c>
      <c r="I4076" t="s">
        <v>17</v>
      </c>
      <c r="J4076">
        <v>0</v>
      </c>
      <c r="K4076" t="s">
        <v>20</v>
      </c>
      <c r="L4076" t="s">
        <v>6791</v>
      </c>
      <c r="M4076">
        <v>25</v>
      </c>
      <c r="P4076" s="32">
        <v>45256</v>
      </c>
      <c r="Q4076" s="1">
        <v>23.20884364459236</v>
      </c>
      <c r="R4076">
        <v>1</v>
      </c>
      <c r="S4076" t="str" cm="1">
        <f t="array" ref="S4076">_xlfn.IFS(R4076=0,"None",R4076&lt;3,"Low",R4076&lt;6,"Medium",R4076&lt;=10,"High")</f>
        <v>Low</v>
      </c>
      <c r="T4076" t="str" cm="1">
        <f t="array" ref="T4076">_xlfn.IFS(M4076&lt;=20,"Low",M4076&lt;=50,"Medium",M4076&lt;=90,"High")</f>
        <v>Medium</v>
      </c>
      <c r="U4076" s="33">
        <f>Datos_Limpios[[#This Row],[Number of Complaints or Support]]/Datos_Limpios[[#This Row],[Account Length (in months)]]</f>
        <v>2.7027027027027029E-2</v>
      </c>
      <c r="V4076" t="str" cm="1">
        <f t="array" ref="V4076">_xlfn.IFS(H4076&lt;30,"Under 30",H4076&lt;66,"Middle Age",H4076&gt;=66,"Senior")</f>
        <v>Middle Age</v>
      </c>
      <c r="W4076" t="s">
        <v>6824</v>
      </c>
    </row>
    <row r="4077" spans="1:23" x14ac:dyDescent="0.3">
      <c r="A4077" t="s">
        <v>4174</v>
      </c>
      <c r="B4077" t="s">
        <v>23</v>
      </c>
      <c r="C4077">
        <v>25</v>
      </c>
      <c r="D4077">
        <v>0</v>
      </c>
      <c r="E4077" t="s">
        <v>17</v>
      </c>
      <c r="F4077" t="s">
        <v>192</v>
      </c>
      <c r="G4077" t="s">
        <v>6790</v>
      </c>
      <c r="H4077">
        <v>56</v>
      </c>
      <c r="I4077" t="s">
        <v>17</v>
      </c>
      <c r="J4077">
        <v>0</v>
      </c>
      <c r="K4077" t="s">
        <v>20</v>
      </c>
      <c r="L4077" t="s">
        <v>6791</v>
      </c>
      <c r="M4077">
        <v>39</v>
      </c>
      <c r="N4077" t="s">
        <v>50</v>
      </c>
      <c r="O4077" t="s">
        <v>105</v>
      </c>
      <c r="P4077" s="32">
        <v>44963</v>
      </c>
      <c r="Q4077" s="1">
        <v>36.628455403095771</v>
      </c>
      <c r="R4077">
        <v>5</v>
      </c>
      <c r="S4077" t="str" cm="1">
        <f t="array" ref="S4077">_xlfn.IFS(R4077=0,"None",R4077&lt;3,"Low",R4077&lt;6,"Medium",R4077&lt;=10,"High")</f>
        <v>Medium</v>
      </c>
      <c r="T4077" t="str" cm="1">
        <f t="array" ref="T4077">_xlfn.IFS(M4077&lt;=20,"Low",M4077&lt;=50,"Medium",M4077&lt;=90,"High")</f>
        <v>Medium</v>
      </c>
      <c r="U4077" s="33">
        <f>Datos_Limpios[[#This Row],[Number of Complaints or Support]]/Datos_Limpios[[#This Row],[Account Length (in months)]]</f>
        <v>0.2</v>
      </c>
      <c r="V4077" t="str" cm="1">
        <f t="array" ref="V4077">_xlfn.IFS(H4077&lt;30,"Under 30",H4077&lt;66,"Middle Age",H4077&gt;=66,"Senior")</f>
        <v>Middle Age</v>
      </c>
      <c r="W4077" t="s">
        <v>6824</v>
      </c>
    </row>
    <row r="4078" spans="1:23" x14ac:dyDescent="0.3">
      <c r="A4078" t="s">
        <v>4175</v>
      </c>
      <c r="B4078" t="s">
        <v>23</v>
      </c>
      <c r="C4078">
        <v>1</v>
      </c>
      <c r="D4078">
        <v>5</v>
      </c>
      <c r="E4078" t="s">
        <v>23</v>
      </c>
      <c r="F4078" t="s">
        <v>196</v>
      </c>
      <c r="G4078" t="s">
        <v>6790</v>
      </c>
      <c r="H4078">
        <v>57</v>
      </c>
      <c r="I4078" t="s">
        <v>17</v>
      </c>
      <c r="J4078">
        <v>0</v>
      </c>
      <c r="K4078" t="s">
        <v>20</v>
      </c>
      <c r="L4078" t="s">
        <v>6792</v>
      </c>
      <c r="M4078">
        <v>34</v>
      </c>
      <c r="N4078" t="s">
        <v>27</v>
      </c>
      <c r="O4078" t="s">
        <v>108</v>
      </c>
      <c r="P4078" s="32">
        <v>44365</v>
      </c>
      <c r="Q4078" s="1">
        <v>36.176799333044471</v>
      </c>
      <c r="R4078">
        <v>8</v>
      </c>
      <c r="S4078" t="str" cm="1">
        <f t="array" ref="S4078">_xlfn.IFS(R4078=0,"None",R4078&lt;3,"Low",R4078&lt;6,"Medium",R4078&lt;=10,"High")</f>
        <v>High</v>
      </c>
      <c r="T4078" t="str" cm="1">
        <f t="array" ref="T4078">_xlfn.IFS(M4078&lt;=20,"Low",M4078&lt;=50,"Medium",M4078&lt;=90,"High")</f>
        <v>Medium</v>
      </c>
      <c r="U4078" s="33">
        <f>Datos_Limpios[[#This Row],[Number of Complaints or Support]]/Datos_Limpios[[#This Row],[Account Length (in months)]]</f>
        <v>8</v>
      </c>
      <c r="V4078" t="str" cm="1">
        <f t="array" ref="V4078">_xlfn.IFS(H4078&lt;30,"Under 30",H4078&lt;66,"Middle Age",H4078&gt;=66,"Senior")</f>
        <v>Middle Age</v>
      </c>
      <c r="W4078" t="s">
        <v>6826</v>
      </c>
    </row>
    <row r="4079" spans="1:23" x14ac:dyDescent="0.3">
      <c r="A4079" t="s">
        <v>4176</v>
      </c>
      <c r="B4079" t="s">
        <v>17</v>
      </c>
      <c r="C4079">
        <v>9</v>
      </c>
      <c r="D4079">
        <v>0</v>
      </c>
      <c r="E4079" t="s">
        <v>17</v>
      </c>
      <c r="F4079" t="s">
        <v>247</v>
      </c>
      <c r="G4079" t="s">
        <v>6790</v>
      </c>
      <c r="H4079">
        <v>59</v>
      </c>
      <c r="I4079" t="s">
        <v>23</v>
      </c>
      <c r="J4079">
        <v>5</v>
      </c>
      <c r="K4079" t="s">
        <v>20</v>
      </c>
      <c r="L4079" t="s">
        <v>6791</v>
      </c>
      <c r="M4079">
        <v>9</v>
      </c>
      <c r="P4079" s="32">
        <v>44113</v>
      </c>
      <c r="Q4079" s="1">
        <v>7.7161785339915321</v>
      </c>
      <c r="R4079">
        <v>10</v>
      </c>
      <c r="S4079" t="str" cm="1">
        <f t="array" ref="S4079">_xlfn.IFS(R4079=0,"None",R4079&lt;3,"Low",R4079&lt;6,"Medium",R4079&lt;=10,"High")</f>
        <v>High</v>
      </c>
      <c r="T4079" t="str" cm="1">
        <f t="array" ref="T4079">_xlfn.IFS(M4079&lt;=20,"Low",M4079&lt;=50,"Medium",M4079&lt;=90,"High")</f>
        <v>Low</v>
      </c>
      <c r="U4079" s="33">
        <f>Datos_Limpios[[#This Row],[Number of Complaints or Support]]/Datos_Limpios[[#This Row],[Account Length (in months)]]</f>
        <v>1.1111111111111112</v>
      </c>
      <c r="V4079" t="str" cm="1">
        <f t="array" ref="V4079">_xlfn.IFS(H4079&lt;30,"Under 30",H4079&lt;66,"Middle Age",H4079&gt;=66,"Senior")</f>
        <v>Middle Age</v>
      </c>
      <c r="W4079" t="s">
        <v>6826</v>
      </c>
    </row>
    <row r="4080" spans="1:23" x14ac:dyDescent="0.3">
      <c r="A4080" t="s">
        <v>4177</v>
      </c>
      <c r="B4080" t="s">
        <v>17</v>
      </c>
      <c r="C4080">
        <v>67</v>
      </c>
      <c r="D4080">
        <v>0</v>
      </c>
      <c r="E4080" t="s">
        <v>23</v>
      </c>
      <c r="F4080" t="s">
        <v>142</v>
      </c>
      <c r="G4080" t="s">
        <v>19</v>
      </c>
      <c r="H4080">
        <v>21</v>
      </c>
      <c r="I4080" t="s">
        <v>17</v>
      </c>
      <c r="J4080">
        <v>0</v>
      </c>
      <c r="K4080" t="s">
        <v>32</v>
      </c>
      <c r="L4080" t="s">
        <v>6794</v>
      </c>
      <c r="M4080">
        <v>30</v>
      </c>
      <c r="P4080" s="32">
        <v>44881</v>
      </c>
      <c r="Q4080" s="1">
        <v>26.877842517156861</v>
      </c>
      <c r="R4080">
        <v>0</v>
      </c>
      <c r="S4080" t="str" cm="1">
        <f t="array" ref="S4080">_xlfn.IFS(R4080=0,"None",R4080&lt;3,"Low",R4080&lt;6,"Medium",R4080&lt;=10,"High")</f>
        <v>None</v>
      </c>
      <c r="T4080" t="str" cm="1">
        <f t="array" ref="T4080">_xlfn.IFS(M4080&lt;=20,"Low",M4080&lt;=50,"Medium",M4080&lt;=90,"High")</f>
        <v>Medium</v>
      </c>
      <c r="U4080" s="33">
        <f>Datos_Limpios[[#This Row],[Number of Complaints or Support]]/Datos_Limpios[[#This Row],[Account Length (in months)]]</f>
        <v>0</v>
      </c>
      <c r="V4080" t="str" cm="1">
        <f t="array" ref="V4080">_xlfn.IFS(H4080&lt;30,"Under 30",H4080&lt;66,"Middle Age",H4080&gt;=66,"Senior")</f>
        <v>Under 30</v>
      </c>
      <c r="W4080" t="s">
        <v>6823</v>
      </c>
    </row>
    <row r="4081" spans="1:23" x14ac:dyDescent="0.3">
      <c r="A4081" t="s">
        <v>4178</v>
      </c>
      <c r="B4081" t="s">
        <v>23</v>
      </c>
      <c r="C4081">
        <v>3</v>
      </c>
      <c r="D4081">
        <v>1</v>
      </c>
      <c r="E4081" t="s">
        <v>17</v>
      </c>
      <c r="F4081" t="s">
        <v>29</v>
      </c>
      <c r="G4081" t="s">
        <v>6790</v>
      </c>
      <c r="H4081">
        <v>32</v>
      </c>
      <c r="I4081" t="s">
        <v>17</v>
      </c>
      <c r="J4081">
        <v>0</v>
      </c>
      <c r="K4081" t="s">
        <v>20</v>
      </c>
      <c r="L4081" t="s">
        <v>6794</v>
      </c>
      <c r="M4081">
        <v>11</v>
      </c>
      <c r="N4081" t="s">
        <v>76</v>
      </c>
      <c r="O4081" t="s">
        <v>77</v>
      </c>
      <c r="P4081" s="32">
        <v>44849</v>
      </c>
      <c r="Q4081" s="1">
        <v>10.20524469177313</v>
      </c>
      <c r="R4081">
        <v>2</v>
      </c>
      <c r="S4081" t="str" cm="1">
        <f t="array" ref="S4081">_xlfn.IFS(R4081=0,"None",R4081&lt;3,"Low",R4081&lt;6,"Medium",R4081&lt;=10,"High")</f>
        <v>Low</v>
      </c>
      <c r="T4081" t="str" cm="1">
        <f t="array" ref="T4081">_xlfn.IFS(M4081&lt;=20,"Low",M4081&lt;=50,"Medium",M4081&lt;=90,"High")</f>
        <v>Low</v>
      </c>
      <c r="U4081" s="33">
        <f>Datos_Limpios[[#This Row],[Number of Complaints or Support]]/Datos_Limpios[[#This Row],[Account Length (in months)]]</f>
        <v>0.66666666666666663</v>
      </c>
      <c r="V4081" t="str" cm="1">
        <f t="array" ref="V4081">_xlfn.IFS(H4081&lt;30,"Under 30",H4081&lt;66,"Middle Age",H4081&gt;=66,"Senior")</f>
        <v>Middle Age</v>
      </c>
      <c r="W4081" t="s">
        <v>6825</v>
      </c>
    </row>
    <row r="4082" spans="1:23" x14ac:dyDescent="0.3">
      <c r="A4082" t="s">
        <v>4179</v>
      </c>
      <c r="B4082" t="s">
        <v>17</v>
      </c>
      <c r="C4082">
        <v>71</v>
      </c>
      <c r="D4082">
        <v>0</v>
      </c>
      <c r="E4082" t="s">
        <v>23</v>
      </c>
      <c r="F4082" t="s">
        <v>156</v>
      </c>
      <c r="G4082" t="s">
        <v>19</v>
      </c>
      <c r="H4082">
        <v>21</v>
      </c>
      <c r="I4082" t="s">
        <v>17</v>
      </c>
      <c r="J4082">
        <v>0</v>
      </c>
      <c r="K4082" t="s">
        <v>24</v>
      </c>
      <c r="L4082" t="s">
        <v>6791</v>
      </c>
      <c r="M4082">
        <v>43</v>
      </c>
      <c r="P4082" s="32">
        <v>44633</v>
      </c>
      <c r="Q4082" s="1">
        <v>43.913568551567657</v>
      </c>
      <c r="R4082">
        <v>0</v>
      </c>
      <c r="S4082" t="str" cm="1">
        <f t="array" ref="S4082">_xlfn.IFS(R4082=0,"None",R4082&lt;3,"Low",R4082&lt;6,"Medium",R4082&lt;=10,"High")</f>
        <v>None</v>
      </c>
      <c r="T4082" t="str" cm="1">
        <f t="array" ref="T4082">_xlfn.IFS(M4082&lt;=20,"Low",M4082&lt;=50,"Medium",M4082&lt;=90,"High")</f>
        <v>Medium</v>
      </c>
      <c r="U4082" s="33">
        <f>Datos_Limpios[[#This Row],[Number of Complaints or Support]]/Datos_Limpios[[#This Row],[Account Length (in months)]]</f>
        <v>0</v>
      </c>
      <c r="V4082" t="str" cm="1">
        <f t="array" ref="V4082">_xlfn.IFS(H4082&lt;30,"Under 30",H4082&lt;66,"Middle Age",H4082&gt;=66,"Senior")</f>
        <v>Under 30</v>
      </c>
      <c r="W4082" t="s">
        <v>6825</v>
      </c>
    </row>
    <row r="4083" spans="1:23" x14ac:dyDescent="0.3">
      <c r="A4083" t="s">
        <v>4180</v>
      </c>
      <c r="B4083" t="s">
        <v>17</v>
      </c>
      <c r="C4083">
        <v>5</v>
      </c>
      <c r="D4083">
        <v>0</v>
      </c>
      <c r="E4083" t="s">
        <v>23</v>
      </c>
      <c r="F4083" t="s">
        <v>73</v>
      </c>
      <c r="G4083" t="s">
        <v>19</v>
      </c>
      <c r="H4083">
        <v>39</v>
      </c>
      <c r="I4083" t="s">
        <v>23</v>
      </c>
      <c r="J4083">
        <v>6</v>
      </c>
      <c r="K4083" t="s">
        <v>20</v>
      </c>
      <c r="L4083" t="s">
        <v>6791</v>
      </c>
      <c r="M4083">
        <v>8</v>
      </c>
      <c r="P4083" s="32">
        <v>43893</v>
      </c>
      <c r="Q4083" s="1">
        <v>8.5805128069428918</v>
      </c>
      <c r="R4083">
        <v>10</v>
      </c>
      <c r="S4083" t="str" cm="1">
        <f t="array" ref="S4083">_xlfn.IFS(R4083=0,"None",R4083&lt;3,"Low",R4083&lt;6,"Medium",R4083&lt;=10,"High")</f>
        <v>High</v>
      </c>
      <c r="T4083" t="str" cm="1">
        <f t="array" ref="T4083">_xlfn.IFS(M4083&lt;=20,"Low",M4083&lt;=50,"Medium",M4083&lt;=90,"High")</f>
        <v>Low</v>
      </c>
      <c r="U4083" s="33">
        <f>Datos_Limpios[[#This Row],[Number of Complaints or Support]]/Datos_Limpios[[#This Row],[Account Length (in months)]]</f>
        <v>2</v>
      </c>
      <c r="V4083" t="str" cm="1">
        <f t="array" ref="V4083">_xlfn.IFS(H4083&lt;30,"Under 30",H4083&lt;66,"Middle Age",H4083&gt;=66,"Senior")</f>
        <v>Middle Age</v>
      </c>
      <c r="W4083" t="s">
        <v>6824</v>
      </c>
    </row>
    <row r="4084" spans="1:23" x14ac:dyDescent="0.3">
      <c r="A4084" t="s">
        <v>4181</v>
      </c>
      <c r="B4084" t="s">
        <v>17</v>
      </c>
      <c r="C4084">
        <v>3</v>
      </c>
      <c r="D4084">
        <v>0</v>
      </c>
      <c r="E4084" t="s">
        <v>17</v>
      </c>
      <c r="F4084" t="s">
        <v>73</v>
      </c>
      <c r="G4084" t="s">
        <v>19</v>
      </c>
      <c r="H4084">
        <v>56</v>
      </c>
      <c r="I4084" t="s">
        <v>17</v>
      </c>
      <c r="J4084">
        <v>0</v>
      </c>
      <c r="K4084" t="s">
        <v>20</v>
      </c>
      <c r="L4084" t="s">
        <v>6792</v>
      </c>
      <c r="M4084">
        <v>10</v>
      </c>
      <c r="P4084" s="32">
        <v>43864</v>
      </c>
      <c r="Q4084" s="1">
        <v>9.0272137289958643</v>
      </c>
      <c r="R4084">
        <v>3</v>
      </c>
      <c r="S4084" t="str" cm="1">
        <f t="array" ref="S4084">_xlfn.IFS(R4084=0,"None",R4084&lt;3,"Low",R4084&lt;6,"Medium",R4084&lt;=10,"High")</f>
        <v>Medium</v>
      </c>
      <c r="T4084" t="str" cm="1">
        <f t="array" ref="T4084">_xlfn.IFS(M4084&lt;=20,"Low",M4084&lt;=50,"Medium",M4084&lt;=90,"High")</f>
        <v>Low</v>
      </c>
      <c r="U4084" s="33">
        <f>Datos_Limpios[[#This Row],[Number of Complaints or Support]]/Datos_Limpios[[#This Row],[Account Length (in months)]]</f>
        <v>1</v>
      </c>
      <c r="V4084" t="str" cm="1">
        <f t="array" ref="V4084">_xlfn.IFS(H4084&lt;30,"Under 30",H4084&lt;66,"Middle Age",H4084&gt;=66,"Senior")</f>
        <v>Middle Age</v>
      </c>
      <c r="W4084" t="s">
        <v>6824</v>
      </c>
    </row>
    <row r="4085" spans="1:23" x14ac:dyDescent="0.3">
      <c r="A4085" t="s">
        <v>4182</v>
      </c>
      <c r="B4085" t="s">
        <v>17</v>
      </c>
      <c r="C4085">
        <v>68</v>
      </c>
      <c r="D4085">
        <v>0</v>
      </c>
      <c r="E4085" t="s">
        <v>23</v>
      </c>
      <c r="F4085" t="s">
        <v>42</v>
      </c>
      <c r="G4085" t="s">
        <v>6790</v>
      </c>
      <c r="H4085">
        <v>25</v>
      </c>
      <c r="I4085" t="s">
        <v>17</v>
      </c>
      <c r="J4085">
        <v>0</v>
      </c>
      <c r="K4085" t="s">
        <v>20</v>
      </c>
      <c r="L4085" t="s">
        <v>6792</v>
      </c>
      <c r="M4085">
        <v>43</v>
      </c>
      <c r="P4085" s="32">
        <v>44352</v>
      </c>
      <c r="Q4085" s="1">
        <v>43.043388581010291</v>
      </c>
      <c r="R4085">
        <v>5</v>
      </c>
      <c r="S4085" t="str" cm="1">
        <f t="array" ref="S4085">_xlfn.IFS(R4085=0,"None",R4085&lt;3,"Low",R4085&lt;6,"Medium",R4085&lt;=10,"High")</f>
        <v>Medium</v>
      </c>
      <c r="T4085" t="str" cm="1">
        <f t="array" ref="T4085">_xlfn.IFS(M4085&lt;=20,"Low",M4085&lt;=50,"Medium",M4085&lt;=90,"High")</f>
        <v>Medium</v>
      </c>
      <c r="U4085" s="33">
        <f>Datos_Limpios[[#This Row],[Number of Complaints or Support]]/Datos_Limpios[[#This Row],[Account Length (in months)]]</f>
        <v>7.3529411764705885E-2</v>
      </c>
      <c r="V4085" t="str" cm="1">
        <f t="array" ref="V4085">_xlfn.IFS(H4085&lt;30,"Under 30",H4085&lt;66,"Middle Age",H4085&gt;=66,"Senior")</f>
        <v>Under 30</v>
      </c>
      <c r="W4085" t="s">
        <v>6823</v>
      </c>
    </row>
    <row r="4086" spans="1:23" x14ac:dyDescent="0.3">
      <c r="A4086" t="s">
        <v>4183</v>
      </c>
      <c r="B4086" t="s">
        <v>17</v>
      </c>
      <c r="C4086">
        <v>44</v>
      </c>
      <c r="D4086">
        <v>0</v>
      </c>
      <c r="E4086" t="s">
        <v>23</v>
      </c>
      <c r="F4086" t="s">
        <v>86</v>
      </c>
      <c r="G4086" t="s">
        <v>19</v>
      </c>
      <c r="H4086">
        <v>41</v>
      </c>
      <c r="I4086" t="s">
        <v>17</v>
      </c>
      <c r="J4086">
        <v>0</v>
      </c>
      <c r="K4086" t="s">
        <v>32</v>
      </c>
      <c r="L4086" t="s">
        <v>6792</v>
      </c>
      <c r="M4086">
        <v>47</v>
      </c>
      <c r="P4086" s="32">
        <v>43891</v>
      </c>
      <c r="Q4086" s="1">
        <v>56.162950712540223</v>
      </c>
      <c r="R4086">
        <v>8</v>
      </c>
      <c r="S4086" t="str" cm="1">
        <f t="array" ref="S4086">_xlfn.IFS(R4086=0,"None",R4086&lt;3,"Low",R4086&lt;6,"Medium",R4086&lt;=10,"High")</f>
        <v>High</v>
      </c>
      <c r="T4086" t="str" cm="1">
        <f t="array" ref="T4086">_xlfn.IFS(M4086&lt;=20,"Low",M4086&lt;=50,"Medium",M4086&lt;=90,"High")</f>
        <v>Medium</v>
      </c>
      <c r="U4086" s="33">
        <f>Datos_Limpios[[#This Row],[Number of Complaints or Support]]/Datos_Limpios[[#This Row],[Account Length (in months)]]</f>
        <v>0.18181818181818182</v>
      </c>
      <c r="V4086" t="str" cm="1">
        <f t="array" ref="V4086">_xlfn.IFS(H4086&lt;30,"Under 30",H4086&lt;66,"Middle Age",H4086&gt;=66,"Senior")</f>
        <v>Middle Age</v>
      </c>
      <c r="W4086" t="s">
        <v>6824</v>
      </c>
    </row>
    <row r="4087" spans="1:23" x14ac:dyDescent="0.3">
      <c r="A4087" t="s">
        <v>4184</v>
      </c>
      <c r="B4087" t="s">
        <v>17</v>
      </c>
      <c r="C4087">
        <v>43</v>
      </c>
      <c r="D4087">
        <v>0</v>
      </c>
      <c r="E4087" t="s">
        <v>17</v>
      </c>
      <c r="F4087" t="s">
        <v>156</v>
      </c>
      <c r="G4087" t="s">
        <v>19</v>
      </c>
      <c r="H4087">
        <v>26</v>
      </c>
      <c r="I4087" t="s">
        <v>23</v>
      </c>
      <c r="J4087">
        <v>6</v>
      </c>
      <c r="K4087" t="s">
        <v>32</v>
      </c>
      <c r="L4087" t="s">
        <v>6794</v>
      </c>
      <c r="M4087">
        <v>10</v>
      </c>
      <c r="P4087" s="32">
        <v>45150</v>
      </c>
      <c r="Q4087" s="1">
        <v>10.39305620823836</v>
      </c>
      <c r="R4087">
        <v>8</v>
      </c>
      <c r="S4087" t="str" cm="1">
        <f t="array" ref="S4087">_xlfn.IFS(R4087=0,"None",R4087&lt;3,"Low",R4087&lt;6,"Medium",R4087&lt;=10,"High")</f>
        <v>High</v>
      </c>
      <c r="T4087" t="str" cm="1">
        <f t="array" ref="T4087">_xlfn.IFS(M4087&lt;=20,"Low",M4087&lt;=50,"Medium",M4087&lt;=90,"High")</f>
        <v>Low</v>
      </c>
      <c r="U4087" s="33">
        <f>Datos_Limpios[[#This Row],[Number of Complaints or Support]]/Datos_Limpios[[#This Row],[Account Length (in months)]]</f>
        <v>0.18604651162790697</v>
      </c>
      <c r="V4087" t="str" cm="1">
        <f t="array" ref="V4087">_xlfn.IFS(H4087&lt;30,"Under 30",H4087&lt;66,"Middle Age",H4087&gt;=66,"Senior")</f>
        <v>Under 30</v>
      </c>
      <c r="W4087" t="s">
        <v>6825</v>
      </c>
    </row>
    <row r="4088" spans="1:23" x14ac:dyDescent="0.3">
      <c r="A4088" t="s">
        <v>4185</v>
      </c>
      <c r="B4088" t="s">
        <v>17</v>
      </c>
      <c r="C4088">
        <v>50</v>
      </c>
      <c r="D4088">
        <v>0</v>
      </c>
      <c r="E4088" t="s">
        <v>23</v>
      </c>
      <c r="F4088" t="s">
        <v>29</v>
      </c>
      <c r="G4088" t="s">
        <v>19</v>
      </c>
      <c r="H4088">
        <v>69</v>
      </c>
      <c r="I4088" t="s">
        <v>17</v>
      </c>
      <c r="J4088">
        <v>0</v>
      </c>
      <c r="K4088" t="s">
        <v>24</v>
      </c>
      <c r="L4088" t="s">
        <v>6792</v>
      </c>
      <c r="M4088">
        <v>33</v>
      </c>
      <c r="P4088" s="32">
        <v>45214</v>
      </c>
      <c r="Q4088" s="1">
        <v>34.719831759872648</v>
      </c>
      <c r="R4088">
        <v>8</v>
      </c>
      <c r="S4088" t="str" cm="1">
        <f t="array" ref="S4088">_xlfn.IFS(R4088=0,"None",R4088&lt;3,"Low",R4088&lt;6,"Medium",R4088&lt;=10,"High")</f>
        <v>High</v>
      </c>
      <c r="T4088" t="str" cm="1">
        <f t="array" ref="T4088">_xlfn.IFS(M4088&lt;=20,"Low",M4088&lt;=50,"Medium",M4088&lt;=90,"High")</f>
        <v>Medium</v>
      </c>
      <c r="U4088" s="33">
        <f>Datos_Limpios[[#This Row],[Number of Complaints or Support]]/Datos_Limpios[[#This Row],[Account Length (in months)]]</f>
        <v>0.16</v>
      </c>
      <c r="V4088" t="str" cm="1">
        <f t="array" ref="V4088">_xlfn.IFS(H4088&lt;30,"Under 30",H4088&lt;66,"Middle Age",H4088&gt;=66,"Senior")</f>
        <v>Senior</v>
      </c>
      <c r="W4088" t="s">
        <v>6825</v>
      </c>
    </row>
    <row r="4089" spans="1:23" x14ac:dyDescent="0.3">
      <c r="A4089" t="s">
        <v>4186</v>
      </c>
      <c r="B4089" t="s">
        <v>17</v>
      </c>
      <c r="C4089">
        <v>32</v>
      </c>
      <c r="D4089">
        <v>3</v>
      </c>
      <c r="E4089" t="s">
        <v>23</v>
      </c>
      <c r="F4089" t="s">
        <v>44</v>
      </c>
      <c r="G4089" t="s">
        <v>19</v>
      </c>
      <c r="H4089">
        <v>64</v>
      </c>
      <c r="I4089" t="s">
        <v>23</v>
      </c>
      <c r="J4089">
        <v>6</v>
      </c>
      <c r="K4089" t="s">
        <v>24</v>
      </c>
      <c r="L4089" t="s">
        <v>6791</v>
      </c>
      <c r="M4089">
        <v>43</v>
      </c>
      <c r="P4089" s="32">
        <v>44841</v>
      </c>
      <c r="Q4089" s="1">
        <v>48.827615860118023</v>
      </c>
      <c r="R4089">
        <v>2</v>
      </c>
      <c r="S4089" t="str" cm="1">
        <f t="array" ref="S4089">_xlfn.IFS(R4089=0,"None",R4089&lt;3,"Low",R4089&lt;6,"Medium",R4089&lt;=10,"High")</f>
        <v>Low</v>
      </c>
      <c r="T4089" t="str" cm="1">
        <f t="array" ref="T4089">_xlfn.IFS(M4089&lt;=20,"Low",M4089&lt;=50,"Medium",M4089&lt;=90,"High")</f>
        <v>Medium</v>
      </c>
      <c r="U4089" s="33">
        <f>Datos_Limpios[[#This Row],[Number of Complaints or Support]]/Datos_Limpios[[#This Row],[Account Length (in months)]]</f>
        <v>6.25E-2</v>
      </c>
      <c r="V4089" t="str" cm="1">
        <f t="array" ref="V4089">_xlfn.IFS(H4089&lt;30,"Under 30",H4089&lt;66,"Middle Age",H4089&gt;=66,"Senior")</f>
        <v>Middle Age</v>
      </c>
      <c r="W4089" t="s">
        <v>6824</v>
      </c>
    </row>
    <row r="4090" spans="1:23" x14ac:dyDescent="0.3">
      <c r="A4090" t="s">
        <v>4187</v>
      </c>
      <c r="B4090" t="s">
        <v>17</v>
      </c>
      <c r="C4090">
        <v>44</v>
      </c>
      <c r="D4090">
        <v>2</v>
      </c>
      <c r="E4090" t="s">
        <v>17</v>
      </c>
      <c r="F4090" t="s">
        <v>192</v>
      </c>
      <c r="G4090" t="s">
        <v>19</v>
      </c>
      <c r="H4090">
        <v>64</v>
      </c>
      <c r="I4090" t="s">
        <v>17</v>
      </c>
      <c r="J4090">
        <v>0</v>
      </c>
      <c r="K4090" t="s">
        <v>24</v>
      </c>
      <c r="L4090" t="s">
        <v>6791</v>
      </c>
      <c r="M4090">
        <v>22</v>
      </c>
      <c r="P4090" s="32">
        <v>44630</v>
      </c>
      <c r="Q4090" s="1">
        <v>24.84217522482114</v>
      </c>
      <c r="R4090">
        <v>7</v>
      </c>
      <c r="S4090" t="str" cm="1">
        <f t="array" ref="S4090">_xlfn.IFS(R4090=0,"None",R4090&lt;3,"Low",R4090&lt;6,"Medium",R4090&lt;=10,"High")</f>
        <v>High</v>
      </c>
      <c r="T4090" t="str" cm="1">
        <f t="array" ref="T4090">_xlfn.IFS(M4090&lt;=20,"Low",M4090&lt;=50,"Medium",M4090&lt;=90,"High")</f>
        <v>Medium</v>
      </c>
      <c r="U4090" s="33">
        <f>Datos_Limpios[[#This Row],[Number of Complaints or Support]]/Datos_Limpios[[#This Row],[Account Length (in months)]]</f>
        <v>0.15909090909090909</v>
      </c>
      <c r="V4090" t="str" cm="1">
        <f t="array" ref="V4090">_xlfn.IFS(H4090&lt;30,"Under 30",H4090&lt;66,"Middle Age",H4090&gt;=66,"Senior")</f>
        <v>Middle Age</v>
      </c>
      <c r="W4090" t="s">
        <v>6824</v>
      </c>
    </row>
    <row r="4091" spans="1:23" x14ac:dyDescent="0.3">
      <c r="A4091" t="s">
        <v>4188</v>
      </c>
      <c r="B4091" t="s">
        <v>17</v>
      </c>
      <c r="C4091">
        <v>54</v>
      </c>
      <c r="D4091">
        <v>0</v>
      </c>
      <c r="E4091" t="s">
        <v>23</v>
      </c>
      <c r="F4091" t="s">
        <v>49</v>
      </c>
      <c r="G4091" t="s">
        <v>19</v>
      </c>
      <c r="H4091">
        <v>72</v>
      </c>
      <c r="I4091" t="s">
        <v>17</v>
      </c>
      <c r="J4091">
        <v>0</v>
      </c>
      <c r="K4091" t="s">
        <v>20</v>
      </c>
      <c r="L4091" t="s">
        <v>6791</v>
      </c>
      <c r="M4091">
        <v>29</v>
      </c>
      <c r="P4091" s="32">
        <v>45044</v>
      </c>
      <c r="Q4091" s="1">
        <v>33.708643299527523</v>
      </c>
      <c r="R4091">
        <v>6</v>
      </c>
      <c r="S4091" t="str" cm="1">
        <f t="array" ref="S4091">_xlfn.IFS(R4091=0,"None",R4091&lt;3,"Low",R4091&lt;6,"Medium",R4091&lt;=10,"High")</f>
        <v>High</v>
      </c>
      <c r="T4091" t="str" cm="1">
        <f t="array" ref="T4091">_xlfn.IFS(M4091&lt;=20,"Low",M4091&lt;=50,"Medium",M4091&lt;=90,"High")</f>
        <v>Medium</v>
      </c>
      <c r="U4091" s="33">
        <f>Datos_Limpios[[#This Row],[Number of Complaints or Support]]/Datos_Limpios[[#This Row],[Account Length (in months)]]</f>
        <v>0.1111111111111111</v>
      </c>
      <c r="V4091" t="str" cm="1">
        <f t="array" ref="V4091">_xlfn.IFS(H4091&lt;30,"Under 30",H4091&lt;66,"Middle Age",H4091&gt;=66,"Senior")</f>
        <v>Senior</v>
      </c>
      <c r="W4091" t="s">
        <v>6825</v>
      </c>
    </row>
    <row r="4092" spans="1:23" x14ac:dyDescent="0.3">
      <c r="A4092" t="s">
        <v>4189</v>
      </c>
      <c r="B4092" t="s">
        <v>17</v>
      </c>
      <c r="C4092">
        <v>5</v>
      </c>
      <c r="D4092">
        <v>0</v>
      </c>
      <c r="E4092" t="s">
        <v>23</v>
      </c>
      <c r="F4092" t="s">
        <v>128</v>
      </c>
      <c r="G4092" t="s">
        <v>19</v>
      </c>
      <c r="H4092">
        <v>32</v>
      </c>
      <c r="I4092" t="s">
        <v>17</v>
      </c>
      <c r="J4092">
        <v>0</v>
      </c>
      <c r="K4092" t="s">
        <v>20</v>
      </c>
      <c r="L4092" t="s">
        <v>6792</v>
      </c>
      <c r="M4092">
        <v>50</v>
      </c>
      <c r="P4092" s="32">
        <v>44123</v>
      </c>
      <c r="Q4092" s="1">
        <v>58.332051891101457</v>
      </c>
      <c r="R4092">
        <v>2</v>
      </c>
      <c r="S4092" t="str" cm="1">
        <f t="array" ref="S4092">_xlfn.IFS(R4092=0,"None",R4092&lt;3,"Low",R4092&lt;6,"Medium",R4092&lt;=10,"High")</f>
        <v>Low</v>
      </c>
      <c r="T4092" t="str" cm="1">
        <f t="array" ref="T4092">_xlfn.IFS(M4092&lt;=20,"Low",M4092&lt;=50,"Medium",M4092&lt;=90,"High")</f>
        <v>Medium</v>
      </c>
      <c r="U4092" s="33">
        <f>Datos_Limpios[[#This Row],[Number of Complaints or Support]]/Datos_Limpios[[#This Row],[Account Length (in months)]]</f>
        <v>0.4</v>
      </c>
      <c r="V4092" t="str" cm="1">
        <f t="array" ref="V4092">_xlfn.IFS(H4092&lt;30,"Under 30",H4092&lt;66,"Middle Age",H4092&gt;=66,"Senior")</f>
        <v>Middle Age</v>
      </c>
      <c r="W4092" t="s">
        <v>6826</v>
      </c>
    </row>
    <row r="4093" spans="1:23" x14ac:dyDescent="0.3">
      <c r="A4093" t="s">
        <v>4190</v>
      </c>
      <c r="B4093" t="s">
        <v>23</v>
      </c>
      <c r="C4093">
        <v>6</v>
      </c>
      <c r="D4093">
        <v>4</v>
      </c>
      <c r="E4093" t="s">
        <v>23</v>
      </c>
      <c r="F4093" t="s">
        <v>179</v>
      </c>
      <c r="G4093" t="s">
        <v>6790</v>
      </c>
      <c r="H4093">
        <v>67</v>
      </c>
      <c r="I4093" t="s">
        <v>17</v>
      </c>
      <c r="J4093">
        <v>0</v>
      </c>
      <c r="K4093" t="s">
        <v>20</v>
      </c>
      <c r="L4093" t="s">
        <v>6792</v>
      </c>
      <c r="M4093">
        <v>39</v>
      </c>
      <c r="N4093" t="s">
        <v>27</v>
      </c>
      <c r="O4093" t="s">
        <v>125</v>
      </c>
      <c r="P4093" s="32">
        <v>45115</v>
      </c>
      <c r="Q4093" s="1">
        <v>34.114668710089788</v>
      </c>
      <c r="R4093">
        <v>6</v>
      </c>
      <c r="S4093" t="str" cm="1">
        <f t="array" ref="S4093">_xlfn.IFS(R4093=0,"None",R4093&lt;3,"Low",R4093&lt;6,"Medium",R4093&lt;=10,"High")</f>
        <v>High</v>
      </c>
      <c r="T4093" t="str" cm="1">
        <f t="array" ref="T4093">_xlfn.IFS(M4093&lt;=20,"Low",M4093&lt;=50,"Medium",M4093&lt;=90,"High")</f>
        <v>Medium</v>
      </c>
      <c r="U4093" s="33">
        <f>Datos_Limpios[[#This Row],[Number of Complaints or Support]]/Datos_Limpios[[#This Row],[Account Length (in months)]]</f>
        <v>1</v>
      </c>
      <c r="V4093" t="str" cm="1">
        <f t="array" ref="V4093">_xlfn.IFS(H4093&lt;30,"Under 30",H4093&lt;66,"Middle Age",H4093&gt;=66,"Senior")</f>
        <v>Senior</v>
      </c>
      <c r="W4093" t="s">
        <v>6826</v>
      </c>
    </row>
    <row r="4094" spans="1:23" x14ac:dyDescent="0.3">
      <c r="A4094" t="s">
        <v>4191</v>
      </c>
      <c r="B4094" t="s">
        <v>17</v>
      </c>
      <c r="C4094">
        <v>18</v>
      </c>
      <c r="D4094">
        <v>0</v>
      </c>
      <c r="E4094" t="s">
        <v>23</v>
      </c>
      <c r="F4094" t="s">
        <v>18</v>
      </c>
      <c r="G4094" t="s">
        <v>19</v>
      </c>
      <c r="H4094">
        <v>45</v>
      </c>
      <c r="I4094" t="s">
        <v>17</v>
      </c>
      <c r="J4094">
        <v>0</v>
      </c>
      <c r="K4094" t="s">
        <v>20</v>
      </c>
      <c r="L4094" t="s">
        <v>6791</v>
      </c>
      <c r="M4094">
        <v>19</v>
      </c>
      <c r="P4094" s="32">
        <v>43994</v>
      </c>
      <c r="Q4094" s="1">
        <v>19.662734454003139</v>
      </c>
      <c r="R4094">
        <v>8</v>
      </c>
      <c r="S4094" t="str" cm="1">
        <f t="array" ref="S4094">_xlfn.IFS(R4094=0,"None",R4094&lt;3,"Low",R4094&lt;6,"Medium",R4094&lt;=10,"High")</f>
        <v>High</v>
      </c>
      <c r="T4094" t="str" cm="1">
        <f t="array" ref="T4094">_xlfn.IFS(M4094&lt;=20,"Low",M4094&lt;=50,"Medium",M4094&lt;=90,"High")</f>
        <v>Low</v>
      </c>
      <c r="U4094" s="33">
        <f>Datos_Limpios[[#This Row],[Number of Complaints or Support]]/Datos_Limpios[[#This Row],[Account Length (in months)]]</f>
        <v>0.44444444444444442</v>
      </c>
      <c r="V4094" t="str" cm="1">
        <f t="array" ref="V4094">_xlfn.IFS(H4094&lt;30,"Under 30",H4094&lt;66,"Middle Age",H4094&gt;=66,"Senior")</f>
        <v>Middle Age</v>
      </c>
      <c r="W4094" t="s">
        <v>6823</v>
      </c>
    </row>
    <row r="4095" spans="1:23" x14ac:dyDescent="0.3">
      <c r="A4095" t="s">
        <v>4192</v>
      </c>
      <c r="B4095" t="s">
        <v>17</v>
      </c>
      <c r="C4095">
        <v>69</v>
      </c>
      <c r="D4095">
        <v>0</v>
      </c>
      <c r="E4095" t="s">
        <v>17</v>
      </c>
      <c r="F4095" t="s">
        <v>107</v>
      </c>
      <c r="G4095" t="s">
        <v>19</v>
      </c>
      <c r="H4095">
        <v>54</v>
      </c>
      <c r="I4095" t="s">
        <v>17</v>
      </c>
      <c r="J4095">
        <v>0</v>
      </c>
      <c r="K4095" t="s">
        <v>32</v>
      </c>
      <c r="L4095" t="s">
        <v>6792</v>
      </c>
      <c r="M4095">
        <v>59</v>
      </c>
      <c r="P4095" s="32">
        <v>44481</v>
      </c>
      <c r="Q4095" s="1">
        <v>66.787445138162056</v>
      </c>
      <c r="R4095">
        <v>9</v>
      </c>
      <c r="S4095" t="str" cm="1">
        <f t="array" ref="S4095">_xlfn.IFS(R4095=0,"None",R4095&lt;3,"Low",R4095&lt;6,"Medium",R4095&lt;=10,"High")</f>
        <v>High</v>
      </c>
      <c r="T4095" t="str" cm="1">
        <f t="array" ref="T4095">_xlfn.IFS(M4095&lt;=20,"Low",M4095&lt;=50,"Medium",M4095&lt;=90,"High")</f>
        <v>High</v>
      </c>
      <c r="U4095" s="33">
        <f>Datos_Limpios[[#This Row],[Number of Complaints or Support]]/Datos_Limpios[[#This Row],[Account Length (in months)]]</f>
        <v>0.13043478260869565</v>
      </c>
      <c r="V4095" t="str" cm="1">
        <f t="array" ref="V4095">_xlfn.IFS(H4095&lt;30,"Under 30",H4095&lt;66,"Middle Age",H4095&gt;=66,"Senior")</f>
        <v>Middle Age</v>
      </c>
      <c r="W4095" t="s">
        <v>6825</v>
      </c>
    </row>
    <row r="4096" spans="1:23" x14ac:dyDescent="0.3">
      <c r="A4096" t="s">
        <v>4193</v>
      </c>
      <c r="B4096" t="s">
        <v>17</v>
      </c>
      <c r="C4096">
        <v>72</v>
      </c>
      <c r="D4096">
        <v>0</v>
      </c>
      <c r="E4096" t="s">
        <v>23</v>
      </c>
      <c r="F4096" t="s">
        <v>36</v>
      </c>
      <c r="G4096" t="s">
        <v>19</v>
      </c>
      <c r="H4096">
        <v>21</v>
      </c>
      <c r="I4096" t="s">
        <v>17</v>
      </c>
      <c r="J4096">
        <v>0</v>
      </c>
      <c r="K4096" t="s">
        <v>32</v>
      </c>
      <c r="L4096" t="s">
        <v>6791</v>
      </c>
      <c r="M4096">
        <v>59</v>
      </c>
      <c r="P4096" s="32">
        <v>43997</v>
      </c>
      <c r="Q4096" s="1">
        <v>69.730560511630699</v>
      </c>
      <c r="R4096">
        <v>0</v>
      </c>
      <c r="S4096" t="str" cm="1">
        <f t="array" ref="S4096">_xlfn.IFS(R4096=0,"None",R4096&lt;3,"Low",R4096&lt;6,"Medium",R4096&lt;=10,"High")</f>
        <v>None</v>
      </c>
      <c r="T4096" t="str" cm="1">
        <f t="array" ref="T4096">_xlfn.IFS(M4096&lt;=20,"Low",M4096&lt;=50,"Medium",M4096&lt;=90,"High")</f>
        <v>High</v>
      </c>
      <c r="U4096" s="33">
        <f>Datos_Limpios[[#This Row],[Number of Complaints or Support]]/Datos_Limpios[[#This Row],[Account Length (in months)]]</f>
        <v>0</v>
      </c>
      <c r="V4096" t="str" cm="1">
        <f t="array" ref="V4096">_xlfn.IFS(H4096&lt;30,"Under 30",H4096&lt;66,"Middle Age",H4096&gt;=66,"Senior")</f>
        <v>Under 30</v>
      </c>
      <c r="W4096" t="s">
        <v>6824</v>
      </c>
    </row>
    <row r="4097" spans="1:23" x14ac:dyDescent="0.3">
      <c r="A4097" t="s">
        <v>4194</v>
      </c>
      <c r="B4097" t="s">
        <v>23</v>
      </c>
      <c r="C4097">
        <v>11</v>
      </c>
      <c r="D4097">
        <v>5</v>
      </c>
      <c r="E4097" t="s">
        <v>23</v>
      </c>
      <c r="F4097" t="s">
        <v>31</v>
      </c>
      <c r="G4097" t="s">
        <v>6790</v>
      </c>
      <c r="H4097">
        <v>34</v>
      </c>
      <c r="I4097" t="s">
        <v>17</v>
      </c>
      <c r="J4097">
        <v>0</v>
      </c>
      <c r="K4097" t="s">
        <v>20</v>
      </c>
      <c r="L4097" t="s">
        <v>6792</v>
      </c>
      <c r="M4097">
        <v>42</v>
      </c>
      <c r="N4097" t="s">
        <v>27</v>
      </c>
      <c r="O4097" t="s">
        <v>125</v>
      </c>
      <c r="P4097" s="32">
        <v>44584</v>
      </c>
      <c r="Q4097" s="1">
        <v>35.186271255414297</v>
      </c>
      <c r="R4097">
        <v>6</v>
      </c>
      <c r="S4097" t="str" cm="1">
        <f t="array" ref="S4097">_xlfn.IFS(R4097=0,"None",R4097&lt;3,"Low",R4097&lt;6,"Medium",R4097&lt;=10,"High")</f>
        <v>High</v>
      </c>
      <c r="T4097" t="str" cm="1">
        <f t="array" ref="T4097">_xlfn.IFS(M4097&lt;=20,"Low",M4097&lt;=50,"Medium",M4097&lt;=90,"High")</f>
        <v>Medium</v>
      </c>
      <c r="U4097" s="33">
        <f>Datos_Limpios[[#This Row],[Number of Complaints or Support]]/Datos_Limpios[[#This Row],[Account Length (in months)]]</f>
        <v>0.54545454545454541</v>
      </c>
      <c r="V4097" t="str" cm="1">
        <f t="array" ref="V4097">_xlfn.IFS(H4097&lt;30,"Under 30",H4097&lt;66,"Middle Age",H4097&gt;=66,"Senior")</f>
        <v>Middle Age</v>
      </c>
      <c r="W4097" t="s">
        <v>6826</v>
      </c>
    </row>
    <row r="4098" spans="1:23" x14ac:dyDescent="0.3">
      <c r="A4098" t="s">
        <v>4195</v>
      </c>
      <c r="B4098" t="s">
        <v>17</v>
      </c>
      <c r="C4098">
        <v>8</v>
      </c>
      <c r="D4098">
        <v>0</v>
      </c>
      <c r="E4098" t="s">
        <v>17</v>
      </c>
      <c r="F4098" t="s">
        <v>140</v>
      </c>
      <c r="G4098" t="s">
        <v>19</v>
      </c>
      <c r="H4098">
        <v>60</v>
      </c>
      <c r="I4098" t="s">
        <v>17</v>
      </c>
      <c r="J4098">
        <v>0</v>
      </c>
      <c r="K4098" t="s">
        <v>20</v>
      </c>
      <c r="L4098" t="s">
        <v>6792</v>
      </c>
      <c r="M4098">
        <v>7</v>
      </c>
      <c r="P4098" s="32">
        <v>44032</v>
      </c>
      <c r="Q4098" s="1">
        <v>6.0494209398210446</v>
      </c>
      <c r="R4098">
        <v>6</v>
      </c>
      <c r="S4098" t="str" cm="1">
        <f t="array" ref="S4098">_xlfn.IFS(R4098=0,"None",R4098&lt;3,"Low",R4098&lt;6,"Medium",R4098&lt;=10,"High")</f>
        <v>High</v>
      </c>
      <c r="T4098" t="str" cm="1">
        <f t="array" ref="T4098">_xlfn.IFS(M4098&lt;=20,"Low",M4098&lt;=50,"Medium",M4098&lt;=90,"High")</f>
        <v>Low</v>
      </c>
      <c r="U4098" s="33">
        <f>Datos_Limpios[[#This Row],[Number of Complaints or Support]]/Datos_Limpios[[#This Row],[Account Length (in months)]]</f>
        <v>0.75</v>
      </c>
      <c r="V4098" t="str" cm="1">
        <f t="array" ref="V4098">_xlfn.IFS(H4098&lt;30,"Under 30",H4098&lt;66,"Middle Age",H4098&gt;=66,"Senior")</f>
        <v>Middle Age</v>
      </c>
      <c r="W4098" t="s">
        <v>6826</v>
      </c>
    </row>
    <row r="4099" spans="1:23" x14ac:dyDescent="0.3">
      <c r="A4099" t="s">
        <v>4196</v>
      </c>
      <c r="B4099" t="s">
        <v>17</v>
      </c>
      <c r="C4099">
        <v>10</v>
      </c>
      <c r="D4099">
        <v>0</v>
      </c>
      <c r="E4099" t="s">
        <v>17</v>
      </c>
      <c r="F4099" t="s">
        <v>84</v>
      </c>
      <c r="G4099" t="s">
        <v>19</v>
      </c>
      <c r="H4099">
        <v>54</v>
      </c>
      <c r="I4099" t="s">
        <v>17</v>
      </c>
      <c r="J4099">
        <v>0</v>
      </c>
      <c r="K4099" t="s">
        <v>24</v>
      </c>
      <c r="L4099" t="s">
        <v>6792</v>
      </c>
      <c r="M4099">
        <v>15</v>
      </c>
      <c r="P4099" s="32">
        <v>44311</v>
      </c>
      <c r="Q4099" s="1">
        <v>14.78143174778049</v>
      </c>
      <c r="R4099">
        <v>1</v>
      </c>
      <c r="S4099" t="str" cm="1">
        <f t="array" ref="S4099">_xlfn.IFS(R4099=0,"None",R4099&lt;3,"Low",R4099&lt;6,"Medium",R4099&lt;=10,"High")</f>
        <v>Low</v>
      </c>
      <c r="T4099" t="str" cm="1">
        <f t="array" ref="T4099">_xlfn.IFS(M4099&lt;=20,"Low",M4099&lt;=50,"Medium",M4099&lt;=90,"High")</f>
        <v>Low</v>
      </c>
      <c r="U4099" s="33">
        <f>Datos_Limpios[[#This Row],[Number of Complaints or Support]]/Datos_Limpios[[#This Row],[Account Length (in months)]]</f>
        <v>0.1</v>
      </c>
      <c r="V4099" t="str" cm="1">
        <f t="array" ref="V4099">_xlfn.IFS(H4099&lt;30,"Under 30",H4099&lt;66,"Middle Age",H4099&gt;=66,"Senior")</f>
        <v>Middle Age</v>
      </c>
      <c r="W4099" t="s">
        <v>6824</v>
      </c>
    </row>
    <row r="4100" spans="1:23" x14ac:dyDescent="0.3">
      <c r="A4100" t="s">
        <v>4197</v>
      </c>
      <c r="B4100" t="s">
        <v>23</v>
      </c>
      <c r="C4100">
        <v>42</v>
      </c>
      <c r="D4100">
        <v>5</v>
      </c>
      <c r="E4100" t="s">
        <v>17</v>
      </c>
      <c r="F4100" t="s">
        <v>179</v>
      </c>
      <c r="G4100" t="s">
        <v>6790</v>
      </c>
      <c r="H4100">
        <v>48</v>
      </c>
      <c r="I4100" t="s">
        <v>17</v>
      </c>
      <c r="J4100">
        <v>0</v>
      </c>
      <c r="K4100" t="s">
        <v>20</v>
      </c>
      <c r="L4100" t="s">
        <v>6792</v>
      </c>
      <c r="M4100">
        <v>46</v>
      </c>
      <c r="N4100" t="s">
        <v>50</v>
      </c>
      <c r="O4100" t="s">
        <v>300</v>
      </c>
      <c r="P4100" s="32">
        <v>45183</v>
      </c>
      <c r="Q4100" s="1">
        <v>44.67729916706125</v>
      </c>
      <c r="R4100">
        <v>5</v>
      </c>
      <c r="S4100" t="str" cm="1">
        <f t="array" ref="S4100">_xlfn.IFS(R4100=0,"None",R4100&lt;3,"Low",R4100&lt;6,"Medium",R4100&lt;=10,"High")</f>
        <v>Medium</v>
      </c>
      <c r="T4100" t="str" cm="1">
        <f t="array" ref="T4100">_xlfn.IFS(M4100&lt;=20,"Low",M4100&lt;=50,"Medium",M4100&lt;=90,"High")</f>
        <v>Medium</v>
      </c>
      <c r="U4100" s="33">
        <f>Datos_Limpios[[#This Row],[Number of Complaints or Support]]/Datos_Limpios[[#This Row],[Account Length (in months)]]</f>
        <v>0.11904761904761904</v>
      </c>
      <c r="V4100" t="str" cm="1">
        <f t="array" ref="V4100">_xlfn.IFS(H4100&lt;30,"Under 30",H4100&lt;66,"Middle Age",H4100&gt;=66,"Senior")</f>
        <v>Middle Age</v>
      </c>
      <c r="W4100" t="s">
        <v>6826</v>
      </c>
    </row>
    <row r="4101" spans="1:23" x14ac:dyDescent="0.3">
      <c r="A4101" t="s">
        <v>4198</v>
      </c>
      <c r="B4101" t="s">
        <v>17</v>
      </c>
      <c r="C4101">
        <v>53</v>
      </c>
      <c r="D4101">
        <v>0</v>
      </c>
      <c r="E4101" t="s">
        <v>17</v>
      </c>
      <c r="F4101" t="s">
        <v>156</v>
      </c>
      <c r="G4101" t="s">
        <v>19</v>
      </c>
      <c r="H4101">
        <v>45</v>
      </c>
      <c r="I4101" t="s">
        <v>17</v>
      </c>
      <c r="J4101">
        <v>0</v>
      </c>
      <c r="K4101" t="s">
        <v>32</v>
      </c>
      <c r="L4101" t="s">
        <v>6792</v>
      </c>
      <c r="M4101">
        <v>51</v>
      </c>
      <c r="P4101" s="32">
        <v>45269</v>
      </c>
      <c r="Q4101" s="1">
        <v>52.850075262368762</v>
      </c>
      <c r="R4101">
        <v>5</v>
      </c>
      <c r="S4101" t="str" cm="1">
        <f t="array" ref="S4101">_xlfn.IFS(R4101=0,"None",R4101&lt;3,"Low",R4101&lt;6,"Medium",R4101&lt;=10,"High")</f>
        <v>Medium</v>
      </c>
      <c r="T4101" t="str" cm="1">
        <f t="array" ref="T4101">_xlfn.IFS(M4101&lt;=20,"Low",M4101&lt;=50,"Medium",M4101&lt;=90,"High")</f>
        <v>High</v>
      </c>
      <c r="U4101" s="33">
        <f>Datos_Limpios[[#This Row],[Number of Complaints or Support]]/Datos_Limpios[[#This Row],[Account Length (in months)]]</f>
        <v>9.4339622641509441E-2</v>
      </c>
      <c r="V4101" t="str" cm="1">
        <f t="array" ref="V4101">_xlfn.IFS(H4101&lt;30,"Under 30",H4101&lt;66,"Middle Age",H4101&gt;=66,"Senior")</f>
        <v>Middle Age</v>
      </c>
      <c r="W4101" t="s">
        <v>6825</v>
      </c>
    </row>
    <row r="4102" spans="1:23" x14ac:dyDescent="0.3">
      <c r="A4102" t="s">
        <v>4199</v>
      </c>
      <c r="B4102" t="s">
        <v>17</v>
      </c>
      <c r="C4102">
        <v>35</v>
      </c>
      <c r="D4102">
        <v>0</v>
      </c>
      <c r="E4102" t="s">
        <v>17</v>
      </c>
      <c r="F4102" t="s">
        <v>58</v>
      </c>
      <c r="G4102" t="s">
        <v>6790</v>
      </c>
      <c r="H4102">
        <v>51</v>
      </c>
      <c r="I4102" t="s">
        <v>17</v>
      </c>
      <c r="J4102">
        <v>0</v>
      </c>
      <c r="K4102" t="s">
        <v>24</v>
      </c>
      <c r="L4102" t="s">
        <v>6791</v>
      </c>
      <c r="M4102">
        <v>10</v>
      </c>
      <c r="P4102" s="32">
        <v>44709</v>
      </c>
      <c r="Q4102" s="1">
        <v>8.8950533429451522</v>
      </c>
      <c r="R4102">
        <v>9</v>
      </c>
      <c r="S4102" t="str" cm="1">
        <f t="array" ref="S4102">_xlfn.IFS(R4102=0,"None",R4102&lt;3,"Low",R4102&lt;6,"Medium",R4102&lt;=10,"High")</f>
        <v>High</v>
      </c>
      <c r="T4102" t="str" cm="1">
        <f t="array" ref="T4102">_xlfn.IFS(M4102&lt;=20,"Low",M4102&lt;=50,"Medium",M4102&lt;=90,"High")</f>
        <v>Low</v>
      </c>
      <c r="U4102" s="33">
        <f>Datos_Limpios[[#This Row],[Number of Complaints or Support]]/Datos_Limpios[[#This Row],[Account Length (in months)]]</f>
        <v>0.25714285714285712</v>
      </c>
      <c r="V4102" t="str" cm="1">
        <f t="array" ref="V4102">_xlfn.IFS(H4102&lt;30,"Under 30",H4102&lt;66,"Middle Age",H4102&gt;=66,"Senior")</f>
        <v>Middle Age</v>
      </c>
      <c r="W4102" t="s">
        <v>6825</v>
      </c>
    </row>
    <row r="4103" spans="1:23" x14ac:dyDescent="0.3">
      <c r="A4103" t="s">
        <v>4200</v>
      </c>
      <c r="B4103" t="s">
        <v>17</v>
      </c>
      <c r="C4103">
        <v>48</v>
      </c>
      <c r="D4103">
        <v>0</v>
      </c>
      <c r="E4103" t="s">
        <v>23</v>
      </c>
      <c r="F4103" t="s">
        <v>36</v>
      </c>
      <c r="G4103" t="s">
        <v>19</v>
      </c>
      <c r="H4103">
        <v>60</v>
      </c>
      <c r="I4103" t="s">
        <v>17</v>
      </c>
      <c r="J4103">
        <v>0</v>
      </c>
      <c r="K4103" t="s">
        <v>20</v>
      </c>
      <c r="L4103" t="s">
        <v>6794</v>
      </c>
      <c r="M4103">
        <v>36</v>
      </c>
      <c r="P4103" s="32">
        <v>44461</v>
      </c>
      <c r="Q4103" s="1">
        <v>36.358534690177081</v>
      </c>
      <c r="R4103">
        <v>9</v>
      </c>
      <c r="S4103" t="str" cm="1">
        <f t="array" ref="S4103">_xlfn.IFS(R4103=0,"None",R4103&lt;3,"Low",R4103&lt;6,"Medium",R4103&lt;=10,"High")</f>
        <v>High</v>
      </c>
      <c r="T4103" t="str" cm="1">
        <f t="array" ref="T4103">_xlfn.IFS(M4103&lt;=20,"Low",M4103&lt;=50,"Medium",M4103&lt;=90,"High")</f>
        <v>Medium</v>
      </c>
      <c r="U4103" s="33">
        <f>Datos_Limpios[[#This Row],[Number of Complaints or Support]]/Datos_Limpios[[#This Row],[Account Length (in months)]]</f>
        <v>0.1875</v>
      </c>
      <c r="V4103" t="str" cm="1">
        <f t="array" ref="V4103">_xlfn.IFS(H4103&lt;30,"Under 30",H4103&lt;66,"Middle Age",H4103&gt;=66,"Senior")</f>
        <v>Middle Age</v>
      </c>
      <c r="W4103" t="s">
        <v>6824</v>
      </c>
    </row>
    <row r="4104" spans="1:23" x14ac:dyDescent="0.3">
      <c r="A4104" t="s">
        <v>4201</v>
      </c>
      <c r="B4104" t="s">
        <v>17</v>
      </c>
      <c r="C4104">
        <v>18</v>
      </c>
      <c r="D4104">
        <v>0</v>
      </c>
      <c r="E4104" t="s">
        <v>23</v>
      </c>
      <c r="F4104" t="s">
        <v>86</v>
      </c>
      <c r="G4104" t="s">
        <v>6790</v>
      </c>
      <c r="H4104">
        <v>20</v>
      </c>
      <c r="I4104" t="s">
        <v>23</v>
      </c>
      <c r="J4104">
        <v>5</v>
      </c>
      <c r="K4104" t="s">
        <v>24</v>
      </c>
      <c r="L4104" t="s">
        <v>6791</v>
      </c>
      <c r="M4104">
        <v>14</v>
      </c>
      <c r="P4104" s="32">
        <v>44591</v>
      </c>
      <c r="Q4104" s="1">
        <v>13.650235904658439</v>
      </c>
      <c r="R4104">
        <v>8</v>
      </c>
      <c r="S4104" t="str" cm="1">
        <f t="array" ref="S4104">_xlfn.IFS(R4104=0,"None",R4104&lt;3,"Low",R4104&lt;6,"Medium",R4104&lt;=10,"High")</f>
        <v>High</v>
      </c>
      <c r="T4104" t="str" cm="1">
        <f t="array" ref="T4104">_xlfn.IFS(M4104&lt;=20,"Low",M4104&lt;=50,"Medium",M4104&lt;=90,"High")</f>
        <v>Low</v>
      </c>
      <c r="U4104" s="33">
        <f>Datos_Limpios[[#This Row],[Number of Complaints or Support]]/Datos_Limpios[[#This Row],[Account Length (in months)]]</f>
        <v>0.44444444444444442</v>
      </c>
      <c r="V4104" t="str" cm="1">
        <f t="array" ref="V4104">_xlfn.IFS(H4104&lt;30,"Under 30",H4104&lt;66,"Middle Age",H4104&gt;=66,"Senior")</f>
        <v>Under 30</v>
      </c>
      <c r="W4104" t="s">
        <v>6824</v>
      </c>
    </row>
    <row r="4105" spans="1:23" x14ac:dyDescent="0.3">
      <c r="A4105" t="s">
        <v>4202</v>
      </c>
      <c r="B4105" t="s">
        <v>23</v>
      </c>
      <c r="C4105">
        <v>46</v>
      </c>
      <c r="D4105">
        <v>2</v>
      </c>
      <c r="E4105" t="s">
        <v>23</v>
      </c>
      <c r="F4105" t="s">
        <v>158</v>
      </c>
      <c r="G4105" t="s">
        <v>19</v>
      </c>
      <c r="H4105">
        <v>26</v>
      </c>
      <c r="I4105" t="s">
        <v>17</v>
      </c>
      <c r="J4105">
        <v>0</v>
      </c>
      <c r="K4105" t="s">
        <v>32</v>
      </c>
      <c r="L4105" t="s">
        <v>6792</v>
      </c>
      <c r="M4105">
        <v>65</v>
      </c>
      <c r="N4105" t="s">
        <v>27</v>
      </c>
      <c r="O4105" t="s">
        <v>125</v>
      </c>
      <c r="P4105" s="32">
        <v>44511</v>
      </c>
      <c r="Q4105" s="1">
        <v>55.5836543625649</v>
      </c>
      <c r="R4105">
        <v>9</v>
      </c>
      <c r="S4105" t="str" cm="1">
        <f t="array" ref="S4105">_xlfn.IFS(R4105=0,"None",R4105&lt;3,"Low",R4105&lt;6,"Medium",R4105&lt;=10,"High")</f>
        <v>High</v>
      </c>
      <c r="T4105" t="str" cm="1">
        <f t="array" ref="T4105">_xlfn.IFS(M4105&lt;=20,"Low",M4105&lt;=50,"Medium",M4105&lt;=90,"High")</f>
        <v>High</v>
      </c>
      <c r="U4105" s="33">
        <f>Datos_Limpios[[#This Row],[Number of Complaints or Support]]/Datos_Limpios[[#This Row],[Account Length (in months)]]</f>
        <v>0.19565217391304349</v>
      </c>
      <c r="V4105" t="str" cm="1">
        <f t="array" ref="V4105">_xlfn.IFS(H4105&lt;30,"Under 30",H4105&lt;66,"Middle Age",H4105&gt;=66,"Senior")</f>
        <v>Under 30</v>
      </c>
      <c r="W4105" t="s">
        <v>6823</v>
      </c>
    </row>
    <row r="4106" spans="1:23" x14ac:dyDescent="0.3">
      <c r="A4106" t="s">
        <v>4203</v>
      </c>
      <c r="B4106" t="s">
        <v>17</v>
      </c>
      <c r="C4106">
        <v>45</v>
      </c>
      <c r="D4106">
        <v>0</v>
      </c>
      <c r="E4106" t="s">
        <v>23</v>
      </c>
      <c r="F4106" t="s">
        <v>38</v>
      </c>
      <c r="G4106" t="s">
        <v>19</v>
      </c>
      <c r="H4106">
        <v>51</v>
      </c>
      <c r="I4106" t="s">
        <v>17</v>
      </c>
      <c r="J4106">
        <v>0</v>
      </c>
      <c r="K4106" t="s">
        <v>20</v>
      </c>
      <c r="L4106" t="s">
        <v>6792</v>
      </c>
      <c r="M4106">
        <v>34</v>
      </c>
      <c r="P4106" s="32">
        <v>44204</v>
      </c>
      <c r="Q4106" s="1">
        <v>40.48545317682305</v>
      </c>
      <c r="R4106">
        <v>10</v>
      </c>
      <c r="S4106" t="str" cm="1">
        <f t="array" ref="S4106">_xlfn.IFS(R4106=0,"None",R4106&lt;3,"Low",R4106&lt;6,"Medium",R4106&lt;=10,"High")</f>
        <v>High</v>
      </c>
      <c r="T4106" t="str" cm="1">
        <f t="array" ref="T4106">_xlfn.IFS(M4106&lt;=20,"Low",M4106&lt;=50,"Medium",M4106&lt;=90,"High")</f>
        <v>Medium</v>
      </c>
      <c r="U4106" s="33">
        <f>Datos_Limpios[[#This Row],[Number of Complaints or Support]]/Datos_Limpios[[#This Row],[Account Length (in months)]]</f>
        <v>0.22222222222222221</v>
      </c>
      <c r="V4106" t="str" cm="1">
        <f t="array" ref="V4106">_xlfn.IFS(H4106&lt;30,"Under 30",H4106&lt;66,"Middle Age",H4106&gt;=66,"Senior")</f>
        <v>Middle Age</v>
      </c>
      <c r="W4106" t="s">
        <v>6825</v>
      </c>
    </row>
    <row r="4107" spans="1:23" x14ac:dyDescent="0.3">
      <c r="A4107" t="s">
        <v>4204</v>
      </c>
      <c r="B4107" t="s">
        <v>17</v>
      </c>
      <c r="C4107">
        <v>42</v>
      </c>
      <c r="D4107">
        <v>0</v>
      </c>
      <c r="E4107" t="s">
        <v>17</v>
      </c>
      <c r="F4107" t="s">
        <v>140</v>
      </c>
      <c r="G4107" t="s">
        <v>6790</v>
      </c>
      <c r="H4107">
        <v>30</v>
      </c>
      <c r="I4107" t="s">
        <v>17</v>
      </c>
      <c r="J4107">
        <v>0</v>
      </c>
      <c r="K4107" t="s">
        <v>32</v>
      </c>
      <c r="L4107" t="s">
        <v>6791</v>
      </c>
      <c r="M4107">
        <v>12</v>
      </c>
      <c r="P4107" s="32">
        <v>43905</v>
      </c>
      <c r="Q4107" s="1">
        <v>10.56716775931622</v>
      </c>
      <c r="R4107">
        <v>0</v>
      </c>
      <c r="S4107" t="str" cm="1">
        <f t="array" ref="S4107">_xlfn.IFS(R4107=0,"None",R4107&lt;3,"Low",R4107&lt;6,"Medium",R4107&lt;=10,"High")</f>
        <v>None</v>
      </c>
      <c r="T4107" t="str" cm="1">
        <f t="array" ref="T4107">_xlfn.IFS(M4107&lt;=20,"Low",M4107&lt;=50,"Medium",M4107&lt;=90,"High")</f>
        <v>Low</v>
      </c>
      <c r="U4107" s="33">
        <f>Datos_Limpios[[#This Row],[Number of Complaints or Support]]/Datos_Limpios[[#This Row],[Account Length (in months)]]</f>
        <v>0</v>
      </c>
      <c r="V4107" t="str" cm="1">
        <f t="array" ref="V4107">_xlfn.IFS(H4107&lt;30,"Under 30",H4107&lt;66,"Middle Age",H4107&gt;=66,"Senior")</f>
        <v>Middle Age</v>
      </c>
      <c r="W4107" t="s">
        <v>6826</v>
      </c>
    </row>
    <row r="4108" spans="1:23" x14ac:dyDescent="0.3">
      <c r="A4108" t="s">
        <v>4205</v>
      </c>
      <c r="B4108" t="s">
        <v>17</v>
      </c>
      <c r="C4108">
        <v>58</v>
      </c>
      <c r="D4108">
        <v>2</v>
      </c>
      <c r="E4108" t="s">
        <v>17</v>
      </c>
      <c r="F4108" t="s">
        <v>63</v>
      </c>
      <c r="G4108" t="s">
        <v>6790</v>
      </c>
      <c r="H4108">
        <v>66</v>
      </c>
      <c r="I4108" t="s">
        <v>23</v>
      </c>
      <c r="J4108">
        <v>3</v>
      </c>
      <c r="K4108" t="s">
        <v>32</v>
      </c>
      <c r="L4108" t="s">
        <v>6791</v>
      </c>
      <c r="M4108">
        <v>11</v>
      </c>
      <c r="P4108" s="32">
        <v>44748</v>
      </c>
      <c r="Q4108" s="1">
        <v>10.45296606570083</v>
      </c>
      <c r="R4108">
        <v>1</v>
      </c>
      <c r="S4108" t="str" cm="1">
        <f t="array" ref="S4108">_xlfn.IFS(R4108=0,"None",R4108&lt;3,"Low",R4108&lt;6,"Medium",R4108&lt;=10,"High")</f>
        <v>Low</v>
      </c>
      <c r="T4108" t="str" cm="1">
        <f t="array" ref="T4108">_xlfn.IFS(M4108&lt;=20,"Low",M4108&lt;=50,"Medium",M4108&lt;=90,"High")</f>
        <v>Low</v>
      </c>
      <c r="U4108" s="33">
        <f>Datos_Limpios[[#This Row],[Number of Complaints or Support]]/Datos_Limpios[[#This Row],[Account Length (in months)]]</f>
        <v>1.7241379310344827E-2</v>
      </c>
      <c r="V4108" t="str" cm="1">
        <f t="array" ref="V4108">_xlfn.IFS(H4108&lt;30,"Under 30",H4108&lt;66,"Middle Age",H4108&gt;=66,"Senior")</f>
        <v>Senior</v>
      </c>
      <c r="W4108" t="s">
        <v>6825</v>
      </c>
    </row>
    <row r="4109" spans="1:23" x14ac:dyDescent="0.3">
      <c r="A4109" t="s">
        <v>4206</v>
      </c>
      <c r="B4109" t="s">
        <v>17</v>
      </c>
      <c r="C4109">
        <v>21</v>
      </c>
      <c r="D4109">
        <v>0</v>
      </c>
      <c r="E4109" t="s">
        <v>17</v>
      </c>
      <c r="F4109" t="s">
        <v>156</v>
      </c>
      <c r="G4109" t="s">
        <v>19</v>
      </c>
      <c r="H4109">
        <v>64</v>
      </c>
      <c r="I4109" t="s">
        <v>17</v>
      </c>
      <c r="J4109">
        <v>0</v>
      </c>
      <c r="K4109" t="s">
        <v>20</v>
      </c>
      <c r="L4109" t="s">
        <v>6792</v>
      </c>
      <c r="M4109">
        <v>35</v>
      </c>
      <c r="P4109" s="32">
        <v>44532</v>
      </c>
      <c r="Q4109" s="1">
        <v>35.857236876296319</v>
      </c>
      <c r="R4109">
        <v>5</v>
      </c>
      <c r="S4109" t="str" cm="1">
        <f t="array" ref="S4109">_xlfn.IFS(R4109=0,"None",R4109&lt;3,"Low",R4109&lt;6,"Medium",R4109&lt;=10,"High")</f>
        <v>Medium</v>
      </c>
      <c r="T4109" t="str" cm="1">
        <f t="array" ref="T4109">_xlfn.IFS(M4109&lt;=20,"Low",M4109&lt;=50,"Medium",M4109&lt;=90,"High")</f>
        <v>Medium</v>
      </c>
      <c r="U4109" s="33">
        <f>Datos_Limpios[[#This Row],[Number of Complaints or Support]]/Datos_Limpios[[#This Row],[Account Length (in months)]]</f>
        <v>0.23809523809523808</v>
      </c>
      <c r="V4109" t="str" cm="1">
        <f t="array" ref="V4109">_xlfn.IFS(H4109&lt;30,"Under 30",H4109&lt;66,"Middle Age",H4109&gt;=66,"Senior")</f>
        <v>Middle Age</v>
      </c>
      <c r="W4109" t="s">
        <v>6825</v>
      </c>
    </row>
    <row r="4110" spans="1:23" x14ac:dyDescent="0.3">
      <c r="A4110" t="s">
        <v>4207</v>
      </c>
      <c r="B4110" t="s">
        <v>17</v>
      </c>
      <c r="C4110">
        <v>13</v>
      </c>
      <c r="D4110">
        <v>0</v>
      </c>
      <c r="E4110" t="s">
        <v>17</v>
      </c>
      <c r="F4110" t="s">
        <v>101</v>
      </c>
      <c r="G4110" t="s">
        <v>6790</v>
      </c>
      <c r="H4110">
        <v>47</v>
      </c>
      <c r="I4110" t="s">
        <v>17</v>
      </c>
      <c r="J4110">
        <v>0</v>
      </c>
      <c r="K4110" t="s">
        <v>24</v>
      </c>
      <c r="L4110" t="s">
        <v>6791</v>
      </c>
      <c r="M4110">
        <v>13</v>
      </c>
      <c r="P4110" s="32">
        <v>45002</v>
      </c>
      <c r="Q4110" s="1">
        <v>12.67338364784475</v>
      </c>
      <c r="R4110">
        <v>9</v>
      </c>
      <c r="S4110" t="str" cm="1">
        <f t="array" ref="S4110">_xlfn.IFS(R4110=0,"None",R4110&lt;3,"Low",R4110&lt;6,"Medium",R4110&lt;=10,"High")</f>
        <v>High</v>
      </c>
      <c r="T4110" t="str" cm="1">
        <f t="array" ref="T4110">_xlfn.IFS(M4110&lt;=20,"Low",M4110&lt;=50,"Medium",M4110&lt;=90,"High")</f>
        <v>Low</v>
      </c>
      <c r="U4110" s="33">
        <f>Datos_Limpios[[#This Row],[Number of Complaints or Support]]/Datos_Limpios[[#This Row],[Account Length (in months)]]</f>
        <v>0.69230769230769229</v>
      </c>
      <c r="V4110" t="str" cm="1">
        <f t="array" ref="V4110">_xlfn.IFS(H4110&lt;30,"Under 30",H4110&lt;66,"Middle Age",H4110&gt;=66,"Senior")</f>
        <v>Middle Age</v>
      </c>
      <c r="W4110" t="s">
        <v>6826</v>
      </c>
    </row>
    <row r="4111" spans="1:23" x14ac:dyDescent="0.3">
      <c r="A4111" t="s">
        <v>4208</v>
      </c>
      <c r="B4111" t="s">
        <v>17</v>
      </c>
      <c r="C4111">
        <v>43</v>
      </c>
      <c r="D4111">
        <v>2</v>
      </c>
      <c r="E4111" t="s">
        <v>23</v>
      </c>
      <c r="F4111" t="s">
        <v>156</v>
      </c>
      <c r="G4111" t="s">
        <v>6790</v>
      </c>
      <c r="H4111">
        <v>25</v>
      </c>
      <c r="I4111" t="s">
        <v>17</v>
      </c>
      <c r="J4111">
        <v>0</v>
      </c>
      <c r="K4111" t="s">
        <v>24</v>
      </c>
      <c r="L4111" t="s">
        <v>6792</v>
      </c>
      <c r="M4111">
        <v>48</v>
      </c>
      <c r="P4111" s="32">
        <v>44306</v>
      </c>
      <c r="Q4111" s="1">
        <v>50.168977678868529</v>
      </c>
      <c r="R4111">
        <v>5</v>
      </c>
      <c r="S4111" t="str" cm="1">
        <f t="array" ref="S4111">_xlfn.IFS(R4111=0,"None",R4111&lt;3,"Low",R4111&lt;6,"Medium",R4111&lt;=10,"High")</f>
        <v>Medium</v>
      </c>
      <c r="T4111" t="str" cm="1">
        <f t="array" ref="T4111">_xlfn.IFS(M4111&lt;=20,"Low",M4111&lt;=50,"Medium",M4111&lt;=90,"High")</f>
        <v>Medium</v>
      </c>
      <c r="U4111" s="33">
        <f>Datos_Limpios[[#This Row],[Number of Complaints or Support]]/Datos_Limpios[[#This Row],[Account Length (in months)]]</f>
        <v>0.11627906976744186</v>
      </c>
      <c r="V4111" t="str" cm="1">
        <f t="array" ref="V4111">_xlfn.IFS(H4111&lt;30,"Under 30",H4111&lt;66,"Middle Age",H4111&gt;=66,"Senior")</f>
        <v>Under 30</v>
      </c>
      <c r="W4111" t="s">
        <v>6825</v>
      </c>
    </row>
    <row r="4112" spans="1:23" x14ac:dyDescent="0.3">
      <c r="A4112" t="s">
        <v>4209</v>
      </c>
      <c r="B4112" t="s">
        <v>17</v>
      </c>
      <c r="C4112">
        <v>73</v>
      </c>
      <c r="D4112">
        <v>0</v>
      </c>
      <c r="E4112" t="s">
        <v>17</v>
      </c>
      <c r="F4112" t="s">
        <v>26</v>
      </c>
      <c r="G4112" t="s">
        <v>19</v>
      </c>
      <c r="H4112">
        <v>38</v>
      </c>
      <c r="I4112" t="s">
        <v>17</v>
      </c>
      <c r="J4112">
        <v>0</v>
      </c>
      <c r="K4112" t="s">
        <v>32</v>
      </c>
      <c r="L4112" t="s">
        <v>6792</v>
      </c>
      <c r="M4112">
        <v>39</v>
      </c>
      <c r="P4112" s="32">
        <v>44368</v>
      </c>
      <c r="Q4112" s="1">
        <v>39.836990908810712</v>
      </c>
      <c r="R4112">
        <v>7</v>
      </c>
      <c r="S4112" t="str" cm="1">
        <f t="array" ref="S4112">_xlfn.IFS(R4112=0,"None",R4112&lt;3,"Low",R4112&lt;6,"Medium",R4112&lt;=10,"High")</f>
        <v>High</v>
      </c>
      <c r="T4112" t="str" cm="1">
        <f t="array" ref="T4112">_xlfn.IFS(M4112&lt;=20,"Low",M4112&lt;=50,"Medium",M4112&lt;=90,"High")</f>
        <v>Medium</v>
      </c>
      <c r="U4112" s="33">
        <f>Datos_Limpios[[#This Row],[Number of Complaints or Support]]/Datos_Limpios[[#This Row],[Account Length (in months)]]</f>
        <v>9.5890410958904104E-2</v>
      </c>
      <c r="V4112" t="str" cm="1">
        <f t="array" ref="V4112">_xlfn.IFS(H4112&lt;30,"Under 30",H4112&lt;66,"Middle Age",H4112&gt;=66,"Senior")</f>
        <v>Middle Age</v>
      </c>
      <c r="W4112" t="s">
        <v>6824</v>
      </c>
    </row>
    <row r="4113" spans="1:23" x14ac:dyDescent="0.3">
      <c r="A4113" t="s">
        <v>4210</v>
      </c>
      <c r="B4113" t="s">
        <v>17</v>
      </c>
      <c r="C4113">
        <v>43</v>
      </c>
      <c r="D4113">
        <v>3</v>
      </c>
      <c r="E4113" t="s">
        <v>17</v>
      </c>
      <c r="F4113" t="s">
        <v>130</v>
      </c>
      <c r="G4113" t="s">
        <v>19</v>
      </c>
      <c r="H4113">
        <v>50</v>
      </c>
      <c r="I4113" t="s">
        <v>23</v>
      </c>
      <c r="J4113">
        <v>2</v>
      </c>
      <c r="K4113" t="s">
        <v>24</v>
      </c>
      <c r="L4113" t="s">
        <v>6791</v>
      </c>
      <c r="M4113">
        <v>46</v>
      </c>
      <c r="P4113" s="32">
        <v>45029</v>
      </c>
      <c r="Q4113" s="1">
        <v>53.100062358023727</v>
      </c>
      <c r="R4113">
        <v>9</v>
      </c>
      <c r="S4113" t="str" cm="1">
        <f t="array" ref="S4113">_xlfn.IFS(R4113=0,"None",R4113&lt;3,"Low",R4113&lt;6,"Medium",R4113&lt;=10,"High")</f>
        <v>High</v>
      </c>
      <c r="T4113" t="str" cm="1">
        <f t="array" ref="T4113">_xlfn.IFS(M4113&lt;=20,"Low",M4113&lt;=50,"Medium",M4113&lt;=90,"High")</f>
        <v>Medium</v>
      </c>
      <c r="U4113" s="33">
        <f>Datos_Limpios[[#This Row],[Number of Complaints or Support]]/Datos_Limpios[[#This Row],[Account Length (in months)]]</f>
        <v>0.20930232558139536</v>
      </c>
      <c r="V4113" t="str" cm="1">
        <f t="array" ref="V4113">_xlfn.IFS(H4113&lt;30,"Under 30",H4113&lt;66,"Middle Age",H4113&gt;=66,"Senior")</f>
        <v>Middle Age</v>
      </c>
      <c r="W4113" t="s">
        <v>6825</v>
      </c>
    </row>
    <row r="4114" spans="1:23" x14ac:dyDescent="0.3">
      <c r="A4114" t="s">
        <v>4211</v>
      </c>
      <c r="B4114" t="s">
        <v>17</v>
      </c>
      <c r="C4114">
        <v>68</v>
      </c>
      <c r="D4114">
        <v>2</v>
      </c>
      <c r="E4114" t="s">
        <v>23</v>
      </c>
      <c r="F4114" t="s">
        <v>44</v>
      </c>
      <c r="G4114" t="s">
        <v>6790</v>
      </c>
      <c r="H4114">
        <v>69</v>
      </c>
      <c r="I4114" t="s">
        <v>17</v>
      </c>
      <c r="J4114">
        <v>0</v>
      </c>
      <c r="K4114" t="s">
        <v>32</v>
      </c>
      <c r="L4114" t="s">
        <v>6792</v>
      </c>
      <c r="M4114">
        <v>64</v>
      </c>
      <c r="P4114" s="32">
        <v>44260</v>
      </c>
      <c r="Q4114" s="1">
        <v>66.551522341605406</v>
      </c>
      <c r="R4114">
        <v>1</v>
      </c>
      <c r="S4114" t="str" cm="1">
        <f t="array" ref="S4114">_xlfn.IFS(R4114=0,"None",R4114&lt;3,"Low",R4114&lt;6,"Medium",R4114&lt;=10,"High")</f>
        <v>Low</v>
      </c>
      <c r="T4114" t="str" cm="1">
        <f t="array" ref="T4114">_xlfn.IFS(M4114&lt;=20,"Low",M4114&lt;=50,"Medium",M4114&lt;=90,"High")</f>
        <v>High</v>
      </c>
      <c r="U4114" s="33">
        <f>Datos_Limpios[[#This Row],[Number of Complaints or Support]]/Datos_Limpios[[#This Row],[Account Length (in months)]]</f>
        <v>1.4705882352941176E-2</v>
      </c>
      <c r="V4114" t="str" cm="1">
        <f t="array" ref="V4114">_xlfn.IFS(H4114&lt;30,"Under 30",H4114&lt;66,"Middle Age",H4114&gt;=66,"Senior")</f>
        <v>Senior</v>
      </c>
      <c r="W4114" t="s">
        <v>6824</v>
      </c>
    </row>
    <row r="4115" spans="1:23" x14ac:dyDescent="0.3">
      <c r="A4115" t="s">
        <v>4212</v>
      </c>
      <c r="B4115" t="s">
        <v>23</v>
      </c>
      <c r="C4115">
        <v>55</v>
      </c>
      <c r="D4115">
        <v>0</v>
      </c>
      <c r="E4115" t="s">
        <v>17</v>
      </c>
      <c r="F4115" t="s">
        <v>29</v>
      </c>
      <c r="G4115" t="s">
        <v>6790</v>
      </c>
      <c r="H4115">
        <v>33</v>
      </c>
      <c r="I4115" t="s">
        <v>17</v>
      </c>
      <c r="J4115">
        <v>0</v>
      </c>
      <c r="K4115" t="s">
        <v>20</v>
      </c>
      <c r="L4115" t="s">
        <v>6792</v>
      </c>
      <c r="M4115">
        <v>25</v>
      </c>
      <c r="N4115" t="s">
        <v>59</v>
      </c>
      <c r="O4115" t="s">
        <v>60</v>
      </c>
      <c r="P4115" s="32">
        <v>44307</v>
      </c>
      <c r="Q4115" s="1">
        <v>25.639177979830119</v>
      </c>
      <c r="R4115">
        <v>10</v>
      </c>
      <c r="S4115" t="str" cm="1">
        <f t="array" ref="S4115">_xlfn.IFS(R4115=0,"None",R4115&lt;3,"Low",R4115&lt;6,"Medium",R4115&lt;=10,"High")</f>
        <v>High</v>
      </c>
      <c r="T4115" t="str" cm="1">
        <f t="array" ref="T4115">_xlfn.IFS(M4115&lt;=20,"Low",M4115&lt;=50,"Medium",M4115&lt;=90,"High")</f>
        <v>Medium</v>
      </c>
      <c r="U4115" s="33">
        <f>Datos_Limpios[[#This Row],[Number of Complaints or Support]]/Datos_Limpios[[#This Row],[Account Length (in months)]]</f>
        <v>0.18181818181818182</v>
      </c>
      <c r="V4115" t="str" cm="1">
        <f t="array" ref="V4115">_xlfn.IFS(H4115&lt;30,"Under 30",H4115&lt;66,"Middle Age",H4115&gt;=66,"Senior")</f>
        <v>Middle Age</v>
      </c>
      <c r="W4115" t="s">
        <v>6825</v>
      </c>
    </row>
    <row r="4116" spans="1:23" x14ac:dyDescent="0.3">
      <c r="A4116" t="s">
        <v>4213</v>
      </c>
      <c r="B4116" t="s">
        <v>17</v>
      </c>
      <c r="C4116">
        <v>73</v>
      </c>
      <c r="D4116">
        <v>0</v>
      </c>
      <c r="E4116" t="s">
        <v>23</v>
      </c>
      <c r="F4116" t="s">
        <v>158</v>
      </c>
      <c r="G4116" t="s">
        <v>6790</v>
      </c>
      <c r="H4116">
        <v>46</v>
      </c>
      <c r="I4116" t="s">
        <v>17</v>
      </c>
      <c r="J4116">
        <v>0</v>
      </c>
      <c r="K4116" t="s">
        <v>32</v>
      </c>
      <c r="L4116" t="s">
        <v>6791</v>
      </c>
      <c r="M4116">
        <v>39</v>
      </c>
      <c r="P4116" s="32">
        <v>43839</v>
      </c>
      <c r="Q4116" s="1">
        <v>40.969496373248283</v>
      </c>
      <c r="R4116">
        <v>1</v>
      </c>
      <c r="S4116" t="str" cm="1">
        <f t="array" ref="S4116">_xlfn.IFS(R4116=0,"None",R4116&lt;3,"Low",R4116&lt;6,"Medium",R4116&lt;=10,"High")</f>
        <v>Low</v>
      </c>
      <c r="T4116" t="str" cm="1">
        <f t="array" ref="T4116">_xlfn.IFS(M4116&lt;=20,"Low",M4116&lt;=50,"Medium",M4116&lt;=90,"High")</f>
        <v>Medium</v>
      </c>
      <c r="U4116" s="33">
        <f>Datos_Limpios[[#This Row],[Number of Complaints or Support]]/Datos_Limpios[[#This Row],[Account Length (in months)]]</f>
        <v>1.3698630136986301E-2</v>
      </c>
      <c r="V4116" t="str" cm="1">
        <f t="array" ref="V4116">_xlfn.IFS(H4116&lt;30,"Under 30",H4116&lt;66,"Middle Age",H4116&gt;=66,"Senior")</f>
        <v>Middle Age</v>
      </c>
      <c r="W4116" t="s">
        <v>6823</v>
      </c>
    </row>
    <row r="4117" spans="1:23" x14ac:dyDescent="0.3">
      <c r="A4117" t="s">
        <v>4214</v>
      </c>
      <c r="B4117" t="s">
        <v>17</v>
      </c>
      <c r="C4117">
        <v>3</v>
      </c>
      <c r="D4117">
        <v>0</v>
      </c>
      <c r="E4117" t="s">
        <v>23</v>
      </c>
      <c r="F4117" t="s">
        <v>42</v>
      </c>
      <c r="G4117" t="s">
        <v>6790</v>
      </c>
      <c r="H4117">
        <v>34</v>
      </c>
      <c r="I4117" t="s">
        <v>17</v>
      </c>
      <c r="J4117">
        <v>0</v>
      </c>
      <c r="K4117" t="s">
        <v>20</v>
      </c>
      <c r="L4117" t="s">
        <v>6791</v>
      </c>
      <c r="M4117">
        <v>17</v>
      </c>
      <c r="P4117" s="32">
        <v>43833</v>
      </c>
      <c r="Q4117" s="1">
        <v>18.019646562447122</v>
      </c>
      <c r="R4117">
        <v>9</v>
      </c>
      <c r="S4117" t="str" cm="1">
        <f t="array" ref="S4117">_xlfn.IFS(R4117=0,"None",R4117&lt;3,"Low",R4117&lt;6,"Medium",R4117&lt;=10,"High")</f>
        <v>High</v>
      </c>
      <c r="T4117" t="str" cm="1">
        <f t="array" ref="T4117">_xlfn.IFS(M4117&lt;=20,"Low",M4117&lt;=50,"Medium",M4117&lt;=90,"High")</f>
        <v>Low</v>
      </c>
      <c r="U4117" s="33">
        <f>Datos_Limpios[[#This Row],[Number of Complaints or Support]]/Datos_Limpios[[#This Row],[Account Length (in months)]]</f>
        <v>3</v>
      </c>
      <c r="V4117" t="str" cm="1">
        <f t="array" ref="V4117">_xlfn.IFS(H4117&lt;30,"Under 30",H4117&lt;66,"Middle Age",H4117&gt;=66,"Senior")</f>
        <v>Middle Age</v>
      </c>
      <c r="W4117" t="s">
        <v>6823</v>
      </c>
    </row>
    <row r="4118" spans="1:23" x14ac:dyDescent="0.3">
      <c r="A4118" t="s">
        <v>4215</v>
      </c>
      <c r="B4118" t="s">
        <v>17</v>
      </c>
      <c r="C4118">
        <v>46</v>
      </c>
      <c r="D4118">
        <v>0</v>
      </c>
      <c r="E4118" t="s">
        <v>23</v>
      </c>
      <c r="F4118" t="s">
        <v>44</v>
      </c>
      <c r="G4118" t="s">
        <v>6790</v>
      </c>
      <c r="H4118">
        <v>79</v>
      </c>
      <c r="I4118" t="s">
        <v>17</v>
      </c>
      <c r="J4118">
        <v>0</v>
      </c>
      <c r="K4118" t="s">
        <v>32</v>
      </c>
      <c r="L4118" t="s">
        <v>6792</v>
      </c>
      <c r="M4118">
        <v>22</v>
      </c>
      <c r="P4118" s="32">
        <v>44840</v>
      </c>
      <c r="Q4118" s="1">
        <v>19.285101979722871</v>
      </c>
      <c r="R4118">
        <v>7</v>
      </c>
      <c r="S4118" t="str" cm="1">
        <f t="array" ref="S4118">_xlfn.IFS(R4118=0,"None",R4118&lt;3,"Low",R4118&lt;6,"Medium",R4118&lt;=10,"High")</f>
        <v>High</v>
      </c>
      <c r="T4118" t="str" cm="1">
        <f t="array" ref="T4118">_xlfn.IFS(M4118&lt;=20,"Low",M4118&lt;=50,"Medium",M4118&lt;=90,"High")</f>
        <v>Medium</v>
      </c>
      <c r="U4118" s="33">
        <f>Datos_Limpios[[#This Row],[Number of Complaints or Support]]/Datos_Limpios[[#This Row],[Account Length (in months)]]</f>
        <v>0.15217391304347827</v>
      </c>
      <c r="V4118" t="str" cm="1">
        <f t="array" ref="V4118">_xlfn.IFS(H4118&lt;30,"Under 30",H4118&lt;66,"Middle Age",H4118&gt;=66,"Senior")</f>
        <v>Senior</v>
      </c>
      <c r="W4118" t="s">
        <v>6824</v>
      </c>
    </row>
    <row r="4119" spans="1:23" x14ac:dyDescent="0.3">
      <c r="A4119" t="s">
        <v>4216</v>
      </c>
      <c r="B4119" t="s">
        <v>17</v>
      </c>
      <c r="C4119">
        <v>47</v>
      </c>
      <c r="D4119">
        <v>0</v>
      </c>
      <c r="E4119" t="s">
        <v>23</v>
      </c>
      <c r="F4119" t="s">
        <v>18</v>
      </c>
      <c r="G4119" t="s">
        <v>19</v>
      </c>
      <c r="H4119">
        <v>63</v>
      </c>
      <c r="I4119" t="s">
        <v>17</v>
      </c>
      <c r="J4119">
        <v>0</v>
      </c>
      <c r="K4119" t="s">
        <v>32</v>
      </c>
      <c r="L4119" t="s">
        <v>6792</v>
      </c>
      <c r="M4119">
        <v>36</v>
      </c>
      <c r="P4119" s="32">
        <v>44031</v>
      </c>
      <c r="Q4119" s="1">
        <v>32.249148249959667</v>
      </c>
      <c r="R4119">
        <v>3</v>
      </c>
      <c r="S4119" t="str" cm="1">
        <f t="array" ref="S4119">_xlfn.IFS(R4119=0,"None",R4119&lt;3,"Low",R4119&lt;6,"Medium",R4119&lt;=10,"High")</f>
        <v>Medium</v>
      </c>
      <c r="T4119" t="str" cm="1">
        <f t="array" ref="T4119">_xlfn.IFS(M4119&lt;=20,"Low",M4119&lt;=50,"Medium",M4119&lt;=90,"High")</f>
        <v>Medium</v>
      </c>
      <c r="U4119" s="33">
        <f>Datos_Limpios[[#This Row],[Number of Complaints or Support]]/Datos_Limpios[[#This Row],[Account Length (in months)]]</f>
        <v>6.3829787234042548E-2</v>
      </c>
      <c r="V4119" t="str" cm="1">
        <f t="array" ref="V4119">_xlfn.IFS(H4119&lt;30,"Under 30",H4119&lt;66,"Middle Age",H4119&gt;=66,"Senior")</f>
        <v>Middle Age</v>
      </c>
      <c r="W4119" t="s">
        <v>6823</v>
      </c>
    </row>
    <row r="4120" spans="1:23" x14ac:dyDescent="0.3">
      <c r="A4120" t="s">
        <v>4217</v>
      </c>
      <c r="B4120" t="s">
        <v>17</v>
      </c>
      <c r="C4120">
        <v>66</v>
      </c>
      <c r="D4120">
        <v>1</v>
      </c>
      <c r="E4120" t="s">
        <v>17</v>
      </c>
      <c r="F4120" t="s">
        <v>47</v>
      </c>
      <c r="G4120" t="s">
        <v>19</v>
      </c>
      <c r="H4120">
        <v>38</v>
      </c>
      <c r="I4120" t="s">
        <v>17</v>
      </c>
      <c r="J4120">
        <v>0</v>
      </c>
      <c r="K4120" t="s">
        <v>20</v>
      </c>
      <c r="L4120" t="s">
        <v>6792</v>
      </c>
      <c r="M4120">
        <v>56</v>
      </c>
      <c r="P4120" s="32">
        <v>44660</v>
      </c>
      <c r="Q4120" s="1">
        <v>53.843339666890728</v>
      </c>
      <c r="R4120">
        <v>8</v>
      </c>
      <c r="S4120" t="str" cm="1">
        <f t="array" ref="S4120">_xlfn.IFS(R4120=0,"None",R4120&lt;3,"Low",R4120&lt;6,"Medium",R4120&lt;=10,"High")</f>
        <v>High</v>
      </c>
      <c r="T4120" t="str" cm="1">
        <f t="array" ref="T4120">_xlfn.IFS(M4120&lt;=20,"Low",M4120&lt;=50,"Medium",M4120&lt;=90,"High")</f>
        <v>High</v>
      </c>
      <c r="U4120" s="33">
        <f>Datos_Limpios[[#This Row],[Number of Complaints or Support]]/Datos_Limpios[[#This Row],[Account Length (in months)]]</f>
        <v>0.12121212121212122</v>
      </c>
      <c r="V4120" t="str" cm="1">
        <f t="array" ref="V4120">_xlfn.IFS(H4120&lt;30,"Under 30",H4120&lt;66,"Middle Age",H4120&gt;=66,"Senior")</f>
        <v>Middle Age</v>
      </c>
      <c r="W4120" t="s">
        <v>6824</v>
      </c>
    </row>
    <row r="4121" spans="1:23" x14ac:dyDescent="0.3">
      <c r="A4121" t="s">
        <v>4218</v>
      </c>
      <c r="B4121" t="s">
        <v>17</v>
      </c>
      <c r="C4121">
        <v>73</v>
      </c>
      <c r="D4121">
        <v>0</v>
      </c>
      <c r="E4121" t="s">
        <v>23</v>
      </c>
      <c r="F4121" t="s">
        <v>49</v>
      </c>
      <c r="G4121" t="s">
        <v>19</v>
      </c>
      <c r="H4121">
        <v>42</v>
      </c>
      <c r="I4121" t="s">
        <v>17</v>
      </c>
      <c r="J4121">
        <v>0</v>
      </c>
      <c r="K4121" t="s">
        <v>32</v>
      </c>
      <c r="L4121" t="s">
        <v>6791</v>
      </c>
      <c r="M4121">
        <v>62</v>
      </c>
      <c r="P4121" s="32">
        <v>44161</v>
      </c>
      <c r="Q4121" s="1">
        <v>72.93558779494019</v>
      </c>
      <c r="R4121">
        <v>5</v>
      </c>
      <c r="S4121" t="str" cm="1">
        <f t="array" ref="S4121">_xlfn.IFS(R4121=0,"None",R4121&lt;3,"Low",R4121&lt;6,"Medium",R4121&lt;=10,"High")</f>
        <v>Medium</v>
      </c>
      <c r="T4121" t="str" cm="1">
        <f t="array" ref="T4121">_xlfn.IFS(M4121&lt;=20,"Low",M4121&lt;=50,"Medium",M4121&lt;=90,"High")</f>
        <v>High</v>
      </c>
      <c r="U4121" s="33">
        <f>Datos_Limpios[[#This Row],[Number of Complaints or Support]]/Datos_Limpios[[#This Row],[Account Length (in months)]]</f>
        <v>6.8493150684931503E-2</v>
      </c>
      <c r="V4121" t="str" cm="1">
        <f t="array" ref="V4121">_xlfn.IFS(H4121&lt;30,"Under 30",H4121&lt;66,"Middle Age",H4121&gt;=66,"Senior")</f>
        <v>Middle Age</v>
      </c>
      <c r="W4121" t="s">
        <v>6825</v>
      </c>
    </row>
    <row r="4122" spans="1:23" x14ac:dyDescent="0.3">
      <c r="A4122" t="s">
        <v>4219</v>
      </c>
      <c r="B4122" t="s">
        <v>17</v>
      </c>
      <c r="C4122">
        <v>9</v>
      </c>
      <c r="D4122">
        <v>0</v>
      </c>
      <c r="E4122" t="s">
        <v>23</v>
      </c>
      <c r="F4122" t="s">
        <v>29</v>
      </c>
      <c r="G4122" t="s">
        <v>19</v>
      </c>
      <c r="H4122">
        <v>30</v>
      </c>
      <c r="I4122" t="s">
        <v>17</v>
      </c>
      <c r="J4122">
        <v>0</v>
      </c>
      <c r="K4122" t="s">
        <v>24</v>
      </c>
      <c r="L4122" t="s">
        <v>6791</v>
      </c>
      <c r="M4122">
        <v>19</v>
      </c>
      <c r="P4122" s="32">
        <v>44476</v>
      </c>
      <c r="Q4122" s="1">
        <v>20.772546487593669</v>
      </c>
      <c r="R4122">
        <v>2</v>
      </c>
      <c r="S4122" t="str" cm="1">
        <f t="array" ref="S4122">_xlfn.IFS(R4122=0,"None",R4122&lt;3,"Low",R4122&lt;6,"Medium",R4122&lt;=10,"High")</f>
        <v>Low</v>
      </c>
      <c r="T4122" t="str" cm="1">
        <f t="array" ref="T4122">_xlfn.IFS(M4122&lt;=20,"Low",M4122&lt;=50,"Medium",M4122&lt;=90,"High")</f>
        <v>Low</v>
      </c>
      <c r="U4122" s="33">
        <f>Datos_Limpios[[#This Row],[Number of Complaints or Support]]/Datos_Limpios[[#This Row],[Account Length (in months)]]</f>
        <v>0.22222222222222221</v>
      </c>
      <c r="V4122" t="str" cm="1">
        <f t="array" ref="V4122">_xlfn.IFS(H4122&lt;30,"Under 30",H4122&lt;66,"Middle Age",H4122&gt;=66,"Senior")</f>
        <v>Middle Age</v>
      </c>
      <c r="W4122" t="s">
        <v>6825</v>
      </c>
    </row>
    <row r="4123" spans="1:23" x14ac:dyDescent="0.3">
      <c r="A4123" t="s">
        <v>4220</v>
      </c>
      <c r="B4123" t="s">
        <v>17</v>
      </c>
      <c r="C4123">
        <v>13</v>
      </c>
      <c r="D4123">
        <v>0</v>
      </c>
      <c r="E4123" t="s">
        <v>23</v>
      </c>
      <c r="F4123" t="s">
        <v>112</v>
      </c>
      <c r="G4123" t="s">
        <v>6790</v>
      </c>
      <c r="H4123">
        <v>81</v>
      </c>
      <c r="I4123" t="s">
        <v>17</v>
      </c>
      <c r="J4123">
        <v>0</v>
      </c>
      <c r="K4123" t="s">
        <v>20</v>
      </c>
      <c r="L4123" t="s">
        <v>6792</v>
      </c>
      <c r="M4123">
        <v>36</v>
      </c>
      <c r="P4123" s="32">
        <v>43977</v>
      </c>
      <c r="Q4123" s="1">
        <v>33.246221949229657</v>
      </c>
      <c r="R4123">
        <v>6</v>
      </c>
      <c r="S4123" t="str" cm="1">
        <f t="array" ref="S4123">_xlfn.IFS(R4123=0,"None",R4123&lt;3,"Low",R4123&lt;6,"Medium",R4123&lt;=10,"High")</f>
        <v>High</v>
      </c>
      <c r="T4123" t="str" cm="1">
        <f t="array" ref="T4123">_xlfn.IFS(M4123&lt;=20,"Low",M4123&lt;=50,"Medium",M4123&lt;=90,"High")</f>
        <v>Medium</v>
      </c>
      <c r="U4123" s="33">
        <f>Datos_Limpios[[#This Row],[Number of Complaints or Support]]/Datos_Limpios[[#This Row],[Account Length (in months)]]</f>
        <v>0.46153846153846156</v>
      </c>
      <c r="V4123" t="str" cm="1">
        <f t="array" ref="V4123">_xlfn.IFS(H4123&lt;30,"Under 30",H4123&lt;66,"Middle Age",H4123&gt;=66,"Senior")</f>
        <v>Senior</v>
      </c>
      <c r="W4123" t="s">
        <v>6823</v>
      </c>
    </row>
    <row r="4124" spans="1:23" x14ac:dyDescent="0.3">
      <c r="A4124" t="s">
        <v>4221</v>
      </c>
      <c r="B4124" t="s">
        <v>23</v>
      </c>
      <c r="C4124">
        <v>1</v>
      </c>
      <c r="D4124">
        <v>5</v>
      </c>
      <c r="E4124" t="s">
        <v>17</v>
      </c>
      <c r="F4124" t="s">
        <v>31</v>
      </c>
      <c r="G4124" t="s">
        <v>6790</v>
      </c>
      <c r="H4124">
        <v>65</v>
      </c>
      <c r="I4124" t="s">
        <v>17</v>
      </c>
      <c r="J4124">
        <v>0</v>
      </c>
      <c r="K4124" t="s">
        <v>20</v>
      </c>
      <c r="L4124" t="s">
        <v>6791</v>
      </c>
      <c r="M4124">
        <v>7</v>
      </c>
      <c r="N4124" t="s">
        <v>50</v>
      </c>
      <c r="O4124" t="s">
        <v>71</v>
      </c>
      <c r="P4124" s="32">
        <v>44004</v>
      </c>
      <c r="Q4124" s="1">
        <v>7.0490302941851164</v>
      </c>
      <c r="R4124">
        <v>2</v>
      </c>
      <c r="S4124" t="str" cm="1">
        <f t="array" ref="S4124">_xlfn.IFS(R4124=0,"None",R4124&lt;3,"Low",R4124&lt;6,"Medium",R4124&lt;=10,"High")</f>
        <v>Low</v>
      </c>
      <c r="T4124" t="str" cm="1">
        <f t="array" ref="T4124">_xlfn.IFS(M4124&lt;=20,"Low",M4124&lt;=50,"Medium",M4124&lt;=90,"High")</f>
        <v>Low</v>
      </c>
      <c r="U4124" s="33">
        <f>Datos_Limpios[[#This Row],[Number of Complaints or Support]]/Datos_Limpios[[#This Row],[Account Length (in months)]]</f>
        <v>2</v>
      </c>
      <c r="V4124" t="str" cm="1">
        <f t="array" ref="V4124">_xlfn.IFS(H4124&lt;30,"Under 30",H4124&lt;66,"Middle Age",H4124&gt;=66,"Senior")</f>
        <v>Middle Age</v>
      </c>
      <c r="W4124" t="s">
        <v>6826</v>
      </c>
    </row>
    <row r="4125" spans="1:23" x14ac:dyDescent="0.3">
      <c r="A4125" t="s">
        <v>4222</v>
      </c>
      <c r="B4125" t="s">
        <v>17</v>
      </c>
      <c r="C4125">
        <v>74</v>
      </c>
      <c r="D4125">
        <v>2</v>
      </c>
      <c r="E4125" t="s">
        <v>17</v>
      </c>
      <c r="F4125" t="s">
        <v>247</v>
      </c>
      <c r="G4125" t="s">
        <v>6790</v>
      </c>
      <c r="H4125">
        <v>53</v>
      </c>
      <c r="I4125" t="s">
        <v>17</v>
      </c>
      <c r="J4125">
        <v>0</v>
      </c>
      <c r="K4125" t="s">
        <v>32</v>
      </c>
      <c r="L4125" t="s">
        <v>6791</v>
      </c>
      <c r="M4125">
        <v>36</v>
      </c>
      <c r="P4125" s="32">
        <v>44274</v>
      </c>
      <c r="Q4125" s="1">
        <v>34.838021943936567</v>
      </c>
      <c r="R4125">
        <v>10</v>
      </c>
      <c r="S4125" t="str" cm="1">
        <f t="array" ref="S4125">_xlfn.IFS(R4125=0,"None",R4125&lt;3,"Low",R4125&lt;6,"Medium",R4125&lt;=10,"High")</f>
        <v>High</v>
      </c>
      <c r="T4125" t="str" cm="1">
        <f t="array" ref="T4125">_xlfn.IFS(M4125&lt;=20,"Low",M4125&lt;=50,"Medium",M4125&lt;=90,"High")</f>
        <v>Medium</v>
      </c>
      <c r="U4125" s="33">
        <f>Datos_Limpios[[#This Row],[Number of Complaints or Support]]/Datos_Limpios[[#This Row],[Account Length (in months)]]</f>
        <v>0.13513513513513514</v>
      </c>
      <c r="V4125" t="str" cm="1">
        <f t="array" ref="V4125">_xlfn.IFS(H4125&lt;30,"Under 30",H4125&lt;66,"Middle Age",H4125&gt;=66,"Senior")</f>
        <v>Middle Age</v>
      </c>
      <c r="W4125" t="s">
        <v>6826</v>
      </c>
    </row>
    <row r="4126" spans="1:23" x14ac:dyDescent="0.3">
      <c r="A4126" t="s">
        <v>4223</v>
      </c>
      <c r="B4126" t="s">
        <v>23</v>
      </c>
      <c r="C4126">
        <v>28</v>
      </c>
      <c r="D4126">
        <v>5</v>
      </c>
      <c r="E4126" t="s">
        <v>23</v>
      </c>
      <c r="F4126" t="s">
        <v>79</v>
      </c>
      <c r="G4126" t="s">
        <v>6790</v>
      </c>
      <c r="H4126">
        <v>29</v>
      </c>
      <c r="I4126" t="s">
        <v>17</v>
      </c>
      <c r="J4126">
        <v>0</v>
      </c>
      <c r="K4126" t="s">
        <v>20</v>
      </c>
      <c r="L4126" t="s">
        <v>6792</v>
      </c>
      <c r="M4126">
        <v>47</v>
      </c>
      <c r="N4126" t="s">
        <v>59</v>
      </c>
      <c r="O4126" t="s">
        <v>116</v>
      </c>
      <c r="P4126" s="32">
        <v>44942</v>
      </c>
      <c r="Q4126" s="1">
        <v>47.117555555497873</v>
      </c>
      <c r="R4126">
        <v>10</v>
      </c>
      <c r="S4126" t="str" cm="1">
        <f t="array" ref="S4126">_xlfn.IFS(R4126=0,"None",R4126&lt;3,"Low",R4126&lt;6,"Medium",R4126&lt;=10,"High")</f>
        <v>High</v>
      </c>
      <c r="T4126" t="str" cm="1">
        <f t="array" ref="T4126">_xlfn.IFS(M4126&lt;=20,"Low",M4126&lt;=50,"Medium",M4126&lt;=90,"High")</f>
        <v>Medium</v>
      </c>
      <c r="U4126" s="33">
        <f>Datos_Limpios[[#This Row],[Number of Complaints or Support]]/Datos_Limpios[[#This Row],[Account Length (in months)]]</f>
        <v>0.35714285714285715</v>
      </c>
      <c r="V4126" t="str" cm="1">
        <f t="array" ref="V4126">_xlfn.IFS(H4126&lt;30,"Under 30",H4126&lt;66,"Middle Age",H4126&gt;=66,"Senior")</f>
        <v>Under 30</v>
      </c>
      <c r="W4126" t="s">
        <v>6826</v>
      </c>
    </row>
    <row r="4127" spans="1:23" x14ac:dyDescent="0.3">
      <c r="A4127" t="s">
        <v>4224</v>
      </c>
      <c r="B4127" t="s">
        <v>17</v>
      </c>
      <c r="C4127">
        <v>59</v>
      </c>
      <c r="D4127">
        <v>0</v>
      </c>
      <c r="E4127" t="s">
        <v>23</v>
      </c>
      <c r="F4127" t="s">
        <v>90</v>
      </c>
      <c r="G4127" t="s">
        <v>6790</v>
      </c>
      <c r="H4127">
        <v>19</v>
      </c>
      <c r="I4127" t="s">
        <v>17</v>
      </c>
      <c r="J4127">
        <v>0</v>
      </c>
      <c r="K4127" t="s">
        <v>20</v>
      </c>
      <c r="L4127" t="s">
        <v>6792</v>
      </c>
      <c r="M4127">
        <v>60</v>
      </c>
      <c r="P4127" s="32">
        <v>44919</v>
      </c>
      <c r="Q4127" s="1">
        <v>65.186613951667539</v>
      </c>
      <c r="R4127">
        <v>2</v>
      </c>
      <c r="S4127" t="str" cm="1">
        <f t="array" ref="S4127">_xlfn.IFS(R4127=0,"None",R4127&lt;3,"Low",R4127&lt;6,"Medium",R4127&lt;=10,"High")</f>
        <v>Low</v>
      </c>
      <c r="T4127" t="str" cm="1">
        <f t="array" ref="T4127">_xlfn.IFS(M4127&lt;=20,"Low",M4127&lt;=50,"Medium",M4127&lt;=90,"High")</f>
        <v>High</v>
      </c>
      <c r="U4127" s="33">
        <f>Datos_Limpios[[#This Row],[Number of Complaints or Support]]/Datos_Limpios[[#This Row],[Account Length (in months)]]</f>
        <v>3.3898305084745763E-2</v>
      </c>
      <c r="V4127" t="str" cm="1">
        <f t="array" ref="V4127">_xlfn.IFS(H4127&lt;30,"Under 30",H4127&lt;66,"Middle Age",H4127&gt;=66,"Senior")</f>
        <v>Under 30</v>
      </c>
      <c r="W4127" t="s">
        <v>6823</v>
      </c>
    </row>
    <row r="4128" spans="1:23" x14ac:dyDescent="0.3">
      <c r="A4128" t="s">
        <v>4225</v>
      </c>
      <c r="B4128" t="s">
        <v>17</v>
      </c>
      <c r="C4128">
        <v>31</v>
      </c>
      <c r="D4128">
        <v>0</v>
      </c>
      <c r="E4128" t="s">
        <v>17</v>
      </c>
      <c r="F4128" t="s">
        <v>86</v>
      </c>
      <c r="G4128" t="s">
        <v>19</v>
      </c>
      <c r="H4128">
        <v>27</v>
      </c>
      <c r="I4128" t="s">
        <v>17</v>
      </c>
      <c r="J4128">
        <v>0</v>
      </c>
      <c r="K4128" t="s">
        <v>20</v>
      </c>
      <c r="L4128" t="s">
        <v>6792</v>
      </c>
      <c r="M4128">
        <v>63</v>
      </c>
      <c r="P4128" s="32">
        <v>44929</v>
      </c>
      <c r="Q4128" s="1">
        <v>52.187951133737513</v>
      </c>
      <c r="R4128">
        <v>2</v>
      </c>
      <c r="S4128" t="str" cm="1">
        <f t="array" ref="S4128">_xlfn.IFS(R4128=0,"None",R4128&lt;3,"Low",R4128&lt;6,"Medium",R4128&lt;=10,"High")</f>
        <v>Low</v>
      </c>
      <c r="T4128" t="str" cm="1">
        <f t="array" ref="T4128">_xlfn.IFS(M4128&lt;=20,"Low",M4128&lt;=50,"Medium",M4128&lt;=90,"High")</f>
        <v>High</v>
      </c>
      <c r="U4128" s="33">
        <f>Datos_Limpios[[#This Row],[Number of Complaints or Support]]/Datos_Limpios[[#This Row],[Account Length (in months)]]</f>
        <v>6.4516129032258063E-2</v>
      </c>
      <c r="V4128" t="str" cm="1">
        <f t="array" ref="V4128">_xlfn.IFS(H4128&lt;30,"Under 30",H4128&lt;66,"Middle Age",H4128&gt;=66,"Senior")</f>
        <v>Under 30</v>
      </c>
      <c r="W4128" t="s">
        <v>6824</v>
      </c>
    </row>
    <row r="4129" spans="1:23" x14ac:dyDescent="0.3">
      <c r="A4129" t="s">
        <v>4226</v>
      </c>
      <c r="B4129" t="s">
        <v>17</v>
      </c>
      <c r="C4129">
        <v>3</v>
      </c>
      <c r="D4129">
        <v>0</v>
      </c>
      <c r="E4129" t="s">
        <v>23</v>
      </c>
      <c r="F4129" t="s">
        <v>202</v>
      </c>
      <c r="G4129" t="s">
        <v>19</v>
      </c>
      <c r="H4129">
        <v>51</v>
      </c>
      <c r="I4129" t="s">
        <v>17</v>
      </c>
      <c r="J4129">
        <v>0</v>
      </c>
      <c r="K4129" t="s">
        <v>20</v>
      </c>
      <c r="L4129" t="s">
        <v>6792</v>
      </c>
      <c r="M4129">
        <v>46</v>
      </c>
      <c r="P4129" s="32">
        <v>44508</v>
      </c>
      <c r="Q4129" s="1">
        <v>42.44247556988531</v>
      </c>
      <c r="R4129">
        <v>2</v>
      </c>
      <c r="S4129" t="str" cm="1">
        <f t="array" ref="S4129">_xlfn.IFS(R4129=0,"None",R4129&lt;3,"Low",R4129&lt;6,"Medium",R4129&lt;=10,"High")</f>
        <v>Low</v>
      </c>
      <c r="T4129" t="str" cm="1">
        <f t="array" ref="T4129">_xlfn.IFS(M4129&lt;=20,"Low",M4129&lt;=50,"Medium",M4129&lt;=90,"High")</f>
        <v>Medium</v>
      </c>
      <c r="U4129" s="33">
        <f>Datos_Limpios[[#This Row],[Number of Complaints or Support]]/Datos_Limpios[[#This Row],[Account Length (in months)]]</f>
        <v>0.66666666666666663</v>
      </c>
      <c r="V4129" t="str" cm="1">
        <f t="array" ref="V4129">_xlfn.IFS(H4129&lt;30,"Under 30",H4129&lt;66,"Middle Age",H4129&gt;=66,"Senior")</f>
        <v>Middle Age</v>
      </c>
      <c r="W4129" t="s">
        <v>6825</v>
      </c>
    </row>
    <row r="4130" spans="1:23" x14ac:dyDescent="0.3">
      <c r="A4130" t="s">
        <v>4227</v>
      </c>
      <c r="B4130" t="s">
        <v>17</v>
      </c>
      <c r="C4130">
        <v>8</v>
      </c>
      <c r="D4130">
        <v>0</v>
      </c>
      <c r="E4130" t="s">
        <v>17</v>
      </c>
      <c r="F4130" t="s">
        <v>202</v>
      </c>
      <c r="G4130" t="s">
        <v>6790</v>
      </c>
      <c r="H4130">
        <v>28</v>
      </c>
      <c r="I4130" t="s">
        <v>17</v>
      </c>
      <c r="J4130">
        <v>0</v>
      </c>
      <c r="K4130" t="s">
        <v>24</v>
      </c>
      <c r="L4130" t="s">
        <v>6791</v>
      </c>
      <c r="M4130">
        <v>7</v>
      </c>
      <c r="P4130" s="32">
        <v>44600</v>
      </c>
      <c r="Q4130" s="1">
        <v>6.1267986544434798</v>
      </c>
      <c r="R4130">
        <v>0</v>
      </c>
      <c r="S4130" t="str" cm="1">
        <f t="array" ref="S4130">_xlfn.IFS(R4130=0,"None",R4130&lt;3,"Low",R4130&lt;6,"Medium",R4130&lt;=10,"High")</f>
        <v>None</v>
      </c>
      <c r="T4130" t="str" cm="1">
        <f t="array" ref="T4130">_xlfn.IFS(M4130&lt;=20,"Low",M4130&lt;=50,"Medium",M4130&lt;=90,"High")</f>
        <v>Low</v>
      </c>
      <c r="U4130" s="33">
        <f>Datos_Limpios[[#This Row],[Number of Complaints or Support]]/Datos_Limpios[[#This Row],[Account Length (in months)]]</f>
        <v>0</v>
      </c>
      <c r="V4130" t="str" cm="1">
        <f t="array" ref="V4130">_xlfn.IFS(H4130&lt;30,"Under 30",H4130&lt;66,"Middle Age",H4130&gt;=66,"Senior")</f>
        <v>Under 30</v>
      </c>
      <c r="W4130" t="s">
        <v>6825</v>
      </c>
    </row>
    <row r="4131" spans="1:23" x14ac:dyDescent="0.3">
      <c r="A4131" t="s">
        <v>4228</v>
      </c>
      <c r="B4131" t="s">
        <v>17</v>
      </c>
      <c r="C4131">
        <v>5</v>
      </c>
      <c r="D4131">
        <v>0</v>
      </c>
      <c r="E4131" t="s">
        <v>17</v>
      </c>
      <c r="F4131" t="s">
        <v>88</v>
      </c>
      <c r="G4131" t="s">
        <v>19</v>
      </c>
      <c r="H4131">
        <v>40</v>
      </c>
      <c r="I4131" t="s">
        <v>23</v>
      </c>
      <c r="J4131">
        <v>2</v>
      </c>
      <c r="K4131" t="s">
        <v>20</v>
      </c>
      <c r="L4131" t="s">
        <v>6791</v>
      </c>
      <c r="M4131">
        <v>8</v>
      </c>
      <c r="P4131" s="32">
        <v>44916</v>
      </c>
      <c r="Q4131" s="1">
        <v>9.48824833769417</v>
      </c>
      <c r="R4131">
        <v>7</v>
      </c>
      <c r="S4131" t="str" cm="1">
        <f t="array" ref="S4131">_xlfn.IFS(R4131=0,"None",R4131&lt;3,"Low",R4131&lt;6,"Medium",R4131&lt;=10,"High")</f>
        <v>High</v>
      </c>
      <c r="T4131" t="str" cm="1">
        <f t="array" ref="T4131">_xlfn.IFS(M4131&lt;=20,"Low",M4131&lt;=50,"Medium",M4131&lt;=90,"High")</f>
        <v>Low</v>
      </c>
      <c r="U4131" s="33">
        <f>Datos_Limpios[[#This Row],[Number of Complaints or Support]]/Datos_Limpios[[#This Row],[Account Length (in months)]]</f>
        <v>1.4</v>
      </c>
      <c r="V4131" t="str" cm="1">
        <f t="array" ref="V4131">_xlfn.IFS(H4131&lt;30,"Under 30",H4131&lt;66,"Middle Age",H4131&gt;=66,"Senior")</f>
        <v>Middle Age</v>
      </c>
      <c r="W4131" t="s">
        <v>6825</v>
      </c>
    </row>
    <row r="4132" spans="1:23" x14ac:dyDescent="0.3">
      <c r="A4132" t="s">
        <v>4229</v>
      </c>
      <c r="B4132" t="s">
        <v>17</v>
      </c>
      <c r="C4132">
        <v>6</v>
      </c>
      <c r="D4132">
        <v>1</v>
      </c>
      <c r="E4132" t="s">
        <v>17</v>
      </c>
      <c r="F4132" t="s">
        <v>31</v>
      </c>
      <c r="G4132" t="s">
        <v>6790</v>
      </c>
      <c r="H4132">
        <v>24</v>
      </c>
      <c r="I4132" t="s">
        <v>17</v>
      </c>
      <c r="J4132">
        <v>0</v>
      </c>
      <c r="K4132" t="s">
        <v>20</v>
      </c>
      <c r="L4132" t="s">
        <v>6794</v>
      </c>
      <c r="M4132">
        <v>9</v>
      </c>
      <c r="P4132" s="32">
        <v>45165</v>
      </c>
      <c r="Q4132" s="1">
        <v>10.22200901258962</v>
      </c>
      <c r="R4132">
        <v>9</v>
      </c>
      <c r="S4132" t="str" cm="1">
        <f t="array" ref="S4132">_xlfn.IFS(R4132=0,"None",R4132&lt;3,"Low",R4132&lt;6,"Medium",R4132&lt;=10,"High")</f>
        <v>High</v>
      </c>
      <c r="T4132" t="str" cm="1">
        <f t="array" ref="T4132">_xlfn.IFS(M4132&lt;=20,"Low",M4132&lt;=50,"Medium",M4132&lt;=90,"High")</f>
        <v>Low</v>
      </c>
      <c r="U4132" s="33">
        <f>Datos_Limpios[[#This Row],[Number of Complaints or Support]]/Datos_Limpios[[#This Row],[Account Length (in months)]]</f>
        <v>1.5</v>
      </c>
      <c r="V4132" t="str" cm="1">
        <f t="array" ref="V4132">_xlfn.IFS(H4132&lt;30,"Under 30",H4132&lt;66,"Middle Age",H4132&gt;=66,"Senior")</f>
        <v>Under 30</v>
      </c>
      <c r="W4132" t="s">
        <v>6826</v>
      </c>
    </row>
    <row r="4133" spans="1:23" x14ac:dyDescent="0.3">
      <c r="A4133" t="s">
        <v>4230</v>
      </c>
      <c r="B4133" t="s">
        <v>17</v>
      </c>
      <c r="C4133">
        <v>52</v>
      </c>
      <c r="D4133">
        <v>0</v>
      </c>
      <c r="E4133" t="s">
        <v>23</v>
      </c>
      <c r="F4133" t="s">
        <v>107</v>
      </c>
      <c r="G4133" t="s">
        <v>6790</v>
      </c>
      <c r="H4133">
        <v>84</v>
      </c>
      <c r="I4133" t="s">
        <v>17</v>
      </c>
      <c r="J4133">
        <v>0</v>
      </c>
      <c r="K4133" t="s">
        <v>24</v>
      </c>
      <c r="L4133" t="s">
        <v>6792</v>
      </c>
      <c r="M4133">
        <v>50</v>
      </c>
      <c r="P4133" s="32">
        <v>45061</v>
      </c>
      <c r="Q4133" s="1">
        <v>42.975623986667379</v>
      </c>
      <c r="R4133">
        <v>0</v>
      </c>
      <c r="S4133" t="str" cm="1">
        <f t="array" ref="S4133">_xlfn.IFS(R4133=0,"None",R4133&lt;3,"Low",R4133&lt;6,"Medium",R4133&lt;=10,"High")</f>
        <v>None</v>
      </c>
      <c r="T4133" t="str" cm="1">
        <f t="array" ref="T4133">_xlfn.IFS(M4133&lt;=20,"Low",M4133&lt;=50,"Medium",M4133&lt;=90,"High")</f>
        <v>Medium</v>
      </c>
      <c r="U4133" s="33">
        <f>Datos_Limpios[[#This Row],[Number of Complaints or Support]]/Datos_Limpios[[#This Row],[Account Length (in months)]]</f>
        <v>0</v>
      </c>
      <c r="V4133" t="str" cm="1">
        <f t="array" ref="V4133">_xlfn.IFS(H4133&lt;30,"Under 30",H4133&lt;66,"Middle Age",H4133&gt;=66,"Senior")</f>
        <v>Senior</v>
      </c>
      <c r="W4133" t="s">
        <v>6825</v>
      </c>
    </row>
    <row r="4134" spans="1:23" x14ac:dyDescent="0.3">
      <c r="A4134" t="s">
        <v>4231</v>
      </c>
      <c r="B4134" t="s">
        <v>17</v>
      </c>
      <c r="C4134">
        <v>25</v>
      </c>
      <c r="D4134">
        <v>1</v>
      </c>
      <c r="E4134" t="s">
        <v>17</v>
      </c>
      <c r="F4134" t="s">
        <v>73</v>
      </c>
      <c r="G4134" t="s">
        <v>6790</v>
      </c>
      <c r="H4134">
        <v>56</v>
      </c>
      <c r="I4134" t="s">
        <v>23</v>
      </c>
      <c r="J4134">
        <v>2</v>
      </c>
      <c r="K4134" t="s">
        <v>32</v>
      </c>
      <c r="L4134" t="s">
        <v>6791</v>
      </c>
      <c r="M4134">
        <v>11</v>
      </c>
      <c r="P4134" s="32">
        <v>44700</v>
      </c>
      <c r="Q4134" s="1">
        <v>9.3421761824715741</v>
      </c>
      <c r="R4134">
        <v>7</v>
      </c>
      <c r="S4134" t="str" cm="1">
        <f t="array" ref="S4134">_xlfn.IFS(R4134=0,"None",R4134&lt;3,"Low",R4134&lt;6,"Medium",R4134&lt;=10,"High")</f>
        <v>High</v>
      </c>
      <c r="T4134" t="str" cm="1">
        <f t="array" ref="T4134">_xlfn.IFS(M4134&lt;=20,"Low",M4134&lt;=50,"Medium",M4134&lt;=90,"High")</f>
        <v>Low</v>
      </c>
      <c r="U4134" s="33">
        <f>Datos_Limpios[[#This Row],[Number of Complaints or Support]]/Datos_Limpios[[#This Row],[Account Length (in months)]]</f>
        <v>0.28000000000000003</v>
      </c>
      <c r="V4134" t="str" cm="1">
        <f t="array" ref="V4134">_xlfn.IFS(H4134&lt;30,"Under 30",H4134&lt;66,"Middle Age",H4134&gt;=66,"Senior")</f>
        <v>Middle Age</v>
      </c>
      <c r="W4134" t="s">
        <v>6824</v>
      </c>
    </row>
    <row r="4135" spans="1:23" x14ac:dyDescent="0.3">
      <c r="A4135" t="s">
        <v>4232</v>
      </c>
      <c r="B4135" t="s">
        <v>17</v>
      </c>
      <c r="C4135">
        <v>65</v>
      </c>
      <c r="D4135">
        <v>0</v>
      </c>
      <c r="E4135" t="s">
        <v>23</v>
      </c>
      <c r="F4135" t="s">
        <v>121</v>
      </c>
      <c r="G4135" t="s">
        <v>19</v>
      </c>
      <c r="H4135">
        <v>28</v>
      </c>
      <c r="I4135" t="s">
        <v>17</v>
      </c>
      <c r="J4135">
        <v>0</v>
      </c>
      <c r="K4135" t="s">
        <v>32</v>
      </c>
      <c r="L4135" t="s">
        <v>6791</v>
      </c>
      <c r="M4135">
        <v>28</v>
      </c>
      <c r="P4135" s="32">
        <v>44719</v>
      </c>
      <c r="Q4135" s="1">
        <v>28.496443217650789</v>
      </c>
      <c r="R4135">
        <v>10</v>
      </c>
      <c r="S4135" t="str" cm="1">
        <f t="array" ref="S4135">_xlfn.IFS(R4135=0,"None",R4135&lt;3,"Low",R4135&lt;6,"Medium",R4135&lt;=10,"High")</f>
        <v>High</v>
      </c>
      <c r="T4135" t="str" cm="1">
        <f t="array" ref="T4135">_xlfn.IFS(M4135&lt;=20,"Low",M4135&lt;=50,"Medium",M4135&lt;=90,"High")</f>
        <v>Medium</v>
      </c>
      <c r="U4135" s="33">
        <f>Datos_Limpios[[#This Row],[Number of Complaints or Support]]/Datos_Limpios[[#This Row],[Account Length (in months)]]</f>
        <v>0.15384615384615385</v>
      </c>
      <c r="V4135" t="str" cm="1">
        <f t="array" ref="V4135">_xlfn.IFS(H4135&lt;30,"Under 30",H4135&lt;66,"Middle Age",H4135&gt;=66,"Senior")</f>
        <v>Under 30</v>
      </c>
      <c r="W4135" t="s">
        <v>6826</v>
      </c>
    </row>
    <row r="4136" spans="1:23" x14ac:dyDescent="0.3">
      <c r="A4136" t="s">
        <v>4233</v>
      </c>
      <c r="B4136" t="s">
        <v>17</v>
      </c>
      <c r="C4136">
        <v>70</v>
      </c>
      <c r="D4136">
        <v>0</v>
      </c>
      <c r="E4136" t="s">
        <v>17</v>
      </c>
      <c r="F4136" t="s">
        <v>47</v>
      </c>
      <c r="G4136" t="s">
        <v>6790</v>
      </c>
      <c r="H4136">
        <v>74</v>
      </c>
      <c r="I4136" t="s">
        <v>23</v>
      </c>
      <c r="J4136">
        <v>3</v>
      </c>
      <c r="K4136" t="s">
        <v>32</v>
      </c>
      <c r="L4136" t="s">
        <v>6791</v>
      </c>
      <c r="M4136">
        <v>7</v>
      </c>
      <c r="P4136" s="32">
        <v>45012</v>
      </c>
      <c r="Q4136" s="1">
        <v>6.95553014236779</v>
      </c>
      <c r="R4136">
        <v>6</v>
      </c>
      <c r="S4136" t="str" cm="1">
        <f t="array" ref="S4136">_xlfn.IFS(R4136=0,"None",R4136&lt;3,"Low",R4136&lt;6,"Medium",R4136&lt;=10,"High")</f>
        <v>High</v>
      </c>
      <c r="T4136" t="str" cm="1">
        <f t="array" ref="T4136">_xlfn.IFS(M4136&lt;=20,"Low",M4136&lt;=50,"Medium",M4136&lt;=90,"High")</f>
        <v>Low</v>
      </c>
      <c r="U4136" s="33">
        <f>Datos_Limpios[[#This Row],[Number of Complaints or Support]]/Datos_Limpios[[#This Row],[Account Length (in months)]]</f>
        <v>8.5714285714285715E-2</v>
      </c>
      <c r="V4136" t="str" cm="1">
        <f t="array" ref="V4136">_xlfn.IFS(H4136&lt;30,"Under 30",H4136&lt;66,"Middle Age",H4136&gt;=66,"Senior")</f>
        <v>Senior</v>
      </c>
      <c r="W4136" t="s">
        <v>6824</v>
      </c>
    </row>
    <row r="4137" spans="1:23" x14ac:dyDescent="0.3">
      <c r="A4137" t="s">
        <v>4234</v>
      </c>
      <c r="B4137" t="s">
        <v>17</v>
      </c>
      <c r="C4137">
        <v>48</v>
      </c>
      <c r="D4137">
        <v>0</v>
      </c>
      <c r="E4137" t="s">
        <v>23</v>
      </c>
      <c r="F4137" t="s">
        <v>29</v>
      </c>
      <c r="G4137" t="s">
        <v>6790</v>
      </c>
      <c r="H4137">
        <v>79</v>
      </c>
      <c r="I4137" t="s">
        <v>17</v>
      </c>
      <c r="J4137">
        <v>0</v>
      </c>
      <c r="K4137" t="s">
        <v>32</v>
      </c>
      <c r="L4137" t="s">
        <v>6791</v>
      </c>
      <c r="M4137">
        <v>31</v>
      </c>
      <c r="P4137" s="32">
        <v>45217</v>
      </c>
      <c r="Q4137" s="1">
        <v>29.05501270672751</v>
      </c>
      <c r="R4137">
        <v>0</v>
      </c>
      <c r="S4137" t="str" cm="1">
        <f t="array" ref="S4137">_xlfn.IFS(R4137=0,"None",R4137&lt;3,"Low",R4137&lt;6,"Medium",R4137&lt;=10,"High")</f>
        <v>None</v>
      </c>
      <c r="T4137" t="str" cm="1">
        <f t="array" ref="T4137">_xlfn.IFS(M4137&lt;=20,"Low",M4137&lt;=50,"Medium",M4137&lt;=90,"High")</f>
        <v>Medium</v>
      </c>
      <c r="U4137" s="33">
        <f>Datos_Limpios[[#This Row],[Number of Complaints or Support]]/Datos_Limpios[[#This Row],[Account Length (in months)]]</f>
        <v>0</v>
      </c>
      <c r="V4137" t="str" cm="1">
        <f t="array" ref="V4137">_xlfn.IFS(H4137&lt;30,"Under 30",H4137&lt;66,"Middle Age",H4137&gt;=66,"Senior")</f>
        <v>Senior</v>
      </c>
      <c r="W4137" t="s">
        <v>6825</v>
      </c>
    </row>
    <row r="4138" spans="1:23" x14ac:dyDescent="0.3">
      <c r="A4138" t="s">
        <v>4235</v>
      </c>
      <c r="B4138" t="s">
        <v>17</v>
      </c>
      <c r="C4138">
        <v>64</v>
      </c>
      <c r="D4138">
        <v>0</v>
      </c>
      <c r="E4138" t="s">
        <v>17</v>
      </c>
      <c r="F4138" t="s">
        <v>88</v>
      </c>
      <c r="G4138" t="s">
        <v>6790</v>
      </c>
      <c r="H4138">
        <v>50</v>
      </c>
      <c r="I4138" t="s">
        <v>17</v>
      </c>
      <c r="J4138">
        <v>0</v>
      </c>
      <c r="K4138" t="s">
        <v>32</v>
      </c>
      <c r="L4138" t="s">
        <v>6791</v>
      </c>
      <c r="M4138">
        <v>50</v>
      </c>
      <c r="P4138" s="32">
        <v>43999</v>
      </c>
      <c r="Q4138" s="1">
        <v>51.086084481077208</v>
      </c>
      <c r="R4138">
        <v>8</v>
      </c>
      <c r="S4138" t="str" cm="1">
        <f t="array" ref="S4138">_xlfn.IFS(R4138=0,"None",R4138&lt;3,"Low",R4138&lt;6,"Medium",R4138&lt;=10,"High")</f>
        <v>High</v>
      </c>
      <c r="T4138" t="str" cm="1">
        <f t="array" ref="T4138">_xlfn.IFS(M4138&lt;=20,"Low",M4138&lt;=50,"Medium",M4138&lt;=90,"High")</f>
        <v>Medium</v>
      </c>
      <c r="U4138" s="33">
        <f>Datos_Limpios[[#This Row],[Number of Complaints or Support]]/Datos_Limpios[[#This Row],[Account Length (in months)]]</f>
        <v>0.125</v>
      </c>
      <c r="V4138" t="str" cm="1">
        <f t="array" ref="V4138">_xlfn.IFS(H4138&lt;30,"Under 30",H4138&lt;66,"Middle Age",H4138&gt;=66,"Senior")</f>
        <v>Middle Age</v>
      </c>
      <c r="W4138" t="s">
        <v>6825</v>
      </c>
    </row>
    <row r="4139" spans="1:23" x14ac:dyDescent="0.3">
      <c r="A4139" t="s">
        <v>4236</v>
      </c>
      <c r="B4139" t="s">
        <v>17</v>
      </c>
      <c r="C4139">
        <v>16</v>
      </c>
      <c r="D4139">
        <v>1</v>
      </c>
      <c r="E4139" t="s">
        <v>17</v>
      </c>
      <c r="F4139" t="s">
        <v>121</v>
      </c>
      <c r="G4139" t="s">
        <v>6790</v>
      </c>
      <c r="H4139">
        <v>66</v>
      </c>
      <c r="I4139" t="s">
        <v>23</v>
      </c>
      <c r="J4139">
        <v>2</v>
      </c>
      <c r="K4139" t="s">
        <v>24</v>
      </c>
      <c r="L4139" t="s">
        <v>6791</v>
      </c>
      <c r="M4139">
        <v>18</v>
      </c>
      <c r="P4139" s="32">
        <v>45139</v>
      </c>
      <c r="Q4139" s="1">
        <v>14.481243126786021</v>
      </c>
      <c r="R4139">
        <v>7</v>
      </c>
      <c r="S4139" t="str" cm="1">
        <f t="array" ref="S4139">_xlfn.IFS(R4139=0,"None",R4139&lt;3,"Low",R4139&lt;6,"Medium",R4139&lt;=10,"High")</f>
        <v>High</v>
      </c>
      <c r="T4139" t="str" cm="1">
        <f t="array" ref="T4139">_xlfn.IFS(M4139&lt;=20,"Low",M4139&lt;=50,"Medium",M4139&lt;=90,"High")</f>
        <v>Low</v>
      </c>
      <c r="U4139" s="33">
        <f>Datos_Limpios[[#This Row],[Number of Complaints or Support]]/Datos_Limpios[[#This Row],[Account Length (in months)]]</f>
        <v>0.4375</v>
      </c>
      <c r="V4139" t="str" cm="1">
        <f t="array" ref="V4139">_xlfn.IFS(H4139&lt;30,"Under 30",H4139&lt;66,"Middle Age",H4139&gt;=66,"Senior")</f>
        <v>Senior</v>
      </c>
      <c r="W4139" t="s">
        <v>6826</v>
      </c>
    </row>
    <row r="4140" spans="1:23" x14ac:dyDescent="0.3">
      <c r="A4140" t="s">
        <v>4237</v>
      </c>
      <c r="B4140" t="s">
        <v>23</v>
      </c>
      <c r="C4140">
        <v>17</v>
      </c>
      <c r="D4140">
        <v>0</v>
      </c>
      <c r="E4140" t="s">
        <v>23</v>
      </c>
      <c r="F4140" t="s">
        <v>115</v>
      </c>
      <c r="G4140" t="s">
        <v>19</v>
      </c>
      <c r="H4140">
        <v>80</v>
      </c>
      <c r="I4140" t="s">
        <v>17</v>
      </c>
      <c r="J4140">
        <v>0</v>
      </c>
      <c r="K4140" t="s">
        <v>32</v>
      </c>
      <c r="L4140" t="s">
        <v>6791</v>
      </c>
      <c r="M4140">
        <v>17</v>
      </c>
      <c r="N4140" t="s">
        <v>6810</v>
      </c>
      <c r="O4140" t="s">
        <v>6810</v>
      </c>
      <c r="P4140" s="32">
        <v>44179</v>
      </c>
      <c r="Q4140" s="1">
        <v>16.077408767226409</v>
      </c>
      <c r="R4140">
        <v>7</v>
      </c>
      <c r="S4140" t="str" cm="1">
        <f t="array" ref="S4140">_xlfn.IFS(R4140=0,"None",R4140&lt;3,"Low",R4140&lt;6,"Medium",R4140&lt;=10,"High")</f>
        <v>High</v>
      </c>
      <c r="T4140" t="str" cm="1">
        <f t="array" ref="T4140">_xlfn.IFS(M4140&lt;=20,"Low",M4140&lt;=50,"Medium",M4140&lt;=90,"High")</f>
        <v>Low</v>
      </c>
      <c r="U4140" s="33">
        <f>Datos_Limpios[[#This Row],[Number of Complaints or Support]]/Datos_Limpios[[#This Row],[Account Length (in months)]]</f>
        <v>0.41176470588235292</v>
      </c>
      <c r="V4140" t="str" cm="1">
        <f t="array" ref="V4140">_xlfn.IFS(H4140&lt;30,"Under 30",H4140&lt;66,"Middle Age",H4140&gt;=66,"Senior")</f>
        <v>Senior</v>
      </c>
      <c r="W4140" t="s">
        <v>6825</v>
      </c>
    </row>
    <row r="4141" spans="1:23" x14ac:dyDescent="0.3">
      <c r="A4141" t="s">
        <v>4238</v>
      </c>
      <c r="B4141" t="s">
        <v>17</v>
      </c>
      <c r="C4141">
        <v>2</v>
      </c>
      <c r="D4141">
        <v>0</v>
      </c>
      <c r="E4141" t="s">
        <v>23</v>
      </c>
      <c r="F4141" t="s">
        <v>158</v>
      </c>
      <c r="G4141" t="s">
        <v>6790</v>
      </c>
      <c r="H4141">
        <v>44</v>
      </c>
      <c r="I4141" t="s">
        <v>17</v>
      </c>
      <c r="J4141">
        <v>0</v>
      </c>
      <c r="K4141" t="s">
        <v>20</v>
      </c>
      <c r="L4141" t="s">
        <v>6792</v>
      </c>
      <c r="M4141">
        <v>24</v>
      </c>
      <c r="P4141" s="32">
        <v>44941</v>
      </c>
      <c r="Q4141" s="1">
        <v>23.989647574752802</v>
      </c>
      <c r="R4141">
        <v>2</v>
      </c>
      <c r="S4141" t="str" cm="1">
        <f t="array" ref="S4141">_xlfn.IFS(R4141=0,"None",R4141&lt;3,"Low",R4141&lt;6,"Medium",R4141&lt;=10,"High")</f>
        <v>Low</v>
      </c>
      <c r="T4141" t="str" cm="1">
        <f t="array" ref="T4141">_xlfn.IFS(M4141&lt;=20,"Low",M4141&lt;=50,"Medium",M4141&lt;=90,"High")</f>
        <v>Medium</v>
      </c>
      <c r="U4141" s="33">
        <f>Datos_Limpios[[#This Row],[Number of Complaints or Support]]/Datos_Limpios[[#This Row],[Account Length (in months)]]</f>
        <v>1</v>
      </c>
      <c r="V4141" t="str" cm="1">
        <f t="array" ref="V4141">_xlfn.IFS(H4141&lt;30,"Under 30",H4141&lt;66,"Middle Age",H4141&gt;=66,"Senior")</f>
        <v>Middle Age</v>
      </c>
      <c r="W4141" t="s">
        <v>6823</v>
      </c>
    </row>
    <row r="4142" spans="1:23" x14ac:dyDescent="0.3">
      <c r="A4142" t="s">
        <v>4239</v>
      </c>
      <c r="B4142" t="s">
        <v>17</v>
      </c>
      <c r="C4142">
        <v>73</v>
      </c>
      <c r="D4142">
        <v>2</v>
      </c>
      <c r="E4142" t="s">
        <v>23</v>
      </c>
      <c r="F4142" t="s">
        <v>22</v>
      </c>
      <c r="G4142" t="s">
        <v>6790</v>
      </c>
      <c r="H4142">
        <v>43</v>
      </c>
      <c r="I4142" t="s">
        <v>23</v>
      </c>
      <c r="J4142">
        <v>3</v>
      </c>
      <c r="K4142" t="s">
        <v>32</v>
      </c>
      <c r="L4142" t="s">
        <v>6792</v>
      </c>
      <c r="M4142">
        <v>23</v>
      </c>
      <c r="P4142" s="32">
        <v>44175</v>
      </c>
      <c r="Q4142" s="1">
        <v>20.237120623369979</v>
      </c>
      <c r="R4142">
        <v>9</v>
      </c>
      <c r="S4142" t="str" cm="1">
        <f t="array" ref="S4142">_xlfn.IFS(R4142=0,"None",R4142&lt;3,"Low",R4142&lt;6,"Medium",R4142&lt;=10,"High")</f>
        <v>High</v>
      </c>
      <c r="T4142" t="str" cm="1">
        <f t="array" ref="T4142">_xlfn.IFS(M4142&lt;=20,"Low",M4142&lt;=50,"Medium",M4142&lt;=90,"High")</f>
        <v>Medium</v>
      </c>
      <c r="U4142" s="33">
        <f>Datos_Limpios[[#This Row],[Number of Complaints or Support]]/Datos_Limpios[[#This Row],[Account Length (in months)]]</f>
        <v>0.12328767123287671</v>
      </c>
      <c r="V4142" t="str" cm="1">
        <f t="array" ref="V4142">_xlfn.IFS(H4142&lt;30,"Under 30",H4142&lt;66,"Middle Age",H4142&gt;=66,"Senior")</f>
        <v>Middle Age</v>
      </c>
      <c r="W4142" t="s">
        <v>6823</v>
      </c>
    </row>
    <row r="4143" spans="1:23" x14ac:dyDescent="0.3">
      <c r="A4143" t="s">
        <v>4240</v>
      </c>
      <c r="B4143" t="s">
        <v>17</v>
      </c>
      <c r="C4143">
        <v>35</v>
      </c>
      <c r="D4143">
        <v>0</v>
      </c>
      <c r="E4143" t="s">
        <v>23</v>
      </c>
      <c r="F4143" t="s">
        <v>84</v>
      </c>
      <c r="G4143" t="s">
        <v>6790</v>
      </c>
      <c r="H4143">
        <v>30</v>
      </c>
      <c r="I4143" t="s">
        <v>23</v>
      </c>
      <c r="J4143">
        <v>5</v>
      </c>
      <c r="K4143" t="s">
        <v>20</v>
      </c>
      <c r="L4143" t="s">
        <v>6792</v>
      </c>
      <c r="M4143">
        <v>39</v>
      </c>
      <c r="P4143" s="32">
        <v>44460</v>
      </c>
      <c r="Q4143" s="1">
        <v>35.276149945669509</v>
      </c>
      <c r="R4143">
        <v>6</v>
      </c>
      <c r="S4143" t="str" cm="1">
        <f t="array" ref="S4143">_xlfn.IFS(R4143=0,"None",R4143&lt;3,"Low",R4143&lt;6,"Medium",R4143&lt;=10,"High")</f>
        <v>High</v>
      </c>
      <c r="T4143" t="str" cm="1">
        <f t="array" ref="T4143">_xlfn.IFS(M4143&lt;=20,"Low",M4143&lt;=50,"Medium",M4143&lt;=90,"High")</f>
        <v>Medium</v>
      </c>
      <c r="U4143" s="33">
        <f>Datos_Limpios[[#This Row],[Number of Complaints or Support]]/Datos_Limpios[[#This Row],[Account Length (in months)]]</f>
        <v>0.17142857142857143</v>
      </c>
      <c r="V4143" t="str" cm="1">
        <f t="array" ref="V4143">_xlfn.IFS(H4143&lt;30,"Under 30",H4143&lt;66,"Middle Age",H4143&gt;=66,"Senior")</f>
        <v>Middle Age</v>
      </c>
      <c r="W4143" t="s">
        <v>6824</v>
      </c>
    </row>
    <row r="4144" spans="1:23" x14ac:dyDescent="0.3">
      <c r="A4144" t="s">
        <v>4241</v>
      </c>
      <c r="B4144" t="s">
        <v>17</v>
      </c>
      <c r="C4144">
        <v>16</v>
      </c>
      <c r="D4144">
        <v>0</v>
      </c>
      <c r="E4144" t="s">
        <v>17</v>
      </c>
      <c r="F4144" t="s">
        <v>38</v>
      </c>
      <c r="G4144" t="s">
        <v>6790</v>
      </c>
      <c r="H4144">
        <v>43</v>
      </c>
      <c r="I4144" t="s">
        <v>23</v>
      </c>
      <c r="J4144">
        <v>6</v>
      </c>
      <c r="K4144" t="s">
        <v>20</v>
      </c>
      <c r="L4144" t="s">
        <v>6792</v>
      </c>
      <c r="M4144">
        <v>7</v>
      </c>
      <c r="P4144" s="32">
        <v>45244</v>
      </c>
      <c r="Q4144" s="1">
        <v>5.8777810696394903</v>
      </c>
      <c r="R4144">
        <v>2</v>
      </c>
      <c r="S4144" t="str" cm="1">
        <f t="array" ref="S4144">_xlfn.IFS(R4144=0,"None",R4144&lt;3,"Low",R4144&lt;6,"Medium",R4144&lt;=10,"High")</f>
        <v>Low</v>
      </c>
      <c r="T4144" t="str" cm="1">
        <f t="array" ref="T4144">_xlfn.IFS(M4144&lt;=20,"Low",M4144&lt;=50,"Medium",M4144&lt;=90,"High")</f>
        <v>Low</v>
      </c>
      <c r="U4144" s="33">
        <f>Datos_Limpios[[#This Row],[Number of Complaints or Support]]/Datos_Limpios[[#This Row],[Account Length (in months)]]</f>
        <v>0.125</v>
      </c>
      <c r="V4144" t="str" cm="1">
        <f t="array" ref="V4144">_xlfn.IFS(H4144&lt;30,"Under 30",H4144&lt;66,"Middle Age",H4144&gt;=66,"Senior")</f>
        <v>Middle Age</v>
      </c>
      <c r="W4144" t="s">
        <v>6825</v>
      </c>
    </row>
    <row r="4145" spans="1:23" x14ac:dyDescent="0.3">
      <c r="A4145" t="s">
        <v>4242</v>
      </c>
      <c r="B4145" t="s">
        <v>17</v>
      </c>
      <c r="C4145">
        <v>45</v>
      </c>
      <c r="D4145">
        <v>1</v>
      </c>
      <c r="E4145" t="s">
        <v>23</v>
      </c>
      <c r="F4145" t="s">
        <v>18</v>
      </c>
      <c r="G4145" t="s">
        <v>6790</v>
      </c>
      <c r="H4145">
        <v>41</v>
      </c>
      <c r="I4145" t="s">
        <v>17</v>
      </c>
      <c r="J4145">
        <v>0</v>
      </c>
      <c r="K4145" t="s">
        <v>20</v>
      </c>
      <c r="L4145" t="s">
        <v>6792</v>
      </c>
      <c r="M4145">
        <v>39</v>
      </c>
      <c r="P4145" s="32">
        <v>44709</v>
      </c>
      <c r="Q4145" s="1">
        <v>37.429699159664032</v>
      </c>
      <c r="R4145">
        <v>0</v>
      </c>
      <c r="S4145" t="str" cm="1">
        <f t="array" ref="S4145">_xlfn.IFS(R4145=0,"None",R4145&lt;3,"Low",R4145&lt;6,"Medium",R4145&lt;=10,"High")</f>
        <v>None</v>
      </c>
      <c r="T4145" t="str" cm="1">
        <f t="array" ref="T4145">_xlfn.IFS(M4145&lt;=20,"Low",M4145&lt;=50,"Medium",M4145&lt;=90,"High")</f>
        <v>Medium</v>
      </c>
      <c r="U4145" s="33">
        <f>Datos_Limpios[[#This Row],[Number of Complaints or Support]]/Datos_Limpios[[#This Row],[Account Length (in months)]]</f>
        <v>0</v>
      </c>
      <c r="V4145" t="str" cm="1">
        <f t="array" ref="V4145">_xlfn.IFS(H4145&lt;30,"Under 30",H4145&lt;66,"Middle Age",H4145&gt;=66,"Senior")</f>
        <v>Middle Age</v>
      </c>
      <c r="W4145" t="s">
        <v>6823</v>
      </c>
    </row>
    <row r="4146" spans="1:23" x14ac:dyDescent="0.3">
      <c r="A4146" t="s">
        <v>4243</v>
      </c>
      <c r="B4146" t="s">
        <v>23</v>
      </c>
      <c r="C4146">
        <v>24</v>
      </c>
      <c r="D4146">
        <v>4</v>
      </c>
      <c r="E4146" t="s">
        <v>23</v>
      </c>
      <c r="F4146" t="s">
        <v>247</v>
      </c>
      <c r="G4146" t="s">
        <v>19</v>
      </c>
      <c r="H4146">
        <v>38</v>
      </c>
      <c r="I4146" t="s">
        <v>17</v>
      </c>
      <c r="J4146">
        <v>0</v>
      </c>
      <c r="K4146" t="s">
        <v>20</v>
      </c>
      <c r="L4146" t="s">
        <v>6792</v>
      </c>
      <c r="M4146">
        <v>47</v>
      </c>
      <c r="N4146" t="s">
        <v>27</v>
      </c>
      <c r="O4146" t="s">
        <v>208</v>
      </c>
      <c r="P4146" s="32">
        <v>44661</v>
      </c>
      <c r="Q4146" s="1">
        <v>51.313391790645589</v>
      </c>
      <c r="R4146">
        <v>5</v>
      </c>
      <c r="S4146" t="str" cm="1">
        <f t="array" ref="S4146">_xlfn.IFS(R4146=0,"None",R4146&lt;3,"Low",R4146&lt;6,"Medium",R4146&lt;=10,"High")</f>
        <v>Medium</v>
      </c>
      <c r="T4146" t="str" cm="1">
        <f t="array" ref="T4146">_xlfn.IFS(M4146&lt;=20,"Low",M4146&lt;=50,"Medium",M4146&lt;=90,"High")</f>
        <v>Medium</v>
      </c>
      <c r="U4146" s="33">
        <f>Datos_Limpios[[#This Row],[Number of Complaints or Support]]/Datos_Limpios[[#This Row],[Account Length (in months)]]</f>
        <v>0.20833333333333334</v>
      </c>
      <c r="V4146" t="str" cm="1">
        <f t="array" ref="V4146">_xlfn.IFS(H4146&lt;30,"Under 30",H4146&lt;66,"Middle Age",H4146&gt;=66,"Senior")</f>
        <v>Middle Age</v>
      </c>
      <c r="W4146" t="s">
        <v>6826</v>
      </c>
    </row>
    <row r="4147" spans="1:23" x14ac:dyDescent="0.3">
      <c r="A4147" t="s">
        <v>4244</v>
      </c>
      <c r="B4147" t="s">
        <v>17</v>
      </c>
      <c r="C4147">
        <v>22</v>
      </c>
      <c r="D4147">
        <v>2</v>
      </c>
      <c r="E4147" t="s">
        <v>23</v>
      </c>
      <c r="F4147" t="s">
        <v>34</v>
      </c>
      <c r="G4147" t="s">
        <v>19</v>
      </c>
      <c r="H4147">
        <v>53</v>
      </c>
      <c r="I4147" t="s">
        <v>17</v>
      </c>
      <c r="J4147">
        <v>0</v>
      </c>
      <c r="K4147" t="s">
        <v>24</v>
      </c>
      <c r="L4147" t="s">
        <v>6792</v>
      </c>
      <c r="M4147">
        <v>31</v>
      </c>
      <c r="P4147" s="32">
        <v>44325</v>
      </c>
      <c r="Q4147" s="1">
        <v>33.900414320354969</v>
      </c>
      <c r="R4147">
        <v>4</v>
      </c>
      <c r="S4147" t="str" cm="1">
        <f t="array" ref="S4147">_xlfn.IFS(R4147=0,"None",R4147&lt;3,"Low",R4147&lt;6,"Medium",R4147&lt;=10,"High")</f>
        <v>Medium</v>
      </c>
      <c r="T4147" t="str" cm="1">
        <f t="array" ref="T4147">_xlfn.IFS(M4147&lt;=20,"Low",M4147&lt;=50,"Medium",M4147&lt;=90,"High")</f>
        <v>Medium</v>
      </c>
      <c r="U4147" s="33">
        <f>Datos_Limpios[[#This Row],[Number of Complaints or Support]]/Datos_Limpios[[#This Row],[Account Length (in months)]]</f>
        <v>0.18181818181818182</v>
      </c>
      <c r="V4147" t="str" cm="1">
        <f t="array" ref="V4147">_xlfn.IFS(H4147&lt;30,"Under 30",H4147&lt;66,"Middle Age",H4147&gt;=66,"Senior")</f>
        <v>Middle Age</v>
      </c>
      <c r="W4147" t="s">
        <v>6823</v>
      </c>
    </row>
    <row r="4148" spans="1:23" x14ac:dyDescent="0.3">
      <c r="A4148" t="s">
        <v>4245</v>
      </c>
      <c r="B4148" t="s">
        <v>17</v>
      </c>
      <c r="C4148">
        <v>71</v>
      </c>
      <c r="D4148">
        <v>0</v>
      </c>
      <c r="E4148" t="s">
        <v>17</v>
      </c>
      <c r="F4148" t="s">
        <v>54</v>
      </c>
      <c r="G4148" t="s">
        <v>19</v>
      </c>
      <c r="H4148">
        <v>44</v>
      </c>
      <c r="I4148" t="s">
        <v>17</v>
      </c>
      <c r="J4148">
        <v>0</v>
      </c>
      <c r="K4148" t="s">
        <v>32</v>
      </c>
      <c r="L4148" t="s">
        <v>6792</v>
      </c>
      <c r="M4148">
        <v>9</v>
      </c>
      <c r="P4148" s="32">
        <v>44297</v>
      </c>
      <c r="Q4148" s="1">
        <v>9.8320399051818335</v>
      </c>
      <c r="R4148">
        <v>3</v>
      </c>
      <c r="S4148" t="str" cm="1">
        <f t="array" ref="S4148">_xlfn.IFS(R4148=0,"None",R4148&lt;3,"Low",R4148&lt;6,"Medium",R4148&lt;=10,"High")</f>
        <v>Medium</v>
      </c>
      <c r="T4148" t="str" cm="1">
        <f t="array" ref="T4148">_xlfn.IFS(M4148&lt;=20,"Low",M4148&lt;=50,"Medium",M4148&lt;=90,"High")</f>
        <v>Low</v>
      </c>
      <c r="U4148" s="33">
        <f>Datos_Limpios[[#This Row],[Number of Complaints or Support]]/Datos_Limpios[[#This Row],[Account Length (in months)]]</f>
        <v>4.2253521126760563E-2</v>
      </c>
      <c r="V4148" t="str" cm="1">
        <f t="array" ref="V4148">_xlfn.IFS(H4148&lt;30,"Under 30",H4148&lt;66,"Middle Age",H4148&gt;=66,"Senior")</f>
        <v>Middle Age</v>
      </c>
      <c r="W4148" t="s">
        <v>6823</v>
      </c>
    </row>
    <row r="4149" spans="1:23" x14ac:dyDescent="0.3">
      <c r="A4149" t="s">
        <v>4246</v>
      </c>
      <c r="B4149" t="s">
        <v>23</v>
      </c>
      <c r="C4149">
        <v>2</v>
      </c>
      <c r="D4149">
        <v>2</v>
      </c>
      <c r="E4149" t="s">
        <v>23</v>
      </c>
      <c r="F4149" t="s">
        <v>31</v>
      </c>
      <c r="G4149" t="s">
        <v>19</v>
      </c>
      <c r="H4149">
        <v>82</v>
      </c>
      <c r="I4149" t="s">
        <v>17</v>
      </c>
      <c r="J4149">
        <v>0</v>
      </c>
      <c r="K4149" t="s">
        <v>20</v>
      </c>
      <c r="L4149" t="s">
        <v>6792</v>
      </c>
      <c r="M4149">
        <v>46</v>
      </c>
      <c r="N4149" t="s">
        <v>91</v>
      </c>
      <c r="O4149" t="s">
        <v>419</v>
      </c>
      <c r="P4149" s="32">
        <v>44007</v>
      </c>
      <c r="Q4149" s="1">
        <v>45.011078161170531</v>
      </c>
      <c r="R4149">
        <v>7</v>
      </c>
      <c r="S4149" t="str" cm="1">
        <f t="array" ref="S4149">_xlfn.IFS(R4149=0,"None",R4149&lt;3,"Low",R4149&lt;6,"Medium",R4149&lt;=10,"High")</f>
        <v>High</v>
      </c>
      <c r="T4149" t="str" cm="1">
        <f t="array" ref="T4149">_xlfn.IFS(M4149&lt;=20,"Low",M4149&lt;=50,"Medium",M4149&lt;=90,"High")</f>
        <v>Medium</v>
      </c>
      <c r="U4149" s="33">
        <f>Datos_Limpios[[#This Row],[Number of Complaints or Support]]/Datos_Limpios[[#This Row],[Account Length (in months)]]</f>
        <v>3.5</v>
      </c>
      <c r="V4149" t="str" cm="1">
        <f t="array" ref="V4149">_xlfn.IFS(H4149&lt;30,"Under 30",H4149&lt;66,"Middle Age",H4149&gt;=66,"Senior")</f>
        <v>Senior</v>
      </c>
      <c r="W4149" t="s">
        <v>6826</v>
      </c>
    </row>
    <row r="4150" spans="1:23" x14ac:dyDescent="0.3">
      <c r="A4150" t="s">
        <v>4247</v>
      </c>
      <c r="B4150" t="s">
        <v>17</v>
      </c>
      <c r="C4150">
        <v>1</v>
      </c>
      <c r="D4150">
        <v>0</v>
      </c>
      <c r="E4150" t="s">
        <v>17</v>
      </c>
      <c r="F4150" t="s">
        <v>26</v>
      </c>
      <c r="G4150" t="s">
        <v>19</v>
      </c>
      <c r="H4150">
        <v>47</v>
      </c>
      <c r="I4150" t="s">
        <v>17</v>
      </c>
      <c r="J4150">
        <v>0</v>
      </c>
      <c r="K4150" t="s">
        <v>20</v>
      </c>
      <c r="L4150" t="s">
        <v>6791</v>
      </c>
      <c r="M4150">
        <v>7</v>
      </c>
      <c r="P4150" s="32">
        <v>44318</v>
      </c>
      <c r="Q4150" s="1">
        <v>8.3474215856247067</v>
      </c>
      <c r="R4150">
        <v>7</v>
      </c>
      <c r="S4150" t="str" cm="1">
        <f t="array" ref="S4150">_xlfn.IFS(R4150=0,"None",R4150&lt;3,"Low",R4150&lt;6,"Medium",R4150&lt;=10,"High")</f>
        <v>High</v>
      </c>
      <c r="T4150" t="str" cm="1">
        <f t="array" ref="T4150">_xlfn.IFS(M4150&lt;=20,"Low",M4150&lt;=50,"Medium",M4150&lt;=90,"High")</f>
        <v>Low</v>
      </c>
      <c r="U4150" s="33">
        <f>Datos_Limpios[[#This Row],[Number of Complaints or Support]]/Datos_Limpios[[#This Row],[Account Length (in months)]]</f>
        <v>7</v>
      </c>
      <c r="V4150" t="str" cm="1">
        <f t="array" ref="V4150">_xlfn.IFS(H4150&lt;30,"Under 30",H4150&lt;66,"Middle Age",H4150&gt;=66,"Senior")</f>
        <v>Middle Age</v>
      </c>
      <c r="W4150" t="s">
        <v>6824</v>
      </c>
    </row>
    <row r="4151" spans="1:23" x14ac:dyDescent="0.3">
      <c r="A4151" t="s">
        <v>4248</v>
      </c>
      <c r="B4151" t="s">
        <v>17</v>
      </c>
      <c r="C4151">
        <v>68</v>
      </c>
      <c r="D4151">
        <v>0</v>
      </c>
      <c r="E4151" t="s">
        <v>23</v>
      </c>
      <c r="F4151" t="s">
        <v>40</v>
      </c>
      <c r="G4151" t="s">
        <v>19</v>
      </c>
      <c r="H4151">
        <v>82</v>
      </c>
      <c r="I4151" t="s">
        <v>17</v>
      </c>
      <c r="J4151">
        <v>0</v>
      </c>
      <c r="K4151" t="s">
        <v>32</v>
      </c>
      <c r="L4151" t="s">
        <v>6792</v>
      </c>
      <c r="M4151">
        <v>69</v>
      </c>
      <c r="P4151" s="32">
        <v>44404</v>
      </c>
      <c r="Q4151" s="1">
        <v>56.715473778689272</v>
      </c>
      <c r="R4151">
        <v>2</v>
      </c>
      <c r="S4151" t="str" cm="1">
        <f t="array" ref="S4151">_xlfn.IFS(R4151=0,"None",R4151&lt;3,"Low",R4151&lt;6,"Medium",R4151&lt;=10,"High")</f>
        <v>Low</v>
      </c>
      <c r="T4151" t="str" cm="1">
        <f t="array" ref="T4151">_xlfn.IFS(M4151&lt;=20,"Low",M4151&lt;=50,"Medium",M4151&lt;=90,"High")</f>
        <v>High</v>
      </c>
      <c r="U4151" s="33">
        <f>Datos_Limpios[[#This Row],[Number of Complaints or Support]]/Datos_Limpios[[#This Row],[Account Length (in months)]]</f>
        <v>2.9411764705882353E-2</v>
      </c>
      <c r="V4151" t="str" cm="1">
        <f t="array" ref="V4151">_xlfn.IFS(H4151&lt;30,"Under 30",H4151&lt;66,"Middle Age",H4151&gt;=66,"Senior")</f>
        <v>Senior</v>
      </c>
      <c r="W4151" t="s">
        <v>6823</v>
      </c>
    </row>
    <row r="4152" spans="1:23" x14ac:dyDescent="0.3">
      <c r="A4152" t="s">
        <v>4249</v>
      </c>
      <c r="B4152" t="s">
        <v>17</v>
      </c>
      <c r="C4152">
        <v>1</v>
      </c>
      <c r="D4152">
        <v>0</v>
      </c>
      <c r="E4152" t="s">
        <v>23</v>
      </c>
      <c r="F4152" t="s">
        <v>31</v>
      </c>
      <c r="G4152" t="s">
        <v>19</v>
      </c>
      <c r="H4152">
        <v>61</v>
      </c>
      <c r="I4152" t="s">
        <v>23</v>
      </c>
      <c r="J4152">
        <v>4</v>
      </c>
      <c r="K4152" t="s">
        <v>20</v>
      </c>
      <c r="L4152" t="s">
        <v>6792</v>
      </c>
      <c r="M4152">
        <v>23</v>
      </c>
      <c r="P4152" s="32">
        <v>44901</v>
      </c>
      <c r="Q4152" s="1">
        <v>21.080148179522389</v>
      </c>
      <c r="R4152">
        <v>8</v>
      </c>
      <c r="S4152" t="str" cm="1">
        <f t="array" ref="S4152">_xlfn.IFS(R4152=0,"None",R4152&lt;3,"Low",R4152&lt;6,"Medium",R4152&lt;=10,"High")</f>
        <v>High</v>
      </c>
      <c r="T4152" t="str" cm="1">
        <f t="array" ref="T4152">_xlfn.IFS(M4152&lt;=20,"Low",M4152&lt;=50,"Medium",M4152&lt;=90,"High")</f>
        <v>Medium</v>
      </c>
      <c r="U4152" s="33">
        <f>Datos_Limpios[[#This Row],[Number of Complaints or Support]]/Datos_Limpios[[#This Row],[Account Length (in months)]]</f>
        <v>8</v>
      </c>
      <c r="V4152" t="str" cm="1">
        <f t="array" ref="V4152">_xlfn.IFS(H4152&lt;30,"Under 30",H4152&lt;66,"Middle Age",H4152&gt;=66,"Senior")</f>
        <v>Middle Age</v>
      </c>
      <c r="W4152" t="s">
        <v>6826</v>
      </c>
    </row>
    <row r="4153" spans="1:23" x14ac:dyDescent="0.3">
      <c r="A4153" t="s">
        <v>4250</v>
      </c>
      <c r="B4153" t="s">
        <v>17</v>
      </c>
      <c r="C4153">
        <v>51</v>
      </c>
      <c r="D4153">
        <v>0</v>
      </c>
      <c r="E4153" t="s">
        <v>23</v>
      </c>
      <c r="F4153" t="s">
        <v>196</v>
      </c>
      <c r="G4153" t="s">
        <v>19</v>
      </c>
      <c r="H4153">
        <v>21</v>
      </c>
      <c r="I4153" t="s">
        <v>23</v>
      </c>
      <c r="J4153">
        <v>2</v>
      </c>
      <c r="K4153" t="s">
        <v>24</v>
      </c>
      <c r="L4153" t="s">
        <v>6792</v>
      </c>
      <c r="M4153">
        <v>39</v>
      </c>
      <c r="P4153" s="32">
        <v>44154</v>
      </c>
      <c r="Q4153" s="1">
        <v>31.668419172719499</v>
      </c>
      <c r="R4153">
        <v>8</v>
      </c>
      <c r="S4153" t="str" cm="1">
        <f t="array" ref="S4153">_xlfn.IFS(R4153=0,"None",R4153&lt;3,"Low",R4153&lt;6,"Medium",R4153&lt;=10,"High")</f>
        <v>High</v>
      </c>
      <c r="T4153" t="str" cm="1">
        <f t="array" ref="T4153">_xlfn.IFS(M4153&lt;=20,"Low",M4153&lt;=50,"Medium",M4153&lt;=90,"High")</f>
        <v>Medium</v>
      </c>
      <c r="U4153" s="33">
        <f>Datos_Limpios[[#This Row],[Number of Complaints or Support]]/Datos_Limpios[[#This Row],[Account Length (in months)]]</f>
        <v>0.15686274509803921</v>
      </c>
      <c r="V4153" t="str" cm="1">
        <f t="array" ref="V4153">_xlfn.IFS(H4153&lt;30,"Under 30",H4153&lt;66,"Middle Age",H4153&gt;=66,"Senior")</f>
        <v>Under 30</v>
      </c>
      <c r="W4153" t="s">
        <v>6826</v>
      </c>
    </row>
    <row r="4154" spans="1:23" x14ac:dyDescent="0.3">
      <c r="A4154" t="s">
        <v>4251</v>
      </c>
      <c r="B4154" t="s">
        <v>17</v>
      </c>
      <c r="C4154">
        <v>11</v>
      </c>
      <c r="D4154">
        <v>0</v>
      </c>
      <c r="E4154" t="s">
        <v>17</v>
      </c>
      <c r="F4154" t="s">
        <v>84</v>
      </c>
      <c r="G4154" t="s">
        <v>6790</v>
      </c>
      <c r="H4154">
        <v>72</v>
      </c>
      <c r="I4154" t="s">
        <v>17</v>
      </c>
      <c r="J4154">
        <v>0</v>
      </c>
      <c r="K4154" t="s">
        <v>32</v>
      </c>
      <c r="L4154" t="s">
        <v>6792</v>
      </c>
      <c r="M4154">
        <v>62</v>
      </c>
      <c r="P4154" s="32">
        <v>44878</v>
      </c>
      <c r="Q4154" s="1">
        <v>58.545590342096503</v>
      </c>
      <c r="R4154">
        <v>6</v>
      </c>
      <c r="S4154" t="str" cm="1">
        <f t="array" ref="S4154">_xlfn.IFS(R4154=0,"None",R4154&lt;3,"Low",R4154&lt;6,"Medium",R4154&lt;=10,"High")</f>
        <v>High</v>
      </c>
      <c r="T4154" t="str" cm="1">
        <f t="array" ref="T4154">_xlfn.IFS(M4154&lt;=20,"Low",M4154&lt;=50,"Medium",M4154&lt;=90,"High")</f>
        <v>High</v>
      </c>
      <c r="U4154" s="33">
        <f>Datos_Limpios[[#This Row],[Number of Complaints or Support]]/Datos_Limpios[[#This Row],[Account Length (in months)]]</f>
        <v>0.54545454545454541</v>
      </c>
      <c r="V4154" t="str" cm="1">
        <f t="array" ref="V4154">_xlfn.IFS(H4154&lt;30,"Under 30",H4154&lt;66,"Middle Age",H4154&gt;=66,"Senior")</f>
        <v>Senior</v>
      </c>
      <c r="W4154" t="s">
        <v>6824</v>
      </c>
    </row>
    <row r="4155" spans="1:23" x14ac:dyDescent="0.3">
      <c r="A4155" t="s">
        <v>4252</v>
      </c>
      <c r="B4155" t="s">
        <v>17</v>
      </c>
      <c r="C4155">
        <v>23</v>
      </c>
      <c r="D4155">
        <v>1</v>
      </c>
      <c r="E4155" t="s">
        <v>23</v>
      </c>
      <c r="F4155" t="s">
        <v>31</v>
      </c>
      <c r="G4155" t="s">
        <v>19</v>
      </c>
      <c r="H4155">
        <v>64</v>
      </c>
      <c r="I4155" t="s">
        <v>17</v>
      </c>
      <c r="J4155">
        <v>0</v>
      </c>
      <c r="K4155" t="s">
        <v>32</v>
      </c>
      <c r="L4155" t="s">
        <v>6791</v>
      </c>
      <c r="M4155">
        <v>41</v>
      </c>
      <c r="P4155" s="32">
        <v>45108</v>
      </c>
      <c r="Q4155" s="1">
        <v>44.57189799470072</v>
      </c>
      <c r="R4155">
        <v>7</v>
      </c>
      <c r="S4155" t="str" cm="1">
        <f t="array" ref="S4155">_xlfn.IFS(R4155=0,"None",R4155&lt;3,"Low",R4155&lt;6,"Medium",R4155&lt;=10,"High")</f>
        <v>High</v>
      </c>
      <c r="T4155" t="str" cm="1">
        <f t="array" ref="T4155">_xlfn.IFS(M4155&lt;=20,"Low",M4155&lt;=50,"Medium",M4155&lt;=90,"High")</f>
        <v>Medium</v>
      </c>
      <c r="U4155" s="33">
        <f>Datos_Limpios[[#This Row],[Number of Complaints or Support]]/Datos_Limpios[[#This Row],[Account Length (in months)]]</f>
        <v>0.30434782608695654</v>
      </c>
      <c r="V4155" t="str" cm="1">
        <f t="array" ref="V4155">_xlfn.IFS(H4155&lt;30,"Under 30",H4155&lt;66,"Middle Age",H4155&gt;=66,"Senior")</f>
        <v>Middle Age</v>
      </c>
      <c r="W4155" t="s">
        <v>6826</v>
      </c>
    </row>
    <row r="4156" spans="1:23" x14ac:dyDescent="0.3">
      <c r="A4156" t="s">
        <v>4253</v>
      </c>
      <c r="B4156" t="s">
        <v>17</v>
      </c>
      <c r="C4156">
        <v>21</v>
      </c>
      <c r="D4156">
        <v>0</v>
      </c>
      <c r="E4156" t="s">
        <v>17</v>
      </c>
      <c r="F4156" t="s">
        <v>166</v>
      </c>
      <c r="G4156" t="s">
        <v>19</v>
      </c>
      <c r="H4156">
        <v>25</v>
      </c>
      <c r="I4156" t="s">
        <v>17</v>
      </c>
      <c r="J4156">
        <v>0</v>
      </c>
      <c r="K4156" t="s">
        <v>32</v>
      </c>
      <c r="L4156" t="s">
        <v>6791</v>
      </c>
      <c r="M4156">
        <v>43</v>
      </c>
      <c r="P4156" s="32">
        <v>44863</v>
      </c>
      <c r="Q4156" s="1">
        <v>39.014861504219382</v>
      </c>
      <c r="R4156">
        <v>2</v>
      </c>
      <c r="S4156" t="str" cm="1">
        <f t="array" ref="S4156">_xlfn.IFS(R4156=0,"None",R4156&lt;3,"Low",R4156&lt;6,"Medium",R4156&lt;=10,"High")</f>
        <v>Low</v>
      </c>
      <c r="T4156" t="str" cm="1">
        <f t="array" ref="T4156">_xlfn.IFS(M4156&lt;=20,"Low",M4156&lt;=50,"Medium",M4156&lt;=90,"High")</f>
        <v>Medium</v>
      </c>
      <c r="U4156" s="33">
        <f>Datos_Limpios[[#This Row],[Number of Complaints or Support]]/Datos_Limpios[[#This Row],[Account Length (in months)]]</f>
        <v>9.5238095238095233E-2</v>
      </c>
      <c r="V4156" t="str" cm="1">
        <f t="array" ref="V4156">_xlfn.IFS(H4156&lt;30,"Under 30",H4156&lt;66,"Middle Age",H4156&gt;=66,"Senior")</f>
        <v>Under 30</v>
      </c>
      <c r="W4156" t="s">
        <v>6825</v>
      </c>
    </row>
    <row r="4157" spans="1:23" x14ac:dyDescent="0.3">
      <c r="A4157" t="s">
        <v>4254</v>
      </c>
      <c r="B4157" t="s">
        <v>17</v>
      </c>
      <c r="C4157">
        <v>13</v>
      </c>
      <c r="D4157">
        <v>0</v>
      </c>
      <c r="E4157" t="s">
        <v>17</v>
      </c>
      <c r="F4157" t="s">
        <v>123</v>
      </c>
      <c r="G4157" t="s">
        <v>6790</v>
      </c>
      <c r="H4157">
        <v>37</v>
      </c>
      <c r="I4157" t="s">
        <v>17</v>
      </c>
      <c r="J4157">
        <v>0</v>
      </c>
      <c r="K4157" t="s">
        <v>20</v>
      </c>
      <c r="L4157" t="s">
        <v>6791</v>
      </c>
      <c r="M4157">
        <v>10</v>
      </c>
      <c r="P4157" s="32">
        <v>45266</v>
      </c>
      <c r="Q4157" s="1">
        <v>11.28989807721493</v>
      </c>
      <c r="R4157">
        <v>3</v>
      </c>
      <c r="S4157" t="str" cm="1">
        <f t="array" ref="S4157">_xlfn.IFS(R4157=0,"None",R4157&lt;3,"Low",R4157&lt;6,"Medium",R4157&lt;=10,"High")</f>
        <v>Medium</v>
      </c>
      <c r="T4157" t="str" cm="1">
        <f t="array" ref="T4157">_xlfn.IFS(M4157&lt;=20,"Low",M4157&lt;=50,"Medium",M4157&lt;=90,"High")</f>
        <v>Low</v>
      </c>
      <c r="U4157" s="33">
        <f>Datos_Limpios[[#This Row],[Number of Complaints or Support]]/Datos_Limpios[[#This Row],[Account Length (in months)]]</f>
        <v>0.23076923076923078</v>
      </c>
      <c r="V4157" t="str" cm="1">
        <f t="array" ref="V4157">_xlfn.IFS(H4157&lt;30,"Under 30",H4157&lt;66,"Middle Age",H4157&gt;=66,"Senior")</f>
        <v>Middle Age</v>
      </c>
      <c r="W4157" t="s">
        <v>6824</v>
      </c>
    </row>
    <row r="4158" spans="1:23" x14ac:dyDescent="0.3">
      <c r="A4158" t="s">
        <v>4255</v>
      </c>
      <c r="B4158" t="s">
        <v>17</v>
      </c>
      <c r="C4158">
        <v>68</v>
      </c>
      <c r="D4158">
        <v>0</v>
      </c>
      <c r="E4158" t="s">
        <v>23</v>
      </c>
      <c r="F4158" t="s">
        <v>34</v>
      </c>
      <c r="G4158" t="s">
        <v>6790</v>
      </c>
      <c r="H4158">
        <v>44</v>
      </c>
      <c r="I4158" t="s">
        <v>23</v>
      </c>
      <c r="J4158">
        <v>4</v>
      </c>
      <c r="K4158" t="s">
        <v>32</v>
      </c>
      <c r="L4158" t="s">
        <v>6792</v>
      </c>
      <c r="M4158">
        <v>36</v>
      </c>
      <c r="P4158" s="32">
        <v>44703</v>
      </c>
      <c r="Q4158" s="1">
        <v>30.518159537487161</v>
      </c>
      <c r="R4158">
        <v>9</v>
      </c>
      <c r="S4158" t="str" cm="1">
        <f t="array" ref="S4158">_xlfn.IFS(R4158=0,"None",R4158&lt;3,"Low",R4158&lt;6,"Medium",R4158&lt;=10,"High")</f>
        <v>High</v>
      </c>
      <c r="T4158" t="str" cm="1">
        <f t="array" ref="T4158">_xlfn.IFS(M4158&lt;=20,"Low",M4158&lt;=50,"Medium",M4158&lt;=90,"High")</f>
        <v>Medium</v>
      </c>
      <c r="U4158" s="33">
        <f>Datos_Limpios[[#This Row],[Number of Complaints or Support]]/Datos_Limpios[[#This Row],[Account Length (in months)]]</f>
        <v>0.13235294117647059</v>
      </c>
      <c r="V4158" t="str" cm="1">
        <f t="array" ref="V4158">_xlfn.IFS(H4158&lt;30,"Under 30",H4158&lt;66,"Middle Age",H4158&gt;=66,"Senior")</f>
        <v>Middle Age</v>
      </c>
      <c r="W4158" t="s">
        <v>6823</v>
      </c>
    </row>
    <row r="4159" spans="1:23" x14ac:dyDescent="0.3">
      <c r="A4159" t="s">
        <v>4256</v>
      </c>
      <c r="B4159" t="s">
        <v>23</v>
      </c>
      <c r="C4159">
        <v>24</v>
      </c>
      <c r="D4159">
        <v>2</v>
      </c>
      <c r="E4159" t="s">
        <v>23</v>
      </c>
      <c r="F4159" t="s">
        <v>84</v>
      </c>
      <c r="G4159" t="s">
        <v>6790</v>
      </c>
      <c r="H4159">
        <v>68</v>
      </c>
      <c r="I4159" t="s">
        <v>17</v>
      </c>
      <c r="J4159">
        <v>0</v>
      </c>
      <c r="K4159" t="s">
        <v>20</v>
      </c>
      <c r="L4159" t="s">
        <v>6792</v>
      </c>
      <c r="M4159">
        <v>51</v>
      </c>
      <c r="N4159" t="s">
        <v>76</v>
      </c>
      <c r="O4159" t="s">
        <v>232</v>
      </c>
      <c r="P4159" s="32">
        <v>44780</v>
      </c>
      <c r="Q4159" s="1">
        <v>40.998640419035787</v>
      </c>
      <c r="R4159">
        <v>9</v>
      </c>
      <c r="S4159" t="str" cm="1">
        <f t="array" ref="S4159">_xlfn.IFS(R4159=0,"None",R4159&lt;3,"Low",R4159&lt;6,"Medium",R4159&lt;=10,"High")</f>
        <v>High</v>
      </c>
      <c r="T4159" t="str" cm="1">
        <f t="array" ref="T4159">_xlfn.IFS(M4159&lt;=20,"Low",M4159&lt;=50,"Medium",M4159&lt;=90,"High")</f>
        <v>High</v>
      </c>
      <c r="U4159" s="33">
        <f>Datos_Limpios[[#This Row],[Number of Complaints or Support]]/Datos_Limpios[[#This Row],[Account Length (in months)]]</f>
        <v>0.375</v>
      </c>
      <c r="V4159" t="str" cm="1">
        <f t="array" ref="V4159">_xlfn.IFS(H4159&lt;30,"Under 30",H4159&lt;66,"Middle Age",H4159&gt;=66,"Senior")</f>
        <v>Senior</v>
      </c>
      <c r="W4159" t="s">
        <v>6824</v>
      </c>
    </row>
    <row r="4160" spans="1:23" x14ac:dyDescent="0.3">
      <c r="A4160" t="s">
        <v>4257</v>
      </c>
      <c r="B4160" t="s">
        <v>17</v>
      </c>
      <c r="C4160">
        <v>39</v>
      </c>
      <c r="D4160">
        <v>0</v>
      </c>
      <c r="E4160" t="s">
        <v>23</v>
      </c>
      <c r="F4160" t="s">
        <v>205</v>
      </c>
      <c r="G4160" t="s">
        <v>19</v>
      </c>
      <c r="H4160">
        <v>35</v>
      </c>
      <c r="I4160" t="s">
        <v>17</v>
      </c>
      <c r="J4160">
        <v>0</v>
      </c>
      <c r="K4160" t="s">
        <v>20</v>
      </c>
      <c r="L4160" t="s">
        <v>6791</v>
      </c>
      <c r="M4160">
        <v>31</v>
      </c>
      <c r="P4160" s="32">
        <v>45006</v>
      </c>
      <c r="Q4160" s="1">
        <v>34.075805832477059</v>
      </c>
      <c r="R4160">
        <v>6</v>
      </c>
      <c r="S4160" t="str" cm="1">
        <f t="array" ref="S4160">_xlfn.IFS(R4160=0,"None",R4160&lt;3,"Low",R4160&lt;6,"Medium",R4160&lt;=10,"High")</f>
        <v>High</v>
      </c>
      <c r="T4160" t="str" cm="1">
        <f t="array" ref="T4160">_xlfn.IFS(M4160&lt;=20,"Low",M4160&lt;=50,"Medium",M4160&lt;=90,"High")</f>
        <v>Medium</v>
      </c>
      <c r="U4160" s="33">
        <f>Datos_Limpios[[#This Row],[Number of Complaints or Support]]/Datos_Limpios[[#This Row],[Account Length (in months)]]</f>
        <v>0.15384615384615385</v>
      </c>
      <c r="V4160" t="str" cm="1">
        <f t="array" ref="V4160">_xlfn.IFS(H4160&lt;30,"Under 30",H4160&lt;66,"Middle Age",H4160&gt;=66,"Senior")</f>
        <v>Middle Age</v>
      </c>
      <c r="W4160" t="s">
        <v>6823</v>
      </c>
    </row>
    <row r="4161" spans="1:23" x14ac:dyDescent="0.3">
      <c r="A4161" t="s">
        <v>4258</v>
      </c>
      <c r="B4161" t="s">
        <v>17</v>
      </c>
      <c r="C4161">
        <v>32</v>
      </c>
      <c r="D4161">
        <v>0</v>
      </c>
      <c r="E4161" t="s">
        <v>17</v>
      </c>
      <c r="F4161" t="s">
        <v>142</v>
      </c>
      <c r="G4161" t="s">
        <v>19</v>
      </c>
      <c r="H4161">
        <v>34</v>
      </c>
      <c r="I4161" t="s">
        <v>17</v>
      </c>
      <c r="J4161">
        <v>0</v>
      </c>
      <c r="K4161" t="s">
        <v>20</v>
      </c>
      <c r="L4161" t="s">
        <v>6792</v>
      </c>
      <c r="M4161">
        <v>11</v>
      </c>
      <c r="P4161" s="32">
        <v>45275</v>
      </c>
      <c r="Q4161" s="1">
        <v>11.177327993991099</v>
      </c>
      <c r="R4161">
        <v>3</v>
      </c>
      <c r="S4161" t="str" cm="1">
        <f t="array" ref="S4161">_xlfn.IFS(R4161=0,"None",R4161&lt;3,"Low",R4161&lt;6,"Medium",R4161&lt;=10,"High")</f>
        <v>Medium</v>
      </c>
      <c r="T4161" t="str" cm="1">
        <f t="array" ref="T4161">_xlfn.IFS(M4161&lt;=20,"Low",M4161&lt;=50,"Medium",M4161&lt;=90,"High")</f>
        <v>Low</v>
      </c>
      <c r="U4161" s="33">
        <f>Datos_Limpios[[#This Row],[Number of Complaints or Support]]/Datos_Limpios[[#This Row],[Account Length (in months)]]</f>
        <v>9.375E-2</v>
      </c>
      <c r="V4161" t="str" cm="1">
        <f t="array" ref="V4161">_xlfn.IFS(H4161&lt;30,"Under 30",H4161&lt;66,"Middle Age",H4161&gt;=66,"Senior")</f>
        <v>Middle Age</v>
      </c>
      <c r="W4161" t="s">
        <v>6823</v>
      </c>
    </row>
    <row r="4162" spans="1:23" x14ac:dyDescent="0.3">
      <c r="A4162" t="s">
        <v>4259</v>
      </c>
      <c r="B4162" t="s">
        <v>17</v>
      </c>
      <c r="C4162">
        <v>66</v>
      </c>
      <c r="D4162">
        <v>0</v>
      </c>
      <c r="E4162" t="s">
        <v>17</v>
      </c>
      <c r="F4162" t="s">
        <v>140</v>
      </c>
      <c r="G4162" t="s">
        <v>19</v>
      </c>
      <c r="H4162">
        <v>50</v>
      </c>
      <c r="I4162" t="s">
        <v>17</v>
      </c>
      <c r="J4162">
        <v>0</v>
      </c>
      <c r="K4162" t="s">
        <v>32</v>
      </c>
      <c r="L4162" t="s">
        <v>6792</v>
      </c>
      <c r="M4162">
        <v>41</v>
      </c>
      <c r="P4162" s="32">
        <v>45164</v>
      </c>
      <c r="Q4162" s="1">
        <v>42.616605806654903</v>
      </c>
      <c r="R4162">
        <v>5</v>
      </c>
      <c r="S4162" t="str" cm="1">
        <f t="array" ref="S4162">_xlfn.IFS(R4162=0,"None",R4162&lt;3,"Low",R4162&lt;6,"Medium",R4162&lt;=10,"High")</f>
        <v>Medium</v>
      </c>
      <c r="T4162" t="str" cm="1">
        <f t="array" ref="T4162">_xlfn.IFS(M4162&lt;=20,"Low",M4162&lt;=50,"Medium",M4162&lt;=90,"High")</f>
        <v>Medium</v>
      </c>
      <c r="U4162" s="33">
        <f>Datos_Limpios[[#This Row],[Number of Complaints or Support]]/Datos_Limpios[[#This Row],[Account Length (in months)]]</f>
        <v>7.575757575757576E-2</v>
      </c>
      <c r="V4162" t="str" cm="1">
        <f t="array" ref="V4162">_xlfn.IFS(H4162&lt;30,"Under 30",H4162&lt;66,"Middle Age",H4162&gt;=66,"Senior")</f>
        <v>Middle Age</v>
      </c>
      <c r="W4162" t="s">
        <v>6826</v>
      </c>
    </row>
    <row r="4163" spans="1:23" x14ac:dyDescent="0.3">
      <c r="A4163" t="s">
        <v>4260</v>
      </c>
      <c r="B4163" t="s">
        <v>17</v>
      </c>
      <c r="C4163">
        <v>70</v>
      </c>
      <c r="D4163">
        <v>0</v>
      </c>
      <c r="E4163" t="s">
        <v>23</v>
      </c>
      <c r="F4163" t="s">
        <v>79</v>
      </c>
      <c r="G4163" t="s">
        <v>6790</v>
      </c>
      <c r="H4163">
        <v>38</v>
      </c>
      <c r="I4163" t="s">
        <v>17</v>
      </c>
      <c r="J4163">
        <v>0</v>
      </c>
      <c r="K4163" t="s">
        <v>32</v>
      </c>
      <c r="L4163" t="s">
        <v>6791</v>
      </c>
      <c r="M4163">
        <v>28</v>
      </c>
      <c r="P4163" s="32">
        <v>44347</v>
      </c>
      <c r="Q4163" s="1">
        <v>28.696893681300349</v>
      </c>
      <c r="R4163">
        <v>2</v>
      </c>
      <c r="S4163" t="str" cm="1">
        <f t="array" ref="S4163">_xlfn.IFS(R4163=0,"None",R4163&lt;3,"Low",R4163&lt;6,"Medium",R4163&lt;=10,"High")</f>
        <v>Low</v>
      </c>
      <c r="T4163" t="str" cm="1">
        <f t="array" ref="T4163">_xlfn.IFS(M4163&lt;=20,"Low",M4163&lt;=50,"Medium",M4163&lt;=90,"High")</f>
        <v>Medium</v>
      </c>
      <c r="U4163" s="33">
        <f>Datos_Limpios[[#This Row],[Number of Complaints or Support]]/Datos_Limpios[[#This Row],[Account Length (in months)]]</f>
        <v>2.8571428571428571E-2</v>
      </c>
      <c r="V4163" t="str" cm="1">
        <f t="array" ref="V4163">_xlfn.IFS(H4163&lt;30,"Under 30",H4163&lt;66,"Middle Age",H4163&gt;=66,"Senior")</f>
        <v>Middle Age</v>
      </c>
      <c r="W4163" t="s">
        <v>6826</v>
      </c>
    </row>
    <row r="4164" spans="1:23" x14ac:dyDescent="0.3">
      <c r="A4164" t="s">
        <v>4261</v>
      </c>
      <c r="B4164" t="s">
        <v>17</v>
      </c>
      <c r="C4164">
        <v>55</v>
      </c>
      <c r="D4164">
        <v>0</v>
      </c>
      <c r="E4164" t="s">
        <v>23</v>
      </c>
      <c r="F4164" t="s">
        <v>38</v>
      </c>
      <c r="G4164" t="s">
        <v>6790</v>
      </c>
      <c r="H4164">
        <v>76</v>
      </c>
      <c r="I4164" t="s">
        <v>17</v>
      </c>
      <c r="J4164">
        <v>0</v>
      </c>
      <c r="K4164" t="s">
        <v>24</v>
      </c>
      <c r="L4164" t="s">
        <v>6792</v>
      </c>
      <c r="M4164">
        <v>17</v>
      </c>
      <c r="P4164" s="32">
        <v>44270</v>
      </c>
      <c r="Q4164" s="1">
        <v>18.14935694833785</v>
      </c>
      <c r="R4164">
        <v>0</v>
      </c>
      <c r="S4164" t="str" cm="1">
        <f t="array" ref="S4164">_xlfn.IFS(R4164=0,"None",R4164&lt;3,"Low",R4164&lt;6,"Medium",R4164&lt;=10,"High")</f>
        <v>None</v>
      </c>
      <c r="T4164" t="str" cm="1">
        <f t="array" ref="T4164">_xlfn.IFS(M4164&lt;=20,"Low",M4164&lt;=50,"Medium",M4164&lt;=90,"High")</f>
        <v>Low</v>
      </c>
      <c r="U4164" s="33">
        <f>Datos_Limpios[[#This Row],[Number of Complaints or Support]]/Datos_Limpios[[#This Row],[Account Length (in months)]]</f>
        <v>0</v>
      </c>
      <c r="V4164" t="str" cm="1">
        <f t="array" ref="V4164">_xlfn.IFS(H4164&lt;30,"Under 30",H4164&lt;66,"Middle Age",H4164&gt;=66,"Senior")</f>
        <v>Senior</v>
      </c>
      <c r="W4164" t="s">
        <v>6825</v>
      </c>
    </row>
    <row r="4165" spans="1:23" x14ac:dyDescent="0.3">
      <c r="A4165" t="s">
        <v>4262</v>
      </c>
      <c r="B4165" t="s">
        <v>17</v>
      </c>
      <c r="C4165">
        <v>73</v>
      </c>
      <c r="D4165">
        <v>0</v>
      </c>
      <c r="E4165" t="s">
        <v>23</v>
      </c>
      <c r="F4165" t="s">
        <v>54</v>
      </c>
      <c r="G4165" t="s">
        <v>19</v>
      </c>
      <c r="H4165">
        <v>57</v>
      </c>
      <c r="I4165" t="s">
        <v>17</v>
      </c>
      <c r="J4165">
        <v>0</v>
      </c>
      <c r="K4165" t="s">
        <v>32</v>
      </c>
      <c r="L4165" t="s">
        <v>6792</v>
      </c>
      <c r="M4165">
        <v>38</v>
      </c>
      <c r="P4165" s="32">
        <v>43954</v>
      </c>
      <c r="Q4165" s="1">
        <v>37.168838678329593</v>
      </c>
      <c r="R4165">
        <v>10</v>
      </c>
      <c r="S4165" t="str" cm="1">
        <f t="array" ref="S4165">_xlfn.IFS(R4165=0,"None",R4165&lt;3,"Low",R4165&lt;6,"Medium",R4165&lt;=10,"High")</f>
        <v>High</v>
      </c>
      <c r="T4165" t="str" cm="1">
        <f t="array" ref="T4165">_xlfn.IFS(M4165&lt;=20,"Low",M4165&lt;=50,"Medium",M4165&lt;=90,"High")</f>
        <v>Medium</v>
      </c>
      <c r="U4165" s="33">
        <f>Datos_Limpios[[#This Row],[Number of Complaints or Support]]/Datos_Limpios[[#This Row],[Account Length (in months)]]</f>
        <v>0.13698630136986301</v>
      </c>
      <c r="V4165" t="str" cm="1">
        <f t="array" ref="V4165">_xlfn.IFS(H4165&lt;30,"Under 30",H4165&lt;66,"Middle Age",H4165&gt;=66,"Senior")</f>
        <v>Middle Age</v>
      </c>
      <c r="W4165" t="s">
        <v>6823</v>
      </c>
    </row>
    <row r="4166" spans="1:23" x14ac:dyDescent="0.3">
      <c r="A4166" t="s">
        <v>4263</v>
      </c>
      <c r="B4166" t="s">
        <v>17</v>
      </c>
      <c r="C4166">
        <v>13</v>
      </c>
      <c r="D4166">
        <v>0</v>
      </c>
      <c r="E4166" t="s">
        <v>17</v>
      </c>
      <c r="F4166" t="s">
        <v>58</v>
      </c>
      <c r="G4166" t="s">
        <v>19</v>
      </c>
      <c r="H4166">
        <v>55</v>
      </c>
      <c r="I4166" t="s">
        <v>17</v>
      </c>
      <c r="J4166">
        <v>0</v>
      </c>
      <c r="K4166" t="s">
        <v>24</v>
      </c>
      <c r="L4166" t="s">
        <v>6791</v>
      </c>
      <c r="M4166">
        <v>7</v>
      </c>
      <c r="P4166" s="32">
        <v>44744</v>
      </c>
      <c r="Q4166" s="1">
        <v>5.9201660149280748</v>
      </c>
      <c r="R4166">
        <v>1</v>
      </c>
      <c r="S4166" t="str" cm="1">
        <f t="array" ref="S4166">_xlfn.IFS(R4166=0,"None",R4166&lt;3,"Low",R4166&lt;6,"Medium",R4166&lt;=10,"High")</f>
        <v>Low</v>
      </c>
      <c r="T4166" t="str" cm="1">
        <f t="array" ref="T4166">_xlfn.IFS(M4166&lt;=20,"Low",M4166&lt;=50,"Medium",M4166&lt;=90,"High")</f>
        <v>Low</v>
      </c>
      <c r="U4166" s="33">
        <f>Datos_Limpios[[#This Row],[Number of Complaints or Support]]/Datos_Limpios[[#This Row],[Account Length (in months)]]</f>
        <v>7.6923076923076927E-2</v>
      </c>
      <c r="V4166" t="str" cm="1">
        <f t="array" ref="V4166">_xlfn.IFS(H4166&lt;30,"Under 30",H4166&lt;66,"Middle Age",H4166&gt;=66,"Senior")</f>
        <v>Middle Age</v>
      </c>
      <c r="W4166" t="s">
        <v>6825</v>
      </c>
    </row>
    <row r="4167" spans="1:23" x14ac:dyDescent="0.3">
      <c r="A4167" t="s">
        <v>4264</v>
      </c>
      <c r="B4167" t="s">
        <v>17</v>
      </c>
      <c r="C4167">
        <v>66</v>
      </c>
      <c r="D4167">
        <v>0</v>
      </c>
      <c r="E4167" t="s">
        <v>17</v>
      </c>
      <c r="F4167" t="s">
        <v>79</v>
      </c>
      <c r="G4167" t="s">
        <v>19</v>
      </c>
      <c r="H4167">
        <v>65</v>
      </c>
      <c r="I4167" t="s">
        <v>23</v>
      </c>
      <c r="J4167">
        <v>3</v>
      </c>
      <c r="K4167" t="s">
        <v>32</v>
      </c>
      <c r="L4167" t="s">
        <v>6791</v>
      </c>
      <c r="M4167">
        <v>29</v>
      </c>
      <c r="P4167" s="32">
        <v>44271</v>
      </c>
      <c r="Q4167" s="1">
        <v>26.593275949525339</v>
      </c>
      <c r="R4167">
        <v>6</v>
      </c>
      <c r="S4167" t="str" cm="1">
        <f t="array" ref="S4167">_xlfn.IFS(R4167=0,"None",R4167&lt;3,"Low",R4167&lt;6,"Medium",R4167&lt;=10,"High")</f>
        <v>High</v>
      </c>
      <c r="T4167" t="str" cm="1">
        <f t="array" ref="T4167">_xlfn.IFS(M4167&lt;=20,"Low",M4167&lt;=50,"Medium",M4167&lt;=90,"High")</f>
        <v>Medium</v>
      </c>
      <c r="U4167" s="33">
        <f>Datos_Limpios[[#This Row],[Number of Complaints or Support]]/Datos_Limpios[[#This Row],[Account Length (in months)]]</f>
        <v>9.0909090909090912E-2</v>
      </c>
      <c r="V4167" t="str" cm="1">
        <f t="array" ref="V4167">_xlfn.IFS(H4167&lt;30,"Under 30",H4167&lt;66,"Middle Age",H4167&gt;=66,"Senior")</f>
        <v>Middle Age</v>
      </c>
      <c r="W4167" t="s">
        <v>6826</v>
      </c>
    </row>
    <row r="4168" spans="1:23" x14ac:dyDescent="0.3">
      <c r="A4168" t="s">
        <v>4265</v>
      </c>
      <c r="B4168" t="s">
        <v>17</v>
      </c>
      <c r="C4168">
        <v>43</v>
      </c>
      <c r="D4168">
        <v>0</v>
      </c>
      <c r="E4168" t="s">
        <v>23</v>
      </c>
      <c r="F4168" t="s">
        <v>49</v>
      </c>
      <c r="G4168" t="s">
        <v>19</v>
      </c>
      <c r="H4168">
        <v>60</v>
      </c>
      <c r="I4168" t="s">
        <v>17</v>
      </c>
      <c r="J4168">
        <v>0</v>
      </c>
      <c r="K4168" t="s">
        <v>32</v>
      </c>
      <c r="L4168" t="s">
        <v>6791</v>
      </c>
      <c r="M4168">
        <v>40</v>
      </c>
      <c r="P4168" s="32">
        <v>44814</v>
      </c>
      <c r="Q4168" s="1">
        <v>46.525075232310087</v>
      </c>
      <c r="R4168">
        <v>4</v>
      </c>
      <c r="S4168" t="str" cm="1">
        <f t="array" ref="S4168">_xlfn.IFS(R4168=0,"None",R4168&lt;3,"Low",R4168&lt;6,"Medium",R4168&lt;=10,"High")</f>
        <v>Medium</v>
      </c>
      <c r="T4168" t="str" cm="1">
        <f t="array" ref="T4168">_xlfn.IFS(M4168&lt;=20,"Low",M4168&lt;=50,"Medium",M4168&lt;=90,"High")</f>
        <v>Medium</v>
      </c>
      <c r="U4168" s="33">
        <f>Datos_Limpios[[#This Row],[Number of Complaints or Support]]/Datos_Limpios[[#This Row],[Account Length (in months)]]</f>
        <v>9.3023255813953487E-2</v>
      </c>
      <c r="V4168" t="str" cm="1">
        <f t="array" ref="V4168">_xlfn.IFS(H4168&lt;30,"Under 30",H4168&lt;66,"Middle Age",H4168&gt;=66,"Senior")</f>
        <v>Middle Age</v>
      </c>
      <c r="W4168" t="s">
        <v>6825</v>
      </c>
    </row>
    <row r="4169" spans="1:23" x14ac:dyDescent="0.3">
      <c r="A4169" t="s">
        <v>4266</v>
      </c>
      <c r="B4169" t="s">
        <v>17</v>
      </c>
      <c r="C4169">
        <v>28</v>
      </c>
      <c r="D4169">
        <v>0</v>
      </c>
      <c r="E4169" t="s">
        <v>23</v>
      </c>
      <c r="F4169" t="s">
        <v>84</v>
      </c>
      <c r="G4169" t="s">
        <v>19</v>
      </c>
      <c r="H4169">
        <v>27</v>
      </c>
      <c r="I4169" t="s">
        <v>17</v>
      </c>
      <c r="J4169">
        <v>0</v>
      </c>
      <c r="K4169" t="s">
        <v>20</v>
      </c>
      <c r="L4169" t="s">
        <v>6792</v>
      </c>
      <c r="M4169">
        <v>22</v>
      </c>
      <c r="P4169" s="32">
        <v>44740</v>
      </c>
      <c r="Q4169" s="1">
        <v>25.665282953199469</v>
      </c>
      <c r="R4169">
        <v>6</v>
      </c>
      <c r="S4169" t="str" cm="1">
        <f t="array" ref="S4169">_xlfn.IFS(R4169=0,"None",R4169&lt;3,"Low",R4169&lt;6,"Medium",R4169&lt;=10,"High")</f>
        <v>High</v>
      </c>
      <c r="T4169" t="str" cm="1">
        <f t="array" ref="T4169">_xlfn.IFS(M4169&lt;=20,"Low",M4169&lt;=50,"Medium",M4169&lt;=90,"High")</f>
        <v>Medium</v>
      </c>
      <c r="U4169" s="33">
        <f>Datos_Limpios[[#This Row],[Number of Complaints or Support]]/Datos_Limpios[[#This Row],[Account Length (in months)]]</f>
        <v>0.21428571428571427</v>
      </c>
      <c r="V4169" t="str" cm="1">
        <f t="array" ref="V4169">_xlfn.IFS(H4169&lt;30,"Under 30",H4169&lt;66,"Middle Age",H4169&gt;=66,"Senior")</f>
        <v>Under 30</v>
      </c>
      <c r="W4169" t="s">
        <v>6824</v>
      </c>
    </row>
    <row r="4170" spans="1:23" x14ac:dyDescent="0.3">
      <c r="A4170" t="s">
        <v>4267</v>
      </c>
      <c r="B4170" t="s">
        <v>17</v>
      </c>
      <c r="C4170">
        <v>68</v>
      </c>
      <c r="D4170">
        <v>1</v>
      </c>
      <c r="E4170" t="s">
        <v>23</v>
      </c>
      <c r="F4170" t="s">
        <v>247</v>
      </c>
      <c r="G4170" t="s">
        <v>19</v>
      </c>
      <c r="H4170">
        <v>31</v>
      </c>
      <c r="I4170" t="s">
        <v>23</v>
      </c>
      <c r="J4170">
        <v>5</v>
      </c>
      <c r="K4170" t="s">
        <v>32</v>
      </c>
      <c r="L4170" t="s">
        <v>6791</v>
      </c>
      <c r="M4170">
        <v>45</v>
      </c>
      <c r="P4170" s="32">
        <v>43927</v>
      </c>
      <c r="Q4170" s="1">
        <v>52.400851754162687</v>
      </c>
      <c r="R4170">
        <v>2</v>
      </c>
      <c r="S4170" t="str" cm="1">
        <f t="array" ref="S4170">_xlfn.IFS(R4170=0,"None",R4170&lt;3,"Low",R4170&lt;6,"Medium",R4170&lt;=10,"High")</f>
        <v>Low</v>
      </c>
      <c r="T4170" t="str" cm="1">
        <f t="array" ref="T4170">_xlfn.IFS(M4170&lt;=20,"Low",M4170&lt;=50,"Medium",M4170&lt;=90,"High")</f>
        <v>Medium</v>
      </c>
      <c r="U4170" s="33">
        <f>Datos_Limpios[[#This Row],[Number of Complaints or Support]]/Datos_Limpios[[#This Row],[Account Length (in months)]]</f>
        <v>2.9411764705882353E-2</v>
      </c>
      <c r="V4170" t="str" cm="1">
        <f t="array" ref="V4170">_xlfn.IFS(H4170&lt;30,"Under 30",H4170&lt;66,"Middle Age",H4170&gt;=66,"Senior")</f>
        <v>Middle Age</v>
      </c>
      <c r="W4170" t="s">
        <v>6826</v>
      </c>
    </row>
    <row r="4171" spans="1:23" x14ac:dyDescent="0.3">
      <c r="A4171" t="s">
        <v>4268</v>
      </c>
      <c r="B4171" t="s">
        <v>23</v>
      </c>
      <c r="C4171">
        <v>36</v>
      </c>
      <c r="D4171">
        <v>5</v>
      </c>
      <c r="E4171" t="s">
        <v>23</v>
      </c>
      <c r="F4171" t="s">
        <v>73</v>
      </c>
      <c r="G4171" t="s">
        <v>19</v>
      </c>
      <c r="H4171">
        <v>66</v>
      </c>
      <c r="I4171" t="s">
        <v>17</v>
      </c>
      <c r="J4171">
        <v>0</v>
      </c>
      <c r="K4171" t="s">
        <v>20</v>
      </c>
      <c r="L4171" t="s">
        <v>6791</v>
      </c>
      <c r="M4171">
        <v>44</v>
      </c>
      <c r="N4171" t="s">
        <v>27</v>
      </c>
      <c r="O4171" t="s">
        <v>164</v>
      </c>
      <c r="P4171" s="32">
        <v>44676</v>
      </c>
      <c r="Q4171" s="1">
        <v>37.379880916239387</v>
      </c>
      <c r="R4171">
        <v>6</v>
      </c>
      <c r="S4171" t="str" cm="1">
        <f t="array" ref="S4171">_xlfn.IFS(R4171=0,"None",R4171&lt;3,"Low",R4171&lt;6,"Medium",R4171&lt;=10,"High")</f>
        <v>High</v>
      </c>
      <c r="T4171" t="str" cm="1">
        <f t="array" ref="T4171">_xlfn.IFS(M4171&lt;=20,"Low",M4171&lt;=50,"Medium",M4171&lt;=90,"High")</f>
        <v>Medium</v>
      </c>
      <c r="U4171" s="33">
        <f>Datos_Limpios[[#This Row],[Number of Complaints or Support]]/Datos_Limpios[[#This Row],[Account Length (in months)]]</f>
        <v>0.16666666666666666</v>
      </c>
      <c r="V4171" t="str" cm="1">
        <f t="array" ref="V4171">_xlfn.IFS(H4171&lt;30,"Under 30",H4171&lt;66,"Middle Age",H4171&gt;=66,"Senior")</f>
        <v>Senior</v>
      </c>
      <c r="W4171" t="s">
        <v>6824</v>
      </c>
    </row>
    <row r="4172" spans="1:23" x14ac:dyDescent="0.3">
      <c r="A4172" t="s">
        <v>4269</v>
      </c>
      <c r="B4172" t="s">
        <v>17</v>
      </c>
      <c r="C4172">
        <v>14</v>
      </c>
      <c r="D4172">
        <v>0</v>
      </c>
      <c r="E4172" t="s">
        <v>17</v>
      </c>
      <c r="F4172" t="s">
        <v>29</v>
      </c>
      <c r="G4172" t="s">
        <v>6790</v>
      </c>
      <c r="H4172">
        <v>49</v>
      </c>
      <c r="I4172" t="s">
        <v>17</v>
      </c>
      <c r="J4172">
        <v>0</v>
      </c>
      <c r="K4172" t="s">
        <v>24</v>
      </c>
      <c r="L4172" t="s">
        <v>6791</v>
      </c>
      <c r="M4172">
        <v>13</v>
      </c>
      <c r="P4172" s="32">
        <v>44090</v>
      </c>
      <c r="Q4172" s="1">
        <v>11.43969549735033</v>
      </c>
      <c r="R4172">
        <v>1</v>
      </c>
      <c r="S4172" t="str" cm="1">
        <f t="array" ref="S4172">_xlfn.IFS(R4172=0,"None",R4172&lt;3,"Low",R4172&lt;6,"Medium",R4172&lt;=10,"High")</f>
        <v>Low</v>
      </c>
      <c r="T4172" t="str" cm="1">
        <f t="array" ref="T4172">_xlfn.IFS(M4172&lt;=20,"Low",M4172&lt;=50,"Medium",M4172&lt;=90,"High")</f>
        <v>Low</v>
      </c>
      <c r="U4172" s="33">
        <f>Datos_Limpios[[#This Row],[Number of Complaints or Support]]/Datos_Limpios[[#This Row],[Account Length (in months)]]</f>
        <v>7.1428571428571425E-2</v>
      </c>
      <c r="V4172" t="str" cm="1">
        <f t="array" ref="V4172">_xlfn.IFS(H4172&lt;30,"Under 30",H4172&lt;66,"Middle Age",H4172&gt;=66,"Senior")</f>
        <v>Middle Age</v>
      </c>
      <c r="W4172" t="s">
        <v>6825</v>
      </c>
    </row>
    <row r="4173" spans="1:23" x14ac:dyDescent="0.3">
      <c r="A4173" t="s">
        <v>4270</v>
      </c>
      <c r="B4173" t="s">
        <v>17</v>
      </c>
      <c r="C4173">
        <v>68</v>
      </c>
      <c r="D4173">
        <v>0</v>
      </c>
      <c r="E4173" t="s">
        <v>23</v>
      </c>
      <c r="F4173" t="s">
        <v>90</v>
      </c>
      <c r="G4173" t="s">
        <v>6790</v>
      </c>
      <c r="H4173">
        <v>51</v>
      </c>
      <c r="I4173" t="s">
        <v>23</v>
      </c>
      <c r="J4173">
        <v>2</v>
      </c>
      <c r="K4173" t="s">
        <v>32</v>
      </c>
      <c r="L4173" t="s">
        <v>6791</v>
      </c>
      <c r="M4173">
        <v>28</v>
      </c>
      <c r="P4173" s="32">
        <v>44591</v>
      </c>
      <c r="Q4173" s="1">
        <v>31.326202381076531</v>
      </c>
      <c r="R4173">
        <v>6</v>
      </c>
      <c r="S4173" t="str" cm="1">
        <f t="array" ref="S4173">_xlfn.IFS(R4173=0,"None",R4173&lt;3,"Low",R4173&lt;6,"Medium",R4173&lt;=10,"High")</f>
        <v>High</v>
      </c>
      <c r="T4173" t="str" cm="1">
        <f t="array" ref="T4173">_xlfn.IFS(M4173&lt;=20,"Low",M4173&lt;=50,"Medium",M4173&lt;=90,"High")</f>
        <v>Medium</v>
      </c>
      <c r="U4173" s="33">
        <f>Datos_Limpios[[#This Row],[Number of Complaints or Support]]/Datos_Limpios[[#This Row],[Account Length (in months)]]</f>
        <v>8.8235294117647065E-2</v>
      </c>
      <c r="V4173" t="str" cm="1">
        <f t="array" ref="V4173">_xlfn.IFS(H4173&lt;30,"Under 30",H4173&lt;66,"Middle Age",H4173&gt;=66,"Senior")</f>
        <v>Middle Age</v>
      </c>
      <c r="W4173" t="s">
        <v>6823</v>
      </c>
    </row>
    <row r="4174" spans="1:23" x14ac:dyDescent="0.3">
      <c r="A4174" t="s">
        <v>4271</v>
      </c>
      <c r="B4174" t="s">
        <v>17</v>
      </c>
      <c r="C4174">
        <v>27</v>
      </c>
      <c r="D4174">
        <v>0</v>
      </c>
      <c r="E4174" t="s">
        <v>17</v>
      </c>
      <c r="F4174" t="s">
        <v>73</v>
      </c>
      <c r="G4174" t="s">
        <v>19</v>
      </c>
      <c r="H4174">
        <v>72</v>
      </c>
      <c r="I4174" t="s">
        <v>23</v>
      </c>
      <c r="J4174">
        <v>6</v>
      </c>
      <c r="K4174" t="s">
        <v>24</v>
      </c>
      <c r="L4174" t="s">
        <v>6792</v>
      </c>
      <c r="M4174">
        <v>13</v>
      </c>
      <c r="P4174" s="32">
        <v>44646</v>
      </c>
      <c r="Q4174" s="1">
        <v>11.106659791347569</v>
      </c>
      <c r="R4174">
        <v>4</v>
      </c>
      <c r="S4174" t="str" cm="1">
        <f t="array" ref="S4174">_xlfn.IFS(R4174=0,"None",R4174&lt;3,"Low",R4174&lt;6,"Medium",R4174&lt;=10,"High")</f>
        <v>Medium</v>
      </c>
      <c r="T4174" t="str" cm="1">
        <f t="array" ref="T4174">_xlfn.IFS(M4174&lt;=20,"Low",M4174&lt;=50,"Medium",M4174&lt;=90,"High")</f>
        <v>Low</v>
      </c>
      <c r="U4174" s="33">
        <f>Datos_Limpios[[#This Row],[Number of Complaints or Support]]/Datos_Limpios[[#This Row],[Account Length (in months)]]</f>
        <v>0.14814814814814814</v>
      </c>
      <c r="V4174" t="str" cm="1">
        <f t="array" ref="V4174">_xlfn.IFS(H4174&lt;30,"Under 30",H4174&lt;66,"Middle Age",H4174&gt;=66,"Senior")</f>
        <v>Senior</v>
      </c>
      <c r="W4174" t="s">
        <v>6824</v>
      </c>
    </row>
    <row r="4175" spans="1:23" x14ac:dyDescent="0.3">
      <c r="A4175" t="s">
        <v>4272</v>
      </c>
      <c r="B4175" t="s">
        <v>23</v>
      </c>
      <c r="C4175">
        <v>25</v>
      </c>
      <c r="D4175">
        <v>2</v>
      </c>
      <c r="E4175" t="s">
        <v>17</v>
      </c>
      <c r="F4175" t="s">
        <v>49</v>
      </c>
      <c r="G4175" t="s">
        <v>6790</v>
      </c>
      <c r="H4175">
        <v>46</v>
      </c>
      <c r="I4175" t="s">
        <v>17</v>
      </c>
      <c r="J4175">
        <v>0</v>
      </c>
      <c r="K4175" t="s">
        <v>20</v>
      </c>
      <c r="L4175" t="s">
        <v>6792</v>
      </c>
      <c r="M4175">
        <v>19</v>
      </c>
      <c r="N4175" t="s">
        <v>27</v>
      </c>
      <c r="O4175" t="s">
        <v>108</v>
      </c>
      <c r="P4175" s="32">
        <v>43939</v>
      </c>
      <c r="Q4175" s="1">
        <v>18.007414762286309</v>
      </c>
      <c r="R4175">
        <v>2</v>
      </c>
      <c r="S4175" t="str" cm="1">
        <f t="array" ref="S4175">_xlfn.IFS(R4175=0,"None",R4175&lt;3,"Low",R4175&lt;6,"Medium",R4175&lt;=10,"High")</f>
        <v>Low</v>
      </c>
      <c r="T4175" t="str" cm="1">
        <f t="array" ref="T4175">_xlfn.IFS(M4175&lt;=20,"Low",M4175&lt;=50,"Medium",M4175&lt;=90,"High")</f>
        <v>Low</v>
      </c>
      <c r="U4175" s="33">
        <f>Datos_Limpios[[#This Row],[Number of Complaints or Support]]/Datos_Limpios[[#This Row],[Account Length (in months)]]</f>
        <v>0.08</v>
      </c>
      <c r="V4175" t="str" cm="1">
        <f t="array" ref="V4175">_xlfn.IFS(H4175&lt;30,"Under 30",H4175&lt;66,"Middle Age",H4175&gt;=66,"Senior")</f>
        <v>Middle Age</v>
      </c>
      <c r="W4175" t="s">
        <v>6825</v>
      </c>
    </row>
    <row r="4176" spans="1:23" x14ac:dyDescent="0.3">
      <c r="A4176" t="s">
        <v>4273</v>
      </c>
      <c r="B4176" t="s">
        <v>17</v>
      </c>
      <c r="C4176">
        <v>36</v>
      </c>
      <c r="D4176">
        <v>0</v>
      </c>
      <c r="E4176" t="s">
        <v>23</v>
      </c>
      <c r="F4176" t="s">
        <v>26</v>
      </c>
      <c r="G4176" t="s">
        <v>19</v>
      </c>
      <c r="H4176">
        <v>40</v>
      </c>
      <c r="I4176" t="s">
        <v>17</v>
      </c>
      <c r="J4176">
        <v>0</v>
      </c>
      <c r="K4176" t="s">
        <v>20</v>
      </c>
      <c r="L4176" t="s">
        <v>6792</v>
      </c>
      <c r="M4176">
        <v>20</v>
      </c>
      <c r="P4176" s="32">
        <v>44177</v>
      </c>
      <c r="Q4176" s="1">
        <v>23.956526655558459</v>
      </c>
      <c r="R4176">
        <v>4</v>
      </c>
      <c r="S4176" t="str" cm="1">
        <f t="array" ref="S4176">_xlfn.IFS(R4176=0,"None",R4176&lt;3,"Low",R4176&lt;6,"Medium",R4176&lt;=10,"High")</f>
        <v>Medium</v>
      </c>
      <c r="T4176" t="str" cm="1">
        <f t="array" ref="T4176">_xlfn.IFS(M4176&lt;=20,"Low",M4176&lt;=50,"Medium",M4176&lt;=90,"High")</f>
        <v>Low</v>
      </c>
      <c r="U4176" s="33">
        <f>Datos_Limpios[[#This Row],[Number of Complaints or Support]]/Datos_Limpios[[#This Row],[Account Length (in months)]]</f>
        <v>0.1111111111111111</v>
      </c>
      <c r="V4176" t="str" cm="1">
        <f t="array" ref="V4176">_xlfn.IFS(H4176&lt;30,"Under 30",H4176&lt;66,"Middle Age",H4176&gt;=66,"Senior")</f>
        <v>Middle Age</v>
      </c>
      <c r="W4176" t="s">
        <v>6824</v>
      </c>
    </row>
    <row r="4177" spans="1:23" x14ac:dyDescent="0.3">
      <c r="A4177" t="s">
        <v>4274</v>
      </c>
      <c r="B4177" t="s">
        <v>23</v>
      </c>
      <c r="C4177">
        <v>1</v>
      </c>
      <c r="D4177">
        <v>1</v>
      </c>
      <c r="E4177" t="s">
        <v>23</v>
      </c>
      <c r="F4177" t="s">
        <v>156</v>
      </c>
      <c r="G4177" t="s">
        <v>6790</v>
      </c>
      <c r="H4177">
        <v>40</v>
      </c>
      <c r="I4177" t="s">
        <v>17</v>
      </c>
      <c r="J4177">
        <v>0</v>
      </c>
      <c r="K4177" t="s">
        <v>20</v>
      </c>
      <c r="L4177" t="s">
        <v>6791</v>
      </c>
      <c r="M4177">
        <v>28</v>
      </c>
      <c r="N4177" t="s">
        <v>59</v>
      </c>
      <c r="O4177" t="s">
        <v>116</v>
      </c>
      <c r="P4177" s="32">
        <v>44003</v>
      </c>
      <c r="Q4177" s="1">
        <v>25.01865921151688</v>
      </c>
      <c r="R4177">
        <v>9</v>
      </c>
      <c r="S4177" t="str" cm="1">
        <f t="array" ref="S4177">_xlfn.IFS(R4177=0,"None",R4177&lt;3,"Low",R4177&lt;6,"Medium",R4177&lt;=10,"High")</f>
        <v>High</v>
      </c>
      <c r="T4177" t="str" cm="1">
        <f t="array" ref="T4177">_xlfn.IFS(M4177&lt;=20,"Low",M4177&lt;=50,"Medium",M4177&lt;=90,"High")</f>
        <v>Medium</v>
      </c>
      <c r="U4177" s="33">
        <f>Datos_Limpios[[#This Row],[Number of Complaints or Support]]/Datos_Limpios[[#This Row],[Account Length (in months)]]</f>
        <v>9</v>
      </c>
      <c r="V4177" t="str" cm="1">
        <f t="array" ref="V4177">_xlfn.IFS(H4177&lt;30,"Under 30",H4177&lt;66,"Middle Age",H4177&gt;=66,"Senior")</f>
        <v>Middle Age</v>
      </c>
      <c r="W4177" t="s">
        <v>6825</v>
      </c>
    </row>
    <row r="4178" spans="1:23" x14ac:dyDescent="0.3">
      <c r="A4178" t="s">
        <v>4275</v>
      </c>
      <c r="B4178" t="s">
        <v>17</v>
      </c>
      <c r="C4178">
        <v>3</v>
      </c>
      <c r="D4178">
        <v>0</v>
      </c>
      <c r="E4178" t="s">
        <v>17</v>
      </c>
      <c r="F4178" t="s">
        <v>54</v>
      </c>
      <c r="G4178" t="s">
        <v>19</v>
      </c>
      <c r="H4178">
        <v>41</v>
      </c>
      <c r="I4178" t="s">
        <v>17</v>
      </c>
      <c r="J4178">
        <v>0</v>
      </c>
      <c r="K4178" t="s">
        <v>20</v>
      </c>
      <c r="L4178" t="s">
        <v>6794</v>
      </c>
      <c r="M4178">
        <v>8</v>
      </c>
      <c r="P4178" s="32">
        <v>43932</v>
      </c>
      <c r="Q4178" s="1">
        <v>7.9128728185242574</v>
      </c>
      <c r="R4178">
        <v>6</v>
      </c>
      <c r="S4178" t="str" cm="1">
        <f t="array" ref="S4178">_xlfn.IFS(R4178=0,"None",R4178&lt;3,"Low",R4178&lt;6,"Medium",R4178&lt;=10,"High")</f>
        <v>High</v>
      </c>
      <c r="T4178" t="str" cm="1">
        <f t="array" ref="T4178">_xlfn.IFS(M4178&lt;=20,"Low",M4178&lt;=50,"Medium",M4178&lt;=90,"High")</f>
        <v>Low</v>
      </c>
      <c r="U4178" s="33">
        <f>Datos_Limpios[[#This Row],[Number of Complaints or Support]]/Datos_Limpios[[#This Row],[Account Length (in months)]]</f>
        <v>2</v>
      </c>
      <c r="V4178" t="str" cm="1">
        <f t="array" ref="V4178">_xlfn.IFS(H4178&lt;30,"Under 30",H4178&lt;66,"Middle Age",H4178&gt;=66,"Senior")</f>
        <v>Middle Age</v>
      </c>
      <c r="W4178" t="s">
        <v>6823</v>
      </c>
    </row>
    <row r="4179" spans="1:23" x14ac:dyDescent="0.3">
      <c r="A4179" t="s">
        <v>4276</v>
      </c>
      <c r="B4179" t="s">
        <v>17</v>
      </c>
      <c r="C4179">
        <v>18</v>
      </c>
      <c r="D4179">
        <v>2</v>
      </c>
      <c r="E4179" t="s">
        <v>23</v>
      </c>
      <c r="F4179" t="s">
        <v>156</v>
      </c>
      <c r="G4179" t="s">
        <v>6790</v>
      </c>
      <c r="H4179">
        <v>48</v>
      </c>
      <c r="I4179" t="s">
        <v>17</v>
      </c>
      <c r="J4179">
        <v>0</v>
      </c>
      <c r="K4179" t="s">
        <v>20</v>
      </c>
      <c r="L4179" t="s">
        <v>6791</v>
      </c>
      <c r="M4179">
        <v>61</v>
      </c>
      <c r="P4179" s="32">
        <v>44212</v>
      </c>
      <c r="Q4179" s="1">
        <v>67.802164517399788</v>
      </c>
      <c r="R4179">
        <v>1</v>
      </c>
      <c r="S4179" t="str" cm="1">
        <f t="array" ref="S4179">_xlfn.IFS(R4179=0,"None",R4179&lt;3,"Low",R4179&lt;6,"Medium",R4179&lt;=10,"High")</f>
        <v>Low</v>
      </c>
      <c r="T4179" t="str" cm="1">
        <f t="array" ref="T4179">_xlfn.IFS(M4179&lt;=20,"Low",M4179&lt;=50,"Medium",M4179&lt;=90,"High")</f>
        <v>High</v>
      </c>
      <c r="U4179" s="33">
        <f>Datos_Limpios[[#This Row],[Number of Complaints or Support]]/Datos_Limpios[[#This Row],[Account Length (in months)]]</f>
        <v>5.5555555555555552E-2</v>
      </c>
      <c r="V4179" t="str" cm="1">
        <f t="array" ref="V4179">_xlfn.IFS(H4179&lt;30,"Under 30",H4179&lt;66,"Middle Age",H4179&gt;=66,"Senior")</f>
        <v>Middle Age</v>
      </c>
      <c r="W4179" t="s">
        <v>6825</v>
      </c>
    </row>
    <row r="4180" spans="1:23" x14ac:dyDescent="0.3">
      <c r="A4180" t="s">
        <v>4277</v>
      </c>
      <c r="B4180" t="s">
        <v>17</v>
      </c>
      <c r="C4180">
        <v>61</v>
      </c>
      <c r="D4180">
        <v>0</v>
      </c>
      <c r="E4180" t="s">
        <v>23</v>
      </c>
      <c r="F4180" t="s">
        <v>123</v>
      </c>
      <c r="G4180" t="s">
        <v>19</v>
      </c>
      <c r="H4180">
        <v>45</v>
      </c>
      <c r="I4180" t="s">
        <v>23</v>
      </c>
      <c r="J4180">
        <v>2</v>
      </c>
      <c r="K4180" t="s">
        <v>32</v>
      </c>
      <c r="L4180" t="s">
        <v>6792</v>
      </c>
      <c r="M4180">
        <v>24</v>
      </c>
      <c r="P4180" s="32">
        <v>44699</v>
      </c>
      <c r="Q4180" s="1">
        <v>20.09000875077016</v>
      </c>
      <c r="R4180">
        <v>2</v>
      </c>
      <c r="S4180" t="str" cm="1">
        <f t="array" ref="S4180">_xlfn.IFS(R4180=0,"None",R4180&lt;3,"Low",R4180&lt;6,"Medium",R4180&lt;=10,"High")</f>
        <v>Low</v>
      </c>
      <c r="T4180" t="str" cm="1">
        <f t="array" ref="T4180">_xlfn.IFS(M4180&lt;=20,"Low",M4180&lt;=50,"Medium",M4180&lt;=90,"High")</f>
        <v>Medium</v>
      </c>
      <c r="U4180" s="33">
        <f>Datos_Limpios[[#This Row],[Number of Complaints or Support]]/Datos_Limpios[[#This Row],[Account Length (in months)]]</f>
        <v>3.2786885245901641E-2</v>
      </c>
      <c r="V4180" t="str" cm="1">
        <f t="array" ref="V4180">_xlfn.IFS(H4180&lt;30,"Under 30",H4180&lt;66,"Middle Age",H4180&gt;=66,"Senior")</f>
        <v>Middle Age</v>
      </c>
      <c r="W4180" t="s">
        <v>6824</v>
      </c>
    </row>
    <row r="4181" spans="1:23" x14ac:dyDescent="0.3">
      <c r="A4181" t="s">
        <v>4278</v>
      </c>
      <c r="B4181" t="s">
        <v>23</v>
      </c>
      <c r="C4181">
        <v>1</v>
      </c>
      <c r="D4181">
        <v>4</v>
      </c>
      <c r="E4181" t="s">
        <v>17</v>
      </c>
      <c r="F4181" t="s">
        <v>123</v>
      </c>
      <c r="G4181" t="s">
        <v>6790</v>
      </c>
      <c r="H4181">
        <v>45</v>
      </c>
      <c r="I4181" t="s">
        <v>17</v>
      </c>
      <c r="J4181">
        <v>0</v>
      </c>
      <c r="K4181" t="s">
        <v>20</v>
      </c>
      <c r="L4181" t="s">
        <v>6791</v>
      </c>
      <c r="M4181">
        <v>8</v>
      </c>
      <c r="N4181" t="s">
        <v>50</v>
      </c>
      <c r="O4181" t="s">
        <v>351</v>
      </c>
      <c r="P4181" s="32">
        <v>44599</v>
      </c>
      <c r="Q4181" s="1">
        <v>7.3636498061332816</v>
      </c>
      <c r="R4181">
        <v>4</v>
      </c>
      <c r="S4181" t="str" cm="1">
        <f t="array" ref="S4181">_xlfn.IFS(R4181=0,"None",R4181&lt;3,"Low",R4181&lt;6,"Medium",R4181&lt;=10,"High")</f>
        <v>Medium</v>
      </c>
      <c r="T4181" t="str" cm="1">
        <f t="array" ref="T4181">_xlfn.IFS(M4181&lt;=20,"Low",M4181&lt;=50,"Medium",M4181&lt;=90,"High")</f>
        <v>Low</v>
      </c>
      <c r="U4181" s="33">
        <f>Datos_Limpios[[#This Row],[Number of Complaints or Support]]/Datos_Limpios[[#This Row],[Account Length (in months)]]</f>
        <v>4</v>
      </c>
      <c r="V4181" t="str" cm="1">
        <f t="array" ref="V4181">_xlfn.IFS(H4181&lt;30,"Under 30",H4181&lt;66,"Middle Age",H4181&gt;=66,"Senior")</f>
        <v>Middle Age</v>
      </c>
      <c r="W4181" t="s">
        <v>6824</v>
      </c>
    </row>
    <row r="4182" spans="1:23" x14ac:dyDescent="0.3">
      <c r="A4182" t="s">
        <v>4279</v>
      </c>
      <c r="B4182" t="s">
        <v>17</v>
      </c>
      <c r="C4182">
        <v>63</v>
      </c>
      <c r="D4182">
        <v>1</v>
      </c>
      <c r="E4182" t="s">
        <v>23</v>
      </c>
      <c r="F4182" t="s">
        <v>138</v>
      </c>
      <c r="G4182" t="s">
        <v>6790</v>
      </c>
      <c r="H4182">
        <v>47</v>
      </c>
      <c r="I4182" t="s">
        <v>17</v>
      </c>
      <c r="J4182">
        <v>0</v>
      </c>
      <c r="K4182" t="s">
        <v>20</v>
      </c>
      <c r="L4182" t="s">
        <v>6792</v>
      </c>
      <c r="M4182">
        <v>60</v>
      </c>
      <c r="P4182" s="32">
        <v>44938</v>
      </c>
      <c r="Q4182" s="1">
        <v>70.545637276732336</v>
      </c>
      <c r="R4182">
        <v>2</v>
      </c>
      <c r="S4182" t="str" cm="1">
        <f t="array" ref="S4182">_xlfn.IFS(R4182=0,"None",R4182&lt;3,"Low",R4182&lt;6,"Medium",R4182&lt;=10,"High")</f>
        <v>Low</v>
      </c>
      <c r="T4182" t="str" cm="1">
        <f t="array" ref="T4182">_xlfn.IFS(M4182&lt;=20,"Low",M4182&lt;=50,"Medium",M4182&lt;=90,"High")</f>
        <v>High</v>
      </c>
      <c r="U4182" s="33">
        <f>Datos_Limpios[[#This Row],[Number of Complaints or Support]]/Datos_Limpios[[#This Row],[Account Length (in months)]]</f>
        <v>3.1746031746031744E-2</v>
      </c>
      <c r="V4182" t="str" cm="1">
        <f t="array" ref="V4182">_xlfn.IFS(H4182&lt;30,"Under 30",H4182&lt;66,"Middle Age",H4182&gt;=66,"Senior")</f>
        <v>Middle Age</v>
      </c>
      <c r="W4182" t="s">
        <v>6824</v>
      </c>
    </row>
    <row r="4183" spans="1:23" x14ac:dyDescent="0.3">
      <c r="A4183" t="s">
        <v>4280</v>
      </c>
      <c r="B4183" t="s">
        <v>17</v>
      </c>
      <c r="C4183">
        <v>70</v>
      </c>
      <c r="D4183">
        <v>2</v>
      </c>
      <c r="E4183" t="s">
        <v>17</v>
      </c>
      <c r="F4183" t="s">
        <v>26</v>
      </c>
      <c r="G4183" t="s">
        <v>19</v>
      </c>
      <c r="H4183">
        <v>26</v>
      </c>
      <c r="I4183" t="s">
        <v>23</v>
      </c>
      <c r="J4183">
        <v>2</v>
      </c>
      <c r="K4183" t="s">
        <v>32</v>
      </c>
      <c r="L4183" t="s">
        <v>6792</v>
      </c>
      <c r="M4183">
        <v>33</v>
      </c>
      <c r="P4183" s="32">
        <v>45249</v>
      </c>
      <c r="Q4183" s="1">
        <v>26.934692736360962</v>
      </c>
      <c r="R4183">
        <v>9</v>
      </c>
      <c r="S4183" t="str" cm="1">
        <f t="array" ref="S4183">_xlfn.IFS(R4183=0,"None",R4183&lt;3,"Low",R4183&lt;6,"Medium",R4183&lt;=10,"High")</f>
        <v>High</v>
      </c>
      <c r="T4183" t="str" cm="1">
        <f t="array" ref="T4183">_xlfn.IFS(M4183&lt;=20,"Low",M4183&lt;=50,"Medium",M4183&lt;=90,"High")</f>
        <v>Medium</v>
      </c>
      <c r="U4183" s="33">
        <f>Datos_Limpios[[#This Row],[Number of Complaints or Support]]/Datos_Limpios[[#This Row],[Account Length (in months)]]</f>
        <v>0.12857142857142856</v>
      </c>
      <c r="V4183" t="str" cm="1">
        <f t="array" ref="V4183">_xlfn.IFS(H4183&lt;30,"Under 30",H4183&lt;66,"Middle Age",H4183&gt;=66,"Senior")</f>
        <v>Under 30</v>
      </c>
      <c r="W4183" t="s">
        <v>6824</v>
      </c>
    </row>
    <row r="4184" spans="1:23" x14ac:dyDescent="0.3">
      <c r="A4184" t="s">
        <v>4281</v>
      </c>
      <c r="B4184" t="s">
        <v>23</v>
      </c>
      <c r="C4184">
        <v>19</v>
      </c>
      <c r="D4184">
        <v>5</v>
      </c>
      <c r="E4184" t="s">
        <v>23</v>
      </c>
      <c r="F4184" t="s">
        <v>47</v>
      </c>
      <c r="G4184" t="s">
        <v>6790</v>
      </c>
      <c r="H4184">
        <v>83</v>
      </c>
      <c r="I4184" t="s">
        <v>17</v>
      </c>
      <c r="J4184">
        <v>0</v>
      </c>
      <c r="K4184" t="s">
        <v>20</v>
      </c>
      <c r="L4184" t="s">
        <v>6791</v>
      </c>
      <c r="M4184">
        <v>40</v>
      </c>
      <c r="N4184" t="s">
        <v>59</v>
      </c>
      <c r="O4184" t="s">
        <v>60</v>
      </c>
      <c r="P4184" s="32">
        <v>44433</v>
      </c>
      <c r="Q4184" s="1">
        <v>39.321444970998847</v>
      </c>
      <c r="R4184">
        <v>8</v>
      </c>
      <c r="S4184" t="str" cm="1">
        <f t="array" ref="S4184">_xlfn.IFS(R4184=0,"None",R4184&lt;3,"Low",R4184&lt;6,"Medium",R4184&lt;=10,"High")</f>
        <v>High</v>
      </c>
      <c r="T4184" t="str" cm="1">
        <f t="array" ref="T4184">_xlfn.IFS(M4184&lt;=20,"Low",M4184&lt;=50,"Medium",M4184&lt;=90,"High")</f>
        <v>Medium</v>
      </c>
      <c r="U4184" s="33">
        <f>Datos_Limpios[[#This Row],[Number of Complaints or Support]]/Datos_Limpios[[#This Row],[Account Length (in months)]]</f>
        <v>0.42105263157894735</v>
      </c>
      <c r="V4184" t="str" cm="1">
        <f t="array" ref="V4184">_xlfn.IFS(H4184&lt;30,"Under 30",H4184&lt;66,"Middle Age",H4184&gt;=66,"Senior")</f>
        <v>Senior</v>
      </c>
      <c r="W4184" t="s">
        <v>6824</v>
      </c>
    </row>
    <row r="4185" spans="1:23" x14ac:dyDescent="0.3">
      <c r="A4185" t="s">
        <v>4282</v>
      </c>
      <c r="B4185" t="s">
        <v>17</v>
      </c>
      <c r="C4185">
        <v>25</v>
      </c>
      <c r="D4185">
        <v>1</v>
      </c>
      <c r="E4185" t="s">
        <v>23</v>
      </c>
      <c r="F4185" t="s">
        <v>350</v>
      </c>
      <c r="G4185" t="s">
        <v>6790</v>
      </c>
      <c r="H4185">
        <v>35</v>
      </c>
      <c r="I4185" t="s">
        <v>17</v>
      </c>
      <c r="J4185">
        <v>0</v>
      </c>
      <c r="K4185" t="s">
        <v>20</v>
      </c>
      <c r="L4185" t="s">
        <v>6792</v>
      </c>
      <c r="M4185">
        <v>55</v>
      </c>
      <c r="P4185" s="32">
        <v>44610</v>
      </c>
      <c r="Q4185" s="1">
        <v>62.012331458287477</v>
      </c>
      <c r="R4185">
        <v>0</v>
      </c>
      <c r="S4185" t="str" cm="1">
        <f t="array" ref="S4185">_xlfn.IFS(R4185=0,"None",R4185&lt;3,"Low",R4185&lt;6,"Medium",R4185&lt;=10,"High")</f>
        <v>None</v>
      </c>
      <c r="T4185" t="str" cm="1">
        <f t="array" ref="T4185">_xlfn.IFS(M4185&lt;=20,"Low",M4185&lt;=50,"Medium",M4185&lt;=90,"High")</f>
        <v>High</v>
      </c>
      <c r="U4185" s="33">
        <f>Datos_Limpios[[#This Row],[Number of Complaints or Support]]/Datos_Limpios[[#This Row],[Account Length (in months)]]</f>
        <v>0</v>
      </c>
      <c r="V4185" t="str" cm="1">
        <f t="array" ref="V4185">_xlfn.IFS(H4185&lt;30,"Under 30",H4185&lt;66,"Middle Age",H4185&gt;=66,"Senior")</f>
        <v>Middle Age</v>
      </c>
      <c r="W4185" t="s">
        <v>6823</v>
      </c>
    </row>
    <row r="4186" spans="1:23" x14ac:dyDescent="0.3">
      <c r="A4186" t="s">
        <v>4283</v>
      </c>
      <c r="B4186" t="s">
        <v>17</v>
      </c>
      <c r="C4186">
        <v>53</v>
      </c>
      <c r="D4186">
        <v>1</v>
      </c>
      <c r="E4186" t="s">
        <v>17</v>
      </c>
      <c r="F4186" t="s">
        <v>205</v>
      </c>
      <c r="G4186" t="s">
        <v>6790</v>
      </c>
      <c r="H4186">
        <v>24</v>
      </c>
      <c r="I4186" t="s">
        <v>17</v>
      </c>
      <c r="J4186">
        <v>0</v>
      </c>
      <c r="K4186" t="s">
        <v>24</v>
      </c>
      <c r="L4186" t="s">
        <v>6791</v>
      </c>
      <c r="M4186">
        <v>28</v>
      </c>
      <c r="P4186" s="32">
        <v>44313</v>
      </c>
      <c r="Q4186" s="1">
        <v>32.578297867775262</v>
      </c>
      <c r="R4186">
        <v>10</v>
      </c>
      <c r="S4186" t="str" cm="1">
        <f t="array" ref="S4186">_xlfn.IFS(R4186=0,"None",R4186&lt;3,"Low",R4186&lt;6,"Medium",R4186&lt;=10,"High")</f>
        <v>High</v>
      </c>
      <c r="T4186" t="str" cm="1">
        <f t="array" ref="T4186">_xlfn.IFS(M4186&lt;=20,"Low",M4186&lt;=50,"Medium",M4186&lt;=90,"High")</f>
        <v>Medium</v>
      </c>
      <c r="U4186" s="33">
        <f>Datos_Limpios[[#This Row],[Number of Complaints or Support]]/Datos_Limpios[[#This Row],[Account Length (in months)]]</f>
        <v>0.18867924528301888</v>
      </c>
      <c r="V4186" t="str" cm="1">
        <f t="array" ref="V4186">_xlfn.IFS(H4186&lt;30,"Under 30",H4186&lt;66,"Middle Age",H4186&gt;=66,"Senior")</f>
        <v>Under 30</v>
      </c>
      <c r="W4186" t="s">
        <v>6823</v>
      </c>
    </row>
    <row r="4187" spans="1:23" x14ac:dyDescent="0.3">
      <c r="A4187" t="s">
        <v>4284</v>
      </c>
      <c r="B4187" t="s">
        <v>17</v>
      </c>
      <c r="C4187">
        <v>8</v>
      </c>
      <c r="D4187">
        <v>0</v>
      </c>
      <c r="E4187" t="s">
        <v>17</v>
      </c>
      <c r="F4187" t="s">
        <v>22</v>
      </c>
      <c r="G4187" t="s">
        <v>19</v>
      </c>
      <c r="H4187">
        <v>45</v>
      </c>
      <c r="I4187" t="s">
        <v>17</v>
      </c>
      <c r="J4187">
        <v>0</v>
      </c>
      <c r="K4187" t="s">
        <v>20</v>
      </c>
      <c r="L4187" t="s">
        <v>6791</v>
      </c>
      <c r="M4187">
        <v>11</v>
      </c>
      <c r="P4187" s="32">
        <v>44031</v>
      </c>
      <c r="Q4187" s="1">
        <v>9.8998544856150055</v>
      </c>
      <c r="R4187">
        <v>7</v>
      </c>
      <c r="S4187" t="str" cm="1">
        <f t="array" ref="S4187">_xlfn.IFS(R4187=0,"None",R4187&lt;3,"Low",R4187&lt;6,"Medium",R4187&lt;=10,"High")</f>
        <v>High</v>
      </c>
      <c r="T4187" t="str" cm="1">
        <f t="array" ref="T4187">_xlfn.IFS(M4187&lt;=20,"Low",M4187&lt;=50,"Medium",M4187&lt;=90,"High")</f>
        <v>Low</v>
      </c>
      <c r="U4187" s="33">
        <f>Datos_Limpios[[#This Row],[Number of Complaints or Support]]/Datos_Limpios[[#This Row],[Account Length (in months)]]</f>
        <v>0.875</v>
      </c>
      <c r="V4187" t="str" cm="1">
        <f t="array" ref="V4187">_xlfn.IFS(H4187&lt;30,"Under 30",H4187&lt;66,"Middle Age",H4187&gt;=66,"Senior")</f>
        <v>Middle Age</v>
      </c>
      <c r="W4187" t="s">
        <v>6823</v>
      </c>
    </row>
    <row r="4188" spans="1:23" x14ac:dyDescent="0.3">
      <c r="A4188" t="s">
        <v>4285</v>
      </c>
      <c r="B4188" t="s">
        <v>17</v>
      </c>
      <c r="C4188">
        <v>10</v>
      </c>
      <c r="D4188">
        <v>0</v>
      </c>
      <c r="E4188" t="s">
        <v>23</v>
      </c>
      <c r="F4188" t="s">
        <v>192</v>
      </c>
      <c r="G4188" t="s">
        <v>6790</v>
      </c>
      <c r="H4188">
        <v>34</v>
      </c>
      <c r="I4188" t="s">
        <v>17</v>
      </c>
      <c r="J4188">
        <v>0</v>
      </c>
      <c r="K4188" t="s">
        <v>20</v>
      </c>
      <c r="L4188" t="s">
        <v>6792</v>
      </c>
      <c r="M4188">
        <v>32</v>
      </c>
      <c r="P4188" s="32">
        <v>44078</v>
      </c>
      <c r="Q4188" s="1">
        <v>29.815412181938161</v>
      </c>
      <c r="R4188">
        <v>2</v>
      </c>
      <c r="S4188" t="str" cm="1">
        <f t="array" ref="S4188">_xlfn.IFS(R4188=0,"None",R4188&lt;3,"Low",R4188&lt;6,"Medium",R4188&lt;=10,"High")</f>
        <v>Low</v>
      </c>
      <c r="T4188" t="str" cm="1">
        <f t="array" ref="T4188">_xlfn.IFS(M4188&lt;=20,"Low",M4188&lt;=50,"Medium",M4188&lt;=90,"High")</f>
        <v>Medium</v>
      </c>
      <c r="U4188" s="33">
        <f>Datos_Limpios[[#This Row],[Number of Complaints or Support]]/Datos_Limpios[[#This Row],[Account Length (in months)]]</f>
        <v>0.2</v>
      </c>
      <c r="V4188" t="str" cm="1">
        <f t="array" ref="V4188">_xlfn.IFS(H4188&lt;30,"Under 30",H4188&lt;66,"Middle Age",H4188&gt;=66,"Senior")</f>
        <v>Middle Age</v>
      </c>
      <c r="W4188" t="s">
        <v>6824</v>
      </c>
    </row>
    <row r="4189" spans="1:23" x14ac:dyDescent="0.3">
      <c r="A4189" t="s">
        <v>4286</v>
      </c>
      <c r="B4189" t="s">
        <v>23</v>
      </c>
      <c r="C4189">
        <v>1</v>
      </c>
      <c r="D4189">
        <v>0</v>
      </c>
      <c r="E4189" t="s">
        <v>17</v>
      </c>
      <c r="F4189" t="s">
        <v>166</v>
      </c>
      <c r="G4189" t="s">
        <v>19</v>
      </c>
      <c r="H4189">
        <v>41</v>
      </c>
      <c r="I4189" t="s">
        <v>17</v>
      </c>
      <c r="J4189">
        <v>0</v>
      </c>
      <c r="K4189" t="s">
        <v>20</v>
      </c>
      <c r="L4189" t="s">
        <v>6794</v>
      </c>
      <c r="M4189">
        <v>7</v>
      </c>
      <c r="N4189" t="s">
        <v>59</v>
      </c>
      <c r="O4189" t="s">
        <v>116</v>
      </c>
      <c r="P4189" s="32">
        <v>44928</v>
      </c>
      <c r="Q4189" s="1">
        <v>5.659636498500495</v>
      </c>
      <c r="R4189">
        <v>6</v>
      </c>
      <c r="S4189" t="str" cm="1">
        <f t="array" ref="S4189">_xlfn.IFS(R4189=0,"None",R4189&lt;3,"Low",R4189&lt;6,"Medium",R4189&lt;=10,"High")</f>
        <v>High</v>
      </c>
      <c r="T4189" t="str" cm="1">
        <f t="array" ref="T4189">_xlfn.IFS(M4189&lt;=20,"Low",M4189&lt;=50,"Medium",M4189&lt;=90,"High")</f>
        <v>Low</v>
      </c>
      <c r="U4189" s="33">
        <f>Datos_Limpios[[#This Row],[Number of Complaints or Support]]/Datos_Limpios[[#This Row],[Account Length (in months)]]</f>
        <v>6</v>
      </c>
      <c r="V4189" t="str" cm="1">
        <f t="array" ref="V4189">_xlfn.IFS(H4189&lt;30,"Under 30",H4189&lt;66,"Middle Age",H4189&gt;=66,"Senior")</f>
        <v>Middle Age</v>
      </c>
      <c r="W4189" t="s">
        <v>6825</v>
      </c>
    </row>
    <row r="4190" spans="1:23" x14ac:dyDescent="0.3">
      <c r="A4190" t="s">
        <v>4287</v>
      </c>
      <c r="B4190" t="s">
        <v>17</v>
      </c>
      <c r="C4190">
        <v>63</v>
      </c>
      <c r="D4190">
        <v>1</v>
      </c>
      <c r="E4190" t="s">
        <v>23</v>
      </c>
      <c r="F4190" t="s">
        <v>148</v>
      </c>
      <c r="G4190" t="s">
        <v>19</v>
      </c>
      <c r="H4190">
        <v>67</v>
      </c>
      <c r="I4190" t="s">
        <v>17</v>
      </c>
      <c r="J4190">
        <v>0</v>
      </c>
      <c r="K4190" t="s">
        <v>24</v>
      </c>
      <c r="L4190" t="s">
        <v>6792</v>
      </c>
      <c r="M4190">
        <v>40</v>
      </c>
      <c r="P4190" s="32">
        <v>45179</v>
      </c>
      <c r="Q4190" s="1">
        <v>34.484614250358149</v>
      </c>
      <c r="R4190">
        <v>9</v>
      </c>
      <c r="S4190" t="str" cm="1">
        <f t="array" ref="S4190">_xlfn.IFS(R4190=0,"None",R4190&lt;3,"Low",R4190&lt;6,"Medium",R4190&lt;=10,"High")</f>
        <v>High</v>
      </c>
      <c r="T4190" t="str" cm="1">
        <f t="array" ref="T4190">_xlfn.IFS(M4190&lt;=20,"Low",M4190&lt;=50,"Medium",M4190&lt;=90,"High")</f>
        <v>Medium</v>
      </c>
      <c r="U4190" s="33">
        <f>Datos_Limpios[[#This Row],[Number of Complaints or Support]]/Datos_Limpios[[#This Row],[Account Length (in months)]]</f>
        <v>0.14285714285714285</v>
      </c>
      <c r="V4190" t="str" cm="1">
        <f t="array" ref="V4190">_xlfn.IFS(H4190&lt;30,"Under 30",H4190&lt;66,"Middle Age",H4190&gt;=66,"Senior")</f>
        <v>Senior</v>
      </c>
      <c r="W4190" t="s">
        <v>6824</v>
      </c>
    </row>
    <row r="4191" spans="1:23" x14ac:dyDescent="0.3">
      <c r="A4191" t="s">
        <v>4288</v>
      </c>
      <c r="B4191" t="s">
        <v>17</v>
      </c>
      <c r="C4191">
        <v>13</v>
      </c>
      <c r="D4191">
        <v>1</v>
      </c>
      <c r="E4191" t="s">
        <v>17</v>
      </c>
      <c r="F4191" t="s">
        <v>63</v>
      </c>
      <c r="G4191" t="s">
        <v>19</v>
      </c>
      <c r="H4191">
        <v>57</v>
      </c>
      <c r="I4191" t="s">
        <v>17</v>
      </c>
      <c r="J4191">
        <v>0</v>
      </c>
      <c r="K4191" t="s">
        <v>20</v>
      </c>
      <c r="L4191" t="s">
        <v>6791</v>
      </c>
      <c r="M4191">
        <v>13</v>
      </c>
      <c r="P4191" s="32">
        <v>44255</v>
      </c>
      <c r="Q4191" s="1">
        <v>11.415711980469171</v>
      </c>
      <c r="R4191">
        <v>0</v>
      </c>
      <c r="S4191" t="str" cm="1">
        <f t="array" ref="S4191">_xlfn.IFS(R4191=0,"None",R4191&lt;3,"Low",R4191&lt;6,"Medium",R4191&lt;=10,"High")</f>
        <v>None</v>
      </c>
      <c r="T4191" t="str" cm="1">
        <f t="array" ref="T4191">_xlfn.IFS(M4191&lt;=20,"Low",M4191&lt;=50,"Medium",M4191&lt;=90,"High")</f>
        <v>Low</v>
      </c>
      <c r="U4191" s="33">
        <f>Datos_Limpios[[#This Row],[Number of Complaints or Support]]/Datos_Limpios[[#This Row],[Account Length (in months)]]</f>
        <v>0</v>
      </c>
      <c r="V4191" t="str" cm="1">
        <f t="array" ref="V4191">_xlfn.IFS(H4191&lt;30,"Under 30",H4191&lt;66,"Middle Age",H4191&gt;=66,"Senior")</f>
        <v>Middle Age</v>
      </c>
      <c r="W4191" t="s">
        <v>6825</v>
      </c>
    </row>
    <row r="4192" spans="1:23" x14ac:dyDescent="0.3">
      <c r="A4192" t="s">
        <v>4289</v>
      </c>
      <c r="B4192" t="s">
        <v>17</v>
      </c>
      <c r="C4192">
        <v>64</v>
      </c>
      <c r="D4192">
        <v>0</v>
      </c>
      <c r="E4192" t="s">
        <v>23</v>
      </c>
      <c r="F4192" t="s">
        <v>90</v>
      </c>
      <c r="G4192" t="s">
        <v>19</v>
      </c>
      <c r="H4192">
        <v>23</v>
      </c>
      <c r="I4192" t="s">
        <v>17</v>
      </c>
      <c r="J4192">
        <v>0</v>
      </c>
      <c r="K4192" t="s">
        <v>24</v>
      </c>
      <c r="L4192" t="s">
        <v>6792</v>
      </c>
      <c r="M4192">
        <v>45</v>
      </c>
      <c r="P4192" s="32">
        <v>45118</v>
      </c>
      <c r="Q4192" s="1">
        <v>53.661386314733093</v>
      </c>
      <c r="R4192">
        <v>10</v>
      </c>
      <c r="S4192" t="str" cm="1">
        <f t="array" ref="S4192">_xlfn.IFS(R4192=0,"None",R4192&lt;3,"Low",R4192&lt;6,"Medium",R4192&lt;=10,"High")</f>
        <v>High</v>
      </c>
      <c r="T4192" t="str" cm="1">
        <f t="array" ref="T4192">_xlfn.IFS(M4192&lt;=20,"Low",M4192&lt;=50,"Medium",M4192&lt;=90,"High")</f>
        <v>Medium</v>
      </c>
      <c r="U4192" s="33">
        <f>Datos_Limpios[[#This Row],[Number of Complaints or Support]]/Datos_Limpios[[#This Row],[Account Length (in months)]]</f>
        <v>0.15625</v>
      </c>
      <c r="V4192" t="str" cm="1">
        <f t="array" ref="V4192">_xlfn.IFS(H4192&lt;30,"Under 30",H4192&lt;66,"Middle Age",H4192&gt;=66,"Senior")</f>
        <v>Under 30</v>
      </c>
      <c r="W4192" t="s">
        <v>6823</v>
      </c>
    </row>
    <row r="4193" spans="1:23" x14ac:dyDescent="0.3">
      <c r="A4193" t="s">
        <v>4290</v>
      </c>
      <c r="B4193" t="s">
        <v>23</v>
      </c>
      <c r="C4193">
        <v>11</v>
      </c>
      <c r="D4193">
        <v>4</v>
      </c>
      <c r="E4193" t="s">
        <v>23</v>
      </c>
      <c r="F4193" t="s">
        <v>123</v>
      </c>
      <c r="G4193" t="s">
        <v>19</v>
      </c>
      <c r="H4193">
        <v>38</v>
      </c>
      <c r="I4193" t="s">
        <v>17</v>
      </c>
      <c r="J4193">
        <v>0</v>
      </c>
      <c r="K4193" t="s">
        <v>20</v>
      </c>
      <c r="L4193" t="s">
        <v>6792</v>
      </c>
      <c r="M4193">
        <v>38</v>
      </c>
      <c r="N4193" t="s">
        <v>91</v>
      </c>
      <c r="O4193" t="s">
        <v>92</v>
      </c>
      <c r="P4193" s="32">
        <v>44448</v>
      </c>
      <c r="Q4193" s="1">
        <v>36.932446248095857</v>
      </c>
      <c r="R4193">
        <v>7</v>
      </c>
      <c r="S4193" t="str" cm="1">
        <f t="array" ref="S4193">_xlfn.IFS(R4193=0,"None",R4193&lt;3,"Low",R4193&lt;6,"Medium",R4193&lt;=10,"High")</f>
        <v>High</v>
      </c>
      <c r="T4193" t="str" cm="1">
        <f t="array" ref="T4193">_xlfn.IFS(M4193&lt;=20,"Low",M4193&lt;=50,"Medium",M4193&lt;=90,"High")</f>
        <v>Medium</v>
      </c>
      <c r="U4193" s="33">
        <f>Datos_Limpios[[#This Row],[Number of Complaints or Support]]/Datos_Limpios[[#This Row],[Account Length (in months)]]</f>
        <v>0.63636363636363635</v>
      </c>
      <c r="V4193" t="str" cm="1">
        <f t="array" ref="V4193">_xlfn.IFS(H4193&lt;30,"Under 30",H4193&lt;66,"Middle Age",H4193&gt;=66,"Senior")</f>
        <v>Middle Age</v>
      </c>
      <c r="W4193" t="s">
        <v>6824</v>
      </c>
    </row>
    <row r="4194" spans="1:23" x14ac:dyDescent="0.3">
      <c r="A4194" t="s">
        <v>4291</v>
      </c>
      <c r="B4194" t="s">
        <v>23</v>
      </c>
      <c r="C4194">
        <v>23</v>
      </c>
      <c r="D4194">
        <v>0</v>
      </c>
      <c r="E4194" t="s">
        <v>23</v>
      </c>
      <c r="F4194" t="s">
        <v>88</v>
      </c>
      <c r="G4194" t="s">
        <v>19</v>
      </c>
      <c r="H4194">
        <v>25</v>
      </c>
      <c r="I4194" t="s">
        <v>17</v>
      </c>
      <c r="J4194">
        <v>0</v>
      </c>
      <c r="K4194" t="s">
        <v>20</v>
      </c>
      <c r="L4194" t="s">
        <v>6791</v>
      </c>
      <c r="M4194">
        <v>19</v>
      </c>
      <c r="N4194" t="s">
        <v>27</v>
      </c>
      <c r="O4194" t="s">
        <v>108</v>
      </c>
      <c r="P4194" s="32">
        <v>44679</v>
      </c>
      <c r="Q4194" s="1">
        <v>21.42853108608394</v>
      </c>
      <c r="R4194">
        <v>0</v>
      </c>
      <c r="S4194" t="str" cm="1">
        <f t="array" ref="S4194">_xlfn.IFS(R4194=0,"None",R4194&lt;3,"Low",R4194&lt;6,"Medium",R4194&lt;=10,"High")</f>
        <v>None</v>
      </c>
      <c r="T4194" t="str" cm="1">
        <f t="array" ref="T4194">_xlfn.IFS(M4194&lt;=20,"Low",M4194&lt;=50,"Medium",M4194&lt;=90,"High")</f>
        <v>Low</v>
      </c>
      <c r="U4194" s="33">
        <f>Datos_Limpios[[#This Row],[Number of Complaints or Support]]/Datos_Limpios[[#This Row],[Account Length (in months)]]</f>
        <v>0</v>
      </c>
      <c r="V4194" t="str" cm="1">
        <f t="array" ref="V4194">_xlfn.IFS(H4194&lt;30,"Under 30",H4194&lt;66,"Middle Age",H4194&gt;=66,"Senior")</f>
        <v>Under 30</v>
      </c>
      <c r="W4194" t="s">
        <v>6825</v>
      </c>
    </row>
    <row r="4195" spans="1:23" x14ac:dyDescent="0.3">
      <c r="A4195" t="s">
        <v>4292</v>
      </c>
      <c r="B4195" t="s">
        <v>17</v>
      </c>
      <c r="C4195">
        <v>15</v>
      </c>
      <c r="D4195">
        <v>0</v>
      </c>
      <c r="E4195" t="s">
        <v>23</v>
      </c>
      <c r="F4195" t="s">
        <v>94</v>
      </c>
      <c r="G4195" t="s">
        <v>19</v>
      </c>
      <c r="H4195">
        <v>19</v>
      </c>
      <c r="I4195" t="s">
        <v>23</v>
      </c>
      <c r="J4195">
        <v>3</v>
      </c>
      <c r="K4195" t="s">
        <v>20</v>
      </c>
      <c r="L4195" t="s">
        <v>6792</v>
      </c>
      <c r="M4195">
        <v>31</v>
      </c>
      <c r="P4195" s="32">
        <v>44725</v>
      </c>
      <c r="Q4195" s="1">
        <v>35.042958330379328</v>
      </c>
      <c r="R4195">
        <v>8</v>
      </c>
      <c r="S4195" t="str" cm="1">
        <f t="array" ref="S4195">_xlfn.IFS(R4195=0,"None",R4195&lt;3,"Low",R4195&lt;6,"Medium",R4195&lt;=10,"High")</f>
        <v>High</v>
      </c>
      <c r="T4195" t="str" cm="1">
        <f t="array" ref="T4195">_xlfn.IFS(M4195&lt;=20,"Low",M4195&lt;=50,"Medium",M4195&lt;=90,"High")</f>
        <v>Medium</v>
      </c>
      <c r="U4195" s="33">
        <f>Datos_Limpios[[#This Row],[Number of Complaints or Support]]/Datos_Limpios[[#This Row],[Account Length (in months)]]</f>
        <v>0.53333333333333333</v>
      </c>
      <c r="V4195" t="str" cm="1">
        <f t="array" ref="V4195">_xlfn.IFS(H4195&lt;30,"Under 30",H4195&lt;66,"Middle Age",H4195&gt;=66,"Senior")</f>
        <v>Under 30</v>
      </c>
      <c r="W4195" t="s">
        <v>6823</v>
      </c>
    </row>
    <row r="4196" spans="1:23" x14ac:dyDescent="0.3">
      <c r="A4196" t="s">
        <v>4293</v>
      </c>
      <c r="B4196" t="s">
        <v>23</v>
      </c>
      <c r="C4196">
        <v>66</v>
      </c>
      <c r="D4196">
        <v>3</v>
      </c>
      <c r="E4196" t="s">
        <v>23</v>
      </c>
      <c r="F4196" t="s">
        <v>156</v>
      </c>
      <c r="G4196" t="s">
        <v>6790</v>
      </c>
      <c r="H4196">
        <v>25</v>
      </c>
      <c r="I4196" t="s">
        <v>17</v>
      </c>
      <c r="J4196">
        <v>0</v>
      </c>
      <c r="K4196" t="s">
        <v>24</v>
      </c>
      <c r="L4196" t="s">
        <v>6792</v>
      </c>
      <c r="M4196">
        <v>48</v>
      </c>
      <c r="N4196" t="s">
        <v>27</v>
      </c>
      <c r="O4196" t="s">
        <v>208</v>
      </c>
      <c r="P4196" s="32">
        <v>45003</v>
      </c>
      <c r="Q4196" s="1">
        <v>52.637755854766773</v>
      </c>
      <c r="R4196">
        <v>7</v>
      </c>
      <c r="S4196" t="str" cm="1">
        <f t="array" ref="S4196">_xlfn.IFS(R4196=0,"None",R4196&lt;3,"Low",R4196&lt;6,"Medium",R4196&lt;=10,"High")</f>
        <v>High</v>
      </c>
      <c r="T4196" t="str" cm="1">
        <f t="array" ref="T4196">_xlfn.IFS(M4196&lt;=20,"Low",M4196&lt;=50,"Medium",M4196&lt;=90,"High")</f>
        <v>Medium</v>
      </c>
      <c r="U4196" s="33">
        <f>Datos_Limpios[[#This Row],[Number of Complaints or Support]]/Datos_Limpios[[#This Row],[Account Length (in months)]]</f>
        <v>0.10606060606060606</v>
      </c>
      <c r="V4196" t="str" cm="1">
        <f t="array" ref="V4196">_xlfn.IFS(H4196&lt;30,"Under 30",H4196&lt;66,"Middle Age",H4196&gt;=66,"Senior")</f>
        <v>Under 30</v>
      </c>
      <c r="W4196" t="s">
        <v>6825</v>
      </c>
    </row>
    <row r="4197" spans="1:23" x14ac:dyDescent="0.3">
      <c r="A4197" t="s">
        <v>4294</v>
      </c>
      <c r="B4197" t="s">
        <v>17</v>
      </c>
      <c r="C4197">
        <v>6</v>
      </c>
      <c r="D4197">
        <v>2</v>
      </c>
      <c r="E4197" t="s">
        <v>23</v>
      </c>
      <c r="F4197" t="s">
        <v>18</v>
      </c>
      <c r="G4197" t="s">
        <v>6790</v>
      </c>
      <c r="H4197">
        <v>66</v>
      </c>
      <c r="I4197" t="s">
        <v>17</v>
      </c>
      <c r="J4197">
        <v>0</v>
      </c>
      <c r="K4197" t="s">
        <v>20</v>
      </c>
      <c r="L4197" t="s">
        <v>6792</v>
      </c>
      <c r="M4197">
        <v>45</v>
      </c>
      <c r="P4197" s="32">
        <v>44253</v>
      </c>
      <c r="Q4197" s="1">
        <v>38.078640199097599</v>
      </c>
      <c r="R4197">
        <v>4</v>
      </c>
      <c r="S4197" t="str" cm="1">
        <f t="array" ref="S4197">_xlfn.IFS(R4197=0,"None",R4197&lt;3,"Low",R4197&lt;6,"Medium",R4197&lt;=10,"High")</f>
        <v>Medium</v>
      </c>
      <c r="T4197" t="str" cm="1">
        <f t="array" ref="T4197">_xlfn.IFS(M4197&lt;=20,"Low",M4197&lt;=50,"Medium",M4197&lt;=90,"High")</f>
        <v>Medium</v>
      </c>
      <c r="U4197" s="33">
        <f>Datos_Limpios[[#This Row],[Number of Complaints or Support]]/Datos_Limpios[[#This Row],[Account Length (in months)]]</f>
        <v>0.66666666666666663</v>
      </c>
      <c r="V4197" t="str" cm="1">
        <f t="array" ref="V4197">_xlfn.IFS(H4197&lt;30,"Under 30",H4197&lt;66,"Middle Age",H4197&gt;=66,"Senior")</f>
        <v>Senior</v>
      </c>
      <c r="W4197" t="s">
        <v>6823</v>
      </c>
    </row>
    <row r="4198" spans="1:23" x14ac:dyDescent="0.3">
      <c r="A4198" t="s">
        <v>4295</v>
      </c>
      <c r="B4198" t="s">
        <v>23</v>
      </c>
      <c r="C4198">
        <v>5</v>
      </c>
      <c r="D4198">
        <v>0</v>
      </c>
      <c r="E4198" t="s">
        <v>23</v>
      </c>
      <c r="F4198" t="s">
        <v>142</v>
      </c>
      <c r="G4198" t="s">
        <v>19</v>
      </c>
      <c r="H4198">
        <v>48</v>
      </c>
      <c r="I4198" t="s">
        <v>17</v>
      </c>
      <c r="J4198">
        <v>0</v>
      </c>
      <c r="K4198" t="s">
        <v>20</v>
      </c>
      <c r="L4198" t="s">
        <v>6794</v>
      </c>
      <c r="M4198">
        <v>57</v>
      </c>
      <c r="N4198" t="s">
        <v>91</v>
      </c>
      <c r="O4198" t="s">
        <v>203</v>
      </c>
      <c r="P4198" s="32">
        <v>45275</v>
      </c>
      <c r="Q4198" s="1">
        <v>62.623386381980339</v>
      </c>
      <c r="R4198">
        <v>10</v>
      </c>
      <c r="S4198" t="str" cm="1">
        <f t="array" ref="S4198">_xlfn.IFS(R4198=0,"None",R4198&lt;3,"Low",R4198&lt;6,"Medium",R4198&lt;=10,"High")</f>
        <v>High</v>
      </c>
      <c r="T4198" t="str" cm="1">
        <f t="array" ref="T4198">_xlfn.IFS(M4198&lt;=20,"Low",M4198&lt;=50,"Medium",M4198&lt;=90,"High")</f>
        <v>High</v>
      </c>
      <c r="U4198" s="33">
        <f>Datos_Limpios[[#This Row],[Number of Complaints or Support]]/Datos_Limpios[[#This Row],[Account Length (in months)]]</f>
        <v>2</v>
      </c>
      <c r="V4198" t="str" cm="1">
        <f t="array" ref="V4198">_xlfn.IFS(H4198&lt;30,"Under 30",H4198&lt;66,"Middle Age",H4198&gt;=66,"Senior")</f>
        <v>Middle Age</v>
      </c>
      <c r="W4198" t="s">
        <v>6823</v>
      </c>
    </row>
    <row r="4199" spans="1:23" x14ac:dyDescent="0.3">
      <c r="A4199" t="s">
        <v>4296</v>
      </c>
      <c r="B4199" t="s">
        <v>17</v>
      </c>
      <c r="C4199">
        <v>58</v>
      </c>
      <c r="D4199">
        <v>0</v>
      </c>
      <c r="E4199" t="s">
        <v>23</v>
      </c>
      <c r="F4199" t="s">
        <v>138</v>
      </c>
      <c r="G4199" t="s">
        <v>6790</v>
      </c>
      <c r="H4199">
        <v>34</v>
      </c>
      <c r="I4199" t="s">
        <v>17</v>
      </c>
      <c r="J4199">
        <v>0</v>
      </c>
      <c r="K4199" t="s">
        <v>32</v>
      </c>
      <c r="L4199" t="s">
        <v>6791</v>
      </c>
      <c r="M4199">
        <v>34</v>
      </c>
      <c r="P4199" s="32">
        <v>44452</v>
      </c>
      <c r="Q4199" s="1">
        <v>32.353720467686117</v>
      </c>
      <c r="R4199">
        <v>7</v>
      </c>
      <c r="S4199" t="str" cm="1">
        <f t="array" ref="S4199">_xlfn.IFS(R4199=0,"None",R4199&lt;3,"Low",R4199&lt;6,"Medium",R4199&lt;=10,"High")</f>
        <v>High</v>
      </c>
      <c r="T4199" t="str" cm="1">
        <f t="array" ref="T4199">_xlfn.IFS(M4199&lt;=20,"Low",M4199&lt;=50,"Medium",M4199&lt;=90,"High")</f>
        <v>Medium</v>
      </c>
      <c r="U4199" s="33">
        <f>Datos_Limpios[[#This Row],[Number of Complaints or Support]]/Datos_Limpios[[#This Row],[Account Length (in months)]]</f>
        <v>0.1206896551724138</v>
      </c>
      <c r="V4199" t="str" cm="1">
        <f t="array" ref="V4199">_xlfn.IFS(H4199&lt;30,"Under 30",H4199&lt;66,"Middle Age",H4199&gt;=66,"Senior")</f>
        <v>Middle Age</v>
      </c>
      <c r="W4199" t="s">
        <v>6824</v>
      </c>
    </row>
    <row r="4200" spans="1:23" x14ac:dyDescent="0.3">
      <c r="A4200" t="s">
        <v>4297</v>
      </c>
      <c r="B4200" t="s">
        <v>23</v>
      </c>
      <c r="C4200">
        <v>11</v>
      </c>
      <c r="D4200">
        <v>2</v>
      </c>
      <c r="E4200" t="s">
        <v>17</v>
      </c>
      <c r="F4200" t="s">
        <v>90</v>
      </c>
      <c r="G4200" t="s">
        <v>19</v>
      </c>
      <c r="H4200">
        <v>32</v>
      </c>
      <c r="I4200" t="s">
        <v>23</v>
      </c>
      <c r="J4200">
        <v>6</v>
      </c>
      <c r="K4200" t="s">
        <v>20</v>
      </c>
      <c r="L4200" t="s">
        <v>6792</v>
      </c>
      <c r="M4200">
        <v>22</v>
      </c>
      <c r="N4200" t="s">
        <v>76</v>
      </c>
      <c r="O4200" t="s">
        <v>232</v>
      </c>
      <c r="P4200" s="32">
        <v>44717</v>
      </c>
      <c r="Q4200" s="1">
        <v>25.41501189076682</v>
      </c>
      <c r="R4200">
        <v>5</v>
      </c>
      <c r="S4200" t="str" cm="1">
        <f t="array" ref="S4200">_xlfn.IFS(R4200=0,"None",R4200&lt;3,"Low",R4200&lt;6,"Medium",R4200&lt;=10,"High")</f>
        <v>Medium</v>
      </c>
      <c r="T4200" t="str" cm="1">
        <f t="array" ref="T4200">_xlfn.IFS(M4200&lt;=20,"Low",M4200&lt;=50,"Medium",M4200&lt;=90,"High")</f>
        <v>Medium</v>
      </c>
      <c r="U4200" s="33">
        <f>Datos_Limpios[[#This Row],[Number of Complaints or Support]]/Datos_Limpios[[#This Row],[Account Length (in months)]]</f>
        <v>0.45454545454545453</v>
      </c>
      <c r="V4200" t="str" cm="1">
        <f t="array" ref="V4200">_xlfn.IFS(H4200&lt;30,"Under 30",H4200&lt;66,"Middle Age",H4200&gt;=66,"Senior")</f>
        <v>Middle Age</v>
      </c>
      <c r="W4200" t="s">
        <v>6823</v>
      </c>
    </row>
    <row r="4201" spans="1:23" x14ac:dyDescent="0.3">
      <c r="A4201" t="s">
        <v>4298</v>
      </c>
      <c r="B4201" t="s">
        <v>17</v>
      </c>
      <c r="C4201">
        <v>35</v>
      </c>
      <c r="D4201">
        <v>1</v>
      </c>
      <c r="E4201" t="s">
        <v>23</v>
      </c>
      <c r="F4201" t="s">
        <v>156</v>
      </c>
      <c r="G4201" t="s">
        <v>6790</v>
      </c>
      <c r="H4201">
        <v>61</v>
      </c>
      <c r="I4201" t="s">
        <v>23</v>
      </c>
      <c r="J4201">
        <v>3</v>
      </c>
      <c r="K4201" t="s">
        <v>20</v>
      </c>
      <c r="L4201" t="s">
        <v>6791</v>
      </c>
      <c r="M4201">
        <v>37</v>
      </c>
      <c r="P4201" s="32">
        <v>44270</v>
      </c>
      <c r="Q4201" s="1">
        <v>37.603433377618693</v>
      </c>
      <c r="R4201">
        <v>4</v>
      </c>
      <c r="S4201" t="str" cm="1">
        <f t="array" ref="S4201">_xlfn.IFS(R4201=0,"None",R4201&lt;3,"Low",R4201&lt;6,"Medium",R4201&lt;=10,"High")</f>
        <v>Medium</v>
      </c>
      <c r="T4201" t="str" cm="1">
        <f t="array" ref="T4201">_xlfn.IFS(M4201&lt;=20,"Low",M4201&lt;=50,"Medium",M4201&lt;=90,"High")</f>
        <v>Medium</v>
      </c>
      <c r="U4201" s="33">
        <f>Datos_Limpios[[#This Row],[Number of Complaints or Support]]/Datos_Limpios[[#This Row],[Account Length (in months)]]</f>
        <v>0.11428571428571428</v>
      </c>
      <c r="V4201" t="str" cm="1">
        <f t="array" ref="V4201">_xlfn.IFS(H4201&lt;30,"Under 30",H4201&lt;66,"Middle Age",H4201&gt;=66,"Senior")</f>
        <v>Middle Age</v>
      </c>
      <c r="W4201" t="s">
        <v>6825</v>
      </c>
    </row>
    <row r="4202" spans="1:23" x14ac:dyDescent="0.3">
      <c r="A4202" t="s">
        <v>4299</v>
      </c>
      <c r="B4202" t="s">
        <v>23</v>
      </c>
      <c r="C4202">
        <v>3</v>
      </c>
      <c r="D4202">
        <v>1</v>
      </c>
      <c r="E4202" t="s">
        <v>17</v>
      </c>
      <c r="F4202" t="s">
        <v>29</v>
      </c>
      <c r="G4202" t="s">
        <v>6790</v>
      </c>
      <c r="H4202">
        <v>32</v>
      </c>
      <c r="I4202" t="s">
        <v>17</v>
      </c>
      <c r="J4202">
        <v>0</v>
      </c>
      <c r="K4202" t="s">
        <v>20</v>
      </c>
      <c r="L4202" t="s">
        <v>6794</v>
      </c>
      <c r="M4202">
        <v>8</v>
      </c>
      <c r="N4202" t="s">
        <v>76</v>
      </c>
      <c r="O4202" t="s">
        <v>217</v>
      </c>
      <c r="P4202" s="32">
        <v>44853</v>
      </c>
      <c r="Q4202" s="1">
        <v>7.0194521820484672</v>
      </c>
      <c r="R4202">
        <v>3</v>
      </c>
      <c r="S4202" t="str" cm="1">
        <f t="array" ref="S4202">_xlfn.IFS(R4202=0,"None",R4202&lt;3,"Low",R4202&lt;6,"Medium",R4202&lt;=10,"High")</f>
        <v>Medium</v>
      </c>
      <c r="T4202" t="str" cm="1">
        <f t="array" ref="T4202">_xlfn.IFS(M4202&lt;=20,"Low",M4202&lt;=50,"Medium",M4202&lt;=90,"High")</f>
        <v>Low</v>
      </c>
      <c r="U4202" s="33">
        <f>Datos_Limpios[[#This Row],[Number of Complaints or Support]]/Datos_Limpios[[#This Row],[Account Length (in months)]]</f>
        <v>1</v>
      </c>
      <c r="V4202" t="str" cm="1">
        <f t="array" ref="V4202">_xlfn.IFS(H4202&lt;30,"Under 30",H4202&lt;66,"Middle Age",H4202&gt;=66,"Senior")</f>
        <v>Middle Age</v>
      </c>
      <c r="W4202" t="s">
        <v>6825</v>
      </c>
    </row>
    <row r="4203" spans="1:23" x14ac:dyDescent="0.3">
      <c r="A4203" t="s">
        <v>4300</v>
      </c>
      <c r="B4203" t="s">
        <v>17</v>
      </c>
      <c r="C4203">
        <v>43</v>
      </c>
      <c r="D4203">
        <v>0</v>
      </c>
      <c r="E4203" t="s">
        <v>23</v>
      </c>
      <c r="F4203" t="s">
        <v>179</v>
      </c>
      <c r="G4203" t="s">
        <v>19</v>
      </c>
      <c r="H4203">
        <v>45</v>
      </c>
      <c r="I4203" t="s">
        <v>17</v>
      </c>
      <c r="J4203">
        <v>0</v>
      </c>
      <c r="K4203" t="s">
        <v>20</v>
      </c>
      <c r="L4203" t="s">
        <v>6791</v>
      </c>
      <c r="M4203">
        <v>42</v>
      </c>
      <c r="P4203" s="32">
        <v>45288</v>
      </c>
      <c r="Q4203" s="1">
        <v>35.955417393926659</v>
      </c>
      <c r="R4203">
        <v>6</v>
      </c>
      <c r="S4203" t="str" cm="1">
        <f t="array" ref="S4203">_xlfn.IFS(R4203=0,"None",R4203&lt;3,"Low",R4203&lt;6,"Medium",R4203&lt;=10,"High")</f>
        <v>High</v>
      </c>
      <c r="T4203" t="str" cm="1">
        <f t="array" ref="T4203">_xlfn.IFS(M4203&lt;=20,"Low",M4203&lt;=50,"Medium",M4203&lt;=90,"High")</f>
        <v>Medium</v>
      </c>
      <c r="U4203" s="33">
        <f>Datos_Limpios[[#This Row],[Number of Complaints or Support]]/Datos_Limpios[[#This Row],[Account Length (in months)]]</f>
        <v>0.13953488372093023</v>
      </c>
      <c r="V4203" t="str" cm="1">
        <f t="array" ref="V4203">_xlfn.IFS(H4203&lt;30,"Under 30",H4203&lt;66,"Middle Age",H4203&gt;=66,"Senior")</f>
        <v>Middle Age</v>
      </c>
      <c r="W4203" t="s">
        <v>6826</v>
      </c>
    </row>
    <row r="4204" spans="1:23" x14ac:dyDescent="0.3">
      <c r="A4204" t="s">
        <v>4301</v>
      </c>
      <c r="B4204" t="s">
        <v>17</v>
      </c>
      <c r="C4204">
        <v>3</v>
      </c>
      <c r="D4204">
        <v>0</v>
      </c>
      <c r="E4204" t="s">
        <v>17</v>
      </c>
      <c r="F4204" t="s">
        <v>156</v>
      </c>
      <c r="G4204" t="s">
        <v>19</v>
      </c>
      <c r="H4204">
        <v>62</v>
      </c>
      <c r="I4204" t="s">
        <v>17</v>
      </c>
      <c r="J4204">
        <v>0</v>
      </c>
      <c r="K4204" t="s">
        <v>24</v>
      </c>
      <c r="L4204" t="s">
        <v>6792</v>
      </c>
      <c r="M4204">
        <v>43</v>
      </c>
      <c r="P4204" s="32">
        <v>45101</v>
      </c>
      <c r="Q4204" s="1">
        <v>48.911279823858088</v>
      </c>
      <c r="R4204">
        <v>9</v>
      </c>
      <c r="S4204" t="str" cm="1">
        <f t="array" ref="S4204">_xlfn.IFS(R4204=0,"None",R4204&lt;3,"Low",R4204&lt;6,"Medium",R4204&lt;=10,"High")</f>
        <v>High</v>
      </c>
      <c r="T4204" t="str" cm="1">
        <f t="array" ref="T4204">_xlfn.IFS(M4204&lt;=20,"Low",M4204&lt;=50,"Medium",M4204&lt;=90,"High")</f>
        <v>Medium</v>
      </c>
      <c r="U4204" s="33">
        <f>Datos_Limpios[[#This Row],[Number of Complaints or Support]]/Datos_Limpios[[#This Row],[Account Length (in months)]]</f>
        <v>3</v>
      </c>
      <c r="V4204" t="str" cm="1">
        <f t="array" ref="V4204">_xlfn.IFS(H4204&lt;30,"Under 30",H4204&lt;66,"Middle Age",H4204&gt;=66,"Senior")</f>
        <v>Middle Age</v>
      </c>
      <c r="W4204" t="s">
        <v>6825</v>
      </c>
    </row>
    <row r="4205" spans="1:23" x14ac:dyDescent="0.3">
      <c r="A4205" t="s">
        <v>4302</v>
      </c>
      <c r="B4205" t="s">
        <v>23</v>
      </c>
      <c r="C4205">
        <v>64</v>
      </c>
      <c r="D4205">
        <v>2</v>
      </c>
      <c r="E4205" t="s">
        <v>17</v>
      </c>
      <c r="F4205" t="s">
        <v>90</v>
      </c>
      <c r="G4205" t="s">
        <v>19</v>
      </c>
      <c r="H4205">
        <v>54</v>
      </c>
      <c r="I4205" t="s">
        <v>17</v>
      </c>
      <c r="J4205">
        <v>0</v>
      </c>
      <c r="K4205" t="s">
        <v>24</v>
      </c>
      <c r="L4205" t="s">
        <v>6792</v>
      </c>
      <c r="M4205">
        <v>66</v>
      </c>
      <c r="N4205" t="s">
        <v>59</v>
      </c>
      <c r="O4205" t="s">
        <v>116</v>
      </c>
      <c r="P4205" s="32">
        <v>44260</v>
      </c>
      <c r="Q4205" s="1">
        <v>73.516890809497497</v>
      </c>
      <c r="R4205">
        <v>8</v>
      </c>
      <c r="S4205" t="str" cm="1">
        <f t="array" ref="S4205">_xlfn.IFS(R4205=0,"None",R4205&lt;3,"Low",R4205&lt;6,"Medium",R4205&lt;=10,"High")</f>
        <v>High</v>
      </c>
      <c r="T4205" t="str" cm="1">
        <f t="array" ref="T4205">_xlfn.IFS(M4205&lt;=20,"Low",M4205&lt;=50,"Medium",M4205&lt;=90,"High")</f>
        <v>High</v>
      </c>
      <c r="U4205" s="33">
        <f>Datos_Limpios[[#This Row],[Number of Complaints or Support]]/Datos_Limpios[[#This Row],[Account Length (in months)]]</f>
        <v>0.125</v>
      </c>
      <c r="V4205" t="str" cm="1">
        <f t="array" ref="V4205">_xlfn.IFS(H4205&lt;30,"Under 30",H4205&lt;66,"Middle Age",H4205&gt;=66,"Senior")</f>
        <v>Middle Age</v>
      </c>
      <c r="W4205" t="s">
        <v>6823</v>
      </c>
    </row>
    <row r="4206" spans="1:23" x14ac:dyDescent="0.3">
      <c r="A4206" t="s">
        <v>4303</v>
      </c>
      <c r="B4206" t="s">
        <v>23</v>
      </c>
      <c r="C4206">
        <v>7</v>
      </c>
      <c r="D4206">
        <v>4</v>
      </c>
      <c r="E4206" t="s">
        <v>23</v>
      </c>
      <c r="F4206" t="s">
        <v>69</v>
      </c>
      <c r="G4206" t="s">
        <v>6790</v>
      </c>
      <c r="H4206">
        <v>25</v>
      </c>
      <c r="I4206" t="s">
        <v>17</v>
      </c>
      <c r="J4206">
        <v>0</v>
      </c>
      <c r="K4206" t="s">
        <v>20</v>
      </c>
      <c r="L4206" t="s">
        <v>6792</v>
      </c>
      <c r="M4206">
        <v>34</v>
      </c>
      <c r="N4206" t="s">
        <v>50</v>
      </c>
      <c r="O4206" t="s">
        <v>419</v>
      </c>
      <c r="P4206" s="32">
        <v>44716</v>
      </c>
      <c r="Q4206" s="1">
        <v>32.569201816089198</v>
      </c>
      <c r="R4206">
        <v>0</v>
      </c>
      <c r="S4206" t="str" cm="1">
        <f t="array" ref="S4206">_xlfn.IFS(R4206=0,"None",R4206&lt;3,"Low",R4206&lt;6,"Medium",R4206&lt;=10,"High")</f>
        <v>None</v>
      </c>
      <c r="T4206" t="str" cm="1">
        <f t="array" ref="T4206">_xlfn.IFS(M4206&lt;=20,"Low",M4206&lt;=50,"Medium",M4206&lt;=90,"High")</f>
        <v>Medium</v>
      </c>
      <c r="U4206" s="33">
        <f>Datos_Limpios[[#This Row],[Number of Complaints or Support]]/Datos_Limpios[[#This Row],[Account Length (in months)]]</f>
        <v>0</v>
      </c>
      <c r="V4206" t="str" cm="1">
        <f t="array" ref="V4206">_xlfn.IFS(H4206&lt;30,"Under 30",H4206&lt;66,"Middle Age",H4206&gt;=66,"Senior")</f>
        <v>Under 30</v>
      </c>
      <c r="W4206" t="s">
        <v>6825</v>
      </c>
    </row>
    <row r="4207" spans="1:23" x14ac:dyDescent="0.3">
      <c r="A4207" t="s">
        <v>4304</v>
      </c>
      <c r="B4207" t="s">
        <v>17</v>
      </c>
      <c r="C4207">
        <v>7</v>
      </c>
      <c r="D4207">
        <v>0</v>
      </c>
      <c r="E4207" t="s">
        <v>23</v>
      </c>
      <c r="F4207" t="s">
        <v>69</v>
      </c>
      <c r="G4207" t="s">
        <v>6790</v>
      </c>
      <c r="H4207">
        <v>53</v>
      </c>
      <c r="I4207" t="s">
        <v>17</v>
      </c>
      <c r="J4207">
        <v>0</v>
      </c>
      <c r="K4207" t="s">
        <v>20</v>
      </c>
      <c r="L4207" t="s">
        <v>6792</v>
      </c>
      <c r="M4207">
        <v>47</v>
      </c>
      <c r="P4207" s="32">
        <v>44326</v>
      </c>
      <c r="Q4207" s="1">
        <v>47.083386502376037</v>
      </c>
      <c r="R4207">
        <v>10</v>
      </c>
      <c r="S4207" t="str" cm="1">
        <f t="array" ref="S4207">_xlfn.IFS(R4207=0,"None",R4207&lt;3,"Low",R4207&lt;6,"Medium",R4207&lt;=10,"High")</f>
        <v>High</v>
      </c>
      <c r="T4207" t="str" cm="1">
        <f t="array" ref="T4207">_xlfn.IFS(M4207&lt;=20,"Low",M4207&lt;=50,"Medium",M4207&lt;=90,"High")</f>
        <v>Medium</v>
      </c>
      <c r="U4207" s="33">
        <f>Datos_Limpios[[#This Row],[Number of Complaints or Support]]/Datos_Limpios[[#This Row],[Account Length (in months)]]</f>
        <v>1.4285714285714286</v>
      </c>
      <c r="V4207" t="str" cm="1">
        <f t="array" ref="V4207">_xlfn.IFS(H4207&lt;30,"Under 30",H4207&lt;66,"Middle Age",H4207&gt;=66,"Senior")</f>
        <v>Middle Age</v>
      </c>
      <c r="W4207" t="s">
        <v>6825</v>
      </c>
    </row>
    <row r="4208" spans="1:23" x14ac:dyDescent="0.3">
      <c r="A4208" t="s">
        <v>4305</v>
      </c>
      <c r="B4208" t="s">
        <v>17</v>
      </c>
      <c r="C4208">
        <v>64</v>
      </c>
      <c r="D4208">
        <v>0</v>
      </c>
      <c r="E4208" t="s">
        <v>23</v>
      </c>
      <c r="F4208" t="s">
        <v>52</v>
      </c>
      <c r="G4208" t="s">
        <v>6790</v>
      </c>
      <c r="H4208">
        <v>34</v>
      </c>
      <c r="I4208" t="s">
        <v>23</v>
      </c>
      <c r="J4208">
        <v>2</v>
      </c>
      <c r="K4208" t="s">
        <v>32</v>
      </c>
      <c r="L4208" t="s">
        <v>6791</v>
      </c>
      <c r="M4208">
        <v>48</v>
      </c>
      <c r="P4208" s="32">
        <v>44616</v>
      </c>
      <c r="Q4208" s="1">
        <v>50.097824262483392</v>
      </c>
      <c r="R4208">
        <v>10</v>
      </c>
      <c r="S4208" t="str" cm="1">
        <f t="array" ref="S4208">_xlfn.IFS(R4208=0,"None",R4208&lt;3,"Low",R4208&lt;6,"Medium",R4208&lt;=10,"High")</f>
        <v>High</v>
      </c>
      <c r="T4208" t="str" cm="1">
        <f t="array" ref="T4208">_xlfn.IFS(M4208&lt;=20,"Low",M4208&lt;=50,"Medium",M4208&lt;=90,"High")</f>
        <v>Medium</v>
      </c>
      <c r="U4208" s="33">
        <f>Datos_Limpios[[#This Row],[Number of Complaints or Support]]/Datos_Limpios[[#This Row],[Account Length (in months)]]</f>
        <v>0.15625</v>
      </c>
      <c r="V4208" t="str" cm="1">
        <f t="array" ref="V4208">_xlfn.IFS(H4208&lt;30,"Under 30",H4208&lt;66,"Middle Age",H4208&gt;=66,"Senior")</f>
        <v>Middle Age</v>
      </c>
      <c r="W4208" t="s">
        <v>6824</v>
      </c>
    </row>
    <row r="4209" spans="1:23" x14ac:dyDescent="0.3">
      <c r="A4209" t="s">
        <v>4306</v>
      </c>
      <c r="B4209" t="s">
        <v>23</v>
      </c>
      <c r="C4209">
        <v>3</v>
      </c>
      <c r="D4209">
        <v>2</v>
      </c>
      <c r="E4209" t="s">
        <v>23</v>
      </c>
      <c r="F4209" t="s">
        <v>38</v>
      </c>
      <c r="G4209" t="s">
        <v>6790</v>
      </c>
      <c r="H4209">
        <v>68</v>
      </c>
      <c r="I4209" t="s">
        <v>17</v>
      </c>
      <c r="J4209">
        <v>0</v>
      </c>
      <c r="K4209" t="s">
        <v>20</v>
      </c>
      <c r="L4209" t="s">
        <v>6792</v>
      </c>
      <c r="M4209">
        <v>37</v>
      </c>
      <c r="N4209" t="s">
        <v>27</v>
      </c>
      <c r="O4209" t="s">
        <v>108</v>
      </c>
      <c r="P4209" s="32">
        <v>44183</v>
      </c>
      <c r="Q4209" s="1">
        <v>38.993610970285083</v>
      </c>
      <c r="R4209">
        <v>3</v>
      </c>
      <c r="S4209" t="str" cm="1">
        <f t="array" ref="S4209">_xlfn.IFS(R4209=0,"None",R4209&lt;3,"Low",R4209&lt;6,"Medium",R4209&lt;=10,"High")</f>
        <v>Medium</v>
      </c>
      <c r="T4209" t="str" cm="1">
        <f t="array" ref="T4209">_xlfn.IFS(M4209&lt;=20,"Low",M4209&lt;=50,"Medium",M4209&lt;=90,"High")</f>
        <v>Medium</v>
      </c>
      <c r="U4209" s="33">
        <f>Datos_Limpios[[#This Row],[Number of Complaints or Support]]/Datos_Limpios[[#This Row],[Account Length (in months)]]</f>
        <v>1</v>
      </c>
      <c r="V4209" t="str" cm="1">
        <f t="array" ref="V4209">_xlfn.IFS(H4209&lt;30,"Under 30",H4209&lt;66,"Middle Age",H4209&gt;=66,"Senior")</f>
        <v>Senior</v>
      </c>
      <c r="W4209" t="s">
        <v>6825</v>
      </c>
    </row>
    <row r="4210" spans="1:23" x14ac:dyDescent="0.3">
      <c r="A4210" t="s">
        <v>4307</v>
      </c>
      <c r="B4210" t="s">
        <v>17</v>
      </c>
      <c r="C4210">
        <v>64</v>
      </c>
      <c r="D4210">
        <v>0</v>
      </c>
      <c r="E4210" t="s">
        <v>23</v>
      </c>
      <c r="F4210" t="s">
        <v>350</v>
      </c>
      <c r="G4210" t="s">
        <v>19</v>
      </c>
      <c r="H4210">
        <v>40</v>
      </c>
      <c r="I4210" t="s">
        <v>23</v>
      </c>
      <c r="J4210">
        <v>3</v>
      </c>
      <c r="K4210" t="s">
        <v>32</v>
      </c>
      <c r="L4210" t="s">
        <v>6792</v>
      </c>
      <c r="M4210">
        <v>22</v>
      </c>
      <c r="P4210" s="32">
        <v>44004</v>
      </c>
      <c r="Q4210" s="1">
        <v>25.176844786095739</v>
      </c>
      <c r="R4210">
        <v>7</v>
      </c>
      <c r="S4210" t="str" cm="1">
        <f t="array" ref="S4210">_xlfn.IFS(R4210=0,"None",R4210&lt;3,"Low",R4210&lt;6,"Medium",R4210&lt;=10,"High")</f>
        <v>High</v>
      </c>
      <c r="T4210" t="str" cm="1">
        <f t="array" ref="T4210">_xlfn.IFS(M4210&lt;=20,"Low",M4210&lt;=50,"Medium",M4210&lt;=90,"High")</f>
        <v>Medium</v>
      </c>
      <c r="U4210" s="33">
        <f>Datos_Limpios[[#This Row],[Number of Complaints or Support]]/Datos_Limpios[[#This Row],[Account Length (in months)]]</f>
        <v>0.109375</v>
      </c>
      <c r="V4210" t="str" cm="1">
        <f t="array" ref="V4210">_xlfn.IFS(H4210&lt;30,"Under 30",H4210&lt;66,"Middle Age",H4210&gt;=66,"Senior")</f>
        <v>Middle Age</v>
      </c>
      <c r="W4210" t="s">
        <v>6823</v>
      </c>
    </row>
    <row r="4211" spans="1:23" x14ac:dyDescent="0.3">
      <c r="A4211" t="s">
        <v>4308</v>
      </c>
      <c r="B4211" t="s">
        <v>17</v>
      </c>
      <c r="C4211">
        <v>72</v>
      </c>
      <c r="D4211">
        <v>0</v>
      </c>
      <c r="E4211" t="s">
        <v>23</v>
      </c>
      <c r="F4211" t="s">
        <v>245</v>
      </c>
      <c r="G4211" t="s">
        <v>19</v>
      </c>
      <c r="H4211">
        <v>71</v>
      </c>
      <c r="I4211" t="s">
        <v>17</v>
      </c>
      <c r="J4211">
        <v>0</v>
      </c>
      <c r="K4211" t="s">
        <v>32</v>
      </c>
      <c r="L4211" t="s">
        <v>6792</v>
      </c>
      <c r="M4211">
        <v>43</v>
      </c>
      <c r="P4211" s="32">
        <v>44417</v>
      </c>
      <c r="Q4211" s="1">
        <v>40.293388019881633</v>
      </c>
      <c r="R4211">
        <v>5</v>
      </c>
      <c r="S4211" t="str" cm="1">
        <f t="array" ref="S4211">_xlfn.IFS(R4211=0,"None",R4211&lt;3,"Low",R4211&lt;6,"Medium",R4211&lt;=10,"High")</f>
        <v>Medium</v>
      </c>
      <c r="T4211" t="str" cm="1">
        <f t="array" ref="T4211">_xlfn.IFS(M4211&lt;=20,"Low",M4211&lt;=50,"Medium",M4211&lt;=90,"High")</f>
        <v>Medium</v>
      </c>
      <c r="U4211" s="33">
        <f>Datos_Limpios[[#This Row],[Number of Complaints or Support]]/Datos_Limpios[[#This Row],[Account Length (in months)]]</f>
        <v>6.9444444444444448E-2</v>
      </c>
      <c r="V4211" t="str" cm="1">
        <f t="array" ref="V4211">_xlfn.IFS(H4211&lt;30,"Under 30",H4211&lt;66,"Middle Age",H4211&gt;=66,"Senior")</f>
        <v>Senior</v>
      </c>
      <c r="W4211" t="s">
        <v>6823</v>
      </c>
    </row>
    <row r="4212" spans="1:23" x14ac:dyDescent="0.3">
      <c r="A4212" t="s">
        <v>4309</v>
      </c>
      <c r="B4212" t="s">
        <v>17</v>
      </c>
      <c r="C4212">
        <v>10</v>
      </c>
      <c r="D4212">
        <v>0</v>
      </c>
      <c r="E4212" t="s">
        <v>23</v>
      </c>
      <c r="F4212" t="s">
        <v>44</v>
      </c>
      <c r="G4212" t="s">
        <v>19</v>
      </c>
      <c r="H4212">
        <v>62</v>
      </c>
      <c r="I4212" t="s">
        <v>17</v>
      </c>
      <c r="J4212">
        <v>0</v>
      </c>
      <c r="K4212" t="s">
        <v>20</v>
      </c>
      <c r="L4212" t="s">
        <v>6791</v>
      </c>
      <c r="M4212">
        <v>28</v>
      </c>
      <c r="P4212" s="32">
        <v>44544</v>
      </c>
      <c r="Q4212" s="1">
        <v>28.16806494642546</v>
      </c>
      <c r="R4212">
        <v>0</v>
      </c>
      <c r="S4212" t="str" cm="1">
        <f t="array" ref="S4212">_xlfn.IFS(R4212=0,"None",R4212&lt;3,"Low",R4212&lt;6,"Medium",R4212&lt;=10,"High")</f>
        <v>None</v>
      </c>
      <c r="T4212" t="str" cm="1">
        <f t="array" ref="T4212">_xlfn.IFS(M4212&lt;=20,"Low",M4212&lt;=50,"Medium",M4212&lt;=90,"High")</f>
        <v>Medium</v>
      </c>
      <c r="U4212" s="33">
        <f>Datos_Limpios[[#This Row],[Number of Complaints or Support]]/Datos_Limpios[[#This Row],[Account Length (in months)]]</f>
        <v>0</v>
      </c>
      <c r="V4212" t="str" cm="1">
        <f t="array" ref="V4212">_xlfn.IFS(H4212&lt;30,"Under 30",H4212&lt;66,"Middle Age",H4212&gt;=66,"Senior")</f>
        <v>Middle Age</v>
      </c>
      <c r="W4212" t="s">
        <v>6824</v>
      </c>
    </row>
    <row r="4213" spans="1:23" x14ac:dyDescent="0.3">
      <c r="A4213" t="s">
        <v>4310</v>
      </c>
      <c r="B4213" t="s">
        <v>17</v>
      </c>
      <c r="C4213">
        <v>73</v>
      </c>
      <c r="D4213">
        <v>0</v>
      </c>
      <c r="E4213" t="s">
        <v>23</v>
      </c>
      <c r="F4213" t="s">
        <v>34</v>
      </c>
      <c r="G4213" t="s">
        <v>19</v>
      </c>
      <c r="H4213">
        <v>65</v>
      </c>
      <c r="I4213" t="s">
        <v>23</v>
      </c>
      <c r="J4213">
        <v>6</v>
      </c>
      <c r="K4213" t="s">
        <v>32</v>
      </c>
      <c r="L4213" t="s">
        <v>6791</v>
      </c>
      <c r="M4213">
        <v>24</v>
      </c>
      <c r="P4213" s="32">
        <v>43899</v>
      </c>
      <c r="Q4213" s="1">
        <v>27.54482664529824</v>
      </c>
      <c r="R4213">
        <v>1</v>
      </c>
      <c r="S4213" t="str" cm="1">
        <f t="array" ref="S4213">_xlfn.IFS(R4213=0,"None",R4213&lt;3,"Low",R4213&lt;6,"Medium",R4213&lt;=10,"High")</f>
        <v>Low</v>
      </c>
      <c r="T4213" t="str" cm="1">
        <f t="array" ref="T4213">_xlfn.IFS(M4213&lt;=20,"Low",M4213&lt;=50,"Medium",M4213&lt;=90,"High")</f>
        <v>Medium</v>
      </c>
      <c r="U4213" s="33">
        <f>Datos_Limpios[[#This Row],[Number of Complaints or Support]]/Datos_Limpios[[#This Row],[Account Length (in months)]]</f>
        <v>1.3698630136986301E-2</v>
      </c>
      <c r="V4213" t="str" cm="1">
        <f t="array" ref="V4213">_xlfn.IFS(H4213&lt;30,"Under 30",H4213&lt;66,"Middle Age",H4213&gt;=66,"Senior")</f>
        <v>Middle Age</v>
      </c>
      <c r="W4213" t="s">
        <v>6823</v>
      </c>
    </row>
    <row r="4214" spans="1:23" x14ac:dyDescent="0.3">
      <c r="A4214" t="s">
        <v>4311</v>
      </c>
      <c r="B4214" t="s">
        <v>17</v>
      </c>
      <c r="C4214">
        <v>48</v>
      </c>
      <c r="D4214">
        <v>0</v>
      </c>
      <c r="E4214" t="s">
        <v>17</v>
      </c>
      <c r="F4214" t="s">
        <v>73</v>
      </c>
      <c r="G4214" t="s">
        <v>19</v>
      </c>
      <c r="H4214">
        <v>53</v>
      </c>
      <c r="I4214" t="s">
        <v>17</v>
      </c>
      <c r="J4214">
        <v>0</v>
      </c>
      <c r="K4214" t="s">
        <v>24</v>
      </c>
      <c r="L4214" t="s">
        <v>6792</v>
      </c>
      <c r="M4214">
        <v>28</v>
      </c>
      <c r="P4214" s="32">
        <v>45080</v>
      </c>
      <c r="Q4214" s="1">
        <v>33.031130952503752</v>
      </c>
      <c r="R4214">
        <v>1</v>
      </c>
      <c r="S4214" t="str" cm="1">
        <f t="array" ref="S4214">_xlfn.IFS(R4214=0,"None",R4214&lt;3,"Low",R4214&lt;6,"Medium",R4214&lt;=10,"High")</f>
        <v>Low</v>
      </c>
      <c r="T4214" t="str" cm="1">
        <f t="array" ref="T4214">_xlfn.IFS(M4214&lt;=20,"Low",M4214&lt;=50,"Medium",M4214&lt;=90,"High")</f>
        <v>Medium</v>
      </c>
      <c r="U4214" s="33">
        <f>Datos_Limpios[[#This Row],[Number of Complaints or Support]]/Datos_Limpios[[#This Row],[Account Length (in months)]]</f>
        <v>2.0833333333333332E-2</v>
      </c>
      <c r="V4214" t="str" cm="1">
        <f t="array" ref="V4214">_xlfn.IFS(H4214&lt;30,"Under 30",H4214&lt;66,"Middle Age",H4214&gt;=66,"Senior")</f>
        <v>Middle Age</v>
      </c>
      <c r="W4214" t="s">
        <v>6824</v>
      </c>
    </row>
    <row r="4215" spans="1:23" x14ac:dyDescent="0.3">
      <c r="A4215" t="s">
        <v>4312</v>
      </c>
      <c r="B4215" t="s">
        <v>17</v>
      </c>
      <c r="C4215">
        <v>8</v>
      </c>
      <c r="D4215">
        <v>0</v>
      </c>
      <c r="E4215" t="s">
        <v>23</v>
      </c>
      <c r="F4215" t="s">
        <v>22</v>
      </c>
      <c r="G4215" t="s">
        <v>6790</v>
      </c>
      <c r="H4215">
        <v>50</v>
      </c>
      <c r="I4215" t="s">
        <v>23</v>
      </c>
      <c r="J4215">
        <v>2</v>
      </c>
      <c r="K4215" t="s">
        <v>20</v>
      </c>
      <c r="L4215" t="s">
        <v>6791</v>
      </c>
      <c r="M4215">
        <v>14</v>
      </c>
      <c r="P4215" s="32">
        <v>45151</v>
      </c>
      <c r="Q4215" s="1">
        <v>13.4179880533136</v>
      </c>
      <c r="R4215">
        <v>7</v>
      </c>
      <c r="S4215" t="str" cm="1">
        <f t="array" ref="S4215">_xlfn.IFS(R4215=0,"None",R4215&lt;3,"Low",R4215&lt;6,"Medium",R4215&lt;=10,"High")</f>
        <v>High</v>
      </c>
      <c r="T4215" t="str" cm="1">
        <f t="array" ref="T4215">_xlfn.IFS(M4215&lt;=20,"Low",M4215&lt;=50,"Medium",M4215&lt;=90,"High")</f>
        <v>Low</v>
      </c>
      <c r="U4215" s="33">
        <f>Datos_Limpios[[#This Row],[Number of Complaints or Support]]/Datos_Limpios[[#This Row],[Account Length (in months)]]</f>
        <v>0.875</v>
      </c>
      <c r="V4215" t="str" cm="1">
        <f t="array" ref="V4215">_xlfn.IFS(H4215&lt;30,"Under 30",H4215&lt;66,"Middle Age",H4215&gt;=66,"Senior")</f>
        <v>Middle Age</v>
      </c>
      <c r="W4215" t="s">
        <v>6823</v>
      </c>
    </row>
    <row r="4216" spans="1:23" x14ac:dyDescent="0.3">
      <c r="A4216" t="s">
        <v>4313</v>
      </c>
      <c r="B4216" t="s">
        <v>17</v>
      </c>
      <c r="C4216">
        <v>34</v>
      </c>
      <c r="D4216">
        <v>0</v>
      </c>
      <c r="E4216" t="s">
        <v>23</v>
      </c>
      <c r="F4216" t="s">
        <v>26</v>
      </c>
      <c r="G4216" t="s">
        <v>6790</v>
      </c>
      <c r="H4216">
        <v>30</v>
      </c>
      <c r="I4216" t="s">
        <v>17</v>
      </c>
      <c r="J4216">
        <v>0</v>
      </c>
      <c r="K4216" t="s">
        <v>20</v>
      </c>
      <c r="L4216" t="s">
        <v>6791</v>
      </c>
      <c r="M4216">
        <v>34</v>
      </c>
      <c r="P4216" s="32">
        <v>44813</v>
      </c>
      <c r="Q4216" s="1">
        <v>33.753862035586579</v>
      </c>
      <c r="R4216">
        <v>1</v>
      </c>
      <c r="S4216" t="str" cm="1">
        <f t="array" ref="S4216">_xlfn.IFS(R4216=0,"None",R4216&lt;3,"Low",R4216&lt;6,"Medium",R4216&lt;=10,"High")</f>
        <v>Low</v>
      </c>
      <c r="T4216" t="str" cm="1">
        <f t="array" ref="T4216">_xlfn.IFS(M4216&lt;=20,"Low",M4216&lt;=50,"Medium",M4216&lt;=90,"High")</f>
        <v>Medium</v>
      </c>
      <c r="U4216" s="33">
        <f>Datos_Limpios[[#This Row],[Number of Complaints or Support]]/Datos_Limpios[[#This Row],[Account Length (in months)]]</f>
        <v>2.9411764705882353E-2</v>
      </c>
      <c r="V4216" t="str" cm="1">
        <f t="array" ref="V4216">_xlfn.IFS(H4216&lt;30,"Under 30",H4216&lt;66,"Middle Age",H4216&gt;=66,"Senior")</f>
        <v>Middle Age</v>
      </c>
      <c r="W4216" t="s">
        <v>6824</v>
      </c>
    </row>
    <row r="4217" spans="1:23" x14ac:dyDescent="0.3">
      <c r="A4217" t="s">
        <v>4314</v>
      </c>
      <c r="B4217" t="s">
        <v>17</v>
      </c>
      <c r="C4217">
        <v>68</v>
      </c>
      <c r="D4217">
        <v>0</v>
      </c>
      <c r="E4217" t="s">
        <v>23</v>
      </c>
      <c r="F4217" t="s">
        <v>69</v>
      </c>
      <c r="G4217" t="s">
        <v>6790</v>
      </c>
      <c r="H4217">
        <v>55</v>
      </c>
      <c r="I4217" t="s">
        <v>17</v>
      </c>
      <c r="J4217">
        <v>0</v>
      </c>
      <c r="K4217" t="s">
        <v>24</v>
      </c>
      <c r="L4217" t="s">
        <v>6791</v>
      </c>
      <c r="M4217">
        <v>68</v>
      </c>
      <c r="P4217" s="32">
        <v>45282</v>
      </c>
      <c r="Q4217" s="1">
        <v>71.487236174682735</v>
      </c>
      <c r="R4217">
        <v>7</v>
      </c>
      <c r="S4217" t="str" cm="1">
        <f t="array" ref="S4217">_xlfn.IFS(R4217=0,"None",R4217&lt;3,"Low",R4217&lt;6,"Medium",R4217&lt;=10,"High")</f>
        <v>High</v>
      </c>
      <c r="T4217" t="str" cm="1">
        <f t="array" ref="T4217">_xlfn.IFS(M4217&lt;=20,"Low",M4217&lt;=50,"Medium",M4217&lt;=90,"High")</f>
        <v>High</v>
      </c>
      <c r="U4217" s="33">
        <f>Datos_Limpios[[#This Row],[Number of Complaints or Support]]/Datos_Limpios[[#This Row],[Account Length (in months)]]</f>
        <v>0.10294117647058823</v>
      </c>
      <c r="V4217" t="str" cm="1">
        <f t="array" ref="V4217">_xlfn.IFS(H4217&lt;30,"Under 30",H4217&lt;66,"Middle Age",H4217&gt;=66,"Senior")</f>
        <v>Middle Age</v>
      </c>
      <c r="W4217" t="s">
        <v>6825</v>
      </c>
    </row>
    <row r="4218" spans="1:23" x14ac:dyDescent="0.3">
      <c r="A4218" t="s">
        <v>4315</v>
      </c>
      <c r="B4218" t="s">
        <v>17</v>
      </c>
      <c r="C4218">
        <v>12</v>
      </c>
      <c r="D4218">
        <v>0</v>
      </c>
      <c r="E4218" t="s">
        <v>17</v>
      </c>
      <c r="F4218" t="s">
        <v>179</v>
      </c>
      <c r="G4218" t="s">
        <v>6790</v>
      </c>
      <c r="H4218">
        <v>28</v>
      </c>
      <c r="I4218" t="s">
        <v>17</v>
      </c>
      <c r="J4218">
        <v>0</v>
      </c>
      <c r="K4218" t="s">
        <v>20</v>
      </c>
      <c r="L4218" t="s">
        <v>6794</v>
      </c>
      <c r="M4218">
        <v>9</v>
      </c>
      <c r="P4218" s="32">
        <v>45267</v>
      </c>
      <c r="Q4218" s="1">
        <v>10.588310073646999</v>
      </c>
      <c r="R4218">
        <v>8</v>
      </c>
      <c r="S4218" t="str" cm="1">
        <f t="array" ref="S4218">_xlfn.IFS(R4218=0,"None",R4218&lt;3,"Low",R4218&lt;6,"Medium",R4218&lt;=10,"High")</f>
        <v>High</v>
      </c>
      <c r="T4218" t="str" cm="1">
        <f t="array" ref="T4218">_xlfn.IFS(M4218&lt;=20,"Low",M4218&lt;=50,"Medium",M4218&lt;=90,"High")</f>
        <v>Low</v>
      </c>
      <c r="U4218" s="33">
        <f>Datos_Limpios[[#This Row],[Number of Complaints or Support]]/Datos_Limpios[[#This Row],[Account Length (in months)]]</f>
        <v>0.66666666666666663</v>
      </c>
      <c r="V4218" t="str" cm="1">
        <f t="array" ref="V4218">_xlfn.IFS(H4218&lt;30,"Under 30",H4218&lt;66,"Middle Age",H4218&gt;=66,"Senior")</f>
        <v>Under 30</v>
      </c>
      <c r="W4218" t="s">
        <v>6826</v>
      </c>
    </row>
    <row r="4219" spans="1:23" x14ac:dyDescent="0.3">
      <c r="A4219" t="s">
        <v>4316</v>
      </c>
      <c r="B4219" t="s">
        <v>17</v>
      </c>
      <c r="C4219">
        <v>57</v>
      </c>
      <c r="D4219">
        <v>0</v>
      </c>
      <c r="E4219" t="s">
        <v>23</v>
      </c>
      <c r="F4219" t="s">
        <v>247</v>
      </c>
      <c r="G4219" t="s">
        <v>6790</v>
      </c>
      <c r="H4219">
        <v>55</v>
      </c>
      <c r="I4219" t="s">
        <v>17</v>
      </c>
      <c r="J4219">
        <v>0</v>
      </c>
      <c r="K4219" t="s">
        <v>24</v>
      </c>
      <c r="L4219" t="s">
        <v>6791</v>
      </c>
      <c r="M4219">
        <v>27</v>
      </c>
      <c r="P4219" s="32">
        <v>44597</v>
      </c>
      <c r="Q4219" s="1">
        <v>27.500179985144101</v>
      </c>
      <c r="R4219">
        <v>7</v>
      </c>
      <c r="S4219" t="str" cm="1">
        <f t="array" ref="S4219">_xlfn.IFS(R4219=0,"None",R4219&lt;3,"Low",R4219&lt;6,"Medium",R4219&lt;=10,"High")</f>
        <v>High</v>
      </c>
      <c r="T4219" t="str" cm="1">
        <f t="array" ref="T4219">_xlfn.IFS(M4219&lt;=20,"Low",M4219&lt;=50,"Medium",M4219&lt;=90,"High")</f>
        <v>Medium</v>
      </c>
      <c r="U4219" s="33">
        <f>Datos_Limpios[[#This Row],[Number of Complaints or Support]]/Datos_Limpios[[#This Row],[Account Length (in months)]]</f>
        <v>0.12280701754385964</v>
      </c>
      <c r="V4219" t="str" cm="1">
        <f t="array" ref="V4219">_xlfn.IFS(H4219&lt;30,"Under 30",H4219&lt;66,"Middle Age",H4219&gt;=66,"Senior")</f>
        <v>Middle Age</v>
      </c>
      <c r="W4219" t="s">
        <v>6826</v>
      </c>
    </row>
    <row r="4220" spans="1:23" x14ac:dyDescent="0.3">
      <c r="A4220" t="s">
        <v>4317</v>
      </c>
      <c r="B4220" t="s">
        <v>23</v>
      </c>
      <c r="C4220">
        <v>1</v>
      </c>
      <c r="D4220">
        <v>0</v>
      </c>
      <c r="E4220" t="s">
        <v>23</v>
      </c>
      <c r="F4220" t="s">
        <v>158</v>
      </c>
      <c r="G4220" t="s">
        <v>6790</v>
      </c>
      <c r="H4220">
        <v>46</v>
      </c>
      <c r="I4220" t="s">
        <v>17</v>
      </c>
      <c r="J4220">
        <v>0</v>
      </c>
      <c r="K4220" t="s">
        <v>20</v>
      </c>
      <c r="L4220" t="s">
        <v>6792</v>
      </c>
      <c r="M4220">
        <v>39</v>
      </c>
      <c r="N4220" t="s">
        <v>76</v>
      </c>
      <c r="O4220" t="s">
        <v>77</v>
      </c>
      <c r="P4220" s="32">
        <v>44470</v>
      </c>
      <c r="Q4220" s="1">
        <v>34.640184013028168</v>
      </c>
      <c r="R4220">
        <v>5</v>
      </c>
      <c r="S4220" t="str" cm="1">
        <f t="array" ref="S4220">_xlfn.IFS(R4220=0,"None",R4220&lt;3,"Low",R4220&lt;6,"Medium",R4220&lt;=10,"High")</f>
        <v>Medium</v>
      </c>
      <c r="T4220" t="str" cm="1">
        <f t="array" ref="T4220">_xlfn.IFS(M4220&lt;=20,"Low",M4220&lt;=50,"Medium",M4220&lt;=90,"High")</f>
        <v>Medium</v>
      </c>
      <c r="U4220" s="33">
        <f>Datos_Limpios[[#This Row],[Number of Complaints or Support]]/Datos_Limpios[[#This Row],[Account Length (in months)]]</f>
        <v>5</v>
      </c>
      <c r="V4220" t="str" cm="1">
        <f t="array" ref="V4220">_xlfn.IFS(H4220&lt;30,"Under 30",H4220&lt;66,"Middle Age",H4220&gt;=66,"Senior")</f>
        <v>Middle Age</v>
      </c>
      <c r="W4220" t="s">
        <v>6823</v>
      </c>
    </row>
    <row r="4221" spans="1:23" x14ac:dyDescent="0.3">
      <c r="A4221" t="s">
        <v>4318</v>
      </c>
      <c r="B4221" t="s">
        <v>17</v>
      </c>
      <c r="C4221">
        <v>71</v>
      </c>
      <c r="D4221">
        <v>0</v>
      </c>
      <c r="E4221" t="s">
        <v>23</v>
      </c>
      <c r="F4221" t="s">
        <v>142</v>
      </c>
      <c r="G4221" t="s">
        <v>19</v>
      </c>
      <c r="H4221">
        <v>77</v>
      </c>
      <c r="I4221" t="s">
        <v>17</v>
      </c>
      <c r="J4221">
        <v>0</v>
      </c>
      <c r="K4221" t="s">
        <v>32</v>
      </c>
      <c r="L4221" t="s">
        <v>6792</v>
      </c>
      <c r="M4221">
        <v>30</v>
      </c>
      <c r="P4221" s="32">
        <v>44105</v>
      </c>
      <c r="Q4221" s="1">
        <v>31.32688550875412</v>
      </c>
      <c r="R4221">
        <v>9</v>
      </c>
      <c r="S4221" t="str" cm="1">
        <f t="array" ref="S4221">_xlfn.IFS(R4221=0,"None",R4221&lt;3,"Low",R4221&lt;6,"Medium",R4221&lt;=10,"High")</f>
        <v>High</v>
      </c>
      <c r="T4221" t="str" cm="1">
        <f t="array" ref="T4221">_xlfn.IFS(M4221&lt;=20,"Low",M4221&lt;=50,"Medium",M4221&lt;=90,"High")</f>
        <v>Medium</v>
      </c>
      <c r="U4221" s="33">
        <f>Datos_Limpios[[#This Row],[Number of Complaints or Support]]/Datos_Limpios[[#This Row],[Account Length (in months)]]</f>
        <v>0.12676056338028169</v>
      </c>
      <c r="V4221" t="str" cm="1">
        <f t="array" ref="V4221">_xlfn.IFS(H4221&lt;30,"Under 30",H4221&lt;66,"Middle Age",H4221&gt;=66,"Senior")</f>
        <v>Senior</v>
      </c>
      <c r="W4221" t="s">
        <v>6823</v>
      </c>
    </row>
    <row r="4222" spans="1:23" x14ac:dyDescent="0.3">
      <c r="A4222" t="s">
        <v>4319</v>
      </c>
      <c r="B4222" t="s">
        <v>17</v>
      </c>
      <c r="C4222">
        <v>47</v>
      </c>
      <c r="D4222">
        <v>0</v>
      </c>
      <c r="E4222" t="s">
        <v>17</v>
      </c>
      <c r="F4222" t="s">
        <v>107</v>
      </c>
      <c r="G4222" t="s">
        <v>19</v>
      </c>
      <c r="H4222">
        <v>65</v>
      </c>
      <c r="I4222" t="s">
        <v>17</v>
      </c>
      <c r="J4222">
        <v>0</v>
      </c>
      <c r="K4222" t="s">
        <v>24</v>
      </c>
      <c r="L4222" t="s">
        <v>6792</v>
      </c>
      <c r="M4222">
        <v>14</v>
      </c>
      <c r="P4222" s="32">
        <v>45096</v>
      </c>
      <c r="Q4222" s="1">
        <v>12.089232442499441</v>
      </c>
      <c r="R4222">
        <v>5</v>
      </c>
      <c r="S4222" t="str" cm="1">
        <f t="array" ref="S4222">_xlfn.IFS(R4222=0,"None",R4222&lt;3,"Low",R4222&lt;6,"Medium",R4222&lt;=10,"High")</f>
        <v>Medium</v>
      </c>
      <c r="T4222" t="str" cm="1">
        <f t="array" ref="T4222">_xlfn.IFS(M4222&lt;=20,"Low",M4222&lt;=50,"Medium",M4222&lt;=90,"High")</f>
        <v>Low</v>
      </c>
      <c r="U4222" s="33">
        <f>Datos_Limpios[[#This Row],[Number of Complaints or Support]]/Datos_Limpios[[#This Row],[Account Length (in months)]]</f>
        <v>0.10638297872340426</v>
      </c>
      <c r="V4222" t="str" cm="1">
        <f t="array" ref="V4222">_xlfn.IFS(H4222&lt;30,"Under 30",H4222&lt;66,"Middle Age",H4222&gt;=66,"Senior")</f>
        <v>Middle Age</v>
      </c>
      <c r="W4222" t="s">
        <v>6825</v>
      </c>
    </row>
    <row r="4223" spans="1:23" x14ac:dyDescent="0.3">
      <c r="A4223" t="s">
        <v>4320</v>
      </c>
      <c r="B4223" t="s">
        <v>23</v>
      </c>
      <c r="C4223">
        <v>13</v>
      </c>
      <c r="D4223">
        <v>3</v>
      </c>
      <c r="E4223" t="s">
        <v>17</v>
      </c>
      <c r="F4223" t="s">
        <v>86</v>
      </c>
      <c r="G4223" t="s">
        <v>6790</v>
      </c>
      <c r="H4223">
        <v>72</v>
      </c>
      <c r="I4223" t="s">
        <v>17</v>
      </c>
      <c r="J4223">
        <v>0</v>
      </c>
      <c r="K4223" t="s">
        <v>20</v>
      </c>
      <c r="L4223" t="s">
        <v>6792</v>
      </c>
      <c r="M4223">
        <v>58</v>
      </c>
      <c r="N4223" t="s">
        <v>27</v>
      </c>
      <c r="O4223" t="s">
        <v>108</v>
      </c>
      <c r="P4223" s="32">
        <v>44499</v>
      </c>
      <c r="Q4223" s="1">
        <v>69.397560046592645</v>
      </c>
      <c r="R4223">
        <v>7</v>
      </c>
      <c r="S4223" t="str" cm="1">
        <f t="array" ref="S4223">_xlfn.IFS(R4223=0,"None",R4223&lt;3,"Low",R4223&lt;6,"Medium",R4223&lt;=10,"High")</f>
        <v>High</v>
      </c>
      <c r="T4223" t="str" cm="1">
        <f t="array" ref="T4223">_xlfn.IFS(M4223&lt;=20,"Low",M4223&lt;=50,"Medium",M4223&lt;=90,"High")</f>
        <v>High</v>
      </c>
      <c r="U4223" s="33">
        <f>Datos_Limpios[[#This Row],[Number of Complaints or Support]]/Datos_Limpios[[#This Row],[Account Length (in months)]]</f>
        <v>0.53846153846153844</v>
      </c>
      <c r="V4223" t="str" cm="1">
        <f t="array" ref="V4223">_xlfn.IFS(H4223&lt;30,"Under 30",H4223&lt;66,"Middle Age",H4223&gt;=66,"Senior")</f>
        <v>Senior</v>
      </c>
      <c r="W4223" t="s">
        <v>6824</v>
      </c>
    </row>
    <row r="4224" spans="1:23" x14ac:dyDescent="0.3">
      <c r="A4224" t="s">
        <v>4321</v>
      </c>
      <c r="B4224" t="s">
        <v>23</v>
      </c>
      <c r="C4224">
        <v>25</v>
      </c>
      <c r="D4224">
        <v>1</v>
      </c>
      <c r="E4224" t="s">
        <v>23</v>
      </c>
      <c r="F4224" t="s">
        <v>36</v>
      </c>
      <c r="G4224" t="s">
        <v>6790</v>
      </c>
      <c r="H4224">
        <v>60</v>
      </c>
      <c r="I4224" t="s">
        <v>17</v>
      </c>
      <c r="J4224">
        <v>0</v>
      </c>
      <c r="K4224" t="s">
        <v>20</v>
      </c>
      <c r="L4224" t="s">
        <v>6792</v>
      </c>
      <c r="M4224">
        <v>29</v>
      </c>
      <c r="N4224" t="s">
        <v>27</v>
      </c>
      <c r="O4224" t="s">
        <v>164</v>
      </c>
      <c r="P4224" s="32">
        <v>44733</v>
      </c>
      <c r="Q4224" s="1">
        <v>32.852036503910178</v>
      </c>
      <c r="R4224">
        <v>0</v>
      </c>
      <c r="S4224" t="str" cm="1">
        <f t="array" ref="S4224">_xlfn.IFS(R4224=0,"None",R4224&lt;3,"Low",R4224&lt;6,"Medium",R4224&lt;=10,"High")</f>
        <v>None</v>
      </c>
      <c r="T4224" t="str" cm="1">
        <f t="array" ref="T4224">_xlfn.IFS(M4224&lt;=20,"Low",M4224&lt;=50,"Medium",M4224&lt;=90,"High")</f>
        <v>Medium</v>
      </c>
      <c r="U4224" s="33">
        <f>Datos_Limpios[[#This Row],[Number of Complaints or Support]]/Datos_Limpios[[#This Row],[Account Length (in months)]]</f>
        <v>0</v>
      </c>
      <c r="V4224" t="str" cm="1">
        <f t="array" ref="V4224">_xlfn.IFS(H4224&lt;30,"Under 30",H4224&lt;66,"Middle Age",H4224&gt;=66,"Senior")</f>
        <v>Middle Age</v>
      </c>
      <c r="W4224" t="s">
        <v>6824</v>
      </c>
    </row>
    <row r="4225" spans="1:23" x14ac:dyDescent="0.3">
      <c r="A4225" t="s">
        <v>4322</v>
      </c>
      <c r="B4225" t="s">
        <v>17</v>
      </c>
      <c r="C4225">
        <v>70</v>
      </c>
      <c r="D4225">
        <v>0</v>
      </c>
      <c r="E4225" t="s">
        <v>23</v>
      </c>
      <c r="F4225" t="s">
        <v>52</v>
      </c>
      <c r="G4225" t="s">
        <v>6790</v>
      </c>
      <c r="H4225">
        <v>36</v>
      </c>
      <c r="I4225" t="s">
        <v>23</v>
      </c>
      <c r="J4225">
        <v>6</v>
      </c>
      <c r="K4225" t="s">
        <v>24</v>
      </c>
      <c r="L4225" t="s">
        <v>6792</v>
      </c>
      <c r="M4225">
        <v>43</v>
      </c>
      <c r="P4225" s="32">
        <v>44396</v>
      </c>
      <c r="Q4225" s="1">
        <v>47.122667483762427</v>
      </c>
      <c r="R4225">
        <v>8</v>
      </c>
      <c r="S4225" t="str" cm="1">
        <f t="array" ref="S4225">_xlfn.IFS(R4225=0,"None",R4225&lt;3,"Low",R4225&lt;6,"Medium",R4225&lt;=10,"High")</f>
        <v>High</v>
      </c>
      <c r="T4225" t="str" cm="1">
        <f t="array" ref="T4225">_xlfn.IFS(M4225&lt;=20,"Low",M4225&lt;=50,"Medium",M4225&lt;=90,"High")</f>
        <v>Medium</v>
      </c>
      <c r="U4225" s="33">
        <f>Datos_Limpios[[#This Row],[Number of Complaints or Support]]/Datos_Limpios[[#This Row],[Account Length (in months)]]</f>
        <v>0.11428571428571428</v>
      </c>
      <c r="V4225" t="str" cm="1">
        <f t="array" ref="V4225">_xlfn.IFS(H4225&lt;30,"Under 30",H4225&lt;66,"Middle Age",H4225&gt;=66,"Senior")</f>
        <v>Middle Age</v>
      </c>
      <c r="W4225" t="s">
        <v>6824</v>
      </c>
    </row>
    <row r="4226" spans="1:23" x14ac:dyDescent="0.3">
      <c r="A4226" t="s">
        <v>4323</v>
      </c>
      <c r="B4226" t="s">
        <v>17</v>
      </c>
      <c r="C4226">
        <v>71</v>
      </c>
      <c r="D4226">
        <v>0</v>
      </c>
      <c r="E4226" t="s">
        <v>23</v>
      </c>
      <c r="F4226" t="s">
        <v>179</v>
      </c>
      <c r="G4226" t="s">
        <v>19</v>
      </c>
      <c r="H4226">
        <v>50</v>
      </c>
      <c r="I4226" t="s">
        <v>17</v>
      </c>
      <c r="J4226">
        <v>0</v>
      </c>
      <c r="K4226" t="s">
        <v>32</v>
      </c>
      <c r="L4226" t="s">
        <v>6792</v>
      </c>
      <c r="M4226">
        <v>47</v>
      </c>
      <c r="P4226" s="32">
        <v>43998</v>
      </c>
      <c r="Q4226" s="1">
        <v>54.141214248264177</v>
      </c>
      <c r="R4226">
        <v>6</v>
      </c>
      <c r="S4226" t="str" cm="1">
        <f t="array" ref="S4226">_xlfn.IFS(R4226=0,"None",R4226&lt;3,"Low",R4226&lt;6,"Medium",R4226&lt;=10,"High")</f>
        <v>High</v>
      </c>
      <c r="T4226" t="str" cm="1">
        <f t="array" ref="T4226">_xlfn.IFS(M4226&lt;=20,"Low",M4226&lt;=50,"Medium",M4226&lt;=90,"High")</f>
        <v>Medium</v>
      </c>
      <c r="U4226" s="33">
        <f>Datos_Limpios[[#This Row],[Number of Complaints or Support]]/Datos_Limpios[[#This Row],[Account Length (in months)]]</f>
        <v>8.4507042253521125E-2</v>
      </c>
      <c r="V4226" t="str" cm="1">
        <f t="array" ref="V4226">_xlfn.IFS(H4226&lt;30,"Under 30",H4226&lt;66,"Middle Age",H4226&gt;=66,"Senior")</f>
        <v>Middle Age</v>
      </c>
      <c r="W4226" t="s">
        <v>6826</v>
      </c>
    </row>
    <row r="4227" spans="1:23" x14ac:dyDescent="0.3">
      <c r="A4227" t="s">
        <v>4324</v>
      </c>
      <c r="B4227" t="s">
        <v>17</v>
      </c>
      <c r="C4227">
        <v>66</v>
      </c>
      <c r="D4227">
        <v>0</v>
      </c>
      <c r="E4227" t="s">
        <v>17</v>
      </c>
      <c r="F4227" t="s">
        <v>54</v>
      </c>
      <c r="G4227" t="s">
        <v>19</v>
      </c>
      <c r="H4227">
        <v>43</v>
      </c>
      <c r="I4227" t="s">
        <v>23</v>
      </c>
      <c r="J4227">
        <v>6</v>
      </c>
      <c r="K4227" t="s">
        <v>32</v>
      </c>
      <c r="L4227" t="s">
        <v>6791</v>
      </c>
      <c r="M4227">
        <v>7</v>
      </c>
      <c r="P4227" s="32">
        <v>44673</v>
      </c>
      <c r="Q4227" s="1">
        <v>6.33607906106048</v>
      </c>
      <c r="R4227">
        <v>9</v>
      </c>
      <c r="S4227" t="str" cm="1">
        <f t="array" ref="S4227">_xlfn.IFS(R4227=0,"None",R4227&lt;3,"Low",R4227&lt;6,"Medium",R4227&lt;=10,"High")</f>
        <v>High</v>
      </c>
      <c r="T4227" t="str" cm="1">
        <f t="array" ref="T4227">_xlfn.IFS(M4227&lt;=20,"Low",M4227&lt;=50,"Medium",M4227&lt;=90,"High")</f>
        <v>Low</v>
      </c>
      <c r="U4227" s="33">
        <f>Datos_Limpios[[#This Row],[Number of Complaints or Support]]/Datos_Limpios[[#This Row],[Account Length (in months)]]</f>
        <v>0.13636363636363635</v>
      </c>
      <c r="V4227" t="str" cm="1">
        <f t="array" ref="V4227">_xlfn.IFS(H4227&lt;30,"Under 30",H4227&lt;66,"Middle Age",H4227&gt;=66,"Senior")</f>
        <v>Middle Age</v>
      </c>
      <c r="W4227" t="s">
        <v>6823</v>
      </c>
    </row>
    <row r="4228" spans="1:23" x14ac:dyDescent="0.3">
      <c r="A4228" t="s">
        <v>4325</v>
      </c>
      <c r="B4228" t="s">
        <v>23</v>
      </c>
      <c r="C4228">
        <v>1</v>
      </c>
      <c r="D4228">
        <v>0</v>
      </c>
      <c r="E4228" t="s">
        <v>17</v>
      </c>
      <c r="F4228" t="s">
        <v>58</v>
      </c>
      <c r="G4228" t="s">
        <v>19</v>
      </c>
      <c r="H4228">
        <v>85</v>
      </c>
      <c r="I4228" t="s">
        <v>17</v>
      </c>
      <c r="J4228">
        <v>0</v>
      </c>
      <c r="K4228" t="s">
        <v>20</v>
      </c>
      <c r="L4228" t="s">
        <v>6792</v>
      </c>
      <c r="M4228">
        <v>45</v>
      </c>
      <c r="N4228" t="s">
        <v>50</v>
      </c>
      <c r="O4228" t="s">
        <v>300</v>
      </c>
      <c r="P4228" s="32">
        <v>44915</v>
      </c>
      <c r="Q4228" s="1">
        <v>47.8075239629649</v>
      </c>
      <c r="R4228">
        <v>4</v>
      </c>
      <c r="S4228" t="str" cm="1">
        <f t="array" ref="S4228">_xlfn.IFS(R4228=0,"None",R4228&lt;3,"Low",R4228&lt;6,"Medium",R4228&lt;=10,"High")</f>
        <v>Medium</v>
      </c>
      <c r="T4228" t="str" cm="1">
        <f t="array" ref="T4228">_xlfn.IFS(M4228&lt;=20,"Low",M4228&lt;=50,"Medium",M4228&lt;=90,"High")</f>
        <v>Medium</v>
      </c>
      <c r="U4228" s="33">
        <f>Datos_Limpios[[#This Row],[Number of Complaints or Support]]/Datos_Limpios[[#This Row],[Account Length (in months)]]</f>
        <v>4</v>
      </c>
      <c r="V4228" t="str" cm="1">
        <f t="array" ref="V4228">_xlfn.IFS(H4228&lt;30,"Under 30",H4228&lt;66,"Middle Age",H4228&gt;=66,"Senior")</f>
        <v>Senior</v>
      </c>
      <c r="W4228" t="s">
        <v>6825</v>
      </c>
    </row>
    <row r="4229" spans="1:23" x14ac:dyDescent="0.3">
      <c r="A4229" t="s">
        <v>4326</v>
      </c>
      <c r="B4229" t="s">
        <v>17</v>
      </c>
      <c r="C4229">
        <v>52</v>
      </c>
      <c r="D4229">
        <v>1</v>
      </c>
      <c r="E4229" t="s">
        <v>23</v>
      </c>
      <c r="F4229" t="s">
        <v>82</v>
      </c>
      <c r="G4229" t="s">
        <v>6790</v>
      </c>
      <c r="H4229">
        <v>27</v>
      </c>
      <c r="I4229" t="s">
        <v>17</v>
      </c>
      <c r="J4229">
        <v>0</v>
      </c>
      <c r="K4229" t="s">
        <v>20</v>
      </c>
      <c r="L4229" t="s">
        <v>6791</v>
      </c>
      <c r="M4229">
        <v>54</v>
      </c>
      <c r="P4229" s="32">
        <v>44260</v>
      </c>
      <c r="Q4229" s="1">
        <v>47.259238648019377</v>
      </c>
      <c r="R4229">
        <v>7</v>
      </c>
      <c r="S4229" t="str" cm="1">
        <f t="array" ref="S4229">_xlfn.IFS(R4229=0,"None",R4229&lt;3,"Low",R4229&lt;6,"Medium",R4229&lt;=10,"High")</f>
        <v>High</v>
      </c>
      <c r="T4229" t="str" cm="1">
        <f t="array" ref="T4229">_xlfn.IFS(M4229&lt;=20,"Low",M4229&lt;=50,"Medium",M4229&lt;=90,"High")</f>
        <v>High</v>
      </c>
      <c r="U4229" s="33">
        <f>Datos_Limpios[[#This Row],[Number of Complaints or Support]]/Datos_Limpios[[#This Row],[Account Length (in months)]]</f>
        <v>0.13461538461538461</v>
      </c>
      <c r="V4229" t="str" cm="1">
        <f t="array" ref="V4229">_xlfn.IFS(H4229&lt;30,"Under 30",H4229&lt;66,"Middle Age",H4229&gt;=66,"Senior")</f>
        <v>Under 30</v>
      </c>
      <c r="W4229" t="s">
        <v>6823</v>
      </c>
    </row>
    <row r="4230" spans="1:23" x14ac:dyDescent="0.3">
      <c r="A4230" t="s">
        <v>4327</v>
      </c>
      <c r="B4230" t="s">
        <v>17</v>
      </c>
      <c r="C4230">
        <v>9</v>
      </c>
      <c r="D4230">
        <v>0</v>
      </c>
      <c r="E4230" t="s">
        <v>17</v>
      </c>
      <c r="F4230" t="s">
        <v>56</v>
      </c>
      <c r="G4230" t="s">
        <v>19</v>
      </c>
      <c r="H4230">
        <v>21</v>
      </c>
      <c r="I4230" t="s">
        <v>17</v>
      </c>
      <c r="J4230">
        <v>0</v>
      </c>
      <c r="K4230" t="s">
        <v>20</v>
      </c>
      <c r="L4230" t="s">
        <v>6792</v>
      </c>
      <c r="M4230">
        <v>7</v>
      </c>
      <c r="P4230" s="32">
        <v>44236</v>
      </c>
      <c r="Q4230" s="1">
        <v>7.3938423919999368</v>
      </c>
      <c r="R4230">
        <v>8</v>
      </c>
      <c r="S4230" t="str" cm="1">
        <f t="array" ref="S4230">_xlfn.IFS(R4230=0,"None",R4230&lt;3,"Low",R4230&lt;6,"Medium",R4230&lt;=10,"High")</f>
        <v>High</v>
      </c>
      <c r="T4230" t="str" cm="1">
        <f t="array" ref="T4230">_xlfn.IFS(M4230&lt;=20,"Low",M4230&lt;=50,"Medium",M4230&lt;=90,"High")</f>
        <v>Low</v>
      </c>
      <c r="U4230" s="33">
        <f>Datos_Limpios[[#This Row],[Number of Complaints or Support]]/Datos_Limpios[[#This Row],[Account Length (in months)]]</f>
        <v>0.88888888888888884</v>
      </c>
      <c r="V4230" t="str" cm="1">
        <f t="array" ref="V4230">_xlfn.IFS(H4230&lt;30,"Under 30",H4230&lt;66,"Middle Age",H4230&gt;=66,"Senior")</f>
        <v>Under 30</v>
      </c>
      <c r="W4230" t="s">
        <v>6823</v>
      </c>
    </row>
    <row r="4231" spans="1:23" x14ac:dyDescent="0.3">
      <c r="A4231" t="s">
        <v>4328</v>
      </c>
      <c r="B4231" t="s">
        <v>17</v>
      </c>
      <c r="C4231">
        <v>17</v>
      </c>
      <c r="D4231">
        <v>0</v>
      </c>
      <c r="E4231" t="s">
        <v>23</v>
      </c>
      <c r="F4231" t="s">
        <v>42</v>
      </c>
      <c r="G4231" t="s">
        <v>6790</v>
      </c>
      <c r="H4231">
        <v>35</v>
      </c>
      <c r="I4231" t="s">
        <v>17</v>
      </c>
      <c r="J4231">
        <v>0</v>
      </c>
      <c r="K4231" t="s">
        <v>20</v>
      </c>
      <c r="L4231" t="s">
        <v>6794</v>
      </c>
      <c r="M4231">
        <v>15</v>
      </c>
      <c r="P4231" s="32">
        <v>44098</v>
      </c>
      <c r="Q4231" s="1">
        <v>13.85297249914901</v>
      </c>
      <c r="R4231">
        <v>2</v>
      </c>
      <c r="S4231" t="str" cm="1">
        <f t="array" ref="S4231">_xlfn.IFS(R4231=0,"None",R4231&lt;3,"Low",R4231&lt;6,"Medium",R4231&lt;=10,"High")</f>
        <v>Low</v>
      </c>
      <c r="T4231" t="str" cm="1">
        <f t="array" ref="T4231">_xlfn.IFS(M4231&lt;=20,"Low",M4231&lt;=50,"Medium",M4231&lt;=90,"High")</f>
        <v>Low</v>
      </c>
      <c r="U4231" s="33">
        <f>Datos_Limpios[[#This Row],[Number of Complaints or Support]]/Datos_Limpios[[#This Row],[Account Length (in months)]]</f>
        <v>0.11764705882352941</v>
      </c>
      <c r="V4231" t="str" cm="1">
        <f t="array" ref="V4231">_xlfn.IFS(H4231&lt;30,"Under 30",H4231&lt;66,"Middle Age",H4231&gt;=66,"Senior")</f>
        <v>Middle Age</v>
      </c>
      <c r="W4231" t="s">
        <v>6823</v>
      </c>
    </row>
    <row r="4232" spans="1:23" x14ac:dyDescent="0.3">
      <c r="A4232" t="s">
        <v>4329</v>
      </c>
      <c r="B4232" t="s">
        <v>23</v>
      </c>
      <c r="C4232">
        <v>30</v>
      </c>
      <c r="D4232">
        <v>4</v>
      </c>
      <c r="E4232" t="s">
        <v>23</v>
      </c>
      <c r="F4232" t="s">
        <v>34</v>
      </c>
      <c r="G4232" t="s">
        <v>6790</v>
      </c>
      <c r="H4232">
        <v>25</v>
      </c>
      <c r="I4232" t="s">
        <v>17</v>
      </c>
      <c r="J4232">
        <v>0</v>
      </c>
      <c r="K4232" t="s">
        <v>20</v>
      </c>
      <c r="L4232" t="s">
        <v>6792</v>
      </c>
      <c r="M4232">
        <v>54</v>
      </c>
      <c r="N4232" t="s">
        <v>27</v>
      </c>
      <c r="O4232" t="s">
        <v>125</v>
      </c>
      <c r="P4232" s="32">
        <v>44425</v>
      </c>
      <c r="Q4232" s="1">
        <v>49.214508363734232</v>
      </c>
      <c r="R4232">
        <v>7</v>
      </c>
      <c r="S4232" t="str" cm="1">
        <f t="array" ref="S4232">_xlfn.IFS(R4232=0,"None",R4232&lt;3,"Low",R4232&lt;6,"Medium",R4232&lt;=10,"High")</f>
        <v>High</v>
      </c>
      <c r="T4232" t="str" cm="1">
        <f t="array" ref="T4232">_xlfn.IFS(M4232&lt;=20,"Low",M4232&lt;=50,"Medium",M4232&lt;=90,"High")</f>
        <v>High</v>
      </c>
      <c r="U4232" s="33">
        <f>Datos_Limpios[[#This Row],[Number of Complaints or Support]]/Datos_Limpios[[#This Row],[Account Length (in months)]]</f>
        <v>0.23333333333333334</v>
      </c>
      <c r="V4232" t="str" cm="1">
        <f t="array" ref="V4232">_xlfn.IFS(H4232&lt;30,"Under 30",H4232&lt;66,"Middle Age",H4232&gt;=66,"Senior")</f>
        <v>Under 30</v>
      </c>
      <c r="W4232" t="s">
        <v>6823</v>
      </c>
    </row>
    <row r="4233" spans="1:23" x14ac:dyDescent="0.3">
      <c r="A4233" t="s">
        <v>4330</v>
      </c>
      <c r="B4233" t="s">
        <v>17</v>
      </c>
      <c r="C4233">
        <v>68</v>
      </c>
      <c r="D4233">
        <v>0</v>
      </c>
      <c r="E4233" t="s">
        <v>23</v>
      </c>
      <c r="F4233" t="s">
        <v>112</v>
      </c>
      <c r="G4233" t="s">
        <v>6790</v>
      </c>
      <c r="H4233">
        <v>31</v>
      </c>
      <c r="I4233" t="s">
        <v>23</v>
      </c>
      <c r="J4233">
        <v>2</v>
      </c>
      <c r="K4233" t="s">
        <v>32</v>
      </c>
      <c r="L4233" t="s">
        <v>6792</v>
      </c>
      <c r="M4233">
        <v>18</v>
      </c>
      <c r="P4233" s="32">
        <v>44216</v>
      </c>
      <c r="Q4233" s="1">
        <v>16.012716334942731</v>
      </c>
      <c r="R4233">
        <v>8</v>
      </c>
      <c r="S4233" t="str" cm="1">
        <f t="array" ref="S4233">_xlfn.IFS(R4233=0,"None",R4233&lt;3,"Low",R4233&lt;6,"Medium",R4233&lt;=10,"High")</f>
        <v>High</v>
      </c>
      <c r="T4233" t="str" cm="1">
        <f t="array" ref="T4233">_xlfn.IFS(M4233&lt;=20,"Low",M4233&lt;=50,"Medium",M4233&lt;=90,"High")</f>
        <v>Low</v>
      </c>
      <c r="U4233" s="33">
        <f>Datos_Limpios[[#This Row],[Number of Complaints or Support]]/Datos_Limpios[[#This Row],[Account Length (in months)]]</f>
        <v>0.11764705882352941</v>
      </c>
      <c r="V4233" t="str" cm="1">
        <f t="array" ref="V4233">_xlfn.IFS(H4233&lt;30,"Under 30",H4233&lt;66,"Middle Age",H4233&gt;=66,"Senior")</f>
        <v>Middle Age</v>
      </c>
      <c r="W4233" t="s">
        <v>6823</v>
      </c>
    </row>
    <row r="4234" spans="1:23" x14ac:dyDescent="0.3">
      <c r="A4234" t="s">
        <v>4331</v>
      </c>
      <c r="B4234" t="s">
        <v>17</v>
      </c>
      <c r="C4234">
        <v>25</v>
      </c>
      <c r="D4234">
        <v>0</v>
      </c>
      <c r="E4234" t="s">
        <v>23</v>
      </c>
      <c r="F4234" t="s">
        <v>148</v>
      </c>
      <c r="G4234" t="s">
        <v>19</v>
      </c>
      <c r="H4234">
        <v>34</v>
      </c>
      <c r="I4234" t="s">
        <v>17</v>
      </c>
      <c r="J4234">
        <v>0</v>
      </c>
      <c r="K4234" t="s">
        <v>24</v>
      </c>
      <c r="L4234" t="s">
        <v>6792</v>
      </c>
      <c r="M4234">
        <v>32</v>
      </c>
      <c r="P4234" s="32">
        <v>44462</v>
      </c>
      <c r="Q4234" s="1">
        <v>27.77064949572986</v>
      </c>
      <c r="R4234">
        <v>6</v>
      </c>
      <c r="S4234" t="str" cm="1">
        <f t="array" ref="S4234">_xlfn.IFS(R4234=0,"None",R4234&lt;3,"Low",R4234&lt;6,"Medium",R4234&lt;=10,"High")</f>
        <v>High</v>
      </c>
      <c r="T4234" t="str" cm="1">
        <f t="array" ref="T4234">_xlfn.IFS(M4234&lt;=20,"Low",M4234&lt;=50,"Medium",M4234&lt;=90,"High")</f>
        <v>Medium</v>
      </c>
      <c r="U4234" s="33">
        <f>Datos_Limpios[[#This Row],[Number of Complaints or Support]]/Datos_Limpios[[#This Row],[Account Length (in months)]]</f>
        <v>0.24</v>
      </c>
      <c r="V4234" t="str" cm="1">
        <f t="array" ref="V4234">_xlfn.IFS(H4234&lt;30,"Under 30",H4234&lt;66,"Middle Age",H4234&gt;=66,"Senior")</f>
        <v>Middle Age</v>
      </c>
      <c r="W4234" t="s">
        <v>6824</v>
      </c>
    </row>
    <row r="4235" spans="1:23" x14ac:dyDescent="0.3">
      <c r="A4235" t="s">
        <v>4332</v>
      </c>
      <c r="B4235" t="s">
        <v>17</v>
      </c>
      <c r="C4235">
        <v>43</v>
      </c>
      <c r="D4235">
        <v>0</v>
      </c>
      <c r="E4235" t="s">
        <v>23</v>
      </c>
      <c r="F4235" t="s">
        <v>166</v>
      </c>
      <c r="G4235" t="s">
        <v>19</v>
      </c>
      <c r="H4235">
        <v>45</v>
      </c>
      <c r="I4235" t="s">
        <v>23</v>
      </c>
      <c r="J4235">
        <v>2</v>
      </c>
      <c r="K4235" t="s">
        <v>32</v>
      </c>
      <c r="L4235" t="s">
        <v>6792</v>
      </c>
      <c r="M4235">
        <v>29</v>
      </c>
      <c r="P4235" s="32">
        <v>44997</v>
      </c>
      <c r="Q4235" s="1">
        <v>26.713960340210669</v>
      </c>
      <c r="R4235">
        <v>2</v>
      </c>
      <c r="S4235" t="str" cm="1">
        <f t="array" ref="S4235">_xlfn.IFS(R4235=0,"None",R4235&lt;3,"Low",R4235&lt;6,"Medium",R4235&lt;=10,"High")</f>
        <v>Low</v>
      </c>
      <c r="T4235" t="str" cm="1">
        <f t="array" ref="T4235">_xlfn.IFS(M4235&lt;=20,"Low",M4235&lt;=50,"Medium",M4235&lt;=90,"High")</f>
        <v>Medium</v>
      </c>
      <c r="U4235" s="33">
        <f>Datos_Limpios[[#This Row],[Number of Complaints or Support]]/Datos_Limpios[[#This Row],[Account Length (in months)]]</f>
        <v>4.6511627906976744E-2</v>
      </c>
      <c r="V4235" t="str" cm="1">
        <f t="array" ref="V4235">_xlfn.IFS(H4235&lt;30,"Under 30",H4235&lt;66,"Middle Age",H4235&gt;=66,"Senior")</f>
        <v>Middle Age</v>
      </c>
      <c r="W4235" t="s">
        <v>6825</v>
      </c>
    </row>
    <row r="4236" spans="1:23" x14ac:dyDescent="0.3">
      <c r="A4236" t="s">
        <v>4333</v>
      </c>
      <c r="B4236" t="s">
        <v>17</v>
      </c>
      <c r="C4236">
        <v>71</v>
      </c>
      <c r="D4236">
        <v>0</v>
      </c>
      <c r="E4236" t="s">
        <v>17</v>
      </c>
      <c r="F4236" t="s">
        <v>52</v>
      </c>
      <c r="G4236" t="s">
        <v>6790</v>
      </c>
      <c r="H4236">
        <v>29</v>
      </c>
      <c r="I4236" t="s">
        <v>23</v>
      </c>
      <c r="J4236">
        <v>2</v>
      </c>
      <c r="K4236" t="s">
        <v>32</v>
      </c>
      <c r="L4236" t="s">
        <v>6792</v>
      </c>
      <c r="M4236">
        <v>8</v>
      </c>
      <c r="P4236" s="32">
        <v>44403</v>
      </c>
      <c r="Q4236" s="1">
        <v>7.396558814634191</v>
      </c>
      <c r="R4236">
        <v>5</v>
      </c>
      <c r="S4236" t="str" cm="1">
        <f t="array" ref="S4236">_xlfn.IFS(R4236=0,"None",R4236&lt;3,"Low",R4236&lt;6,"Medium",R4236&lt;=10,"High")</f>
        <v>Medium</v>
      </c>
      <c r="T4236" t="str" cm="1">
        <f t="array" ref="T4236">_xlfn.IFS(M4236&lt;=20,"Low",M4236&lt;=50,"Medium",M4236&lt;=90,"High")</f>
        <v>Low</v>
      </c>
      <c r="U4236" s="33">
        <f>Datos_Limpios[[#This Row],[Number of Complaints or Support]]/Datos_Limpios[[#This Row],[Account Length (in months)]]</f>
        <v>7.0422535211267609E-2</v>
      </c>
      <c r="V4236" t="str" cm="1">
        <f t="array" ref="V4236">_xlfn.IFS(H4236&lt;30,"Under 30",H4236&lt;66,"Middle Age",H4236&gt;=66,"Senior")</f>
        <v>Under 30</v>
      </c>
      <c r="W4236" t="s">
        <v>6824</v>
      </c>
    </row>
    <row r="4237" spans="1:23" x14ac:dyDescent="0.3">
      <c r="A4237" t="s">
        <v>4334</v>
      </c>
      <c r="B4237" t="s">
        <v>17</v>
      </c>
      <c r="C4237">
        <v>50</v>
      </c>
      <c r="D4237">
        <v>2</v>
      </c>
      <c r="E4237" t="s">
        <v>23</v>
      </c>
      <c r="F4237" t="s">
        <v>36</v>
      </c>
      <c r="G4237" t="s">
        <v>6790</v>
      </c>
      <c r="H4237">
        <v>48</v>
      </c>
      <c r="I4237" t="s">
        <v>23</v>
      </c>
      <c r="J4237">
        <v>6</v>
      </c>
      <c r="K4237" t="s">
        <v>20</v>
      </c>
      <c r="L4237" t="s">
        <v>6792</v>
      </c>
      <c r="M4237">
        <v>39</v>
      </c>
      <c r="P4237" s="32">
        <v>43916</v>
      </c>
      <c r="Q4237" s="1">
        <v>46.575284058885067</v>
      </c>
      <c r="R4237">
        <v>5</v>
      </c>
      <c r="S4237" t="str" cm="1">
        <f t="array" ref="S4237">_xlfn.IFS(R4237=0,"None",R4237&lt;3,"Low",R4237&lt;6,"Medium",R4237&lt;=10,"High")</f>
        <v>Medium</v>
      </c>
      <c r="T4237" t="str" cm="1">
        <f t="array" ref="T4237">_xlfn.IFS(M4237&lt;=20,"Low",M4237&lt;=50,"Medium",M4237&lt;=90,"High")</f>
        <v>Medium</v>
      </c>
      <c r="U4237" s="33">
        <f>Datos_Limpios[[#This Row],[Number of Complaints or Support]]/Datos_Limpios[[#This Row],[Account Length (in months)]]</f>
        <v>0.1</v>
      </c>
      <c r="V4237" t="str" cm="1">
        <f t="array" ref="V4237">_xlfn.IFS(H4237&lt;30,"Under 30",H4237&lt;66,"Middle Age",H4237&gt;=66,"Senior")</f>
        <v>Middle Age</v>
      </c>
      <c r="W4237" t="s">
        <v>6824</v>
      </c>
    </row>
    <row r="4238" spans="1:23" x14ac:dyDescent="0.3">
      <c r="A4238" t="s">
        <v>4335</v>
      </c>
      <c r="B4238" t="s">
        <v>17</v>
      </c>
      <c r="C4238">
        <v>17</v>
      </c>
      <c r="D4238">
        <v>0</v>
      </c>
      <c r="E4238" t="s">
        <v>23</v>
      </c>
      <c r="F4238" t="s">
        <v>49</v>
      </c>
      <c r="G4238" t="s">
        <v>6790</v>
      </c>
      <c r="H4238">
        <v>40</v>
      </c>
      <c r="I4238" t="s">
        <v>17</v>
      </c>
      <c r="J4238">
        <v>0</v>
      </c>
      <c r="K4238" t="s">
        <v>20</v>
      </c>
      <c r="L4238" t="s">
        <v>6792</v>
      </c>
      <c r="M4238">
        <v>19</v>
      </c>
      <c r="P4238" s="32">
        <v>44204</v>
      </c>
      <c r="Q4238" s="1">
        <v>16.804997657281088</v>
      </c>
      <c r="R4238">
        <v>0</v>
      </c>
      <c r="S4238" t="str" cm="1">
        <f t="array" ref="S4238">_xlfn.IFS(R4238=0,"None",R4238&lt;3,"Low",R4238&lt;6,"Medium",R4238&lt;=10,"High")</f>
        <v>None</v>
      </c>
      <c r="T4238" t="str" cm="1">
        <f t="array" ref="T4238">_xlfn.IFS(M4238&lt;=20,"Low",M4238&lt;=50,"Medium",M4238&lt;=90,"High")</f>
        <v>Low</v>
      </c>
      <c r="U4238" s="33">
        <f>Datos_Limpios[[#This Row],[Number of Complaints or Support]]/Datos_Limpios[[#This Row],[Account Length (in months)]]</f>
        <v>0</v>
      </c>
      <c r="V4238" t="str" cm="1">
        <f t="array" ref="V4238">_xlfn.IFS(H4238&lt;30,"Under 30",H4238&lt;66,"Middle Age",H4238&gt;=66,"Senior")</f>
        <v>Middle Age</v>
      </c>
      <c r="W4238" t="s">
        <v>6825</v>
      </c>
    </row>
    <row r="4239" spans="1:23" x14ac:dyDescent="0.3">
      <c r="A4239" t="s">
        <v>4336</v>
      </c>
      <c r="B4239" t="s">
        <v>17</v>
      </c>
      <c r="C4239">
        <v>55</v>
      </c>
      <c r="D4239">
        <v>0</v>
      </c>
      <c r="E4239" t="s">
        <v>23</v>
      </c>
      <c r="F4239" t="s">
        <v>22</v>
      </c>
      <c r="G4239" t="s">
        <v>6790</v>
      </c>
      <c r="H4239">
        <v>28</v>
      </c>
      <c r="I4239" t="s">
        <v>17</v>
      </c>
      <c r="J4239">
        <v>0</v>
      </c>
      <c r="K4239" t="s">
        <v>24</v>
      </c>
      <c r="L4239" t="s">
        <v>6792</v>
      </c>
      <c r="M4239">
        <v>49</v>
      </c>
      <c r="P4239" s="32">
        <v>44367</v>
      </c>
      <c r="Q4239" s="1">
        <v>46.093415340571923</v>
      </c>
      <c r="R4239">
        <v>9</v>
      </c>
      <c r="S4239" t="str" cm="1">
        <f t="array" ref="S4239">_xlfn.IFS(R4239=0,"None",R4239&lt;3,"Low",R4239&lt;6,"Medium",R4239&lt;=10,"High")</f>
        <v>High</v>
      </c>
      <c r="T4239" t="str" cm="1">
        <f t="array" ref="T4239">_xlfn.IFS(M4239&lt;=20,"Low",M4239&lt;=50,"Medium",M4239&lt;=90,"High")</f>
        <v>Medium</v>
      </c>
      <c r="U4239" s="33">
        <f>Datos_Limpios[[#This Row],[Number of Complaints or Support]]/Datos_Limpios[[#This Row],[Account Length (in months)]]</f>
        <v>0.16363636363636364</v>
      </c>
      <c r="V4239" t="str" cm="1">
        <f t="array" ref="V4239">_xlfn.IFS(H4239&lt;30,"Under 30",H4239&lt;66,"Middle Age",H4239&gt;=66,"Senior")</f>
        <v>Under 30</v>
      </c>
      <c r="W4239" t="s">
        <v>6823</v>
      </c>
    </row>
    <row r="4240" spans="1:23" x14ac:dyDescent="0.3">
      <c r="A4240" t="s">
        <v>4337</v>
      </c>
      <c r="B4240" t="s">
        <v>17</v>
      </c>
      <c r="C4240">
        <v>41</v>
      </c>
      <c r="D4240">
        <v>0</v>
      </c>
      <c r="E4240" t="s">
        <v>23</v>
      </c>
      <c r="F4240" t="s">
        <v>58</v>
      </c>
      <c r="G4240" t="s">
        <v>19</v>
      </c>
      <c r="H4240">
        <v>55</v>
      </c>
      <c r="I4240" t="s">
        <v>17</v>
      </c>
      <c r="J4240">
        <v>0</v>
      </c>
      <c r="K4240" t="s">
        <v>24</v>
      </c>
      <c r="L4240" t="s">
        <v>6792</v>
      </c>
      <c r="M4240">
        <v>40</v>
      </c>
      <c r="P4240" s="32">
        <v>44106</v>
      </c>
      <c r="Q4240" s="1">
        <v>32.89536758371591</v>
      </c>
      <c r="R4240">
        <v>2</v>
      </c>
      <c r="S4240" t="str" cm="1">
        <f t="array" ref="S4240">_xlfn.IFS(R4240=0,"None",R4240&lt;3,"Low",R4240&lt;6,"Medium",R4240&lt;=10,"High")</f>
        <v>Low</v>
      </c>
      <c r="T4240" t="str" cm="1">
        <f t="array" ref="T4240">_xlfn.IFS(M4240&lt;=20,"Low",M4240&lt;=50,"Medium",M4240&lt;=90,"High")</f>
        <v>Medium</v>
      </c>
      <c r="U4240" s="33">
        <f>Datos_Limpios[[#This Row],[Number of Complaints or Support]]/Datos_Limpios[[#This Row],[Account Length (in months)]]</f>
        <v>4.878048780487805E-2</v>
      </c>
      <c r="V4240" t="str" cm="1">
        <f t="array" ref="V4240">_xlfn.IFS(H4240&lt;30,"Under 30",H4240&lt;66,"Middle Age",H4240&gt;=66,"Senior")</f>
        <v>Middle Age</v>
      </c>
      <c r="W4240" t="s">
        <v>6825</v>
      </c>
    </row>
    <row r="4241" spans="1:23" x14ac:dyDescent="0.3">
      <c r="A4241" t="s">
        <v>4338</v>
      </c>
      <c r="B4241" t="s">
        <v>23</v>
      </c>
      <c r="C4241">
        <v>21</v>
      </c>
      <c r="D4241">
        <v>3</v>
      </c>
      <c r="E4241" t="s">
        <v>23</v>
      </c>
      <c r="F4241" t="s">
        <v>138</v>
      </c>
      <c r="G4241" t="s">
        <v>6790</v>
      </c>
      <c r="H4241">
        <v>73</v>
      </c>
      <c r="I4241" t="s">
        <v>17</v>
      </c>
      <c r="J4241">
        <v>0</v>
      </c>
      <c r="K4241" t="s">
        <v>20</v>
      </c>
      <c r="L4241" t="s">
        <v>6792</v>
      </c>
      <c r="M4241">
        <v>42</v>
      </c>
      <c r="N4241" t="s">
        <v>59</v>
      </c>
      <c r="O4241" t="s">
        <v>116</v>
      </c>
      <c r="P4241" s="32">
        <v>45057</v>
      </c>
      <c r="Q4241" s="1">
        <v>35.922667302194547</v>
      </c>
      <c r="R4241">
        <v>10</v>
      </c>
      <c r="S4241" t="str" cm="1">
        <f t="array" ref="S4241">_xlfn.IFS(R4241=0,"None",R4241&lt;3,"Low",R4241&lt;6,"Medium",R4241&lt;=10,"High")</f>
        <v>High</v>
      </c>
      <c r="T4241" t="str" cm="1">
        <f t="array" ref="T4241">_xlfn.IFS(M4241&lt;=20,"Low",M4241&lt;=50,"Medium",M4241&lt;=90,"High")</f>
        <v>Medium</v>
      </c>
      <c r="U4241" s="33">
        <f>Datos_Limpios[[#This Row],[Number of Complaints or Support]]/Datos_Limpios[[#This Row],[Account Length (in months)]]</f>
        <v>0.47619047619047616</v>
      </c>
      <c r="V4241" t="str" cm="1">
        <f t="array" ref="V4241">_xlfn.IFS(H4241&lt;30,"Under 30",H4241&lt;66,"Middle Age",H4241&gt;=66,"Senior")</f>
        <v>Senior</v>
      </c>
      <c r="W4241" t="s">
        <v>6824</v>
      </c>
    </row>
    <row r="4242" spans="1:23" x14ac:dyDescent="0.3">
      <c r="A4242" t="s">
        <v>4339</v>
      </c>
      <c r="B4242" t="s">
        <v>23</v>
      </c>
      <c r="C4242">
        <v>1</v>
      </c>
      <c r="D4242">
        <v>0</v>
      </c>
      <c r="E4242" t="s">
        <v>23</v>
      </c>
      <c r="F4242" t="s">
        <v>47</v>
      </c>
      <c r="G4242" t="s">
        <v>6790</v>
      </c>
      <c r="H4242">
        <v>37</v>
      </c>
      <c r="I4242" t="s">
        <v>17</v>
      </c>
      <c r="J4242">
        <v>0</v>
      </c>
      <c r="K4242" t="s">
        <v>20</v>
      </c>
      <c r="L4242" t="s">
        <v>6792</v>
      </c>
      <c r="M4242">
        <v>39</v>
      </c>
      <c r="N4242" t="s">
        <v>27</v>
      </c>
      <c r="O4242" t="s">
        <v>108</v>
      </c>
      <c r="P4242" s="32">
        <v>45006</v>
      </c>
      <c r="Q4242" s="1">
        <v>38.607329838292323</v>
      </c>
      <c r="R4242">
        <v>9</v>
      </c>
      <c r="S4242" t="str" cm="1">
        <f t="array" ref="S4242">_xlfn.IFS(R4242=0,"None",R4242&lt;3,"Low",R4242&lt;6,"Medium",R4242&lt;=10,"High")</f>
        <v>High</v>
      </c>
      <c r="T4242" t="str" cm="1">
        <f t="array" ref="T4242">_xlfn.IFS(M4242&lt;=20,"Low",M4242&lt;=50,"Medium",M4242&lt;=90,"High")</f>
        <v>Medium</v>
      </c>
      <c r="U4242" s="33">
        <f>Datos_Limpios[[#This Row],[Number of Complaints or Support]]/Datos_Limpios[[#This Row],[Account Length (in months)]]</f>
        <v>9</v>
      </c>
      <c r="V4242" t="str" cm="1">
        <f t="array" ref="V4242">_xlfn.IFS(H4242&lt;30,"Under 30",H4242&lt;66,"Middle Age",H4242&gt;=66,"Senior")</f>
        <v>Middle Age</v>
      </c>
      <c r="W4242" t="s">
        <v>6824</v>
      </c>
    </row>
    <row r="4243" spans="1:23" x14ac:dyDescent="0.3">
      <c r="A4243" t="s">
        <v>4340</v>
      </c>
      <c r="B4243" t="s">
        <v>17</v>
      </c>
      <c r="C4243">
        <v>19</v>
      </c>
      <c r="D4243">
        <v>1</v>
      </c>
      <c r="E4243" t="s">
        <v>23</v>
      </c>
      <c r="F4243" t="s">
        <v>18</v>
      </c>
      <c r="G4243" t="s">
        <v>6790</v>
      </c>
      <c r="H4243">
        <v>48</v>
      </c>
      <c r="I4243" t="s">
        <v>17</v>
      </c>
      <c r="J4243">
        <v>0</v>
      </c>
      <c r="K4243" t="s">
        <v>20</v>
      </c>
      <c r="L4243" t="s">
        <v>6791</v>
      </c>
      <c r="M4243">
        <v>46</v>
      </c>
      <c r="P4243" s="32">
        <v>44584</v>
      </c>
      <c r="Q4243" s="1">
        <v>48.859076650062967</v>
      </c>
      <c r="R4243">
        <v>8</v>
      </c>
      <c r="S4243" t="str" cm="1">
        <f t="array" ref="S4243">_xlfn.IFS(R4243=0,"None",R4243&lt;3,"Low",R4243&lt;6,"Medium",R4243&lt;=10,"High")</f>
        <v>High</v>
      </c>
      <c r="T4243" t="str" cm="1">
        <f t="array" ref="T4243">_xlfn.IFS(M4243&lt;=20,"Low",M4243&lt;=50,"Medium",M4243&lt;=90,"High")</f>
        <v>Medium</v>
      </c>
      <c r="U4243" s="33">
        <f>Datos_Limpios[[#This Row],[Number of Complaints or Support]]/Datos_Limpios[[#This Row],[Account Length (in months)]]</f>
        <v>0.42105263157894735</v>
      </c>
      <c r="V4243" t="str" cm="1">
        <f t="array" ref="V4243">_xlfn.IFS(H4243&lt;30,"Under 30",H4243&lt;66,"Middle Age",H4243&gt;=66,"Senior")</f>
        <v>Middle Age</v>
      </c>
      <c r="W4243" t="s">
        <v>6823</v>
      </c>
    </row>
    <row r="4244" spans="1:23" x14ac:dyDescent="0.3">
      <c r="A4244" t="s">
        <v>4341</v>
      </c>
      <c r="B4244" t="s">
        <v>17</v>
      </c>
      <c r="C4244">
        <v>16</v>
      </c>
      <c r="D4244">
        <v>0</v>
      </c>
      <c r="E4244" t="s">
        <v>23</v>
      </c>
      <c r="F4244" t="s">
        <v>56</v>
      </c>
      <c r="G4244" t="s">
        <v>19</v>
      </c>
      <c r="H4244">
        <v>43</v>
      </c>
      <c r="I4244" t="s">
        <v>17</v>
      </c>
      <c r="J4244">
        <v>0</v>
      </c>
      <c r="K4244" t="s">
        <v>20</v>
      </c>
      <c r="L4244" t="s">
        <v>6792</v>
      </c>
      <c r="M4244">
        <v>49</v>
      </c>
      <c r="P4244" s="32">
        <v>44915</v>
      </c>
      <c r="Q4244" s="1">
        <v>41.734009078944347</v>
      </c>
      <c r="R4244">
        <v>2</v>
      </c>
      <c r="S4244" t="str" cm="1">
        <f t="array" ref="S4244">_xlfn.IFS(R4244=0,"None",R4244&lt;3,"Low",R4244&lt;6,"Medium",R4244&lt;=10,"High")</f>
        <v>Low</v>
      </c>
      <c r="T4244" t="str" cm="1">
        <f t="array" ref="T4244">_xlfn.IFS(M4244&lt;=20,"Low",M4244&lt;=50,"Medium",M4244&lt;=90,"High")</f>
        <v>Medium</v>
      </c>
      <c r="U4244" s="33">
        <f>Datos_Limpios[[#This Row],[Number of Complaints or Support]]/Datos_Limpios[[#This Row],[Account Length (in months)]]</f>
        <v>0.125</v>
      </c>
      <c r="V4244" t="str" cm="1">
        <f t="array" ref="V4244">_xlfn.IFS(H4244&lt;30,"Under 30",H4244&lt;66,"Middle Age",H4244&gt;=66,"Senior")</f>
        <v>Middle Age</v>
      </c>
      <c r="W4244" t="s">
        <v>6823</v>
      </c>
    </row>
    <row r="4245" spans="1:23" x14ac:dyDescent="0.3">
      <c r="A4245" t="s">
        <v>4342</v>
      </c>
      <c r="B4245" t="s">
        <v>17</v>
      </c>
      <c r="C4245">
        <v>61</v>
      </c>
      <c r="D4245">
        <v>2</v>
      </c>
      <c r="E4245" t="s">
        <v>23</v>
      </c>
      <c r="F4245" t="s">
        <v>158</v>
      </c>
      <c r="G4245" t="s">
        <v>6790</v>
      </c>
      <c r="H4245">
        <v>67</v>
      </c>
      <c r="I4245" t="s">
        <v>17</v>
      </c>
      <c r="J4245">
        <v>0</v>
      </c>
      <c r="K4245" t="s">
        <v>20</v>
      </c>
      <c r="L4245" t="s">
        <v>6791</v>
      </c>
      <c r="M4245">
        <v>33</v>
      </c>
      <c r="P4245" s="32">
        <v>44300</v>
      </c>
      <c r="Q4245" s="1">
        <v>37.270777844201731</v>
      </c>
      <c r="R4245">
        <v>4</v>
      </c>
      <c r="S4245" t="str" cm="1">
        <f t="array" ref="S4245">_xlfn.IFS(R4245=0,"None",R4245&lt;3,"Low",R4245&lt;6,"Medium",R4245&lt;=10,"High")</f>
        <v>Medium</v>
      </c>
      <c r="T4245" t="str" cm="1">
        <f t="array" ref="T4245">_xlfn.IFS(M4245&lt;=20,"Low",M4245&lt;=50,"Medium",M4245&lt;=90,"High")</f>
        <v>Medium</v>
      </c>
      <c r="U4245" s="33">
        <f>Datos_Limpios[[#This Row],[Number of Complaints or Support]]/Datos_Limpios[[#This Row],[Account Length (in months)]]</f>
        <v>6.5573770491803282E-2</v>
      </c>
      <c r="V4245" t="str" cm="1">
        <f t="array" ref="V4245">_xlfn.IFS(H4245&lt;30,"Under 30",H4245&lt;66,"Middle Age",H4245&gt;=66,"Senior")</f>
        <v>Senior</v>
      </c>
      <c r="W4245" t="s">
        <v>6823</v>
      </c>
    </row>
    <row r="4246" spans="1:23" x14ac:dyDescent="0.3">
      <c r="A4246" t="s">
        <v>4343</v>
      </c>
      <c r="B4246" t="s">
        <v>17</v>
      </c>
      <c r="C4246">
        <v>70</v>
      </c>
      <c r="D4246">
        <v>0</v>
      </c>
      <c r="E4246" t="s">
        <v>23</v>
      </c>
      <c r="F4246" t="s">
        <v>36</v>
      </c>
      <c r="G4246" t="s">
        <v>19</v>
      </c>
      <c r="H4246">
        <v>25</v>
      </c>
      <c r="I4246" t="s">
        <v>17</v>
      </c>
      <c r="J4246">
        <v>0</v>
      </c>
      <c r="K4246" t="s">
        <v>24</v>
      </c>
      <c r="L4246" t="s">
        <v>6792</v>
      </c>
      <c r="M4246">
        <v>35</v>
      </c>
      <c r="P4246" s="32">
        <v>44015</v>
      </c>
      <c r="Q4246" s="1">
        <v>35.650016171188952</v>
      </c>
      <c r="R4246">
        <v>9</v>
      </c>
      <c r="S4246" t="str" cm="1">
        <f t="array" ref="S4246">_xlfn.IFS(R4246=0,"None",R4246&lt;3,"Low",R4246&lt;6,"Medium",R4246&lt;=10,"High")</f>
        <v>High</v>
      </c>
      <c r="T4246" t="str" cm="1">
        <f t="array" ref="T4246">_xlfn.IFS(M4246&lt;=20,"Low",M4246&lt;=50,"Medium",M4246&lt;=90,"High")</f>
        <v>Medium</v>
      </c>
      <c r="U4246" s="33">
        <f>Datos_Limpios[[#This Row],[Number of Complaints or Support]]/Datos_Limpios[[#This Row],[Account Length (in months)]]</f>
        <v>0.12857142857142856</v>
      </c>
      <c r="V4246" t="str" cm="1">
        <f t="array" ref="V4246">_xlfn.IFS(H4246&lt;30,"Under 30",H4246&lt;66,"Middle Age",H4246&gt;=66,"Senior")</f>
        <v>Under 30</v>
      </c>
      <c r="W4246" t="s">
        <v>6824</v>
      </c>
    </row>
    <row r="4247" spans="1:23" x14ac:dyDescent="0.3">
      <c r="A4247" t="s">
        <v>4344</v>
      </c>
      <c r="B4247" t="s">
        <v>17</v>
      </c>
      <c r="C4247">
        <v>2</v>
      </c>
      <c r="D4247">
        <v>0</v>
      </c>
      <c r="E4247" t="s">
        <v>17</v>
      </c>
      <c r="F4247" t="s">
        <v>52</v>
      </c>
      <c r="G4247" t="s">
        <v>19</v>
      </c>
      <c r="H4247">
        <v>37</v>
      </c>
      <c r="I4247" t="s">
        <v>17</v>
      </c>
      <c r="J4247">
        <v>0</v>
      </c>
      <c r="K4247" t="s">
        <v>20</v>
      </c>
      <c r="L4247" t="s">
        <v>6792</v>
      </c>
      <c r="M4247">
        <v>12</v>
      </c>
      <c r="P4247" s="32">
        <v>44048</v>
      </c>
      <c r="Q4247" s="1">
        <v>9.6242469348762683</v>
      </c>
      <c r="R4247">
        <v>1</v>
      </c>
      <c r="S4247" t="str" cm="1">
        <f t="array" ref="S4247">_xlfn.IFS(R4247=0,"None",R4247&lt;3,"Low",R4247&lt;6,"Medium",R4247&lt;=10,"High")</f>
        <v>Low</v>
      </c>
      <c r="T4247" t="str" cm="1">
        <f t="array" ref="T4247">_xlfn.IFS(M4247&lt;=20,"Low",M4247&lt;=50,"Medium",M4247&lt;=90,"High")</f>
        <v>Low</v>
      </c>
      <c r="U4247" s="33">
        <f>Datos_Limpios[[#This Row],[Number of Complaints or Support]]/Datos_Limpios[[#This Row],[Account Length (in months)]]</f>
        <v>0.5</v>
      </c>
      <c r="V4247" t="str" cm="1">
        <f t="array" ref="V4247">_xlfn.IFS(H4247&lt;30,"Under 30",H4247&lt;66,"Middle Age",H4247&gt;=66,"Senior")</f>
        <v>Middle Age</v>
      </c>
      <c r="W4247" t="s">
        <v>6824</v>
      </c>
    </row>
    <row r="4248" spans="1:23" x14ac:dyDescent="0.3">
      <c r="A4248" t="s">
        <v>4345</v>
      </c>
      <c r="B4248" t="s">
        <v>17</v>
      </c>
      <c r="C4248">
        <v>29</v>
      </c>
      <c r="D4248">
        <v>0</v>
      </c>
      <c r="E4248" t="s">
        <v>23</v>
      </c>
      <c r="F4248" t="s">
        <v>142</v>
      </c>
      <c r="G4248" t="s">
        <v>6790</v>
      </c>
      <c r="H4248">
        <v>57</v>
      </c>
      <c r="I4248" t="s">
        <v>17</v>
      </c>
      <c r="J4248">
        <v>0</v>
      </c>
      <c r="K4248" t="s">
        <v>20</v>
      </c>
      <c r="L4248" t="s">
        <v>6791</v>
      </c>
      <c r="M4248">
        <v>27</v>
      </c>
      <c r="P4248" s="32">
        <v>44223</v>
      </c>
      <c r="Q4248" s="1">
        <v>22.573796257981439</v>
      </c>
      <c r="R4248">
        <v>10</v>
      </c>
      <c r="S4248" t="str" cm="1">
        <f t="array" ref="S4248">_xlfn.IFS(R4248=0,"None",R4248&lt;3,"Low",R4248&lt;6,"Medium",R4248&lt;=10,"High")</f>
        <v>High</v>
      </c>
      <c r="T4248" t="str" cm="1">
        <f t="array" ref="T4248">_xlfn.IFS(M4248&lt;=20,"Low",M4248&lt;=50,"Medium",M4248&lt;=90,"High")</f>
        <v>Medium</v>
      </c>
      <c r="U4248" s="33">
        <f>Datos_Limpios[[#This Row],[Number of Complaints or Support]]/Datos_Limpios[[#This Row],[Account Length (in months)]]</f>
        <v>0.34482758620689657</v>
      </c>
      <c r="V4248" t="str" cm="1">
        <f t="array" ref="V4248">_xlfn.IFS(H4248&lt;30,"Under 30",H4248&lt;66,"Middle Age",H4248&gt;=66,"Senior")</f>
        <v>Middle Age</v>
      </c>
      <c r="W4248" t="s">
        <v>6823</v>
      </c>
    </row>
    <row r="4249" spans="1:23" x14ac:dyDescent="0.3">
      <c r="A4249" t="s">
        <v>4346</v>
      </c>
      <c r="B4249" t="s">
        <v>23</v>
      </c>
      <c r="C4249">
        <v>5</v>
      </c>
      <c r="D4249">
        <v>3</v>
      </c>
      <c r="E4249" t="s">
        <v>23</v>
      </c>
      <c r="F4249" t="s">
        <v>47</v>
      </c>
      <c r="G4249" t="s">
        <v>6790</v>
      </c>
      <c r="H4249">
        <v>62</v>
      </c>
      <c r="I4249" t="s">
        <v>17</v>
      </c>
      <c r="J4249">
        <v>0</v>
      </c>
      <c r="K4249" t="s">
        <v>20</v>
      </c>
      <c r="L4249" t="s">
        <v>6792</v>
      </c>
      <c r="M4249">
        <v>46</v>
      </c>
      <c r="N4249" t="s">
        <v>27</v>
      </c>
      <c r="O4249" t="s">
        <v>125</v>
      </c>
      <c r="P4249" s="32">
        <v>44766</v>
      </c>
      <c r="Q4249" s="1">
        <v>43.004858145831307</v>
      </c>
      <c r="R4249">
        <v>3</v>
      </c>
      <c r="S4249" t="str" cm="1">
        <f t="array" ref="S4249">_xlfn.IFS(R4249=0,"None",R4249&lt;3,"Low",R4249&lt;6,"Medium",R4249&lt;=10,"High")</f>
        <v>Medium</v>
      </c>
      <c r="T4249" t="str" cm="1">
        <f t="array" ref="T4249">_xlfn.IFS(M4249&lt;=20,"Low",M4249&lt;=50,"Medium",M4249&lt;=90,"High")</f>
        <v>Medium</v>
      </c>
      <c r="U4249" s="33">
        <f>Datos_Limpios[[#This Row],[Number of Complaints or Support]]/Datos_Limpios[[#This Row],[Account Length (in months)]]</f>
        <v>0.6</v>
      </c>
      <c r="V4249" t="str" cm="1">
        <f t="array" ref="V4249">_xlfn.IFS(H4249&lt;30,"Under 30",H4249&lt;66,"Middle Age",H4249&gt;=66,"Senior")</f>
        <v>Middle Age</v>
      </c>
      <c r="W4249" t="s">
        <v>6824</v>
      </c>
    </row>
    <row r="4250" spans="1:23" x14ac:dyDescent="0.3">
      <c r="A4250" t="s">
        <v>4347</v>
      </c>
      <c r="B4250" t="s">
        <v>17</v>
      </c>
      <c r="C4250">
        <v>1</v>
      </c>
      <c r="D4250">
        <v>2</v>
      </c>
      <c r="E4250" t="s">
        <v>17</v>
      </c>
      <c r="F4250" t="s">
        <v>123</v>
      </c>
      <c r="G4250" t="s">
        <v>6790</v>
      </c>
      <c r="H4250">
        <v>39</v>
      </c>
      <c r="I4250" t="s">
        <v>17</v>
      </c>
      <c r="J4250">
        <v>0</v>
      </c>
      <c r="K4250" t="s">
        <v>20</v>
      </c>
      <c r="L4250" t="s">
        <v>6792</v>
      </c>
      <c r="M4250">
        <v>13</v>
      </c>
      <c r="P4250" s="32">
        <v>45033</v>
      </c>
      <c r="Q4250" s="1">
        <v>15.534563157921591</v>
      </c>
      <c r="R4250">
        <v>0</v>
      </c>
      <c r="S4250" t="str" cm="1">
        <f t="array" ref="S4250">_xlfn.IFS(R4250=0,"None",R4250&lt;3,"Low",R4250&lt;6,"Medium",R4250&lt;=10,"High")</f>
        <v>None</v>
      </c>
      <c r="T4250" t="str" cm="1">
        <f t="array" ref="T4250">_xlfn.IFS(M4250&lt;=20,"Low",M4250&lt;=50,"Medium",M4250&lt;=90,"High")</f>
        <v>Low</v>
      </c>
      <c r="U4250" s="33">
        <f>Datos_Limpios[[#This Row],[Number of Complaints or Support]]/Datos_Limpios[[#This Row],[Account Length (in months)]]</f>
        <v>0</v>
      </c>
      <c r="V4250" t="str" cm="1">
        <f t="array" ref="V4250">_xlfn.IFS(H4250&lt;30,"Under 30",H4250&lt;66,"Middle Age",H4250&gt;=66,"Senior")</f>
        <v>Middle Age</v>
      </c>
      <c r="W4250" t="s">
        <v>6824</v>
      </c>
    </row>
    <row r="4251" spans="1:23" x14ac:dyDescent="0.3">
      <c r="A4251" t="s">
        <v>4348</v>
      </c>
      <c r="B4251" t="s">
        <v>17</v>
      </c>
      <c r="C4251">
        <v>69</v>
      </c>
      <c r="D4251">
        <v>0</v>
      </c>
      <c r="E4251" t="s">
        <v>23</v>
      </c>
      <c r="F4251" t="s">
        <v>18</v>
      </c>
      <c r="G4251" t="s">
        <v>6790</v>
      </c>
      <c r="H4251">
        <v>44</v>
      </c>
      <c r="I4251" t="s">
        <v>17</v>
      </c>
      <c r="J4251">
        <v>0</v>
      </c>
      <c r="K4251" t="s">
        <v>32</v>
      </c>
      <c r="L4251" t="s">
        <v>6791</v>
      </c>
      <c r="M4251">
        <v>35</v>
      </c>
      <c r="P4251" s="32">
        <v>44377</v>
      </c>
      <c r="Q4251" s="1">
        <v>33.254490698240282</v>
      </c>
      <c r="R4251">
        <v>9</v>
      </c>
      <c r="S4251" t="str" cm="1">
        <f t="array" ref="S4251">_xlfn.IFS(R4251=0,"None",R4251&lt;3,"Low",R4251&lt;6,"Medium",R4251&lt;=10,"High")</f>
        <v>High</v>
      </c>
      <c r="T4251" t="str" cm="1">
        <f t="array" ref="T4251">_xlfn.IFS(M4251&lt;=20,"Low",M4251&lt;=50,"Medium",M4251&lt;=90,"High")</f>
        <v>Medium</v>
      </c>
      <c r="U4251" s="33">
        <f>Datos_Limpios[[#This Row],[Number of Complaints or Support]]/Datos_Limpios[[#This Row],[Account Length (in months)]]</f>
        <v>0.13043478260869565</v>
      </c>
      <c r="V4251" t="str" cm="1">
        <f t="array" ref="V4251">_xlfn.IFS(H4251&lt;30,"Under 30",H4251&lt;66,"Middle Age",H4251&gt;=66,"Senior")</f>
        <v>Middle Age</v>
      </c>
      <c r="W4251" t="s">
        <v>6823</v>
      </c>
    </row>
    <row r="4252" spans="1:23" x14ac:dyDescent="0.3">
      <c r="A4252" t="s">
        <v>4349</v>
      </c>
      <c r="B4252" t="s">
        <v>23</v>
      </c>
      <c r="C4252">
        <v>6</v>
      </c>
      <c r="D4252">
        <v>5</v>
      </c>
      <c r="E4252" t="s">
        <v>23</v>
      </c>
      <c r="F4252" t="s">
        <v>90</v>
      </c>
      <c r="G4252" t="s">
        <v>6790</v>
      </c>
      <c r="H4252">
        <v>38</v>
      </c>
      <c r="I4252" t="s">
        <v>23</v>
      </c>
      <c r="J4252">
        <v>6</v>
      </c>
      <c r="K4252" t="s">
        <v>20</v>
      </c>
      <c r="L4252" t="s">
        <v>6792</v>
      </c>
      <c r="M4252">
        <v>35</v>
      </c>
      <c r="N4252" t="s">
        <v>50</v>
      </c>
      <c r="O4252" t="s">
        <v>71</v>
      </c>
      <c r="P4252" s="32">
        <v>44721</v>
      </c>
      <c r="Q4252" s="1">
        <v>38.837525785903033</v>
      </c>
      <c r="R4252">
        <v>3</v>
      </c>
      <c r="S4252" t="str" cm="1">
        <f t="array" ref="S4252">_xlfn.IFS(R4252=0,"None",R4252&lt;3,"Low",R4252&lt;6,"Medium",R4252&lt;=10,"High")</f>
        <v>Medium</v>
      </c>
      <c r="T4252" t="str" cm="1">
        <f t="array" ref="T4252">_xlfn.IFS(M4252&lt;=20,"Low",M4252&lt;=50,"Medium",M4252&lt;=90,"High")</f>
        <v>Medium</v>
      </c>
      <c r="U4252" s="33">
        <f>Datos_Limpios[[#This Row],[Number of Complaints or Support]]/Datos_Limpios[[#This Row],[Account Length (in months)]]</f>
        <v>0.5</v>
      </c>
      <c r="V4252" t="str" cm="1">
        <f t="array" ref="V4252">_xlfn.IFS(H4252&lt;30,"Under 30",H4252&lt;66,"Middle Age",H4252&gt;=66,"Senior")</f>
        <v>Middle Age</v>
      </c>
      <c r="W4252" t="s">
        <v>6823</v>
      </c>
    </row>
    <row r="4253" spans="1:23" x14ac:dyDescent="0.3">
      <c r="A4253" t="s">
        <v>4350</v>
      </c>
      <c r="B4253" t="s">
        <v>23</v>
      </c>
      <c r="C4253">
        <v>1</v>
      </c>
      <c r="D4253">
        <v>5</v>
      </c>
      <c r="E4253" t="s">
        <v>23</v>
      </c>
      <c r="F4253" t="s">
        <v>158</v>
      </c>
      <c r="G4253" t="s">
        <v>6790</v>
      </c>
      <c r="H4253">
        <v>83</v>
      </c>
      <c r="I4253" t="s">
        <v>17</v>
      </c>
      <c r="J4253">
        <v>0</v>
      </c>
      <c r="K4253" t="s">
        <v>20</v>
      </c>
      <c r="L4253" t="s">
        <v>6792</v>
      </c>
      <c r="M4253">
        <v>27</v>
      </c>
      <c r="N4253" t="s">
        <v>27</v>
      </c>
      <c r="O4253" t="s">
        <v>108</v>
      </c>
      <c r="P4253" s="32">
        <v>44970</v>
      </c>
      <c r="Q4253" s="1">
        <v>22.681293060755401</v>
      </c>
      <c r="R4253">
        <v>6</v>
      </c>
      <c r="S4253" t="str" cm="1">
        <f t="array" ref="S4253">_xlfn.IFS(R4253=0,"None",R4253&lt;3,"Low",R4253&lt;6,"Medium",R4253&lt;=10,"High")</f>
        <v>High</v>
      </c>
      <c r="T4253" t="str" cm="1">
        <f t="array" ref="T4253">_xlfn.IFS(M4253&lt;=20,"Low",M4253&lt;=50,"Medium",M4253&lt;=90,"High")</f>
        <v>Medium</v>
      </c>
      <c r="U4253" s="33">
        <f>Datos_Limpios[[#This Row],[Number of Complaints or Support]]/Datos_Limpios[[#This Row],[Account Length (in months)]]</f>
        <v>6</v>
      </c>
      <c r="V4253" t="str" cm="1">
        <f t="array" ref="V4253">_xlfn.IFS(H4253&lt;30,"Under 30",H4253&lt;66,"Middle Age",H4253&gt;=66,"Senior")</f>
        <v>Senior</v>
      </c>
      <c r="W4253" t="s">
        <v>6823</v>
      </c>
    </row>
    <row r="4254" spans="1:23" x14ac:dyDescent="0.3">
      <c r="A4254" t="s">
        <v>4351</v>
      </c>
      <c r="B4254" t="s">
        <v>17</v>
      </c>
      <c r="C4254">
        <v>69</v>
      </c>
      <c r="D4254">
        <v>0</v>
      </c>
      <c r="E4254" t="s">
        <v>17</v>
      </c>
      <c r="F4254" t="s">
        <v>179</v>
      </c>
      <c r="G4254" t="s">
        <v>19</v>
      </c>
      <c r="H4254">
        <v>55</v>
      </c>
      <c r="I4254" t="s">
        <v>17</v>
      </c>
      <c r="J4254">
        <v>0</v>
      </c>
      <c r="K4254" t="s">
        <v>32</v>
      </c>
      <c r="L4254" t="s">
        <v>6792</v>
      </c>
      <c r="M4254">
        <v>48</v>
      </c>
      <c r="P4254" s="32">
        <v>44584</v>
      </c>
      <c r="Q4254" s="1">
        <v>49.369301319233983</v>
      </c>
      <c r="R4254">
        <v>2</v>
      </c>
      <c r="S4254" t="str" cm="1">
        <f t="array" ref="S4254">_xlfn.IFS(R4254=0,"None",R4254&lt;3,"Low",R4254&lt;6,"Medium",R4254&lt;=10,"High")</f>
        <v>Low</v>
      </c>
      <c r="T4254" t="str" cm="1">
        <f t="array" ref="T4254">_xlfn.IFS(M4254&lt;=20,"Low",M4254&lt;=50,"Medium",M4254&lt;=90,"High")</f>
        <v>Medium</v>
      </c>
      <c r="U4254" s="33">
        <f>Datos_Limpios[[#This Row],[Number of Complaints or Support]]/Datos_Limpios[[#This Row],[Account Length (in months)]]</f>
        <v>2.8985507246376812E-2</v>
      </c>
      <c r="V4254" t="str" cm="1">
        <f t="array" ref="V4254">_xlfn.IFS(H4254&lt;30,"Under 30",H4254&lt;66,"Middle Age",H4254&gt;=66,"Senior")</f>
        <v>Middle Age</v>
      </c>
      <c r="W4254" t="s">
        <v>6826</v>
      </c>
    </row>
    <row r="4255" spans="1:23" x14ac:dyDescent="0.3">
      <c r="A4255" t="s">
        <v>4352</v>
      </c>
      <c r="B4255" t="s">
        <v>17</v>
      </c>
      <c r="C4255">
        <v>22</v>
      </c>
      <c r="D4255">
        <v>0</v>
      </c>
      <c r="E4255" t="s">
        <v>23</v>
      </c>
      <c r="F4255" t="s">
        <v>192</v>
      </c>
      <c r="G4255" t="s">
        <v>19</v>
      </c>
      <c r="H4255">
        <v>49</v>
      </c>
      <c r="I4255" t="s">
        <v>17</v>
      </c>
      <c r="J4255">
        <v>0</v>
      </c>
      <c r="K4255" t="s">
        <v>20</v>
      </c>
      <c r="L4255" t="s">
        <v>6792</v>
      </c>
      <c r="M4255">
        <v>29</v>
      </c>
      <c r="P4255" s="32">
        <v>43887</v>
      </c>
      <c r="Q4255" s="1">
        <v>27.048118025063559</v>
      </c>
      <c r="R4255">
        <v>3</v>
      </c>
      <c r="S4255" t="str" cm="1">
        <f t="array" ref="S4255">_xlfn.IFS(R4255=0,"None",R4255&lt;3,"Low",R4255&lt;6,"Medium",R4255&lt;=10,"High")</f>
        <v>Medium</v>
      </c>
      <c r="T4255" t="str" cm="1">
        <f t="array" ref="T4255">_xlfn.IFS(M4255&lt;=20,"Low",M4255&lt;=50,"Medium",M4255&lt;=90,"High")</f>
        <v>Medium</v>
      </c>
      <c r="U4255" s="33">
        <f>Datos_Limpios[[#This Row],[Number of Complaints or Support]]/Datos_Limpios[[#This Row],[Account Length (in months)]]</f>
        <v>0.13636363636363635</v>
      </c>
      <c r="V4255" t="str" cm="1">
        <f t="array" ref="V4255">_xlfn.IFS(H4255&lt;30,"Under 30",H4255&lt;66,"Middle Age",H4255&gt;=66,"Senior")</f>
        <v>Middle Age</v>
      </c>
      <c r="W4255" t="s">
        <v>6824</v>
      </c>
    </row>
    <row r="4256" spans="1:23" x14ac:dyDescent="0.3">
      <c r="A4256" t="s">
        <v>4353</v>
      </c>
      <c r="B4256" t="s">
        <v>23</v>
      </c>
      <c r="C4256">
        <v>1</v>
      </c>
      <c r="D4256">
        <v>1</v>
      </c>
      <c r="E4256" t="s">
        <v>23</v>
      </c>
      <c r="F4256" t="s">
        <v>148</v>
      </c>
      <c r="G4256" t="s">
        <v>6790</v>
      </c>
      <c r="H4256">
        <v>43</v>
      </c>
      <c r="I4256" t="s">
        <v>17</v>
      </c>
      <c r="J4256">
        <v>0</v>
      </c>
      <c r="K4256" t="s">
        <v>20</v>
      </c>
      <c r="L4256" t="s">
        <v>6792</v>
      </c>
      <c r="M4256">
        <v>41</v>
      </c>
      <c r="N4256" t="s">
        <v>59</v>
      </c>
      <c r="O4256" t="s">
        <v>116</v>
      </c>
      <c r="P4256" s="32">
        <v>44491</v>
      </c>
      <c r="Q4256" s="1">
        <v>42.979744638336037</v>
      </c>
      <c r="R4256">
        <v>0</v>
      </c>
      <c r="S4256" t="str" cm="1">
        <f t="array" ref="S4256">_xlfn.IFS(R4256=0,"None",R4256&lt;3,"Low",R4256&lt;6,"Medium",R4256&lt;=10,"High")</f>
        <v>None</v>
      </c>
      <c r="T4256" t="str" cm="1">
        <f t="array" ref="T4256">_xlfn.IFS(M4256&lt;=20,"Low",M4256&lt;=50,"Medium",M4256&lt;=90,"High")</f>
        <v>Medium</v>
      </c>
      <c r="U4256" s="33">
        <f>Datos_Limpios[[#This Row],[Number of Complaints or Support]]/Datos_Limpios[[#This Row],[Account Length (in months)]]</f>
        <v>0</v>
      </c>
      <c r="V4256" t="str" cm="1">
        <f t="array" ref="V4256">_xlfn.IFS(H4256&lt;30,"Under 30",H4256&lt;66,"Middle Age",H4256&gt;=66,"Senior")</f>
        <v>Middle Age</v>
      </c>
      <c r="W4256" t="s">
        <v>6824</v>
      </c>
    </row>
    <row r="4257" spans="1:23" x14ac:dyDescent="0.3">
      <c r="A4257" t="s">
        <v>4354</v>
      </c>
      <c r="B4257" t="s">
        <v>17</v>
      </c>
      <c r="C4257">
        <v>7</v>
      </c>
      <c r="D4257">
        <v>0</v>
      </c>
      <c r="E4257" t="s">
        <v>23</v>
      </c>
      <c r="F4257" t="s">
        <v>140</v>
      </c>
      <c r="G4257" t="s">
        <v>19</v>
      </c>
      <c r="H4257">
        <v>27</v>
      </c>
      <c r="I4257" t="s">
        <v>17</v>
      </c>
      <c r="J4257">
        <v>0</v>
      </c>
      <c r="K4257" t="s">
        <v>20</v>
      </c>
      <c r="L4257" t="s">
        <v>6791</v>
      </c>
      <c r="M4257">
        <v>35</v>
      </c>
      <c r="P4257" s="32">
        <v>44470</v>
      </c>
      <c r="Q4257" s="1">
        <v>38.096396020972662</v>
      </c>
      <c r="R4257">
        <v>1</v>
      </c>
      <c r="S4257" t="str" cm="1">
        <f t="array" ref="S4257">_xlfn.IFS(R4257=0,"None",R4257&lt;3,"Low",R4257&lt;6,"Medium",R4257&lt;=10,"High")</f>
        <v>Low</v>
      </c>
      <c r="T4257" t="str" cm="1">
        <f t="array" ref="T4257">_xlfn.IFS(M4257&lt;=20,"Low",M4257&lt;=50,"Medium",M4257&lt;=90,"High")</f>
        <v>Medium</v>
      </c>
      <c r="U4257" s="33">
        <f>Datos_Limpios[[#This Row],[Number of Complaints or Support]]/Datos_Limpios[[#This Row],[Account Length (in months)]]</f>
        <v>0.14285714285714285</v>
      </c>
      <c r="V4257" t="str" cm="1">
        <f t="array" ref="V4257">_xlfn.IFS(H4257&lt;30,"Under 30",H4257&lt;66,"Middle Age",H4257&gt;=66,"Senior")</f>
        <v>Under 30</v>
      </c>
      <c r="W4257" t="s">
        <v>6826</v>
      </c>
    </row>
    <row r="4258" spans="1:23" x14ac:dyDescent="0.3">
      <c r="A4258" t="s">
        <v>4355</v>
      </c>
      <c r="B4258" t="s">
        <v>17</v>
      </c>
      <c r="C4258">
        <v>60</v>
      </c>
      <c r="D4258">
        <v>2</v>
      </c>
      <c r="E4258" t="s">
        <v>17</v>
      </c>
      <c r="F4258" t="s">
        <v>142</v>
      </c>
      <c r="G4258" t="s">
        <v>19</v>
      </c>
      <c r="H4258">
        <v>41</v>
      </c>
      <c r="I4258" t="s">
        <v>17</v>
      </c>
      <c r="J4258">
        <v>0</v>
      </c>
      <c r="K4258" t="s">
        <v>24</v>
      </c>
      <c r="L4258" t="s">
        <v>6791</v>
      </c>
      <c r="M4258">
        <v>30</v>
      </c>
      <c r="P4258" s="32">
        <v>44662</v>
      </c>
      <c r="Q4258" s="1">
        <v>31.762386957877609</v>
      </c>
      <c r="R4258">
        <v>8</v>
      </c>
      <c r="S4258" t="str" cm="1">
        <f t="array" ref="S4258">_xlfn.IFS(R4258=0,"None",R4258&lt;3,"Low",R4258&lt;6,"Medium",R4258&lt;=10,"High")</f>
        <v>High</v>
      </c>
      <c r="T4258" t="str" cm="1">
        <f t="array" ref="T4258">_xlfn.IFS(M4258&lt;=20,"Low",M4258&lt;=50,"Medium",M4258&lt;=90,"High")</f>
        <v>Medium</v>
      </c>
      <c r="U4258" s="33">
        <f>Datos_Limpios[[#This Row],[Number of Complaints or Support]]/Datos_Limpios[[#This Row],[Account Length (in months)]]</f>
        <v>0.13333333333333333</v>
      </c>
      <c r="V4258" t="str" cm="1">
        <f t="array" ref="V4258">_xlfn.IFS(H4258&lt;30,"Under 30",H4258&lt;66,"Middle Age",H4258&gt;=66,"Senior")</f>
        <v>Middle Age</v>
      </c>
      <c r="W4258" t="s">
        <v>6823</v>
      </c>
    </row>
    <row r="4259" spans="1:23" x14ac:dyDescent="0.3">
      <c r="A4259" t="s">
        <v>4356</v>
      </c>
      <c r="B4259" t="s">
        <v>23</v>
      </c>
      <c r="C4259">
        <v>16</v>
      </c>
      <c r="D4259">
        <v>4</v>
      </c>
      <c r="E4259" t="s">
        <v>23</v>
      </c>
      <c r="F4259" t="s">
        <v>56</v>
      </c>
      <c r="G4259" t="s">
        <v>19</v>
      </c>
      <c r="H4259">
        <v>70</v>
      </c>
      <c r="I4259" t="s">
        <v>17</v>
      </c>
      <c r="J4259">
        <v>0</v>
      </c>
      <c r="K4259" t="s">
        <v>20</v>
      </c>
      <c r="L4259" t="s">
        <v>6791</v>
      </c>
      <c r="M4259">
        <v>32</v>
      </c>
      <c r="N4259" t="s">
        <v>50</v>
      </c>
      <c r="O4259" t="s">
        <v>761</v>
      </c>
      <c r="P4259" s="32">
        <v>45275</v>
      </c>
      <c r="Q4259" s="1">
        <v>31.239120021949851</v>
      </c>
      <c r="R4259">
        <v>2</v>
      </c>
      <c r="S4259" t="str" cm="1">
        <f t="array" ref="S4259">_xlfn.IFS(R4259=0,"None",R4259&lt;3,"Low",R4259&lt;6,"Medium",R4259&lt;=10,"High")</f>
        <v>Low</v>
      </c>
      <c r="T4259" t="str" cm="1">
        <f t="array" ref="T4259">_xlfn.IFS(M4259&lt;=20,"Low",M4259&lt;=50,"Medium",M4259&lt;=90,"High")</f>
        <v>Medium</v>
      </c>
      <c r="U4259" s="33">
        <f>Datos_Limpios[[#This Row],[Number of Complaints or Support]]/Datos_Limpios[[#This Row],[Account Length (in months)]]</f>
        <v>0.125</v>
      </c>
      <c r="V4259" t="str" cm="1">
        <f t="array" ref="V4259">_xlfn.IFS(H4259&lt;30,"Under 30",H4259&lt;66,"Middle Age",H4259&gt;=66,"Senior")</f>
        <v>Senior</v>
      </c>
      <c r="W4259" t="s">
        <v>6823</v>
      </c>
    </row>
    <row r="4260" spans="1:23" x14ac:dyDescent="0.3">
      <c r="A4260" t="s">
        <v>4357</v>
      </c>
      <c r="B4260" t="s">
        <v>23</v>
      </c>
      <c r="C4260">
        <v>9</v>
      </c>
      <c r="D4260">
        <v>1</v>
      </c>
      <c r="E4260" t="s">
        <v>17</v>
      </c>
      <c r="F4260" t="s">
        <v>82</v>
      </c>
      <c r="G4260" t="s">
        <v>19</v>
      </c>
      <c r="H4260">
        <v>67</v>
      </c>
      <c r="I4260" t="s">
        <v>17</v>
      </c>
      <c r="J4260">
        <v>0</v>
      </c>
      <c r="K4260" t="s">
        <v>20</v>
      </c>
      <c r="L4260" t="s">
        <v>6792</v>
      </c>
      <c r="M4260">
        <v>35</v>
      </c>
      <c r="N4260" t="s">
        <v>50</v>
      </c>
      <c r="O4260" t="s">
        <v>71</v>
      </c>
      <c r="P4260" s="32">
        <v>44952</v>
      </c>
      <c r="Q4260" s="1">
        <v>40.334339859032077</v>
      </c>
      <c r="R4260">
        <v>3</v>
      </c>
      <c r="S4260" t="str" cm="1">
        <f t="array" ref="S4260">_xlfn.IFS(R4260=0,"None",R4260&lt;3,"Low",R4260&lt;6,"Medium",R4260&lt;=10,"High")</f>
        <v>Medium</v>
      </c>
      <c r="T4260" t="str" cm="1">
        <f t="array" ref="T4260">_xlfn.IFS(M4260&lt;=20,"Low",M4260&lt;=50,"Medium",M4260&lt;=90,"High")</f>
        <v>Medium</v>
      </c>
      <c r="U4260" s="33">
        <f>Datos_Limpios[[#This Row],[Number of Complaints or Support]]/Datos_Limpios[[#This Row],[Account Length (in months)]]</f>
        <v>0.33333333333333331</v>
      </c>
      <c r="V4260" t="str" cm="1">
        <f t="array" ref="V4260">_xlfn.IFS(H4260&lt;30,"Under 30",H4260&lt;66,"Middle Age",H4260&gt;=66,"Senior")</f>
        <v>Senior</v>
      </c>
      <c r="W4260" t="s">
        <v>6823</v>
      </c>
    </row>
    <row r="4261" spans="1:23" x14ac:dyDescent="0.3">
      <c r="A4261" t="s">
        <v>4358</v>
      </c>
      <c r="B4261" t="s">
        <v>17</v>
      </c>
      <c r="C4261">
        <v>13</v>
      </c>
      <c r="D4261">
        <v>2</v>
      </c>
      <c r="E4261" t="s">
        <v>23</v>
      </c>
      <c r="F4261" t="s">
        <v>179</v>
      </c>
      <c r="G4261" t="s">
        <v>19</v>
      </c>
      <c r="H4261">
        <v>46</v>
      </c>
      <c r="I4261" t="s">
        <v>17</v>
      </c>
      <c r="J4261">
        <v>0</v>
      </c>
      <c r="K4261" t="s">
        <v>20</v>
      </c>
      <c r="L4261" t="s">
        <v>6792</v>
      </c>
      <c r="M4261">
        <v>24</v>
      </c>
      <c r="P4261" s="32">
        <v>44807</v>
      </c>
      <c r="Q4261" s="1">
        <v>19.774464113558899</v>
      </c>
      <c r="R4261">
        <v>6</v>
      </c>
      <c r="S4261" t="str" cm="1">
        <f t="array" ref="S4261">_xlfn.IFS(R4261=0,"None",R4261&lt;3,"Low",R4261&lt;6,"Medium",R4261&lt;=10,"High")</f>
        <v>High</v>
      </c>
      <c r="T4261" t="str" cm="1">
        <f t="array" ref="T4261">_xlfn.IFS(M4261&lt;=20,"Low",M4261&lt;=50,"Medium",M4261&lt;=90,"High")</f>
        <v>Medium</v>
      </c>
      <c r="U4261" s="33">
        <f>Datos_Limpios[[#This Row],[Number of Complaints or Support]]/Datos_Limpios[[#This Row],[Account Length (in months)]]</f>
        <v>0.46153846153846156</v>
      </c>
      <c r="V4261" t="str" cm="1">
        <f t="array" ref="V4261">_xlfn.IFS(H4261&lt;30,"Under 30",H4261&lt;66,"Middle Age",H4261&gt;=66,"Senior")</f>
        <v>Middle Age</v>
      </c>
      <c r="W4261" t="s">
        <v>6826</v>
      </c>
    </row>
    <row r="4262" spans="1:23" x14ac:dyDescent="0.3">
      <c r="A4262" t="s">
        <v>4359</v>
      </c>
      <c r="B4262" t="s">
        <v>23</v>
      </c>
      <c r="C4262">
        <v>7</v>
      </c>
      <c r="D4262">
        <v>1</v>
      </c>
      <c r="E4262" t="s">
        <v>23</v>
      </c>
      <c r="F4262" t="s">
        <v>103</v>
      </c>
      <c r="G4262" t="s">
        <v>19</v>
      </c>
      <c r="H4262">
        <v>72</v>
      </c>
      <c r="I4262" t="s">
        <v>17</v>
      </c>
      <c r="J4262">
        <v>0</v>
      </c>
      <c r="K4262" t="s">
        <v>20</v>
      </c>
      <c r="L4262" t="s">
        <v>6792</v>
      </c>
      <c r="M4262">
        <v>51</v>
      </c>
      <c r="N4262" t="s">
        <v>50</v>
      </c>
      <c r="O4262" t="s">
        <v>761</v>
      </c>
      <c r="P4262" s="32">
        <v>44068</v>
      </c>
      <c r="Q4262" s="1">
        <v>52.279175141946787</v>
      </c>
      <c r="R4262">
        <v>10</v>
      </c>
      <c r="S4262" t="str" cm="1">
        <f t="array" ref="S4262">_xlfn.IFS(R4262=0,"None",R4262&lt;3,"Low",R4262&lt;6,"Medium",R4262&lt;=10,"High")</f>
        <v>High</v>
      </c>
      <c r="T4262" t="str" cm="1">
        <f t="array" ref="T4262">_xlfn.IFS(M4262&lt;=20,"Low",M4262&lt;=50,"Medium",M4262&lt;=90,"High")</f>
        <v>High</v>
      </c>
      <c r="U4262" s="33">
        <f>Datos_Limpios[[#This Row],[Number of Complaints or Support]]/Datos_Limpios[[#This Row],[Account Length (in months)]]</f>
        <v>1.4285714285714286</v>
      </c>
      <c r="V4262" t="str" cm="1">
        <f t="array" ref="V4262">_xlfn.IFS(H4262&lt;30,"Under 30",H4262&lt;66,"Middle Age",H4262&gt;=66,"Senior")</f>
        <v>Senior</v>
      </c>
      <c r="W4262" t="s">
        <v>6823</v>
      </c>
    </row>
    <row r="4263" spans="1:23" x14ac:dyDescent="0.3">
      <c r="A4263" t="s">
        <v>4360</v>
      </c>
      <c r="B4263" t="s">
        <v>17</v>
      </c>
      <c r="C4263">
        <v>34</v>
      </c>
      <c r="D4263">
        <v>2</v>
      </c>
      <c r="E4263" t="s">
        <v>23</v>
      </c>
      <c r="F4263" t="s">
        <v>18</v>
      </c>
      <c r="G4263" t="s">
        <v>6790</v>
      </c>
      <c r="H4263">
        <v>25</v>
      </c>
      <c r="I4263" t="s">
        <v>23</v>
      </c>
      <c r="J4263">
        <v>2</v>
      </c>
      <c r="K4263" t="s">
        <v>20</v>
      </c>
      <c r="L4263" t="s">
        <v>6792</v>
      </c>
      <c r="M4263">
        <v>41</v>
      </c>
      <c r="P4263" s="32">
        <v>44344</v>
      </c>
      <c r="Q4263" s="1">
        <v>42.87977765452284</v>
      </c>
      <c r="R4263">
        <v>3</v>
      </c>
      <c r="S4263" t="str" cm="1">
        <f t="array" ref="S4263">_xlfn.IFS(R4263=0,"None",R4263&lt;3,"Low",R4263&lt;6,"Medium",R4263&lt;=10,"High")</f>
        <v>Medium</v>
      </c>
      <c r="T4263" t="str" cm="1">
        <f t="array" ref="T4263">_xlfn.IFS(M4263&lt;=20,"Low",M4263&lt;=50,"Medium",M4263&lt;=90,"High")</f>
        <v>Medium</v>
      </c>
      <c r="U4263" s="33">
        <f>Datos_Limpios[[#This Row],[Number of Complaints or Support]]/Datos_Limpios[[#This Row],[Account Length (in months)]]</f>
        <v>8.8235294117647065E-2</v>
      </c>
      <c r="V4263" t="str" cm="1">
        <f t="array" ref="V4263">_xlfn.IFS(H4263&lt;30,"Under 30",H4263&lt;66,"Middle Age",H4263&gt;=66,"Senior")</f>
        <v>Under 30</v>
      </c>
      <c r="W4263" t="s">
        <v>6823</v>
      </c>
    </row>
    <row r="4264" spans="1:23" x14ac:dyDescent="0.3">
      <c r="A4264" t="s">
        <v>4361</v>
      </c>
      <c r="B4264" t="s">
        <v>17</v>
      </c>
      <c r="C4264">
        <v>67</v>
      </c>
      <c r="D4264">
        <v>0</v>
      </c>
      <c r="E4264" t="s">
        <v>17</v>
      </c>
      <c r="F4264" t="s">
        <v>73</v>
      </c>
      <c r="G4264" t="s">
        <v>19</v>
      </c>
      <c r="H4264">
        <v>68</v>
      </c>
      <c r="I4264" t="s">
        <v>17</v>
      </c>
      <c r="J4264">
        <v>0</v>
      </c>
      <c r="K4264" t="s">
        <v>32</v>
      </c>
      <c r="L4264" t="s">
        <v>6794</v>
      </c>
      <c r="M4264">
        <v>22</v>
      </c>
      <c r="P4264" s="32">
        <v>44292</v>
      </c>
      <c r="Q4264" s="1">
        <v>24.90025054694831</v>
      </c>
      <c r="R4264">
        <v>0</v>
      </c>
      <c r="S4264" t="str" cm="1">
        <f t="array" ref="S4264">_xlfn.IFS(R4264=0,"None",R4264&lt;3,"Low",R4264&lt;6,"Medium",R4264&lt;=10,"High")</f>
        <v>None</v>
      </c>
      <c r="T4264" t="str" cm="1">
        <f t="array" ref="T4264">_xlfn.IFS(M4264&lt;=20,"Low",M4264&lt;=50,"Medium",M4264&lt;=90,"High")</f>
        <v>Medium</v>
      </c>
      <c r="U4264" s="33">
        <f>Datos_Limpios[[#This Row],[Number of Complaints or Support]]/Datos_Limpios[[#This Row],[Account Length (in months)]]</f>
        <v>0</v>
      </c>
      <c r="V4264" t="str" cm="1">
        <f t="array" ref="V4264">_xlfn.IFS(H4264&lt;30,"Under 30",H4264&lt;66,"Middle Age",H4264&gt;=66,"Senior")</f>
        <v>Senior</v>
      </c>
      <c r="W4264" t="s">
        <v>6824</v>
      </c>
    </row>
    <row r="4265" spans="1:23" x14ac:dyDescent="0.3">
      <c r="A4265" t="s">
        <v>4362</v>
      </c>
      <c r="B4265" t="s">
        <v>17</v>
      </c>
      <c r="C4265">
        <v>45</v>
      </c>
      <c r="D4265">
        <v>0</v>
      </c>
      <c r="E4265" t="s">
        <v>23</v>
      </c>
      <c r="F4265" t="s">
        <v>205</v>
      </c>
      <c r="G4265" t="s">
        <v>19</v>
      </c>
      <c r="H4265">
        <v>60</v>
      </c>
      <c r="I4265" t="s">
        <v>17</v>
      </c>
      <c r="J4265">
        <v>0</v>
      </c>
      <c r="K4265" t="s">
        <v>32</v>
      </c>
      <c r="L4265" t="s">
        <v>6794</v>
      </c>
      <c r="M4265">
        <v>28</v>
      </c>
      <c r="P4265" s="32">
        <v>43939</v>
      </c>
      <c r="Q4265" s="1">
        <v>26.920043100471769</v>
      </c>
      <c r="R4265">
        <v>8</v>
      </c>
      <c r="S4265" t="str" cm="1">
        <f t="array" ref="S4265">_xlfn.IFS(R4265=0,"None",R4265&lt;3,"Low",R4265&lt;6,"Medium",R4265&lt;=10,"High")</f>
        <v>High</v>
      </c>
      <c r="T4265" t="str" cm="1">
        <f t="array" ref="T4265">_xlfn.IFS(M4265&lt;=20,"Low",M4265&lt;=50,"Medium",M4265&lt;=90,"High")</f>
        <v>Medium</v>
      </c>
      <c r="U4265" s="33">
        <f>Datos_Limpios[[#This Row],[Number of Complaints or Support]]/Datos_Limpios[[#This Row],[Account Length (in months)]]</f>
        <v>0.17777777777777778</v>
      </c>
      <c r="V4265" t="str" cm="1">
        <f t="array" ref="V4265">_xlfn.IFS(H4265&lt;30,"Under 30",H4265&lt;66,"Middle Age",H4265&gt;=66,"Senior")</f>
        <v>Middle Age</v>
      </c>
      <c r="W4265" t="s">
        <v>6823</v>
      </c>
    </row>
    <row r="4266" spans="1:23" x14ac:dyDescent="0.3">
      <c r="A4266" t="s">
        <v>4363</v>
      </c>
      <c r="B4266" t="s">
        <v>17</v>
      </c>
      <c r="C4266">
        <v>48</v>
      </c>
      <c r="D4266">
        <v>0</v>
      </c>
      <c r="E4266" t="s">
        <v>17</v>
      </c>
      <c r="F4266" t="s">
        <v>205</v>
      </c>
      <c r="G4266" t="s">
        <v>19</v>
      </c>
      <c r="H4266">
        <v>70</v>
      </c>
      <c r="I4266" t="s">
        <v>17</v>
      </c>
      <c r="J4266">
        <v>0</v>
      </c>
      <c r="K4266" t="s">
        <v>20</v>
      </c>
      <c r="L4266" t="s">
        <v>6792</v>
      </c>
      <c r="M4266">
        <v>42</v>
      </c>
      <c r="P4266" s="32">
        <v>44092</v>
      </c>
      <c r="Q4266" s="1">
        <v>40.456637209044018</v>
      </c>
      <c r="R4266">
        <v>9</v>
      </c>
      <c r="S4266" t="str" cm="1">
        <f t="array" ref="S4266">_xlfn.IFS(R4266=0,"None",R4266&lt;3,"Low",R4266&lt;6,"Medium",R4266&lt;=10,"High")</f>
        <v>High</v>
      </c>
      <c r="T4266" t="str" cm="1">
        <f t="array" ref="T4266">_xlfn.IFS(M4266&lt;=20,"Low",M4266&lt;=50,"Medium",M4266&lt;=90,"High")</f>
        <v>Medium</v>
      </c>
      <c r="U4266" s="33">
        <f>Datos_Limpios[[#This Row],[Number of Complaints or Support]]/Datos_Limpios[[#This Row],[Account Length (in months)]]</f>
        <v>0.1875</v>
      </c>
      <c r="V4266" t="str" cm="1">
        <f t="array" ref="V4266">_xlfn.IFS(H4266&lt;30,"Under 30",H4266&lt;66,"Middle Age",H4266&gt;=66,"Senior")</f>
        <v>Senior</v>
      </c>
      <c r="W4266" t="s">
        <v>6823</v>
      </c>
    </row>
    <row r="4267" spans="1:23" x14ac:dyDescent="0.3">
      <c r="A4267" t="s">
        <v>4364</v>
      </c>
      <c r="B4267" t="s">
        <v>17</v>
      </c>
      <c r="C4267">
        <v>18</v>
      </c>
      <c r="D4267">
        <v>0</v>
      </c>
      <c r="E4267" t="s">
        <v>23</v>
      </c>
      <c r="F4267" t="s">
        <v>156</v>
      </c>
      <c r="G4267" t="s">
        <v>6790</v>
      </c>
      <c r="H4267">
        <v>27</v>
      </c>
      <c r="I4267" t="s">
        <v>17</v>
      </c>
      <c r="J4267">
        <v>0</v>
      </c>
      <c r="K4267" t="s">
        <v>20</v>
      </c>
      <c r="L4267" t="s">
        <v>6792</v>
      </c>
      <c r="M4267">
        <v>46</v>
      </c>
      <c r="P4267" s="32">
        <v>43921</v>
      </c>
      <c r="Q4267" s="1">
        <v>51.55878802305611</v>
      </c>
      <c r="R4267">
        <v>1</v>
      </c>
      <c r="S4267" t="str" cm="1">
        <f t="array" ref="S4267">_xlfn.IFS(R4267=0,"None",R4267&lt;3,"Low",R4267&lt;6,"Medium",R4267&lt;=10,"High")</f>
        <v>Low</v>
      </c>
      <c r="T4267" t="str" cm="1">
        <f t="array" ref="T4267">_xlfn.IFS(M4267&lt;=20,"Low",M4267&lt;=50,"Medium",M4267&lt;=90,"High")</f>
        <v>Medium</v>
      </c>
      <c r="U4267" s="33">
        <f>Datos_Limpios[[#This Row],[Number of Complaints or Support]]/Datos_Limpios[[#This Row],[Account Length (in months)]]</f>
        <v>5.5555555555555552E-2</v>
      </c>
      <c r="V4267" t="str" cm="1">
        <f t="array" ref="V4267">_xlfn.IFS(H4267&lt;30,"Under 30",H4267&lt;66,"Middle Age",H4267&gt;=66,"Senior")</f>
        <v>Under 30</v>
      </c>
      <c r="W4267" t="s">
        <v>6825</v>
      </c>
    </row>
    <row r="4268" spans="1:23" x14ac:dyDescent="0.3">
      <c r="A4268" t="s">
        <v>4365</v>
      </c>
      <c r="B4268" t="s">
        <v>17</v>
      </c>
      <c r="C4268">
        <v>53</v>
      </c>
      <c r="D4268">
        <v>1</v>
      </c>
      <c r="E4268" t="s">
        <v>23</v>
      </c>
      <c r="F4268" t="s">
        <v>34</v>
      </c>
      <c r="G4268" t="s">
        <v>6790</v>
      </c>
      <c r="H4268">
        <v>49</v>
      </c>
      <c r="I4268" t="s">
        <v>17</v>
      </c>
      <c r="J4268">
        <v>0</v>
      </c>
      <c r="K4268" t="s">
        <v>32</v>
      </c>
      <c r="L4268" t="s">
        <v>6792</v>
      </c>
      <c r="M4268">
        <v>21</v>
      </c>
      <c r="P4268" s="32">
        <v>44356</v>
      </c>
      <c r="Q4268" s="1">
        <v>23.123860545221799</v>
      </c>
      <c r="R4268">
        <v>5</v>
      </c>
      <c r="S4268" t="str" cm="1">
        <f t="array" ref="S4268">_xlfn.IFS(R4268=0,"None",R4268&lt;3,"Low",R4268&lt;6,"Medium",R4268&lt;=10,"High")</f>
        <v>Medium</v>
      </c>
      <c r="T4268" t="str" cm="1">
        <f t="array" ref="T4268">_xlfn.IFS(M4268&lt;=20,"Low",M4268&lt;=50,"Medium",M4268&lt;=90,"High")</f>
        <v>Medium</v>
      </c>
      <c r="U4268" s="33">
        <f>Datos_Limpios[[#This Row],[Number of Complaints or Support]]/Datos_Limpios[[#This Row],[Account Length (in months)]]</f>
        <v>9.4339622641509441E-2</v>
      </c>
      <c r="V4268" t="str" cm="1">
        <f t="array" ref="V4268">_xlfn.IFS(H4268&lt;30,"Under 30",H4268&lt;66,"Middle Age",H4268&gt;=66,"Senior")</f>
        <v>Middle Age</v>
      </c>
      <c r="W4268" t="s">
        <v>6823</v>
      </c>
    </row>
    <row r="4269" spans="1:23" x14ac:dyDescent="0.3">
      <c r="A4269" t="s">
        <v>4366</v>
      </c>
      <c r="B4269" t="s">
        <v>17</v>
      </c>
      <c r="C4269">
        <v>10</v>
      </c>
      <c r="D4269">
        <v>0</v>
      </c>
      <c r="E4269" t="s">
        <v>17</v>
      </c>
      <c r="F4269" t="s">
        <v>69</v>
      </c>
      <c r="G4269" t="s">
        <v>6790</v>
      </c>
      <c r="H4269">
        <v>44</v>
      </c>
      <c r="I4269" t="s">
        <v>17</v>
      </c>
      <c r="J4269">
        <v>0</v>
      </c>
      <c r="K4269" t="s">
        <v>24</v>
      </c>
      <c r="L4269" t="s">
        <v>6792</v>
      </c>
      <c r="M4269">
        <v>13</v>
      </c>
      <c r="P4269" s="32">
        <v>43877</v>
      </c>
      <c r="Q4269" s="1">
        <v>15.249804045662559</v>
      </c>
      <c r="R4269">
        <v>6</v>
      </c>
      <c r="S4269" t="str" cm="1">
        <f t="array" ref="S4269">_xlfn.IFS(R4269=0,"None",R4269&lt;3,"Low",R4269&lt;6,"Medium",R4269&lt;=10,"High")</f>
        <v>High</v>
      </c>
      <c r="T4269" t="str" cm="1">
        <f t="array" ref="T4269">_xlfn.IFS(M4269&lt;=20,"Low",M4269&lt;=50,"Medium",M4269&lt;=90,"High")</f>
        <v>Low</v>
      </c>
      <c r="U4269" s="33">
        <f>Datos_Limpios[[#This Row],[Number of Complaints or Support]]/Datos_Limpios[[#This Row],[Account Length (in months)]]</f>
        <v>0.6</v>
      </c>
      <c r="V4269" t="str" cm="1">
        <f t="array" ref="V4269">_xlfn.IFS(H4269&lt;30,"Under 30",H4269&lt;66,"Middle Age",H4269&gt;=66,"Senior")</f>
        <v>Middle Age</v>
      </c>
      <c r="W4269" t="s">
        <v>6825</v>
      </c>
    </row>
    <row r="4270" spans="1:23" x14ac:dyDescent="0.3">
      <c r="A4270" t="s">
        <v>4367</v>
      </c>
      <c r="B4270" t="s">
        <v>17</v>
      </c>
      <c r="C4270">
        <v>8</v>
      </c>
      <c r="D4270">
        <v>2</v>
      </c>
      <c r="E4270" t="s">
        <v>23</v>
      </c>
      <c r="F4270" t="s">
        <v>123</v>
      </c>
      <c r="G4270" t="s">
        <v>6790</v>
      </c>
      <c r="H4270">
        <v>26</v>
      </c>
      <c r="I4270" t="s">
        <v>17</v>
      </c>
      <c r="J4270">
        <v>0</v>
      </c>
      <c r="K4270" t="s">
        <v>20</v>
      </c>
      <c r="L4270" t="s">
        <v>6792</v>
      </c>
      <c r="M4270">
        <v>24</v>
      </c>
      <c r="P4270" s="32">
        <v>44748</v>
      </c>
      <c r="Q4270" s="1">
        <v>25.069603244564629</v>
      </c>
      <c r="R4270">
        <v>4</v>
      </c>
      <c r="S4270" t="str" cm="1">
        <f t="array" ref="S4270">_xlfn.IFS(R4270=0,"None",R4270&lt;3,"Low",R4270&lt;6,"Medium",R4270&lt;=10,"High")</f>
        <v>Medium</v>
      </c>
      <c r="T4270" t="str" cm="1">
        <f t="array" ref="T4270">_xlfn.IFS(M4270&lt;=20,"Low",M4270&lt;=50,"Medium",M4270&lt;=90,"High")</f>
        <v>Medium</v>
      </c>
      <c r="U4270" s="33">
        <f>Datos_Limpios[[#This Row],[Number of Complaints or Support]]/Datos_Limpios[[#This Row],[Account Length (in months)]]</f>
        <v>0.5</v>
      </c>
      <c r="V4270" t="str" cm="1">
        <f t="array" ref="V4270">_xlfn.IFS(H4270&lt;30,"Under 30",H4270&lt;66,"Middle Age",H4270&gt;=66,"Senior")</f>
        <v>Under 30</v>
      </c>
      <c r="W4270" t="s">
        <v>6824</v>
      </c>
    </row>
    <row r="4271" spans="1:23" x14ac:dyDescent="0.3">
      <c r="A4271" t="s">
        <v>4368</v>
      </c>
      <c r="B4271" t="s">
        <v>17</v>
      </c>
      <c r="C4271">
        <v>34</v>
      </c>
      <c r="D4271">
        <v>0</v>
      </c>
      <c r="E4271" t="s">
        <v>23</v>
      </c>
      <c r="F4271" t="s">
        <v>54</v>
      </c>
      <c r="G4271" t="s">
        <v>19</v>
      </c>
      <c r="H4271">
        <v>79</v>
      </c>
      <c r="I4271" t="s">
        <v>17</v>
      </c>
      <c r="J4271">
        <v>0</v>
      </c>
      <c r="K4271" t="s">
        <v>32</v>
      </c>
      <c r="L4271" t="s">
        <v>6792</v>
      </c>
      <c r="M4271">
        <v>31</v>
      </c>
      <c r="P4271" s="32">
        <v>44128</v>
      </c>
      <c r="Q4271" s="1">
        <v>34.505916953102329</v>
      </c>
      <c r="R4271">
        <v>10</v>
      </c>
      <c r="S4271" t="str" cm="1">
        <f t="array" ref="S4271">_xlfn.IFS(R4271=0,"None",R4271&lt;3,"Low",R4271&lt;6,"Medium",R4271&lt;=10,"High")</f>
        <v>High</v>
      </c>
      <c r="T4271" t="str" cm="1">
        <f t="array" ref="T4271">_xlfn.IFS(M4271&lt;=20,"Low",M4271&lt;=50,"Medium",M4271&lt;=90,"High")</f>
        <v>Medium</v>
      </c>
      <c r="U4271" s="33">
        <f>Datos_Limpios[[#This Row],[Number of Complaints or Support]]/Datos_Limpios[[#This Row],[Account Length (in months)]]</f>
        <v>0.29411764705882354</v>
      </c>
      <c r="V4271" t="str" cm="1">
        <f t="array" ref="V4271">_xlfn.IFS(H4271&lt;30,"Under 30",H4271&lt;66,"Middle Age",H4271&gt;=66,"Senior")</f>
        <v>Senior</v>
      </c>
      <c r="W4271" t="s">
        <v>6823</v>
      </c>
    </row>
    <row r="4272" spans="1:23" x14ac:dyDescent="0.3">
      <c r="A4272" t="s">
        <v>4369</v>
      </c>
      <c r="B4272" t="s">
        <v>17</v>
      </c>
      <c r="C4272">
        <v>34</v>
      </c>
      <c r="D4272">
        <v>0</v>
      </c>
      <c r="E4272" t="s">
        <v>17</v>
      </c>
      <c r="F4272" t="s">
        <v>18</v>
      </c>
      <c r="G4272" t="s">
        <v>19</v>
      </c>
      <c r="H4272">
        <v>33</v>
      </c>
      <c r="I4272" t="s">
        <v>17</v>
      </c>
      <c r="J4272">
        <v>0</v>
      </c>
      <c r="K4272" t="s">
        <v>24</v>
      </c>
      <c r="L4272" t="s">
        <v>6791</v>
      </c>
      <c r="M4272">
        <v>8</v>
      </c>
      <c r="P4272" s="32">
        <v>44495</v>
      </c>
      <c r="Q4272" s="1">
        <v>8.5610674839093903</v>
      </c>
      <c r="R4272">
        <v>7</v>
      </c>
      <c r="S4272" t="str" cm="1">
        <f t="array" ref="S4272">_xlfn.IFS(R4272=0,"None",R4272&lt;3,"Low",R4272&lt;6,"Medium",R4272&lt;=10,"High")</f>
        <v>High</v>
      </c>
      <c r="T4272" t="str" cm="1">
        <f t="array" ref="T4272">_xlfn.IFS(M4272&lt;=20,"Low",M4272&lt;=50,"Medium",M4272&lt;=90,"High")</f>
        <v>Low</v>
      </c>
      <c r="U4272" s="33">
        <f>Datos_Limpios[[#This Row],[Number of Complaints or Support]]/Datos_Limpios[[#This Row],[Account Length (in months)]]</f>
        <v>0.20588235294117646</v>
      </c>
      <c r="V4272" t="str" cm="1">
        <f t="array" ref="V4272">_xlfn.IFS(H4272&lt;30,"Under 30",H4272&lt;66,"Middle Age",H4272&gt;=66,"Senior")</f>
        <v>Middle Age</v>
      </c>
      <c r="W4272" t="s">
        <v>6823</v>
      </c>
    </row>
    <row r="4273" spans="1:23" x14ac:dyDescent="0.3">
      <c r="A4273" t="s">
        <v>4370</v>
      </c>
      <c r="B4273" t="s">
        <v>23</v>
      </c>
      <c r="C4273">
        <v>3</v>
      </c>
      <c r="D4273">
        <v>4</v>
      </c>
      <c r="E4273" t="s">
        <v>23</v>
      </c>
      <c r="F4273" t="s">
        <v>73</v>
      </c>
      <c r="G4273" t="s">
        <v>19</v>
      </c>
      <c r="H4273">
        <v>67</v>
      </c>
      <c r="I4273" t="s">
        <v>17</v>
      </c>
      <c r="J4273">
        <v>0</v>
      </c>
      <c r="K4273" t="s">
        <v>20</v>
      </c>
      <c r="L4273" t="s">
        <v>6792</v>
      </c>
      <c r="M4273">
        <v>28</v>
      </c>
      <c r="N4273" t="s">
        <v>27</v>
      </c>
      <c r="O4273" t="s">
        <v>125</v>
      </c>
      <c r="P4273" s="32">
        <v>44519</v>
      </c>
      <c r="Q4273" s="1">
        <v>26.36564273833989</v>
      </c>
      <c r="R4273">
        <v>1</v>
      </c>
      <c r="S4273" t="str" cm="1">
        <f t="array" ref="S4273">_xlfn.IFS(R4273=0,"None",R4273&lt;3,"Low",R4273&lt;6,"Medium",R4273&lt;=10,"High")</f>
        <v>Low</v>
      </c>
      <c r="T4273" t="str" cm="1">
        <f t="array" ref="T4273">_xlfn.IFS(M4273&lt;=20,"Low",M4273&lt;=50,"Medium",M4273&lt;=90,"High")</f>
        <v>Medium</v>
      </c>
      <c r="U4273" s="33">
        <f>Datos_Limpios[[#This Row],[Number of Complaints or Support]]/Datos_Limpios[[#This Row],[Account Length (in months)]]</f>
        <v>0.33333333333333331</v>
      </c>
      <c r="V4273" t="str" cm="1">
        <f t="array" ref="V4273">_xlfn.IFS(H4273&lt;30,"Under 30",H4273&lt;66,"Middle Age",H4273&gt;=66,"Senior")</f>
        <v>Senior</v>
      </c>
      <c r="W4273" t="s">
        <v>6824</v>
      </c>
    </row>
    <row r="4274" spans="1:23" x14ac:dyDescent="0.3">
      <c r="A4274" t="s">
        <v>4371</v>
      </c>
      <c r="B4274" t="s">
        <v>17</v>
      </c>
      <c r="C4274">
        <v>42</v>
      </c>
      <c r="D4274">
        <v>0</v>
      </c>
      <c r="E4274" t="s">
        <v>23</v>
      </c>
      <c r="F4274" t="s">
        <v>101</v>
      </c>
      <c r="G4274" t="s">
        <v>6790</v>
      </c>
      <c r="H4274">
        <v>66</v>
      </c>
      <c r="I4274" t="s">
        <v>17</v>
      </c>
      <c r="J4274">
        <v>0</v>
      </c>
      <c r="K4274" t="s">
        <v>24</v>
      </c>
      <c r="L4274" t="s">
        <v>6792</v>
      </c>
      <c r="M4274">
        <v>54</v>
      </c>
      <c r="P4274" s="32">
        <v>45112</v>
      </c>
      <c r="Q4274" s="1">
        <v>46.960867141353667</v>
      </c>
      <c r="R4274">
        <v>1</v>
      </c>
      <c r="S4274" t="str" cm="1">
        <f t="array" ref="S4274">_xlfn.IFS(R4274=0,"None",R4274&lt;3,"Low",R4274&lt;6,"Medium",R4274&lt;=10,"High")</f>
        <v>Low</v>
      </c>
      <c r="T4274" t="str" cm="1">
        <f t="array" ref="T4274">_xlfn.IFS(M4274&lt;=20,"Low",M4274&lt;=50,"Medium",M4274&lt;=90,"High")</f>
        <v>High</v>
      </c>
      <c r="U4274" s="33">
        <f>Datos_Limpios[[#This Row],[Number of Complaints or Support]]/Datos_Limpios[[#This Row],[Account Length (in months)]]</f>
        <v>2.3809523809523808E-2</v>
      </c>
      <c r="V4274" t="str" cm="1">
        <f t="array" ref="V4274">_xlfn.IFS(H4274&lt;30,"Under 30",H4274&lt;66,"Middle Age",H4274&gt;=66,"Senior")</f>
        <v>Senior</v>
      </c>
      <c r="W4274" t="s">
        <v>6826</v>
      </c>
    </row>
    <row r="4275" spans="1:23" x14ac:dyDescent="0.3">
      <c r="A4275" t="s">
        <v>4372</v>
      </c>
      <c r="B4275" t="s">
        <v>17</v>
      </c>
      <c r="C4275">
        <v>62</v>
      </c>
      <c r="D4275">
        <v>2</v>
      </c>
      <c r="E4275" t="s">
        <v>17</v>
      </c>
      <c r="F4275" t="s">
        <v>31</v>
      </c>
      <c r="G4275" t="s">
        <v>19</v>
      </c>
      <c r="H4275">
        <v>31</v>
      </c>
      <c r="I4275" t="s">
        <v>23</v>
      </c>
      <c r="J4275">
        <v>4</v>
      </c>
      <c r="K4275" t="s">
        <v>32</v>
      </c>
      <c r="L4275" t="s">
        <v>6792</v>
      </c>
      <c r="M4275">
        <v>15</v>
      </c>
      <c r="P4275" s="32">
        <v>44171</v>
      </c>
      <c r="Q4275" s="1">
        <v>16.49750489930102</v>
      </c>
      <c r="R4275">
        <v>10</v>
      </c>
      <c r="S4275" t="str" cm="1">
        <f t="array" ref="S4275">_xlfn.IFS(R4275=0,"None",R4275&lt;3,"Low",R4275&lt;6,"Medium",R4275&lt;=10,"High")</f>
        <v>High</v>
      </c>
      <c r="T4275" t="str" cm="1">
        <f t="array" ref="T4275">_xlfn.IFS(M4275&lt;=20,"Low",M4275&lt;=50,"Medium",M4275&lt;=90,"High")</f>
        <v>Low</v>
      </c>
      <c r="U4275" s="33">
        <f>Datos_Limpios[[#This Row],[Number of Complaints or Support]]/Datos_Limpios[[#This Row],[Account Length (in months)]]</f>
        <v>0.16129032258064516</v>
      </c>
      <c r="V4275" t="str" cm="1">
        <f t="array" ref="V4275">_xlfn.IFS(H4275&lt;30,"Under 30",H4275&lt;66,"Middle Age",H4275&gt;=66,"Senior")</f>
        <v>Middle Age</v>
      </c>
      <c r="W4275" t="s">
        <v>6826</v>
      </c>
    </row>
    <row r="4276" spans="1:23" x14ac:dyDescent="0.3">
      <c r="A4276" t="s">
        <v>4373</v>
      </c>
      <c r="B4276" t="s">
        <v>17</v>
      </c>
      <c r="C4276">
        <v>32</v>
      </c>
      <c r="D4276">
        <v>0</v>
      </c>
      <c r="E4276" t="s">
        <v>23</v>
      </c>
      <c r="F4276" t="s">
        <v>79</v>
      </c>
      <c r="G4276" t="s">
        <v>19</v>
      </c>
      <c r="H4276">
        <v>77</v>
      </c>
      <c r="I4276" t="s">
        <v>17</v>
      </c>
      <c r="J4276">
        <v>0</v>
      </c>
      <c r="K4276" t="s">
        <v>32</v>
      </c>
      <c r="L4276" t="s">
        <v>6792</v>
      </c>
      <c r="M4276">
        <v>49</v>
      </c>
      <c r="P4276" s="32">
        <v>44323</v>
      </c>
      <c r="Q4276" s="1">
        <v>56.869903018816338</v>
      </c>
      <c r="R4276">
        <v>9</v>
      </c>
      <c r="S4276" t="str" cm="1">
        <f t="array" ref="S4276">_xlfn.IFS(R4276=0,"None",R4276&lt;3,"Low",R4276&lt;6,"Medium",R4276&lt;=10,"High")</f>
        <v>High</v>
      </c>
      <c r="T4276" t="str" cm="1">
        <f t="array" ref="T4276">_xlfn.IFS(M4276&lt;=20,"Low",M4276&lt;=50,"Medium",M4276&lt;=90,"High")</f>
        <v>Medium</v>
      </c>
      <c r="U4276" s="33">
        <f>Datos_Limpios[[#This Row],[Number of Complaints or Support]]/Datos_Limpios[[#This Row],[Account Length (in months)]]</f>
        <v>0.28125</v>
      </c>
      <c r="V4276" t="str" cm="1">
        <f t="array" ref="V4276">_xlfn.IFS(H4276&lt;30,"Under 30",H4276&lt;66,"Middle Age",H4276&gt;=66,"Senior")</f>
        <v>Senior</v>
      </c>
      <c r="W4276" t="s">
        <v>6826</v>
      </c>
    </row>
    <row r="4277" spans="1:23" x14ac:dyDescent="0.3">
      <c r="A4277" t="s">
        <v>4374</v>
      </c>
      <c r="B4277" t="s">
        <v>17</v>
      </c>
      <c r="C4277">
        <v>12</v>
      </c>
      <c r="D4277">
        <v>0</v>
      </c>
      <c r="E4277" t="s">
        <v>23</v>
      </c>
      <c r="F4277" t="s">
        <v>140</v>
      </c>
      <c r="G4277" t="s">
        <v>6790</v>
      </c>
      <c r="H4277">
        <v>62</v>
      </c>
      <c r="I4277" t="s">
        <v>17</v>
      </c>
      <c r="J4277">
        <v>0</v>
      </c>
      <c r="K4277" t="s">
        <v>20</v>
      </c>
      <c r="L4277" t="s">
        <v>6792</v>
      </c>
      <c r="M4277">
        <v>19</v>
      </c>
      <c r="P4277" s="32">
        <v>45076</v>
      </c>
      <c r="Q4277" s="1">
        <v>18.80908654373237</v>
      </c>
      <c r="R4277">
        <v>0</v>
      </c>
      <c r="S4277" t="str" cm="1">
        <f t="array" ref="S4277">_xlfn.IFS(R4277=0,"None",R4277&lt;3,"Low",R4277&lt;6,"Medium",R4277&lt;=10,"High")</f>
        <v>None</v>
      </c>
      <c r="T4277" t="str" cm="1">
        <f t="array" ref="T4277">_xlfn.IFS(M4277&lt;=20,"Low",M4277&lt;=50,"Medium",M4277&lt;=90,"High")</f>
        <v>Low</v>
      </c>
      <c r="U4277" s="33">
        <f>Datos_Limpios[[#This Row],[Number of Complaints or Support]]/Datos_Limpios[[#This Row],[Account Length (in months)]]</f>
        <v>0</v>
      </c>
      <c r="V4277" t="str" cm="1">
        <f t="array" ref="V4277">_xlfn.IFS(H4277&lt;30,"Under 30",H4277&lt;66,"Middle Age",H4277&gt;=66,"Senior")</f>
        <v>Middle Age</v>
      </c>
      <c r="W4277" t="s">
        <v>6826</v>
      </c>
    </row>
    <row r="4278" spans="1:23" x14ac:dyDescent="0.3">
      <c r="A4278" t="s">
        <v>4375</v>
      </c>
      <c r="B4278" t="s">
        <v>17</v>
      </c>
      <c r="C4278">
        <v>20</v>
      </c>
      <c r="D4278">
        <v>0</v>
      </c>
      <c r="E4278" t="s">
        <v>23</v>
      </c>
      <c r="F4278" t="s">
        <v>49</v>
      </c>
      <c r="G4278" t="s">
        <v>6790</v>
      </c>
      <c r="H4278">
        <v>37</v>
      </c>
      <c r="I4278" t="s">
        <v>17</v>
      </c>
      <c r="J4278">
        <v>0</v>
      </c>
      <c r="K4278" t="s">
        <v>20</v>
      </c>
      <c r="L4278" t="s">
        <v>6791</v>
      </c>
      <c r="M4278">
        <v>35</v>
      </c>
      <c r="P4278" s="32">
        <v>45076</v>
      </c>
      <c r="Q4278" s="1">
        <v>37.29621363272291</v>
      </c>
      <c r="R4278">
        <v>7</v>
      </c>
      <c r="S4278" t="str" cm="1">
        <f t="array" ref="S4278">_xlfn.IFS(R4278=0,"None",R4278&lt;3,"Low",R4278&lt;6,"Medium",R4278&lt;=10,"High")</f>
        <v>High</v>
      </c>
      <c r="T4278" t="str" cm="1">
        <f t="array" ref="T4278">_xlfn.IFS(M4278&lt;=20,"Low",M4278&lt;=50,"Medium",M4278&lt;=90,"High")</f>
        <v>Medium</v>
      </c>
      <c r="U4278" s="33">
        <f>Datos_Limpios[[#This Row],[Number of Complaints or Support]]/Datos_Limpios[[#This Row],[Account Length (in months)]]</f>
        <v>0.35</v>
      </c>
      <c r="V4278" t="str" cm="1">
        <f t="array" ref="V4278">_xlfn.IFS(H4278&lt;30,"Under 30",H4278&lt;66,"Middle Age",H4278&gt;=66,"Senior")</f>
        <v>Middle Age</v>
      </c>
      <c r="W4278" t="s">
        <v>6825</v>
      </c>
    </row>
    <row r="4279" spans="1:23" x14ac:dyDescent="0.3">
      <c r="A4279" t="s">
        <v>4376</v>
      </c>
      <c r="B4279" t="s">
        <v>17</v>
      </c>
      <c r="C4279">
        <v>62</v>
      </c>
      <c r="D4279">
        <v>0</v>
      </c>
      <c r="E4279" t="s">
        <v>23</v>
      </c>
      <c r="F4279" t="s">
        <v>123</v>
      </c>
      <c r="G4279" t="s">
        <v>6790</v>
      </c>
      <c r="H4279">
        <v>44</v>
      </c>
      <c r="I4279" t="s">
        <v>23</v>
      </c>
      <c r="J4279">
        <v>2</v>
      </c>
      <c r="K4279" t="s">
        <v>24</v>
      </c>
      <c r="L4279" t="s">
        <v>6792</v>
      </c>
      <c r="M4279">
        <v>43</v>
      </c>
      <c r="P4279" s="32">
        <v>45004</v>
      </c>
      <c r="Q4279" s="1">
        <v>44.845873305049842</v>
      </c>
      <c r="R4279">
        <v>1</v>
      </c>
      <c r="S4279" t="str" cm="1">
        <f t="array" ref="S4279">_xlfn.IFS(R4279=0,"None",R4279&lt;3,"Low",R4279&lt;6,"Medium",R4279&lt;=10,"High")</f>
        <v>Low</v>
      </c>
      <c r="T4279" t="str" cm="1">
        <f t="array" ref="T4279">_xlfn.IFS(M4279&lt;=20,"Low",M4279&lt;=50,"Medium",M4279&lt;=90,"High")</f>
        <v>Medium</v>
      </c>
      <c r="U4279" s="33">
        <f>Datos_Limpios[[#This Row],[Number of Complaints or Support]]/Datos_Limpios[[#This Row],[Account Length (in months)]]</f>
        <v>1.6129032258064516E-2</v>
      </c>
      <c r="V4279" t="str" cm="1">
        <f t="array" ref="V4279">_xlfn.IFS(H4279&lt;30,"Under 30",H4279&lt;66,"Middle Age",H4279&gt;=66,"Senior")</f>
        <v>Middle Age</v>
      </c>
      <c r="W4279" t="s">
        <v>6824</v>
      </c>
    </row>
    <row r="4280" spans="1:23" x14ac:dyDescent="0.3">
      <c r="A4280" t="s">
        <v>4377</v>
      </c>
      <c r="B4280" t="s">
        <v>17</v>
      </c>
      <c r="C4280">
        <v>4</v>
      </c>
      <c r="D4280">
        <v>0</v>
      </c>
      <c r="E4280" t="s">
        <v>17</v>
      </c>
      <c r="F4280" t="s">
        <v>84</v>
      </c>
      <c r="G4280" t="s">
        <v>19</v>
      </c>
      <c r="H4280">
        <v>27</v>
      </c>
      <c r="I4280" t="s">
        <v>17</v>
      </c>
      <c r="J4280">
        <v>0</v>
      </c>
      <c r="K4280" t="s">
        <v>20</v>
      </c>
      <c r="L4280" t="s">
        <v>6791</v>
      </c>
      <c r="M4280">
        <v>16</v>
      </c>
      <c r="P4280" s="32">
        <v>44883</v>
      </c>
      <c r="Q4280" s="1">
        <v>15.321518378664191</v>
      </c>
      <c r="R4280">
        <v>10</v>
      </c>
      <c r="S4280" t="str" cm="1">
        <f t="array" ref="S4280">_xlfn.IFS(R4280=0,"None",R4280&lt;3,"Low",R4280&lt;6,"Medium",R4280&lt;=10,"High")</f>
        <v>High</v>
      </c>
      <c r="T4280" t="str" cm="1">
        <f t="array" ref="T4280">_xlfn.IFS(M4280&lt;=20,"Low",M4280&lt;=50,"Medium",M4280&lt;=90,"High")</f>
        <v>Low</v>
      </c>
      <c r="U4280" s="33">
        <f>Datos_Limpios[[#This Row],[Number of Complaints or Support]]/Datos_Limpios[[#This Row],[Account Length (in months)]]</f>
        <v>2.5</v>
      </c>
      <c r="V4280" t="str" cm="1">
        <f t="array" ref="V4280">_xlfn.IFS(H4280&lt;30,"Under 30",H4280&lt;66,"Middle Age",H4280&gt;=66,"Senior")</f>
        <v>Under 30</v>
      </c>
      <c r="W4280" t="s">
        <v>6824</v>
      </c>
    </row>
    <row r="4281" spans="1:23" x14ac:dyDescent="0.3">
      <c r="A4281" t="s">
        <v>4378</v>
      </c>
      <c r="B4281" t="s">
        <v>23</v>
      </c>
      <c r="C4281">
        <v>5</v>
      </c>
      <c r="D4281">
        <v>3</v>
      </c>
      <c r="E4281" t="s">
        <v>17</v>
      </c>
      <c r="F4281" t="s">
        <v>192</v>
      </c>
      <c r="G4281" t="s">
        <v>6790</v>
      </c>
      <c r="H4281">
        <v>38</v>
      </c>
      <c r="I4281" t="s">
        <v>17</v>
      </c>
      <c r="J4281">
        <v>0</v>
      </c>
      <c r="K4281" t="s">
        <v>24</v>
      </c>
      <c r="L4281" t="s">
        <v>6791</v>
      </c>
      <c r="M4281">
        <v>24</v>
      </c>
      <c r="N4281" t="s">
        <v>27</v>
      </c>
      <c r="O4281" t="s">
        <v>108</v>
      </c>
      <c r="P4281" s="32">
        <v>45175</v>
      </c>
      <c r="Q4281" s="1">
        <v>27.287212782690219</v>
      </c>
      <c r="R4281">
        <v>7</v>
      </c>
      <c r="S4281" t="str" cm="1">
        <f t="array" ref="S4281">_xlfn.IFS(R4281=0,"None",R4281&lt;3,"Low",R4281&lt;6,"Medium",R4281&lt;=10,"High")</f>
        <v>High</v>
      </c>
      <c r="T4281" t="str" cm="1">
        <f t="array" ref="T4281">_xlfn.IFS(M4281&lt;=20,"Low",M4281&lt;=50,"Medium",M4281&lt;=90,"High")</f>
        <v>Medium</v>
      </c>
      <c r="U4281" s="33">
        <f>Datos_Limpios[[#This Row],[Number of Complaints or Support]]/Datos_Limpios[[#This Row],[Account Length (in months)]]</f>
        <v>1.4</v>
      </c>
      <c r="V4281" t="str" cm="1">
        <f t="array" ref="V4281">_xlfn.IFS(H4281&lt;30,"Under 30",H4281&lt;66,"Middle Age",H4281&gt;=66,"Senior")</f>
        <v>Middle Age</v>
      </c>
      <c r="W4281" t="s">
        <v>6824</v>
      </c>
    </row>
    <row r="4282" spans="1:23" x14ac:dyDescent="0.3">
      <c r="A4282" t="s">
        <v>4379</v>
      </c>
      <c r="B4282" t="s">
        <v>17</v>
      </c>
      <c r="C4282">
        <v>54</v>
      </c>
      <c r="D4282">
        <v>1</v>
      </c>
      <c r="E4282" t="s">
        <v>17</v>
      </c>
      <c r="F4282" t="s">
        <v>22</v>
      </c>
      <c r="G4282" t="s">
        <v>6790</v>
      </c>
      <c r="H4282">
        <v>29</v>
      </c>
      <c r="I4282" t="s">
        <v>17</v>
      </c>
      <c r="J4282">
        <v>0</v>
      </c>
      <c r="K4282" t="s">
        <v>32</v>
      </c>
      <c r="L4282" t="s">
        <v>6791</v>
      </c>
      <c r="M4282">
        <v>12</v>
      </c>
      <c r="P4282" s="32">
        <v>44321</v>
      </c>
      <c r="Q4282" s="1">
        <v>14.004720416383339</v>
      </c>
      <c r="R4282">
        <v>3</v>
      </c>
      <c r="S4282" t="str" cm="1">
        <f t="array" ref="S4282">_xlfn.IFS(R4282=0,"None",R4282&lt;3,"Low",R4282&lt;6,"Medium",R4282&lt;=10,"High")</f>
        <v>Medium</v>
      </c>
      <c r="T4282" t="str" cm="1">
        <f t="array" ref="T4282">_xlfn.IFS(M4282&lt;=20,"Low",M4282&lt;=50,"Medium",M4282&lt;=90,"High")</f>
        <v>Low</v>
      </c>
      <c r="U4282" s="33">
        <f>Datos_Limpios[[#This Row],[Number of Complaints or Support]]/Datos_Limpios[[#This Row],[Account Length (in months)]]</f>
        <v>5.5555555555555552E-2</v>
      </c>
      <c r="V4282" t="str" cm="1">
        <f t="array" ref="V4282">_xlfn.IFS(H4282&lt;30,"Under 30",H4282&lt;66,"Middle Age",H4282&gt;=66,"Senior")</f>
        <v>Under 30</v>
      </c>
      <c r="W4282" t="s">
        <v>6823</v>
      </c>
    </row>
    <row r="4283" spans="1:23" x14ac:dyDescent="0.3">
      <c r="A4283" t="s">
        <v>4380</v>
      </c>
      <c r="B4283" t="s">
        <v>17</v>
      </c>
      <c r="C4283">
        <v>1</v>
      </c>
      <c r="D4283">
        <v>0</v>
      </c>
      <c r="E4283" t="s">
        <v>23</v>
      </c>
      <c r="F4283" t="s">
        <v>88</v>
      </c>
      <c r="G4283" t="s">
        <v>6790</v>
      </c>
      <c r="H4283">
        <v>33</v>
      </c>
      <c r="I4283" t="s">
        <v>17</v>
      </c>
      <c r="J4283">
        <v>0</v>
      </c>
      <c r="K4283" t="s">
        <v>20</v>
      </c>
      <c r="L4283" t="s">
        <v>6791</v>
      </c>
      <c r="M4283">
        <v>13</v>
      </c>
      <c r="P4283" s="32">
        <v>44783</v>
      </c>
      <c r="Q4283" s="1">
        <v>13.39328906666368</v>
      </c>
      <c r="R4283">
        <v>8</v>
      </c>
      <c r="S4283" t="str" cm="1">
        <f t="array" ref="S4283">_xlfn.IFS(R4283=0,"None",R4283&lt;3,"Low",R4283&lt;6,"Medium",R4283&lt;=10,"High")</f>
        <v>High</v>
      </c>
      <c r="T4283" t="str" cm="1">
        <f t="array" ref="T4283">_xlfn.IFS(M4283&lt;=20,"Low",M4283&lt;=50,"Medium",M4283&lt;=90,"High")</f>
        <v>Low</v>
      </c>
      <c r="U4283" s="33">
        <f>Datos_Limpios[[#This Row],[Number of Complaints or Support]]/Datos_Limpios[[#This Row],[Account Length (in months)]]</f>
        <v>8</v>
      </c>
      <c r="V4283" t="str" cm="1">
        <f t="array" ref="V4283">_xlfn.IFS(H4283&lt;30,"Under 30",H4283&lt;66,"Middle Age",H4283&gt;=66,"Senior")</f>
        <v>Middle Age</v>
      </c>
      <c r="W4283" t="s">
        <v>6825</v>
      </c>
    </row>
    <row r="4284" spans="1:23" x14ac:dyDescent="0.3">
      <c r="A4284" t="s">
        <v>4381</v>
      </c>
      <c r="B4284" t="s">
        <v>17</v>
      </c>
      <c r="C4284">
        <v>36</v>
      </c>
      <c r="D4284">
        <v>0</v>
      </c>
      <c r="E4284" t="s">
        <v>23</v>
      </c>
      <c r="F4284" t="s">
        <v>79</v>
      </c>
      <c r="G4284" t="s">
        <v>6790</v>
      </c>
      <c r="H4284">
        <v>26</v>
      </c>
      <c r="I4284" t="s">
        <v>17</v>
      </c>
      <c r="J4284">
        <v>0</v>
      </c>
      <c r="K4284" t="s">
        <v>24</v>
      </c>
      <c r="L4284" t="s">
        <v>6791</v>
      </c>
      <c r="M4284">
        <v>41</v>
      </c>
      <c r="P4284" s="32">
        <v>45100</v>
      </c>
      <c r="Q4284" s="1">
        <v>36.337448142820129</v>
      </c>
      <c r="R4284">
        <v>4</v>
      </c>
      <c r="S4284" t="str" cm="1">
        <f t="array" ref="S4284">_xlfn.IFS(R4284=0,"None",R4284&lt;3,"Low",R4284&lt;6,"Medium",R4284&lt;=10,"High")</f>
        <v>Medium</v>
      </c>
      <c r="T4284" t="str" cm="1">
        <f t="array" ref="T4284">_xlfn.IFS(M4284&lt;=20,"Low",M4284&lt;=50,"Medium",M4284&lt;=90,"High")</f>
        <v>Medium</v>
      </c>
      <c r="U4284" s="33">
        <f>Datos_Limpios[[#This Row],[Number of Complaints or Support]]/Datos_Limpios[[#This Row],[Account Length (in months)]]</f>
        <v>0.1111111111111111</v>
      </c>
      <c r="V4284" t="str" cm="1">
        <f t="array" ref="V4284">_xlfn.IFS(H4284&lt;30,"Under 30",H4284&lt;66,"Middle Age",H4284&gt;=66,"Senior")</f>
        <v>Under 30</v>
      </c>
      <c r="W4284" t="s">
        <v>6826</v>
      </c>
    </row>
    <row r="4285" spans="1:23" x14ac:dyDescent="0.3">
      <c r="A4285" t="s">
        <v>4382</v>
      </c>
      <c r="B4285" t="s">
        <v>17</v>
      </c>
      <c r="C4285">
        <v>73</v>
      </c>
      <c r="D4285">
        <v>2</v>
      </c>
      <c r="E4285" t="s">
        <v>23</v>
      </c>
      <c r="F4285" t="s">
        <v>112</v>
      </c>
      <c r="G4285" t="s">
        <v>19</v>
      </c>
      <c r="H4285">
        <v>29</v>
      </c>
      <c r="I4285" t="s">
        <v>17</v>
      </c>
      <c r="J4285">
        <v>0</v>
      </c>
      <c r="K4285" t="s">
        <v>32</v>
      </c>
      <c r="L4285" t="s">
        <v>6791</v>
      </c>
      <c r="M4285">
        <v>46</v>
      </c>
      <c r="P4285" s="32">
        <v>45237</v>
      </c>
      <c r="Q4285" s="1">
        <v>39.611768182346388</v>
      </c>
      <c r="R4285">
        <v>4</v>
      </c>
      <c r="S4285" t="str" cm="1">
        <f t="array" ref="S4285">_xlfn.IFS(R4285=0,"None",R4285&lt;3,"Low",R4285&lt;6,"Medium",R4285&lt;=10,"High")</f>
        <v>Medium</v>
      </c>
      <c r="T4285" t="str" cm="1">
        <f t="array" ref="T4285">_xlfn.IFS(M4285&lt;=20,"Low",M4285&lt;=50,"Medium",M4285&lt;=90,"High")</f>
        <v>Medium</v>
      </c>
      <c r="U4285" s="33">
        <f>Datos_Limpios[[#This Row],[Number of Complaints or Support]]/Datos_Limpios[[#This Row],[Account Length (in months)]]</f>
        <v>5.4794520547945202E-2</v>
      </c>
      <c r="V4285" t="str" cm="1">
        <f t="array" ref="V4285">_xlfn.IFS(H4285&lt;30,"Under 30",H4285&lt;66,"Middle Age",H4285&gt;=66,"Senior")</f>
        <v>Under 30</v>
      </c>
      <c r="W4285" t="s">
        <v>6823</v>
      </c>
    </row>
    <row r="4286" spans="1:23" x14ac:dyDescent="0.3">
      <c r="A4286" t="s">
        <v>4383</v>
      </c>
      <c r="B4286" t="s">
        <v>17</v>
      </c>
      <c r="C4286">
        <v>1</v>
      </c>
      <c r="D4286">
        <v>0</v>
      </c>
      <c r="E4286" t="s">
        <v>17</v>
      </c>
      <c r="F4286" t="s">
        <v>245</v>
      </c>
      <c r="G4286" t="s">
        <v>19</v>
      </c>
      <c r="H4286">
        <v>50</v>
      </c>
      <c r="I4286" t="s">
        <v>17</v>
      </c>
      <c r="J4286">
        <v>0</v>
      </c>
      <c r="K4286" t="s">
        <v>20</v>
      </c>
      <c r="L4286" t="s">
        <v>6791</v>
      </c>
      <c r="M4286">
        <v>12</v>
      </c>
      <c r="P4286" s="32">
        <v>44682</v>
      </c>
      <c r="Q4286" s="1">
        <v>10.13001507184468</v>
      </c>
      <c r="R4286">
        <v>10</v>
      </c>
      <c r="S4286" t="str" cm="1">
        <f t="array" ref="S4286">_xlfn.IFS(R4286=0,"None",R4286&lt;3,"Low",R4286&lt;6,"Medium",R4286&lt;=10,"High")</f>
        <v>High</v>
      </c>
      <c r="T4286" t="str" cm="1">
        <f t="array" ref="T4286">_xlfn.IFS(M4286&lt;=20,"Low",M4286&lt;=50,"Medium",M4286&lt;=90,"High")</f>
        <v>Low</v>
      </c>
      <c r="U4286" s="33">
        <f>Datos_Limpios[[#This Row],[Number of Complaints or Support]]/Datos_Limpios[[#This Row],[Account Length (in months)]]</f>
        <v>10</v>
      </c>
      <c r="V4286" t="str" cm="1">
        <f t="array" ref="V4286">_xlfn.IFS(H4286&lt;30,"Under 30",H4286&lt;66,"Middle Age",H4286&gt;=66,"Senior")</f>
        <v>Middle Age</v>
      </c>
      <c r="W4286" t="s">
        <v>6823</v>
      </c>
    </row>
    <row r="4287" spans="1:23" x14ac:dyDescent="0.3">
      <c r="A4287" t="s">
        <v>4384</v>
      </c>
      <c r="B4287" t="s">
        <v>17</v>
      </c>
      <c r="C4287">
        <v>61</v>
      </c>
      <c r="D4287">
        <v>0</v>
      </c>
      <c r="E4287" t="s">
        <v>23</v>
      </c>
      <c r="F4287" t="s">
        <v>40</v>
      </c>
      <c r="G4287" t="s">
        <v>19</v>
      </c>
      <c r="H4287">
        <v>41</v>
      </c>
      <c r="I4287" t="s">
        <v>23</v>
      </c>
      <c r="J4287">
        <v>4</v>
      </c>
      <c r="K4287" t="s">
        <v>32</v>
      </c>
      <c r="L4287" t="s">
        <v>6791</v>
      </c>
      <c r="M4287">
        <v>36</v>
      </c>
      <c r="P4287" s="32">
        <v>45072</v>
      </c>
      <c r="Q4287" s="1">
        <v>30.580610911820759</v>
      </c>
      <c r="R4287">
        <v>9</v>
      </c>
      <c r="S4287" t="str" cm="1">
        <f t="array" ref="S4287">_xlfn.IFS(R4287=0,"None",R4287&lt;3,"Low",R4287&lt;6,"Medium",R4287&lt;=10,"High")</f>
        <v>High</v>
      </c>
      <c r="T4287" t="str" cm="1">
        <f t="array" ref="T4287">_xlfn.IFS(M4287&lt;=20,"Low",M4287&lt;=50,"Medium",M4287&lt;=90,"High")</f>
        <v>Medium</v>
      </c>
      <c r="U4287" s="33">
        <f>Datos_Limpios[[#This Row],[Number of Complaints or Support]]/Datos_Limpios[[#This Row],[Account Length (in months)]]</f>
        <v>0.14754098360655737</v>
      </c>
      <c r="V4287" t="str" cm="1">
        <f t="array" ref="V4287">_xlfn.IFS(H4287&lt;30,"Under 30",H4287&lt;66,"Middle Age",H4287&gt;=66,"Senior")</f>
        <v>Middle Age</v>
      </c>
      <c r="W4287" t="s">
        <v>6823</v>
      </c>
    </row>
    <row r="4288" spans="1:23" x14ac:dyDescent="0.3">
      <c r="A4288" t="s">
        <v>4385</v>
      </c>
      <c r="B4288" t="s">
        <v>23</v>
      </c>
      <c r="C4288">
        <v>14</v>
      </c>
      <c r="D4288">
        <v>5</v>
      </c>
      <c r="E4288" t="s">
        <v>23</v>
      </c>
      <c r="F4288" t="s">
        <v>26</v>
      </c>
      <c r="G4288" t="s">
        <v>19</v>
      </c>
      <c r="H4288">
        <v>37</v>
      </c>
      <c r="I4288" t="s">
        <v>23</v>
      </c>
      <c r="J4288">
        <v>3</v>
      </c>
      <c r="K4288" t="s">
        <v>20</v>
      </c>
      <c r="L4288" t="s">
        <v>6791</v>
      </c>
      <c r="M4288">
        <v>27</v>
      </c>
      <c r="N4288" t="s">
        <v>27</v>
      </c>
      <c r="O4288" t="s">
        <v>208</v>
      </c>
      <c r="P4288" s="32">
        <v>44621</v>
      </c>
      <c r="Q4288" s="1">
        <v>29.009566908486711</v>
      </c>
      <c r="R4288">
        <v>2</v>
      </c>
      <c r="S4288" t="str" cm="1">
        <f t="array" ref="S4288">_xlfn.IFS(R4288=0,"None",R4288&lt;3,"Low",R4288&lt;6,"Medium",R4288&lt;=10,"High")</f>
        <v>Low</v>
      </c>
      <c r="T4288" t="str" cm="1">
        <f t="array" ref="T4288">_xlfn.IFS(M4288&lt;=20,"Low",M4288&lt;=50,"Medium",M4288&lt;=90,"High")</f>
        <v>Medium</v>
      </c>
      <c r="U4288" s="33">
        <f>Datos_Limpios[[#This Row],[Number of Complaints or Support]]/Datos_Limpios[[#This Row],[Account Length (in months)]]</f>
        <v>0.14285714285714285</v>
      </c>
      <c r="V4288" t="str" cm="1">
        <f t="array" ref="V4288">_xlfn.IFS(H4288&lt;30,"Under 30",H4288&lt;66,"Middle Age",H4288&gt;=66,"Senior")</f>
        <v>Middle Age</v>
      </c>
      <c r="W4288" t="s">
        <v>6824</v>
      </c>
    </row>
    <row r="4289" spans="1:23" x14ac:dyDescent="0.3">
      <c r="A4289" t="s">
        <v>4386</v>
      </c>
      <c r="B4289" t="s">
        <v>17</v>
      </c>
      <c r="C4289">
        <v>24</v>
      </c>
      <c r="D4289">
        <v>0</v>
      </c>
      <c r="E4289" t="s">
        <v>23</v>
      </c>
      <c r="F4289" t="s">
        <v>245</v>
      </c>
      <c r="G4289" t="s">
        <v>6790</v>
      </c>
      <c r="H4289">
        <v>26</v>
      </c>
      <c r="I4289" t="s">
        <v>17</v>
      </c>
      <c r="J4289">
        <v>0</v>
      </c>
      <c r="K4289" t="s">
        <v>20</v>
      </c>
      <c r="L4289" t="s">
        <v>6792</v>
      </c>
      <c r="M4289">
        <v>63</v>
      </c>
      <c r="P4289" s="32">
        <v>43997</v>
      </c>
      <c r="Q4289" s="1">
        <v>57.048752751178668</v>
      </c>
      <c r="R4289">
        <v>5</v>
      </c>
      <c r="S4289" t="str" cm="1">
        <f t="array" ref="S4289">_xlfn.IFS(R4289=0,"None",R4289&lt;3,"Low",R4289&lt;6,"Medium",R4289&lt;=10,"High")</f>
        <v>Medium</v>
      </c>
      <c r="T4289" t="str" cm="1">
        <f t="array" ref="T4289">_xlfn.IFS(M4289&lt;=20,"Low",M4289&lt;=50,"Medium",M4289&lt;=90,"High")</f>
        <v>High</v>
      </c>
      <c r="U4289" s="33">
        <f>Datos_Limpios[[#This Row],[Number of Complaints or Support]]/Datos_Limpios[[#This Row],[Account Length (in months)]]</f>
        <v>0.20833333333333334</v>
      </c>
      <c r="V4289" t="str" cm="1">
        <f t="array" ref="V4289">_xlfn.IFS(H4289&lt;30,"Under 30",H4289&lt;66,"Middle Age",H4289&gt;=66,"Senior")</f>
        <v>Under 30</v>
      </c>
      <c r="W4289" t="s">
        <v>6823</v>
      </c>
    </row>
    <row r="4290" spans="1:23" x14ac:dyDescent="0.3">
      <c r="A4290" t="s">
        <v>4387</v>
      </c>
      <c r="B4290" t="s">
        <v>17</v>
      </c>
      <c r="C4290">
        <v>74</v>
      </c>
      <c r="D4290">
        <v>0</v>
      </c>
      <c r="E4290" t="s">
        <v>23</v>
      </c>
      <c r="F4290" t="s">
        <v>179</v>
      </c>
      <c r="G4290" t="s">
        <v>6790</v>
      </c>
      <c r="H4290">
        <v>37</v>
      </c>
      <c r="I4290" t="s">
        <v>23</v>
      </c>
      <c r="J4290">
        <v>2</v>
      </c>
      <c r="K4290" t="s">
        <v>32</v>
      </c>
      <c r="L4290" t="s">
        <v>6791</v>
      </c>
      <c r="M4290">
        <v>36</v>
      </c>
      <c r="P4290" s="32">
        <v>44478</v>
      </c>
      <c r="Q4290" s="1">
        <v>32.248024780482183</v>
      </c>
      <c r="R4290">
        <v>1</v>
      </c>
      <c r="S4290" t="str" cm="1">
        <f t="array" ref="S4290">_xlfn.IFS(R4290=0,"None",R4290&lt;3,"Low",R4290&lt;6,"Medium",R4290&lt;=10,"High")</f>
        <v>Low</v>
      </c>
      <c r="T4290" t="str" cm="1">
        <f t="array" ref="T4290">_xlfn.IFS(M4290&lt;=20,"Low",M4290&lt;=50,"Medium",M4290&lt;=90,"High")</f>
        <v>Medium</v>
      </c>
      <c r="U4290" s="33">
        <f>Datos_Limpios[[#This Row],[Number of Complaints or Support]]/Datos_Limpios[[#This Row],[Account Length (in months)]]</f>
        <v>1.3513513513513514E-2</v>
      </c>
      <c r="V4290" t="str" cm="1">
        <f t="array" ref="V4290">_xlfn.IFS(H4290&lt;30,"Under 30",H4290&lt;66,"Middle Age",H4290&gt;=66,"Senior")</f>
        <v>Middle Age</v>
      </c>
      <c r="W4290" t="s">
        <v>6826</v>
      </c>
    </row>
    <row r="4291" spans="1:23" x14ac:dyDescent="0.3">
      <c r="A4291" t="s">
        <v>4388</v>
      </c>
      <c r="B4291" t="s">
        <v>17</v>
      </c>
      <c r="C4291">
        <v>34</v>
      </c>
      <c r="D4291">
        <v>0</v>
      </c>
      <c r="E4291" t="s">
        <v>23</v>
      </c>
      <c r="F4291" t="s">
        <v>128</v>
      </c>
      <c r="G4291" t="s">
        <v>19</v>
      </c>
      <c r="H4291">
        <v>28</v>
      </c>
      <c r="I4291" t="s">
        <v>23</v>
      </c>
      <c r="J4291">
        <v>2</v>
      </c>
      <c r="K4291" t="s">
        <v>32</v>
      </c>
      <c r="L4291" t="s">
        <v>6791</v>
      </c>
      <c r="M4291">
        <v>48</v>
      </c>
      <c r="P4291" s="32">
        <v>45138</v>
      </c>
      <c r="Q4291" s="1">
        <v>56.84868280863494</v>
      </c>
      <c r="R4291">
        <v>2</v>
      </c>
      <c r="S4291" t="str" cm="1">
        <f t="array" ref="S4291">_xlfn.IFS(R4291=0,"None",R4291&lt;3,"Low",R4291&lt;6,"Medium",R4291&lt;=10,"High")</f>
        <v>Low</v>
      </c>
      <c r="T4291" t="str" cm="1">
        <f t="array" ref="T4291">_xlfn.IFS(M4291&lt;=20,"Low",M4291&lt;=50,"Medium",M4291&lt;=90,"High")</f>
        <v>Medium</v>
      </c>
      <c r="U4291" s="33">
        <f>Datos_Limpios[[#This Row],[Number of Complaints or Support]]/Datos_Limpios[[#This Row],[Account Length (in months)]]</f>
        <v>5.8823529411764705E-2</v>
      </c>
      <c r="V4291" t="str" cm="1">
        <f t="array" ref="V4291">_xlfn.IFS(H4291&lt;30,"Under 30",H4291&lt;66,"Middle Age",H4291&gt;=66,"Senior")</f>
        <v>Under 30</v>
      </c>
      <c r="W4291" t="s">
        <v>6826</v>
      </c>
    </row>
    <row r="4292" spans="1:23" x14ac:dyDescent="0.3">
      <c r="A4292" t="s">
        <v>4389</v>
      </c>
      <c r="B4292" t="s">
        <v>17</v>
      </c>
      <c r="C4292">
        <v>3</v>
      </c>
      <c r="D4292">
        <v>2</v>
      </c>
      <c r="E4292" t="s">
        <v>23</v>
      </c>
      <c r="F4292" t="s">
        <v>156</v>
      </c>
      <c r="G4292" t="s">
        <v>6790</v>
      </c>
      <c r="H4292">
        <v>41</v>
      </c>
      <c r="I4292" t="s">
        <v>17</v>
      </c>
      <c r="J4292">
        <v>0</v>
      </c>
      <c r="K4292" t="s">
        <v>20</v>
      </c>
      <c r="L4292" t="s">
        <v>6792</v>
      </c>
      <c r="M4292">
        <v>70</v>
      </c>
      <c r="P4292" s="32">
        <v>44001</v>
      </c>
      <c r="Q4292" s="1">
        <v>78.611736286202756</v>
      </c>
      <c r="R4292">
        <v>1</v>
      </c>
      <c r="S4292" t="str" cm="1">
        <f t="array" ref="S4292">_xlfn.IFS(R4292=0,"None",R4292&lt;3,"Low",R4292&lt;6,"Medium",R4292&lt;=10,"High")</f>
        <v>Low</v>
      </c>
      <c r="T4292" t="str" cm="1">
        <f t="array" ref="T4292">_xlfn.IFS(M4292&lt;=20,"Low",M4292&lt;=50,"Medium",M4292&lt;=90,"High")</f>
        <v>High</v>
      </c>
      <c r="U4292" s="33">
        <f>Datos_Limpios[[#This Row],[Number of Complaints or Support]]/Datos_Limpios[[#This Row],[Account Length (in months)]]</f>
        <v>0.33333333333333331</v>
      </c>
      <c r="V4292" t="str" cm="1">
        <f t="array" ref="V4292">_xlfn.IFS(H4292&lt;30,"Under 30",H4292&lt;66,"Middle Age",H4292&gt;=66,"Senior")</f>
        <v>Middle Age</v>
      </c>
      <c r="W4292" t="s">
        <v>6825</v>
      </c>
    </row>
    <row r="4293" spans="1:23" x14ac:dyDescent="0.3">
      <c r="A4293" t="s">
        <v>4390</v>
      </c>
      <c r="B4293" t="s">
        <v>17</v>
      </c>
      <c r="C4293">
        <v>52</v>
      </c>
      <c r="D4293">
        <v>2</v>
      </c>
      <c r="E4293" t="s">
        <v>23</v>
      </c>
      <c r="F4293" t="s">
        <v>103</v>
      </c>
      <c r="G4293" t="s">
        <v>6790</v>
      </c>
      <c r="H4293">
        <v>63</v>
      </c>
      <c r="I4293" t="s">
        <v>17</v>
      </c>
      <c r="J4293">
        <v>0</v>
      </c>
      <c r="K4293" t="s">
        <v>24</v>
      </c>
      <c r="L4293" t="s">
        <v>6792</v>
      </c>
      <c r="M4293">
        <v>49</v>
      </c>
      <c r="P4293" s="32">
        <v>44125</v>
      </c>
      <c r="Q4293" s="1">
        <v>51.958137723357758</v>
      </c>
      <c r="R4293">
        <v>6</v>
      </c>
      <c r="S4293" t="str" cm="1">
        <f t="array" ref="S4293">_xlfn.IFS(R4293=0,"None",R4293&lt;3,"Low",R4293&lt;6,"Medium",R4293&lt;=10,"High")</f>
        <v>High</v>
      </c>
      <c r="T4293" t="str" cm="1">
        <f t="array" ref="T4293">_xlfn.IFS(M4293&lt;=20,"Low",M4293&lt;=50,"Medium",M4293&lt;=90,"High")</f>
        <v>Medium</v>
      </c>
      <c r="U4293" s="33">
        <f>Datos_Limpios[[#This Row],[Number of Complaints or Support]]/Datos_Limpios[[#This Row],[Account Length (in months)]]</f>
        <v>0.11538461538461539</v>
      </c>
      <c r="V4293" t="str" cm="1">
        <f t="array" ref="V4293">_xlfn.IFS(H4293&lt;30,"Under 30",H4293&lt;66,"Middle Age",H4293&gt;=66,"Senior")</f>
        <v>Middle Age</v>
      </c>
      <c r="W4293" t="s">
        <v>6823</v>
      </c>
    </row>
    <row r="4294" spans="1:23" x14ac:dyDescent="0.3">
      <c r="A4294" t="s">
        <v>4391</v>
      </c>
      <c r="B4294" t="s">
        <v>23</v>
      </c>
      <c r="C4294">
        <v>31</v>
      </c>
      <c r="D4294">
        <v>0</v>
      </c>
      <c r="E4294" t="s">
        <v>23</v>
      </c>
      <c r="F4294" t="s">
        <v>54</v>
      </c>
      <c r="G4294" t="s">
        <v>19</v>
      </c>
      <c r="H4294">
        <v>27</v>
      </c>
      <c r="I4294" t="s">
        <v>17</v>
      </c>
      <c r="J4294">
        <v>0</v>
      </c>
      <c r="K4294" t="s">
        <v>20</v>
      </c>
      <c r="L4294" t="s">
        <v>6792</v>
      </c>
      <c r="M4294">
        <v>35</v>
      </c>
      <c r="N4294" t="s">
        <v>91</v>
      </c>
      <c r="O4294" t="s">
        <v>92</v>
      </c>
      <c r="P4294" s="32">
        <v>44259</v>
      </c>
      <c r="Q4294" s="1">
        <v>36.433373443876917</v>
      </c>
      <c r="R4294">
        <v>4</v>
      </c>
      <c r="S4294" t="str" cm="1">
        <f t="array" ref="S4294">_xlfn.IFS(R4294=0,"None",R4294&lt;3,"Low",R4294&lt;6,"Medium",R4294&lt;=10,"High")</f>
        <v>Medium</v>
      </c>
      <c r="T4294" t="str" cm="1">
        <f t="array" ref="T4294">_xlfn.IFS(M4294&lt;=20,"Low",M4294&lt;=50,"Medium",M4294&lt;=90,"High")</f>
        <v>Medium</v>
      </c>
      <c r="U4294" s="33">
        <f>Datos_Limpios[[#This Row],[Number of Complaints or Support]]/Datos_Limpios[[#This Row],[Account Length (in months)]]</f>
        <v>0.12903225806451613</v>
      </c>
      <c r="V4294" t="str" cm="1">
        <f t="array" ref="V4294">_xlfn.IFS(H4294&lt;30,"Under 30",H4294&lt;66,"Middle Age",H4294&gt;=66,"Senior")</f>
        <v>Under 30</v>
      </c>
      <c r="W4294" t="s">
        <v>6823</v>
      </c>
    </row>
    <row r="4295" spans="1:23" x14ac:dyDescent="0.3">
      <c r="A4295" t="s">
        <v>4392</v>
      </c>
      <c r="B4295" t="s">
        <v>17</v>
      </c>
      <c r="C4295">
        <v>33</v>
      </c>
      <c r="D4295">
        <v>2</v>
      </c>
      <c r="E4295" t="s">
        <v>17</v>
      </c>
      <c r="F4295" t="s">
        <v>148</v>
      </c>
      <c r="G4295" t="s">
        <v>6790</v>
      </c>
      <c r="H4295">
        <v>67</v>
      </c>
      <c r="I4295" t="s">
        <v>23</v>
      </c>
      <c r="J4295">
        <v>2</v>
      </c>
      <c r="K4295" t="s">
        <v>24</v>
      </c>
      <c r="L4295" t="s">
        <v>6792</v>
      </c>
      <c r="M4295">
        <v>7</v>
      </c>
      <c r="P4295" s="32">
        <v>44338</v>
      </c>
      <c r="Q4295" s="1">
        <v>8.1240721263407334</v>
      </c>
      <c r="R4295">
        <v>10</v>
      </c>
      <c r="S4295" t="str" cm="1">
        <f t="array" ref="S4295">_xlfn.IFS(R4295=0,"None",R4295&lt;3,"Low",R4295&lt;6,"Medium",R4295&lt;=10,"High")</f>
        <v>High</v>
      </c>
      <c r="T4295" t="str" cm="1">
        <f t="array" ref="T4295">_xlfn.IFS(M4295&lt;=20,"Low",M4295&lt;=50,"Medium",M4295&lt;=90,"High")</f>
        <v>Low</v>
      </c>
      <c r="U4295" s="33">
        <f>Datos_Limpios[[#This Row],[Number of Complaints or Support]]/Datos_Limpios[[#This Row],[Account Length (in months)]]</f>
        <v>0.30303030303030304</v>
      </c>
      <c r="V4295" t="str" cm="1">
        <f t="array" ref="V4295">_xlfn.IFS(H4295&lt;30,"Under 30",H4295&lt;66,"Middle Age",H4295&gt;=66,"Senior")</f>
        <v>Senior</v>
      </c>
      <c r="W4295" t="s">
        <v>6824</v>
      </c>
    </row>
    <row r="4296" spans="1:23" x14ac:dyDescent="0.3">
      <c r="A4296" t="s">
        <v>4393</v>
      </c>
      <c r="B4296" t="s">
        <v>17</v>
      </c>
      <c r="C4296">
        <v>64</v>
      </c>
      <c r="D4296">
        <v>0</v>
      </c>
      <c r="E4296" t="s">
        <v>17</v>
      </c>
      <c r="F4296" t="s">
        <v>130</v>
      </c>
      <c r="G4296" t="s">
        <v>19</v>
      </c>
      <c r="H4296">
        <v>48</v>
      </c>
      <c r="I4296" t="s">
        <v>23</v>
      </c>
      <c r="J4296">
        <v>2</v>
      </c>
      <c r="K4296" t="s">
        <v>24</v>
      </c>
      <c r="L4296" t="s">
        <v>6791</v>
      </c>
      <c r="M4296">
        <v>7</v>
      </c>
      <c r="P4296" s="32">
        <v>44123</v>
      </c>
      <c r="Q4296" s="1">
        <v>6.0518948200186804</v>
      </c>
      <c r="R4296">
        <v>5</v>
      </c>
      <c r="S4296" t="str" cm="1">
        <f t="array" ref="S4296">_xlfn.IFS(R4296=0,"None",R4296&lt;3,"Low",R4296&lt;6,"Medium",R4296&lt;=10,"High")</f>
        <v>Medium</v>
      </c>
      <c r="T4296" t="str" cm="1">
        <f t="array" ref="T4296">_xlfn.IFS(M4296&lt;=20,"Low",M4296&lt;=50,"Medium",M4296&lt;=90,"High")</f>
        <v>Low</v>
      </c>
      <c r="U4296" s="33">
        <f>Datos_Limpios[[#This Row],[Number of Complaints or Support]]/Datos_Limpios[[#This Row],[Account Length (in months)]]</f>
        <v>7.8125E-2</v>
      </c>
      <c r="V4296" t="str" cm="1">
        <f t="array" ref="V4296">_xlfn.IFS(H4296&lt;30,"Under 30",H4296&lt;66,"Middle Age",H4296&gt;=66,"Senior")</f>
        <v>Middle Age</v>
      </c>
      <c r="W4296" t="s">
        <v>6825</v>
      </c>
    </row>
    <row r="4297" spans="1:23" x14ac:dyDescent="0.3">
      <c r="A4297" t="s">
        <v>4394</v>
      </c>
      <c r="B4297" t="s">
        <v>17</v>
      </c>
      <c r="C4297">
        <v>17</v>
      </c>
      <c r="D4297">
        <v>0</v>
      </c>
      <c r="E4297" t="s">
        <v>17</v>
      </c>
      <c r="F4297" t="s">
        <v>79</v>
      </c>
      <c r="G4297" t="s">
        <v>19</v>
      </c>
      <c r="H4297">
        <v>75</v>
      </c>
      <c r="I4297" t="s">
        <v>17</v>
      </c>
      <c r="J4297">
        <v>0</v>
      </c>
      <c r="K4297" t="s">
        <v>32</v>
      </c>
      <c r="L4297" t="s">
        <v>6792</v>
      </c>
      <c r="M4297">
        <v>43</v>
      </c>
      <c r="P4297" s="32">
        <v>44492</v>
      </c>
      <c r="Q4297" s="1">
        <v>50.258446868247333</v>
      </c>
      <c r="R4297">
        <v>10</v>
      </c>
      <c r="S4297" t="str" cm="1">
        <f t="array" ref="S4297">_xlfn.IFS(R4297=0,"None",R4297&lt;3,"Low",R4297&lt;6,"Medium",R4297&lt;=10,"High")</f>
        <v>High</v>
      </c>
      <c r="T4297" t="str" cm="1">
        <f t="array" ref="T4297">_xlfn.IFS(M4297&lt;=20,"Low",M4297&lt;=50,"Medium",M4297&lt;=90,"High")</f>
        <v>Medium</v>
      </c>
      <c r="U4297" s="33">
        <f>Datos_Limpios[[#This Row],[Number of Complaints or Support]]/Datos_Limpios[[#This Row],[Account Length (in months)]]</f>
        <v>0.58823529411764708</v>
      </c>
      <c r="V4297" t="str" cm="1">
        <f t="array" ref="V4297">_xlfn.IFS(H4297&lt;30,"Under 30",H4297&lt;66,"Middle Age",H4297&gt;=66,"Senior")</f>
        <v>Senior</v>
      </c>
      <c r="W4297" t="s">
        <v>6826</v>
      </c>
    </row>
    <row r="4298" spans="1:23" x14ac:dyDescent="0.3">
      <c r="A4298" t="s">
        <v>4395</v>
      </c>
      <c r="B4298" t="s">
        <v>17</v>
      </c>
      <c r="C4298">
        <v>18</v>
      </c>
      <c r="D4298">
        <v>0</v>
      </c>
      <c r="E4298" t="s">
        <v>23</v>
      </c>
      <c r="F4298" t="s">
        <v>38</v>
      </c>
      <c r="G4298" t="s">
        <v>6790</v>
      </c>
      <c r="H4298">
        <v>35</v>
      </c>
      <c r="I4298" t="s">
        <v>17</v>
      </c>
      <c r="J4298">
        <v>0</v>
      </c>
      <c r="K4298" t="s">
        <v>24</v>
      </c>
      <c r="L4298" t="s">
        <v>6791</v>
      </c>
      <c r="M4298">
        <v>23</v>
      </c>
      <c r="P4298" s="32">
        <v>44558</v>
      </c>
      <c r="Q4298" s="1">
        <v>22.414445905813441</v>
      </c>
      <c r="R4298">
        <v>1</v>
      </c>
      <c r="S4298" t="str" cm="1">
        <f t="array" ref="S4298">_xlfn.IFS(R4298=0,"None",R4298&lt;3,"Low",R4298&lt;6,"Medium",R4298&lt;=10,"High")</f>
        <v>Low</v>
      </c>
      <c r="T4298" t="str" cm="1">
        <f t="array" ref="T4298">_xlfn.IFS(M4298&lt;=20,"Low",M4298&lt;=50,"Medium",M4298&lt;=90,"High")</f>
        <v>Medium</v>
      </c>
      <c r="U4298" s="33">
        <f>Datos_Limpios[[#This Row],[Number of Complaints or Support]]/Datos_Limpios[[#This Row],[Account Length (in months)]]</f>
        <v>5.5555555555555552E-2</v>
      </c>
      <c r="V4298" t="str" cm="1">
        <f t="array" ref="V4298">_xlfn.IFS(H4298&lt;30,"Under 30",H4298&lt;66,"Middle Age",H4298&gt;=66,"Senior")</f>
        <v>Middle Age</v>
      </c>
      <c r="W4298" t="s">
        <v>6825</v>
      </c>
    </row>
    <row r="4299" spans="1:23" x14ac:dyDescent="0.3">
      <c r="A4299" t="s">
        <v>4396</v>
      </c>
      <c r="B4299" t="s">
        <v>17</v>
      </c>
      <c r="C4299">
        <v>23</v>
      </c>
      <c r="D4299">
        <v>1</v>
      </c>
      <c r="E4299" t="s">
        <v>23</v>
      </c>
      <c r="F4299" t="s">
        <v>138</v>
      </c>
      <c r="G4299" t="s">
        <v>6790</v>
      </c>
      <c r="H4299">
        <v>60</v>
      </c>
      <c r="I4299" t="s">
        <v>17</v>
      </c>
      <c r="J4299">
        <v>0</v>
      </c>
      <c r="K4299" t="s">
        <v>32</v>
      </c>
      <c r="L4299" t="s">
        <v>6792</v>
      </c>
      <c r="M4299">
        <v>21</v>
      </c>
      <c r="P4299" s="32">
        <v>43976</v>
      </c>
      <c r="Q4299" s="1">
        <v>21.846595518511599</v>
      </c>
      <c r="R4299">
        <v>1</v>
      </c>
      <c r="S4299" t="str" cm="1">
        <f t="array" ref="S4299">_xlfn.IFS(R4299=0,"None",R4299&lt;3,"Low",R4299&lt;6,"Medium",R4299&lt;=10,"High")</f>
        <v>Low</v>
      </c>
      <c r="T4299" t="str" cm="1">
        <f t="array" ref="T4299">_xlfn.IFS(M4299&lt;=20,"Low",M4299&lt;=50,"Medium",M4299&lt;=90,"High")</f>
        <v>Medium</v>
      </c>
      <c r="U4299" s="33">
        <f>Datos_Limpios[[#This Row],[Number of Complaints or Support]]/Datos_Limpios[[#This Row],[Account Length (in months)]]</f>
        <v>4.3478260869565216E-2</v>
      </c>
      <c r="V4299" t="str" cm="1">
        <f t="array" ref="V4299">_xlfn.IFS(H4299&lt;30,"Under 30",H4299&lt;66,"Middle Age",H4299&gt;=66,"Senior")</f>
        <v>Middle Age</v>
      </c>
      <c r="W4299" t="s">
        <v>6824</v>
      </c>
    </row>
    <row r="4300" spans="1:23" x14ac:dyDescent="0.3">
      <c r="A4300" t="s">
        <v>4397</v>
      </c>
      <c r="B4300" t="s">
        <v>17</v>
      </c>
      <c r="C4300">
        <v>54</v>
      </c>
      <c r="D4300">
        <v>0</v>
      </c>
      <c r="E4300" t="s">
        <v>17</v>
      </c>
      <c r="F4300" t="s">
        <v>94</v>
      </c>
      <c r="G4300" t="s">
        <v>19</v>
      </c>
      <c r="H4300">
        <v>62</v>
      </c>
      <c r="I4300" t="s">
        <v>23</v>
      </c>
      <c r="J4300">
        <v>6</v>
      </c>
      <c r="K4300" t="s">
        <v>32</v>
      </c>
      <c r="L4300" t="s">
        <v>6791</v>
      </c>
      <c r="M4300">
        <v>10</v>
      </c>
      <c r="P4300" s="32">
        <v>43982</v>
      </c>
      <c r="Q4300" s="1">
        <v>10.20724062890263</v>
      </c>
      <c r="R4300">
        <v>2</v>
      </c>
      <c r="S4300" t="str" cm="1">
        <f t="array" ref="S4300">_xlfn.IFS(R4300=0,"None",R4300&lt;3,"Low",R4300&lt;6,"Medium",R4300&lt;=10,"High")</f>
        <v>Low</v>
      </c>
      <c r="T4300" t="str" cm="1">
        <f t="array" ref="T4300">_xlfn.IFS(M4300&lt;=20,"Low",M4300&lt;=50,"Medium",M4300&lt;=90,"High")</f>
        <v>Low</v>
      </c>
      <c r="U4300" s="33">
        <f>Datos_Limpios[[#This Row],[Number of Complaints or Support]]/Datos_Limpios[[#This Row],[Account Length (in months)]]</f>
        <v>3.7037037037037035E-2</v>
      </c>
      <c r="V4300" t="str" cm="1">
        <f t="array" ref="V4300">_xlfn.IFS(H4300&lt;30,"Under 30",H4300&lt;66,"Middle Age",H4300&gt;=66,"Senior")</f>
        <v>Middle Age</v>
      </c>
      <c r="W4300" t="s">
        <v>6823</v>
      </c>
    </row>
    <row r="4301" spans="1:23" x14ac:dyDescent="0.3">
      <c r="A4301" t="s">
        <v>4398</v>
      </c>
      <c r="B4301" t="s">
        <v>23</v>
      </c>
      <c r="C4301">
        <v>11</v>
      </c>
      <c r="D4301">
        <v>4</v>
      </c>
      <c r="E4301" t="s">
        <v>23</v>
      </c>
      <c r="F4301" t="s">
        <v>179</v>
      </c>
      <c r="G4301" t="s">
        <v>6790</v>
      </c>
      <c r="H4301">
        <v>30</v>
      </c>
      <c r="I4301" t="s">
        <v>17</v>
      </c>
      <c r="J4301">
        <v>0</v>
      </c>
      <c r="K4301" t="s">
        <v>20</v>
      </c>
      <c r="L4301" t="s">
        <v>6791</v>
      </c>
      <c r="M4301">
        <v>35</v>
      </c>
      <c r="N4301" t="s">
        <v>59</v>
      </c>
      <c r="O4301" t="s">
        <v>116</v>
      </c>
      <c r="P4301" s="32">
        <v>44106</v>
      </c>
      <c r="Q4301" s="1">
        <v>31.39941776294808</v>
      </c>
      <c r="R4301">
        <v>10</v>
      </c>
      <c r="S4301" t="str" cm="1">
        <f t="array" ref="S4301">_xlfn.IFS(R4301=0,"None",R4301&lt;3,"Low",R4301&lt;6,"Medium",R4301&lt;=10,"High")</f>
        <v>High</v>
      </c>
      <c r="T4301" t="str" cm="1">
        <f t="array" ref="T4301">_xlfn.IFS(M4301&lt;=20,"Low",M4301&lt;=50,"Medium",M4301&lt;=90,"High")</f>
        <v>Medium</v>
      </c>
      <c r="U4301" s="33">
        <f>Datos_Limpios[[#This Row],[Number of Complaints or Support]]/Datos_Limpios[[#This Row],[Account Length (in months)]]</f>
        <v>0.90909090909090906</v>
      </c>
      <c r="V4301" t="str" cm="1">
        <f t="array" ref="V4301">_xlfn.IFS(H4301&lt;30,"Under 30",H4301&lt;66,"Middle Age",H4301&gt;=66,"Senior")</f>
        <v>Middle Age</v>
      </c>
      <c r="W4301" t="s">
        <v>6826</v>
      </c>
    </row>
    <row r="4302" spans="1:23" x14ac:dyDescent="0.3">
      <c r="A4302" t="s">
        <v>4399</v>
      </c>
      <c r="B4302" t="s">
        <v>23</v>
      </c>
      <c r="C4302">
        <v>2</v>
      </c>
      <c r="D4302">
        <v>0</v>
      </c>
      <c r="E4302" t="s">
        <v>23</v>
      </c>
      <c r="F4302" t="s">
        <v>101</v>
      </c>
      <c r="G4302" t="s">
        <v>19</v>
      </c>
      <c r="H4302">
        <v>46</v>
      </c>
      <c r="I4302" t="s">
        <v>17</v>
      </c>
      <c r="J4302">
        <v>0</v>
      </c>
      <c r="K4302" t="s">
        <v>20</v>
      </c>
      <c r="L4302" t="s">
        <v>6792</v>
      </c>
      <c r="M4302">
        <v>39</v>
      </c>
      <c r="N4302" t="s">
        <v>50</v>
      </c>
      <c r="O4302" t="s">
        <v>300</v>
      </c>
      <c r="P4302" s="32">
        <v>44141</v>
      </c>
      <c r="Q4302" s="1">
        <v>34.071834323388543</v>
      </c>
      <c r="R4302">
        <v>9</v>
      </c>
      <c r="S4302" t="str" cm="1">
        <f t="array" ref="S4302">_xlfn.IFS(R4302=0,"None",R4302&lt;3,"Low",R4302&lt;6,"Medium",R4302&lt;=10,"High")</f>
        <v>High</v>
      </c>
      <c r="T4302" t="str" cm="1">
        <f t="array" ref="T4302">_xlfn.IFS(M4302&lt;=20,"Low",M4302&lt;=50,"Medium",M4302&lt;=90,"High")</f>
        <v>Medium</v>
      </c>
      <c r="U4302" s="33">
        <f>Datos_Limpios[[#This Row],[Number of Complaints or Support]]/Datos_Limpios[[#This Row],[Account Length (in months)]]</f>
        <v>4.5</v>
      </c>
      <c r="V4302" t="str" cm="1">
        <f t="array" ref="V4302">_xlfn.IFS(H4302&lt;30,"Under 30",H4302&lt;66,"Middle Age",H4302&gt;=66,"Senior")</f>
        <v>Middle Age</v>
      </c>
      <c r="W4302" t="s">
        <v>6826</v>
      </c>
    </row>
    <row r="4303" spans="1:23" x14ac:dyDescent="0.3">
      <c r="A4303" t="s">
        <v>4400</v>
      </c>
      <c r="B4303" t="s">
        <v>23</v>
      </c>
      <c r="C4303">
        <v>1</v>
      </c>
      <c r="D4303">
        <v>5</v>
      </c>
      <c r="E4303" t="s">
        <v>23</v>
      </c>
      <c r="F4303" t="s">
        <v>63</v>
      </c>
      <c r="G4303" t="s">
        <v>19</v>
      </c>
      <c r="H4303">
        <v>44</v>
      </c>
      <c r="I4303" t="s">
        <v>17</v>
      </c>
      <c r="J4303">
        <v>0</v>
      </c>
      <c r="K4303" t="s">
        <v>20</v>
      </c>
      <c r="L4303" t="s">
        <v>6792</v>
      </c>
      <c r="M4303">
        <v>56</v>
      </c>
      <c r="N4303" t="s">
        <v>27</v>
      </c>
      <c r="O4303" t="s">
        <v>164</v>
      </c>
      <c r="P4303" s="32">
        <v>44146</v>
      </c>
      <c r="Q4303" s="1">
        <v>53.331096482502929</v>
      </c>
      <c r="R4303">
        <v>1</v>
      </c>
      <c r="S4303" t="str" cm="1">
        <f t="array" ref="S4303">_xlfn.IFS(R4303=0,"None",R4303&lt;3,"Low",R4303&lt;6,"Medium",R4303&lt;=10,"High")</f>
        <v>Low</v>
      </c>
      <c r="T4303" t="str" cm="1">
        <f t="array" ref="T4303">_xlfn.IFS(M4303&lt;=20,"Low",M4303&lt;=50,"Medium",M4303&lt;=90,"High")</f>
        <v>High</v>
      </c>
      <c r="U4303" s="33">
        <f>Datos_Limpios[[#This Row],[Number of Complaints or Support]]/Datos_Limpios[[#This Row],[Account Length (in months)]]</f>
        <v>1</v>
      </c>
      <c r="V4303" t="str" cm="1">
        <f t="array" ref="V4303">_xlfn.IFS(H4303&lt;30,"Under 30",H4303&lt;66,"Middle Age",H4303&gt;=66,"Senior")</f>
        <v>Middle Age</v>
      </c>
      <c r="W4303" t="s">
        <v>6825</v>
      </c>
    </row>
    <row r="4304" spans="1:23" x14ac:dyDescent="0.3">
      <c r="A4304" t="s">
        <v>4401</v>
      </c>
      <c r="B4304" t="s">
        <v>23</v>
      </c>
      <c r="C4304">
        <v>39</v>
      </c>
      <c r="D4304">
        <v>2</v>
      </c>
      <c r="E4304" t="s">
        <v>23</v>
      </c>
      <c r="F4304" t="s">
        <v>40</v>
      </c>
      <c r="G4304" t="s">
        <v>19</v>
      </c>
      <c r="H4304">
        <v>63</v>
      </c>
      <c r="I4304" t="s">
        <v>17</v>
      </c>
      <c r="J4304">
        <v>0</v>
      </c>
      <c r="K4304" t="s">
        <v>20</v>
      </c>
      <c r="L4304" t="s">
        <v>6791</v>
      </c>
      <c r="M4304">
        <v>55</v>
      </c>
      <c r="N4304" t="s">
        <v>27</v>
      </c>
      <c r="O4304" t="s">
        <v>108</v>
      </c>
      <c r="P4304" s="32">
        <v>44224</v>
      </c>
      <c r="Q4304" s="1">
        <v>58.278736426623972</v>
      </c>
      <c r="R4304">
        <v>5</v>
      </c>
      <c r="S4304" t="str" cm="1">
        <f t="array" ref="S4304">_xlfn.IFS(R4304=0,"None",R4304&lt;3,"Low",R4304&lt;6,"Medium",R4304&lt;=10,"High")</f>
        <v>Medium</v>
      </c>
      <c r="T4304" t="str" cm="1">
        <f t="array" ref="T4304">_xlfn.IFS(M4304&lt;=20,"Low",M4304&lt;=50,"Medium",M4304&lt;=90,"High")</f>
        <v>High</v>
      </c>
      <c r="U4304" s="33">
        <f>Datos_Limpios[[#This Row],[Number of Complaints or Support]]/Datos_Limpios[[#This Row],[Account Length (in months)]]</f>
        <v>0.12820512820512819</v>
      </c>
      <c r="V4304" t="str" cm="1">
        <f t="array" ref="V4304">_xlfn.IFS(H4304&lt;30,"Under 30",H4304&lt;66,"Middle Age",H4304&gt;=66,"Senior")</f>
        <v>Middle Age</v>
      </c>
      <c r="W4304" t="s">
        <v>6823</v>
      </c>
    </row>
    <row r="4305" spans="1:23" x14ac:dyDescent="0.3">
      <c r="A4305" t="s">
        <v>4402</v>
      </c>
      <c r="B4305" t="s">
        <v>17</v>
      </c>
      <c r="C4305">
        <v>45</v>
      </c>
      <c r="D4305">
        <v>0</v>
      </c>
      <c r="E4305" t="s">
        <v>23</v>
      </c>
      <c r="F4305" t="s">
        <v>202</v>
      </c>
      <c r="G4305" t="s">
        <v>19</v>
      </c>
      <c r="H4305">
        <v>54</v>
      </c>
      <c r="I4305" t="s">
        <v>17</v>
      </c>
      <c r="J4305">
        <v>0</v>
      </c>
      <c r="K4305" t="s">
        <v>20</v>
      </c>
      <c r="L4305" t="s">
        <v>6792</v>
      </c>
      <c r="M4305">
        <v>28</v>
      </c>
      <c r="P4305" s="32">
        <v>44072</v>
      </c>
      <c r="Q4305" s="1">
        <v>30.756231528043109</v>
      </c>
      <c r="R4305">
        <v>5</v>
      </c>
      <c r="S4305" t="str" cm="1">
        <f t="array" ref="S4305">_xlfn.IFS(R4305=0,"None",R4305&lt;3,"Low",R4305&lt;6,"Medium",R4305&lt;=10,"High")</f>
        <v>Medium</v>
      </c>
      <c r="T4305" t="str" cm="1">
        <f t="array" ref="T4305">_xlfn.IFS(M4305&lt;=20,"Low",M4305&lt;=50,"Medium",M4305&lt;=90,"High")</f>
        <v>Medium</v>
      </c>
      <c r="U4305" s="33">
        <f>Datos_Limpios[[#This Row],[Number of Complaints or Support]]/Datos_Limpios[[#This Row],[Account Length (in months)]]</f>
        <v>0.1111111111111111</v>
      </c>
      <c r="V4305" t="str" cm="1">
        <f t="array" ref="V4305">_xlfn.IFS(H4305&lt;30,"Under 30",H4305&lt;66,"Middle Age",H4305&gt;=66,"Senior")</f>
        <v>Middle Age</v>
      </c>
      <c r="W4305" t="s">
        <v>6825</v>
      </c>
    </row>
    <row r="4306" spans="1:23" x14ac:dyDescent="0.3">
      <c r="A4306" t="s">
        <v>4403</v>
      </c>
      <c r="B4306" t="s">
        <v>17</v>
      </c>
      <c r="C4306">
        <v>29</v>
      </c>
      <c r="D4306">
        <v>0</v>
      </c>
      <c r="E4306" t="s">
        <v>23</v>
      </c>
      <c r="F4306" t="s">
        <v>103</v>
      </c>
      <c r="G4306" t="s">
        <v>19</v>
      </c>
      <c r="H4306">
        <v>36</v>
      </c>
      <c r="I4306" t="s">
        <v>17</v>
      </c>
      <c r="J4306">
        <v>0</v>
      </c>
      <c r="K4306" t="s">
        <v>20</v>
      </c>
      <c r="L4306" t="s">
        <v>6792</v>
      </c>
      <c r="M4306">
        <v>56</v>
      </c>
      <c r="P4306" s="32">
        <v>45207</v>
      </c>
      <c r="Q4306" s="1">
        <v>63.481812179008152</v>
      </c>
      <c r="R4306">
        <v>3</v>
      </c>
      <c r="S4306" t="str" cm="1">
        <f t="array" ref="S4306">_xlfn.IFS(R4306=0,"None",R4306&lt;3,"Low",R4306&lt;6,"Medium",R4306&lt;=10,"High")</f>
        <v>Medium</v>
      </c>
      <c r="T4306" t="str" cm="1">
        <f t="array" ref="T4306">_xlfn.IFS(M4306&lt;=20,"Low",M4306&lt;=50,"Medium",M4306&lt;=90,"High")</f>
        <v>High</v>
      </c>
      <c r="U4306" s="33">
        <f>Datos_Limpios[[#This Row],[Number of Complaints or Support]]/Datos_Limpios[[#This Row],[Account Length (in months)]]</f>
        <v>0.10344827586206896</v>
      </c>
      <c r="V4306" t="str" cm="1">
        <f t="array" ref="V4306">_xlfn.IFS(H4306&lt;30,"Under 30",H4306&lt;66,"Middle Age",H4306&gt;=66,"Senior")</f>
        <v>Middle Age</v>
      </c>
      <c r="W4306" t="s">
        <v>6823</v>
      </c>
    </row>
    <row r="4307" spans="1:23" x14ac:dyDescent="0.3">
      <c r="A4307" t="s">
        <v>4404</v>
      </c>
      <c r="B4307" t="s">
        <v>23</v>
      </c>
      <c r="C4307">
        <v>15</v>
      </c>
      <c r="D4307">
        <v>2</v>
      </c>
      <c r="E4307" t="s">
        <v>23</v>
      </c>
      <c r="F4307" t="s">
        <v>82</v>
      </c>
      <c r="G4307" t="s">
        <v>19</v>
      </c>
      <c r="H4307">
        <v>85</v>
      </c>
      <c r="I4307" t="s">
        <v>17</v>
      </c>
      <c r="J4307">
        <v>0</v>
      </c>
      <c r="K4307" t="s">
        <v>20</v>
      </c>
      <c r="L4307" t="s">
        <v>6792</v>
      </c>
      <c r="M4307">
        <v>55</v>
      </c>
      <c r="N4307" t="s">
        <v>50</v>
      </c>
      <c r="O4307" t="s">
        <v>105</v>
      </c>
      <c r="P4307" s="32">
        <v>44583</v>
      </c>
      <c r="Q4307" s="1">
        <v>50.514885849675153</v>
      </c>
      <c r="R4307">
        <v>4</v>
      </c>
      <c r="S4307" t="str" cm="1">
        <f t="array" ref="S4307">_xlfn.IFS(R4307=0,"None",R4307&lt;3,"Low",R4307&lt;6,"Medium",R4307&lt;=10,"High")</f>
        <v>Medium</v>
      </c>
      <c r="T4307" t="str" cm="1">
        <f t="array" ref="T4307">_xlfn.IFS(M4307&lt;=20,"Low",M4307&lt;=50,"Medium",M4307&lt;=90,"High")</f>
        <v>High</v>
      </c>
      <c r="U4307" s="33">
        <f>Datos_Limpios[[#This Row],[Number of Complaints or Support]]/Datos_Limpios[[#This Row],[Account Length (in months)]]</f>
        <v>0.26666666666666666</v>
      </c>
      <c r="V4307" t="str" cm="1">
        <f t="array" ref="V4307">_xlfn.IFS(H4307&lt;30,"Under 30",H4307&lt;66,"Middle Age",H4307&gt;=66,"Senior")</f>
        <v>Senior</v>
      </c>
      <c r="W4307" t="s">
        <v>6823</v>
      </c>
    </row>
    <row r="4308" spans="1:23" x14ac:dyDescent="0.3">
      <c r="A4308" t="s">
        <v>4405</v>
      </c>
      <c r="B4308" t="s">
        <v>23</v>
      </c>
      <c r="C4308">
        <v>17</v>
      </c>
      <c r="D4308">
        <v>5</v>
      </c>
      <c r="E4308" t="s">
        <v>23</v>
      </c>
      <c r="F4308" t="s">
        <v>26</v>
      </c>
      <c r="G4308" t="s">
        <v>19</v>
      </c>
      <c r="H4308">
        <v>55</v>
      </c>
      <c r="I4308" t="s">
        <v>17</v>
      </c>
      <c r="J4308">
        <v>0</v>
      </c>
      <c r="K4308" t="s">
        <v>20</v>
      </c>
      <c r="L4308" t="s">
        <v>6792</v>
      </c>
      <c r="M4308">
        <v>45</v>
      </c>
      <c r="N4308" t="s">
        <v>27</v>
      </c>
      <c r="O4308" t="s">
        <v>208</v>
      </c>
      <c r="P4308" s="32">
        <v>45163</v>
      </c>
      <c r="Q4308" s="1">
        <v>46.132495124458003</v>
      </c>
      <c r="R4308">
        <v>5</v>
      </c>
      <c r="S4308" t="str" cm="1">
        <f t="array" ref="S4308">_xlfn.IFS(R4308=0,"None",R4308&lt;3,"Low",R4308&lt;6,"Medium",R4308&lt;=10,"High")</f>
        <v>Medium</v>
      </c>
      <c r="T4308" t="str" cm="1">
        <f t="array" ref="T4308">_xlfn.IFS(M4308&lt;=20,"Low",M4308&lt;=50,"Medium",M4308&lt;=90,"High")</f>
        <v>Medium</v>
      </c>
      <c r="U4308" s="33">
        <f>Datos_Limpios[[#This Row],[Number of Complaints or Support]]/Datos_Limpios[[#This Row],[Account Length (in months)]]</f>
        <v>0.29411764705882354</v>
      </c>
      <c r="V4308" t="str" cm="1">
        <f t="array" ref="V4308">_xlfn.IFS(H4308&lt;30,"Under 30",H4308&lt;66,"Middle Age",H4308&gt;=66,"Senior")</f>
        <v>Middle Age</v>
      </c>
      <c r="W4308" t="s">
        <v>6824</v>
      </c>
    </row>
    <row r="4309" spans="1:23" x14ac:dyDescent="0.3">
      <c r="A4309" t="s">
        <v>4406</v>
      </c>
      <c r="B4309" t="s">
        <v>17</v>
      </c>
      <c r="C4309">
        <v>70</v>
      </c>
      <c r="D4309">
        <v>0</v>
      </c>
      <c r="E4309" t="s">
        <v>23</v>
      </c>
      <c r="F4309" t="s">
        <v>22</v>
      </c>
      <c r="G4309" t="s">
        <v>19</v>
      </c>
      <c r="H4309">
        <v>78</v>
      </c>
      <c r="I4309" t="s">
        <v>17</v>
      </c>
      <c r="J4309">
        <v>0</v>
      </c>
      <c r="K4309" t="s">
        <v>32</v>
      </c>
      <c r="L4309" t="s">
        <v>6791</v>
      </c>
      <c r="M4309">
        <v>45</v>
      </c>
      <c r="P4309" s="32">
        <v>44297</v>
      </c>
      <c r="Q4309" s="1">
        <v>47.025256574247948</v>
      </c>
      <c r="R4309">
        <v>5</v>
      </c>
      <c r="S4309" t="str" cm="1">
        <f t="array" ref="S4309">_xlfn.IFS(R4309=0,"None",R4309&lt;3,"Low",R4309&lt;6,"Medium",R4309&lt;=10,"High")</f>
        <v>Medium</v>
      </c>
      <c r="T4309" t="str" cm="1">
        <f t="array" ref="T4309">_xlfn.IFS(M4309&lt;=20,"Low",M4309&lt;=50,"Medium",M4309&lt;=90,"High")</f>
        <v>Medium</v>
      </c>
      <c r="U4309" s="33">
        <f>Datos_Limpios[[#This Row],[Number of Complaints or Support]]/Datos_Limpios[[#This Row],[Account Length (in months)]]</f>
        <v>7.1428571428571425E-2</v>
      </c>
      <c r="V4309" t="str" cm="1">
        <f t="array" ref="V4309">_xlfn.IFS(H4309&lt;30,"Under 30",H4309&lt;66,"Middle Age",H4309&gt;=66,"Senior")</f>
        <v>Senior</v>
      </c>
      <c r="W4309" t="s">
        <v>6823</v>
      </c>
    </row>
    <row r="4310" spans="1:23" x14ac:dyDescent="0.3">
      <c r="A4310" t="s">
        <v>4407</v>
      </c>
      <c r="B4310" t="s">
        <v>17</v>
      </c>
      <c r="C4310">
        <v>61</v>
      </c>
      <c r="D4310">
        <v>0</v>
      </c>
      <c r="E4310" t="s">
        <v>23</v>
      </c>
      <c r="F4310" t="s">
        <v>115</v>
      </c>
      <c r="G4310" t="s">
        <v>6790</v>
      </c>
      <c r="H4310">
        <v>36</v>
      </c>
      <c r="I4310" t="s">
        <v>23</v>
      </c>
      <c r="J4310">
        <v>4</v>
      </c>
      <c r="K4310" t="s">
        <v>32</v>
      </c>
      <c r="L4310" t="s">
        <v>6792</v>
      </c>
      <c r="M4310">
        <v>24</v>
      </c>
      <c r="P4310" s="32">
        <v>44093</v>
      </c>
      <c r="Q4310" s="1">
        <v>24.11421170135187</v>
      </c>
      <c r="R4310">
        <v>6</v>
      </c>
      <c r="S4310" t="str" cm="1">
        <f t="array" ref="S4310">_xlfn.IFS(R4310=0,"None",R4310&lt;3,"Low",R4310&lt;6,"Medium",R4310&lt;=10,"High")</f>
        <v>High</v>
      </c>
      <c r="T4310" t="str" cm="1">
        <f t="array" ref="T4310">_xlfn.IFS(M4310&lt;=20,"Low",M4310&lt;=50,"Medium",M4310&lt;=90,"High")</f>
        <v>Medium</v>
      </c>
      <c r="U4310" s="33">
        <f>Datos_Limpios[[#This Row],[Number of Complaints or Support]]/Datos_Limpios[[#This Row],[Account Length (in months)]]</f>
        <v>9.8360655737704916E-2</v>
      </c>
      <c r="V4310" t="str" cm="1">
        <f t="array" ref="V4310">_xlfn.IFS(H4310&lt;30,"Under 30",H4310&lt;66,"Middle Age",H4310&gt;=66,"Senior")</f>
        <v>Middle Age</v>
      </c>
      <c r="W4310" t="s">
        <v>6825</v>
      </c>
    </row>
    <row r="4311" spans="1:23" x14ac:dyDescent="0.3">
      <c r="A4311" t="s">
        <v>4408</v>
      </c>
      <c r="B4311" t="s">
        <v>17</v>
      </c>
      <c r="C4311">
        <v>58</v>
      </c>
      <c r="D4311">
        <v>1</v>
      </c>
      <c r="E4311" t="s">
        <v>17</v>
      </c>
      <c r="F4311" t="s">
        <v>196</v>
      </c>
      <c r="G4311" t="s">
        <v>19</v>
      </c>
      <c r="H4311">
        <v>51</v>
      </c>
      <c r="I4311" t="s">
        <v>23</v>
      </c>
      <c r="J4311">
        <v>2</v>
      </c>
      <c r="K4311" t="s">
        <v>32</v>
      </c>
      <c r="L4311" t="s">
        <v>6791</v>
      </c>
      <c r="M4311">
        <v>6</v>
      </c>
      <c r="P4311" s="32">
        <v>44041</v>
      </c>
      <c r="Q4311" s="1">
        <v>5.3537338279331994</v>
      </c>
      <c r="R4311">
        <v>9</v>
      </c>
      <c r="S4311" t="str" cm="1">
        <f t="array" ref="S4311">_xlfn.IFS(R4311=0,"None",R4311&lt;3,"Low",R4311&lt;6,"Medium",R4311&lt;=10,"High")</f>
        <v>High</v>
      </c>
      <c r="T4311" t="str" cm="1">
        <f t="array" ref="T4311">_xlfn.IFS(M4311&lt;=20,"Low",M4311&lt;=50,"Medium",M4311&lt;=90,"High")</f>
        <v>Low</v>
      </c>
      <c r="U4311" s="33">
        <f>Datos_Limpios[[#This Row],[Number of Complaints or Support]]/Datos_Limpios[[#This Row],[Account Length (in months)]]</f>
        <v>0.15517241379310345</v>
      </c>
      <c r="V4311" t="str" cm="1">
        <f t="array" ref="V4311">_xlfn.IFS(H4311&lt;30,"Under 30",H4311&lt;66,"Middle Age",H4311&gt;=66,"Senior")</f>
        <v>Middle Age</v>
      </c>
      <c r="W4311" t="s">
        <v>6826</v>
      </c>
    </row>
    <row r="4312" spans="1:23" x14ac:dyDescent="0.3">
      <c r="A4312" t="s">
        <v>4409</v>
      </c>
      <c r="B4312" t="s">
        <v>23</v>
      </c>
      <c r="C4312">
        <v>19</v>
      </c>
      <c r="D4312">
        <v>1</v>
      </c>
      <c r="E4312" t="s">
        <v>23</v>
      </c>
      <c r="F4312" t="s">
        <v>56</v>
      </c>
      <c r="G4312" t="s">
        <v>6790</v>
      </c>
      <c r="H4312">
        <v>56</v>
      </c>
      <c r="I4312" t="s">
        <v>17</v>
      </c>
      <c r="J4312">
        <v>0</v>
      </c>
      <c r="K4312" t="s">
        <v>20</v>
      </c>
      <c r="L4312" t="s">
        <v>6791</v>
      </c>
      <c r="M4312">
        <v>54</v>
      </c>
      <c r="N4312" t="s">
        <v>91</v>
      </c>
      <c r="O4312" t="s">
        <v>92</v>
      </c>
      <c r="P4312" s="32">
        <v>43967</v>
      </c>
      <c r="Q4312" s="1">
        <v>62.764512350286317</v>
      </c>
      <c r="R4312">
        <v>8</v>
      </c>
      <c r="S4312" t="str" cm="1">
        <f t="array" ref="S4312">_xlfn.IFS(R4312=0,"None",R4312&lt;3,"Low",R4312&lt;6,"Medium",R4312&lt;=10,"High")</f>
        <v>High</v>
      </c>
      <c r="T4312" t="str" cm="1">
        <f t="array" ref="T4312">_xlfn.IFS(M4312&lt;=20,"Low",M4312&lt;=50,"Medium",M4312&lt;=90,"High")</f>
        <v>High</v>
      </c>
      <c r="U4312" s="33">
        <f>Datos_Limpios[[#This Row],[Number of Complaints or Support]]/Datos_Limpios[[#This Row],[Account Length (in months)]]</f>
        <v>0.42105263157894735</v>
      </c>
      <c r="V4312" t="str" cm="1">
        <f t="array" ref="V4312">_xlfn.IFS(H4312&lt;30,"Under 30",H4312&lt;66,"Middle Age",H4312&gt;=66,"Senior")</f>
        <v>Middle Age</v>
      </c>
      <c r="W4312" t="s">
        <v>6823</v>
      </c>
    </row>
    <row r="4313" spans="1:23" x14ac:dyDescent="0.3">
      <c r="A4313" t="s">
        <v>4410</v>
      </c>
      <c r="B4313" t="s">
        <v>17</v>
      </c>
      <c r="C4313">
        <v>13</v>
      </c>
      <c r="D4313">
        <v>2</v>
      </c>
      <c r="E4313" t="s">
        <v>23</v>
      </c>
      <c r="F4313" t="s">
        <v>54</v>
      </c>
      <c r="G4313" t="s">
        <v>19</v>
      </c>
      <c r="H4313">
        <v>57</v>
      </c>
      <c r="I4313" t="s">
        <v>17</v>
      </c>
      <c r="J4313">
        <v>0</v>
      </c>
      <c r="K4313" t="s">
        <v>20</v>
      </c>
      <c r="L4313" t="s">
        <v>6792</v>
      </c>
      <c r="M4313">
        <v>15</v>
      </c>
      <c r="P4313" s="32">
        <v>44796</v>
      </c>
      <c r="Q4313" s="1">
        <v>12.259210923542639</v>
      </c>
      <c r="R4313">
        <v>0</v>
      </c>
      <c r="S4313" t="str" cm="1">
        <f t="array" ref="S4313">_xlfn.IFS(R4313=0,"None",R4313&lt;3,"Low",R4313&lt;6,"Medium",R4313&lt;=10,"High")</f>
        <v>None</v>
      </c>
      <c r="T4313" t="str" cm="1">
        <f t="array" ref="T4313">_xlfn.IFS(M4313&lt;=20,"Low",M4313&lt;=50,"Medium",M4313&lt;=90,"High")</f>
        <v>Low</v>
      </c>
      <c r="U4313" s="33">
        <f>Datos_Limpios[[#This Row],[Number of Complaints or Support]]/Datos_Limpios[[#This Row],[Account Length (in months)]]</f>
        <v>0</v>
      </c>
      <c r="V4313" t="str" cm="1">
        <f t="array" ref="V4313">_xlfn.IFS(H4313&lt;30,"Under 30",H4313&lt;66,"Middle Age",H4313&gt;=66,"Senior")</f>
        <v>Middle Age</v>
      </c>
      <c r="W4313" t="s">
        <v>6823</v>
      </c>
    </row>
    <row r="4314" spans="1:23" x14ac:dyDescent="0.3">
      <c r="A4314" t="s">
        <v>4411</v>
      </c>
      <c r="B4314" t="s">
        <v>17</v>
      </c>
      <c r="C4314">
        <v>12</v>
      </c>
      <c r="D4314">
        <v>0</v>
      </c>
      <c r="E4314" t="s">
        <v>17</v>
      </c>
      <c r="F4314" t="s">
        <v>192</v>
      </c>
      <c r="G4314" t="s">
        <v>19</v>
      </c>
      <c r="H4314">
        <v>67</v>
      </c>
      <c r="I4314" t="s">
        <v>17</v>
      </c>
      <c r="J4314">
        <v>0</v>
      </c>
      <c r="K4314" t="s">
        <v>20</v>
      </c>
      <c r="L4314" t="s">
        <v>6792</v>
      </c>
      <c r="M4314">
        <v>8</v>
      </c>
      <c r="P4314" s="32">
        <v>45230</v>
      </c>
      <c r="Q4314" s="1">
        <v>7.4415822295392777</v>
      </c>
      <c r="R4314">
        <v>0</v>
      </c>
      <c r="S4314" t="str" cm="1">
        <f t="array" ref="S4314">_xlfn.IFS(R4314=0,"None",R4314&lt;3,"Low",R4314&lt;6,"Medium",R4314&lt;=10,"High")</f>
        <v>None</v>
      </c>
      <c r="T4314" t="str" cm="1">
        <f t="array" ref="T4314">_xlfn.IFS(M4314&lt;=20,"Low",M4314&lt;=50,"Medium",M4314&lt;=90,"High")</f>
        <v>Low</v>
      </c>
      <c r="U4314" s="33">
        <f>Datos_Limpios[[#This Row],[Number of Complaints or Support]]/Datos_Limpios[[#This Row],[Account Length (in months)]]</f>
        <v>0</v>
      </c>
      <c r="V4314" t="str" cm="1">
        <f t="array" ref="V4314">_xlfn.IFS(H4314&lt;30,"Under 30",H4314&lt;66,"Middle Age",H4314&gt;=66,"Senior")</f>
        <v>Senior</v>
      </c>
      <c r="W4314" t="s">
        <v>6824</v>
      </c>
    </row>
    <row r="4315" spans="1:23" x14ac:dyDescent="0.3">
      <c r="A4315" t="s">
        <v>4412</v>
      </c>
      <c r="B4315" t="s">
        <v>17</v>
      </c>
      <c r="C4315">
        <v>66</v>
      </c>
      <c r="D4315">
        <v>0</v>
      </c>
      <c r="E4315" t="s">
        <v>23</v>
      </c>
      <c r="F4315" t="s">
        <v>350</v>
      </c>
      <c r="G4315" t="s">
        <v>6790</v>
      </c>
      <c r="H4315">
        <v>49</v>
      </c>
      <c r="I4315" t="s">
        <v>17</v>
      </c>
      <c r="J4315">
        <v>0</v>
      </c>
      <c r="K4315" t="s">
        <v>24</v>
      </c>
      <c r="L4315" t="s">
        <v>6791</v>
      </c>
      <c r="M4315">
        <v>34</v>
      </c>
      <c r="P4315" s="32">
        <v>44054</v>
      </c>
      <c r="Q4315" s="1">
        <v>27.365835061579482</v>
      </c>
      <c r="R4315">
        <v>4</v>
      </c>
      <c r="S4315" t="str" cm="1">
        <f t="array" ref="S4315">_xlfn.IFS(R4315=0,"None",R4315&lt;3,"Low",R4315&lt;6,"Medium",R4315&lt;=10,"High")</f>
        <v>Medium</v>
      </c>
      <c r="T4315" t="str" cm="1">
        <f t="array" ref="T4315">_xlfn.IFS(M4315&lt;=20,"Low",M4315&lt;=50,"Medium",M4315&lt;=90,"High")</f>
        <v>Medium</v>
      </c>
      <c r="U4315" s="33">
        <f>Datos_Limpios[[#This Row],[Number of Complaints or Support]]/Datos_Limpios[[#This Row],[Account Length (in months)]]</f>
        <v>6.0606060606060608E-2</v>
      </c>
      <c r="V4315" t="str" cm="1">
        <f t="array" ref="V4315">_xlfn.IFS(H4315&lt;30,"Under 30",H4315&lt;66,"Middle Age",H4315&gt;=66,"Senior")</f>
        <v>Middle Age</v>
      </c>
      <c r="W4315" t="s">
        <v>6823</v>
      </c>
    </row>
    <row r="4316" spans="1:23" x14ac:dyDescent="0.3">
      <c r="A4316" t="s">
        <v>4413</v>
      </c>
      <c r="B4316" t="s">
        <v>17</v>
      </c>
      <c r="C4316">
        <v>8</v>
      </c>
      <c r="D4316">
        <v>0</v>
      </c>
      <c r="E4316" t="s">
        <v>23</v>
      </c>
      <c r="F4316" t="s">
        <v>29</v>
      </c>
      <c r="G4316" t="s">
        <v>6790</v>
      </c>
      <c r="H4316">
        <v>29</v>
      </c>
      <c r="I4316" t="s">
        <v>17</v>
      </c>
      <c r="J4316">
        <v>0</v>
      </c>
      <c r="K4316" t="s">
        <v>20</v>
      </c>
      <c r="L4316" t="s">
        <v>6792</v>
      </c>
      <c r="M4316">
        <v>38</v>
      </c>
      <c r="P4316" s="32">
        <v>45056</v>
      </c>
      <c r="Q4316" s="1">
        <v>43.353449080771973</v>
      </c>
      <c r="R4316">
        <v>0</v>
      </c>
      <c r="S4316" t="str" cm="1">
        <f t="array" ref="S4316">_xlfn.IFS(R4316=0,"None",R4316&lt;3,"Low",R4316&lt;6,"Medium",R4316&lt;=10,"High")</f>
        <v>None</v>
      </c>
      <c r="T4316" t="str" cm="1">
        <f t="array" ref="T4316">_xlfn.IFS(M4316&lt;=20,"Low",M4316&lt;=50,"Medium",M4316&lt;=90,"High")</f>
        <v>Medium</v>
      </c>
      <c r="U4316" s="33">
        <f>Datos_Limpios[[#This Row],[Number of Complaints or Support]]/Datos_Limpios[[#This Row],[Account Length (in months)]]</f>
        <v>0</v>
      </c>
      <c r="V4316" t="str" cm="1">
        <f t="array" ref="V4316">_xlfn.IFS(H4316&lt;30,"Under 30",H4316&lt;66,"Middle Age",H4316&gt;=66,"Senior")</f>
        <v>Under 30</v>
      </c>
      <c r="W4316" t="s">
        <v>6825</v>
      </c>
    </row>
    <row r="4317" spans="1:23" x14ac:dyDescent="0.3">
      <c r="A4317" t="s">
        <v>4414</v>
      </c>
      <c r="B4317" t="s">
        <v>17</v>
      </c>
      <c r="C4317">
        <v>4</v>
      </c>
      <c r="D4317">
        <v>2</v>
      </c>
      <c r="E4317" t="s">
        <v>23</v>
      </c>
      <c r="F4317" t="s">
        <v>49</v>
      </c>
      <c r="G4317" t="s">
        <v>19</v>
      </c>
      <c r="H4317">
        <v>68</v>
      </c>
      <c r="I4317" t="s">
        <v>17</v>
      </c>
      <c r="J4317">
        <v>0</v>
      </c>
      <c r="K4317" t="s">
        <v>20</v>
      </c>
      <c r="L4317" t="s">
        <v>6792</v>
      </c>
      <c r="M4317">
        <v>19</v>
      </c>
      <c r="P4317" s="32">
        <v>44676</v>
      </c>
      <c r="Q4317" s="1">
        <v>22.164906815882709</v>
      </c>
      <c r="R4317">
        <v>10</v>
      </c>
      <c r="S4317" t="str" cm="1">
        <f t="array" ref="S4317">_xlfn.IFS(R4317=0,"None",R4317&lt;3,"Low",R4317&lt;6,"Medium",R4317&lt;=10,"High")</f>
        <v>High</v>
      </c>
      <c r="T4317" t="str" cm="1">
        <f t="array" ref="T4317">_xlfn.IFS(M4317&lt;=20,"Low",M4317&lt;=50,"Medium",M4317&lt;=90,"High")</f>
        <v>Low</v>
      </c>
      <c r="U4317" s="33">
        <f>Datos_Limpios[[#This Row],[Number of Complaints or Support]]/Datos_Limpios[[#This Row],[Account Length (in months)]]</f>
        <v>2.5</v>
      </c>
      <c r="V4317" t="str" cm="1">
        <f t="array" ref="V4317">_xlfn.IFS(H4317&lt;30,"Under 30",H4317&lt;66,"Middle Age",H4317&gt;=66,"Senior")</f>
        <v>Senior</v>
      </c>
      <c r="W4317" t="s">
        <v>6825</v>
      </c>
    </row>
    <row r="4318" spans="1:23" x14ac:dyDescent="0.3">
      <c r="A4318" t="s">
        <v>4415</v>
      </c>
      <c r="B4318" t="s">
        <v>23</v>
      </c>
      <c r="C4318">
        <v>22</v>
      </c>
      <c r="D4318">
        <v>2</v>
      </c>
      <c r="E4318" t="s">
        <v>23</v>
      </c>
      <c r="F4318" t="s">
        <v>140</v>
      </c>
      <c r="G4318" t="s">
        <v>19</v>
      </c>
      <c r="H4318">
        <v>27</v>
      </c>
      <c r="I4318" t="s">
        <v>17</v>
      </c>
      <c r="J4318">
        <v>0</v>
      </c>
      <c r="K4318" t="s">
        <v>20</v>
      </c>
      <c r="L4318" t="s">
        <v>6792</v>
      </c>
      <c r="M4318">
        <v>47</v>
      </c>
      <c r="N4318" t="s">
        <v>50</v>
      </c>
      <c r="O4318" t="s">
        <v>105</v>
      </c>
      <c r="P4318" s="32">
        <v>44791</v>
      </c>
      <c r="Q4318" s="1">
        <v>46.411457745596273</v>
      </c>
      <c r="R4318">
        <v>2</v>
      </c>
      <c r="S4318" t="str" cm="1">
        <f t="array" ref="S4318">_xlfn.IFS(R4318=0,"None",R4318&lt;3,"Low",R4318&lt;6,"Medium",R4318&lt;=10,"High")</f>
        <v>Low</v>
      </c>
      <c r="T4318" t="str" cm="1">
        <f t="array" ref="T4318">_xlfn.IFS(M4318&lt;=20,"Low",M4318&lt;=50,"Medium",M4318&lt;=90,"High")</f>
        <v>Medium</v>
      </c>
      <c r="U4318" s="33">
        <f>Datos_Limpios[[#This Row],[Number of Complaints or Support]]/Datos_Limpios[[#This Row],[Account Length (in months)]]</f>
        <v>9.0909090909090912E-2</v>
      </c>
      <c r="V4318" t="str" cm="1">
        <f t="array" ref="V4318">_xlfn.IFS(H4318&lt;30,"Under 30",H4318&lt;66,"Middle Age",H4318&gt;=66,"Senior")</f>
        <v>Under 30</v>
      </c>
      <c r="W4318" t="s">
        <v>6826</v>
      </c>
    </row>
    <row r="4319" spans="1:23" x14ac:dyDescent="0.3">
      <c r="A4319" t="s">
        <v>4416</v>
      </c>
      <c r="B4319" t="s">
        <v>17</v>
      </c>
      <c r="C4319">
        <v>54</v>
      </c>
      <c r="D4319">
        <v>0</v>
      </c>
      <c r="E4319" t="s">
        <v>17</v>
      </c>
      <c r="F4319" t="s">
        <v>103</v>
      </c>
      <c r="G4319" t="s">
        <v>19</v>
      </c>
      <c r="H4319">
        <v>45</v>
      </c>
      <c r="I4319" t="s">
        <v>23</v>
      </c>
      <c r="J4319">
        <v>6</v>
      </c>
      <c r="K4319" t="s">
        <v>32</v>
      </c>
      <c r="L4319" t="s">
        <v>6791</v>
      </c>
      <c r="M4319">
        <v>7</v>
      </c>
      <c r="P4319" s="32">
        <v>44065</v>
      </c>
      <c r="Q4319" s="1">
        <v>7.5190262050077408</v>
      </c>
      <c r="R4319">
        <v>1</v>
      </c>
      <c r="S4319" t="str" cm="1">
        <f t="array" ref="S4319">_xlfn.IFS(R4319=0,"None",R4319&lt;3,"Low",R4319&lt;6,"Medium",R4319&lt;=10,"High")</f>
        <v>Low</v>
      </c>
      <c r="T4319" t="str" cm="1">
        <f t="array" ref="T4319">_xlfn.IFS(M4319&lt;=20,"Low",M4319&lt;=50,"Medium",M4319&lt;=90,"High")</f>
        <v>Low</v>
      </c>
      <c r="U4319" s="33">
        <f>Datos_Limpios[[#This Row],[Number of Complaints or Support]]/Datos_Limpios[[#This Row],[Account Length (in months)]]</f>
        <v>1.8518518518518517E-2</v>
      </c>
      <c r="V4319" t="str" cm="1">
        <f t="array" ref="V4319">_xlfn.IFS(H4319&lt;30,"Under 30",H4319&lt;66,"Middle Age",H4319&gt;=66,"Senior")</f>
        <v>Middle Age</v>
      </c>
      <c r="W4319" t="s">
        <v>6823</v>
      </c>
    </row>
    <row r="4320" spans="1:23" x14ac:dyDescent="0.3">
      <c r="A4320" t="s">
        <v>4417</v>
      </c>
      <c r="B4320" t="s">
        <v>17</v>
      </c>
      <c r="C4320">
        <v>1</v>
      </c>
      <c r="D4320">
        <v>0</v>
      </c>
      <c r="E4320" t="s">
        <v>17</v>
      </c>
      <c r="F4320" t="s">
        <v>158</v>
      </c>
      <c r="G4320" t="s">
        <v>6790</v>
      </c>
      <c r="H4320">
        <v>32</v>
      </c>
      <c r="I4320" t="s">
        <v>17</v>
      </c>
      <c r="J4320">
        <v>0</v>
      </c>
      <c r="K4320" t="s">
        <v>20</v>
      </c>
      <c r="L4320" t="s">
        <v>6791</v>
      </c>
      <c r="M4320">
        <v>12</v>
      </c>
      <c r="P4320" s="32">
        <v>44889</v>
      </c>
      <c r="Q4320" s="1">
        <v>11.03017029025137</v>
      </c>
      <c r="R4320">
        <v>9</v>
      </c>
      <c r="S4320" t="str" cm="1">
        <f t="array" ref="S4320">_xlfn.IFS(R4320=0,"None",R4320&lt;3,"Low",R4320&lt;6,"Medium",R4320&lt;=10,"High")</f>
        <v>High</v>
      </c>
      <c r="T4320" t="str" cm="1">
        <f t="array" ref="T4320">_xlfn.IFS(M4320&lt;=20,"Low",M4320&lt;=50,"Medium",M4320&lt;=90,"High")</f>
        <v>Low</v>
      </c>
      <c r="U4320" s="33">
        <f>Datos_Limpios[[#This Row],[Number of Complaints or Support]]/Datos_Limpios[[#This Row],[Account Length (in months)]]</f>
        <v>9</v>
      </c>
      <c r="V4320" t="str" cm="1">
        <f t="array" ref="V4320">_xlfn.IFS(H4320&lt;30,"Under 30",H4320&lt;66,"Middle Age",H4320&gt;=66,"Senior")</f>
        <v>Middle Age</v>
      </c>
      <c r="W4320" t="s">
        <v>6823</v>
      </c>
    </row>
    <row r="4321" spans="1:23" x14ac:dyDescent="0.3">
      <c r="A4321" t="s">
        <v>4418</v>
      </c>
      <c r="B4321" t="s">
        <v>17</v>
      </c>
      <c r="C4321">
        <v>39</v>
      </c>
      <c r="D4321">
        <v>0</v>
      </c>
      <c r="E4321" t="s">
        <v>17</v>
      </c>
      <c r="F4321" t="s">
        <v>86</v>
      </c>
      <c r="G4321" t="s">
        <v>19</v>
      </c>
      <c r="H4321">
        <v>24</v>
      </c>
      <c r="I4321" t="s">
        <v>17</v>
      </c>
      <c r="J4321">
        <v>0</v>
      </c>
      <c r="K4321" t="s">
        <v>24</v>
      </c>
      <c r="L4321" t="s">
        <v>6792</v>
      </c>
      <c r="M4321">
        <v>24</v>
      </c>
      <c r="P4321" s="32">
        <v>44006</v>
      </c>
      <c r="Q4321" s="1">
        <v>19.477859243728791</v>
      </c>
      <c r="R4321">
        <v>1</v>
      </c>
      <c r="S4321" t="str" cm="1">
        <f t="array" ref="S4321">_xlfn.IFS(R4321=0,"None",R4321&lt;3,"Low",R4321&lt;6,"Medium",R4321&lt;=10,"High")</f>
        <v>Low</v>
      </c>
      <c r="T4321" t="str" cm="1">
        <f t="array" ref="T4321">_xlfn.IFS(M4321&lt;=20,"Low",M4321&lt;=50,"Medium",M4321&lt;=90,"High")</f>
        <v>Medium</v>
      </c>
      <c r="U4321" s="33">
        <f>Datos_Limpios[[#This Row],[Number of Complaints or Support]]/Datos_Limpios[[#This Row],[Account Length (in months)]]</f>
        <v>2.564102564102564E-2</v>
      </c>
      <c r="V4321" t="str" cm="1">
        <f t="array" ref="V4321">_xlfn.IFS(H4321&lt;30,"Under 30",H4321&lt;66,"Middle Age",H4321&gt;=66,"Senior")</f>
        <v>Under 30</v>
      </c>
      <c r="W4321" t="s">
        <v>6824</v>
      </c>
    </row>
    <row r="4322" spans="1:23" x14ac:dyDescent="0.3">
      <c r="A4322" t="s">
        <v>4419</v>
      </c>
      <c r="B4322" t="s">
        <v>17</v>
      </c>
      <c r="C4322">
        <v>42</v>
      </c>
      <c r="D4322">
        <v>0</v>
      </c>
      <c r="E4322" t="s">
        <v>23</v>
      </c>
      <c r="F4322" t="s">
        <v>192</v>
      </c>
      <c r="G4322" t="s">
        <v>6790</v>
      </c>
      <c r="H4322">
        <v>47</v>
      </c>
      <c r="I4322" t="s">
        <v>17</v>
      </c>
      <c r="J4322">
        <v>0</v>
      </c>
      <c r="K4322" t="s">
        <v>32</v>
      </c>
      <c r="L4322" t="s">
        <v>6791</v>
      </c>
      <c r="M4322">
        <v>23</v>
      </c>
      <c r="P4322" s="32">
        <v>44778</v>
      </c>
      <c r="Q4322" s="1">
        <v>20.68775712859021</v>
      </c>
      <c r="R4322">
        <v>8</v>
      </c>
      <c r="S4322" t="str" cm="1">
        <f t="array" ref="S4322">_xlfn.IFS(R4322=0,"None",R4322&lt;3,"Low",R4322&lt;6,"Medium",R4322&lt;=10,"High")</f>
        <v>High</v>
      </c>
      <c r="T4322" t="str" cm="1">
        <f t="array" ref="T4322">_xlfn.IFS(M4322&lt;=20,"Low",M4322&lt;=50,"Medium",M4322&lt;=90,"High")</f>
        <v>Medium</v>
      </c>
      <c r="U4322" s="33">
        <f>Datos_Limpios[[#This Row],[Number of Complaints or Support]]/Datos_Limpios[[#This Row],[Account Length (in months)]]</f>
        <v>0.19047619047619047</v>
      </c>
      <c r="V4322" t="str" cm="1">
        <f t="array" ref="V4322">_xlfn.IFS(H4322&lt;30,"Under 30",H4322&lt;66,"Middle Age",H4322&gt;=66,"Senior")</f>
        <v>Middle Age</v>
      </c>
      <c r="W4322" t="s">
        <v>6824</v>
      </c>
    </row>
    <row r="4323" spans="1:23" x14ac:dyDescent="0.3">
      <c r="A4323" t="s">
        <v>4420</v>
      </c>
      <c r="B4323" t="s">
        <v>17</v>
      </c>
      <c r="C4323">
        <v>5</v>
      </c>
      <c r="D4323">
        <v>1</v>
      </c>
      <c r="E4323" t="s">
        <v>17</v>
      </c>
      <c r="F4323" t="s">
        <v>54</v>
      </c>
      <c r="G4323" t="s">
        <v>19</v>
      </c>
      <c r="H4323">
        <v>34</v>
      </c>
      <c r="I4323" t="s">
        <v>17</v>
      </c>
      <c r="J4323">
        <v>0</v>
      </c>
      <c r="K4323" t="s">
        <v>20</v>
      </c>
      <c r="L4323" t="s">
        <v>6792</v>
      </c>
      <c r="M4323">
        <v>9</v>
      </c>
      <c r="P4323" s="32">
        <v>44974</v>
      </c>
      <c r="Q4323" s="1">
        <v>8.8215771629725204</v>
      </c>
      <c r="R4323">
        <v>8</v>
      </c>
      <c r="S4323" t="str" cm="1">
        <f t="array" ref="S4323">_xlfn.IFS(R4323=0,"None",R4323&lt;3,"Low",R4323&lt;6,"Medium",R4323&lt;=10,"High")</f>
        <v>High</v>
      </c>
      <c r="T4323" t="str" cm="1">
        <f t="array" ref="T4323">_xlfn.IFS(M4323&lt;=20,"Low",M4323&lt;=50,"Medium",M4323&lt;=90,"High")</f>
        <v>Low</v>
      </c>
      <c r="U4323" s="33">
        <f>Datos_Limpios[[#This Row],[Number of Complaints or Support]]/Datos_Limpios[[#This Row],[Account Length (in months)]]</f>
        <v>1.6</v>
      </c>
      <c r="V4323" t="str" cm="1">
        <f t="array" ref="V4323">_xlfn.IFS(H4323&lt;30,"Under 30",H4323&lt;66,"Middle Age",H4323&gt;=66,"Senior")</f>
        <v>Middle Age</v>
      </c>
      <c r="W4323" t="s">
        <v>6823</v>
      </c>
    </row>
    <row r="4324" spans="1:23" x14ac:dyDescent="0.3">
      <c r="A4324" t="s">
        <v>4421</v>
      </c>
      <c r="B4324" t="s">
        <v>17</v>
      </c>
      <c r="C4324">
        <v>14</v>
      </c>
      <c r="D4324">
        <v>1</v>
      </c>
      <c r="E4324" t="s">
        <v>23</v>
      </c>
      <c r="F4324" t="s">
        <v>94</v>
      </c>
      <c r="G4324" t="s">
        <v>6790</v>
      </c>
      <c r="H4324">
        <v>38</v>
      </c>
      <c r="I4324" t="s">
        <v>17</v>
      </c>
      <c r="J4324">
        <v>0</v>
      </c>
      <c r="K4324" t="s">
        <v>20</v>
      </c>
      <c r="L4324" t="s">
        <v>6792</v>
      </c>
      <c r="M4324">
        <v>21</v>
      </c>
      <c r="P4324" s="32">
        <v>44012</v>
      </c>
      <c r="Q4324" s="1">
        <v>21.771236458813519</v>
      </c>
      <c r="R4324">
        <v>2</v>
      </c>
      <c r="S4324" t="str" cm="1">
        <f t="array" ref="S4324">_xlfn.IFS(R4324=0,"None",R4324&lt;3,"Low",R4324&lt;6,"Medium",R4324&lt;=10,"High")</f>
        <v>Low</v>
      </c>
      <c r="T4324" t="str" cm="1">
        <f t="array" ref="T4324">_xlfn.IFS(M4324&lt;=20,"Low",M4324&lt;=50,"Medium",M4324&lt;=90,"High")</f>
        <v>Medium</v>
      </c>
      <c r="U4324" s="33">
        <f>Datos_Limpios[[#This Row],[Number of Complaints or Support]]/Datos_Limpios[[#This Row],[Account Length (in months)]]</f>
        <v>0.14285714285714285</v>
      </c>
      <c r="V4324" t="str" cm="1">
        <f t="array" ref="V4324">_xlfn.IFS(H4324&lt;30,"Under 30",H4324&lt;66,"Middle Age",H4324&gt;=66,"Senior")</f>
        <v>Middle Age</v>
      </c>
      <c r="W4324" t="s">
        <v>6823</v>
      </c>
    </row>
    <row r="4325" spans="1:23" x14ac:dyDescent="0.3">
      <c r="A4325" t="s">
        <v>4422</v>
      </c>
      <c r="B4325" t="s">
        <v>17</v>
      </c>
      <c r="C4325">
        <v>40</v>
      </c>
      <c r="D4325">
        <v>1</v>
      </c>
      <c r="E4325" t="s">
        <v>17</v>
      </c>
      <c r="F4325" t="s">
        <v>112</v>
      </c>
      <c r="G4325" t="s">
        <v>19</v>
      </c>
      <c r="H4325">
        <v>30</v>
      </c>
      <c r="I4325" t="s">
        <v>17</v>
      </c>
      <c r="J4325">
        <v>0</v>
      </c>
      <c r="K4325" t="s">
        <v>32</v>
      </c>
      <c r="L4325" t="s">
        <v>6791</v>
      </c>
      <c r="M4325">
        <v>13</v>
      </c>
      <c r="P4325" s="32">
        <v>44165</v>
      </c>
      <c r="Q4325" s="1">
        <v>12.80674683010011</v>
      </c>
      <c r="R4325">
        <v>6</v>
      </c>
      <c r="S4325" t="str" cm="1">
        <f t="array" ref="S4325">_xlfn.IFS(R4325=0,"None",R4325&lt;3,"Low",R4325&lt;6,"Medium",R4325&lt;=10,"High")</f>
        <v>High</v>
      </c>
      <c r="T4325" t="str" cm="1">
        <f t="array" ref="T4325">_xlfn.IFS(M4325&lt;=20,"Low",M4325&lt;=50,"Medium",M4325&lt;=90,"High")</f>
        <v>Low</v>
      </c>
      <c r="U4325" s="33">
        <f>Datos_Limpios[[#This Row],[Number of Complaints or Support]]/Datos_Limpios[[#This Row],[Account Length (in months)]]</f>
        <v>0.15</v>
      </c>
      <c r="V4325" t="str" cm="1">
        <f t="array" ref="V4325">_xlfn.IFS(H4325&lt;30,"Under 30",H4325&lt;66,"Middle Age",H4325&gt;=66,"Senior")</f>
        <v>Middle Age</v>
      </c>
      <c r="W4325" t="s">
        <v>6823</v>
      </c>
    </row>
    <row r="4326" spans="1:23" x14ac:dyDescent="0.3">
      <c r="A4326" t="s">
        <v>4423</v>
      </c>
      <c r="B4326" t="s">
        <v>17</v>
      </c>
      <c r="C4326">
        <v>24</v>
      </c>
      <c r="D4326">
        <v>0</v>
      </c>
      <c r="E4326" t="s">
        <v>23</v>
      </c>
      <c r="F4326" t="s">
        <v>140</v>
      </c>
      <c r="G4326" t="s">
        <v>6790</v>
      </c>
      <c r="H4326">
        <v>33</v>
      </c>
      <c r="I4326" t="s">
        <v>23</v>
      </c>
      <c r="J4326">
        <v>2</v>
      </c>
      <c r="K4326" t="s">
        <v>20</v>
      </c>
      <c r="L4326" t="s">
        <v>6792</v>
      </c>
      <c r="M4326">
        <v>18</v>
      </c>
      <c r="P4326" s="32">
        <v>44765</v>
      </c>
      <c r="Q4326" s="1">
        <v>21.143900991019091</v>
      </c>
      <c r="R4326">
        <v>2</v>
      </c>
      <c r="S4326" t="str" cm="1">
        <f t="array" ref="S4326">_xlfn.IFS(R4326=0,"None",R4326&lt;3,"Low",R4326&lt;6,"Medium",R4326&lt;=10,"High")</f>
        <v>Low</v>
      </c>
      <c r="T4326" t="str" cm="1">
        <f t="array" ref="T4326">_xlfn.IFS(M4326&lt;=20,"Low",M4326&lt;=50,"Medium",M4326&lt;=90,"High")</f>
        <v>Low</v>
      </c>
      <c r="U4326" s="33">
        <f>Datos_Limpios[[#This Row],[Number of Complaints or Support]]/Datos_Limpios[[#This Row],[Account Length (in months)]]</f>
        <v>8.3333333333333329E-2</v>
      </c>
      <c r="V4326" t="str" cm="1">
        <f t="array" ref="V4326">_xlfn.IFS(H4326&lt;30,"Under 30",H4326&lt;66,"Middle Age",H4326&gt;=66,"Senior")</f>
        <v>Middle Age</v>
      </c>
      <c r="W4326" t="s">
        <v>6826</v>
      </c>
    </row>
    <row r="4327" spans="1:23" x14ac:dyDescent="0.3">
      <c r="A4327" t="s">
        <v>4424</v>
      </c>
      <c r="B4327" t="s">
        <v>17</v>
      </c>
      <c r="C4327">
        <v>57</v>
      </c>
      <c r="D4327">
        <v>0</v>
      </c>
      <c r="E4327" t="s">
        <v>17</v>
      </c>
      <c r="F4327" t="s">
        <v>44</v>
      </c>
      <c r="G4327" t="s">
        <v>19</v>
      </c>
      <c r="H4327">
        <v>22</v>
      </c>
      <c r="I4327" t="s">
        <v>23</v>
      </c>
      <c r="J4327">
        <v>2</v>
      </c>
      <c r="K4327" t="s">
        <v>32</v>
      </c>
      <c r="L4327" t="s">
        <v>6791</v>
      </c>
      <c r="M4327">
        <v>9</v>
      </c>
      <c r="P4327" s="32">
        <v>44639</v>
      </c>
      <c r="Q4327" s="1">
        <v>9.308132580108591</v>
      </c>
      <c r="R4327">
        <v>2</v>
      </c>
      <c r="S4327" t="str" cm="1">
        <f t="array" ref="S4327">_xlfn.IFS(R4327=0,"None",R4327&lt;3,"Low",R4327&lt;6,"Medium",R4327&lt;=10,"High")</f>
        <v>Low</v>
      </c>
      <c r="T4327" t="str" cm="1">
        <f t="array" ref="T4327">_xlfn.IFS(M4327&lt;=20,"Low",M4327&lt;=50,"Medium",M4327&lt;=90,"High")</f>
        <v>Low</v>
      </c>
      <c r="U4327" s="33">
        <f>Datos_Limpios[[#This Row],[Number of Complaints or Support]]/Datos_Limpios[[#This Row],[Account Length (in months)]]</f>
        <v>3.5087719298245612E-2</v>
      </c>
      <c r="V4327" t="str" cm="1">
        <f t="array" ref="V4327">_xlfn.IFS(H4327&lt;30,"Under 30",H4327&lt;66,"Middle Age",H4327&gt;=66,"Senior")</f>
        <v>Under 30</v>
      </c>
      <c r="W4327" t="s">
        <v>6824</v>
      </c>
    </row>
    <row r="4328" spans="1:23" x14ac:dyDescent="0.3">
      <c r="A4328" t="s">
        <v>4425</v>
      </c>
      <c r="B4328" t="s">
        <v>23</v>
      </c>
      <c r="C4328">
        <v>33</v>
      </c>
      <c r="D4328">
        <v>0</v>
      </c>
      <c r="E4328" t="s">
        <v>23</v>
      </c>
      <c r="F4328" t="s">
        <v>140</v>
      </c>
      <c r="G4328" t="s">
        <v>19</v>
      </c>
      <c r="H4328">
        <v>73</v>
      </c>
      <c r="I4328" t="s">
        <v>17</v>
      </c>
      <c r="J4328">
        <v>0</v>
      </c>
      <c r="K4328" t="s">
        <v>20</v>
      </c>
      <c r="L4328" t="s">
        <v>6792</v>
      </c>
      <c r="M4328">
        <v>38</v>
      </c>
      <c r="N4328" t="s">
        <v>27</v>
      </c>
      <c r="O4328" t="s">
        <v>208</v>
      </c>
      <c r="P4328" s="32">
        <v>44762</v>
      </c>
      <c r="Q4328" s="1">
        <v>39.813971511679853</v>
      </c>
      <c r="R4328">
        <v>6</v>
      </c>
      <c r="S4328" t="str" cm="1">
        <f t="array" ref="S4328">_xlfn.IFS(R4328=0,"None",R4328&lt;3,"Low",R4328&lt;6,"Medium",R4328&lt;=10,"High")</f>
        <v>High</v>
      </c>
      <c r="T4328" t="str" cm="1">
        <f t="array" ref="T4328">_xlfn.IFS(M4328&lt;=20,"Low",M4328&lt;=50,"Medium",M4328&lt;=90,"High")</f>
        <v>Medium</v>
      </c>
      <c r="U4328" s="33">
        <f>Datos_Limpios[[#This Row],[Number of Complaints or Support]]/Datos_Limpios[[#This Row],[Account Length (in months)]]</f>
        <v>0.18181818181818182</v>
      </c>
      <c r="V4328" t="str" cm="1">
        <f t="array" ref="V4328">_xlfn.IFS(H4328&lt;30,"Under 30",H4328&lt;66,"Middle Age",H4328&gt;=66,"Senior")</f>
        <v>Senior</v>
      </c>
      <c r="W4328" t="s">
        <v>6826</v>
      </c>
    </row>
    <row r="4329" spans="1:23" x14ac:dyDescent="0.3">
      <c r="A4329" t="s">
        <v>4426</v>
      </c>
      <c r="B4329" t="s">
        <v>23</v>
      </c>
      <c r="C4329">
        <v>11</v>
      </c>
      <c r="D4329">
        <v>2</v>
      </c>
      <c r="E4329" t="s">
        <v>23</v>
      </c>
      <c r="F4329" t="s">
        <v>138</v>
      </c>
      <c r="G4329" t="s">
        <v>6790</v>
      </c>
      <c r="H4329">
        <v>58</v>
      </c>
      <c r="I4329" t="s">
        <v>17</v>
      </c>
      <c r="J4329">
        <v>0</v>
      </c>
      <c r="K4329" t="s">
        <v>20</v>
      </c>
      <c r="L4329" t="s">
        <v>6792</v>
      </c>
      <c r="M4329">
        <v>28</v>
      </c>
      <c r="N4329" t="s">
        <v>27</v>
      </c>
      <c r="O4329" t="s">
        <v>125</v>
      </c>
      <c r="P4329" s="32">
        <v>44933</v>
      </c>
      <c r="Q4329" s="1">
        <v>27.805362310411631</v>
      </c>
      <c r="R4329">
        <v>5</v>
      </c>
      <c r="S4329" t="str" cm="1">
        <f t="array" ref="S4329">_xlfn.IFS(R4329=0,"None",R4329&lt;3,"Low",R4329&lt;6,"Medium",R4329&lt;=10,"High")</f>
        <v>Medium</v>
      </c>
      <c r="T4329" t="str" cm="1">
        <f t="array" ref="T4329">_xlfn.IFS(M4329&lt;=20,"Low",M4329&lt;=50,"Medium",M4329&lt;=90,"High")</f>
        <v>Medium</v>
      </c>
      <c r="U4329" s="33">
        <f>Datos_Limpios[[#This Row],[Number of Complaints or Support]]/Datos_Limpios[[#This Row],[Account Length (in months)]]</f>
        <v>0.45454545454545453</v>
      </c>
      <c r="V4329" t="str" cm="1">
        <f t="array" ref="V4329">_xlfn.IFS(H4329&lt;30,"Under 30",H4329&lt;66,"Middle Age",H4329&gt;=66,"Senior")</f>
        <v>Middle Age</v>
      </c>
      <c r="W4329" t="s">
        <v>6824</v>
      </c>
    </row>
    <row r="4330" spans="1:23" x14ac:dyDescent="0.3">
      <c r="A4330" t="s">
        <v>4427</v>
      </c>
      <c r="B4330" t="s">
        <v>17</v>
      </c>
      <c r="C4330">
        <v>40</v>
      </c>
      <c r="D4330">
        <v>0</v>
      </c>
      <c r="E4330" t="s">
        <v>23</v>
      </c>
      <c r="F4330" t="s">
        <v>121</v>
      </c>
      <c r="G4330" t="s">
        <v>6790</v>
      </c>
      <c r="H4330">
        <v>63</v>
      </c>
      <c r="I4330" t="s">
        <v>17</v>
      </c>
      <c r="J4330">
        <v>0</v>
      </c>
      <c r="K4330" t="s">
        <v>24</v>
      </c>
      <c r="L4330" t="s">
        <v>6792</v>
      </c>
      <c r="M4330">
        <v>42</v>
      </c>
      <c r="P4330" s="32">
        <v>45005</v>
      </c>
      <c r="Q4330" s="1">
        <v>44.662439005637879</v>
      </c>
      <c r="R4330">
        <v>5</v>
      </c>
      <c r="S4330" t="str" cm="1">
        <f t="array" ref="S4330">_xlfn.IFS(R4330=0,"None",R4330&lt;3,"Low",R4330&lt;6,"Medium",R4330&lt;=10,"High")</f>
        <v>Medium</v>
      </c>
      <c r="T4330" t="str" cm="1">
        <f t="array" ref="T4330">_xlfn.IFS(M4330&lt;=20,"Low",M4330&lt;=50,"Medium",M4330&lt;=90,"High")</f>
        <v>Medium</v>
      </c>
      <c r="U4330" s="33">
        <f>Datos_Limpios[[#This Row],[Number of Complaints or Support]]/Datos_Limpios[[#This Row],[Account Length (in months)]]</f>
        <v>0.125</v>
      </c>
      <c r="V4330" t="str" cm="1">
        <f t="array" ref="V4330">_xlfn.IFS(H4330&lt;30,"Under 30",H4330&lt;66,"Middle Age",H4330&gt;=66,"Senior")</f>
        <v>Middle Age</v>
      </c>
      <c r="W4330" t="s">
        <v>6826</v>
      </c>
    </row>
    <row r="4331" spans="1:23" x14ac:dyDescent="0.3">
      <c r="A4331" t="s">
        <v>4428</v>
      </c>
      <c r="B4331" t="s">
        <v>17</v>
      </c>
      <c r="C4331">
        <v>19</v>
      </c>
      <c r="D4331">
        <v>0</v>
      </c>
      <c r="E4331" t="s">
        <v>17</v>
      </c>
      <c r="F4331" t="s">
        <v>36</v>
      </c>
      <c r="G4331" t="s">
        <v>19</v>
      </c>
      <c r="H4331">
        <v>47</v>
      </c>
      <c r="I4331" t="s">
        <v>23</v>
      </c>
      <c r="J4331">
        <v>6</v>
      </c>
      <c r="K4331" t="s">
        <v>32</v>
      </c>
      <c r="L4331" t="s">
        <v>6791</v>
      </c>
      <c r="M4331">
        <v>6</v>
      </c>
      <c r="P4331" s="32">
        <v>44191</v>
      </c>
      <c r="Q4331" s="1">
        <v>5.0894146325750391</v>
      </c>
      <c r="R4331">
        <v>4</v>
      </c>
      <c r="S4331" t="str" cm="1">
        <f t="array" ref="S4331">_xlfn.IFS(R4331=0,"None",R4331&lt;3,"Low",R4331&lt;6,"Medium",R4331&lt;=10,"High")</f>
        <v>Medium</v>
      </c>
      <c r="T4331" t="str" cm="1">
        <f t="array" ref="T4331">_xlfn.IFS(M4331&lt;=20,"Low",M4331&lt;=50,"Medium",M4331&lt;=90,"High")</f>
        <v>Low</v>
      </c>
      <c r="U4331" s="33">
        <f>Datos_Limpios[[#This Row],[Number of Complaints or Support]]/Datos_Limpios[[#This Row],[Account Length (in months)]]</f>
        <v>0.21052631578947367</v>
      </c>
      <c r="V4331" t="str" cm="1">
        <f t="array" ref="V4331">_xlfn.IFS(H4331&lt;30,"Under 30",H4331&lt;66,"Middle Age",H4331&gt;=66,"Senior")</f>
        <v>Middle Age</v>
      </c>
      <c r="W4331" t="s">
        <v>6824</v>
      </c>
    </row>
    <row r="4332" spans="1:23" x14ac:dyDescent="0.3">
      <c r="A4332" t="s">
        <v>4429</v>
      </c>
      <c r="B4332" t="s">
        <v>23</v>
      </c>
      <c r="C4332">
        <v>64</v>
      </c>
      <c r="D4332">
        <v>2</v>
      </c>
      <c r="E4332" t="s">
        <v>23</v>
      </c>
      <c r="F4332" t="s">
        <v>166</v>
      </c>
      <c r="G4332" t="s">
        <v>6790</v>
      </c>
      <c r="H4332">
        <v>59</v>
      </c>
      <c r="I4332" t="s">
        <v>17</v>
      </c>
      <c r="J4332">
        <v>0</v>
      </c>
      <c r="K4332" t="s">
        <v>20</v>
      </c>
      <c r="L4332" t="s">
        <v>6792</v>
      </c>
      <c r="M4332">
        <v>63</v>
      </c>
      <c r="N4332" t="s">
        <v>27</v>
      </c>
      <c r="O4332" t="s">
        <v>125</v>
      </c>
      <c r="P4332" s="32">
        <v>44326</v>
      </c>
      <c r="Q4332" s="1">
        <v>67.725936051634548</v>
      </c>
      <c r="R4332">
        <v>8</v>
      </c>
      <c r="S4332" t="str" cm="1">
        <f t="array" ref="S4332">_xlfn.IFS(R4332=0,"None",R4332&lt;3,"Low",R4332&lt;6,"Medium",R4332&lt;=10,"High")</f>
        <v>High</v>
      </c>
      <c r="T4332" t="str" cm="1">
        <f t="array" ref="T4332">_xlfn.IFS(M4332&lt;=20,"Low",M4332&lt;=50,"Medium",M4332&lt;=90,"High")</f>
        <v>High</v>
      </c>
      <c r="U4332" s="33">
        <f>Datos_Limpios[[#This Row],[Number of Complaints or Support]]/Datos_Limpios[[#This Row],[Account Length (in months)]]</f>
        <v>0.125</v>
      </c>
      <c r="V4332" t="str" cm="1">
        <f t="array" ref="V4332">_xlfn.IFS(H4332&lt;30,"Under 30",H4332&lt;66,"Middle Age",H4332&gt;=66,"Senior")</f>
        <v>Middle Age</v>
      </c>
      <c r="W4332" t="s">
        <v>6825</v>
      </c>
    </row>
    <row r="4333" spans="1:23" x14ac:dyDescent="0.3">
      <c r="A4333" t="s">
        <v>4430</v>
      </c>
      <c r="B4333" t="s">
        <v>17</v>
      </c>
      <c r="C4333">
        <v>2</v>
      </c>
      <c r="D4333">
        <v>0</v>
      </c>
      <c r="E4333" t="s">
        <v>23</v>
      </c>
      <c r="F4333" t="s">
        <v>130</v>
      </c>
      <c r="G4333" t="s">
        <v>19</v>
      </c>
      <c r="H4333">
        <v>70</v>
      </c>
      <c r="I4333" t="s">
        <v>17</v>
      </c>
      <c r="J4333">
        <v>0</v>
      </c>
      <c r="K4333" t="s">
        <v>32</v>
      </c>
      <c r="L4333" t="s">
        <v>6791</v>
      </c>
      <c r="M4333">
        <v>45</v>
      </c>
      <c r="P4333" s="32">
        <v>44535</v>
      </c>
      <c r="Q4333" s="1">
        <v>38.101250051081969</v>
      </c>
      <c r="R4333">
        <v>7</v>
      </c>
      <c r="S4333" t="str" cm="1">
        <f t="array" ref="S4333">_xlfn.IFS(R4333=0,"None",R4333&lt;3,"Low",R4333&lt;6,"Medium",R4333&lt;=10,"High")</f>
        <v>High</v>
      </c>
      <c r="T4333" t="str" cm="1">
        <f t="array" ref="T4333">_xlfn.IFS(M4333&lt;=20,"Low",M4333&lt;=50,"Medium",M4333&lt;=90,"High")</f>
        <v>Medium</v>
      </c>
      <c r="U4333" s="33">
        <f>Datos_Limpios[[#This Row],[Number of Complaints or Support]]/Datos_Limpios[[#This Row],[Account Length (in months)]]</f>
        <v>3.5</v>
      </c>
      <c r="V4333" t="str" cm="1">
        <f t="array" ref="V4333">_xlfn.IFS(H4333&lt;30,"Under 30",H4333&lt;66,"Middle Age",H4333&gt;=66,"Senior")</f>
        <v>Senior</v>
      </c>
      <c r="W4333" t="s">
        <v>6825</v>
      </c>
    </row>
    <row r="4334" spans="1:23" x14ac:dyDescent="0.3">
      <c r="A4334" t="s">
        <v>4431</v>
      </c>
      <c r="B4334" t="s">
        <v>17</v>
      </c>
      <c r="C4334">
        <v>32</v>
      </c>
      <c r="D4334">
        <v>0</v>
      </c>
      <c r="E4334" t="s">
        <v>17</v>
      </c>
      <c r="F4334" t="s">
        <v>205</v>
      </c>
      <c r="G4334" t="s">
        <v>19</v>
      </c>
      <c r="H4334">
        <v>45</v>
      </c>
      <c r="I4334" t="s">
        <v>17</v>
      </c>
      <c r="J4334">
        <v>0</v>
      </c>
      <c r="K4334" t="s">
        <v>24</v>
      </c>
      <c r="L4334" t="s">
        <v>6792</v>
      </c>
      <c r="M4334">
        <v>7</v>
      </c>
      <c r="P4334" s="32">
        <v>44798</v>
      </c>
      <c r="Q4334" s="1">
        <v>6.9254920054839362</v>
      </c>
      <c r="R4334">
        <v>2</v>
      </c>
      <c r="S4334" t="str" cm="1">
        <f t="array" ref="S4334">_xlfn.IFS(R4334=0,"None",R4334&lt;3,"Low",R4334&lt;6,"Medium",R4334&lt;=10,"High")</f>
        <v>Low</v>
      </c>
      <c r="T4334" t="str" cm="1">
        <f t="array" ref="T4334">_xlfn.IFS(M4334&lt;=20,"Low",M4334&lt;=50,"Medium",M4334&lt;=90,"High")</f>
        <v>Low</v>
      </c>
      <c r="U4334" s="33">
        <f>Datos_Limpios[[#This Row],[Number of Complaints or Support]]/Datos_Limpios[[#This Row],[Account Length (in months)]]</f>
        <v>6.25E-2</v>
      </c>
      <c r="V4334" t="str" cm="1">
        <f t="array" ref="V4334">_xlfn.IFS(H4334&lt;30,"Under 30",H4334&lt;66,"Middle Age",H4334&gt;=66,"Senior")</f>
        <v>Middle Age</v>
      </c>
      <c r="W4334" t="s">
        <v>6823</v>
      </c>
    </row>
    <row r="4335" spans="1:23" x14ac:dyDescent="0.3">
      <c r="A4335" t="s">
        <v>4432</v>
      </c>
      <c r="B4335" t="s">
        <v>23</v>
      </c>
      <c r="C4335">
        <v>21</v>
      </c>
      <c r="D4335">
        <v>4</v>
      </c>
      <c r="E4335" t="s">
        <v>23</v>
      </c>
      <c r="F4335" t="s">
        <v>29</v>
      </c>
      <c r="G4335" t="s">
        <v>19</v>
      </c>
      <c r="H4335">
        <v>22</v>
      </c>
      <c r="I4335" t="s">
        <v>17</v>
      </c>
      <c r="J4335">
        <v>0</v>
      </c>
      <c r="K4335" t="s">
        <v>20</v>
      </c>
      <c r="L4335" t="s">
        <v>6792</v>
      </c>
      <c r="M4335">
        <v>59</v>
      </c>
      <c r="N4335" t="s">
        <v>59</v>
      </c>
      <c r="O4335" t="s">
        <v>116</v>
      </c>
      <c r="P4335" s="32">
        <v>45175</v>
      </c>
      <c r="Q4335" s="1">
        <v>63.541397521325329</v>
      </c>
      <c r="R4335">
        <v>2</v>
      </c>
      <c r="S4335" t="str" cm="1">
        <f t="array" ref="S4335">_xlfn.IFS(R4335=0,"None",R4335&lt;3,"Low",R4335&lt;6,"Medium",R4335&lt;=10,"High")</f>
        <v>Low</v>
      </c>
      <c r="T4335" t="str" cm="1">
        <f t="array" ref="T4335">_xlfn.IFS(M4335&lt;=20,"Low",M4335&lt;=50,"Medium",M4335&lt;=90,"High")</f>
        <v>High</v>
      </c>
      <c r="U4335" s="33">
        <f>Datos_Limpios[[#This Row],[Number of Complaints or Support]]/Datos_Limpios[[#This Row],[Account Length (in months)]]</f>
        <v>9.5238095238095233E-2</v>
      </c>
      <c r="V4335" t="str" cm="1">
        <f t="array" ref="V4335">_xlfn.IFS(H4335&lt;30,"Under 30",H4335&lt;66,"Middle Age",H4335&gt;=66,"Senior")</f>
        <v>Under 30</v>
      </c>
      <c r="W4335" t="s">
        <v>6825</v>
      </c>
    </row>
    <row r="4336" spans="1:23" x14ac:dyDescent="0.3">
      <c r="A4336" t="s">
        <v>4433</v>
      </c>
      <c r="B4336" t="s">
        <v>17</v>
      </c>
      <c r="C4336">
        <v>60</v>
      </c>
      <c r="D4336">
        <v>0</v>
      </c>
      <c r="E4336" t="s">
        <v>17</v>
      </c>
      <c r="F4336" t="s">
        <v>166</v>
      </c>
      <c r="G4336" t="s">
        <v>6790</v>
      </c>
      <c r="H4336">
        <v>51</v>
      </c>
      <c r="I4336" t="s">
        <v>23</v>
      </c>
      <c r="J4336">
        <v>2</v>
      </c>
      <c r="K4336" t="s">
        <v>32</v>
      </c>
      <c r="L4336" t="s">
        <v>6792</v>
      </c>
      <c r="M4336">
        <v>54</v>
      </c>
      <c r="P4336" s="32">
        <v>44507</v>
      </c>
      <c r="Q4336" s="1">
        <v>52.274057058424297</v>
      </c>
      <c r="R4336">
        <v>2</v>
      </c>
      <c r="S4336" t="str" cm="1">
        <f t="array" ref="S4336">_xlfn.IFS(R4336=0,"None",R4336&lt;3,"Low",R4336&lt;6,"Medium",R4336&lt;=10,"High")</f>
        <v>Low</v>
      </c>
      <c r="T4336" t="str" cm="1">
        <f t="array" ref="T4336">_xlfn.IFS(M4336&lt;=20,"Low",M4336&lt;=50,"Medium",M4336&lt;=90,"High")</f>
        <v>High</v>
      </c>
      <c r="U4336" s="33">
        <f>Datos_Limpios[[#This Row],[Number of Complaints or Support]]/Datos_Limpios[[#This Row],[Account Length (in months)]]</f>
        <v>3.3333333333333333E-2</v>
      </c>
      <c r="V4336" t="str" cm="1">
        <f t="array" ref="V4336">_xlfn.IFS(H4336&lt;30,"Under 30",H4336&lt;66,"Middle Age",H4336&gt;=66,"Senior")</f>
        <v>Middle Age</v>
      </c>
      <c r="W4336" t="s">
        <v>6825</v>
      </c>
    </row>
    <row r="4337" spans="1:23" x14ac:dyDescent="0.3">
      <c r="A4337" t="s">
        <v>4434</v>
      </c>
      <c r="B4337" t="s">
        <v>17</v>
      </c>
      <c r="C4337">
        <v>16</v>
      </c>
      <c r="D4337">
        <v>1</v>
      </c>
      <c r="E4337" t="s">
        <v>23</v>
      </c>
      <c r="F4337" t="s">
        <v>79</v>
      </c>
      <c r="G4337" t="s">
        <v>6790</v>
      </c>
      <c r="H4337">
        <v>57</v>
      </c>
      <c r="I4337" t="s">
        <v>23</v>
      </c>
      <c r="J4337">
        <v>2</v>
      </c>
      <c r="K4337" t="s">
        <v>20</v>
      </c>
      <c r="L4337" t="s">
        <v>6792</v>
      </c>
      <c r="M4337">
        <v>15</v>
      </c>
      <c r="P4337" s="32">
        <v>43847</v>
      </c>
      <c r="Q4337" s="1">
        <v>14.4479241987957</v>
      </c>
      <c r="R4337">
        <v>9</v>
      </c>
      <c r="S4337" t="str" cm="1">
        <f t="array" ref="S4337">_xlfn.IFS(R4337=0,"None",R4337&lt;3,"Low",R4337&lt;6,"Medium",R4337&lt;=10,"High")</f>
        <v>High</v>
      </c>
      <c r="T4337" t="str" cm="1">
        <f t="array" ref="T4337">_xlfn.IFS(M4337&lt;=20,"Low",M4337&lt;=50,"Medium",M4337&lt;=90,"High")</f>
        <v>Low</v>
      </c>
      <c r="U4337" s="33">
        <f>Datos_Limpios[[#This Row],[Number of Complaints or Support]]/Datos_Limpios[[#This Row],[Account Length (in months)]]</f>
        <v>0.5625</v>
      </c>
      <c r="V4337" t="str" cm="1">
        <f t="array" ref="V4337">_xlfn.IFS(H4337&lt;30,"Under 30",H4337&lt;66,"Middle Age",H4337&gt;=66,"Senior")</f>
        <v>Middle Age</v>
      </c>
      <c r="W4337" t="s">
        <v>6826</v>
      </c>
    </row>
    <row r="4338" spans="1:23" x14ac:dyDescent="0.3">
      <c r="A4338" t="s">
        <v>4435</v>
      </c>
      <c r="B4338" t="s">
        <v>23</v>
      </c>
      <c r="C4338">
        <v>1</v>
      </c>
      <c r="D4338">
        <v>3</v>
      </c>
      <c r="E4338" t="s">
        <v>23</v>
      </c>
      <c r="F4338" t="s">
        <v>202</v>
      </c>
      <c r="G4338" t="s">
        <v>19</v>
      </c>
      <c r="H4338">
        <v>69</v>
      </c>
      <c r="I4338" t="s">
        <v>17</v>
      </c>
      <c r="J4338">
        <v>0</v>
      </c>
      <c r="K4338" t="s">
        <v>20</v>
      </c>
      <c r="L4338" t="s">
        <v>6792</v>
      </c>
      <c r="M4338">
        <v>37</v>
      </c>
      <c r="N4338" t="s">
        <v>27</v>
      </c>
      <c r="O4338" t="s">
        <v>208</v>
      </c>
      <c r="P4338" s="32">
        <v>44579</v>
      </c>
      <c r="Q4338" s="1">
        <v>43.192562858582257</v>
      </c>
      <c r="R4338">
        <v>0</v>
      </c>
      <c r="S4338" t="str" cm="1">
        <f t="array" ref="S4338">_xlfn.IFS(R4338=0,"None",R4338&lt;3,"Low",R4338&lt;6,"Medium",R4338&lt;=10,"High")</f>
        <v>None</v>
      </c>
      <c r="T4338" t="str" cm="1">
        <f t="array" ref="T4338">_xlfn.IFS(M4338&lt;=20,"Low",M4338&lt;=50,"Medium",M4338&lt;=90,"High")</f>
        <v>Medium</v>
      </c>
      <c r="U4338" s="33">
        <f>Datos_Limpios[[#This Row],[Number of Complaints or Support]]/Datos_Limpios[[#This Row],[Account Length (in months)]]</f>
        <v>0</v>
      </c>
      <c r="V4338" t="str" cm="1">
        <f t="array" ref="V4338">_xlfn.IFS(H4338&lt;30,"Under 30",H4338&lt;66,"Middle Age",H4338&gt;=66,"Senior")</f>
        <v>Senior</v>
      </c>
      <c r="W4338" t="s">
        <v>6825</v>
      </c>
    </row>
    <row r="4339" spans="1:23" x14ac:dyDescent="0.3">
      <c r="A4339" t="s">
        <v>4436</v>
      </c>
      <c r="B4339" t="s">
        <v>23</v>
      </c>
      <c r="C4339">
        <v>3</v>
      </c>
      <c r="D4339">
        <v>0</v>
      </c>
      <c r="E4339" t="s">
        <v>23</v>
      </c>
      <c r="F4339" t="s">
        <v>158</v>
      </c>
      <c r="G4339" t="s">
        <v>19</v>
      </c>
      <c r="H4339">
        <v>42</v>
      </c>
      <c r="I4339" t="s">
        <v>23</v>
      </c>
      <c r="J4339">
        <v>2</v>
      </c>
      <c r="K4339" t="s">
        <v>20</v>
      </c>
      <c r="L4339" t="s">
        <v>6794</v>
      </c>
      <c r="M4339">
        <v>19</v>
      </c>
      <c r="N4339" t="s">
        <v>27</v>
      </c>
      <c r="O4339" t="s">
        <v>164</v>
      </c>
      <c r="P4339" s="32">
        <v>45081</v>
      </c>
      <c r="Q4339" s="1">
        <v>18.930233501547409</v>
      </c>
      <c r="R4339">
        <v>8</v>
      </c>
      <c r="S4339" t="str" cm="1">
        <f t="array" ref="S4339">_xlfn.IFS(R4339=0,"None",R4339&lt;3,"Low",R4339&lt;6,"Medium",R4339&lt;=10,"High")</f>
        <v>High</v>
      </c>
      <c r="T4339" t="str" cm="1">
        <f t="array" ref="T4339">_xlfn.IFS(M4339&lt;=20,"Low",M4339&lt;=50,"Medium",M4339&lt;=90,"High")</f>
        <v>Low</v>
      </c>
      <c r="U4339" s="33">
        <f>Datos_Limpios[[#This Row],[Number of Complaints or Support]]/Datos_Limpios[[#This Row],[Account Length (in months)]]</f>
        <v>2.6666666666666665</v>
      </c>
      <c r="V4339" t="str" cm="1">
        <f t="array" ref="V4339">_xlfn.IFS(H4339&lt;30,"Under 30",H4339&lt;66,"Middle Age",H4339&gt;=66,"Senior")</f>
        <v>Middle Age</v>
      </c>
      <c r="W4339" t="s">
        <v>6823</v>
      </c>
    </row>
    <row r="4340" spans="1:23" x14ac:dyDescent="0.3">
      <c r="A4340" t="s">
        <v>4437</v>
      </c>
      <c r="B4340" t="s">
        <v>23</v>
      </c>
      <c r="C4340">
        <v>4</v>
      </c>
      <c r="D4340">
        <v>3</v>
      </c>
      <c r="E4340" t="s">
        <v>23</v>
      </c>
      <c r="F4340" t="s">
        <v>34</v>
      </c>
      <c r="G4340" t="s">
        <v>19</v>
      </c>
      <c r="H4340">
        <v>47</v>
      </c>
      <c r="I4340" t="s">
        <v>17</v>
      </c>
      <c r="J4340">
        <v>0</v>
      </c>
      <c r="K4340" t="s">
        <v>20</v>
      </c>
      <c r="L4340" t="s">
        <v>6792</v>
      </c>
      <c r="M4340">
        <v>42</v>
      </c>
      <c r="N4340" t="s">
        <v>27</v>
      </c>
      <c r="O4340" t="s">
        <v>125</v>
      </c>
      <c r="P4340" s="32">
        <v>44900</v>
      </c>
      <c r="Q4340" s="1">
        <v>49.982743102324108</v>
      </c>
      <c r="R4340">
        <v>3</v>
      </c>
      <c r="S4340" t="str" cm="1">
        <f t="array" ref="S4340">_xlfn.IFS(R4340=0,"None",R4340&lt;3,"Low",R4340&lt;6,"Medium",R4340&lt;=10,"High")</f>
        <v>Medium</v>
      </c>
      <c r="T4340" t="str" cm="1">
        <f t="array" ref="T4340">_xlfn.IFS(M4340&lt;=20,"Low",M4340&lt;=50,"Medium",M4340&lt;=90,"High")</f>
        <v>Medium</v>
      </c>
      <c r="U4340" s="33">
        <f>Datos_Limpios[[#This Row],[Number of Complaints or Support]]/Datos_Limpios[[#This Row],[Account Length (in months)]]</f>
        <v>0.75</v>
      </c>
      <c r="V4340" t="str" cm="1">
        <f t="array" ref="V4340">_xlfn.IFS(H4340&lt;30,"Under 30",H4340&lt;66,"Middle Age",H4340&gt;=66,"Senior")</f>
        <v>Middle Age</v>
      </c>
      <c r="W4340" t="s">
        <v>6823</v>
      </c>
    </row>
    <row r="4341" spans="1:23" x14ac:dyDescent="0.3">
      <c r="A4341" t="s">
        <v>4438</v>
      </c>
      <c r="B4341" t="s">
        <v>17</v>
      </c>
      <c r="C4341">
        <v>2</v>
      </c>
      <c r="D4341">
        <v>0</v>
      </c>
      <c r="E4341" t="s">
        <v>23</v>
      </c>
      <c r="F4341" t="s">
        <v>18</v>
      </c>
      <c r="G4341" t="s">
        <v>6790</v>
      </c>
      <c r="H4341">
        <v>22</v>
      </c>
      <c r="I4341" t="s">
        <v>17</v>
      </c>
      <c r="J4341">
        <v>0</v>
      </c>
      <c r="K4341" t="s">
        <v>20</v>
      </c>
      <c r="L4341" t="s">
        <v>6792</v>
      </c>
      <c r="M4341">
        <v>44</v>
      </c>
      <c r="P4341" s="32">
        <v>44718</v>
      </c>
      <c r="Q4341" s="1">
        <v>38.947710650325902</v>
      </c>
      <c r="R4341">
        <v>4</v>
      </c>
      <c r="S4341" t="str" cm="1">
        <f t="array" ref="S4341">_xlfn.IFS(R4341=0,"None",R4341&lt;3,"Low",R4341&lt;6,"Medium",R4341&lt;=10,"High")</f>
        <v>Medium</v>
      </c>
      <c r="T4341" t="str" cm="1">
        <f t="array" ref="T4341">_xlfn.IFS(M4341&lt;=20,"Low",M4341&lt;=50,"Medium",M4341&lt;=90,"High")</f>
        <v>Medium</v>
      </c>
      <c r="U4341" s="33">
        <f>Datos_Limpios[[#This Row],[Number of Complaints or Support]]/Datos_Limpios[[#This Row],[Account Length (in months)]]</f>
        <v>2</v>
      </c>
      <c r="V4341" t="str" cm="1">
        <f t="array" ref="V4341">_xlfn.IFS(H4341&lt;30,"Under 30",H4341&lt;66,"Middle Age",H4341&gt;=66,"Senior")</f>
        <v>Under 30</v>
      </c>
      <c r="W4341" t="s">
        <v>6823</v>
      </c>
    </row>
    <row r="4342" spans="1:23" x14ac:dyDescent="0.3">
      <c r="A4342" t="s">
        <v>4439</v>
      </c>
      <c r="B4342" t="s">
        <v>17</v>
      </c>
      <c r="C4342">
        <v>16</v>
      </c>
      <c r="D4342">
        <v>0</v>
      </c>
      <c r="E4342" t="s">
        <v>17</v>
      </c>
      <c r="F4342" t="s">
        <v>350</v>
      </c>
      <c r="G4342" t="s">
        <v>6790</v>
      </c>
      <c r="H4342">
        <v>58</v>
      </c>
      <c r="I4342" t="s">
        <v>17</v>
      </c>
      <c r="J4342">
        <v>0</v>
      </c>
      <c r="K4342" t="s">
        <v>20</v>
      </c>
      <c r="L4342" t="s">
        <v>6792</v>
      </c>
      <c r="M4342">
        <v>40</v>
      </c>
      <c r="P4342" s="32">
        <v>44393</v>
      </c>
      <c r="Q4342" s="1">
        <v>44.483809382786703</v>
      </c>
      <c r="R4342">
        <v>6</v>
      </c>
      <c r="S4342" t="str" cm="1">
        <f t="array" ref="S4342">_xlfn.IFS(R4342=0,"None",R4342&lt;3,"Low",R4342&lt;6,"Medium",R4342&lt;=10,"High")</f>
        <v>High</v>
      </c>
      <c r="T4342" t="str" cm="1">
        <f t="array" ref="T4342">_xlfn.IFS(M4342&lt;=20,"Low",M4342&lt;=50,"Medium",M4342&lt;=90,"High")</f>
        <v>Medium</v>
      </c>
      <c r="U4342" s="33">
        <f>Datos_Limpios[[#This Row],[Number of Complaints or Support]]/Datos_Limpios[[#This Row],[Account Length (in months)]]</f>
        <v>0.375</v>
      </c>
      <c r="V4342" t="str" cm="1">
        <f t="array" ref="V4342">_xlfn.IFS(H4342&lt;30,"Under 30",H4342&lt;66,"Middle Age",H4342&gt;=66,"Senior")</f>
        <v>Middle Age</v>
      </c>
      <c r="W4342" t="s">
        <v>6823</v>
      </c>
    </row>
    <row r="4343" spans="1:23" x14ac:dyDescent="0.3">
      <c r="A4343" t="s">
        <v>4440</v>
      </c>
      <c r="B4343" t="s">
        <v>17</v>
      </c>
      <c r="C4343">
        <v>67</v>
      </c>
      <c r="D4343">
        <v>0</v>
      </c>
      <c r="E4343" t="s">
        <v>17</v>
      </c>
      <c r="F4343" t="s">
        <v>69</v>
      </c>
      <c r="G4343" t="s">
        <v>6790</v>
      </c>
      <c r="H4343">
        <v>35</v>
      </c>
      <c r="I4343" t="s">
        <v>23</v>
      </c>
      <c r="J4343">
        <v>2</v>
      </c>
      <c r="K4343" t="s">
        <v>24</v>
      </c>
      <c r="L4343" t="s">
        <v>6791</v>
      </c>
      <c r="M4343">
        <v>13</v>
      </c>
      <c r="P4343" s="32">
        <v>43985</v>
      </c>
      <c r="Q4343" s="1">
        <v>13.44198105712433</v>
      </c>
      <c r="R4343">
        <v>6</v>
      </c>
      <c r="S4343" t="str" cm="1">
        <f t="array" ref="S4343">_xlfn.IFS(R4343=0,"None",R4343&lt;3,"Low",R4343&lt;6,"Medium",R4343&lt;=10,"High")</f>
        <v>High</v>
      </c>
      <c r="T4343" t="str" cm="1">
        <f t="array" ref="T4343">_xlfn.IFS(M4343&lt;=20,"Low",M4343&lt;=50,"Medium",M4343&lt;=90,"High")</f>
        <v>Low</v>
      </c>
      <c r="U4343" s="33">
        <f>Datos_Limpios[[#This Row],[Number of Complaints or Support]]/Datos_Limpios[[#This Row],[Account Length (in months)]]</f>
        <v>8.9552238805970144E-2</v>
      </c>
      <c r="V4343" t="str" cm="1">
        <f t="array" ref="V4343">_xlfn.IFS(H4343&lt;30,"Under 30",H4343&lt;66,"Middle Age",H4343&gt;=66,"Senior")</f>
        <v>Middle Age</v>
      </c>
      <c r="W4343" t="s">
        <v>6825</v>
      </c>
    </row>
    <row r="4344" spans="1:23" x14ac:dyDescent="0.3">
      <c r="A4344" t="s">
        <v>4441</v>
      </c>
      <c r="B4344" t="s">
        <v>17</v>
      </c>
      <c r="C4344">
        <v>45</v>
      </c>
      <c r="D4344">
        <v>1</v>
      </c>
      <c r="E4344" t="s">
        <v>23</v>
      </c>
      <c r="F4344" t="s">
        <v>350</v>
      </c>
      <c r="G4344" t="s">
        <v>6790</v>
      </c>
      <c r="H4344">
        <v>77</v>
      </c>
      <c r="I4344" t="s">
        <v>17</v>
      </c>
      <c r="J4344">
        <v>0</v>
      </c>
      <c r="K4344" t="s">
        <v>32</v>
      </c>
      <c r="L4344" t="s">
        <v>6792</v>
      </c>
      <c r="M4344">
        <v>40</v>
      </c>
      <c r="P4344" s="32">
        <v>44485</v>
      </c>
      <c r="Q4344" s="1">
        <v>35.976456811311387</v>
      </c>
      <c r="R4344">
        <v>2</v>
      </c>
      <c r="S4344" t="str" cm="1">
        <f t="array" ref="S4344">_xlfn.IFS(R4344=0,"None",R4344&lt;3,"Low",R4344&lt;6,"Medium",R4344&lt;=10,"High")</f>
        <v>Low</v>
      </c>
      <c r="T4344" t="str" cm="1">
        <f t="array" ref="T4344">_xlfn.IFS(M4344&lt;=20,"Low",M4344&lt;=50,"Medium",M4344&lt;=90,"High")</f>
        <v>Medium</v>
      </c>
      <c r="U4344" s="33">
        <f>Datos_Limpios[[#This Row],[Number of Complaints or Support]]/Datos_Limpios[[#This Row],[Account Length (in months)]]</f>
        <v>4.4444444444444446E-2</v>
      </c>
      <c r="V4344" t="str" cm="1">
        <f t="array" ref="V4344">_xlfn.IFS(H4344&lt;30,"Under 30",H4344&lt;66,"Middle Age",H4344&gt;=66,"Senior")</f>
        <v>Senior</v>
      </c>
      <c r="W4344" t="s">
        <v>6823</v>
      </c>
    </row>
    <row r="4345" spans="1:23" x14ac:dyDescent="0.3">
      <c r="A4345" t="s">
        <v>4442</v>
      </c>
      <c r="B4345" t="s">
        <v>23</v>
      </c>
      <c r="C4345">
        <v>23</v>
      </c>
      <c r="D4345">
        <v>1</v>
      </c>
      <c r="E4345" t="s">
        <v>17</v>
      </c>
      <c r="F4345" t="s">
        <v>69</v>
      </c>
      <c r="G4345" t="s">
        <v>19</v>
      </c>
      <c r="H4345">
        <v>21</v>
      </c>
      <c r="I4345" t="s">
        <v>23</v>
      </c>
      <c r="J4345">
        <v>5</v>
      </c>
      <c r="K4345" t="s">
        <v>20</v>
      </c>
      <c r="L4345" t="s">
        <v>6791</v>
      </c>
      <c r="M4345">
        <v>28</v>
      </c>
      <c r="N4345" t="s">
        <v>50</v>
      </c>
      <c r="O4345" t="s">
        <v>71</v>
      </c>
      <c r="P4345" s="32">
        <v>43891</v>
      </c>
      <c r="Q4345" s="1">
        <v>31.11177721977122</v>
      </c>
      <c r="R4345">
        <v>0</v>
      </c>
      <c r="S4345" t="str" cm="1">
        <f t="array" ref="S4345">_xlfn.IFS(R4345=0,"None",R4345&lt;3,"Low",R4345&lt;6,"Medium",R4345&lt;=10,"High")</f>
        <v>None</v>
      </c>
      <c r="T4345" t="str" cm="1">
        <f t="array" ref="T4345">_xlfn.IFS(M4345&lt;=20,"Low",M4345&lt;=50,"Medium",M4345&lt;=90,"High")</f>
        <v>Medium</v>
      </c>
      <c r="U4345" s="33">
        <f>Datos_Limpios[[#This Row],[Number of Complaints or Support]]/Datos_Limpios[[#This Row],[Account Length (in months)]]</f>
        <v>0</v>
      </c>
      <c r="V4345" t="str" cm="1">
        <f t="array" ref="V4345">_xlfn.IFS(H4345&lt;30,"Under 30",H4345&lt;66,"Middle Age",H4345&gt;=66,"Senior")</f>
        <v>Under 30</v>
      </c>
      <c r="W4345" t="s">
        <v>6825</v>
      </c>
    </row>
    <row r="4346" spans="1:23" x14ac:dyDescent="0.3">
      <c r="A4346" t="s">
        <v>4443</v>
      </c>
      <c r="B4346" t="s">
        <v>17</v>
      </c>
      <c r="C4346">
        <v>2</v>
      </c>
      <c r="D4346">
        <v>0</v>
      </c>
      <c r="E4346" t="s">
        <v>17</v>
      </c>
      <c r="F4346" t="s">
        <v>196</v>
      </c>
      <c r="G4346" t="s">
        <v>6790</v>
      </c>
      <c r="H4346">
        <v>50</v>
      </c>
      <c r="I4346" t="s">
        <v>17</v>
      </c>
      <c r="J4346">
        <v>0</v>
      </c>
      <c r="K4346" t="s">
        <v>24</v>
      </c>
      <c r="L4346" t="s">
        <v>6791</v>
      </c>
      <c r="M4346">
        <v>11</v>
      </c>
      <c r="P4346" s="32">
        <v>44612</v>
      </c>
      <c r="Q4346" s="1">
        <v>10.77417664329294</v>
      </c>
      <c r="R4346">
        <v>1</v>
      </c>
      <c r="S4346" t="str" cm="1">
        <f t="array" ref="S4346">_xlfn.IFS(R4346=0,"None",R4346&lt;3,"Low",R4346&lt;6,"Medium",R4346&lt;=10,"High")</f>
        <v>Low</v>
      </c>
      <c r="T4346" t="str" cm="1">
        <f t="array" ref="T4346">_xlfn.IFS(M4346&lt;=20,"Low",M4346&lt;=50,"Medium",M4346&lt;=90,"High")</f>
        <v>Low</v>
      </c>
      <c r="U4346" s="33">
        <f>Datos_Limpios[[#This Row],[Number of Complaints or Support]]/Datos_Limpios[[#This Row],[Account Length (in months)]]</f>
        <v>0.5</v>
      </c>
      <c r="V4346" t="str" cm="1">
        <f t="array" ref="V4346">_xlfn.IFS(H4346&lt;30,"Under 30",H4346&lt;66,"Middle Age",H4346&gt;=66,"Senior")</f>
        <v>Middle Age</v>
      </c>
      <c r="W4346" t="s">
        <v>6826</v>
      </c>
    </row>
    <row r="4347" spans="1:23" x14ac:dyDescent="0.3">
      <c r="A4347" t="s">
        <v>4444</v>
      </c>
      <c r="B4347" t="s">
        <v>17</v>
      </c>
      <c r="C4347">
        <v>72</v>
      </c>
      <c r="D4347">
        <v>2</v>
      </c>
      <c r="E4347" t="s">
        <v>17</v>
      </c>
      <c r="F4347" t="s">
        <v>142</v>
      </c>
      <c r="G4347" t="s">
        <v>6790</v>
      </c>
      <c r="H4347">
        <v>47</v>
      </c>
      <c r="I4347" t="s">
        <v>23</v>
      </c>
      <c r="J4347">
        <v>2</v>
      </c>
      <c r="K4347" t="s">
        <v>32</v>
      </c>
      <c r="L4347" t="s">
        <v>6791</v>
      </c>
      <c r="M4347">
        <v>11</v>
      </c>
      <c r="P4347" s="32">
        <v>44868</v>
      </c>
      <c r="Q4347" s="1">
        <v>11.854896324682359</v>
      </c>
      <c r="R4347">
        <v>8</v>
      </c>
      <c r="S4347" t="str" cm="1">
        <f t="array" ref="S4347">_xlfn.IFS(R4347=0,"None",R4347&lt;3,"Low",R4347&lt;6,"Medium",R4347&lt;=10,"High")</f>
        <v>High</v>
      </c>
      <c r="T4347" t="str" cm="1">
        <f t="array" ref="T4347">_xlfn.IFS(M4347&lt;=20,"Low",M4347&lt;=50,"Medium",M4347&lt;=90,"High")</f>
        <v>Low</v>
      </c>
      <c r="U4347" s="33">
        <f>Datos_Limpios[[#This Row],[Number of Complaints or Support]]/Datos_Limpios[[#This Row],[Account Length (in months)]]</f>
        <v>0.1111111111111111</v>
      </c>
      <c r="V4347" t="str" cm="1">
        <f t="array" ref="V4347">_xlfn.IFS(H4347&lt;30,"Under 30",H4347&lt;66,"Middle Age",H4347&gt;=66,"Senior")</f>
        <v>Middle Age</v>
      </c>
      <c r="W4347" t="s">
        <v>6823</v>
      </c>
    </row>
    <row r="4348" spans="1:23" x14ac:dyDescent="0.3">
      <c r="A4348" t="s">
        <v>4445</v>
      </c>
      <c r="B4348" t="s">
        <v>17</v>
      </c>
      <c r="C4348">
        <v>61</v>
      </c>
      <c r="D4348">
        <v>0</v>
      </c>
      <c r="E4348" t="s">
        <v>23</v>
      </c>
      <c r="F4348" t="s">
        <v>44</v>
      </c>
      <c r="G4348" t="s">
        <v>6790</v>
      </c>
      <c r="H4348">
        <v>83</v>
      </c>
      <c r="I4348" t="s">
        <v>17</v>
      </c>
      <c r="J4348">
        <v>0</v>
      </c>
      <c r="K4348" t="s">
        <v>24</v>
      </c>
      <c r="L4348" t="s">
        <v>6792</v>
      </c>
      <c r="M4348">
        <v>44</v>
      </c>
      <c r="P4348" s="32">
        <v>44092</v>
      </c>
      <c r="Q4348" s="1">
        <v>42.236378911604703</v>
      </c>
      <c r="R4348">
        <v>1</v>
      </c>
      <c r="S4348" t="str" cm="1">
        <f t="array" ref="S4348">_xlfn.IFS(R4348=0,"None",R4348&lt;3,"Low",R4348&lt;6,"Medium",R4348&lt;=10,"High")</f>
        <v>Low</v>
      </c>
      <c r="T4348" t="str" cm="1">
        <f t="array" ref="T4348">_xlfn.IFS(M4348&lt;=20,"Low",M4348&lt;=50,"Medium",M4348&lt;=90,"High")</f>
        <v>Medium</v>
      </c>
      <c r="U4348" s="33">
        <f>Datos_Limpios[[#This Row],[Number of Complaints or Support]]/Datos_Limpios[[#This Row],[Account Length (in months)]]</f>
        <v>1.6393442622950821E-2</v>
      </c>
      <c r="V4348" t="str" cm="1">
        <f t="array" ref="V4348">_xlfn.IFS(H4348&lt;30,"Under 30",H4348&lt;66,"Middle Age",H4348&gt;=66,"Senior")</f>
        <v>Senior</v>
      </c>
      <c r="W4348" t="s">
        <v>6824</v>
      </c>
    </row>
    <row r="4349" spans="1:23" x14ac:dyDescent="0.3">
      <c r="A4349" t="s">
        <v>4446</v>
      </c>
      <c r="B4349" t="s">
        <v>17</v>
      </c>
      <c r="C4349">
        <v>18</v>
      </c>
      <c r="D4349">
        <v>0</v>
      </c>
      <c r="E4349" t="s">
        <v>23</v>
      </c>
      <c r="F4349" t="s">
        <v>101</v>
      </c>
      <c r="G4349" t="s">
        <v>6790</v>
      </c>
      <c r="H4349">
        <v>66</v>
      </c>
      <c r="I4349" t="s">
        <v>17</v>
      </c>
      <c r="J4349">
        <v>0</v>
      </c>
      <c r="K4349" t="s">
        <v>20</v>
      </c>
      <c r="L4349" t="s">
        <v>6791</v>
      </c>
      <c r="M4349">
        <v>27</v>
      </c>
      <c r="P4349" s="32">
        <v>44252</v>
      </c>
      <c r="Q4349" s="1">
        <v>22.264279578056058</v>
      </c>
      <c r="R4349">
        <v>5</v>
      </c>
      <c r="S4349" t="str" cm="1">
        <f t="array" ref="S4349">_xlfn.IFS(R4349=0,"None",R4349&lt;3,"Low",R4349&lt;6,"Medium",R4349&lt;=10,"High")</f>
        <v>Medium</v>
      </c>
      <c r="T4349" t="str" cm="1">
        <f t="array" ref="T4349">_xlfn.IFS(M4349&lt;=20,"Low",M4349&lt;=50,"Medium",M4349&lt;=90,"High")</f>
        <v>Medium</v>
      </c>
      <c r="U4349" s="33">
        <f>Datos_Limpios[[#This Row],[Number of Complaints or Support]]/Datos_Limpios[[#This Row],[Account Length (in months)]]</f>
        <v>0.27777777777777779</v>
      </c>
      <c r="V4349" t="str" cm="1">
        <f t="array" ref="V4349">_xlfn.IFS(H4349&lt;30,"Under 30",H4349&lt;66,"Middle Age",H4349&gt;=66,"Senior")</f>
        <v>Senior</v>
      </c>
      <c r="W4349" t="s">
        <v>6826</v>
      </c>
    </row>
    <row r="4350" spans="1:23" x14ac:dyDescent="0.3">
      <c r="A4350" t="s">
        <v>4447</v>
      </c>
      <c r="B4350" t="s">
        <v>17</v>
      </c>
      <c r="C4350">
        <v>66</v>
      </c>
      <c r="D4350">
        <v>0</v>
      </c>
      <c r="E4350" t="s">
        <v>17</v>
      </c>
      <c r="F4350" t="s">
        <v>107</v>
      </c>
      <c r="G4350" t="s">
        <v>6790</v>
      </c>
      <c r="H4350">
        <v>57</v>
      </c>
      <c r="I4350" t="s">
        <v>23</v>
      </c>
      <c r="J4350">
        <v>2</v>
      </c>
      <c r="K4350" t="s">
        <v>32</v>
      </c>
      <c r="L4350" t="s">
        <v>6791</v>
      </c>
      <c r="M4350">
        <v>8</v>
      </c>
      <c r="P4350" s="32">
        <v>44411</v>
      </c>
      <c r="Q4350" s="1">
        <v>8.2735337022233697</v>
      </c>
      <c r="R4350">
        <v>2</v>
      </c>
      <c r="S4350" t="str" cm="1">
        <f t="array" ref="S4350">_xlfn.IFS(R4350=0,"None",R4350&lt;3,"Low",R4350&lt;6,"Medium",R4350&lt;=10,"High")</f>
        <v>Low</v>
      </c>
      <c r="T4350" t="str" cm="1">
        <f t="array" ref="T4350">_xlfn.IFS(M4350&lt;=20,"Low",M4350&lt;=50,"Medium",M4350&lt;=90,"High")</f>
        <v>Low</v>
      </c>
      <c r="U4350" s="33">
        <f>Datos_Limpios[[#This Row],[Number of Complaints or Support]]/Datos_Limpios[[#This Row],[Account Length (in months)]]</f>
        <v>3.0303030303030304E-2</v>
      </c>
      <c r="V4350" t="str" cm="1">
        <f t="array" ref="V4350">_xlfn.IFS(H4350&lt;30,"Under 30",H4350&lt;66,"Middle Age",H4350&gt;=66,"Senior")</f>
        <v>Middle Age</v>
      </c>
      <c r="W4350" t="s">
        <v>6825</v>
      </c>
    </row>
    <row r="4351" spans="1:23" x14ac:dyDescent="0.3">
      <c r="A4351" t="s">
        <v>4448</v>
      </c>
      <c r="B4351" t="s">
        <v>17</v>
      </c>
      <c r="C4351">
        <v>71</v>
      </c>
      <c r="D4351">
        <v>0</v>
      </c>
      <c r="E4351" t="s">
        <v>17</v>
      </c>
      <c r="F4351" t="s">
        <v>73</v>
      </c>
      <c r="G4351" t="s">
        <v>6790</v>
      </c>
      <c r="H4351">
        <v>19</v>
      </c>
      <c r="I4351" t="s">
        <v>23</v>
      </c>
      <c r="J4351">
        <v>4</v>
      </c>
      <c r="K4351" t="s">
        <v>32</v>
      </c>
      <c r="L4351" t="s">
        <v>6792</v>
      </c>
      <c r="M4351">
        <v>11</v>
      </c>
      <c r="P4351" s="32">
        <v>44828</v>
      </c>
      <c r="Q4351" s="1">
        <v>11.021080048269591</v>
      </c>
      <c r="R4351">
        <v>7</v>
      </c>
      <c r="S4351" t="str" cm="1">
        <f t="array" ref="S4351">_xlfn.IFS(R4351=0,"None",R4351&lt;3,"Low",R4351&lt;6,"Medium",R4351&lt;=10,"High")</f>
        <v>High</v>
      </c>
      <c r="T4351" t="str" cm="1">
        <f t="array" ref="T4351">_xlfn.IFS(M4351&lt;=20,"Low",M4351&lt;=50,"Medium",M4351&lt;=90,"High")</f>
        <v>Low</v>
      </c>
      <c r="U4351" s="33">
        <f>Datos_Limpios[[#This Row],[Number of Complaints or Support]]/Datos_Limpios[[#This Row],[Account Length (in months)]]</f>
        <v>9.8591549295774641E-2</v>
      </c>
      <c r="V4351" t="str" cm="1">
        <f t="array" ref="V4351">_xlfn.IFS(H4351&lt;30,"Under 30",H4351&lt;66,"Middle Age",H4351&gt;=66,"Senior")</f>
        <v>Under 30</v>
      </c>
      <c r="W4351" t="s">
        <v>6824</v>
      </c>
    </row>
    <row r="4352" spans="1:23" x14ac:dyDescent="0.3">
      <c r="A4352" t="s">
        <v>4449</v>
      </c>
      <c r="B4352" t="s">
        <v>17</v>
      </c>
      <c r="C4352">
        <v>11</v>
      </c>
      <c r="D4352">
        <v>1</v>
      </c>
      <c r="E4352" t="s">
        <v>23</v>
      </c>
      <c r="F4352" t="s">
        <v>29</v>
      </c>
      <c r="G4352" t="s">
        <v>19</v>
      </c>
      <c r="H4352">
        <v>82</v>
      </c>
      <c r="I4352" t="s">
        <v>23</v>
      </c>
      <c r="J4352">
        <v>4</v>
      </c>
      <c r="K4352" t="s">
        <v>20</v>
      </c>
      <c r="L4352" t="s">
        <v>6791</v>
      </c>
      <c r="M4352">
        <v>29</v>
      </c>
      <c r="P4352" s="32">
        <v>44903</v>
      </c>
      <c r="Q4352" s="1">
        <v>27.523192606468331</v>
      </c>
      <c r="R4352">
        <v>4</v>
      </c>
      <c r="S4352" t="str" cm="1">
        <f t="array" ref="S4352">_xlfn.IFS(R4352=0,"None",R4352&lt;3,"Low",R4352&lt;6,"Medium",R4352&lt;=10,"High")</f>
        <v>Medium</v>
      </c>
      <c r="T4352" t="str" cm="1">
        <f t="array" ref="T4352">_xlfn.IFS(M4352&lt;=20,"Low",M4352&lt;=50,"Medium",M4352&lt;=90,"High")</f>
        <v>Medium</v>
      </c>
      <c r="U4352" s="33">
        <f>Datos_Limpios[[#This Row],[Number of Complaints or Support]]/Datos_Limpios[[#This Row],[Account Length (in months)]]</f>
        <v>0.36363636363636365</v>
      </c>
      <c r="V4352" t="str" cm="1">
        <f t="array" ref="V4352">_xlfn.IFS(H4352&lt;30,"Under 30",H4352&lt;66,"Middle Age",H4352&gt;=66,"Senior")</f>
        <v>Senior</v>
      </c>
      <c r="W4352" t="s">
        <v>6825</v>
      </c>
    </row>
    <row r="4353" spans="1:23" x14ac:dyDescent="0.3">
      <c r="A4353" t="s">
        <v>4450</v>
      </c>
      <c r="B4353" t="s">
        <v>17</v>
      </c>
      <c r="C4353">
        <v>4</v>
      </c>
      <c r="D4353">
        <v>0</v>
      </c>
      <c r="E4353" t="s">
        <v>17</v>
      </c>
      <c r="F4353" t="s">
        <v>179</v>
      </c>
      <c r="G4353" t="s">
        <v>19</v>
      </c>
      <c r="H4353">
        <v>21</v>
      </c>
      <c r="I4353" t="s">
        <v>17</v>
      </c>
      <c r="J4353">
        <v>0</v>
      </c>
      <c r="K4353" t="s">
        <v>20</v>
      </c>
      <c r="L4353" t="s">
        <v>6794</v>
      </c>
      <c r="M4353">
        <v>17</v>
      </c>
      <c r="P4353" s="32">
        <v>44954</v>
      </c>
      <c r="Q4353" s="1">
        <v>16.98929550801196</v>
      </c>
      <c r="R4353">
        <v>4</v>
      </c>
      <c r="S4353" t="str" cm="1">
        <f t="array" ref="S4353">_xlfn.IFS(R4353=0,"None",R4353&lt;3,"Low",R4353&lt;6,"Medium",R4353&lt;=10,"High")</f>
        <v>Medium</v>
      </c>
      <c r="T4353" t="str" cm="1">
        <f t="array" ref="T4353">_xlfn.IFS(M4353&lt;=20,"Low",M4353&lt;=50,"Medium",M4353&lt;=90,"High")</f>
        <v>Low</v>
      </c>
      <c r="U4353" s="33">
        <f>Datos_Limpios[[#This Row],[Number of Complaints or Support]]/Datos_Limpios[[#This Row],[Account Length (in months)]]</f>
        <v>1</v>
      </c>
      <c r="V4353" t="str" cm="1">
        <f t="array" ref="V4353">_xlfn.IFS(H4353&lt;30,"Under 30",H4353&lt;66,"Middle Age",H4353&gt;=66,"Senior")</f>
        <v>Under 30</v>
      </c>
      <c r="W4353" t="s">
        <v>6826</v>
      </c>
    </row>
    <row r="4354" spans="1:23" x14ac:dyDescent="0.3">
      <c r="A4354" t="s">
        <v>4451</v>
      </c>
      <c r="B4354" t="s">
        <v>17</v>
      </c>
      <c r="C4354">
        <v>60</v>
      </c>
      <c r="D4354">
        <v>0</v>
      </c>
      <c r="E4354" t="s">
        <v>17</v>
      </c>
      <c r="F4354" t="s">
        <v>47</v>
      </c>
      <c r="G4354" t="s">
        <v>6790</v>
      </c>
      <c r="H4354">
        <v>48</v>
      </c>
      <c r="I4354" t="s">
        <v>23</v>
      </c>
      <c r="J4354">
        <v>3</v>
      </c>
      <c r="K4354" t="s">
        <v>32</v>
      </c>
      <c r="L4354" t="s">
        <v>6791</v>
      </c>
      <c r="M4354">
        <v>7</v>
      </c>
      <c r="P4354" s="32">
        <v>43941</v>
      </c>
      <c r="Q4354" s="1">
        <v>8.1856623827217252</v>
      </c>
      <c r="R4354">
        <v>10</v>
      </c>
      <c r="S4354" t="str" cm="1">
        <f t="array" ref="S4354">_xlfn.IFS(R4354=0,"None",R4354&lt;3,"Low",R4354&lt;6,"Medium",R4354&lt;=10,"High")</f>
        <v>High</v>
      </c>
      <c r="T4354" t="str" cm="1">
        <f t="array" ref="T4354">_xlfn.IFS(M4354&lt;=20,"Low",M4354&lt;=50,"Medium",M4354&lt;=90,"High")</f>
        <v>Low</v>
      </c>
      <c r="U4354" s="33">
        <f>Datos_Limpios[[#This Row],[Number of Complaints or Support]]/Datos_Limpios[[#This Row],[Account Length (in months)]]</f>
        <v>0.16666666666666666</v>
      </c>
      <c r="V4354" t="str" cm="1">
        <f t="array" ref="V4354">_xlfn.IFS(H4354&lt;30,"Under 30",H4354&lt;66,"Middle Age",H4354&gt;=66,"Senior")</f>
        <v>Middle Age</v>
      </c>
      <c r="W4354" t="s">
        <v>6824</v>
      </c>
    </row>
    <row r="4355" spans="1:23" x14ac:dyDescent="0.3">
      <c r="A4355" t="s">
        <v>4452</v>
      </c>
      <c r="B4355" t="s">
        <v>17</v>
      </c>
      <c r="C4355">
        <v>26</v>
      </c>
      <c r="D4355">
        <v>0</v>
      </c>
      <c r="E4355" t="s">
        <v>23</v>
      </c>
      <c r="F4355" t="s">
        <v>90</v>
      </c>
      <c r="G4355" t="s">
        <v>6790</v>
      </c>
      <c r="H4355">
        <v>63</v>
      </c>
      <c r="I4355" t="s">
        <v>17</v>
      </c>
      <c r="J4355">
        <v>0</v>
      </c>
      <c r="K4355" t="s">
        <v>32</v>
      </c>
      <c r="L4355" t="s">
        <v>6792</v>
      </c>
      <c r="M4355">
        <v>49</v>
      </c>
      <c r="P4355" s="32">
        <v>45181</v>
      </c>
      <c r="Q4355" s="1">
        <v>41.281881570099522</v>
      </c>
      <c r="R4355">
        <v>2</v>
      </c>
      <c r="S4355" t="str" cm="1">
        <f t="array" ref="S4355">_xlfn.IFS(R4355=0,"None",R4355&lt;3,"Low",R4355&lt;6,"Medium",R4355&lt;=10,"High")</f>
        <v>Low</v>
      </c>
      <c r="T4355" t="str" cm="1">
        <f t="array" ref="T4355">_xlfn.IFS(M4355&lt;=20,"Low",M4355&lt;=50,"Medium",M4355&lt;=90,"High")</f>
        <v>Medium</v>
      </c>
      <c r="U4355" s="33">
        <f>Datos_Limpios[[#This Row],[Number of Complaints or Support]]/Datos_Limpios[[#This Row],[Account Length (in months)]]</f>
        <v>7.6923076923076927E-2</v>
      </c>
      <c r="V4355" t="str" cm="1">
        <f t="array" ref="V4355">_xlfn.IFS(H4355&lt;30,"Under 30",H4355&lt;66,"Middle Age",H4355&gt;=66,"Senior")</f>
        <v>Middle Age</v>
      </c>
      <c r="W4355" t="s">
        <v>6823</v>
      </c>
    </row>
    <row r="4356" spans="1:23" x14ac:dyDescent="0.3">
      <c r="A4356" t="s">
        <v>4453</v>
      </c>
      <c r="B4356" t="s">
        <v>23</v>
      </c>
      <c r="C4356">
        <v>26</v>
      </c>
      <c r="D4356">
        <v>3</v>
      </c>
      <c r="E4356" t="s">
        <v>23</v>
      </c>
      <c r="F4356" t="s">
        <v>79</v>
      </c>
      <c r="G4356" t="s">
        <v>19</v>
      </c>
      <c r="H4356">
        <v>69</v>
      </c>
      <c r="I4356" t="s">
        <v>17</v>
      </c>
      <c r="J4356">
        <v>0</v>
      </c>
      <c r="K4356" t="s">
        <v>20</v>
      </c>
      <c r="L4356" t="s">
        <v>6792</v>
      </c>
      <c r="M4356">
        <v>44</v>
      </c>
      <c r="N4356" t="s">
        <v>76</v>
      </c>
      <c r="O4356" t="s">
        <v>77</v>
      </c>
      <c r="P4356" s="32">
        <v>44144</v>
      </c>
      <c r="Q4356" s="1">
        <v>52.243954374768023</v>
      </c>
      <c r="R4356">
        <v>0</v>
      </c>
      <c r="S4356" t="str" cm="1">
        <f t="array" ref="S4356">_xlfn.IFS(R4356=0,"None",R4356&lt;3,"Low",R4356&lt;6,"Medium",R4356&lt;=10,"High")</f>
        <v>None</v>
      </c>
      <c r="T4356" t="str" cm="1">
        <f t="array" ref="T4356">_xlfn.IFS(M4356&lt;=20,"Low",M4356&lt;=50,"Medium",M4356&lt;=90,"High")</f>
        <v>Medium</v>
      </c>
      <c r="U4356" s="33">
        <f>Datos_Limpios[[#This Row],[Number of Complaints or Support]]/Datos_Limpios[[#This Row],[Account Length (in months)]]</f>
        <v>0</v>
      </c>
      <c r="V4356" t="str" cm="1">
        <f t="array" ref="V4356">_xlfn.IFS(H4356&lt;30,"Under 30",H4356&lt;66,"Middle Age",H4356&gt;=66,"Senior")</f>
        <v>Senior</v>
      </c>
      <c r="W4356" t="s">
        <v>6826</v>
      </c>
    </row>
    <row r="4357" spans="1:23" x14ac:dyDescent="0.3">
      <c r="A4357" t="s">
        <v>4454</v>
      </c>
      <c r="B4357" t="s">
        <v>17</v>
      </c>
      <c r="C4357">
        <v>38</v>
      </c>
      <c r="D4357">
        <v>0</v>
      </c>
      <c r="E4357" t="s">
        <v>23</v>
      </c>
      <c r="F4357" t="s">
        <v>86</v>
      </c>
      <c r="G4357" t="s">
        <v>19</v>
      </c>
      <c r="H4357">
        <v>60</v>
      </c>
      <c r="I4357" t="s">
        <v>17</v>
      </c>
      <c r="J4357">
        <v>0</v>
      </c>
      <c r="K4357" t="s">
        <v>20</v>
      </c>
      <c r="L4357" t="s">
        <v>6791</v>
      </c>
      <c r="M4357">
        <v>32</v>
      </c>
      <c r="P4357" s="32">
        <v>43981</v>
      </c>
      <c r="Q4357" s="1">
        <v>33.921617606488823</v>
      </c>
      <c r="R4357">
        <v>3</v>
      </c>
      <c r="S4357" t="str" cm="1">
        <f t="array" ref="S4357">_xlfn.IFS(R4357=0,"None",R4357&lt;3,"Low",R4357&lt;6,"Medium",R4357&lt;=10,"High")</f>
        <v>Medium</v>
      </c>
      <c r="T4357" t="str" cm="1">
        <f t="array" ref="T4357">_xlfn.IFS(M4357&lt;=20,"Low",M4357&lt;=50,"Medium",M4357&lt;=90,"High")</f>
        <v>Medium</v>
      </c>
      <c r="U4357" s="33">
        <f>Datos_Limpios[[#This Row],[Number of Complaints or Support]]/Datos_Limpios[[#This Row],[Account Length (in months)]]</f>
        <v>7.8947368421052627E-2</v>
      </c>
      <c r="V4357" t="str" cm="1">
        <f t="array" ref="V4357">_xlfn.IFS(H4357&lt;30,"Under 30",H4357&lt;66,"Middle Age",H4357&gt;=66,"Senior")</f>
        <v>Middle Age</v>
      </c>
      <c r="W4357" t="s">
        <v>6824</v>
      </c>
    </row>
    <row r="4358" spans="1:23" x14ac:dyDescent="0.3">
      <c r="A4358" t="s">
        <v>4455</v>
      </c>
      <c r="B4358" t="s">
        <v>17</v>
      </c>
      <c r="C4358">
        <v>33</v>
      </c>
      <c r="D4358">
        <v>1</v>
      </c>
      <c r="E4358" t="s">
        <v>23</v>
      </c>
      <c r="F4358" t="s">
        <v>54</v>
      </c>
      <c r="G4358" t="s">
        <v>19</v>
      </c>
      <c r="H4358">
        <v>71</v>
      </c>
      <c r="I4358" t="s">
        <v>17</v>
      </c>
      <c r="J4358">
        <v>0</v>
      </c>
      <c r="K4358" t="s">
        <v>24</v>
      </c>
      <c r="L4358" t="s">
        <v>6792</v>
      </c>
      <c r="M4358">
        <v>28</v>
      </c>
      <c r="P4358" s="32">
        <v>44629</v>
      </c>
      <c r="Q4358" s="1">
        <v>31.89618469608321</v>
      </c>
      <c r="R4358">
        <v>3</v>
      </c>
      <c r="S4358" t="str" cm="1">
        <f t="array" ref="S4358">_xlfn.IFS(R4358=0,"None",R4358&lt;3,"Low",R4358&lt;6,"Medium",R4358&lt;=10,"High")</f>
        <v>Medium</v>
      </c>
      <c r="T4358" t="str" cm="1">
        <f t="array" ref="T4358">_xlfn.IFS(M4358&lt;=20,"Low",M4358&lt;=50,"Medium",M4358&lt;=90,"High")</f>
        <v>Medium</v>
      </c>
      <c r="U4358" s="33">
        <f>Datos_Limpios[[#This Row],[Number of Complaints or Support]]/Datos_Limpios[[#This Row],[Account Length (in months)]]</f>
        <v>9.0909090909090912E-2</v>
      </c>
      <c r="V4358" t="str" cm="1">
        <f t="array" ref="V4358">_xlfn.IFS(H4358&lt;30,"Under 30",H4358&lt;66,"Middle Age",H4358&gt;=66,"Senior")</f>
        <v>Senior</v>
      </c>
      <c r="W4358" t="s">
        <v>6823</v>
      </c>
    </row>
    <row r="4359" spans="1:23" x14ac:dyDescent="0.3">
      <c r="A4359" t="s">
        <v>4456</v>
      </c>
      <c r="B4359" t="s">
        <v>17</v>
      </c>
      <c r="C4359">
        <v>10</v>
      </c>
      <c r="D4359">
        <v>0</v>
      </c>
      <c r="E4359" t="s">
        <v>23</v>
      </c>
      <c r="F4359" t="s">
        <v>84</v>
      </c>
      <c r="G4359" t="s">
        <v>6790</v>
      </c>
      <c r="H4359">
        <v>85</v>
      </c>
      <c r="I4359" t="s">
        <v>17</v>
      </c>
      <c r="J4359">
        <v>0</v>
      </c>
      <c r="K4359" t="s">
        <v>32</v>
      </c>
      <c r="L4359" t="s">
        <v>6792</v>
      </c>
      <c r="M4359">
        <v>46</v>
      </c>
      <c r="P4359" s="32">
        <v>43905</v>
      </c>
      <c r="Q4359" s="1">
        <v>47.106434240420278</v>
      </c>
      <c r="R4359">
        <v>5</v>
      </c>
      <c r="S4359" t="str" cm="1">
        <f t="array" ref="S4359">_xlfn.IFS(R4359=0,"None",R4359&lt;3,"Low",R4359&lt;6,"Medium",R4359&lt;=10,"High")</f>
        <v>Medium</v>
      </c>
      <c r="T4359" t="str" cm="1">
        <f t="array" ref="T4359">_xlfn.IFS(M4359&lt;=20,"Low",M4359&lt;=50,"Medium",M4359&lt;=90,"High")</f>
        <v>Medium</v>
      </c>
      <c r="U4359" s="33">
        <f>Datos_Limpios[[#This Row],[Number of Complaints or Support]]/Datos_Limpios[[#This Row],[Account Length (in months)]]</f>
        <v>0.5</v>
      </c>
      <c r="V4359" t="str" cm="1">
        <f t="array" ref="V4359">_xlfn.IFS(H4359&lt;30,"Under 30",H4359&lt;66,"Middle Age",H4359&gt;=66,"Senior")</f>
        <v>Senior</v>
      </c>
      <c r="W4359" t="s">
        <v>6824</v>
      </c>
    </row>
    <row r="4360" spans="1:23" x14ac:dyDescent="0.3">
      <c r="A4360" t="s">
        <v>4457</v>
      </c>
      <c r="B4360" t="s">
        <v>17</v>
      </c>
      <c r="C4360">
        <v>13</v>
      </c>
      <c r="D4360">
        <v>0</v>
      </c>
      <c r="E4360" t="s">
        <v>23</v>
      </c>
      <c r="F4360" t="s">
        <v>82</v>
      </c>
      <c r="G4360" t="s">
        <v>19</v>
      </c>
      <c r="H4360">
        <v>66</v>
      </c>
      <c r="I4360" t="s">
        <v>17</v>
      </c>
      <c r="J4360">
        <v>0</v>
      </c>
      <c r="K4360" t="s">
        <v>24</v>
      </c>
      <c r="L4360" t="s">
        <v>6792</v>
      </c>
      <c r="M4360">
        <v>32</v>
      </c>
      <c r="P4360" s="32">
        <v>44877</v>
      </c>
      <c r="Q4360" s="1">
        <v>28.900033093164929</v>
      </c>
      <c r="R4360">
        <v>3</v>
      </c>
      <c r="S4360" t="str" cm="1">
        <f t="array" ref="S4360">_xlfn.IFS(R4360=0,"None",R4360&lt;3,"Low",R4360&lt;6,"Medium",R4360&lt;=10,"High")</f>
        <v>Medium</v>
      </c>
      <c r="T4360" t="str" cm="1">
        <f t="array" ref="T4360">_xlfn.IFS(M4360&lt;=20,"Low",M4360&lt;=50,"Medium",M4360&lt;=90,"High")</f>
        <v>Medium</v>
      </c>
      <c r="U4360" s="33">
        <f>Datos_Limpios[[#This Row],[Number of Complaints or Support]]/Datos_Limpios[[#This Row],[Account Length (in months)]]</f>
        <v>0.23076923076923078</v>
      </c>
      <c r="V4360" t="str" cm="1">
        <f t="array" ref="V4360">_xlfn.IFS(H4360&lt;30,"Under 30",H4360&lt;66,"Middle Age",H4360&gt;=66,"Senior")</f>
        <v>Senior</v>
      </c>
      <c r="W4360" t="s">
        <v>6823</v>
      </c>
    </row>
    <row r="4361" spans="1:23" x14ac:dyDescent="0.3">
      <c r="A4361" t="s">
        <v>4458</v>
      </c>
      <c r="B4361" t="s">
        <v>17</v>
      </c>
      <c r="C4361">
        <v>11</v>
      </c>
      <c r="D4361">
        <v>1</v>
      </c>
      <c r="E4361" t="s">
        <v>17</v>
      </c>
      <c r="F4361" t="s">
        <v>121</v>
      </c>
      <c r="G4361" t="s">
        <v>6790</v>
      </c>
      <c r="H4361">
        <v>72</v>
      </c>
      <c r="I4361" t="s">
        <v>17</v>
      </c>
      <c r="J4361">
        <v>0</v>
      </c>
      <c r="K4361" t="s">
        <v>32</v>
      </c>
      <c r="L4361" t="s">
        <v>6792</v>
      </c>
      <c r="M4361">
        <v>22</v>
      </c>
      <c r="P4361" s="32">
        <v>44225</v>
      </c>
      <c r="Q4361" s="1">
        <v>21.102311315583361</v>
      </c>
      <c r="R4361">
        <v>8</v>
      </c>
      <c r="S4361" t="str" cm="1">
        <f t="array" ref="S4361">_xlfn.IFS(R4361=0,"None",R4361&lt;3,"Low",R4361&lt;6,"Medium",R4361&lt;=10,"High")</f>
        <v>High</v>
      </c>
      <c r="T4361" t="str" cm="1">
        <f t="array" ref="T4361">_xlfn.IFS(M4361&lt;=20,"Low",M4361&lt;=50,"Medium",M4361&lt;=90,"High")</f>
        <v>Medium</v>
      </c>
      <c r="U4361" s="33">
        <f>Datos_Limpios[[#This Row],[Number of Complaints or Support]]/Datos_Limpios[[#This Row],[Account Length (in months)]]</f>
        <v>0.72727272727272729</v>
      </c>
      <c r="V4361" t="str" cm="1">
        <f t="array" ref="V4361">_xlfn.IFS(H4361&lt;30,"Under 30",H4361&lt;66,"Middle Age",H4361&gt;=66,"Senior")</f>
        <v>Senior</v>
      </c>
      <c r="W4361" t="s">
        <v>6826</v>
      </c>
    </row>
    <row r="4362" spans="1:23" x14ac:dyDescent="0.3">
      <c r="A4362" t="s">
        <v>4459</v>
      </c>
      <c r="B4362" t="s">
        <v>17</v>
      </c>
      <c r="C4362">
        <v>6</v>
      </c>
      <c r="D4362">
        <v>0</v>
      </c>
      <c r="E4362" t="s">
        <v>17</v>
      </c>
      <c r="F4362" t="s">
        <v>52</v>
      </c>
      <c r="G4362" t="s">
        <v>19</v>
      </c>
      <c r="H4362">
        <v>68</v>
      </c>
      <c r="I4362" t="s">
        <v>17</v>
      </c>
      <c r="J4362">
        <v>0</v>
      </c>
      <c r="K4362" t="s">
        <v>20</v>
      </c>
      <c r="L4362" t="s">
        <v>6791</v>
      </c>
      <c r="M4362">
        <v>10</v>
      </c>
      <c r="P4362" s="32">
        <v>45025</v>
      </c>
      <c r="Q4362" s="1">
        <v>8.1035695191914634</v>
      </c>
      <c r="R4362">
        <v>2</v>
      </c>
      <c r="S4362" t="str" cm="1">
        <f t="array" ref="S4362">_xlfn.IFS(R4362=0,"None",R4362&lt;3,"Low",R4362&lt;6,"Medium",R4362&lt;=10,"High")</f>
        <v>Low</v>
      </c>
      <c r="T4362" t="str" cm="1">
        <f t="array" ref="T4362">_xlfn.IFS(M4362&lt;=20,"Low",M4362&lt;=50,"Medium",M4362&lt;=90,"High")</f>
        <v>Low</v>
      </c>
      <c r="U4362" s="33">
        <f>Datos_Limpios[[#This Row],[Number of Complaints or Support]]/Datos_Limpios[[#This Row],[Account Length (in months)]]</f>
        <v>0.33333333333333331</v>
      </c>
      <c r="V4362" t="str" cm="1">
        <f t="array" ref="V4362">_xlfn.IFS(H4362&lt;30,"Under 30",H4362&lt;66,"Middle Age",H4362&gt;=66,"Senior")</f>
        <v>Senior</v>
      </c>
      <c r="W4362" t="s">
        <v>6824</v>
      </c>
    </row>
    <row r="4363" spans="1:23" x14ac:dyDescent="0.3">
      <c r="A4363" t="s">
        <v>4460</v>
      </c>
      <c r="B4363" t="s">
        <v>17</v>
      </c>
      <c r="C4363">
        <v>26</v>
      </c>
      <c r="D4363">
        <v>0</v>
      </c>
      <c r="E4363" t="s">
        <v>17</v>
      </c>
      <c r="F4363" t="s">
        <v>179</v>
      </c>
      <c r="G4363" t="s">
        <v>19</v>
      </c>
      <c r="H4363">
        <v>65</v>
      </c>
      <c r="I4363" t="s">
        <v>23</v>
      </c>
      <c r="J4363">
        <v>2</v>
      </c>
      <c r="K4363" t="s">
        <v>32</v>
      </c>
      <c r="L4363" t="s">
        <v>6791</v>
      </c>
      <c r="M4363">
        <v>12</v>
      </c>
      <c r="P4363" s="32">
        <v>44811</v>
      </c>
      <c r="Q4363" s="1">
        <v>11.40355839935639</v>
      </c>
      <c r="R4363">
        <v>0</v>
      </c>
      <c r="S4363" t="str" cm="1">
        <f t="array" ref="S4363">_xlfn.IFS(R4363=0,"None",R4363&lt;3,"Low",R4363&lt;6,"Medium",R4363&lt;=10,"High")</f>
        <v>None</v>
      </c>
      <c r="T4363" t="str" cm="1">
        <f t="array" ref="T4363">_xlfn.IFS(M4363&lt;=20,"Low",M4363&lt;=50,"Medium",M4363&lt;=90,"High")</f>
        <v>Low</v>
      </c>
      <c r="U4363" s="33">
        <f>Datos_Limpios[[#This Row],[Number of Complaints or Support]]/Datos_Limpios[[#This Row],[Account Length (in months)]]</f>
        <v>0</v>
      </c>
      <c r="V4363" t="str" cm="1">
        <f t="array" ref="V4363">_xlfn.IFS(H4363&lt;30,"Under 30",H4363&lt;66,"Middle Age",H4363&gt;=66,"Senior")</f>
        <v>Middle Age</v>
      </c>
      <c r="W4363" t="s">
        <v>6826</v>
      </c>
    </row>
    <row r="4364" spans="1:23" x14ac:dyDescent="0.3">
      <c r="A4364" t="s">
        <v>4461</v>
      </c>
      <c r="B4364" t="s">
        <v>17</v>
      </c>
      <c r="C4364">
        <v>10</v>
      </c>
      <c r="D4364">
        <v>0</v>
      </c>
      <c r="E4364" t="s">
        <v>23</v>
      </c>
      <c r="F4364" t="s">
        <v>107</v>
      </c>
      <c r="G4364" t="s">
        <v>6790</v>
      </c>
      <c r="H4364">
        <v>69</v>
      </c>
      <c r="I4364" t="s">
        <v>23</v>
      </c>
      <c r="J4364">
        <v>6</v>
      </c>
      <c r="K4364" t="s">
        <v>24</v>
      </c>
      <c r="L4364" t="s">
        <v>6791</v>
      </c>
      <c r="M4364">
        <v>20</v>
      </c>
      <c r="P4364" s="32">
        <v>44223</v>
      </c>
      <c r="Q4364" s="1">
        <v>17.05839644615169</v>
      </c>
      <c r="R4364">
        <v>10</v>
      </c>
      <c r="S4364" t="str" cm="1">
        <f t="array" ref="S4364">_xlfn.IFS(R4364=0,"None",R4364&lt;3,"Low",R4364&lt;6,"Medium",R4364&lt;=10,"High")</f>
        <v>High</v>
      </c>
      <c r="T4364" t="str" cm="1">
        <f t="array" ref="T4364">_xlfn.IFS(M4364&lt;=20,"Low",M4364&lt;=50,"Medium",M4364&lt;=90,"High")</f>
        <v>Low</v>
      </c>
      <c r="U4364" s="33">
        <f>Datos_Limpios[[#This Row],[Number of Complaints or Support]]/Datos_Limpios[[#This Row],[Account Length (in months)]]</f>
        <v>1</v>
      </c>
      <c r="V4364" t="str" cm="1">
        <f t="array" ref="V4364">_xlfn.IFS(H4364&lt;30,"Under 30",H4364&lt;66,"Middle Age",H4364&gt;=66,"Senior")</f>
        <v>Senior</v>
      </c>
      <c r="W4364" t="s">
        <v>6825</v>
      </c>
    </row>
    <row r="4365" spans="1:23" x14ac:dyDescent="0.3">
      <c r="A4365" t="s">
        <v>4462</v>
      </c>
      <c r="B4365" t="s">
        <v>17</v>
      </c>
      <c r="C4365">
        <v>5</v>
      </c>
      <c r="D4365">
        <v>0</v>
      </c>
      <c r="E4365" t="s">
        <v>23</v>
      </c>
      <c r="F4365" t="s">
        <v>26</v>
      </c>
      <c r="G4365" t="s">
        <v>19</v>
      </c>
      <c r="H4365">
        <v>45</v>
      </c>
      <c r="I4365" t="s">
        <v>17</v>
      </c>
      <c r="J4365">
        <v>0</v>
      </c>
      <c r="K4365" t="s">
        <v>20</v>
      </c>
      <c r="L4365" t="s">
        <v>6791</v>
      </c>
      <c r="M4365">
        <v>25</v>
      </c>
      <c r="P4365" s="32">
        <v>44853</v>
      </c>
      <c r="Q4365" s="1">
        <v>28.002118198956431</v>
      </c>
      <c r="R4365">
        <v>4</v>
      </c>
      <c r="S4365" t="str" cm="1">
        <f t="array" ref="S4365">_xlfn.IFS(R4365=0,"None",R4365&lt;3,"Low",R4365&lt;6,"Medium",R4365&lt;=10,"High")</f>
        <v>Medium</v>
      </c>
      <c r="T4365" t="str" cm="1">
        <f t="array" ref="T4365">_xlfn.IFS(M4365&lt;=20,"Low",M4365&lt;=50,"Medium",M4365&lt;=90,"High")</f>
        <v>Medium</v>
      </c>
      <c r="U4365" s="33">
        <f>Datos_Limpios[[#This Row],[Number of Complaints or Support]]/Datos_Limpios[[#This Row],[Account Length (in months)]]</f>
        <v>0.8</v>
      </c>
      <c r="V4365" t="str" cm="1">
        <f t="array" ref="V4365">_xlfn.IFS(H4365&lt;30,"Under 30",H4365&lt;66,"Middle Age",H4365&gt;=66,"Senior")</f>
        <v>Middle Age</v>
      </c>
      <c r="W4365" t="s">
        <v>6824</v>
      </c>
    </row>
    <row r="4366" spans="1:23" x14ac:dyDescent="0.3">
      <c r="A4366" t="s">
        <v>4463</v>
      </c>
      <c r="B4366" t="s">
        <v>17</v>
      </c>
      <c r="C4366">
        <v>56</v>
      </c>
      <c r="D4366">
        <v>0</v>
      </c>
      <c r="E4366" t="s">
        <v>23</v>
      </c>
      <c r="F4366" t="s">
        <v>38</v>
      </c>
      <c r="G4366" t="s">
        <v>19</v>
      </c>
      <c r="H4366">
        <v>52</v>
      </c>
      <c r="I4366" t="s">
        <v>17</v>
      </c>
      <c r="J4366">
        <v>0</v>
      </c>
      <c r="K4366" t="s">
        <v>24</v>
      </c>
      <c r="L4366" t="s">
        <v>6792</v>
      </c>
      <c r="M4366">
        <v>41</v>
      </c>
      <c r="P4366" s="32">
        <v>44720</v>
      </c>
      <c r="Q4366" s="1">
        <v>46.145620277637562</v>
      </c>
      <c r="R4366">
        <v>3</v>
      </c>
      <c r="S4366" t="str" cm="1">
        <f t="array" ref="S4366">_xlfn.IFS(R4366=0,"None",R4366&lt;3,"Low",R4366&lt;6,"Medium",R4366&lt;=10,"High")</f>
        <v>Medium</v>
      </c>
      <c r="T4366" t="str" cm="1">
        <f t="array" ref="T4366">_xlfn.IFS(M4366&lt;=20,"Low",M4366&lt;=50,"Medium",M4366&lt;=90,"High")</f>
        <v>Medium</v>
      </c>
      <c r="U4366" s="33">
        <f>Datos_Limpios[[#This Row],[Number of Complaints or Support]]/Datos_Limpios[[#This Row],[Account Length (in months)]]</f>
        <v>5.3571428571428568E-2</v>
      </c>
      <c r="V4366" t="str" cm="1">
        <f t="array" ref="V4366">_xlfn.IFS(H4366&lt;30,"Under 30",H4366&lt;66,"Middle Age",H4366&gt;=66,"Senior")</f>
        <v>Middle Age</v>
      </c>
      <c r="W4366" t="s">
        <v>6825</v>
      </c>
    </row>
    <row r="4367" spans="1:23" x14ac:dyDescent="0.3">
      <c r="A4367" t="s">
        <v>4464</v>
      </c>
      <c r="B4367" t="s">
        <v>23</v>
      </c>
      <c r="C4367">
        <v>40</v>
      </c>
      <c r="D4367">
        <v>0</v>
      </c>
      <c r="E4367" t="s">
        <v>23</v>
      </c>
      <c r="F4367" t="s">
        <v>49</v>
      </c>
      <c r="G4367" t="s">
        <v>19</v>
      </c>
      <c r="H4367">
        <v>40</v>
      </c>
      <c r="I4367" t="s">
        <v>17</v>
      </c>
      <c r="J4367">
        <v>0</v>
      </c>
      <c r="K4367" t="s">
        <v>20</v>
      </c>
      <c r="L4367" t="s">
        <v>6792</v>
      </c>
      <c r="M4367">
        <v>64</v>
      </c>
      <c r="N4367" t="s">
        <v>76</v>
      </c>
      <c r="O4367" t="s">
        <v>232</v>
      </c>
      <c r="P4367" s="32">
        <v>44845</v>
      </c>
      <c r="Q4367" s="1">
        <v>58.471477002635318</v>
      </c>
      <c r="R4367">
        <v>10</v>
      </c>
      <c r="S4367" t="str" cm="1">
        <f t="array" ref="S4367">_xlfn.IFS(R4367=0,"None",R4367&lt;3,"Low",R4367&lt;6,"Medium",R4367&lt;=10,"High")</f>
        <v>High</v>
      </c>
      <c r="T4367" t="str" cm="1">
        <f t="array" ref="T4367">_xlfn.IFS(M4367&lt;=20,"Low",M4367&lt;=50,"Medium",M4367&lt;=90,"High")</f>
        <v>High</v>
      </c>
      <c r="U4367" s="33">
        <f>Datos_Limpios[[#This Row],[Number of Complaints or Support]]/Datos_Limpios[[#This Row],[Account Length (in months)]]</f>
        <v>0.25</v>
      </c>
      <c r="V4367" t="str" cm="1">
        <f t="array" ref="V4367">_xlfn.IFS(H4367&lt;30,"Under 30",H4367&lt;66,"Middle Age",H4367&gt;=66,"Senior")</f>
        <v>Middle Age</v>
      </c>
      <c r="W4367" t="s">
        <v>6825</v>
      </c>
    </row>
    <row r="4368" spans="1:23" x14ac:dyDescent="0.3">
      <c r="A4368" t="s">
        <v>4465</v>
      </c>
      <c r="B4368" t="s">
        <v>17</v>
      </c>
      <c r="C4368">
        <v>56</v>
      </c>
      <c r="D4368">
        <v>0</v>
      </c>
      <c r="E4368" t="s">
        <v>17</v>
      </c>
      <c r="F4368" t="s">
        <v>56</v>
      </c>
      <c r="G4368" t="s">
        <v>6790</v>
      </c>
      <c r="H4368">
        <v>58</v>
      </c>
      <c r="I4368" t="s">
        <v>17</v>
      </c>
      <c r="J4368">
        <v>0</v>
      </c>
      <c r="K4368" t="s">
        <v>32</v>
      </c>
      <c r="L4368" t="s">
        <v>6792</v>
      </c>
      <c r="M4368">
        <v>11</v>
      </c>
      <c r="P4368" s="32">
        <v>44202</v>
      </c>
      <c r="Q4368" s="1">
        <v>8.9405829369218281</v>
      </c>
      <c r="R4368">
        <v>3</v>
      </c>
      <c r="S4368" t="str" cm="1">
        <f t="array" ref="S4368">_xlfn.IFS(R4368=0,"None",R4368&lt;3,"Low",R4368&lt;6,"Medium",R4368&lt;=10,"High")</f>
        <v>Medium</v>
      </c>
      <c r="T4368" t="str" cm="1">
        <f t="array" ref="T4368">_xlfn.IFS(M4368&lt;=20,"Low",M4368&lt;=50,"Medium",M4368&lt;=90,"High")</f>
        <v>Low</v>
      </c>
      <c r="U4368" s="33">
        <f>Datos_Limpios[[#This Row],[Number of Complaints or Support]]/Datos_Limpios[[#This Row],[Account Length (in months)]]</f>
        <v>5.3571428571428568E-2</v>
      </c>
      <c r="V4368" t="str" cm="1">
        <f t="array" ref="V4368">_xlfn.IFS(H4368&lt;30,"Under 30",H4368&lt;66,"Middle Age",H4368&gt;=66,"Senior")</f>
        <v>Middle Age</v>
      </c>
      <c r="W4368" t="s">
        <v>6823</v>
      </c>
    </row>
    <row r="4369" spans="1:23" x14ac:dyDescent="0.3">
      <c r="A4369" t="s">
        <v>4466</v>
      </c>
      <c r="B4369" t="s">
        <v>23</v>
      </c>
      <c r="C4369">
        <v>24</v>
      </c>
      <c r="D4369">
        <v>0</v>
      </c>
      <c r="E4369" t="s">
        <v>23</v>
      </c>
      <c r="F4369" t="s">
        <v>142</v>
      </c>
      <c r="G4369" t="s">
        <v>6790</v>
      </c>
      <c r="H4369">
        <v>48</v>
      </c>
      <c r="I4369" t="s">
        <v>17</v>
      </c>
      <c r="J4369">
        <v>0</v>
      </c>
      <c r="K4369" t="s">
        <v>20</v>
      </c>
      <c r="L4369" t="s">
        <v>6791</v>
      </c>
      <c r="M4369">
        <v>62</v>
      </c>
      <c r="N4369" t="s">
        <v>27</v>
      </c>
      <c r="O4369" t="s">
        <v>108</v>
      </c>
      <c r="P4369" s="32">
        <v>44021</v>
      </c>
      <c r="Q4369" s="1">
        <v>67.424722287242759</v>
      </c>
      <c r="R4369">
        <v>3</v>
      </c>
      <c r="S4369" t="str" cm="1">
        <f t="array" ref="S4369">_xlfn.IFS(R4369=0,"None",R4369&lt;3,"Low",R4369&lt;6,"Medium",R4369&lt;=10,"High")</f>
        <v>Medium</v>
      </c>
      <c r="T4369" t="str" cm="1">
        <f t="array" ref="T4369">_xlfn.IFS(M4369&lt;=20,"Low",M4369&lt;=50,"Medium",M4369&lt;=90,"High")</f>
        <v>High</v>
      </c>
      <c r="U4369" s="33">
        <f>Datos_Limpios[[#This Row],[Number of Complaints or Support]]/Datos_Limpios[[#This Row],[Account Length (in months)]]</f>
        <v>0.125</v>
      </c>
      <c r="V4369" t="str" cm="1">
        <f t="array" ref="V4369">_xlfn.IFS(H4369&lt;30,"Under 30",H4369&lt;66,"Middle Age",H4369&gt;=66,"Senior")</f>
        <v>Middle Age</v>
      </c>
      <c r="W4369" t="s">
        <v>6823</v>
      </c>
    </row>
    <row r="4370" spans="1:23" x14ac:dyDescent="0.3">
      <c r="A4370" t="s">
        <v>4467</v>
      </c>
      <c r="B4370" t="s">
        <v>17</v>
      </c>
      <c r="C4370">
        <v>33</v>
      </c>
      <c r="D4370">
        <v>0</v>
      </c>
      <c r="E4370" t="s">
        <v>23</v>
      </c>
      <c r="F4370" t="s">
        <v>123</v>
      </c>
      <c r="G4370" t="s">
        <v>6790</v>
      </c>
      <c r="H4370">
        <v>34</v>
      </c>
      <c r="I4370" t="s">
        <v>23</v>
      </c>
      <c r="J4370">
        <v>6</v>
      </c>
      <c r="K4370" t="s">
        <v>24</v>
      </c>
      <c r="L4370" t="s">
        <v>6792</v>
      </c>
      <c r="M4370">
        <v>43</v>
      </c>
      <c r="P4370" s="32">
        <v>45039</v>
      </c>
      <c r="Q4370" s="1">
        <v>37.907079040932672</v>
      </c>
      <c r="R4370">
        <v>9</v>
      </c>
      <c r="S4370" t="str" cm="1">
        <f t="array" ref="S4370">_xlfn.IFS(R4370=0,"None",R4370&lt;3,"Low",R4370&lt;6,"Medium",R4370&lt;=10,"High")</f>
        <v>High</v>
      </c>
      <c r="T4370" t="str" cm="1">
        <f t="array" ref="T4370">_xlfn.IFS(M4370&lt;=20,"Low",M4370&lt;=50,"Medium",M4370&lt;=90,"High")</f>
        <v>Medium</v>
      </c>
      <c r="U4370" s="33">
        <f>Datos_Limpios[[#This Row],[Number of Complaints or Support]]/Datos_Limpios[[#This Row],[Account Length (in months)]]</f>
        <v>0.27272727272727271</v>
      </c>
      <c r="V4370" t="str" cm="1">
        <f t="array" ref="V4370">_xlfn.IFS(H4370&lt;30,"Under 30",H4370&lt;66,"Middle Age",H4370&gt;=66,"Senior")</f>
        <v>Middle Age</v>
      </c>
      <c r="W4370" t="s">
        <v>6824</v>
      </c>
    </row>
    <row r="4371" spans="1:23" x14ac:dyDescent="0.3">
      <c r="A4371" t="s">
        <v>4468</v>
      </c>
      <c r="B4371" t="s">
        <v>17</v>
      </c>
      <c r="C4371">
        <v>33</v>
      </c>
      <c r="D4371">
        <v>0</v>
      </c>
      <c r="E4371" t="s">
        <v>23</v>
      </c>
      <c r="F4371" t="s">
        <v>18</v>
      </c>
      <c r="G4371" t="s">
        <v>6790</v>
      </c>
      <c r="H4371">
        <v>35</v>
      </c>
      <c r="I4371" t="s">
        <v>17</v>
      </c>
      <c r="J4371">
        <v>0</v>
      </c>
      <c r="K4371" t="s">
        <v>32</v>
      </c>
      <c r="L4371" t="s">
        <v>6792</v>
      </c>
      <c r="M4371">
        <v>51</v>
      </c>
      <c r="P4371" s="32">
        <v>44247</v>
      </c>
      <c r="Q4371" s="1">
        <v>52.722124770435457</v>
      </c>
      <c r="R4371">
        <v>5</v>
      </c>
      <c r="S4371" t="str" cm="1">
        <f t="array" ref="S4371">_xlfn.IFS(R4371=0,"None",R4371&lt;3,"Low",R4371&lt;6,"Medium",R4371&lt;=10,"High")</f>
        <v>Medium</v>
      </c>
      <c r="T4371" t="str" cm="1">
        <f t="array" ref="T4371">_xlfn.IFS(M4371&lt;=20,"Low",M4371&lt;=50,"Medium",M4371&lt;=90,"High")</f>
        <v>High</v>
      </c>
      <c r="U4371" s="33">
        <f>Datos_Limpios[[#This Row],[Number of Complaints or Support]]/Datos_Limpios[[#This Row],[Account Length (in months)]]</f>
        <v>0.15151515151515152</v>
      </c>
      <c r="V4371" t="str" cm="1">
        <f t="array" ref="V4371">_xlfn.IFS(H4371&lt;30,"Under 30",H4371&lt;66,"Middle Age",H4371&gt;=66,"Senior")</f>
        <v>Middle Age</v>
      </c>
      <c r="W4371" t="s">
        <v>6823</v>
      </c>
    </row>
    <row r="4372" spans="1:23" x14ac:dyDescent="0.3">
      <c r="A4372" t="s">
        <v>4469</v>
      </c>
      <c r="B4372" t="s">
        <v>17</v>
      </c>
      <c r="C4372">
        <v>12</v>
      </c>
      <c r="D4372">
        <v>0</v>
      </c>
      <c r="E4372" t="s">
        <v>23</v>
      </c>
      <c r="F4372" t="s">
        <v>22</v>
      </c>
      <c r="G4372" t="s">
        <v>6790</v>
      </c>
      <c r="H4372">
        <v>47</v>
      </c>
      <c r="I4372" t="s">
        <v>17</v>
      </c>
      <c r="J4372">
        <v>0</v>
      </c>
      <c r="K4372" t="s">
        <v>20</v>
      </c>
      <c r="L4372" t="s">
        <v>6791</v>
      </c>
      <c r="M4372">
        <v>34</v>
      </c>
      <c r="P4372" s="32">
        <v>45007</v>
      </c>
      <c r="Q4372" s="1">
        <v>33.001412666148823</v>
      </c>
      <c r="R4372">
        <v>8</v>
      </c>
      <c r="S4372" t="str" cm="1">
        <f t="array" ref="S4372">_xlfn.IFS(R4372=0,"None",R4372&lt;3,"Low",R4372&lt;6,"Medium",R4372&lt;=10,"High")</f>
        <v>High</v>
      </c>
      <c r="T4372" t="str" cm="1">
        <f t="array" ref="T4372">_xlfn.IFS(M4372&lt;=20,"Low",M4372&lt;=50,"Medium",M4372&lt;=90,"High")</f>
        <v>Medium</v>
      </c>
      <c r="U4372" s="33">
        <f>Datos_Limpios[[#This Row],[Number of Complaints or Support]]/Datos_Limpios[[#This Row],[Account Length (in months)]]</f>
        <v>0.66666666666666663</v>
      </c>
      <c r="V4372" t="str" cm="1">
        <f t="array" ref="V4372">_xlfn.IFS(H4372&lt;30,"Under 30",H4372&lt;66,"Middle Age",H4372&gt;=66,"Senior")</f>
        <v>Middle Age</v>
      </c>
      <c r="W4372" t="s">
        <v>6823</v>
      </c>
    </row>
    <row r="4373" spans="1:23" x14ac:dyDescent="0.3">
      <c r="A4373" t="s">
        <v>4470</v>
      </c>
      <c r="B4373" t="s">
        <v>17</v>
      </c>
      <c r="C4373">
        <v>51</v>
      </c>
      <c r="D4373">
        <v>0</v>
      </c>
      <c r="E4373" t="s">
        <v>17</v>
      </c>
      <c r="F4373" t="s">
        <v>142</v>
      </c>
      <c r="G4373" t="s">
        <v>6790</v>
      </c>
      <c r="H4373">
        <v>23</v>
      </c>
      <c r="I4373" t="s">
        <v>17</v>
      </c>
      <c r="J4373">
        <v>0</v>
      </c>
      <c r="K4373" t="s">
        <v>20</v>
      </c>
      <c r="L4373" t="s">
        <v>6792</v>
      </c>
      <c r="M4373">
        <v>44</v>
      </c>
      <c r="P4373" s="32">
        <v>45042</v>
      </c>
      <c r="Q4373" s="1">
        <v>46.26426543688882</v>
      </c>
      <c r="R4373">
        <v>7</v>
      </c>
      <c r="S4373" t="str" cm="1">
        <f t="array" ref="S4373">_xlfn.IFS(R4373=0,"None",R4373&lt;3,"Low",R4373&lt;6,"Medium",R4373&lt;=10,"High")</f>
        <v>High</v>
      </c>
      <c r="T4373" t="str" cm="1">
        <f t="array" ref="T4373">_xlfn.IFS(M4373&lt;=20,"Low",M4373&lt;=50,"Medium",M4373&lt;=90,"High")</f>
        <v>Medium</v>
      </c>
      <c r="U4373" s="33">
        <f>Datos_Limpios[[#This Row],[Number of Complaints or Support]]/Datos_Limpios[[#This Row],[Account Length (in months)]]</f>
        <v>0.13725490196078433</v>
      </c>
      <c r="V4373" t="str" cm="1">
        <f t="array" ref="V4373">_xlfn.IFS(H4373&lt;30,"Under 30",H4373&lt;66,"Middle Age",H4373&gt;=66,"Senior")</f>
        <v>Under 30</v>
      </c>
      <c r="W4373" t="s">
        <v>6823</v>
      </c>
    </row>
    <row r="4374" spans="1:23" x14ac:dyDescent="0.3">
      <c r="A4374" t="s">
        <v>4471</v>
      </c>
      <c r="B4374" t="s">
        <v>17</v>
      </c>
      <c r="C4374">
        <v>63</v>
      </c>
      <c r="D4374">
        <v>0</v>
      </c>
      <c r="E4374" t="s">
        <v>23</v>
      </c>
      <c r="F4374" t="s">
        <v>138</v>
      </c>
      <c r="G4374" t="s">
        <v>6790</v>
      </c>
      <c r="H4374">
        <v>35</v>
      </c>
      <c r="I4374" t="s">
        <v>17</v>
      </c>
      <c r="J4374">
        <v>0</v>
      </c>
      <c r="K4374" t="s">
        <v>32</v>
      </c>
      <c r="L4374" t="s">
        <v>6792</v>
      </c>
      <c r="M4374">
        <v>21</v>
      </c>
      <c r="P4374" s="32">
        <v>44813</v>
      </c>
      <c r="Q4374" s="1">
        <v>22.289285550740459</v>
      </c>
      <c r="R4374">
        <v>2</v>
      </c>
      <c r="S4374" t="str" cm="1">
        <f t="array" ref="S4374">_xlfn.IFS(R4374=0,"None",R4374&lt;3,"Low",R4374&lt;6,"Medium",R4374&lt;=10,"High")</f>
        <v>Low</v>
      </c>
      <c r="T4374" t="str" cm="1">
        <f t="array" ref="T4374">_xlfn.IFS(M4374&lt;=20,"Low",M4374&lt;=50,"Medium",M4374&lt;=90,"High")</f>
        <v>Medium</v>
      </c>
      <c r="U4374" s="33">
        <f>Datos_Limpios[[#This Row],[Number of Complaints or Support]]/Datos_Limpios[[#This Row],[Account Length (in months)]]</f>
        <v>3.1746031746031744E-2</v>
      </c>
      <c r="V4374" t="str" cm="1">
        <f t="array" ref="V4374">_xlfn.IFS(H4374&lt;30,"Under 30",H4374&lt;66,"Middle Age",H4374&gt;=66,"Senior")</f>
        <v>Middle Age</v>
      </c>
      <c r="W4374" t="s">
        <v>6824</v>
      </c>
    </row>
    <row r="4375" spans="1:23" x14ac:dyDescent="0.3">
      <c r="A4375" t="s">
        <v>4472</v>
      </c>
      <c r="B4375" t="s">
        <v>17</v>
      </c>
      <c r="C4375">
        <v>63</v>
      </c>
      <c r="D4375">
        <v>0</v>
      </c>
      <c r="E4375" t="s">
        <v>17</v>
      </c>
      <c r="F4375" t="s">
        <v>22</v>
      </c>
      <c r="G4375" t="s">
        <v>19</v>
      </c>
      <c r="H4375">
        <v>23</v>
      </c>
      <c r="I4375" t="s">
        <v>17</v>
      </c>
      <c r="J4375">
        <v>0</v>
      </c>
      <c r="K4375" t="s">
        <v>32</v>
      </c>
      <c r="L4375" t="s">
        <v>6791</v>
      </c>
      <c r="M4375">
        <v>9</v>
      </c>
      <c r="P4375" s="32">
        <v>44717</v>
      </c>
      <c r="Q4375" s="1">
        <v>9.2543259322089408</v>
      </c>
      <c r="R4375">
        <v>7</v>
      </c>
      <c r="S4375" t="str" cm="1">
        <f t="array" ref="S4375">_xlfn.IFS(R4375=0,"None",R4375&lt;3,"Low",R4375&lt;6,"Medium",R4375&lt;=10,"High")</f>
        <v>High</v>
      </c>
      <c r="T4375" t="str" cm="1">
        <f t="array" ref="T4375">_xlfn.IFS(M4375&lt;=20,"Low",M4375&lt;=50,"Medium",M4375&lt;=90,"High")</f>
        <v>Low</v>
      </c>
      <c r="U4375" s="33">
        <f>Datos_Limpios[[#This Row],[Number of Complaints or Support]]/Datos_Limpios[[#This Row],[Account Length (in months)]]</f>
        <v>0.1111111111111111</v>
      </c>
      <c r="V4375" t="str" cm="1">
        <f t="array" ref="V4375">_xlfn.IFS(H4375&lt;30,"Under 30",H4375&lt;66,"Middle Age",H4375&gt;=66,"Senior")</f>
        <v>Under 30</v>
      </c>
      <c r="W4375" t="s">
        <v>6823</v>
      </c>
    </row>
    <row r="4376" spans="1:23" x14ac:dyDescent="0.3">
      <c r="A4376" t="s">
        <v>4473</v>
      </c>
      <c r="B4376" t="s">
        <v>23</v>
      </c>
      <c r="C4376">
        <v>64</v>
      </c>
      <c r="D4376">
        <v>1</v>
      </c>
      <c r="E4376" t="s">
        <v>23</v>
      </c>
      <c r="F4376" t="s">
        <v>112</v>
      </c>
      <c r="G4376" t="s">
        <v>6790</v>
      </c>
      <c r="H4376">
        <v>24</v>
      </c>
      <c r="I4376" t="s">
        <v>17</v>
      </c>
      <c r="J4376">
        <v>0</v>
      </c>
      <c r="K4376" t="s">
        <v>24</v>
      </c>
      <c r="L4376" t="s">
        <v>6791</v>
      </c>
      <c r="M4376">
        <v>30</v>
      </c>
      <c r="N4376" t="s">
        <v>27</v>
      </c>
      <c r="O4376" t="s">
        <v>208</v>
      </c>
      <c r="P4376" s="32">
        <v>43875</v>
      </c>
      <c r="Q4376" s="1">
        <v>31.997048263425881</v>
      </c>
      <c r="R4376">
        <v>2</v>
      </c>
      <c r="S4376" t="str" cm="1">
        <f t="array" ref="S4376">_xlfn.IFS(R4376=0,"None",R4376&lt;3,"Low",R4376&lt;6,"Medium",R4376&lt;=10,"High")</f>
        <v>Low</v>
      </c>
      <c r="T4376" t="str" cm="1">
        <f t="array" ref="T4376">_xlfn.IFS(M4376&lt;=20,"Low",M4376&lt;=50,"Medium",M4376&lt;=90,"High")</f>
        <v>Medium</v>
      </c>
      <c r="U4376" s="33">
        <f>Datos_Limpios[[#This Row],[Number of Complaints or Support]]/Datos_Limpios[[#This Row],[Account Length (in months)]]</f>
        <v>3.125E-2</v>
      </c>
      <c r="V4376" t="str" cm="1">
        <f t="array" ref="V4376">_xlfn.IFS(H4376&lt;30,"Under 30",H4376&lt;66,"Middle Age",H4376&gt;=66,"Senior")</f>
        <v>Under 30</v>
      </c>
      <c r="W4376" t="s">
        <v>6823</v>
      </c>
    </row>
    <row r="4377" spans="1:23" x14ac:dyDescent="0.3">
      <c r="A4377" t="s">
        <v>4474</v>
      </c>
      <c r="B4377" t="s">
        <v>17</v>
      </c>
      <c r="C4377">
        <v>67</v>
      </c>
      <c r="D4377">
        <v>1</v>
      </c>
      <c r="E4377" t="s">
        <v>23</v>
      </c>
      <c r="F4377" t="s">
        <v>58</v>
      </c>
      <c r="G4377" t="s">
        <v>19</v>
      </c>
      <c r="H4377">
        <v>22</v>
      </c>
      <c r="I4377" t="s">
        <v>23</v>
      </c>
      <c r="J4377">
        <v>2</v>
      </c>
      <c r="K4377" t="s">
        <v>32</v>
      </c>
      <c r="L4377" t="s">
        <v>6792</v>
      </c>
      <c r="M4377">
        <v>54</v>
      </c>
      <c r="P4377" s="32">
        <v>45163</v>
      </c>
      <c r="Q4377" s="1">
        <v>58.192336071004469</v>
      </c>
      <c r="R4377">
        <v>4</v>
      </c>
      <c r="S4377" t="str" cm="1">
        <f t="array" ref="S4377">_xlfn.IFS(R4377=0,"None",R4377&lt;3,"Low",R4377&lt;6,"Medium",R4377&lt;=10,"High")</f>
        <v>Medium</v>
      </c>
      <c r="T4377" t="str" cm="1">
        <f t="array" ref="T4377">_xlfn.IFS(M4377&lt;=20,"Low",M4377&lt;=50,"Medium",M4377&lt;=90,"High")</f>
        <v>High</v>
      </c>
      <c r="U4377" s="33">
        <f>Datos_Limpios[[#This Row],[Number of Complaints or Support]]/Datos_Limpios[[#This Row],[Account Length (in months)]]</f>
        <v>5.9701492537313432E-2</v>
      </c>
      <c r="V4377" t="str" cm="1">
        <f t="array" ref="V4377">_xlfn.IFS(H4377&lt;30,"Under 30",H4377&lt;66,"Middle Age",H4377&gt;=66,"Senior")</f>
        <v>Under 30</v>
      </c>
      <c r="W4377" t="s">
        <v>6825</v>
      </c>
    </row>
    <row r="4378" spans="1:23" x14ac:dyDescent="0.3">
      <c r="A4378" t="s">
        <v>4475</v>
      </c>
      <c r="B4378" t="s">
        <v>17</v>
      </c>
      <c r="C4378">
        <v>24</v>
      </c>
      <c r="D4378">
        <v>0</v>
      </c>
      <c r="E4378" t="s">
        <v>23</v>
      </c>
      <c r="F4378" t="s">
        <v>18</v>
      </c>
      <c r="G4378" t="s">
        <v>6790</v>
      </c>
      <c r="H4378">
        <v>36</v>
      </c>
      <c r="I4378" t="s">
        <v>17</v>
      </c>
      <c r="J4378">
        <v>0</v>
      </c>
      <c r="K4378" t="s">
        <v>32</v>
      </c>
      <c r="L4378" t="s">
        <v>6791</v>
      </c>
      <c r="M4378">
        <v>38</v>
      </c>
      <c r="P4378" s="32">
        <v>43909</v>
      </c>
      <c r="Q4378" s="1">
        <v>35.606823344333868</v>
      </c>
      <c r="R4378">
        <v>1</v>
      </c>
      <c r="S4378" t="str" cm="1">
        <f t="array" ref="S4378">_xlfn.IFS(R4378=0,"None",R4378&lt;3,"Low",R4378&lt;6,"Medium",R4378&lt;=10,"High")</f>
        <v>Low</v>
      </c>
      <c r="T4378" t="str" cm="1">
        <f t="array" ref="T4378">_xlfn.IFS(M4378&lt;=20,"Low",M4378&lt;=50,"Medium",M4378&lt;=90,"High")</f>
        <v>Medium</v>
      </c>
      <c r="U4378" s="33">
        <f>Datos_Limpios[[#This Row],[Number of Complaints or Support]]/Datos_Limpios[[#This Row],[Account Length (in months)]]</f>
        <v>4.1666666666666664E-2</v>
      </c>
      <c r="V4378" t="str" cm="1">
        <f t="array" ref="V4378">_xlfn.IFS(H4378&lt;30,"Under 30",H4378&lt;66,"Middle Age",H4378&gt;=66,"Senior")</f>
        <v>Middle Age</v>
      </c>
      <c r="W4378" t="s">
        <v>6823</v>
      </c>
    </row>
    <row r="4379" spans="1:23" x14ac:dyDescent="0.3">
      <c r="A4379" t="s">
        <v>4476</v>
      </c>
      <c r="B4379" t="s">
        <v>17</v>
      </c>
      <c r="C4379">
        <v>27</v>
      </c>
      <c r="D4379">
        <v>0</v>
      </c>
      <c r="E4379" t="s">
        <v>17</v>
      </c>
      <c r="F4379" t="s">
        <v>350</v>
      </c>
      <c r="G4379" t="s">
        <v>19</v>
      </c>
      <c r="H4379">
        <v>47</v>
      </c>
      <c r="I4379" t="s">
        <v>17</v>
      </c>
      <c r="J4379">
        <v>0</v>
      </c>
      <c r="K4379" t="s">
        <v>32</v>
      </c>
      <c r="L4379" t="s">
        <v>6791</v>
      </c>
      <c r="M4379">
        <v>9</v>
      </c>
      <c r="P4379" s="32">
        <v>44086</v>
      </c>
      <c r="Q4379" s="1">
        <v>9.2533437459461236</v>
      </c>
      <c r="R4379">
        <v>5</v>
      </c>
      <c r="S4379" t="str" cm="1">
        <f t="array" ref="S4379">_xlfn.IFS(R4379=0,"None",R4379&lt;3,"Low",R4379&lt;6,"Medium",R4379&lt;=10,"High")</f>
        <v>Medium</v>
      </c>
      <c r="T4379" t="str" cm="1">
        <f t="array" ref="T4379">_xlfn.IFS(M4379&lt;=20,"Low",M4379&lt;=50,"Medium",M4379&lt;=90,"High")</f>
        <v>Low</v>
      </c>
      <c r="U4379" s="33">
        <f>Datos_Limpios[[#This Row],[Number of Complaints or Support]]/Datos_Limpios[[#This Row],[Account Length (in months)]]</f>
        <v>0.18518518518518517</v>
      </c>
      <c r="V4379" t="str" cm="1">
        <f t="array" ref="V4379">_xlfn.IFS(H4379&lt;30,"Under 30",H4379&lt;66,"Middle Age",H4379&gt;=66,"Senior")</f>
        <v>Middle Age</v>
      </c>
      <c r="W4379" t="s">
        <v>6823</v>
      </c>
    </row>
    <row r="4380" spans="1:23" x14ac:dyDescent="0.3">
      <c r="A4380" t="s">
        <v>4477</v>
      </c>
      <c r="B4380" t="s">
        <v>17</v>
      </c>
      <c r="C4380">
        <v>50</v>
      </c>
      <c r="D4380">
        <v>0</v>
      </c>
      <c r="E4380" t="s">
        <v>23</v>
      </c>
      <c r="F4380" t="s">
        <v>245</v>
      </c>
      <c r="G4380" t="s">
        <v>19</v>
      </c>
      <c r="H4380">
        <v>70</v>
      </c>
      <c r="I4380" t="s">
        <v>17</v>
      </c>
      <c r="J4380">
        <v>0</v>
      </c>
      <c r="K4380" t="s">
        <v>24</v>
      </c>
      <c r="L4380" t="s">
        <v>6792</v>
      </c>
      <c r="M4380">
        <v>69</v>
      </c>
      <c r="P4380" s="32">
        <v>44864</v>
      </c>
      <c r="Q4380" s="1">
        <v>59.701546557661651</v>
      </c>
      <c r="R4380">
        <v>7</v>
      </c>
      <c r="S4380" t="str" cm="1">
        <f t="array" ref="S4380">_xlfn.IFS(R4380=0,"None",R4380&lt;3,"Low",R4380&lt;6,"Medium",R4380&lt;=10,"High")</f>
        <v>High</v>
      </c>
      <c r="T4380" t="str" cm="1">
        <f t="array" ref="T4380">_xlfn.IFS(M4380&lt;=20,"Low",M4380&lt;=50,"Medium",M4380&lt;=90,"High")</f>
        <v>High</v>
      </c>
      <c r="U4380" s="33">
        <f>Datos_Limpios[[#This Row],[Number of Complaints or Support]]/Datos_Limpios[[#This Row],[Account Length (in months)]]</f>
        <v>0.14000000000000001</v>
      </c>
      <c r="V4380" t="str" cm="1">
        <f t="array" ref="V4380">_xlfn.IFS(H4380&lt;30,"Under 30",H4380&lt;66,"Middle Age",H4380&gt;=66,"Senior")</f>
        <v>Senior</v>
      </c>
      <c r="W4380" t="s">
        <v>6823</v>
      </c>
    </row>
    <row r="4381" spans="1:23" x14ac:dyDescent="0.3">
      <c r="A4381" t="s">
        <v>4478</v>
      </c>
      <c r="B4381" t="s">
        <v>17</v>
      </c>
      <c r="C4381">
        <v>33</v>
      </c>
      <c r="D4381">
        <v>0</v>
      </c>
      <c r="E4381" t="s">
        <v>23</v>
      </c>
      <c r="F4381" t="s">
        <v>44</v>
      </c>
      <c r="G4381" t="s">
        <v>6790</v>
      </c>
      <c r="H4381">
        <v>38</v>
      </c>
      <c r="I4381" t="s">
        <v>17</v>
      </c>
      <c r="J4381">
        <v>0</v>
      </c>
      <c r="K4381" t="s">
        <v>20</v>
      </c>
      <c r="L4381" t="s">
        <v>6792</v>
      </c>
      <c r="M4381">
        <v>51</v>
      </c>
      <c r="P4381" s="32">
        <v>44261</v>
      </c>
      <c r="Q4381" s="1">
        <v>46.615120469759127</v>
      </c>
      <c r="R4381">
        <v>6</v>
      </c>
      <c r="S4381" t="str" cm="1">
        <f t="array" ref="S4381">_xlfn.IFS(R4381=0,"None",R4381&lt;3,"Low",R4381&lt;6,"Medium",R4381&lt;=10,"High")</f>
        <v>High</v>
      </c>
      <c r="T4381" t="str" cm="1">
        <f t="array" ref="T4381">_xlfn.IFS(M4381&lt;=20,"Low",M4381&lt;=50,"Medium",M4381&lt;=90,"High")</f>
        <v>High</v>
      </c>
      <c r="U4381" s="33">
        <f>Datos_Limpios[[#This Row],[Number of Complaints or Support]]/Datos_Limpios[[#This Row],[Account Length (in months)]]</f>
        <v>0.18181818181818182</v>
      </c>
      <c r="V4381" t="str" cm="1">
        <f t="array" ref="V4381">_xlfn.IFS(H4381&lt;30,"Under 30",H4381&lt;66,"Middle Age",H4381&gt;=66,"Senior")</f>
        <v>Middle Age</v>
      </c>
      <c r="W4381" t="s">
        <v>6824</v>
      </c>
    </row>
    <row r="4382" spans="1:23" x14ac:dyDescent="0.3">
      <c r="A4382" t="s">
        <v>4479</v>
      </c>
      <c r="B4382" t="s">
        <v>23</v>
      </c>
      <c r="C4382">
        <v>11</v>
      </c>
      <c r="D4382">
        <v>5</v>
      </c>
      <c r="E4382" t="s">
        <v>23</v>
      </c>
      <c r="F4382" t="s">
        <v>350</v>
      </c>
      <c r="G4382" t="s">
        <v>6790</v>
      </c>
      <c r="H4382">
        <v>51</v>
      </c>
      <c r="I4382" t="s">
        <v>17</v>
      </c>
      <c r="J4382">
        <v>0</v>
      </c>
      <c r="K4382" t="s">
        <v>24</v>
      </c>
      <c r="L4382" t="s">
        <v>6792</v>
      </c>
      <c r="M4382">
        <v>9</v>
      </c>
      <c r="N4382" t="s">
        <v>27</v>
      </c>
      <c r="O4382" t="s">
        <v>208</v>
      </c>
      <c r="P4382" s="32">
        <v>43966</v>
      </c>
      <c r="Q4382" s="1">
        <v>9.9651638121186981</v>
      </c>
      <c r="R4382">
        <v>7</v>
      </c>
      <c r="S4382" t="str" cm="1">
        <f t="array" ref="S4382">_xlfn.IFS(R4382=0,"None",R4382&lt;3,"Low",R4382&lt;6,"Medium",R4382&lt;=10,"High")</f>
        <v>High</v>
      </c>
      <c r="T4382" t="str" cm="1">
        <f t="array" ref="T4382">_xlfn.IFS(M4382&lt;=20,"Low",M4382&lt;=50,"Medium",M4382&lt;=90,"High")</f>
        <v>Low</v>
      </c>
      <c r="U4382" s="33">
        <f>Datos_Limpios[[#This Row],[Number of Complaints or Support]]/Datos_Limpios[[#This Row],[Account Length (in months)]]</f>
        <v>0.63636363636363635</v>
      </c>
      <c r="V4382" t="str" cm="1">
        <f t="array" ref="V4382">_xlfn.IFS(H4382&lt;30,"Under 30",H4382&lt;66,"Middle Age",H4382&gt;=66,"Senior")</f>
        <v>Middle Age</v>
      </c>
      <c r="W4382" t="s">
        <v>6823</v>
      </c>
    </row>
    <row r="4383" spans="1:23" x14ac:dyDescent="0.3">
      <c r="A4383" t="s">
        <v>4480</v>
      </c>
      <c r="B4383" t="s">
        <v>17</v>
      </c>
      <c r="C4383">
        <v>23</v>
      </c>
      <c r="D4383">
        <v>1</v>
      </c>
      <c r="E4383" t="s">
        <v>17</v>
      </c>
      <c r="F4383" t="s">
        <v>47</v>
      </c>
      <c r="G4383" t="s">
        <v>19</v>
      </c>
      <c r="H4383">
        <v>36</v>
      </c>
      <c r="I4383" t="s">
        <v>17</v>
      </c>
      <c r="J4383">
        <v>0</v>
      </c>
      <c r="K4383" t="s">
        <v>24</v>
      </c>
      <c r="L4383" t="s">
        <v>6791</v>
      </c>
      <c r="M4383">
        <v>13</v>
      </c>
      <c r="P4383" s="32">
        <v>44715</v>
      </c>
      <c r="Q4383" s="1">
        <v>12.82198277644587</v>
      </c>
      <c r="R4383">
        <v>5</v>
      </c>
      <c r="S4383" t="str" cm="1">
        <f t="array" ref="S4383">_xlfn.IFS(R4383=0,"None",R4383&lt;3,"Low",R4383&lt;6,"Medium",R4383&lt;=10,"High")</f>
        <v>Medium</v>
      </c>
      <c r="T4383" t="str" cm="1">
        <f t="array" ref="T4383">_xlfn.IFS(M4383&lt;=20,"Low",M4383&lt;=50,"Medium",M4383&lt;=90,"High")</f>
        <v>Low</v>
      </c>
      <c r="U4383" s="33">
        <f>Datos_Limpios[[#This Row],[Number of Complaints or Support]]/Datos_Limpios[[#This Row],[Account Length (in months)]]</f>
        <v>0.21739130434782608</v>
      </c>
      <c r="V4383" t="str" cm="1">
        <f t="array" ref="V4383">_xlfn.IFS(H4383&lt;30,"Under 30",H4383&lt;66,"Middle Age",H4383&gt;=66,"Senior")</f>
        <v>Middle Age</v>
      </c>
      <c r="W4383" t="s">
        <v>6824</v>
      </c>
    </row>
    <row r="4384" spans="1:23" x14ac:dyDescent="0.3">
      <c r="A4384" t="s">
        <v>4481</v>
      </c>
      <c r="B4384" t="s">
        <v>17</v>
      </c>
      <c r="C4384">
        <v>6</v>
      </c>
      <c r="D4384">
        <v>0</v>
      </c>
      <c r="E4384" t="s">
        <v>23</v>
      </c>
      <c r="F4384" t="s">
        <v>350</v>
      </c>
      <c r="G4384" t="s">
        <v>19</v>
      </c>
      <c r="H4384">
        <v>29</v>
      </c>
      <c r="I4384" t="s">
        <v>17</v>
      </c>
      <c r="J4384">
        <v>0</v>
      </c>
      <c r="K4384" t="s">
        <v>20</v>
      </c>
      <c r="L4384" t="s">
        <v>6792</v>
      </c>
      <c r="M4384">
        <v>29</v>
      </c>
      <c r="P4384" s="32">
        <v>44907</v>
      </c>
      <c r="Q4384" s="1">
        <v>33.173013700204471</v>
      </c>
      <c r="R4384">
        <v>8</v>
      </c>
      <c r="S4384" t="str" cm="1">
        <f t="array" ref="S4384">_xlfn.IFS(R4384=0,"None",R4384&lt;3,"Low",R4384&lt;6,"Medium",R4384&lt;=10,"High")</f>
        <v>High</v>
      </c>
      <c r="T4384" t="str" cm="1">
        <f t="array" ref="T4384">_xlfn.IFS(M4384&lt;=20,"Low",M4384&lt;=50,"Medium",M4384&lt;=90,"High")</f>
        <v>Medium</v>
      </c>
      <c r="U4384" s="33">
        <f>Datos_Limpios[[#This Row],[Number of Complaints or Support]]/Datos_Limpios[[#This Row],[Account Length (in months)]]</f>
        <v>1.3333333333333333</v>
      </c>
      <c r="V4384" t="str" cm="1">
        <f t="array" ref="V4384">_xlfn.IFS(H4384&lt;30,"Under 30",H4384&lt;66,"Middle Age",H4384&gt;=66,"Senior")</f>
        <v>Under 30</v>
      </c>
      <c r="W4384" t="s">
        <v>6823</v>
      </c>
    </row>
    <row r="4385" spans="1:23" x14ac:dyDescent="0.3">
      <c r="A4385" t="s">
        <v>4482</v>
      </c>
      <c r="B4385" t="s">
        <v>23</v>
      </c>
      <c r="C4385">
        <v>3</v>
      </c>
      <c r="D4385">
        <v>2</v>
      </c>
      <c r="E4385" t="s">
        <v>23</v>
      </c>
      <c r="F4385" t="s">
        <v>202</v>
      </c>
      <c r="G4385" t="s">
        <v>19</v>
      </c>
      <c r="H4385">
        <v>68</v>
      </c>
      <c r="I4385" t="s">
        <v>17</v>
      </c>
      <c r="J4385">
        <v>0</v>
      </c>
      <c r="K4385" t="s">
        <v>20</v>
      </c>
      <c r="L4385" t="s">
        <v>6792</v>
      </c>
      <c r="M4385">
        <v>30</v>
      </c>
      <c r="N4385" t="s">
        <v>91</v>
      </c>
      <c r="O4385" t="s">
        <v>92</v>
      </c>
      <c r="P4385" s="32">
        <v>44740</v>
      </c>
      <c r="Q4385" s="1">
        <v>25.404849533280441</v>
      </c>
      <c r="R4385">
        <v>5</v>
      </c>
      <c r="S4385" t="str" cm="1">
        <f t="array" ref="S4385">_xlfn.IFS(R4385=0,"None",R4385&lt;3,"Low",R4385&lt;6,"Medium",R4385&lt;=10,"High")</f>
        <v>Medium</v>
      </c>
      <c r="T4385" t="str" cm="1">
        <f t="array" ref="T4385">_xlfn.IFS(M4385&lt;=20,"Low",M4385&lt;=50,"Medium",M4385&lt;=90,"High")</f>
        <v>Medium</v>
      </c>
      <c r="U4385" s="33">
        <f>Datos_Limpios[[#This Row],[Number of Complaints or Support]]/Datos_Limpios[[#This Row],[Account Length (in months)]]</f>
        <v>1.6666666666666667</v>
      </c>
      <c r="V4385" t="str" cm="1">
        <f t="array" ref="V4385">_xlfn.IFS(H4385&lt;30,"Under 30",H4385&lt;66,"Middle Age",H4385&gt;=66,"Senior")</f>
        <v>Senior</v>
      </c>
      <c r="W4385" t="s">
        <v>6825</v>
      </c>
    </row>
    <row r="4386" spans="1:23" x14ac:dyDescent="0.3">
      <c r="A4386" t="s">
        <v>4483</v>
      </c>
      <c r="B4386" t="s">
        <v>17</v>
      </c>
      <c r="C4386">
        <v>9</v>
      </c>
      <c r="D4386">
        <v>0</v>
      </c>
      <c r="E4386" t="s">
        <v>23</v>
      </c>
      <c r="F4386" t="s">
        <v>88</v>
      </c>
      <c r="G4386" t="s">
        <v>19</v>
      </c>
      <c r="H4386">
        <v>55</v>
      </c>
      <c r="I4386" t="s">
        <v>23</v>
      </c>
      <c r="J4386">
        <v>5</v>
      </c>
      <c r="K4386" t="s">
        <v>20</v>
      </c>
      <c r="L4386" t="s">
        <v>6791</v>
      </c>
      <c r="M4386">
        <v>16</v>
      </c>
      <c r="P4386" s="32">
        <v>44453</v>
      </c>
      <c r="Q4386" s="1">
        <v>18.335868778484361</v>
      </c>
      <c r="R4386">
        <v>6</v>
      </c>
      <c r="S4386" t="str" cm="1">
        <f t="array" ref="S4386">_xlfn.IFS(R4386=0,"None",R4386&lt;3,"Low",R4386&lt;6,"Medium",R4386&lt;=10,"High")</f>
        <v>High</v>
      </c>
      <c r="T4386" t="str" cm="1">
        <f t="array" ref="T4386">_xlfn.IFS(M4386&lt;=20,"Low",M4386&lt;=50,"Medium",M4386&lt;=90,"High")</f>
        <v>Low</v>
      </c>
      <c r="U4386" s="33">
        <f>Datos_Limpios[[#This Row],[Number of Complaints or Support]]/Datos_Limpios[[#This Row],[Account Length (in months)]]</f>
        <v>0.66666666666666663</v>
      </c>
      <c r="V4386" t="str" cm="1">
        <f t="array" ref="V4386">_xlfn.IFS(H4386&lt;30,"Under 30",H4386&lt;66,"Middle Age",H4386&gt;=66,"Senior")</f>
        <v>Middle Age</v>
      </c>
      <c r="W4386" t="s">
        <v>6825</v>
      </c>
    </row>
    <row r="4387" spans="1:23" x14ac:dyDescent="0.3">
      <c r="A4387" t="s">
        <v>4484</v>
      </c>
      <c r="B4387" t="s">
        <v>17</v>
      </c>
      <c r="C4387">
        <v>63</v>
      </c>
      <c r="D4387">
        <v>0</v>
      </c>
      <c r="E4387" t="s">
        <v>23</v>
      </c>
      <c r="F4387" t="s">
        <v>103</v>
      </c>
      <c r="G4387" t="s">
        <v>6790</v>
      </c>
      <c r="H4387">
        <v>49</v>
      </c>
      <c r="I4387" t="s">
        <v>17</v>
      </c>
      <c r="J4387">
        <v>0</v>
      </c>
      <c r="K4387" t="s">
        <v>32</v>
      </c>
      <c r="L4387" t="s">
        <v>6792</v>
      </c>
      <c r="M4387">
        <v>51</v>
      </c>
      <c r="P4387" s="32">
        <v>44355</v>
      </c>
      <c r="Q4387" s="1">
        <v>58.294379638962539</v>
      </c>
      <c r="R4387">
        <v>8</v>
      </c>
      <c r="S4387" t="str" cm="1">
        <f t="array" ref="S4387">_xlfn.IFS(R4387=0,"None",R4387&lt;3,"Low",R4387&lt;6,"Medium",R4387&lt;=10,"High")</f>
        <v>High</v>
      </c>
      <c r="T4387" t="str" cm="1">
        <f t="array" ref="T4387">_xlfn.IFS(M4387&lt;=20,"Low",M4387&lt;=50,"Medium",M4387&lt;=90,"High")</f>
        <v>High</v>
      </c>
      <c r="U4387" s="33">
        <f>Datos_Limpios[[#This Row],[Number of Complaints or Support]]/Datos_Limpios[[#This Row],[Account Length (in months)]]</f>
        <v>0.12698412698412698</v>
      </c>
      <c r="V4387" t="str" cm="1">
        <f t="array" ref="V4387">_xlfn.IFS(H4387&lt;30,"Under 30",H4387&lt;66,"Middle Age",H4387&gt;=66,"Senior")</f>
        <v>Middle Age</v>
      </c>
      <c r="W4387" t="s">
        <v>6823</v>
      </c>
    </row>
    <row r="4388" spans="1:23" x14ac:dyDescent="0.3">
      <c r="A4388" t="s">
        <v>4485</v>
      </c>
      <c r="B4388" t="s">
        <v>23</v>
      </c>
      <c r="C4388">
        <v>1</v>
      </c>
      <c r="D4388">
        <v>2</v>
      </c>
      <c r="E4388" t="s">
        <v>23</v>
      </c>
      <c r="F4388" t="s">
        <v>26</v>
      </c>
      <c r="G4388" t="s">
        <v>6790</v>
      </c>
      <c r="H4388">
        <v>43</v>
      </c>
      <c r="I4388" t="s">
        <v>17</v>
      </c>
      <c r="J4388">
        <v>0</v>
      </c>
      <c r="K4388" t="s">
        <v>20</v>
      </c>
      <c r="L4388" t="s">
        <v>6794</v>
      </c>
      <c r="M4388">
        <v>16</v>
      </c>
      <c r="N4388" t="s">
        <v>76</v>
      </c>
      <c r="O4388" t="s">
        <v>232</v>
      </c>
      <c r="P4388" s="32">
        <v>44278</v>
      </c>
      <c r="Q4388" s="1">
        <v>14.43185653319216</v>
      </c>
      <c r="R4388">
        <v>0</v>
      </c>
      <c r="S4388" t="str" cm="1">
        <f t="array" ref="S4388">_xlfn.IFS(R4388=0,"None",R4388&lt;3,"Low",R4388&lt;6,"Medium",R4388&lt;=10,"High")</f>
        <v>None</v>
      </c>
      <c r="T4388" t="str" cm="1">
        <f t="array" ref="T4388">_xlfn.IFS(M4388&lt;=20,"Low",M4388&lt;=50,"Medium",M4388&lt;=90,"High")</f>
        <v>Low</v>
      </c>
      <c r="U4388" s="33">
        <f>Datos_Limpios[[#This Row],[Number of Complaints or Support]]/Datos_Limpios[[#This Row],[Account Length (in months)]]</f>
        <v>0</v>
      </c>
      <c r="V4388" t="str" cm="1">
        <f t="array" ref="V4388">_xlfn.IFS(H4388&lt;30,"Under 30",H4388&lt;66,"Middle Age",H4388&gt;=66,"Senior")</f>
        <v>Middle Age</v>
      </c>
      <c r="W4388" t="s">
        <v>6824</v>
      </c>
    </row>
    <row r="4389" spans="1:23" x14ac:dyDescent="0.3">
      <c r="A4389" t="s">
        <v>4486</v>
      </c>
      <c r="B4389" t="s">
        <v>17</v>
      </c>
      <c r="C4389">
        <v>5</v>
      </c>
      <c r="D4389">
        <v>0</v>
      </c>
      <c r="E4389" t="s">
        <v>23</v>
      </c>
      <c r="F4389" t="s">
        <v>79</v>
      </c>
      <c r="G4389" t="s">
        <v>19</v>
      </c>
      <c r="H4389">
        <v>24</v>
      </c>
      <c r="I4389" t="s">
        <v>17</v>
      </c>
      <c r="J4389">
        <v>0</v>
      </c>
      <c r="K4389" t="s">
        <v>20</v>
      </c>
      <c r="L4389" t="s">
        <v>6792</v>
      </c>
      <c r="M4389">
        <v>26</v>
      </c>
      <c r="P4389" s="32">
        <v>44837</v>
      </c>
      <c r="Q4389" s="1">
        <v>21.453432655808541</v>
      </c>
      <c r="R4389">
        <v>3</v>
      </c>
      <c r="S4389" t="str" cm="1">
        <f t="array" ref="S4389">_xlfn.IFS(R4389=0,"None",R4389&lt;3,"Low",R4389&lt;6,"Medium",R4389&lt;=10,"High")</f>
        <v>Medium</v>
      </c>
      <c r="T4389" t="str" cm="1">
        <f t="array" ref="T4389">_xlfn.IFS(M4389&lt;=20,"Low",M4389&lt;=50,"Medium",M4389&lt;=90,"High")</f>
        <v>Medium</v>
      </c>
      <c r="U4389" s="33">
        <f>Datos_Limpios[[#This Row],[Number of Complaints or Support]]/Datos_Limpios[[#This Row],[Account Length (in months)]]</f>
        <v>0.6</v>
      </c>
      <c r="V4389" t="str" cm="1">
        <f t="array" ref="V4389">_xlfn.IFS(H4389&lt;30,"Under 30",H4389&lt;66,"Middle Age",H4389&gt;=66,"Senior")</f>
        <v>Under 30</v>
      </c>
      <c r="W4389" t="s">
        <v>6826</v>
      </c>
    </row>
    <row r="4390" spans="1:23" x14ac:dyDescent="0.3">
      <c r="A4390" t="s">
        <v>4487</v>
      </c>
      <c r="B4390" t="s">
        <v>17</v>
      </c>
      <c r="C4390">
        <v>65</v>
      </c>
      <c r="D4390">
        <v>0</v>
      </c>
      <c r="E4390" t="s">
        <v>23</v>
      </c>
      <c r="F4390" t="s">
        <v>44</v>
      </c>
      <c r="G4390" t="s">
        <v>19</v>
      </c>
      <c r="H4390">
        <v>43</v>
      </c>
      <c r="I4390" t="s">
        <v>17</v>
      </c>
      <c r="J4390">
        <v>0</v>
      </c>
      <c r="K4390" t="s">
        <v>24</v>
      </c>
      <c r="L4390" t="s">
        <v>6792</v>
      </c>
      <c r="M4390">
        <v>62</v>
      </c>
      <c r="P4390" s="32">
        <v>43952</v>
      </c>
      <c r="Q4390" s="1">
        <v>67.975689117706111</v>
      </c>
      <c r="R4390">
        <v>6</v>
      </c>
      <c r="S4390" t="str" cm="1">
        <f t="array" ref="S4390">_xlfn.IFS(R4390=0,"None",R4390&lt;3,"Low",R4390&lt;6,"Medium",R4390&lt;=10,"High")</f>
        <v>High</v>
      </c>
      <c r="T4390" t="str" cm="1">
        <f t="array" ref="T4390">_xlfn.IFS(M4390&lt;=20,"Low",M4390&lt;=50,"Medium",M4390&lt;=90,"High")</f>
        <v>High</v>
      </c>
      <c r="U4390" s="33">
        <f>Datos_Limpios[[#This Row],[Number of Complaints or Support]]/Datos_Limpios[[#This Row],[Account Length (in months)]]</f>
        <v>9.2307692307692313E-2</v>
      </c>
      <c r="V4390" t="str" cm="1">
        <f t="array" ref="V4390">_xlfn.IFS(H4390&lt;30,"Under 30",H4390&lt;66,"Middle Age",H4390&gt;=66,"Senior")</f>
        <v>Middle Age</v>
      </c>
      <c r="W4390" t="s">
        <v>6824</v>
      </c>
    </row>
    <row r="4391" spans="1:23" x14ac:dyDescent="0.3">
      <c r="A4391" t="s">
        <v>4488</v>
      </c>
      <c r="B4391" t="s">
        <v>17</v>
      </c>
      <c r="C4391">
        <v>7</v>
      </c>
      <c r="D4391">
        <v>0</v>
      </c>
      <c r="E4391" t="s">
        <v>23</v>
      </c>
      <c r="F4391" t="s">
        <v>90</v>
      </c>
      <c r="G4391" t="s">
        <v>6790</v>
      </c>
      <c r="H4391">
        <v>22</v>
      </c>
      <c r="I4391" t="s">
        <v>17</v>
      </c>
      <c r="J4391">
        <v>0</v>
      </c>
      <c r="K4391" t="s">
        <v>20</v>
      </c>
      <c r="L4391" t="s">
        <v>6792</v>
      </c>
      <c r="M4391">
        <v>16</v>
      </c>
      <c r="P4391" s="32">
        <v>44046</v>
      </c>
      <c r="Q4391" s="1">
        <v>13.36366217551196</v>
      </c>
      <c r="R4391">
        <v>0</v>
      </c>
      <c r="S4391" t="str" cm="1">
        <f t="array" ref="S4391">_xlfn.IFS(R4391=0,"None",R4391&lt;3,"Low",R4391&lt;6,"Medium",R4391&lt;=10,"High")</f>
        <v>None</v>
      </c>
      <c r="T4391" t="str" cm="1">
        <f t="array" ref="T4391">_xlfn.IFS(M4391&lt;=20,"Low",M4391&lt;=50,"Medium",M4391&lt;=90,"High")</f>
        <v>Low</v>
      </c>
      <c r="U4391" s="33">
        <f>Datos_Limpios[[#This Row],[Number of Complaints or Support]]/Datos_Limpios[[#This Row],[Account Length (in months)]]</f>
        <v>0</v>
      </c>
      <c r="V4391" t="str" cm="1">
        <f t="array" ref="V4391">_xlfn.IFS(H4391&lt;30,"Under 30",H4391&lt;66,"Middle Age",H4391&gt;=66,"Senior")</f>
        <v>Under 30</v>
      </c>
      <c r="W4391" t="s">
        <v>6823</v>
      </c>
    </row>
    <row r="4392" spans="1:23" x14ac:dyDescent="0.3">
      <c r="A4392" t="s">
        <v>4489</v>
      </c>
      <c r="B4392" t="s">
        <v>17</v>
      </c>
      <c r="C4392">
        <v>1</v>
      </c>
      <c r="D4392">
        <v>0</v>
      </c>
      <c r="E4392" t="s">
        <v>23</v>
      </c>
      <c r="F4392" t="s">
        <v>84</v>
      </c>
      <c r="G4392" t="s">
        <v>6790</v>
      </c>
      <c r="H4392">
        <v>65</v>
      </c>
      <c r="I4392" t="s">
        <v>23</v>
      </c>
      <c r="J4392">
        <v>5</v>
      </c>
      <c r="K4392" t="s">
        <v>20</v>
      </c>
      <c r="L4392" t="s">
        <v>6792</v>
      </c>
      <c r="M4392">
        <v>25</v>
      </c>
      <c r="P4392" s="32">
        <v>44994</v>
      </c>
      <c r="Q4392" s="1">
        <v>24.487919011628129</v>
      </c>
      <c r="R4392">
        <v>4</v>
      </c>
      <c r="S4392" t="str" cm="1">
        <f t="array" ref="S4392">_xlfn.IFS(R4392=0,"None",R4392&lt;3,"Low",R4392&lt;6,"Medium",R4392&lt;=10,"High")</f>
        <v>Medium</v>
      </c>
      <c r="T4392" t="str" cm="1">
        <f t="array" ref="T4392">_xlfn.IFS(M4392&lt;=20,"Low",M4392&lt;=50,"Medium",M4392&lt;=90,"High")</f>
        <v>Medium</v>
      </c>
      <c r="U4392" s="33">
        <f>Datos_Limpios[[#This Row],[Number of Complaints or Support]]/Datos_Limpios[[#This Row],[Account Length (in months)]]</f>
        <v>4</v>
      </c>
      <c r="V4392" t="str" cm="1">
        <f t="array" ref="V4392">_xlfn.IFS(H4392&lt;30,"Under 30",H4392&lt;66,"Middle Age",H4392&gt;=66,"Senior")</f>
        <v>Middle Age</v>
      </c>
      <c r="W4392" t="s">
        <v>6824</v>
      </c>
    </row>
    <row r="4393" spans="1:23" x14ac:dyDescent="0.3">
      <c r="A4393" t="s">
        <v>4490</v>
      </c>
      <c r="B4393" t="s">
        <v>17</v>
      </c>
      <c r="C4393">
        <v>45</v>
      </c>
      <c r="D4393">
        <v>0</v>
      </c>
      <c r="E4393" t="s">
        <v>23</v>
      </c>
      <c r="F4393" t="s">
        <v>123</v>
      </c>
      <c r="G4393" t="s">
        <v>6790</v>
      </c>
      <c r="H4393">
        <v>31</v>
      </c>
      <c r="I4393" t="s">
        <v>17</v>
      </c>
      <c r="J4393">
        <v>0</v>
      </c>
      <c r="K4393" t="s">
        <v>24</v>
      </c>
      <c r="L4393" t="s">
        <v>6791</v>
      </c>
      <c r="M4393">
        <v>23</v>
      </c>
      <c r="P4393" s="32">
        <v>44873</v>
      </c>
      <c r="Q4393" s="1">
        <v>25.379870321370209</v>
      </c>
      <c r="R4393">
        <v>1</v>
      </c>
      <c r="S4393" t="str" cm="1">
        <f t="array" ref="S4393">_xlfn.IFS(R4393=0,"None",R4393&lt;3,"Low",R4393&lt;6,"Medium",R4393&lt;=10,"High")</f>
        <v>Low</v>
      </c>
      <c r="T4393" t="str" cm="1">
        <f t="array" ref="T4393">_xlfn.IFS(M4393&lt;=20,"Low",M4393&lt;=50,"Medium",M4393&lt;=90,"High")</f>
        <v>Medium</v>
      </c>
      <c r="U4393" s="33">
        <f>Datos_Limpios[[#This Row],[Number of Complaints or Support]]/Datos_Limpios[[#This Row],[Account Length (in months)]]</f>
        <v>2.2222222222222223E-2</v>
      </c>
      <c r="V4393" t="str" cm="1">
        <f t="array" ref="V4393">_xlfn.IFS(H4393&lt;30,"Under 30",H4393&lt;66,"Middle Age",H4393&gt;=66,"Senior")</f>
        <v>Middle Age</v>
      </c>
      <c r="W4393" t="s">
        <v>6824</v>
      </c>
    </row>
    <row r="4394" spans="1:23" x14ac:dyDescent="0.3">
      <c r="A4394" t="s">
        <v>4491</v>
      </c>
      <c r="B4394" t="s">
        <v>17</v>
      </c>
      <c r="C4394">
        <v>24</v>
      </c>
      <c r="D4394">
        <v>0</v>
      </c>
      <c r="E4394" t="s">
        <v>23</v>
      </c>
      <c r="F4394" t="s">
        <v>101</v>
      </c>
      <c r="G4394" t="s">
        <v>6790</v>
      </c>
      <c r="H4394">
        <v>27</v>
      </c>
      <c r="I4394" t="s">
        <v>17</v>
      </c>
      <c r="J4394">
        <v>0</v>
      </c>
      <c r="K4394" t="s">
        <v>20</v>
      </c>
      <c r="L4394" t="s">
        <v>6792</v>
      </c>
      <c r="M4394">
        <v>10</v>
      </c>
      <c r="P4394" s="32">
        <v>43844</v>
      </c>
      <c r="Q4394" s="1">
        <v>8.5307405342309153</v>
      </c>
      <c r="R4394">
        <v>8</v>
      </c>
      <c r="S4394" t="str" cm="1">
        <f t="array" ref="S4394">_xlfn.IFS(R4394=0,"None",R4394&lt;3,"Low",R4394&lt;6,"Medium",R4394&lt;=10,"High")</f>
        <v>High</v>
      </c>
      <c r="T4394" t="str" cm="1">
        <f t="array" ref="T4394">_xlfn.IFS(M4394&lt;=20,"Low",M4394&lt;=50,"Medium",M4394&lt;=90,"High")</f>
        <v>Low</v>
      </c>
      <c r="U4394" s="33">
        <f>Datos_Limpios[[#This Row],[Number of Complaints or Support]]/Datos_Limpios[[#This Row],[Account Length (in months)]]</f>
        <v>0.33333333333333331</v>
      </c>
      <c r="V4394" t="str" cm="1">
        <f t="array" ref="V4394">_xlfn.IFS(H4394&lt;30,"Under 30",H4394&lt;66,"Middle Age",H4394&gt;=66,"Senior")</f>
        <v>Under 30</v>
      </c>
      <c r="W4394" t="s">
        <v>6826</v>
      </c>
    </row>
    <row r="4395" spans="1:23" x14ac:dyDescent="0.3">
      <c r="A4395" t="s">
        <v>4492</v>
      </c>
      <c r="B4395" t="s">
        <v>17</v>
      </c>
      <c r="C4395">
        <v>13</v>
      </c>
      <c r="D4395">
        <v>0</v>
      </c>
      <c r="E4395" t="s">
        <v>17</v>
      </c>
      <c r="F4395" t="s">
        <v>47</v>
      </c>
      <c r="G4395" t="s">
        <v>19</v>
      </c>
      <c r="H4395">
        <v>47</v>
      </c>
      <c r="I4395" t="s">
        <v>23</v>
      </c>
      <c r="J4395">
        <v>4</v>
      </c>
      <c r="K4395" t="s">
        <v>32</v>
      </c>
      <c r="L4395" t="s">
        <v>6792</v>
      </c>
      <c r="M4395">
        <v>8</v>
      </c>
      <c r="P4395" s="32">
        <v>44275</v>
      </c>
      <c r="Q4395" s="1">
        <v>6.9269010504009287</v>
      </c>
      <c r="R4395">
        <v>6</v>
      </c>
      <c r="S4395" t="str" cm="1">
        <f t="array" ref="S4395">_xlfn.IFS(R4395=0,"None",R4395&lt;3,"Low",R4395&lt;6,"Medium",R4395&lt;=10,"High")</f>
        <v>High</v>
      </c>
      <c r="T4395" t="str" cm="1">
        <f t="array" ref="T4395">_xlfn.IFS(M4395&lt;=20,"Low",M4395&lt;=50,"Medium",M4395&lt;=90,"High")</f>
        <v>Low</v>
      </c>
      <c r="U4395" s="33">
        <f>Datos_Limpios[[#This Row],[Number of Complaints or Support]]/Datos_Limpios[[#This Row],[Account Length (in months)]]</f>
        <v>0.46153846153846156</v>
      </c>
      <c r="V4395" t="str" cm="1">
        <f t="array" ref="V4395">_xlfn.IFS(H4395&lt;30,"Under 30",H4395&lt;66,"Middle Age",H4395&gt;=66,"Senior")</f>
        <v>Middle Age</v>
      </c>
      <c r="W4395" t="s">
        <v>6824</v>
      </c>
    </row>
    <row r="4396" spans="1:23" x14ac:dyDescent="0.3">
      <c r="A4396" t="s">
        <v>4493</v>
      </c>
      <c r="B4396" t="s">
        <v>17</v>
      </c>
      <c r="C4396">
        <v>1</v>
      </c>
      <c r="D4396">
        <v>0</v>
      </c>
      <c r="E4396" t="s">
        <v>17</v>
      </c>
      <c r="F4396" t="s">
        <v>179</v>
      </c>
      <c r="G4396" t="s">
        <v>6790</v>
      </c>
      <c r="H4396">
        <v>27</v>
      </c>
      <c r="I4396" t="s">
        <v>23</v>
      </c>
      <c r="J4396">
        <v>5</v>
      </c>
      <c r="K4396" t="s">
        <v>20</v>
      </c>
      <c r="L4396" t="s">
        <v>6792</v>
      </c>
      <c r="M4396">
        <v>6</v>
      </c>
      <c r="P4396" s="32">
        <v>45276</v>
      </c>
      <c r="Q4396" s="1">
        <v>6.9743866555970673</v>
      </c>
      <c r="R4396">
        <v>5</v>
      </c>
      <c r="S4396" t="str" cm="1">
        <f t="array" ref="S4396">_xlfn.IFS(R4396=0,"None",R4396&lt;3,"Low",R4396&lt;6,"Medium",R4396&lt;=10,"High")</f>
        <v>Medium</v>
      </c>
      <c r="T4396" t="str" cm="1">
        <f t="array" ref="T4396">_xlfn.IFS(M4396&lt;=20,"Low",M4396&lt;=50,"Medium",M4396&lt;=90,"High")</f>
        <v>Low</v>
      </c>
      <c r="U4396" s="33">
        <f>Datos_Limpios[[#This Row],[Number of Complaints or Support]]/Datos_Limpios[[#This Row],[Account Length (in months)]]</f>
        <v>5</v>
      </c>
      <c r="V4396" t="str" cm="1">
        <f t="array" ref="V4396">_xlfn.IFS(H4396&lt;30,"Under 30",H4396&lt;66,"Middle Age",H4396&gt;=66,"Senior")</f>
        <v>Under 30</v>
      </c>
      <c r="W4396" t="s">
        <v>6826</v>
      </c>
    </row>
    <row r="4397" spans="1:23" x14ac:dyDescent="0.3">
      <c r="A4397" t="s">
        <v>4494</v>
      </c>
      <c r="B4397" t="s">
        <v>17</v>
      </c>
      <c r="C4397">
        <v>34</v>
      </c>
      <c r="D4397">
        <v>0</v>
      </c>
      <c r="E4397" t="s">
        <v>17</v>
      </c>
      <c r="F4397" t="s">
        <v>49</v>
      </c>
      <c r="G4397" t="s">
        <v>6790</v>
      </c>
      <c r="H4397">
        <v>55</v>
      </c>
      <c r="I4397" t="s">
        <v>23</v>
      </c>
      <c r="J4397">
        <v>6</v>
      </c>
      <c r="K4397" t="s">
        <v>24</v>
      </c>
      <c r="L4397" t="s">
        <v>6791</v>
      </c>
      <c r="M4397">
        <v>9</v>
      </c>
      <c r="P4397" s="32">
        <v>45250</v>
      </c>
      <c r="Q4397" s="1">
        <v>7.4431670996018431</v>
      </c>
      <c r="R4397">
        <v>2</v>
      </c>
      <c r="S4397" t="str" cm="1">
        <f t="array" ref="S4397">_xlfn.IFS(R4397=0,"None",R4397&lt;3,"Low",R4397&lt;6,"Medium",R4397&lt;=10,"High")</f>
        <v>Low</v>
      </c>
      <c r="T4397" t="str" cm="1">
        <f t="array" ref="T4397">_xlfn.IFS(M4397&lt;=20,"Low",M4397&lt;=50,"Medium",M4397&lt;=90,"High")</f>
        <v>Low</v>
      </c>
      <c r="U4397" s="33">
        <f>Datos_Limpios[[#This Row],[Number of Complaints or Support]]/Datos_Limpios[[#This Row],[Account Length (in months)]]</f>
        <v>5.8823529411764705E-2</v>
      </c>
      <c r="V4397" t="str" cm="1">
        <f t="array" ref="V4397">_xlfn.IFS(H4397&lt;30,"Under 30",H4397&lt;66,"Middle Age",H4397&gt;=66,"Senior")</f>
        <v>Middle Age</v>
      </c>
      <c r="W4397" t="s">
        <v>6825</v>
      </c>
    </row>
    <row r="4398" spans="1:23" x14ac:dyDescent="0.3">
      <c r="A4398" t="s">
        <v>4495</v>
      </c>
      <c r="B4398" t="s">
        <v>23</v>
      </c>
      <c r="C4398">
        <v>9</v>
      </c>
      <c r="D4398">
        <v>0</v>
      </c>
      <c r="E4398" t="s">
        <v>23</v>
      </c>
      <c r="F4398" t="s">
        <v>115</v>
      </c>
      <c r="G4398" t="s">
        <v>19</v>
      </c>
      <c r="H4398">
        <v>33</v>
      </c>
      <c r="I4398" t="s">
        <v>17</v>
      </c>
      <c r="J4398">
        <v>0</v>
      </c>
      <c r="K4398" t="s">
        <v>20</v>
      </c>
      <c r="L4398" t="s">
        <v>6792</v>
      </c>
      <c r="M4398">
        <v>44</v>
      </c>
      <c r="N4398" t="s">
        <v>6810</v>
      </c>
      <c r="O4398" t="s">
        <v>6810</v>
      </c>
      <c r="P4398" s="32">
        <v>44644</v>
      </c>
      <c r="Q4398" s="1">
        <v>46.501161720656668</v>
      </c>
      <c r="R4398">
        <v>7</v>
      </c>
      <c r="S4398" t="str" cm="1">
        <f t="array" ref="S4398">_xlfn.IFS(R4398=0,"None",R4398&lt;3,"Low",R4398&lt;6,"Medium",R4398&lt;=10,"High")</f>
        <v>High</v>
      </c>
      <c r="T4398" t="str" cm="1">
        <f t="array" ref="T4398">_xlfn.IFS(M4398&lt;=20,"Low",M4398&lt;=50,"Medium",M4398&lt;=90,"High")</f>
        <v>Medium</v>
      </c>
      <c r="U4398" s="33">
        <f>Datos_Limpios[[#This Row],[Number of Complaints or Support]]/Datos_Limpios[[#This Row],[Account Length (in months)]]</f>
        <v>0.77777777777777779</v>
      </c>
      <c r="V4398" t="str" cm="1">
        <f t="array" ref="V4398">_xlfn.IFS(H4398&lt;30,"Under 30",H4398&lt;66,"Middle Age",H4398&gt;=66,"Senior")</f>
        <v>Middle Age</v>
      </c>
      <c r="W4398" t="s">
        <v>6825</v>
      </c>
    </row>
    <row r="4399" spans="1:23" x14ac:dyDescent="0.3">
      <c r="A4399" t="s">
        <v>4496</v>
      </c>
      <c r="B4399" t="s">
        <v>23</v>
      </c>
      <c r="C4399">
        <v>1</v>
      </c>
      <c r="D4399">
        <v>2</v>
      </c>
      <c r="E4399" t="s">
        <v>17</v>
      </c>
      <c r="F4399" t="s">
        <v>26</v>
      </c>
      <c r="G4399" t="s">
        <v>6790</v>
      </c>
      <c r="H4399">
        <v>44</v>
      </c>
      <c r="I4399" t="s">
        <v>17</v>
      </c>
      <c r="J4399">
        <v>0</v>
      </c>
      <c r="K4399" t="s">
        <v>20</v>
      </c>
      <c r="L4399" t="s">
        <v>6794</v>
      </c>
      <c r="M4399">
        <v>9</v>
      </c>
      <c r="N4399" t="s">
        <v>59</v>
      </c>
      <c r="O4399" t="s">
        <v>116</v>
      </c>
      <c r="P4399" s="32">
        <v>45237</v>
      </c>
      <c r="Q4399" s="1">
        <v>10.679002136557671</v>
      </c>
      <c r="R4399">
        <v>6</v>
      </c>
      <c r="S4399" t="str" cm="1">
        <f t="array" ref="S4399">_xlfn.IFS(R4399=0,"None",R4399&lt;3,"Low",R4399&lt;6,"Medium",R4399&lt;=10,"High")</f>
        <v>High</v>
      </c>
      <c r="T4399" t="str" cm="1">
        <f t="array" ref="T4399">_xlfn.IFS(M4399&lt;=20,"Low",M4399&lt;=50,"Medium",M4399&lt;=90,"High")</f>
        <v>Low</v>
      </c>
      <c r="U4399" s="33">
        <f>Datos_Limpios[[#This Row],[Number of Complaints or Support]]/Datos_Limpios[[#This Row],[Account Length (in months)]]</f>
        <v>6</v>
      </c>
      <c r="V4399" t="str" cm="1">
        <f t="array" ref="V4399">_xlfn.IFS(H4399&lt;30,"Under 30",H4399&lt;66,"Middle Age",H4399&gt;=66,"Senior")</f>
        <v>Middle Age</v>
      </c>
      <c r="W4399" t="s">
        <v>6824</v>
      </c>
    </row>
    <row r="4400" spans="1:23" x14ac:dyDescent="0.3">
      <c r="A4400" t="s">
        <v>4497</v>
      </c>
      <c r="B4400" t="s">
        <v>17</v>
      </c>
      <c r="C4400">
        <v>67</v>
      </c>
      <c r="D4400">
        <v>0</v>
      </c>
      <c r="E4400" t="s">
        <v>17</v>
      </c>
      <c r="F4400" t="s">
        <v>247</v>
      </c>
      <c r="G4400" t="s">
        <v>6790</v>
      </c>
      <c r="H4400">
        <v>63</v>
      </c>
      <c r="I4400" t="s">
        <v>17</v>
      </c>
      <c r="J4400">
        <v>0</v>
      </c>
      <c r="K4400" t="s">
        <v>24</v>
      </c>
      <c r="L4400" t="s">
        <v>6792</v>
      </c>
      <c r="M4400">
        <v>11</v>
      </c>
      <c r="P4400" s="32">
        <v>44091</v>
      </c>
      <c r="Q4400" s="1">
        <v>13.049092487810359</v>
      </c>
      <c r="R4400">
        <v>9</v>
      </c>
      <c r="S4400" t="str" cm="1">
        <f t="array" ref="S4400">_xlfn.IFS(R4400=0,"None",R4400&lt;3,"Low",R4400&lt;6,"Medium",R4400&lt;=10,"High")</f>
        <v>High</v>
      </c>
      <c r="T4400" t="str" cm="1">
        <f t="array" ref="T4400">_xlfn.IFS(M4400&lt;=20,"Low",M4400&lt;=50,"Medium",M4400&lt;=90,"High")</f>
        <v>Low</v>
      </c>
      <c r="U4400" s="33">
        <f>Datos_Limpios[[#This Row],[Number of Complaints or Support]]/Datos_Limpios[[#This Row],[Account Length (in months)]]</f>
        <v>0.13432835820895522</v>
      </c>
      <c r="V4400" t="str" cm="1">
        <f t="array" ref="V4400">_xlfn.IFS(H4400&lt;30,"Under 30",H4400&lt;66,"Middle Age",H4400&gt;=66,"Senior")</f>
        <v>Middle Age</v>
      </c>
      <c r="W4400" t="s">
        <v>6826</v>
      </c>
    </row>
    <row r="4401" spans="1:23" x14ac:dyDescent="0.3">
      <c r="A4401" t="s">
        <v>4498</v>
      </c>
      <c r="B4401" t="s">
        <v>17</v>
      </c>
      <c r="C4401">
        <v>1</v>
      </c>
      <c r="D4401">
        <v>0</v>
      </c>
      <c r="E4401" t="s">
        <v>17</v>
      </c>
      <c r="F4401" t="s">
        <v>29</v>
      </c>
      <c r="G4401" t="s">
        <v>6790</v>
      </c>
      <c r="H4401">
        <v>48</v>
      </c>
      <c r="I4401" t="s">
        <v>17</v>
      </c>
      <c r="J4401">
        <v>0</v>
      </c>
      <c r="K4401" t="s">
        <v>20</v>
      </c>
      <c r="L4401" t="s">
        <v>6792</v>
      </c>
      <c r="M4401">
        <v>9</v>
      </c>
      <c r="P4401" s="32">
        <v>45253</v>
      </c>
      <c r="Q4401" s="1">
        <v>7.6668860002736459</v>
      </c>
      <c r="R4401">
        <v>1</v>
      </c>
      <c r="S4401" t="str" cm="1">
        <f t="array" ref="S4401">_xlfn.IFS(R4401=0,"None",R4401&lt;3,"Low",R4401&lt;6,"Medium",R4401&lt;=10,"High")</f>
        <v>Low</v>
      </c>
      <c r="T4401" t="str" cm="1">
        <f t="array" ref="T4401">_xlfn.IFS(M4401&lt;=20,"Low",M4401&lt;=50,"Medium",M4401&lt;=90,"High")</f>
        <v>Low</v>
      </c>
      <c r="U4401" s="33">
        <f>Datos_Limpios[[#This Row],[Number of Complaints or Support]]/Datos_Limpios[[#This Row],[Account Length (in months)]]</f>
        <v>1</v>
      </c>
      <c r="V4401" t="str" cm="1">
        <f t="array" ref="V4401">_xlfn.IFS(H4401&lt;30,"Under 30",H4401&lt;66,"Middle Age",H4401&gt;=66,"Senior")</f>
        <v>Middle Age</v>
      </c>
      <c r="W4401" t="s">
        <v>6825</v>
      </c>
    </row>
    <row r="4402" spans="1:23" x14ac:dyDescent="0.3">
      <c r="A4402" t="s">
        <v>4499</v>
      </c>
      <c r="B4402" t="s">
        <v>17</v>
      </c>
      <c r="C4402">
        <v>71</v>
      </c>
      <c r="D4402">
        <v>2</v>
      </c>
      <c r="E4402" t="s">
        <v>23</v>
      </c>
      <c r="F4402" t="s">
        <v>26</v>
      </c>
      <c r="G4402" t="s">
        <v>19</v>
      </c>
      <c r="H4402">
        <v>53</v>
      </c>
      <c r="I4402" t="s">
        <v>17</v>
      </c>
      <c r="J4402">
        <v>0</v>
      </c>
      <c r="K4402" t="s">
        <v>32</v>
      </c>
      <c r="L4402" t="s">
        <v>6792</v>
      </c>
      <c r="M4402">
        <v>65</v>
      </c>
      <c r="P4402" s="32">
        <v>44498</v>
      </c>
      <c r="Q4402" s="1">
        <v>65.420466680465665</v>
      </c>
      <c r="R4402">
        <v>5</v>
      </c>
      <c r="S4402" t="str" cm="1">
        <f t="array" ref="S4402">_xlfn.IFS(R4402=0,"None",R4402&lt;3,"Low",R4402&lt;6,"Medium",R4402&lt;=10,"High")</f>
        <v>Medium</v>
      </c>
      <c r="T4402" t="str" cm="1">
        <f t="array" ref="T4402">_xlfn.IFS(M4402&lt;=20,"Low",M4402&lt;=50,"Medium",M4402&lt;=90,"High")</f>
        <v>High</v>
      </c>
      <c r="U4402" s="33">
        <f>Datos_Limpios[[#This Row],[Number of Complaints or Support]]/Datos_Limpios[[#This Row],[Account Length (in months)]]</f>
        <v>7.0422535211267609E-2</v>
      </c>
      <c r="V4402" t="str" cm="1">
        <f t="array" ref="V4402">_xlfn.IFS(H4402&lt;30,"Under 30",H4402&lt;66,"Middle Age",H4402&gt;=66,"Senior")</f>
        <v>Middle Age</v>
      </c>
      <c r="W4402" t="s">
        <v>6824</v>
      </c>
    </row>
    <row r="4403" spans="1:23" x14ac:dyDescent="0.3">
      <c r="A4403" t="s">
        <v>4500</v>
      </c>
      <c r="B4403" t="s">
        <v>17</v>
      </c>
      <c r="C4403">
        <v>70</v>
      </c>
      <c r="D4403">
        <v>0</v>
      </c>
      <c r="E4403" t="s">
        <v>23</v>
      </c>
      <c r="F4403" t="s">
        <v>140</v>
      </c>
      <c r="G4403" t="s">
        <v>19</v>
      </c>
      <c r="H4403">
        <v>47</v>
      </c>
      <c r="I4403" t="s">
        <v>17</v>
      </c>
      <c r="J4403">
        <v>0</v>
      </c>
      <c r="K4403" t="s">
        <v>32</v>
      </c>
      <c r="L4403" t="s">
        <v>6791</v>
      </c>
      <c r="M4403">
        <v>52</v>
      </c>
      <c r="P4403" s="32">
        <v>43948</v>
      </c>
      <c r="Q4403" s="1">
        <v>62.017786721500407</v>
      </c>
      <c r="R4403">
        <v>6</v>
      </c>
      <c r="S4403" t="str" cm="1">
        <f t="array" ref="S4403">_xlfn.IFS(R4403=0,"None",R4403&lt;3,"Low",R4403&lt;6,"Medium",R4403&lt;=10,"High")</f>
        <v>High</v>
      </c>
      <c r="T4403" t="str" cm="1">
        <f t="array" ref="T4403">_xlfn.IFS(M4403&lt;=20,"Low",M4403&lt;=50,"Medium",M4403&lt;=90,"High")</f>
        <v>High</v>
      </c>
      <c r="U4403" s="33">
        <f>Datos_Limpios[[#This Row],[Number of Complaints or Support]]/Datos_Limpios[[#This Row],[Account Length (in months)]]</f>
        <v>8.5714285714285715E-2</v>
      </c>
      <c r="V4403" t="str" cm="1">
        <f t="array" ref="V4403">_xlfn.IFS(H4403&lt;30,"Under 30",H4403&lt;66,"Middle Age",H4403&gt;=66,"Senior")</f>
        <v>Middle Age</v>
      </c>
      <c r="W4403" t="s">
        <v>6826</v>
      </c>
    </row>
    <row r="4404" spans="1:23" x14ac:dyDescent="0.3">
      <c r="A4404" t="s">
        <v>4501</v>
      </c>
      <c r="B4404" t="s">
        <v>17</v>
      </c>
      <c r="C4404">
        <v>54</v>
      </c>
      <c r="D4404">
        <v>0</v>
      </c>
      <c r="E4404" t="s">
        <v>23</v>
      </c>
      <c r="F4404" t="s">
        <v>179</v>
      </c>
      <c r="G4404" t="s">
        <v>19</v>
      </c>
      <c r="H4404">
        <v>37</v>
      </c>
      <c r="I4404" t="s">
        <v>23</v>
      </c>
      <c r="J4404">
        <v>2</v>
      </c>
      <c r="K4404" t="s">
        <v>24</v>
      </c>
      <c r="L4404" t="s">
        <v>6791</v>
      </c>
      <c r="M4404">
        <v>31</v>
      </c>
      <c r="P4404" s="32">
        <v>44370</v>
      </c>
      <c r="Q4404" s="1">
        <v>26.006198177225681</v>
      </c>
      <c r="R4404">
        <v>1</v>
      </c>
      <c r="S4404" t="str" cm="1">
        <f t="array" ref="S4404">_xlfn.IFS(R4404=0,"None",R4404&lt;3,"Low",R4404&lt;6,"Medium",R4404&lt;=10,"High")</f>
        <v>Low</v>
      </c>
      <c r="T4404" t="str" cm="1">
        <f t="array" ref="T4404">_xlfn.IFS(M4404&lt;=20,"Low",M4404&lt;=50,"Medium",M4404&lt;=90,"High")</f>
        <v>Medium</v>
      </c>
      <c r="U4404" s="33">
        <f>Datos_Limpios[[#This Row],[Number of Complaints or Support]]/Datos_Limpios[[#This Row],[Account Length (in months)]]</f>
        <v>1.8518518518518517E-2</v>
      </c>
      <c r="V4404" t="str" cm="1">
        <f t="array" ref="V4404">_xlfn.IFS(H4404&lt;30,"Under 30",H4404&lt;66,"Middle Age",H4404&gt;=66,"Senior")</f>
        <v>Middle Age</v>
      </c>
      <c r="W4404" t="s">
        <v>6826</v>
      </c>
    </row>
    <row r="4405" spans="1:23" x14ac:dyDescent="0.3">
      <c r="A4405" t="s">
        <v>4502</v>
      </c>
      <c r="B4405" t="s">
        <v>17</v>
      </c>
      <c r="C4405">
        <v>47</v>
      </c>
      <c r="D4405">
        <v>0</v>
      </c>
      <c r="E4405" t="s">
        <v>23</v>
      </c>
      <c r="F4405" t="s">
        <v>156</v>
      </c>
      <c r="G4405" t="s">
        <v>19</v>
      </c>
      <c r="H4405">
        <v>33</v>
      </c>
      <c r="I4405" t="s">
        <v>17</v>
      </c>
      <c r="J4405">
        <v>0</v>
      </c>
      <c r="K4405" t="s">
        <v>24</v>
      </c>
      <c r="L4405" t="s">
        <v>6791</v>
      </c>
      <c r="M4405">
        <v>46</v>
      </c>
      <c r="P4405" s="32">
        <v>44234</v>
      </c>
      <c r="Q4405" s="1">
        <v>54.8884934482125</v>
      </c>
      <c r="R4405">
        <v>3</v>
      </c>
      <c r="S4405" t="str" cm="1">
        <f t="array" ref="S4405">_xlfn.IFS(R4405=0,"None",R4405&lt;3,"Low",R4405&lt;6,"Medium",R4405&lt;=10,"High")</f>
        <v>Medium</v>
      </c>
      <c r="T4405" t="str" cm="1">
        <f t="array" ref="T4405">_xlfn.IFS(M4405&lt;=20,"Low",M4405&lt;=50,"Medium",M4405&lt;=90,"High")</f>
        <v>Medium</v>
      </c>
      <c r="U4405" s="33">
        <f>Datos_Limpios[[#This Row],[Number of Complaints or Support]]/Datos_Limpios[[#This Row],[Account Length (in months)]]</f>
        <v>6.3829787234042548E-2</v>
      </c>
      <c r="V4405" t="str" cm="1">
        <f t="array" ref="V4405">_xlfn.IFS(H4405&lt;30,"Under 30",H4405&lt;66,"Middle Age",H4405&gt;=66,"Senior")</f>
        <v>Middle Age</v>
      </c>
      <c r="W4405" t="s">
        <v>6825</v>
      </c>
    </row>
    <row r="4406" spans="1:23" x14ac:dyDescent="0.3">
      <c r="A4406" t="s">
        <v>4503</v>
      </c>
      <c r="B4406" t="s">
        <v>23</v>
      </c>
      <c r="C4406">
        <v>5</v>
      </c>
      <c r="D4406">
        <v>4</v>
      </c>
      <c r="E4406" t="s">
        <v>23</v>
      </c>
      <c r="F4406" t="s">
        <v>86</v>
      </c>
      <c r="G4406" t="s">
        <v>19</v>
      </c>
      <c r="H4406">
        <v>68</v>
      </c>
      <c r="I4406" t="s">
        <v>17</v>
      </c>
      <c r="J4406">
        <v>0</v>
      </c>
      <c r="K4406" t="s">
        <v>20</v>
      </c>
      <c r="L4406" t="s">
        <v>6791</v>
      </c>
      <c r="M4406">
        <v>37</v>
      </c>
      <c r="N4406" t="s">
        <v>27</v>
      </c>
      <c r="O4406" t="s">
        <v>125</v>
      </c>
      <c r="P4406" s="32">
        <v>44475</v>
      </c>
      <c r="Q4406" s="1">
        <v>42.152613835709538</v>
      </c>
      <c r="R4406">
        <v>9</v>
      </c>
      <c r="S4406" t="str" cm="1">
        <f t="array" ref="S4406">_xlfn.IFS(R4406=0,"None",R4406&lt;3,"Low",R4406&lt;6,"Medium",R4406&lt;=10,"High")</f>
        <v>High</v>
      </c>
      <c r="T4406" t="str" cm="1">
        <f t="array" ref="T4406">_xlfn.IFS(M4406&lt;=20,"Low",M4406&lt;=50,"Medium",M4406&lt;=90,"High")</f>
        <v>Medium</v>
      </c>
      <c r="U4406" s="33">
        <f>Datos_Limpios[[#This Row],[Number of Complaints or Support]]/Datos_Limpios[[#This Row],[Account Length (in months)]]</f>
        <v>1.8</v>
      </c>
      <c r="V4406" t="str" cm="1">
        <f t="array" ref="V4406">_xlfn.IFS(H4406&lt;30,"Under 30",H4406&lt;66,"Middle Age",H4406&gt;=66,"Senior")</f>
        <v>Senior</v>
      </c>
      <c r="W4406" t="s">
        <v>6824</v>
      </c>
    </row>
    <row r="4407" spans="1:23" x14ac:dyDescent="0.3">
      <c r="A4407" t="s">
        <v>4504</v>
      </c>
      <c r="B4407" t="s">
        <v>23</v>
      </c>
      <c r="C4407">
        <v>38</v>
      </c>
      <c r="D4407">
        <v>0</v>
      </c>
      <c r="E4407" t="s">
        <v>23</v>
      </c>
      <c r="F4407" t="s">
        <v>123</v>
      </c>
      <c r="G4407" t="s">
        <v>6790</v>
      </c>
      <c r="H4407">
        <v>32</v>
      </c>
      <c r="I4407" t="s">
        <v>17</v>
      </c>
      <c r="J4407">
        <v>0</v>
      </c>
      <c r="K4407" t="s">
        <v>20</v>
      </c>
      <c r="L4407" t="s">
        <v>6791</v>
      </c>
      <c r="M4407">
        <v>49</v>
      </c>
      <c r="N4407" t="s">
        <v>27</v>
      </c>
      <c r="O4407" t="s">
        <v>108</v>
      </c>
      <c r="P4407" s="32">
        <v>44461</v>
      </c>
      <c r="Q4407" s="1">
        <v>46.328713450899983</v>
      </c>
      <c r="R4407">
        <v>3</v>
      </c>
      <c r="S4407" t="str" cm="1">
        <f t="array" ref="S4407">_xlfn.IFS(R4407=0,"None",R4407&lt;3,"Low",R4407&lt;6,"Medium",R4407&lt;=10,"High")</f>
        <v>Medium</v>
      </c>
      <c r="T4407" t="str" cm="1">
        <f t="array" ref="T4407">_xlfn.IFS(M4407&lt;=20,"Low",M4407&lt;=50,"Medium",M4407&lt;=90,"High")</f>
        <v>Medium</v>
      </c>
      <c r="U4407" s="33">
        <f>Datos_Limpios[[#This Row],[Number of Complaints or Support]]/Datos_Limpios[[#This Row],[Account Length (in months)]]</f>
        <v>7.8947368421052627E-2</v>
      </c>
      <c r="V4407" t="str" cm="1">
        <f t="array" ref="V4407">_xlfn.IFS(H4407&lt;30,"Under 30",H4407&lt;66,"Middle Age",H4407&gt;=66,"Senior")</f>
        <v>Middle Age</v>
      </c>
      <c r="W4407" t="s">
        <v>6824</v>
      </c>
    </row>
    <row r="4408" spans="1:23" x14ac:dyDescent="0.3">
      <c r="A4408" t="s">
        <v>4505</v>
      </c>
      <c r="B4408" t="s">
        <v>17</v>
      </c>
      <c r="C4408">
        <v>47</v>
      </c>
      <c r="D4408">
        <v>0</v>
      </c>
      <c r="E4408" t="s">
        <v>23</v>
      </c>
      <c r="F4408" t="s">
        <v>18</v>
      </c>
      <c r="G4408" t="s">
        <v>19</v>
      </c>
      <c r="H4408">
        <v>54</v>
      </c>
      <c r="I4408" t="s">
        <v>17</v>
      </c>
      <c r="J4408">
        <v>0</v>
      </c>
      <c r="K4408" t="s">
        <v>32</v>
      </c>
      <c r="L4408" t="s">
        <v>6791</v>
      </c>
      <c r="M4408">
        <v>25</v>
      </c>
      <c r="P4408" s="32">
        <v>44408</v>
      </c>
      <c r="Q4408" s="1">
        <v>29.109955415189411</v>
      </c>
      <c r="R4408">
        <v>10</v>
      </c>
      <c r="S4408" t="str" cm="1">
        <f t="array" ref="S4408">_xlfn.IFS(R4408=0,"None",R4408&lt;3,"Low",R4408&lt;6,"Medium",R4408&lt;=10,"High")</f>
        <v>High</v>
      </c>
      <c r="T4408" t="str" cm="1">
        <f t="array" ref="T4408">_xlfn.IFS(M4408&lt;=20,"Low",M4408&lt;=50,"Medium",M4408&lt;=90,"High")</f>
        <v>Medium</v>
      </c>
      <c r="U4408" s="33">
        <f>Datos_Limpios[[#This Row],[Number of Complaints or Support]]/Datos_Limpios[[#This Row],[Account Length (in months)]]</f>
        <v>0.21276595744680851</v>
      </c>
      <c r="V4408" t="str" cm="1">
        <f t="array" ref="V4408">_xlfn.IFS(H4408&lt;30,"Under 30",H4408&lt;66,"Middle Age",H4408&gt;=66,"Senior")</f>
        <v>Middle Age</v>
      </c>
      <c r="W4408" t="s">
        <v>6823</v>
      </c>
    </row>
    <row r="4409" spans="1:23" x14ac:dyDescent="0.3">
      <c r="A4409" t="s">
        <v>4506</v>
      </c>
      <c r="B4409" t="s">
        <v>17</v>
      </c>
      <c r="C4409">
        <v>20</v>
      </c>
      <c r="D4409">
        <v>0</v>
      </c>
      <c r="E4409" t="s">
        <v>23</v>
      </c>
      <c r="F4409" t="s">
        <v>103</v>
      </c>
      <c r="G4409" t="s">
        <v>19</v>
      </c>
      <c r="H4409">
        <v>31</v>
      </c>
      <c r="I4409" t="s">
        <v>17</v>
      </c>
      <c r="J4409">
        <v>0</v>
      </c>
      <c r="K4409" t="s">
        <v>20</v>
      </c>
      <c r="L4409" t="s">
        <v>6792</v>
      </c>
      <c r="M4409">
        <v>49</v>
      </c>
      <c r="P4409" s="32">
        <v>45114</v>
      </c>
      <c r="Q4409" s="1">
        <v>54.49061056203066</v>
      </c>
      <c r="R4409">
        <v>1</v>
      </c>
      <c r="S4409" t="str" cm="1">
        <f t="array" ref="S4409">_xlfn.IFS(R4409=0,"None",R4409&lt;3,"Low",R4409&lt;6,"Medium",R4409&lt;=10,"High")</f>
        <v>Low</v>
      </c>
      <c r="T4409" t="str" cm="1">
        <f t="array" ref="T4409">_xlfn.IFS(M4409&lt;=20,"Low",M4409&lt;=50,"Medium",M4409&lt;=90,"High")</f>
        <v>Medium</v>
      </c>
      <c r="U4409" s="33">
        <f>Datos_Limpios[[#This Row],[Number of Complaints or Support]]/Datos_Limpios[[#This Row],[Account Length (in months)]]</f>
        <v>0.05</v>
      </c>
      <c r="V4409" t="str" cm="1">
        <f t="array" ref="V4409">_xlfn.IFS(H4409&lt;30,"Under 30",H4409&lt;66,"Middle Age",H4409&gt;=66,"Senior")</f>
        <v>Middle Age</v>
      </c>
      <c r="W4409" t="s">
        <v>6823</v>
      </c>
    </row>
    <row r="4410" spans="1:23" x14ac:dyDescent="0.3">
      <c r="A4410" t="s">
        <v>4507</v>
      </c>
      <c r="B4410" t="s">
        <v>23</v>
      </c>
      <c r="C4410">
        <v>2</v>
      </c>
      <c r="D4410">
        <v>0</v>
      </c>
      <c r="E4410" t="s">
        <v>23</v>
      </c>
      <c r="F4410" t="s">
        <v>88</v>
      </c>
      <c r="G4410" t="s">
        <v>6790</v>
      </c>
      <c r="H4410">
        <v>59</v>
      </c>
      <c r="I4410" t="s">
        <v>17</v>
      </c>
      <c r="J4410">
        <v>0</v>
      </c>
      <c r="K4410" t="s">
        <v>20</v>
      </c>
      <c r="L4410" t="s">
        <v>6792</v>
      </c>
      <c r="M4410">
        <v>45</v>
      </c>
      <c r="N4410" t="s">
        <v>91</v>
      </c>
      <c r="O4410" t="s">
        <v>92</v>
      </c>
      <c r="P4410" s="32">
        <v>44149</v>
      </c>
      <c r="Q4410" s="1">
        <v>49.395336752917977</v>
      </c>
      <c r="R4410">
        <v>3</v>
      </c>
      <c r="S4410" t="str" cm="1">
        <f t="array" ref="S4410">_xlfn.IFS(R4410=0,"None",R4410&lt;3,"Low",R4410&lt;6,"Medium",R4410&lt;=10,"High")</f>
        <v>Medium</v>
      </c>
      <c r="T4410" t="str" cm="1">
        <f t="array" ref="T4410">_xlfn.IFS(M4410&lt;=20,"Low",M4410&lt;=50,"Medium",M4410&lt;=90,"High")</f>
        <v>Medium</v>
      </c>
      <c r="U4410" s="33">
        <f>Datos_Limpios[[#This Row],[Number of Complaints or Support]]/Datos_Limpios[[#This Row],[Account Length (in months)]]</f>
        <v>1.5</v>
      </c>
      <c r="V4410" t="str" cm="1">
        <f t="array" ref="V4410">_xlfn.IFS(H4410&lt;30,"Under 30",H4410&lt;66,"Middle Age",H4410&gt;=66,"Senior")</f>
        <v>Middle Age</v>
      </c>
      <c r="W4410" t="s">
        <v>6825</v>
      </c>
    </row>
    <row r="4411" spans="1:23" x14ac:dyDescent="0.3">
      <c r="A4411" t="s">
        <v>4508</v>
      </c>
      <c r="B4411" t="s">
        <v>17</v>
      </c>
      <c r="C4411">
        <v>70</v>
      </c>
      <c r="D4411">
        <v>2</v>
      </c>
      <c r="E4411" t="s">
        <v>23</v>
      </c>
      <c r="F4411" t="s">
        <v>82</v>
      </c>
      <c r="G4411" t="s">
        <v>6790</v>
      </c>
      <c r="H4411">
        <v>39</v>
      </c>
      <c r="I4411" t="s">
        <v>17</v>
      </c>
      <c r="J4411">
        <v>0</v>
      </c>
      <c r="K4411" t="s">
        <v>32</v>
      </c>
      <c r="L4411" t="s">
        <v>6791</v>
      </c>
      <c r="M4411">
        <v>37</v>
      </c>
      <c r="P4411" s="32">
        <v>43912</v>
      </c>
      <c r="Q4411" s="1">
        <v>35.50034289339029</v>
      </c>
      <c r="R4411">
        <v>8</v>
      </c>
      <c r="S4411" t="str" cm="1">
        <f t="array" ref="S4411">_xlfn.IFS(R4411=0,"None",R4411&lt;3,"Low",R4411&lt;6,"Medium",R4411&lt;=10,"High")</f>
        <v>High</v>
      </c>
      <c r="T4411" t="str" cm="1">
        <f t="array" ref="T4411">_xlfn.IFS(M4411&lt;=20,"Low",M4411&lt;=50,"Medium",M4411&lt;=90,"High")</f>
        <v>Medium</v>
      </c>
      <c r="U4411" s="33">
        <f>Datos_Limpios[[#This Row],[Number of Complaints or Support]]/Datos_Limpios[[#This Row],[Account Length (in months)]]</f>
        <v>0.11428571428571428</v>
      </c>
      <c r="V4411" t="str" cm="1">
        <f t="array" ref="V4411">_xlfn.IFS(H4411&lt;30,"Under 30",H4411&lt;66,"Middle Age",H4411&gt;=66,"Senior")</f>
        <v>Middle Age</v>
      </c>
      <c r="W4411" t="s">
        <v>6823</v>
      </c>
    </row>
    <row r="4412" spans="1:23" x14ac:dyDescent="0.3">
      <c r="A4412" t="s">
        <v>4509</v>
      </c>
      <c r="B4412" t="s">
        <v>17</v>
      </c>
      <c r="C4412">
        <v>63</v>
      </c>
      <c r="D4412">
        <v>0</v>
      </c>
      <c r="E4412" t="s">
        <v>23</v>
      </c>
      <c r="F4412" t="s">
        <v>245</v>
      </c>
      <c r="G4412" t="s">
        <v>6790</v>
      </c>
      <c r="H4412">
        <v>50</v>
      </c>
      <c r="I4412" t="s">
        <v>23</v>
      </c>
      <c r="J4412">
        <v>6</v>
      </c>
      <c r="K4412" t="s">
        <v>20</v>
      </c>
      <c r="L4412" t="s">
        <v>6792</v>
      </c>
      <c r="M4412">
        <v>42</v>
      </c>
      <c r="P4412" s="32">
        <v>43982</v>
      </c>
      <c r="Q4412" s="1">
        <v>44.205922337508348</v>
      </c>
      <c r="R4412">
        <v>8</v>
      </c>
      <c r="S4412" t="str" cm="1">
        <f t="array" ref="S4412">_xlfn.IFS(R4412=0,"None",R4412&lt;3,"Low",R4412&lt;6,"Medium",R4412&lt;=10,"High")</f>
        <v>High</v>
      </c>
      <c r="T4412" t="str" cm="1">
        <f t="array" ref="T4412">_xlfn.IFS(M4412&lt;=20,"Low",M4412&lt;=50,"Medium",M4412&lt;=90,"High")</f>
        <v>Medium</v>
      </c>
      <c r="U4412" s="33">
        <f>Datos_Limpios[[#This Row],[Number of Complaints or Support]]/Datos_Limpios[[#This Row],[Account Length (in months)]]</f>
        <v>0.12698412698412698</v>
      </c>
      <c r="V4412" t="str" cm="1">
        <f t="array" ref="V4412">_xlfn.IFS(H4412&lt;30,"Under 30",H4412&lt;66,"Middle Age",H4412&gt;=66,"Senior")</f>
        <v>Middle Age</v>
      </c>
      <c r="W4412" t="s">
        <v>6823</v>
      </c>
    </row>
    <row r="4413" spans="1:23" x14ac:dyDescent="0.3">
      <c r="A4413" t="s">
        <v>4510</v>
      </c>
      <c r="B4413" t="s">
        <v>17</v>
      </c>
      <c r="C4413">
        <v>22</v>
      </c>
      <c r="D4413">
        <v>2</v>
      </c>
      <c r="E4413" t="s">
        <v>23</v>
      </c>
      <c r="F4413" t="s">
        <v>49</v>
      </c>
      <c r="G4413" t="s">
        <v>19</v>
      </c>
      <c r="H4413">
        <v>49</v>
      </c>
      <c r="I4413" t="s">
        <v>17</v>
      </c>
      <c r="J4413">
        <v>0</v>
      </c>
      <c r="K4413" t="s">
        <v>20</v>
      </c>
      <c r="L4413" t="s">
        <v>6792</v>
      </c>
      <c r="M4413">
        <v>28</v>
      </c>
      <c r="P4413" s="32">
        <v>44670</v>
      </c>
      <c r="Q4413" s="1">
        <v>27.352618235700159</v>
      </c>
      <c r="R4413">
        <v>4</v>
      </c>
      <c r="S4413" t="str" cm="1">
        <f t="array" ref="S4413">_xlfn.IFS(R4413=0,"None",R4413&lt;3,"Low",R4413&lt;6,"Medium",R4413&lt;=10,"High")</f>
        <v>Medium</v>
      </c>
      <c r="T4413" t="str" cm="1">
        <f t="array" ref="T4413">_xlfn.IFS(M4413&lt;=20,"Low",M4413&lt;=50,"Medium",M4413&lt;=90,"High")</f>
        <v>Medium</v>
      </c>
      <c r="U4413" s="33">
        <f>Datos_Limpios[[#This Row],[Number of Complaints or Support]]/Datos_Limpios[[#This Row],[Account Length (in months)]]</f>
        <v>0.18181818181818182</v>
      </c>
      <c r="V4413" t="str" cm="1">
        <f t="array" ref="V4413">_xlfn.IFS(H4413&lt;30,"Under 30",H4413&lt;66,"Middle Age",H4413&gt;=66,"Senior")</f>
        <v>Middle Age</v>
      </c>
      <c r="W4413" t="s">
        <v>6825</v>
      </c>
    </row>
    <row r="4414" spans="1:23" x14ac:dyDescent="0.3">
      <c r="A4414" t="s">
        <v>4511</v>
      </c>
      <c r="B4414" t="s">
        <v>17</v>
      </c>
      <c r="C4414">
        <v>61</v>
      </c>
      <c r="D4414">
        <v>2</v>
      </c>
      <c r="E4414" t="s">
        <v>17</v>
      </c>
      <c r="F4414" t="s">
        <v>42</v>
      </c>
      <c r="G4414" t="s">
        <v>6790</v>
      </c>
      <c r="H4414">
        <v>54</v>
      </c>
      <c r="I4414" t="s">
        <v>17</v>
      </c>
      <c r="J4414">
        <v>0</v>
      </c>
      <c r="K4414" t="s">
        <v>32</v>
      </c>
      <c r="L4414" t="s">
        <v>6791</v>
      </c>
      <c r="M4414">
        <v>9</v>
      </c>
      <c r="P4414" s="32">
        <v>44716</v>
      </c>
      <c r="Q4414" s="1">
        <v>9.320040453963971</v>
      </c>
      <c r="R4414">
        <v>3</v>
      </c>
      <c r="S4414" t="str" cm="1">
        <f t="array" ref="S4414">_xlfn.IFS(R4414=0,"None",R4414&lt;3,"Low",R4414&lt;6,"Medium",R4414&lt;=10,"High")</f>
        <v>Medium</v>
      </c>
      <c r="T4414" t="str" cm="1">
        <f t="array" ref="T4414">_xlfn.IFS(M4414&lt;=20,"Low",M4414&lt;=50,"Medium",M4414&lt;=90,"High")</f>
        <v>Low</v>
      </c>
      <c r="U4414" s="33">
        <f>Datos_Limpios[[#This Row],[Number of Complaints or Support]]/Datos_Limpios[[#This Row],[Account Length (in months)]]</f>
        <v>4.9180327868852458E-2</v>
      </c>
      <c r="V4414" t="str" cm="1">
        <f t="array" ref="V4414">_xlfn.IFS(H4414&lt;30,"Under 30",H4414&lt;66,"Middle Age",H4414&gt;=66,"Senior")</f>
        <v>Middle Age</v>
      </c>
      <c r="W4414" t="s">
        <v>6823</v>
      </c>
    </row>
    <row r="4415" spans="1:23" x14ac:dyDescent="0.3">
      <c r="A4415" t="s">
        <v>4512</v>
      </c>
      <c r="B4415" t="s">
        <v>23</v>
      </c>
      <c r="C4415">
        <v>7</v>
      </c>
      <c r="D4415">
        <v>0</v>
      </c>
      <c r="E4415" t="s">
        <v>23</v>
      </c>
      <c r="F4415" t="s">
        <v>54</v>
      </c>
      <c r="G4415" t="s">
        <v>19</v>
      </c>
      <c r="H4415">
        <v>38</v>
      </c>
      <c r="I4415" t="s">
        <v>17</v>
      </c>
      <c r="J4415">
        <v>0</v>
      </c>
      <c r="K4415" t="s">
        <v>20</v>
      </c>
      <c r="L4415" t="s">
        <v>6792</v>
      </c>
      <c r="M4415">
        <v>38</v>
      </c>
      <c r="N4415" t="s">
        <v>27</v>
      </c>
      <c r="O4415" t="s">
        <v>208</v>
      </c>
      <c r="P4415" s="32">
        <v>44590</v>
      </c>
      <c r="Q4415" s="1">
        <v>40.050377962595988</v>
      </c>
      <c r="R4415">
        <v>9</v>
      </c>
      <c r="S4415" t="str" cm="1">
        <f t="array" ref="S4415">_xlfn.IFS(R4415=0,"None",R4415&lt;3,"Low",R4415&lt;6,"Medium",R4415&lt;=10,"High")</f>
        <v>High</v>
      </c>
      <c r="T4415" t="str" cm="1">
        <f t="array" ref="T4415">_xlfn.IFS(M4415&lt;=20,"Low",M4415&lt;=50,"Medium",M4415&lt;=90,"High")</f>
        <v>Medium</v>
      </c>
      <c r="U4415" s="33">
        <f>Datos_Limpios[[#This Row],[Number of Complaints or Support]]/Datos_Limpios[[#This Row],[Account Length (in months)]]</f>
        <v>1.2857142857142858</v>
      </c>
      <c r="V4415" t="str" cm="1">
        <f t="array" ref="V4415">_xlfn.IFS(H4415&lt;30,"Under 30",H4415&lt;66,"Middle Age",H4415&gt;=66,"Senior")</f>
        <v>Middle Age</v>
      </c>
      <c r="W4415" t="s">
        <v>6823</v>
      </c>
    </row>
    <row r="4416" spans="1:23" x14ac:dyDescent="0.3">
      <c r="A4416" t="s">
        <v>4513</v>
      </c>
      <c r="B4416" t="s">
        <v>17</v>
      </c>
      <c r="C4416">
        <v>25</v>
      </c>
      <c r="D4416">
        <v>1</v>
      </c>
      <c r="E4416" t="s">
        <v>17</v>
      </c>
      <c r="F4416" t="s">
        <v>22</v>
      </c>
      <c r="G4416" t="s">
        <v>6790</v>
      </c>
      <c r="H4416">
        <v>48</v>
      </c>
      <c r="I4416" t="s">
        <v>23</v>
      </c>
      <c r="J4416">
        <v>4</v>
      </c>
      <c r="K4416" t="s">
        <v>20</v>
      </c>
      <c r="L4416" t="s">
        <v>6791</v>
      </c>
      <c r="M4416">
        <v>7</v>
      </c>
      <c r="P4416" s="32">
        <v>44260</v>
      </c>
      <c r="Q4416" s="1">
        <v>7.7428240549065688</v>
      </c>
      <c r="R4416">
        <v>7</v>
      </c>
      <c r="S4416" t="str" cm="1">
        <f t="array" ref="S4416">_xlfn.IFS(R4416=0,"None",R4416&lt;3,"Low",R4416&lt;6,"Medium",R4416&lt;=10,"High")</f>
        <v>High</v>
      </c>
      <c r="T4416" t="str" cm="1">
        <f t="array" ref="T4416">_xlfn.IFS(M4416&lt;=20,"Low",M4416&lt;=50,"Medium",M4416&lt;=90,"High")</f>
        <v>Low</v>
      </c>
      <c r="U4416" s="33">
        <f>Datos_Limpios[[#This Row],[Number of Complaints or Support]]/Datos_Limpios[[#This Row],[Account Length (in months)]]</f>
        <v>0.28000000000000003</v>
      </c>
      <c r="V4416" t="str" cm="1">
        <f t="array" ref="V4416">_xlfn.IFS(H4416&lt;30,"Under 30",H4416&lt;66,"Middle Age",H4416&gt;=66,"Senior")</f>
        <v>Middle Age</v>
      </c>
      <c r="W4416" t="s">
        <v>6823</v>
      </c>
    </row>
    <row r="4417" spans="1:23" x14ac:dyDescent="0.3">
      <c r="A4417" t="s">
        <v>4514</v>
      </c>
      <c r="B4417" t="s">
        <v>23</v>
      </c>
      <c r="C4417">
        <v>30</v>
      </c>
      <c r="D4417">
        <v>4</v>
      </c>
      <c r="E4417" t="s">
        <v>17</v>
      </c>
      <c r="F4417" t="s">
        <v>192</v>
      </c>
      <c r="G4417" t="s">
        <v>19</v>
      </c>
      <c r="H4417">
        <v>78</v>
      </c>
      <c r="I4417" t="s">
        <v>17</v>
      </c>
      <c r="J4417">
        <v>0</v>
      </c>
      <c r="K4417" t="s">
        <v>20</v>
      </c>
      <c r="L4417" t="s">
        <v>6792</v>
      </c>
      <c r="M4417">
        <v>53</v>
      </c>
      <c r="N4417" t="s">
        <v>50</v>
      </c>
      <c r="O4417" t="s">
        <v>105</v>
      </c>
      <c r="P4417" s="32">
        <v>44147</v>
      </c>
      <c r="Q4417" s="1">
        <v>42.876148744674452</v>
      </c>
      <c r="R4417">
        <v>1</v>
      </c>
      <c r="S4417" t="str" cm="1">
        <f t="array" ref="S4417">_xlfn.IFS(R4417=0,"None",R4417&lt;3,"Low",R4417&lt;6,"Medium",R4417&lt;=10,"High")</f>
        <v>Low</v>
      </c>
      <c r="T4417" t="str" cm="1">
        <f t="array" ref="T4417">_xlfn.IFS(M4417&lt;=20,"Low",M4417&lt;=50,"Medium",M4417&lt;=90,"High")</f>
        <v>High</v>
      </c>
      <c r="U4417" s="33">
        <f>Datos_Limpios[[#This Row],[Number of Complaints or Support]]/Datos_Limpios[[#This Row],[Account Length (in months)]]</f>
        <v>3.3333333333333333E-2</v>
      </c>
      <c r="V4417" t="str" cm="1">
        <f t="array" ref="V4417">_xlfn.IFS(H4417&lt;30,"Under 30",H4417&lt;66,"Middle Age",H4417&gt;=66,"Senior")</f>
        <v>Senior</v>
      </c>
      <c r="W4417" t="s">
        <v>6824</v>
      </c>
    </row>
    <row r="4418" spans="1:23" x14ac:dyDescent="0.3">
      <c r="A4418" t="s">
        <v>4515</v>
      </c>
      <c r="B4418" t="s">
        <v>17</v>
      </c>
      <c r="C4418">
        <v>58</v>
      </c>
      <c r="D4418">
        <v>0</v>
      </c>
      <c r="E4418" t="s">
        <v>23</v>
      </c>
      <c r="F4418" t="s">
        <v>101</v>
      </c>
      <c r="G4418" t="s">
        <v>19</v>
      </c>
      <c r="H4418">
        <v>42</v>
      </c>
      <c r="I4418" t="s">
        <v>17</v>
      </c>
      <c r="J4418">
        <v>0</v>
      </c>
      <c r="K4418" t="s">
        <v>32</v>
      </c>
      <c r="L4418" t="s">
        <v>6792</v>
      </c>
      <c r="M4418">
        <v>34</v>
      </c>
      <c r="P4418" s="32">
        <v>44868</v>
      </c>
      <c r="Q4418" s="1">
        <v>39.889306212744557</v>
      </c>
      <c r="R4418">
        <v>5</v>
      </c>
      <c r="S4418" t="str" cm="1">
        <f t="array" ref="S4418">_xlfn.IFS(R4418=0,"None",R4418&lt;3,"Low",R4418&lt;6,"Medium",R4418&lt;=10,"High")</f>
        <v>Medium</v>
      </c>
      <c r="T4418" t="str" cm="1">
        <f t="array" ref="T4418">_xlfn.IFS(M4418&lt;=20,"Low",M4418&lt;=50,"Medium",M4418&lt;=90,"High")</f>
        <v>Medium</v>
      </c>
      <c r="U4418" s="33">
        <f>Datos_Limpios[[#This Row],[Number of Complaints or Support]]/Datos_Limpios[[#This Row],[Account Length (in months)]]</f>
        <v>8.6206896551724144E-2</v>
      </c>
      <c r="V4418" t="str" cm="1">
        <f t="array" ref="V4418">_xlfn.IFS(H4418&lt;30,"Under 30",H4418&lt;66,"Middle Age",H4418&gt;=66,"Senior")</f>
        <v>Middle Age</v>
      </c>
      <c r="W4418" t="s">
        <v>6826</v>
      </c>
    </row>
    <row r="4419" spans="1:23" x14ac:dyDescent="0.3">
      <c r="A4419" t="s">
        <v>4516</v>
      </c>
      <c r="B4419" t="s">
        <v>23</v>
      </c>
      <c r="C4419">
        <v>33</v>
      </c>
      <c r="D4419">
        <v>0</v>
      </c>
      <c r="E4419" t="s">
        <v>23</v>
      </c>
      <c r="F4419" t="s">
        <v>202</v>
      </c>
      <c r="G4419" t="s">
        <v>19</v>
      </c>
      <c r="H4419">
        <v>34</v>
      </c>
      <c r="I4419" t="s">
        <v>17</v>
      </c>
      <c r="J4419">
        <v>0</v>
      </c>
      <c r="K4419" t="s">
        <v>20</v>
      </c>
      <c r="L4419" t="s">
        <v>6792</v>
      </c>
      <c r="M4419">
        <v>55</v>
      </c>
      <c r="N4419" t="s">
        <v>91</v>
      </c>
      <c r="O4419" t="s">
        <v>92</v>
      </c>
      <c r="P4419" s="32">
        <v>44212</v>
      </c>
      <c r="Q4419" s="1">
        <v>47.186682377974762</v>
      </c>
      <c r="R4419">
        <v>10</v>
      </c>
      <c r="S4419" t="str" cm="1">
        <f t="array" ref="S4419">_xlfn.IFS(R4419=0,"None",R4419&lt;3,"Low",R4419&lt;6,"Medium",R4419&lt;=10,"High")</f>
        <v>High</v>
      </c>
      <c r="T4419" t="str" cm="1">
        <f t="array" ref="T4419">_xlfn.IFS(M4419&lt;=20,"Low",M4419&lt;=50,"Medium",M4419&lt;=90,"High")</f>
        <v>High</v>
      </c>
      <c r="U4419" s="33">
        <f>Datos_Limpios[[#This Row],[Number of Complaints or Support]]/Datos_Limpios[[#This Row],[Account Length (in months)]]</f>
        <v>0.30303030303030304</v>
      </c>
      <c r="V4419" t="str" cm="1">
        <f t="array" ref="V4419">_xlfn.IFS(H4419&lt;30,"Under 30",H4419&lt;66,"Middle Age",H4419&gt;=66,"Senior")</f>
        <v>Middle Age</v>
      </c>
      <c r="W4419" t="s">
        <v>6825</v>
      </c>
    </row>
    <row r="4420" spans="1:23" x14ac:dyDescent="0.3">
      <c r="A4420" t="s">
        <v>4517</v>
      </c>
      <c r="B4420" t="s">
        <v>23</v>
      </c>
      <c r="C4420">
        <v>1</v>
      </c>
      <c r="D4420">
        <v>5</v>
      </c>
      <c r="E4420" t="s">
        <v>23</v>
      </c>
      <c r="F4420" t="s">
        <v>179</v>
      </c>
      <c r="G4420" t="s">
        <v>19</v>
      </c>
      <c r="H4420">
        <v>38</v>
      </c>
      <c r="I4420" t="s">
        <v>17</v>
      </c>
      <c r="J4420">
        <v>0</v>
      </c>
      <c r="K4420" t="s">
        <v>20</v>
      </c>
      <c r="L4420" t="s">
        <v>6792</v>
      </c>
      <c r="M4420">
        <v>47</v>
      </c>
      <c r="N4420" t="s">
        <v>59</v>
      </c>
      <c r="O4420" t="s">
        <v>116</v>
      </c>
      <c r="P4420" s="32">
        <v>44217</v>
      </c>
      <c r="Q4420" s="1">
        <v>40.655116067974127</v>
      </c>
      <c r="R4420">
        <v>8</v>
      </c>
      <c r="S4420" t="str" cm="1">
        <f t="array" ref="S4420">_xlfn.IFS(R4420=0,"None",R4420&lt;3,"Low",R4420&lt;6,"Medium",R4420&lt;=10,"High")</f>
        <v>High</v>
      </c>
      <c r="T4420" t="str" cm="1">
        <f t="array" ref="T4420">_xlfn.IFS(M4420&lt;=20,"Low",M4420&lt;=50,"Medium",M4420&lt;=90,"High")</f>
        <v>Medium</v>
      </c>
      <c r="U4420" s="33">
        <f>Datos_Limpios[[#This Row],[Number of Complaints or Support]]/Datos_Limpios[[#This Row],[Account Length (in months)]]</f>
        <v>8</v>
      </c>
      <c r="V4420" t="str" cm="1">
        <f t="array" ref="V4420">_xlfn.IFS(H4420&lt;30,"Under 30",H4420&lt;66,"Middle Age",H4420&gt;=66,"Senior")</f>
        <v>Middle Age</v>
      </c>
      <c r="W4420" t="s">
        <v>6826</v>
      </c>
    </row>
    <row r="4421" spans="1:23" x14ac:dyDescent="0.3">
      <c r="A4421" t="s">
        <v>4518</v>
      </c>
      <c r="B4421" t="s">
        <v>17</v>
      </c>
      <c r="C4421">
        <v>67</v>
      </c>
      <c r="D4421">
        <v>0</v>
      </c>
      <c r="E4421" t="s">
        <v>23</v>
      </c>
      <c r="F4421" t="s">
        <v>245</v>
      </c>
      <c r="G4421" t="s">
        <v>6790</v>
      </c>
      <c r="H4421">
        <v>27</v>
      </c>
      <c r="I4421" t="s">
        <v>23</v>
      </c>
      <c r="J4421">
        <v>2</v>
      </c>
      <c r="K4421" t="s">
        <v>24</v>
      </c>
      <c r="L4421" t="s">
        <v>6792</v>
      </c>
      <c r="M4421">
        <v>44</v>
      </c>
      <c r="P4421" s="32">
        <v>44479</v>
      </c>
      <c r="Q4421" s="1">
        <v>46.798147644289358</v>
      </c>
      <c r="R4421">
        <v>9</v>
      </c>
      <c r="S4421" t="str" cm="1">
        <f t="array" ref="S4421">_xlfn.IFS(R4421=0,"None",R4421&lt;3,"Low",R4421&lt;6,"Medium",R4421&lt;=10,"High")</f>
        <v>High</v>
      </c>
      <c r="T4421" t="str" cm="1">
        <f t="array" ref="T4421">_xlfn.IFS(M4421&lt;=20,"Low",M4421&lt;=50,"Medium",M4421&lt;=90,"High")</f>
        <v>Medium</v>
      </c>
      <c r="U4421" s="33">
        <f>Datos_Limpios[[#This Row],[Number of Complaints or Support]]/Datos_Limpios[[#This Row],[Account Length (in months)]]</f>
        <v>0.13432835820895522</v>
      </c>
      <c r="V4421" t="str" cm="1">
        <f t="array" ref="V4421">_xlfn.IFS(H4421&lt;30,"Under 30",H4421&lt;66,"Middle Age",H4421&gt;=66,"Senior")</f>
        <v>Under 30</v>
      </c>
      <c r="W4421" t="s">
        <v>6823</v>
      </c>
    </row>
    <row r="4422" spans="1:23" x14ac:dyDescent="0.3">
      <c r="A4422" t="s">
        <v>4519</v>
      </c>
      <c r="B4422" t="s">
        <v>23</v>
      </c>
      <c r="C4422">
        <v>38</v>
      </c>
      <c r="D4422">
        <v>4</v>
      </c>
      <c r="E4422" t="s">
        <v>23</v>
      </c>
      <c r="F4422" t="s">
        <v>44</v>
      </c>
      <c r="G4422" t="s">
        <v>6790</v>
      </c>
      <c r="H4422">
        <v>33</v>
      </c>
      <c r="I4422" t="s">
        <v>17</v>
      </c>
      <c r="J4422">
        <v>0</v>
      </c>
      <c r="K4422" t="s">
        <v>20</v>
      </c>
      <c r="L4422" t="s">
        <v>6792</v>
      </c>
      <c r="M4422">
        <v>44</v>
      </c>
      <c r="N4422" t="s">
        <v>27</v>
      </c>
      <c r="O4422" t="s">
        <v>108</v>
      </c>
      <c r="P4422" s="32">
        <v>44986</v>
      </c>
      <c r="Q4422" s="1">
        <v>36.470301462660522</v>
      </c>
      <c r="R4422">
        <v>5</v>
      </c>
      <c r="S4422" t="str" cm="1">
        <f t="array" ref="S4422">_xlfn.IFS(R4422=0,"None",R4422&lt;3,"Low",R4422&lt;6,"Medium",R4422&lt;=10,"High")</f>
        <v>Medium</v>
      </c>
      <c r="T4422" t="str" cm="1">
        <f t="array" ref="T4422">_xlfn.IFS(M4422&lt;=20,"Low",M4422&lt;=50,"Medium",M4422&lt;=90,"High")</f>
        <v>Medium</v>
      </c>
      <c r="U4422" s="33">
        <f>Datos_Limpios[[#This Row],[Number of Complaints or Support]]/Datos_Limpios[[#This Row],[Account Length (in months)]]</f>
        <v>0.13157894736842105</v>
      </c>
      <c r="V4422" t="str" cm="1">
        <f t="array" ref="V4422">_xlfn.IFS(H4422&lt;30,"Under 30",H4422&lt;66,"Middle Age",H4422&gt;=66,"Senior")</f>
        <v>Middle Age</v>
      </c>
      <c r="W4422" t="s">
        <v>6824</v>
      </c>
    </row>
    <row r="4423" spans="1:23" x14ac:dyDescent="0.3">
      <c r="A4423" t="s">
        <v>4520</v>
      </c>
      <c r="B4423" t="s">
        <v>17</v>
      </c>
      <c r="C4423">
        <v>51</v>
      </c>
      <c r="D4423">
        <v>0</v>
      </c>
      <c r="E4423" t="s">
        <v>23</v>
      </c>
      <c r="F4423" t="s">
        <v>142</v>
      </c>
      <c r="G4423" t="s">
        <v>6790</v>
      </c>
      <c r="H4423">
        <v>47</v>
      </c>
      <c r="I4423" t="s">
        <v>23</v>
      </c>
      <c r="J4423">
        <v>4</v>
      </c>
      <c r="K4423" t="s">
        <v>24</v>
      </c>
      <c r="L4423" t="s">
        <v>6792</v>
      </c>
      <c r="M4423">
        <v>17</v>
      </c>
      <c r="P4423" s="32">
        <v>45076</v>
      </c>
      <c r="Q4423" s="1">
        <v>18.0301732056503</v>
      </c>
      <c r="R4423">
        <v>3</v>
      </c>
      <c r="S4423" t="str" cm="1">
        <f t="array" ref="S4423">_xlfn.IFS(R4423=0,"None",R4423&lt;3,"Low",R4423&lt;6,"Medium",R4423&lt;=10,"High")</f>
        <v>Medium</v>
      </c>
      <c r="T4423" t="str" cm="1">
        <f t="array" ref="T4423">_xlfn.IFS(M4423&lt;=20,"Low",M4423&lt;=50,"Medium",M4423&lt;=90,"High")</f>
        <v>Low</v>
      </c>
      <c r="U4423" s="33">
        <f>Datos_Limpios[[#This Row],[Number of Complaints or Support]]/Datos_Limpios[[#This Row],[Account Length (in months)]]</f>
        <v>5.8823529411764705E-2</v>
      </c>
      <c r="V4423" t="str" cm="1">
        <f t="array" ref="V4423">_xlfn.IFS(H4423&lt;30,"Under 30",H4423&lt;66,"Middle Age",H4423&gt;=66,"Senior")</f>
        <v>Middle Age</v>
      </c>
      <c r="W4423" t="s">
        <v>6823</v>
      </c>
    </row>
    <row r="4424" spans="1:23" x14ac:dyDescent="0.3">
      <c r="A4424" t="s">
        <v>4521</v>
      </c>
      <c r="B4424" t="s">
        <v>17</v>
      </c>
      <c r="C4424">
        <v>23</v>
      </c>
      <c r="D4424">
        <v>0</v>
      </c>
      <c r="E4424" t="s">
        <v>23</v>
      </c>
      <c r="F4424" t="s">
        <v>40</v>
      </c>
      <c r="G4424" t="s">
        <v>19</v>
      </c>
      <c r="H4424">
        <v>60</v>
      </c>
      <c r="I4424" t="s">
        <v>23</v>
      </c>
      <c r="J4424">
        <v>3</v>
      </c>
      <c r="K4424" t="s">
        <v>32</v>
      </c>
      <c r="L4424" t="s">
        <v>6792</v>
      </c>
      <c r="M4424">
        <v>22</v>
      </c>
      <c r="P4424" s="32">
        <v>45281</v>
      </c>
      <c r="Q4424" s="1">
        <v>19.88831272544903</v>
      </c>
      <c r="R4424">
        <v>9</v>
      </c>
      <c r="S4424" t="str" cm="1">
        <f t="array" ref="S4424">_xlfn.IFS(R4424=0,"None",R4424&lt;3,"Low",R4424&lt;6,"Medium",R4424&lt;=10,"High")</f>
        <v>High</v>
      </c>
      <c r="T4424" t="str" cm="1">
        <f t="array" ref="T4424">_xlfn.IFS(M4424&lt;=20,"Low",M4424&lt;=50,"Medium",M4424&lt;=90,"High")</f>
        <v>Medium</v>
      </c>
      <c r="U4424" s="33">
        <f>Datos_Limpios[[#This Row],[Number of Complaints or Support]]/Datos_Limpios[[#This Row],[Account Length (in months)]]</f>
        <v>0.39130434782608697</v>
      </c>
      <c r="V4424" t="str" cm="1">
        <f t="array" ref="V4424">_xlfn.IFS(H4424&lt;30,"Under 30",H4424&lt;66,"Middle Age",H4424&gt;=66,"Senior")</f>
        <v>Middle Age</v>
      </c>
      <c r="W4424" t="s">
        <v>6823</v>
      </c>
    </row>
    <row r="4425" spans="1:23" x14ac:dyDescent="0.3">
      <c r="A4425" t="s">
        <v>4522</v>
      </c>
      <c r="B4425" t="s">
        <v>17</v>
      </c>
      <c r="C4425">
        <v>7</v>
      </c>
      <c r="D4425">
        <v>1</v>
      </c>
      <c r="E4425" t="s">
        <v>17</v>
      </c>
      <c r="F4425" t="s">
        <v>58</v>
      </c>
      <c r="G4425" t="s">
        <v>19</v>
      </c>
      <c r="H4425">
        <v>43</v>
      </c>
      <c r="I4425" t="s">
        <v>17</v>
      </c>
      <c r="J4425">
        <v>0</v>
      </c>
      <c r="K4425" t="s">
        <v>32</v>
      </c>
      <c r="L4425" t="s">
        <v>6791</v>
      </c>
      <c r="M4425">
        <v>11</v>
      </c>
      <c r="P4425" s="32">
        <v>44096</v>
      </c>
      <c r="Q4425" s="1">
        <v>10.002987071674159</v>
      </c>
      <c r="R4425">
        <v>4</v>
      </c>
      <c r="S4425" t="str" cm="1">
        <f t="array" ref="S4425">_xlfn.IFS(R4425=0,"None",R4425&lt;3,"Low",R4425&lt;6,"Medium",R4425&lt;=10,"High")</f>
        <v>Medium</v>
      </c>
      <c r="T4425" t="str" cm="1">
        <f t="array" ref="T4425">_xlfn.IFS(M4425&lt;=20,"Low",M4425&lt;=50,"Medium",M4425&lt;=90,"High")</f>
        <v>Low</v>
      </c>
      <c r="U4425" s="33">
        <f>Datos_Limpios[[#This Row],[Number of Complaints or Support]]/Datos_Limpios[[#This Row],[Account Length (in months)]]</f>
        <v>0.5714285714285714</v>
      </c>
      <c r="V4425" t="str" cm="1">
        <f t="array" ref="V4425">_xlfn.IFS(H4425&lt;30,"Under 30",H4425&lt;66,"Middle Age",H4425&gt;=66,"Senior")</f>
        <v>Middle Age</v>
      </c>
      <c r="W4425" t="s">
        <v>6825</v>
      </c>
    </row>
    <row r="4426" spans="1:23" x14ac:dyDescent="0.3">
      <c r="A4426" t="s">
        <v>4523</v>
      </c>
      <c r="B4426" t="s">
        <v>17</v>
      </c>
      <c r="C4426">
        <v>21</v>
      </c>
      <c r="D4426">
        <v>1</v>
      </c>
      <c r="E4426" t="s">
        <v>17</v>
      </c>
      <c r="F4426" t="s">
        <v>56</v>
      </c>
      <c r="G4426" t="s">
        <v>6790</v>
      </c>
      <c r="H4426">
        <v>57</v>
      </c>
      <c r="I4426" t="s">
        <v>17</v>
      </c>
      <c r="J4426">
        <v>0</v>
      </c>
      <c r="K4426" t="s">
        <v>20</v>
      </c>
      <c r="L4426" t="s">
        <v>6791</v>
      </c>
      <c r="M4426">
        <v>13</v>
      </c>
      <c r="P4426" s="32">
        <v>44700</v>
      </c>
      <c r="Q4426" s="1">
        <v>11.081894574246229</v>
      </c>
      <c r="R4426">
        <v>7</v>
      </c>
      <c r="S4426" t="str" cm="1">
        <f t="array" ref="S4426">_xlfn.IFS(R4426=0,"None",R4426&lt;3,"Low",R4426&lt;6,"Medium",R4426&lt;=10,"High")</f>
        <v>High</v>
      </c>
      <c r="T4426" t="str" cm="1">
        <f t="array" ref="T4426">_xlfn.IFS(M4426&lt;=20,"Low",M4426&lt;=50,"Medium",M4426&lt;=90,"High")</f>
        <v>Low</v>
      </c>
      <c r="U4426" s="33">
        <f>Datos_Limpios[[#This Row],[Number of Complaints or Support]]/Datos_Limpios[[#This Row],[Account Length (in months)]]</f>
        <v>0.33333333333333331</v>
      </c>
      <c r="V4426" t="str" cm="1">
        <f t="array" ref="V4426">_xlfn.IFS(H4426&lt;30,"Under 30",H4426&lt;66,"Middle Age",H4426&gt;=66,"Senior")</f>
        <v>Middle Age</v>
      </c>
      <c r="W4426" t="s">
        <v>6823</v>
      </c>
    </row>
    <row r="4427" spans="1:23" x14ac:dyDescent="0.3">
      <c r="A4427" t="s">
        <v>4524</v>
      </c>
      <c r="B4427" t="s">
        <v>23</v>
      </c>
      <c r="C4427">
        <v>1</v>
      </c>
      <c r="D4427">
        <v>5</v>
      </c>
      <c r="E4427" t="s">
        <v>17</v>
      </c>
      <c r="F4427" t="s">
        <v>34</v>
      </c>
      <c r="G4427" t="s">
        <v>6790</v>
      </c>
      <c r="H4427">
        <v>67</v>
      </c>
      <c r="I4427" t="s">
        <v>17</v>
      </c>
      <c r="J4427">
        <v>0</v>
      </c>
      <c r="K4427" t="s">
        <v>20</v>
      </c>
      <c r="L4427" t="s">
        <v>6791</v>
      </c>
      <c r="M4427">
        <v>13</v>
      </c>
      <c r="N4427" t="s">
        <v>76</v>
      </c>
      <c r="O4427" t="s">
        <v>217</v>
      </c>
      <c r="P4427" s="32">
        <v>44604</v>
      </c>
      <c r="Q4427" s="1">
        <v>12.30647010515303</v>
      </c>
      <c r="R4427">
        <v>0</v>
      </c>
      <c r="S4427" t="str" cm="1">
        <f t="array" ref="S4427">_xlfn.IFS(R4427=0,"None",R4427&lt;3,"Low",R4427&lt;6,"Medium",R4427&lt;=10,"High")</f>
        <v>None</v>
      </c>
      <c r="T4427" t="str" cm="1">
        <f t="array" ref="T4427">_xlfn.IFS(M4427&lt;=20,"Low",M4427&lt;=50,"Medium",M4427&lt;=90,"High")</f>
        <v>Low</v>
      </c>
      <c r="U4427" s="33">
        <f>Datos_Limpios[[#This Row],[Number of Complaints or Support]]/Datos_Limpios[[#This Row],[Account Length (in months)]]</f>
        <v>0</v>
      </c>
      <c r="V4427" t="str" cm="1">
        <f t="array" ref="V4427">_xlfn.IFS(H4427&lt;30,"Under 30",H4427&lt;66,"Middle Age",H4427&gt;=66,"Senior")</f>
        <v>Senior</v>
      </c>
      <c r="W4427" t="s">
        <v>6823</v>
      </c>
    </row>
    <row r="4428" spans="1:23" x14ac:dyDescent="0.3">
      <c r="A4428" t="s">
        <v>4525</v>
      </c>
      <c r="B4428" t="s">
        <v>17</v>
      </c>
      <c r="C4428">
        <v>25</v>
      </c>
      <c r="D4428">
        <v>2</v>
      </c>
      <c r="E4428" t="s">
        <v>23</v>
      </c>
      <c r="F4428" t="s">
        <v>18</v>
      </c>
      <c r="G4428" t="s">
        <v>6790</v>
      </c>
      <c r="H4428">
        <v>48</v>
      </c>
      <c r="I4428" t="s">
        <v>17</v>
      </c>
      <c r="J4428">
        <v>0</v>
      </c>
      <c r="K4428" t="s">
        <v>20</v>
      </c>
      <c r="L4428" t="s">
        <v>6791</v>
      </c>
      <c r="M4428">
        <v>18</v>
      </c>
      <c r="P4428" s="32">
        <v>44677</v>
      </c>
      <c r="Q4428" s="1">
        <v>19.289380291483361</v>
      </c>
      <c r="R4428">
        <v>9</v>
      </c>
      <c r="S4428" t="str" cm="1">
        <f t="array" ref="S4428">_xlfn.IFS(R4428=0,"None",R4428&lt;3,"Low",R4428&lt;6,"Medium",R4428&lt;=10,"High")</f>
        <v>High</v>
      </c>
      <c r="T4428" t="str" cm="1">
        <f t="array" ref="T4428">_xlfn.IFS(M4428&lt;=20,"Low",M4428&lt;=50,"Medium",M4428&lt;=90,"High")</f>
        <v>Low</v>
      </c>
      <c r="U4428" s="33">
        <f>Datos_Limpios[[#This Row],[Number of Complaints or Support]]/Datos_Limpios[[#This Row],[Account Length (in months)]]</f>
        <v>0.36</v>
      </c>
      <c r="V4428" t="str" cm="1">
        <f t="array" ref="V4428">_xlfn.IFS(H4428&lt;30,"Under 30",H4428&lt;66,"Middle Age",H4428&gt;=66,"Senior")</f>
        <v>Middle Age</v>
      </c>
      <c r="W4428" t="s">
        <v>6823</v>
      </c>
    </row>
    <row r="4429" spans="1:23" x14ac:dyDescent="0.3">
      <c r="A4429" t="s">
        <v>4526</v>
      </c>
      <c r="B4429" t="s">
        <v>17</v>
      </c>
      <c r="C4429">
        <v>67</v>
      </c>
      <c r="D4429">
        <v>0</v>
      </c>
      <c r="E4429" t="s">
        <v>23</v>
      </c>
      <c r="F4429" t="s">
        <v>123</v>
      </c>
      <c r="G4429" t="s">
        <v>19</v>
      </c>
      <c r="H4429">
        <v>23</v>
      </c>
      <c r="I4429" t="s">
        <v>17</v>
      </c>
      <c r="J4429">
        <v>0</v>
      </c>
      <c r="K4429" t="s">
        <v>24</v>
      </c>
      <c r="L4429" t="s">
        <v>6794</v>
      </c>
      <c r="M4429">
        <v>43</v>
      </c>
      <c r="P4429" s="32">
        <v>44842</v>
      </c>
      <c r="Q4429" s="1">
        <v>35.355493300705412</v>
      </c>
      <c r="R4429">
        <v>0</v>
      </c>
      <c r="S4429" t="str" cm="1">
        <f t="array" ref="S4429">_xlfn.IFS(R4429=0,"None",R4429&lt;3,"Low",R4429&lt;6,"Medium",R4429&lt;=10,"High")</f>
        <v>None</v>
      </c>
      <c r="T4429" t="str" cm="1">
        <f t="array" ref="T4429">_xlfn.IFS(M4429&lt;=20,"Low",M4429&lt;=50,"Medium",M4429&lt;=90,"High")</f>
        <v>Medium</v>
      </c>
      <c r="U4429" s="33">
        <f>Datos_Limpios[[#This Row],[Number of Complaints or Support]]/Datos_Limpios[[#This Row],[Account Length (in months)]]</f>
        <v>0</v>
      </c>
      <c r="V4429" t="str" cm="1">
        <f t="array" ref="V4429">_xlfn.IFS(H4429&lt;30,"Under 30",H4429&lt;66,"Middle Age",H4429&gt;=66,"Senior")</f>
        <v>Under 30</v>
      </c>
      <c r="W4429" t="s">
        <v>6824</v>
      </c>
    </row>
    <row r="4430" spans="1:23" x14ac:dyDescent="0.3">
      <c r="A4430" t="s">
        <v>4527</v>
      </c>
      <c r="B4430" t="s">
        <v>17</v>
      </c>
      <c r="C4430">
        <v>32</v>
      </c>
      <c r="D4430">
        <v>0</v>
      </c>
      <c r="E4430" t="s">
        <v>17</v>
      </c>
      <c r="F4430" t="s">
        <v>103</v>
      </c>
      <c r="G4430" t="s">
        <v>19</v>
      </c>
      <c r="H4430">
        <v>43</v>
      </c>
      <c r="I4430" t="s">
        <v>23</v>
      </c>
      <c r="J4430">
        <v>3</v>
      </c>
      <c r="K4430" t="s">
        <v>24</v>
      </c>
      <c r="L4430" t="s">
        <v>6791</v>
      </c>
      <c r="M4430">
        <v>9</v>
      </c>
      <c r="P4430" s="32">
        <v>44378</v>
      </c>
      <c r="Q4430" s="1">
        <v>7.8669355137498176</v>
      </c>
      <c r="R4430">
        <v>1</v>
      </c>
      <c r="S4430" t="str" cm="1">
        <f t="array" ref="S4430">_xlfn.IFS(R4430=0,"None",R4430&lt;3,"Low",R4430&lt;6,"Medium",R4430&lt;=10,"High")</f>
        <v>Low</v>
      </c>
      <c r="T4430" t="str" cm="1">
        <f t="array" ref="T4430">_xlfn.IFS(M4430&lt;=20,"Low",M4430&lt;=50,"Medium",M4430&lt;=90,"High")</f>
        <v>Low</v>
      </c>
      <c r="U4430" s="33">
        <f>Datos_Limpios[[#This Row],[Number of Complaints or Support]]/Datos_Limpios[[#This Row],[Account Length (in months)]]</f>
        <v>3.125E-2</v>
      </c>
      <c r="V4430" t="str" cm="1">
        <f t="array" ref="V4430">_xlfn.IFS(H4430&lt;30,"Under 30",H4430&lt;66,"Middle Age",H4430&gt;=66,"Senior")</f>
        <v>Middle Age</v>
      </c>
      <c r="W4430" t="s">
        <v>6823</v>
      </c>
    </row>
    <row r="4431" spans="1:23" x14ac:dyDescent="0.3">
      <c r="A4431" t="s">
        <v>4528</v>
      </c>
      <c r="B4431" t="s">
        <v>17</v>
      </c>
      <c r="C4431">
        <v>15</v>
      </c>
      <c r="D4431">
        <v>0</v>
      </c>
      <c r="E4431" t="s">
        <v>17</v>
      </c>
      <c r="F4431" t="s">
        <v>79</v>
      </c>
      <c r="G4431" t="s">
        <v>19</v>
      </c>
      <c r="H4431">
        <v>62</v>
      </c>
      <c r="I4431" t="s">
        <v>17</v>
      </c>
      <c r="J4431">
        <v>0</v>
      </c>
      <c r="K4431" t="s">
        <v>24</v>
      </c>
      <c r="L4431" t="s">
        <v>6791</v>
      </c>
      <c r="M4431">
        <v>12</v>
      </c>
      <c r="P4431" s="32">
        <v>43856</v>
      </c>
      <c r="Q4431" s="1">
        <v>13.96394791132122</v>
      </c>
      <c r="R4431">
        <v>5</v>
      </c>
      <c r="S4431" t="str" cm="1">
        <f t="array" ref="S4431">_xlfn.IFS(R4431=0,"None",R4431&lt;3,"Low",R4431&lt;6,"Medium",R4431&lt;=10,"High")</f>
        <v>Medium</v>
      </c>
      <c r="T4431" t="str" cm="1">
        <f t="array" ref="T4431">_xlfn.IFS(M4431&lt;=20,"Low",M4431&lt;=50,"Medium",M4431&lt;=90,"High")</f>
        <v>Low</v>
      </c>
      <c r="U4431" s="33">
        <f>Datos_Limpios[[#This Row],[Number of Complaints or Support]]/Datos_Limpios[[#This Row],[Account Length (in months)]]</f>
        <v>0.33333333333333331</v>
      </c>
      <c r="V4431" t="str" cm="1">
        <f t="array" ref="V4431">_xlfn.IFS(H4431&lt;30,"Under 30",H4431&lt;66,"Middle Age",H4431&gt;=66,"Senior")</f>
        <v>Middle Age</v>
      </c>
      <c r="W4431" t="s">
        <v>6826</v>
      </c>
    </row>
    <row r="4432" spans="1:23" x14ac:dyDescent="0.3">
      <c r="A4432" t="s">
        <v>4529</v>
      </c>
      <c r="B4432" t="s">
        <v>23</v>
      </c>
      <c r="C4432">
        <v>8</v>
      </c>
      <c r="D4432">
        <v>2</v>
      </c>
      <c r="E4432" t="s">
        <v>23</v>
      </c>
      <c r="F4432" t="s">
        <v>158</v>
      </c>
      <c r="G4432" t="s">
        <v>6790</v>
      </c>
      <c r="H4432">
        <v>72</v>
      </c>
      <c r="I4432" t="s">
        <v>17</v>
      </c>
      <c r="J4432">
        <v>0</v>
      </c>
      <c r="K4432" t="s">
        <v>20</v>
      </c>
      <c r="L4432" t="s">
        <v>6792</v>
      </c>
      <c r="M4432">
        <v>42</v>
      </c>
      <c r="N4432" t="s">
        <v>50</v>
      </c>
      <c r="O4432" t="s">
        <v>300</v>
      </c>
      <c r="P4432" s="32">
        <v>45185</v>
      </c>
      <c r="Q4432" s="1">
        <v>41.683459421128738</v>
      </c>
      <c r="R4432">
        <v>8</v>
      </c>
      <c r="S4432" t="str" cm="1">
        <f t="array" ref="S4432">_xlfn.IFS(R4432=0,"None",R4432&lt;3,"Low",R4432&lt;6,"Medium",R4432&lt;=10,"High")</f>
        <v>High</v>
      </c>
      <c r="T4432" t="str" cm="1">
        <f t="array" ref="T4432">_xlfn.IFS(M4432&lt;=20,"Low",M4432&lt;=50,"Medium",M4432&lt;=90,"High")</f>
        <v>Medium</v>
      </c>
      <c r="U4432" s="33">
        <f>Datos_Limpios[[#This Row],[Number of Complaints or Support]]/Datos_Limpios[[#This Row],[Account Length (in months)]]</f>
        <v>1</v>
      </c>
      <c r="V4432" t="str" cm="1">
        <f t="array" ref="V4432">_xlfn.IFS(H4432&lt;30,"Under 30",H4432&lt;66,"Middle Age",H4432&gt;=66,"Senior")</f>
        <v>Senior</v>
      </c>
      <c r="W4432" t="s">
        <v>6823</v>
      </c>
    </row>
    <row r="4433" spans="1:23" x14ac:dyDescent="0.3">
      <c r="A4433" t="s">
        <v>4530</v>
      </c>
      <c r="B4433" t="s">
        <v>17</v>
      </c>
      <c r="C4433">
        <v>41</v>
      </c>
      <c r="D4433">
        <v>0</v>
      </c>
      <c r="E4433" t="s">
        <v>17</v>
      </c>
      <c r="F4433" t="s">
        <v>69</v>
      </c>
      <c r="G4433" t="s">
        <v>6790</v>
      </c>
      <c r="H4433">
        <v>47</v>
      </c>
      <c r="I4433" t="s">
        <v>17</v>
      </c>
      <c r="J4433">
        <v>0</v>
      </c>
      <c r="K4433" t="s">
        <v>24</v>
      </c>
      <c r="L4433" t="s">
        <v>6792</v>
      </c>
      <c r="M4433">
        <v>14</v>
      </c>
      <c r="P4433" s="32">
        <v>44263</v>
      </c>
      <c r="Q4433" s="1">
        <v>13.735400344008291</v>
      </c>
      <c r="R4433">
        <v>3</v>
      </c>
      <c r="S4433" t="str" cm="1">
        <f t="array" ref="S4433">_xlfn.IFS(R4433=0,"None",R4433&lt;3,"Low",R4433&lt;6,"Medium",R4433&lt;=10,"High")</f>
        <v>Medium</v>
      </c>
      <c r="T4433" t="str" cm="1">
        <f t="array" ref="T4433">_xlfn.IFS(M4433&lt;=20,"Low",M4433&lt;=50,"Medium",M4433&lt;=90,"High")</f>
        <v>Low</v>
      </c>
      <c r="U4433" s="33">
        <f>Datos_Limpios[[#This Row],[Number of Complaints or Support]]/Datos_Limpios[[#This Row],[Account Length (in months)]]</f>
        <v>7.3170731707317069E-2</v>
      </c>
      <c r="V4433" t="str" cm="1">
        <f t="array" ref="V4433">_xlfn.IFS(H4433&lt;30,"Under 30",H4433&lt;66,"Middle Age",H4433&gt;=66,"Senior")</f>
        <v>Middle Age</v>
      </c>
      <c r="W4433" t="s">
        <v>6825</v>
      </c>
    </row>
    <row r="4434" spans="1:23" x14ac:dyDescent="0.3">
      <c r="A4434" t="s">
        <v>4531</v>
      </c>
      <c r="B4434" t="s">
        <v>17</v>
      </c>
      <c r="C4434">
        <v>51</v>
      </c>
      <c r="D4434">
        <v>0</v>
      </c>
      <c r="E4434" t="s">
        <v>17</v>
      </c>
      <c r="F4434" t="s">
        <v>73</v>
      </c>
      <c r="G4434" t="s">
        <v>6790</v>
      </c>
      <c r="H4434">
        <v>59</v>
      </c>
      <c r="I4434" t="s">
        <v>17</v>
      </c>
      <c r="J4434">
        <v>0</v>
      </c>
      <c r="K4434" t="s">
        <v>32</v>
      </c>
      <c r="L4434" t="s">
        <v>6791</v>
      </c>
      <c r="M4434">
        <v>57</v>
      </c>
      <c r="P4434" s="32">
        <v>44307</v>
      </c>
      <c r="Q4434" s="1">
        <v>53.533126322277063</v>
      </c>
      <c r="R4434">
        <v>4</v>
      </c>
      <c r="S4434" t="str" cm="1">
        <f t="array" ref="S4434">_xlfn.IFS(R4434=0,"None",R4434&lt;3,"Low",R4434&lt;6,"Medium",R4434&lt;=10,"High")</f>
        <v>Medium</v>
      </c>
      <c r="T4434" t="str" cm="1">
        <f t="array" ref="T4434">_xlfn.IFS(M4434&lt;=20,"Low",M4434&lt;=50,"Medium",M4434&lt;=90,"High")</f>
        <v>High</v>
      </c>
      <c r="U4434" s="33">
        <f>Datos_Limpios[[#This Row],[Number of Complaints or Support]]/Datos_Limpios[[#This Row],[Account Length (in months)]]</f>
        <v>7.8431372549019607E-2</v>
      </c>
      <c r="V4434" t="str" cm="1">
        <f t="array" ref="V4434">_xlfn.IFS(H4434&lt;30,"Under 30",H4434&lt;66,"Middle Age",H4434&gt;=66,"Senior")</f>
        <v>Middle Age</v>
      </c>
      <c r="W4434" t="s">
        <v>6824</v>
      </c>
    </row>
    <row r="4435" spans="1:23" x14ac:dyDescent="0.3">
      <c r="A4435" t="s">
        <v>4532</v>
      </c>
      <c r="B4435" t="s">
        <v>17</v>
      </c>
      <c r="C4435">
        <v>62</v>
      </c>
      <c r="D4435">
        <v>0</v>
      </c>
      <c r="E4435" t="s">
        <v>17</v>
      </c>
      <c r="F4435" t="s">
        <v>42</v>
      </c>
      <c r="G4435" t="s">
        <v>19</v>
      </c>
      <c r="H4435">
        <v>38</v>
      </c>
      <c r="I4435" t="s">
        <v>23</v>
      </c>
      <c r="J4435">
        <v>5</v>
      </c>
      <c r="K4435" t="s">
        <v>24</v>
      </c>
      <c r="L4435" t="s">
        <v>6794</v>
      </c>
      <c r="M4435">
        <v>26</v>
      </c>
      <c r="P4435" s="32">
        <v>44740</v>
      </c>
      <c r="Q4435" s="1">
        <v>23.673331521623059</v>
      </c>
      <c r="R4435">
        <v>7</v>
      </c>
      <c r="S4435" t="str" cm="1">
        <f t="array" ref="S4435">_xlfn.IFS(R4435=0,"None",R4435&lt;3,"Low",R4435&lt;6,"Medium",R4435&lt;=10,"High")</f>
        <v>High</v>
      </c>
      <c r="T4435" t="str" cm="1">
        <f t="array" ref="T4435">_xlfn.IFS(M4435&lt;=20,"Low",M4435&lt;=50,"Medium",M4435&lt;=90,"High")</f>
        <v>Medium</v>
      </c>
      <c r="U4435" s="33">
        <f>Datos_Limpios[[#This Row],[Number of Complaints or Support]]/Datos_Limpios[[#This Row],[Account Length (in months)]]</f>
        <v>0.11290322580645161</v>
      </c>
      <c r="V4435" t="str" cm="1">
        <f t="array" ref="V4435">_xlfn.IFS(H4435&lt;30,"Under 30",H4435&lt;66,"Middle Age",H4435&gt;=66,"Senior")</f>
        <v>Middle Age</v>
      </c>
      <c r="W4435" t="s">
        <v>6823</v>
      </c>
    </row>
    <row r="4436" spans="1:23" x14ac:dyDescent="0.3">
      <c r="A4436" t="s">
        <v>4533</v>
      </c>
      <c r="B4436" t="s">
        <v>17</v>
      </c>
      <c r="C4436">
        <v>22</v>
      </c>
      <c r="D4436">
        <v>0</v>
      </c>
      <c r="E4436" t="s">
        <v>23</v>
      </c>
      <c r="F4436" t="s">
        <v>31</v>
      </c>
      <c r="G4436" t="s">
        <v>19</v>
      </c>
      <c r="H4436">
        <v>37</v>
      </c>
      <c r="I4436" t="s">
        <v>17</v>
      </c>
      <c r="J4436">
        <v>0</v>
      </c>
      <c r="K4436" t="s">
        <v>32</v>
      </c>
      <c r="L4436" t="s">
        <v>6791</v>
      </c>
      <c r="M4436">
        <v>15</v>
      </c>
      <c r="P4436" s="32">
        <v>44265</v>
      </c>
      <c r="Q4436" s="1">
        <v>15.463557324186461</v>
      </c>
      <c r="R4436">
        <v>3</v>
      </c>
      <c r="S4436" t="str" cm="1">
        <f t="array" ref="S4436">_xlfn.IFS(R4436=0,"None",R4436&lt;3,"Low",R4436&lt;6,"Medium",R4436&lt;=10,"High")</f>
        <v>Medium</v>
      </c>
      <c r="T4436" t="str" cm="1">
        <f t="array" ref="T4436">_xlfn.IFS(M4436&lt;=20,"Low",M4436&lt;=50,"Medium",M4436&lt;=90,"High")</f>
        <v>Low</v>
      </c>
      <c r="U4436" s="33">
        <f>Datos_Limpios[[#This Row],[Number of Complaints or Support]]/Datos_Limpios[[#This Row],[Account Length (in months)]]</f>
        <v>0.13636363636363635</v>
      </c>
      <c r="V4436" t="str" cm="1">
        <f t="array" ref="V4436">_xlfn.IFS(H4436&lt;30,"Under 30",H4436&lt;66,"Middle Age",H4436&gt;=66,"Senior")</f>
        <v>Middle Age</v>
      </c>
      <c r="W4436" t="s">
        <v>6826</v>
      </c>
    </row>
    <row r="4437" spans="1:23" x14ac:dyDescent="0.3">
      <c r="A4437" t="s">
        <v>4534</v>
      </c>
      <c r="B4437" t="s">
        <v>17</v>
      </c>
      <c r="C4437">
        <v>46</v>
      </c>
      <c r="D4437">
        <v>0</v>
      </c>
      <c r="E4437" t="s">
        <v>23</v>
      </c>
      <c r="F4437" t="s">
        <v>101</v>
      </c>
      <c r="G4437" t="s">
        <v>19</v>
      </c>
      <c r="H4437">
        <v>56</v>
      </c>
      <c r="I4437" t="s">
        <v>17</v>
      </c>
      <c r="J4437">
        <v>0</v>
      </c>
      <c r="K4437" t="s">
        <v>24</v>
      </c>
      <c r="L4437" t="s">
        <v>6792</v>
      </c>
      <c r="M4437">
        <v>21</v>
      </c>
      <c r="P4437" s="32">
        <v>44216</v>
      </c>
      <c r="Q4437" s="1">
        <v>17.24930384154171</v>
      </c>
      <c r="R4437">
        <v>5</v>
      </c>
      <c r="S4437" t="str" cm="1">
        <f t="array" ref="S4437">_xlfn.IFS(R4437=0,"None",R4437&lt;3,"Low",R4437&lt;6,"Medium",R4437&lt;=10,"High")</f>
        <v>Medium</v>
      </c>
      <c r="T4437" t="str" cm="1">
        <f t="array" ref="T4437">_xlfn.IFS(M4437&lt;=20,"Low",M4437&lt;=50,"Medium",M4437&lt;=90,"High")</f>
        <v>Medium</v>
      </c>
      <c r="U4437" s="33">
        <f>Datos_Limpios[[#This Row],[Number of Complaints or Support]]/Datos_Limpios[[#This Row],[Account Length (in months)]]</f>
        <v>0.10869565217391304</v>
      </c>
      <c r="V4437" t="str" cm="1">
        <f t="array" ref="V4437">_xlfn.IFS(H4437&lt;30,"Under 30",H4437&lt;66,"Middle Age",H4437&gt;=66,"Senior")</f>
        <v>Middle Age</v>
      </c>
      <c r="W4437" t="s">
        <v>6826</v>
      </c>
    </row>
    <row r="4438" spans="1:23" x14ac:dyDescent="0.3">
      <c r="A4438" t="s">
        <v>4535</v>
      </c>
      <c r="B4438" t="s">
        <v>17</v>
      </c>
      <c r="C4438">
        <v>54</v>
      </c>
      <c r="D4438">
        <v>0</v>
      </c>
      <c r="E4438" t="s">
        <v>23</v>
      </c>
      <c r="F4438" t="s">
        <v>101</v>
      </c>
      <c r="G4438" t="s">
        <v>6790</v>
      </c>
      <c r="H4438">
        <v>29</v>
      </c>
      <c r="I4438" t="s">
        <v>23</v>
      </c>
      <c r="J4438">
        <v>2</v>
      </c>
      <c r="K4438" t="s">
        <v>32</v>
      </c>
      <c r="L4438" t="s">
        <v>6791</v>
      </c>
      <c r="M4438">
        <v>33</v>
      </c>
      <c r="P4438" s="32">
        <v>45010</v>
      </c>
      <c r="Q4438" s="1">
        <v>37.399301917359359</v>
      </c>
      <c r="R4438">
        <v>8</v>
      </c>
      <c r="S4438" t="str" cm="1">
        <f t="array" ref="S4438">_xlfn.IFS(R4438=0,"None",R4438&lt;3,"Low",R4438&lt;6,"Medium",R4438&lt;=10,"High")</f>
        <v>High</v>
      </c>
      <c r="T4438" t="str" cm="1">
        <f t="array" ref="T4438">_xlfn.IFS(M4438&lt;=20,"Low",M4438&lt;=50,"Medium",M4438&lt;=90,"High")</f>
        <v>Medium</v>
      </c>
      <c r="U4438" s="33">
        <f>Datos_Limpios[[#This Row],[Number of Complaints or Support]]/Datos_Limpios[[#This Row],[Account Length (in months)]]</f>
        <v>0.14814814814814814</v>
      </c>
      <c r="V4438" t="str" cm="1">
        <f t="array" ref="V4438">_xlfn.IFS(H4438&lt;30,"Under 30",H4438&lt;66,"Middle Age",H4438&gt;=66,"Senior")</f>
        <v>Under 30</v>
      </c>
      <c r="W4438" t="s">
        <v>6826</v>
      </c>
    </row>
    <row r="4439" spans="1:23" x14ac:dyDescent="0.3">
      <c r="A4439" t="s">
        <v>4536</v>
      </c>
      <c r="B4439" t="s">
        <v>17</v>
      </c>
      <c r="C4439">
        <v>28</v>
      </c>
      <c r="D4439">
        <v>1</v>
      </c>
      <c r="E4439" t="s">
        <v>23</v>
      </c>
      <c r="F4439" t="s">
        <v>166</v>
      </c>
      <c r="G4439" t="s">
        <v>19</v>
      </c>
      <c r="H4439">
        <v>34</v>
      </c>
      <c r="I4439" t="s">
        <v>17</v>
      </c>
      <c r="J4439">
        <v>0</v>
      </c>
      <c r="K4439" t="s">
        <v>24</v>
      </c>
      <c r="L4439" t="s">
        <v>6791</v>
      </c>
      <c r="M4439">
        <v>34</v>
      </c>
      <c r="P4439" s="32">
        <v>44079</v>
      </c>
      <c r="Q4439" s="1">
        <v>38.019712551109293</v>
      </c>
      <c r="R4439">
        <v>4</v>
      </c>
      <c r="S4439" t="str" cm="1">
        <f t="array" ref="S4439">_xlfn.IFS(R4439=0,"None",R4439&lt;3,"Low",R4439&lt;6,"Medium",R4439&lt;=10,"High")</f>
        <v>Medium</v>
      </c>
      <c r="T4439" t="str" cm="1">
        <f t="array" ref="T4439">_xlfn.IFS(M4439&lt;=20,"Low",M4439&lt;=50,"Medium",M4439&lt;=90,"High")</f>
        <v>Medium</v>
      </c>
      <c r="U4439" s="33">
        <f>Datos_Limpios[[#This Row],[Number of Complaints or Support]]/Datos_Limpios[[#This Row],[Account Length (in months)]]</f>
        <v>0.14285714285714285</v>
      </c>
      <c r="V4439" t="str" cm="1">
        <f t="array" ref="V4439">_xlfn.IFS(H4439&lt;30,"Under 30",H4439&lt;66,"Middle Age",H4439&gt;=66,"Senior")</f>
        <v>Middle Age</v>
      </c>
      <c r="W4439" t="s">
        <v>6825</v>
      </c>
    </row>
    <row r="4440" spans="1:23" x14ac:dyDescent="0.3">
      <c r="A4440" t="s">
        <v>4537</v>
      </c>
      <c r="B4440" t="s">
        <v>23</v>
      </c>
      <c r="C4440">
        <v>74</v>
      </c>
      <c r="D4440">
        <v>0</v>
      </c>
      <c r="E4440" t="s">
        <v>23</v>
      </c>
      <c r="F4440" t="s">
        <v>90</v>
      </c>
      <c r="G4440" t="s">
        <v>19</v>
      </c>
      <c r="H4440">
        <v>55</v>
      </c>
      <c r="I4440" t="s">
        <v>17</v>
      </c>
      <c r="J4440">
        <v>0</v>
      </c>
      <c r="K4440" t="s">
        <v>24</v>
      </c>
      <c r="L4440" t="s">
        <v>6792</v>
      </c>
      <c r="M4440">
        <v>45</v>
      </c>
      <c r="N4440" t="s">
        <v>27</v>
      </c>
      <c r="O4440" t="s">
        <v>108</v>
      </c>
      <c r="P4440" s="32">
        <v>45159</v>
      </c>
      <c r="Q4440" s="1">
        <v>51.98006116648336</v>
      </c>
      <c r="R4440">
        <v>0</v>
      </c>
      <c r="S4440" t="str" cm="1">
        <f t="array" ref="S4440">_xlfn.IFS(R4440=0,"None",R4440&lt;3,"Low",R4440&lt;6,"Medium",R4440&lt;=10,"High")</f>
        <v>None</v>
      </c>
      <c r="T4440" t="str" cm="1">
        <f t="array" ref="T4440">_xlfn.IFS(M4440&lt;=20,"Low",M4440&lt;=50,"Medium",M4440&lt;=90,"High")</f>
        <v>Medium</v>
      </c>
      <c r="U4440" s="33">
        <f>Datos_Limpios[[#This Row],[Number of Complaints or Support]]/Datos_Limpios[[#This Row],[Account Length (in months)]]</f>
        <v>0</v>
      </c>
      <c r="V4440" t="str" cm="1">
        <f t="array" ref="V4440">_xlfn.IFS(H4440&lt;30,"Under 30",H4440&lt;66,"Middle Age",H4440&gt;=66,"Senior")</f>
        <v>Middle Age</v>
      </c>
      <c r="W4440" t="s">
        <v>6823</v>
      </c>
    </row>
    <row r="4441" spans="1:23" x14ac:dyDescent="0.3">
      <c r="A4441" t="s">
        <v>4538</v>
      </c>
      <c r="B4441" t="s">
        <v>23</v>
      </c>
      <c r="C4441">
        <v>1</v>
      </c>
      <c r="D4441">
        <v>5</v>
      </c>
      <c r="E4441" t="s">
        <v>23</v>
      </c>
      <c r="F4441" t="s">
        <v>140</v>
      </c>
      <c r="G4441" t="s">
        <v>19</v>
      </c>
      <c r="H4441">
        <v>66</v>
      </c>
      <c r="I4441" t="s">
        <v>17</v>
      </c>
      <c r="J4441">
        <v>0</v>
      </c>
      <c r="K4441" t="s">
        <v>20</v>
      </c>
      <c r="L4441" t="s">
        <v>6792</v>
      </c>
      <c r="M4441">
        <v>41</v>
      </c>
      <c r="N4441" t="s">
        <v>27</v>
      </c>
      <c r="O4441" t="s">
        <v>108</v>
      </c>
      <c r="P4441" s="32">
        <v>44989</v>
      </c>
      <c r="Q4441" s="1">
        <v>44.158569808715541</v>
      </c>
      <c r="R4441">
        <v>0</v>
      </c>
      <c r="S4441" t="str" cm="1">
        <f t="array" ref="S4441">_xlfn.IFS(R4441=0,"None",R4441&lt;3,"Low",R4441&lt;6,"Medium",R4441&lt;=10,"High")</f>
        <v>None</v>
      </c>
      <c r="T4441" t="str" cm="1">
        <f t="array" ref="T4441">_xlfn.IFS(M4441&lt;=20,"Low",M4441&lt;=50,"Medium",M4441&lt;=90,"High")</f>
        <v>Medium</v>
      </c>
      <c r="U4441" s="33">
        <f>Datos_Limpios[[#This Row],[Number of Complaints or Support]]/Datos_Limpios[[#This Row],[Account Length (in months)]]</f>
        <v>0</v>
      </c>
      <c r="V4441" t="str" cm="1">
        <f t="array" ref="V4441">_xlfn.IFS(H4441&lt;30,"Under 30",H4441&lt;66,"Middle Age",H4441&gt;=66,"Senior")</f>
        <v>Senior</v>
      </c>
      <c r="W4441" t="s">
        <v>6826</v>
      </c>
    </row>
    <row r="4442" spans="1:23" x14ac:dyDescent="0.3">
      <c r="A4442" t="s">
        <v>4539</v>
      </c>
      <c r="B4442" t="s">
        <v>17</v>
      </c>
      <c r="C4442">
        <v>16</v>
      </c>
      <c r="D4442">
        <v>1</v>
      </c>
      <c r="E4442" t="s">
        <v>23</v>
      </c>
      <c r="F4442" t="s">
        <v>18</v>
      </c>
      <c r="G4442" t="s">
        <v>6790</v>
      </c>
      <c r="H4442">
        <v>30</v>
      </c>
      <c r="I4442" t="s">
        <v>23</v>
      </c>
      <c r="J4442">
        <v>6</v>
      </c>
      <c r="K4442" t="s">
        <v>20</v>
      </c>
      <c r="L4442" t="s">
        <v>6792</v>
      </c>
      <c r="M4442">
        <v>28</v>
      </c>
      <c r="P4442" s="32">
        <v>44308</v>
      </c>
      <c r="Q4442" s="1">
        <v>24.468079487174851</v>
      </c>
      <c r="R4442">
        <v>6</v>
      </c>
      <c r="S4442" t="str" cm="1">
        <f t="array" ref="S4442">_xlfn.IFS(R4442=0,"None",R4442&lt;3,"Low",R4442&lt;6,"Medium",R4442&lt;=10,"High")</f>
        <v>High</v>
      </c>
      <c r="T4442" t="str" cm="1">
        <f t="array" ref="T4442">_xlfn.IFS(M4442&lt;=20,"Low",M4442&lt;=50,"Medium",M4442&lt;=90,"High")</f>
        <v>Medium</v>
      </c>
      <c r="U4442" s="33">
        <f>Datos_Limpios[[#This Row],[Number of Complaints or Support]]/Datos_Limpios[[#This Row],[Account Length (in months)]]</f>
        <v>0.375</v>
      </c>
      <c r="V4442" t="str" cm="1">
        <f t="array" ref="V4442">_xlfn.IFS(H4442&lt;30,"Under 30",H4442&lt;66,"Middle Age",H4442&gt;=66,"Senior")</f>
        <v>Middle Age</v>
      </c>
      <c r="W4442" t="s">
        <v>6823</v>
      </c>
    </row>
    <row r="4443" spans="1:23" x14ac:dyDescent="0.3">
      <c r="A4443" t="s">
        <v>4540</v>
      </c>
      <c r="B4443" t="s">
        <v>17</v>
      </c>
      <c r="C4443">
        <v>70</v>
      </c>
      <c r="D4443">
        <v>0</v>
      </c>
      <c r="E4443" t="s">
        <v>23</v>
      </c>
      <c r="F4443" t="s">
        <v>103</v>
      </c>
      <c r="G4443" t="s">
        <v>6790</v>
      </c>
      <c r="H4443">
        <v>45</v>
      </c>
      <c r="I4443" t="s">
        <v>17</v>
      </c>
      <c r="J4443">
        <v>0</v>
      </c>
      <c r="K4443" t="s">
        <v>32</v>
      </c>
      <c r="L4443" t="s">
        <v>6792</v>
      </c>
      <c r="M4443">
        <v>35</v>
      </c>
      <c r="P4443" s="32">
        <v>45100</v>
      </c>
      <c r="Q4443" s="1">
        <v>30.088533318818499</v>
      </c>
      <c r="R4443">
        <v>6</v>
      </c>
      <c r="S4443" t="str" cm="1">
        <f t="array" ref="S4443">_xlfn.IFS(R4443=0,"None",R4443&lt;3,"Low",R4443&lt;6,"Medium",R4443&lt;=10,"High")</f>
        <v>High</v>
      </c>
      <c r="T4443" t="str" cm="1">
        <f t="array" ref="T4443">_xlfn.IFS(M4443&lt;=20,"Low",M4443&lt;=50,"Medium",M4443&lt;=90,"High")</f>
        <v>Medium</v>
      </c>
      <c r="U4443" s="33">
        <f>Datos_Limpios[[#This Row],[Number of Complaints or Support]]/Datos_Limpios[[#This Row],[Account Length (in months)]]</f>
        <v>8.5714285714285715E-2</v>
      </c>
      <c r="V4443" t="str" cm="1">
        <f t="array" ref="V4443">_xlfn.IFS(H4443&lt;30,"Under 30",H4443&lt;66,"Middle Age",H4443&gt;=66,"Senior")</f>
        <v>Middle Age</v>
      </c>
      <c r="W4443" t="s">
        <v>6823</v>
      </c>
    </row>
    <row r="4444" spans="1:23" x14ac:dyDescent="0.3">
      <c r="A4444" t="s">
        <v>4541</v>
      </c>
      <c r="B4444" t="s">
        <v>17</v>
      </c>
      <c r="C4444">
        <v>22</v>
      </c>
      <c r="D4444">
        <v>0</v>
      </c>
      <c r="E4444" t="s">
        <v>17</v>
      </c>
      <c r="F4444" t="s">
        <v>130</v>
      </c>
      <c r="G4444" t="s">
        <v>6790</v>
      </c>
      <c r="H4444">
        <v>20</v>
      </c>
      <c r="I4444" t="s">
        <v>17</v>
      </c>
      <c r="J4444">
        <v>0</v>
      </c>
      <c r="K4444" t="s">
        <v>20</v>
      </c>
      <c r="L4444" t="s">
        <v>6791</v>
      </c>
      <c r="M4444">
        <v>23</v>
      </c>
      <c r="P4444" s="32">
        <v>45280</v>
      </c>
      <c r="Q4444" s="1">
        <v>20.48320550816354</v>
      </c>
      <c r="R4444">
        <v>3</v>
      </c>
      <c r="S4444" t="str" cm="1">
        <f t="array" ref="S4444">_xlfn.IFS(R4444=0,"None",R4444&lt;3,"Low",R4444&lt;6,"Medium",R4444&lt;=10,"High")</f>
        <v>Medium</v>
      </c>
      <c r="T4444" t="str" cm="1">
        <f t="array" ref="T4444">_xlfn.IFS(M4444&lt;=20,"Low",M4444&lt;=50,"Medium",M4444&lt;=90,"High")</f>
        <v>Medium</v>
      </c>
      <c r="U4444" s="33">
        <f>Datos_Limpios[[#This Row],[Number of Complaints or Support]]/Datos_Limpios[[#This Row],[Account Length (in months)]]</f>
        <v>0.13636363636363635</v>
      </c>
      <c r="V4444" t="str" cm="1">
        <f t="array" ref="V4444">_xlfn.IFS(H4444&lt;30,"Under 30",H4444&lt;66,"Middle Age",H4444&gt;=66,"Senior")</f>
        <v>Under 30</v>
      </c>
      <c r="W4444" t="s">
        <v>6825</v>
      </c>
    </row>
    <row r="4445" spans="1:23" x14ac:dyDescent="0.3">
      <c r="A4445" t="s">
        <v>4542</v>
      </c>
      <c r="B4445" t="s">
        <v>23</v>
      </c>
      <c r="C4445">
        <v>14</v>
      </c>
      <c r="D4445">
        <v>3</v>
      </c>
      <c r="E4445" t="s">
        <v>23</v>
      </c>
      <c r="F4445" t="s">
        <v>121</v>
      </c>
      <c r="G4445" t="s">
        <v>6790</v>
      </c>
      <c r="H4445">
        <v>71</v>
      </c>
      <c r="I4445" t="s">
        <v>17</v>
      </c>
      <c r="J4445">
        <v>0</v>
      </c>
      <c r="K4445" t="s">
        <v>20</v>
      </c>
      <c r="L4445" t="s">
        <v>6791</v>
      </c>
      <c r="M4445">
        <v>39</v>
      </c>
      <c r="N4445" t="s">
        <v>27</v>
      </c>
      <c r="O4445" t="s">
        <v>208</v>
      </c>
      <c r="P4445" s="32">
        <v>44018</v>
      </c>
      <c r="Q4445" s="1">
        <v>31.949918014373822</v>
      </c>
      <c r="R4445">
        <v>4</v>
      </c>
      <c r="S4445" t="str" cm="1">
        <f t="array" ref="S4445">_xlfn.IFS(R4445=0,"None",R4445&lt;3,"Low",R4445&lt;6,"Medium",R4445&lt;=10,"High")</f>
        <v>Medium</v>
      </c>
      <c r="T4445" t="str" cm="1">
        <f t="array" ref="T4445">_xlfn.IFS(M4445&lt;=20,"Low",M4445&lt;=50,"Medium",M4445&lt;=90,"High")</f>
        <v>Medium</v>
      </c>
      <c r="U4445" s="33">
        <f>Datos_Limpios[[#This Row],[Number of Complaints or Support]]/Datos_Limpios[[#This Row],[Account Length (in months)]]</f>
        <v>0.2857142857142857</v>
      </c>
      <c r="V4445" t="str" cm="1">
        <f t="array" ref="V4445">_xlfn.IFS(H4445&lt;30,"Under 30",H4445&lt;66,"Middle Age",H4445&gt;=66,"Senior")</f>
        <v>Senior</v>
      </c>
      <c r="W4445" t="s">
        <v>6826</v>
      </c>
    </row>
    <row r="4446" spans="1:23" x14ac:dyDescent="0.3">
      <c r="A4446" t="s">
        <v>4543</v>
      </c>
      <c r="B4446" t="s">
        <v>17</v>
      </c>
      <c r="C4446">
        <v>51</v>
      </c>
      <c r="D4446">
        <v>1</v>
      </c>
      <c r="E4446" t="s">
        <v>23</v>
      </c>
      <c r="F4446" t="s">
        <v>63</v>
      </c>
      <c r="G4446" t="s">
        <v>6790</v>
      </c>
      <c r="H4446">
        <v>48</v>
      </c>
      <c r="I4446" t="s">
        <v>23</v>
      </c>
      <c r="J4446">
        <v>2</v>
      </c>
      <c r="K4446" t="s">
        <v>24</v>
      </c>
      <c r="L4446" t="s">
        <v>6792</v>
      </c>
      <c r="M4446">
        <v>33</v>
      </c>
      <c r="P4446" s="32">
        <v>44038</v>
      </c>
      <c r="Q4446" s="1">
        <v>29.57843616575785</v>
      </c>
      <c r="R4446">
        <v>6</v>
      </c>
      <c r="S4446" t="str" cm="1">
        <f t="array" ref="S4446">_xlfn.IFS(R4446=0,"None",R4446&lt;3,"Low",R4446&lt;6,"Medium",R4446&lt;=10,"High")</f>
        <v>High</v>
      </c>
      <c r="T4446" t="str" cm="1">
        <f t="array" ref="T4446">_xlfn.IFS(M4446&lt;=20,"Low",M4446&lt;=50,"Medium",M4446&lt;=90,"High")</f>
        <v>Medium</v>
      </c>
      <c r="U4446" s="33">
        <f>Datos_Limpios[[#This Row],[Number of Complaints or Support]]/Datos_Limpios[[#This Row],[Account Length (in months)]]</f>
        <v>0.11764705882352941</v>
      </c>
      <c r="V4446" t="str" cm="1">
        <f t="array" ref="V4446">_xlfn.IFS(H4446&lt;30,"Under 30",H4446&lt;66,"Middle Age",H4446&gt;=66,"Senior")</f>
        <v>Middle Age</v>
      </c>
      <c r="W4446" t="s">
        <v>6825</v>
      </c>
    </row>
    <row r="4447" spans="1:23" x14ac:dyDescent="0.3">
      <c r="A4447" t="s">
        <v>4544</v>
      </c>
      <c r="B4447" t="s">
        <v>17</v>
      </c>
      <c r="C4447">
        <v>46</v>
      </c>
      <c r="D4447">
        <v>0</v>
      </c>
      <c r="E4447" t="s">
        <v>23</v>
      </c>
      <c r="F4447" t="s">
        <v>128</v>
      </c>
      <c r="G4447" t="s">
        <v>6790</v>
      </c>
      <c r="H4447">
        <v>23</v>
      </c>
      <c r="I4447" t="s">
        <v>17</v>
      </c>
      <c r="J4447">
        <v>0</v>
      </c>
      <c r="K4447" t="s">
        <v>32</v>
      </c>
      <c r="L4447" t="s">
        <v>6791</v>
      </c>
      <c r="M4447">
        <v>43</v>
      </c>
      <c r="P4447" s="32">
        <v>44888</v>
      </c>
      <c r="Q4447" s="1">
        <v>46.520431077044613</v>
      </c>
      <c r="R4447">
        <v>1</v>
      </c>
      <c r="S4447" t="str" cm="1">
        <f t="array" ref="S4447">_xlfn.IFS(R4447=0,"None",R4447&lt;3,"Low",R4447&lt;6,"Medium",R4447&lt;=10,"High")</f>
        <v>Low</v>
      </c>
      <c r="T4447" t="str" cm="1">
        <f t="array" ref="T4447">_xlfn.IFS(M4447&lt;=20,"Low",M4447&lt;=50,"Medium",M4447&lt;=90,"High")</f>
        <v>Medium</v>
      </c>
      <c r="U4447" s="33">
        <f>Datos_Limpios[[#This Row],[Number of Complaints or Support]]/Datos_Limpios[[#This Row],[Account Length (in months)]]</f>
        <v>2.1739130434782608E-2</v>
      </c>
      <c r="V4447" t="str" cm="1">
        <f t="array" ref="V4447">_xlfn.IFS(H4447&lt;30,"Under 30",H4447&lt;66,"Middle Age",H4447&gt;=66,"Senior")</f>
        <v>Under 30</v>
      </c>
      <c r="W4447" t="s">
        <v>6826</v>
      </c>
    </row>
    <row r="4448" spans="1:23" x14ac:dyDescent="0.3">
      <c r="A4448" t="s">
        <v>4545</v>
      </c>
      <c r="B4448" t="s">
        <v>17</v>
      </c>
      <c r="C4448">
        <v>21</v>
      </c>
      <c r="D4448">
        <v>0</v>
      </c>
      <c r="E4448" t="s">
        <v>17</v>
      </c>
      <c r="F4448" t="s">
        <v>49</v>
      </c>
      <c r="G4448" t="s">
        <v>6790</v>
      </c>
      <c r="H4448">
        <v>37</v>
      </c>
      <c r="I4448" t="s">
        <v>17</v>
      </c>
      <c r="J4448">
        <v>0</v>
      </c>
      <c r="K4448" t="s">
        <v>20</v>
      </c>
      <c r="L4448" t="s">
        <v>6791</v>
      </c>
      <c r="M4448">
        <v>8</v>
      </c>
      <c r="P4448" s="32">
        <v>44430</v>
      </c>
      <c r="Q4448" s="1">
        <v>6.7242813226915992</v>
      </c>
      <c r="R4448">
        <v>9</v>
      </c>
      <c r="S4448" t="str" cm="1">
        <f t="array" ref="S4448">_xlfn.IFS(R4448=0,"None",R4448&lt;3,"Low",R4448&lt;6,"Medium",R4448&lt;=10,"High")</f>
        <v>High</v>
      </c>
      <c r="T4448" t="str" cm="1">
        <f t="array" ref="T4448">_xlfn.IFS(M4448&lt;=20,"Low",M4448&lt;=50,"Medium",M4448&lt;=90,"High")</f>
        <v>Low</v>
      </c>
      <c r="U4448" s="33">
        <f>Datos_Limpios[[#This Row],[Number of Complaints or Support]]/Datos_Limpios[[#This Row],[Account Length (in months)]]</f>
        <v>0.42857142857142855</v>
      </c>
      <c r="V4448" t="str" cm="1">
        <f t="array" ref="V4448">_xlfn.IFS(H4448&lt;30,"Under 30",H4448&lt;66,"Middle Age",H4448&gt;=66,"Senior")</f>
        <v>Middle Age</v>
      </c>
      <c r="W4448" t="s">
        <v>6825</v>
      </c>
    </row>
    <row r="4449" spans="1:23" x14ac:dyDescent="0.3">
      <c r="A4449" t="s">
        <v>4546</v>
      </c>
      <c r="B4449" t="s">
        <v>23</v>
      </c>
      <c r="C4449">
        <v>33</v>
      </c>
      <c r="D4449">
        <v>0</v>
      </c>
      <c r="E4449" t="s">
        <v>23</v>
      </c>
      <c r="F4449" t="s">
        <v>158</v>
      </c>
      <c r="G4449" t="s">
        <v>19</v>
      </c>
      <c r="H4449">
        <v>43</v>
      </c>
      <c r="I4449" t="s">
        <v>17</v>
      </c>
      <c r="J4449">
        <v>0</v>
      </c>
      <c r="K4449" t="s">
        <v>24</v>
      </c>
      <c r="L4449" t="s">
        <v>6792</v>
      </c>
      <c r="M4449">
        <v>28</v>
      </c>
      <c r="N4449" t="s">
        <v>91</v>
      </c>
      <c r="O4449" t="s">
        <v>203</v>
      </c>
      <c r="P4449" s="32">
        <v>44613</v>
      </c>
      <c r="Q4449" s="1">
        <v>22.793520072475111</v>
      </c>
      <c r="R4449">
        <v>2</v>
      </c>
      <c r="S4449" t="str" cm="1">
        <f t="array" ref="S4449">_xlfn.IFS(R4449=0,"None",R4449&lt;3,"Low",R4449&lt;6,"Medium",R4449&lt;=10,"High")</f>
        <v>Low</v>
      </c>
      <c r="T4449" t="str" cm="1">
        <f t="array" ref="T4449">_xlfn.IFS(M4449&lt;=20,"Low",M4449&lt;=50,"Medium",M4449&lt;=90,"High")</f>
        <v>Medium</v>
      </c>
      <c r="U4449" s="33">
        <f>Datos_Limpios[[#This Row],[Number of Complaints or Support]]/Datos_Limpios[[#This Row],[Account Length (in months)]]</f>
        <v>6.0606060606060608E-2</v>
      </c>
      <c r="V4449" t="str" cm="1">
        <f t="array" ref="V4449">_xlfn.IFS(H4449&lt;30,"Under 30",H4449&lt;66,"Middle Age",H4449&gt;=66,"Senior")</f>
        <v>Middle Age</v>
      </c>
      <c r="W4449" t="s">
        <v>6823</v>
      </c>
    </row>
    <row r="4450" spans="1:23" x14ac:dyDescent="0.3">
      <c r="A4450" t="s">
        <v>4547</v>
      </c>
      <c r="B4450" t="s">
        <v>17</v>
      </c>
      <c r="C4450">
        <v>50</v>
      </c>
      <c r="D4450">
        <v>0</v>
      </c>
      <c r="E4450" t="s">
        <v>17</v>
      </c>
      <c r="F4450" t="s">
        <v>42</v>
      </c>
      <c r="G4450" t="s">
        <v>19</v>
      </c>
      <c r="H4450">
        <v>61</v>
      </c>
      <c r="I4450" t="s">
        <v>17</v>
      </c>
      <c r="J4450">
        <v>0</v>
      </c>
      <c r="K4450" t="s">
        <v>24</v>
      </c>
      <c r="L4450" t="s">
        <v>6792</v>
      </c>
      <c r="M4450">
        <v>10</v>
      </c>
      <c r="P4450" s="32">
        <v>44612</v>
      </c>
      <c r="Q4450" s="1">
        <v>11.40997323773121</v>
      </c>
      <c r="R4450">
        <v>4</v>
      </c>
      <c r="S4450" t="str" cm="1">
        <f t="array" ref="S4450">_xlfn.IFS(R4450=0,"None",R4450&lt;3,"Low",R4450&lt;6,"Medium",R4450&lt;=10,"High")</f>
        <v>Medium</v>
      </c>
      <c r="T4450" t="str" cm="1">
        <f t="array" ref="T4450">_xlfn.IFS(M4450&lt;=20,"Low",M4450&lt;=50,"Medium",M4450&lt;=90,"High")</f>
        <v>Low</v>
      </c>
      <c r="U4450" s="33">
        <f>Datos_Limpios[[#This Row],[Number of Complaints or Support]]/Datos_Limpios[[#This Row],[Account Length (in months)]]</f>
        <v>0.08</v>
      </c>
      <c r="V4450" t="str" cm="1">
        <f t="array" ref="V4450">_xlfn.IFS(H4450&lt;30,"Under 30",H4450&lt;66,"Middle Age",H4450&gt;=66,"Senior")</f>
        <v>Middle Age</v>
      </c>
      <c r="W4450" t="s">
        <v>6823</v>
      </c>
    </row>
    <row r="4451" spans="1:23" x14ac:dyDescent="0.3">
      <c r="A4451" t="s">
        <v>4548</v>
      </c>
      <c r="B4451" t="s">
        <v>17</v>
      </c>
      <c r="C4451">
        <v>36</v>
      </c>
      <c r="D4451">
        <v>0</v>
      </c>
      <c r="E4451" t="s">
        <v>23</v>
      </c>
      <c r="F4451" t="s">
        <v>69</v>
      </c>
      <c r="G4451" t="s">
        <v>19</v>
      </c>
      <c r="H4451">
        <v>41</v>
      </c>
      <c r="I4451" t="s">
        <v>17</v>
      </c>
      <c r="J4451">
        <v>0</v>
      </c>
      <c r="K4451" t="s">
        <v>24</v>
      </c>
      <c r="L4451" t="s">
        <v>6792</v>
      </c>
      <c r="M4451">
        <v>37</v>
      </c>
      <c r="P4451" s="32">
        <v>44286</v>
      </c>
      <c r="Q4451" s="1">
        <v>44.376590765337149</v>
      </c>
      <c r="R4451">
        <v>0</v>
      </c>
      <c r="S4451" t="str" cm="1">
        <f t="array" ref="S4451">_xlfn.IFS(R4451=0,"None",R4451&lt;3,"Low",R4451&lt;6,"Medium",R4451&lt;=10,"High")</f>
        <v>None</v>
      </c>
      <c r="T4451" t="str" cm="1">
        <f t="array" ref="T4451">_xlfn.IFS(M4451&lt;=20,"Low",M4451&lt;=50,"Medium",M4451&lt;=90,"High")</f>
        <v>Medium</v>
      </c>
      <c r="U4451" s="33">
        <f>Datos_Limpios[[#This Row],[Number of Complaints or Support]]/Datos_Limpios[[#This Row],[Account Length (in months)]]</f>
        <v>0</v>
      </c>
      <c r="V4451" t="str" cm="1">
        <f t="array" ref="V4451">_xlfn.IFS(H4451&lt;30,"Under 30",H4451&lt;66,"Middle Age",H4451&gt;=66,"Senior")</f>
        <v>Middle Age</v>
      </c>
      <c r="W4451" t="s">
        <v>6825</v>
      </c>
    </row>
    <row r="4452" spans="1:23" x14ac:dyDescent="0.3">
      <c r="A4452" t="s">
        <v>4549</v>
      </c>
      <c r="B4452" t="s">
        <v>23</v>
      </c>
      <c r="C4452">
        <v>1</v>
      </c>
      <c r="D4452">
        <v>1</v>
      </c>
      <c r="E4452" t="s">
        <v>23</v>
      </c>
      <c r="F4452" t="s">
        <v>26</v>
      </c>
      <c r="G4452" t="s">
        <v>19</v>
      </c>
      <c r="H4452">
        <v>53</v>
      </c>
      <c r="I4452" t="s">
        <v>17</v>
      </c>
      <c r="J4452">
        <v>0</v>
      </c>
      <c r="K4452" t="s">
        <v>20</v>
      </c>
      <c r="L4452" t="s">
        <v>6792</v>
      </c>
      <c r="M4452">
        <v>40</v>
      </c>
      <c r="N4452" t="s">
        <v>76</v>
      </c>
      <c r="O4452" t="s">
        <v>136</v>
      </c>
      <c r="P4452" s="32">
        <v>45196</v>
      </c>
      <c r="Q4452" s="1">
        <v>38.890304880228513</v>
      </c>
      <c r="R4452">
        <v>9</v>
      </c>
      <c r="S4452" t="str" cm="1">
        <f t="array" ref="S4452">_xlfn.IFS(R4452=0,"None",R4452&lt;3,"Low",R4452&lt;6,"Medium",R4452&lt;=10,"High")</f>
        <v>High</v>
      </c>
      <c r="T4452" t="str" cm="1">
        <f t="array" ref="T4452">_xlfn.IFS(M4452&lt;=20,"Low",M4452&lt;=50,"Medium",M4452&lt;=90,"High")</f>
        <v>Medium</v>
      </c>
      <c r="U4452" s="33">
        <f>Datos_Limpios[[#This Row],[Number of Complaints or Support]]/Datos_Limpios[[#This Row],[Account Length (in months)]]</f>
        <v>9</v>
      </c>
      <c r="V4452" t="str" cm="1">
        <f t="array" ref="V4452">_xlfn.IFS(H4452&lt;30,"Under 30",H4452&lt;66,"Middle Age",H4452&gt;=66,"Senior")</f>
        <v>Middle Age</v>
      </c>
      <c r="W4452" t="s">
        <v>6824</v>
      </c>
    </row>
    <row r="4453" spans="1:23" x14ac:dyDescent="0.3">
      <c r="A4453" t="s">
        <v>4550</v>
      </c>
      <c r="B4453" t="s">
        <v>23</v>
      </c>
      <c r="C4453">
        <v>2</v>
      </c>
      <c r="D4453">
        <v>4</v>
      </c>
      <c r="E4453" t="s">
        <v>23</v>
      </c>
      <c r="F4453" t="s">
        <v>29</v>
      </c>
      <c r="G4453" t="s">
        <v>19</v>
      </c>
      <c r="H4453">
        <v>28</v>
      </c>
      <c r="I4453" t="s">
        <v>17</v>
      </c>
      <c r="J4453">
        <v>0</v>
      </c>
      <c r="K4453" t="s">
        <v>20</v>
      </c>
      <c r="L4453" t="s">
        <v>6791</v>
      </c>
      <c r="M4453">
        <v>21</v>
      </c>
      <c r="N4453" t="s">
        <v>50</v>
      </c>
      <c r="O4453" t="s">
        <v>300</v>
      </c>
      <c r="P4453" s="32">
        <v>44076</v>
      </c>
      <c r="Q4453" s="1">
        <v>23.269399211632741</v>
      </c>
      <c r="R4453">
        <v>0</v>
      </c>
      <c r="S4453" t="str" cm="1">
        <f t="array" ref="S4453">_xlfn.IFS(R4453=0,"None",R4453&lt;3,"Low",R4453&lt;6,"Medium",R4453&lt;=10,"High")</f>
        <v>None</v>
      </c>
      <c r="T4453" t="str" cm="1">
        <f t="array" ref="T4453">_xlfn.IFS(M4453&lt;=20,"Low",M4453&lt;=50,"Medium",M4453&lt;=90,"High")</f>
        <v>Medium</v>
      </c>
      <c r="U4453" s="33">
        <f>Datos_Limpios[[#This Row],[Number of Complaints or Support]]/Datos_Limpios[[#This Row],[Account Length (in months)]]</f>
        <v>0</v>
      </c>
      <c r="V4453" t="str" cm="1">
        <f t="array" ref="V4453">_xlfn.IFS(H4453&lt;30,"Under 30",H4453&lt;66,"Middle Age",H4453&gt;=66,"Senior")</f>
        <v>Under 30</v>
      </c>
      <c r="W4453" t="s">
        <v>6825</v>
      </c>
    </row>
    <row r="4454" spans="1:23" x14ac:dyDescent="0.3">
      <c r="A4454" t="s">
        <v>4551</v>
      </c>
      <c r="B4454" t="s">
        <v>17</v>
      </c>
      <c r="C4454">
        <v>42</v>
      </c>
      <c r="D4454">
        <v>2</v>
      </c>
      <c r="E4454" t="s">
        <v>23</v>
      </c>
      <c r="F4454" t="s">
        <v>90</v>
      </c>
      <c r="G4454" t="s">
        <v>19</v>
      </c>
      <c r="H4454">
        <v>32</v>
      </c>
      <c r="I4454" t="s">
        <v>23</v>
      </c>
      <c r="J4454">
        <v>3</v>
      </c>
      <c r="K4454" t="s">
        <v>20</v>
      </c>
      <c r="L4454" t="s">
        <v>6792</v>
      </c>
      <c r="M4454">
        <v>50</v>
      </c>
      <c r="P4454" s="32">
        <v>45063</v>
      </c>
      <c r="Q4454" s="1">
        <v>51.044180415981657</v>
      </c>
      <c r="R4454">
        <v>8</v>
      </c>
      <c r="S4454" t="str" cm="1">
        <f t="array" ref="S4454">_xlfn.IFS(R4454=0,"None",R4454&lt;3,"Low",R4454&lt;6,"Medium",R4454&lt;=10,"High")</f>
        <v>High</v>
      </c>
      <c r="T4454" t="str" cm="1">
        <f t="array" ref="T4454">_xlfn.IFS(M4454&lt;=20,"Low",M4454&lt;=50,"Medium",M4454&lt;=90,"High")</f>
        <v>Medium</v>
      </c>
      <c r="U4454" s="33">
        <f>Datos_Limpios[[#This Row],[Number of Complaints or Support]]/Datos_Limpios[[#This Row],[Account Length (in months)]]</f>
        <v>0.19047619047619047</v>
      </c>
      <c r="V4454" t="str" cm="1">
        <f t="array" ref="V4454">_xlfn.IFS(H4454&lt;30,"Under 30",H4454&lt;66,"Middle Age",H4454&gt;=66,"Senior")</f>
        <v>Middle Age</v>
      </c>
      <c r="W4454" t="s">
        <v>6823</v>
      </c>
    </row>
    <row r="4455" spans="1:23" x14ac:dyDescent="0.3">
      <c r="A4455" t="s">
        <v>4552</v>
      </c>
      <c r="B4455" t="s">
        <v>23</v>
      </c>
      <c r="C4455">
        <v>3</v>
      </c>
      <c r="D4455">
        <v>2</v>
      </c>
      <c r="E4455" t="s">
        <v>23</v>
      </c>
      <c r="F4455" t="s">
        <v>31</v>
      </c>
      <c r="G4455" t="s">
        <v>19</v>
      </c>
      <c r="H4455">
        <v>53</v>
      </c>
      <c r="I4455" t="s">
        <v>17</v>
      </c>
      <c r="J4455">
        <v>0</v>
      </c>
      <c r="K4455" t="s">
        <v>20</v>
      </c>
      <c r="L4455" t="s">
        <v>6792</v>
      </c>
      <c r="M4455">
        <v>53</v>
      </c>
      <c r="N4455" t="s">
        <v>59</v>
      </c>
      <c r="O4455" t="s">
        <v>116</v>
      </c>
      <c r="P4455" s="32">
        <v>44922</v>
      </c>
      <c r="Q4455" s="1">
        <v>59.115265386207653</v>
      </c>
      <c r="R4455">
        <v>8</v>
      </c>
      <c r="S4455" t="str" cm="1">
        <f t="array" ref="S4455">_xlfn.IFS(R4455=0,"None",R4455&lt;3,"Low",R4455&lt;6,"Medium",R4455&lt;=10,"High")</f>
        <v>High</v>
      </c>
      <c r="T4455" t="str" cm="1">
        <f t="array" ref="T4455">_xlfn.IFS(M4455&lt;=20,"Low",M4455&lt;=50,"Medium",M4455&lt;=90,"High")</f>
        <v>High</v>
      </c>
      <c r="U4455" s="33">
        <f>Datos_Limpios[[#This Row],[Number of Complaints or Support]]/Datos_Limpios[[#This Row],[Account Length (in months)]]</f>
        <v>2.6666666666666665</v>
      </c>
      <c r="V4455" t="str" cm="1">
        <f t="array" ref="V4455">_xlfn.IFS(H4455&lt;30,"Under 30",H4455&lt;66,"Middle Age",H4455&gt;=66,"Senior")</f>
        <v>Middle Age</v>
      </c>
      <c r="W4455" t="s">
        <v>6826</v>
      </c>
    </row>
    <row r="4456" spans="1:23" x14ac:dyDescent="0.3">
      <c r="A4456" t="s">
        <v>4553</v>
      </c>
      <c r="B4456" t="s">
        <v>17</v>
      </c>
      <c r="C4456">
        <v>3</v>
      </c>
      <c r="D4456">
        <v>0</v>
      </c>
      <c r="E4456" t="s">
        <v>17</v>
      </c>
      <c r="F4456" t="s">
        <v>107</v>
      </c>
      <c r="G4456" t="s">
        <v>19</v>
      </c>
      <c r="H4456">
        <v>58</v>
      </c>
      <c r="I4456" t="s">
        <v>17</v>
      </c>
      <c r="J4456">
        <v>0</v>
      </c>
      <c r="K4456" t="s">
        <v>20</v>
      </c>
      <c r="L4456" t="s">
        <v>6792</v>
      </c>
      <c r="M4456">
        <v>8</v>
      </c>
      <c r="P4456" s="32">
        <v>45201</v>
      </c>
      <c r="Q4456" s="1">
        <v>8.02501568471612</v>
      </c>
      <c r="R4456">
        <v>7</v>
      </c>
      <c r="S4456" t="str" cm="1">
        <f t="array" ref="S4456">_xlfn.IFS(R4456=0,"None",R4456&lt;3,"Low",R4456&lt;6,"Medium",R4456&lt;=10,"High")</f>
        <v>High</v>
      </c>
      <c r="T4456" t="str" cm="1">
        <f t="array" ref="T4456">_xlfn.IFS(M4456&lt;=20,"Low",M4456&lt;=50,"Medium",M4456&lt;=90,"High")</f>
        <v>Low</v>
      </c>
      <c r="U4456" s="33">
        <f>Datos_Limpios[[#This Row],[Number of Complaints or Support]]/Datos_Limpios[[#This Row],[Account Length (in months)]]</f>
        <v>2.3333333333333335</v>
      </c>
      <c r="V4456" t="str" cm="1">
        <f t="array" ref="V4456">_xlfn.IFS(H4456&lt;30,"Under 30",H4456&lt;66,"Middle Age",H4456&gt;=66,"Senior")</f>
        <v>Middle Age</v>
      </c>
      <c r="W4456" t="s">
        <v>6825</v>
      </c>
    </row>
    <row r="4457" spans="1:23" x14ac:dyDescent="0.3">
      <c r="A4457" t="s">
        <v>4554</v>
      </c>
      <c r="B4457" t="s">
        <v>17</v>
      </c>
      <c r="C4457">
        <v>25</v>
      </c>
      <c r="D4457">
        <v>2</v>
      </c>
      <c r="E4457" t="s">
        <v>23</v>
      </c>
      <c r="F4457" t="s">
        <v>79</v>
      </c>
      <c r="G4457" t="s">
        <v>6790</v>
      </c>
      <c r="H4457">
        <v>23</v>
      </c>
      <c r="I4457" t="s">
        <v>17</v>
      </c>
      <c r="J4457">
        <v>0</v>
      </c>
      <c r="K4457" t="s">
        <v>20</v>
      </c>
      <c r="L4457" t="s">
        <v>6791</v>
      </c>
      <c r="M4457">
        <v>38</v>
      </c>
      <c r="P4457" s="32">
        <v>44546</v>
      </c>
      <c r="Q4457" s="1">
        <v>37.015504403794132</v>
      </c>
      <c r="R4457">
        <v>7</v>
      </c>
      <c r="S4457" t="str" cm="1">
        <f t="array" ref="S4457">_xlfn.IFS(R4457=0,"None",R4457&lt;3,"Low",R4457&lt;6,"Medium",R4457&lt;=10,"High")</f>
        <v>High</v>
      </c>
      <c r="T4457" t="str" cm="1">
        <f t="array" ref="T4457">_xlfn.IFS(M4457&lt;=20,"Low",M4457&lt;=50,"Medium",M4457&lt;=90,"High")</f>
        <v>Medium</v>
      </c>
      <c r="U4457" s="33">
        <f>Datos_Limpios[[#This Row],[Number of Complaints or Support]]/Datos_Limpios[[#This Row],[Account Length (in months)]]</f>
        <v>0.28000000000000003</v>
      </c>
      <c r="V4457" t="str" cm="1">
        <f t="array" ref="V4457">_xlfn.IFS(H4457&lt;30,"Under 30",H4457&lt;66,"Middle Age",H4457&gt;=66,"Senior")</f>
        <v>Under 30</v>
      </c>
      <c r="W4457" t="s">
        <v>6826</v>
      </c>
    </row>
    <row r="4458" spans="1:23" x14ac:dyDescent="0.3">
      <c r="A4458" t="s">
        <v>4555</v>
      </c>
      <c r="B4458" t="s">
        <v>23</v>
      </c>
      <c r="C4458">
        <v>33</v>
      </c>
      <c r="D4458">
        <v>1</v>
      </c>
      <c r="E4458" t="s">
        <v>17</v>
      </c>
      <c r="F4458" t="s">
        <v>148</v>
      </c>
      <c r="G4458" t="s">
        <v>19</v>
      </c>
      <c r="H4458">
        <v>55</v>
      </c>
      <c r="I4458" t="s">
        <v>17</v>
      </c>
      <c r="J4458">
        <v>0</v>
      </c>
      <c r="K4458" t="s">
        <v>20</v>
      </c>
      <c r="L4458" t="s">
        <v>6792</v>
      </c>
      <c r="M4458">
        <v>47</v>
      </c>
      <c r="N4458" t="s">
        <v>76</v>
      </c>
      <c r="O4458" t="s">
        <v>77</v>
      </c>
      <c r="P4458" s="32">
        <v>44478</v>
      </c>
      <c r="Q4458" s="1">
        <v>48.364398367427221</v>
      </c>
      <c r="R4458">
        <v>4</v>
      </c>
      <c r="S4458" t="str" cm="1">
        <f t="array" ref="S4458">_xlfn.IFS(R4458=0,"None",R4458&lt;3,"Low",R4458&lt;6,"Medium",R4458&lt;=10,"High")</f>
        <v>Medium</v>
      </c>
      <c r="T4458" t="str" cm="1">
        <f t="array" ref="T4458">_xlfn.IFS(M4458&lt;=20,"Low",M4458&lt;=50,"Medium",M4458&lt;=90,"High")</f>
        <v>Medium</v>
      </c>
      <c r="U4458" s="33">
        <f>Datos_Limpios[[#This Row],[Number of Complaints or Support]]/Datos_Limpios[[#This Row],[Account Length (in months)]]</f>
        <v>0.12121212121212122</v>
      </c>
      <c r="V4458" t="str" cm="1">
        <f t="array" ref="V4458">_xlfn.IFS(H4458&lt;30,"Under 30",H4458&lt;66,"Middle Age",H4458&gt;=66,"Senior")</f>
        <v>Middle Age</v>
      </c>
      <c r="W4458" t="s">
        <v>6824</v>
      </c>
    </row>
    <row r="4459" spans="1:23" x14ac:dyDescent="0.3">
      <c r="A4459" t="s">
        <v>4556</v>
      </c>
      <c r="B4459" t="s">
        <v>23</v>
      </c>
      <c r="C4459">
        <v>17</v>
      </c>
      <c r="D4459">
        <v>3</v>
      </c>
      <c r="E4459" t="s">
        <v>17</v>
      </c>
      <c r="F4459" t="s">
        <v>103</v>
      </c>
      <c r="G4459" t="s">
        <v>6790</v>
      </c>
      <c r="H4459">
        <v>38</v>
      </c>
      <c r="I4459" t="s">
        <v>17</v>
      </c>
      <c r="J4459">
        <v>0</v>
      </c>
      <c r="K4459" t="s">
        <v>20</v>
      </c>
      <c r="L4459" t="s">
        <v>6791</v>
      </c>
      <c r="M4459">
        <v>10</v>
      </c>
      <c r="N4459" t="s">
        <v>76</v>
      </c>
      <c r="O4459" t="s">
        <v>217</v>
      </c>
      <c r="P4459" s="32">
        <v>45278</v>
      </c>
      <c r="Q4459" s="1">
        <v>11.3524817990254</v>
      </c>
      <c r="R4459">
        <v>10</v>
      </c>
      <c r="S4459" t="str" cm="1">
        <f t="array" ref="S4459">_xlfn.IFS(R4459=0,"None",R4459&lt;3,"Low",R4459&lt;6,"Medium",R4459&lt;=10,"High")</f>
        <v>High</v>
      </c>
      <c r="T4459" t="str" cm="1">
        <f t="array" ref="T4459">_xlfn.IFS(M4459&lt;=20,"Low",M4459&lt;=50,"Medium",M4459&lt;=90,"High")</f>
        <v>Low</v>
      </c>
      <c r="U4459" s="33">
        <f>Datos_Limpios[[#This Row],[Number of Complaints or Support]]/Datos_Limpios[[#This Row],[Account Length (in months)]]</f>
        <v>0.58823529411764708</v>
      </c>
      <c r="V4459" t="str" cm="1">
        <f t="array" ref="V4459">_xlfn.IFS(H4459&lt;30,"Under 30",H4459&lt;66,"Middle Age",H4459&gt;=66,"Senior")</f>
        <v>Middle Age</v>
      </c>
      <c r="W4459" t="s">
        <v>6823</v>
      </c>
    </row>
    <row r="4460" spans="1:23" x14ac:dyDescent="0.3">
      <c r="A4460" t="s">
        <v>4557</v>
      </c>
      <c r="B4460" t="s">
        <v>23</v>
      </c>
      <c r="C4460">
        <v>17</v>
      </c>
      <c r="D4460">
        <v>2</v>
      </c>
      <c r="E4460" t="s">
        <v>23</v>
      </c>
      <c r="F4460" t="s">
        <v>47</v>
      </c>
      <c r="G4460" t="s">
        <v>19</v>
      </c>
      <c r="H4460">
        <v>55</v>
      </c>
      <c r="I4460" t="s">
        <v>17</v>
      </c>
      <c r="J4460">
        <v>0</v>
      </c>
      <c r="K4460" t="s">
        <v>20</v>
      </c>
      <c r="L4460" t="s">
        <v>6792</v>
      </c>
      <c r="M4460">
        <v>39</v>
      </c>
      <c r="N4460" t="s">
        <v>91</v>
      </c>
      <c r="O4460" t="s">
        <v>203</v>
      </c>
      <c r="P4460" s="32">
        <v>44722</v>
      </c>
      <c r="Q4460" s="1">
        <v>36.693926321060353</v>
      </c>
      <c r="R4460">
        <v>0</v>
      </c>
      <c r="S4460" t="str" cm="1">
        <f t="array" ref="S4460">_xlfn.IFS(R4460=0,"None",R4460&lt;3,"Low",R4460&lt;6,"Medium",R4460&lt;=10,"High")</f>
        <v>None</v>
      </c>
      <c r="T4460" t="str" cm="1">
        <f t="array" ref="T4460">_xlfn.IFS(M4460&lt;=20,"Low",M4460&lt;=50,"Medium",M4460&lt;=90,"High")</f>
        <v>Medium</v>
      </c>
      <c r="U4460" s="33">
        <f>Datos_Limpios[[#This Row],[Number of Complaints or Support]]/Datos_Limpios[[#This Row],[Account Length (in months)]]</f>
        <v>0</v>
      </c>
      <c r="V4460" t="str" cm="1">
        <f t="array" ref="V4460">_xlfn.IFS(H4460&lt;30,"Under 30",H4460&lt;66,"Middle Age",H4460&gt;=66,"Senior")</f>
        <v>Middle Age</v>
      </c>
      <c r="W4460" t="s">
        <v>6824</v>
      </c>
    </row>
    <row r="4461" spans="1:23" x14ac:dyDescent="0.3">
      <c r="A4461" t="s">
        <v>4558</v>
      </c>
      <c r="B4461" t="s">
        <v>23</v>
      </c>
      <c r="C4461">
        <v>48</v>
      </c>
      <c r="D4461">
        <v>5</v>
      </c>
      <c r="E4461" t="s">
        <v>23</v>
      </c>
      <c r="F4461" t="s">
        <v>156</v>
      </c>
      <c r="G4461" t="s">
        <v>6790</v>
      </c>
      <c r="H4461">
        <v>53</v>
      </c>
      <c r="I4461" t="s">
        <v>17</v>
      </c>
      <c r="J4461">
        <v>0</v>
      </c>
      <c r="K4461" t="s">
        <v>20</v>
      </c>
      <c r="L4461" t="s">
        <v>6792</v>
      </c>
      <c r="M4461">
        <v>44</v>
      </c>
      <c r="N4461" t="s">
        <v>76</v>
      </c>
      <c r="O4461" t="s">
        <v>77</v>
      </c>
      <c r="P4461" s="32">
        <v>45163</v>
      </c>
      <c r="Q4461" s="1">
        <v>38.397556044825372</v>
      </c>
      <c r="R4461">
        <v>9</v>
      </c>
      <c r="S4461" t="str" cm="1">
        <f t="array" ref="S4461">_xlfn.IFS(R4461=0,"None",R4461&lt;3,"Low",R4461&lt;6,"Medium",R4461&lt;=10,"High")</f>
        <v>High</v>
      </c>
      <c r="T4461" t="str" cm="1">
        <f t="array" ref="T4461">_xlfn.IFS(M4461&lt;=20,"Low",M4461&lt;=50,"Medium",M4461&lt;=90,"High")</f>
        <v>Medium</v>
      </c>
      <c r="U4461" s="33">
        <f>Datos_Limpios[[#This Row],[Number of Complaints or Support]]/Datos_Limpios[[#This Row],[Account Length (in months)]]</f>
        <v>0.1875</v>
      </c>
      <c r="V4461" t="str" cm="1">
        <f t="array" ref="V4461">_xlfn.IFS(H4461&lt;30,"Under 30",H4461&lt;66,"Middle Age",H4461&gt;=66,"Senior")</f>
        <v>Middle Age</v>
      </c>
      <c r="W4461" t="s">
        <v>6825</v>
      </c>
    </row>
    <row r="4462" spans="1:23" x14ac:dyDescent="0.3">
      <c r="A4462" t="s">
        <v>4559</v>
      </c>
      <c r="B4462" t="s">
        <v>23</v>
      </c>
      <c r="C4462">
        <v>8</v>
      </c>
      <c r="D4462">
        <v>4</v>
      </c>
      <c r="E4462" t="s">
        <v>23</v>
      </c>
      <c r="F4462" t="s">
        <v>148</v>
      </c>
      <c r="G4462" t="s">
        <v>19</v>
      </c>
      <c r="H4462">
        <v>67</v>
      </c>
      <c r="I4462" t="s">
        <v>17</v>
      </c>
      <c r="J4462">
        <v>0</v>
      </c>
      <c r="K4462" t="s">
        <v>20</v>
      </c>
      <c r="L4462" t="s">
        <v>6792</v>
      </c>
      <c r="M4462">
        <v>33</v>
      </c>
      <c r="N4462" t="s">
        <v>27</v>
      </c>
      <c r="O4462" t="s">
        <v>108</v>
      </c>
      <c r="P4462" s="32">
        <v>43937</v>
      </c>
      <c r="Q4462" s="1">
        <v>29.402080755554799</v>
      </c>
      <c r="R4462">
        <v>7</v>
      </c>
      <c r="S4462" t="str" cm="1">
        <f t="array" ref="S4462">_xlfn.IFS(R4462=0,"None",R4462&lt;3,"Low",R4462&lt;6,"Medium",R4462&lt;=10,"High")</f>
        <v>High</v>
      </c>
      <c r="T4462" t="str" cm="1">
        <f t="array" ref="T4462">_xlfn.IFS(M4462&lt;=20,"Low",M4462&lt;=50,"Medium",M4462&lt;=90,"High")</f>
        <v>Medium</v>
      </c>
      <c r="U4462" s="33">
        <f>Datos_Limpios[[#This Row],[Number of Complaints or Support]]/Datos_Limpios[[#This Row],[Account Length (in months)]]</f>
        <v>0.875</v>
      </c>
      <c r="V4462" t="str" cm="1">
        <f t="array" ref="V4462">_xlfn.IFS(H4462&lt;30,"Under 30",H4462&lt;66,"Middle Age",H4462&gt;=66,"Senior")</f>
        <v>Senior</v>
      </c>
      <c r="W4462" t="s">
        <v>6824</v>
      </c>
    </row>
    <row r="4463" spans="1:23" x14ac:dyDescent="0.3">
      <c r="A4463" t="s">
        <v>4560</v>
      </c>
      <c r="B4463" t="s">
        <v>17</v>
      </c>
      <c r="C4463">
        <v>72</v>
      </c>
      <c r="D4463">
        <v>0</v>
      </c>
      <c r="E4463" t="s">
        <v>17</v>
      </c>
      <c r="F4463" t="s">
        <v>202</v>
      </c>
      <c r="G4463" t="s">
        <v>19</v>
      </c>
      <c r="H4463">
        <v>23</v>
      </c>
      <c r="I4463" t="s">
        <v>17</v>
      </c>
      <c r="J4463">
        <v>0</v>
      </c>
      <c r="K4463" t="s">
        <v>32</v>
      </c>
      <c r="L4463" t="s">
        <v>6791</v>
      </c>
      <c r="M4463">
        <v>9</v>
      </c>
      <c r="P4463" s="32">
        <v>44692</v>
      </c>
      <c r="Q4463" s="1">
        <v>9.0183172256983983</v>
      </c>
      <c r="R4463">
        <v>1</v>
      </c>
      <c r="S4463" t="str" cm="1">
        <f t="array" ref="S4463">_xlfn.IFS(R4463=0,"None",R4463&lt;3,"Low",R4463&lt;6,"Medium",R4463&lt;=10,"High")</f>
        <v>Low</v>
      </c>
      <c r="T4463" t="str" cm="1">
        <f t="array" ref="T4463">_xlfn.IFS(M4463&lt;=20,"Low",M4463&lt;=50,"Medium",M4463&lt;=90,"High")</f>
        <v>Low</v>
      </c>
      <c r="U4463" s="33">
        <f>Datos_Limpios[[#This Row],[Number of Complaints or Support]]/Datos_Limpios[[#This Row],[Account Length (in months)]]</f>
        <v>1.3888888888888888E-2</v>
      </c>
      <c r="V4463" t="str" cm="1">
        <f t="array" ref="V4463">_xlfn.IFS(H4463&lt;30,"Under 30",H4463&lt;66,"Middle Age",H4463&gt;=66,"Senior")</f>
        <v>Under 30</v>
      </c>
      <c r="W4463" t="s">
        <v>6825</v>
      </c>
    </row>
    <row r="4464" spans="1:23" x14ac:dyDescent="0.3">
      <c r="A4464" t="s">
        <v>4561</v>
      </c>
      <c r="B4464" t="s">
        <v>17</v>
      </c>
      <c r="C4464">
        <v>23</v>
      </c>
      <c r="D4464">
        <v>3</v>
      </c>
      <c r="E4464" t="s">
        <v>17</v>
      </c>
      <c r="F4464" t="s">
        <v>54</v>
      </c>
      <c r="G4464" t="s">
        <v>19</v>
      </c>
      <c r="H4464">
        <v>52</v>
      </c>
      <c r="I4464" t="s">
        <v>17</v>
      </c>
      <c r="J4464">
        <v>0</v>
      </c>
      <c r="K4464" t="s">
        <v>24</v>
      </c>
      <c r="L4464" t="s">
        <v>6792</v>
      </c>
      <c r="M4464">
        <v>38</v>
      </c>
      <c r="P4464" s="32">
        <v>45134</v>
      </c>
      <c r="Q4464" s="1">
        <v>43.948702440735303</v>
      </c>
      <c r="R4464">
        <v>10</v>
      </c>
      <c r="S4464" t="str" cm="1">
        <f t="array" ref="S4464">_xlfn.IFS(R4464=0,"None",R4464&lt;3,"Low",R4464&lt;6,"Medium",R4464&lt;=10,"High")</f>
        <v>High</v>
      </c>
      <c r="T4464" t="str" cm="1">
        <f t="array" ref="T4464">_xlfn.IFS(M4464&lt;=20,"Low",M4464&lt;=50,"Medium",M4464&lt;=90,"High")</f>
        <v>Medium</v>
      </c>
      <c r="U4464" s="33">
        <f>Datos_Limpios[[#This Row],[Number of Complaints or Support]]/Datos_Limpios[[#This Row],[Account Length (in months)]]</f>
        <v>0.43478260869565216</v>
      </c>
      <c r="V4464" t="str" cm="1">
        <f t="array" ref="V4464">_xlfn.IFS(H4464&lt;30,"Under 30",H4464&lt;66,"Middle Age",H4464&gt;=66,"Senior")</f>
        <v>Middle Age</v>
      </c>
      <c r="W4464" t="s">
        <v>6823</v>
      </c>
    </row>
    <row r="4465" spans="1:23" x14ac:dyDescent="0.3">
      <c r="A4465" t="s">
        <v>4562</v>
      </c>
      <c r="B4465" t="s">
        <v>17</v>
      </c>
      <c r="C4465">
        <v>3</v>
      </c>
      <c r="D4465">
        <v>0</v>
      </c>
      <c r="E4465" t="s">
        <v>23</v>
      </c>
      <c r="F4465" t="s">
        <v>18</v>
      </c>
      <c r="G4465" t="s">
        <v>6790</v>
      </c>
      <c r="H4465">
        <v>46</v>
      </c>
      <c r="I4465" t="s">
        <v>17</v>
      </c>
      <c r="J4465">
        <v>0</v>
      </c>
      <c r="K4465" t="s">
        <v>20</v>
      </c>
      <c r="L4465" t="s">
        <v>6791</v>
      </c>
      <c r="M4465">
        <v>39</v>
      </c>
      <c r="P4465" s="32">
        <v>44577</v>
      </c>
      <c r="Q4465" s="1">
        <v>42.50505498507632</v>
      </c>
      <c r="R4465">
        <v>0</v>
      </c>
      <c r="S4465" t="str" cm="1">
        <f t="array" ref="S4465">_xlfn.IFS(R4465=0,"None",R4465&lt;3,"Low",R4465&lt;6,"Medium",R4465&lt;=10,"High")</f>
        <v>None</v>
      </c>
      <c r="T4465" t="str" cm="1">
        <f t="array" ref="T4465">_xlfn.IFS(M4465&lt;=20,"Low",M4465&lt;=50,"Medium",M4465&lt;=90,"High")</f>
        <v>Medium</v>
      </c>
      <c r="U4465" s="33">
        <f>Datos_Limpios[[#This Row],[Number of Complaints or Support]]/Datos_Limpios[[#This Row],[Account Length (in months)]]</f>
        <v>0</v>
      </c>
      <c r="V4465" t="str" cm="1">
        <f t="array" ref="V4465">_xlfn.IFS(H4465&lt;30,"Under 30",H4465&lt;66,"Middle Age",H4465&gt;=66,"Senior")</f>
        <v>Middle Age</v>
      </c>
      <c r="W4465" t="s">
        <v>6823</v>
      </c>
    </row>
    <row r="4466" spans="1:23" x14ac:dyDescent="0.3">
      <c r="A4466" t="s">
        <v>4563</v>
      </c>
      <c r="B4466" t="s">
        <v>17</v>
      </c>
      <c r="C4466">
        <v>13</v>
      </c>
      <c r="D4466">
        <v>1</v>
      </c>
      <c r="E4466" t="s">
        <v>23</v>
      </c>
      <c r="F4466" t="s">
        <v>148</v>
      </c>
      <c r="G4466" t="s">
        <v>6790</v>
      </c>
      <c r="H4466">
        <v>27</v>
      </c>
      <c r="I4466" t="s">
        <v>17</v>
      </c>
      <c r="J4466">
        <v>0</v>
      </c>
      <c r="K4466" t="s">
        <v>20</v>
      </c>
      <c r="L4466" t="s">
        <v>6791</v>
      </c>
      <c r="M4466">
        <v>20</v>
      </c>
      <c r="P4466" s="32">
        <v>44053</v>
      </c>
      <c r="Q4466" s="1">
        <v>23.68380468285077</v>
      </c>
      <c r="R4466">
        <v>2</v>
      </c>
      <c r="S4466" t="str" cm="1">
        <f t="array" ref="S4466">_xlfn.IFS(R4466=0,"None",R4466&lt;3,"Low",R4466&lt;6,"Medium",R4466&lt;=10,"High")</f>
        <v>Low</v>
      </c>
      <c r="T4466" t="str" cm="1">
        <f t="array" ref="T4466">_xlfn.IFS(M4466&lt;=20,"Low",M4466&lt;=50,"Medium",M4466&lt;=90,"High")</f>
        <v>Low</v>
      </c>
      <c r="U4466" s="33">
        <f>Datos_Limpios[[#This Row],[Number of Complaints or Support]]/Datos_Limpios[[#This Row],[Account Length (in months)]]</f>
        <v>0.15384615384615385</v>
      </c>
      <c r="V4466" t="str" cm="1">
        <f t="array" ref="V4466">_xlfn.IFS(H4466&lt;30,"Under 30",H4466&lt;66,"Middle Age",H4466&gt;=66,"Senior")</f>
        <v>Under 30</v>
      </c>
      <c r="W4466" t="s">
        <v>6824</v>
      </c>
    </row>
    <row r="4467" spans="1:23" x14ac:dyDescent="0.3">
      <c r="A4467" t="s">
        <v>4564</v>
      </c>
      <c r="B4467" t="s">
        <v>23</v>
      </c>
      <c r="C4467">
        <v>27</v>
      </c>
      <c r="D4467">
        <v>4</v>
      </c>
      <c r="E4467" t="s">
        <v>23</v>
      </c>
      <c r="F4467" t="s">
        <v>90</v>
      </c>
      <c r="G4467" t="s">
        <v>6790</v>
      </c>
      <c r="H4467">
        <v>35</v>
      </c>
      <c r="I4467" t="s">
        <v>17</v>
      </c>
      <c r="J4467">
        <v>0</v>
      </c>
      <c r="K4467" t="s">
        <v>20</v>
      </c>
      <c r="L4467" t="s">
        <v>6792</v>
      </c>
      <c r="M4467">
        <v>37</v>
      </c>
      <c r="N4467" t="s">
        <v>27</v>
      </c>
      <c r="O4467" t="s">
        <v>164</v>
      </c>
      <c r="P4467" s="32">
        <v>44821</v>
      </c>
      <c r="Q4467" s="1">
        <v>41.101757996017888</v>
      </c>
      <c r="R4467">
        <v>6</v>
      </c>
      <c r="S4467" t="str" cm="1">
        <f t="array" ref="S4467">_xlfn.IFS(R4467=0,"None",R4467&lt;3,"Low",R4467&lt;6,"Medium",R4467&lt;=10,"High")</f>
        <v>High</v>
      </c>
      <c r="T4467" t="str" cm="1">
        <f t="array" ref="T4467">_xlfn.IFS(M4467&lt;=20,"Low",M4467&lt;=50,"Medium",M4467&lt;=90,"High")</f>
        <v>Medium</v>
      </c>
      <c r="U4467" s="33">
        <f>Datos_Limpios[[#This Row],[Number of Complaints or Support]]/Datos_Limpios[[#This Row],[Account Length (in months)]]</f>
        <v>0.22222222222222221</v>
      </c>
      <c r="V4467" t="str" cm="1">
        <f t="array" ref="V4467">_xlfn.IFS(H4467&lt;30,"Under 30",H4467&lt;66,"Middle Age",H4467&gt;=66,"Senior")</f>
        <v>Middle Age</v>
      </c>
      <c r="W4467" t="s">
        <v>6823</v>
      </c>
    </row>
    <row r="4468" spans="1:23" x14ac:dyDescent="0.3">
      <c r="A4468" t="s">
        <v>4565</v>
      </c>
      <c r="B4468" t="s">
        <v>17</v>
      </c>
      <c r="C4468">
        <v>2</v>
      </c>
      <c r="D4468">
        <v>0</v>
      </c>
      <c r="E4468" t="s">
        <v>17</v>
      </c>
      <c r="F4468" t="s">
        <v>79</v>
      </c>
      <c r="G4468" t="s">
        <v>6790</v>
      </c>
      <c r="H4468">
        <v>77</v>
      </c>
      <c r="I4468" t="s">
        <v>17</v>
      </c>
      <c r="J4468">
        <v>0</v>
      </c>
      <c r="K4468" t="s">
        <v>32</v>
      </c>
      <c r="L4468" t="s">
        <v>6792</v>
      </c>
      <c r="M4468">
        <v>6</v>
      </c>
      <c r="P4468" s="32">
        <v>45236</v>
      </c>
      <c r="Q4468" s="1">
        <v>4.8429506764184316</v>
      </c>
      <c r="R4468">
        <v>6</v>
      </c>
      <c r="S4468" t="str" cm="1">
        <f t="array" ref="S4468">_xlfn.IFS(R4468=0,"None",R4468&lt;3,"Low",R4468&lt;6,"Medium",R4468&lt;=10,"High")</f>
        <v>High</v>
      </c>
      <c r="T4468" t="str" cm="1">
        <f t="array" ref="T4468">_xlfn.IFS(M4468&lt;=20,"Low",M4468&lt;=50,"Medium",M4468&lt;=90,"High")</f>
        <v>Low</v>
      </c>
      <c r="U4468" s="33">
        <f>Datos_Limpios[[#This Row],[Number of Complaints or Support]]/Datos_Limpios[[#This Row],[Account Length (in months)]]</f>
        <v>3</v>
      </c>
      <c r="V4468" t="str" cm="1">
        <f t="array" ref="V4468">_xlfn.IFS(H4468&lt;30,"Under 30",H4468&lt;66,"Middle Age",H4468&gt;=66,"Senior")</f>
        <v>Senior</v>
      </c>
      <c r="W4468" t="s">
        <v>6826</v>
      </c>
    </row>
    <row r="4469" spans="1:23" x14ac:dyDescent="0.3">
      <c r="A4469" t="s">
        <v>4566</v>
      </c>
      <c r="B4469" t="s">
        <v>17</v>
      </c>
      <c r="C4469">
        <v>38</v>
      </c>
      <c r="D4469">
        <v>0</v>
      </c>
      <c r="E4469" t="s">
        <v>17</v>
      </c>
      <c r="F4469" t="s">
        <v>49</v>
      </c>
      <c r="G4469" t="s">
        <v>19</v>
      </c>
      <c r="H4469">
        <v>79</v>
      </c>
      <c r="I4469" t="s">
        <v>17</v>
      </c>
      <c r="J4469">
        <v>0</v>
      </c>
      <c r="K4469" t="s">
        <v>24</v>
      </c>
      <c r="L4469" t="s">
        <v>6791</v>
      </c>
      <c r="M4469">
        <v>37</v>
      </c>
      <c r="P4469" s="32">
        <v>43894</v>
      </c>
      <c r="Q4469" s="1">
        <v>38.058975744075489</v>
      </c>
      <c r="R4469">
        <v>4</v>
      </c>
      <c r="S4469" t="str" cm="1">
        <f t="array" ref="S4469">_xlfn.IFS(R4469=0,"None",R4469&lt;3,"Low",R4469&lt;6,"Medium",R4469&lt;=10,"High")</f>
        <v>Medium</v>
      </c>
      <c r="T4469" t="str" cm="1">
        <f t="array" ref="T4469">_xlfn.IFS(M4469&lt;=20,"Low",M4469&lt;=50,"Medium",M4469&lt;=90,"High")</f>
        <v>Medium</v>
      </c>
      <c r="U4469" s="33">
        <f>Datos_Limpios[[#This Row],[Number of Complaints or Support]]/Datos_Limpios[[#This Row],[Account Length (in months)]]</f>
        <v>0.10526315789473684</v>
      </c>
      <c r="V4469" t="str" cm="1">
        <f t="array" ref="V4469">_xlfn.IFS(H4469&lt;30,"Under 30",H4469&lt;66,"Middle Age",H4469&gt;=66,"Senior")</f>
        <v>Senior</v>
      </c>
      <c r="W4469" t="s">
        <v>6825</v>
      </c>
    </row>
    <row r="4470" spans="1:23" x14ac:dyDescent="0.3">
      <c r="A4470" t="s">
        <v>4567</v>
      </c>
      <c r="B4470" t="s">
        <v>17</v>
      </c>
      <c r="C4470">
        <v>45</v>
      </c>
      <c r="D4470">
        <v>0</v>
      </c>
      <c r="E4470" t="s">
        <v>23</v>
      </c>
      <c r="F4470" t="s">
        <v>58</v>
      </c>
      <c r="G4470" t="s">
        <v>6790</v>
      </c>
      <c r="H4470">
        <v>56</v>
      </c>
      <c r="I4470" t="s">
        <v>23</v>
      </c>
      <c r="J4470">
        <v>3</v>
      </c>
      <c r="K4470" t="s">
        <v>24</v>
      </c>
      <c r="L4470" t="s">
        <v>6791</v>
      </c>
      <c r="M4470">
        <v>21</v>
      </c>
      <c r="P4470" s="32">
        <v>43936</v>
      </c>
      <c r="Q4470" s="1">
        <v>17.962838052268811</v>
      </c>
      <c r="R4470">
        <v>6</v>
      </c>
      <c r="S4470" t="str" cm="1">
        <f t="array" ref="S4470">_xlfn.IFS(R4470=0,"None",R4470&lt;3,"Low",R4470&lt;6,"Medium",R4470&lt;=10,"High")</f>
        <v>High</v>
      </c>
      <c r="T4470" t="str" cm="1">
        <f t="array" ref="T4470">_xlfn.IFS(M4470&lt;=20,"Low",M4470&lt;=50,"Medium",M4470&lt;=90,"High")</f>
        <v>Medium</v>
      </c>
      <c r="U4470" s="33">
        <f>Datos_Limpios[[#This Row],[Number of Complaints or Support]]/Datos_Limpios[[#This Row],[Account Length (in months)]]</f>
        <v>0.13333333333333333</v>
      </c>
      <c r="V4470" t="str" cm="1">
        <f t="array" ref="V4470">_xlfn.IFS(H4470&lt;30,"Under 30",H4470&lt;66,"Middle Age",H4470&gt;=66,"Senior")</f>
        <v>Middle Age</v>
      </c>
      <c r="W4470" t="s">
        <v>6825</v>
      </c>
    </row>
    <row r="4471" spans="1:23" x14ac:dyDescent="0.3">
      <c r="A4471" t="s">
        <v>4568</v>
      </c>
      <c r="B4471" t="s">
        <v>23</v>
      </c>
      <c r="C4471">
        <v>4</v>
      </c>
      <c r="D4471">
        <v>4</v>
      </c>
      <c r="E4471" t="s">
        <v>17</v>
      </c>
      <c r="F4471" t="s">
        <v>196</v>
      </c>
      <c r="G4471" t="s">
        <v>6790</v>
      </c>
      <c r="H4471">
        <v>75</v>
      </c>
      <c r="I4471" t="s">
        <v>17</v>
      </c>
      <c r="J4471">
        <v>0</v>
      </c>
      <c r="K4471" t="s">
        <v>20</v>
      </c>
      <c r="L4471" t="s">
        <v>6792</v>
      </c>
      <c r="M4471">
        <v>27</v>
      </c>
      <c r="N4471" t="s">
        <v>27</v>
      </c>
      <c r="O4471" t="s">
        <v>208</v>
      </c>
      <c r="P4471" s="32">
        <v>45115</v>
      </c>
      <c r="Q4471" s="1">
        <v>24.66353885805233</v>
      </c>
      <c r="R4471">
        <v>5</v>
      </c>
      <c r="S4471" t="str" cm="1">
        <f t="array" ref="S4471">_xlfn.IFS(R4471=0,"None",R4471&lt;3,"Low",R4471&lt;6,"Medium",R4471&lt;=10,"High")</f>
        <v>Medium</v>
      </c>
      <c r="T4471" t="str" cm="1">
        <f t="array" ref="T4471">_xlfn.IFS(M4471&lt;=20,"Low",M4471&lt;=50,"Medium",M4471&lt;=90,"High")</f>
        <v>Medium</v>
      </c>
      <c r="U4471" s="33">
        <f>Datos_Limpios[[#This Row],[Number of Complaints or Support]]/Datos_Limpios[[#This Row],[Account Length (in months)]]</f>
        <v>1.25</v>
      </c>
      <c r="V4471" t="str" cm="1">
        <f t="array" ref="V4471">_xlfn.IFS(H4471&lt;30,"Under 30",H4471&lt;66,"Middle Age",H4471&gt;=66,"Senior")</f>
        <v>Senior</v>
      </c>
      <c r="W4471" t="s">
        <v>6826</v>
      </c>
    </row>
    <row r="4472" spans="1:23" x14ac:dyDescent="0.3">
      <c r="A4472" t="s">
        <v>4569</v>
      </c>
      <c r="B4472" t="s">
        <v>23</v>
      </c>
      <c r="C4472">
        <v>4</v>
      </c>
      <c r="D4472">
        <v>2</v>
      </c>
      <c r="E4472" t="s">
        <v>23</v>
      </c>
      <c r="F4472" t="s">
        <v>22</v>
      </c>
      <c r="G4472" t="s">
        <v>19</v>
      </c>
      <c r="H4472">
        <v>69</v>
      </c>
      <c r="I4472" t="s">
        <v>17</v>
      </c>
      <c r="J4472">
        <v>0</v>
      </c>
      <c r="K4472" t="s">
        <v>20</v>
      </c>
      <c r="L4472" t="s">
        <v>6792</v>
      </c>
      <c r="M4472">
        <v>26</v>
      </c>
      <c r="N4472" t="s">
        <v>91</v>
      </c>
      <c r="O4472" t="s">
        <v>203</v>
      </c>
      <c r="P4472" s="32">
        <v>44146</v>
      </c>
      <c r="Q4472" s="1">
        <v>23.93826573048505</v>
      </c>
      <c r="R4472">
        <v>5</v>
      </c>
      <c r="S4472" t="str" cm="1">
        <f t="array" ref="S4472">_xlfn.IFS(R4472=0,"None",R4472&lt;3,"Low",R4472&lt;6,"Medium",R4472&lt;=10,"High")</f>
        <v>Medium</v>
      </c>
      <c r="T4472" t="str" cm="1">
        <f t="array" ref="T4472">_xlfn.IFS(M4472&lt;=20,"Low",M4472&lt;=50,"Medium",M4472&lt;=90,"High")</f>
        <v>Medium</v>
      </c>
      <c r="U4472" s="33">
        <f>Datos_Limpios[[#This Row],[Number of Complaints or Support]]/Datos_Limpios[[#This Row],[Account Length (in months)]]</f>
        <v>1.25</v>
      </c>
      <c r="V4472" t="str" cm="1">
        <f t="array" ref="V4472">_xlfn.IFS(H4472&lt;30,"Under 30",H4472&lt;66,"Middle Age",H4472&gt;=66,"Senior")</f>
        <v>Senior</v>
      </c>
      <c r="W4472" t="s">
        <v>6823</v>
      </c>
    </row>
    <row r="4473" spans="1:23" x14ac:dyDescent="0.3">
      <c r="A4473" t="s">
        <v>4570</v>
      </c>
      <c r="B4473" t="s">
        <v>23</v>
      </c>
      <c r="C4473">
        <v>1</v>
      </c>
      <c r="D4473">
        <v>2</v>
      </c>
      <c r="E4473" t="s">
        <v>23</v>
      </c>
      <c r="F4473" t="s">
        <v>79</v>
      </c>
      <c r="G4473" t="s">
        <v>19</v>
      </c>
      <c r="H4473">
        <v>44</v>
      </c>
      <c r="I4473" t="s">
        <v>17</v>
      </c>
      <c r="J4473">
        <v>0</v>
      </c>
      <c r="K4473" t="s">
        <v>20</v>
      </c>
      <c r="L4473" t="s">
        <v>6791</v>
      </c>
      <c r="M4473">
        <v>39</v>
      </c>
      <c r="N4473" t="s">
        <v>91</v>
      </c>
      <c r="O4473" t="s">
        <v>92</v>
      </c>
      <c r="P4473" s="32">
        <v>44001</v>
      </c>
      <c r="Q4473" s="1">
        <v>34.201170392705883</v>
      </c>
      <c r="R4473">
        <v>3</v>
      </c>
      <c r="S4473" t="str" cm="1">
        <f t="array" ref="S4473">_xlfn.IFS(R4473=0,"None",R4473&lt;3,"Low",R4473&lt;6,"Medium",R4473&lt;=10,"High")</f>
        <v>Medium</v>
      </c>
      <c r="T4473" t="str" cm="1">
        <f t="array" ref="T4473">_xlfn.IFS(M4473&lt;=20,"Low",M4473&lt;=50,"Medium",M4473&lt;=90,"High")</f>
        <v>Medium</v>
      </c>
      <c r="U4473" s="33">
        <f>Datos_Limpios[[#This Row],[Number of Complaints or Support]]/Datos_Limpios[[#This Row],[Account Length (in months)]]</f>
        <v>3</v>
      </c>
      <c r="V4473" t="str" cm="1">
        <f t="array" ref="V4473">_xlfn.IFS(H4473&lt;30,"Under 30",H4473&lt;66,"Middle Age",H4473&gt;=66,"Senior")</f>
        <v>Middle Age</v>
      </c>
      <c r="W4473" t="s">
        <v>6826</v>
      </c>
    </row>
    <row r="4474" spans="1:23" x14ac:dyDescent="0.3">
      <c r="A4474" t="s">
        <v>4571</v>
      </c>
      <c r="B4474" t="s">
        <v>23</v>
      </c>
      <c r="C4474">
        <v>4</v>
      </c>
      <c r="D4474">
        <v>4</v>
      </c>
      <c r="E4474" t="s">
        <v>23</v>
      </c>
      <c r="F4474" t="s">
        <v>103</v>
      </c>
      <c r="G4474" t="s">
        <v>19</v>
      </c>
      <c r="H4474">
        <v>33</v>
      </c>
      <c r="I4474" t="s">
        <v>17</v>
      </c>
      <c r="J4474">
        <v>0</v>
      </c>
      <c r="K4474" t="s">
        <v>20</v>
      </c>
      <c r="L4474" t="s">
        <v>6792</v>
      </c>
      <c r="M4474">
        <v>49</v>
      </c>
      <c r="N4474" t="s">
        <v>27</v>
      </c>
      <c r="O4474" t="s">
        <v>125</v>
      </c>
      <c r="P4474" s="32">
        <v>44302</v>
      </c>
      <c r="Q4474" s="1">
        <v>42.014147248507378</v>
      </c>
      <c r="R4474">
        <v>7</v>
      </c>
      <c r="S4474" t="str" cm="1">
        <f t="array" ref="S4474">_xlfn.IFS(R4474=0,"None",R4474&lt;3,"Low",R4474&lt;6,"Medium",R4474&lt;=10,"High")</f>
        <v>High</v>
      </c>
      <c r="T4474" t="str" cm="1">
        <f t="array" ref="T4474">_xlfn.IFS(M4474&lt;=20,"Low",M4474&lt;=50,"Medium",M4474&lt;=90,"High")</f>
        <v>Medium</v>
      </c>
      <c r="U4474" s="33">
        <f>Datos_Limpios[[#This Row],[Number of Complaints or Support]]/Datos_Limpios[[#This Row],[Account Length (in months)]]</f>
        <v>1.75</v>
      </c>
      <c r="V4474" t="str" cm="1">
        <f t="array" ref="V4474">_xlfn.IFS(H4474&lt;30,"Under 30",H4474&lt;66,"Middle Age",H4474&gt;=66,"Senior")</f>
        <v>Middle Age</v>
      </c>
      <c r="W4474" t="s">
        <v>6823</v>
      </c>
    </row>
    <row r="4475" spans="1:23" x14ac:dyDescent="0.3">
      <c r="A4475" t="s">
        <v>4572</v>
      </c>
      <c r="B4475" t="s">
        <v>23</v>
      </c>
      <c r="C4475">
        <v>2</v>
      </c>
      <c r="D4475">
        <v>1</v>
      </c>
      <c r="E4475" t="s">
        <v>23</v>
      </c>
      <c r="F4475" t="s">
        <v>121</v>
      </c>
      <c r="G4475" t="s">
        <v>6790</v>
      </c>
      <c r="H4475">
        <v>59</v>
      </c>
      <c r="I4475" t="s">
        <v>17</v>
      </c>
      <c r="J4475">
        <v>0</v>
      </c>
      <c r="K4475" t="s">
        <v>20</v>
      </c>
      <c r="L4475" t="s">
        <v>6792</v>
      </c>
      <c r="M4475">
        <v>40</v>
      </c>
      <c r="N4475" t="s">
        <v>59</v>
      </c>
      <c r="O4475" t="s">
        <v>116</v>
      </c>
      <c r="P4475" s="32">
        <v>44153</v>
      </c>
      <c r="Q4475" s="1">
        <v>40.331980893003269</v>
      </c>
      <c r="R4475">
        <v>8</v>
      </c>
      <c r="S4475" t="str" cm="1">
        <f t="array" ref="S4475">_xlfn.IFS(R4475=0,"None",R4475&lt;3,"Low",R4475&lt;6,"Medium",R4475&lt;=10,"High")</f>
        <v>High</v>
      </c>
      <c r="T4475" t="str" cm="1">
        <f t="array" ref="T4475">_xlfn.IFS(M4475&lt;=20,"Low",M4475&lt;=50,"Medium",M4475&lt;=90,"High")</f>
        <v>Medium</v>
      </c>
      <c r="U4475" s="33">
        <f>Datos_Limpios[[#This Row],[Number of Complaints or Support]]/Datos_Limpios[[#This Row],[Account Length (in months)]]</f>
        <v>4</v>
      </c>
      <c r="V4475" t="str" cm="1">
        <f t="array" ref="V4475">_xlfn.IFS(H4475&lt;30,"Under 30",H4475&lt;66,"Middle Age",H4475&gt;=66,"Senior")</f>
        <v>Middle Age</v>
      </c>
      <c r="W4475" t="s">
        <v>6826</v>
      </c>
    </row>
    <row r="4476" spans="1:23" x14ac:dyDescent="0.3">
      <c r="A4476" t="s">
        <v>4573</v>
      </c>
      <c r="B4476" t="s">
        <v>17</v>
      </c>
      <c r="C4476">
        <v>46</v>
      </c>
      <c r="D4476">
        <v>0</v>
      </c>
      <c r="E4476" t="s">
        <v>23</v>
      </c>
      <c r="F4476" t="s">
        <v>49</v>
      </c>
      <c r="G4476" t="s">
        <v>6790</v>
      </c>
      <c r="H4476">
        <v>35</v>
      </c>
      <c r="I4476" t="s">
        <v>17</v>
      </c>
      <c r="J4476">
        <v>0</v>
      </c>
      <c r="K4476" t="s">
        <v>24</v>
      </c>
      <c r="L4476" t="s">
        <v>6792</v>
      </c>
      <c r="M4476">
        <v>50</v>
      </c>
      <c r="P4476" s="32">
        <v>44632</v>
      </c>
      <c r="Q4476" s="1">
        <v>40.241195530573201</v>
      </c>
      <c r="R4476">
        <v>0</v>
      </c>
      <c r="S4476" t="str" cm="1">
        <f t="array" ref="S4476">_xlfn.IFS(R4476=0,"None",R4476&lt;3,"Low",R4476&lt;6,"Medium",R4476&lt;=10,"High")</f>
        <v>None</v>
      </c>
      <c r="T4476" t="str" cm="1">
        <f t="array" ref="T4476">_xlfn.IFS(M4476&lt;=20,"Low",M4476&lt;=50,"Medium",M4476&lt;=90,"High")</f>
        <v>Medium</v>
      </c>
      <c r="U4476" s="33">
        <f>Datos_Limpios[[#This Row],[Number of Complaints or Support]]/Datos_Limpios[[#This Row],[Account Length (in months)]]</f>
        <v>0</v>
      </c>
      <c r="V4476" t="str" cm="1">
        <f t="array" ref="V4476">_xlfn.IFS(H4476&lt;30,"Under 30",H4476&lt;66,"Middle Age",H4476&gt;=66,"Senior")</f>
        <v>Middle Age</v>
      </c>
      <c r="W4476" t="s">
        <v>6825</v>
      </c>
    </row>
    <row r="4477" spans="1:23" x14ac:dyDescent="0.3">
      <c r="A4477" t="s">
        <v>4574</v>
      </c>
      <c r="B4477" t="s">
        <v>23</v>
      </c>
      <c r="C4477">
        <v>48</v>
      </c>
      <c r="D4477">
        <v>0</v>
      </c>
      <c r="E4477" t="s">
        <v>23</v>
      </c>
      <c r="F4477" t="s">
        <v>73</v>
      </c>
      <c r="G4477" t="s">
        <v>19</v>
      </c>
      <c r="H4477">
        <v>50</v>
      </c>
      <c r="I4477" t="s">
        <v>17</v>
      </c>
      <c r="J4477">
        <v>0</v>
      </c>
      <c r="K4477" t="s">
        <v>32</v>
      </c>
      <c r="L4477" t="s">
        <v>6791</v>
      </c>
      <c r="M4477">
        <v>36</v>
      </c>
      <c r="N4477" t="s">
        <v>27</v>
      </c>
      <c r="O4477" t="s">
        <v>125</v>
      </c>
      <c r="P4477" s="32">
        <v>44859</v>
      </c>
      <c r="Q4477" s="1">
        <v>33.297798213024222</v>
      </c>
      <c r="R4477">
        <v>4</v>
      </c>
      <c r="S4477" t="str" cm="1">
        <f t="array" ref="S4477">_xlfn.IFS(R4477=0,"None",R4477&lt;3,"Low",R4477&lt;6,"Medium",R4477&lt;=10,"High")</f>
        <v>Medium</v>
      </c>
      <c r="T4477" t="str" cm="1">
        <f t="array" ref="T4477">_xlfn.IFS(M4477&lt;=20,"Low",M4477&lt;=50,"Medium",M4477&lt;=90,"High")</f>
        <v>Medium</v>
      </c>
      <c r="U4477" s="33">
        <f>Datos_Limpios[[#This Row],[Number of Complaints or Support]]/Datos_Limpios[[#This Row],[Account Length (in months)]]</f>
        <v>8.3333333333333329E-2</v>
      </c>
      <c r="V4477" t="str" cm="1">
        <f t="array" ref="V4477">_xlfn.IFS(H4477&lt;30,"Under 30",H4477&lt;66,"Middle Age",H4477&gt;=66,"Senior")</f>
        <v>Middle Age</v>
      </c>
      <c r="W4477" t="s">
        <v>6824</v>
      </c>
    </row>
    <row r="4478" spans="1:23" x14ac:dyDescent="0.3">
      <c r="A4478" t="s">
        <v>4575</v>
      </c>
      <c r="B4478" t="s">
        <v>23</v>
      </c>
      <c r="C4478">
        <v>26</v>
      </c>
      <c r="D4478">
        <v>2</v>
      </c>
      <c r="E4478" t="s">
        <v>23</v>
      </c>
      <c r="F4478" t="s">
        <v>38</v>
      </c>
      <c r="G4478" t="s">
        <v>6790</v>
      </c>
      <c r="H4478">
        <v>59</v>
      </c>
      <c r="I4478" t="s">
        <v>17</v>
      </c>
      <c r="J4478">
        <v>0</v>
      </c>
      <c r="K4478" t="s">
        <v>20</v>
      </c>
      <c r="L4478" t="s">
        <v>6792</v>
      </c>
      <c r="M4478">
        <v>46</v>
      </c>
      <c r="N4478" t="s">
        <v>27</v>
      </c>
      <c r="O4478" t="s">
        <v>108</v>
      </c>
      <c r="P4478" s="32">
        <v>44780</v>
      </c>
      <c r="Q4478" s="1">
        <v>42.212523593539458</v>
      </c>
      <c r="R4478">
        <v>7</v>
      </c>
      <c r="S4478" t="str" cm="1">
        <f t="array" ref="S4478">_xlfn.IFS(R4478=0,"None",R4478&lt;3,"Low",R4478&lt;6,"Medium",R4478&lt;=10,"High")</f>
        <v>High</v>
      </c>
      <c r="T4478" t="str" cm="1">
        <f t="array" ref="T4478">_xlfn.IFS(M4478&lt;=20,"Low",M4478&lt;=50,"Medium",M4478&lt;=90,"High")</f>
        <v>Medium</v>
      </c>
      <c r="U4478" s="33">
        <f>Datos_Limpios[[#This Row],[Number of Complaints or Support]]/Datos_Limpios[[#This Row],[Account Length (in months)]]</f>
        <v>0.26923076923076922</v>
      </c>
      <c r="V4478" t="str" cm="1">
        <f t="array" ref="V4478">_xlfn.IFS(H4478&lt;30,"Under 30",H4478&lt;66,"Middle Age",H4478&gt;=66,"Senior")</f>
        <v>Middle Age</v>
      </c>
      <c r="W4478" t="s">
        <v>6825</v>
      </c>
    </row>
    <row r="4479" spans="1:23" x14ac:dyDescent="0.3">
      <c r="A4479" t="s">
        <v>4576</v>
      </c>
      <c r="B4479" t="s">
        <v>17</v>
      </c>
      <c r="C4479">
        <v>10</v>
      </c>
      <c r="D4479">
        <v>0</v>
      </c>
      <c r="E4479" t="s">
        <v>23</v>
      </c>
      <c r="F4479" t="s">
        <v>36</v>
      </c>
      <c r="G4479" t="s">
        <v>6790</v>
      </c>
      <c r="H4479">
        <v>32</v>
      </c>
      <c r="I4479" t="s">
        <v>17</v>
      </c>
      <c r="J4479">
        <v>0</v>
      </c>
      <c r="K4479" t="s">
        <v>20</v>
      </c>
      <c r="L4479" t="s">
        <v>6791</v>
      </c>
      <c r="M4479">
        <v>28</v>
      </c>
      <c r="P4479" s="32">
        <v>44927</v>
      </c>
      <c r="Q4479" s="1">
        <v>26.637128845148691</v>
      </c>
      <c r="R4479">
        <v>8</v>
      </c>
      <c r="S4479" t="str" cm="1">
        <f t="array" ref="S4479">_xlfn.IFS(R4479=0,"None",R4479&lt;3,"Low",R4479&lt;6,"Medium",R4479&lt;=10,"High")</f>
        <v>High</v>
      </c>
      <c r="T4479" t="str" cm="1">
        <f t="array" ref="T4479">_xlfn.IFS(M4479&lt;=20,"Low",M4479&lt;=50,"Medium",M4479&lt;=90,"High")</f>
        <v>Medium</v>
      </c>
      <c r="U4479" s="33">
        <f>Datos_Limpios[[#This Row],[Number of Complaints or Support]]/Datos_Limpios[[#This Row],[Account Length (in months)]]</f>
        <v>0.8</v>
      </c>
      <c r="V4479" t="str" cm="1">
        <f t="array" ref="V4479">_xlfn.IFS(H4479&lt;30,"Under 30",H4479&lt;66,"Middle Age",H4479&gt;=66,"Senior")</f>
        <v>Middle Age</v>
      </c>
      <c r="W4479" t="s">
        <v>6824</v>
      </c>
    </row>
    <row r="4480" spans="1:23" x14ac:dyDescent="0.3">
      <c r="A4480" t="s">
        <v>4577</v>
      </c>
      <c r="B4480" t="s">
        <v>17</v>
      </c>
      <c r="C4480">
        <v>24</v>
      </c>
      <c r="D4480">
        <v>0</v>
      </c>
      <c r="E4480" t="s">
        <v>23</v>
      </c>
      <c r="F4480" t="s">
        <v>202</v>
      </c>
      <c r="G4480" t="s">
        <v>6790</v>
      </c>
      <c r="H4480">
        <v>54</v>
      </c>
      <c r="I4480" t="s">
        <v>17</v>
      </c>
      <c r="J4480">
        <v>0</v>
      </c>
      <c r="K4480" t="s">
        <v>20</v>
      </c>
      <c r="L4480" t="s">
        <v>6792</v>
      </c>
      <c r="M4480">
        <v>39</v>
      </c>
      <c r="P4480" s="32">
        <v>45006</v>
      </c>
      <c r="Q4480" s="1">
        <v>31.84984232219108</v>
      </c>
      <c r="R4480">
        <v>8</v>
      </c>
      <c r="S4480" t="str" cm="1">
        <f t="array" ref="S4480">_xlfn.IFS(R4480=0,"None",R4480&lt;3,"Low",R4480&lt;6,"Medium",R4480&lt;=10,"High")</f>
        <v>High</v>
      </c>
      <c r="T4480" t="str" cm="1">
        <f t="array" ref="T4480">_xlfn.IFS(M4480&lt;=20,"Low",M4480&lt;=50,"Medium",M4480&lt;=90,"High")</f>
        <v>Medium</v>
      </c>
      <c r="U4480" s="33">
        <f>Datos_Limpios[[#This Row],[Number of Complaints or Support]]/Datos_Limpios[[#This Row],[Account Length (in months)]]</f>
        <v>0.33333333333333331</v>
      </c>
      <c r="V4480" t="str" cm="1">
        <f t="array" ref="V4480">_xlfn.IFS(H4480&lt;30,"Under 30",H4480&lt;66,"Middle Age",H4480&gt;=66,"Senior")</f>
        <v>Middle Age</v>
      </c>
      <c r="W4480" t="s">
        <v>6825</v>
      </c>
    </row>
    <row r="4481" spans="1:23" x14ac:dyDescent="0.3">
      <c r="A4481" t="s">
        <v>4578</v>
      </c>
      <c r="B4481" t="s">
        <v>17</v>
      </c>
      <c r="C4481">
        <v>52</v>
      </c>
      <c r="D4481">
        <v>0</v>
      </c>
      <c r="E4481" t="s">
        <v>17</v>
      </c>
      <c r="F4481" t="s">
        <v>38</v>
      </c>
      <c r="G4481" t="s">
        <v>19</v>
      </c>
      <c r="H4481">
        <v>48</v>
      </c>
      <c r="I4481" t="s">
        <v>23</v>
      </c>
      <c r="J4481">
        <v>2</v>
      </c>
      <c r="K4481" t="s">
        <v>24</v>
      </c>
      <c r="L4481" t="s">
        <v>6792</v>
      </c>
      <c r="M4481">
        <v>7</v>
      </c>
      <c r="P4481" s="32">
        <v>44089</v>
      </c>
      <c r="Q4481" s="1">
        <v>6.3010928746803092</v>
      </c>
      <c r="R4481">
        <v>3</v>
      </c>
      <c r="S4481" t="str" cm="1">
        <f t="array" ref="S4481">_xlfn.IFS(R4481=0,"None",R4481&lt;3,"Low",R4481&lt;6,"Medium",R4481&lt;=10,"High")</f>
        <v>Medium</v>
      </c>
      <c r="T4481" t="str" cm="1">
        <f t="array" ref="T4481">_xlfn.IFS(M4481&lt;=20,"Low",M4481&lt;=50,"Medium",M4481&lt;=90,"High")</f>
        <v>Low</v>
      </c>
      <c r="U4481" s="33">
        <f>Datos_Limpios[[#This Row],[Number of Complaints or Support]]/Datos_Limpios[[#This Row],[Account Length (in months)]]</f>
        <v>5.7692307692307696E-2</v>
      </c>
      <c r="V4481" t="str" cm="1">
        <f t="array" ref="V4481">_xlfn.IFS(H4481&lt;30,"Under 30",H4481&lt;66,"Middle Age",H4481&gt;=66,"Senior")</f>
        <v>Middle Age</v>
      </c>
      <c r="W4481" t="s">
        <v>6825</v>
      </c>
    </row>
    <row r="4482" spans="1:23" x14ac:dyDescent="0.3">
      <c r="A4482" t="s">
        <v>4579</v>
      </c>
      <c r="B4482" t="s">
        <v>17</v>
      </c>
      <c r="C4482">
        <v>68</v>
      </c>
      <c r="D4482">
        <v>2</v>
      </c>
      <c r="E4482" t="s">
        <v>17</v>
      </c>
      <c r="F4482" t="s">
        <v>138</v>
      </c>
      <c r="G4482" t="s">
        <v>6790</v>
      </c>
      <c r="H4482">
        <v>39</v>
      </c>
      <c r="I4482" t="s">
        <v>23</v>
      </c>
      <c r="J4482">
        <v>2</v>
      </c>
      <c r="K4482" t="s">
        <v>32</v>
      </c>
      <c r="L4482" t="s">
        <v>6791</v>
      </c>
      <c r="M4482">
        <v>11</v>
      </c>
      <c r="P4482" s="32">
        <v>44299</v>
      </c>
      <c r="Q4482" s="1">
        <v>11.32977106263764</v>
      </c>
      <c r="R4482">
        <v>5</v>
      </c>
      <c r="S4482" t="str" cm="1">
        <f t="array" ref="S4482">_xlfn.IFS(R4482=0,"None",R4482&lt;3,"Low",R4482&lt;6,"Medium",R4482&lt;=10,"High")</f>
        <v>Medium</v>
      </c>
      <c r="T4482" t="str" cm="1">
        <f t="array" ref="T4482">_xlfn.IFS(M4482&lt;=20,"Low",M4482&lt;=50,"Medium",M4482&lt;=90,"High")</f>
        <v>Low</v>
      </c>
      <c r="U4482" s="33">
        <f>Datos_Limpios[[#This Row],[Number of Complaints or Support]]/Datos_Limpios[[#This Row],[Account Length (in months)]]</f>
        <v>7.3529411764705885E-2</v>
      </c>
      <c r="V4482" t="str" cm="1">
        <f t="array" ref="V4482">_xlfn.IFS(H4482&lt;30,"Under 30",H4482&lt;66,"Middle Age",H4482&gt;=66,"Senior")</f>
        <v>Middle Age</v>
      </c>
      <c r="W4482" t="s">
        <v>6824</v>
      </c>
    </row>
    <row r="4483" spans="1:23" x14ac:dyDescent="0.3">
      <c r="A4483" t="s">
        <v>4580</v>
      </c>
      <c r="B4483" t="s">
        <v>17</v>
      </c>
      <c r="C4483">
        <v>17</v>
      </c>
      <c r="D4483">
        <v>1</v>
      </c>
      <c r="E4483" t="s">
        <v>17</v>
      </c>
      <c r="F4483" t="s">
        <v>52</v>
      </c>
      <c r="G4483" t="s">
        <v>19</v>
      </c>
      <c r="H4483">
        <v>62</v>
      </c>
      <c r="I4483" t="s">
        <v>17</v>
      </c>
      <c r="J4483">
        <v>0</v>
      </c>
      <c r="K4483" t="s">
        <v>32</v>
      </c>
      <c r="L4483" t="s">
        <v>6791</v>
      </c>
      <c r="M4483">
        <v>8</v>
      </c>
      <c r="P4483" s="32">
        <v>45286</v>
      </c>
      <c r="Q4483" s="1">
        <v>9.3521064078283338</v>
      </c>
      <c r="R4483">
        <v>0</v>
      </c>
      <c r="S4483" t="str" cm="1">
        <f t="array" ref="S4483">_xlfn.IFS(R4483=0,"None",R4483&lt;3,"Low",R4483&lt;6,"Medium",R4483&lt;=10,"High")</f>
        <v>None</v>
      </c>
      <c r="T4483" t="str" cm="1">
        <f t="array" ref="T4483">_xlfn.IFS(M4483&lt;=20,"Low",M4483&lt;=50,"Medium",M4483&lt;=90,"High")</f>
        <v>Low</v>
      </c>
      <c r="U4483" s="33">
        <f>Datos_Limpios[[#This Row],[Number of Complaints or Support]]/Datos_Limpios[[#This Row],[Account Length (in months)]]</f>
        <v>0</v>
      </c>
      <c r="V4483" t="str" cm="1">
        <f t="array" ref="V4483">_xlfn.IFS(H4483&lt;30,"Under 30",H4483&lt;66,"Middle Age",H4483&gt;=66,"Senior")</f>
        <v>Middle Age</v>
      </c>
      <c r="W4483" t="s">
        <v>6824</v>
      </c>
    </row>
    <row r="4484" spans="1:23" x14ac:dyDescent="0.3">
      <c r="A4484" t="s">
        <v>4581</v>
      </c>
      <c r="B4484" t="s">
        <v>17</v>
      </c>
      <c r="C4484">
        <v>36</v>
      </c>
      <c r="D4484">
        <v>1</v>
      </c>
      <c r="E4484" t="s">
        <v>23</v>
      </c>
      <c r="F4484" t="s">
        <v>179</v>
      </c>
      <c r="G4484" t="s">
        <v>19</v>
      </c>
      <c r="H4484">
        <v>32</v>
      </c>
      <c r="I4484" t="s">
        <v>17</v>
      </c>
      <c r="J4484">
        <v>0</v>
      </c>
      <c r="K4484" t="s">
        <v>20</v>
      </c>
      <c r="L4484" t="s">
        <v>6792</v>
      </c>
      <c r="M4484">
        <v>27</v>
      </c>
      <c r="P4484" s="32">
        <v>45280</v>
      </c>
      <c r="Q4484" s="1">
        <v>27.334492805542251</v>
      </c>
      <c r="R4484">
        <v>8</v>
      </c>
      <c r="S4484" t="str" cm="1">
        <f t="array" ref="S4484">_xlfn.IFS(R4484=0,"None",R4484&lt;3,"Low",R4484&lt;6,"Medium",R4484&lt;=10,"High")</f>
        <v>High</v>
      </c>
      <c r="T4484" t="str" cm="1">
        <f t="array" ref="T4484">_xlfn.IFS(M4484&lt;=20,"Low",M4484&lt;=50,"Medium",M4484&lt;=90,"High")</f>
        <v>Medium</v>
      </c>
      <c r="U4484" s="33">
        <f>Datos_Limpios[[#This Row],[Number of Complaints or Support]]/Datos_Limpios[[#This Row],[Account Length (in months)]]</f>
        <v>0.22222222222222221</v>
      </c>
      <c r="V4484" t="str" cm="1">
        <f t="array" ref="V4484">_xlfn.IFS(H4484&lt;30,"Under 30",H4484&lt;66,"Middle Age",H4484&gt;=66,"Senior")</f>
        <v>Middle Age</v>
      </c>
      <c r="W4484" t="s">
        <v>6826</v>
      </c>
    </row>
    <row r="4485" spans="1:23" x14ac:dyDescent="0.3">
      <c r="A4485" t="s">
        <v>4582</v>
      </c>
      <c r="B4485" t="s">
        <v>23</v>
      </c>
      <c r="C4485">
        <v>1</v>
      </c>
      <c r="D4485">
        <v>4</v>
      </c>
      <c r="E4485" t="s">
        <v>17</v>
      </c>
      <c r="F4485" t="s">
        <v>90</v>
      </c>
      <c r="G4485" t="s">
        <v>6790</v>
      </c>
      <c r="H4485">
        <v>50</v>
      </c>
      <c r="I4485" t="s">
        <v>17</v>
      </c>
      <c r="J4485">
        <v>0</v>
      </c>
      <c r="K4485" t="s">
        <v>20</v>
      </c>
      <c r="L4485" t="s">
        <v>6791</v>
      </c>
      <c r="M4485">
        <v>7</v>
      </c>
      <c r="N4485" t="s">
        <v>27</v>
      </c>
      <c r="O4485" t="s">
        <v>125</v>
      </c>
      <c r="P4485" s="32">
        <v>45042</v>
      </c>
      <c r="Q4485" s="1">
        <v>8.3858539236860601</v>
      </c>
      <c r="R4485">
        <v>4</v>
      </c>
      <c r="S4485" t="str" cm="1">
        <f t="array" ref="S4485">_xlfn.IFS(R4485=0,"None",R4485&lt;3,"Low",R4485&lt;6,"Medium",R4485&lt;=10,"High")</f>
        <v>Medium</v>
      </c>
      <c r="T4485" t="str" cm="1">
        <f t="array" ref="T4485">_xlfn.IFS(M4485&lt;=20,"Low",M4485&lt;=50,"Medium",M4485&lt;=90,"High")</f>
        <v>Low</v>
      </c>
      <c r="U4485" s="33">
        <f>Datos_Limpios[[#This Row],[Number of Complaints or Support]]/Datos_Limpios[[#This Row],[Account Length (in months)]]</f>
        <v>4</v>
      </c>
      <c r="V4485" t="str" cm="1">
        <f t="array" ref="V4485">_xlfn.IFS(H4485&lt;30,"Under 30",H4485&lt;66,"Middle Age",H4485&gt;=66,"Senior")</f>
        <v>Middle Age</v>
      </c>
      <c r="W4485" t="s">
        <v>6823</v>
      </c>
    </row>
    <row r="4486" spans="1:23" x14ac:dyDescent="0.3">
      <c r="A4486" t="s">
        <v>4583</v>
      </c>
      <c r="B4486" t="s">
        <v>17</v>
      </c>
      <c r="C4486">
        <v>33</v>
      </c>
      <c r="D4486">
        <v>0</v>
      </c>
      <c r="E4486" t="s">
        <v>23</v>
      </c>
      <c r="F4486" t="s">
        <v>196</v>
      </c>
      <c r="G4486" t="s">
        <v>6790</v>
      </c>
      <c r="H4486">
        <v>21</v>
      </c>
      <c r="I4486" t="s">
        <v>17</v>
      </c>
      <c r="J4486">
        <v>0</v>
      </c>
      <c r="K4486" t="s">
        <v>32</v>
      </c>
      <c r="L4486" t="s">
        <v>6791</v>
      </c>
      <c r="M4486">
        <v>32</v>
      </c>
      <c r="P4486" s="32">
        <v>44139</v>
      </c>
      <c r="Q4486" s="1">
        <v>37.897757865989732</v>
      </c>
      <c r="R4486">
        <v>9</v>
      </c>
      <c r="S4486" t="str" cm="1">
        <f t="array" ref="S4486">_xlfn.IFS(R4486=0,"None",R4486&lt;3,"Low",R4486&lt;6,"Medium",R4486&lt;=10,"High")</f>
        <v>High</v>
      </c>
      <c r="T4486" t="str" cm="1">
        <f t="array" ref="T4486">_xlfn.IFS(M4486&lt;=20,"Low",M4486&lt;=50,"Medium",M4486&lt;=90,"High")</f>
        <v>Medium</v>
      </c>
      <c r="U4486" s="33">
        <f>Datos_Limpios[[#This Row],[Number of Complaints or Support]]/Datos_Limpios[[#This Row],[Account Length (in months)]]</f>
        <v>0.27272727272727271</v>
      </c>
      <c r="V4486" t="str" cm="1">
        <f t="array" ref="V4486">_xlfn.IFS(H4486&lt;30,"Under 30",H4486&lt;66,"Middle Age",H4486&gt;=66,"Senior")</f>
        <v>Under 30</v>
      </c>
      <c r="W4486" t="s">
        <v>6826</v>
      </c>
    </row>
    <row r="4487" spans="1:23" x14ac:dyDescent="0.3">
      <c r="A4487" t="s">
        <v>4584</v>
      </c>
      <c r="B4487" t="s">
        <v>17</v>
      </c>
      <c r="C4487">
        <v>23</v>
      </c>
      <c r="D4487">
        <v>2</v>
      </c>
      <c r="E4487" t="s">
        <v>23</v>
      </c>
      <c r="F4487" t="s">
        <v>29</v>
      </c>
      <c r="G4487" t="s">
        <v>6790</v>
      </c>
      <c r="H4487">
        <v>48</v>
      </c>
      <c r="I4487" t="s">
        <v>17</v>
      </c>
      <c r="J4487">
        <v>0</v>
      </c>
      <c r="K4487" t="s">
        <v>24</v>
      </c>
      <c r="L4487" t="s">
        <v>6792</v>
      </c>
      <c r="M4487">
        <v>34</v>
      </c>
      <c r="P4487" s="32">
        <v>43934</v>
      </c>
      <c r="Q4487" s="1">
        <v>40.306214920460206</v>
      </c>
      <c r="R4487">
        <v>1</v>
      </c>
      <c r="S4487" t="str" cm="1">
        <f t="array" ref="S4487">_xlfn.IFS(R4487=0,"None",R4487&lt;3,"Low",R4487&lt;6,"Medium",R4487&lt;=10,"High")</f>
        <v>Low</v>
      </c>
      <c r="T4487" t="str" cm="1">
        <f t="array" ref="T4487">_xlfn.IFS(M4487&lt;=20,"Low",M4487&lt;=50,"Medium",M4487&lt;=90,"High")</f>
        <v>Medium</v>
      </c>
      <c r="U4487" s="33">
        <f>Datos_Limpios[[#This Row],[Number of Complaints or Support]]/Datos_Limpios[[#This Row],[Account Length (in months)]]</f>
        <v>4.3478260869565216E-2</v>
      </c>
      <c r="V4487" t="str" cm="1">
        <f t="array" ref="V4487">_xlfn.IFS(H4487&lt;30,"Under 30",H4487&lt;66,"Middle Age",H4487&gt;=66,"Senior")</f>
        <v>Middle Age</v>
      </c>
      <c r="W4487" t="s">
        <v>6825</v>
      </c>
    </row>
    <row r="4488" spans="1:23" x14ac:dyDescent="0.3">
      <c r="A4488" t="s">
        <v>4585</v>
      </c>
      <c r="B4488" t="s">
        <v>17</v>
      </c>
      <c r="C4488">
        <v>28</v>
      </c>
      <c r="D4488">
        <v>0</v>
      </c>
      <c r="E4488" t="s">
        <v>23</v>
      </c>
      <c r="F4488" t="s">
        <v>350</v>
      </c>
      <c r="G4488" t="s">
        <v>19</v>
      </c>
      <c r="H4488">
        <v>49</v>
      </c>
      <c r="I4488" t="s">
        <v>17</v>
      </c>
      <c r="J4488">
        <v>0</v>
      </c>
      <c r="K4488" t="s">
        <v>24</v>
      </c>
      <c r="L4488" t="s">
        <v>6791</v>
      </c>
      <c r="M4488">
        <v>40</v>
      </c>
      <c r="P4488" s="32">
        <v>44664</v>
      </c>
      <c r="Q4488" s="1">
        <v>38.623952431363357</v>
      </c>
      <c r="R4488">
        <v>3</v>
      </c>
      <c r="S4488" t="str" cm="1">
        <f t="array" ref="S4488">_xlfn.IFS(R4488=0,"None",R4488&lt;3,"Low",R4488&lt;6,"Medium",R4488&lt;=10,"High")</f>
        <v>Medium</v>
      </c>
      <c r="T4488" t="str" cm="1">
        <f t="array" ref="T4488">_xlfn.IFS(M4488&lt;=20,"Low",M4488&lt;=50,"Medium",M4488&lt;=90,"High")</f>
        <v>Medium</v>
      </c>
      <c r="U4488" s="33">
        <f>Datos_Limpios[[#This Row],[Number of Complaints or Support]]/Datos_Limpios[[#This Row],[Account Length (in months)]]</f>
        <v>0.10714285714285714</v>
      </c>
      <c r="V4488" t="str" cm="1">
        <f t="array" ref="V4488">_xlfn.IFS(H4488&lt;30,"Under 30",H4488&lt;66,"Middle Age",H4488&gt;=66,"Senior")</f>
        <v>Middle Age</v>
      </c>
      <c r="W4488" t="s">
        <v>6823</v>
      </c>
    </row>
    <row r="4489" spans="1:23" x14ac:dyDescent="0.3">
      <c r="A4489" t="s">
        <v>4586</v>
      </c>
      <c r="B4489" t="s">
        <v>17</v>
      </c>
      <c r="C4489">
        <v>25</v>
      </c>
      <c r="D4489">
        <v>0</v>
      </c>
      <c r="E4489" t="s">
        <v>17</v>
      </c>
      <c r="F4489" t="s">
        <v>192</v>
      </c>
      <c r="G4489" t="s">
        <v>6790</v>
      </c>
      <c r="H4489">
        <v>48</v>
      </c>
      <c r="I4489" t="s">
        <v>17</v>
      </c>
      <c r="J4489">
        <v>0</v>
      </c>
      <c r="K4489" t="s">
        <v>24</v>
      </c>
      <c r="L4489" t="s">
        <v>6792</v>
      </c>
      <c r="M4489">
        <v>8</v>
      </c>
      <c r="P4489" s="32">
        <v>45044</v>
      </c>
      <c r="Q4489" s="1">
        <v>9.0705605277822627</v>
      </c>
      <c r="R4489">
        <v>1</v>
      </c>
      <c r="S4489" t="str" cm="1">
        <f t="array" ref="S4489">_xlfn.IFS(R4489=0,"None",R4489&lt;3,"Low",R4489&lt;6,"Medium",R4489&lt;=10,"High")</f>
        <v>Low</v>
      </c>
      <c r="T4489" t="str" cm="1">
        <f t="array" ref="T4489">_xlfn.IFS(M4489&lt;=20,"Low",M4489&lt;=50,"Medium",M4489&lt;=90,"High")</f>
        <v>Low</v>
      </c>
      <c r="U4489" s="33">
        <f>Datos_Limpios[[#This Row],[Number of Complaints or Support]]/Datos_Limpios[[#This Row],[Account Length (in months)]]</f>
        <v>0.04</v>
      </c>
      <c r="V4489" t="str" cm="1">
        <f t="array" ref="V4489">_xlfn.IFS(H4489&lt;30,"Under 30",H4489&lt;66,"Middle Age",H4489&gt;=66,"Senior")</f>
        <v>Middle Age</v>
      </c>
      <c r="W4489" t="s">
        <v>6824</v>
      </c>
    </row>
    <row r="4490" spans="1:23" x14ac:dyDescent="0.3">
      <c r="A4490" t="s">
        <v>4587</v>
      </c>
      <c r="B4490" t="s">
        <v>17</v>
      </c>
      <c r="C4490">
        <v>1</v>
      </c>
      <c r="D4490">
        <v>0</v>
      </c>
      <c r="E4490" t="s">
        <v>17</v>
      </c>
      <c r="F4490" t="s">
        <v>86</v>
      </c>
      <c r="G4490" t="s">
        <v>6790</v>
      </c>
      <c r="H4490">
        <v>29</v>
      </c>
      <c r="I4490" t="s">
        <v>17</v>
      </c>
      <c r="J4490">
        <v>0</v>
      </c>
      <c r="K4490" t="s">
        <v>20</v>
      </c>
      <c r="L4490" t="s">
        <v>6791</v>
      </c>
      <c r="M4490">
        <v>10</v>
      </c>
      <c r="P4490" s="32">
        <v>44756</v>
      </c>
      <c r="Q4490" s="1">
        <v>9.9456205798605328</v>
      </c>
      <c r="R4490">
        <v>8</v>
      </c>
      <c r="S4490" t="str" cm="1">
        <f t="array" ref="S4490">_xlfn.IFS(R4490=0,"None",R4490&lt;3,"Low",R4490&lt;6,"Medium",R4490&lt;=10,"High")</f>
        <v>High</v>
      </c>
      <c r="T4490" t="str" cm="1">
        <f t="array" ref="T4490">_xlfn.IFS(M4490&lt;=20,"Low",M4490&lt;=50,"Medium",M4490&lt;=90,"High")</f>
        <v>Low</v>
      </c>
      <c r="U4490" s="33">
        <f>Datos_Limpios[[#This Row],[Number of Complaints or Support]]/Datos_Limpios[[#This Row],[Account Length (in months)]]</f>
        <v>8</v>
      </c>
      <c r="V4490" t="str" cm="1">
        <f t="array" ref="V4490">_xlfn.IFS(H4490&lt;30,"Under 30",H4490&lt;66,"Middle Age",H4490&gt;=66,"Senior")</f>
        <v>Under 30</v>
      </c>
      <c r="W4490" t="s">
        <v>6824</v>
      </c>
    </row>
    <row r="4491" spans="1:23" x14ac:dyDescent="0.3">
      <c r="A4491" t="s">
        <v>4588</v>
      </c>
      <c r="B4491" t="s">
        <v>17</v>
      </c>
      <c r="C4491">
        <v>28</v>
      </c>
      <c r="D4491">
        <v>0</v>
      </c>
      <c r="E4491" t="s">
        <v>23</v>
      </c>
      <c r="F4491" t="s">
        <v>192</v>
      </c>
      <c r="G4491" t="s">
        <v>19</v>
      </c>
      <c r="H4491">
        <v>62</v>
      </c>
      <c r="I4491" t="s">
        <v>17</v>
      </c>
      <c r="J4491">
        <v>0</v>
      </c>
      <c r="K4491" t="s">
        <v>24</v>
      </c>
      <c r="L4491" t="s">
        <v>6792</v>
      </c>
      <c r="M4491">
        <v>40</v>
      </c>
      <c r="P4491" s="32">
        <v>44169</v>
      </c>
      <c r="Q4491" s="1">
        <v>37.874883618941809</v>
      </c>
      <c r="R4491">
        <v>10</v>
      </c>
      <c r="S4491" t="str" cm="1">
        <f t="array" ref="S4491">_xlfn.IFS(R4491=0,"None",R4491&lt;3,"Low",R4491&lt;6,"Medium",R4491&lt;=10,"High")</f>
        <v>High</v>
      </c>
      <c r="T4491" t="str" cm="1">
        <f t="array" ref="T4491">_xlfn.IFS(M4491&lt;=20,"Low",M4491&lt;=50,"Medium",M4491&lt;=90,"High")</f>
        <v>Medium</v>
      </c>
      <c r="U4491" s="33">
        <f>Datos_Limpios[[#This Row],[Number of Complaints or Support]]/Datos_Limpios[[#This Row],[Account Length (in months)]]</f>
        <v>0.35714285714285715</v>
      </c>
      <c r="V4491" t="str" cm="1">
        <f t="array" ref="V4491">_xlfn.IFS(H4491&lt;30,"Under 30",H4491&lt;66,"Middle Age",H4491&gt;=66,"Senior")</f>
        <v>Middle Age</v>
      </c>
      <c r="W4491" t="s">
        <v>6824</v>
      </c>
    </row>
    <row r="4492" spans="1:23" x14ac:dyDescent="0.3">
      <c r="A4492" t="s">
        <v>4589</v>
      </c>
      <c r="B4492" t="s">
        <v>17</v>
      </c>
      <c r="C4492">
        <v>1</v>
      </c>
      <c r="D4492">
        <v>0</v>
      </c>
      <c r="E4492" t="s">
        <v>17</v>
      </c>
      <c r="F4492" t="s">
        <v>202</v>
      </c>
      <c r="G4492" t="s">
        <v>6790</v>
      </c>
      <c r="H4492">
        <v>50</v>
      </c>
      <c r="I4492" t="s">
        <v>17</v>
      </c>
      <c r="J4492">
        <v>0</v>
      </c>
      <c r="K4492" t="s">
        <v>20</v>
      </c>
      <c r="L4492" t="s">
        <v>6792</v>
      </c>
      <c r="M4492">
        <v>13</v>
      </c>
      <c r="P4492" s="32">
        <v>44167</v>
      </c>
      <c r="Q4492" s="1">
        <v>12.85655842839247</v>
      </c>
      <c r="R4492">
        <v>1</v>
      </c>
      <c r="S4492" t="str" cm="1">
        <f t="array" ref="S4492">_xlfn.IFS(R4492=0,"None",R4492&lt;3,"Low",R4492&lt;6,"Medium",R4492&lt;=10,"High")</f>
        <v>Low</v>
      </c>
      <c r="T4492" t="str" cm="1">
        <f t="array" ref="T4492">_xlfn.IFS(M4492&lt;=20,"Low",M4492&lt;=50,"Medium",M4492&lt;=90,"High")</f>
        <v>Low</v>
      </c>
      <c r="U4492" s="33">
        <f>Datos_Limpios[[#This Row],[Number of Complaints or Support]]/Datos_Limpios[[#This Row],[Account Length (in months)]]</f>
        <v>1</v>
      </c>
      <c r="V4492" t="str" cm="1">
        <f t="array" ref="V4492">_xlfn.IFS(H4492&lt;30,"Under 30",H4492&lt;66,"Middle Age",H4492&gt;=66,"Senior")</f>
        <v>Middle Age</v>
      </c>
      <c r="W4492" t="s">
        <v>6825</v>
      </c>
    </row>
    <row r="4493" spans="1:23" x14ac:dyDescent="0.3">
      <c r="A4493" t="s">
        <v>4590</v>
      </c>
      <c r="B4493" t="s">
        <v>17</v>
      </c>
      <c r="C4493">
        <v>16</v>
      </c>
      <c r="D4493">
        <v>0</v>
      </c>
      <c r="E4493" t="s">
        <v>17</v>
      </c>
      <c r="F4493" t="s">
        <v>63</v>
      </c>
      <c r="G4493" t="s">
        <v>19</v>
      </c>
      <c r="H4493">
        <v>20</v>
      </c>
      <c r="I4493" t="s">
        <v>23</v>
      </c>
      <c r="J4493">
        <v>2</v>
      </c>
      <c r="K4493" t="s">
        <v>32</v>
      </c>
      <c r="L4493" t="s">
        <v>6791</v>
      </c>
      <c r="M4493">
        <v>9</v>
      </c>
      <c r="P4493" s="32">
        <v>45016</v>
      </c>
      <c r="Q4493" s="1">
        <v>9.1070346035676604</v>
      </c>
      <c r="R4493">
        <v>6</v>
      </c>
      <c r="S4493" t="str" cm="1">
        <f t="array" ref="S4493">_xlfn.IFS(R4493=0,"None",R4493&lt;3,"Low",R4493&lt;6,"Medium",R4493&lt;=10,"High")</f>
        <v>High</v>
      </c>
      <c r="T4493" t="str" cm="1">
        <f t="array" ref="T4493">_xlfn.IFS(M4493&lt;=20,"Low",M4493&lt;=50,"Medium",M4493&lt;=90,"High")</f>
        <v>Low</v>
      </c>
      <c r="U4493" s="33">
        <f>Datos_Limpios[[#This Row],[Number of Complaints or Support]]/Datos_Limpios[[#This Row],[Account Length (in months)]]</f>
        <v>0.375</v>
      </c>
      <c r="V4493" t="str" cm="1">
        <f t="array" ref="V4493">_xlfn.IFS(H4493&lt;30,"Under 30",H4493&lt;66,"Middle Age",H4493&gt;=66,"Senior")</f>
        <v>Under 30</v>
      </c>
      <c r="W4493" t="s">
        <v>6825</v>
      </c>
    </row>
    <row r="4494" spans="1:23" x14ac:dyDescent="0.3">
      <c r="A4494" t="s">
        <v>4591</v>
      </c>
      <c r="B4494" t="s">
        <v>17</v>
      </c>
      <c r="C4494">
        <v>1</v>
      </c>
      <c r="D4494">
        <v>0</v>
      </c>
      <c r="E4494" t="s">
        <v>17</v>
      </c>
      <c r="F4494" t="s">
        <v>31</v>
      </c>
      <c r="G4494" t="s">
        <v>19</v>
      </c>
      <c r="H4494">
        <v>45</v>
      </c>
      <c r="I4494" t="s">
        <v>17</v>
      </c>
      <c r="J4494">
        <v>0</v>
      </c>
      <c r="K4494" t="s">
        <v>20</v>
      </c>
      <c r="L4494" t="s">
        <v>6791</v>
      </c>
      <c r="M4494">
        <v>13</v>
      </c>
      <c r="P4494" s="32">
        <v>44533</v>
      </c>
      <c r="Q4494" s="1">
        <v>14.791201247366731</v>
      </c>
      <c r="R4494">
        <v>1</v>
      </c>
      <c r="S4494" t="str" cm="1">
        <f t="array" ref="S4494">_xlfn.IFS(R4494=0,"None",R4494&lt;3,"Low",R4494&lt;6,"Medium",R4494&lt;=10,"High")</f>
        <v>Low</v>
      </c>
      <c r="T4494" t="str" cm="1">
        <f t="array" ref="T4494">_xlfn.IFS(M4494&lt;=20,"Low",M4494&lt;=50,"Medium",M4494&lt;=90,"High")</f>
        <v>Low</v>
      </c>
      <c r="U4494" s="33">
        <f>Datos_Limpios[[#This Row],[Number of Complaints or Support]]/Datos_Limpios[[#This Row],[Account Length (in months)]]</f>
        <v>1</v>
      </c>
      <c r="V4494" t="str" cm="1">
        <f t="array" ref="V4494">_xlfn.IFS(H4494&lt;30,"Under 30",H4494&lt;66,"Middle Age",H4494&gt;=66,"Senior")</f>
        <v>Middle Age</v>
      </c>
      <c r="W4494" t="s">
        <v>6826</v>
      </c>
    </row>
    <row r="4495" spans="1:23" x14ac:dyDescent="0.3">
      <c r="A4495" t="s">
        <v>4592</v>
      </c>
      <c r="B4495" t="s">
        <v>23</v>
      </c>
      <c r="C4495">
        <v>70</v>
      </c>
      <c r="D4495">
        <v>0</v>
      </c>
      <c r="E4495" t="s">
        <v>23</v>
      </c>
      <c r="F4495" t="s">
        <v>38</v>
      </c>
      <c r="G4495" t="s">
        <v>19</v>
      </c>
      <c r="H4495">
        <v>41</v>
      </c>
      <c r="I4495" t="s">
        <v>17</v>
      </c>
      <c r="J4495">
        <v>0</v>
      </c>
      <c r="K4495" t="s">
        <v>32</v>
      </c>
      <c r="L4495" t="s">
        <v>6792</v>
      </c>
      <c r="M4495">
        <v>52</v>
      </c>
      <c r="N4495" t="s">
        <v>76</v>
      </c>
      <c r="O4495" t="s">
        <v>217</v>
      </c>
      <c r="P4495" s="32">
        <v>44945</v>
      </c>
      <c r="Q4495" s="1">
        <v>55.46995458222856</v>
      </c>
      <c r="R4495">
        <v>10</v>
      </c>
      <c r="S4495" t="str" cm="1">
        <f t="array" ref="S4495">_xlfn.IFS(R4495=0,"None",R4495&lt;3,"Low",R4495&lt;6,"Medium",R4495&lt;=10,"High")</f>
        <v>High</v>
      </c>
      <c r="T4495" t="str" cm="1">
        <f t="array" ref="T4495">_xlfn.IFS(M4495&lt;=20,"Low",M4495&lt;=50,"Medium",M4495&lt;=90,"High")</f>
        <v>High</v>
      </c>
      <c r="U4495" s="33">
        <f>Datos_Limpios[[#This Row],[Number of Complaints or Support]]/Datos_Limpios[[#This Row],[Account Length (in months)]]</f>
        <v>0.14285714285714285</v>
      </c>
      <c r="V4495" t="str" cm="1">
        <f t="array" ref="V4495">_xlfn.IFS(H4495&lt;30,"Under 30",H4495&lt;66,"Middle Age",H4495&gt;=66,"Senior")</f>
        <v>Middle Age</v>
      </c>
      <c r="W4495" t="s">
        <v>6825</v>
      </c>
    </row>
    <row r="4496" spans="1:23" x14ac:dyDescent="0.3">
      <c r="A4496" t="s">
        <v>4593</v>
      </c>
      <c r="B4496" t="s">
        <v>17</v>
      </c>
      <c r="C4496">
        <v>31</v>
      </c>
      <c r="D4496">
        <v>3</v>
      </c>
      <c r="E4496" t="s">
        <v>23</v>
      </c>
      <c r="F4496" t="s">
        <v>156</v>
      </c>
      <c r="G4496" t="s">
        <v>6790</v>
      </c>
      <c r="H4496">
        <v>24</v>
      </c>
      <c r="I4496" t="s">
        <v>17</v>
      </c>
      <c r="J4496">
        <v>0</v>
      </c>
      <c r="K4496" t="s">
        <v>24</v>
      </c>
      <c r="L4496" t="s">
        <v>6791</v>
      </c>
      <c r="M4496">
        <v>38</v>
      </c>
      <c r="P4496" s="32">
        <v>44495</v>
      </c>
      <c r="Q4496" s="1">
        <v>33.36732414424624</v>
      </c>
      <c r="R4496">
        <v>6</v>
      </c>
      <c r="S4496" t="str" cm="1">
        <f t="array" ref="S4496">_xlfn.IFS(R4496=0,"None",R4496&lt;3,"Low",R4496&lt;6,"Medium",R4496&lt;=10,"High")</f>
        <v>High</v>
      </c>
      <c r="T4496" t="str" cm="1">
        <f t="array" ref="T4496">_xlfn.IFS(M4496&lt;=20,"Low",M4496&lt;=50,"Medium",M4496&lt;=90,"High")</f>
        <v>Medium</v>
      </c>
      <c r="U4496" s="33">
        <f>Datos_Limpios[[#This Row],[Number of Complaints or Support]]/Datos_Limpios[[#This Row],[Account Length (in months)]]</f>
        <v>0.19354838709677419</v>
      </c>
      <c r="V4496" t="str" cm="1">
        <f t="array" ref="V4496">_xlfn.IFS(H4496&lt;30,"Under 30",H4496&lt;66,"Middle Age",H4496&gt;=66,"Senior")</f>
        <v>Under 30</v>
      </c>
      <c r="W4496" t="s">
        <v>6825</v>
      </c>
    </row>
    <row r="4497" spans="1:23" x14ac:dyDescent="0.3">
      <c r="A4497" t="s">
        <v>4594</v>
      </c>
      <c r="B4497" t="s">
        <v>23</v>
      </c>
      <c r="C4497">
        <v>12</v>
      </c>
      <c r="D4497">
        <v>1</v>
      </c>
      <c r="E4497" t="s">
        <v>23</v>
      </c>
      <c r="F4497" t="s">
        <v>63</v>
      </c>
      <c r="G4497" t="s">
        <v>6790</v>
      </c>
      <c r="H4497">
        <v>59</v>
      </c>
      <c r="I4497" t="s">
        <v>17</v>
      </c>
      <c r="J4497">
        <v>0</v>
      </c>
      <c r="K4497" t="s">
        <v>20</v>
      </c>
      <c r="L4497" t="s">
        <v>6792</v>
      </c>
      <c r="M4497">
        <v>37</v>
      </c>
      <c r="N4497" t="s">
        <v>50</v>
      </c>
      <c r="O4497" t="s">
        <v>71</v>
      </c>
      <c r="P4497" s="32">
        <v>44378</v>
      </c>
      <c r="Q4497" s="1">
        <v>41.070582632795073</v>
      </c>
      <c r="R4497">
        <v>6</v>
      </c>
      <c r="S4497" t="str" cm="1">
        <f t="array" ref="S4497">_xlfn.IFS(R4497=0,"None",R4497&lt;3,"Low",R4497&lt;6,"Medium",R4497&lt;=10,"High")</f>
        <v>High</v>
      </c>
      <c r="T4497" t="str" cm="1">
        <f t="array" ref="T4497">_xlfn.IFS(M4497&lt;=20,"Low",M4497&lt;=50,"Medium",M4497&lt;=90,"High")</f>
        <v>Medium</v>
      </c>
      <c r="U4497" s="33">
        <f>Datos_Limpios[[#This Row],[Number of Complaints or Support]]/Datos_Limpios[[#This Row],[Account Length (in months)]]</f>
        <v>0.5</v>
      </c>
      <c r="V4497" t="str" cm="1">
        <f t="array" ref="V4497">_xlfn.IFS(H4497&lt;30,"Under 30",H4497&lt;66,"Middle Age",H4497&gt;=66,"Senior")</f>
        <v>Middle Age</v>
      </c>
      <c r="W4497" t="s">
        <v>6825</v>
      </c>
    </row>
    <row r="4498" spans="1:23" x14ac:dyDescent="0.3">
      <c r="A4498" t="s">
        <v>4595</v>
      </c>
      <c r="B4498" t="s">
        <v>17</v>
      </c>
      <c r="C4498">
        <v>16</v>
      </c>
      <c r="D4498">
        <v>0</v>
      </c>
      <c r="E4498" t="s">
        <v>23</v>
      </c>
      <c r="F4498" t="s">
        <v>94</v>
      </c>
      <c r="G4498" t="s">
        <v>6790</v>
      </c>
      <c r="H4498">
        <v>62</v>
      </c>
      <c r="I4498" t="s">
        <v>17</v>
      </c>
      <c r="J4498">
        <v>0</v>
      </c>
      <c r="K4498" t="s">
        <v>20</v>
      </c>
      <c r="L4498" t="s">
        <v>6791</v>
      </c>
      <c r="M4498">
        <v>33</v>
      </c>
      <c r="P4498" s="32">
        <v>44352</v>
      </c>
      <c r="Q4498" s="1">
        <v>27.446392347788471</v>
      </c>
      <c r="R4498">
        <v>2</v>
      </c>
      <c r="S4498" t="str" cm="1">
        <f t="array" ref="S4498">_xlfn.IFS(R4498=0,"None",R4498&lt;3,"Low",R4498&lt;6,"Medium",R4498&lt;=10,"High")</f>
        <v>Low</v>
      </c>
      <c r="T4498" t="str" cm="1">
        <f t="array" ref="T4498">_xlfn.IFS(M4498&lt;=20,"Low",M4498&lt;=50,"Medium",M4498&lt;=90,"High")</f>
        <v>Medium</v>
      </c>
      <c r="U4498" s="33">
        <f>Datos_Limpios[[#This Row],[Number of Complaints or Support]]/Datos_Limpios[[#This Row],[Account Length (in months)]]</f>
        <v>0.125</v>
      </c>
      <c r="V4498" t="str" cm="1">
        <f t="array" ref="V4498">_xlfn.IFS(H4498&lt;30,"Under 30",H4498&lt;66,"Middle Age",H4498&gt;=66,"Senior")</f>
        <v>Middle Age</v>
      </c>
      <c r="W4498" t="s">
        <v>6823</v>
      </c>
    </row>
    <row r="4499" spans="1:23" x14ac:dyDescent="0.3">
      <c r="A4499" t="s">
        <v>4596</v>
      </c>
      <c r="B4499" t="s">
        <v>23</v>
      </c>
      <c r="C4499">
        <v>32</v>
      </c>
      <c r="D4499">
        <v>0</v>
      </c>
      <c r="E4499" t="s">
        <v>23</v>
      </c>
      <c r="F4499" t="s">
        <v>115</v>
      </c>
      <c r="G4499" t="s">
        <v>19</v>
      </c>
      <c r="H4499">
        <v>62</v>
      </c>
      <c r="I4499" t="s">
        <v>17</v>
      </c>
      <c r="J4499">
        <v>0</v>
      </c>
      <c r="K4499" t="s">
        <v>20</v>
      </c>
      <c r="L4499" t="s">
        <v>6792</v>
      </c>
      <c r="M4499">
        <v>30</v>
      </c>
      <c r="N4499" t="s">
        <v>6810</v>
      </c>
      <c r="O4499" t="s">
        <v>6810</v>
      </c>
      <c r="P4499" s="32">
        <v>43908</v>
      </c>
      <c r="Q4499" s="1">
        <v>33.629700059568997</v>
      </c>
      <c r="R4499">
        <v>2</v>
      </c>
      <c r="S4499" t="str" cm="1">
        <f t="array" ref="S4499">_xlfn.IFS(R4499=0,"None",R4499&lt;3,"Low",R4499&lt;6,"Medium",R4499&lt;=10,"High")</f>
        <v>Low</v>
      </c>
      <c r="T4499" t="str" cm="1">
        <f t="array" ref="T4499">_xlfn.IFS(M4499&lt;=20,"Low",M4499&lt;=50,"Medium",M4499&lt;=90,"High")</f>
        <v>Medium</v>
      </c>
      <c r="U4499" s="33">
        <f>Datos_Limpios[[#This Row],[Number of Complaints or Support]]/Datos_Limpios[[#This Row],[Account Length (in months)]]</f>
        <v>6.25E-2</v>
      </c>
      <c r="V4499" t="str" cm="1">
        <f t="array" ref="V4499">_xlfn.IFS(H4499&lt;30,"Under 30",H4499&lt;66,"Middle Age",H4499&gt;=66,"Senior")</f>
        <v>Middle Age</v>
      </c>
      <c r="W4499" t="s">
        <v>6825</v>
      </c>
    </row>
    <row r="4500" spans="1:23" x14ac:dyDescent="0.3">
      <c r="A4500" t="s">
        <v>4597</v>
      </c>
      <c r="B4500" t="s">
        <v>17</v>
      </c>
      <c r="C4500">
        <v>31</v>
      </c>
      <c r="D4500">
        <v>1</v>
      </c>
      <c r="E4500" t="s">
        <v>23</v>
      </c>
      <c r="F4500" t="s">
        <v>18</v>
      </c>
      <c r="G4500" t="s">
        <v>6790</v>
      </c>
      <c r="H4500">
        <v>50</v>
      </c>
      <c r="I4500" t="s">
        <v>17</v>
      </c>
      <c r="J4500">
        <v>0</v>
      </c>
      <c r="K4500" t="s">
        <v>24</v>
      </c>
      <c r="L4500" t="s">
        <v>6791</v>
      </c>
      <c r="M4500">
        <v>38</v>
      </c>
      <c r="P4500" s="32">
        <v>45029</v>
      </c>
      <c r="Q4500" s="1">
        <v>40.614142764706351</v>
      </c>
      <c r="R4500">
        <v>2</v>
      </c>
      <c r="S4500" t="str" cm="1">
        <f t="array" ref="S4500">_xlfn.IFS(R4500=0,"None",R4500&lt;3,"Low",R4500&lt;6,"Medium",R4500&lt;=10,"High")</f>
        <v>Low</v>
      </c>
      <c r="T4500" t="str" cm="1">
        <f t="array" ref="T4500">_xlfn.IFS(M4500&lt;=20,"Low",M4500&lt;=50,"Medium",M4500&lt;=90,"High")</f>
        <v>Medium</v>
      </c>
      <c r="U4500" s="33">
        <f>Datos_Limpios[[#This Row],[Number of Complaints or Support]]/Datos_Limpios[[#This Row],[Account Length (in months)]]</f>
        <v>6.4516129032258063E-2</v>
      </c>
      <c r="V4500" t="str" cm="1">
        <f t="array" ref="V4500">_xlfn.IFS(H4500&lt;30,"Under 30",H4500&lt;66,"Middle Age",H4500&gt;=66,"Senior")</f>
        <v>Middle Age</v>
      </c>
      <c r="W4500" t="s">
        <v>6823</v>
      </c>
    </row>
    <row r="4501" spans="1:23" x14ac:dyDescent="0.3">
      <c r="A4501" t="s">
        <v>4598</v>
      </c>
      <c r="B4501" t="s">
        <v>17</v>
      </c>
      <c r="C4501">
        <v>9</v>
      </c>
      <c r="D4501">
        <v>0</v>
      </c>
      <c r="E4501" t="s">
        <v>23</v>
      </c>
      <c r="F4501" t="s">
        <v>34</v>
      </c>
      <c r="G4501" t="s">
        <v>6790</v>
      </c>
      <c r="H4501">
        <v>59</v>
      </c>
      <c r="I4501" t="s">
        <v>17</v>
      </c>
      <c r="J4501">
        <v>0</v>
      </c>
      <c r="K4501" t="s">
        <v>24</v>
      </c>
      <c r="L4501" t="s">
        <v>6794</v>
      </c>
      <c r="M4501">
        <v>18</v>
      </c>
      <c r="P4501" s="32">
        <v>44921</v>
      </c>
      <c r="Q4501" s="1">
        <v>18.241391420839449</v>
      </c>
      <c r="R4501">
        <v>10</v>
      </c>
      <c r="S4501" t="str" cm="1">
        <f t="array" ref="S4501">_xlfn.IFS(R4501=0,"None",R4501&lt;3,"Low",R4501&lt;6,"Medium",R4501&lt;=10,"High")</f>
        <v>High</v>
      </c>
      <c r="T4501" t="str" cm="1">
        <f t="array" ref="T4501">_xlfn.IFS(M4501&lt;=20,"Low",M4501&lt;=50,"Medium",M4501&lt;=90,"High")</f>
        <v>Low</v>
      </c>
      <c r="U4501" s="33">
        <f>Datos_Limpios[[#This Row],[Number of Complaints or Support]]/Datos_Limpios[[#This Row],[Account Length (in months)]]</f>
        <v>1.1111111111111112</v>
      </c>
      <c r="V4501" t="str" cm="1">
        <f t="array" ref="V4501">_xlfn.IFS(H4501&lt;30,"Under 30",H4501&lt;66,"Middle Age",H4501&gt;=66,"Senior")</f>
        <v>Middle Age</v>
      </c>
      <c r="W4501" t="s">
        <v>6823</v>
      </c>
    </row>
    <row r="4502" spans="1:23" x14ac:dyDescent="0.3">
      <c r="A4502" t="s">
        <v>4599</v>
      </c>
      <c r="B4502" t="s">
        <v>17</v>
      </c>
      <c r="C4502">
        <v>57</v>
      </c>
      <c r="D4502">
        <v>0</v>
      </c>
      <c r="E4502" t="s">
        <v>23</v>
      </c>
      <c r="F4502" t="s">
        <v>49</v>
      </c>
      <c r="G4502" t="s">
        <v>19</v>
      </c>
      <c r="H4502">
        <v>32</v>
      </c>
      <c r="I4502" t="s">
        <v>23</v>
      </c>
      <c r="J4502">
        <v>3</v>
      </c>
      <c r="K4502" t="s">
        <v>24</v>
      </c>
      <c r="L4502" t="s">
        <v>6792</v>
      </c>
      <c r="M4502">
        <v>19</v>
      </c>
      <c r="P4502" s="32">
        <v>45180</v>
      </c>
      <c r="Q4502" s="1">
        <v>16.024236817085541</v>
      </c>
      <c r="R4502">
        <v>2</v>
      </c>
      <c r="S4502" t="str" cm="1">
        <f t="array" ref="S4502">_xlfn.IFS(R4502=0,"None",R4502&lt;3,"Low",R4502&lt;6,"Medium",R4502&lt;=10,"High")</f>
        <v>Low</v>
      </c>
      <c r="T4502" t="str" cm="1">
        <f t="array" ref="T4502">_xlfn.IFS(M4502&lt;=20,"Low",M4502&lt;=50,"Medium",M4502&lt;=90,"High")</f>
        <v>Low</v>
      </c>
      <c r="U4502" s="33">
        <f>Datos_Limpios[[#This Row],[Number of Complaints or Support]]/Datos_Limpios[[#This Row],[Account Length (in months)]]</f>
        <v>3.5087719298245612E-2</v>
      </c>
      <c r="V4502" t="str" cm="1">
        <f t="array" ref="V4502">_xlfn.IFS(H4502&lt;30,"Under 30",H4502&lt;66,"Middle Age",H4502&gt;=66,"Senior")</f>
        <v>Middle Age</v>
      </c>
      <c r="W4502" t="s">
        <v>6825</v>
      </c>
    </row>
    <row r="4503" spans="1:23" x14ac:dyDescent="0.3">
      <c r="A4503" t="s">
        <v>4600</v>
      </c>
      <c r="B4503" t="s">
        <v>17</v>
      </c>
      <c r="C4503">
        <v>38</v>
      </c>
      <c r="D4503">
        <v>0</v>
      </c>
      <c r="E4503" t="s">
        <v>17</v>
      </c>
      <c r="F4503" t="s">
        <v>34</v>
      </c>
      <c r="G4503" t="s">
        <v>6790</v>
      </c>
      <c r="H4503">
        <v>55</v>
      </c>
      <c r="I4503" t="s">
        <v>17</v>
      </c>
      <c r="J4503">
        <v>0</v>
      </c>
      <c r="K4503" t="s">
        <v>20</v>
      </c>
      <c r="L4503" t="s">
        <v>6792</v>
      </c>
      <c r="M4503">
        <v>31</v>
      </c>
      <c r="P4503" s="32">
        <v>44483</v>
      </c>
      <c r="Q4503" s="1">
        <v>34.109073074031294</v>
      </c>
      <c r="R4503">
        <v>6</v>
      </c>
      <c r="S4503" t="str" cm="1">
        <f t="array" ref="S4503">_xlfn.IFS(R4503=0,"None",R4503&lt;3,"Low",R4503&lt;6,"Medium",R4503&lt;=10,"High")</f>
        <v>High</v>
      </c>
      <c r="T4503" t="str" cm="1">
        <f t="array" ref="T4503">_xlfn.IFS(M4503&lt;=20,"Low",M4503&lt;=50,"Medium",M4503&lt;=90,"High")</f>
        <v>Medium</v>
      </c>
      <c r="U4503" s="33">
        <f>Datos_Limpios[[#This Row],[Number of Complaints or Support]]/Datos_Limpios[[#This Row],[Account Length (in months)]]</f>
        <v>0.15789473684210525</v>
      </c>
      <c r="V4503" t="str" cm="1">
        <f t="array" ref="V4503">_xlfn.IFS(H4503&lt;30,"Under 30",H4503&lt;66,"Middle Age",H4503&gt;=66,"Senior")</f>
        <v>Middle Age</v>
      </c>
      <c r="W4503" t="s">
        <v>6823</v>
      </c>
    </row>
    <row r="4504" spans="1:23" x14ac:dyDescent="0.3">
      <c r="A4504" t="s">
        <v>4601</v>
      </c>
      <c r="B4504" t="s">
        <v>17</v>
      </c>
      <c r="C4504">
        <v>71</v>
      </c>
      <c r="D4504">
        <v>0</v>
      </c>
      <c r="E4504" t="s">
        <v>23</v>
      </c>
      <c r="F4504" t="s">
        <v>44</v>
      </c>
      <c r="G4504" t="s">
        <v>6790</v>
      </c>
      <c r="H4504">
        <v>21</v>
      </c>
      <c r="I4504" t="s">
        <v>23</v>
      </c>
      <c r="J4504">
        <v>6</v>
      </c>
      <c r="K4504" t="s">
        <v>24</v>
      </c>
      <c r="L4504" t="s">
        <v>6791</v>
      </c>
      <c r="M4504">
        <v>33</v>
      </c>
      <c r="P4504" s="32">
        <v>44137</v>
      </c>
      <c r="Q4504" s="1">
        <v>30.34573000595363</v>
      </c>
      <c r="R4504">
        <v>2</v>
      </c>
      <c r="S4504" t="str" cm="1">
        <f t="array" ref="S4504">_xlfn.IFS(R4504=0,"None",R4504&lt;3,"Low",R4504&lt;6,"Medium",R4504&lt;=10,"High")</f>
        <v>Low</v>
      </c>
      <c r="T4504" t="str" cm="1">
        <f t="array" ref="T4504">_xlfn.IFS(M4504&lt;=20,"Low",M4504&lt;=50,"Medium",M4504&lt;=90,"High")</f>
        <v>Medium</v>
      </c>
      <c r="U4504" s="33">
        <f>Datos_Limpios[[#This Row],[Number of Complaints or Support]]/Datos_Limpios[[#This Row],[Account Length (in months)]]</f>
        <v>2.8169014084507043E-2</v>
      </c>
      <c r="V4504" t="str" cm="1">
        <f t="array" ref="V4504">_xlfn.IFS(H4504&lt;30,"Under 30",H4504&lt;66,"Middle Age",H4504&gt;=66,"Senior")</f>
        <v>Under 30</v>
      </c>
      <c r="W4504" t="s">
        <v>6824</v>
      </c>
    </row>
    <row r="4505" spans="1:23" x14ac:dyDescent="0.3">
      <c r="A4505" t="s">
        <v>4602</v>
      </c>
      <c r="B4505" t="s">
        <v>17</v>
      </c>
      <c r="C4505">
        <v>37</v>
      </c>
      <c r="D4505">
        <v>0</v>
      </c>
      <c r="E4505" t="s">
        <v>23</v>
      </c>
      <c r="F4505" t="s">
        <v>56</v>
      </c>
      <c r="G4505" t="s">
        <v>6790</v>
      </c>
      <c r="H4505">
        <v>63</v>
      </c>
      <c r="I4505" t="s">
        <v>17</v>
      </c>
      <c r="J4505">
        <v>0</v>
      </c>
      <c r="K4505" t="s">
        <v>24</v>
      </c>
      <c r="L4505" t="s">
        <v>6791</v>
      </c>
      <c r="M4505">
        <v>35</v>
      </c>
      <c r="P4505" s="32">
        <v>44844</v>
      </c>
      <c r="Q4505" s="1">
        <v>38.243733178538683</v>
      </c>
      <c r="R4505">
        <v>1</v>
      </c>
      <c r="S4505" t="str" cm="1">
        <f t="array" ref="S4505">_xlfn.IFS(R4505=0,"None",R4505&lt;3,"Low",R4505&lt;6,"Medium",R4505&lt;=10,"High")</f>
        <v>Low</v>
      </c>
      <c r="T4505" t="str" cm="1">
        <f t="array" ref="T4505">_xlfn.IFS(M4505&lt;=20,"Low",M4505&lt;=50,"Medium",M4505&lt;=90,"High")</f>
        <v>Medium</v>
      </c>
      <c r="U4505" s="33">
        <f>Datos_Limpios[[#This Row],[Number of Complaints or Support]]/Datos_Limpios[[#This Row],[Account Length (in months)]]</f>
        <v>2.7027027027027029E-2</v>
      </c>
      <c r="V4505" t="str" cm="1">
        <f t="array" ref="V4505">_xlfn.IFS(H4505&lt;30,"Under 30",H4505&lt;66,"Middle Age",H4505&gt;=66,"Senior")</f>
        <v>Middle Age</v>
      </c>
      <c r="W4505" t="s">
        <v>6823</v>
      </c>
    </row>
    <row r="4506" spans="1:23" x14ac:dyDescent="0.3">
      <c r="A4506" t="s">
        <v>4603</v>
      </c>
      <c r="B4506" t="s">
        <v>17</v>
      </c>
      <c r="C4506">
        <v>35</v>
      </c>
      <c r="D4506">
        <v>0</v>
      </c>
      <c r="E4506" t="s">
        <v>23</v>
      </c>
      <c r="F4506" t="s">
        <v>123</v>
      </c>
      <c r="G4506" t="s">
        <v>19</v>
      </c>
      <c r="H4506">
        <v>24</v>
      </c>
      <c r="I4506" t="s">
        <v>17</v>
      </c>
      <c r="J4506">
        <v>0</v>
      </c>
      <c r="K4506" t="s">
        <v>32</v>
      </c>
      <c r="L4506" t="s">
        <v>6791</v>
      </c>
      <c r="M4506">
        <v>29</v>
      </c>
      <c r="P4506" s="32">
        <v>43915</v>
      </c>
      <c r="Q4506" s="1">
        <v>34.620347186601762</v>
      </c>
      <c r="R4506">
        <v>8</v>
      </c>
      <c r="S4506" t="str" cm="1">
        <f t="array" ref="S4506">_xlfn.IFS(R4506=0,"None",R4506&lt;3,"Low",R4506&lt;6,"Medium",R4506&lt;=10,"High")</f>
        <v>High</v>
      </c>
      <c r="T4506" t="str" cm="1">
        <f t="array" ref="T4506">_xlfn.IFS(M4506&lt;=20,"Low",M4506&lt;=50,"Medium",M4506&lt;=90,"High")</f>
        <v>Medium</v>
      </c>
      <c r="U4506" s="33">
        <f>Datos_Limpios[[#This Row],[Number of Complaints or Support]]/Datos_Limpios[[#This Row],[Account Length (in months)]]</f>
        <v>0.22857142857142856</v>
      </c>
      <c r="V4506" t="str" cm="1">
        <f t="array" ref="V4506">_xlfn.IFS(H4506&lt;30,"Under 30",H4506&lt;66,"Middle Age",H4506&gt;=66,"Senior")</f>
        <v>Under 30</v>
      </c>
      <c r="W4506" t="s">
        <v>6824</v>
      </c>
    </row>
    <row r="4507" spans="1:23" x14ac:dyDescent="0.3">
      <c r="A4507" t="s">
        <v>4604</v>
      </c>
      <c r="B4507" t="s">
        <v>17</v>
      </c>
      <c r="C4507">
        <v>20</v>
      </c>
      <c r="D4507">
        <v>0</v>
      </c>
      <c r="E4507" t="s">
        <v>23</v>
      </c>
      <c r="F4507" t="s">
        <v>140</v>
      </c>
      <c r="G4507" t="s">
        <v>6790</v>
      </c>
      <c r="H4507">
        <v>44</v>
      </c>
      <c r="I4507" t="s">
        <v>17</v>
      </c>
      <c r="J4507">
        <v>0</v>
      </c>
      <c r="K4507" t="s">
        <v>20</v>
      </c>
      <c r="L4507" t="s">
        <v>6791</v>
      </c>
      <c r="M4507">
        <v>34</v>
      </c>
      <c r="P4507" s="32">
        <v>44685</v>
      </c>
      <c r="Q4507" s="1">
        <v>30.7154210753122</v>
      </c>
      <c r="R4507">
        <v>7</v>
      </c>
      <c r="S4507" t="str" cm="1">
        <f t="array" ref="S4507">_xlfn.IFS(R4507=0,"None",R4507&lt;3,"Low",R4507&lt;6,"Medium",R4507&lt;=10,"High")</f>
        <v>High</v>
      </c>
      <c r="T4507" t="str" cm="1">
        <f t="array" ref="T4507">_xlfn.IFS(M4507&lt;=20,"Low",M4507&lt;=50,"Medium",M4507&lt;=90,"High")</f>
        <v>Medium</v>
      </c>
      <c r="U4507" s="33">
        <f>Datos_Limpios[[#This Row],[Number of Complaints or Support]]/Datos_Limpios[[#This Row],[Account Length (in months)]]</f>
        <v>0.35</v>
      </c>
      <c r="V4507" t="str" cm="1">
        <f t="array" ref="V4507">_xlfn.IFS(H4507&lt;30,"Under 30",H4507&lt;66,"Middle Age",H4507&gt;=66,"Senior")</f>
        <v>Middle Age</v>
      </c>
      <c r="W4507" t="s">
        <v>6826</v>
      </c>
    </row>
    <row r="4508" spans="1:23" x14ac:dyDescent="0.3">
      <c r="A4508" t="s">
        <v>4605</v>
      </c>
      <c r="B4508" t="s">
        <v>17</v>
      </c>
      <c r="C4508">
        <v>46</v>
      </c>
      <c r="D4508">
        <v>0</v>
      </c>
      <c r="E4508" t="s">
        <v>17</v>
      </c>
      <c r="F4508" t="s">
        <v>245</v>
      </c>
      <c r="G4508" t="s">
        <v>6790</v>
      </c>
      <c r="H4508">
        <v>24</v>
      </c>
      <c r="I4508" t="s">
        <v>23</v>
      </c>
      <c r="J4508">
        <v>3</v>
      </c>
      <c r="K4508" t="s">
        <v>32</v>
      </c>
      <c r="L4508" t="s">
        <v>6791</v>
      </c>
      <c r="M4508">
        <v>6</v>
      </c>
      <c r="P4508" s="32">
        <v>44392</v>
      </c>
      <c r="Q4508" s="1">
        <v>5.0427392524681016</v>
      </c>
      <c r="R4508">
        <v>3</v>
      </c>
      <c r="S4508" t="str" cm="1">
        <f t="array" ref="S4508">_xlfn.IFS(R4508=0,"None",R4508&lt;3,"Low",R4508&lt;6,"Medium",R4508&lt;=10,"High")</f>
        <v>Medium</v>
      </c>
      <c r="T4508" t="str" cm="1">
        <f t="array" ref="T4508">_xlfn.IFS(M4508&lt;=20,"Low",M4508&lt;=50,"Medium",M4508&lt;=90,"High")</f>
        <v>Low</v>
      </c>
      <c r="U4508" s="33">
        <f>Datos_Limpios[[#This Row],[Number of Complaints or Support]]/Datos_Limpios[[#This Row],[Account Length (in months)]]</f>
        <v>6.5217391304347824E-2</v>
      </c>
      <c r="V4508" t="str" cm="1">
        <f t="array" ref="V4508">_xlfn.IFS(H4508&lt;30,"Under 30",H4508&lt;66,"Middle Age",H4508&gt;=66,"Senior")</f>
        <v>Under 30</v>
      </c>
      <c r="W4508" t="s">
        <v>6823</v>
      </c>
    </row>
    <row r="4509" spans="1:23" x14ac:dyDescent="0.3">
      <c r="A4509" t="s">
        <v>4606</v>
      </c>
      <c r="B4509" t="s">
        <v>17</v>
      </c>
      <c r="C4509">
        <v>42</v>
      </c>
      <c r="D4509">
        <v>0</v>
      </c>
      <c r="E4509" t="s">
        <v>23</v>
      </c>
      <c r="F4509" t="s">
        <v>69</v>
      </c>
      <c r="G4509" t="s">
        <v>6790</v>
      </c>
      <c r="H4509">
        <v>59</v>
      </c>
      <c r="I4509" t="s">
        <v>17</v>
      </c>
      <c r="J4509">
        <v>0</v>
      </c>
      <c r="K4509" t="s">
        <v>24</v>
      </c>
      <c r="L4509" t="s">
        <v>6792</v>
      </c>
      <c r="M4509">
        <v>42</v>
      </c>
      <c r="P4509" s="32">
        <v>44170</v>
      </c>
      <c r="Q4509" s="1">
        <v>48.40899030441404</v>
      </c>
      <c r="R4509">
        <v>6</v>
      </c>
      <c r="S4509" t="str" cm="1">
        <f t="array" ref="S4509">_xlfn.IFS(R4509=0,"None",R4509&lt;3,"Low",R4509&lt;6,"Medium",R4509&lt;=10,"High")</f>
        <v>High</v>
      </c>
      <c r="T4509" t="str" cm="1">
        <f t="array" ref="T4509">_xlfn.IFS(M4509&lt;=20,"Low",M4509&lt;=50,"Medium",M4509&lt;=90,"High")</f>
        <v>Medium</v>
      </c>
      <c r="U4509" s="33">
        <f>Datos_Limpios[[#This Row],[Number of Complaints or Support]]/Datos_Limpios[[#This Row],[Account Length (in months)]]</f>
        <v>0.14285714285714285</v>
      </c>
      <c r="V4509" t="str" cm="1">
        <f t="array" ref="V4509">_xlfn.IFS(H4509&lt;30,"Under 30",H4509&lt;66,"Middle Age",H4509&gt;=66,"Senior")</f>
        <v>Middle Age</v>
      </c>
      <c r="W4509" t="s">
        <v>6825</v>
      </c>
    </row>
    <row r="4510" spans="1:23" x14ac:dyDescent="0.3">
      <c r="A4510" t="s">
        <v>4607</v>
      </c>
      <c r="B4510" t="s">
        <v>17</v>
      </c>
      <c r="C4510">
        <v>14</v>
      </c>
      <c r="D4510">
        <v>0</v>
      </c>
      <c r="E4510" t="s">
        <v>17</v>
      </c>
      <c r="F4510" t="s">
        <v>247</v>
      </c>
      <c r="G4510" t="s">
        <v>19</v>
      </c>
      <c r="H4510">
        <v>39</v>
      </c>
      <c r="I4510" t="s">
        <v>23</v>
      </c>
      <c r="J4510">
        <v>2</v>
      </c>
      <c r="K4510" t="s">
        <v>20</v>
      </c>
      <c r="L4510" t="s">
        <v>6791</v>
      </c>
      <c r="M4510">
        <v>7</v>
      </c>
      <c r="P4510" s="32">
        <v>44143</v>
      </c>
      <c r="Q4510" s="1">
        <v>8.2486361580454748</v>
      </c>
      <c r="R4510">
        <v>4</v>
      </c>
      <c r="S4510" t="str" cm="1">
        <f t="array" ref="S4510">_xlfn.IFS(R4510=0,"None",R4510&lt;3,"Low",R4510&lt;6,"Medium",R4510&lt;=10,"High")</f>
        <v>Medium</v>
      </c>
      <c r="T4510" t="str" cm="1">
        <f t="array" ref="T4510">_xlfn.IFS(M4510&lt;=20,"Low",M4510&lt;=50,"Medium",M4510&lt;=90,"High")</f>
        <v>Low</v>
      </c>
      <c r="U4510" s="33">
        <f>Datos_Limpios[[#This Row],[Number of Complaints or Support]]/Datos_Limpios[[#This Row],[Account Length (in months)]]</f>
        <v>0.2857142857142857</v>
      </c>
      <c r="V4510" t="str" cm="1">
        <f t="array" ref="V4510">_xlfn.IFS(H4510&lt;30,"Under 30",H4510&lt;66,"Middle Age",H4510&gt;=66,"Senior")</f>
        <v>Middle Age</v>
      </c>
      <c r="W4510" t="s">
        <v>6826</v>
      </c>
    </row>
    <row r="4511" spans="1:23" x14ac:dyDescent="0.3">
      <c r="A4511" t="s">
        <v>4608</v>
      </c>
      <c r="B4511" t="s">
        <v>17</v>
      </c>
      <c r="C4511">
        <v>18</v>
      </c>
      <c r="D4511">
        <v>0</v>
      </c>
      <c r="E4511" t="s">
        <v>23</v>
      </c>
      <c r="F4511" t="s">
        <v>107</v>
      </c>
      <c r="G4511" t="s">
        <v>19</v>
      </c>
      <c r="H4511">
        <v>29</v>
      </c>
      <c r="I4511" t="s">
        <v>17</v>
      </c>
      <c r="J4511">
        <v>0</v>
      </c>
      <c r="K4511" t="s">
        <v>20</v>
      </c>
      <c r="L4511" t="s">
        <v>6792</v>
      </c>
      <c r="M4511">
        <v>28</v>
      </c>
      <c r="P4511" s="32">
        <v>44736</v>
      </c>
      <c r="Q4511" s="1">
        <v>29.05501405994443</v>
      </c>
      <c r="R4511">
        <v>5</v>
      </c>
      <c r="S4511" t="str" cm="1">
        <f t="array" ref="S4511">_xlfn.IFS(R4511=0,"None",R4511&lt;3,"Low",R4511&lt;6,"Medium",R4511&lt;=10,"High")</f>
        <v>Medium</v>
      </c>
      <c r="T4511" t="str" cm="1">
        <f t="array" ref="T4511">_xlfn.IFS(M4511&lt;=20,"Low",M4511&lt;=50,"Medium",M4511&lt;=90,"High")</f>
        <v>Medium</v>
      </c>
      <c r="U4511" s="33">
        <f>Datos_Limpios[[#This Row],[Number of Complaints or Support]]/Datos_Limpios[[#This Row],[Account Length (in months)]]</f>
        <v>0.27777777777777779</v>
      </c>
      <c r="V4511" t="str" cm="1">
        <f t="array" ref="V4511">_xlfn.IFS(H4511&lt;30,"Under 30",H4511&lt;66,"Middle Age",H4511&gt;=66,"Senior")</f>
        <v>Under 30</v>
      </c>
      <c r="W4511" t="s">
        <v>6825</v>
      </c>
    </row>
    <row r="4512" spans="1:23" x14ac:dyDescent="0.3">
      <c r="A4512" t="s">
        <v>4609</v>
      </c>
      <c r="B4512" t="s">
        <v>17</v>
      </c>
      <c r="C4512">
        <v>5</v>
      </c>
      <c r="D4512">
        <v>1</v>
      </c>
      <c r="E4512" t="s">
        <v>17</v>
      </c>
      <c r="F4512" t="s">
        <v>69</v>
      </c>
      <c r="G4512" t="s">
        <v>6790</v>
      </c>
      <c r="H4512">
        <v>30</v>
      </c>
      <c r="I4512" t="s">
        <v>17</v>
      </c>
      <c r="J4512">
        <v>0</v>
      </c>
      <c r="K4512" t="s">
        <v>20</v>
      </c>
      <c r="L4512" t="s">
        <v>6791</v>
      </c>
      <c r="M4512">
        <v>11</v>
      </c>
      <c r="P4512" s="32">
        <v>44317</v>
      </c>
      <c r="Q4512" s="1">
        <v>11.37819919247665</v>
      </c>
      <c r="R4512">
        <v>10</v>
      </c>
      <c r="S4512" t="str" cm="1">
        <f t="array" ref="S4512">_xlfn.IFS(R4512=0,"None",R4512&lt;3,"Low",R4512&lt;6,"Medium",R4512&lt;=10,"High")</f>
        <v>High</v>
      </c>
      <c r="T4512" t="str" cm="1">
        <f t="array" ref="T4512">_xlfn.IFS(M4512&lt;=20,"Low",M4512&lt;=50,"Medium",M4512&lt;=90,"High")</f>
        <v>Low</v>
      </c>
      <c r="U4512" s="33">
        <f>Datos_Limpios[[#This Row],[Number of Complaints or Support]]/Datos_Limpios[[#This Row],[Account Length (in months)]]</f>
        <v>2</v>
      </c>
      <c r="V4512" t="str" cm="1">
        <f t="array" ref="V4512">_xlfn.IFS(H4512&lt;30,"Under 30",H4512&lt;66,"Middle Age",H4512&gt;=66,"Senior")</f>
        <v>Middle Age</v>
      </c>
      <c r="W4512" t="s">
        <v>6825</v>
      </c>
    </row>
    <row r="4513" spans="1:23" x14ac:dyDescent="0.3">
      <c r="A4513" t="s">
        <v>4610</v>
      </c>
      <c r="B4513" t="s">
        <v>23</v>
      </c>
      <c r="C4513">
        <v>27</v>
      </c>
      <c r="D4513">
        <v>2</v>
      </c>
      <c r="E4513" t="s">
        <v>23</v>
      </c>
      <c r="F4513" t="s">
        <v>18</v>
      </c>
      <c r="G4513" t="s">
        <v>6790</v>
      </c>
      <c r="H4513">
        <v>38</v>
      </c>
      <c r="I4513" t="s">
        <v>17</v>
      </c>
      <c r="J4513">
        <v>0</v>
      </c>
      <c r="K4513" t="s">
        <v>20</v>
      </c>
      <c r="L4513" t="s">
        <v>6792</v>
      </c>
      <c r="M4513">
        <v>33</v>
      </c>
      <c r="N4513" t="s">
        <v>76</v>
      </c>
      <c r="O4513" t="s">
        <v>136</v>
      </c>
      <c r="P4513" s="32">
        <v>43834</v>
      </c>
      <c r="Q4513" s="1">
        <v>37.424124174213098</v>
      </c>
      <c r="R4513">
        <v>4</v>
      </c>
      <c r="S4513" t="str" cm="1">
        <f t="array" ref="S4513">_xlfn.IFS(R4513=0,"None",R4513&lt;3,"Low",R4513&lt;6,"Medium",R4513&lt;=10,"High")</f>
        <v>Medium</v>
      </c>
      <c r="T4513" t="str" cm="1">
        <f t="array" ref="T4513">_xlfn.IFS(M4513&lt;=20,"Low",M4513&lt;=50,"Medium",M4513&lt;=90,"High")</f>
        <v>Medium</v>
      </c>
      <c r="U4513" s="33">
        <f>Datos_Limpios[[#This Row],[Number of Complaints or Support]]/Datos_Limpios[[#This Row],[Account Length (in months)]]</f>
        <v>0.14814814814814814</v>
      </c>
      <c r="V4513" t="str" cm="1">
        <f t="array" ref="V4513">_xlfn.IFS(H4513&lt;30,"Under 30",H4513&lt;66,"Middle Age",H4513&gt;=66,"Senior")</f>
        <v>Middle Age</v>
      </c>
      <c r="W4513" t="s">
        <v>6823</v>
      </c>
    </row>
    <row r="4514" spans="1:23" x14ac:dyDescent="0.3">
      <c r="A4514" t="s">
        <v>4611</v>
      </c>
      <c r="B4514" t="s">
        <v>17</v>
      </c>
      <c r="C4514">
        <v>11</v>
      </c>
      <c r="D4514">
        <v>0</v>
      </c>
      <c r="E4514" t="s">
        <v>23</v>
      </c>
      <c r="F4514" t="s">
        <v>192</v>
      </c>
      <c r="G4514" t="s">
        <v>6790</v>
      </c>
      <c r="H4514">
        <v>35</v>
      </c>
      <c r="I4514" t="s">
        <v>17</v>
      </c>
      <c r="J4514">
        <v>0</v>
      </c>
      <c r="K4514" t="s">
        <v>20</v>
      </c>
      <c r="L4514" t="s">
        <v>6792</v>
      </c>
      <c r="M4514">
        <v>51</v>
      </c>
      <c r="P4514" s="32">
        <v>44538</v>
      </c>
      <c r="Q4514" s="1">
        <v>53.637986691107898</v>
      </c>
      <c r="R4514">
        <v>8</v>
      </c>
      <c r="S4514" t="str" cm="1">
        <f t="array" ref="S4514">_xlfn.IFS(R4514=0,"None",R4514&lt;3,"Low",R4514&lt;6,"Medium",R4514&lt;=10,"High")</f>
        <v>High</v>
      </c>
      <c r="T4514" t="str" cm="1">
        <f t="array" ref="T4514">_xlfn.IFS(M4514&lt;=20,"Low",M4514&lt;=50,"Medium",M4514&lt;=90,"High")</f>
        <v>High</v>
      </c>
      <c r="U4514" s="33">
        <f>Datos_Limpios[[#This Row],[Number of Complaints or Support]]/Datos_Limpios[[#This Row],[Account Length (in months)]]</f>
        <v>0.72727272727272729</v>
      </c>
      <c r="V4514" t="str" cm="1">
        <f t="array" ref="V4514">_xlfn.IFS(H4514&lt;30,"Under 30",H4514&lt;66,"Middle Age",H4514&gt;=66,"Senior")</f>
        <v>Middle Age</v>
      </c>
      <c r="W4514" t="s">
        <v>6824</v>
      </c>
    </row>
    <row r="4515" spans="1:23" x14ac:dyDescent="0.3">
      <c r="A4515" t="s">
        <v>4612</v>
      </c>
      <c r="B4515" t="s">
        <v>23</v>
      </c>
      <c r="C4515">
        <v>16</v>
      </c>
      <c r="D4515">
        <v>1</v>
      </c>
      <c r="E4515" t="s">
        <v>17</v>
      </c>
      <c r="F4515" t="s">
        <v>40</v>
      </c>
      <c r="G4515" t="s">
        <v>6790</v>
      </c>
      <c r="H4515">
        <v>29</v>
      </c>
      <c r="I4515" t="s">
        <v>17</v>
      </c>
      <c r="J4515">
        <v>0</v>
      </c>
      <c r="K4515" t="s">
        <v>20</v>
      </c>
      <c r="L4515" t="s">
        <v>6792</v>
      </c>
      <c r="M4515">
        <v>42</v>
      </c>
      <c r="N4515" t="s">
        <v>27</v>
      </c>
      <c r="O4515" t="s">
        <v>164</v>
      </c>
      <c r="P4515" s="32">
        <v>44827</v>
      </c>
      <c r="Q4515" s="1">
        <v>35.565376164687102</v>
      </c>
      <c r="R4515">
        <v>9</v>
      </c>
      <c r="S4515" t="str" cm="1">
        <f t="array" ref="S4515">_xlfn.IFS(R4515=0,"None",R4515&lt;3,"Low",R4515&lt;6,"Medium",R4515&lt;=10,"High")</f>
        <v>High</v>
      </c>
      <c r="T4515" t="str" cm="1">
        <f t="array" ref="T4515">_xlfn.IFS(M4515&lt;=20,"Low",M4515&lt;=50,"Medium",M4515&lt;=90,"High")</f>
        <v>Medium</v>
      </c>
      <c r="U4515" s="33">
        <f>Datos_Limpios[[#This Row],[Number of Complaints or Support]]/Datos_Limpios[[#This Row],[Account Length (in months)]]</f>
        <v>0.5625</v>
      </c>
      <c r="V4515" t="str" cm="1">
        <f t="array" ref="V4515">_xlfn.IFS(H4515&lt;30,"Under 30",H4515&lt;66,"Middle Age",H4515&gt;=66,"Senior")</f>
        <v>Under 30</v>
      </c>
      <c r="W4515" t="s">
        <v>6823</v>
      </c>
    </row>
    <row r="4516" spans="1:23" x14ac:dyDescent="0.3">
      <c r="A4516" t="s">
        <v>4613</v>
      </c>
      <c r="B4516" t="s">
        <v>17</v>
      </c>
      <c r="C4516">
        <v>30</v>
      </c>
      <c r="D4516">
        <v>0</v>
      </c>
      <c r="E4516" t="s">
        <v>23</v>
      </c>
      <c r="F4516" t="s">
        <v>101</v>
      </c>
      <c r="G4516" t="s">
        <v>6790</v>
      </c>
      <c r="H4516">
        <v>46</v>
      </c>
      <c r="I4516" t="s">
        <v>17</v>
      </c>
      <c r="J4516">
        <v>0</v>
      </c>
      <c r="K4516" t="s">
        <v>20</v>
      </c>
      <c r="L4516" t="s">
        <v>6791</v>
      </c>
      <c r="M4516">
        <v>19</v>
      </c>
      <c r="P4516" s="32">
        <v>45112</v>
      </c>
      <c r="Q4516" s="1">
        <v>19.204430515019752</v>
      </c>
      <c r="R4516">
        <v>6</v>
      </c>
      <c r="S4516" t="str" cm="1">
        <f t="array" ref="S4516">_xlfn.IFS(R4516=0,"None",R4516&lt;3,"Low",R4516&lt;6,"Medium",R4516&lt;=10,"High")</f>
        <v>High</v>
      </c>
      <c r="T4516" t="str" cm="1">
        <f t="array" ref="T4516">_xlfn.IFS(M4516&lt;=20,"Low",M4516&lt;=50,"Medium",M4516&lt;=90,"High")</f>
        <v>Low</v>
      </c>
      <c r="U4516" s="33">
        <f>Datos_Limpios[[#This Row],[Number of Complaints or Support]]/Datos_Limpios[[#This Row],[Account Length (in months)]]</f>
        <v>0.2</v>
      </c>
      <c r="V4516" t="str" cm="1">
        <f t="array" ref="V4516">_xlfn.IFS(H4516&lt;30,"Under 30",H4516&lt;66,"Middle Age",H4516&gt;=66,"Senior")</f>
        <v>Middle Age</v>
      </c>
      <c r="W4516" t="s">
        <v>6826</v>
      </c>
    </row>
    <row r="4517" spans="1:23" x14ac:dyDescent="0.3">
      <c r="A4517" t="s">
        <v>4614</v>
      </c>
      <c r="B4517" t="s">
        <v>17</v>
      </c>
      <c r="C4517">
        <v>4</v>
      </c>
      <c r="D4517">
        <v>0</v>
      </c>
      <c r="E4517" t="s">
        <v>23</v>
      </c>
      <c r="F4517" t="s">
        <v>158</v>
      </c>
      <c r="G4517" t="s">
        <v>6790</v>
      </c>
      <c r="H4517">
        <v>77</v>
      </c>
      <c r="I4517" t="s">
        <v>17</v>
      </c>
      <c r="J4517">
        <v>0</v>
      </c>
      <c r="K4517" t="s">
        <v>32</v>
      </c>
      <c r="L4517" t="s">
        <v>6792</v>
      </c>
      <c r="M4517">
        <v>60</v>
      </c>
      <c r="P4517" s="32">
        <v>45237</v>
      </c>
      <c r="Q4517" s="1">
        <v>54.118614629605389</v>
      </c>
      <c r="R4517">
        <v>6</v>
      </c>
      <c r="S4517" t="str" cm="1">
        <f t="array" ref="S4517">_xlfn.IFS(R4517=0,"None",R4517&lt;3,"Low",R4517&lt;6,"Medium",R4517&lt;=10,"High")</f>
        <v>High</v>
      </c>
      <c r="T4517" t="str" cm="1">
        <f t="array" ref="T4517">_xlfn.IFS(M4517&lt;=20,"Low",M4517&lt;=50,"Medium",M4517&lt;=90,"High")</f>
        <v>High</v>
      </c>
      <c r="U4517" s="33">
        <f>Datos_Limpios[[#This Row],[Number of Complaints or Support]]/Datos_Limpios[[#This Row],[Account Length (in months)]]</f>
        <v>1.5</v>
      </c>
      <c r="V4517" t="str" cm="1">
        <f t="array" ref="V4517">_xlfn.IFS(H4517&lt;30,"Under 30",H4517&lt;66,"Middle Age",H4517&gt;=66,"Senior")</f>
        <v>Senior</v>
      </c>
      <c r="W4517" t="s">
        <v>6823</v>
      </c>
    </row>
    <row r="4518" spans="1:23" x14ac:dyDescent="0.3">
      <c r="A4518" t="s">
        <v>4615</v>
      </c>
      <c r="B4518" t="s">
        <v>17</v>
      </c>
      <c r="C4518">
        <v>2</v>
      </c>
      <c r="D4518">
        <v>0</v>
      </c>
      <c r="E4518" t="s">
        <v>23</v>
      </c>
      <c r="F4518" t="s">
        <v>112</v>
      </c>
      <c r="G4518" t="s">
        <v>19</v>
      </c>
      <c r="H4518">
        <v>30</v>
      </c>
      <c r="I4518" t="s">
        <v>23</v>
      </c>
      <c r="J4518">
        <v>6</v>
      </c>
      <c r="K4518" t="s">
        <v>20</v>
      </c>
      <c r="L4518" t="s">
        <v>6794</v>
      </c>
      <c r="M4518">
        <v>13</v>
      </c>
      <c r="P4518" s="32">
        <v>44188</v>
      </c>
      <c r="Q4518" s="1">
        <v>14.75680370499976</v>
      </c>
      <c r="R4518">
        <v>10</v>
      </c>
      <c r="S4518" t="str" cm="1">
        <f t="array" ref="S4518">_xlfn.IFS(R4518=0,"None",R4518&lt;3,"Low",R4518&lt;6,"Medium",R4518&lt;=10,"High")</f>
        <v>High</v>
      </c>
      <c r="T4518" t="str" cm="1">
        <f t="array" ref="T4518">_xlfn.IFS(M4518&lt;=20,"Low",M4518&lt;=50,"Medium",M4518&lt;=90,"High")</f>
        <v>Low</v>
      </c>
      <c r="U4518" s="33">
        <f>Datos_Limpios[[#This Row],[Number of Complaints or Support]]/Datos_Limpios[[#This Row],[Account Length (in months)]]</f>
        <v>5</v>
      </c>
      <c r="V4518" t="str" cm="1">
        <f t="array" ref="V4518">_xlfn.IFS(H4518&lt;30,"Under 30",H4518&lt;66,"Middle Age",H4518&gt;=66,"Senior")</f>
        <v>Middle Age</v>
      </c>
      <c r="W4518" t="s">
        <v>6823</v>
      </c>
    </row>
    <row r="4519" spans="1:23" x14ac:dyDescent="0.3">
      <c r="A4519" t="s">
        <v>4616</v>
      </c>
      <c r="B4519" t="s">
        <v>17</v>
      </c>
      <c r="C4519">
        <v>8</v>
      </c>
      <c r="D4519">
        <v>2</v>
      </c>
      <c r="E4519" t="s">
        <v>23</v>
      </c>
      <c r="F4519" t="s">
        <v>123</v>
      </c>
      <c r="G4519" t="s">
        <v>19</v>
      </c>
      <c r="H4519">
        <v>67</v>
      </c>
      <c r="I4519" t="s">
        <v>17</v>
      </c>
      <c r="J4519">
        <v>0</v>
      </c>
      <c r="K4519" t="s">
        <v>32</v>
      </c>
      <c r="L4519" t="s">
        <v>6792</v>
      </c>
      <c r="M4519">
        <v>55</v>
      </c>
      <c r="P4519" s="32">
        <v>44940</v>
      </c>
      <c r="Q4519" s="1">
        <v>65.034511240763962</v>
      </c>
      <c r="R4519">
        <v>7</v>
      </c>
      <c r="S4519" t="str" cm="1">
        <f t="array" ref="S4519">_xlfn.IFS(R4519=0,"None",R4519&lt;3,"Low",R4519&lt;6,"Medium",R4519&lt;=10,"High")</f>
        <v>High</v>
      </c>
      <c r="T4519" t="str" cm="1">
        <f t="array" ref="T4519">_xlfn.IFS(M4519&lt;=20,"Low",M4519&lt;=50,"Medium",M4519&lt;=90,"High")</f>
        <v>High</v>
      </c>
      <c r="U4519" s="33">
        <f>Datos_Limpios[[#This Row],[Number of Complaints or Support]]/Datos_Limpios[[#This Row],[Account Length (in months)]]</f>
        <v>0.875</v>
      </c>
      <c r="V4519" t="str" cm="1">
        <f t="array" ref="V4519">_xlfn.IFS(H4519&lt;30,"Under 30",H4519&lt;66,"Middle Age",H4519&gt;=66,"Senior")</f>
        <v>Senior</v>
      </c>
      <c r="W4519" t="s">
        <v>6824</v>
      </c>
    </row>
    <row r="4520" spans="1:23" x14ac:dyDescent="0.3">
      <c r="A4520" t="s">
        <v>4617</v>
      </c>
      <c r="B4520" t="s">
        <v>23</v>
      </c>
      <c r="C4520">
        <v>12</v>
      </c>
      <c r="D4520">
        <v>2</v>
      </c>
      <c r="E4520" t="s">
        <v>23</v>
      </c>
      <c r="F4520" t="s">
        <v>130</v>
      </c>
      <c r="G4520" t="s">
        <v>19</v>
      </c>
      <c r="H4520">
        <v>56</v>
      </c>
      <c r="I4520" t="s">
        <v>17</v>
      </c>
      <c r="J4520">
        <v>0</v>
      </c>
      <c r="K4520" t="s">
        <v>20</v>
      </c>
      <c r="L4520" t="s">
        <v>6794</v>
      </c>
      <c r="M4520">
        <v>22</v>
      </c>
      <c r="N4520" t="s">
        <v>27</v>
      </c>
      <c r="O4520" t="s">
        <v>164</v>
      </c>
      <c r="P4520" s="32">
        <v>44820</v>
      </c>
      <c r="Q4520" s="1">
        <v>26.251850135860391</v>
      </c>
      <c r="R4520">
        <v>1</v>
      </c>
      <c r="S4520" t="str" cm="1">
        <f t="array" ref="S4520">_xlfn.IFS(R4520=0,"None",R4520&lt;3,"Low",R4520&lt;6,"Medium",R4520&lt;=10,"High")</f>
        <v>Low</v>
      </c>
      <c r="T4520" t="str" cm="1">
        <f t="array" ref="T4520">_xlfn.IFS(M4520&lt;=20,"Low",M4520&lt;=50,"Medium",M4520&lt;=90,"High")</f>
        <v>Medium</v>
      </c>
      <c r="U4520" s="33">
        <f>Datos_Limpios[[#This Row],[Number of Complaints or Support]]/Datos_Limpios[[#This Row],[Account Length (in months)]]</f>
        <v>8.3333333333333329E-2</v>
      </c>
      <c r="V4520" t="str" cm="1">
        <f t="array" ref="V4520">_xlfn.IFS(H4520&lt;30,"Under 30",H4520&lt;66,"Middle Age",H4520&gt;=66,"Senior")</f>
        <v>Middle Age</v>
      </c>
      <c r="W4520" t="s">
        <v>6825</v>
      </c>
    </row>
    <row r="4521" spans="1:23" x14ac:dyDescent="0.3">
      <c r="A4521" t="s">
        <v>4618</v>
      </c>
      <c r="B4521" t="s">
        <v>17</v>
      </c>
      <c r="C4521">
        <v>19</v>
      </c>
      <c r="D4521">
        <v>0</v>
      </c>
      <c r="E4521" t="s">
        <v>23</v>
      </c>
      <c r="F4521" t="s">
        <v>245</v>
      </c>
      <c r="G4521" t="s">
        <v>6790</v>
      </c>
      <c r="H4521">
        <v>40</v>
      </c>
      <c r="I4521" t="s">
        <v>17</v>
      </c>
      <c r="J4521">
        <v>0</v>
      </c>
      <c r="K4521" t="s">
        <v>20</v>
      </c>
      <c r="L4521" t="s">
        <v>6792</v>
      </c>
      <c r="M4521">
        <v>15</v>
      </c>
      <c r="P4521" s="32">
        <v>44565</v>
      </c>
      <c r="Q4521" s="1">
        <v>17.534817428050971</v>
      </c>
      <c r="R4521">
        <v>2</v>
      </c>
      <c r="S4521" t="str" cm="1">
        <f t="array" ref="S4521">_xlfn.IFS(R4521=0,"None",R4521&lt;3,"Low",R4521&lt;6,"Medium",R4521&lt;=10,"High")</f>
        <v>Low</v>
      </c>
      <c r="T4521" t="str" cm="1">
        <f t="array" ref="T4521">_xlfn.IFS(M4521&lt;=20,"Low",M4521&lt;=50,"Medium",M4521&lt;=90,"High")</f>
        <v>Low</v>
      </c>
      <c r="U4521" s="33">
        <f>Datos_Limpios[[#This Row],[Number of Complaints or Support]]/Datos_Limpios[[#This Row],[Account Length (in months)]]</f>
        <v>0.10526315789473684</v>
      </c>
      <c r="V4521" t="str" cm="1">
        <f t="array" ref="V4521">_xlfn.IFS(H4521&lt;30,"Under 30",H4521&lt;66,"Middle Age",H4521&gt;=66,"Senior")</f>
        <v>Middle Age</v>
      </c>
      <c r="W4521" t="s">
        <v>6823</v>
      </c>
    </row>
    <row r="4522" spans="1:23" x14ac:dyDescent="0.3">
      <c r="A4522" t="s">
        <v>4619</v>
      </c>
      <c r="B4522" t="s">
        <v>17</v>
      </c>
      <c r="C4522">
        <v>25</v>
      </c>
      <c r="D4522">
        <v>0</v>
      </c>
      <c r="E4522" t="s">
        <v>17</v>
      </c>
      <c r="F4522" t="s">
        <v>18</v>
      </c>
      <c r="G4522" t="s">
        <v>19</v>
      </c>
      <c r="H4522">
        <v>21</v>
      </c>
      <c r="I4522" t="s">
        <v>17</v>
      </c>
      <c r="J4522">
        <v>0</v>
      </c>
      <c r="K4522" t="s">
        <v>24</v>
      </c>
      <c r="L4522" t="s">
        <v>6791</v>
      </c>
      <c r="M4522">
        <v>10</v>
      </c>
      <c r="P4522" s="32">
        <v>44161</v>
      </c>
      <c r="Q4522" s="1">
        <v>11.030222550845981</v>
      </c>
      <c r="R4522">
        <v>9</v>
      </c>
      <c r="S4522" t="str" cm="1">
        <f t="array" ref="S4522">_xlfn.IFS(R4522=0,"None",R4522&lt;3,"Low",R4522&lt;6,"Medium",R4522&lt;=10,"High")</f>
        <v>High</v>
      </c>
      <c r="T4522" t="str" cm="1">
        <f t="array" ref="T4522">_xlfn.IFS(M4522&lt;=20,"Low",M4522&lt;=50,"Medium",M4522&lt;=90,"High")</f>
        <v>Low</v>
      </c>
      <c r="U4522" s="33">
        <f>Datos_Limpios[[#This Row],[Number of Complaints or Support]]/Datos_Limpios[[#This Row],[Account Length (in months)]]</f>
        <v>0.36</v>
      </c>
      <c r="V4522" t="str" cm="1">
        <f t="array" ref="V4522">_xlfn.IFS(H4522&lt;30,"Under 30",H4522&lt;66,"Middle Age",H4522&gt;=66,"Senior")</f>
        <v>Under 30</v>
      </c>
      <c r="W4522" t="s">
        <v>6823</v>
      </c>
    </row>
    <row r="4523" spans="1:23" x14ac:dyDescent="0.3">
      <c r="A4523" t="s">
        <v>4620</v>
      </c>
      <c r="B4523" t="s">
        <v>17</v>
      </c>
      <c r="C4523">
        <v>30</v>
      </c>
      <c r="D4523">
        <v>0</v>
      </c>
      <c r="E4523" t="s">
        <v>17</v>
      </c>
      <c r="F4523" t="s">
        <v>107</v>
      </c>
      <c r="G4523" t="s">
        <v>19</v>
      </c>
      <c r="H4523">
        <v>28</v>
      </c>
      <c r="I4523" t="s">
        <v>17</v>
      </c>
      <c r="J4523">
        <v>0</v>
      </c>
      <c r="K4523" t="s">
        <v>24</v>
      </c>
      <c r="L4523" t="s">
        <v>6794</v>
      </c>
      <c r="M4523">
        <v>13</v>
      </c>
      <c r="P4523" s="32">
        <v>44331</v>
      </c>
      <c r="Q4523" s="1">
        <v>15.09574320563709</v>
      </c>
      <c r="R4523">
        <v>7</v>
      </c>
      <c r="S4523" t="str" cm="1">
        <f t="array" ref="S4523">_xlfn.IFS(R4523=0,"None",R4523&lt;3,"Low",R4523&lt;6,"Medium",R4523&lt;=10,"High")</f>
        <v>High</v>
      </c>
      <c r="T4523" t="str" cm="1">
        <f t="array" ref="T4523">_xlfn.IFS(M4523&lt;=20,"Low",M4523&lt;=50,"Medium",M4523&lt;=90,"High")</f>
        <v>Low</v>
      </c>
      <c r="U4523" s="33">
        <f>Datos_Limpios[[#This Row],[Number of Complaints or Support]]/Datos_Limpios[[#This Row],[Account Length (in months)]]</f>
        <v>0.23333333333333334</v>
      </c>
      <c r="V4523" t="str" cm="1">
        <f t="array" ref="V4523">_xlfn.IFS(H4523&lt;30,"Under 30",H4523&lt;66,"Middle Age",H4523&gt;=66,"Senior")</f>
        <v>Under 30</v>
      </c>
      <c r="W4523" t="s">
        <v>6825</v>
      </c>
    </row>
    <row r="4524" spans="1:23" x14ac:dyDescent="0.3">
      <c r="A4524" t="s">
        <v>4621</v>
      </c>
      <c r="B4524" t="s">
        <v>23</v>
      </c>
      <c r="C4524">
        <v>50</v>
      </c>
      <c r="D4524">
        <v>1</v>
      </c>
      <c r="E4524" t="s">
        <v>23</v>
      </c>
      <c r="F4524" t="s">
        <v>245</v>
      </c>
      <c r="G4524" t="s">
        <v>19</v>
      </c>
      <c r="H4524">
        <v>51</v>
      </c>
      <c r="I4524" t="s">
        <v>17</v>
      </c>
      <c r="J4524">
        <v>0</v>
      </c>
      <c r="K4524" t="s">
        <v>20</v>
      </c>
      <c r="L4524" t="s">
        <v>6792</v>
      </c>
      <c r="M4524">
        <v>52</v>
      </c>
      <c r="N4524" t="s">
        <v>27</v>
      </c>
      <c r="O4524" t="s">
        <v>164</v>
      </c>
      <c r="P4524" s="32">
        <v>44833</v>
      </c>
      <c r="Q4524" s="1">
        <v>42.489955321677449</v>
      </c>
      <c r="R4524">
        <v>2</v>
      </c>
      <c r="S4524" t="str" cm="1">
        <f t="array" ref="S4524">_xlfn.IFS(R4524=0,"None",R4524&lt;3,"Low",R4524&lt;6,"Medium",R4524&lt;=10,"High")</f>
        <v>Low</v>
      </c>
      <c r="T4524" t="str" cm="1">
        <f t="array" ref="T4524">_xlfn.IFS(M4524&lt;=20,"Low",M4524&lt;=50,"Medium",M4524&lt;=90,"High")</f>
        <v>High</v>
      </c>
      <c r="U4524" s="33">
        <f>Datos_Limpios[[#This Row],[Number of Complaints or Support]]/Datos_Limpios[[#This Row],[Account Length (in months)]]</f>
        <v>0.04</v>
      </c>
      <c r="V4524" t="str" cm="1">
        <f t="array" ref="V4524">_xlfn.IFS(H4524&lt;30,"Under 30",H4524&lt;66,"Middle Age",H4524&gt;=66,"Senior")</f>
        <v>Middle Age</v>
      </c>
      <c r="W4524" t="s">
        <v>6823</v>
      </c>
    </row>
    <row r="4525" spans="1:23" x14ac:dyDescent="0.3">
      <c r="A4525" t="s">
        <v>4622</v>
      </c>
      <c r="B4525" t="s">
        <v>17</v>
      </c>
      <c r="C4525">
        <v>63</v>
      </c>
      <c r="D4525">
        <v>0</v>
      </c>
      <c r="E4525" t="s">
        <v>23</v>
      </c>
      <c r="F4525" t="s">
        <v>138</v>
      </c>
      <c r="G4525" t="s">
        <v>6790</v>
      </c>
      <c r="H4525">
        <v>45</v>
      </c>
      <c r="I4525" t="s">
        <v>17</v>
      </c>
      <c r="J4525">
        <v>0</v>
      </c>
      <c r="K4525" t="s">
        <v>32</v>
      </c>
      <c r="L4525" t="s">
        <v>6791</v>
      </c>
      <c r="M4525">
        <v>60</v>
      </c>
      <c r="P4525" s="32">
        <v>44160</v>
      </c>
      <c r="Q4525" s="1">
        <v>59.570299444408342</v>
      </c>
      <c r="R4525">
        <v>1</v>
      </c>
      <c r="S4525" t="str" cm="1">
        <f t="array" ref="S4525">_xlfn.IFS(R4525=0,"None",R4525&lt;3,"Low",R4525&lt;6,"Medium",R4525&lt;=10,"High")</f>
        <v>Low</v>
      </c>
      <c r="T4525" t="str" cm="1">
        <f t="array" ref="T4525">_xlfn.IFS(M4525&lt;=20,"Low",M4525&lt;=50,"Medium",M4525&lt;=90,"High")</f>
        <v>High</v>
      </c>
      <c r="U4525" s="33">
        <f>Datos_Limpios[[#This Row],[Number of Complaints or Support]]/Datos_Limpios[[#This Row],[Account Length (in months)]]</f>
        <v>1.5873015873015872E-2</v>
      </c>
      <c r="V4525" t="str" cm="1">
        <f t="array" ref="V4525">_xlfn.IFS(H4525&lt;30,"Under 30",H4525&lt;66,"Middle Age",H4525&gt;=66,"Senior")</f>
        <v>Middle Age</v>
      </c>
      <c r="W4525" t="s">
        <v>6824</v>
      </c>
    </row>
    <row r="4526" spans="1:23" x14ac:dyDescent="0.3">
      <c r="A4526" t="s">
        <v>4623</v>
      </c>
      <c r="B4526" t="s">
        <v>23</v>
      </c>
      <c r="C4526">
        <v>1</v>
      </c>
      <c r="D4526">
        <v>4</v>
      </c>
      <c r="E4526" t="s">
        <v>23</v>
      </c>
      <c r="F4526" t="s">
        <v>22</v>
      </c>
      <c r="G4526" t="s">
        <v>19</v>
      </c>
      <c r="H4526">
        <v>20</v>
      </c>
      <c r="I4526" t="s">
        <v>17</v>
      </c>
      <c r="J4526">
        <v>0</v>
      </c>
      <c r="K4526" t="s">
        <v>20</v>
      </c>
      <c r="L4526" t="s">
        <v>6792</v>
      </c>
      <c r="M4526">
        <v>59</v>
      </c>
      <c r="N4526" t="s">
        <v>59</v>
      </c>
      <c r="O4526" t="s">
        <v>60</v>
      </c>
      <c r="P4526" s="32">
        <v>44849</v>
      </c>
      <c r="Q4526" s="1">
        <v>66.682407915342054</v>
      </c>
      <c r="R4526">
        <v>9</v>
      </c>
      <c r="S4526" t="str" cm="1">
        <f t="array" ref="S4526">_xlfn.IFS(R4526=0,"None",R4526&lt;3,"Low",R4526&lt;6,"Medium",R4526&lt;=10,"High")</f>
        <v>High</v>
      </c>
      <c r="T4526" t="str" cm="1">
        <f t="array" ref="T4526">_xlfn.IFS(M4526&lt;=20,"Low",M4526&lt;=50,"Medium",M4526&lt;=90,"High")</f>
        <v>High</v>
      </c>
      <c r="U4526" s="33">
        <f>Datos_Limpios[[#This Row],[Number of Complaints or Support]]/Datos_Limpios[[#This Row],[Account Length (in months)]]</f>
        <v>9</v>
      </c>
      <c r="V4526" t="str" cm="1">
        <f t="array" ref="V4526">_xlfn.IFS(H4526&lt;30,"Under 30",H4526&lt;66,"Middle Age",H4526&gt;=66,"Senior")</f>
        <v>Under 30</v>
      </c>
      <c r="W4526" t="s">
        <v>6823</v>
      </c>
    </row>
    <row r="4527" spans="1:23" x14ac:dyDescent="0.3">
      <c r="A4527" t="s">
        <v>4624</v>
      </c>
      <c r="B4527" t="s">
        <v>23</v>
      </c>
      <c r="C4527">
        <v>2</v>
      </c>
      <c r="D4527">
        <v>0</v>
      </c>
      <c r="E4527" t="s">
        <v>17</v>
      </c>
      <c r="F4527" t="s">
        <v>56</v>
      </c>
      <c r="G4527" t="s">
        <v>19</v>
      </c>
      <c r="H4527">
        <v>31</v>
      </c>
      <c r="I4527" t="s">
        <v>23</v>
      </c>
      <c r="J4527">
        <v>4</v>
      </c>
      <c r="K4527" t="s">
        <v>20</v>
      </c>
      <c r="L4527" t="s">
        <v>6792</v>
      </c>
      <c r="M4527">
        <v>23</v>
      </c>
      <c r="N4527" t="s">
        <v>27</v>
      </c>
      <c r="O4527" t="s">
        <v>108</v>
      </c>
      <c r="P4527" s="32">
        <v>44396</v>
      </c>
      <c r="Q4527" s="1">
        <v>25.289481392795071</v>
      </c>
      <c r="R4527">
        <v>1</v>
      </c>
      <c r="S4527" t="str" cm="1">
        <f t="array" ref="S4527">_xlfn.IFS(R4527=0,"None",R4527&lt;3,"Low",R4527&lt;6,"Medium",R4527&lt;=10,"High")</f>
        <v>Low</v>
      </c>
      <c r="T4527" t="str" cm="1">
        <f t="array" ref="T4527">_xlfn.IFS(M4527&lt;=20,"Low",M4527&lt;=50,"Medium",M4527&lt;=90,"High")</f>
        <v>Medium</v>
      </c>
      <c r="U4527" s="33">
        <f>Datos_Limpios[[#This Row],[Number of Complaints or Support]]/Datos_Limpios[[#This Row],[Account Length (in months)]]</f>
        <v>0.5</v>
      </c>
      <c r="V4527" t="str" cm="1">
        <f t="array" ref="V4527">_xlfn.IFS(H4527&lt;30,"Under 30",H4527&lt;66,"Middle Age",H4527&gt;=66,"Senior")</f>
        <v>Middle Age</v>
      </c>
      <c r="W4527" t="s">
        <v>6823</v>
      </c>
    </row>
    <row r="4528" spans="1:23" x14ac:dyDescent="0.3">
      <c r="A4528" t="s">
        <v>4625</v>
      </c>
      <c r="B4528" t="s">
        <v>17</v>
      </c>
      <c r="C4528">
        <v>26</v>
      </c>
      <c r="D4528">
        <v>0</v>
      </c>
      <c r="E4528" t="s">
        <v>17</v>
      </c>
      <c r="F4528" t="s">
        <v>148</v>
      </c>
      <c r="G4528" t="s">
        <v>19</v>
      </c>
      <c r="H4528">
        <v>57</v>
      </c>
      <c r="I4528" t="s">
        <v>23</v>
      </c>
      <c r="J4528">
        <v>2</v>
      </c>
      <c r="K4528" t="s">
        <v>20</v>
      </c>
      <c r="L4528" t="s">
        <v>6791</v>
      </c>
      <c r="M4528">
        <v>22</v>
      </c>
      <c r="P4528" s="32">
        <v>44937</v>
      </c>
      <c r="Q4528" s="1">
        <v>20.8998232547785</v>
      </c>
      <c r="R4528">
        <v>10</v>
      </c>
      <c r="S4528" t="str" cm="1">
        <f t="array" ref="S4528">_xlfn.IFS(R4528=0,"None",R4528&lt;3,"Low",R4528&lt;6,"Medium",R4528&lt;=10,"High")</f>
        <v>High</v>
      </c>
      <c r="T4528" t="str" cm="1">
        <f t="array" ref="T4528">_xlfn.IFS(M4528&lt;=20,"Low",M4528&lt;=50,"Medium",M4528&lt;=90,"High")</f>
        <v>Medium</v>
      </c>
      <c r="U4528" s="33">
        <f>Datos_Limpios[[#This Row],[Number of Complaints or Support]]/Datos_Limpios[[#This Row],[Account Length (in months)]]</f>
        <v>0.38461538461538464</v>
      </c>
      <c r="V4528" t="str" cm="1">
        <f t="array" ref="V4528">_xlfn.IFS(H4528&lt;30,"Under 30",H4528&lt;66,"Middle Age",H4528&gt;=66,"Senior")</f>
        <v>Middle Age</v>
      </c>
      <c r="W4528" t="s">
        <v>6824</v>
      </c>
    </row>
    <row r="4529" spans="1:23" x14ac:dyDescent="0.3">
      <c r="A4529" t="s">
        <v>4626</v>
      </c>
      <c r="B4529" t="s">
        <v>17</v>
      </c>
      <c r="C4529">
        <v>46</v>
      </c>
      <c r="D4529">
        <v>1</v>
      </c>
      <c r="E4529" t="s">
        <v>23</v>
      </c>
      <c r="F4529" t="s">
        <v>88</v>
      </c>
      <c r="G4529" t="s">
        <v>19</v>
      </c>
      <c r="H4529">
        <v>50</v>
      </c>
      <c r="I4529" t="s">
        <v>17</v>
      </c>
      <c r="J4529">
        <v>0</v>
      </c>
      <c r="K4529" t="s">
        <v>20</v>
      </c>
      <c r="L4529" t="s">
        <v>6792</v>
      </c>
      <c r="M4529">
        <v>26</v>
      </c>
      <c r="P4529" s="32">
        <v>44856</v>
      </c>
      <c r="Q4529" s="1">
        <v>28.317913369094779</v>
      </c>
      <c r="R4529">
        <v>9</v>
      </c>
      <c r="S4529" t="str" cm="1">
        <f t="array" ref="S4529">_xlfn.IFS(R4529=0,"None",R4529&lt;3,"Low",R4529&lt;6,"Medium",R4529&lt;=10,"High")</f>
        <v>High</v>
      </c>
      <c r="T4529" t="str" cm="1">
        <f t="array" ref="T4529">_xlfn.IFS(M4529&lt;=20,"Low",M4529&lt;=50,"Medium",M4529&lt;=90,"High")</f>
        <v>Medium</v>
      </c>
      <c r="U4529" s="33">
        <f>Datos_Limpios[[#This Row],[Number of Complaints or Support]]/Datos_Limpios[[#This Row],[Account Length (in months)]]</f>
        <v>0.19565217391304349</v>
      </c>
      <c r="V4529" t="str" cm="1">
        <f t="array" ref="V4529">_xlfn.IFS(H4529&lt;30,"Under 30",H4529&lt;66,"Middle Age",H4529&gt;=66,"Senior")</f>
        <v>Middle Age</v>
      </c>
      <c r="W4529" t="s">
        <v>6825</v>
      </c>
    </row>
    <row r="4530" spans="1:23" x14ac:dyDescent="0.3">
      <c r="A4530" t="s">
        <v>4627</v>
      </c>
      <c r="B4530" t="s">
        <v>17</v>
      </c>
      <c r="C4530">
        <v>14</v>
      </c>
      <c r="D4530">
        <v>0</v>
      </c>
      <c r="E4530" t="s">
        <v>17</v>
      </c>
      <c r="F4530" t="s">
        <v>140</v>
      </c>
      <c r="G4530" t="s">
        <v>19</v>
      </c>
      <c r="H4530">
        <v>45</v>
      </c>
      <c r="I4530" t="s">
        <v>17</v>
      </c>
      <c r="J4530">
        <v>0</v>
      </c>
      <c r="K4530" t="s">
        <v>32</v>
      </c>
      <c r="L4530" t="s">
        <v>6791</v>
      </c>
      <c r="M4530">
        <v>12</v>
      </c>
      <c r="P4530" s="32">
        <v>44160</v>
      </c>
      <c r="Q4530" s="1">
        <v>9.7380175960730462</v>
      </c>
      <c r="R4530">
        <v>1</v>
      </c>
      <c r="S4530" t="str" cm="1">
        <f t="array" ref="S4530">_xlfn.IFS(R4530=0,"None",R4530&lt;3,"Low",R4530&lt;6,"Medium",R4530&lt;=10,"High")</f>
        <v>Low</v>
      </c>
      <c r="T4530" t="str" cm="1">
        <f t="array" ref="T4530">_xlfn.IFS(M4530&lt;=20,"Low",M4530&lt;=50,"Medium",M4530&lt;=90,"High")</f>
        <v>Low</v>
      </c>
      <c r="U4530" s="33">
        <f>Datos_Limpios[[#This Row],[Number of Complaints or Support]]/Datos_Limpios[[#This Row],[Account Length (in months)]]</f>
        <v>7.1428571428571425E-2</v>
      </c>
      <c r="V4530" t="str" cm="1">
        <f t="array" ref="V4530">_xlfn.IFS(H4530&lt;30,"Under 30",H4530&lt;66,"Middle Age",H4530&gt;=66,"Senior")</f>
        <v>Middle Age</v>
      </c>
      <c r="W4530" t="s">
        <v>6826</v>
      </c>
    </row>
    <row r="4531" spans="1:23" x14ac:dyDescent="0.3">
      <c r="A4531" t="s">
        <v>4628</v>
      </c>
      <c r="B4531" t="s">
        <v>17</v>
      </c>
      <c r="C4531">
        <v>5</v>
      </c>
      <c r="D4531">
        <v>0</v>
      </c>
      <c r="E4531" t="s">
        <v>17</v>
      </c>
      <c r="F4531" t="s">
        <v>192</v>
      </c>
      <c r="G4531" t="s">
        <v>19</v>
      </c>
      <c r="H4531">
        <v>60</v>
      </c>
      <c r="I4531" t="s">
        <v>23</v>
      </c>
      <c r="J4531">
        <v>6</v>
      </c>
      <c r="K4531" t="s">
        <v>24</v>
      </c>
      <c r="L4531" t="s">
        <v>6791</v>
      </c>
      <c r="M4531">
        <v>6</v>
      </c>
      <c r="P4531" s="32">
        <v>44975</v>
      </c>
      <c r="Q4531" s="1">
        <v>4.9416671057942656</v>
      </c>
      <c r="R4531">
        <v>8</v>
      </c>
      <c r="S4531" t="str" cm="1">
        <f t="array" ref="S4531">_xlfn.IFS(R4531=0,"None",R4531&lt;3,"Low",R4531&lt;6,"Medium",R4531&lt;=10,"High")</f>
        <v>High</v>
      </c>
      <c r="T4531" t="str" cm="1">
        <f t="array" ref="T4531">_xlfn.IFS(M4531&lt;=20,"Low",M4531&lt;=50,"Medium",M4531&lt;=90,"High")</f>
        <v>Low</v>
      </c>
      <c r="U4531" s="33">
        <f>Datos_Limpios[[#This Row],[Number of Complaints or Support]]/Datos_Limpios[[#This Row],[Account Length (in months)]]</f>
        <v>1.6</v>
      </c>
      <c r="V4531" t="str" cm="1">
        <f t="array" ref="V4531">_xlfn.IFS(H4531&lt;30,"Under 30",H4531&lt;66,"Middle Age",H4531&gt;=66,"Senior")</f>
        <v>Middle Age</v>
      </c>
      <c r="W4531" t="s">
        <v>6824</v>
      </c>
    </row>
    <row r="4532" spans="1:23" x14ac:dyDescent="0.3">
      <c r="A4532" t="s">
        <v>4629</v>
      </c>
      <c r="B4532" t="s">
        <v>17</v>
      </c>
      <c r="C4532">
        <v>71</v>
      </c>
      <c r="D4532">
        <v>0</v>
      </c>
      <c r="E4532" t="s">
        <v>23</v>
      </c>
      <c r="F4532" t="s">
        <v>101</v>
      </c>
      <c r="G4532" t="s">
        <v>6790</v>
      </c>
      <c r="H4532">
        <v>25</v>
      </c>
      <c r="I4532" t="s">
        <v>17</v>
      </c>
      <c r="J4532">
        <v>0</v>
      </c>
      <c r="K4532" t="s">
        <v>32</v>
      </c>
      <c r="L4532" t="s">
        <v>6792</v>
      </c>
      <c r="M4532">
        <v>19</v>
      </c>
      <c r="P4532" s="32">
        <v>43920</v>
      </c>
      <c r="Q4532" s="1">
        <v>22.625156494309341</v>
      </c>
      <c r="R4532">
        <v>0</v>
      </c>
      <c r="S4532" t="str" cm="1">
        <f t="array" ref="S4532">_xlfn.IFS(R4532=0,"None",R4532&lt;3,"Low",R4532&lt;6,"Medium",R4532&lt;=10,"High")</f>
        <v>None</v>
      </c>
      <c r="T4532" t="str" cm="1">
        <f t="array" ref="T4532">_xlfn.IFS(M4532&lt;=20,"Low",M4532&lt;=50,"Medium",M4532&lt;=90,"High")</f>
        <v>Low</v>
      </c>
      <c r="U4532" s="33">
        <f>Datos_Limpios[[#This Row],[Number of Complaints or Support]]/Datos_Limpios[[#This Row],[Account Length (in months)]]</f>
        <v>0</v>
      </c>
      <c r="V4532" t="str" cm="1">
        <f t="array" ref="V4532">_xlfn.IFS(H4532&lt;30,"Under 30",H4532&lt;66,"Middle Age",H4532&gt;=66,"Senior")</f>
        <v>Under 30</v>
      </c>
      <c r="W4532" t="s">
        <v>6826</v>
      </c>
    </row>
    <row r="4533" spans="1:23" x14ac:dyDescent="0.3">
      <c r="A4533" t="s">
        <v>4630</v>
      </c>
      <c r="B4533" t="s">
        <v>17</v>
      </c>
      <c r="C4533">
        <v>24</v>
      </c>
      <c r="D4533">
        <v>0</v>
      </c>
      <c r="E4533" t="s">
        <v>23</v>
      </c>
      <c r="F4533" t="s">
        <v>350</v>
      </c>
      <c r="G4533" t="s">
        <v>6790</v>
      </c>
      <c r="H4533">
        <v>38</v>
      </c>
      <c r="I4533" t="s">
        <v>17</v>
      </c>
      <c r="J4533">
        <v>0</v>
      </c>
      <c r="K4533" t="s">
        <v>20</v>
      </c>
      <c r="L4533" t="s">
        <v>6792</v>
      </c>
      <c r="M4533">
        <v>56</v>
      </c>
      <c r="P4533" s="32">
        <v>44840</v>
      </c>
      <c r="Q4533" s="1">
        <v>58.160334491323908</v>
      </c>
      <c r="R4533">
        <v>5</v>
      </c>
      <c r="S4533" t="str" cm="1">
        <f t="array" ref="S4533">_xlfn.IFS(R4533=0,"None",R4533&lt;3,"Low",R4533&lt;6,"Medium",R4533&lt;=10,"High")</f>
        <v>Medium</v>
      </c>
      <c r="T4533" t="str" cm="1">
        <f t="array" ref="T4533">_xlfn.IFS(M4533&lt;=20,"Low",M4533&lt;=50,"Medium",M4533&lt;=90,"High")</f>
        <v>High</v>
      </c>
      <c r="U4533" s="33">
        <f>Datos_Limpios[[#This Row],[Number of Complaints or Support]]/Datos_Limpios[[#This Row],[Account Length (in months)]]</f>
        <v>0.20833333333333334</v>
      </c>
      <c r="V4533" t="str" cm="1">
        <f t="array" ref="V4533">_xlfn.IFS(H4533&lt;30,"Under 30",H4533&lt;66,"Middle Age",H4533&gt;=66,"Senior")</f>
        <v>Middle Age</v>
      </c>
      <c r="W4533" t="s">
        <v>6823</v>
      </c>
    </row>
    <row r="4534" spans="1:23" x14ac:dyDescent="0.3">
      <c r="A4534" t="s">
        <v>4631</v>
      </c>
      <c r="B4534" t="s">
        <v>23</v>
      </c>
      <c r="C4534">
        <v>44</v>
      </c>
      <c r="D4534">
        <v>0</v>
      </c>
      <c r="E4534" t="s">
        <v>23</v>
      </c>
      <c r="F4534" t="s">
        <v>245</v>
      </c>
      <c r="G4534" t="s">
        <v>19</v>
      </c>
      <c r="H4534">
        <v>79</v>
      </c>
      <c r="I4534" t="s">
        <v>17</v>
      </c>
      <c r="J4534">
        <v>0</v>
      </c>
      <c r="K4534" t="s">
        <v>24</v>
      </c>
      <c r="L4534" t="s">
        <v>6791</v>
      </c>
      <c r="M4534">
        <v>51</v>
      </c>
      <c r="N4534" t="s">
        <v>50</v>
      </c>
      <c r="O4534" t="s">
        <v>761</v>
      </c>
      <c r="P4534" s="32">
        <v>44888</v>
      </c>
      <c r="Q4534" s="1">
        <v>59.517140747037189</v>
      </c>
      <c r="R4534">
        <v>10</v>
      </c>
      <c r="S4534" t="str" cm="1">
        <f t="array" ref="S4534">_xlfn.IFS(R4534=0,"None",R4534&lt;3,"Low",R4534&lt;6,"Medium",R4534&lt;=10,"High")</f>
        <v>High</v>
      </c>
      <c r="T4534" t="str" cm="1">
        <f t="array" ref="T4534">_xlfn.IFS(M4534&lt;=20,"Low",M4534&lt;=50,"Medium",M4534&lt;=90,"High")</f>
        <v>High</v>
      </c>
      <c r="U4534" s="33">
        <f>Datos_Limpios[[#This Row],[Number of Complaints or Support]]/Datos_Limpios[[#This Row],[Account Length (in months)]]</f>
        <v>0.22727272727272727</v>
      </c>
      <c r="V4534" t="str" cm="1">
        <f t="array" ref="V4534">_xlfn.IFS(H4534&lt;30,"Under 30",H4534&lt;66,"Middle Age",H4534&gt;=66,"Senior")</f>
        <v>Senior</v>
      </c>
      <c r="W4534" t="s">
        <v>6823</v>
      </c>
    </row>
    <row r="4535" spans="1:23" x14ac:dyDescent="0.3">
      <c r="A4535" t="s">
        <v>4632</v>
      </c>
      <c r="B4535" t="s">
        <v>23</v>
      </c>
      <c r="C4535">
        <v>25</v>
      </c>
      <c r="D4535">
        <v>5</v>
      </c>
      <c r="E4535" t="s">
        <v>23</v>
      </c>
      <c r="F4535" t="s">
        <v>69</v>
      </c>
      <c r="G4535" t="s">
        <v>19</v>
      </c>
      <c r="H4535">
        <v>21</v>
      </c>
      <c r="I4535" t="s">
        <v>17</v>
      </c>
      <c r="J4535">
        <v>0</v>
      </c>
      <c r="K4535" t="s">
        <v>20</v>
      </c>
      <c r="L4535" t="s">
        <v>6792</v>
      </c>
      <c r="M4535">
        <v>21</v>
      </c>
      <c r="N4535" t="s">
        <v>27</v>
      </c>
      <c r="O4535" t="s">
        <v>108</v>
      </c>
      <c r="P4535" s="32">
        <v>44544</v>
      </c>
      <c r="Q4535" s="1">
        <v>20.764540851846839</v>
      </c>
      <c r="R4535">
        <v>7</v>
      </c>
      <c r="S4535" t="str" cm="1">
        <f t="array" ref="S4535">_xlfn.IFS(R4535=0,"None",R4535&lt;3,"Low",R4535&lt;6,"Medium",R4535&lt;=10,"High")</f>
        <v>High</v>
      </c>
      <c r="T4535" t="str" cm="1">
        <f t="array" ref="T4535">_xlfn.IFS(M4535&lt;=20,"Low",M4535&lt;=50,"Medium",M4535&lt;=90,"High")</f>
        <v>Medium</v>
      </c>
      <c r="U4535" s="33">
        <f>Datos_Limpios[[#This Row],[Number of Complaints or Support]]/Datos_Limpios[[#This Row],[Account Length (in months)]]</f>
        <v>0.28000000000000003</v>
      </c>
      <c r="V4535" t="str" cm="1">
        <f t="array" ref="V4535">_xlfn.IFS(H4535&lt;30,"Under 30",H4535&lt;66,"Middle Age",H4535&gt;=66,"Senior")</f>
        <v>Under 30</v>
      </c>
      <c r="W4535" t="s">
        <v>6825</v>
      </c>
    </row>
    <row r="4536" spans="1:23" x14ac:dyDescent="0.3">
      <c r="A4536" t="s">
        <v>4633</v>
      </c>
      <c r="B4536" t="s">
        <v>17</v>
      </c>
      <c r="C4536">
        <v>53</v>
      </c>
      <c r="D4536">
        <v>0</v>
      </c>
      <c r="E4536" t="s">
        <v>23</v>
      </c>
      <c r="F4536" t="s">
        <v>94</v>
      </c>
      <c r="G4536" t="s">
        <v>19</v>
      </c>
      <c r="H4536">
        <v>61</v>
      </c>
      <c r="I4536" t="s">
        <v>17</v>
      </c>
      <c r="J4536">
        <v>0</v>
      </c>
      <c r="K4536" t="s">
        <v>24</v>
      </c>
      <c r="L4536" t="s">
        <v>6791</v>
      </c>
      <c r="M4536">
        <v>41</v>
      </c>
      <c r="P4536" s="32">
        <v>43836</v>
      </c>
      <c r="Q4536" s="1">
        <v>33.599938063465473</v>
      </c>
      <c r="R4536">
        <v>8</v>
      </c>
      <c r="S4536" t="str" cm="1">
        <f t="array" ref="S4536">_xlfn.IFS(R4536=0,"None",R4536&lt;3,"Low",R4536&lt;6,"Medium",R4536&lt;=10,"High")</f>
        <v>High</v>
      </c>
      <c r="T4536" t="str" cm="1">
        <f t="array" ref="T4536">_xlfn.IFS(M4536&lt;=20,"Low",M4536&lt;=50,"Medium",M4536&lt;=90,"High")</f>
        <v>Medium</v>
      </c>
      <c r="U4536" s="33">
        <f>Datos_Limpios[[#This Row],[Number of Complaints or Support]]/Datos_Limpios[[#This Row],[Account Length (in months)]]</f>
        <v>0.15094339622641509</v>
      </c>
      <c r="V4536" t="str" cm="1">
        <f t="array" ref="V4536">_xlfn.IFS(H4536&lt;30,"Under 30",H4536&lt;66,"Middle Age",H4536&gt;=66,"Senior")</f>
        <v>Middle Age</v>
      </c>
      <c r="W4536" t="s">
        <v>6823</v>
      </c>
    </row>
    <row r="4537" spans="1:23" x14ac:dyDescent="0.3">
      <c r="A4537" t="s">
        <v>4634</v>
      </c>
      <c r="B4537" t="s">
        <v>23</v>
      </c>
      <c r="C4537">
        <v>13</v>
      </c>
      <c r="D4537">
        <v>3</v>
      </c>
      <c r="E4537" t="s">
        <v>23</v>
      </c>
      <c r="F4537" t="s">
        <v>103</v>
      </c>
      <c r="G4537" t="s">
        <v>19</v>
      </c>
      <c r="H4537">
        <v>28</v>
      </c>
      <c r="I4537" t="s">
        <v>17</v>
      </c>
      <c r="J4537">
        <v>0</v>
      </c>
      <c r="K4537" t="s">
        <v>20</v>
      </c>
      <c r="L4537" t="s">
        <v>6792</v>
      </c>
      <c r="M4537">
        <v>16</v>
      </c>
      <c r="N4537" t="s">
        <v>59</v>
      </c>
      <c r="O4537" t="s">
        <v>60</v>
      </c>
      <c r="P4537" s="32">
        <v>44056</v>
      </c>
      <c r="Q4537" s="1">
        <v>16.98539383629447</v>
      </c>
      <c r="R4537">
        <v>0</v>
      </c>
      <c r="S4537" t="str" cm="1">
        <f t="array" ref="S4537">_xlfn.IFS(R4537=0,"None",R4537&lt;3,"Low",R4537&lt;6,"Medium",R4537&lt;=10,"High")</f>
        <v>None</v>
      </c>
      <c r="T4537" t="str" cm="1">
        <f t="array" ref="T4537">_xlfn.IFS(M4537&lt;=20,"Low",M4537&lt;=50,"Medium",M4537&lt;=90,"High")</f>
        <v>Low</v>
      </c>
      <c r="U4537" s="33">
        <f>Datos_Limpios[[#This Row],[Number of Complaints or Support]]/Datos_Limpios[[#This Row],[Account Length (in months)]]</f>
        <v>0</v>
      </c>
      <c r="V4537" t="str" cm="1">
        <f t="array" ref="V4537">_xlfn.IFS(H4537&lt;30,"Under 30",H4537&lt;66,"Middle Age",H4537&gt;=66,"Senior")</f>
        <v>Under 30</v>
      </c>
      <c r="W4537" t="s">
        <v>6823</v>
      </c>
    </row>
    <row r="4538" spans="1:23" x14ac:dyDescent="0.3">
      <c r="A4538" t="s">
        <v>4635</v>
      </c>
      <c r="B4538" t="s">
        <v>23</v>
      </c>
      <c r="C4538">
        <v>61</v>
      </c>
      <c r="D4538">
        <v>4</v>
      </c>
      <c r="E4538" t="s">
        <v>17</v>
      </c>
      <c r="F4538" t="s">
        <v>101</v>
      </c>
      <c r="G4538" t="s">
        <v>19</v>
      </c>
      <c r="H4538">
        <v>72</v>
      </c>
      <c r="I4538" t="s">
        <v>17</v>
      </c>
      <c r="J4538">
        <v>0</v>
      </c>
      <c r="K4538" t="s">
        <v>24</v>
      </c>
      <c r="L4538" t="s">
        <v>6792</v>
      </c>
      <c r="M4538">
        <v>54</v>
      </c>
      <c r="N4538" t="s">
        <v>76</v>
      </c>
      <c r="O4538" t="s">
        <v>217</v>
      </c>
      <c r="P4538" s="32">
        <v>44867</v>
      </c>
      <c r="Q4538" s="1">
        <v>61.458736496895867</v>
      </c>
      <c r="R4538">
        <v>7</v>
      </c>
      <c r="S4538" t="str" cm="1">
        <f t="array" ref="S4538">_xlfn.IFS(R4538=0,"None",R4538&lt;3,"Low",R4538&lt;6,"Medium",R4538&lt;=10,"High")</f>
        <v>High</v>
      </c>
      <c r="T4538" t="str" cm="1">
        <f t="array" ref="T4538">_xlfn.IFS(M4538&lt;=20,"Low",M4538&lt;=50,"Medium",M4538&lt;=90,"High")</f>
        <v>High</v>
      </c>
      <c r="U4538" s="33">
        <f>Datos_Limpios[[#This Row],[Number of Complaints or Support]]/Datos_Limpios[[#This Row],[Account Length (in months)]]</f>
        <v>0.11475409836065574</v>
      </c>
      <c r="V4538" t="str" cm="1">
        <f t="array" ref="V4538">_xlfn.IFS(H4538&lt;30,"Under 30",H4538&lt;66,"Middle Age",H4538&gt;=66,"Senior")</f>
        <v>Senior</v>
      </c>
      <c r="W4538" t="s">
        <v>6826</v>
      </c>
    </row>
    <row r="4539" spans="1:23" x14ac:dyDescent="0.3">
      <c r="A4539" t="s">
        <v>4636</v>
      </c>
      <c r="B4539" t="s">
        <v>23</v>
      </c>
      <c r="C4539">
        <v>4</v>
      </c>
      <c r="D4539">
        <v>4</v>
      </c>
      <c r="E4539" t="s">
        <v>17</v>
      </c>
      <c r="F4539" t="s">
        <v>54</v>
      </c>
      <c r="G4539" t="s">
        <v>6790</v>
      </c>
      <c r="H4539">
        <v>47</v>
      </c>
      <c r="I4539" t="s">
        <v>17</v>
      </c>
      <c r="J4539">
        <v>0</v>
      </c>
      <c r="K4539" t="s">
        <v>20</v>
      </c>
      <c r="L4539" t="s">
        <v>6792</v>
      </c>
      <c r="M4539">
        <v>20</v>
      </c>
      <c r="N4539" t="s">
        <v>59</v>
      </c>
      <c r="O4539" t="s">
        <v>60</v>
      </c>
      <c r="P4539" s="32">
        <v>44353</v>
      </c>
      <c r="Q4539" s="1">
        <v>16.34096099493993</v>
      </c>
      <c r="R4539">
        <v>1</v>
      </c>
      <c r="S4539" t="str" cm="1">
        <f t="array" ref="S4539">_xlfn.IFS(R4539=0,"None",R4539&lt;3,"Low",R4539&lt;6,"Medium",R4539&lt;=10,"High")</f>
        <v>Low</v>
      </c>
      <c r="T4539" t="str" cm="1">
        <f t="array" ref="T4539">_xlfn.IFS(M4539&lt;=20,"Low",M4539&lt;=50,"Medium",M4539&lt;=90,"High")</f>
        <v>Low</v>
      </c>
      <c r="U4539" s="33">
        <f>Datos_Limpios[[#This Row],[Number of Complaints or Support]]/Datos_Limpios[[#This Row],[Account Length (in months)]]</f>
        <v>0.25</v>
      </c>
      <c r="V4539" t="str" cm="1">
        <f t="array" ref="V4539">_xlfn.IFS(H4539&lt;30,"Under 30",H4539&lt;66,"Middle Age",H4539&gt;=66,"Senior")</f>
        <v>Middle Age</v>
      </c>
      <c r="W4539" t="s">
        <v>6823</v>
      </c>
    </row>
    <row r="4540" spans="1:23" x14ac:dyDescent="0.3">
      <c r="A4540" t="s">
        <v>4637</v>
      </c>
      <c r="B4540" t="s">
        <v>17</v>
      </c>
      <c r="C4540">
        <v>71</v>
      </c>
      <c r="D4540">
        <v>0</v>
      </c>
      <c r="E4540" t="s">
        <v>23</v>
      </c>
      <c r="F4540" t="s">
        <v>123</v>
      </c>
      <c r="G4540" t="s">
        <v>6790</v>
      </c>
      <c r="H4540">
        <v>34</v>
      </c>
      <c r="I4540" t="s">
        <v>23</v>
      </c>
      <c r="J4540">
        <v>2</v>
      </c>
      <c r="K4540" t="s">
        <v>32</v>
      </c>
      <c r="L4540" t="s">
        <v>6792</v>
      </c>
      <c r="M4540">
        <v>40</v>
      </c>
      <c r="P4540" s="32">
        <v>44843</v>
      </c>
      <c r="Q4540" s="1">
        <v>38.583397540131259</v>
      </c>
      <c r="R4540">
        <v>0</v>
      </c>
      <c r="S4540" t="str" cm="1">
        <f t="array" ref="S4540">_xlfn.IFS(R4540=0,"None",R4540&lt;3,"Low",R4540&lt;6,"Medium",R4540&lt;=10,"High")</f>
        <v>None</v>
      </c>
      <c r="T4540" t="str" cm="1">
        <f t="array" ref="T4540">_xlfn.IFS(M4540&lt;=20,"Low",M4540&lt;=50,"Medium",M4540&lt;=90,"High")</f>
        <v>Medium</v>
      </c>
      <c r="U4540" s="33">
        <f>Datos_Limpios[[#This Row],[Number of Complaints or Support]]/Datos_Limpios[[#This Row],[Account Length (in months)]]</f>
        <v>0</v>
      </c>
      <c r="V4540" t="str" cm="1">
        <f t="array" ref="V4540">_xlfn.IFS(H4540&lt;30,"Under 30",H4540&lt;66,"Middle Age",H4540&gt;=66,"Senior")</f>
        <v>Middle Age</v>
      </c>
      <c r="W4540" t="s">
        <v>6824</v>
      </c>
    </row>
    <row r="4541" spans="1:23" x14ac:dyDescent="0.3">
      <c r="A4541" t="s">
        <v>4638</v>
      </c>
      <c r="B4541" t="s">
        <v>17</v>
      </c>
      <c r="C4541">
        <v>40</v>
      </c>
      <c r="D4541">
        <v>2</v>
      </c>
      <c r="E4541" t="s">
        <v>23</v>
      </c>
      <c r="F4541" t="s">
        <v>56</v>
      </c>
      <c r="G4541" t="s">
        <v>19</v>
      </c>
      <c r="H4541">
        <v>23</v>
      </c>
      <c r="I4541" t="s">
        <v>17</v>
      </c>
      <c r="J4541">
        <v>0</v>
      </c>
      <c r="K4541" t="s">
        <v>24</v>
      </c>
      <c r="L4541" t="s">
        <v>6792</v>
      </c>
      <c r="M4541">
        <v>31</v>
      </c>
      <c r="P4541" s="32">
        <v>44062</v>
      </c>
      <c r="Q4541" s="1">
        <v>27.71688632072653</v>
      </c>
      <c r="R4541">
        <v>7</v>
      </c>
      <c r="S4541" t="str" cm="1">
        <f t="array" ref="S4541">_xlfn.IFS(R4541=0,"None",R4541&lt;3,"Low",R4541&lt;6,"Medium",R4541&lt;=10,"High")</f>
        <v>High</v>
      </c>
      <c r="T4541" t="str" cm="1">
        <f t="array" ref="T4541">_xlfn.IFS(M4541&lt;=20,"Low",M4541&lt;=50,"Medium",M4541&lt;=90,"High")</f>
        <v>Medium</v>
      </c>
      <c r="U4541" s="33">
        <f>Datos_Limpios[[#This Row],[Number of Complaints or Support]]/Datos_Limpios[[#This Row],[Account Length (in months)]]</f>
        <v>0.17499999999999999</v>
      </c>
      <c r="V4541" t="str" cm="1">
        <f t="array" ref="V4541">_xlfn.IFS(H4541&lt;30,"Under 30",H4541&lt;66,"Middle Age",H4541&gt;=66,"Senior")</f>
        <v>Under 30</v>
      </c>
      <c r="W4541" t="s">
        <v>6823</v>
      </c>
    </row>
    <row r="4542" spans="1:23" x14ac:dyDescent="0.3">
      <c r="A4542" t="s">
        <v>4639</v>
      </c>
      <c r="B4542" t="s">
        <v>17</v>
      </c>
      <c r="C4542">
        <v>72</v>
      </c>
      <c r="D4542">
        <v>0</v>
      </c>
      <c r="E4542" t="s">
        <v>23</v>
      </c>
      <c r="F4542" t="s">
        <v>148</v>
      </c>
      <c r="G4542" t="s">
        <v>19</v>
      </c>
      <c r="H4542">
        <v>45</v>
      </c>
      <c r="I4542" t="s">
        <v>17</v>
      </c>
      <c r="J4542">
        <v>0</v>
      </c>
      <c r="K4542" t="s">
        <v>32</v>
      </c>
      <c r="L4542" t="s">
        <v>6792</v>
      </c>
      <c r="M4542">
        <v>56</v>
      </c>
      <c r="P4542" s="32">
        <v>44338</v>
      </c>
      <c r="Q4542" s="1">
        <v>62.241602538189667</v>
      </c>
      <c r="R4542">
        <v>1</v>
      </c>
      <c r="S4542" t="str" cm="1">
        <f t="array" ref="S4542">_xlfn.IFS(R4542=0,"None",R4542&lt;3,"Low",R4542&lt;6,"Medium",R4542&lt;=10,"High")</f>
        <v>Low</v>
      </c>
      <c r="T4542" t="str" cm="1">
        <f t="array" ref="T4542">_xlfn.IFS(M4542&lt;=20,"Low",M4542&lt;=50,"Medium",M4542&lt;=90,"High")</f>
        <v>High</v>
      </c>
      <c r="U4542" s="33">
        <f>Datos_Limpios[[#This Row],[Number of Complaints or Support]]/Datos_Limpios[[#This Row],[Account Length (in months)]]</f>
        <v>1.3888888888888888E-2</v>
      </c>
      <c r="V4542" t="str" cm="1">
        <f t="array" ref="V4542">_xlfn.IFS(H4542&lt;30,"Under 30",H4542&lt;66,"Middle Age",H4542&gt;=66,"Senior")</f>
        <v>Middle Age</v>
      </c>
      <c r="W4542" t="s">
        <v>6824</v>
      </c>
    </row>
    <row r="4543" spans="1:23" x14ac:dyDescent="0.3">
      <c r="A4543" t="s">
        <v>4640</v>
      </c>
      <c r="B4543" t="s">
        <v>17</v>
      </c>
      <c r="C4543">
        <v>71</v>
      </c>
      <c r="D4543">
        <v>2</v>
      </c>
      <c r="E4543" t="s">
        <v>17</v>
      </c>
      <c r="F4543" t="s">
        <v>26</v>
      </c>
      <c r="G4543" t="s">
        <v>6790</v>
      </c>
      <c r="H4543">
        <v>74</v>
      </c>
      <c r="I4543" t="s">
        <v>17</v>
      </c>
      <c r="J4543">
        <v>0</v>
      </c>
      <c r="K4543" t="s">
        <v>32</v>
      </c>
      <c r="L4543" t="s">
        <v>6791</v>
      </c>
      <c r="M4543">
        <v>53</v>
      </c>
      <c r="P4543" s="32">
        <v>43954</v>
      </c>
      <c r="Q4543" s="1">
        <v>48.648241671063751</v>
      </c>
      <c r="R4543">
        <v>0</v>
      </c>
      <c r="S4543" t="str" cm="1">
        <f t="array" ref="S4543">_xlfn.IFS(R4543=0,"None",R4543&lt;3,"Low",R4543&lt;6,"Medium",R4543&lt;=10,"High")</f>
        <v>None</v>
      </c>
      <c r="T4543" t="str" cm="1">
        <f t="array" ref="T4543">_xlfn.IFS(M4543&lt;=20,"Low",M4543&lt;=50,"Medium",M4543&lt;=90,"High")</f>
        <v>High</v>
      </c>
      <c r="U4543" s="33">
        <f>Datos_Limpios[[#This Row],[Number of Complaints or Support]]/Datos_Limpios[[#This Row],[Account Length (in months)]]</f>
        <v>0</v>
      </c>
      <c r="V4543" t="str" cm="1">
        <f t="array" ref="V4543">_xlfn.IFS(H4543&lt;30,"Under 30",H4543&lt;66,"Middle Age",H4543&gt;=66,"Senior")</f>
        <v>Senior</v>
      </c>
      <c r="W4543" t="s">
        <v>6824</v>
      </c>
    </row>
    <row r="4544" spans="1:23" x14ac:dyDescent="0.3">
      <c r="A4544" t="s">
        <v>4641</v>
      </c>
      <c r="B4544" t="s">
        <v>23</v>
      </c>
      <c r="C4544">
        <v>66</v>
      </c>
      <c r="D4544">
        <v>0</v>
      </c>
      <c r="E4544" t="s">
        <v>23</v>
      </c>
      <c r="F4544" t="s">
        <v>115</v>
      </c>
      <c r="G4544" t="s">
        <v>19</v>
      </c>
      <c r="H4544">
        <v>34</v>
      </c>
      <c r="I4544" t="s">
        <v>17</v>
      </c>
      <c r="J4544">
        <v>0</v>
      </c>
      <c r="K4544" t="s">
        <v>32</v>
      </c>
      <c r="L4544" t="s">
        <v>6791</v>
      </c>
      <c r="M4544">
        <v>43</v>
      </c>
      <c r="N4544" t="s">
        <v>6810</v>
      </c>
      <c r="O4544" t="s">
        <v>6810</v>
      </c>
      <c r="P4544" s="32">
        <v>44642</v>
      </c>
      <c r="Q4544" s="1">
        <v>44.487247509617433</v>
      </c>
      <c r="R4544">
        <v>0</v>
      </c>
      <c r="S4544" t="str" cm="1">
        <f t="array" ref="S4544">_xlfn.IFS(R4544=0,"None",R4544&lt;3,"Low",R4544&lt;6,"Medium",R4544&lt;=10,"High")</f>
        <v>None</v>
      </c>
      <c r="T4544" t="str" cm="1">
        <f t="array" ref="T4544">_xlfn.IFS(M4544&lt;=20,"Low",M4544&lt;=50,"Medium",M4544&lt;=90,"High")</f>
        <v>Medium</v>
      </c>
      <c r="U4544" s="33">
        <f>Datos_Limpios[[#This Row],[Number of Complaints or Support]]/Datos_Limpios[[#This Row],[Account Length (in months)]]</f>
        <v>0</v>
      </c>
      <c r="V4544" t="str" cm="1">
        <f t="array" ref="V4544">_xlfn.IFS(H4544&lt;30,"Under 30",H4544&lt;66,"Middle Age",H4544&gt;=66,"Senior")</f>
        <v>Middle Age</v>
      </c>
      <c r="W4544" t="s">
        <v>6825</v>
      </c>
    </row>
    <row r="4545" spans="1:23" x14ac:dyDescent="0.3">
      <c r="A4545" t="s">
        <v>4642</v>
      </c>
      <c r="B4545" t="s">
        <v>17</v>
      </c>
      <c r="C4545">
        <v>16</v>
      </c>
      <c r="D4545">
        <v>1</v>
      </c>
      <c r="E4545" t="s">
        <v>23</v>
      </c>
      <c r="F4545" t="s">
        <v>123</v>
      </c>
      <c r="G4545" t="s">
        <v>6790</v>
      </c>
      <c r="H4545">
        <v>25</v>
      </c>
      <c r="I4545" t="s">
        <v>17</v>
      </c>
      <c r="J4545">
        <v>0</v>
      </c>
      <c r="K4545" t="s">
        <v>20</v>
      </c>
      <c r="L4545" t="s">
        <v>6792</v>
      </c>
      <c r="M4545">
        <v>37</v>
      </c>
      <c r="P4545" s="32">
        <v>44367</v>
      </c>
      <c r="Q4545" s="1">
        <v>40.291704672804563</v>
      </c>
      <c r="R4545">
        <v>9</v>
      </c>
      <c r="S4545" t="str" cm="1">
        <f t="array" ref="S4545">_xlfn.IFS(R4545=0,"None",R4545&lt;3,"Low",R4545&lt;6,"Medium",R4545&lt;=10,"High")</f>
        <v>High</v>
      </c>
      <c r="T4545" t="str" cm="1">
        <f t="array" ref="T4545">_xlfn.IFS(M4545&lt;=20,"Low",M4545&lt;=50,"Medium",M4545&lt;=90,"High")</f>
        <v>Medium</v>
      </c>
      <c r="U4545" s="33">
        <f>Datos_Limpios[[#This Row],[Number of Complaints or Support]]/Datos_Limpios[[#This Row],[Account Length (in months)]]</f>
        <v>0.5625</v>
      </c>
      <c r="V4545" t="str" cm="1">
        <f t="array" ref="V4545">_xlfn.IFS(H4545&lt;30,"Under 30",H4545&lt;66,"Middle Age",H4545&gt;=66,"Senior")</f>
        <v>Under 30</v>
      </c>
      <c r="W4545" t="s">
        <v>6824</v>
      </c>
    </row>
    <row r="4546" spans="1:23" x14ac:dyDescent="0.3">
      <c r="A4546" t="s">
        <v>4643</v>
      </c>
      <c r="B4546" t="s">
        <v>17</v>
      </c>
      <c r="C4546">
        <v>74</v>
      </c>
      <c r="D4546">
        <v>0</v>
      </c>
      <c r="E4546" t="s">
        <v>17</v>
      </c>
      <c r="F4546" t="s">
        <v>69</v>
      </c>
      <c r="G4546" t="s">
        <v>19</v>
      </c>
      <c r="H4546">
        <v>60</v>
      </c>
      <c r="I4546" t="s">
        <v>17</v>
      </c>
      <c r="J4546">
        <v>0</v>
      </c>
      <c r="K4546" t="s">
        <v>32</v>
      </c>
      <c r="L4546" t="s">
        <v>6791</v>
      </c>
      <c r="M4546">
        <v>11</v>
      </c>
      <c r="P4546" s="32">
        <v>44408</v>
      </c>
      <c r="Q4546" s="1">
        <v>9.430241930049176</v>
      </c>
      <c r="R4546">
        <v>10</v>
      </c>
      <c r="S4546" t="str" cm="1">
        <f t="array" ref="S4546">_xlfn.IFS(R4546=0,"None",R4546&lt;3,"Low",R4546&lt;6,"Medium",R4546&lt;=10,"High")</f>
        <v>High</v>
      </c>
      <c r="T4546" t="str" cm="1">
        <f t="array" ref="T4546">_xlfn.IFS(M4546&lt;=20,"Low",M4546&lt;=50,"Medium",M4546&lt;=90,"High")</f>
        <v>Low</v>
      </c>
      <c r="U4546" s="33">
        <f>Datos_Limpios[[#This Row],[Number of Complaints or Support]]/Datos_Limpios[[#This Row],[Account Length (in months)]]</f>
        <v>0.13513513513513514</v>
      </c>
      <c r="V4546" t="str" cm="1">
        <f t="array" ref="V4546">_xlfn.IFS(H4546&lt;30,"Under 30",H4546&lt;66,"Middle Age",H4546&gt;=66,"Senior")</f>
        <v>Middle Age</v>
      </c>
      <c r="W4546" t="s">
        <v>6825</v>
      </c>
    </row>
    <row r="4547" spans="1:23" x14ac:dyDescent="0.3">
      <c r="A4547" t="s">
        <v>4644</v>
      </c>
      <c r="B4547" t="s">
        <v>17</v>
      </c>
      <c r="C4547">
        <v>8</v>
      </c>
      <c r="D4547">
        <v>0</v>
      </c>
      <c r="E4547" t="s">
        <v>23</v>
      </c>
      <c r="F4547" t="s">
        <v>130</v>
      </c>
      <c r="G4547" t="s">
        <v>6790</v>
      </c>
      <c r="H4547">
        <v>19</v>
      </c>
      <c r="I4547" t="s">
        <v>17</v>
      </c>
      <c r="J4547">
        <v>0</v>
      </c>
      <c r="K4547" t="s">
        <v>20</v>
      </c>
      <c r="L4547" t="s">
        <v>6791</v>
      </c>
      <c r="M4547">
        <v>22</v>
      </c>
      <c r="P4547" s="32">
        <v>44237</v>
      </c>
      <c r="Q4547" s="1">
        <v>24.12698721197491</v>
      </c>
      <c r="R4547">
        <v>0</v>
      </c>
      <c r="S4547" t="str" cm="1">
        <f t="array" ref="S4547">_xlfn.IFS(R4547=0,"None",R4547&lt;3,"Low",R4547&lt;6,"Medium",R4547&lt;=10,"High")</f>
        <v>None</v>
      </c>
      <c r="T4547" t="str" cm="1">
        <f t="array" ref="T4547">_xlfn.IFS(M4547&lt;=20,"Low",M4547&lt;=50,"Medium",M4547&lt;=90,"High")</f>
        <v>Medium</v>
      </c>
      <c r="U4547" s="33">
        <f>Datos_Limpios[[#This Row],[Number of Complaints or Support]]/Datos_Limpios[[#This Row],[Account Length (in months)]]</f>
        <v>0</v>
      </c>
      <c r="V4547" t="str" cm="1">
        <f t="array" ref="V4547">_xlfn.IFS(H4547&lt;30,"Under 30",H4547&lt;66,"Middle Age",H4547&gt;=66,"Senior")</f>
        <v>Under 30</v>
      </c>
      <c r="W4547" t="s">
        <v>6825</v>
      </c>
    </row>
    <row r="4548" spans="1:23" x14ac:dyDescent="0.3">
      <c r="A4548" t="s">
        <v>4645</v>
      </c>
      <c r="B4548" t="s">
        <v>23</v>
      </c>
      <c r="C4548">
        <v>59</v>
      </c>
      <c r="D4548">
        <v>2</v>
      </c>
      <c r="E4548" t="s">
        <v>23</v>
      </c>
      <c r="F4548" t="s">
        <v>84</v>
      </c>
      <c r="G4548" t="s">
        <v>6790</v>
      </c>
      <c r="H4548">
        <v>65</v>
      </c>
      <c r="I4548" t="s">
        <v>17</v>
      </c>
      <c r="J4548">
        <v>0</v>
      </c>
      <c r="K4548" t="s">
        <v>20</v>
      </c>
      <c r="L4548" t="s">
        <v>6792</v>
      </c>
      <c r="M4548">
        <v>54</v>
      </c>
      <c r="N4548" t="s">
        <v>27</v>
      </c>
      <c r="O4548" t="s">
        <v>108</v>
      </c>
      <c r="P4548" s="32">
        <v>44270</v>
      </c>
      <c r="Q4548" s="1">
        <v>48.642842961138228</v>
      </c>
      <c r="R4548">
        <v>8</v>
      </c>
      <c r="S4548" t="str" cm="1">
        <f t="array" ref="S4548">_xlfn.IFS(R4548=0,"None",R4548&lt;3,"Low",R4548&lt;6,"Medium",R4548&lt;=10,"High")</f>
        <v>High</v>
      </c>
      <c r="T4548" t="str" cm="1">
        <f t="array" ref="T4548">_xlfn.IFS(M4548&lt;=20,"Low",M4548&lt;=50,"Medium",M4548&lt;=90,"High")</f>
        <v>High</v>
      </c>
      <c r="U4548" s="33">
        <f>Datos_Limpios[[#This Row],[Number of Complaints or Support]]/Datos_Limpios[[#This Row],[Account Length (in months)]]</f>
        <v>0.13559322033898305</v>
      </c>
      <c r="V4548" t="str" cm="1">
        <f t="array" ref="V4548">_xlfn.IFS(H4548&lt;30,"Under 30",H4548&lt;66,"Middle Age",H4548&gt;=66,"Senior")</f>
        <v>Middle Age</v>
      </c>
      <c r="W4548" t="s">
        <v>6824</v>
      </c>
    </row>
    <row r="4549" spans="1:23" x14ac:dyDescent="0.3">
      <c r="A4549" t="s">
        <v>4646</v>
      </c>
      <c r="B4549" t="s">
        <v>17</v>
      </c>
      <c r="C4549">
        <v>25</v>
      </c>
      <c r="D4549">
        <v>0</v>
      </c>
      <c r="E4549" t="s">
        <v>23</v>
      </c>
      <c r="F4549" t="s">
        <v>26</v>
      </c>
      <c r="G4549" t="s">
        <v>6790</v>
      </c>
      <c r="H4549">
        <v>30</v>
      </c>
      <c r="I4549" t="s">
        <v>17</v>
      </c>
      <c r="J4549">
        <v>0</v>
      </c>
      <c r="K4549" t="s">
        <v>24</v>
      </c>
      <c r="L4549" t="s">
        <v>6794</v>
      </c>
      <c r="M4549">
        <v>29</v>
      </c>
      <c r="P4549" s="32">
        <v>43832</v>
      </c>
      <c r="Q4549" s="1">
        <v>29.132908267918179</v>
      </c>
      <c r="R4549">
        <v>8</v>
      </c>
      <c r="S4549" t="str" cm="1">
        <f t="array" ref="S4549">_xlfn.IFS(R4549=0,"None",R4549&lt;3,"Low",R4549&lt;6,"Medium",R4549&lt;=10,"High")</f>
        <v>High</v>
      </c>
      <c r="T4549" t="str" cm="1">
        <f t="array" ref="T4549">_xlfn.IFS(M4549&lt;=20,"Low",M4549&lt;=50,"Medium",M4549&lt;=90,"High")</f>
        <v>Medium</v>
      </c>
      <c r="U4549" s="33">
        <f>Datos_Limpios[[#This Row],[Number of Complaints or Support]]/Datos_Limpios[[#This Row],[Account Length (in months)]]</f>
        <v>0.32</v>
      </c>
      <c r="V4549" t="str" cm="1">
        <f t="array" ref="V4549">_xlfn.IFS(H4549&lt;30,"Under 30",H4549&lt;66,"Middle Age",H4549&gt;=66,"Senior")</f>
        <v>Middle Age</v>
      </c>
      <c r="W4549" t="s">
        <v>6824</v>
      </c>
    </row>
    <row r="4550" spans="1:23" x14ac:dyDescent="0.3">
      <c r="A4550" t="s">
        <v>4647</v>
      </c>
      <c r="B4550" t="s">
        <v>23</v>
      </c>
      <c r="C4550">
        <v>5</v>
      </c>
      <c r="D4550">
        <v>1</v>
      </c>
      <c r="E4550" t="s">
        <v>17</v>
      </c>
      <c r="F4550" t="s">
        <v>245</v>
      </c>
      <c r="G4550" t="s">
        <v>6790</v>
      </c>
      <c r="H4550">
        <v>33</v>
      </c>
      <c r="I4550" t="s">
        <v>23</v>
      </c>
      <c r="J4550">
        <v>5</v>
      </c>
      <c r="K4550" t="s">
        <v>20</v>
      </c>
      <c r="L4550" t="s">
        <v>6792</v>
      </c>
      <c r="M4550">
        <v>11</v>
      </c>
      <c r="N4550" t="s">
        <v>91</v>
      </c>
      <c r="O4550" t="s">
        <v>203</v>
      </c>
      <c r="P4550" s="32">
        <v>44570</v>
      </c>
      <c r="Q4550" s="1">
        <v>8.9314361688258348</v>
      </c>
      <c r="R4550">
        <v>9</v>
      </c>
      <c r="S4550" t="str" cm="1">
        <f t="array" ref="S4550">_xlfn.IFS(R4550=0,"None",R4550&lt;3,"Low",R4550&lt;6,"Medium",R4550&lt;=10,"High")</f>
        <v>High</v>
      </c>
      <c r="T4550" t="str" cm="1">
        <f t="array" ref="T4550">_xlfn.IFS(M4550&lt;=20,"Low",M4550&lt;=50,"Medium",M4550&lt;=90,"High")</f>
        <v>Low</v>
      </c>
      <c r="U4550" s="33">
        <f>Datos_Limpios[[#This Row],[Number of Complaints or Support]]/Datos_Limpios[[#This Row],[Account Length (in months)]]</f>
        <v>1.8</v>
      </c>
      <c r="V4550" t="str" cm="1">
        <f t="array" ref="V4550">_xlfn.IFS(H4550&lt;30,"Under 30",H4550&lt;66,"Middle Age",H4550&gt;=66,"Senior")</f>
        <v>Middle Age</v>
      </c>
      <c r="W4550" t="s">
        <v>6823</v>
      </c>
    </row>
    <row r="4551" spans="1:23" x14ac:dyDescent="0.3">
      <c r="A4551" t="s">
        <v>4648</v>
      </c>
      <c r="B4551" t="s">
        <v>17</v>
      </c>
      <c r="C4551">
        <v>10</v>
      </c>
      <c r="D4551">
        <v>2</v>
      </c>
      <c r="E4551" t="s">
        <v>17</v>
      </c>
      <c r="F4551" t="s">
        <v>90</v>
      </c>
      <c r="G4551" t="s">
        <v>6790</v>
      </c>
      <c r="H4551">
        <v>26</v>
      </c>
      <c r="I4551" t="s">
        <v>17</v>
      </c>
      <c r="J4551">
        <v>0</v>
      </c>
      <c r="K4551" t="s">
        <v>32</v>
      </c>
      <c r="L4551" t="s">
        <v>6791</v>
      </c>
      <c r="M4551">
        <v>10</v>
      </c>
      <c r="P4551" s="32">
        <v>44771</v>
      </c>
      <c r="Q4551" s="1">
        <v>8.6261330902037479</v>
      </c>
      <c r="R4551">
        <v>2</v>
      </c>
      <c r="S4551" t="str" cm="1">
        <f t="array" ref="S4551">_xlfn.IFS(R4551=0,"None",R4551&lt;3,"Low",R4551&lt;6,"Medium",R4551&lt;=10,"High")</f>
        <v>Low</v>
      </c>
      <c r="T4551" t="str" cm="1">
        <f t="array" ref="T4551">_xlfn.IFS(M4551&lt;=20,"Low",M4551&lt;=50,"Medium",M4551&lt;=90,"High")</f>
        <v>Low</v>
      </c>
      <c r="U4551" s="33">
        <f>Datos_Limpios[[#This Row],[Number of Complaints or Support]]/Datos_Limpios[[#This Row],[Account Length (in months)]]</f>
        <v>0.2</v>
      </c>
      <c r="V4551" t="str" cm="1">
        <f t="array" ref="V4551">_xlfn.IFS(H4551&lt;30,"Under 30",H4551&lt;66,"Middle Age",H4551&gt;=66,"Senior")</f>
        <v>Under 30</v>
      </c>
      <c r="W4551" t="s">
        <v>6823</v>
      </c>
    </row>
    <row r="4552" spans="1:23" x14ac:dyDescent="0.3">
      <c r="A4552" t="s">
        <v>4649</v>
      </c>
      <c r="B4552" t="s">
        <v>23</v>
      </c>
      <c r="C4552">
        <v>2</v>
      </c>
      <c r="D4552">
        <v>3</v>
      </c>
      <c r="E4552" t="s">
        <v>23</v>
      </c>
      <c r="F4552" t="s">
        <v>158</v>
      </c>
      <c r="G4552" t="s">
        <v>6790</v>
      </c>
      <c r="H4552">
        <v>74</v>
      </c>
      <c r="I4552" t="s">
        <v>17</v>
      </c>
      <c r="J4552">
        <v>0</v>
      </c>
      <c r="K4552" t="s">
        <v>20</v>
      </c>
      <c r="L4552" t="s">
        <v>6792</v>
      </c>
      <c r="M4552">
        <v>31</v>
      </c>
      <c r="N4552" t="s">
        <v>27</v>
      </c>
      <c r="O4552" t="s">
        <v>125</v>
      </c>
      <c r="P4552" s="32">
        <v>44327</v>
      </c>
      <c r="Q4552" s="1">
        <v>27.180628811725992</v>
      </c>
      <c r="R4552">
        <v>10</v>
      </c>
      <c r="S4552" t="str" cm="1">
        <f t="array" ref="S4552">_xlfn.IFS(R4552=0,"None",R4552&lt;3,"Low",R4552&lt;6,"Medium",R4552&lt;=10,"High")</f>
        <v>High</v>
      </c>
      <c r="T4552" t="str" cm="1">
        <f t="array" ref="T4552">_xlfn.IFS(M4552&lt;=20,"Low",M4552&lt;=50,"Medium",M4552&lt;=90,"High")</f>
        <v>Medium</v>
      </c>
      <c r="U4552" s="33">
        <f>Datos_Limpios[[#This Row],[Number of Complaints or Support]]/Datos_Limpios[[#This Row],[Account Length (in months)]]</f>
        <v>5</v>
      </c>
      <c r="V4552" t="str" cm="1">
        <f t="array" ref="V4552">_xlfn.IFS(H4552&lt;30,"Under 30",H4552&lt;66,"Middle Age",H4552&gt;=66,"Senior")</f>
        <v>Senior</v>
      </c>
      <c r="W4552" t="s">
        <v>6823</v>
      </c>
    </row>
    <row r="4553" spans="1:23" x14ac:dyDescent="0.3">
      <c r="A4553" t="s">
        <v>4650</v>
      </c>
      <c r="B4553" t="s">
        <v>17</v>
      </c>
      <c r="C4553">
        <v>46</v>
      </c>
      <c r="D4553">
        <v>0</v>
      </c>
      <c r="E4553" t="s">
        <v>17</v>
      </c>
      <c r="F4553" t="s">
        <v>121</v>
      </c>
      <c r="G4553" t="s">
        <v>19</v>
      </c>
      <c r="H4553">
        <v>60</v>
      </c>
      <c r="I4553" t="s">
        <v>17</v>
      </c>
      <c r="J4553">
        <v>0</v>
      </c>
      <c r="K4553" t="s">
        <v>24</v>
      </c>
      <c r="L4553" t="s">
        <v>6792</v>
      </c>
      <c r="M4553">
        <v>7</v>
      </c>
      <c r="P4553" s="32">
        <v>44464</v>
      </c>
      <c r="Q4553" s="1">
        <v>8.1695541777481449</v>
      </c>
      <c r="R4553">
        <v>9</v>
      </c>
      <c r="S4553" t="str" cm="1">
        <f t="array" ref="S4553">_xlfn.IFS(R4553=0,"None",R4553&lt;3,"Low",R4553&lt;6,"Medium",R4553&lt;=10,"High")</f>
        <v>High</v>
      </c>
      <c r="T4553" t="str" cm="1">
        <f t="array" ref="T4553">_xlfn.IFS(M4553&lt;=20,"Low",M4553&lt;=50,"Medium",M4553&lt;=90,"High")</f>
        <v>Low</v>
      </c>
      <c r="U4553" s="33">
        <f>Datos_Limpios[[#This Row],[Number of Complaints or Support]]/Datos_Limpios[[#This Row],[Account Length (in months)]]</f>
        <v>0.19565217391304349</v>
      </c>
      <c r="V4553" t="str" cm="1">
        <f t="array" ref="V4553">_xlfn.IFS(H4553&lt;30,"Under 30",H4553&lt;66,"Middle Age",H4553&gt;=66,"Senior")</f>
        <v>Middle Age</v>
      </c>
      <c r="W4553" t="s">
        <v>6826</v>
      </c>
    </row>
    <row r="4554" spans="1:23" x14ac:dyDescent="0.3">
      <c r="A4554" t="s">
        <v>4651</v>
      </c>
      <c r="B4554" t="s">
        <v>17</v>
      </c>
      <c r="C4554">
        <v>8</v>
      </c>
      <c r="D4554">
        <v>0</v>
      </c>
      <c r="E4554" t="s">
        <v>23</v>
      </c>
      <c r="F4554" t="s">
        <v>142</v>
      </c>
      <c r="G4554" t="s">
        <v>6790</v>
      </c>
      <c r="H4554">
        <v>45</v>
      </c>
      <c r="I4554" t="s">
        <v>17</v>
      </c>
      <c r="J4554">
        <v>0</v>
      </c>
      <c r="K4554" t="s">
        <v>32</v>
      </c>
      <c r="L4554" t="s">
        <v>6794</v>
      </c>
      <c r="M4554">
        <v>19</v>
      </c>
      <c r="P4554" s="32">
        <v>45112</v>
      </c>
      <c r="Q4554" s="1">
        <v>20.86166673090823</v>
      </c>
      <c r="R4554">
        <v>3</v>
      </c>
      <c r="S4554" t="str" cm="1">
        <f t="array" ref="S4554">_xlfn.IFS(R4554=0,"None",R4554&lt;3,"Low",R4554&lt;6,"Medium",R4554&lt;=10,"High")</f>
        <v>Medium</v>
      </c>
      <c r="T4554" t="str" cm="1">
        <f t="array" ref="T4554">_xlfn.IFS(M4554&lt;=20,"Low",M4554&lt;=50,"Medium",M4554&lt;=90,"High")</f>
        <v>Low</v>
      </c>
      <c r="U4554" s="33">
        <f>Datos_Limpios[[#This Row],[Number of Complaints or Support]]/Datos_Limpios[[#This Row],[Account Length (in months)]]</f>
        <v>0.375</v>
      </c>
      <c r="V4554" t="str" cm="1">
        <f t="array" ref="V4554">_xlfn.IFS(H4554&lt;30,"Under 30",H4554&lt;66,"Middle Age",H4554&gt;=66,"Senior")</f>
        <v>Middle Age</v>
      </c>
      <c r="W4554" t="s">
        <v>6823</v>
      </c>
    </row>
    <row r="4555" spans="1:23" x14ac:dyDescent="0.3">
      <c r="A4555" t="s">
        <v>4652</v>
      </c>
      <c r="B4555" t="s">
        <v>23</v>
      </c>
      <c r="C4555">
        <v>63</v>
      </c>
      <c r="D4555">
        <v>5</v>
      </c>
      <c r="E4555" t="s">
        <v>23</v>
      </c>
      <c r="F4555" t="s">
        <v>84</v>
      </c>
      <c r="G4555" t="s">
        <v>19</v>
      </c>
      <c r="H4555">
        <v>31</v>
      </c>
      <c r="I4555" t="s">
        <v>17</v>
      </c>
      <c r="J4555">
        <v>0</v>
      </c>
      <c r="K4555" t="s">
        <v>20</v>
      </c>
      <c r="L4555" t="s">
        <v>6792</v>
      </c>
      <c r="M4555">
        <v>60</v>
      </c>
      <c r="N4555" t="s">
        <v>27</v>
      </c>
      <c r="O4555" t="s">
        <v>108</v>
      </c>
      <c r="P4555" s="32">
        <v>43891</v>
      </c>
      <c r="Q4555" s="1">
        <v>52.025242588564247</v>
      </c>
      <c r="R4555">
        <v>3</v>
      </c>
      <c r="S4555" t="str" cm="1">
        <f t="array" ref="S4555">_xlfn.IFS(R4555=0,"None",R4555&lt;3,"Low",R4555&lt;6,"Medium",R4555&lt;=10,"High")</f>
        <v>Medium</v>
      </c>
      <c r="T4555" t="str" cm="1">
        <f t="array" ref="T4555">_xlfn.IFS(M4555&lt;=20,"Low",M4555&lt;=50,"Medium",M4555&lt;=90,"High")</f>
        <v>High</v>
      </c>
      <c r="U4555" s="33">
        <f>Datos_Limpios[[#This Row],[Number of Complaints or Support]]/Datos_Limpios[[#This Row],[Account Length (in months)]]</f>
        <v>4.7619047619047616E-2</v>
      </c>
      <c r="V4555" t="str" cm="1">
        <f t="array" ref="V4555">_xlfn.IFS(H4555&lt;30,"Under 30",H4555&lt;66,"Middle Age",H4555&gt;=66,"Senior")</f>
        <v>Middle Age</v>
      </c>
      <c r="W4555" t="s">
        <v>6824</v>
      </c>
    </row>
    <row r="4556" spans="1:23" x14ac:dyDescent="0.3">
      <c r="A4556" t="s">
        <v>4653</v>
      </c>
      <c r="B4556" t="s">
        <v>17</v>
      </c>
      <c r="C4556">
        <v>66</v>
      </c>
      <c r="D4556">
        <v>0</v>
      </c>
      <c r="E4556" t="s">
        <v>17</v>
      </c>
      <c r="F4556" t="s">
        <v>156</v>
      </c>
      <c r="G4556" t="s">
        <v>6790</v>
      </c>
      <c r="H4556">
        <v>64</v>
      </c>
      <c r="I4556" t="s">
        <v>23</v>
      </c>
      <c r="J4556">
        <v>3</v>
      </c>
      <c r="K4556" t="s">
        <v>32</v>
      </c>
      <c r="L4556" t="s">
        <v>6792</v>
      </c>
      <c r="M4556">
        <v>9</v>
      </c>
      <c r="P4556" s="32">
        <v>44398</v>
      </c>
      <c r="Q4556" s="1">
        <v>9.805713172579436</v>
      </c>
      <c r="R4556">
        <v>0</v>
      </c>
      <c r="S4556" t="str" cm="1">
        <f t="array" ref="S4556">_xlfn.IFS(R4556=0,"None",R4556&lt;3,"Low",R4556&lt;6,"Medium",R4556&lt;=10,"High")</f>
        <v>None</v>
      </c>
      <c r="T4556" t="str" cm="1">
        <f t="array" ref="T4556">_xlfn.IFS(M4556&lt;=20,"Low",M4556&lt;=50,"Medium",M4556&lt;=90,"High")</f>
        <v>Low</v>
      </c>
      <c r="U4556" s="33">
        <f>Datos_Limpios[[#This Row],[Number of Complaints or Support]]/Datos_Limpios[[#This Row],[Account Length (in months)]]</f>
        <v>0</v>
      </c>
      <c r="V4556" t="str" cm="1">
        <f t="array" ref="V4556">_xlfn.IFS(H4556&lt;30,"Under 30",H4556&lt;66,"Middle Age",H4556&gt;=66,"Senior")</f>
        <v>Middle Age</v>
      </c>
      <c r="W4556" t="s">
        <v>6825</v>
      </c>
    </row>
    <row r="4557" spans="1:23" x14ac:dyDescent="0.3">
      <c r="A4557" t="s">
        <v>4654</v>
      </c>
      <c r="B4557" t="s">
        <v>17</v>
      </c>
      <c r="C4557">
        <v>51</v>
      </c>
      <c r="D4557">
        <v>0</v>
      </c>
      <c r="E4557" t="s">
        <v>23</v>
      </c>
      <c r="F4557" t="s">
        <v>192</v>
      </c>
      <c r="G4557" t="s">
        <v>6790</v>
      </c>
      <c r="H4557">
        <v>62</v>
      </c>
      <c r="I4557" t="s">
        <v>17</v>
      </c>
      <c r="J4557">
        <v>0</v>
      </c>
      <c r="K4557" t="s">
        <v>20</v>
      </c>
      <c r="L4557" t="s">
        <v>6791</v>
      </c>
      <c r="M4557">
        <v>53</v>
      </c>
      <c r="P4557" s="32">
        <v>44833</v>
      </c>
      <c r="Q4557" s="1">
        <v>61.014101872352377</v>
      </c>
      <c r="R4557">
        <v>2</v>
      </c>
      <c r="S4557" t="str" cm="1">
        <f t="array" ref="S4557">_xlfn.IFS(R4557=0,"None",R4557&lt;3,"Low",R4557&lt;6,"Medium",R4557&lt;=10,"High")</f>
        <v>Low</v>
      </c>
      <c r="T4557" t="str" cm="1">
        <f t="array" ref="T4557">_xlfn.IFS(M4557&lt;=20,"Low",M4557&lt;=50,"Medium",M4557&lt;=90,"High")</f>
        <v>High</v>
      </c>
      <c r="U4557" s="33">
        <f>Datos_Limpios[[#This Row],[Number of Complaints or Support]]/Datos_Limpios[[#This Row],[Account Length (in months)]]</f>
        <v>3.9215686274509803E-2</v>
      </c>
      <c r="V4557" t="str" cm="1">
        <f t="array" ref="V4557">_xlfn.IFS(H4557&lt;30,"Under 30",H4557&lt;66,"Middle Age",H4557&gt;=66,"Senior")</f>
        <v>Middle Age</v>
      </c>
      <c r="W4557" t="s">
        <v>6824</v>
      </c>
    </row>
    <row r="4558" spans="1:23" x14ac:dyDescent="0.3">
      <c r="A4558" t="s">
        <v>4655</v>
      </c>
      <c r="B4558" t="s">
        <v>17</v>
      </c>
      <c r="C4558">
        <v>7</v>
      </c>
      <c r="D4558">
        <v>1</v>
      </c>
      <c r="E4558" t="s">
        <v>23</v>
      </c>
      <c r="F4558" t="s">
        <v>38</v>
      </c>
      <c r="G4558" t="s">
        <v>6790</v>
      </c>
      <c r="H4558">
        <v>45</v>
      </c>
      <c r="I4558" t="s">
        <v>23</v>
      </c>
      <c r="J4558">
        <v>4</v>
      </c>
      <c r="K4558" t="s">
        <v>20</v>
      </c>
      <c r="L4558" t="s">
        <v>6792</v>
      </c>
      <c r="M4558">
        <v>16</v>
      </c>
      <c r="P4558" s="32">
        <v>44009</v>
      </c>
      <c r="Q4558" s="1">
        <v>17.768751621622201</v>
      </c>
      <c r="R4558">
        <v>3</v>
      </c>
      <c r="S4558" t="str" cm="1">
        <f t="array" ref="S4558">_xlfn.IFS(R4558=0,"None",R4558&lt;3,"Low",R4558&lt;6,"Medium",R4558&lt;=10,"High")</f>
        <v>Medium</v>
      </c>
      <c r="T4558" t="str" cm="1">
        <f t="array" ref="T4558">_xlfn.IFS(M4558&lt;=20,"Low",M4558&lt;=50,"Medium",M4558&lt;=90,"High")</f>
        <v>Low</v>
      </c>
      <c r="U4558" s="33">
        <f>Datos_Limpios[[#This Row],[Number of Complaints or Support]]/Datos_Limpios[[#This Row],[Account Length (in months)]]</f>
        <v>0.42857142857142855</v>
      </c>
      <c r="V4558" t="str" cm="1">
        <f t="array" ref="V4558">_xlfn.IFS(H4558&lt;30,"Under 30",H4558&lt;66,"Middle Age",H4558&gt;=66,"Senior")</f>
        <v>Middle Age</v>
      </c>
      <c r="W4558" t="s">
        <v>6825</v>
      </c>
    </row>
    <row r="4559" spans="1:23" x14ac:dyDescent="0.3">
      <c r="A4559" t="s">
        <v>4656</v>
      </c>
      <c r="B4559" t="s">
        <v>17</v>
      </c>
      <c r="C4559">
        <v>3</v>
      </c>
      <c r="D4559">
        <v>0</v>
      </c>
      <c r="E4559" t="s">
        <v>17</v>
      </c>
      <c r="F4559" t="s">
        <v>196</v>
      </c>
      <c r="G4559" t="s">
        <v>6790</v>
      </c>
      <c r="H4559">
        <v>29</v>
      </c>
      <c r="I4559" t="s">
        <v>17</v>
      </c>
      <c r="J4559">
        <v>0</v>
      </c>
      <c r="K4559" t="s">
        <v>20</v>
      </c>
      <c r="L4559" t="s">
        <v>6791</v>
      </c>
      <c r="M4559">
        <v>10</v>
      </c>
      <c r="P4559" s="32">
        <v>44636</v>
      </c>
      <c r="Q4559" s="1">
        <v>11.407769900672379</v>
      </c>
      <c r="R4559">
        <v>2</v>
      </c>
      <c r="S4559" t="str" cm="1">
        <f t="array" ref="S4559">_xlfn.IFS(R4559=0,"None",R4559&lt;3,"Low",R4559&lt;6,"Medium",R4559&lt;=10,"High")</f>
        <v>Low</v>
      </c>
      <c r="T4559" t="str" cm="1">
        <f t="array" ref="T4559">_xlfn.IFS(M4559&lt;=20,"Low",M4559&lt;=50,"Medium",M4559&lt;=90,"High")</f>
        <v>Low</v>
      </c>
      <c r="U4559" s="33">
        <f>Datos_Limpios[[#This Row],[Number of Complaints or Support]]/Datos_Limpios[[#This Row],[Account Length (in months)]]</f>
        <v>0.66666666666666663</v>
      </c>
      <c r="V4559" t="str" cm="1">
        <f t="array" ref="V4559">_xlfn.IFS(H4559&lt;30,"Under 30",H4559&lt;66,"Middle Age",H4559&gt;=66,"Senior")</f>
        <v>Under 30</v>
      </c>
      <c r="W4559" t="s">
        <v>6826</v>
      </c>
    </row>
    <row r="4560" spans="1:23" x14ac:dyDescent="0.3">
      <c r="A4560" t="s">
        <v>4657</v>
      </c>
      <c r="B4560" t="s">
        <v>17</v>
      </c>
      <c r="C4560">
        <v>45</v>
      </c>
      <c r="D4560">
        <v>0</v>
      </c>
      <c r="E4560" t="s">
        <v>23</v>
      </c>
      <c r="F4560" t="s">
        <v>123</v>
      </c>
      <c r="G4560" t="s">
        <v>6790</v>
      </c>
      <c r="H4560">
        <v>54</v>
      </c>
      <c r="I4560" t="s">
        <v>17</v>
      </c>
      <c r="J4560">
        <v>0</v>
      </c>
      <c r="K4560" t="s">
        <v>20</v>
      </c>
      <c r="L4560" t="s">
        <v>6791</v>
      </c>
      <c r="M4560">
        <v>35</v>
      </c>
      <c r="P4560" s="32">
        <v>44492</v>
      </c>
      <c r="Q4560" s="1">
        <v>35.377856147492338</v>
      </c>
      <c r="R4560">
        <v>6</v>
      </c>
      <c r="S4560" t="str" cm="1">
        <f t="array" ref="S4560">_xlfn.IFS(R4560=0,"None",R4560&lt;3,"Low",R4560&lt;6,"Medium",R4560&lt;=10,"High")</f>
        <v>High</v>
      </c>
      <c r="T4560" t="str" cm="1">
        <f t="array" ref="T4560">_xlfn.IFS(M4560&lt;=20,"Low",M4560&lt;=50,"Medium",M4560&lt;=90,"High")</f>
        <v>Medium</v>
      </c>
      <c r="U4560" s="33">
        <f>Datos_Limpios[[#This Row],[Number of Complaints or Support]]/Datos_Limpios[[#This Row],[Account Length (in months)]]</f>
        <v>0.13333333333333333</v>
      </c>
      <c r="V4560" t="str" cm="1">
        <f t="array" ref="V4560">_xlfn.IFS(H4560&lt;30,"Under 30",H4560&lt;66,"Middle Age",H4560&gt;=66,"Senior")</f>
        <v>Middle Age</v>
      </c>
      <c r="W4560" t="s">
        <v>6824</v>
      </c>
    </row>
    <row r="4561" spans="1:23" x14ac:dyDescent="0.3">
      <c r="A4561" t="s">
        <v>4658</v>
      </c>
      <c r="B4561" t="s">
        <v>17</v>
      </c>
      <c r="C4561">
        <v>73</v>
      </c>
      <c r="D4561">
        <v>2</v>
      </c>
      <c r="E4561" t="s">
        <v>23</v>
      </c>
      <c r="F4561" t="s">
        <v>86</v>
      </c>
      <c r="G4561" t="s">
        <v>6790</v>
      </c>
      <c r="H4561">
        <v>37</v>
      </c>
      <c r="I4561" t="s">
        <v>17</v>
      </c>
      <c r="J4561">
        <v>0</v>
      </c>
      <c r="K4561" t="s">
        <v>32</v>
      </c>
      <c r="L4561" t="s">
        <v>6791</v>
      </c>
      <c r="M4561">
        <v>51</v>
      </c>
      <c r="P4561" s="32">
        <v>44007</v>
      </c>
      <c r="Q4561" s="1">
        <v>54.330000275901313</v>
      </c>
      <c r="R4561">
        <v>5</v>
      </c>
      <c r="S4561" t="str" cm="1">
        <f t="array" ref="S4561">_xlfn.IFS(R4561=0,"None",R4561&lt;3,"Low",R4561&lt;6,"Medium",R4561&lt;=10,"High")</f>
        <v>Medium</v>
      </c>
      <c r="T4561" t="str" cm="1">
        <f t="array" ref="T4561">_xlfn.IFS(M4561&lt;=20,"Low",M4561&lt;=50,"Medium",M4561&lt;=90,"High")</f>
        <v>High</v>
      </c>
      <c r="U4561" s="33">
        <f>Datos_Limpios[[#This Row],[Number of Complaints or Support]]/Datos_Limpios[[#This Row],[Account Length (in months)]]</f>
        <v>6.8493150684931503E-2</v>
      </c>
      <c r="V4561" t="str" cm="1">
        <f t="array" ref="V4561">_xlfn.IFS(H4561&lt;30,"Under 30",H4561&lt;66,"Middle Age",H4561&gt;=66,"Senior")</f>
        <v>Middle Age</v>
      </c>
      <c r="W4561" t="s">
        <v>6824</v>
      </c>
    </row>
    <row r="4562" spans="1:23" x14ac:dyDescent="0.3">
      <c r="A4562" t="s">
        <v>4659</v>
      </c>
      <c r="B4562" t="s">
        <v>17</v>
      </c>
      <c r="C4562">
        <v>5</v>
      </c>
      <c r="D4562">
        <v>0</v>
      </c>
      <c r="E4562" t="s">
        <v>23</v>
      </c>
      <c r="F4562" t="s">
        <v>140</v>
      </c>
      <c r="G4562" t="s">
        <v>6790</v>
      </c>
      <c r="H4562">
        <v>55</v>
      </c>
      <c r="I4562" t="s">
        <v>23</v>
      </c>
      <c r="J4562">
        <v>2</v>
      </c>
      <c r="K4562" t="s">
        <v>20</v>
      </c>
      <c r="L4562" t="s">
        <v>6792</v>
      </c>
      <c r="M4562">
        <v>15</v>
      </c>
      <c r="P4562" s="32">
        <v>44752</v>
      </c>
      <c r="Q4562" s="1">
        <v>13.966138706767429</v>
      </c>
      <c r="R4562">
        <v>1</v>
      </c>
      <c r="S4562" t="str" cm="1">
        <f t="array" ref="S4562">_xlfn.IFS(R4562=0,"None",R4562&lt;3,"Low",R4562&lt;6,"Medium",R4562&lt;=10,"High")</f>
        <v>Low</v>
      </c>
      <c r="T4562" t="str" cm="1">
        <f t="array" ref="T4562">_xlfn.IFS(M4562&lt;=20,"Low",M4562&lt;=50,"Medium",M4562&lt;=90,"High")</f>
        <v>Low</v>
      </c>
      <c r="U4562" s="33">
        <f>Datos_Limpios[[#This Row],[Number of Complaints or Support]]/Datos_Limpios[[#This Row],[Account Length (in months)]]</f>
        <v>0.2</v>
      </c>
      <c r="V4562" t="str" cm="1">
        <f t="array" ref="V4562">_xlfn.IFS(H4562&lt;30,"Under 30",H4562&lt;66,"Middle Age",H4562&gt;=66,"Senior")</f>
        <v>Middle Age</v>
      </c>
      <c r="W4562" t="s">
        <v>6826</v>
      </c>
    </row>
    <row r="4563" spans="1:23" x14ac:dyDescent="0.3">
      <c r="A4563" t="s">
        <v>4660</v>
      </c>
      <c r="B4563" t="s">
        <v>17</v>
      </c>
      <c r="C4563">
        <v>36</v>
      </c>
      <c r="D4563">
        <v>2</v>
      </c>
      <c r="E4563" t="s">
        <v>23</v>
      </c>
      <c r="F4563" t="s">
        <v>22</v>
      </c>
      <c r="G4563" t="s">
        <v>19</v>
      </c>
      <c r="H4563">
        <v>23</v>
      </c>
      <c r="I4563" t="s">
        <v>23</v>
      </c>
      <c r="J4563">
        <v>3</v>
      </c>
      <c r="K4563" t="s">
        <v>32</v>
      </c>
      <c r="L4563" t="s">
        <v>6791</v>
      </c>
      <c r="M4563">
        <v>43</v>
      </c>
      <c r="P4563" s="32">
        <v>44618</v>
      </c>
      <c r="Q4563" s="1">
        <v>39.588072487602368</v>
      </c>
      <c r="R4563">
        <v>0</v>
      </c>
      <c r="S4563" t="str" cm="1">
        <f t="array" ref="S4563">_xlfn.IFS(R4563=0,"None",R4563&lt;3,"Low",R4563&lt;6,"Medium",R4563&lt;=10,"High")</f>
        <v>None</v>
      </c>
      <c r="T4563" t="str" cm="1">
        <f t="array" ref="T4563">_xlfn.IFS(M4563&lt;=20,"Low",M4563&lt;=50,"Medium",M4563&lt;=90,"High")</f>
        <v>Medium</v>
      </c>
      <c r="U4563" s="33">
        <f>Datos_Limpios[[#This Row],[Number of Complaints or Support]]/Datos_Limpios[[#This Row],[Account Length (in months)]]</f>
        <v>0</v>
      </c>
      <c r="V4563" t="str" cm="1">
        <f t="array" ref="V4563">_xlfn.IFS(H4563&lt;30,"Under 30",H4563&lt;66,"Middle Age",H4563&gt;=66,"Senior")</f>
        <v>Under 30</v>
      </c>
      <c r="W4563" t="s">
        <v>6823</v>
      </c>
    </row>
    <row r="4564" spans="1:23" x14ac:dyDescent="0.3">
      <c r="A4564" t="s">
        <v>4661</v>
      </c>
      <c r="B4564" t="s">
        <v>17</v>
      </c>
      <c r="C4564">
        <v>53</v>
      </c>
      <c r="D4564">
        <v>0</v>
      </c>
      <c r="E4564" t="s">
        <v>23</v>
      </c>
      <c r="F4564" t="s">
        <v>121</v>
      </c>
      <c r="G4564" t="s">
        <v>19</v>
      </c>
      <c r="H4564">
        <v>39</v>
      </c>
      <c r="I4564" t="s">
        <v>17</v>
      </c>
      <c r="J4564">
        <v>0</v>
      </c>
      <c r="K4564" t="s">
        <v>24</v>
      </c>
      <c r="L4564" t="s">
        <v>6794</v>
      </c>
      <c r="M4564">
        <v>35</v>
      </c>
      <c r="P4564" s="32">
        <v>44015</v>
      </c>
      <c r="Q4564" s="1">
        <v>34.542546108542872</v>
      </c>
      <c r="R4564">
        <v>2</v>
      </c>
      <c r="S4564" t="str" cm="1">
        <f t="array" ref="S4564">_xlfn.IFS(R4564=0,"None",R4564&lt;3,"Low",R4564&lt;6,"Medium",R4564&lt;=10,"High")</f>
        <v>Low</v>
      </c>
      <c r="T4564" t="str" cm="1">
        <f t="array" ref="T4564">_xlfn.IFS(M4564&lt;=20,"Low",M4564&lt;=50,"Medium",M4564&lt;=90,"High")</f>
        <v>Medium</v>
      </c>
      <c r="U4564" s="33">
        <f>Datos_Limpios[[#This Row],[Number of Complaints or Support]]/Datos_Limpios[[#This Row],[Account Length (in months)]]</f>
        <v>3.7735849056603772E-2</v>
      </c>
      <c r="V4564" t="str" cm="1">
        <f t="array" ref="V4564">_xlfn.IFS(H4564&lt;30,"Under 30",H4564&lt;66,"Middle Age",H4564&gt;=66,"Senior")</f>
        <v>Middle Age</v>
      </c>
      <c r="W4564" t="s">
        <v>6826</v>
      </c>
    </row>
    <row r="4565" spans="1:23" x14ac:dyDescent="0.3">
      <c r="A4565" t="s">
        <v>4662</v>
      </c>
      <c r="B4565" t="s">
        <v>17</v>
      </c>
      <c r="C4565">
        <v>56</v>
      </c>
      <c r="D4565">
        <v>2</v>
      </c>
      <c r="E4565" t="s">
        <v>17</v>
      </c>
      <c r="F4565" t="s">
        <v>101</v>
      </c>
      <c r="G4565" t="s">
        <v>6790</v>
      </c>
      <c r="H4565">
        <v>43</v>
      </c>
      <c r="I4565" t="s">
        <v>23</v>
      </c>
      <c r="J4565">
        <v>2</v>
      </c>
      <c r="K4565" t="s">
        <v>32</v>
      </c>
      <c r="L4565" t="s">
        <v>6791</v>
      </c>
      <c r="M4565">
        <v>8</v>
      </c>
      <c r="P4565" s="32">
        <v>44876</v>
      </c>
      <c r="Q4565" s="1">
        <v>7.0732016545943761</v>
      </c>
      <c r="R4565">
        <v>0</v>
      </c>
      <c r="S4565" t="str" cm="1">
        <f t="array" ref="S4565">_xlfn.IFS(R4565=0,"None",R4565&lt;3,"Low",R4565&lt;6,"Medium",R4565&lt;=10,"High")</f>
        <v>None</v>
      </c>
      <c r="T4565" t="str" cm="1">
        <f t="array" ref="T4565">_xlfn.IFS(M4565&lt;=20,"Low",M4565&lt;=50,"Medium",M4565&lt;=90,"High")</f>
        <v>Low</v>
      </c>
      <c r="U4565" s="33">
        <f>Datos_Limpios[[#This Row],[Number of Complaints or Support]]/Datos_Limpios[[#This Row],[Account Length (in months)]]</f>
        <v>0</v>
      </c>
      <c r="V4565" t="str" cm="1">
        <f t="array" ref="V4565">_xlfn.IFS(H4565&lt;30,"Under 30",H4565&lt;66,"Middle Age",H4565&gt;=66,"Senior")</f>
        <v>Middle Age</v>
      </c>
      <c r="W4565" t="s">
        <v>6826</v>
      </c>
    </row>
    <row r="4566" spans="1:23" x14ac:dyDescent="0.3">
      <c r="A4566" t="s">
        <v>4663</v>
      </c>
      <c r="B4566" t="s">
        <v>17</v>
      </c>
      <c r="C4566">
        <v>8</v>
      </c>
      <c r="D4566">
        <v>0</v>
      </c>
      <c r="E4566" t="s">
        <v>23</v>
      </c>
      <c r="F4566" t="s">
        <v>49</v>
      </c>
      <c r="G4566" t="s">
        <v>6790</v>
      </c>
      <c r="H4566">
        <v>21</v>
      </c>
      <c r="I4566" t="s">
        <v>23</v>
      </c>
      <c r="J4566">
        <v>3</v>
      </c>
      <c r="K4566" t="s">
        <v>20</v>
      </c>
      <c r="L4566" t="s">
        <v>6791</v>
      </c>
      <c r="M4566">
        <v>28</v>
      </c>
      <c r="P4566" s="32">
        <v>44359</v>
      </c>
      <c r="Q4566" s="1">
        <v>25.445037454439181</v>
      </c>
      <c r="R4566">
        <v>0</v>
      </c>
      <c r="S4566" t="str" cm="1">
        <f t="array" ref="S4566">_xlfn.IFS(R4566=0,"None",R4566&lt;3,"Low",R4566&lt;6,"Medium",R4566&lt;=10,"High")</f>
        <v>None</v>
      </c>
      <c r="T4566" t="str" cm="1">
        <f t="array" ref="T4566">_xlfn.IFS(M4566&lt;=20,"Low",M4566&lt;=50,"Medium",M4566&lt;=90,"High")</f>
        <v>Medium</v>
      </c>
      <c r="U4566" s="33">
        <f>Datos_Limpios[[#This Row],[Number of Complaints or Support]]/Datos_Limpios[[#This Row],[Account Length (in months)]]</f>
        <v>0</v>
      </c>
      <c r="V4566" t="str" cm="1">
        <f t="array" ref="V4566">_xlfn.IFS(H4566&lt;30,"Under 30",H4566&lt;66,"Middle Age",H4566&gt;=66,"Senior")</f>
        <v>Under 30</v>
      </c>
      <c r="W4566" t="s">
        <v>6825</v>
      </c>
    </row>
    <row r="4567" spans="1:23" x14ac:dyDescent="0.3">
      <c r="A4567" t="s">
        <v>4664</v>
      </c>
      <c r="B4567" t="s">
        <v>23</v>
      </c>
      <c r="C4567">
        <v>29</v>
      </c>
      <c r="D4567">
        <v>0</v>
      </c>
      <c r="E4567" t="s">
        <v>23</v>
      </c>
      <c r="F4567" t="s">
        <v>350</v>
      </c>
      <c r="G4567" t="s">
        <v>19</v>
      </c>
      <c r="H4567">
        <v>25</v>
      </c>
      <c r="I4567" t="s">
        <v>23</v>
      </c>
      <c r="J4567">
        <v>2</v>
      </c>
      <c r="K4567" t="s">
        <v>20</v>
      </c>
      <c r="L4567" t="s">
        <v>6792</v>
      </c>
      <c r="M4567">
        <v>49</v>
      </c>
      <c r="N4567" t="s">
        <v>91</v>
      </c>
      <c r="O4567" t="s">
        <v>203</v>
      </c>
      <c r="P4567" s="32">
        <v>44704</v>
      </c>
      <c r="Q4567" s="1">
        <v>57.469531980879239</v>
      </c>
      <c r="R4567">
        <v>3</v>
      </c>
      <c r="S4567" t="str" cm="1">
        <f t="array" ref="S4567">_xlfn.IFS(R4567=0,"None",R4567&lt;3,"Low",R4567&lt;6,"Medium",R4567&lt;=10,"High")</f>
        <v>Medium</v>
      </c>
      <c r="T4567" t="str" cm="1">
        <f t="array" ref="T4567">_xlfn.IFS(M4567&lt;=20,"Low",M4567&lt;=50,"Medium",M4567&lt;=90,"High")</f>
        <v>Medium</v>
      </c>
      <c r="U4567" s="33">
        <f>Datos_Limpios[[#This Row],[Number of Complaints or Support]]/Datos_Limpios[[#This Row],[Account Length (in months)]]</f>
        <v>0.10344827586206896</v>
      </c>
      <c r="V4567" t="str" cm="1">
        <f t="array" ref="V4567">_xlfn.IFS(H4567&lt;30,"Under 30",H4567&lt;66,"Middle Age",H4567&gt;=66,"Senior")</f>
        <v>Under 30</v>
      </c>
      <c r="W4567" t="s">
        <v>6823</v>
      </c>
    </row>
    <row r="4568" spans="1:23" x14ac:dyDescent="0.3">
      <c r="A4568" t="s">
        <v>4665</v>
      </c>
      <c r="B4568" t="s">
        <v>23</v>
      </c>
      <c r="C4568">
        <v>15</v>
      </c>
      <c r="D4568">
        <v>5</v>
      </c>
      <c r="E4568" t="s">
        <v>17</v>
      </c>
      <c r="F4568" t="s">
        <v>350</v>
      </c>
      <c r="G4568" t="s">
        <v>19</v>
      </c>
      <c r="H4568">
        <v>69</v>
      </c>
      <c r="I4568" t="s">
        <v>17</v>
      </c>
      <c r="J4568">
        <v>0</v>
      </c>
      <c r="K4568" t="s">
        <v>20</v>
      </c>
      <c r="L4568" t="s">
        <v>6792</v>
      </c>
      <c r="M4568">
        <v>47</v>
      </c>
      <c r="N4568" t="s">
        <v>27</v>
      </c>
      <c r="O4568" t="s">
        <v>125</v>
      </c>
      <c r="P4568" s="32">
        <v>44885</v>
      </c>
      <c r="Q4568" s="1">
        <v>44.871322847471149</v>
      </c>
      <c r="R4568">
        <v>9</v>
      </c>
      <c r="S4568" t="str" cm="1">
        <f t="array" ref="S4568">_xlfn.IFS(R4568=0,"None",R4568&lt;3,"Low",R4568&lt;6,"Medium",R4568&lt;=10,"High")</f>
        <v>High</v>
      </c>
      <c r="T4568" t="str" cm="1">
        <f t="array" ref="T4568">_xlfn.IFS(M4568&lt;=20,"Low",M4568&lt;=50,"Medium",M4568&lt;=90,"High")</f>
        <v>Medium</v>
      </c>
      <c r="U4568" s="33">
        <f>Datos_Limpios[[#This Row],[Number of Complaints or Support]]/Datos_Limpios[[#This Row],[Account Length (in months)]]</f>
        <v>0.6</v>
      </c>
      <c r="V4568" t="str" cm="1">
        <f t="array" ref="V4568">_xlfn.IFS(H4568&lt;30,"Under 30",H4568&lt;66,"Middle Age",H4568&gt;=66,"Senior")</f>
        <v>Senior</v>
      </c>
      <c r="W4568" t="s">
        <v>6823</v>
      </c>
    </row>
    <row r="4569" spans="1:23" x14ac:dyDescent="0.3">
      <c r="A4569" t="s">
        <v>4666</v>
      </c>
      <c r="B4569" t="s">
        <v>17</v>
      </c>
      <c r="C4569">
        <v>8</v>
      </c>
      <c r="D4569">
        <v>0</v>
      </c>
      <c r="E4569" t="s">
        <v>23</v>
      </c>
      <c r="F4569" t="s">
        <v>128</v>
      </c>
      <c r="G4569" t="s">
        <v>19</v>
      </c>
      <c r="H4569">
        <v>77</v>
      </c>
      <c r="I4569" t="s">
        <v>17</v>
      </c>
      <c r="J4569">
        <v>0</v>
      </c>
      <c r="K4569" t="s">
        <v>20</v>
      </c>
      <c r="L4569" t="s">
        <v>6792</v>
      </c>
      <c r="M4569">
        <v>45</v>
      </c>
      <c r="P4569" s="32">
        <v>44340</v>
      </c>
      <c r="Q4569" s="1">
        <v>37.725970432748653</v>
      </c>
      <c r="R4569">
        <v>1</v>
      </c>
      <c r="S4569" t="str" cm="1">
        <f t="array" ref="S4569">_xlfn.IFS(R4569=0,"None",R4569&lt;3,"Low",R4569&lt;6,"Medium",R4569&lt;=10,"High")</f>
        <v>Low</v>
      </c>
      <c r="T4569" t="str" cm="1">
        <f t="array" ref="T4569">_xlfn.IFS(M4569&lt;=20,"Low",M4569&lt;=50,"Medium",M4569&lt;=90,"High")</f>
        <v>Medium</v>
      </c>
      <c r="U4569" s="33">
        <f>Datos_Limpios[[#This Row],[Number of Complaints or Support]]/Datos_Limpios[[#This Row],[Account Length (in months)]]</f>
        <v>0.125</v>
      </c>
      <c r="V4569" t="str" cm="1">
        <f t="array" ref="V4569">_xlfn.IFS(H4569&lt;30,"Under 30",H4569&lt;66,"Middle Age",H4569&gt;=66,"Senior")</f>
        <v>Senior</v>
      </c>
      <c r="W4569" t="s">
        <v>6826</v>
      </c>
    </row>
    <row r="4570" spans="1:23" x14ac:dyDescent="0.3">
      <c r="A4570" t="s">
        <v>4667</v>
      </c>
      <c r="B4570" t="s">
        <v>17</v>
      </c>
      <c r="C4570">
        <v>14</v>
      </c>
      <c r="D4570">
        <v>0</v>
      </c>
      <c r="E4570" t="s">
        <v>17</v>
      </c>
      <c r="F4570" t="s">
        <v>63</v>
      </c>
      <c r="G4570" t="s">
        <v>6790</v>
      </c>
      <c r="H4570">
        <v>38</v>
      </c>
      <c r="I4570" t="s">
        <v>17</v>
      </c>
      <c r="J4570">
        <v>0</v>
      </c>
      <c r="K4570" t="s">
        <v>24</v>
      </c>
      <c r="L4570" t="s">
        <v>6794</v>
      </c>
      <c r="M4570">
        <v>9</v>
      </c>
      <c r="P4570" s="32">
        <v>44660</v>
      </c>
      <c r="Q4570" s="1">
        <v>8.5043553971135548</v>
      </c>
      <c r="R4570">
        <v>4</v>
      </c>
      <c r="S4570" t="str" cm="1">
        <f t="array" ref="S4570">_xlfn.IFS(R4570=0,"None",R4570&lt;3,"Low",R4570&lt;6,"Medium",R4570&lt;=10,"High")</f>
        <v>Medium</v>
      </c>
      <c r="T4570" t="str" cm="1">
        <f t="array" ref="T4570">_xlfn.IFS(M4570&lt;=20,"Low",M4570&lt;=50,"Medium",M4570&lt;=90,"High")</f>
        <v>Low</v>
      </c>
      <c r="U4570" s="33">
        <f>Datos_Limpios[[#This Row],[Number of Complaints or Support]]/Datos_Limpios[[#This Row],[Account Length (in months)]]</f>
        <v>0.2857142857142857</v>
      </c>
      <c r="V4570" t="str" cm="1">
        <f t="array" ref="V4570">_xlfn.IFS(H4570&lt;30,"Under 30",H4570&lt;66,"Middle Age",H4570&gt;=66,"Senior")</f>
        <v>Middle Age</v>
      </c>
      <c r="W4570" t="s">
        <v>6825</v>
      </c>
    </row>
    <row r="4571" spans="1:23" x14ac:dyDescent="0.3">
      <c r="A4571" t="s">
        <v>4668</v>
      </c>
      <c r="B4571" t="s">
        <v>17</v>
      </c>
      <c r="C4571">
        <v>10</v>
      </c>
      <c r="D4571">
        <v>0</v>
      </c>
      <c r="E4571" t="s">
        <v>23</v>
      </c>
      <c r="F4571" t="s">
        <v>166</v>
      </c>
      <c r="G4571" t="s">
        <v>19</v>
      </c>
      <c r="H4571">
        <v>70</v>
      </c>
      <c r="I4571" t="s">
        <v>17</v>
      </c>
      <c r="J4571">
        <v>0</v>
      </c>
      <c r="K4571" t="s">
        <v>32</v>
      </c>
      <c r="L4571" t="s">
        <v>6792</v>
      </c>
      <c r="M4571">
        <v>28</v>
      </c>
      <c r="P4571" s="32">
        <v>45221</v>
      </c>
      <c r="Q4571" s="1">
        <v>23.9991302570606</v>
      </c>
      <c r="R4571">
        <v>9</v>
      </c>
      <c r="S4571" t="str" cm="1">
        <f t="array" ref="S4571">_xlfn.IFS(R4571=0,"None",R4571&lt;3,"Low",R4571&lt;6,"Medium",R4571&lt;=10,"High")</f>
        <v>High</v>
      </c>
      <c r="T4571" t="str" cm="1">
        <f t="array" ref="T4571">_xlfn.IFS(M4571&lt;=20,"Low",M4571&lt;=50,"Medium",M4571&lt;=90,"High")</f>
        <v>Medium</v>
      </c>
      <c r="U4571" s="33">
        <f>Datos_Limpios[[#This Row],[Number of Complaints or Support]]/Datos_Limpios[[#This Row],[Account Length (in months)]]</f>
        <v>0.9</v>
      </c>
      <c r="V4571" t="str" cm="1">
        <f t="array" ref="V4571">_xlfn.IFS(H4571&lt;30,"Under 30",H4571&lt;66,"Middle Age",H4571&gt;=66,"Senior")</f>
        <v>Senior</v>
      </c>
      <c r="W4571" t="s">
        <v>6825</v>
      </c>
    </row>
    <row r="4572" spans="1:23" x14ac:dyDescent="0.3">
      <c r="A4572" t="s">
        <v>4669</v>
      </c>
      <c r="B4572" t="s">
        <v>23</v>
      </c>
      <c r="C4572">
        <v>74</v>
      </c>
      <c r="D4572">
        <v>1</v>
      </c>
      <c r="E4572" t="s">
        <v>23</v>
      </c>
      <c r="F4572" t="s">
        <v>22</v>
      </c>
      <c r="G4572" t="s">
        <v>6790</v>
      </c>
      <c r="H4572">
        <v>30</v>
      </c>
      <c r="I4572" t="s">
        <v>17</v>
      </c>
      <c r="J4572">
        <v>0</v>
      </c>
      <c r="K4572" t="s">
        <v>24</v>
      </c>
      <c r="L4572" t="s">
        <v>6792</v>
      </c>
      <c r="M4572">
        <v>70</v>
      </c>
      <c r="N4572" t="s">
        <v>27</v>
      </c>
      <c r="O4572" t="s">
        <v>164</v>
      </c>
      <c r="P4572" s="32">
        <v>44378</v>
      </c>
      <c r="Q4572" s="1">
        <v>62.77884351279782</v>
      </c>
      <c r="R4572">
        <v>7</v>
      </c>
      <c r="S4572" t="str" cm="1">
        <f t="array" ref="S4572">_xlfn.IFS(R4572=0,"None",R4572&lt;3,"Low",R4572&lt;6,"Medium",R4572&lt;=10,"High")</f>
        <v>High</v>
      </c>
      <c r="T4572" t="str" cm="1">
        <f t="array" ref="T4572">_xlfn.IFS(M4572&lt;=20,"Low",M4572&lt;=50,"Medium",M4572&lt;=90,"High")</f>
        <v>High</v>
      </c>
      <c r="U4572" s="33">
        <f>Datos_Limpios[[#This Row],[Number of Complaints or Support]]/Datos_Limpios[[#This Row],[Account Length (in months)]]</f>
        <v>9.45945945945946E-2</v>
      </c>
      <c r="V4572" t="str" cm="1">
        <f t="array" ref="V4572">_xlfn.IFS(H4572&lt;30,"Under 30",H4572&lt;66,"Middle Age",H4572&gt;=66,"Senior")</f>
        <v>Middle Age</v>
      </c>
      <c r="W4572" t="s">
        <v>6823</v>
      </c>
    </row>
    <row r="4573" spans="1:23" x14ac:dyDescent="0.3">
      <c r="A4573" t="s">
        <v>4670</v>
      </c>
      <c r="B4573" t="s">
        <v>17</v>
      </c>
      <c r="C4573">
        <v>71</v>
      </c>
      <c r="D4573">
        <v>2</v>
      </c>
      <c r="E4573" t="s">
        <v>23</v>
      </c>
      <c r="F4573" t="s">
        <v>140</v>
      </c>
      <c r="G4573" t="s">
        <v>6790</v>
      </c>
      <c r="H4573">
        <v>44</v>
      </c>
      <c r="I4573" t="s">
        <v>23</v>
      </c>
      <c r="J4573">
        <v>3</v>
      </c>
      <c r="K4573" t="s">
        <v>32</v>
      </c>
      <c r="L4573" t="s">
        <v>6791</v>
      </c>
      <c r="M4573">
        <v>24</v>
      </c>
      <c r="P4573" s="32">
        <v>44353</v>
      </c>
      <c r="Q4573" s="1">
        <v>24.891047578477551</v>
      </c>
      <c r="R4573">
        <v>8</v>
      </c>
      <c r="S4573" t="str" cm="1">
        <f t="array" ref="S4573">_xlfn.IFS(R4573=0,"None",R4573&lt;3,"Low",R4573&lt;6,"Medium",R4573&lt;=10,"High")</f>
        <v>High</v>
      </c>
      <c r="T4573" t="str" cm="1">
        <f t="array" ref="T4573">_xlfn.IFS(M4573&lt;=20,"Low",M4573&lt;=50,"Medium",M4573&lt;=90,"High")</f>
        <v>Medium</v>
      </c>
      <c r="U4573" s="33">
        <f>Datos_Limpios[[#This Row],[Number of Complaints or Support]]/Datos_Limpios[[#This Row],[Account Length (in months)]]</f>
        <v>0.11267605633802817</v>
      </c>
      <c r="V4573" t="str" cm="1">
        <f t="array" ref="V4573">_xlfn.IFS(H4573&lt;30,"Under 30",H4573&lt;66,"Middle Age",H4573&gt;=66,"Senior")</f>
        <v>Middle Age</v>
      </c>
      <c r="W4573" t="s">
        <v>6826</v>
      </c>
    </row>
    <row r="4574" spans="1:23" x14ac:dyDescent="0.3">
      <c r="A4574" t="s">
        <v>4671</v>
      </c>
      <c r="B4574" t="s">
        <v>17</v>
      </c>
      <c r="C4574">
        <v>36</v>
      </c>
      <c r="D4574">
        <v>0</v>
      </c>
      <c r="E4574" t="s">
        <v>17</v>
      </c>
      <c r="F4574" t="s">
        <v>38</v>
      </c>
      <c r="G4574" t="s">
        <v>19</v>
      </c>
      <c r="H4574">
        <v>57</v>
      </c>
      <c r="I4574" t="s">
        <v>17</v>
      </c>
      <c r="J4574">
        <v>0</v>
      </c>
      <c r="K4574" t="s">
        <v>32</v>
      </c>
      <c r="L4574" t="s">
        <v>6791</v>
      </c>
      <c r="M4574">
        <v>17</v>
      </c>
      <c r="P4574" s="32">
        <v>44357</v>
      </c>
      <c r="Q4574" s="1">
        <v>16.896556036146869</v>
      </c>
      <c r="R4574">
        <v>2</v>
      </c>
      <c r="S4574" t="str" cm="1">
        <f t="array" ref="S4574">_xlfn.IFS(R4574=0,"None",R4574&lt;3,"Low",R4574&lt;6,"Medium",R4574&lt;=10,"High")</f>
        <v>Low</v>
      </c>
      <c r="T4574" t="str" cm="1">
        <f t="array" ref="T4574">_xlfn.IFS(M4574&lt;=20,"Low",M4574&lt;=50,"Medium",M4574&lt;=90,"High")</f>
        <v>Low</v>
      </c>
      <c r="U4574" s="33">
        <f>Datos_Limpios[[#This Row],[Number of Complaints or Support]]/Datos_Limpios[[#This Row],[Account Length (in months)]]</f>
        <v>5.5555555555555552E-2</v>
      </c>
      <c r="V4574" t="str" cm="1">
        <f t="array" ref="V4574">_xlfn.IFS(H4574&lt;30,"Under 30",H4574&lt;66,"Middle Age",H4574&gt;=66,"Senior")</f>
        <v>Middle Age</v>
      </c>
      <c r="W4574" t="s">
        <v>6825</v>
      </c>
    </row>
    <row r="4575" spans="1:23" x14ac:dyDescent="0.3">
      <c r="A4575" t="s">
        <v>4672</v>
      </c>
      <c r="B4575" t="s">
        <v>17</v>
      </c>
      <c r="C4575">
        <v>68</v>
      </c>
      <c r="D4575">
        <v>1</v>
      </c>
      <c r="E4575" t="s">
        <v>23</v>
      </c>
      <c r="F4575" t="s">
        <v>130</v>
      </c>
      <c r="G4575" t="s">
        <v>6790</v>
      </c>
      <c r="H4575">
        <v>60</v>
      </c>
      <c r="I4575" t="s">
        <v>17</v>
      </c>
      <c r="J4575">
        <v>0</v>
      </c>
      <c r="K4575" t="s">
        <v>32</v>
      </c>
      <c r="L4575" t="s">
        <v>6792</v>
      </c>
      <c r="M4575">
        <v>37</v>
      </c>
      <c r="P4575" s="32">
        <v>44927</v>
      </c>
      <c r="Q4575" s="1">
        <v>37.66308934217524</v>
      </c>
      <c r="R4575">
        <v>7</v>
      </c>
      <c r="S4575" t="str" cm="1">
        <f t="array" ref="S4575">_xlfn.IFS(R4575=0,"None",R4575&lt;3,"Low",R4575&lt;6,"Medium",R4575&lt;=10,"High")</f>
        <v>High</v>
      </c>
      <c r="T4575" t="str" cm="1">
        <f t="array" ref="T4575">_xlfn.IFS(M4575&lt;=20,"Low",M4575&lt;=50,"Medium",M4575&lt;=90,"High")</f>
        <v>Medium</v>
      </c>
      <c r="U4575" s="33">
        <f>Datos_Limpios[[#This Row],[Number of Complaints or Support]]/Datos_Limpios[[#This Row],[Account Length (in months)]]</f>
        <v>0.10294117647058823</v>
      </c>
      <c r="V4575" t="str" cm="1">
        <f t="array" ref="V4575">_xlfn.IFS(H4575&lt;30,"Under 30",H4575&lt;66,"Middle Age",H4575&gt;=66,"Senior")</f>
        <v>Middle Age</v>
      </c>
      <c r="W4575" t="s">
        <v>6825</v>
      </c>
    </row>
    <row r="4576" spans="1:23" x14ac:dyDescent="0.3">
      <c r="A4576" t="s">
        <v>4673</v>
      </c>
      <c r="B4576" t="s">
        <v>17</v>
      </c>
      <c r="C4576">
        <v>7</v>
      </c>
      <c r="D4576">
        <v>1</v>
      </c>
      <c r="E4576" t="s">
        <v>23</v>
      </c>
      <c r="F4576" t="s">
        <v>79</v>
      </c>
      <c r="G4576" t="s">
        <v>6790</v>
      </c>
      <c r="H4576">
        <v>77</v>
      </c>
      <c r="I4576" t="s">
        <v>17</v>
      </c>
      <c r="J4576">
        <v>0</v>
      </c>
      <c r="K4576" t="s">
        <v>20</v>
      </c>
      <c r="L4576" t="s">
        <v>6792</v>
      </c>
      <c r="M4576">
        <v>29</v>
      </c>
      <c r="P4576" s="32">
        <v>44686</v>
      </c>
      <c r="Q4576" s="1">
        <v>29.00547774947054</v>
      </c>
      <c r="R4576">
        <v>10</v>
      </c>
      <c r="S4576" t="str" cm="1">
        <f t="array" ref="S4576">_xlfn.IFS(R4576=0,"None",R4576&lt;3,"Low",R4576&lt;6,"Medium",R4576&lt;=10,"High")</f>
        <v>High</v>
      </c>
      <c r="T4576" t="str" cm="1">
        <f t="array" ref="T4576">_xlfn.IFS(M4576&lt;=20,"Low",M4576&lt;=50,"Medium",M4576&lt;=90,"High")</f>
        <v>Medium</v>
      </c>
      <c r="U4576" s="33">
        <f>Datos_Limpios[[#This Row],[Number of Complaints or Support]]/Datos_Limpios[[#This Row],[Account Length (in months)]]</f>
        <v>1.4285714285714286</v>
      </c>
      <c r="V4576" t="str" cm="1">
        <f t="array" ref="V4576">_xlfn.IFS(H4576&lt;30,"Under 30",H4576&lt;66,"Middle Age",H4576&gt;=66,"Senior")</f>
        <v>Senior</v>
      </c>
      <c r="W4576" t="s">
        <v>6826</v>
      </c>
    </row>
    <row r="4577" spans="1:23" x14ac:dyDescent="0.3">
      <c r="A4577" t="s">
        <v>4674</v>
      </c>
      <c r="B4577" t="s">
        <v>23</v>
      </c>
      <c r="C4577">
        <v>9</v>
      </c>
      <c r="D4577">
        <v>3</v>
      </c>
      <c r="E4577" t="s">
        <v>17</v>
      </c>
      <c r="F4577" t="s">
        <v>123</v>
      </c>
      <c r="G4577" t="s">
        <v>6790</v>
      </c>
      <c r="H4577">
        <v>52</v>
      </c>
      <c r="I4577" t="s">
        <v>17</v>
      </c>
      <c r="J4577">
        <v>0</v>
      </c>
      <c r="K4577" t="s">
        <v>20</v>
      </c>
      <c r="L4577" t="s">
        <v>6792</v>
      </c>
      <c r="M4577">
        <v>25</v>
      </c>
      <c r="N4577" t="s">
        <v>27</v>
      </c>
      <c r="O4577" t="s">
        <v>108</v>
      </c>
      <c r="P4577" s="32">
        <v>44633</v>
      </c>
      <c r="Q4577" s="1">
        <v>28.146173081673389</v>
      </c>
      <c r="R4577">
        <v>9</v>
      </c>
      <c r="S4577" t="str" cm="1">
        <f t="array" ref="S4577">_xlfn.IFS(R4577=0,"None",R4577&lt;3,"Low",R4577&lt;6,"Medium",R4577&lt;=10,"High")</f>
        <v>High</v>
      </c>
      <c r="T4577" t="str" cm="1">
        <f t="array" ref="T4577">_xlfn.IFS(M4577&lt;=20,"Low",M4577&lt;=50,"Medium",M4577&lt;=90,"High")</f>
        <v>Medium</v>
      </c>
      <c r="U4577" s="33">
        <f>Datos_Limpios[[#This Row],[Number of Complaints or Support]]/Datos_Limpios[[#This Row],[Account Length (in months)]]</f>
        <v>1</v>
      </c>
      <c r="V4577" t="str" cm="1">
        <f t="array" ref="V4577">_xlfn.IFS(H4577&lt;30,"Under 30",H4577&lt;66,"Middle Age",H4577&gt;=66,"Senior")</f>
        <v>Middle Age</v>
      </c>
      <c r="W4577" t="s">
        <v>6824</v>
      </c>
    </row>
    <row r="4578" spans="1:23" x14ac:dyDescent="0.3">
      <c r="A4578" t="s">
        <v>4675</v>
      </c>
      <c r="B4578" t="s">
        <v>17</v>
      </c>
      <c r="C4578">
        <v>4</v>
      </c>
      <c r="D4578">
        <v>0</v>
      </c>
      <c r="E4578" t="s">
        <v>23</v>
      </c>
      <c r="F4578" t="s">
        <v>29</v>
      </c>
      <c r="G4578" t="s">
        <v>6790</v>
      </c>
      <c r="H4578">
        <v>39</v>
      </c>
      <c r="I4578" t="s">
        <v>23</v>
      </c>
      <c r="J4578">
        <v>2</v>
      </c>
      <c r="K4578" t="s">
        <v>20</v>
      </c>
      <c r="L4578" t="s">
        <v>6792</v>
      </c>
      <c r="M4578">
        <v>21</v>
      </c>
      <c r="P4578" s="32">
        <v>43919</v>
      </c>
      <c r="Q4578" s="1">
        <v>17.150367236014262</v>
      </c>
      <c r="R4578">
        <v>9</v>
      </c>
      <c r="S4578" t="str" cm="1">
        <f t="array" ref="S4578">_xlfn.IFS(R4578=0,"None",R4578&lt;3,"Low",R4578&lt;6,"Medium",R4578&lt;=10,"High")</f>
        <v>High</v>
      </c>
      <c r="T4578" t="str" cm="1">
        <f t="array" ref="T4578">_xlfn.IFS(M4578&lt;=20,"Low",M4578&lt;=50,"Medium",M4578&lt;=90,"High")</f>
        <v>Medium</v>
      </c>
      <c r="U4578" s="33">
        <f>Datos_Limpios[[#This Row],[Number of Complaints or Support]]/Datos_Limpios[[#This Row],[Account Length (in months)]]</f>
        <v>2.25</v>
      </c>
      <c r="V4578" t="str" cm="1">
        <f t="array" ref="V4578">_xlfn.IFS(H4578&lt;30,"Under 30",H4578&lt;66,"Middle Age",H4578&gt;=66,"Senior")</f>
        <v>Middle Age</v>
      </c>
      <c r="W4578" t="s">
        <v>6825</v>
      </c>
    </row>
    <row r="4579" spans="1:23" x14ac:dyDescent="0.3">
      <c r="A4579" t="s">
        <v>4676</v>
      </c>
      <c r="B4579" t="s">
        <v>23</v>
      </c>
      <c r="C4579">
        <v>15</v>
      </c>
      <c r="D4579">
        <v>4</v>
      </c>
      <c r="E4579" t="s">
        <v>23</v>
      </c>
      <c r="F4579" t="s">
        <v>192</v>
      </c>
      <c r="G4579" t="s">
        <v>6790</v>
      </c>
      <c r="H4579">
        <v>79</v>
      </c>
      <c r="I4579" t="s">
        <v>17</v>
      </c>
      <c r="J4579">
        <v>0</v>
      </c>
      <c r="K4579" t="s">
        <v>20</v>
      </c>
      <c r="L4579" t="s">
        <v>6791</v>
      </c>
      <c r="M4579">
        <v>32</v>
      </c>
      <c r="N4579" t="s">
        <v>27</v>
      </c>
      <c r="O4579" t="s">
        <v>108</v>
      </c>
      <c r="P4579" s="32">
        <v>44874</v>
      </c>
      <c r="Q4579" s="1">
        <v>32.80965514179799</v>
      </c>
      <c r="R4579">
        <v>0</v>
      </c>
      <c r="S4579" t="str" cm="1">
        <f t="array" ref="S4579">_xlfn.IFS(R4579=0,"None",R4579&lt;3,"Low",R4579&lt;6,"Medium",R4579&lt;=10,"High")</f>
        <v>None</v>
      </c>
      <c r="T4579" t="str" cm="1">
        <f t="array" ref="T4579">_xlfn.IFS(M4579&lt;=20,"Low",M4579&lt;=50,"Medium",M4579&lt;=90,"High")</f>
        <v>Medium</v>
      </c>
      <c r="U4579" s="33">
        <f>Datos_Limpios[[#This Row],[Number of Complaints or Support]]/Datos_Limpios[[#This Row],[Account Length (in months)]]</f>
        <v>0</v>
      </c>
      <c r="V4579" t="str" cm="1">
        <f t="array" ref="V4579">_xlfn.IFS(H4579&lt;30,"Under 30",H4579&lt;66,"Middle Age",H4579&gt;=66,"Senior")</f>
        <v>Senior</v>
      </c>
      <c r="W4579" t="s">
        <v>6824</v>
      </c>
    </row>
    <row r="4580" spans="1:23" x14ac:dyDescent="0.3">
      <c r="A4580" t="s">
        <v>4677</v>
      </c>
      <c r="B4580" t="s">
        <v>17</v>
      </c>
      <c r="C4580">
        <v>73</v>
      </c>
      <c r="D4580">
        <v>0</v>
      </c>
      <c r="E4580" t="s">
        <v>17</v>
      </c>
      <c r="F4580" t="s">
        <v>112</v>
      </c>
      <c r="G4580" t="s">
        <v>19</v>
      </c>
      <c r="H4580">
        <v>38</v>
      </c>
      <c r="I4580" t="s">
        <v>23</v>
      </c>
      <c r="J4580">
        <v>2</v>
      </c>
      <c r="K4580" t="s">
        <v>32</v>
      </c>
      <c r="L4580" t="s">
        <v>6792</v>
      </c>
      <c r="M4580">
        <v>6</v>
      </c>
      <c r="P4580" s="32">
        <v>44251</v>
      </c>
      <c r="Q4580" s="1">
        <v>6.0650514635824244</v>
      </c>
      <c r="R4580">
        <v>6</v>
      </c>
      <c r="S4580" t="str" cm="1">
        <f t="array" ref="S4580">_xlfn.IFS(R4580=0,"None",R4580&lt;3,"Low",R4580&lt;6,"Medium",R4580&lt;=10,"High")</f>
        <v>High</v>
      </c>
      <c r="T4580" t="str" cm="1">
        <f t="array" ref="T4580">_xlfn.IFS(M4580&lt;=20,"Low",M4580&lt;=50,"Medium",M4580&lt;=90,"High")</f>
        <v>Low</v>
      </c>
      <c r="U4580" s="33">
        <f>Datos_Limpios[[#This Row],[Number of Complaints or Support]]/Datos_Limpios[[#This Row],[Account Length (in months)]]</f>
        <v>8.2191780821917804E-2</v>
      </c>
      <c r="V4580" t="str" cm="1">
        <f t="array" ref="V4580">_xlfn.IFS(H4580&lt;30,"Under 30",H4580&lt;66,"Middle Age",H4580&gt;=66,"Senior")</f>
        <v>Middle Age</v>
      </c>
      <c r="W4580" t="s">
        <v>6823</v>
      </c>
    </row>
    <row r="4581" spans="1:23" x14ac:dyDescent="0.3">
      <c r="A4581" t="s">
        <v>4678</v>
      </c>
      <c r="B4581" t="s">
        <v>17</v>
      </c>
      <c r="C4581">
        <v>42</v>
      </c>
      <c r="D4581">
        <v>1</v>
      </c>
      <c r="E4581" t="s">
        <v>23</v>
      </c>
      <c r="F4581" t="s">
        <v>36</v>
      </c>
      <c r="G4581" t="s">
        <v>6790</v>
      </c>
      <c r="H4581">
        <v>70</v>
      </c>
      <c r="I4581" t="s">
        <v>17</v>
      </c>
      <c r="J4581">
        <v>0</v>
      </c>
      <c r="K4581" t="s">
        <v>24</v>
      </c>
      <c r="L4581" t="s">
        <v>6792</v>
      </c>
      <c r="M4581">
        <v>48</v>
      </c>
      <c r="P4581" s="32">
        <v>44888</v>
      </c>
      <c r="Q4581" s="1">
        <v>38.599487169500442</v>
      </c>
      <c r="R4581">
        <v>4</v>
      </c>
      <c r="S4581" t="str" cm="1">
        <f t="array" ref="S4581">_xlfn.IFS(R4581=0,"None",R4581&lt;3,"Low",R4581&lt;6,"Medium",R4581&lt;=10,"High")</f>
        <v>Medium</v>
      </c>
      <c r="T4581" t="str" cm="1">
        <f t="array" ref="T4581">_xlfn.IFS(M4581&lt;=20,"Low",M4581&lt;=50,"Medium",M4581&lt;=90,"High")</f>
        <v>Medium</v>
      </c>
      <c r="U4581" s="33">
        <f>Datos_Limpios[[#This Row],[Number of Complaints or Support]]/Datos_Limpios[[#This Row],[Account Length (in months)]]</f>
        <v>9.5238095238095233E-2</v>
      </c>
      <c r="V4581" t="str" cm="1">
        <f t="array" ref="V4581">_xlfn.IFS(H4581&lt;30,"Under 30",H4581&lt;66,"Middle Age",H4581&gt;=66,"Senior")</f>
        <v>Senior</v>
      </c>
      <c r="W4581" t="s">
        <v>6824</v>
      </c>
    </row>
    <row r="4582" spans="1:23" x14ac:dyDescent="0.3">
      <c r="A4582" t="s">
        <v>4679</v>
      </c>
      <c r="B4582" t="s">
        <v>23</v>
      </c>
      <c r="C4582">
        <v>1</v>
      </c>
      <c r="D4582">
        <v>5</v>
      </c>
      <c r="E4582" t="s">
        <v>17</v>
      </c>
      <c r="F4582" t="s">
        <v>36</v>
      </c>
      <c r="G4582" t="s">
        <v>19</v>
      </c>
      <c r="H4582">
        <v>19</v>
      </c>
      <c r="I4582" t="s">
        <v>17</v>
      </c>
      <c r="J4582">
        <v>0</v>
      </c>
      <c r="K4582" t="s">
        <v>20</v>
      </c>
      <c r="L4582" t="s">
        <v>6791</v>
      </c>
      <c r="M4582">
        <v>12</v>
      </c>
      <c r="N4582" t="s">
        <v>76</v>
      </c>
      <c r="O4582" t="s">
        <v>217</v>
      </c>
      <c r="P4582" s="32">
        <v>44522</v>
      </c>
      <c r="Q4582" s="1">
        <v>13.919914617425439</v>
      </c>
      <c r="R4582">
        <v>9</v>
      </c>
      <c r="S4582" t="str" cm="1">
        <f t="array" ref="S4582">_xlfn.IFS(R4582=0,"None",R4582&lt;3,"Low",R4582&lt;6,"Medium",R4582&lt;=10,"High")</f>
        <v>High</v>
      </c>
      <c r="T4582" t="str" cm="1">
        <f t="array" ref="T4582">_xlfn.IFS(M4582&lt;=20,"Low",M4582&lt;=50,"Medium",M4582&lt;=90,"High")</f>
        <v>Low</v>
      </c>
      <c r="U4582" s="33">
        <f>Datos_Limpios[[#This Row],[Number of Complaints or Support]]/Datos_Limpios[[#This Row],[Account Length (in months)]]</f>
        <v>9</v>
      </c>
      <c r="V4582" t="str" cm="1">
        <f t="array" ref="V4582">_xlfn.IFS(H4582&lt;30,"Under 30",H4582&lt;66,"Middle Age",H4582&gt;=66,"Senior")</f>
        <v>Under 30</v>
      </c>
      <c r="W4582" t="s">
        <v>6824</v>
      </c>
    </row>
    <row r="4583" spans="1:23" x14ac:dyDescent="0.3">
      <c r="A4583" t="s">
        <v>4680</v>
      </c>
      <c r="B4583" t="s">
        <v>23</v>
      </c>
      <c r="C4583">
        <v>3</v>
      </c>
      <c r="D4583">
        <v>2</v>
      </c>
      <c r="E4583" t="s">
        <v>23</v>
      </c>
      <c r="F4583" t="s">
        <v>103</v>
      </c>
      <c r="G4583" t="s">
        <v>19</v>
      </c>
      <c r="H4583">
        <v>78</v>
      </c>
      <c r="I4583" t="s">
        <v>17</v>
      </c>
      <c r="J4583">
        <v>0</v>
      </c>
      <c r="K4583" t="s">
        <v>20</v>
      </c>
      <c r="L4583" t="s">
        <v>6792</v>
      </c>
      <c r="M4583">
        <v>11</v>
      </c>
      <c r="N4583" t="s">
        <v>59</v>
      </c>
      <c r="O4583" t="s">
        <v>116</v>
      </c>
      <c r="P4583" s="32">
        <v>44454</v>
      </c>
      <c r="Q4583" s="1">
        <v>10.8491088786157</v>
      </c>
      <c r="R4583">
        <v>2</v>
      </c>
      <c r="S4583" t="str" cm="1">
        <f t="array" ref="S4583">_xlfn.IFS(R4583=0,"None",R4583&lt;3,"Low",R4583&lt;6,"Medium",R4583&lt;=10,"High")</f>
        <v>Low</v>
      </c>
      <c r="T4583" t="str" cm="1">
        <f t="array" ref="T4583">_xlfn.IFS(M4583&lt;=20,"Low",M4583&lt;=50,"Medium",M4583&lt;=90,"High")</f>
        <v>Low</v>
      </c>
      <c r="U4583" s="33">
        <f>Datos_Limpios[[#This Row],[Number of Complaints or Support]]/Datos_Limpios[[#This Row],[Account Length (in months)]]</f>
        <v>0.66666666666666663</v>
      </c>
      <c r="V4583" t="str" cm="1">
        <f t="array" ref="V4583">_xlfn.IFS(H4583&lt;30,"Under 30",H4583&lt;66,"Middle Age",H4583&gt;=66,"Senior")</f>
        <v>Senior</v>
      </c>
      <c r="W4583" t="s">
        <v>6823</v>
      </c>
    </row>
    <row r="4584" spans="1:23" x14ac:dyDescent="0.3">
      <c r="A4584" t="s">
        <v>4681</v>
      </c>
      <c r="B4584" t="s">
        <v>17</v>
      </c>
      <c r="C4584">
        <v>38</v>
      </c>
      <c r="D4584">
        <v>2</v>
      </c>
      <c r="E4584" t="s">
        <v>17</v>
      </c>
      <c r="F4584" t="s">
        <v>202</v>
      </c>
      <c r="G4584" t="s">
        <v>19</v>
      </c>
      <c r="H4584">
        <v>50</v>
      </c>
      <c r="I4584" t="s">
        <v>17</v>
      </c>
      <c r="J4584">
        <v>0</v>
      </c>
      <c r="K4584" t="s">
        <v>20</v>
      </c>
      <c r="L4584" t="s">
        <v>6792</v>
      </c>
      <c r="M4584">
        <v>9</v>
      </c>
      <c r="P4584" s="32">
        <v>44044</v>
      </c>
      <c r="Q4584" s="1">
        <v>8.061528648822387</v>
      </c>
      <c r="R4584">
        <v>4</v>
      </c>
      <c r="S4584" t="str" cm="1">
        <f t="array" ref="S4584">_xlfn.IFS(R4584=0,"None",R4584&lt;3,"Low",R4584&lt;6,"Medium",R4584&lt;=10,"High")</f>
        <v>Medium</v>
      </c>
      <c r="T4584" t="str" cm="1">
        <f t="array" ref="T4584">_xlfn.IFS(M4584&lt;=20,"Low",M4584&lt;=50,"Medium",M4584&lt;=90,"High")</f>
        <v>Low</v>
      </c>
      <c r="U4584" s="33">
        <f>Datos_Limpios[[#This Row],[Number of Complaints or Support]]/Datos_Limpios[[#This Row],[Account Length (in months)]]</f>
        <v>0.10526315789473684</v>
      </c>
      <c r="V4584" t="str" cm="1">
        <f t="array" ref="V4584">_xlfn.IFS(H4584&lt;30,"Under 30",H4584&lt;66,"Middle Age",H4584&gt;=66,"Senior")</f>
        <v>Middle Age</v>
      </c>
      <c r="W4584" t="s">
        <v>6825</v>
      </c>
    </row>
    <row r="4585" spans="1:23" x14ac:dyDescent="0.3">
      <c r="A4585" t="s">
        <v>4682</v>
      </c>
      <c r="B4585" t="s">
        <v>17</v>
      </c>
      <c r="C4585">
        <v>18</v>
      </c>
      <c r="D4585">
        <v>0</v>
      </c>
      <c r="E4585" t="s">
        <v>23</v>
      </c>
      <c r="F4585" t="s">
        <v>52</v>
      </c>
      <c r="G4585" t="s">
        <v>19</v>
      </c>
      <c r="H4585">
        <v>46</v>
      </c>
      <c r="I4585" t="s">
        <v>17</v>
      </c>
      <c r="J4585">
        <v>0</v>
      </c>
      <c r="K4585" t="s">
        <v>24</v>
      </c>
      <c r="L4585" t="s">
        <v>6791</v>
      </c>
      <c r="M4585">
        <v>19</v>
      </c>
      <c r="P4585" s="32">
        <v>44833</v>
      </c>
      <c r="Q4585" s="1">
        <v>18.806816330340698</v>
      </c>
      <c r="R4585">
        <v>6</v>
      </c>
      <c r="S4585" t="str" cm="1">
        <f t="array" ref="S4585">_xlfn.IFS(R4585=0,"None",R4585&lt;3,"Low",R4585&lt;6,"Medium",R4585&lt;=10,"High")</f>
        <v>High</v>
      </c>
      <c r="T4585" t="str" cm="1">
        <f t="array" ref="T4585">_xlfn.IFS(M4585&lt;=20,"Low",M4585&lt;=50,"Medium",M4585&lt;=90,"High")</f>
        <v>Low</v>
      </c>
      <c r="U4585" s="33">
        <f>Datos_Limpios[[#This Row],[Number of Complaints or Support]]/Datos_Limpios[[#This Row],[Account Length (in months)]]</f>
        <v>0.33333333333333331</v>
      </c>
      <c r="V4585" t="str" cm="1">
        <f t="array" ref="V4585">_xlfn.IFS(H4585&lt;30,"Under 30",H4585&lt;66,"Middle Age",H4585&gt;=66,"Senior")</f>
        <v>Middle Age</v>
      </c>
      <c r="W4585" t="s">
        <v>6824</v>
      </c>
    </row>
    <row r="4586" spans="1:23" x14ac:dyDescent="0.3">
      <c r="A4586" t="s">
        <v>4683</v>
      </c>
      <c r="B4586" t="s">
        <v>23</v>
      </c>
      <c r="C4586">
        <v>54</v>
      </c>
      <c r="D4586">
        <v>0</v>
      </c>
      <c r="E4586" t="s">
        <v>23</v>
      </c>
      <c r="F4586" t="s">
        <v>130</v>
      </c>
      <c r="G4586" t="s">
        <v>6790</v>
      </c>
      <c r="H4586">
        <v>34</v>
      </c>
      <c r="I4586" t="s">
        <v>17</v>
      </c>
      <c r="J4586">
        <v>0</v>
      </c>
      <c r="K4586" t="s">
        <v>24</v>
      </c>
      <c r="L4586" t="s">
        <v>6791</v>
      </c>
      <c r="M4586">
        <v>48</v>
      </c>
      <c r="N4586" t="s">
        <v>50</v>
      </c>
      <c r="O4586" t="s">
        <v>105</v>
      </c>
      <c r="P4586" s="32">
        <v>44816</v>
      </c>
      <c r="Q4586" s="1">
        <v>48.321401945889093</v>
      </c>
      <c r="R4586">
        <v>8</v>
      </c>
      <c r="S4586" t="str" cm="1">
        <f t="array" ref="S4586">_xlfn.IFS(R4586=0,"None",R4586&lt;3,"Low",R4586&lt;6,"Medium",R4586&lt;=10,"High")</f>
        <v>High</v>
      </c>
      <c r="T4586" t="str" cm="1">
        <f t="array" ref="T4586">_xlfn.IFS(M4586&lt;=20,"Low",M4586&lt;=50,"Medium",M4586&lt;=90,"High")</f>
        <v>Medium</v>
      </c>
      <c r="U4586" s="33">
        <f>Datos_Limpios[[#This Row],[Number of Complaints or Support]]/Datos_Limpios[[#This Row],[Account Length (in months)]]</f>
        <v>0.14814814814814814</v>
      </c>
      <c r="V4586" t="str" cm="1">
        <f t="array" ref="V4586">_xlfn.IFS(H4586&lt;30,"Under 30",H4586&lt;66,"Middle Age",H4586&gt;=66,"Senior")</f>
        <v>Middle Age</v>
      </c>
      <c r="W4586" t="s">
        <v>6825</v>
      </c>
    </row>
    <row r="4587" spans="1:23" x14ac:dyDescent="0.3">
      <c r="A4587" t="s">
        <v>4684</v>
      </c>
      <c r="B4587" t="s">
        <v>17</v>
      </c>
      <c r="C4587">
        <v>45</v>
      </c>
      <c r="D4587">
        <v>0</v>
      </c>
      <c r="E4587" t="s">
        <v>23</v>
      </c>
      <c r="F4587" t="s">
        <v>29</v>
      </c>
      <c r="G4587" t="s">
        <v>19</v>
      </c>
      <c r="H4587">
        <v>52</v>
      </c>
      <c r="I4587" t="s">
        <v>17</v>
      </c>
      <c r="J4587">
        <v>0</v>
      </c>
      <c r="K4587" t="s">
        <v>32</v>
      </c>
      <c r="L4587" t="s">
        <v>6791</v>
      </c>
      <c r="M4587">
        <v>17</v>
      </c>
      <c r="P4587" s="32">
        <v>43862</v>
      </c>
      <c r="Q4587" s="1">
        <v>15.59736073958231</v>
      </c>
      <c r="R4587">
        <v>5</v>
      </c>
      <c r="S4587" t="str" cm="1">
        <f t="array" ref="S4587">_xlfn.IFS(R4587=0,"None",R4587&lt;3,"Low",R4587&lt;6,"Medium",R4587&lt;=10,"High")</f>
        <v>Medium</v>
      </c>
      <c r="T4587" t="str" cm="1">
        <f t="array" ref="T4587">_xlfn.IFS(M4587&lt;=20,"Low",M4587&lt;=50,"Medium",M4587&lt;=90,"High")</f>
        <v>Low</v>
      </c>
      <c r="U4587" s="33">
        <f>Datos_Limpios[[#This Row],[Number of Complaints or Support]]/Datos_Limpios[[#This Row],[Account Length (in months)]]</f>
        <v>0.1111111111111111</v>
      </c>
      <c r="V4587" t="str" cm="1">
        <f t="array" ref="V4587">_xlfn.IFS(H4587&lt;30,"Under 30",H4587&lt;66,"Middle Age",H4587&gt;=66,"Senior")</f>
        <v>Middle Age</v>
      </c>
      <c r="W4587" t="s">
        <v>6825</v>
      </c>
    </row>
    <row r="4588" spans="1:23" x14ac:dyDescent="0.3">
      <c r="A4588" t="s">
        <v>4685</v>
      </c>
      <c r="B4588" t="s">
        <v>17</v>
      </c>
      <c r="C4588">
        <v>18</v>
      </c>
      <c r="D4588">
        <v>0</v>
      </c>
      <c r="E4588" t="s">
        <v>23</v>
      </c>
      <c r="F4588" t="s">
        <v>79</v>
      </c>
      <c r="G4588" t="s">
        <v>19</v>
      </c>
      <c r="H4588">
        <v>46</v>
      </c>
      <c r="I4588" t="s">
        <v>17</v>
      </c>
      <c r="J4588">
        <v>0</v>
      </c>
      <c r="K4588" t="s">
        <v>20</v>
      </c>
      <c r="L4588" t="s">
        <v>6792</v>
      </c>
      <c r="M4588">
        <v>47</v>
      </c>
      <c r="P4588" s="32">
        <v>45067</v>
      </c>
      <c r="Q4588" s="1">
        <v>52.042118968164942</v>
      </c>
      <c r="R4588">
        <v>8</v>
      </c>
      <c r="S4588" t="str" cm="1">
        <f t="array" ref="S4588">_xlfn.IFS(R4588=0,"None",R4588&lt;3,"Low",R4588&lt;6,"Medium",R4588&lt;=10,"High")</f>
        <v>High</v>
      </c>
      <c r="T4588" t="str" cm="1">
        <f t="array" ref="T4588">_xlfn.IFS(M4588&lt;=20,"Low",M4588&lt;=50,"Medium",M4588&lt;=90,"High")</f>
        <v>Medium</v>
      </c>
      <c r="U4588" s="33">
        <f>Datos_Limpios[[#This Row],[Number of Complaints or Support]]/Datos_Limpios[[#This Row],[Account Length (in months)]]</f>
        <v>0.44444444444444442</v>
      </c>
      <c r="V4588" t="str" cm="1">
        <f t="array" ref="V4588">_xlfn.IFS(H4588&lt;30,"Under 30",H4588&lt;66,"Middle Age",H4588&gt;=66,"Senior")</f>
        <v>Middle Age</v>
      </c>
      <c r="W4588" t="s">
        <v>6826</v>
      </c>
    </row>
    <row r="4589" spans="1:23" x14ac:dyDescent="0.3">
      <c r="A4589" t="s">
        <v>4686</v>
      </c>
      <c r="B4589" t="s">
        <v>17</v>
      </c>
      <c r="C4589">
        <v>33</v>
      </c>
      <c r="D4589">
        <v>0</v>
      </c>
      <c r="E4589" t="s">
        <v>23</v>
      </c>
      <c r="F4589" t="s">
        <v>107</v>
      </c>
      <c r="G4589" t="s">
        <v>19</v>
      </c>
      <c r="H4589">
        <v>24</v>
      </c>
      <c r="I4589" t="s">
        <v>17</v>
      </c>
      <c r="J4589">
        <v>0</v>
      </c>
      <c r="K4589" t="s">
        <v>24</v>
      </c>
      <c r="L4589" t="s">
        <v>6791</v>
      </c>
      <c r="M4589">
        <v>31</v>
      </c>
      <c r="P4589" s="32">
        <v>44205</v>
      </c>
      <c r="Q4589" s="1">
        <v>25.74675378962845</v>
      </c>
      <c r="R4589">
        <v>5</v>
      </c>
      <c r="S4589" t="str" cm="1">
        <f t="array" ref="S4589">_xlfn.IFS(R4589=0,"None",R4589&lt;3,"Low",R4589&lt;6,"Medium",R4589&lt;=10,"High")</f>
        <v>Medium</v>
      </c>
      <c r="T4589" t="str" cm="1">
        <f t="array" ref="T4589">_xlfn.IFS(M4589&lt;=20,"Low",M4589&lt;=50,"Medium",M4589&lt;=90,"High")</f>
        <v>Medium</v>
      </c>
      <c r="U4589" s="33">
        <f>Datos_Limpios[[#This Row],[Number of Complaints or Support]]/Datos_Limpios[[#This Row],[Account Length (in months)]]</f>
        <v>0.15151515151515152</v>
      </c>
      <c r="V4589" t="str" cm="1">
        <f t="array" ref="V4589">_xlfn.IFS(H4589&lt;30,"Under 30",H4589&lt;66,"Middle Age",H4589&gt;=66,"Senior")</f>
        <v>Under 30</v>
      </c>
      <c r="W4589" t="s">
        <v>6825</v>
      </c>
    </row>
    <row r="4590" spans="1:23" x14ac:dyDescent="0.3">
      <c r="A4590" t="s">
        <v>4687</v>
      </c>
      <c r="B4590" t="s">
        <v>23</v>
      </c>
      <c r="C4590">
        <v>7</v>
      </c>
      <c r="D4590">
        <v>1</v>
      </c>
      <c r="E4590" t="s">
        <v>23</v>
      </c>
      <c r="F4590" t="s">
        <v>86</v>
      </c>
      <c r="G4590" t="s">
        <v>19</v>
      </c>
      <c r="H4590">
        <v>61</v>
      </c>
      <c r="I4590" t="s">
        <v>17</v>
      </c>
      <c r="J4590">
        <v>0</v>
      </c>
      <c r="K4590" t="s">
        <v>20</v>
      </c>
      <c r="L4590" t="s">
        <v>6792</v>
      </c>
      <c r="M4590">
        <v>30</v>
      </c>
      <c r="N4590" t="s">
        <v>59</v>
      </c>
      <c r="O4590" t="s">
        <v>116</v>
      </c>
      <c r="P4590" s="32">
        <v>44885</v>
      </c>
      <c r="Q4590" s="1">
        <v>27.07912513448797</v>
      </c>
      <c r="R4590">
        <v>3</v>
      </c>
      <c r="S4590" t="str" cm="1">
        <f t="array" ref="S4590">_xlfn.IFS(R4590=0,"None",R4590&lt;3,"Low",R4590&lt;6,"Medium",R4590&lt;=10,"High")</f>
        <v>Medium</v>
      </c>
      <c r="T4590" t="str" cm="1">
        <f t="array" ref="T4590">_xlfn.IFS(M4590&lt;=20,"Low",M4590&lt;=50,"Medium",M4590&lt;=90,"High")</f>
        <v>Medium</v>
      </c>
      <c r="U4590" s="33">
        <f>Datos_Limpios[[#This Row],[Number of Complaints or Support]]/Datos_Limpios[[#This Row],[Account Length (in months)]]</f>
        <v>0.42857142857142855</v>
      </c>
      <c r="V4590" t="str" cm="1">
        <f t="array" ref="V4590">_xlfn.IFS(H4590&lt;30,"Under 30",H4590&lt;66,"Middle Age",H4590&gt;=66,"Senior")</f>
        <v>Middle Age</v>
      </c>
      <c r="W4590" t="s">
        <v>6824</v>
      </c>
    </row>
    <row r="4591" spans="1:23" x14ac:dyDescent="0.3">
      <c r="A4591" t="s">
        <v>4688</v>
      </c>
      <c r="B4591" t="s">
        <v>17</v>
      </c>
      <c r="C4591">
        <v>1</v>
      </c>
      <c r="D4591">
        <v>0</v>
      </c>
      <c r="E4591" t="s">
        <v>17</v>
      </c>
      <c r="F4591" t="s">
        <v>121</v>
      </c>
      <c r="G4591" t="s">
        <v>6790</v>
      </c>
      <c r="H4591">
        <v>26</v>
      </c>
      <c r="I4591" t="s">
        <v>17</v>
      </c>
      <c r="J4591">
        <v>0</v>
      </c>
      <c r="K4591" t="s">
        <v>20</v>
      </c>
      <c r="L4591" t="s">
        <v>6791</v>
      </c>
      <c r="M4591">
        <v>10</v>
      </c>
      <c r="P4591" s="32">
        <v>44394</v>
      </c>
      <c r="Q4591" s="1">
        <v>11.66414730438629</v>
      </c>
      <c r="R4591">
        <v>4</v>
      </c>
      <c r="S4591" t="str" cm="1">
        <f t="array" ref="S4591">_xlfn.IFS(R4591=0,"None",R4591&lt;3,"Low",R4591&lt;6,"Medium",R4591&lt;=10,"High")</f>
        <v>Medium</v>
      </c>
      <c r="T4591" t="str" cm="1">
        <f t="array" ref="T4591">_xlfn.IFS(M4591&lt;=20,"Low",M4591&lt;=50,"Medium",M4591&lt;=90,"High")</f>
        <v>Low</v>
      </c>
      <c r="U4591" s="33">
        <f>Datos_Limpios[[#This Row],[Number of Complaints or Support]]/Datos_Limpios[[#This Row],[Account Length (in months)]]</f>
        <v>4</v>
      </c>
      <c r="V4591" t="str" cm="1">
        <f t="array" ref="V4591">_xlfn.IFS(H4591&lt;30,"Under 30",H4591&lt;66,"Middle Age",H4591&gt;=66,"Senior")</f>
        <v>Under 30</v>
      </c>
      <c r="W4591" t="s">
        <v>6826</v>
      </c>
    </row>
    <row r="4592" spans="1:23" x14ac:dyDescent="0.3">
      <c r="A4592" t="s">
        <v>4689</v>
      </c>
      <c r="B4592" t="s">
        <v>17</v>
      </c>
      <c r="C4592">
        <v>27</v>
      </c>
      <c r="D4592">
        <v>1</v>
      </c>
      <c r="E4592" t="s">
        <v>23</v>
      </c>
      <c r="F4592" t="s">
        <v>128</v>
      </c>
      <c r="G4592" t="s">
        <v>19</v>
      </c>
      <c r="H4592">
        <v>36</v>
      </c>
      <c r="I4592" t="s">
        <v>17</v>
      </c>
      <c r="J4592">
        <v>0</v>
      </c>
      <c r="K4592" t="s">
        <v>20</v>
      </c>
      <c r="L4592" t="s">
        <v>6792</v>
      </c>
      <c r="M4592">
        <v>51</v>
      </c>
      <c r="P4592" s="32">
        <v>44660</v>
      </c>
      <c r="Q4592" s="1">
        <v>43.39685930821696</v>
      </c>
      <c r="R4592">
        <v>1</v>
      </c>
      <c r="S4592" t="str" cm="1">
        <f t="array" ref="S4592">_xlfn.IFS(R4592=0,"None",R4592&lt;3,"Low",R4592&lt;6,"Medium",R4592&lt;=10,"High")</f>
        <v>Low</v>
      </c>
      <c r="T4592" t="str" cm="1">
        <f t="array" ref="T4592">_xlfn.IFS(M4592&lt;=20,"Low",M4592&lt;=50,"Medium",M4592&lt;=90,"High")</f>
        <v>High</v>
      </c>
      <c r="U4592" s="33">
        <f>Datos_Limpios[[#This Row],[Number of Complaints or Support]]/Datos_Limpios[[#This Row],[Account Length (in months)]]</f>
        <v>3.7037037037037035E-2</v>
      </c>
      <c r="V4592" t="str" cm="1">
        <f t="array" ref="V4592">_xlfn.IFS(H4592&lt;30,"Under 30",H4592&lt;66,"Middle Age",H4592&gt;=66,"Senior")</f>
        <v>Middle Age</v>
      </c>
      <c r="W4592" t="s">
        <v>6826</v>
      </c>
    </row>
    <row r="4593" spans="1:23" x14ac:dyDescent="0.3">
      <c r="A4593" t="s">
        <v>4690</v>
      </c>
      <c r="B4593" t="s">
        <v>17</v>
      </c>
      <c r="C4593">
        <v>33</v>
      </c>
      <c r="D4593">
        <v>0</v>
      </c>
      <c r="E4593" t="s">
        <v>23</v>
      </c>
      <c r="F4593" t="s">
        <v>26</v>
      </c>
      <c r="G4593" t="s">
        <v>19</v>
      </c>
      <c r="H4593">
        <v>47</v>
      </c>
      <c r="I4593" t="s">
        <v>17</v>
      </c>
      <c r="J4593">
        <v>0</v>
      </c>
      <c r="K4593" t="s">
        <v>20</v>
      </c>
      <c r="L4593" t="s">
        <v>6792</v>
      </c>
      <c r="M4593">
        <v>53</v>
      </c>
      <c r="P4593" s="32">
        <v>44833</v>
      </c>
      <c r="Q4593" s="1">
        <v>61.792373361333127</v>
      </c>
      <c r="R4593">
        <v>1</v>
      </c>
      <c r="S4593" t="str" cm="1">
        <f t="array" ref="S4593">_xlfn.IFS(R4593=0,"None",R4593&lt;3,"Low",R4593&lt;6,"Medium",R4593&lt;=10,"High")</f>
        <v>Low</v>
      </c>
      <c r="T4593" t="str" cm="1">
        <f t="array" ref="T4593">_xlfn.IFS(M4593&lt;=20,"Low",M4593&lt;=50,"Medium",M4593&lt;=90,"High")</f>
        <v>High</v>
      </c>
      <c r="U4593" s="33">
        <f>Datos_Limpios[[#This Row],[Number of Complaints or Support]]/Datos_Limpios[[#This Row],[Account Length (in months)]]</f>
        <v>3.0303030303030304E-2</v>
      </c>
      <c r="V4593" t="str" cm="1">
        <f t="array" ref="V4593">_xlfn.IFS(H4593&lt;30,"Under 30",H4593&lt;66,"Middle Age",H4593&gt;=66,"Senior")</f>
        <v>Middle Age</v>
      </c>
      <c r="W4593" t="s">
        <v>6824</v>
      </c>
    </row>
    <row r="4594" spans="1:23" x14ac:dyDescent="0.3">
      <c r="A4594" t="s">
        <v>4691</v>
      </c>
      <c r="B4594" t="s">
        <v>23</v>
      </c>
      <c r="C4594">
        <v>45</v>
      </c>
      <c r="D4594">
        <v>2</v>
      </c>
      <c r="E4594" t="s">
        <v>23</v>
      </c>
      <c r="F4594" t="s">
        <v>82</v>
      </c>
      <c r="G4594" t="s">
        <v>19</v>
      </c>
      <c r="H4594">
        <v>61</v>
      </c>
      <c r="I4594" t="s">
        <v>17</v>
      </c>
      <c r="J4594">
        <v>0</v>
      </c>
      <c r="K4594" t="s">
        <v>20</v>
      </c>
      <c r="L4594" t="s">
        <v>6792</v>
      </c>
      <c r="M4594">
        <v>27</v>
      </c>
      <c r="N4594" t="s">
        <v>91</v>
      </c>
      <c r="O4594" t="s">
        <v>92</v>
      </c>
      <c r="P4594" s="32">
        <v>44129</v>
      </c>
      <c r="Q4594" s="1">
        <v>27.7764900811381</v>
      </c>
      <c r="R4594">
        <v>4</v>
      </c>
      <c r="S4594" t="str" cm="1">
        <f t="array" ref="S4594">_xlfn.IFS(R4594=0,"None",R4594&lt;3,"Low",R4594&lt;6,"Medium",R4594&lt;=10,"High")</f>
        <v>Medium</v>
      </c>
      <c r="T4594" t="str" cm="1">
        <f t="array" ref="T4594">_xlfn.IFS(M4594&lt;=20,"Low",M4594&lt;=50,"Medium",M4594&lt;=90,"High")</f>
        <v>Medium</v>
      </c>
      <c r="U4594" s="33">
        <f>Datos_Limpios[[#This Row],[Number of Complaints or Support]]/Datos_Limpios[[#This Row],[Account Length (in months)]]</f>
        <v>8.8888888888888892E-2</v>
      </c>
      <c r="V4594" t="str" cm="1">
        <f t="array" ref="V4594">_xlfn.IFS(H4594&lt;30,"Under 30",H4594&lt;66,"Middle Age",H4594&gt;=66,"Senior")</f>
        <v>Middle Age</v>
      </c>
      <c r="W4594" t="s">
        <v>6823</v>
      </c>
    </row>
    <row r="4595" spans="1:23" x14ac:dyDescent="0.3">
      <c r="A4595" t="s">
        <v>4692</v>
      </c>
      <c r="B4595" t="s">
        <v>17</v>
      </c>
      <c r="C4595">
        <v>33</v>
      </c>
      <c r="D4595">
        <v>0</v>
      </c>
      <c r="E4595" t="s">
        <v>23</v>
      </c>
      <c r="F4595" t="s">
        <v>86</v>
      </c>
      <c r="G4595" t="s">
        <v>6790</v>
      </c>
      <c r="H4595">
        <v>68</v>
      </c>
      <c r="I4595" t="s">
        <v>23</v>
      </c>
      <c r="J4595">
        <v>4</v>
      </c>
      <c r="K4595" t="s">
        <v>24</v>
      </c>
      <c r="L4595" t="s">
        <v>6791</v>
      </c>
      <c r="M4595">
        <v>16</v>
      </c>
      <c r="P4595" s="32">
        <v>45040</v>
      </c>
      <c r="Q4595" s="1">
        <v>15.351322338601159</v>
      </c>
      <c r="R4595">
        <v>3</v>
      </c>
      <c r="S4595" t="str" cm="1">
        <f t="array" ref="S4595">_xlfn.IFS(R4595=0,"None",R4595&lt;3,"Low",R4595&lt;6,"Medium",R4595&lt;=10,"High")</f>
        <v>Medium</v>
      </c>
      <c r="T4595" t="str" cm="1">
        <f t="array" ref="T4595">_xlfn.IFS(M4595&lt;=20,"Low",M4595&lt;=50,"Medium",M4595&lt;=90,"High")</f>
        <v>Low</v>
      </c>
      <c r="U4595" s="33">
        <f>Datos_Limpios[[#This Row],[Number of Complaints or Support]]/Datos_Limpios[[#This Row],[Account Length (in months)]]</f>
        <v>9.0909090909090912E-2</v>
      </c>
      <c r="V4595" t="str" cm="1">
        <f t="array" ref="V4595">_xlfn.IFS(H4595&lt;30,"Under 30",H4595&lt;66,"Middle Age",H4595&gt;=66,"Senior")</f>
        <v>Senior</v>
      </c>
      <c r="W4595" t="s">
        <v>6824</v>
      </c>
    </row>
    <row r="4596" spans="1:23" x14ac:dyDescent="0.3">
      <c r="A4596" t="s">
        <v>4693</v>
      </c>
      <c r="B4596" t="s">
        <v>17</v>
      </c>
      <c r="C4596">
        <v>55</v>
      </c>
      <c r="D4596">
        <v>0</v>
      </c>
      <c r="E4596" t="s">
        <v>23</v>
      </c>
      <c r="F4596" t="s">
        <v>88</v>
      </c>
      <c r="G4596" t="s">
        <v>6790</v>
      </c>
      <c r="H4596">
        <v>84</v>
      </c>
      <c r="I4596" t="s">
        <v>17</v>
      </c>
      <c r="J4596">
        <v>0</v>
      </c>
      <c r="K4596" t="s">
        <v>24</v>
      </c>
      <c r="L4596" t="s">
        <v>6792</v>
      </c>
      <c r="M4596">
        <v>56</v>
      </c>
      <c r="P4596" s="32">
        <v>45137</v>
      </c>
      <c r="Q4596" s="1">
        <v>60.985776087584782</v>
      </c>
      <c r="R4596">
        <v>0</v>
      </c>
      <c r="S4596" t="str" cm="1">
        <f t="array" ref="S4596">_xlfn.IFS(R4596=0,"None",R4596&lt;3,"Low",R4596&lt;6,"Medium",R4596&lt;=10,"High")</f>
        <v>None</v>
      </c>
      <c r="T4596" t="str" cm="1">
        <f t="array" ref="T4596">_xlfn.IFS(M4596&lt;=20,"Low",M4596&lt;=50,"Medium",M4596&lt;=90,"High")</f>
        <v>High</v>
      </c>
      <c r="U4596" s="33">
        <f>Datos_Limpios[[#This Row],[Number of Complaints or Support]]/Datos_Limpios[[#This Row],[Account Length (in months)]]</f>
        <v>0</v>
      </c>
      <c r="V4596" t="str" cm="1">
        <f t="array" ref="V4596">_xlfn.IFS(H4596&lt;30,"Under 30",H4596&lt;66,"Middle Age",H4596&gt;=66,"Senior")</f>
        <v>Senior</v>
      </c>
      <c r="W4596" t="s">
        <v>6825</v>
      </c>
    </row>
    <row r="4597" spans="1:23" x14ac:dyDescent="0.3">
      <c r="A4597" t="s">
        <v>4694</v>
      </c>
      <c r="B4597" t="s">
        <v>17</v>
      </c>
      <c r="C4597">
        <v>48</v>
      </c>
      <c r="D4597">
        <v>0</v>
      </c>
      <c r="E4597" t="s">
        <v>23</v>
      </c>
      <c r="F4597" t="s">
        <v>34</v>
      </c>
      <c r="G4597" t="s">
        <v>6790</v>
      </c>
      <c r="H4597">
        <v>44</v>
      </c>
      <c r="I4597" t="s">
        <v>17</v>
      </c>
      <c r="J4597">
        <v>0</v>
      </c>
      <c r="K4597" t="s">
        <v>24</v>
      </c>
      <c r="L4597" t="s">
        <v>6791</v>
      </c>
      <c r="M4597">
        <v>45</v>
      </c>
      <c r="P4597" s="32">
        <v>44356</v>
      </c>
      <c r="Q4597" s="1">
        <v>53.684557462933483</v>
      </c>
      <c r="R4597">
        <v>9</v>
      </c>
      <c r="S4597" t="str" cm="1">
        <f t="array" ref="S4597">_xlfn.IFS(R4597=0,"None",R4597&lt;3,"Low",R4597&lt;6,"Medium",R4597&lt;=10,"High")</f>
        <v>High</v>
      </c>
      <c r="T4597" t="str" cm="1">
        <f t="array" ref="T4597">_xlfn.IFS(M4597&lt;=20,"Low",M4597&lt;=50,"Medium",M4597&lt;=90,"High")</f>
        <v>Medium</v>
      </c>
      <c r="U4597" s="33">
        <f>Datos_Limpios[[#This Row],[Number of Complaints or Support]]/Datos_Limpios[[#This Row],[Account Length (in months)]]</f>
        <v>0.1875</v>
      </c>
      <c r="V4597" t="str" cm="1">
        <f t="array" ref="V4597">_xlfn.IFS(H4597&lt;30,"Under 30",H4597&lt;66,"Middle Age",H4597&gt;=66,"Senior")</f>
        <v>Middle Age</v>
      </c>
      <c r="W4597" t="s">
        <v>6823</v>
      </c>
    </row>
    <row r="4598" spans="1:23" x14ac:dyDescent="0.3">
      <c r="A4598" t="s">
        <v>4695</v>
      </c>
      <c r="B4598" t="s">
        <v>17</v>
      </c>
      <c r="C4598">
        <v>71</v>
      </c>
      <c r="D4598">
        <v>0</v>
      </c>
      <c r="E4598" t="s">
        <v>23</v>
      </c>
      <c r="F4598" t="s">
        <v>42</v>
      </c>
      <c r="G4598" t="s">
        <v>19</v>
      </c>
      <c r="H4598">
        <v>29</v>
      </c>
      <c r="I4598" t="s">
        <v>23</v>
      </c>
      <c r="J4598">
        <v>5</v>
      </c>
      <c r="K4598" t="s">
        <v>32</v>
      </c>
      <c r="L4598" t="s">
        <v>6792</v>
      </c>
      <c r="M4598">
        <v>27</v>
      </c>
      <c r="P4598" s="32">
        <v>45224</v>
      </c>
      <c r="Q4598" s="1">
        <v>31.130067122778961</v>
      </c>
      <c r="R4598">
        <v>9</v>
      </c>
      <c r="S4598" t="str" cm="1">
        <f t="array" ref="S4598">_xlfn.IFS(R4598=0,"None",R4598&lt;3,"Low",R4598&lt;6,"Medium",R4598&lt;=10,"High")</f>
        <v>High</v>
      </c>
      <c r="T4598" t="str" cm="1">
        <f t="array" ref="T4598">_xlfn.IFS(M4598&lt;=20,"Low",M4598&lt;=50,"Medium",M4598&lt;=90,"High")</f>
        <v>Medium</v>
      </c>
      <c r="U4598" s="33">
        <f>Datos_Limpios[[#This Row],[Number of Complaints or Support]]/Datos_Limpios[[#This Row],[Account Length (in months)]]</f>
        <v>0.12676056338028169</v>
      </c>
      <c r="V4598" t="str" cm="1">
        <f t="array" ref="V4598">_xlfn.IFS(H4598&lt;30,"Under 30",H4598&lt;66,"Middle Age",H4598&gt;=66,"Senior")</f>
        <v>Under 30</v>
      </c>
      <c r="W4598" t="s">
        <v>6823</v>
      </c>
    </row>
    <row r="4599" spans="1:23" x14ac:dyDescent="0.3">
      <c r="A4599" t="s">
        <v>4696</v>
      </c>
      <c r="B4599" t="s">
        <v>17</v>
      </c>
      <c r="C4599">
        <v>27</v>
      </c>
      <c r="D4599">
        <v>0</v>
      </c>
      <c r="E4599" t="s">
        <v>17</v>
      </c>
      <c r="F4599" t="s">
        <v>86</v>
      </c>
      <c r="G4599" t="s">
        <v>6790</v>
      </c>
      <c r="H4599">
        <v>57</v>
      </c>
      <c r="I4599" t="s">
        <v>17</v>
      </c>
      <c r="J4599">
        <v>0</v>
      </c>
      <c r="K4599" t="s">
        <v>32</v>
      </c>
      <c r="L4599" t="s">
        <v>6792</v>
      </c>
      <c r="M4599">
        <v>9</v>
      </c>
      <c r="P4599" s="32">
        <v>44522</v>
      </c>
      <c r="Q4599" s="1">
        <v>9.4868826289989325</v>
      </c>
      <c r="R4599">
        <v>3</v>
      </c>
      <c r="S4599" t="str" cm="1">
        <f t="array" ref="S4599">_xlfn.IFS(R4599=0,"None",R4599&lt;3,"Low",R4599&lt;6,"Medium",R4599&lt;=10,"High")</f>
        <v>Medium</v>
      </c>
      <c r="T4599" t="str" cm="1">
        <f t="array" ref="T4599">_xlfn.IFS(M4599&lt;=20,"Low",M4599&lt;=50,"Medium",M4599&lt;=90,"High")</f>
        <v>Low</v>
      </c>
      <c r="U4599" s="33">
        <f>Datos_Limpios[[#This Row],[Number of Complaints or Support]]/Datos_Limpios[[#This Row],[Account Length (in months)]]</f>
        <v>0.1111111111111111</v>
      </c>
      <c r="V4599" t="str" cm="1">
        <f t="array" ref="V4599">_xlfn.IFS(H4599&lt;30,"Under 30",H4599&lt;66,"Middle Age",H4599&gt;=66,"Senior")</f>
        <v>Middle Age</v>
      </c>
      <c r="W4599" t="s">
        <v>6824</v>
      </c>
    </row>
    <row r="4600" spans="1:23" x14ac:dyDescent="0.3">
      <c r="A4600" t="s">
        <v>4697</v>
      </c>
      <c r="B4600" t="s">
        <v>17</v>
      </c>
      <c r="C4600">
        <v>17</v>
      </c>
      <c r="D4600">
        <v>0</v>
      </c>
      <c r="E4600" t="s">
        <v>23</v>
      </c>
      <c r="F4600" t="s">
        <v>88</v>
      </c>
      <c r="G4600" t="s">
        <v>6790</v>
      </c>
      <c r="H4600">
        <v>67</v>
      </c>
      <c r="I4600" t="s">
        <v>17</v>
      </c>
      <c r="J4600">
        <v>0</v>
      </c>
      <c r="K4600" t="s">
        <v>32</v>
      </c>
      <c r="L4600" t="s">
        <v>6792</v>
      </c>
      <c r="M4600">
        <v>38</v>
      </c>
      <c r="P4600" s="32">
        <v>44241</v>
      </c>
      <c r="Q4600" s="1">
        <v>31.728727770788499</v>
      </c>
      <c r="R4600">
        <v>8</v>
      </c>
      <c r="S4600" t="str" cm="1">
        <f t="array" ref="S4600">_xlfn.IFS(R4600=0,"None",R4600&lt;3,"Low",R4600&lt;6,"Medium",R4600&lt;=10,"High")</f>
        <v>High</v>
      </c>
      <c r="T4600" t="str" cm="1">
        <f t="array" ref="T4600">_xlfn.IFS(M4600&lt;=20,"Low",M4600&lt;=50,"Medium",M4600&lt;=90,"High")</f>
        <v>Medium</v>
      </c>
      <c r="U4600" s="33">
        <f>Datos_Limpios[[#This Row],[Number of Complaints or Support]]/Datos_Limpios[[#This Row],[Account Length (in months)]]</f>
        <v>0.47058823529411764</v>
      </c>
      <c r="V4600" t="str" cm="1">
        <f t="array" ref="V4600">_xlfn.IFS(H4600&lt;30,"Under 30",H4600&lt;66,"Middle Age",H4600&gt;=66,"Senior")</f>
        <v>Senior</v>
      </c>
      <c r="W4600" t="s">
        <v>6825</v>
      </c>
    </row>
    <row r="4601" spans="1:23" x14ac:dyDescent="0.3">
      <c r="A4601" t="s">
        <v>4698</v>
      </c>
      <c r="B4601" t="s">
        <v>17</v>
      </c>
      <c r="C4601">
        <v>19</v>
      </c>
      <c r="D4601">
        <v>0</v>
      </c>
      <c r="E4601" t="s">
        <v>23</v>
      </c>
      <c r="F4601" t="s">
        <v>123</v>
      </c>
      <c r="G4601" t="s">
        <v>19</v>
      </c>
      <c r="H4601">
        <v>22</v>
      </c>
      <c r="I4601" t="s">
        <v>17</v>
      </c>
      <c r="J4601">
        <v>0</v>
      </c>
      <c r="K4601" t="s">
        <v>20</v>
      </c>
      <c r="L4601" t="s">
        <v>6791</v>
      </c>
      <c r="M4601">
        <v>26</v>
      </c>
      <c r="P4601" s="32">
        <v>44283</v>
      </c>
      <c r="Q4601" s="1">
        <v>21.994205139002158</v>
      </c>
      <c r="R4601">
        <v>10</v>
      </c>
      <c r="S4601" t="str" cm="1">
        <f t="array" ref="S4601">_xlfn.IFS(R4601=0,"None",R4601&lt;3,"Low",R4601&lt;6,"Medium",R4601&lt;=10,"High")</f>
        <v>High</v>
      </c>
      <c r="T4601" t="str" cm="1">
        <f t="array" ref="T4601">_xlfn.IFS(M4601&lt;=20,"Low",M4601&lt;=50,"Medium",M4601&lt;=90,"High")</f>
        <v>Medium</v>
      </c>
      <c r="U4601" s="33">
        <f>Datos_Limpios[[#This Row],[Number of Complaints or Support]]/Datos_Limpios[[#This Row],[Account Length (in months)]]</f>
        <v>0.52631578947368418</v>
      </c>
      <c r="V4601" t="str" cm="1">
        <f t="array" ref="V4601">_xlfn.IFS(H4601&lt;30,"Under 30",H4601&lt;66,"Middle Age",H4601&gt;=66,"Senior")</f>
        <v>Under 30</v>
      </c>
      <c r="W4601" t="s">
        <v>6824</v>
      </c>
    </row>
    <row r="4602" spans="1:23" x14ac:dyDescent="0.3">
      <c r="A4602" t="s">
        <v>4699</v>
      </c>
      <c r="B4602" t="s">
        <v>23</v>
      </c>
      <c r="C4602">
        <v>1</v>
      </c>
      <c r="D4602">
        <v>3</v>
      </c>
      <c r="E4602" t="s">
        <v>23</v>
      </c>
      <c r="F4602" t="s">
        <v>36</v>
      </c>
      <c r="G4602" t="s">
        <v>6790</v>
      </c>
      <c r="H4602">
        <v>47</v>
      </c>
      <c r="I4602" t="s">
        <v>17</v>
      </c>
      <c r="J4602">
        <v>0</v>
      </c>
      <c r="K4602" t="s">
        <v>20</v>
      </c>
      <c r="L4602" t="s">
        <v>6792</v>
      </c>
      <c r="M4602">
        <v>50</v>
      </c>
      <c r="N4602" t="s">
        <v>27</v>
      </c>
      <c r="O4602" t="s">
        <v>108</v>
      </c>
      <c r="P4602" s="32">
        <v>45027</v>
      </c>
      <c r="Q4602" s="1">
        <v>59.295239789944418</v>
      </c>
      <c r="R4602">
        <v>7</v>
      </c>
      <c r="S4602" t="str" cm="1">
        <f t="array" ref="S4602">_xlfn.IFS(R4602=0,"None",R4602&lt;3,"Low",R4602&lt;6,"Medium",R4602&lt;=10,"High")</f>
        <v>High</v>
      </c>
      <c r="T4602" t="str" cm="1">
        <f t="array" ref="T4602">_xlfn.IFS(M4602&lt;=20,"Low",M4602&lt;=50,"Medium",M4602&lt;=90,"High")</f>
        <v>Medium</v>
      </c>
      <c r="U4602" s="33">
        <f>Datos_Limpios[[#This Row],[Number of Complaints or Support]]/Datos_Limpios[[#This Row],[Account Length (in months)]]</f>
        <v>7</v>
      </c>
      <c r="V4602" t="str" cm="1">
        <f t="array" ref="V4602">_xlfn.IFS(H4602&lt;30,"Under 30",H4602&lt;66,"Middle Age",H4602&gt;=66,"Senior")</f>
        <v>Middle Age</v>
      </c>
      <c r="W4602" t="s">
        <v>6824</v>
      </c>
    </row>
    <row r="4603" spans="1:23" x14ac:dyDescent="0.3">
      <c r="A4603" t="s">
        <v>4700</v>
      </c>
      <c r="B4603" t="s">
        <v>17</v>
      </c>
      <c r="C4603">
        <v>13</v>
      </c>
      <c r="D4603">
        <v>0</v>
      </c>
      <c r="E4603" t="s">
        <v>23</v>
      </c>
      <c r="F4603" t="s">
        <v>56</v>
      </c>
      <c r="G4603" t="s">
        <v>6790</v>
      </c>
      <c r="H4603">
        <v>78</v>
      </c>
      <c r="I4603" t="s">
        <v>17</v>
      </c>
      <c r="J4603">
        <v>0</v>
      </c>
      <c r="K4603" t="s">
        <v>32</v>
      </c>
      <c r="L4603" t="s">
        <v>6792</v>
      </c>
      <c r="M4603">
        <v>49</v>
      </c>
      <c r="P4603" s="32">
        <v>43925</v>
      </c>
      <c r="Q4603" s="1">
        <v>43.297973076586331</v>
      </c>
      <c r="R4603">
        <v>2</v>
      </c>
      <c r="S4603" t="str" cm="1">
        <f t="array" ref="S4603">_xlfn.IFS(R4603=0,"None",R4603&lt;3,"Low",R4603&lt;6,"Medium",R4603&lt;=10,"High")</f>
        <v>Low</v>
      </c>
      <c r="T4603" t="str" cm="1">
        <f t="array" ref="T4603">_xlfn.IFS(M4603&lt;=20,"Low",M4603&lt;=50,"Medium",M4603&lt;=90,"High")</f>
        <v>Medium</v>
      </c>
      <c r="U4603" s="33">
        <f>Datos_Limpios[[#This Row],[Number of Complaints or Support]]/Datos_Limpios[[#This Row],[Account Length (in months)]]</f>
        <v>0.15384615384615385</v>
      </c>
      <c r="V4603" t="str" cm="1">
        <f t="array" ref="V4603">_xlfn.IFS(H4603&lt;30,"Under 30",H4603&lt;66,"Middle Age",H4603&gt;=66,"Senior")</f>
        <v>Senior</v>
      </c>
      <c r="W4603" t="s">
        <v>6823</v>
      </c>
    </row>
    <row r="4604" spans="1:23" x14ac:dyDescent="0.3">
      <c r="A4604" t="s">
        <v>4701</v>
      </c>
      <c r="B4604" t="s">
        <v>17</v>
      </c>
      <c r="C4604">
        <v>10</v>
      </c>
      <c r="D4604">
        <v>0</v>
      </c>
      <c r="E4604" t="s">
        <v>23</v>
      </c>
      <c r="F4604" t="s">
        <v>107</v>
      </c>
      <c r="G4604" t="s">
        <v>6790</v>
      </c>
      <c r="H4604">
        <v>33</v>
      </c>
      <c r="I4604" t="s">
        <v>17</v>
      </c>
      <c r="J4604">
        <v>0</v>
      </c>
      <c r="K4604" t="s">
        <v>20</v>
      </c>
      <c r="L4604" t="s">
        <v>6791</v>
      </c>
      <c r="M4604">
        <v>17</v>
      </c>
      <c r="P4604" s="32">
        <v>45172</v>
      </c>
      <c r="Q4604" s="1">
        <v>15.554812258158091</v>
      </c>
      <c r="R4604">
        <v>0</v>
      </c>
      <c r="S4604" t="str" cm="1">
        <f t="array" ref="S4604">_xlfn.IFS(R4604=0,"None",R4604&lt;3,"Low",R4604&lt;6,"Medium",R4604&lt;=10,"High")</f>
        <v>None</v>
      </c>
      <c r="T4604" t="str" cm="1">
        <f t="array" ref="T4604">_xlfn.IFS(M4604&lt;=20,"Low",M4604&lt;=50,"Medium",M4604&lt;=90,"High")</f>
        <v>Low</v>
      </c>
      <c r="U4604" s="33">
        <f>Datos_Limpios[[#This Row],[Number of Complaints or Support]]/Datos_Limpios[[#This Row],[Account Length (in months)]]</f>
        <v>0</v>
      </c>
      <c r="V4604" t="str" cm="1">
        <f t="array" ref="V4604">_xlfn.IFS(H4604&lt;30,"Under 30",H4604&lt;66,"Middle Age",H4604&gt;=66,"Senior")</f>
        <v>Middle Age</v>
      </c>
      <c r="W4604" t="s">
        <v>6825</v>
      </c>
    </row>
    <row r="4605" spans="1:23" x14ac:dyDescent="0.3">
      <c r="A4605" t="s">
        <v>4702</v>
      </c>
      <c r="B4605" t="s">
        <v>17</v>
      </c>
      <c r="C4605">
        <v>40</v>
      </c>
      <c r="D4605">
        <v>0</v>
      </c>
      <c r="E4605" t="s">
        <v>23</v>
      </c>
      <c r="F4605" t="s">
        <v>138</v>
      </c>
      <c r="G4605" t="s">
        <v>19</v>
      </c>
      <c r="H4605">
        <v>26</v>
      </c>
      <c r="I4605" t="s">
        <v>17</v>
      </c>
      <c r="J4605">
        <v>0</v>
      </c>
      <c r="K4605" t="s">
        <v>24</v>
      </c>
      <c r="L4605" t="s">
        <v>6792</v>
      </c>
      <c r="M4605">
        <v>59</v>
      </c>
      <c r="P4605" s="32">
        <v>44036</v>
      </c>
      <c r="Q4605" s="1">
        <v>54.998767338719631</v>
      </c>
      <c r="R4605">
        <v>10</v>
      </c>
      <c r="S4605" t="str" cm="1">
        <f t="array" ref="S4605">_xlfn.IFS(R4605=0,"None",R4605&lt;3,"Low",R4605&lt;6,"Medium",R4605&lt;=10,"High")</f>
        <v>High</v>
      </c>
      <c r="T4605" t="str" cm="1">
        <f t="array" ref="T4605">_xlfn.IFS(M4605&lt;=20,"Low",M4605&lt;=50,"Medium",M4605&lt;=90,"High")</f>
        <v>High</v>
      </c>
      <c r="U4605" s="33">
        <f>Datos_Limpios[[#This Row],[Number of Complaints or Support]]/Datos_Limpios[[#This Row],[Account Length (in months)]]</f>
        <v>0.25</v>
      </c>
      <c r="V4605" t="str" cm="1">
        <f t="array" ref="V4605">_xlfn.IFS(H4605&lt;30,"Under 30",H4605&lt;66,"Middle Age",H4605&gt;=66,"Senior")</f>
        <v>Under 30</v>
      </c>
      <c r="W4605" t="s">
        <v>6824</v>
      </c>
    </row>
    <row r="4606" spans="1:23" x14ac:dyDescent="0.3">
      <c r="A4606" t="s">
        <v>4703</v>
      </c>
      <c r="B4606" t="s">
        <v>17</v>
      </c>
      <c r="C4606">
        <v>72</v>
      </c>
      <c r="D4606">
        <v>0</v>
      </c>
      <c r="E4606" t="s">
        <v>23</v>
      </c>
      <c r="F4606" t="s">
        <v>103</v>
      </c>
      <c r="G4606" t="s">
        <v>6790</v>
      </c>
      <c r="H4606">
        <v>28</v>
      </c>
      <c r="I4606" t="s">
        <v>23</v>
      </c>
      <c r="J4606">
        <v>2</v>
      </c>
      <c r="K4606" t="s">
        <v>32</v>
      </c>
      <c r="L4606" t="s">
        <v>6791</v>
      </c>
      <c r="M4606">
        <v>52</v>
      </c>
      <c r="P4606" s="32">
        <v>44673</v>
      </c>
      <c r="Q4606" s="1">
        <v>47.041349146410063</v>
      </c>
      <c r="R4606">
        <v>0</v>
      </c>
      <c r="S4606" t="str" cm="1">
        <f t="array" ref="S4606">_xlfn.IFS(R4606=0,"None",R4606&lt;3,"Low",R4606&lt;6,"Medium",R4606&lt;=10,"High")</f>
        <v>None</v>
      </c>
      <c r="T4606" t="str" cm="1">
        <f t="array" ref="T4606">_xlfn.IFS(M4606&lt;=20,"Low",M4606&lt;=50,"Medium",M4606&lt;=90,"High")</f>
        <v>High</v>
      </c>
      <c r="U4606" s="33">
        <f>Datos_Limpios[[#This Row],[Number of Complaints or Support]]/Datos_Limpios[[#This Row],[Account Length (in months)]]</f>
        <v>0</v>
      </c>
      <c r="V4606" t="str" cm="1">
        <f t="array" ref="V4606">_xlfn.IFS(H4606&lt;30,"Under 30",H4606&lt;66,"Middle Age",H4606&gt;=66,"Senior")</f>
        <v>Under 30</v>
      </c>
      <c r="W4606" t="s">
        <v>6823</v>
      </c>
    </row>
    <row r="4607" spans="1:23" x14ac:dyDescent="0.3">
      <c r="A4607" t="s">
        <v>4704</v>
      </c>
      <c r="B4607" t="s">
        <v>17</v>
      </c>
      <c r="C4607">
        <v>33</v>
      </c>
      <c r="D4607">
        <v>1</v>
      </c>
      <c r="E4607" t="s">
        <v>23</v>
      </c>
      <c r="F4607" t="s">
        <v>40</v>
      </c>
      <c r="G4607" t="s">
        <v>6790</v>
      </c>
      <c r="H4607">
        <v>47</v>
      </c>
      <c r="I4607" t="s">
        <v>23</v>
      </c>
      <c r="J4607">
        <v>5</v>
      </c>
      <c r="K4607" t="s">
        <v>20</v>
      </c>
      <c r="L4607" t="s">
        <v>6791</v>
      </c>
      <c r="M4607">
        <v>15</v>
      </c>
      <c r="P4607" s="32">
        <v>45187</v>
      </c>
      <c r="Q4607" s="1">
        <v>15.34376673710628</v>
      </c>
      <c r="R4607">
        <v>5</v>
      </c>
      <c r="S4607" t="str" cm="1">
        <f t="array" ref="S4607">_xlfn.IFS(R4607=0,"None",R4607&lt;3,"Low",R4607&lt;6,"Medium",R4607&lt;=10,"High")</f>
        <v>Medium</v>
      </c>
      <c r="T4607" t="str" cm="1">
        <f t="array" ref="T4607">_xlfn.IFS(M4607&lt;=20,"Low",M4607&lt;=50,"Medium",M4607&lt;=90,"High")</f>
        <v>Low</v>
      </c>
      <c r="U4607" s="33">
        <f>Datos_Limpios[[#This Row],[Number of Complaints or Support]]/Datos_Limpios[[#This Row],[Account Length (in months)]]</f>
        <v>0.15151515151515152</v>
      </c>
      <c r="V4607" t="str" cm="1">
        <f t="array" ref="V4607">_xlfn.IFS(H4607&lt;30,"Under 30",H4607&lt;66,"Middle Age",H4607&gt;=66,"Senior")</f>
        <v>Middle Age</v>
      </c>
      <c r="W4607" t="s">
        <v>6823</v>
      </c>
    </row>
    <row r="4608" spans="1:23" x14ac:dyDescent="0.3">
      <c r="A4608" t="s">
        <v>4705</v>
      </c>
      <c r="B4608" t="s">
        <v>17</v>
      </c>
      <c r="C4608">
        <v>32</v>
      </c>
      <c r="D4608">
        <v>0</v>
      </c>
      <c r="E4608" t="s">
        <v>23</v>
      </c>
      <c r="F4608" t="s">
        <v>112</v>
      </c>
      <c r="G4608" t="s">
        <v>19</v>
      </c>
      <c r="H4608">
        <v>25</v>
      </c>
      <c r="I4608" t="s">
        <v>23</v>
      </c>
      <c r="J4608">
        <v>4</v>
      </c>
      <c r="K4608" t="s">
        <v>20</v>
      </c>
      <c r="L4608" t="s">
        <v>6792</v>
      </c>
      <c r="M4608">
        <v>30</v>
      </c>
      <c r="P4608" s="32">
        <v>45130</v>
      </c>
      <c r="Q4608" s="1">
        <v>24.053875010912051</v>
      </c>
      <c r="R4608">
        <v>4</v>
      </c>
      <c r="S4608" t="str" cm="1">
        <f t="array" ref="S4608">_xlfn.IFS(R4608=0,"None",R4608&lt;3,"Low",R4608&lt;6,"Medium",R4608&lt;=10,"High")</f>
        <v>Medium</v>
      </c>
      <c r="T4608" t="str" cm="1">
        <f t="array" ref="T4608">_xlfn.IFS(M4608&lt;=20,"Low",M4608&lt;=50,"Medium",M4608&lt;=90,"High")</f>
        <v>Medium</v>
      </c>
      <c r="U4608" s="33">
        <f>Datos_Limpios[[#This Row],[Number of Complaints or Support]]/Datos_Limpios[[#This Row],[Account Length (in months)]]</f>
        <v>0.125</v>
      </c>
      <c r="V4608" t="str" cm="1">
        <f t="array" ref="V4608">_xlfn.IFS(H4608&lt;30,"Under 30",H4608&lt;66,"Middle Age",H4608&gt;=66,"Senior")</f>
        <v>Under 30</v>
      </c>
      <c r="W4608" t="s">
        <v>6823</v>
      </c>
    </row>
    <row r="4609" spans="1:23" x14ac:dyDescent="0.3">
      <c r="A4609" t="s">
        <v>4706</v>
      </c>
      <c r="B4609" t="s">
        <v>17</v>
      </c>
      <c r="C4609">
        <v>35</v>
      </c>
      <c r="D4609">
        <v>0</v>
      </c>
      <c r="E4609" t="s">
        <v>23</v>
      </c>
      <c r="F4609" t="s">
        <v>123</v>
      </c>
      <c r="G4609" t="s">
        <v>6790</v>
      </c>
      <c r="H4609">
        <v>34</v>
      </c>
      <c r="I4609" t="s">
        <v>17</v>
      </c>
      <c r="J4609">
        <v>0</v>
      </c>
      <c r="K4609" t="s">
        <v>32</v>
      </c>
      <c r="L4609" t="s">
        <v>6792</v>
      </c>
      <c r="M4609">
        <v>37</v>
      </c>
      <c r="P4609" s="32">
        <v>44877</v>
      </c>
      <c r="Q4609" s="1">
        <v>34.584941653155212</v>
      </c>
      <c r="R4609">
        <v>3</v>
      </c>
      <c r="S4609" t="str" cm="1">
        <f t="array" ref="S4609">_xlfn.IFS(R4609=0,"None",R4609&lt;3,"Low",R4609&lt;6,"Medium",R4609&lt;=10,"High")</f>
        <v>Medium</v>
      </c>
      <c r="T4609" t="str" cm="1">
        <f t="array" ref="T4609">_xlfn.IFS(M4609&lt;=20,"Low",M4609&lt;=50,"Medium",M4609&lt;=90,"High")</f>
        <v>Medium</v>
      </c>
      <c r="U4609" s="33">
        <f>Datos_Limpios[[#This Row],[Number of Complaints or Support]]/Datos_Limpios[[#This Row],[Account Length (in months)]]</f>
        <v>8.5714285714285715E-2</v>
      </c>
      <c r="V4609" t="str" cm="1">
        <f t="array" ref="V4609">_xlfn.IFS(H4609&lt;30,"Under 30",H4609&lt;66,"Middle Age",H4609&gt;=66,"Senior")</f>
        <v>Middle Age</v>
      </c>
      <c r="W4609" t="s">
        <v>6824</v>
      </c>
    </row>
    <row r="4610" spans="1:23" x14ac:dyDescent="0.3">
      <c r="A4610" t="s">
        <v>4707</v>
      </c>
      <c r="B4610" t="s">
        <v>17</v>
      </c>
      <c r="C4610">
        <v>8</v>
      </c>
      <c r="D4610">
        <v>0</v>
      </c>
      <c r="E4610" t="s">
        <v>23</v>
      </c>
      <c r="F4610" t="s">
        <v>34</v>
      </c>
      <c r="G4610" t="s">
        <v>6790</v>
      </c>
      <c r="H4610">
        <v>43</v>
      </c>
      <c r="I4610" t="s">
        <v>17</v>
      </c>
      <c r="J4610">
        <v>0</v>
      </c>
      <c r="K4610" t="s">
        <v>20</v>
      </c>
      <c r="L4610" t="s">
        <v>6792</v>
      </c>
      <c r="M4610">
        <v>27</v>
      </c>
      <c r="P4610" s="32">
        <v>44950</v>
      </c>
      <c r="Q4610" s="1">
        <v>27.063496811037751</v>
      </c>
      <c r="R4610">
        <v>1</v>
      </c>
      <c r="S4610" t="str" cm="1">
        <f t="array" ref="S4610">_xlfn.IFS(R4610=0,"None",R4610&lt;3,"Low",R4610&lt;6,"Medium",R4610&lt;=10,"High")</f>
        <v>Low</v>
      </c>
      <c r="T4610" t="str" cm="1">
        <f t="array" ref="T4610">_xlfn.IFS(M4610&lt;=20,"Low",M4610&lt;=50,"Medium",M4610&lt;=90,"High")</f>
        <v>Medium</v>
      </c>
      <c r="U4610" s="33">
        <f>Datos_Limpios[[#This Row],[Number of Complaints or Support]]/Datos_Limpios[[#This Row],[Account Length (in months)]]</f>
        <v>0.125</v>
      </c>
      <c r="V4610" t="str" cm="1">
        <f t="array" ref="V4610">_xlfn.IFS(H4610&lt;30,"Under 30",H4610&lt;66,"Middle Age",H4610&gt;=66,"Senior")</f>
        <v>Middle Age</v>
      </c>
      <c r="W4610" t="s">
        <v>6823</v>
      </c>
    </row>
    <row r="4611" spans="1:23" x14ac:dyDescent="0.3">
      <c r="A4611" t="s">
        <v>4708</v>
      </c>
      <c r="B4611" t="s">
        <v>17</v>
      </c>
      <c r="C4611">
        <v>1</v>
      </c>
      <c r="D4611">
        <v>0</v>
      </c>
      <c r="E4611" t="s">
        <v>17</v>
      </c>
      <c r="F4611" t="s">
        <v>245</v>
      </c>
      <c r="G4611" t="s">
        <v>19</v>
      </c>
      <c r="H4611">
        <v>53</v>
      </c>
      <c r="I4611" t="s">
        <v>17</v>
      </c>
      <c r="J4611">
        <v>0</v>
      </c>
      <c r="K4611" t="s">
        <v>20</v>
      </c>
      <c r="L4611" t="s">
        <v>6791</v>
      </c>
      <c r="M4611">
        <v>13</v>
      </c>
      <c r="P4611" s="32">
        <v>44773</v>
      </c>
      <c r="Q4611" s="1">
        <v>11.34447819360285</v>
      </c>
      <c r="R4611">
        <v>3</v>
      </c>
      <c r="S4611" t="str" cm="1">
        <f t="array" ref="S4611">_xlfn.IFS(R4611=0,"None",R4611&lt;3,"Low",R4611&lt;6,"Medium",R4611&lt;=10,"High")</f>
        <v>Medium</v>
      </c>
      <c r="T4611" t="str" cm="1">
        <f t="array" ref="T4611">_xlfn.IFS(M4611&lt;=20,"Low",M4611&lt;=50,"Medium",M4611&lt;=90,"High")</f>
        <v>Low</v>
      </c>
      <c r="U4611" s="33">
        <f>Datos_Limpios[[#This Row],[Number of Complaints or Support]]/Datos_Limpios[[#This Row],[Account Length (in months)]]</f>
        <v>3</v>
      </c>
      <c r="V4611" t="str" cm="1">
        <f t="array" ref="V4611">_xlfn.IFS(H4611&lt;30,"Under 30",H4611&lt;66,"Middle Age",H4611&gt;=66,"Senior")</f>
        <v>Middle Age</v>
      </c>
      <c r="W4611" t="s">
        <v>6823</v>
      </c>
    </row>
    <row r="4612" spans="1:23" x14ac:dyDescent="0.3">
      <c r="A4612" t="s">
        <v>4709</v>
      </c>
      <c r="B4612" t="s">
        <v>23</v>
      </c>
      <c r="C4612">
        <v>3</v>
      </c>
      <c r="D4612">
        <v>5</v>
      </c>
      <c r="E4612" t="s">
        <v>17</v>
      </c>
      <c r="F4612" t="s">
        <v>123</v>
      </c>
      <c r="G4612" t="s">
        <v>19</v>
      </c>
      <c r="H4612">
        <v>21</v>
      </c>
      <c r="I4612" t="s">
        <v>17</v>
      </c>
      <c r="J4612">
        <v>0</v>
      </c>
      <c r="K4612" t="s">
        <v>20</v>
      </c>
      <c r="L4612" t="s">
        <v>6792</v>
      </c>
      <c r="M4612">
        <v>34</v>
      </c>
      <c r="N4612" t="s">
        <v>27</v>
      </c>
      <c r="O4612" t="s">
        <v>125</v>
      </c>
      <c r="P4612" s="32">
        <v>44937</v>
      </c>
      <c r="Q4612" s="1">
        <v>35.409041041937122</v>
      </c>
      <c r="R4612">
        <v>6</v>
      </c>
      <c r="S4612" t="str" cm="1">
        <f t="array" ref="S4612">_xlfn.IFS(R4612=0,"None",R4612&lt;3,"Low",R4612&lt;6,"Medium",R4612&lt;=10,"High")</f>
        <v>High</v>
      </c>
      <c r="T4612" t="str" cm="1">
        <f t="array" ref="T4612">_xlfn.IFS(M4612&lt;=20,"Low",M4612&lt;=50,"Medium",M4612&lt;=90,"High")</f>
        <v>Medium</v>
      </c>
      <c r="U4612" s="33">
        <f>Datos_Limpios[[#This Row],[Number of Complaints or Support]]/Datos_Limpios[[#This Row],[Account Length (in months)]]</f>
        <v>2</v>
      </c>
      <c r="V4612" t="str" cm="1">
        <f t="array" ref="V4612">_xlfn.IFS(H4612&lt;30,"Under 30",H4612&lt;66,"Middle Age",H4612&gt;=66,"Senior")</f>
        <v>Under 30</v>
      </c>
      <c r="W4612" t="s">
        <v>6824</v>
      </c>
    </row>
    <row r="4613" spans="1:23" x14ac:dyDescent="0.3">
      <c r="A4613" t="s">
        <v>4710</v>
      </c>
      <c r="B4613" t="s">
        <v>17</v>
      </c>
      <c r="C4613">
        <v>32</v>
      </c>
      <c r="D4613">
        <v>2</v>
      </c>
      <c r="E4613" t="s">
        <v>17</v>
      </c>
      <c r="F4613" t="s">
        <v>49</v>
      </c>
      <c r="G4613" t="s">
        <v>6790</v>
      </c>
      <c r="H4613">
        <v>53</v>
      </c>
      <c r="I4613" t="s">
        <v>17</v>
      </c>
      <c r="J4613">
        <v>0</v>
      </c>
      <c r="K4613" t="s">
        <v>20</v>
      </c>
      <c r="L4613" t="s">
        <v>6792</v>
      </c>
      <c r="M4613">
        <v>56</v>
      </c>
      <c r="P4613" s="32">
        <v>44388</v>
      </c>
      <c r="Q4613" s="1">
        <v>54.183368046759981</v>
      </c>
      <c r="R4613">
        <v>2</v>
      </c>
      <c r="S4613" t="str" cm="1">
        <f t="array" ref="S4613">_xlfn.IFS(R4613=0,"None",R4613&lt;3,"Low",R4613&lt;6,"Medium",R4613&lt;=10,"High")</f>
        <v>Low</v>
      </c>
      <c r="T4613" t="str" cm="1">
        <f t="array" ref="T4613">_xlfn.IFS(M4613&lt;=20,"Low",M4613&lt;=50,"Medium",M4613&lt;=90,"High")</f>
        <v>High</v>
      </c>
      <c r="U4613" s="33">
        <f>Datos_Limpios[[#This Row],[Number of Complaints or Support]]/Datos_Limpios[[#This Row],[Account Length (in months)]]</f>
        <v>6.25E-2</v>
      </c>
      <c r="V4613" t="str" cm="1">
        <f t="array" ref="V4613">_xlfn.IFS(H4613&lt;30,"Under 30",H4613&lt;66,"Middle Age",H4613&gt;=66,"Senior")</f>
        <v>Middle Age</v>
      </c>
      <c r="W4613" t="s">
        <v>6825</v>
      </c>
    </row>
    <row r="4614" spans="1:23" x14ac:dyDescent="0.3">
      <c r="A4614" t="s">
        <v>4711</v>
      </c>
      <c r="B4614" t="s">
        <v>23</v>
      </c>
      <c r="C4614">
        <v>12</v>
      </c>
      <c r="D4614">
        <v>0</v>
      </c>
      <c r="E4614" t="s">
        <v>23</v>
      </c>
      <c r="F4614" t="s">
        <v>107</v>
      </c>
      <c r="G4614" t="s">
        <v>19</v>
      </c>
      <c r="H4614">
        <v>40</v>
      </c>
      <c r="I4614" t="s">
        <v>17</v>
      </c>
      <c r="J4614">
        <v>0</v>
      </c>
      <c r="K4614" t="s">
        <v>20</v>
      </c>
      <c r="L4614" t="s">
        <v>6792</v>
      </c>
      <c r="M4614">
        <v>41</v>
      </c>
      <c r="N4614" t="s">
        <v>27</v>
      </c>
      <c r="O4614" t="s">
        <v>108</v>
      </c>
      <c r="P4614" s="32">
        <v>44023</v>
      </c>
      <c r="Q4614" s="1">
        <v>47.363357390041571</v>
      </c>
      <c r="R4614">
        <v>0</v>
      </c>
      <c r="S4614" t="str" cm="1">
        <f t="array" ref="S4614">_xlfn.IFS(R4614=0,"None",R4614&lt;3,"Low",R4614&lt;6,"Medium",R4614&lt;=10,"High")</f>
        <v>None</v>
      </c>
      <c r="T4614" t="str" cm="1">
        <f t="array" ref="T4614">_xlfn.IFS(M4614&lt;=20,"Low",M4614&lt;=50,"Medium",M4614&lt;=90,"High")</f>
        <v>Medium</v>
      </c>
      <c r="U4614" s="33">
        <f>Datos_Limpios[[#This Row],[Number of Complaints or Support]]/Datos_Limpios[[#This Row],[Account Length (in months)]]</f>
        <v>0</v>
      </c>
      <c r="V4614" t="str" cm="1">
        <f t="array" ref="V4614">_xlfn.IFS(H4614&lt;30,"Under 30",H4614&lt;66,"Middle Age",H4614&gt;=66,"Senior")</f>
        <v>Middle Age</v>
      </c>
      <c r="W4614" t="s">
        <v>6825</v>
      </c>
    </row>
    <row r="4615" spans="1:23" x14ac:dyDescent="0.3">
      <c r="A4615" t="s">
        <v>4712</v>
      </c>
      <c r="B4615" t="s">
        <v>17</v>
      </c>
      <c r="C4615">
        <v>23</v>
      </c>
      <c r="D4615">
        <v>0</v>
      </c>
      <c r="E4615" t="s">
        <v>23</v>
      </c>
      <c r="F4615" t="s">
        <v>22</v>
      </c>
      <c r="G4615" t="s">
        <v>6790</v>
      </c>
      <c r="H4615">
        <v>64</v>
      </c>
      <c r="I4615" t="s">
        <v>17</v>
      </c>
      <c r="J4615">
        <v>0</v>
      </c>
      <c r="K4615" t="s">
        <v>24</v>
      </c>
      <c r="L4615" t="s">
        <v>6792</v>
      </c>
      <c r="M4615">
        <v>37</v>
      </c>
      <c r="P4615" s="32">
        <v>44965</v>
      </c>
      <c r="Q4615" s="1">
        <v>37.064951130482001</v>
      </c>
      <c r="R4615">
        <v>0</v>
      </c>
      <c r="S4615" t="str" cm="1">
        <f t="array" ref="S4615">_xlfn.IFS(R4615=0,"None",R4615&lt;3,"Low",R4615&lt;6,"Medium",R4615&lt;=10,"High")</f>
        <v>None</v>
      </c>
      <c r="T4615" t="str" cm="1">
        <f t="array" ref="T4615">_xlfn.IFS(M4615&lt;=20,"Low",M4615&lt;=50,"Medium",M4615&lt;=90,"High")</f>
        <v>Medium</v>
      </c>
      <c r="U4615" s="33">
        <f>Datos_Limpios[[#This Row],[Number of Complaints or Support]]/Datos_Limpios[[#This Row],[Account Length (in months)]]</f>
        <v>0</v>
      </c>
      <c r="V4615" t="str" cm="1">
        <f t="array" ref="V4615">_xlfn.IFS(H4615&lt;30,"Under 30",H4615&lt;66,"Middle Age",H4615&gt;=66,"Senior")</f>
        <v>Middle Age</v>
      </c>
      <c r="W4615" t="s">
        <v>6823</v>
      </c>
    </row>
    <row r="4616" spans="1:23" x14ac:dyDescent="0.3">
      <c r="A4616" t="s">
        <v>4713</v>
      </c>
      <c r="B4616" t="s">
        <v>17</v>
      </c>
      <c r="C4616">
        <v>31</v>
      </c>
      <c r="D4616">
        <v>0</v>
      </c>
      <c r="E4616" t="s">
        <v>23</v>
      </c>
      <c r="F4616" t="s">
        <v>63</v>
      </c>
      <c r="G4616" t="s">
        <v>19</v>
      </c>
      <c r="H4616">
        <v>23</v>
      </c>
      <c r="I4616" t="s">
        <v>17</v>
      </c>
      <c r="J4616">
        <v>0</v>
      </c>
      <c r="K4616" t="s">
        <v>20</v>
      </c>
      <c r="L4616" t="s">
        <v>6792</v>
      </c>
      <c r="M4616">
        <v>49</v>
      </c>
      <c r="P4616" s="32">
        <v>44398</v>
      </c>
      <c r="Q4616" s="1">
        <v>39.967445525467802</v>
      </c>
      <c r="R4616">
        <v>5</v>
      </c>
      <c r="S4616" t="str" cm="1">
        <f t="array" ref="S4616">_xlfn.IFS(R4616=0,"None",R4616&lt;3,"Low",R4616&lt;6,"Medium",R4616&lt;=10,"High")</f>
        <v>Medium</v>
      </c>
      <c r="T4616" t="str" cm="1">
        <f t="array" ref="T4616">_xlfn.IFS(M4616&lt;=20,"Low",M4616&lt;=50,"Medium",M4616&lt;=90,"High")</f>
        <v>Medium</v>
      </c>
      <c r="U4616" s="33">
        <f>Datos_Limpios[[#This Row],[Number of Complaints or Support]]/Datos_Limpios[[#This Row],[Account Length (in months)]]</f>
        <v>0.16129032258064516</v>
      </c>
      <c r="V4616" t="str" cm="1">
        <f t="array" ref="V4616">_xlfn.IFS(H4616&lt;30,"Under 30",H4616&lt;66,"Middle Age",H4616&gt;=66,"Senior")</f>
        <v>Under 30</v>
      </c>
      <c r="W4616" t="s">
        <v>6825</v>
      </c>
    </row>
    <row r="4617" spans="1:23" x14ac:dyDescent="0.3">
      <c r="A4617" t="s">
        <v>4714</v>
      </c>
      <c r="B4617" t="s">
        <v>17</v>
      </c>
      <c r="C4617">
        <v>65</v>
      </c>
      <c r="D4617">
        <v>0</v>
      </c>
      <c r="E4617" t="s">
        <v>23</v>
      </c>
      <c r="F4617" t="s">
        <v>94</v>
      </c>
      <c r="G4617" t="s">
        <v>19</v>
      </c>
      <c r="H4617">
        <v>73</v>
      </c>
      <c r="I4617" t="s">
        <v>17</v>
      </c>
      <c r="J4617">
        <v>0</v>
      </c>
      <c r="K4617" t="s">
        <v>32</v>
      </c>
      <c r="L4617" t="s">
        <v>6792</v>
      </c>
      <c r="M4617">
        <v>58</v>
      </c>
      <c r="P4617" s="32">
        <v>44649</v>
      </c>
      <c r="Q4617" s="1">
        <v>48.164170327929583</v>
      </c>
      <c r="R4617">
        <v>3</v>
      </c>
      <c r="S4617" t="str" cm="1">
        <f t="array" ref="S4617">_xlfn.IFS(R4617=0,"None",R4617&lt;3,"Low",R4617&lt;6,"Medium",R4617&lt;=10,"High")</f>
        <v>Medium</v>
      </c>
      <c r="T4617" t="str" cm="1">
        <f t="array" ref="T4617">_xlfn.IFS(M4617&lt;=20,"Low",M4617&lt;=50,"Medium",M4617&lt;=90,"High")</f>
        <v>High</v>
      </c>
      <c r="U4617" s="33">
        <f>Datos_Limpios[[#This Row],[Number of Complaints or Support]]/Datos_Limpios[[#This Row],[Account Length (in months)]]</f>
        <v>4.6153846153846156E-2</v>
      </c>
      <c r="V4617" t="str" cm="1">
        <f t="array" ref="V4617">_xlfn.IFS(H4617&lt;30,"Under 30",H4617&lt;66,"Middle Age",H4617&gt;=66,"Senior")</f>
        <v>Senior</v>
      </c>
      <c r="W4617" t="s">
        <v>6823</v>
      </c>
    </row>
    <row r="4618" spans="1:23" x14ac:dyDescent="0.3">
      <c r="A4618" t="s">
        <v>4715</v>
      </c>
      <c r="B4618" t="s">
        <v>17</v>
      </c>
      <c r="C4618">
        <v>23</v>
      </c>
      <c r="D4618">
        <v>2</v>
      </c>
      <c r="E4618" t="s">
        <v>23</v>
      </c>
      <c r="F4618" t="s">
        <v>18</v>
      </c>
      <c r="G4618" t="s">
        <v>19</v>
      </c>
      <c r="H4618">
        <v>21</v>
      </c>
      <c r="I4618" t="s">
        <v>17</v>
      </c>
      <c r="J4618">
        <v>0</v>
      </c>
      <c r="K4618" t="s">
        <v>20</v>
      </c>
      <c r="L4618" t="s">
        <v>6792</v>
      </c>
      <c r="M4618">
        <v>46</v>
      </c>
      <c r="P4618" s="32">
        <v>44705</v>
      </c>
      <c r="Q4618" s="1">
        <v>45.301253654657287</v>
      </c>
      <c r="R4618">
        <v>5</v>
      </c>
      <c r="S4618" t="str" cm="1">
        <f t="array" ref="S4618">_xlfn.IFS(R4618=0,"None",R4618&lt;3,"Low",R4618&lt;6,"Medium",R4618&lt;=10,"High")</f>
        <v>Medium</v>
      </c>
      <c r="T4618" t="str" cm="1">
        <f t="array" ref="T4618">_xlfn.IFS(M4618&lt;=20,"Low",M4618&lt;=50,"Medium",M4618&lt;=90,"High")</f>
        <v>Medium</v>
      </c>
      <c r="U4618" s="33">
        <f>Datos_Limpios[[#This Row],[Number of Complaints or Support]]/Datos_Limpios[[#This Row],[Account Length (in months)]]</f>
        <v>0.21739130434782608</v>
      </c>
      <c r="V4618" t="str" cm="1">
        <f t="array" ref="V4618">_xlfn.IFS(H4618&lt;30,"Under 30",H4618&lt;66,"Middle Age",H4618&gt;=66,"Senior")</f>
        <v>Under 30</v>
      </c>
      <c r="W4618" t="s">
        <v>6823</v>
      </c>
    </row>
    <row r="4619" spans="1:23" x14ac:dyDescent="0.3">
      <c r="A4619" t="s">
        <v>4716</v>
      </c>
      <c r="B4619" t="s">
        <v>17</v>
      </c>
      <c r="C4619">
        <v>66</v>
      </c>
      <c r="D4619">
        <v>2</v>
      </c>
      <c r="E4619" t="s">
        <v>17</v>
      </c>
      <c r="F4619" t="s">
        <v>205</v>
      </c>
      <c r="G4619" t="s">
        <v>19</v>
      </c>
      <c r="H4619">
        <v>35</v>
      </c>
      <c r="I4619" t="s">
        <v>17</v>
      </c>
      <c r="J4619">
        <v>0</v>
      </c>
      <c r="K4619" t="s">
        <v>24</v>
      </c>
      <c r="L4619" t="s">
        <v>6792</v>
      </c>
      <c r="M4619">
        <v>14</v>
      </c>
      <c r="P4619" s="32">
        <v>44162</v>
      </c>
      <c r="Q4619" s="1">
        <v>16.43133644395132</v>
      </c>
      <c r="R4619">
        <v>0</v>
      </c>
      <c r="S4619" t="str" cm="1">
        <f t="array" ref="S4619">_xlfn.IFS(R4619=0,"None",R4619&lt;3,"Low",R4619&lt;6,"Medium",R4619&lt;=10,"High")</f>
        <v>None</v>
      </c>
      <c r="T4619" t="str" cm="1">
        <f t="array" ref="T4619">_xlfn.IFS(M4619&lt;=20,"Low",M4619&lt;=50,"Medium",M4619&lt;=90,"High")</f>
        <v>Low</v>
      </c>
      <c r="U4619" s="33">
        <f>Datos_Limpios[[#This Row],[Number of Complaints or Support]]/Datos_Limpios[[#This Row],[Account Length (in months)]]</f>
        <v>0</v>
      </c>
      <c r="V4619" t="str" cm="1">
        <f t="array" ref="V4619">_xlfn.IFS(H4619&lt;30,"Under 30",H4619&lt;66,"Middle Age",H4619&gt;=66,"Senior")</f>
        <v>Middle Age</v>
      </c>
      <c r="W4619" t="s">
        <v>6823</v>
      </c>
    </row>
    <row r="4620" spans="1:23" x14ac:dyDescent="0.3">
      <c r="A4620" t="s">
        <v>4717</v>
      </c>
      <c r="B4620" t="s">
        <v>17</v>
      </c>
      <c r="C4620">
        <v>60</v>
      </c>
      <c r="D4620">
        <v>0</v>
      </c>
      <c r="E4620" t="s">
        <v>23</v>
      </c>
      <c r="F4620" t="s">
        <v>90</v>
      </c>
      <c r="G4620" t="s">
        <v>19</v>
      </c>
      <c r="H4620">
        <v>51</v>
      </c>
      <c r="I4620" t="s">
        <v>17</v>
      </c>
      <c r="J4620">
        <v>0</v>
      </c>
      <c r="K4620" t="s">
        <v>20</v>
      </c>
      <c r="L4620" t="s">
        <v>6792</v>
      </c>
      <c r="M4620">
        <v>46</v>
      </c>
      <c r="P4620" s="32">
        <v>44560</v>
      </c>
      <c r="Q4620" s="1">
        <v>41.4032841940002</v>
      </c>
      <c r="R4620">
        <v>7</v>
      </c>
      <c r="S4620" t="str" cm="1">
        <f t="array" ref="S4620">_xlfn.IFS(R4620=0,"None",R4620&lt;3,"Low",R4620&lt;6,"Medium",R4620&lt;=10,"High")</f>
        <v>High</v>
      </c>
      <c r="T4620" t="str" cm="1">
        <f t="array" ref="T4620">_xlfn.IFS(M4620&lt;=20,"Low",M4620&lt;=50,"Medium",M4620&lt;=90,"High")</f>
        <v>Medium</v>
      </c>
      <c r="U4620" s="33">
        <f>Datos_Limpios[[#This Row],[Number of Complaints or Support]]/Datos_Limpios[[#This Row],[Account Length (in months)]]</f>
        <v>0.11666666666666667</v>
      </c>
      <c r="V4620" t="str" cm="1">
        <f t="array" ref="V4620">_xlfn.IFS(H4620&lt;30,"Under 30",H4620&lt;66,"Middle Age",H4620&gt;=66,"Senior")</f>
        <v>Middle Age</v>
      </c>
      <c r="W4620" t="s">
        <v>6823</v>
      </c>
    </row>
    <row r="4621" spans="1:23" x14ac:dyDescent="0.3">
      <c r="A4621" t="s">
        <v>4718</v>
      </c>
      <c r="B4621" t="s">
        <v>17</v>
      </c>
      <c r="C4621">
        <v>30</v>
      </c>
      <c r="D4621">
        <v>0</v>
      </c>
      <c r="E4621" t="s">
        <v>23</v>
      </c>
      <c r="F4621" t="s">
        <v>156</v>
      </c>
      <c r="G4621" t="s">
        <v>6790</v>
      </c>
      <c r="H4621">
        <v>54</v>
      </c>
      <c r="I4621" t="s">
        <v>17</v>
      </c>
      <c r="J4621">
        <v>0</v>
      </c>
      <c r="K4621" t="s">
        <v>20</v>
      </c>
      <c r="L4621" t="s">
        <v>6791</v>
      </c>
      <c r="M4621">
        <v>24</v>
      </c>
      <c r="P4621" s="32">
        <v>44189</v>
      </c>
      <c r="Q4621" s="1">
        <v>22.803518885869629</v>
      </c>
      <c r="R4621">
        <v>5</v>
      </c>
      <c r="S4621" t="str" cm="1">
        <f t="array" ref="S4621">_xlfn.IFS(R4621=0,"None",R4621&lt;3,"Low",R4621&lt;6,"Medium",R4621&lt;=10,"High")</f>
        <v>Medium</v>
      </c>
      <c r="T4621" t="str" cm="1">
        <f t="array" ref="T4621">_xlfn.IFS(M4621&lt;=20,"Low",M4621&lt;=50,"Medium",M4621&lt;=90,"High")</f>
        <v>Medium</v>
      </c>
      <c r="U4621" s="33">
        <f>Datos_Limpios[[#This Row],[Number of Complaints or Support]]/Datos_Limpios[[#This Row],[Account Length (in months)]]</f>
        <v>0.16666666666666666</v>
      </c>
      <c r="V4621" t="str" cm="1">
        <f t="array" ref="V4621">_xlfn.IFS(H4621&lt;30,"Under 30",H4621&lt;66,"Middle Age",H4621&gt;=66,"Senior")</f>
        <v>Middle Age</v>
      </c>
      <c r="W4621" t="s">
        <v>6825</v>
      </c>
    </row>
    <row r="4622" spans="1:23" x14ac:dyDescent="0.3">
      <c r="A4622" t="s">
        <v>4719</v>
      </c>
      <c r="B4622" t="s">
        <v>23</v>
      </c>
      <c r="C4622">
        <v>1</v>
      </c>
      <c r="D4622">
        <v>1</v>
      </c>
      <c r="E4622" t="s">
        <v>23</v>
      </c>
      <c r="F4622" t="s">
        <v>73</v>
      </c>
      <c r="G4622" t="s">
        <v>6790</v>
      </c>
      <c r="H4622">
        <v>77</v>
      </c>
      <c r="I4622" t="s">
        <v>17</v>
      </c>
      <c r="J4622">
        <v>0</v>
      </c>
      <c r="K4622" t="s">
        <v>20</v>
      </c>
      <c r="L4622" t="s">
        <v>6792</v>
      </c>
      <c r="M4622">
        <v>44</v>
      </c>
      <c r="N4622" t="s">
        <v>59</v>
      </c>
      <c r="O4622" t="s">
        <v>116</v>
      </c>
      <c r="P4622" s="32">
        <v>45061</v>
      </c>
      <c r="Q4622" s="1">
        <v>49.052425828546539</v>
      </c>
      <c r="R4622">
        <v>9</v>
      </c>
      <c r="S4622" t="str" cm="1">
        <f t="array" ref="S4622">_xlfn.IFS(R4622=0,"None",R4622&lt;3,"Low",R4622&lt;6,"Medium",R4622&lt;=10,"High")</f>
        <v>High</v>
      </c>
      <c r="T4622" t="str" cm="1">
        <f t="array" ref="T4622">_xlfn.IFS(M4622&lt;=20,"Low",M4622&lt;=50,"Medium",M4622&lt;=90,"High")</f>
        <v>Medium</v>
      </c>
      <c r="U4622" s="33">
        <f>Datos_Limpios[[#This Row],[Number of Complaints or Support]]/Datos_Limpios[[#This Row],[Account Length (in months)]]</f>
        <v>9</v>
      </c>
      <c r="V4622" t="str" cm="1">
        <f t="array" ref="V4622">_xlfn.IFS(H4622&lt;30,"Under 30",H4622&lt;66,"Middle Age",H4622&gt;=66,"Senior")</f>
        <v>Senior</v>
      </c>
      <c r="W4622" t="s">
        <v>6824</v>
      </c>
    </row>
    <row r="4623" spans="1:23" x14ac:dyDescent="0.3">
      <c r="A4623" t="s">
        <v>4720</v>
      </c>
      <c r="B4623" t="s">
        <v>17</v>
      </c>
      <c r="C4623">
        <v>50</v>
      </c>
      <c r="D4623">
        <v>0</v>
      </c>
      <c r="E4623" t="s">
        <v>23</v>
      </c>
      <c r="F4623" t="s">
        <v>245</v>
      </c>
      <c r="G4623" t="s">
        <v>19</v>
      </c>
      <c r="H4623">
        <v>22</v>
      </c>
      <c r="I4623" t="s">
        <v>17</v>
      </c>
      <c r="J4623">
        <v>0</v>
      </c>
      <c r="K4623" t="s">
        <v>32</v>
      </c>
      <c r="L4623" t="s">
        <v>6791</v>
      </c>
      <c r="M4623">
        <v>37</v>
      </c>
      <c r="P4623" s="32">
        <v>44723</v>
      </c>
      <c r="Q4623" s="1">
        <v>42.095310823725598</v>
      </c>
      <c r="R4623">
        <v>6</v>
      </c>
      <c r="S4623" t="str" cm="1">
        <f t="array" ref="S4623">_xlfn.IFS(R4623=0,"None",R4623&lt;3,"Low",R4623&lt;6,"Medium",R4623&lt;=10,"High")</f>
        <v>High</v>
      </c>
      <c r="T4623" t="str" cm="1">
        <f t="array" ref="T4623">_xlfn.IFS(M4623&lt;=20,"Low",M4623&lt;=50,"Medium",M4623&lt;=90,"High")</f>
        <v>Medium</v>
      </c>
      <c r="U4623" s="33">
        <f>Datos_Limpios[[#This Row],[Number of Complaints or Support]]/Datos_Limpios[[#This Row],[Account Length (in months)]]</f>
        <v>0.12</v>
      </c>
      <c r="V4623" t="str" cm="1">
        <f t="array" ref="V4623">_xlfn.IFS(H4623&lt;30,"Under 30",H4623&lt;66,"Middle Age",H4623&gt;=66,"Senior")</f>
        <v>Under 30</v>
      </c>
      <c r="W4623" t="s">
        <v>6823</v>
      </c>
    </row>
    <row r="4624" spans="1:23" x14ac:dyDescent="0.3">
      <c r="A4624" t="s">
        <v>4721</v>
      </c>
      <c r="B4624" t="s">
        <v>17</v>
      </c>
      <c r="C4624">
        <v>67</v>
      </c>
      <c r="D4624">
        <v>0</v>
      </c>
      <c r="E4624" t="s">
        <v>23</v>
      </c>
      <c r="F4624" t="s">
        <v>205</v>
      </c>
      <c r="G4624" t="s">
        <v>6790</v>
      </c>
      <c r="H4624">
        <v>49</v>
      </c>
      <c r="I4624" t="s">
        <v>17</v>
      </c>
      <c r="J4624">
        <v>0</v>
      </c>
      <c r="K4624" t="s">
        <v>32</v>
      </c>
      <c r="L4624" t="s">
        <v>6792</v>
      </c>
      <c r="M4624">
        <v>70</v>
      </c>
      <c r="P4624" s="32">
        <v>44277</v>
      </c>
      <c r="Q4624" s="1">
        <v>75.317641549409714</v>
      </c>
      <c r="R4624">
        <v>0</v>
      </c>
      <c r="S4624" t="str" cm="1">
        <f t="array" ref="S4624">_xlfn.IFS(R4624=0,"None",R4624&lt;3,"Low",R4624&lt;6,"Medium",R4624&lt;=10,"High")</f>
        <v>None</v>
      </c>
      <c r="T4624" t="str" cm="1">
        <f t="array" ref="T4624">_xlfn.IFS(M4624&lt;=20,"Low",M4624&lt;=50,"Medium",M4624&lt;=90,"High")</f>
        <v>High</v>
      </c>
      <c r="U4624" s="33">
        <f>Datos_Limpios[[#This Row],[Number of Complaints or Support]]/Datos_Limpios[[#This Row],[Account Length (in months)]]</f>
        <v>0</v>
      </c>
      <c r="V4624" t="str" cm="1">
        <f t="array" ref="V4624">_xlfn.IFS(H4624&lt;30,"Under 30",H4624&lt;66,"Middle Age",H4624&gt;=66,"Senior")</f>
        <v>Middle Age</v>
      </c>
      <c r="W4624" t="s">
        <v>6823</v>
      </c>
    </row>
    <row r="4625" spans="1:23" x14ac:dyDescent="0.3">
      <c r="A4625" t="s">
        <v>4722</v>
      </c>
      <c r="B4625" t="s">
        <v>17</v>
      </c>
      <c r="C4625">
        <v>71</v>
      </c>
      <c r="D4625">
        <v>0</v>
      </c>
      <c r="E4625" t="s">
        <v>23</v>
      </c>
      <c r="F4625" t="s">
        <v>44</v>
      </c>
      <c r="G4625" t="s">
        <v>6790</v>
      </c>
      <c r="H4625">
        <v>43</v>
      </c>
      <c r="I4625" t="s">
        <v>23</v>
      </c>
      <c r="J4625">
        <v>5</v>
      </c>
      <c r="K4625" t="s">
        <v>20</v>
      </c>
      <c r="L4625" t="s">
        <v>6792</v>
      </c>
      <c r="M4625">
        <v>42</v>
      </c>
      <c r="P4625" s="32">
        <v>44552</v>
      </c>
      <c r="Q4625" s="1">
        <v>40.291655601322752</v>
      </c>
      <c r="R4625">
        <v>5</v>
      </c>
      <c r="S4625" t="str" cm="1">
        <f t="array" ref="S4625">_xlfn.IFS(R4625=0,"None",R4625&lt;3,"Low",R4625&lt;6,"Medium",R4625&lt;=10,"High")</f>
        <v>Medium</v>
      </c>
      <c r="T4625" t="str" cm="1">
        <f t="array" ref="T4625">_xlfn.IFS(M4625&lt;=20,"Low",M4625&lt;=50,"Medium",M4625&lt;=90,"High")</f>
        <v>Medium</v>
      </c>
      <c r="U4625" s="33">
        <f>Datos_Limpios[[#This Row],[Number of Complaints or Support]]/Datos_Limpios[[#This Row],[Account Length (in months)]]</f>
        <v>7.0422535211267609E-2</v>
      </c>
      <c r="V4625" t="str" cm="1">
        <f t="array" ref="V4625">_xlfn.IFS(H4625&lt;30,"Under 30",H4625&lt;66,"Middle Age",H4625&gt;=66,"Senior")</f>
        <v>Middle Age</v>
      </c>
      <c r="W4625" t="s">
        <v>6824</v>
      </c>
    </row>
    <row r="4626" spans="1:23" x14ac:dyDescent="0.3">
      <c r="A4626" t="s">
        <v>4723</v>
      </c>
      <c r="B4626" t="s">
        <v>17</v>
      </c>
      <c r="C4626">
        <v>1</v>
      </c>
      <c r="D4626">
        <v>0</v>
      </c>
      <c r="E4626" t="s">
        <v>23</v>
      </c>
      <c r="F4626" t="s">
        <v>166</v>
      </c>
      <c r="G4626" t="s">
        <v>19</v>
      </c>
      <c r="H4626">
        <v>25</v>
      </c>
      <c r="I4626" t="s">
        <v>17</v>
      </c>
      <c r="J4626">
        <v>0</v>
      </c>
      <c r="K4626" t="s">
        <v>20</v>
      </c>
      <c r="L4626" t="s">
        <v>6791</v>
      </c>
      <c r="M4626">
        <v>22</v>
      </c>
      <c r="P4626" s="32">
        <v>44734</v>
      </c>
      <c r="Q4626" s="1">
        <v>21.544245081331368</v>
      </c>
      <c r="R4626">
        <v>2</v>
      </c>
      <c r="S4626" t="str" cm="1">
        <f t="array" ref="S4626">_xlfn.IFS(R4626=0,"None",R4626&lt;3,"Low",R4626&lt;6,"Medium",R4626&lt;=10,"High")</f>
        <v>Low</v>
      </c>
      <c r="T4626" t="str" cm="1">
        <f t="array" ref="T4626">_xlfn.IFS(M4626&lt;=20,"Low",M4626&lt;=50,"Medium",M4626&lt;=90,"High")</f>
        <v>Medium</v>
      </c>
      <c r="U4626" s="33">
        <f>Datos_Limpios[[#This Row],[Number of Complaints or Support]]/Datos_Limpios[[#This Row],[Account Length (in months)]]</f>
        <v>2</v>
      </c>
      <c r="V4626" t="str" cm="1">
        <f t="array" ref="V4626">_xlfn.IFS(H4626&lt;30,"Under 30",H4626&lt;66,"Middle Age",H4626&gt;=66,"Senior")</f>
        <v>Under 30</v>
      </c>
      <c r="W4626" t="s">
        <v>6825</v>
      </c>
    </row>
    <row r="4627" spans="1:23" x14ac:dyDescent="0.3">
      <c r="A4627" t="s">
        <v>4724</v>
      </c>
      <c r="B4627" t="s">
        <v>17</v>
      </c>
      <c r="C4627">
        <v>33</v>
      </c>
      <c r="D4627">
        <v>0</v>
      </c>
      <c r="E4627" t="s">
        <v>23</v>
      </c>
      <c r="F4627" t="s">
        <v>52</v>
      </c>
      <c r="G4627" t="s">
        <v>6790</v>
      </c>
      <c r="H4627">
        <v>62</v>
      </c>
      <c r="I4627" t="s">
        <v>17</v>
      </c>
      <c r="J4627">
        <v>0</v>
      </c>
      <c r="K4627" t="s">
        <v>24</v>
      </c>
      <c r="L4627" t="s">
        <v>6792</v>
      </c>
      <c r="M4627">
        <v>40</v>
      </c>
      <c r="P4627" s="32">
        <v>44025</v>
      </c>
      <c r="Q4627" s="1">
        <v>41.965211943229697</v>
      </c>
      <c r="R4627">
        <v>4</v>
      </c>
      <c r="S4627" t="str" cm="1">
        <f t="array" ref="S4627">_xlfn.IFS(R4627=0,"None",R4627&lt;3,"Low",R4627&lt;6,"Medium",R4627&lt;=10,"High")</f>
        <v>Medium</v>
      </c>
      <c r="T4627" t="str" cm="1">
        <f t="array" ref="T4627">_xlfn.IFS(M4627&lt;=20,"Low",M4627&lt;=50,"Medium",M4627&lt;=90,"High")</f>
        <v>Medium</v>
      </c>
      <c r="U4627" s="33">
        <f>Datos_Limpios[[#This Row],[Number of Complaints or Support]]/Datos_Limpios[[#This Row],[Account Length (in months)]]</f>
        <v>0.12121212121212122</v>
      </c>
      <c r="V4627" t="str" cm="1">
        <f t="array" ref="V4627">_xlfn.IFS(H4627&lt;30,"Under 30",H4627&lt;66,"Middle Age",H4627&gt;=66,"Senior")</f>
        <v>Middle Age</v>
      </c>
      <c r="W4627" t="s">
        <v>6824</v>
      </c>
    </row>
    <row r="4628" spans="1:23" x14ac:dyDescent="0.3">
      <c r="A4628" t="s">
        <v>4725</v>
      </c>
      <c r="B4628" t="s">
        <v>17</v>
      </c>
      <c r="C4628">
        <v>27</v>
      </c>
      <c r="D4628">
        <v>0</v>
      </c>
      <c r="E4628" t="s">
        <v>23</v>
      </c>
      <c r="F4628" t="s">
        <v>107</v>
      </c>
      <c r="G4628" t="s">
        <v>19</v>
      </c>
      <c r="H4628">
        <v>67</v>
      </c>
      <c r="I4628" t="s">
        <v>17</v>
      </c>
      <c r="J4628">
        <v>0</v>
      </c>
      <c r="K4628" t="s">
        <v>24</v>
      </c>
      <c r="L4628" t="s">
        <v>6792</v>
      </c>
      <c r="M4628">
        <v>25</v>
      </c>
      <c r="P4628" s="32">
        <v>44935</v>
      </c>
      <c r="Q4628" s="1">
        <v>21.47163115941586</v>
      </c>
      <c r="R4628">
        <v>6</v>
      </c>
      <c r="S4628" t="str" cm="1">
        <f t="array" ref="S4628">_xlfn.IFS(R4628=0,"None",R4628&lt;3,"Low",R4628&lt;6,"Medium",R4628&lt;=10,"High")</f>
        <v>High</v>
      </c>
      <c r="T4628" t="str" cm="1">
        <f t="array" ref="T4628">_xlfn.IFS(M4628&lt;=20,"Low",M4628&lt;=50,"Medium",M4628&lt;=90,"High")</f>
        <v>Medium</v>
      </c>
      <c r="U4628" s="33">
        <f>Datos_Limpios[[#This Row],[Number of Complaints or Support]]/Datos_Limpios[[#This Row],[Account Length (in months)]]</f>
        <v>0.22222222222222221</v>
      </c>
      <c r="V4628" t="str" cm="1">
        <f t="array" ref="V4628">_xlfn.IFS(H4628&lt;30,"Under 30",H4628&lt;66,"Middle Age",H4628&gt;=66,"Senior")</f>
        <v>Senior</v>
      </c>
      <c r="W4628" t="s">
        <v>6825</v>
      </c>
    </row>
    <row r="4629" spans="1:23" x14ac:dyDescent="0.3">
      <c r="A4629" t="s">
        <v>4726</v>
      </c>
      <c r="B4629" t="s">
        <v>17</v>
      </c>
      <c r="C4629">
        <v>70</v>
      </c>
      <c r="D4629">
        <v>0</v>
      </c>
      <c r="E4629" t="s">
        <v>23</v>
      </c>
      <c r="F4629" t="s">
        <v>47</v>
      </c>
      <c r="G4629" t="s">
        <v>6790</v>
      </c>
      <c r="H4629">
        <v>35</v>
      </c>
      <c r="I4629" t="s">
        <v>17</v>
      </c>
      <c r="J4629">
        <v>0</v>
      </c>
      <c r="K4629" t="s">
        <v>32</v>
      </c>
      <c r="L4629" t="s">
        <v>6792</v>
      </c>
      <c r="M4629">
        <v>37</v>
      </c>
      <c r="P4629" s="32">
        <v>45177</v>
      </c>
      <c r="Q4629" s="1">
        <v>40.45924664935287</v>
      </c>
      <c r="R4629">
        <v>9</v>
      </c>
      <c r="S4629" t="str" cm="1">
        <f t="array" ref="S4629">_xlfn.IFS(R4629=0,"None",R4629&lt;3,"Low",R4629&lt;6,"Medium",R4629&lt;=10,"High")</f>
        <v>High</v>
      </c>
      <c r="T4629" t="str" cm="1">
        <f t="array" ref="T4629">_xlfn.IFS(M4629&lt;=20,"Low",M4629&lt;=50,"Medium",M4629&lt;=90,"High")</f>
        <v>Medium</v>
      </c>
      <c r="U4629" s="33">
        <f>Datos_Limpios[[#This Row],[Number of Complaints or Support]]/Datos_Limpios[[#This Row],[Account Length (in months)]]</f>
        <v>0.12857142857142856</v>
      </c>
      <c r="V4629" t="str" cm="1">
        <f t="array" ref="V4629">_xlfn.IFS(H4629&lt;30,"Under 30",H4629&lt;66,"Middle Age",H4629&gt;=66,"Senior")</f>
        <v>Middle Age</v>
      </c>
      <c r="W4629" t="s">
        <v>6824</v>
      </c>
    </row>
    <row r="4630" spans="1:23" x14ac:dyDescent="0.3">
      <c r="A4630" t="s">
        <v>4727</v>
      </c>
      <c r="B4630" t="s">
        <v>17</v>
      </c>
      <c r="C4630">
        <v>63</v>
      </c>
      <c r="D4630">
        <v>2</v>
      </c>
      <c r="E4630" t="s">
        <v>23</v>
      </c>
      <c r="F4630" t="s">
        <v>245</v>
      </c>
      <c r="G4630" t="s">
        <v>6790</v>
      </c>
      <c r="H4630">
        <v>54</v>
      </c>
      <c r="I4630" t="s">
        <v>17</v>
      </c>
      <c r="J4630">
        <v>0</v>
      </c>
      <c r="K4630" t="s">
        <v>24</v>
      </c>
      <c r="L4630" t="s">
        <v>6791</v>
      </c>
      <c r="M4630">
        <v>46</v>
      </c>
      <c r="P4630" s="32">
        <v>44287</v>
      </c>
      <c r="Q4630" s="1">
        <v>41.857877386326827</v>
      </c>
      <c r="R4630">
        <v>1</v>
      </c>
      <c r="S4630" t="str" cm="1">
        <f t="array" ref="S4630">_xlfn.IFS(R4630=0,"None",R4630&lt;3,"Low",R4630&lt;6,"Medium",R4630&lt;=10,"High")</f>
        <v>Low</v>
      </c>
      <c r="T4630" t="str" cm="1">
        <f t="array" ref="T4630">_xlfn.IFS(M4630&lt;=20,"Low",M4630&lt;=50,"Medium",M4630&lt;=90,"High")</f>
        <v>Medium</v>
      </c>
      <c r="U4630" s="33">
        <f>Datos_Limpios[[#This Row],[Number of Complaints or Support]]/Datos_Limpios[[#This Row],[Account Length (in months)]]</f>
        <v>1.5873015873015872E-2</v>
      </c>
      <c r="V4630" t="str" cm="1">
        <f t="array" ref="V4630">_xlfn.IFS(H4630&lt;30,"Under 30",H4630&lt;66,"Middle Age",H4630&gt;=66,"Senior")</f>
        <v>Middle Age</v>
      </c>
      <c r="W4630" t="s">
        <v>6823</v>
      </c>
    </row>
    <row r="4631" spans="1:23" x14ac:dyDescent="0.3">
      <c r="A4631" t="s">
        <v>4728</v>
      </c>
      <c r="B4631" t="s">
        <v>17</v>
      </c>
      <c r="C4631">
        <v>72</v>
      </c>
      <c r="D4631">
        <v>0</v>
      </c>
      <c r="E4631" t="s">
        <v>17</v>
      </c>
      <c r="F4631" t="s">
        <v>52</v>
      </c>
      <c r="G4631" t="s">
        <v>6790</v>
      </c>
      <c r="H4631">
        <v>77</v>
      </c>
      <c r="I4631" t="s">
        <v>17</v>
      </c>
      <c r="J4631">
        <v>0</v>
      </c>
      <c r="K4631" t="s">
        <v>32</v>
      </c>
      <c r="L4631" t="s">
        <v>6792</v>
      </c>
      <c r="M4631">
        <v>44</v>
      </c>
      <c r="P4631" s="32">
        <v>45206</v>
      </c>
      <c r="Q4631" s="1">
        <v>36.972364836019793</v>
      </c>
      <c r="R4631">
        <v>10</v>
      </c>
      <c r="S4631" t="str" cm="1">
        <f t="array" ref="S4631">_xlfn.IFS(R4631=0,"None",R4631&lt;3,"Low",R4631&lt;6,"Medium",R4631&lt;=10,"High")</f>
        <v>High</v>
      </c>
      <c r="T4631" t="str" cm="1">
        <f t="array" ref="T4631">_xlfn.IFS(M4631&lt;=20,"Low",M4631&lt;=50,"Medium",M4631&lt;=90,"High")</f>
        <v>Medium</v>
      </c>
      <c r="U4631" s="33">
        <f>Datos_Limpios[[#This Row],[Number of Complaints or Support]]/Datos_Limpios[[#This Row],[Account Length (in months)]]</f>
        <v>0.1388888888888889</v>
      </c>
      <c r="V4631" t="str" cm="1">
        <f t="array" ref="V4631">_xlfn.IFS(H4631&lt;30,"Under 30",H4631&lt;66,"Middle Age",H4631&gt;=66,"Senior")</f>
        <v>Senior</v>
      </c>
      <c r="W4631" t="s">
        <v>6824</v>
      </c>
    </row>
    <row r="4632" spans="1:23" x14ac:dyDescent="0.3">
      <c r="A4632" t="s">
        <v>4729</v>
      </c>
      <c r="B4632" t="s">
        <v>17</v>
      </c>
      <c r="C4632">
        <v>21</v>
      </c>
      <c r="D4632">
        <v>0</v>
      </c>
      <c r="E4632" t="s">
        <v>23</v>
      </c>
      <c r="F4632" t="s">
        <v>42</v>
      </c>
      <c r="G4632" t="s">
        <v>19</v>
      </c>
      <c r="H4632">
        <v>47</v>
      </c>
      <c r="I4632" t="s">
        <v>17</v>
      </c>
      <c r="J4632">
        <v>0</v>
      </c>
      <c r="K4632" t="s">
        <v>20</v>
      </c>
      <c r="L4632" t="s">
        <v>6792</v>
      </c>
      <c r="M4632">
        <v>31</v>
      </c>
      <c r="P4632" s="32">
        <v>44273</v>
      </c>
      <c r="Q4632" s="1">
        <v>25.43077525253252</v>
      </c>
      <c r="R4632">
        <v>6</v>
      </c>
      <c r="S4632" t="str" cm="1">
        <f t="array" ref="S4632">_xlfn.IFS(R4632=0,"None",R4632&lt;3,"Low",R4632&lt;6,"Medium",R4632&lt;=10,"High")</f>
        <v>High</v>
      </c>
      <c r="T4632" t="str" cm="1">
        <f t="array" ref="T4632">_xlfn.IFS(M4632&lt;=20,"Low",M4632&lt;=50,"Medium",M4632&lt;=90,"High")</f>
        <v>Medium</v>
      </c>
      <c r="U4632" s="33">
        <f>Datos_Limpios[[#This Row],[Number of Complaints or Support]]/Datos_Limpios[[#This Row],[Account Length (in months)]]</f>
        <v>0.2857142857142857</v>
      </c>
      <c r="V4632" t="str" cm="1">
        <f t="array" ref="V4632">_xlfn.IFS(H4632&lt;30,"Under 30",H4632&lt;66,"Middle Age",H4632&gt;=66,"Senior")</f>
        <v>Middle Age</v>
      </c>
      <c r="W4632" t="s">
        <v>6823</v>
      </c>
    </row>
    <row r="4633" spans="1:23" x14ac:dyDescent="0.3">
      <c r="A4633" t="s">
        <v>4730</v>
      </c>
      <c r="B4633" t="s">
        <v>17</v>
      </c>
      <c r="C4633">
        <v>33</v>
      </c>
      <c r="D4633">
        <v>1</v>
      </c>
      <c r="E4633" t="s">
        <v>23</v>
      </c>
      <c r="F4633" t="s">
        <v>44</v>
      </c>
      <c r="G4633" t="s">
        <v>19</v>
      </c>
      <c r="H4633">
        <v>50</v>
      </c>
      <c r="I4633" t="s">
        <v>23</v>
      </c>
      <c r="J4633">
        <v>2</v>
      </c>
      <c r="K4633" t="s">
        <v>24</v>
      </c>
      <c r="L4633" t="s">
        <v>6791</v>
      </c>
      <c r="M4633">
        <v>23</v>
      </c>
      <c r="P4633" s="32">
        <v>44477</v>
      </c>
      <c r="Q4633" s="1">
        <v>23.643389291986502</v>
      </c>
      <c r="R4633">
        <v>8</v>
      </c>
      <c r="S4633" t="str" cm="1">
        <f t="array" ref="S4633">_xlfn.IFS(R4633=0,"None",R4633&lt;3,"Low",R4633&lt;6,"Medium",R4633&lt;=10,"High")</f>
        <v>High</v>
      </c>
      <c r="T4633" t="str" cm="1">
        <f t="array" ref="T4633">_xlfn.IFS(M4633&lt;=20,"Low",M4633&lt;=50,"Medium",M4633&lt;=90,"High")</f>
        <v>Medium</v>
      </c>
      <c r="U4633" s="33">
        <f>Datos_Limpios[[#This Row],[Number of Complaints or Support]]/Datos_Limpios[[#This Row],[Account Length (in months)]]</f>
        <v>0.24242424242424243</v>
      </c>
      <c r="V4633" t="str" cm="1">
        <f t="array" ref="V4633">_xlfn.IFS(H4633&lt;30,"Under 30",H4633&lt;66,"Middle Age",H4633&gt;=66,"Senior")</f>
        <v>Middle Age</v>
      </c>
      <c r="W4633" t="s">
        <v>6824</v>
      </c>
    </row>
    <row r="4634" spans="1:23" x14ac:dyDescent="0.3">
      <c r="A4634" t="s">
        <v>4731</v>
      </c>
      <c r="B4634" t="s">
        <v>17</v>
      </c>
      <c r="C4634">
        <v>32</v>
      </c>
      <c r="D4634">
        <v>1</v>
      </c>
      <c r="E4634" t="s">
        <v>17</v>
      </c>
      <c r="F4634" t="s">
        <v>22</v>
      </c>
      <c r="G4634" t="s">
        <v>6790</v>
      </c>
      <c r="H4634">
        <v>51</v>
      </c>
      <c r="I4634" t="s">
        <v>17</v>
      </c>
      <c r="J4634">
        <v>0</v>
      </c>
      <c r="K4634" t="s">
        <v>20</v>
      </c>
      <c r="L4634" t="s">
        <v>6792</v>
      </c>
      <c r="M4634">
        <v>34</v>
      </c>
      <c r="P4634" s="32">
        <v>44041</v>
      </c>
      <c r="Q4634" s="1">
        <v>29.59971519163658</v>
      </c>
      <c r="R4634">
        <v>10</v>
      </c>
      <c r="S4634" t="str" cm="1">
        <f t="array" ref="S4634">_xlfn.IFS(R4634=0,"None",R4634&lt;3,"Low",R4634&lt;6,"Medium",R4634&lt;=10,"High")</f>
        <v>High</v>
      </c>
      <c r="T4634" t="str" cm="1">
        <f t="array" ref="T4634">_xlfn.IFS(M4634&lt;=20,"Low",M4634&lt;=50,"Medium",M4634&lt;=90,"High")</f>
        <v>Medium</v>
      </c>
      <c r="U4634" s="33">
        <f>Datos_Limpios[[#This Row],[Number of Complaints or Support]]/Datos_Limpios[[#This Row],[Account Length (in months)]]</f>
        <v>0.3125</v>
      </c>
      <c r="V4634" t="str" cm="1">
        <f t="array" ref="V4634">_xlfn.IFS(H4634&lt;30,"Under 30",H4634&lt;66,"Middle Age",H4634&gt;=66,"Senior")</f>
        <v>Middle Age</v>
      </c>
      <c r="W4634" t="s">
        <v>6823</v>
      </c>
    </row>
    <row r="4635" spans="1:23" x14ac:dyDescent="0.3">
      <c r="A4635" t="s">
        <v>4732</v>
      </c>
      <c r="B4635" t="s">
        <v>17</v>
      </c>
      <c r="C4635">
        <v>1</v>
      </c>
      <c r="D4635">
        <v>3</v>
      </c>
      <c r="E4635" t="s">
        <v>23</v>
      </c>
      <c r="F4635" t="s">
        <v>22</v>
      </c>
      <c r="G4635" t="s">
        <v>6790</v>
      </c>
      <c r="H4635">
        <v>50</v>
      </c>
      <c r="I4635" t="s">
        <v>17</v>
      </c>
      <c r="J4635">
        <v>0</v>
      </c>
      <c r="K4635" t="s">
        <v>20</v>
      </c>
      <c r="L4635" t="s">
        <v>6792</v>
      </c>
      <c r="M4635">
        <v>24</v>
      </c>
      <c r="P4635" s="32">
        <v>43950</v>
      </c>
      <c r="Q4635" s="1">
        <v>27.292404554281671</v>
      </c>
      <c r="R4635">
        <v>10</v>
      </c>
      <c r="S4635" t="str" cm="1">
        <f t="array" ref="S4635">_xlfn.IFS(R4635=0,"None",R4635&lt;3,"Low",R4635&lt;6,"Medium",R4635&lt;=10,"High")</f>
        <v>High</v>
      </c>
      <c r="T4635" t="str" cm="1">
        <f t="array" ref="T4635">_xlfn.IFS(M4635&lt;=20,"Low",M4635&lt;=50,"Medium",M4635&lt;=90,"High")</f>
        <v>Medium</v>
      </c>
      <c r="U4635" s="33">
        <f>Datos_Limpios[[#This Row],[Number of Complaints or Support]]/Datos_Limpios[[#This Row],[Account Length (in months)]]</f>
        <v>10</v>
      </c>
      <c r="V4635" t="str" cm="1">
        <f t="array" ref="V4635">_xlfn.IFS(H4635&lt;30,"Under 30",H4635&lt;66,"Middle Age",H4635&gt;=66,"Senior")</f>
        <v>Middle Age</v>
      </c>
      <c r="W4635" t="s">
        <v>6823</v>
      </c>
    </row>
    <row r="4636" spans="1:23" x14ac:dyDescent="0.3">
      <c r="A4636" t="s">
        <v>4733</v>
      </c>
      <c r="B4636" t="s">
        <v>17</v>
      </c>
      <c r="C4636">
        <v>1</v>
      </c>
      <c r="D4636">
        <v>0</v>
      </c>
      <c r="E4636" t="s">
        <v>23</v>
      </c>
      <c r="F4636" t="s">
        <v>140</v>
      </c>
      <c r="G4636" t="s">
        <v>19</v>
      </c>
      <c r="H4636">
        <v>57</v>
      </c>
      <c r="I4636" t="s">
        <v>17</v>
      </c>
      <c r="J4636">
        <v>0</v>
      </c>
      <c r="K4636" t="s">
        <v>20</v>
      </c>
      <c r="L4636" t="s">
        <v>6792</v>
      </c>
      <c r="M4636">
        <v>27</v>
      </c>
      <c r="P4636" s="32">
        <v>45065</v>
      </c>
      <c r="Q4636" s="1">
        <v>27.114818321688301</v>
      </c>
      <c r="R4636">
        <v>0</v>
      </c>
      <c r="S4636" t="str" cm="1">
        <f t="array" ref="S4636">_xlfn.IFS(R4636=0,"None",R4636&lt;3,"Low",R4636&lt;6,"Medium",R4636&lt;=10,"High")</f>
        <v>None</v>
      </c>
      <c r="T4636" t="str" cm="1">
        <f t="array" ref="T4636">_xlfn.IFS(M4636&lt;=20,"Low",M4636&lt;=50,"Medium",M4636&lt;=90,"High")</f>
        <v>Medium</v>
      </c>
      <c r="U4636" s="33">
        <f>Datos_Limpios[[#This Row],[Number of Complaints or Support]]/Datos_Limpios[[#This Row],[Account Length (in months)]]</f>
        <v>0</v>
      </c>
      <c r="V4636" t="str" cm="1">
        <f t="array" ref="V4636">_xlfn.IFS(H4636&lt;30,"Under 30",H4636&lt;66,"Middle Age",H4636&gt;=66,"Senior")</f>
        <v>Middle Age</v>
      </c>
      <c r="W4636" t="s">
        <v>6826</v>
      </c>
    </row>
    <row r="4637" spans="1:23" x14ac:dyDescent="0.3">
      <c r="A4637" t="s">
        <v>4734</v>
      </c>
      <c r="B4637" t="s">
        <v>17</v>
      </c>
      <c r="C4637">
        <v>68</v>
      </c>
      <c r="D4637">
        <v>0</v>
      </c>
      <c r="E4637" t="s">
        <v>17</v>
      </c>
      <c r="F4637" t="s">
        <v>138</v>
      </c>
      <c r="G4637" t="s">
        <v>19</v>
      </c>
      <c r="H4637">
        <v>22</v>
      </c>
      <c r="I4637" t="s">
        <v>17</v>
      </c>
      <c r="J4637">
        <v>0</v>
      </c>
      <c r="K4637" t="s">
        <v>32</v>
      </c>
      <c r="L4637" t="s">
        <v>6791</v>
      </c>
      <c r="M4637">
        <v>8</v>
      </c>
      <c r="P4637" s="32">
        <v>44830</v>
      </c>
      <c r="Q4637" s="1">
        <v>7.006098106061037</v>
      </c>
      <c r="R4637">
        <v>8</v>
      </c>
      <c r="S4637" t="str" cm="1">
        <f t="array" ref="S4637">_xlfn.IFS(R4637=0,"None",R4637&lt;3,"Low",R4637&lt;6,"Medium",R4637&lt;=10,"High")</f>
        <v>High</v>
      </c>
      <c r="T4637" t="str" cm="1">
        <f t="array" ref="T4637">_xlfn.IFS(M4637&lt;=20,"Low",M4637&lt;=50,"Medium",M4637&lt;=90,"High")</f>
        <v>Low</v>
      </c>
      <c r="U4637" s="33">
        <f>Datos_Limpios[[#This Row],[Number of Complaints or Support]]/Datos_Limpios[[#This Row],[Account Length (in months)]]</f>
        <v>0.11764705882352941</v>
      </c>
      <c r="V4637" t="str" cm="1">
        <f t="array" ref="V4637">_xlfn.IFS(H4637&lt;30,"Under 30",H4637&lt;66,"Middle Age",H4637&gt;=66,"Senior")</f>
        <v>Under 30</v>
      </c>
      <c r="W4637" t="s">
        <v>6824</v>
      </c>
    </row>
    <row r="4638" spans="1:23" x14ac:dyDescent="0.3">
      <c r="A4638" t="s">
        <v>4735</v>
      </c>
      <c r="B4638" t="s">
        <v>17</v>
      </c>
      <c r="C4638">
        <v>58</v>
      </c>
      <c r="D4638">
        <v>1</v>
      </c>
      <c r="E4638" t="s">
        <v>17</v>
      </c>
      <c r="F4638" t="s">
        <v>90</v>
      </c>
      <c r="G4638" t="s">
        <v>6790</v>
      </c>
      <c r="H4638">
        <v>37</v>
      </c>
      <c r="I4638" t="s">
        <v>17</v>
      </c>
      <c r="J4638">
        <v>0</v>
      </c>
      <c r="K4638" t="s">
        <v>24</v>
      </c>
      <c r="L4638" t="s">
        <v>6794</v>
      </c>
      <c r="M4638">
        <v>12</v>
      </c>
      <c r="P4638" s="32">
        <v>44267</v>
      </c>
      <c r="Q4638" s="1">
        <v>12.50891961976809</v>
      </c>
      <c r="R4638">
        <v>1</v>
      </c>
      <c r="S4638" t="str" cm="1">
        <f t="array" ref="S4638">_xlfn.IFS(R4638=0,"None",R4638&lt;3,"Low",R4638&lt;6,"Medium",R4638&lt;=10,"High")</f>
        <v>Low</v>
      </c>
      <c r="T4638" t="str" cm="1">
        <f t="array" ref="T4638">_xlfn.IFS(M4638&lt;=20,"Low",M4638&lt;=50,"Medium",M4638&lt;=90,"High")</f>
        <v>Low</v>
      </c>
      <c r="U4638" s="33">
        <f>Datos_Limpios[[#This Row],[Number of Complaints or Support]]/Datos_Limpios[[#This Row],[Account Length (in months)]]</f>
        <v>1.7241379310344827E-2</v>
      </c>
      <c r="V4638" t="str" cm="1">
        <f t="array" ref="V4638">_xlfn.IFS(H4638&lt;30,"Under 30",H4638&lt;66,"Middle Age",H4638&gt;=66,"Senior")</f>
        <v>Middle Age</v>
      </c>
      <c r="W4638" t="s">
        <v>6823</v>
      </c>
    </row>
    <row r="4639" spans="1:23" x14ac:dyDescent="0.3">
      <c r="A4639" t="s">
        <v>4736</v>
      </c>
      <c r="B4639" t="s">
        <v>23</v>
      </c>
      <c r="C4639">
        <v>7</v>
      </c>
      <c r="D4639">
        <v>2</v>
      </c>
      <c r="E4639" t="s">
        <v>17</v>
      </c>
      <c r="F4639" t="s">
        <v>179</v>
      </c>
      <c r="G4639" t="s">
        <v>19</v>
      </c>
      <c r="H4639">
        <v>58</v>
      </c>
      <c r="I4639" t="s">
        <v>17</v>
      </c>
      <c r="J4639">
        <v>0</v>
      </c>
      <c r="K4639" t="s">
        <v>20</v>
      </c>
      <c r="L4639" t="s">
        <v>6792</v>
      </c>
      <c r="M4639">
        <v>35</v>
      </c>
      <c r="N4639" t="s">
        <v>27</v>
      </c>
      <c r="O4639" t="s">
        <v>108</v>
      </c>
      <c r="P4639" s="32">
        <v>44042</v>
      </c>
      <c r="Q4639" s="1">
        <v>39.090222380118938</v>
      </c>
      <c r="R4639">
        <v>5</v>
      </c>
      <c r="S4639" t="str" cm="1">
        <f t="array" ref="S4639">_xlfn.IFS(R4639=0,"None",R4639&lt;3,"Low",R4639&lt;6,"Medium",R4639&lt;=10,"High")</f>
        <v>Medium</v>
      </c>
      <c r="T4639" t="str" cm="1">
        <f t="array" ref="T4639">_xlfn.IFS(M4639&lt;=20,"Low",M4639&lt;=50,"Medium",M4639&lt;=90,"High")</f>
        <v>Medium</v>
      </c>
      <c r="U4639" s="33">
        <f>Datos_Limpios[[#This Row],[Number of Complaints or Support]]/Datos_Limpios[[#This Row],[Account Length (in months)]]</f>
        <v>0.7142857142857143</v>
      </c>
      <c r="V4639" t="str" cm="1">
        <f t="array" ref="V4639">_xlfn.IFS(H4639&lt;30,"Under 30",H4639&lt;66,"Middle Age",H4639&gt;=66,"Senior")</f>
        <v>Middle Age</v>
      </c>
      <c r="W4639" t="s">
        <v>6826</v>
      </c>
    </row>
    <row r="4640" spans="1:23" x14ac:dyDescent="0.3">
      <c r="A4640" t="s">
        <v>4737</v>
      </c>
      <c r="B4640" t="s">
        <v>17</v>
      </c>
      <c r="C4640">
        <v>14</v>
      </c>
      <c r="D4640">
        <v>0</v>
      </c>
      <c r="E4640" t="s">
        <v>23</v>
      </c>
      <c r="F4640" t="s">
        <v>138</v>
      </c>
      <c r="G4640" t="s">
        <v>19</v>
      </c>
      <c r="H4640">
        <v>45</v>
      </c>
      <c r="I4640" t="s">
        <v>23</v>
      </c>
      <c r="J4640">
        <v>2</v>
      </c>
      <c r="K4640" t="s">
        <v>20</v>
      </c>
      <c r="L4640" t="s">
        <v>6792</v>
      </c>
      <c r="M4640">
        <v>23</v>
      </c>
      <c r="P4640" s="32">
        <v>43943</v>
      </c>
      <c r="Q4640" s="1">
        <v>24.739436652200059</v>
      </c>
      <c r="R4640">
        <v>3</v>
      </c>
      <c r="S4640" t="str" cm="1">
        <f t="array" ref="S4640">_xlfn.IFS(R4640=0,"None",R4640&lt;3,"Low",R4640&lt;6,"Medium",R4640&lt;=10,"High")</f>
        <v>Medium</v>
      </c>
      <c r="T4640" t="str" cm="1">
        <f t="array" ref="T4640">_xlfn.IFS(M4640&lt;=20,"Low",M4640&lt;=50,"Medium",M4640&lt;=90,"High")</f>
        <v>Medium</v>
      </c>
      <c r="U4640" s="33">
        <f>Datos_Limpios[[#This Row],[Number of Complaints or Support]]/Datos_Limpios[[#This Row],[Account Length (in months)]]</f>
        <v>0.21428571428571427</v>
      </c>
      <c r="V4640" t="str" cm="1">
        <f t="array" ref="V4640">_xlfn.IFS(H4640&lt;30,"Under 30",H4640&lt;66,"Middle Age",H4640&gt;=66,"Senior")</f>
        <v>Middle Age</v>
      </c>
      <c r="W4640" t="s">
        <v>6824</v>
      </c>
    </row>
    <row r="4641" spans="1:23" x14ac:dyDescent="0.3">
      <c r="A4641" t="s">
        <v>4738</v>
      </c>
      <c r="B4641" t="s">
        <v>23</v>
      </c>
      <c r="C4641">
        <v>2</v>
      </c>
      <c r="D4641">
        <v>3</v>
      </c>
      <c r="E4641" t="s">
        <v>17</v>
      </c>
      <c r="F4641" t="s">
        <v>128</v>
      </c>
      <c r="G4641" t="s">
        <v>6790</v>
      </c>
      <c r="H4641">
        <v>60</v>
      </c>
      <c r="I4641" t="s">
        <v>17</v>
      </c>
      <c r="J4641">
        <v>0</v>
      </c>
      <c r="K4641" t="s">
        <v>20</v>
      </c>
      <c r="L4641" t="s">
        <v>6794</v>
      </c>
      <c r="M4641">
        <v>10</v>
      </c>
      <c r="N4641" t="s">
        <v>59</v>
      </c>
      <c r="O4641" t="s">
        <v>116</v>
      </c>
      <c r="P4641" s="32">
        <v>44636</v>
      </c>
      <c r="Q4641" s="1">
        <v>9.0553930136914129</v>
      </c>
      <c r="R4641">
        <v>5</v>
      </c>
      <c r="S4641" t="str" cm="1">
        <f t="array" ref="S4641">_xlfn.IFS(R4641=0,"None",R4641&lt;3,"Low",R4641&lt;6,"Medium",R4641&lt;=10,"High")</f>
        <v>Medium</v>
      </c>
      <c r="T4641" t="str" cm="1">
        <f t="array" ref="T4641">_xlfn.IFS(M4641&lt;=20,"Low",M4641&lt;=50,"Medium",M4641&lt;=90,"High")</f>
        <v>Low</v>
      </c>
      <c r="U4641" s="33">
        <f>Datos_Limpios[[#This Row],[Number of Complaints or Support]]/Datos_Limpios[[#This Row],[Account Length (in months)]]</f>
        <v>2.5</v>
      </c>
      <c r="V4641" t="str" cm="1">
        <f t="array" ref="V4641">_xlfn.IFS(H4641&lt;30,"Under 30",H4641&lt;66,"Middle Age",H4641&gt;=66,"Senior")</f>
        <v>Middle Age</v>
      </c>
      <c r="W4641" t="s">
        <v>6826</v>
      </c>
    </row>
    <row r="4642" spans="1:23" x14ac:dyDescent="0.3">
      <c r="A4642" t="s">
        <v>4739</v>
      </c>
      <c r="B4642" t="s">
        <v>17</v>
      </c>
      <c r="C4642">
        <v>23</v>
      </c>
      <c r="D4642">
        <v>0</v>
      </c>
      <c r="E4642" t="s">
        <v>17</v>
      </c>
      <c r="F4642" t="s">
        <v>245</v>
      </c>
      <c r="G4642" t="s">
        <v>6790</v>
      </c>
      <c r="H4642">
        <v>27</v>
      </c>
      <c r="I4642" t="s">
        <v>17</v>
      </c>
      <c r="J4642">
        <v>0</v>
      </c>
      <c r="K4642" t="s">
        <v>20</v>
      </c>
      <c r="L4642" t="s">
        <v>6792</v>
      </c>
      <c r="M4642">
        <v>22</v>
      </c>
      <c r="P4642" s="32">
        <v>44952</v>
      </c>
      <c r="Q4642" s="1">
        <v>18.612017040709571</v>
      </c>
      <c r="R4642">
        <v>5</v>
      </c>
      <c r="S4642" t="str" cm="1">
        <f t="array" ref="S4642">_xlfn.IFS(R4642=0,"None",R4642&lt;3,"Low",R4642&lt;6,"Medium",R4642&lt;=10,"High")</f>
        <v>Medium</v>
      </c>
      <c r="T4642" t="str" cm="1">
        <f t="array" ref="T4642">_xlfn.IFS(M4642&lt;=20,"Low",M4642&lt;=50,"Medium",M4642&lt;=90,"High")</f>
        <v>Medium</v>
      </c>
      <c r="U4642" s="33">
        <f>Datos_Limpios[[#This Row],[Number of Complaints or Support]]/Datos_Limpios[[#This Row],[Account Length (in months)]]</f>
        <v>0.21739130434782608</v>
      </c>
      <c r="V4642" t="str" cm="1">
        <f t="array" ref="V4642">_xlfn.IFS(H4642&lt;30,"Under 30",H4642&lt;66,"Middle Age",H4642&gt;=66,"Senior")</f>
        <v>Under 30</v>
      </c>
      <c r="W4642" t="s">
        <v>6823</v>
      </c>
    </row>
    <row r="4643" spans="1:23" x14ac:dyDescent="0.3">
      <c r="A4643" t="s">
        <v>4740</v>
      </c>
      <c r="B4643" t="s">
        <v>17</v>
      </c>
      <c r="C4643">
        <v>33</v>
      </c>
      <c r="D4643">
        <v>0</v>
      </c>
      <c r="E4643" t="s">
        <v>17</v>
      </c>
      <c r="F4643" t="s">
        <v>52</v>
      </c>
      <c r="G4643" t="s">
        <v>6790</v>
      </c>
      <c r="H4643">
        <v>51</v>
      </c>
      <c r="I4643" t="s">
        <v>17</v>
      </c>
      <c r="J4643">
        <v>0</v>
      </c>
      <c r="K4643" t="s">
        <v>24</v>
      </c>
      <c r="L4643" t="s">
        <v>6791</v>
      </c>
      <c r="M4643">
        <v>8</v>
      </c>
      <c r="P4643" s="32">
        <v>44985</v>
      </c>
      <c r="Q4643" s="1">
        <v>9.5587314637809069</v>
      </c>
      <c r="R4643">
        <v>1</v>
      </c>
      <c r="S4643" t="str" cm="1">
        <f t="array" ref="S4643">_xlfn.IFS(R4643=0,"None",R4643&lt;3,"Low",R4643&lt;6,"Medium",R4643&lt;=10,"High")</f>
        <v>Low</v>
      </c>
      <c r="T4643" t="str" cm="1">
        <f t="array" ref="T4643">_xlfn.IFS(M4643&lt;=20,"Low",M4643&lt;=50,"Medium",M4643&lt;=90,"High")</f>
        <v>Low</v>
      </c>
      <c r="U4643" s="33">
        <f>Datos_Limpios[[#This Row],[Number of Complaints or Support]]/Datos_Limpios[[#This Row],[Account Length (in months)]]</f>
        <v>3.0303030303030304E-2</v>
      </c>
      <c r="V4643" t="str" cm="1">
        <f t="array" ref="V4643">_xlfn.IFS(H4643&lt;30,"Under 30",H4643&lt;66,"Middle Age",H4643&gt;=66,"Senior")</f>
        <v>Middle Age</v>
      </c>
      <c r="W4643" t="s">
        <v>6824</v>
      </c>
    </row>
    <row r="4644" spans="1:23" x14ac:dyDescent="0.3">
      <c r="A4644" t="s">
        <v>4741</v>
      </c>
      <c r="B4644" t="s">
        <v>23</v>
      </c>
      <c r="C4644">
        <v>1</v>
      </c>
      <c r="D4644">
        <v>1</v>
      </c>
      <c r="E4644" t="s">
        <v>17</v>
      </c>
      <c r="F4644" t="s">
        <v>112</v>
      </c>
      <c r="G4644" t="s">
        <v>19</v>
      </c>
      <c r="H4644">
        <v>48</v>
      </c>
      <c r="I4644" t="s">
        <v>17</v>
      </c>
      <c r="J4644">
        <v>0</v>
      </c>
      <c r="K4644" t="s">
        <v>20</v>
      </c>
      <c r="L4644" t="s">
        <v>6794</v>
      </c>
      <c r="M4644">
        <v>8</v>
      </c>
      <c r="N4644" t="s">
        <v>27</v>
      </c>
      <c r="O4644" t="s">
        <v>125</v>
      </c>
      <c r="P4644" s="32">
        <v>45209</v>
      </c>
      <c r="Q4644" s="1">
        <v>8.7615998818671592</v>
      </c>
      <c r="R4644">
        <v>10</v>
      </c>
      <c r="S4644" t="str" cm="1">
        <f t="array" ref="S4644">_xlfn.IFS(R4644=0,"None",R4644&lt;3,"Low",R4644&lt;6,"Medium",R4644&lt;=10,"High")</f>
        <v>High</v>
      </c>
      <c r="T4644" t="str" cm="1">
        <f t="array" ref="T4644">_xlfn.IFS(M4644&lt;=20,"Low",M4644&lt;=50,"Medium",M4644&lt;=90,"High")</f>
        <v>Low</v>
      </c>
      <c r="U4644" s="33">
        <f>Datos_Limpios[[#This Row],[Number of Complaints or Support]]/Datos_Limpios[[#This Row],[Account Length (in months)]]</f>
        <v>10</v>
      </c>
      <c r="V4644" t="str" cm="1">
        <f t="array" ref="V4644">_xlfn.IFS(H4644&lt;30,"Under 30",H4644&lt;66,"Middle Age",H4644&gt;=66,"Senior")</f>
        <v>Middle Age</v>
      </c>
      <c r="W4644" t="s">
        <v>6823</v>
      </c>
    </row>
    <row r="4645" spans="1:23" x14ac:dyDescent="0.3">
      <c r="A4645" t="s">
        <v>4742</v>
      </c>
      <c r="B4645" t="s">
        <v>17</v>
      </c>
      <c r="C4645">
        <v>29</v>
      </c>
      <c r="D4645">
        <v>2</v>
      </c>
      <c r="E4645" t="s">
        <v>17</v>
      </c>
      <c r="F4645" t="s">
        <v>247</v>
      </c>
      <c r="G4645" t="s">
        <v>6790</v>
      </c>
      <c r="H4645">
        <v>50</v>
      </c>
      <c r="I4645" t="s">
        <v>17</v>
      </c>
      <c r="J4645">
        <v>0</v>
      </c>
      <c r="K4645" t="s">
        <v>20</v>
      </c>
      <c r="L4645" t="s">
        <v>6791</v>
      </c>
      <c r="M4645">
        <v>37</v>
      </c>
      <c r="P4645" s="32">
        <v>44036</v>
      </c>
      <c r="Q4645" s="1">
        <v>43.792025215137251</v>
      </c>
      <c r="R4645">
        <v>4</v>
      </c>
      <c r="S4645" t="str" cm="1">
        <f t="array" ref="S4645">_xlfn.IFS(R4645=0,"None",R4645&lt;3,"Low",R4645&lt;6,"Medium",R4645&lt;=10,"High")</f>
        <v>Medium</v>
      </c>
      <c r="T4645" t="str" cm="1">
        <f t="array" ref="T4645">_xlfn.IFS(M4645&lt;=20,"Low",M4645&lt;=50,"Medium",M4645&lt;=90,"High")</f>
        <v>Medium</v>
      </c>
      <c r="U4645" s="33">
        <f>Datos_Limpios[[#This Row],[Number of Complaints or Support]]/Datos_Limpios[[#This Row],[Account Length (in months)]]</f>
        <v>0.13793103448275862</v>
      </c>
      <c r="V4645" t="str" cm="1">
        <f t="array" ref="V4645">_xlfn.IFS(H4645&lt;30,"Under 30",H4645&lt;66,"Middle Age",H4645&gt;=66,"Senior")</f>
        <v>Middle Age</v>
      </c>
      <c r="W4645" t="s">
        <v>6826</v>
      </c>
    </row>
    <row r="4646" spans="1:23" x14ac:dyDescent="0.3">
      <c r="A4646" t="s">
        <v>4743</v>
      </c>
      <c r="B4646" t="s">
        <v>23</v>
      </c>
      <c r="C4646">
        <v>26</v>
      </c>
      <c r="D4646">
        <v>4</v>
      </c>
      <c r="E4646" t="s">
        <v>23</v>
      </c>
      <c r="F4646" t="s">
        <v>63</v>
      </c>
      <c r="G4646" t="s">
        <v>19</v>
      </c>
      <c r="H4646">
        <v>83</v>
      </c>
      <c r="I4646" t="s">
        <v>23</v>
      </c>
      <c r="J4646">
        <v>2</v>
      </c>
      <c r="K4646" t="s">
        <v>20</v>
      </c>
      <c r="L4646" t="s">
        <v>6792</v>
      </c>
      <c r="M4646">
        <v>44</v>
      </c>
      <c r="N4646" t="s">
        <v>50</v>
      </c>
      <c r="O4646" t="s">
        <v>761</v>
      </c>
      <c r="P4646" s="32">
        <v>45278</v>
      </c>
      <c r="Q4646" s="1">
        <v>44.227915254773173</v>
      </c>
      <c r="R4646">
        <v>2</v>
      </c>
      <c r="S4646" t="str" cm="1">
        <f t="array" ref="S4646">_xlfn.IFS(R4646=0,"None",R4646&lt;3,"Low",R4646&lt;6,"Medium",R4646&lt;=10,"High")</f>
        <v>Low</v>
      </c>
      <c r="T4646" t="str" cm="1">
        <f t="array" ref="T4646">_xlfn.IFS(M4646&lt;=20,"Low",M4646&lt;=50,"Medium",M4646&lt;=90,"High")</f>
        <v>Medium</v>
      </c>
      <c r="U4646" s="33">
        <f>Datos_Limpios[[#This Row],[Number of Complaints or Support]]/Datos_Limpios[[#This Row],[Account Length (in months)]]</f>
        <v>7.6923076923076927E-2</v>
      </c>
      <c r="V4646" t="str" cm="1">
        <f t="array" ref="V4646">_xlfn.IFS(H4646&lt;30,"Under 30",H4646&lt;66,"Middle Age",H4646&gt;=66,"Senior")</f>
        <v>Senior</v>
      </c>
      <c r="W4646" t="s">
        <v>6825</v>
      </c>
    </row>
    <row r="4647" spans="1:23" x14ac:dyDescent="0.3">
      <c r="A4647" t="s">
        <v>4744</v>
      </c>
      <c r="B4647" t="s">
        <v>17</v>
      </c>
      <c r="C4647">
        <v>20</v>
      </c>
      <c r="D4647">
        <v>2</v>
      </c>
      <c r="E4647" t="s">
        <v>17</v>
      </c>
      <c r="F4647" t="s">
        <v>58</v>
      </c>
      <c r="G4647" t="s">
        <v>6790</v>
      </c>
      <c r="H4647">
        <v>60</v>
      </c>
      <c r="I4647" t="s">
        <v>17</v>
      </c>
      <c r="J4647">
        <v>0</v>
      </c>
      <c r="K4647" t="s">
        <v>24</v>
      </c>
      <c r="L4647" t="s">
        <v>6791</v>
      </c>
      <c r="M4647">
        <v>13</v>
      </c>
      <c r="P4647" s="32">
        <v>44594</v>
      </c>
      <c r="Q4647" s="1">
        <v>10.930849702211839</v>
      </c>
      <c r="R4647">
        <v>10</v>
      </c>
      <c r="S4647" t="str" cm="1">
        <f t="array" ref="S4647">_xlfn.IFS(R4647=0,"None",R4647&lt;3,"Low",R4647&lt;6,"Medium",R4647&lt;=10,"High")</f>
        <v>High</v>
      </c>
      <c r="T4647" t="str" cm="1">
        <f t="array" ref="T4647">_xlfn.IFS(M4647&lt;=20,"Low",M4647&lt;=50,"Medium",M4647&lt;=90,"High")</f>
        <v>Low</v>
      </c>
      <c r="U4647" s="33">
        <f>Datos_Limpios[[#This Row],[Number of Complaints or Support]]/Datos_Limpios[[#This Row],[Account Length (in months)]]</f>
        <v>0.5</v>
      </c>
      <c r="V4647" t="str" cm="1">
        <f t="array" ref="V4647">_xlfn.IFS(H4647&lt;30,"Under 30",H4647&lt;66,"Middle Age",H4647&gt;=66,"Senior")</f>
        <v>Middle Age</v>
      </c>
      <c r="W4647" t="s">
        <v>6825</v>
      </c>
    </row>
    <row r="4648" spans="1:23" x14ac:dyDescent="0.3">
      <c r="A4648" t="s">
        <v>4745</v>
      </c>
      <c r="B4648" t="s">
        <v>17</v>
      </c>
      <c r="C4648">
        <v>65</v>
      </c>
      <c r="D4648">
        <v>0</v>
      </c>
      <c r="E4648" t="s">
        <v>23</v>
      </c>
      <c r="F4648" t="s">
        <v>26</v>
      </c>
      <c r="G4648" t="s">
        <v>6790</v>
      </c>
      <c r="H4648">
        <v>56</v>
      </c>
      <c r="I4648" t="s">
        <v>17</v>
      </c>
      <c r="J4648">
        <v>0</v>
      </c>
      <c r="K4648" t="s">
        <v>32</v>
      </c>
      <c r="L4648" t="s">
        <v>6792</v>
      </c>
      <c r="M4648">
        <v>46</v>
      </c>
      <c r="P4648" s="32">
        <v>44643</v>
      </c>
      <c r="Q4648" s="1">
        <v>51.652931768849939</v>
      </c>
      <c r="R4648">
        <v>9</v>
      </c>
      <c r="S4648" t="str" cm="1">
        <f t="array" ref="S4648">_xlfn.IFS(R4648=0,"None",R4648&lt;3,"Low",R4648&lt;6,"Medium",R4648&lt;=10,"High")</f>
        <v>High</v>
      </c>
      <c r="T4648" t="str" cm="1">
        <f t="array" ref="T4648">_xlfn.IFS(M4648&lt;=20,"Low",M4648&lt;=50,"Medium",M4648&lt;=90,"High")</f>
        <v>Medium</v>
      </c>
      <c r="U4648" s="33">
        <f>Datos_Limpios[[#This Row],[Number of Complaints or Support]]/Datos_Limpios[[#This Row],[Account Length (in months)]]</f>
        <v>0.13846153846153847</v>
      </c>
      <c r="V4648" t="str" cm="1">
        <f t="array" ref="V4648">_xlfn.IFS(H4648&lt;30,"Under 30",H4648&lt;66,"Middle Age",H4648&gt;=66,"Senior")</f>
        <v>Middle Age</v>
      </c>
      <c r="W4648" t="s">
        <v>6824</v>
      </c>
    </row>
    <row r="4649" spans="1:23" x14ac:dyDescent="0.3">
      <c r="A4649" t="s">
        <v>4746</v>
      </c>
      <c r="B4649" t="s">
        <v>23</v>
      </c>
      <c r="C4649">
        <v>13</v>
      </c>
      <c r="D4649">
        <v>0</v>
      </c>
      <c r="E4649" t="s">
        <v>23</v>
      </c>
      <c r="F4649" t="s">
        <v>166</v>
      </c>
      <c r="G4649" t="s">
        <v>19</v>
      </c>
      <c r="H4649">
        <v>27</v>
      </c>
      <c r="I4649" t="s">
        <v>17</v>
      </c>
      <c r="J4649">
        <v>0</v>
      </c>
      <c r="K4649" t="s">
        <v>20</v>
      </c>
      <c r="L4649" t="s">
        <v>6794</v>
      </c>
      <c r="M4649">
        <v>35</v>
      </c>
      <c r="N4649" t="s">
        <v>27</v>
      </c>
      <c r="O4649" t="s">
        <v>164</v>
      </c>
      <c r="P4649" s="32">
        <v>45014</v>
      </c>
      <c r="Q4649" s="1">
        <v>41.674589199257433</v>
      </c>
      <c r="R4649">
        <v>8</v>
      </c>
      <c r="S4649" t="str" cm="1">
        <f t="array" ref="S4649">_xlfn.IFS(R4649=0,"None",R4649&lt;3,"Low",R4649&lt;6,"Medium",R4649&lt;=10,"High")</f>
        <v>High</v>
      </c>
      <c r="T4649" t="str" cm="1">
        <f t="array" ref="T4649">_xlfn.IFS(M4649&lt;=20,"Low",M4649&lt;=50,"Medium",M4649&lt;=90,"High")</f>
        <v>Medium</v>
      </c>
      <c r="U4649" s="33">
        <f>Datos_Limpios[[#This Row],[Number of Complaints or Support]]/Datos_Limpios[[#This Row],[Account Length (in months)]]</f>
        <v>0.61538461538461542</v>
      </c>
      <c r="V4649" t="str" cm="1">
        <f t="array" ref="V4649">_xlfn.IFS(H4649&lt;30,"Under 30",H4649&lt;66,"Middle Age",H4649&gt;=66,"Senior")</f>
        <v>Under 30</v>
      </c>
      <c r="W4649" t="s">
        <v>6825</v>
      </c>
    </row>
    <row r="4650" spans="1:23" x14ac:dyDescent="0.3">
      <c r="A4650" t="s">
        <v>4747</v>
      </c>
      <c r="B4650" t="s">
        <v>17</v>
      </c>
      <c r="C4650">
        <v>73</v>
      </c>
      <c r="D4650">
        <v>0</v>
      </c>
      <c r="E4650" t="s">
        <v>23</v>
      </c>
      <c r="F4650" t="s">
        <v>69</v>
      </c>
      <c r="G4650" t="s">
        <v>6790</v>
      </c>
      <c r="H4650">
        <v>27</v>
      </c>
      <c r="I4650" t="s">
        <v>17</v>
      </c>
      <c r="J4650">
        <v>0</v>
      </c>
      <c r="K4650" t="s">
        <v>32</v>
      </c>
      <c r="L4650" t="s">
        <v>6791</v>
      </c>
      <c r="M4650">
        <v>42</v>
      </c>
      <c r="P4650" s="32">
        <v>45208</v>
      </c>
      <c r="Q4650" s="1">
        <v>47.984462469110163</v>
      </c>
      <c r="R4650">
        <v>3</v>
      </c>
      <c r="S4650" t="str" cm="1">
        <f t="array" ref="S4650">_xlfn.IFS(R4650=0,"None",R4650&lt;3,"Low",R4650&lt;6,"Medium",R4650&lt;=10,"High")</f>
        <v>Medium</v>
      </c>
      <c r="T4650" t="str" cm="1">
        <f t="array" ref="T4650">_xlfn.IFS(M4650&lt;=20,"Low",M4650&lt;=50,"Medium",M4650&lt;=90,"High")</f>
        <v>Medium</v>
      </c>
      <c r="U4650" s="33">
        <f>Datos_Limpios[[#This Row],[Number of Complaints or Support]]/Datos_Limpios[[#This Row],[Account Length (in months)]]</f>
        <v>4.1095890410958902E-2</v>
      </c>
      <c r="V4650" t="str" cm="1">
        <f t="array" ref="V4650">_xlfn.IFS(H4650&lt;30,"Under 30",H4650&lt;66,"Middle Age",H4650&gt;=66,"Senior")</f>
        <v>Under 30</v>
      </c>
      <c r="W4650" t="s">
        <v>6825</v>
      </c>
    </row>
    <row r="4651" spans="1:23" x14ac:dyDescent="0.3">
      <c r="A4651" t="s">
        <v>4748</v>
      </c>
      <c r="B4651" t="s">
        <v>17</v>
      </c>
      <c r="C4651">
        <v>46</v>
      </c>
      <c r="D4651">
        <v>0</v>
      </c>
      <c r="E4651" t="s">
        <v>23</v>
      </c>
      <c r="F4651" t="s">
        <v>156</v>
      </c>
      <c r="G4651" t="s">
        <v>6790</v>
      </c>
      <c r="H4651">
        <v>23</v>
      </c>
      <c r="I4651" t="s">
        <v>23</v>
      </c>
      <c r="J4651">
        <v>4</v>
      </c>
      <c r="K4651" t="s">
        <v>24</v>
      </c>
      <c r="L4651" t="s">
        <v>6792</v>
      </c>
      <c r="M4651">
        <v>47</v>
      </c>
      <c r="P4651" s="32">
        <v>44772</v>
      </c>
      <c r="Q4651" s="1">
        <v>46.074819537663338</v>
      </c>
      <c r="R4651">
        <v>2</v>
      </c>
      <c r="S4651" t="str" cm="1">
        <f t="array" ref="S4651">_xlfn.IFS(R4651=0,"None",R4651&lt;3,"Low",R4651&lt;6,"Medium",R4651&lt;=10,"High")</f>
        <v>Low</v>
      </c>
      <c r="T4651" t="str" cm="1">
        <f t="array" ref="T4651">_xlfn.IFS(M4651&lt;=20,"Low",M4651&lt;=50,"Medium",M4651&lt;=90,"High")</f>
        <v>Medium</v>
      </c>
      <c r="U4651" s="33">
        <f>Datos_Limpios[[#This Row],[Number of Complaints or Support]]/Datos_Limpios[[#This Row],[Account Length (in months)]]</f>
        <v>4.3478260869565216E-2</v>
      </c>
      <c r="V4651" t="str" cm="1">
        <f t="array" ref="V4651">_xlfn.IFS(H4651&lt;30,"Under 30",H4651&lt;66,"Middle Age",H4651&gt;=66,"Senior")</f>
        <v>Under 30</v>
      </c>
      <c r="W4651" t="s">
        <v>6825</v>
      </c>
    </row>
    <row r="4652" spans="1:23" x14ac:dyDescent="0.3">
      <c r="A4652" t="s">
        <v>4749</v>
      </c>
      <c r="B4652" t="s">
        <v>17</v>
      </c>
      <c r="C4652">
        <v>47</v>
      </c>
      <c r="D4652">
        <v>2</v>
      </c>
      <c r="E4652" t="s">
        <v>17</v>
      </c>
      <c r="F4652" t="s">
        <v>101</v>
      </c>
      <c r="G4652" t="s">
        <v>6790</v>
      </c>
      <c r="H4652">
        <v>23</v>
      </c>
      <c r="I4652" t="s">
        <v>23</v>
      </c>
      <c r="J4652">
        <v>2</v>
      </c>
      <c r="K4652" t="s">
        <v>24</v>
      </c>
      <c r="L4652" t="s">
        <v>6791</v>
      </c>
      <c r="M4652">
        <v>10</v>
      </c>
      <c r="P4652" s="32">
        <v>44194</v>
      </c>
      <c r="Q4652" s="1">
        <v>9.5320213104585729</v>
      </c>
      <c r="R4652">
        <v>2</v>
      </c>
      <c r="S4652" t="str" cm="1">
        <f t="array" ref="S4652">_xlfn.IFS(R4652=0,"None",R4652&lt;3,"Low",R4652&lt;6,"Medium",R4652&lt;=10,"High")</f>
        <v>Low</v>
      </c>
      <c r="T4652" t="str" cm="1">
        <f t="array" ref="T4652">_xlfn.IFS(M4652&lt;=20,"Low",M4652&lt;=50,"Medium",M4652&lt;=90,"High")</f>
        <v>Low</v>
      </c>
      <c r="U4652" s="33">
        <f>Datos_Limpios[[#This Row],[Number of Complaints or Support]]/Datos_Limpios[[#This Row],[Account Length (in months)]]</f>
        <v>4.2553191489361701E-2</v>
      </c>
      <c r="V4652" t="str" cm="1">
        <f t="array" ref="V4652">_xlfn.IFS(H4652&lt;30,"Under 30",H4652&lt;66,"Middle Age",H4652&gt;=66,"Senior")</f>
        <v>Under 30</v>
      </c>
      <c r="W4652" t="s">
        <v>6826</v>
      </c>
    </row>
    <row r="4653" spans="1:23" x14ac:dyDescent="0.3">
      <c r="A4653" t="s">
        <v>4750</v>
      </c>
      <c r="B4653" t="s">
        <v>23</v>
      </c>
      <c r="C4653">
        <v>20</v>
      </c>
      <c r="D4653">
        <v>5</v>
      </c>
      <c r="E4653" t="s">
        <v>23</v>
      </c>
      <c r="F4653" t="s">
        <v>84</v>
      </c>
      <c r="G4653" t="s">
        <v>19</v>
      </c>
      <c r="H4653">
        <v>27</v>
      </c>
      <c r="I4653" t="s">
        <v>17</v>
      </c>
      <c r="J4653">
        <v>0</v>
      </c>
      <c r="K4653" t="s">
        <v>24</v>
      </c>
      <c r="L4653" t="s">
        <v>6791</v>
      </c>
      <c r="M4653">
        <v>25</v>
      </c>
      <c r="N4653" t="s">
        <v>27</v>
      </c>
      <c r="O4653" t="s">
        <v>164</v>
      </c>
      <c r="P4653" s="32">
        <v>45214</v>
      </c>
      <c r="Q4653" s="1">
        <v>29.8491406373874</v>
      </c>
      <c r="R4653">
        <v>8</v>
      </c>
      <c r="S4653" t="str" cm="1">
        <f t="array" ref="S4653">_xlfn.IFS(R4653=0,"None",R4653&lt;3,"Low",R4653&lt;6,"Medium",R4653&lt;=10,"High")</f>
        <v>High</v>
      </c>
      <c r="T4653" t="str" cm="1">
        <f t="array" ref="T4653">_xlfn.IFS(M4653&lt;=20,"Low",M4653&lt;=50,"Medium",M4653&lt;=90,"High")</f>
        <v>Medium</v>
      </c>
      <c r="U4653" s="33">
        <f>Datos_Limpios[[#This Row],[Number of Complaints or Support]]/Datos_Limpios[[#This Row],[Account Length (in months)]]</f>
        <v>0.4</v>
      </c>
      <c r="V4653" t="str" cm="1">
        <f t="array" ref="V4653">_xlfn.IFS(H4653&lt;30,"Under 30",H4653&lt;66,"Middle Age",H4653&gt;=66,"Senior")</f>
        <v>Under 30</v>
      </c>
      <c r="W4653" t="s">
        <v>6824</v>
      </c>
    </row>
    <row r="4654" spans="1:23" x14ac:dyDescent="0.3">
      <c r="A4654" t="s">
        <v>4751</v>
      </c>
      <c r="B4654" t="s">
        <v>17</v>
      </c>
      <c r="C4654">
        <v>35</v>
      </c>
      <c r="D4654">
        <v>1</v>
      </c>
      <c r="E4654" t="s">
        <v>17</v>
      </c>
      <c r="F4654" t="s">
        <v>44</v>
      </c>
      <c r="G4654" t="s">
        <v>6790</v>
      </c>
      <c r="H4654">
        <v>20</v>
      </c>
      <c r="I4654" t="s">
        <v>17</v>
      </c>
      <c r="J4654">
        <v>0</v>
      </c>
      <c r="K4654" t="s">
        <v>24</v>
      </c>
      <c r="L4654" t="s">
        <v>6791</v>
      </c>
      <c r="M4654">
        <v>11</v>
      </c>
      <c r="P4654" s="32">
        <v>44170</v>
      </c>
      <c r="Q4654" s="1">
        <v>10.36002258163623</v>
      </c>
      <c r="R4654">
        <v>0</v>
      </c>
      <c r="S4654" t="str" cm="1">
        <f t="array" ref="S4654">_xlfn.IFS(R4654=0,"None",R4654&lt;3,"Low",R4654&lt;6,"Medium",R4654&lt;=10,"High")</f>
        <v>None</v>
      </c>
      <c r="T4654" t="str" cm="1">
        <f t="array" ref="T4654">_xlfn.IFS(M4654&lt;=20,"Low",M4654&lt;=50,"Medium",M4654&lt;=90,"High")</f>
        <v>Low</v>
      </c>
      <c r="U4654" s="33">
        <f>Datos_Limpios[[#This Row],[Number of Complaints or Support]]/Datos_Limpios[[#This Row],[Account Length (in months)]]</f>
        <v>0</v>
      </c>
      <c r="V4654" t="str" cm="1">
        <f t="array" ref="V4654">_xlfn.IFS(H4654&lt;30,"Under 30",H4654&lt;66,"Middle Age",H4654&gt;=66,"Senior")</f>
        <v>Under 30</v>
      </c>
      <c r="W4654" t="s">
        <v>6824</v>
      </c>
    </row>
    <row r="4655" spans="1:23" x14ac:dyDescent="0.3">
      <c r="A4655" t="s">
        <v>4752</v>
      </c>
      <c r="B4655" t="s">
        <v>23</v>
      </c>
      <c r="C4655">
        <v>1</v>
      </c>
      <c r="D4655">
        <v>4</v>
      </c>
      <c r="E4655" t="s">
        <v>23</v>
      </c>
      <c r="F4655" t="s">
        <v>121</v>
      </c>
      <c r="G4655" t="s">
        <v>19</v>
      </c>
      <c r="H4655">
        <v>34</v>
      </c>
      <c r="I4655" t="s">
        <v>17</v>
      </c>
      <c r="J4655">
        <v>0</v>
      </c>
      <c r="K4655" t="s">
        <v>20</v>
      </c>
      <c r="L4655" t="s">
        <v>6792</v>
      </c>
      <c r="M4655">
        <v>16</v>
      </c>
      <c r="N4655" t="s">
        <v>27</v>
      </c>
      <c r="O4655" t="s">
        <v>125</v>
      </c>
      <c r="P4655" s="32">
        <v>44083</v>
      </c>
      <c r="Q4655" s="1">
        <v>17.73146227627748</v>
      </c>
      <c r="R4655">
        <v>10</v>
      </c>
      <c r="S4655" t="str" cm="1">
        <f t="array" ref="S4655">_xlfn.IFS(R4655=0,"None",R4655&lt;3,"Low",R4655&lt;6,"Medium",R4655&lt;=10,"High")</f>
        <v>High</v>
      </c>
      <c r="T4655" t="str" cm="1">
        <f t="array" ref="T4655">_xlfn.IFS(M4655&lt;=20,"Low",M4655&lt;=50,"Medium",M4655&lt;=90,"High")</f>
        <v>Low</v>
      </c>
      <c r="U4655" s="33">
        <f>Datos_Limpios[[#This Row],[Number of Complaints or Support]]/Datos_Limpios[[#This Row],[Account Length (in months)]]</f>
        <v>10</v>
      </c>
      <c r="V4655" t="str" cm="1">
        <f t="array" ref="V4655">_xlfn.IFS(H4655&lt;30,"Under 30",H4655&lt;66,"Middle Age",H4655&gt;=66,"Senior")</f>
        <v>Middle Age</v>
      </c>
      <c r="W4655" t="s">
        <v>6826</v>
      </c>
    </row>
    <row r="4656" spans="1:23" x14ac:dyDescent="0.3">
      <c r="A4656" t="s">
        <v>4753</v>
      </c>
      <c r="B4656" t="s">
        <v>17</v>
      </c>
      <c r="C4656">
        <v>60</v>
      </c>
      <c r="D4656">
        <v>0</v>
      </c>
      <c r="E4656" t="s">
        <v>17</v>
      </c>
      <c r="F4656" t="s">
        <v>192</v>
      </c>
      <c r="G4656" t="s">
        <v>6790</v>
      </c>
      <c r="H4656">
        <v>51</v>
      </c>
      <c r="I4656" t="s">
        <v>17</v>
      </c>
      <c r="J4656">
        <v>0</v>
      </c>
      <c r="K4656" t="s">
        <v>32</v>
      </c>
      <c r="L4656" t="s">
        <v>6792</v>
      </c>
      <c r="M4656">
        <v>12</v>
      </c>
      <c r="P4656" s="32">
        <v>45155</v>
      </c>
      <c r="Q4656" s="1">
        <v>10.236016244490759</v>
      </c>
      <c r="R4656">
        <v>1</v>
      </c>
      <c r="S4656" t="str" cm="1">
        <f t="array" ref="S4656">_xlfn.IFS(R4656=0,"None",R4656&lt;3,"Low",R4656&lt;6,"Medium",R4656&lt;=10,"High")</f>
        <v>Low</v>
      </c>
      <c r="T4656" t="str" cm="1">
        <f t="array" ref="T4656">_xlfn.IFS(M4656&lt;=20,"Low",M4656&lt;=50,"Medium",M4656&lt;=90,"High")</f>
        <v>Low</v>
      </c>
      <c r="U4656" s="33">
        <f>Datos_Limpios[[#This Row],[Number of Complaints or Support]]/Datos_Limpios[[#This Row],[Account Length (in months)]]</f>
        <v>1.6666666666666666E-2</v>
      </c>
      <c r="V4656" t="str" cm="1">
        <f t="array" ref="V4656">_xlfn.IFS(H4656&lt;30,"Under 30",H4656&lt;66,"Middle Age",H4656&gt;=66,"Senior")</f>
        <v>Middle Age</v>
      </c>
      <c r="W4656" t="s">
        <v>6824</v>
      </c>
    </row>
    <row r="4657" spans="1:23" x14ac:dyDescent="0.3">
      <c r="A4657" t="s">
        <v>4754</v>
      </c>
      <c r="B4657" t="s">
        <v>17</v>
      </c>
      <c r="C4657">
        <v>3</v>
      </c>
      <c r="D4657">
        <v>0</v>
      </c>
      <c r="E4657" t="s">
        <v>23</v>
      </c>
      <c r="F4657" t="s">
        <v>54</v>
      </c>
      <c r="G4657" t="s">
        <v>19</v>
      </c>
      <c r="H4657">
        <v>48</v>
      </c>
      <c r="I4657" t="s">
        <v>23</v>
      </c>
      <c r="J4657">
        <v>2</v>
      </c>
      <c r="K4657" t="s">
        <v>20</v>
      </c>
      <c r="L4657" t="s">
        <v>6792</v>
      </c>
      <c r="M4657">
        <v>28</v>
      </c>
      <c r="P4657" s="32">
        <v>44944</v>
      </c>
      <c r="Q4657" s="1">
        <v>33.005405604169589</v>
      </c>
      <c r="R4657">
        <v>0</v>
      </c>
      <c r="S4657" t="str" cm="1">
        <f t="array" ref="S4657">_xlfn.IFS(R4657=0,"None",R4657&lt;3,"Low",R4657&lt;6,"Medium",R4657&lt;=10,"High")</f>
        <v>None</v>
      </c>
      <c r="T4657" t="str" cm="1">
        <f t="array" ref="T4657">_xlfn.IFS(M4657&lt;=20,"Low",M4657&lt;=50,"Medium",M4657&lt;=90,"High")</f>
        <v>Medium</v>
      </c>
      <c r="U4657" s="33">
        <f>Datos_Limpios[[#This Row],[Number of Complaints or Support]]/Datos_Limpios[[#This Row],[Account Length (in months)]]</f>
        <v>0</v>
      </c>
      <c r="V4657" t="str" cm="1">
        <f t="array" ref="V4657">_xlfn.IFS(H4657&lt;30,"Under 30",H4657&lt;66,"Middle Age",H4657&gt;=66,"Senior")</f>
        <v>Middle Age</v>
      </c>
      <c r="W4657" t="s">
        <v>6823</v>
      </c>
    </row>
    <row r="4658" spans="1:23" x14ac:dyDescent="0.3">
      <c r="A4658" t="s">
        <v>4755</v>
      </c>
      <c r="B4658" t="s">
        <v>23</v>
      </c>
      <c r="C4658">
        <v>15</v>
      </c>
      <c r="D4658">
        <v>4</v>
      </c>
      <c r="E4658" t="s">
        <v>23</v>
      </c>
      <c r="F4658" t="s">
        <v>121</v>
      </c>
      <c r="G4658" t="s">
        <v>19</v>
      </c>
      <c r="H4658">
        <v>59</v>
      </c>
      <c r="I4658" t="s">
        <v>17</v>
      </c>
      <c r="J4658">
        <v>0</v>
      </c>
      <c r="K4658" t="s">
        <v>20</v>
      </c>
      <c r="L4658" t="s">
        <v>6792</v>
      </c>
      <c r="M4658">
        <v>45</v>
      </c>
      <c r="N4658" t="s">
        <v>27</v>
      </c>
      <c r="O4658" t="s">
        <v>108</v>
      </c>
      <c r="P4658" s="32">
        <v>44502</v>
      </c>
      <c r="Q4658" s="1">
        <v>36.709531916903423</v>
      </c>
      <c r="R4658">
        <v>9</v>
      </c>
      <c r="S4658" t="str" cm="1">
        <f t="array" ref="S4658">_xlfn.IFS(R4658=0,"None",R4658&lt;3,"Low",R4658&lt;6,"Medium",R4658&lt;=10,"High")</f>
        <v>High</v>
      </c>
      <c r="T4658" t="str" cm="1">
        <f t="array" ref="T4658">_xlfn.IFS(M4658&lt;=20,"Low",M4658&lt;=50,"Medium",M4658&lt;=90,"High")</f>
        <v>Medium</v>
      </c>
      <c r="U4658" s="33">
        <f>Datos_Limpios[[#This Row],[Number of Complaints or Support]]/Datos_Limpios[[#This Row],[Account Length (in months)]]</f>
        <v>0.6</v>
      </c>
      <c r="V4658" t="str" cm="1">
        <f t="array" ref="V4658">_xlfn.IFS(H4658&lt;30,"Under 30",H4658&lt;66,"Middle Age",H4658&gt;=66,"Senior")</f>
        <v>Middle Age</v>
      </c>
      <c r="W4658" t="s">
        <v>6826</v>
      </c>
    </row>
    <row r="4659" spans="1:23" x14ac:dyDescent="0.3">
      <c r="A4659" t="s">
        <v>4756</v>
      </c>
      <c r="B4659" t="s">
        <v>23</v>
      </c>
      <c r="C4659">
        <v>38</v>
      </c>
      <c r="D4659">
        <v>3</v>
      </c>
      <c r="E4659" t="s">
        <v>23</v>
      </c>
      <c r="F4659" t="s">
        <v>166</v>
      </c>
      <c r="G4659" t="s">
        <v>6790</v>
      </c>
      <c r="H4659">
        <v>62</v>
      </c>
      <c r="I4659" t="s">
        <v>17</v>
      </c>
      <c r="J4659">
        <v>0</v>
      </c>
      <c r="K4659" t="s">
        <v>20</v>
      </c>
      <c r="L4659" t="s">
        <v>6792</v>
      </c>
      <c r="M4659">
        <v>39</v>
      </c>
      <c r="N4659" t="s">
        <v>27</v>
      </c>
      <c r="O4659" t="s">
        <v>208</v>
      </c>
      <c r="P4659" s="32">
        <v>44139</v>
      </c>
      <c r="Q4659" s="1">
        <v>31.269390660755398</v>
      </c>
      <c r="R4659">
        <v>10</v>
      </c>
      <c r="S4659" t="str" cm="1">
        <f t="array" ref="S4659">_xlfn.IFS(R4659=0,"None",R4659&lt;3,"Low",R4659&lt;6,"Medium",R4659&lt;=10,"High")</f>
        <v>High</v>
      </c>
      <c r="T4659" t="str" cm="1">
        <f t="array" ref="T4659">_xlfn.IFS(M4659&lt;=20,"Low",M4659&lt;=50,"Medium",M4659&lt;=90,"High")</f>
        <v>Medium</v>
      </c>
      <c r="U4659" s="33">
        <f>Datos_Limpios[[#This Row],[Number of Complaints or Support]]/Datos_Limpios[[#This Row],[Account Length (in months)]]</f>
        <v>0.26315789473684209</v>
      </c>
      <c r="V4659" t="str" cm="1">
        <f t="array" ref="V4659">_xlfn.IFS(H4659&lt;30,"Under 30",H4659&lt;66,"Middle Age",H4659&gt;=66,"Senior")</f>
        <v>Middle Age</v>
      </c>
      <c r="W4659" t="s">
        <v>6825</v>
      </c>
    </row>
    <row r="4660" spans="1:23" x14ac:dyDescent="0.3">
      <c r="A4660" t="s">
        <v>4757</v>
      </c>
      <c r="B4660" t="s">
        <v>23</v>
      </c>
      <c r="C4660">
        <v>14</v>
      </c>
      <c r="D4660">
        <v>4</v>
      </c>
      <c r="E4660" t="s">
        <v>23</v>
      </c>
      <c r="F4660" t="s">
        <v>40</v>
      </c>
      <c r="G4660" t="s">
        <v>19</v>
      </c>
      <c r="H4660">
        <v>45</v>
      </c>
      <c r="I4660" t="s">
        <v>17</v>
      </c>
      <c r="J4660">
        <v>0</v>
      </c>
      <c r="K4660" t="s">
        <v>20</v>
      </c>
      <c r="L4660" t="s">
        <v>6792</v>
      </c>
      <c r="M4660">
        <v>43</v>
      </c>
      <c r="N4660" t="s">
        <v>50</v>
      </c>
      <c r="O4660" t="s">
        <v>761</v>
      </c>
      <c r="P4660" s="32">
        <v>44125</v>
      </c>
      <c r="Q4660" s="1">
        <v>39.96812338419349</v>
      </c>
      <c r="R4660">
        <v>1</v>
      </c>
      <c r="S4660" t="str" cm="1">
        <f t="array" ref="S4660">_xlfn.IFS(R4660=0,"None",R4660&lt;3,"Low",R4660&lt;6,"Medium",R4660&lt;=10,"High")</f>
        <v>Low</v>
      </c>
      <c r="T4660" t="str" cm="1">
        <f t="array" ref="T4660">_xlfn.IFS(M4660&lt;=20,"Low",M4660&lt;=50,"Medium",M4660&lt;=90,"High")</f>
        <v>Medium</v>
      </c>
      <c r="U4660" s="33">
        <f>Datos_Limpios[[#This Row],[Number of Complaints or Support]]/Datos_Limpios[[#This Row],[Account Length (in months)]]</f>
        <v>7.1428571428571425E-2</v>
      </c>
      <c r="V4660" t="str" cm="1">
        <f t="array" ref="V4660">_xlfn.IFS(H4660&lt;30,"Under 30",H4660&lt;66,"Middle Age",H4660&gt;=66,"Senior")</f>
        <v>Middle Age</v>
      </c>
      <c r="W4660" t="s">
        <v>6823</v>
      </c>
    </row>
    <row r="4661" spans="1:23" x14ac:dyDescent="0.3">
      <c r="A4661" t="s">
        <v>4758</v>
      </c>
      <c r="B4661" t="s">
        <v>17</v>
      </c>
      <c r="C4661">
        <v>59</v>
      </c>
      <c r="D4661">
        <v>0</v>
      </c>
      <c r="E4661" t="s">
        <v>23</v>
      </c>
      <c r="F4661" t="s">
        <v>123</v>
      </c>
      <c r="G4661" t="s">
        <v>19</v>
      </c>
      <c r="H4661">
        <v>64</v>
      </c>
      <c r="I4661" t="s">
        <v>17</v>
      </c>
      <c r="J4661">
        <v>0</v>
      </c>
      <c r="K4661" t="s">
        <v>20</v>
      </c>
      <c r="L4661" t="s">
        <v>6792</v>
      </c>
      <c r="M4661">
        <v>51</v>
      </c>
      <c r="P4661" s="32">
        <v>43982</v>
      </c>
      <c r="Q4661" s="1">
        <v>45.647416802747777</v>
      </c>
      <c r="R4661">
        <v>4</v>
      </c>
      <c r="S4661" t="str" cm="1">
        <f t="array" ref="S4661">_xlfn.IFS(R4661=0,"None",R4661&lt;3,"Low",R4661&lt;6,"Medium",R4661&lt;=10,"High")</f>
        <v>Medium</v>
      </c>
      <c r="T4661" t="str" cm="1">
        <f t="array" ref="T4661">_xlfn.IFS(M4661&lt;=20,"Low",M4661&lt;=50,"Medium",M4661&lt;=90,"High")</f>
        <v>High</v>
      </c>
      <c r="U4661" s="33">
        <f>Datos_Limpios[[#This Row],[Number of Complaints or Support]]/Datos_Limpios[[#This Row],[Account Length (in months)]]</f>
        <v>6.7796610169491525E-2</v>
      </c>
      <c r="V4661" t="str" cm="1">
        <f t="array" ref="V4661">_xlfn.IFS(H4661&lt;30,"Under 30",H4661&lt;66,"Middle Age",H4661&gt;=66,"Senior")</f>
        <v>Middle Age</v>
      </c>
      <c r="W4661" t="s">
        <v>6824</v>
      </c>
    </row>
    <row r="4662" spans="1:23" x14ac:dyDescent="0.3">
      <c r="A4662" t="s">
        <v>4759</v>
      </c>
      <c r="B4662" t="s">
        <v>17</v>
      </c>
      <c r="C4662">
        <v>74</v>
      </c>
      <c r="D4662">
        <v>0</v>
      </c>
      <c r="E4662" t="s">
        <v>17</v>
      </c>
      <c r="F4662" t="s">
        <v>90</v>
      </c>
      <c r="G4662" t="s">
        <v>19</v>
      </c>
      <c r="H4662">
        <v>36</v>
      </c>
      <c r="I4662" t="s">
        <v>17</v>
      </c>
      <c r="J4662">
        <v>0</v>
      </c>
      <c r="K4662" t="s">
        <v>32</v>
      </c>
      <c r="L4662" t="s">
        <v>6791</v>
      </c>
      <c r="M4662">
        <v>10</v>
      </c>
      <c r="P4662" s="32">
        <v>44407</v>
      </c>
      <c r="Q4662" s="1">
        <v>8.1073666313708674</v>
      </c>
      <c r="R4662">
        <v>0</v>
      </c>
      <c r="S4662" t="str" cm="1">
        <f t="array" ref="S4662">_xlfn.IFS(R4662=0,"None",R4662&lt;3,"Low",R4662&lt;6,"Medium",R4662&lt;=10,"High")</f>
        <v>None</v>
      </c>
      <c r="T4662" t="str" cm="1">
        <f t="array" ref="T4662">_xlfn.IFS(M4662&lt;=20,"Low",M4662&lt;=50,"Medium",M4662&lt;=90,"High")</f>
        <v>Low</v>
      </c>
      <c r="U4662" s="33">
        <f>Datos_Limpios[[#This Row],[Number of Complaints or Support]]/Datos_Limpios[[#This Row],[Account Length (in months)]]</f>
        <v>0</v>
      </c>
      <c r="V4662" t="str" cm="1">
        <f t="array" ref="V4662">_xlfn.IFS(H4662&lt;30,"Under 30",H4662&lt;66,"Middle Age",H4662&gt;=66,"Senior")</f>
        <v>Middle Age</v>
      </c>
      <c r="W4662" t="s">
        <v>6823</v>
      </c>
    </row>
    <row r="4663" spans="1:23" x14ac:dyDescent="0.3">
      <c r="A4663" t="s">
        <v>4760</v>
      </c>
      <c r="B4663" t="s">
        <v>23</v>
      </c>
      <c r="C4663">
        <v>1</v>
      </c>
      <c r="D4663">
        <v>3</v>
      </c>
      <c r="E4663" t="s">
        <v>23</v>
      </c>
      <c r="F4663" t="s">
        <v>130</v>
      </c>
      <c r="G4663" t="s">
        <v>6790</v>
      </c>
      <c r="H4663">
        <v>78</v>
      </c>
      <c r="I4663" t="s">
        <v>17</v>
      </c>
      <c r="J4663">
        <v>0</v>
      </c>
      <c r="K4663" t="s">
        <v>20</v>
      </c>
      <c r="L4663" t="s">
        <v>6792</v>
      </c>
      <c r="M4663">
        <v>41</v>
      </c>
      <c r="N4663" t="s">
        <v>76</v>
      </c>
      <c r="O4663" t="s">
        <v>217</v>
      </c>
      <c r="P4663" s="32">
        <v>44777</v>
      </c>
      <c r="Q4663" s="1">
        <v>43.635067618346241</v>
      </c>
      <c r="R4663">
        <v>8</v>
      </c>
      <c r="S4663" t="str" cm="1">
        <f t="array" ref="S4663">_xlfn.IFS(R4663=0,"None",R4663&lt;3,"Low",R4663&lt;6,"Medium",R4663&lt;=10,"High")</f>
        <v>High</v>
      </c>
      <c r="T4663" t="str" cm="1">
        <f t="array" ref="T4663">_xlfn.IFS(M4663&lt;=20,"Low",M4663&lt;=50,"Medium",M4663&lt;=90,"High")</f>
        <v>Medium</v>
      </c>
      <c r="U4663" s="33">
        <f>Datos_Limpios[[#This Row],[Number of Complaints or Support]]/Datos_Limpios[[#This Row],[Account Length (in months)]]</f>
        <v>8</v>
      </c>
      <c r="V4663" t="str" cm="1">
        <f t="array" ref="V4663">_xlfn.IFS(H4663&lt;30,"Under 30",H4663&lt;66,"Middle Age",H4663&gt;=66,"Senior")</f>
        <v>Senior</v>
      </c>
      <c r="W4663" t="s">
        <v>6825</v>
      </c>
    </row>
    <row r="4664" spans="1:23" x14ac:dyDescent="0.3">
      <c r="A4664" t="s">
        <v>4761</v>
      </c>
      <c r="B4664" t="s">
        <v>17</v>
      </c>
      <c r="C4664">
        <v>56</v>
      </c>
      <c r="D4664">
        <v>0</v>
      </c>
      <c r="E4664" t="s">
        <v>23</v>
      </c>
      <c r="F4664" t="s">
        <v>73</v>
      </c>
      <c r="G4664" t="s">
        <v>19</v>
      </c>
      <c r="H4664">
        <v>67</v>
      </c>
      <c r="I4664" t="s">
        <v>17</v>
      </c>
      <c r="J4664">
        <v>0</v>
      </c>
      <c r="K4664" t="s">
        <v>32</v>
      </c>
      <c r="L4664" t="s">
        <v>6794</v>
      </c>
      <c r="M4664">
        <v>34</v>
      </c>
      <c r="P4664" s="32">
        <v>43881</v>
      </c>
      <c r="Q4664" s="1">
        <v>33.462094341581711</v>
      </c>
      <c r="R4664">
        <v>2</v>
      </c>
      <c r="S4664" t="str" cm="1">
        <f t="array" ref="S4664">_xlfn.IFS(R4664=0,"None",R4664&lt;3,"Low",R4664&lt;6,"Medium",R4664&lt;=10,"High")</f>
        <v>Low</v>
      </c>
      <c r="T4664" t="str" cm="1">
        <f t="array" ref="T4664">_xlfn.IFS(M4664&lt;=20,"Low",M4664&lt;=50,"Medium",M4664&lt;=90,"High")</f>
        <v>Medium</v>
      </c>
      <c r="U4664" s="33">
        <f>Datos_Limpios[[#This Row],[Number of Complaints or Support]]/Datos_Limpios[[#This Row],[Account Length (in months)]]</f>
        <v>3.5714285714285712E-2</v>
      </c>
      <c r="V4664" t="str" cm="1">
        <f t="array" ref="V4664">_xlfn.IFS(H4664&lt;30,"Under 30",H4664&lt;66,"Middle Age",H4664&gt;=66,"Senior")</f>
        <v>Senior</v>
      </c>
      <c r="W4664" t="s">
        <v>6824</v>
      </c>
    </row>
    <row r="4665" spans="1:23" x14ac:dyDescent="0.3">
      <c r="A4665" t="s">
        <v>4762</v>
      </c>
      <c r="B4665" t="s">
        <v>17</v>
      </c>
      <c r="C4665">
        <v>22</v>
      </c>
      <c r="D4665">
        <v>0</v>
      </c>
      <c r="E4665" t="s">
        <v>23</v>
      </c>
      <c r="F4665" t="s">
        <v>18</v>
      </c>
      <c r="G4665" t="s">
        <v>6790</v>
      </c>
      <c r="H4665">
        <v>75</v>
      </c>
      <c r="I4665" t="s">
        <v>17</v>
      </c>
      <c r="J4665">
        <v>0</v>
      </c>
      <c r="K4665" t="s">
        <v>20</v>
      </c>
      <c r="L4665" t="s">
        <v>6792</v>
      </c>
      <c r="M4665">
        <v>59</v>
      </c>
      <c r="P4665" s="32">
        <v>44678</v>
      </c>
      <c r="Q4665" s="1">
        <v>68.207882679969302</v>
      </c>
      <c r="R4665">
        <v>6</v>
      </c>
      <c r="S4665" t="str" cm="1">
        <f t="array" ref="S4665">_xlfn.IFS(R4665=0,"None",R4665&lt;3,"Low",R4665&lt;6,"Medium",R4665&lt;=10,"High")</f>
        <v>High</v>
      </c>
      <c r="T4665" t="str" cm="1">
        <f t="array" ref="T4665">_xlfn.IFS(M4665&lt;=20,"Low",M4665&lt;=50,"Medium",M4665&lt;=90,"High")</f>
        <v>High</v>
      </c>
      <c r="U4665" s="33">
        <f>Datos_Limpios[[#This Row],[Number of Complaints or Support]]/Datos_Limpios[[#This Row],[Account Length (in months)]]</f>
        <v>0.27272727272727271</v>
      </c>
      <c r="V4665" t="str" cm="1">
        <f t="array" ref="V4665">_xlfn.IFS(H4665&lt;30,"Under 30",H4665&lt;66,"Middle Age",H4665&gt;=66,"Senior")</f>
        <v>Senior</v>
      </c>
      <c r="W4665" t="s">
        <v>6823</v>
      </c>
    </row>
    <row r="4666" spans="1:23" x14ac:dyDescent="0.3">
      <c r="A4666" t="s">
        <v>4763</v>
      </c>
      <c r="B4666" t="s">
        <v>23</v>
      </c>
      <c r="C4666">
        <v>53</v>
      </c>
      <c r="D4666">
        <v>4</v>
      </c>
      <c r="E4666" t="s">
        <v>23</v>
      </c>
      <c r="F4666" t="s">
        <v>245</v>
      </c>
      <c r="G4666" t="s">
        <v>6790</v>
      </c>
      <c r="H4666">
        <v>65</v>
      </c>
      <c r="I4666" t="s">
        <v>17</v>
      </c>
      <c r="J4666">
        <v>0</v>
      </c>
      <c r="K4666" t="s">
        <v>24</v>
      </c>
      <c r="L4666" t="s">
        <v>6792</v>
      </c>
      <c r="M4666">
        <v>31</v>
      </c>
      <c r="N4666" t="s">
        <v>76</v>
      </c>
      <c r="O4666" t="s">
        <v>136</v>
      </c>
      <c r="P4666" s="32">
        <v>44939</v>
      </c>
      <c r="Q4666" s="1">
        <v>33.69923434813802</v>
      </c>
      <c r="R4666">
        <v>6</v>
      </c>
      <c r="S4666" t="str" cm="1">
        <f t="array" ref="S4666">_xlfn.IFS(R4666=0,"None",R4666&lt;3,"Low",R4666&lt;6,"Medium",R4666&lt;=10,"High")</f>
        <v>High</v>
      </c>
      <c r="T4666" t="str" cm="1">
        <f t="array" ref="T4666">_xlfn.IFS(M4666&lt;=20,"Low",M4666&lt;=50,"Medium",M4666&lt;=90,"High")</f>
        <v>Medium</v>
      </c>
      <c r="U4666" s="33">
        <f>Datos_Limpios[[#This Row],[Number of Complaints or Support]]/Datos_Limpios[[#This Row],[Account Length (in months)]]</f>
        <v>0.11320754716981132</v>
      </c>
      <c r="V4666" t="str" cm="1">
        <f t="array" ref="V4666">_xlfn.IFS(H4666&lt;30,"Under 30",H4666&lt;66,"Middle Age",H4666&gt;=66,"Senior")</f>
        <v>Middle Age</v>
      </c>
      <c r="W4666" t="s">
        <v>6823</v>
      </c>
    </row>
    <row r="4667" spans="1:23" x14ac:dyDescent="0.3">
      <c r="A4667" t="s">
        <v>4764</v>
      </c>
      <c r="B4667" t="s">
        <v>17</v>
      </c>
      <c r="C4667">
        <v>5</v>
      </c>
      <c r="D4667">
        <v>0</v>
      </c>
      <c r="E4667" t="s">
        <v>23</v>
      </c>
      <c r="F4667" t="s">
        <v>202</v>
      </c>
      <c r="G4667" t="s">
        <v>19</v>
      </c>
      <c r="H4667">
        <v>46</v>
      </c>
      <c r="I4667" t="s">
        <v>23</v>
      </c>
      <c r="J4667">
        <v>4</v>
      </c>
      <c r="K4667" t="s">
        <v>20</v>
      </c>
      <c r="L4667" t="s">
        <v>6791</v>
      </c>
      <c r="M4667">
        <v>28</v>
      </c>
      <c r="P4667" s="32">
        <v>45191</v>
      </c>
      <c r="Q4667" s="1">
        <v>29.922686172750911</v>
      </c>
      <c r="R4667">
        <v>5</v>
      </c>
      <c r="S4667" t="str" cm="1">
        <f t="array" ref="S4667">_xlfn.IFS(R4667=0,"None",R4667&lt;3,"Low",R4667&lt;6,"Medium",R4667&lt;=10,"High")</f>
        <v>Medium</v>
      </c>
      <c r="T4667" t="str" cm="1">
        <f t="array" ref="T4667">_xlfn.IFS(M4667&lt;=20,"Low",M4667&lt;=50,"Medium",M4667&lt;=90,"High")</f>
        <v>Medium</v>
      </c>
      <c r="U4667" s="33">
        <f>Datos_Limpios[[#This Row],[Number of Complaints or Support]]/Datos_Limpios[[#This Row],[Account Length (in months)]]</f>
        <v>1</v>
      </c>
      <c r="V4667" t="str" cm="1">
        <f t="array" ref="V4667">_xlfn.IFS(H4667&lt;30,"Under 30",H4667&lt;66,"Middle Age",H4667&gt;=66,"Senior")</f>
        <v>Middle Age</v>
      </c>
      <c r="W4667" t="s">
        <v>6825</v>
      </c>
    </row>
    <row r="4668" spans="1:23" x14ac:dyDescent="0.3">
      <c r="A4668" t="s">
        <v>4765</v>
      </c>
      <c r="B4668" t="s">
        <v>17</v>
      </c>
      <c r="C4668">
        <v>8</v>
      </c>
      <c r="D4668">
        <v>1</v>
      </c>
      <c r="E4668" t="s">
        <v>23</v>
      </c>
      <c r="F4668" t="s">
        <v>247</v>
      </c>
      <c r="G4668" t="s">
        <v>6790</v>
      </c>
      <c r="H4668">
        <v>67</v>
      </c>
      <c r="I4668" t="s">
        <v>17</v>
      </c>
      <c r="J4668">
        <v>0</v>
      </c>
      <c r="K4668" t="s">
        <v>20</v>
      </c>
      <c r="L4668" t="s">
        <v>6791</v>
      </c>
      <c r="M4668">
        <v>24</v>
      </c>
      <c r="P4668" s="32">
        <v>44790</v>
      </c>
      <c r="Q4668" s="1">
        <v>26.598667026796381</v>
      </c>
      <c r="R4668">
        <v>8</v>
      </c>
      <c r="S4668" t="str" cm="1">
        <f t="array" ref="S4668">_xlfn.IFS(R4668=0,"None",R4668&lt;3,"Low",R4668&lt;6,"Medium",R4668&lt;=10,"High")</f>
        <v>High</v>
      </c>
      <c r="T4668" t="str" cm="1">
        <f t="array" ref="T4668">_xlfn.IFS(M4668&lt;=20,"Low",M4668&lt;=50,"Medium",M4668&lt;=90,"High")</f>
        <v>Medium</v>
      </c>
      <c r="U4668" s="33">
        <f>Datos_Limpios[[#This Row],[Number of Complaints or Support]]/Datos_Limpios[[#This Row],[Account Length (in months)]]</f>
        <v>1</v>
      </c>
      <c r="V4668" t="str" cm="1">
        <f t="array" ref="V4668">_xlfn.IFS(H4668&lt;30,"Under 30",H4668&lt;66,"Middle Age",H4668&gt;=66,"Senior")</f>
        <v>Senior</v>
      </c>
      <c r="W4668" t="s">
        <v>6826</v>
      </c>
    </row>
    <row r="4669" spans="1:23" x14ac:dyDescent="0.3">
      <c r="A4669" t="s">
        <v>4766</v>
      </c>
      <c r="B4669" t="s">
        <v>17</v>
      </c>
      <c r="C4669">
        <v>24</v>
      </c>
      <c r="D4669">
        <v>1</v>
      </c>
      <c r="E4669" t="s">
        <v>23</v>
      </c>
      <c r="F4669" t="s">
        <v>112</v>
      </c>
      <c r="G4669" t="s">
        <v>19</v>
      </c>
      <c r="H4669">
        <v>23</v>
      </c>
      <c r="I4669" t="s">
        <v>17</v>
      </c>
      <c r="J4669">
        <v>0</v>
      </c>
      <c r="K4669" t="s">
        <v>20</v>
      </c>
      <c r="L4669" t="s">
        <v>6791</v>
      </c>
      <c r="M4669">
        <v>35</v>
      </c>
      <c r="P4669" s="32">
        <v>44025</v>
      </c>
      <c r="Q4669" s="1">
        <v>32.571680959208237</v>
      </c>
      <c r="R4669">
        <v>6</v>
      </c>
      <c r="S4669" t="str" cm="1">
        <f t="array" ref="S4669">_xlfn.IFS(R4669=0,"None",R4669&lt;3,"Low",R4669&lt;6,"Medium",R4669&lt;=10,"High")</f>
        <v>High</v>
      </c>
      <c r="T4669" t="str" cm="1">
        <f t="array" ref="T4669">_xlfn.IFS(M4669&lt;=20,"Low",M4669&lt;=50,"Medium",M4669&lt;=90,"High")</f>
        <v>Medium</v>
      </c>
      <c r="U4669" s="33">
        <f>Datos_Limpios[[#This Row],[Number of Complaints or Support]]/Datos_Limpios[[#This Row],[Account Length (in months)]]</f>
        <v>0.25</v>
      </c>
      <c r="V4669" t="str" cm="1">
        <f t="array" ref="V4669">_xlfn.IFS(H4669&lt;30,"Under 30",H4669&lt;66,"Middle Age",H4669&gt;=66,"Senior")</f>
        <v>Under 30</v>
      </c>
      <c r="W4669" t="s">
        <v>6823</v>
      </c>
    </row>
    <row r="4670" spans="1:23" x14ac:dyDescent="0.3">
      <c r="A4670" t="s">
        <v>4767</v>
      </c>
      <c r="B4670" t="s">
        <v>23</v>
      </c>
      <c r="C4670">
        <v>10</v>
      </c>
      <c r="D4670">
        <v>2</v>
      </c>
      <c r="E4670" t="s">
        <v>23</v>
      </c>
      <c r="F4670" t="s">
        <v>115</v>
      </c>
      <c r="G4670" t="s">
        <v>19</v>
      </c>
      <c r="H4670">
        <v>34</v>
      </c>
      <c r="I4670" t="s">
        <v>17</v>
      </c>
      <c r="J4670">
        <v>0</v>
      </c>
      <c r="K4670" t="s">
        <v>20</v>
      </c>
      <c r="L4670" t="s">
        <v>6791</v>
      </c>
      <c r="M4670">
        <v>65</v>
      </c>
      <c r="N4670" t="s">
        <v>27</v>
      </c>
      <c r="O4670" t="s">
        <v>164</v>
      </c>
      <c r="P4670" s="32">
        <v>44073</v>
      </c>
      <c r="Q4670" s="1">
        <v>72.683604168215538</v>
      </c>
      <c r="R4670">
        <v>7</v>
      </c>
      <c r="S4670" t="str" cm="1">
        <f t="array" ref="S4670">_xlfn.IFS(R4670=0,"None",R4670&lt;3,"Low",R4670&lt;6,"Medium",R4670&lt;=10,"High")</f>
        <v>High</v>
      </c>
      <c r="T4670" t="str" cm="1">
        <f t="array" ref="T4670">_xlfn.IFS(M4670&lt;=20,"Low",M4670&lt;=50,"Medium",M4670&lt;=90,"High")</f>
        <v>High</v>
      </c>
      <c r="U4670" s="33">
        <f>Datos_Limpios[[#This Row],[Number of Complaints or Support]]/Datos_Limpios[[#This Row],[Account Length (in months)]]</f>
        <v>0.7</v>
      </c>
      <c r="V4670" t="str" cm="1">
        <f t="array" ref="V4670">_xlfn.IFS(H4670&lt;30,"Under 30",H4670&lt;66,"Middle Age",H4670&gt;=66,"Senior")</f>
        <v>Middle Age</v>
      </c>
      <c r="W4670" t="s">
        <v>6825</v>
      </c>
    </row>
    <row r="4671" spans="1:23" x14ac:dyDescent="0.3">
      <c r="A4671" t="s">
        <v>4768</v>
      </c>
      <c r="B4671" t="s">
        <v>17</v>
      </c>
      <c r="C4671">
        <v>4</v>
      </c>
      <c r="D4671">
        <v>0</v>
      </c>
      <c r="E4671" t="s">
        <v>17</v>
      </c>
      <c r="F4671" t="s">
        <v>54</v>
      </c>
      <c r="G4671" t="s">
        <v>6790</v>
      </c>
      <c r="H4671">
        <v>23</v>
      </c>
      <c r="I4671" t="s">
        <v>23</v>
      </c>
      <c r="J4671">
        <v>4</v>
      </c>
      <c r="K4671" t="s">
        <v>20</v>
      </c>
      <c r="L4671" t="s">
        <v>6791</v>
      </c>
      <c r="M4671">
        <v>8</v>
      </c>
      <c r="P4671" s="32">
        <v>45274</v>
      </c>
      <c r="Q4671" s="1">
        <v>8.256379192589824</v>
      </c>
      <c r="R4671">
        <v>3</v>
      </c>
      <c r="S4671" t="str" cm="1">
        <f t="array" ref="S4671">_xlfn.IFS(R4671=0,"None",R4671&lt;3,"Low",R4671&lt;6,"Medium",R4671&lt;=10,"High")</f>
        <v>Medium</v>
      </c>
      <c r="T4671" t="str" cm="1">
        <f t="array" ref="T4671">_xlfn.IFS(M4671&lt;=20,"Low",M4671&lt;=50,"Medium",M4671&lt;=90,"High")</f>
        <v>Low</v>
      </c>
      <c r="U4671" s="33">
        <f>Datos_Limpios[[#This Row],[Number of Complaints or Support]]/Datos_Limpios[[#This Row],[Account Length (in months)]]</f>
        <v>0.75</v>
      </c>
      <c r="V4671" t="str" cm="1">
        <f t="array" ref="V4671">_xlfn.IFS(H4671&lt;30,"Under 30",H4671&lt;66,"Middle Age",H4671&gt;=66,"Senior")</f>
        <v>Under 30</v>
      </c>
      <c r="W4671" t="s">
        <v>6823</v>
      </c>
    </row>
    <row r="4672" spans="1:23" x14ac:dyDescent="0.3">
      <c r="A4672" t="s">
        <v>4769</v>
      </c>
      <c r="B4672" t="s">
        <v>23</v>
      </c>
      <c r="C4672">
        <v>1</v>
      </c>
      <c r="D4672">
        <v>5</v>
      </c>
      <c r="E4672" t="s">
        <v>17</v>
      </c>
      <c r="F4672" t="s">
        <v>166</v>
      </c>
      <c r="G4672" t="s">
        <v>6790</v>
      </c>
      <c r="H4672">
        <v>32</v>
      </c>
      <c r="I4672" t="s">
        <v>17</v>
      </c>
      <c r="J4672">
        <v>0</v>
      </c>
      <c r="K4672" t="s">
        <v>20</v>
      </c>
      <c r="L4672" t="s">
        <v>6791</v>
      </c>
      <c r="M4672">
        <v>9</v>
      </c>
      <c r="N4672" t="s">
        <v>27</v>
      </c>
      <c r="O4672" t="s">
        <v>125</v>
      </c>
      <c r="P4672" s="32">
        <v>43952</v>
      </c>
      <c r="Q4672" s="1">
        <v>9.5957323725697847</v>
      </c>
      <c r="R4672">
        <v>8</v>
      </c>
      <c r="S4672" t="str" cm="1">
        <f t="array" ref="S4672">_xlfn.IFS(R4672=0,"None",R4672&lt;3,"Low",R4672&lt;6,"Medium",R4672&lt;=10,"High")</f>
        <v>High</v>
      </c>
      <c r="T4672" t="str" cm="1">
        <f t="array" ref="T4672">_xlfn.IFS(M4672&lt;=20,"Low",M4672&lt;=50,"Medium",M4672&lt;=90,"High")</f>
        <v>Low</v>
      </c>
      <c r="U4672" s="33">
        <f>Datos_Limpios[[#This Row],[Number of Complaints or Support]]/Datos_Limpios[[#This Row],[Account Length (in months)]]</f>
        <v>8</v>
      </c>
      <c r="V4672" t="str" cm="1">
        <f t="array" ref="V4672">_xlfn.IFS(H4672&lt;30,"Under 30",H4672&lt;66,"Middle Age",H4672&gt;=66,"Senior")</f>
        <v>Middle Age</v>
      </c>
      <c r="W4672" t="s">
        <v>6825</v>
      </c>
    </row>
    <row r="4673" spans="1:23" x14ac:dyDescent="0.3">
      <c r="A4673" t="s">
        <v>4770</v>
      </c>
      <c r="B4673" t="s">
        <v>17</v>
      </c>
      <c r="C4673">
        <v>2</v>
      </c>
      <c r="D4673">
        <v>2</v>
      </c>
      <c r="E4673" t="s">
        <v>23</v>
      </c>
      <c r="F4673" t="s">
        <v>138</v>
      </c>
      <c r="G4673" t="s">
        <v>19</v>
      </c>
      <c r="H4673">
        <v>41</v>
      </c>
      <c r="I4673" t="s">
        <v>17</v>
      </c>
      <c r="J4673">
        <v>0</v>
      </c>
      <c r="K4673" t="s">
        <v>20</v>
      </c>
      <c r="L4673" t="s">
        <v>6791</v>
      </c>
      <c r="M4673">
        <v>31</v>
      </c>
      <c r="P4673" s="32">
        <v>44707</v>
      </c>
      <c r="Q4673" s="1">
        <v>32.997558800110362</v>
      </c>
      <c r="R4673">
        <v>2</v>
      </c>
      <c r="S4673" t="str" cm="1">
        <f t="array" ref="S4673">_xlfn.IFS(R4673=0,"None",R4673&lt;3,"Low",R4673&lt;6,"Medium",R4673&lt;=10,"High")</f>
        <v>Low</v>
      </c>
      <c r="T4673" t="str" cm="1">
        <f t="array" ref="T4673">_xlfn.IFS(M4673&lt;=20,"Low",M4673&lt;=50,"Medium",M4673&lt;=90,"High")</f>
        <v>Medium</v>
      </c>
      <c r="U4673" s="33">
        <f>Datos_Limpios[[#This Row],[Number of Complaints or Support]]/Datos_Limpios[[#This Row],[Account Length (in months)]]</f>
        <v>1</v>
      </c>
      <c r="V4673" t="str" cm="1">
        <f t="array" ref="V4673">_xlfn.IFS(H4673&lt;30,"Under 30",H4673&lt;66,"Middle Age",H4673&gt;=66,"Senior")</f>
        <v>Middle Age</v>
      </c>
      <c r="W4673" t="s">
        <v>6824</v>
      </c>
    </row>
    <row r="4674" spans="1:23" x14ac:dyDescent="0.3">
      <c r="A4674" t="s">
        <v>4771</v>
      </c>
      <c r="B4674" t="s">
        <v>17</v>
      </c>
      <c r="C4674">
        <v>48</v>
      </c>
      <c r="D4674">
        <v>1</v>
      </c>
      <c r="E4674" t="s">
        <v>23</v>
      </c>
      <c r="F4674" t="s">
        <v>84</v>
      </c>
      <c r="G4674" t="s">
        <v>19</v>
      </c>
      <c r="H4674">
        <v>54</v>
      </c>
      <c r="I4674" t="s">
        <v>23</v>
      </c>
      <c r="J4674">
        <v>2</v>
      </c>
      <c r="K4674" t="s">
        <v>20</v>
      </c>
      <c r="L4674" t="s">
        <v>6792</v>
      </c>
      <c r="M4674">
        <v>31</v>
      </c>
      <c r="P4674" s="32">
        <v>44515</v>
      </c>
      <c r="Q4674" s="1">
        <v>29.663553168494079</v>
      </c>
      <c r="R4674">
        <v>2</v>
      </c>
      <c r="S4674" t="str" cm="1">
        <f t="array" ref="S4674">_xlfn.IFS(R4674=0,"None",R4674&lt;3,"Low",R4674&lt;6,"Medium",R4674&lt;=10,"High")</f>
        <v>Low</v>
      </c>
      <c r="T4674" t="str" cm="1">
        <f t="array" ref="T4674">_xlfn.IFS(M4674&lt;=20,"Low",M4674&lt;=50,"Medium",M4674&lt;=90,"High")</f>
        <v>Medium</v>
      </c>
      <c r="U4674" s="33">
        <f>Datos_Limpios[[#This Row],[Number of Complaints or Support]]/Datos_Limpios[[#This Row],[Account Length (in months)]]</f>
        <v>4.1666666666666664E-2</v>
      </c>
      <c r="V4674" t="str" cm="1">
        <f t="array" ref="V4674">_xlfn.IFS(H4674&lt;30,"Under 30",H4674&lt;66,"Middle Age",H4674&gt;=66,"Senior")</f>
        <v>Middle Age</v>
      </c>
      <c r="W4674" t="s">
        <v>6824</v>
      </c>
    </row>
    <row r="4675" spans="1:23" x14ac:dyDescent="0.3">
      <c r="A4675" t="s">
        <v>4772</v>
      </c>
      <c r="B4675" t="s">
        <v>23</v>
      </c>
      <c r="C4675">
        <v>57</v>
      </c>
      <c r="D4675">
        <v>4</v>
      </c>
      <c r="E4675" t="s">
        <v>23</v>
      </c>
      <c r="F4675" t="s">
        <v>49</v>
      </c>
      <c r="G4675" t="s">
        <v>6790</v>
      </c>
      <c r="H4675">
        <v>67</v>
      </c>
      <c r="I4675" t="s">
        <v>17</v>
      </c>
      <c r="J4675">
        <v>0</v>
      </c>
      <c r="K4675" t="s">
        <v>20</v>
      </c>
      <c r="L4675" t="s">
        <v>6792</v>
      </c>
      <c r="M4675">
        <v>26</v>
      </c>
      <c r="N4675" t="s">
        <v>59</v>
      </c>
      <c r="O4675" t="s">
        <v>116</v>
      </c>
      <c r="P4675" s="32">
        <v>44745</v>
      </c>
      <c r="Q4675" s="1">
        <v>29.597462293432351</v>
      </c>
      <c r="R4675">
        <v>3</v>
      </c>
      <c r="S4675" t="str" cm="1">
        <f t="array" ref="S4675">_xlfn.IFS(R4675=0,"None",R4675&lt;3,"Low",R4675&lt;6,"Medium",R4675&lt;=10,"High")</f>
        <v>Medium</v>
      </c>
      <c r="T4675" t="str" cm="1">
        <f t="array" ref="T4675">_xlfn.IFS(M4675&lt;=20,"Low",M4675&lt;=50,"Medium",M4675&lt;=90,"High")</f>
        <v>Medium</v>
      </c>
      <c r="U4675" s="33">
        <f>Datos_Limpios[[#This Row],[Number of Complaints or Support]]/Datos_Limpios[[#This Row],[Account Length (in months)]]</f>
        <v>5.2631578947368418E-2</v>
      </c>
      <c r="V4675" t="str" cm="1">
        <f t="array" ref="V4675">_xlfn.IFS(H4675&lt;30,"Under 30",H4675&lt;66,"Middle Age",H4675&gt;=66,"Senior")</f>
        <v>Senior</v>
      </c>
      <c r="W4675" t="s">
        <v>6825</v>
      </c>
    </row>
    <row r="4676" spans="1:23" x14ac:dyDescent="0.3">
      <c r="A4676" t="s">
        <v>4773</v>
      </c>
      <c r="B4676" t="s">
        <v>17</v>
      </c>
      <c r="C4676">
        <v>23</v>
      </c>
      <c r="D4676">
        <v>0</v>
      </c>
      <c r="E4676" t="s">
        <v>23</v>
      </c>
      <c r="F4676" t="s">
        <v>38</v>
      </c>
      <c r="G4676" t="s">
        <v>19</v>
      </c>
      <c r="H4676">
        <v>67</v>
      </c>
      <c r="I4676" t="s">
        <v>23</v>
      </c>
      <c r="J4676">
        <v>2</v>
      </c>
      <c r="K4676" t="s">
        <v>32</v>
      </c>
      <c r="L4676" t="s">
        <v>6792</v>
      </c>
      <c r="M4676">
        <v>40</v>
      </c>
      <c r="P4676" s="32">
        <v>45145</v>
      </c>
      <c r="Q4676" s="1">
        <v>44.21823540523075</v>
      </c>
      <c r="R4676">
        <v>3</v>
      </c>
      <c r="S4676" t="str" cm="1">
        <f t="array" ref="S4676">_xlfn.IFS(R4676=0,"None",R4676&lt;3,"Low",R4676&lt;6,"Medium",R4676&lt;=10,"High")</f>
        <v>Medium</v>
      </c>
      <c r="T4676" t="str" cm="1">
        <f t="array" ref="T4676">_xlfn.IFS(M4676&lt;=20,"Low",M4676&lt;=50,"Medium",M4676&lt;=90,"High")</f>
        <v>Medium</v>
      </c>
      <c r="U4676" s="33">
        <f>Datos_Limpios[[#This Row],[Number of Complaints or Support]]/Datos_Limpios[[#This Row],[Account Length (in months)]]</f>
        <v>0.13043478260869565</v>
      </c>
      <c r="V4676" t="str" cm="1">
        <f t="array" ref="V4676">_xlfn.IFS(H4676&lt;30,"Under 30",H4676&lt;66,"Middle Age",H4676&gt;=66,"Senior")</f>
        <v>Senior</v>
      </c>
      <c r="W4676" t="s">
        <v>6825</v>
      </c>
    </row>
    <row r="4677" spans="1:23" x14ac:dyDescent="0.3">
      <c r="A4677" t="s">
        <v>4774</v>
      </c>
      <c r="B4677" t="s">
        <v>17</v>
      </c>
      <c r="C4677">
        <v>71</v>
      </c>
      <c r="D4677">
        <v>0</v>
      </c>
      <c r="E4677" t="s">
        <v>17</v>
      </c>
      <c r="F4677" t="s">
        <v>47</v>
      </c>
      <c r="G4677" t="s">
        <v>6790</v>
      </c>
      <c r="H4677">
        <v>30</v>
      </c>
      <c r="I4677" t="s">
        <v>23</v>
      </c>
      <c r="J4677">
        <v>2</v>
      </c>
      <c r="K4677" t="s">
        <v>32</v>
      </c>
      <c r="L4677" t="s">
        <v>6791</v>
      </c>
      <c r="M4677">
        <v>11</v>
      </c>
      <c r="P4677" s="32">
        <v>44568</v>
      </c>
      <c r="Q4677" s="1">
        <v>10.853840656340569</v>
      </c>
      <c r="R4677">
        <v>8</v>
      </c>
      <c r="S4677" t="str" cm="1">
        <f t="array" ref="S4677">_xlfn.IFS(R4677=0,"None",R4677&lt;3,"Low",R4677&lt;6,"Medium",R4677&lt;=10,"High")</f>
        <v>High</v>
      </c>
      <c r="T4677" t="str" cm="1">
        <f t="array" ref="T4677">_xlfn.IFS(M4677&lt;=20,"Low",M4677&lt;=50,"Medium",M4677&lt;=90,"High")</f>
        <v>Low</v>
      </c>
      <c r="U4677" s="33">
        <f>Datos_Limpios[[#This Row],[Number of Complaints or Support]]/Datos_Limpios[[#This Row],[Account Length (in months)]]</f>
        <v>0.11267605633802817</v>
      </c>
      <c r="V4677" t="str" cm="1">
        <f t="array" ref="V4677">_xlfn.IFS(H4677&lt;30,"Under 30",H4677&lt;66,"Middle Age",H4677&gt;=66,"Senior")</f>
        <v>Middle Age</v>
      </c>
      <c r="W4677" t="s">
        <v>6824</v>
      </c>
    </row>
    <row r="4678" spans="1:23" x14ac:dyDescent="0.3">
      <c r="A4678" t="s">
        <v>4775</v>
      </c>
      <c r="B4678" t="s">
        <v>17</v>
      </c>
      <c r="C4678">
        <v>46</v>
      </c>
      <c r="D4678">
        <v>0</v>
      </c>
      <c r="E4678" t="s">
        <v>17</v>
      </c>
      <c r="F4678" t="s">
        <v>22</v>
      </c>
      <c r="G4678" t="s">
        <v>19</v>
      </c>
      <c r="H4678">
        <v>48</v>
      </c>
      <c r="I4678" t="s">
        <v>17</v>
      </c>
      <c r="J4678">
        <v>0</v>
      </c>
      <c r="K4678" t="s">
        <v>24</v>
      </c>
      <c r="L4678" t="s">
        <v>6791</v>
      </c>
      <c r="M4678">
        <v>32</v>
      </c>
      <c r="P4678" s="32">
        <v>45226</v>
      </c>
      <c r="Q4678" s="1">
        <v>27.176498304083459</v>
      </c>
      <c r="R4678">
        <v>6</v>
      </c>
      <c r="S4678" t="str" cm="1">
        <f t="array" ref="S4678">_xlfn.IFS(R4678=0,"None",R4678&lt;3,"Low",R4678&lt;6,"Medium",R4678&lt;=10,"High")</f>
        <v>High</v>
      </c>
      <c r="T4678" t="str" cm="1">
        <f t="array" ref="T4678">_xlfn.IFS(M4678&lt;=20,"Low",M4678&lt;=50,"Medium",M4678&lt;=90,"High")</f>
        <v>Medium</v>
      </c>
      <c r="U4678" s="33">
        <f>Datos_Limpios[[#This Row],[Number of Complaints or Support]]/Datos_Limpios[[#This Row],[Account Length (in months)]]</f>
        <v>0.13043478260869565</v>
      </c>
      <c r="V4678" t="str" cm="1">
        <f t="array" ref="V4678">_xlfn.IFS(H4678&lt;30,"Under 30",H4678&lt;66,"Middle Age",H4678&gt;=66,"Senior")</f>
        <v>Middle Age</v>
      </c>
      <c r="W4678" t="s">
        <v>6823</v>
      </c>
    </row>
    <row r="4679" spans="1:23" x14ac:dyDescent="0.3">
      <c r="A4679" t="s">
        <v>4776</v>
      </c>
      <c r="B4679" t="s">
        <v>17</v>
      </c>
      <c r="C4679">
        <v>26</v>
      </c>
      <c r="D4679">
        <v>0</v>
      </c>
      <c r="E4679" t="s">
        <v>23</v>
      </c>
      <c r="F4679" t="s">
        <v>196</v>
      </c>
      <c r="G4679" t="s">
        <v>19</v>
      </c>
      <c r="H4679">
        <v>48</v>
      </c>
      <c r="I4679" t="s">
        <v>17</v>
      </c>
      <c r="J4679">
        <v>0</v>
      </c>
      <c r="K4679" t="s">
        <v>20</v>
      </c>
      <c r="L4679" t="s">
        <v>6791</v>
      </c>
      <c r="M4679">
        <v>40</v>
      </c>
      <c r="P4679" s="32">
        <v>44214</v>
      </c>
      <c r="Q4679" s="1">
        <v>46.965988431724973</v>
      </c>
      <c r="R4679">
        <v>7</v>
      </c>
      <c r="S4679" t="str" cm="1">
        <f t="array" ref="S4679">_xlfn.IFS(R4679=0,"None",R4679&lt;3,"Low",R4679&lt;6,"Medium",R4679&lt;=10,"High")</f>
        <v>High</v>
      </c>
      <c r="T4679" t="str" cm="1">
        <f t="array" ref="T4679">_xlfn.IFS(M4679&lt;=20,"Low",M4679&lt;=50,"Medium",M4679&lt;=90,"High")</f>
        <v>Medium</v>
      </c>
      <c r="U4679" s="33">
        <f>Datos_Limpios[[#This Row],[Number of Complaints or Support]]/Datos_Limpios[[#This Row],[Account Length (in months)]]</f>
        <v>0.26923076923076922</v>
      </c>
      <c r="V4679" t="str" cm="1">
        <f t="array" ref="V4679">_xlfn.IFS(H4679&lt;30,"Under 30",H4679&lt;66,"Middle Age",H4679&gt;=66,"Senior")</f>
        <v>Middle Age</v>
      </c>
      <c r="W4679" t="s">
        <v>6826</v>
      </c>
    </row>
    <row r="4680" spans="1:23" x14ac:dyDescent="0.3">
      <c r="A4680" t="s">
        <v>4777</v>
      </c>
      <c r="B4680" t="s">
        <v>17</v>
      </c>
      <c r="C4680">
        <v>12</v>
      </c>
      <c r="D4680">
        <v>0</v>
      </c>
      <c r="E4680" t="s">
        <v>23</v>
      </c>
      <c r="F4680" t="s">
        <v>123</v>
      </c>
      <c r="G4680" t="s">
        <v>6790</v>
      </c>
      <c r="H4680">
        <v>30</v>
      </c>
      <c r="I4680" t="s">
        <v>17</v>
      </c>
      <c r="J4680">
        <v>0</v>
      </c>
      <c r="K4680" t="s">
        <v>20</v>
      </c>
      <c r="L4680" t="s">
        <v>6791</v>
      </c>
      <c r="M4680">
        <v>19</v>
      </c>
      <c r="P4680" s="32">
        <v>44241</v>
      </c>
      <c r="Q4680" s="1">
        <v>22.79149634022826</v>
      </c>
      <c r="R4680">
        <v>6</v>
      </c>
      <c r="S4680" t="str" cm="1">
        <f t="array" ref="S4680">_xlfn.IFS(R4680=0,"None",R4680&lt;3,"Low",R4680&lt;6,"Medium",R4680&lt;=10,"High")</f>
        <v>High</v>
      </c>
      <c r="T4680" t="str" cm="1">
        <f t="array" ref="T4680">_xlfn.IFS(M4680&lt;=20,"Low",M4680&lt;=50,"Medium",M4680&lt;=90,"High")</f>
        <v>Low</v>
      </c>
      <c r="U4680" s="33">
        <f>Datos_Limpios[[#This Row],[Number of Complaints or Support]]/Datos_Limpios[[#This Row],[Account Length (in months)]]</f>
        <v>0.5</v>
      </c>
      <c r="V4680" t="str" cm="1">
        <f t="array" ref="V4680">_xlfn.IFS(H4680&lt;30,"Under 30",H4680&lt;66,"Middle Age",H4680&gt;=66,"Senior")</f>
        <v>Middle Age</v>
      </c>
      <c r="W4680" t="s">
        <v>6824</v>
      </c>
    </row>
    <row r="4681" spans="1:23" x14ac:dyDescent="0.3">
      <c r="A4681" t="s">
        <v>4778</v>
      </c>
      <c r="B4681" t="s">
        <v>17</v>
      </c>
      <c r="C4681">
        <v>55</v>
      </c>
      <c r="D4681">
        <v>0</v>
      </c>
      <c r="E4681" t="s">
        <v>17</v>
      </c>
      <c r="F4681" t="s">
        <v>107</v>
      </c>
      <c r="G4681" t="s">
        <v>19</v>
      </c>
      <c r="H4681">
        <v>48</v>
      </c>
      <c r="I4681" t="s">
        <v>17</v>
      </c>
      <c r="J4681">
        <v>0</v>
      </c>
      <c r="K4681" t="s">
        <v>24</v>
      </c>
      <c r="L4681" t="s">
        <v>6792</v>
      </c>
      <c r="M4681">
        <v>48</v>
      </c>
      <c r="P4681" s="32">
        <v>44955</v>
      </c>
      <c r="Q4681" s="1">
        <v>49.943427403908338</v>
      </c>
      <c r="R4681">
        <v>8</v>
      </c>
      <c r="S4681" t="str" cm="1">
        <f t="array" ref="S4681">_xlfn.IFS(R4681=0,"None",R4681&lt;3,"Low",R4681&lt;6,"Medium",R4681&lt;=10,"High")</f>
        <v>High</v>
      </c>
      <c r="T4681" t="str" cm="1">
        <f t="array" ref="T4681">_xlfn.IFS(M4681&lt;=20,"Low",M4681&lt;=50,"Medium",M4681&lt;=90,"High")</f>
        <v>Medium</v>
      </c>
      <c r="U4681" s="33">
        <f>Datos_Limpios[[#This Row],[Number of Complaints or Support]]/Datos_Limpios[[#This Row],[Account Length (in months)]]</f>
        <v>0.14545454545454545</v>
      </c>
      <c r="V4681" t="str" cm="1">
        <f t="array" ref="V4681">_xlfn.IFS(H4681&lt;30,"Under 30",H4681&lt;66,"Middle Age",H4681&gt;=66,"Senior")</f>
        <v>Middle Age</v>
      </c>
      <c r="W4681" t="s">
        <v>6825</v>
      </c>
    </row>
    <row r="4682" spans="1:23" x14ac:dyDescent="0.3">
      <c r="A4682" t="s">
        <v>4779</v>
      </c>
      <c r="B4682" t="s">
        <v>23</v>
      </c>
      <c r="C4682">
        <v>1</v>
      </c>
      <c r="D4682">
        <v>3</v>
      </c>
      <c r="E4682" t="s">
        <v>23</v>
      </c>
      <c r="F4682" t="s">
        <v>79</v>
      </c>
      <c r="G4682" t="s">
        <v>19</v>
      </c>
      <c r="H4682">
        <v>75</v>
      </c>
      <c r="I4682" t="s">
        <v>17</v>
      </c>
      <c r="J4682">
        <v>0</v>
      </c>
      <c r="K4682" t="s">
        <v>20</v>
      </c>
      <c r="L4682" t="s">
        <v>6792</v>
      </c>
      <c r="M4682">
        <v>49</v>
      </c>
      <c r="N4682" t="s">
        <v>76</v>
      </c>
      <c r="O4682" t="s">
        <v>77</v>
      </c>
      <c r="P4682" s="32">
        <v>45045</v>
      </c>
      <c r="Q4682" s="1">
        <v>52.846499686042307</v>
      </c>
      <c r="R4682">
        <v>3</v>
      </c>
      <c r="S4682" t="str" cm="1">
        <f t="array" ref="S4682">_xlfn.IFS(R4682=0,"None",R4682&lt;3,"Low",R4682&lt;6,"Medium",R4682&lt;=10,"High")</f>
        <v>Medium</v>
      </c>
      <c r="T4682" t="str" cm="1">
        <f t="array" ref="T4682">_xlfn.IFS(M4682&lt;=20,"Low",M4682&lt;=50,"Medium",M4682&lt;=90,"High")</f>
        <v>Medium</v>
      </c>
      <c r="U4682" s="33">
        <f>Datos_Limpios[[#This Row],[Number of Complaints or Support]]/Datos_Limpios[[#This Row],[Account Length (in months)]]</f>
        <v>3</v>
      </c>
      <c r="V4682" t="str" cm="1">
        <f t="array" ref="V4682">_xlfn.IFS(H4682&lt;30,"Under 30",H4682&lt;66,"Middle Age",H4682&gt;=66,"Senior")</f>
        <v>Senior</v>
      </c>
      <c r="W4682" t="s">
        <v>6826</v>
      </c>
    </row>
    <row r="4683" spans="1:23" x14ac:dyDescent="0.3">
      <c r="A4683" t="s">
        <v>4780</v>
      </c>
      <c r="B4683" t="s">
        <v>23</v>
      </c>
      <c r="C4683">
        <v>5</v>
      </c>
      <c r="D4683">
        <v>4</v>
      </c>
      <c r="E4683" t="s">
        <v>23</v>
      </c>
      <c r="F4683" t="s">
        <v>196</v>
      </c>
      <c r="G4683" t="s">
        <v>19</v>
      </c>
      <c r="H4683">
        <v>36</v>
      </c>
      <c r="I4683" t="s">
        <v>17</v>
      </c>
      <c r="J4683">
        <v>0</v>
      </c>
      <c r="K4683" t="s">
        <v>20</v>
      </c>
      <c r="L4683" t="s">
        <v>6794</v>
      </c>
      <c r="M4683">
        <v>45</v>
      </c>
      <c r="N4683" t="s">
        <v>27</v>
      </c>
      <c r="O4683" t="s">
        <v>164</v>
      </c>
      <c r="P4683" s="32">
        <v>45041</v>
      </c>
      <c r="Q4683" s="1">
        <v>49.276915731470233</v>
      </c>
      <c r="R4683">
        <v>2</v>
      </c>
      <c r="S4683" t="str" cm="1">
        <f t="array" ref="S4683">_xlfn.IFS(R4683=0,"None",R4683&lt;3,"Low",R4683&lt;6,"Medium",R4683&lt;=10,"High")</f>
        <v>Low</v>
      </c>
      <c r="T4683" t="str" cm="1">
        <f t="array" ref="T4683">_xlfn.IFS(M4683&lt;=20,"Low",M4683&lt;=50,"Medium",M4683&lt;=90,"High")</f>
        <v>Medium</v>
      </c>
      <c r="U4683" s="33">
        <f>Datos_Limpios[[#This Row],[Number of Complaints or Support]]/Datos_Limpios[[#This Row],[Account Length (in months)]]</f>
        <v>0.4</v>
      </c>
      <c r="V4683" t="str" cm="1">
        <f t="array" ref="V4683">_xlfn.IFS(H4683&lt;30,"Under 30",H4683&lt;66,"Middle Age",H4683&gt;=66,"Senior")</f>
        <v>Middle Age</v>
      </c>
      <c r="W4683" t="s">
        <v>6826</v>
      </c>
    </row>
    <row r="4684" spans="1:23" x14ac:dyDescent="0.3">
      <c r="A4684" t="s">
        <v>4781</v>
      </c>
      <c r="B4684" t="s">
        <v>23</v>
      </c>
      <c r="C4684">
        <v>38</v>
      </c>
      <c r="D4684">
        <v>5</v>
      </c>
      <c r="E4684" t="s">
        <v>17</v>
      </c>
      <c r="F4684" t="s">
        <v>205</v>
      </c>
      <c r="G4684" t="s">
        <v>19</v>
      </c>
      <c r="H4684">
        <v>77</v>
      </c>
      <c r="I4684" t="s">
        <v>17</v>
      </c>
      <c r="J4684">
        <v>0</v>
      </c>
      <c r="K4684" t="s">
        <v>20</v>
      </c>
      <c r="L4684" t="s">
        <v>6792</v>
      </c>
      <c r="M4684">
        <v>30</v>
      </c>
      <c r="N4684" t="s">
        <v>59</v>
      </c>
      <c r="O4684" t="s">
        <v>116</v>
      </c>
      <c r="P4684" s="32">
        <v>45068</v>
      </c>
      <c r="Q4684" s="1">
        <v>29.69422647289862</v>
      </c>
      <c r="R4684">
        <v>1</v>
      </c>
      <c r="S4684" t="str" cm="1">
        <f t="array" ref="S4684">_xlfn.IFS(R4684=0,"None",R4684&lt;3,"Low",R4684&lt;6,"Medium",R4684&lt;=10,"High")</f>
        <v>Low</v>
      </c>
      <c r="T4684" t="str" cm="1">
        <f t="array" ref="T4684">_xlfn.IFS(M4684&lt;=20,"Low",M4684&lt;=50,"Medium",M4684&lt;=90,"High")</f>
        <v>Medium</v>
      </c>
      <c r="U4684" s="33">
        <f>Datos_Limpios[[#This Row],[Number of Complaints or Support]]/Datos_Limpios[[#This Row],[Account Length (in months)]]</f>
        <v>2.6315789473684209E-2</v>
      </c>
      <c r="V4684" t="str" cm="1">
        <f t="array" ref="V4684">_xlfn.IFS(H4684&lt;30,"Under 30",H4684&lt;66,"Middle Age",H4684&gt;=66,"Senior")</f>
        <v>Senior</v>
      </c>
      <c r="W4684" t="s">
        <v>6823</v>
      </c>
    </row>
    <row r="4685" spans="1:23" x14ac:dyDescent="0.3">
      <c r="A4685" t="s">
        <v>4782</v>
      </c>
      <c r="B4685" t="s">
        <v>17</v>
      </c>
      <c r="C4685">
        <v>72</v>
      </c>
      <c r="D4685">
        <v>0</v>
      </c>
      <c r="E4685" t="s">
        <v>23</v>
      </c>
      <c r="F4685" t="s">
        <v>63</v>
      </c>
      <c r="G4685" t="s">
        <v>19</v>
      </c>
      <c r="H4685">
        <v>29</v>
      </c>
      <c r="I4685" t="s">
        <v>17</v>
      </c>
      <c r="J4685">
        <v>0</v>
      </c>
      <c r="K4685" t="s">
        <v>32</v>
      </c>
      <c r="L4685" t="s">
        <v>6791</v>
      </c>
      <c r="M4685">
        <v>54</v>
      </c>
      <c r="P4685" s="32">
        <v>44892</v>
      </c>
      <c r="Q4685" s="1">
        <v>57.472272367689058</v>
      </c>
      <c r="R4685">
        <v>6</v>
      </c>
      <c r="S4685" t="str" cm="1">
        <f t="array" ref="S4685">_xlfn.IFS(R4685=0,"None",R4685&lt;3,"Low",R4685&lt;6,"Medium",R4685&lt;=10,"High")</f>
        <v>High</v>
      </c>
      <c r="T4685" t="str" cm="1">
        <f t="array" ref="T4685">_xlfn.IFS(M4685&lt;=20,"Low",M4685&lt;=50,"Medium",M4685&lt;=90,"High")</f>
        <v>High</v>
      </c>
      <c r="U4685" s="33">
        <f>Datos_Limpios[[#This Row],[Number of Complaints or Support]]/Datos_Limpios[[#This Row],[Account Length (in months)]]</f>
        <v>8.3333333333333329E-2</v>
      </c>
      <c r="V4685" t="str" cm="1">
        <f t="array" ref="V4685">_xlfn.IFS(H4685&lt;30,"Under 30",H4685&lt;66,"Middle Age",H4685&gt;=66,"Senior")</f>
        <v>Under 30</v>
      </c>
      <c r="W4685" t="s">
        <v>6825</v>
      </c>
    </row>
    <row r="4686" spans="1:23" x14ac:dyDescent="0.3">
      <c r="A4686" t="s">
        <v>4783</v>
      </c>
      <c r="B4686" t="s">
        <v>17</v>
      </c>
      <c r="C4686">
        <v>57</v>
      </c>
      <c r="D4686">
        <v>1</v>
      </c>
      <c r="E4686" t="s">
        <v>23</v>
      </c>
      <c r="F4686" t="s">
        <v>88</v>
      </c>
      <c r="G4686" t="s">
        <v>6790</v>
      </c>
      <c r="H4686">
        <v>24</v>
      </c>
      <c r="I4686" t="s">
        <v>17</v>
      </c>
      <c r="J4686">
        <v>0</v>
      </c>
      <c r="K4686" t="s">
        <v>24</v>
      </c>
      <c r="L4686" t="s">
        <v>6792</v>
      </c>
      <c r="M4686">
        <v>29</v>
      </c>
      <c r="P4686" s="32">
        <v>43911</v>
      </c>
      <c r="Q4686" s="1">
        <v>27.666191609586761</v>
      </c>
      <c r="R4686">
        <v>7</v>
      </c>
      <c r="S4686" t="str" cm="1">
        <f t="array" ref="S4686">_xlfn.IFS(R4686=0,"None",R4686&lt;3,"Low",R4686&lt;6,"Medium",R4686&lt;=10,"High")</f>
        <v>High</v>
      </c>
      <c r="T4686" t="str" cm="1">
        <f t="array" ref="T4686">_xlfn.IFS(M4686&lt;=20,"Low",M4686&lt;=50,"Medium",M4686&lt;=90,"High")</f>
        <v>Medium</v>
      </c>
      <c r="U4686" s="33">
        <f>Datos_Limpios[[#This Row],[Number of Complaints or Support]]/Datos_Limpios[[#This Row],[Account Length (in months)]]</f>
        <v>0.12280701754385964</v>
      </c>
      <c r="V4686" t="str" cm="1">
        <f t="array" ref="V4686">_xlfn.IFS(H4686&lt;30,"Under 30",H4686&lt;66,"Middle Age",H4686&gt;=66,"Senior")</f>
        <v>Under 30</v>
      </c>
      <c r="W4686" t="s">
        <v>6825</v>
      </c>
    </row>
    <row r="4687" spans="1:23" x14ac:dyDescent="0.3">
      <c r="A4687" t="s">
        <v>4784</v>
      </c>
      <c r="B4687" t="s">
        <v>17</v>
      </c>
      <c r="C4687">
        <v>15</v>
      </c>
      <c r="D4687">
        <v>0</v>
      </c>
      <c r="E4687" t="s">
        <v>23</v>
      </c>
      <c r="F4687" t="s">
        <v>18</v>
      </c>
      <c r="G4687" t="s">
        <v>19</v>
      </c>
      <c r="H4687">
        <v>19</v>
      </c>
      <c r="I4687" t="s">
        <v>17</v>
      </c>
      <c r="J4687">
        <v>0</v>
      </c>
      <c r="K4687" t="s">
        <v>20</v>
      </c>
      <c r="L4687" t="s">
        <v>6792</v>
      </c>
      <c r="M4687">
        <v>53</v>
      </c>
      <c r="P4687" s="32">
        <v>45053</v>
      </c>
      <c r="Q4687" s="1">
        <v>60.552779156745373</v>
      </c>
      <c r="R4687">
        <v>3</v>
      </c>
      <c r="S4687" t="str" cm="1">
        <f t="array" ref="S4687">_xlfn.IFS(R4687=0,"None",R4687&lt;3,"Low",R4687&lt;6,"Medium",R4687&lt;=10,"High")</f>
        <v>Medium</v>
      </c>
      <c r="T4687" t="str" cm="1">
        <f t="array" ref="T4687">_xlfn.IFS(M4687&lt;=20,"Low",M4687&lt;=50,"Medium",M4687&lt;=90,"High")</f>
        <v>High</v>
      </c>
      <c r="U4687" s="33">
        <f>Datos_Limpios[[#This Row],[Number of Complaints or Support]]/Datos_Limpios[[#This Row],[Account Length (in months)]]</f>
        <v>0.2</v>
      </c>
      <c r="V4687" t="str" cm="1">
        <f t="array" ref="V4687">_xlfn.IFS(H4687&lt;30,"Under 30",H4687&lt;66,"Middle Age",H4687&gt;=66,"Senior")</f>
        <v>Under 30</v>
      </c>
      <c r="W4687" t="s">
        <v>6823</v>
      </c>
    </row>
    <row r="4688" spans="1:23" x14ac:dyDescent="0.3">
      <c r="A4688" t="s">
        <v>4785</v>
      </c>
      <c r="B4688" t="s">
        <v>17</v>
      </c>
      <c r="C4688">
        <v>1</v>
      </c>
      <c r="D4688">
        <v>3</v>
      </c>
      <c r="E4688" t="s">
        <v>17</v>
      </c>
      <c r="F4688" t="s">
        <v>29</v>
      </c>
      <c r="G4688" t="s">
        <v>19</v>
      </c>
      <c r="H4688">
        <v>28</v>
      </c>
      <c r="I4688" t="s">
        <v>17</v>
      </c>
      <c r="J4688">
        <v>0</v>
      </c>
      <c r="K4688" t="s">
        <v>20</v>
      </c>
      <c r="L4688" t="s">
        <v>6794</v>
      </c>
      <c r="M4688">
        <v>13</v>
      </c>
      <c r="P4688" s="32">
        <v>43869</v>
      </c>
      <c r="Q4688" s="1">
        <v>13.21962622627788</v>
      </c>
      <c r="R4688">
        <v>0</v>
      </c>
      <c r="S4688" t="str" cm="1">
        <f t="array" ref="S4688">_xlfn.IFS(R4688=0,"None",R4688&lt;3,"Low",R4688&lt;6,"Medium",R4688&lt;=10,"High")</f>
        <v>None</v>
      </c>
      <c r="T4688" t="str" cm="1">
        <f t="array" ref="T4688">_xlfn.IFS(M4688&lt;=20,"Low",M4688&lt;=50,"Medium",M4688&lt;=90,"High")</f>
        <v>Low</v>
      </c>
      <c r="U4688" s="33">
        <f>Datos_Limpios[[#This Row],[Number of Complaints or Support]]/Datos_Limpios[[#This Row],[Account Length (in months)]]</f>
        <v>0</v>
      </c>
      <c r="V4688" t="str" cm="1">
        <f t="array" ref="V4688">_xlfn.IFS(H4688&lt;30,"Under 30",H4688&lt;66,"Middle Age",H4688&gt;=66,"Senior")</f>
        <v>Under 30</v>
      </c>
      <c r="W4688" t="s">
        <v>6825</v>
      </c>
    </row>
    <row r="4689" spans="1:23" x14ac:dyDescent="0.3">
      <c r="A4689" t="s">
        <v>4786</v>
      </c>
      <c r="B4689" t="s">
        <v>17</v>
      </c>
      <c r="C4689">
        <v>72</v>
      </c>
      <c r="D4689">
        <v>0</v>
      </c>
      <c r="E4689" t="s">
        <v>23</v>
      </c>
      <c r="F4689" t="s">
        <v>63</v>
      </c>
      <c r="G4689" t="s">
        <v>6790</v>
      </c>
      <c r="H4689">
        <v>50</v>
      </c>
      <c r="I4689" t="s">
        <v>17</v>
      </c>
      <c r="J4689">
        <v>0</v>
      </c>
      <c r="K4689" t="s">
        <v>32</v>
      </c>
      <c r="L4689" t="s">
        <v>6792</v>
      </c>
      <c r="M4689">
        <v>49</v>
      </c>
      <c r="P4689" s="32">
        <v>44072</v>
      </c>
      <c r="Q4689" s="1">
        <v>42.693400488087491</v>
      </c>
      <c r="R4689">
        <v>0</v>
      </c>
      <c r="S4689" t="str" cm="1">
        <f t="array" ref="S4689">_xlfn.IFS(R4689=0,"None",R4689&lt;3,"Low",R4689&lt;6,"Medium",R4689&lt;=10,"High")</f>
        <v>None</v>
      </c>
      <c r="T4689" t="str" cm="1">
        <f t="array" ref="T4689">_xlfn.IFS(M4689&lt;=20,"Low",M4689&lt;=50,"Medium",M4689&lt;=90,"High")</f>
        <v>Medium</v>
      </c>
      <c r="U4689" s="33">
        <f>Datos_Limpios[[#This Row],[Number of Complaints or Support]]/Datos_Limpios[[#This Row],[Account Length (in months)]]</f>
        <v>0</v>
      </c>
      <c r="V4689" t="str" cm="1">
        <f t="array" ref="V4689">_xlfn.IFS(H4689&lt;30,"Under 30",H4689&lt;66,"Middle Age",H4689&gt;=66,"Senior")</f>
        <v>Middle Age</v>
      </c>
      <c r="W4689" t="s">
        <v>6825</v>
      </c>
    </row>
    <row r="4690" spans="1:23" x14ac:dyDescent="0.3">
      <c r="A4690" t="s">
        <v>4787</v>
      </c>
      <c r="B4690" t="s">
        <v>17</v>
      </c>
      <c r="C4690">
        <v>12</v>
      </c>
      <c r="D4690">
        <v>2</v>
      </c>
      <c r="E4690" t="s">
        <v>23</v>
      </c>
      <c r="F4690" t="s">
        <v>138</v>
      </c>
      <c r="G4690" t="s">
        <v>19</v>
      </c>
      <c r="H4690">
        <v>30</v>
      </c>
      <c r="I4690" t="s">
        <v>17</v>
      </c>
      <c r="J4690">
        <v>0</v>
      </c>
      <c r="K4690" t="s">
        <v>20</v>
      </c>
      <c r="L4690" t="s">
        <v>6792</v>
      </c>
      <c r="M4690">
        <v>48</v>
      </c>
      <c r="P4690" s="32">
        <v>44448</v>
      </c>
      <c r="Q4690" s="1">
        <v>45.587675681929738</v>
      </c>
      <c r="R4690">
        <v>2</v>
      </c>
      <c r="S4690" t="str" cm="1">
        <f t="array" ref="S4690">_xlfn.IFS(R4690=0,"None",R4690&lt;3,"Low",R4690&lt;6,"Medium",R4690&lt;=10,"High")</f>
        <v>Low</v>
      </c>
      <c r="T4690" t="str" cm="1">
        <f t="array" ref="T4690">_xlfn.IFS(M4690&lt;=20,"Low",M4690&lt;=50,"Medium",M4690&lt;=90,"High")</f>
        <v>Medium</v>
      </c>
      <c r="U4690" s="33">
        <f>Datos_Limpios[[#This Row],[Number of Complaints or Support]]/Datos_Limpios[[#This Row],[Account Length (in months)]]</f>
        <v>0.16666666666666666</v>
      </c>
      <c r="V4690" t="str" cm="1">
        <f t="array" ref="V4690">_xlfn.IFS(H4690&lt;30,"Under 30",H4690&lt;66,"Middle Age",H4690&gt;=66,"Senior")</f>
        <v>Middle Age</v>
      </c>
      <c r="W4690" t="s">
        <v>6824</v>
      </c>
    </row>
    <row r="4691" spans="1:23" x14ac:dyDescent="0.3">
      <c r="A4691" t="s">
        <v>4788</v>
      </c>
      <c r="B4691" t="s">
        <v>17</v>
      </c>
      <c r="C4691">
        <v>14</v>
      </c>
      <c r="D4691">
        <v>0</v>
      </c>
      <c r="E4691" t="s">
        <v>17</v>
      </c>
      <c r="F4691" t="s">
        <v>54</v>
      </c>
      <c r="G4691" t="s">
        <v>6790</v>
      </c>
      <c r="H4691">
        <v>43</v>
      </c>
      <c r="I4691" t="s">
        <v>17</v>
      </c>
      <c r="J4691">
        <v>0</v>
      </c>
      <c r="K4691" t="s">
        <v>32</v>
      </c>
      <c r="L4691" t="s">
        <v>6794</v>
      </c>
      <c r="M4691">
        <v>7</v>
      </c>
      <c r="P4691" s="32">
        <v>44588</v>
      </c>
      <c r="Q4691" s="1">
        <v>6.5127627665396508</v>
      </c>
      <c r="R4691">
        <v>2</v>
      </c>
      <c r="S4691" t="str" cm="1">
        <f t="array" ref="S4691">_xlfn.IFS(R4691=0,"None",R4691&lt;3,"Low",R4691&lt;6,"Medium",R4691&lt;=10,"High")</f>
        <v>Low</v>
      </c>
      <c r="T4691" t="str" cm="1">
        <f t="array" ref="T4691">_xlfn.IFS(M4691&lt;=20,"Low",M4691&lt;=50,"Medium",M4691&lt;=90,"High")</f>
        <v>Low</v>
      </c>
      <c r="U4691" s="33">
        <f>Datos_Limpios[[#This Row],[Number of Complaints or Support]]/Datos_Limpios[[#This Row],[Account Length (in months)]]</f>
        <v>0.14285714285714285</v>
      </c>
      <c r="V4691" t="str" cm="1">
        <f t="array" ref="V4691">_xlfn.IFS(H4691&lt;30,"Under 30",H4691&lt;66,"Middle Age",H4691&gt;=66,"Senior")</f>
        <v>Middle Age</v>
      </c>
      <c r="W4691" t="s">
        <v>6823</v>
      </c>
    </row>
    <row r="4692" spans="1:23" x14ac:dyDescent="0.3">
      <c r="A4692" t="s">
        <v>4789</v>
      </c>
      <c r="B4692" t="s">
        <v>17</v>
      </c>
      <c r="C4692">
        <v>49</v>
      </c>
      <c r="D4692">
        <v>0</v>
      </c>
      <c r="E4692" t="s">
        <v>23</v>
      </c>
      <c r="F4692" t="s">
        <v>158</v>
      </c>
      <c r="G4692" t="s">
        <v>6790</v>
      </c>
      <c r="H4692">
        <v>49</v>
      </c>
      <c r="I4692" t="s">
        <v>17</v>
      </c>
      <c r="J4692">
        <v>0</v>
      </c>
      <c r="K4692" t="s">
        <v>24</v>
      </c>
      <c r="L4692" t="s">
        <v>6791</v>
      </c>
      <c r="M4692">
        <v>57</v>
      </c>
      <c r="P4692" s="32">
        <v>44883</v>
      </c>
      <c r="Q4692" s="1">
        <v>56.348276899297169</v>
      </c>
      <c r="R4692">
        <v>1</v>
      </c>
      <c r="S4692" t="str" cm="1">
        <f t="array" ref="S4692">_xlfn.IFS(R4692=0,"None",R4692&lt;3,"Low",R4692&lt;6,"Medium",R4692&lt;=10,"High")</f>
        <v>Low</v>
      </c>
      <c r="T4692" t="str" cm="1">
        <f t="array" ref="T4692">_xlfn.IFS(M4692&lt;=20,"Low",M4692&lt;=50,"Medium",M4692&lt;=90,"High")</f>
        <v>High</v>
      </c>
      <c r="U4692" s="33">
        <f>Datos_Limpios[[#This Row],[Number of Complaints or Support]]/Datos_Limpios[[#This Row],[Account Length (in months)]]</f>
        <v>2.0408163265306121E-2</v>
      </c>
      <c r="V4692" t="str" cm="1">
        <f t="array" ref="V4692">_xlfn.IFS(H4692&lt;30,"Under 30",H4692&lt;66,"Middle Age",H4692&gt;=66,"Senior")</f>
        <v>Middle Age</v>
      </c>
      <c r="W4692" t="s">
        <v>6823</v>
      </c>
    </row>
    <row r="4693" spans="1:23" x14ac:dyDescent="0.3">
      <c r="A4693" t="s">
        <v>4790</v>
      </c>
      <c r="B4693" t="s">
        <v>17</v>
      </c>
      <c r="C4693">
        <v>73</v>
      </c>
      <c r="D4693">
        <v>0</v>
      </c>
      <c r="E4693" t="s">
        <v>23</v>
      </c>
      <c r="F4693" t="s">
        <v>192</v>
      </c>
      <c r="G4693" t="s">
        <v>19</v>
      </c>
      <c r="H4693">
        <v>29</v>
      </c>
      <c r="I4693" t="s">
        <v>17</v>
      </c>
      <c r="J4693">
        <v>0</v>
      </c>
      <c r="K4693" t="s">
        <v>24</v>
      </c>
      <c r="L4693" t="s">
        <v>6791</v>
      </c>
      <c r="M4693">
        <v>36</v>
      </c>
      <c r="P4693" s="32">
        <v>45187</v>
      </c>
      <c r="Q4693" s="1">
        <v>31.46605475234389</v>
      </c>
      <c r="R4693">
        <v>2</v>
      </c>
      <c r="S4693" t="str" cm="1">
        <f t="array" ref="S4693">_xlfn.IFS(R4693=0,"None",R4693&lt;3,"Low",R4693&lt;6,"Medium",R4693&lt;=10,"High")</f>
        <v>Low</v>
      </c>
      <c r="T4693" t="str" cm="1">
        <f t="array" ref="T4693">_xlfn.IFS(M4693&lt;=20,"Low",M4693&lt;=50,"Medium",M4693&lt;=90,"High")</f>
        <v>Medium</v>
      </c>
      <c r="U4693" s="33">
        <f>Datos_Limpios[[#This Row],[Number of Complaints or Support]]/Datos_Limpios[[#This Row],[Account Length (in months)]]</f>
        <v>2.7397260273972601E-2</v>
      </c>
      <c r="V4693" t="str" cm="1">
        <f t="array" ref="V4693">_xlfn.IFS(H4693&lt;30,"Under 30",H4693&lt;66,"Middle Age",H4693&gt;=66,"Senior")</f>
        <v>Under 30</v>
      </c>
      <c r="W4693" t="s">
        <v>6824</v>
      </c>
    </row>
    <row r="4694" spans="1:23" x14ac:dyDescent="0.3">
      <c r="A4694" t="s">
        <v>4791</v>
      </c>
      <c r="B4694" t="s">
        <v>17</v>
      </c>
      <c r="C4694">
        <v>43</v>
      </c>
      <c r="D4694">
        <v>0</v>
      </c>
      <c r="E4694" t="s">
        <v>23</v>
      </c>
      <c r="F4694" t="s">
        <v>121</v>
      </c>
      <c r="G4694" t="s">
        <v>19</v>
      </c>
      <c r="H4694">
        <v>40</v>
      </c>
      <c r="I4694" t="s">
        <v>23</v>
      </c>
      <c r="J4694">
        <v>2</v>
      </c>
      <c r="K4694" t="s">
        <v>20</v>
      </c>
      <c r="L4694" t="s">
        <v>6794</v>
      </c>
      <c r="M4694">
        <v>15</v>
      </c>
      <c r="P4694" s="32">
        <v>44900</v>
      </c>
      <c r="Q4694" s="1">
        <v>17.194879527456379</v>
      </c>
      <c r="R4694">
        <v>2</v>
      </c>
      <c r="S4694" t="str" cm="1">
        <f t="array" ref="S4694">_xlfn.IFS(R4694=0,"None",R4694&lt;3,"Low",R4694&lt;6,"Medium",R4694&lt;=10,"High")</f>
        <v>Low</v>
      </c>
      <c r="T4694" t="str" cm="1">
        <f t="array" ref="T4694">_xlfn.IFS(M4694&lt;=20,"Low",M4694&lt;=50,"Medium",M4694&lt;=90,"High")</f>
        <v>Low</v>
      </c>
      <c r="U4694" s="33">
        <f>Datos_Limpios[[#This Row],[Number of Complaints or Support]]/Datos_Limpios[[#This Row],[Account Length (in months)]]</f>
        <v>4.6511627906976744E-2</v>
      </c>
      <c r="V4694" t="str" cm="1">
        <f t="array" ref="V4694">_xlfn.IFS(H4694&lt;30,"Under 30",H4694&lt;66,"Middle Age",H4694&gt;=66,"Senior")</f>
        <v>Middle Age</v>
      </c>
      <c r="W4694" t="s">
        <v>6826</v>
      </c>
    </row>
    <row r="4695" spans="1:23" x14ac:dyDescent="0.3">
      <c r="A4695" t="s">
        <v>4792</v>
      </c>
      <c r="B4695" t="s">
        <v>23</v>
      </c>
      <c r="C4695">
        <v>47</v>
      </c>
      <c r="D4695">
        <v>4</v>
      </c>
      <c r="E4695" t="s">
        <v>17</v>
      </c>
      <c r="F4695" t="s">
        <v>58</v>
      </c>
      <c r="G4695" t="s">
        <v>19</v>
      </c>
      <c r="H4695">
        <v>30</v>
      </c>
      <c r="I4695" t="s">
        <v>17</v>
      </c>
      <c r="J4695">
        <v>0</v>
      </c>
      <c r="K4695" t="s">
        <v>20</v>
      </c>
      <c r="L4695" t="s">
        <v>6792</v>
      </c>
      <c r="M4695">
        <v>17</v>
      </c>
      <c r="N4695" t="s">
        <v>76</v>
      </c>
      <c r="O4695" t="s">
        <v>77</v>
      </c>
      <c r="P4695" s="32">
        <v>44632</v>
      </c>
      <c r="Q4695" s="1">
        <v>19.133974870303678</v>
      </c>
      <c r="R4695">
        <v>10</v>
      </c>
      <c r="S4695" t="str" cm="1">
        <f t="array" ref="S4695">_xlfn.IFS(R4695=0,"None",R4695&lt;3,"Low",R4695&lt;6,"Medium",R4695&lt;=10,"High")</f>
        <v>High</v>
      </c>
      <c r="T4695" t="str" cm="1">
        <f t="array" ref="T4695">_xlfn.IFS(M4695&lt;=20,"Low",M4695&lt;=50,"Medium",M4695&lt;=90,"High")</f>
        <v>Low</v>
      </c>
      <c r="U4695" s="33">
        <f>Datos_Limpios[[#This Row],[Number of Complaints or Support]]/Datos_Limpios[[#This Row],[Account Length (in months)]]</f>
        <v>0.21276595744680851</v>
      </c>
      <c r="V4695" t="str" cm="1">
        <f t="array" ref="V4695">_xlfn.IFS(H4695&lt;30,"Under 30",H4695&lt;66,"Middle Age",H4695&gt;=66,"Senior")</f>
        <v>Middle Age</v>
      </c>
      <c r="W4695" t="s">
        <v>6825</v>
      </c>
    </row>
    <row r="4696" spans="1:23" x14ac:dyDescent="0.3">
      <c r="A4696" t="s">
        <v>4793</v>
      </c>
      <c r="B4696" t="s">
        <v>17</v>
      </c>
      <c r="C4696">
        <v>72</v>
      </c>
      <c r="D4696">
        <v>2</v>
      </c>
      <c r="E4696" t="s">
        <v>23</v>
      </c>
      <c r="F4696" t="s">
        <v>73</v>
      </c>
      <c r="G4696" t="s">
        <v>6790</v>
      </c>
      <c r="H4696">
        <v>25</v>
      </c>
      <c r="I4696" t="s">
        <v>17</v>
      </c>
      <c r="J4696">
        <v>0</v>
      </c>
      <c r="K4696" t="s">
        <v>32</v>
      </c>
      <c r="L4696" t="s">
        <v>6791</v>
      </c>
      <c r="M4696">
        <v>28</v>
      </c>
      <c r="P4696" s="32">
        <v>44273</v>
      </c>
      <c r="Q4696" s="1">
        <v>31.35576219410914</v>
      </c>
      <c r="R4696">
        <v>5</v>
      </c>
      <c r="S4696" t="str" cm="1">
        <f t="array" ref="S4696">_xlfn.IFS(R4696=0,"None",R4696&lt;3,"Low",R4696&lt;6,"Medium",R4696&lt;=10,"High")</f>
        <v>Medium</v>
      </c>
      <c r="T4696" t="str" cm="1">
        <f t="array" ref="T4696">_xlfn.IFS(M4696&lt;=20,"Low",M4696&lt;=50,"Medium",M4696&lt;=90,"High")</f>
        <v>Medium</v>
      </c>
      <c r="U4696" s="33">
        <f>Datos_Limpios[[#This Row],[Number of Complaints or Support]]/Datos_Limpios[[#This Row],[Account Length (in months)]]</f>
        <v>6.9444444444444448E-2</v>
      </c>
      <c r="V4696" t="str" cm="1">
        <f t="array" ref="V4696">_xlfn.IFS(H4696&lt;30,"Under 30",H4696&lt;66,"Middle Age",H4696&gt;=66,"Senior")</f>
        <v>Under 30</v>
      </c>
      <c r="W4696" t="s">
        <v>6824</v>
      </c>
    </row>
    <row r="4697" spans="1:23" x14ac:dyDescent="0.3">
      <c r="A4697" t="s">
        <v>4794</v>
      </c>
      <c r="B4697" t="s">
        <v>17</v>
      </c>
      <c r="C4697">
        <v>31</v>
      </c>
      <c r="D4697">
        <v>0</v>
      </c>
      <c r="E4697" t="s">
        <v>17</v>
      </c>
      <c r="F4697" t="s">
        <v>40</v>
      </c>
      <c r="G4697" t="s">
        <v>6790</v>
      </c>
      <c r="H4697">
        <v>57</v>
      </c>
      <c r="I4697" t="s">
        <v>17</v>
      </c>
      <c r="J4697">
        <v>0</v>
      </c>
      <c r="K4697" t="s">
        <v>32</v>
      </c>
      <c r="L4697" t="s">
        <v>6791</v>
      </c>
      <c r="M4697">
        <v>11</v>
      </c>
      <c r="P4697" s="32">
        <v>44862</v>
      </c>
      <c r="Q4697" s="1">
        <v>11.827946946229851</v>
      </c>
      <c r="R4697">
        <v>8</v>
      </c>
      <c r="S4697" t="str" cm="1">
        <f t="array" ref="S4697">_xlfn.IFS(R4697=0,"None",R4697&lt;3,"Low",R4697&lt;6,"Medium",R4697&lt;=10,"High")</f>
        <v>High</v>
      </c>
      <c r="T4697" t="str" cm="1">
        <f t="array" ref="T4697">_xlfn.IFS(M4697&lt;=20,"Low",M4697&lt;=50,"Medium",M4697&lt;=90,"High")</f>
        <v>Low</v>
      </c>
      <c r="U4697" s="33">
        <f>Datos_Limpios[[#This Row],[Number of Complaints or Support]]/Datos_Limpios[[#This Row],[Account Length (in months)]]</f>
        <v>0.25806451612903225</v>
      </c>
      <c r="V4697" t="str" cm="1">
        <f t="array" ref="V4697">_xlfn.IFS(H4697&lt;30,"Under 30",H4697&lt;66,"Middle Age",H4697&gt;=66,"Senior")</f>
        <v>Middle Age</v>
      </c>
      <c r="W4697" t="s">
        <v>6823</v>
      </c>
    </row>
    <row r="4698" spans="1:23" x14ac:dyDescent="0.3">
      <c r="A4698" t="s">
        <v>4795</v>
      </c>
      <c r="B4698" t="s">
        <v>17</v>
      </c>
      <c r="C4698">
        <v>52</v>
      </c>
      <c r="D4698">
        <v>0</v>
      </c>
      <c r="E4698" t="s">
        <v>17</v>
      </c>
      <c r="F4698" t="s">
        <v>179</v>
      </c>
      <c r="G4698" t="s">
        <v>19</v>
      </c>
      <c r="H4698">
        <v>61</v>
      </c>
      <c r="I4698" t="s">
        <v>17</v>
      </c>
      <c r="J4698">
        <v>0</v>
      </c>
      <c r="K4698" t="s">
        <v>32</v>
      </c>
      <c r="L4698" t="s">
        <v>6791</v>
      </c>
      <c r="M4698">
        <v>8</v>
      </c>
      <c r="P4698" s="32">
        <v>44281</v>
      </c>
      <c r="Q4698" s="1">
        <v>8.026917959935334</v>
      </c>
      <c r="R4698">
        <v>8</v>
      </c>
      <c r="S4698" t="str" cm="1">
        <f t="array" ref="S4698">_xlfn.IFS(R4698=0,"None",R4698&lt;3,"Low",R4698&lt;6,"Medium",R4698&lt;=10,"High")</f>
        <v>High</v>
      </c>
      <c r="T4698" t="str" cm="1">
        <f t="array" ref="T4698">_xlfn.IFS(M4698&lt;=20,"Low",M4698&lt;=50,"Medium",M4698&lt;=90,"High")</f>
        <v>Low</v>
      </c>
      <c r="U4698" s="33">
        <f>Datos_Limpios[[#This Row],[Number of Complaints or Support]]/Datos_Limpios[[#This Row],[Account Length (in months)]]</f>
        <v>0.15384615384615385</v>
      </c>
      <c r="V4698" t="str" cm="1">
        <f t="array" ref="V4698">_xlfn.IFS(H4698&lt;30,"Under 30",H4698&lt;66,"Middle Age",H4698&gt;=66,"Senior")</f>
        <v>Middle Age</v>
      </c>
      <c r="W4698" t="s">
        <v>6826</v>
      </c>
    </row>
    <row r="4699" spans="1:23" x14ac:dyDescent="0.3">
      <c r="A4699" t="s">
        <v>4796</v>
      </c>
      <c r="B4699" t="s">
        <v>17</v>
      </c>
      <c r="C4699">
        <v>69</v>
      </c>
      <c r="D4699">
        <v>0</v>
      </c>
      <c r="E4699" t="s">
        <v>23</v>
      </c>
      <c r="F4699" t="s">
        <v>247</v>
      </c>
      <c r="G4699" t="s">
        <v>6790</v>
      </c>
      <c r="H4699">
        <v>47</v>
      </c>
      <c r="I4699" t="s">
        <v>23</v>
      </c>
      <c r="J4699">
        <v>5</v>
      </c>
      <c r="K4699" t="s">
        <v>32</v>
      </c>
      <c r="L4699" t="s">
        <v>6792</v>
      </c>
      <c r="M4699">
        <v>36</v>
      </c>
      <c r="P4699" s="32">
        <v>43979</v>
      </c>
      <c r="Q4699" s="1">
        <v>34.989110738601688</v>
      </c>
      <c r="R4699">
        <v>8</v>
      </c>
      <c r="S4699" t="str" cm="1">
        <f t="array" ref="S4699">_xlfn.IFS(R4699=0,"None",R4699&lt;3,"Low",R4699&lt;6,"Medium",R4699&lt;=10,"High")</f>
        <v>High</v>
      </c>
      <c r="T4699" t="str" cm="1">
        <f t="array" ref="T4699">_xlfn.IFS(M4699&lt;=20,"Low",M4699&lt;=50,"Medium",M4699&lt;=90,"High")</f>
        <v>Medium</v>
      </c>
      <c r="U4699" s="33">
        <f>Datos_Limpios[[#This Row],[Number of Complaints or Support]]/Datos_Limpios[[#This Row],[Account Length (in months)]]</f>
        <v>0.11594202898550725</v>
      </c>
      <c r="V4699" t="str" cm="1">
        <f t="array" ref="V4699">_xlfn.IFS(H4699&lt;30,"Under 30",H4699&lt;66,"Middle Age",H4699&gt;=66,"Senior")</f>
        <v>Middle Age</v>
      </c>
      <c r="W4699" t="s">
        <v>6826</v>
      </c>
    </row>
    <row r="4700" spans="1:23" x14ac:dyDescent="0.3">
      <c r="A4700" t="s">
        <v>4797</v>
      </c>
      <c r="B4700" t="s">
        <v>23</v>
      </c>
      <c r="C4700">
        <v>1</v>
      </c>
      <c r="D4700">
        <v>3</v>
      </c>
      <c r="E4700" t="s">
        <v>17</v>
      </c>
      <c r="F4700" t="s">
        <v>47</v>
      </c>
      <c r="G4700" t="s">
        <v>6790</v>
      </c>
      <c r="H4700">
        <v>23</v>
      </c>
      <c r="I4700" t="s">
        <v>17</v>
      </c>
      <c r="J4700">
        <v>0</v>
      </c>
      <c r="K4700" t="s">
        <v>20</v>
      </c>
      <c r="L4700" t="s">
        <v>6794</v>
      </c>
      <c r="M4700">
        <v>10</v>
      </c>
      <c r="N4700" t="s">
        <v>76</v>
      </c>
      <c r="O4700" t="s">
        <v>77</v>
      </c>
      <c r="P4700" s="32">
        <v>44713</v>
      </c>
      <c r="Q4700" s="1">
        <v>11.56873247507952</v>
      </c>
      <c r="R4700">
        <v>1</v>
      </c>
      <c r="S4700" t="str" cm="1">
        <f t="array" ref="S4700">_xlfn.IFS(R4700=0,"None",R4700&lt;3,"Low",R4700&lt;6,"Medium",R4700&lt;=10,"High")</f>
        <v>Low</v>
      </c>
      <c r="T4700" t="str" cm="1">
        <f t="array" ref="T4700">_xlfn.IFS(M4700&lt;=20,"Low",M4700&lt;=50,"Medium",M4700&lt;=90,"High")</f>
        <v>Low</v>
      </c>
      <c r="U4700" s="33">
        <f>Datos_Limpios[[#This Row],[Number of Complaints or Support]]/Datos_Limpios[[#This Row],[Account Length (in months)]]</f>
        <v>1</v>
      </c>
      <c r="V4700" t="str" cm="1">
        <f t="array" ref="V4700">_xlfn.IFS(H4700&lt;30,"Under 30",H4700&lt;66,"Middle Age",H4700&gt;=66,"Senior")</f>
        <v>Under 30</v>
      </c>
      <c r="W4700" t="s">
        <v>6824</v>
      </c>
    </row>
    <row r="4701" spans="1:23" x14ac:dyDescent="0.3">
      <c r="A4701" t="s">
        <v>4798</v>
      </c>
      <c r="B4701" t="s">
        <v>17</v>
      </c>
      <c r="C4701">
        <v>47</v>
      </c>
      <c r="D4701">
        <v>0</v>
      </c>
      <c r="E4701" t="s">
        <v>17</v>
      </c>
      <c r="F4701" t="s">
        <v>44</v>
      </c>
      <c r="G4701" t="s">
        <v>19</v>
      </c>
      <c r="H4701">
        <v>25</v>
      </c>
      <c r="I4701" t="s">
        <v>17</v>
      </c>
      <c r="J4701">
        <v>0</v>
      </c>
      <c r="K4701" t="s">
        <v>24</v>
      </c>
      <c r="L4701" t="s">
        <v>6792</v>
      </c>
      <c r="M4701">
        <v>12</v>
      </c>
      <c r="P4701" s="32">
        <v>44729</v>
      </c>
      <c r="Q4701" s="1">
        <v>13.44491423528884</v>
      </c>
      <c r="R4701">
        <v>3</v>
      </c>
      <c r="S4701" t="str" cm="1">
        <f t="array" ref="S4701">_xlfn.IFS(R4701=0,"None",R4701&lt;3,"Low",R4701&lt;6,"Medium",R4701&lt;=10,"High")</f>
        <v>Medium</v>
      </c>
      <c r="T4701" t="str" cm="1">
        <f t="array" ref="T4701">_xlfn.IFS(M4701&lt;=20,"Low",M4701&lt;=50,"Medium",M4701&lt;=90,"High")</f>
        <v>Low</v>
      </c>
      <c r="U4701" s="33">
        <f>Datos_Limpios[[#This Row],[Number of Complaints or Support]]/Datos_Limpios[[#This Row],[Account Length (in months)]]</f>
        <v>6.3829787234042548E-2</v>
      </c>
      <c r="V4701" t="str" cm="1">
        <f t="array" ref="V4701">_xlfn.IFS(H4701&lt;30,"Under 30",H4701&lt;66,"Middle Age",H4701&gt;=66,"Senior")</f>
        <v>Under 30</v>
      </c>
      <c r="W4701" t="s">
        <v>6824</v>
      </c>
    </row>
    <row r="4702" spans="1:23" x14ac:dyDescent="0.3">
      <c r="A4702" t="s">
        <v>4799</v>
      </c>
      <c r="B4702" t="s">
        <v>23</v>
      </c>
      <c r="C4702">
        <v>10</v>
      </c>
      <c r="D4702">
        <v>4</v>
      </c>
      <c r="E4702" t="s">
        <v>23</v>
      </c>
      <c r="F4702" t="s">
        <v>140</v>
      </c>
      <c r="G4702" t="s">
        <v>6790</v>
      </c>
      <c r="H4702">
        <v>61</v>
      </c>
      <c r="I4702" t="s">
        <v>17</v>
      </c>
      <c r="J4702">
        <v>0</v>
      </c>
      <c r="K4702" t="s">
        <v>20</v>
      </c>
      <c r="L4702" t="s">
        <v>6792</v>
      </c>
      <c r="M4702">
        <v>53</v>
      </c>
      <c r="N4702" t="s">
        <v>27</v>
      </c>
      <c r="O4702" t="s">
        <v>208</v>
      </c>
      <c r="P4702" s="32">
        <v>43877</v>
      </c>
      <c r="Q4702" s="1">
        <v>54.749259412729558</v>
      </c>
      <c r="R4702">
        <v>1</v>
      </c>
      <c r="S4702" t="str" cm="1">
        <f t="array" ref="S4702">_xlfn.IFS(R4702=0,"None",R4702&lt;3,"Low",R4702&lt;6,"Medium",R4702&lt;=10,"High")</f>
        <v>Low</v>
      </c>
      <c r="T4702" t="str" cm="1">
        <f t="array" ref="T4702">_xlfn.IFS(M4702&lt;=20,"Low",M4702&lt;=50,"Medium",M4702&lt;=90,"High")</f>
        <v>High</v>
      </c>
      <c r="U4702" s="33">
        <f>Datos_Limpios[[#This Row],[Number of Complaints or Support]]/Datos_Limpios[[#This Row],[Account Length (in months)]]</f>
        <v>0.1</v>
      </c>
      <c r="V4702" t="str" cm="1">
        <f t="array" ref="V4702">_xlfn.IFS(H4702&lt;30,"Under 30",H4702&lt;66,"Middle Age",H4702&gt;=66,"Senior")</f>
        <v>Middle Age</v>
      </c>
      <c r="W4702" t="s">
        <v>6826</v>
      </c>
    </row>
    <row r="4703" spans="1:23" x14ac:dyDescent="0.3">
      <c r="A4703" t="s">
        <v>4800</v>
      </c>
      <c r="B4703" t="s">
        <v>23</v>
      </c>
      <c r="C4703">
        <v>24</v>
      </c>
      <c r="D4703">
        <v>2</v>
      </c>
      <c r="E4703" t="s">
        <v>23</v>
      </c>
      <c r="F4703" t="s">
        <v>90</v>
      </c>
      <c r="G4703" t="s">
        <v>6790</v>
      </c>
      <c r="H4703">
        <v>67</v>
      </c>
      <c r="I4703" t="s">
        <v>23</v>
      </c>
      <c r="J4703">
        <v>2</v>
      </c>
      <c r="K4703" t="s">
        <v>20</v>
      </c>
      <c r="L4703" t="s">
        <v>6792</v>
      </c>
      <c r="M4703">
        <v>24</v>
      </c>
      <c r="N4703" t="s">
        <v>59</v>
      </c>
      <c r="O4703" t="s">
        <v>116</v>
      </c>
      <c r="P4703" s="32">
        <v>43883</v>
      </c>
      <c r="Q4703" s="1">
        <v>24.170934561580498</v>
      </c>
      <c r="R4703">
        <v>8</v>
      </c>
      <c r="S4703" t="str" cm="1">
        <f t="array" ref="S4703">_xlfn.IFS(R4703=0,"None",R4703&lt;3,"Low",R4703&lt;6,"Medium",R4703&lt;=10,"High")</f>
        <v>High</v>
      </c>
      <c r="T4703" t="str" cm="1">
        <f t="array" ref="T4703">_xlfn.IFS(M4703&lt;=20,"Low",M4703&lt;=50,"Medium",M4703&lt;=90,"High")</f>
        <v>Medium</v>
      </c>
      <c r="U4703" s="33">
        <f>Datos_Limpios[[#This Row],[Number of Complaints or Support]]/Datos_Limpios[[#This Row],[Account Length (in months)]]</f>
        <v>0.33333333333333331</v>
      </c>
      <c r="V4703" t="str" cm="1">
        <f t="array" ref="V4703">_xlfn.IFS(H4703&lt;30,"Under 30",H4703&lt;66,"Middle Age",H4703&gt;=66,"Senior")</f>
        <v>Senior</v>
      </c>
      <c r="W4703" t="s">
        <v>6823</v>
      </c>
    </row>
    <row r="4704" spans="1:23" x14ac:dyDescent="0.3">
      <c r="A4704" t="s">
        <v>4801</v>
      </c>
      <c r="B4704" t="s">
        <v>17</v>
      </c>
      <c r="C4704">
        <v>2</v>
      </c>
      <c r="D4704">
        <v>2</v>
      </c>
      <c r="E4704" t="s">
        <v>23</v>
      </c>
      <c r="F4704" t="s">
        <v>63</v>
      </c>
      <c r="G4704" t="s">
        <v>19</v>
      </c>
      <c r="H4704">
        <v>47</v>
      </c>
      <c r="I4704" t="s">
        <v>17</v>
      </c>
      <c r="J4704">
        <v>0</v>
      </c>
      <c r="K4704" t="s">
        <v>20</v>
      </c>
      <c r="L4704" t="s">
        <v>6791</v>
      </c>
      <c r="M4704">
        <v>19</v>
      </c>
      <c r="P4704" s="32">
        <v>44611</v>
      </c>
      <c r="Q4704" s="1">
        <v>16.13472704704391</v>
      </c>
      <c r="R4704">
        <v>5</v>
      </c>
      <c r="S4704" t="str" cm="1">
        <f t="array" ref="S4704">_xlfn.IFS(R4704=0,"None",R4704&lt;3,"Low",R4704&lt;6,"Medium",R4704&lt;=10,"High")</f>
        <v>Medium</v>
      </c>
      <c r="T4704" t="str" cm="1">
        <f t="array" ref="T4704">_xlfn.IFS(M4704&lt;=20,"Low",M4704&lt;=50,"Medium",M4704&lt;=90,"High")</f>
        <v>Low</v>
      </c>
      <c r="U4704" s="33">
        <f>Datos_Limpios[[#This Row],[Number of Complaints or Support]]/Datos_Limpios[[#This Row],[Account Length (in months)]]</f>
        <v>2.5</v>
      </c>
      <c r="V4704" t="str" cm="1">
        <f t="array" ref="V4704">_xlfn.IFS(H4704&lt;30,"Under 30",H4704&lt;66,"Middle Age",H4704&gt;=66,"Senior")</f>
        <v>Middle Age</v>
      </c>
      <c r="W4704" t="s">
        <v>6825</v>
      </c>
    </row>
    <row r="4705" spans="1:23" x14ac:dyDescent="0.3">
      <c r="A4705" t="s">
        <v>4802</v>
      </c>
      <c r="B4705" t="s">
        <v>17</v>
      </c>
      <c r="C4705">
        <v>73</v>
      </c>
      <c r="D4705">
        <v>0</v>
      </c>
      <c r="E4705" t="s">
        <v>23</v>
      </c>
      <c r="F4705" t="s">
        <v>101</v>
      </c>
      <c r="G4705" t="s">
        <v>19</v>
      </c>
      <c r="H4705">
        <v>40</v>
      </c>
      <c r="I4705" t="s">
        <v>17</v>
      </c>
      <c r="J4705">
        <v>0</v>
      </c>
      <c r="K4705" t="s">
        <v>32</v>
      </c>
      <c r="L4705" t="s">
        <v>6791</v>
      </c>
      <c r="M4705">
        <v>74</v>
      </c>
      <c r="P4705" s="32">
        <v>44161</v>
      </c>
      <c r="Q4705" s="1">
        <v>64.280691733595859</v>
      </c>
      <c r="R4705">
        <v>3</v>
      </c>
      <c r="S4705" t="str" cm="1">
        <f t="array" ref="S4705">_xlfn.IFS(R4705=0,"None",R4705&lt;3,"Low",R4705&lt;6,"Medium",R4705&lt;=10,"High")</f>
        <v>Medium</v>
      </c>
      <c r="T4705" t="str" cm="1">
        <f t="array" ref="T4705">_xlfn.IFS(M4705&lt;=20,"Low",M4705&lt;=50,"Medium",M4705&lt;=90,"High")</f>
        <v>High</v>
      </c>
      <c r="U4705" s="33">
        <f>Datos_Limpios[[#This Row],[Number of Complaints or Support]]/Datos_Limpios[[#This Row],[Account Length (in months)]]</f>
        <v>4.1095890410958902E-2</v>
      </c>
      <c r="V4705" t="str" cm="1">
        <f t="array" ref="V4705">_xlfn.IFS(H4705&lt;30,"Under 30",H4705&lt;66,"Middle Age",H4705&gt;=66,"Senior")</f>
        <v>Middle Age</v>
      </c>
      <c r="W4705" t="s">
        <v>6826</v>
      </c>
    </row>
    <row r="4706" spans="1:23" x14ac:dyDescent="0.3">
      <c r="A4706" t="s">
        <v>4803</v>
      </c>
      <c r="B4706" t="s">
        <v>17</v>
      </c>
      <c r="C4706">
        <v>25</v>
      </c>
      <c r="D4706">
        <v>1</v>
      </c>
      <c r="E4706" t="s">
        <v>17</v>
      </c>
      <c r="F4706" t="s">
        <v>90</v>
      </c>
      <c r="G4706" t="s">
        <v>19</v>
      </c>
      <c r="H4706">
        <v>24</v>
      </c>
      <c r="I4706" t="s">
        <v>17</v>
      </c>
      <c r="J4706">
        <v>0</v>
      </c>
      <c r="K4706" t="s">
        <v>20</v>
      </c>
      <c r="L4706" t="s">
        <v>6792</v>
      </c>
      <c r="M4706">
        <v>63</v>
      </c>
      <c r="P4706" s="32">
        <v>45280</v>
      </c>
      <c r="Q4706" s="1">
        <v>66.407368843480654</v>
      </c>
      <c r="R4706">
        <v>0</v>
      </c>
      <c r="S4706" t="str" cm="1">
        <f t="array" ref="S4706">_xlfn.IFS(R4706=0,"None",R4706&lt;3,"Low",R4706&lt;6,"Medium",R4706&lt;=10,"High")</f>
        <v>None</v>
      </c>
      <c r="T4706" t="str" cm="1">
        <f t="array" ref="T4706">_xlfn.IFS(M4706&lt;=20,"Low",M4706&lt;=50,"Medium",M4706&lt;=90,"High")</f>
        <v>High</v>
      </c>
      <c r="U4706" s="33">
        <f>Datos_Limpios[[#This Row],[Number of Complaints or Support]]/Datos_Limpios[[#This Row],[Account Length (in months)]]</f>
        <v>0</v>
      </c>
      <c r="V4706" t="str" cm="1">
        <f t="array" ref="V4706">_xlfn.IFS(H4706&lt;30,"Under 30",H4706&lt;66,"Middle Age",H4706&gt;=66,"Senior")</f>
        <v>Under 30</v>
      </c>
      <c r="W4706" t="s">
        <v>6823</v>
      </c>
    </row>
    <row r="4707" spans="1:23" x14ac:dyDescent="0.3">
      <c r="A4707" t="s">
        <v>4804</v>
      </c>
      <c r="B4707" t="s">
        <v>17</v>
      </c>
      <c r="C4707">
        <v>49</v>
      </c>
      <c r="D4707">
        <v>0</v>
      </c>
      <c r="E4707" t="s">
        <v>23</v>
      </c>
      <c r="F4707" t="s">
        <v>58</v>
      </c>
      <c r="G4707" t="s">
        <v>6790</v>
      </c>
      <c r="H4707">
        <v>44</v>
      </c>
      <c r="I4707" t="s">
        <v>17</v>
      </c>
      <c r="J4707">
        <v>0</v>
      </c>
      <c r="K4707" t="s">
        <v>24</v>
      </c>
      <c r="L4707" t="s">
        <v>6791</v>
      </c>
      <c r="M4707">
        <v>14</v>
      </c>
      <c r="P4707" s="32">
        <v>45058</v>
      </c>
      <c r="Q4707" s="1">
        <v>16.021333715375949</v>
      </c>
      <c r="R4707">
        <v>5</v>
      </c>
      <c r="S4707" t="str" cm="1">
        <f t="array" ref="S4707">_xlfn.IFS(R4707=0,"None",R4707&lt;3,"Low",R4707&lt;6,"Medium",R4707&lt;=10,"High")</f>
        <v>Medium</v>
      </c>
      <c r="T4707" t="str" cm="1">
        <f t="array" ref="T4707">_xlfn.IFS(M4707&lt;=20,"Low",M4707&lt;=50,"Medium",M4707&lt;=90,"High")</f>
        <v>Low</v>
      </c>
      <c r="U4707" s="33">
        <f>Datos_Limpios[[#This Row],[Number of Complaints or Support]]/Datos_Limpios[[#This Row],[Account Length (in months)]]</f>
        <v>0.10204081632653061</v>
      </c>
      <c r="V4707" t="str" cm="1">
        <f t="array" ref="V4707">_xlfn.IFS(H4707&lt;30,"Under 30",H4707&lt;66,"Middle Age",H4707&gt;=66,"Senior")</f>
        <v>Middle Age</v>
      </c>
      <c r="W4707" t="s">
        <v>6825</v>
      </c>
    </row>
    <row r="4708" spans="1:23" x14ac:dyDescent="0.3">
      <c r="A4708" t="s">
        <v>4805</v>
      </c>
      <c r="B4708" t="s">
        <v>17</v>
      </c>
      <c r="C4708">
        <v>57</v>
      </c>
      <c r="D4708">
        <v>1</v>
      </c>
      <c r="E4708" t="s">
        <v>23</v>
      </c>
      <c r="F4708" t="s">
        <v>63</v>
      </c>
      <c r="G4708" t="s">
        <v>6790</v>
      </c>
      <c r="H4708">
        <v>37</v>
      </c>
      <c r="I4708" t="s">
        <v>23</v>
      </c>
      <c r="J4708">
        <v>4</v>
      </c>
      <c r="K4708" t="s">
        <v>32</v>
      </c>
      <c r="L4708" t="s">
        <v>6792</v>
      </c>
      <c r="M4708">
        <v>43</v>
      </c>
      <c r="P4708" s="32">
        <v>44487</v>
      </c>
      <c r="Q4708" s="1">
        <v>40.273258261411769</v>
      </c>
      <c r="R4708">
        <v>10</v>
      </c>
      <c r="S4708" t="str" cm="1">
        <f t="array" ref="S4708">_xlfn.IFS(R4708=0,"None",R4708&lt;3,"Low",R4708&lt;6,"Medium",R4708&lt;=10,"High")</f>
        <v>High</v>
      </c>
      <c r="T4708" t="str" cm="1">
        <f t="array" ref="T4708">_xlfn.IFS(M4708&lt;=20,"Low",M4708&lt;=50,"Medium",M4708&lt;=90,"High")</f>
        <v>Medium</v>
      </c>
      <c r="U4708" s="33">
        <f>Datos_Limpios[[#This Row],[Number of Complaints or Support]]/Datos_Limpios[[#This Row],[Account Length (in months)]]</f>
        <v>0.17543859649122806</v>
      </c>
      <c r="V4708" t="str" cm="1">
        <f t="array" ref="V4708">_xlfn.IFS(H4708&lt;30,"Under 30",H4708&lt;66,"Middle Age",H4708&gt;=66,"Senior")</f>
        <v>Middle Age</v>
      </c>
      <c r="W4708" t="s">
        <v>6825</v>
      </c>
    </row>
    <row r="4709" spans="1:23" x14ac:dyDescent="0.3">
      <c r="A4709" t="s">
        <v>4806</v>
      </c>
      <c r="B4709" t="s">
        <v>17</v>
      </c>
      <c r="C4709">
        <v>45</v>
      </c>
      <c r="D4709">
        <v>2</v>
      </c>
      <c r="E4709" t="s">
        <v>23</v>
      </c>
      <c r="F4709" t="s">
        <v>148</v>
      </c>
      <c r="G4709" t="s">
        <v>6790</v>
      </c>
      <c r="H4709">
        <v>55</v>
      </c>
      <c r="I4709" t="s">
        <v>17</v>
      </c>
      <c r="J4709">
        <v>0</v>
      </c>
      <c r="K4709" t="s">
        <v>32</v>
      </c>
      <c r="L4709" t="s">
        <v>6792</v>
      </c>
      <c r="M4709">
        <v>64</v>
      </c>
      <c r="P4709" s="32">
        <v>45057</v>
      </c>
      <c r="Q4709" s="1">
        <v>72.199560711501874</v>
      </c>
      <c r="R4709">
        <v>0</v>
      </c>
      <c r="S4709" t="str" cm="1">
        <f t="array" ref="S4709">_xlfn.IFS(R4709=0,"None",R4709&lt;3,"Low",R4709&lt;6,"Medium",R4709&lt;=10,"High")</f>
        <v>None</v>
      </c>
      <c r="T4709" t="str" cm="1">
        <f t="array" ref="T4709">_xlfn.IFS(M4709&lt;=20,"Low",M4709&lt;=50,"Medium",M4709&lt;=90,"High")</f>
        <v>High</v>
      </c>
      <c r="U4709" s="33">
        <f>Datos_Limpios[[#This Row],[Number of Complaints or Support]]/Datos_Limpios[[#This Row],[Account Length (in months)]]</f>
        <v>0</v>
      </c>
      <c r="V4709" t="str" cm="1">
        <f t="array" ref="V4709">_xlfn.IFS(H4709&lt;30,"Under 30",H4709&lt;66,"Middle Age",H4709&gt;=66,"Senior")</f>
        <v>Middle Age</v>
      </c>
      <c r="W4709" t="s">
        <v>6824</v>
      </c>
    </row>
    <row r="4710" spans="1:23" x14ac:dyDescent="0.3">
      <c r="A4710" t="s">
        <v>4807</v>
      </c>
      <c r="B4710" t="s">
        <v>17</v>
      </c>
      <c r="C4710">
        <v>69</v>
      </c>
      <c r="D4710">
        <v>0</v>
      </c>
      <c r="E4710" t="s">
        <v>23</v>
      </c>
      <c r="F4710" t="s">
        <v>245</v>
      </c>
      <c r="G4710" t="s">
        <v>6790</v>
      </c>
      <c r="H4710">
        <v>38</v>
      </c>
      <c r="I4710" t="s">
        <v>17</v>
      </c>
      <c r="J4710">
        <v>0</v>
      </c>
      <c r="K4710" t="s">
        <v>24</v>
      </c>
      <c r="L4710" t="s">
        <v>6791</v>
      </c>
      <c r="M4710">
        <v>50</v>
      </c>
      <c r="P4710" s="32">
        <v>45232</v>
      </c>
      <c r="Q4710" s="1">
        <v>55.910508402425641</v>
      </c>
      <c r="R4710">
        <v>3</v>
      </c>
      <c r="S4710" t="str" cm="1">
        <f t="array" ref="S4710">_xlfn.IFS(R4710=0,"None",R4710&lt;3,"Low",R4710&lt;6,"Medium",R4710&lt;=10,"High")</f>
        <v>Medium</v>
      </c>
      <c r="T4710" t="str" cm="1">
        <f t="array" ref="T4710">_xlfn.IFS(M4710&lt;=20,"Low",M4710&lt;=50,"Medium",M4710&lt;=90,"High")</f>
        <v>Medium</v>
      </c>
      <c r="U4710" s="33">
        <f>Datos_Limpios[[#This Row],[Number of Complaints or Support]]/Datos_Limpios[[#This Row],[Account Length (in months)]]</f>
        <v>4.3478260869565216E-2</v>
      </c>
      <c r="V4710" t="str" cm="1">
        <f t="array" ref="V4710">_xlfn.IFS(H4710&lt;30,"Under 30",H4710&lt;66,"Middle Age",H4710&gt;=66,"Senior")</f>
        <v>Middle Age</v>
      </c>
      <c r="W4710" t="s">
        <v>6823</v>
      </c>
    </row>
    <row r="4711" spans="1:23" x14ac:dyDescent="0.3">
      <c r="A4711" t="s">
        <v>4808</v>
      </c>
      <c r="B4711" t="s">
        <v>17</v>
      </c>
      <c r="C4711">
        <v>11</v>
      </c>
      <c r="D4711">
        <v>0</v>
      </c>
      <c r="E4711" t="s">
        <v>17</v>
      </c>
      <c r="F4711" t="s">
        <v>179</v>
      </c>
      <c r="G4711" t="s">
        <v>19</v>
      </c>
      <c r="H4711">
        <v>56</v>
      </c>
      <c r="I4711" t="s">
        <v>17</v>
      </c>
      <c r="J4711">
        <v>0</v>
      </c>
      <c r="K4711" t="s">
        <v>20</v>
      </c>
      <c r="L4711" t="s">
        <v>6792</v>
      </c>
      <c r="M4711">
        <v>8</v>
      </c>
      <c r="P4711" s="32">
        <v>44079</v>
      </c>
      <c r="Q4711" s="1">
        <v>9.5728877995759127</v>
      </c>
      <c r="R4711">
        <v>7</v>
      </c>
      <c r="S4711" t="str" cm="1">
        <f t="array" ref="S4711">_xlfn.IFS(R4711=0,"None",R4711&lt;3,"Low",R4711&lt;6,"Medium",R4711&lt;=10,"High")</f>
        <v>High</v>
      </c>
      <c r="T4711" t="str" cm="1">
        <f t="array" ref="T4711">_xlfn.IFS(M4711&lt;=20,"Low",M4711&lt;=50,"Medium",M4711&lt;=90,"High")</f>
        <v>Low</v>
      </c>
      <c r="U4711" s="33">
        <f>Datos_Limpios[[#This Row],[Number of Complaints or Support]]/Datos_Limpios[[#This Row],[Account Length (in months)]]</f>
        <v>0.63636363636363635</v>
      </c>
      <c r="V4711" t="str" cm="1">
        <f t="array" ref="V4711">_xlfn.IFS(H4711&lt;30,"Under 30",H4711&lt;66,"Middle Age",H4711&gt;=66,"Senior")</f>
        <v>Middle Age</v>
      </c>
      <c r="W4711" t="s">
        <v>6826</v>
      </c>
    </row>
    <row r="4712" spans="1:23" x14ac:dyDescent="0.3">
      <c r="A4712" t="s">
        <v>4809</v>
      </c>
      <c r="B4712" t="s">
        <v>17</v>
      </c>
      <c r="C4712">
        <v>4</v>
      </c>
      <c r="D4712">
        <v>0</v>
      </c>
      <c r="E4712" t="s">
        <v>17</v>
      </c>
      <c r="F4712" t="s">
        <v>69</v>
      </c>
      <c r="G4712" t="s">
        <v>6790</v>
      </c>
      <c r="H4712">
        <v>57</v>
      </c>
      <c r="I4712" t="s">
        <v>23</v>
      </c>
      <c r="J4712">
        <v>3</v>
      </c>
      <c r="K4712" t="s">
        <v>20</v>
      </c>
      <c r="L4712" t="s">
        <v>6791</v>
      </c>
      <c r="M4712">
        <v>9</v>
      </c>
      <c r="P4712" s="32">
        <v>45116</v>
      </c>
      <c r="Q4712" s="1">
        <v>9.1475510091258165</v>
      </c>
      <c r="R4712">
        <v>1</v>
      </c>
      <c r="S4712" t="str" cm="1">
        <f t="array" ref="S4712">_xlfn.IFS(R4712=0,"None",R4712&lt;3,"Low",R4712&lt;6,"Medium",R4712&lt;=10,"High")</f>
        <v>Low</v>
      </c>
      <c r="T4712" t="str" cm="1">
        <f t="array" ref="T4712">_xlfn.IFS(M4712&lt;=20,"Low",M4712&lt;=50,"Medium",M4712&lt;=90,"High")</f>
        <v>Low</v>
      </c>
      <c r="U4712" s="33">
        <f>Datos_Limpios[[#This Row],[Number of Complaints or Support]]/Datos_Limpios[[#This Row],[Account Length (in months)]]</f>
        <v>0.25</v>
      </c>
      <c r="V4712" t="str" cm="1">
        <f t="array" ref="V4712">_xlfn.IFS(H4712&lt;30,"Under 30",H4712&lt;66,"Middle Age",H4712&gt;=66,"Senior")</f>
        <v>Middle Age</v>
      </c>
      <c r="W4712" t="s">
        <v>6825</v>
      </c>
    </row>
    <row r="4713" spans="1:23" x14ac:dyDescent="0.3">
      <c r="A4713" t="s">
        <v>4810</v>
      </c>
      <c r="B4713" t="s">
        <v>23</v>
      </c>
      <c r="C4713">
        <v>1</v>
      </c>
      <c r="D4713">
        <v>1</v>
      </c>
      <c r="E4713" t="s">
        <v>23</v>
      </c>
      <c r="F4713" t="s">
        <v>166</v>
      </c>
      <c r="G4713" t="s">
        <v>19</v>
      </c>
      <c r="H4713">
        <v>62</v>
      </c>
      <c r="I4713" t="s">
        <v>17</v>
      </c>
      <c r="J4713">
        <v>0</v>
      </c>
      <c r="K4713" t="s">
        <v>20</v>
      </c>
      <c r="L4713" t="s">
        <v>6792</v>
      </c>
      <c r="M4713">
        <v>26</v>
      </c>
      <c r="N4713" t="s">
        <v>27</v>
      </c>
      <c r="O4713" t="s">
        <v>164</v>
      </c>
      <c r="P4713" s="32">
        <v>44671</v>
      </c>
      <c r="Q4713" s="1">
        <v>23.330369241087961</v>
      </c>
      <c r="R4713">
        <v>8</v>
      </c>
      <c r="S4713" t="str" cm="1">
        <f t="array" ref="S4713">_xlfn.IFS(R4713=0,"None",R4713&lt;3,"Low",R4713&lt;6,"Medium",R4713&lt;=10,"High")</f>
        <v>High</v>
      </c>
      <c r="T4713" t="str" cm="1">
        <f t="array" ref="T4713">_xlfn.IFS(M4713&lt;=20,"Low",M4713&lt;=50,"Medium",M4713&lt;=90,"High")</f>
        <v>Medium</v>
      </c>
      <c r="U4713" s="33">
        <f>Datos_Limpios[[#This Row],[Number of Complaints or Support]]/Datos_Limpios[[#This Row],[Account Length (in months)]]</f>
        <v>8</v>
      </c>
      <c r="V4713" t="str" cm="1">
        <f t="array" ref="V4713">_xlfn.IFS(H4713&lt;30,"Under 30",H4713&lt;66,"Middle Age",H4713&gt;=66,"Senior")</f>
        <v>Middle Age</v>
      </c>
      <c r="W4713" t="s">
        <v>6825</v>
      </c>
    </row>
    <row r="4714" spans="1:23" x14ac:dyDescent="0.3">
      <c r="A4714" t="s">
        <v>4811</v>
      </c>
      <c r="B4714" t="s">
        <v>17</v>
      </c>
      <c r="C4714">
        <v>68</v>
      </c>
      <c r="D4714">
        <v>0</v>
      </c>
      <c r="E4714" t="s">
        <v>23</v>
      </c>
      <c r="F4714" t="s">
        <v>107</v>
      </c>
      <c r="G4714" t="s">
        <v>19</v>
      </c>
      <c r="H4714">
        <v>56</v>
      </c>
      <c r="I4714" t="s">
        <v>17</v>
      </c>
      <c r="J4714">
        <v>0</v>
      </c>
      <c r="K4714" t="s">
        <v>24</v>
      </c>
      <c r="L4714" t="s">
        <v>6792</v>
      </c>
      <c r="M4714">
        <v>25</v>
      </c>
      <c r="P4714" s="32">
        <v>44064</v>
      </c>
      <c r="Q4714" s="1">
        <v>29.444945437531651</v>
      </c>
      <c r="R4714">
        <v>6</v>
      </c>
      <c r="S4714" t="str" cm="1">
        <f t="array" ref="S4714">_xlfn.IFS(R4714=0,"None",R4714&lt;3,"Low",R4714&lt;6,"Medium",R4714&lt;=10,"High")</f>
        <v>High</v>
      </c>
      <c r="T4714" t="str" cm="1">
        <f t="array" ref="T4714">_xlfn.IFS(M4714&lt;=20,"Low",M4714&lt;=50,"Medium",M4714&lt;=90,"High")</f>
        <v>Medium</v>
      </c>
      <c r="U4714" s="33">
        <f>Datos_Limpios[[#This Row],[Number of Complaints or Support]]/Datos_Limpios[[#This Row],[Account Length (in months)]]</f>
        <v>8.8235294117647065E-2</v>
      </c>
      <c r="V4714" t="str" cm="1">
        <f t="array" ref="V4714">_xlfn.IFS(H4714&lt;30,"Under 30",H4714&lt;66,"Middle Age",H4714&gt;=66,"Senior")</f>
        <v>Middle Age</v>
      </c>
      <c r="W4714" t="s">
        <v>6825</v>
      </c>
    </row>
    <row r="4715" spans="1:23" x14ac:dyDescent="0.3">
      <c r="A4715" t="s">
        <v>4812</v>
      </c>
      <c r="B4715" t="s">
        <v>23</v>
      </c>
      <c r="C4715">
        <v>20</v>
      </c>
      <c r="D4715">
        <v>2</v>
      </c>
      <c r="E4715" t="s">
        <v>23</v>
      </c>
      <c r="F4715" t="s">
        <v>123</v>
      </c>
      <c r="G4715" t="s">
        <v>19</v>
      </c>
      <c r="H4715">
        <v>43</v>
      </c>
      <c r="I4715" t="s">
        <v>17</v>
      </c>
      <c r="J4715">
        <v>0</v>
      </c>
      <c r="K4715" t="s">
        <v>20</v>
      </c>
      <c r="L4715" t="s">
        <v>6792</v>
      </c>
      <c r="M4715">
        <v>13</v>
      </c>
      <c r="N4715" t="s">
        <v>91</v>
      </c>
      <c r="O4715" t="s">
        <v>92</v>
      </c>
      <c r="P4715" s="32">
        <v>43979</v>
      </c>
      <c r="Q4715" s="1">
        <v>14.59717090657478</v>
      </c>
      <c r="R4715">
        <v>1</v>
      </c>
      <c r="S4715" t="str" cm="1">
        <f t="array" ref="S4715">_xlfn.IFS(R4715=0,"None",R4715&lt;3,"Low",R4715&lt;6,"Medium",R4715&lt;=10,"High")</f>
        <v>Low</v>
      </c>
      <c r="T4715" t="str" cm="1">
        <f t="array" ref="T4715">_xlfn.IFS(M4715&lt;=20,"Low",M4715&lt;=50,"Medium",M4715&lt;=90,"High")</f>
        <v>Low</v>
      </c>
      <c r="U4715" s="33">
        <f>Datos_Limpios[[#This Row],[Number of Complaints or Support]]/Datos_Limpios[[#This Row],[Account Length (in months)]]</f>
        <v>0.05</v>
      </c>
      <c r="V4715" t="str" cm="1">
        <f t="array" ref="V4715">_xlfn.IFS(H4715&lt;30,"Under 30",H4715&lt;66,"Middle Age",H4715&gt;=66,"Senior")</f>
        <v>Middle Age</v>
      </c>
      <c r="W4715" t="s">
        <v>6824</v>
      </c>
    </row>
    <row r="4716" spans="1:23" x14ac:dyDescent="0.3">
      <c r="A4716" t="s">
        <v>4813</v>
      </c>
      <c r="B4716" t="s">
        <v>17</v>
      </c>
      <c r="C4716">
        <v>69</v>
      </c>
      <c r="D4716">
        <v>0</v>
      </c>
      <c r="E4716" t="s">
        <v>23</v>
      </c>
      <c r="F4716" t="s">
        <v>22</v>
      </c>
      <c r="G4716" t="s">
        <v>6790</v>
      </c>
      <c r="H4716">
        <v>45</v>
      </c>
      <c r="I4716" t="s">
        <v>17</v>
      </c>
      <c r="J4716">
        <v>0</v>
      </c>
      <c r="K4716" t="s">
        <v>32</v>
      </c>
      <c r="L4716" t="s">
        <v>6791</v>
      </c>
      <c r="M4716">
        <v>19</v>
      </c>
      <c r="P4716" s="32">
        <v>44770</v>
      </c>
      <c r="Q4716" s="1">
        <v>22.30240253459883</v>
      </c>
      <c r="R4716">
        <v>4</v>
      </c>
      <c r="S4716" t="str" cm="1">
        <f t="array" ref="S4716">_xlfn.IFS(R4716=0,"None",R4716&lt;3,"Low",R4716&lt;6,"Medium",R4716&lt;=10,"High")</f>
        <v>Medium</v>
      </c>
      <c r="T4716" t="str" cm="1">
        <f t="array" ref="T4716">_xlfn.IFS(M4716&lt;=20,"Low",M4716&lt;=50,"Medium",M4716&lt;=90,"High")</f>
        <v>Low</v>
      </c>
      <c r="U4716" s="33">
        <f>Datos_Limpios[[#This Row],[Number of Complaints or Support]]/Datos_Limpios[[#This Row],[Account Length (in months)]]</f>
        <v>5.7971014492753624E-2</v>
      </c>
      <c r="V4716" t="str" cm="1">
        <f t="array" ref="V4716">_xlfn.IFS(H4716&lt;30,"Under 30",H4716&lt;66,"Middle Age",H4716&gt;=66,"Senior")</f>
        <v>Middle Age</v>
      </c>
      <c r="W4716" t="s">
        <v>6823</v>
      </c>
    </row>
    <row r="4717" spans="1:23" x14ac:dyDescent="0.3">
      <c r="A4717" t="s">
        <v>4814</v>
      </c>
      <c r="B4717" t="s">
        <v>23</v>
      </c>
      <c r="C4717">
        <v>8</v>
      </c>
      <c r="D4717">
        <v>2</v>
      </c>
      <c r="E4717" t="s">
        <v>23</v>
      </c>
      <c r="F4717" t="s">
        <v>140</v>
      </c>
      <c r="G4717" t="s">
        <v>6790</v>
      </c>
      <c r="H4717">
        <v>55</v>
      </c>
      <c r="I4717" t="s">
        <v>23</v>
      </c>
      <c r="J4717">
        <v>2</v>
      </c>
      <c r="K4717" t="s">
        <v>20</v>
      </c>
      <c r="L4717" t="s">
        <v>6792</v>
      </c>
      <c r="M4717">
        <v>36</v>
      </c>
      <c r="N4717" t="s">
        <v>76</v>
      </c>
      <c r="O4717" t="s">
        <v>232</v>
      </c>
      <c r="P4717" s="32">
        <v>43899</v>
      </c>
      <c r="Q4717" s="1">
        <v>37.826286286264512</v>
      </c>
      <c r="R4717">
        <v>5</v>
      </c>
      <c r="S4717" t="str" cm="1">
        <f t="array" ref="S4717">_xlfn.IFS(R4717=0,"None",R4717&lt;3,"Low",R4717&lt;6,"Medium",R4717&lt;=10,"High")</f>
        <v>Medium</v>
      </c>
      <c r="T4717" t="str" cm="1">
        <f t="array" ref="T4717">_xlfn.IFS(M4717&lt;=20,"Low",M4717&lt;=50,"Medium",M4717&lt;=90,"High")</f>
        <v>Medium</v>
      </c>
      <c r="U4717" s="33">
        <f>Datos_Limpios[[#This Row],[Number of Complaints or Support]]/Datos_Limpios[[#This Row],[Account Length (in months)]]</f>
        <v>0.625</v>
      </c>
      <c r="V4717" t="str" cm="1">
        <f t="array" ref="V4717">_xlfn.IFS(H4717&lt;30,"Under 30",H4717&lt;66,"Middle Age",H4717&gt;=66,"Senior")</f>
        <v>Middle Age</v>
      </c>
      <c r="W4717" t="s">
        <v>6826</v>
      </c>
    </row>
    <row r="4718" spans="1:23" x14ac:dyDescent="0.3">
      <c r="A4718" t="s">
        <v>4815</v>
      </c>
      <c r="B4718" t="s">
        <v>17</v>
      </c>
      <c r="C4718">
        <v>51</v>
      </c>
      <c r="D4718">
        <v>0</v>
      </c>
      <c r="E4718" t="s">
        <v>23</v>
      </c>
      <c r="F4718" t="s">
        <v>34</v>
      </c>
      <c r="G4718" t="s">
        <v>19</v>
      </c>
      <c r="H4718">
        <v>23</v>
      </c>
      <c r="I4718" t="s">
        <v>17</v>
      </c>
      <c r="J4718">
        <v>0</v>
      </c>
      <c r="K4718" t="s">
        <v>20</v>
      </c>
      <c r="L4718" t="s">
        <v>6792</v>
      </c>
      <c r="M4718">
        <v>25</v>
      </c>
      <c r="P4718" s="32">
        <v>44198</v>
      </c>
      <c r="Q4718" s="1">
        <v>25.577404829421571</v>
      </c>
      <c r="R4718">
        <v>8</v>
      </c>
      <c r="S4718" t="str" cm="1">
        <f t="array" ref="S4718">_xlfn.IFS(R4718=0,"None",R4718&lt;3,"Low",R4718&lt;6,"Medium",R4718&lt;=10,"High")</f>
        <v>High</v>
      </c>
      <c r="T4718" t="str" cm="1">
        <f t="array" ref="T4718">_xlfn.IFS(M4718&lt;=20,"Low",M4718&lt;=50,"Medium",M4718&lt;=90,"High")</f>
        <v>Medium</v>
      </c>
      <c r="U4718" s="33">
        <f>Datos_Limpios[[#This Row],[Number of Complaints or Support]]/Datos_Limpios[[#This Row],[Account Length (in months)]]</f>
        <v>0.15686274509803921</v>
      </c>
      <c r="V4718" t="str" cm="1">
        <f t="array" ref="V4718">_xlfn.IFS(H4718&lt;30,"Under 30",H4718&lt;66,"Middle Age",H4718&gt;=66,"Senior")</f>
        <v>Under 30</v>
      </c>
      <c r="W4718" t="s">
        <v>6823</v>
      </c>
    </row>
    <row r="4719" spans="1:23" x14ac:dyDescent="0.3">
      <c r="A4719" t="s">
        <v>4816</v>
      </c>
      <c r="B4719" t="s">
        <v>17</v>
      </c>
      <c r="C4719">
        <v>72</v>
      </c>
      <c r="D4719">
        <v>0</v>
      </c>
      <c r="E4719" t="s">
        <v>23</v>
      </c>
      <c r="F4719" t="s">
        <v>130</v>
      </c>
      <c r="G4719" t="s">
        <v>6790</v>
      </c>
      <c r="H4719">
        <v>82</v>
      </c>
      <c r="I4719" t="s">
        <v>17</v>
      </c>
      <c r="J4719">
        <v>0</v>
      </c>
      <c r="K4719" t="s">
        <v>32</v>
      </c>
      <c r="L4719" t="s">
        <v>6791</v>
      </c>
      <c r="M4719">
        <v>40</v>
      </c>
      <c r="P4719" s="32">
        <v>44402</v>
      </c>
      <c r="Q4719" s="1">
        <v>46.661276386833293</v>
      </c>
      <c r="R4719">
        <v>3</v>
      </c>
      <c r="S4719" t="str" cm="1">
        <f t="array" ref="S4719">_xlfn.IFS(R4719=0,"None",R4719&lt;3,"Low",R4719&lt;6,"Medium",R4719&lt;=10,"High")</f>
        <v>Medium</v>
      </c>
      <c r="T4719" t="str" cm="1">
        <f t="array" ref="T4719">_xlfn.IFS(M4719&lt;=20,"Low",M4719&lt;=50,"Medium",M4719&lt;=90,"High")</f>
        <v>Medium</v>
      </c>
      <c r="U4719" s="33">
        <f>Datos_Limpios[[#This Row],[Number of Complaints or Support]]/Datos_Limpios[[#This Row],[Account Length (in months)]]</f>
        <v>4.1666666666666664E-2</v>
      </c>
      <c r="V4719" t="str" cm="1">
        <f t="array" ref="V4719">_xlfn.IFS(H4719&lt;30,"Under 30",H4719&lt;66,"Middle Age",H4719&gt;=66,"Senior")</f>
        <v>Senior</v>
      </c>
      <c r="W4719" t="s">
        <v>6825</v>
      </c>
    </row>
    <row r="4720" spans="1:23" x14ac:dyDescent="0.3">
      <c r="A4720" t="s">
        <v>4817</v>
      </c>
      <c r="B4720" t="s">
        <v>23</v>
      </c>
      <c r="C4720">
        <v>3</v>
      </c>
      <c r="D4720">
        <v>0</v>
      </c>
      <c r="E4720" t="s">
        <v>23</v>
      </c>
      <c r="F4720" t="s">
        <v>140</v>
      </c>
      <c r="G4720" t="s">
        <v>6790</v>
      </c>
      <c r="H4720">
        <v>66</v>
      </c>
      <c r="I4720" t="s">
        <v>17</v>
      </c>
      <c r="J4720">
        <v>0</v>
      </c>
      <c r="K4720" t="s">
        <v>20</v>
      </c>
      <c r="L4720" t="s">
        <v>6792</v>
      </c>
      <c r="M4720">
        <v>50</v>
      </c>
      <c r="N4720" t="s">
        <v>59</v>
      </c>
      <c r="O4720" t="s">
        <v>116</v>
      </c>
      <c r="P4720" s="32">
        <v>44676</v>
      </c>
      <c r="Q4720" s="1">
        <v>58.597380934461697</v>
      </c>
      <c r="R4720">
        <v>3</v>
      </c>
      <c r="S4720" t="str" cm="1">
        <f t="array" ref="S4720">_xlfn.IFS(R4720=0,"None",R4720&lt;3,"Low",R4720&lt;6,"Medium",R4720&lt;=10,"High")</f>
        <v>Medium</v>
      </c>
      <c r="T4720" t="str" cm="1">
        <f t="array" ref="T4720">_xlfn.IFS(M4720&lt;=20,"Low",M4720&lt;=50,"Medium",M4720&lt;=90,"High")</f>
        <v>Medium</v>
      </c>
      <c r="U4720" s="33">
        <f>Datos_Limpios[[#This Row],[Number of Complaints or Support]]/Datos_Limpios[[#This Row],[Account Length (in months)]]</f>
        <v>1</v>
      </c>
      <c r="V4720" t="str" cm="1">
        <f t="array" ref="V4720">_xlfn.IFS(H4720&lt;30,"Under 30",H4720&lt;66,"Middle Age",H4720&gt;=66,"Senior")</f>
        <v>Senior</v>
      </c>
      <c r="W4720" t="s">
        <v>6826</v>
      </c>
    </row>
    <row r="4721" spans="1:23" x14ac:dyDescent="0.3">
      <c r="A4721" t="s">
        <v>4818</v>
      </c>
      <c r="B4721" t="s">
        <v>17</v>
      </c>
      <c r="C4721">
        <v>44</v>
      </c>
      <c r="D4721">
        <v>0</v>
      </c>
      <c r="E4721" t="s">
        <v>23</v>
      </c>
      <c r="F4721" t="s">
        <v>158</v>
      </c>
      <c r="G4721" t="s">
        <v>6790</v>
      </c>
      <c r="H4721">
        <v>41</v>
      </c>
      <c r="I4721" t="s">
        <v>17</v>
      </c>
      <c r="J4721">
        <v>0</v>
      </c>
      <c r="K4721" t="s">
        <v>20</v>
      </c>
      <c r="L4721" t="s">
        <v>6792</v>
      </c>
      <c r="M4721">
        <v>41</v>
      </c>
      <c r="P4721" s="32">
        <v>44505</v>
      </c>
      <c r="Q4721" s="1">
        <v>39.374127432739748</v>
      </c>
      <c r="R4721">
        <v>9</v>
      </c>
      <c r="S4721" t="str" cm="1">
        <f t="array" ref="S4721">_xlfn.IFS(R4721=0,"None",R4721&lt;3,"Low",R4721&lt;6,"Medium",R4721&lt;=10,"High")</f>
        <v>High</v>
      </c>
      <c r="T4721" t="str" cm="1">
        <f t="array" ref="T4721">_xlfn.IFS(M4721&lt;=20,"Low",M4721&lt;=50,"Medium",M4721&lt;=90,"High")</f>
        <v>Medium</v>
      </c>
      <c r="U4721" s="33">
        <f>Datos_Limpios[[#This Row],[Number of Complaints or Support]]/Datos_Limpios[[#This Row],[Account Length (in months)]]</f>
        <v>0.20454545454545456</v>
      </c>
      <c r="V4721" t="str" cm="1">
        <f t="array" ref="V4721">_xlfn.IFS(H4721&lt;30,"Under 30",H4721&lt;66,"Middle Age",H4721&gt;=66,"Senior")</f>
        <v>Middle Age</v>
      </c>
      <c r="W4721" t="s">
        <v>6823</v>
      </c>
    </row>
    <row r="4722" spans="1:23" x14ac:dyDescent="0.3">
      <c r="A4722" t="s">
        <v>4819</v>
      </c>
      <c r="B4722" t="s">
        <v>17</v>
      </c>
      <c r="C4722">
        <v>62</v>
      </c>
      <c r="D4722">
        <v>0</v>
      </c>
      <c r="E4722" t="s">
        <v>17</v>
      </c>
      <c r="F4722" t="s">
        <v>130</v>
      </c>
      <c r="G4722" t="s">
        <v>6790</v>
      </c>
      <c r="H4722">
        <v>21</v>
      </c>
      <c r="I4722" t="s">
        <v>23</v>
      </c>
      <c r="J4722">
        <v>3</v>
      </c>
      <c r="K4722" t="s">
        <v>32</v>
      </c>
      <c r="L4722" t="s">
        <v>6791</v>
      </c>
      <c r="M4722">
        <v>11</v>
      </c>
      <c r="P4722" s="32">
        <v>45272</v>
      </c>
      <c r="Q4722" s="1">
        <v>11.740716576983599</v>
      </c>
      <c r="R4722">
        <v>1</v>
      </c>
      <c r="S4722" t="str" cm="1">
        <f t="array" ref="S4722">_xlfn.IFS(R4722=0,"None",R4722&lt;3,"Low",R4722&lt;6,"Medium",R4722&lt;=10,"High")</f>
        <v>Low</v>
      </c>
      <c r="T4722" t="str" cm="1">
        <f t="array" ref="T4722">_xlfn.IFS(M4722&lt;=20,"Low",M4722&lt;=50,"Medium",M4722&lt;=90,"High")</f>
        <v>Low</v>
      </c>
      <c r="U4722" s="33">
        <f>Datos_Limpios[[#This Row],[Number of Complaints or Support]]/Datos_Limpios[[#This Row],[Account Length (in months)]]</f>
        <v>1.6129032258064516E-2</v>
      </c>
      <c r="V4722" t="str" cm="1">
        <f t="array" ref="V4722">_xlfn.IFS(H4722&lt;30,"Under 30",H4722&lt;66,"Middle Age",H4722&gt;=66,"Senior")</f>
        <v>Under 30</v>
      </c>
      <c r="W4722" t="s">
        <v>6825</v>
      </c>
    </row>
    <row r="4723" spans="1:23" x14ac:dyDescent="0.3">
      <c r="A4723" t="s">
        <v>4820</v>
      </c>
      <c r="B4723" t="s">
        <v>17</v>
      </c>
      <c r="C4723">
        <v>69</v>
      </c>
      <c r="D4723">
        <v>0</v>
      </c>
      <c r="E4723" t="s">
        <v>23</v>
      </c>
      <c r="F4723" t="s">
        <v>112</v>
      </c>
      <c r="G4723" t="s">
        <v>19</v>
      </c>
      <c r="H4723">
        <v>34</v>
      </c>
      <c r="I4723" t="s">
        <v>17</v>
      </c>
      <c r="J4723">
        <v>0</v>
      </c>
      <c r="K4723" t="s">
        <v>32</v>
      </c>
      <c r="L4723" t="s">
        <v>6791</v>
      </c>
      <c r="M4723">
        <v>51</v>
      </c>
      <c r="P4723" s="32">
        <v>45046</v>
      </c>
      <c r="Q4723" s="1">
        <v>59.745434381353341</v>
      </c>
      <c r="R4723">
        <v>8</v>
      </c>
      <c r="S4723" t="str" cm="1">
        <f t="array" ref="S4723">_xlfn.IFS(R4723=0,"None",R4723&lt;3,"Low",R4723&lt;6,"Medium",R4723&lt;=10,"High")</f>
        <v>High</v>
      </c>
      <c r="T4723" t="str" cm="1">
        <f t="array" ref="T4723">_xlfn.IFS(M4723&lt;=20,"Low",M4723&lt;=50,"Medium",M4723&lt;=90,"High")</f>
        <v>High</v>
      </c>
      <c r="U4723" s="33">
        <f>Datos_Limpios[[#This Row],[Number of Complaints or Support]]/Datos_Limpios[[#This Row],[Account Length (in months)]]</f>
        <v>0.11594202898550725</v>
      </c>
      <c r="V4723" t="str" cm="1">
        <f t="array" ref="V4723">_xlfn.IFS(H4723&lt;30,"Under 30",H4723&lt;66,"Middle Age",H4723&gt;=66,"Senior")</f>
        <v>Middle Age</v>
      </c>
      <c r="W4723" t="s">
        <v>6823</v>
      </c>
    </row>
    <row r="4724" spans="1:23" x14ac:dyDescent="0.3">
      <c r="A4724" t="s">
        <v>4821</v>
      </c>
      <c r="B4724" t="s">
        <v>17</v>
      </c>
      <c r="C4724">
        <v>73</v>
      </c>
      <c r="D4724">
        <v>2</v>
      </c>
      <c r="E4724" t="s">
        <v>17</v>
      </c>
      <c r="F4724" t="s">
        <v>245</v>
      </c>
      <c r="G4724" t="s">
        <v>6790</v>
      </c>
      <c r="H4724">
        <v>54</v>
      </c>
      <c r="I4724" t="s">
        <v>17</v>
      </c>
      <c r="J4724">
        <v>0</v>
      </c>
      <c r="K4724" t="s">
        <v>32</v>
      </c>
      <c r="L4724" t="s">
        <v>6792</v>
      </c>
      <c r="M4724">
        <v>42</v>
      </c>
      <c r="P4724" s="32">
        <v>43929</v>
      </c>
      <c r="Q4724" s="1">
        <v>41.441667455576201</v>
      </c>
      <c r="R4724">
        <v>0</v>
      </c>
      <c r="S4724" t="str" cm="1">
        <f t="array" ref="S4724">_xlfn.IFS(R4724=0,"None",R4724&lt;3,"Low",R4724&lt;6,"Medium",R4724&lt;=10,"High")</f>
        <v>None</v>
      </c>
      <c r="T4724" t="str" cm="1">
        <f t="array" ref="T4724">_xlfn.IFS(M4724&lt;=20,"Low",M4724&lt;=50,"Medium",M4724&lt;=90,"High")</f>
        <v>Medium</v>
      </c>
      <c r="U4724" s="33">
        <f>Datos_Limpios[[#This Row],[Number of Complaints or Support]]/Datos_Limpios[[#This Row],[Account Length (in months)]]</f>
        <v>0</v>
      </c>
      <c r="V4724" t="str" cm="1">
        <f t="array" ref="V4724">_xlfn.IFS(H4724&lt;30,"Under 30",H4724&lt;66,"Middle Age",H4724&gt;=66,"Senior")</f>
        <v>Middle Age</v>
      </c>
      <c r="W4724" t="s">
        <v>6823</v>
      </c>
    </row>
    <row r="4725" spans="1:23" x14ac:dyDescent="0.3">
      <c r="A4725" t="s">
        <v>4822</v>
      </c>
      <c r="B4725" t="s">
        <v>17</v>
      </c>
      <c r="C4725">
        <v>59</v>
      </c>
      <c r="D4725">
        <v>0</v>
      </c>
      <c r="E4725" t="s">
        <v>23</v>
      </c>
      <c r="F4725" t="s">
        <v>63</v>
      </c>
      <c r="G4725" t="s">
        <v>6790</v>
      </c>
      <c r="H4725">
        <v>48</v>
      </c>
      <c r="I4725" t="s">
        <v>23</v>
      </c>
      <c r="J4725">
        <v>2</v>
      </c>
      <c r="K4725" t="s">
        <v>32</v>
      </c>
      <c r="L4725" t="s">
        <v>6791</v>
      </c>
      <c r="M4725">
        <v>28</v>
      </c>
      <c r="P4725" s="32">
        <v>44709</v>
      </c>
      <c r="Q4725" s="1">
        <v>31.931388598487452</v>
      </c>
      <c r="R4725">
        <v>2</v>
      </c>
      <c r="S4725" t="str" cm="1">
        <f t="array" ref="S4725">_xlfn.IFS(R4725=0,"None",R4725&lt;3,"Low",R4725&lt;6,"Medium",R4725&lt;=10,"High")</f>
        <v>Low</v>
      </c>
      <c r="T4725" t="str" cm="1">
        <f t="array" ref="T4725">_xlfn.IFS(M4725&lt;=20,"Low",M4725&lt;=50,"Medium",M4725&lt;=90,"High")</f>
        <v>Medium</v>
      </c>
      <c r="U4725" s="33">
        <f>Datos_Limpios[[#This Row],[Number of Complaints or Support]]/Datos_Limpios[[#This Row],[Account Length (in months)]]</f>
        <v>3.3898305084745763E-2</v>
      </c>
      <c r="V4725" t="str" cm="1">
        <f t="array" ref="V4725">_xlfn.IFS(H4725&lt;30,"Under 30",H4725&lt;66,"Middle Age",H4725&gt;=66,"Senior")</f>
        <v>Middle Age</v>
      </c>
      <c r="W4725" t="s">
        <v>6825</v>
      </c>
    </row>
    <row r="4726" spans="1:23" x14ac:dyDescent="0.3">
      <c r="A4726" t="s">
        <v>4823</v>
      </c>
      <c r="B4726" t="s">
        <v>23</v>
      </c>
      <c r="C4726">
        <v>1</v>
      </c>
      <c r="D4726">
        <v>1</v>
      </c>
      <c r="E4726" t="s">
        <v>23</v>
      </c>
      <c r="F4726" t="s">
        <v>36</v>
      </c>
      <c r="G4726" t="s">
        <v>6790</v>
      </c>
      <c r="H4726">
        <v>33</v>
      </c>
      <c r="I4726" t="s">
        <v>17</v>
      </c>
      <c r="J4726">
        <v>0</v>
      </c>
      <c r="K4726" t="s">
        <v>20</v>
      </c>
      <c r="L4726" t="s">
        <v>6792</v>
      </c>
      <c r="M4726">
        <v>34</v>
      </c>
      <c r="N4726" t="s">
        <v>27</v>
      </c>
      <c r="O4726" t="s">
        <v>125</v>
      </c>
      <c r="P4726" s="32">
        <v>44024</v>
      </c>
      <c r="Q4726" s="1">
        <v>36.82371845004559</v>
      </c>
      <c r="R4726">
        <v>2</v>
      </c>
      <c r="S4726" t="str" cm="1">
        <f t="array" ref="S4726">_xlfn.IFS(R4726=0,"None",R4726&lt;3,"Low",R4726&lt;6,"Medium",R4726&lt;=10,"High")</f>
        <v>Low</v>
      </c>
      <c r="T4726" t="str" cm="1">
        <f t="array" ref="T4726">_xlfn.IFS(M4726&lt;=20,"Low",M4726&lt;=50,"Medium",M4726&lt;=90,"High")</f>
        <v>Medium</v>
      </c>
      <c r="U4726" s="33">
        <f>Datos_Limpios[[#This Row],[Number of Complaints or Support]]/Datos_Limpios[[#This Row],[Account Length (in months)]]</f>
        <v>2</v>
      </c>
      <c r="V4726" t="str" cm="1">
        <f t="array" ref="V4726">_xlfn.IFS(H4726&lt;30,"Under 30",H4726&lt;66,"Middle Age",H4726&gt;=66,"Senior")</f>
        <v>Middle Age</v>
      </c>
      <c r="W4726" t="s">
        <v>6824</v>
      </c>
    </row>
    <row r="4727" spans="1:23" x14ac:dyDescent="0.3">
      <c r="A4727" t="s">
        <v>4824</v>
      </c>
      <c r="B4727" t="s">
        <v>17</v>
      </c>
      <c r="C4727">
        <v>1</v>
      </c>
      <c r="D4727">
        <v>0</v>
      </c>
      <c r="E4727" t="s">
        <v>17</v>
      </c>
      <c r="F4727" t="s">
        <v>156</v>
      </c>
      <c r="G4727" t="s">
        <v>19</v>
      </c>
      <c r="H4727">
        <v>20</v>
      </c>
      <c r="I4727" t="s">
        <v>17</v>
      </c>
      <c r="J4727">
        <v>0</v>
      </c>
      <c r="K4727" t="s">
        <v>20</v>
      </c>
      <c r="L4727" t="s">
        <v>6792</v>
      </c>
      <c r="M4727">
        <v>24</v>
      </c>
      <c r="P4727" s="32">
        <v>44818</v>
      </c>
      <c r="Q4727" s="1">
        <v>24.181208630019</v>
      </c>
      <c r="R4727">
        <v>7</v>
      </c>
      <c r="S4727" t="str" cm="1">
        <f t="array" ref="S4727">_xlfn.IFS(R4727=0,"None",R4727&lt;3,"Low",R4727&lt;6,"Medium",R4727&lt;=10,"High")</f>
        <v>High</v>
      </c>
      <c r="T4727" t="str" cm="1">
        <f t="array" ref="T4727">_xlfn.IFS(M4727&lt;=20,"Low",M4727&lt;=50,"Medium",M4727&lt;=90,"High")</f>
        <v>Medium</v>
      </c>
      <c r="U4727" s="33">
        <f>Datos_Limpios[[#This Row],[Number of Complaints or Support]]/Datos_Limpios[[#This Row],[Account Length (in months)]]</f>
        <v>7</v>
      </c>
      <c r="V4727" t="str" cm="1">
        <f t="array" ref="V4727">_xlfn.IFS(H4727&lt;30,"Under 30",H4727&lt;66,"Middle Age",H4727&gt;=66,"Senior")</f>
        <v>Under 30</v>
      </c>
      <c r="W4727" t="s">
        <v>6825</v>
      </c>
    </row>
    <row r="4728" spans="1:23" x14ac:dyDescent="0.3">
      <c r="A4728" t="s">
        <v>4825</v>
      </c>
      <c r="B4728" t="s">
        <v>17</v>
      </c>
      <c r="C4728">
        <v>72</v>
      </c>
      <c r="D4728">
        <v>0</v>
      </c>
      <c r="E4728" t="s">
        <v>23</v>
      </c>
      <c r="F4728" t="s">
        <v>56</v>
      </c>
      <c r="G4728" t="s">
        <v>19</v>
      </c>
      <c r="H4728">
        <v>83</v>
      </c>
      <c r="I4728" t="s">
        <v>17</v>
      </c>
      <c r="J4728">
        <v>0</v>
      </c>
      <c r="K4728" t="s">
        <v>24</v>
      </c>
      <c r="L4728" t="s">
        <v>6791</v>
      </c>
      <c r="M4728">
        <v>37</v>
      </c>
      <c r="P4728" s="32">
        <v>44865</v>
      </c>
      <c r="Q4728" s="1">
        <v>41.321185684093777</v>
      </c>
      <c r="R4728">
        <v>9</v>
      </c>
      <c r="S4728" t="str" cm="1">
        <f t="array" ref="S4728">_xlfn.IFS(R4728=0,"None",R4728&lt;3,"Low",R4728&lt;6,"Medium",R4728&lt;=10,"High")</f>
        <v>High</v>
      </c>
      <c r="T4728" t="str" cm="1">
        <f t="array" ref="T4728">_xlfn.IFS(M4728&lt;=20,"Low",M4728&lt;=50,"Medium",M4728&lt;=90,"High")</f>
        <v>Medium</v>
      </c>
      <c r="U4728" s="33">
        <f>Datos_Limpios[[#This Row],[Number of Complaints or Support]]/Datos_Limpios[[#This Row],[Account Length (in months)]]</f>
        <v>0.125</v>
      </c>
      <c r="V4728" t="str" cm="1">
        <f t="array" ref="V4728">_xlfn.IFS(H4728&lt;30,"Under 30",H4728&lt;66,"Middle Age",H4728&gt;=66,"Senior")</f>
        <v>Senior</v>
      </c>
      <c r="W4728" t="s">
        <v>6823</v>
      </c>
    </row>
    <row r="4729" spans="1:23" x14ac:dyDescent="0.3">
      <c r="A4729" t="s">
        <v>4826</v>
      </c>
      <c r="B4729" t="s">
        <v>17</v>
      </c>
      <c r="C4729">
        <v>11</v>
      </c>
      <c r="D4729">
        <v>0</v>
      </c>
      <c r="E4729" t="s">
        <v>17</v>
      </c>
      <c r="F4729" t="s">
        <v>82</v>
      </c>
      <c r="G4729" t="s">
        <v>19</v>
      </c>
      <c r="H4729">
        <v>58</v>
      </c>
      <c r="I4729" t="s">
        <v>23</v>
      </c>
      <c r="J4729">
        <v>2</v>
      </c>
      <c r="K4729" t="s">
        <v>24</v>
      </c>
      <c r="L4729" t="s">
        <v>6791</v>
      </c>
      <c r="M4729">
        <v>14</v>
      </c>
      <c r="P4729" s="32">
        <v>44668</v>
      </c>
      <c r="Q4729" s="1">
        <v>13.38546712274071</v>
      </c>
      <c r="R4729">
        <v>1</v>
      </c>
      <c r="S4729" t="str" cm="1">
        <f t="array" ref="S4729">_xlfn.IFS(R4729=0,"None",R4729&lt;3,"Low",R4729&lt;6,"Medium",R4729&lt;=10,"High")</f>
        <v>Low</v>
      </c>
      <c r="T4729" t="str" cm="1">
        <f t="array" ref="T4729">_xlfn.IFS(M4729&lt;=20,"Low",M4729&lt;=50,"Medium",M4729&lt;=90,"High")</f>
        <v>Low</v>
      </c>
      <c r="U4729" s="33">
        <f>Datos_Limpios[[#This Row],[Number of Complaints or Support]]/Datos_Limpios[[#This Row],[Account Length (in months)]]</f>
        <v>9.0909090909090912E-2</v>
      </c>
      <c r="V4729" t="str" cm="1">
        <f t="array" ref="V4729">_xlfn.IFS(H4729&lt;30,"Under 30",H4729&lt;66,"Middle Age",H4729&gt;=66,"Senior")</f>
        <v>Middle Age</v>
      </c>
      <c r="W4729" t="s">
        <v>6823</v>
      </c>
    </row>
    <row r="4730" spans="1:23" x14ac:dyDescent="0.3">
      <c r="A4730" t="s">
        <v>4827</v>
      </c>
      <c r="B4730" t="s">
        <v>17</v>
      </c>
      <c r="C4730">
        <v>4</v>
      </c>
      <c r="D4730">
        <v>0</v>
      </c>
      <c r="E4730" t="s">
        <v>23</v>
      </c>
      <c r="F4730" t="s">
        <v>138</v>
      </c>
      <c r="G4730" t="s">
        <v>6790</v>
      </c>
      <c r="H4730">
        <v>33</v>
      </c>
      <c r="I4730" t="s">
        <v>17</v>
      </c>
      <c r="J4730">
        <v>0</v>
      </c>
      <c r="K4730" t="s">
        <v>20</v>
      </c>
      <c r="L4730" t="s">
        <v>6794</v>
      </c>
      <c r="M4730">
        <v>20</v>
      </c>
      <c r="P4730" s="32">
        <v>44439</v>
      </c>
      <c r="Q4730" s="1">
        <v>19.797518230418049</v>
      </c>
      <c r="R4730">
        <v>10</v>
      </c>
      <c r="S4730" t="str" cm="1">
        <f t="array" ref="S4730">_xlfn.IFS(R4730=0,"None",R4730&lt;3,"Low",R4730&lt;6,"Medium",R4730&lt;=10,"High")</f>
        <v>High</v>
      </c>
      <c r="T4730" t="str" cm="1">
        <f t="array" ref="T4730">_xlfn.IFS(M4730&lt;=20,"Low",M4730&lt;=50,"Medium",M4730&lt;=90,"High")</f>
        <v>Low</v>
      </c>
      <c r="U4730" s="33">
        <f>Datos_Limpios[[#This Row],[Number of Complaints or Support]]/Datos_Limpios[[#This Row],[Account Length (in months)]]</f>
        <v>2.5</v>
      </c>
      <c r="V4730" t="str" cm="1">
        <f t="array" ref="V4730">_xlfn.IFS(H4730&lt;30,"Under 30",H4730&lt;66,"Middle Age",H4730&gt;=66,"Senior")</f>
        <v>Middle Age</v>
      </c>
      <c r="W4730" t="s">
        <v>6824</v>
      </c>
    </row>
    <row r="4731" spans="1:23" x14ac:dyDescent="0.3">
      <c r="A4731" t="s">
        <v>4828</v>
      </c>
      <c r="B4731" t="s">
        <v>17</v>
      </c>
      <c r="C4731">
        <v>50</v>
      </c>
      <c r="D4731">
        <v>2</v>
      </c>
      <c r="E4731" t="s">
        <v>17</v>
      </c>
      <c r="F4731" t="s">
        <v>79</v>
      </c>
      <c r="G4731" t="s">
        <v>6790</v>
      </c>
      <c r="H4731">
        <v>52</v>
      </c>
      <c r="I4731" t="s">
        <v>17</v>
      </c>
      <c r="J4731">
        <v>0</v>
      </c>
      <c r="K4731" t="s">
        <v>20</v>
      </c>
      <c r="L4731" t="s">
        <v>6792</v>
      </c>
      <c r="M4731">
        <v>39</v>
      </c>
      <c r="P4731" s="32">
        <v>44868</v>
      </c>
      <c r="Q4731" s="1">
        <v>38.629449379173479</v>
      </c>
      <c r="R4731">
        <v>0</v>
      </c>
      <c r="S4731" t="str" cm="1">
        <f t="array" ref="S4731">_xlfn.IFS(R4731=0,"None",R4731&lt;3,"Low",R4731&lt;6,"Medium",R4731&lt;=10,"High")</f>
        <v>None</v>
      </c>
      <c r="T4731" t="str" cm="1">
        <f t="array" ref="T4731">_xlfn.IFS(M4731&lt;=20,"Low",M4731&lt;=50,"Medium",M4731&lt;=90,"High")</f>
        <v>Medium</v>
      </c>
      <c r="U4731" s="33">
        <f>Datos_Limpios[[#This Row],[Number of Complaints or Support]]/Datos_Limpios[[#This Row],[Account Length (in months)]]</f>
        <v>0</v>
      </c>
      <c r="V4731" t="str" cm="1">
        <f t="array" ref="V4731">_xlfn.IFS(H4731&lt;30,"Under 30",H4731&lt;66,"Middle Age",H4731&gt;=66,"Senior")</f>
        <v>Middle Age</v>
      </c>
      <c r="W4731" t="s">
        <v>6826</v>
      </c>
    </row>
    <row r="4732" spans="1:23" x14ac:dyDescent="0.3">
      <c r="A4732" t="s">
        <v>4829</v>
      </c>
      <c r="B4732" t="s">
        <v>23</v>
      </c>
      <c r="C4732">
        <v>2</v>
      </c>
      <c r="D4732">
        <v>1</v>
      </c>
      <c r="E4732" t="s">
        <v>23</v>
      </c>
      <c r="F4732" t="s">
        <v>82</v>
      </c>
      <c r="G4732" t="s">
        <v>6790</v>
      </c>
      <c r="H4732">
        <v>21</v>
      </c>
      <c r="I4732" t="s">
        <v>17</v>
      </c>
      <c r="J4732">
        <v>0</v>
      </c>
      <c r="K4732" t="s">
        <v>20</v>
      </c>
      <c r="L4732" t="s">
        <v>6792</v>
      </c>
      <c r="M4732">
        <v>20</v>
      </c>
      <c r="N4732" t="s">
        <v>50</v>
      </c>
      <c r="O4732" t="s">
        <v>761</v>
      </c>
      <c r="P4732" s="32">
        <v>44037</v>
      </c>
      <c r="Q4732" s="1">
        <v>17.604297311389111</v>
      </c>
      <c r="R4732">
        <v>2</v>
      </c>
      <c r="S4732" t="str" cm="1">
        <f t="array" ref="S4732">_xlfn.IFS(R4732=0,"None",R4732&lt;3,"Low",R4732&lt;6,"Medium",R4732&lt;=10,"High")</f>
        <v>Low</v>
      </c>
      <c r="T4732" t="str" cm="1">
        <f t="array" ref="T4732">_xlfn.IFS(M4732&lt;=20,"Low",M4732&lt;=50,"Medium",M4732&lt;=90,"High")</f>
        <v>Low</v>
      </c>
      <c r="U4732" s="33">
        <f>Datos_Limpios[[#This Row],[Number of Complaints or Support]]/Datos_Limpios[[#This Row],[Account Length (in months)]]</f>
        <v>1</v>
      </c>
      <c r="V4732" t="str" cm="1">
        <f t="array" ref="V4732">_xlfn.IFS(H4732&lt;30,"Under 30",H4732&lt;66,"Middle Age",H4732&gt;=66,"Senior")</f>
        <v>Under 30</v>
      </c>
      <c r="W4732" t="s">
        <v>6823</v>
      </c>
    </row>
    <row r="4733" spans="1:23" x14ac:dyDescent="0.3">
      <c r="A4733" t="s">
        <v>4830</v>
      </c>
      <c r="B4733" t="s">
        <v>17</v>
      </c>
      <c r="C4733">
        <v>10</v>
      </c>
      <c r="D4733">
        <v>0</v>
      </c>
      <c r="E4733" t="s">
        <v>17</v>
      </c>
      <c r="F4733" t="s">
        <v>54</v>
      </c>
      <c r="G4733" t="s">
        <v>6790</v>
      </c>
      <c r="H4733">
        <v>42</v>
      </c>
      <c r="I4733" t="s">
        <v>17</v>
      </c>
      <c r="J4733">
        <v>0</v>
      </c>
      <c r="K4733" t="s">
        <v>20</v>
      </c>
      <c r="L4733" t="s">
        <v>6792</v>
      </c>
      <c r="M4733">
        <v>31</v>
      </c>
      <c r="P4733" s="32">
        <v>43905</v>
      </c>
      <c r="Q4733" s="1">
        <v>32.063178230413179</v>
      </c>
      <c r="R4733">
        <v>8</v>
      </c>
      <c r="S4733" t="str" cm="1">
        <f t="array" ref="S4733">_xlfn.IFS(R4733=0,"None",R4733&lt;3,"Low",R4733&lt;6,"Medium",R4733&lt;=10,"High")</f>
        <v>High</v>
      </c>
      <c r="T4733" t="str" cm="1">
        <f t="array" ref="T4733">_xlfn.IFS(M4733&lt;=20,"Low",M4733&lt;=50,"Medium",M4733&lt;=90,"High")</f>
        <v>Medium</v>
      </c>
      <c r="U4733" s="33">
        <f>Datos_Limpios[[#This Row],[Number of Complaints or Support]]/Datos_Limpios[[#This Row],[Account Length (in months)]]</f>
        <v>0.8</v>
      </c>
      <c r="V4733" t="str" cm="1">
        <f t="array" ref="V4733">_xlfn.IFS(H4733&lt;30,"Under 30",H4733&lt;66,"Middle Age",H4733&gt;=66,"Senior")</f>
        <v>Middle Age</v>
      </c>
      <c r="W4733" t="s">
        <v>6823</v>
      </c>
    </row>
    <row r="4734" spans="1:23" x14ac:dyDescent="0.3">
      <c r="A4734" t="s">
        <v>4831</v>
      </c>
      <c r="B4734" t="s">
        <v>17</v>
      </c>
      <c r="C4734">
        <v>29</v>
      </c>
      <c r="D4734">
        <v>0</v>
      </c>
      <c r="E4734" t="s">
        <v>23</v>
      </c>
      <c r="F4734" t="s">
        <v>196</v>
      </c>
      <c r="G4734" t="s">
        <v>6790</v>
      </c>
      <c r="H4734">
        <v>74</v>
      </c>
      <c r="I4734" t="s">
        <v>17</v>
      </c>
      <c r="J4734">
        <v>0</v>
      </c>
      <c r="K4734" t="s">
        <v>32</v>
      </c>
      <c r="L4734" t="s">
        <v>6792</v>
      </c>
      <c r="M4734">
        <v>27</v>
      </c>
      <c r="P4734" s="32">
        <v>43965</v>
      </c>
      <c r="Q4734" s="1">
        <v>30.0653621016796</v>
      </c>
      <c r="R4734">
        <v>0</v>
      </c>
      <c r="S4734" t="str" cm="1">
        <f t="array" ref="S4734">_xlfn.IFS(R4734=0,"None",R4734&lt;3,"Low",R4734&lt;6,"Medium",R4734&lt;=10,"High")</f>
        <v>None</v>
      </c>
      <c r="T4734" t="str" cm="1">
        <f t="array" ref="T4734">_xlfn.IFS(M4734&lt;=20,"Low",M4734&lt;=50,"Medium",M4734&lt;=90,"High")</f>
        <v>Medium</v>
      </c>
      <c r="U4734" s="33">
        <f>Datos_Limpios[[#This Row],[Number of Complaints or Support]]/Datos_Limpios[[#This Row],[Account Length (in months)]]</f>
        <v>0</v>
      </c>
      <c r="V4734" t="str" cm="1">
        <f t="array" ref="V4734">_xlfn.IFS(H4734&lt;30,"Under 30",H4734&lt;66,"Middle Age",H4734&gt;=66,"Senior")</f>
        <v>Senior</v>
      </c>
      <c r="W4734" t="s">
        <v>6826</v>
      </c>
    </row>
    <row r="4735" spans="1:23" x14ac:dyDescent="0.3">
      <c r="A4735" t="s">
        <v>4832</v>
      </c>
      <c r="B4735" t="s">
        <v>17</v>
      </c>
      <c r="C4735">
        <v>48</v>
      </c>
      <c r="D4735">
        <v>0</v>
      </c>
      <c r="E4735" t="s">
        <v>23</v>
      </c>
      <c r="F4735" t="s">
        <v>142</v>
      </c>
      <c r="G4735" t="s">
        <v>19</v>
      </c>
      <c r="H4735">
        <v>62</v>
      </c>
      <c r="I4735" t="s">
        <v>17</v>
      </c>
      <c r="J4735">
        <v>0</v>
      </c>
      <c r="K4735" t="s">
        <v>20</v>
      </c>
      <c r="L4735" t="s">
        <v>6791</v>
      </c>
      <c r="M4735">
        <v>65</v>
      </c>
      <c r="P4735" s="32">
        <v>44708</v>
      </c>
      <c r="Q4735" s="1">
        <v>64.963823182292103</v>
      </c>
      <c r="R4735">
        <v>5</v>
      </c>
      <c r="S4735" t="str" cm="1">
        <f t="array" ref="S4735">_xlfn.IFS(R4735=0,"None",R4735&lt;3,"Low",R4735&lt;6,"Medium",R4735&lt;=10,"High")</f>
        <v>Medium</v>
      </c>
      <c r="T4735" t="str" cm="1">
        <f t="array" ref="T4735">_xlfn.IFS(M4735&lt;=20,"Low",M4735&lt;=50,"Medium",M4735&lt;=90,"High")</f>
        <v>High</v>
      </c>
      <c r="U4735" s="33">
        <f>Datos_Limpios[[#This Row],[Number of Complaints or Support]]/Datos_Limpios[[#This Row],[Account Length (in months)]]</f>
        <v>0.10416666666666667</v>
      </c>
      <c r="V4735" t="str" cm="1">
        <f t="array" ref="V4735">_xlfn.IFS(H4735&lt;30,"Under 30",H4735&lt;66,"Middle Age",H4735&gt;=66,"Senior")</f>
        <v>Middle Age</v>
      </c>
      <c r="W4735" t="s">
        <v>6823</v>
      </c>
    </row>
    <row r="4736" spans="1:23" x14ac:dyDescent="0.3">
      <c r="A4736" t="s">
        <v>4833</v>
      </c>
      <c r="B4736" t="s">
        <v>23</v>
      </c>
      <c r="C4736">
        <v>5</v>
      </c>
      <c r="D4736">
        <v>0</v>
      </c>
      <c r="E4736" t="s">
        <v>23</v>
      </c>
      <c r="F4736" t="s">
        <v>247</v>
      </c>
      <c r="G4736" t="s">
        <v>19</v>
      </c>
      <c r="H4736">
        <v>74</v>
      </c>
      <c r="I4736" t="s">
        <v>17</v>
      </c>
      <c r="J4736">
        <v>0</v>
      </c>
      <c r="K4736" t="s">
        <v>20</v>
      </c>
      <c r="L4736" t="s">
        <v>6792</v>
      </c>
      <c r="M4736">
        <v>15</v>
      </c>
      <c r="N4736" t="s">
        <v>50</v>
      </c>
      <c r="O4736" t="s">
        <v>761</v>
      </c>
      <c r="P4736" s="32">
        <v>44247</v>
      </c>
      <c r="Q4736" s="1">
        <v>16.376959212644088</v>
      </c>
      <c r="R4736">
        <v>2</v>
      </c>
      <c r="S4736" t="str" cm="1">
        <f t="array" ref="S4736">_xlfn.IFS(R4736=0,"None",R4736&lt;3,"Low",R4736&lt;6,"Medium",R4736&lt;=10,"High")</f>
        <v>Low</v>
      </c>
      <c r="T4736" t="str" cm="1">
        <f t="array" ref="T4736">_xlfn.IFS(M4736&lt;=20,"Low",M4736&lt;=50,"Medium",M4736&lt;=90,"High")</f>
        <v>Low</v>
      </c>
      <c r="U4736" s="33">
        <f>Datos_Limpios[[#This Row],[Number of Complaints or Support]]/Datos_Limpios[[#This Row],[Account Length (in months)]]</f>
        <v>0.4</v>
      </c>
      <c r="V4736" t="str" cm="1">
        <f t="array" ref="V4736">_xlfn.IFS(H4736&lt;30,"Under 30",H4736&lt;66,"Middle Age",H4736&gt;=66,"Senior")</f>
        <v>Senior</v>
      </c>
      <c r="W4736" t="s">
        <v>6826</v>
      </c>
    </row>
    <row r="4737" spans="1:23" x14ac:dyDescent="0.3">
      <c r="A4737" t="s">
        <v>4834</v>
      </c>
      <c r="B4737" t="s">
        <v>23</v>
      </c>
      <c r="C4737">
        <v>20</v>
      </c>
      <c r="D4737">
        <v>3</v>
      </c>
      <c r="E4737" t="s">
        <v>23</v>
      </c>
      <c r="F4737" t="s">
        <v>142</v>
      </c>
      <c r="G4737" t="s">
        <v>19</v>
      </c>
      <c r="H4737">
        <v>82</v>
      </c>
      <c r="I4737" t="s">
        <v>17</v>
      </c>
      <c r="J4737">
        <v>0</v>
      </c>
      <c r="K4737" t="s">
        <v>20</v>
      </c>
      <c r="L4737" t="s">
        <v>6792</v>
      </c>
      <c r="M4737">
        <v>18</v>
      </c>
      <c r="N4737" t="s">
        <v>27</v>
      </c>
      <c r="O4737" t="s">
        <v>125</v>
      </c>
      <c r="P4737" s="32">
        <v>45014</v>
      </c>
      <c r="Q4737" s="1">
        <v>16.888634101418429</v>
      </c>
      <c r="R4737">
        <v>0</v>
      </c>
      <c r="S4737" t="str" cm="1">
        <f t="array" ref="S4737">_xlfn.IFS(R4737=0,"None",R4737&lt;3,"Low",R4737&lt;6,"Medium",R4737&lt;=10,"High")</f>
        <v>None</v>
      </c>
      <c r="T4737" t="str" cm="1">
        <f t="array" ref="T4737">_xlfn.IFS(M4737&lt;=20,"Low",M4737&lt;=50,"Medium",M4737&lt;=90,"High")</f>
        <v>Low</v>
      </c>
      <c r="U4737" s="33">
        <f>Datos_Limpios[[#This Row],[Number of Complaints or Support]]/Datos_Limpios[[#This Row],[Account Length (in months)]]</f>
        <v>0</v>
      </c>
      <c r="V4737" t="str" cm="1">
        <f t="array" ref="V4737">_xlfn.IFS(H4737&lt;30,"Under 30",H4737&lt;66,"Middle Age",H4737&gt;=66,"Senior")</f>
        <v>Senior</v>
      </c>
      <c r="W4737" t="s">
        <v>6823</v>
      </c>
    </row>
    <row r="4738" spans="1:23" x14ac:dyDescent="0.3">
      <c r="A4738" t="s">
        <v>4835</v>
      </c>
      <c r="B4738" t="s">
        <v>17</v>
      </c>
      <c r="C4738">
        <v>13</v>
      </c>
      <c r="D4738">
        <v>0</v>
      </c>
      <c r="E4738" t="s">
        <v>23</v>
      </c>
      <c r="F4738" t="s">
        <v>166</v>
      </c>
      <c r="G4738" t="s">
        <v>19</v>
      </c>
      <c r="H4738">
        <v>65</v>
      </c>
      <c r="I4738" t="s">
        <v>17</v>
      </c>
      <c r="J4738">
        <v>0</v>
      </c>
      <c r="K4738" t="s">
        <v>20</v>
      </c>
      <c r="L4738" t="s">
        <v>6792</v>
      </c>
      <c r="M4738">
        <v>28</v>
      </c>
      <c r="P4738" s="32">
        <v>43853</v>
      </c>
      <c r="Q4738" s="1">
        <v>24.50649362131178</v>
      </c>
      <c r="R4738">
        <v>2</v>
      </c>
      <c r="S4738" t="str" cm="1">
        <f t="array" ref="S4738">_xlfn.IFS(R4738=0,"None",R4738&lt;3,"Low",R4738&lt;6,"Medium",R4738&lt;=10,"High")</f>
        <v>Low</v>
      </c>
      <c r="T4738" t="str" cm="1">
        <f t="array" ref="T4738">_xlfn.IFS(M4738&lt;=20,"Low",M4738&lt;=50,"Medium",M4738&lt;=90,"High")</f>
        <v>Medium</v>
      </c>
      <c r="U4738" s="33">
        <f>Datos_Limpios[[#This Row],[Number of Complaints or Support]]/Datos_Limpios[[#This Row],[Account Length (in months)]]</f>
        <v>0.15384615384615385</v>
      </c>
      <c r="V4738" t="str" cm="1">
        <f t="array" ref="V4738">_xlfn.IFS(H4738&lt;30,"Under 30",H4738&lt;66,"Middle Age",H4738&gt;=66,"Senior")</f>
        <v>Middle Age</v>
      </c>
      <c r="W4738" t="s">
        <v>6825</v>
      </c>
    </row>
    <row r="4739" spans="1:23" x14ac:dyDescent="0.3">
      <c r="A4739" t="s">
        <v>4836</v>
      </c>
      <c r="B4739" t="s">
        <v>23</v>
      </c>
      <c r="C4739">
        <v>10</v>
      </c>
      <c r="D4739">
        <v>4</v>
      </c>
      <c r="E4739" t="s">
        <v>23</v>
      </c>
      <c r="F4739" t="s">
        <v>26</v>
      </c>
      <c r="G4739" t="s">
        <v>6790</v>
      </c>
      <c r="H4739">
        <v>57</v>
      </c>
      <c r="I4739" t="s">
        <v>17</v>
      </c>
      <c r="J4739">
        <v>0</v>
      </c>
      <c r="K4739" t="s">
        <v>20</v>
      </c>
      <c r="L4739" t="s">
        <v>6791</v>
      </c>
      <c r="M4739">
        <v>25</v>
      </c>
      <c r="N4739" t="s">
        <v>91</v>
      </c>
      <c r="O4739" t="s">
        <v>92</v>
      </c>
      <c r="P4739" s="32">
        <v>45148</v>
      </c>
      <c r="Q4739" s="1">
        <v>22.68311704500233</v>
      </c>
      <c r="R4739">
        <v>4</v>
      </c>
      <c r="S4739" t="str" cm="1">
        <f t="array" ref="S4739">_xlfn.IFS(R4739=0,"None",R4739&lt;3,"Low",R4739&lt;6,"Medium",R4739&lt;=10,"High")</f>
        <v>Medium</v>
      </c>
      <c r="T4739" t="str" cm="1">
        <f t="array" ref="T4739">_xlfn.IFS(M4739&lt;=20,"Low",M4739&lt;=50,"Medium",M4739&lt;=90,"High")</f>
        <v>Medium</v>
      </c>
      <c r="U4739" s="33">
        <f>Datos_Limpios[[#This Row],[Number of Complaints or Support]]/Datos_Limpios[[#This Row],[Account Length (in months)]]</f>
        <v>0.4</v>
      </c>
      <c r="V4739" t="str" cm="1">
        <f t="array" ref="V4739">_xlfn.IFS(H4739&lt;30,"Under 30",H4739&lt;66,"Middle Age",H4739&gt;=66,"Senior")</f>
        <v>Middle Age</v>
      </c>
      <c r="W4739" t="s">
        <v>6824</v>
      </c>
    </row>
    <row r="4740" spans="1:23" x14ac:dyDescent="0.3">
      <c r="A4740" t="s">
        <v>4837</v>
      </c>
      <c r="B4740" t="s">
        <v>17</v>
      </c>
      <c r="C4740">
        <v>71</v>
      </c>
      <c r="D4740">
        <v>2</v>
      </c>
      <c r="E4740" t="s">
        <v>23</v>
      </c>
      <c r="F4740" t="s">
        <v>31</v>
      </c>
      <c r="G4740" t="s">
        <v>6790</v>
      </c>
      <c r="H4740">
        <v>51</v>
      </c>
      <c r="I4740" t="s">
        <v>17</v>
      </c>
      <c r="J4740">
        <v>0</v>
      </c>
      <c r="K4740" t="s">
        <v>32</v>
      </c>
      <c r="L4740" t="s">
        <v>6791</v>
      </c>
      <c r="M4740">
        <v>56</v>
      </c>
      <c r="P4740" s="32">
        <v>44203</v>
      </c>
      <c r="Q4740" s="1">
        <v>55.300337480873708</v>
      </c>
      <c r="R4740">
        <v>3</v>
      </c>
      <c r="S4740" t="str" cm="1">
        <f t="array" ref="S4740">_xlfn.IFS(R4740=0,"None",R4740&lt;3,"Low",R4740&lt;6,"Medium",R4740&lt;=10,"High")</f>
        <v>Medium</v>
      </c>
      <c r="T4740" t="str" cm="1">
        <f t="array" ref="T4740">_xlfn.IFS(M4740&lt;=20,"Low",M4740&lt;=50,"Medium",M4740&lt;=90,"High")</f>
        <v>High</v>
      </c>
      <c r="U4740" s="33">
        <f>Datos_Limpios[[#This Row],[Number of Complaints or Support]]/Datos_Limpios[[#This Row],[Account Length (in months)]]</f>
        <v>4.2253521126760563E-2</v>
      </c>
      <c r="V4740" t="str" cm="1">
        <f t="array" ref="V4740">_xlfn.IFS(H4740&lt;30,"Under 30",H4740&lt;66,"Middle Age",H4740&gt;=66,"Senior")</f>
        <v>Middle Age</v>
      </c>
      <c r="W4740" t="s">
        <v>6826</v>
      </c>
    </row>
    <row r="4741" spans="1:23" x14ac:dyDescent="0.3">
      <c r="A4741" t="s">
        <v>4838</v>
      </c>
      <c r="B4741" t="s">
        <v>23</v>
      </c>
      <c r="C4741">
        <v>38</v>
      </c>
      <c r="D4741">
        <v>4</v>
      </c>
      <c r="E4741" t="s">
        <v>17</v>
      </c>
      <c r="F4741" t="s">
        <v>179</v>
      </c>
      <c r="G4741" t="s">
        <v>6790</v>
      </c>
      <c r="H4741">
        <v>47</v>
      </c>
      <c r="I4741" t="s">
        <v>17</v>
      </c>
      <c r="J4741">
        <v>0</v>
      </c>
      <c r="K4741" t="s">
        <v>20</v>
      </c>
      <c r="L4741" t="s">
        <v>6792</v>
      </c>
      <c r="M4741">
        <v>46</v>
      </c>
      <c r="N4741" t="s">
        <v>27</v>
      </c>
      <c r="O4741" t="s">
        <v>208</v>
      </c>
      <c r="P4741" s="32">
        <v>44898</v>
      </c>
      <c r="Q4741" s="1">
        <v>38.636414270709643</v>
      </c>
      <c r="R4741">
        <v>1</v>
      </c>
      <c r="S4741" t="str" cm="1">
        <f t="array" ref="S4741">_xlfn.IFS(R4741=0,"None",R4741&lt;3,"Low",R4741&lt;6,"Medium",R4741&lt;=10,"High")</f>
        <v>Low</v>
      </c>
      <c r="T4741" t="str" cm="1">
        <f t="array" ref="T4741">_xlfn.IFS(M4741&lt;=20,"Low",M4741&lt;=50,"Medium",M4741&lt;=90,"High")</f>
        <v>Medium</v>
      </c>
      <c r="U4741" s="33">
        <f>Datos_Limpios[[#This Row],[Number of Complaints or Support]]/Datos_Limpios[[#This Row],[Account Length (in months)]]</f>
        <v>2.6315789473684209E-2</v>
      </c>
      <c r="V4741" t="str" cm="1">
        <f t="array" ref="V4741">_xlfn.IFS(H4741&lt;30,"Under 30",H4741&lt;66,"Middle Age",H4741&gt;=66,"Senior")</f>
        <v>Middle Age</v>
      </c>
      <c r="W4741" t="s">
        <v>6826</v>
      </c>
    </row>
    <row r="4742" spans="1:23" x14ac:dyDescent="0.3">
      <c r="A4742" t="s">
        <v>4839</v>
      </c>
      <c r="B4742" t="s">
        <v>17</v>
      </c>
      <c r="C4742">
        <v>45</v>
      </c>
      <c r="D4742">
        <v>0</v>
      </c>
      <c r="E4742" t="s">
        <v>23</v>
      </c>
      <c r="F4742" t="s">
        <v>18</v>
      </c>
      <c r="G4742" t="s">
        <v>19</v>
      </c>
      <c r="H4742">
        <v>76</v>
      </c>
      <c r="I4742" t="s">
        <v>17</v>
      </c>
      <c r="J4742">
        <v>0</v>
      </c>
      <c r="K4742" t="s">
        <v>32</v>
      </c>
      <c r="L4742" t="s">
        <v>6792</v>
      </c>
      <c r="M4742">
        <v>49</v>
      </c>
      <c r="P4742" s="32">
        <v>44999</v>
      </c>
      <c r="Q4742" s="1">
        <v>43.931981772964697</v>
      </c>
      <c r="R4742">
        <v>6</v>
      </c>
      <c r="S4742" t="str" cm="1">
        <f t="array" ref="S4742">_xlfn.IFS(R4742=0,"None",R4742&lt;3,"Low",R4742&lt;6,"Medium",R4742&lt;=10,"High")</f>
        <v>High</v>
      </c>
      <c r="T4742" t="str" cm="1">
        <f t="array" ref="T4742">_xlfn.IFS(M4742&lt;=20,"Low",M4742&lt;=50,"Medium",M4742&lt;=90,"High")</f>
        <v>Medium</v>
      </c>
      <c r="U4742" s="33">
        <f>Datos_Limpios[[#This Row],[Number of Complaints or Support]]/Datos_Limpios[[#This Row],[Account Length (in months)]]</f>
        <v>0.13333333333333333</v>
      </c>
      <c r="V4742" t="str" cm="1">
        <f t="array" ref="V4742">_xlfn.IFS(H4742&lt;30,"Under 30",H4742&lt;66,"Middle Age",H4742&gt;=66,"Senior")</f>
        <v>Senior</v>
      </c>
      <c r="W4742" t="s">
        <v>6823</v>
      </c>
    </row>
    <row r="4743" spans="1:23" x14ac:dyDescent="0.3">
      <c r="A4743" t="s">
        <v>4840</v>
      </c>
      <c r="B4743" t="s">
        <v>23</v>
      </c>
      <c r="C4743">
        <v>5</v>
      </c>
      <c r="D4743">
        <v>0</v>
      </c>
      <c r="E4743" t="s">
        <v>17</v>
      </c>
      <c r="F4743" t="s">
        <v>112</v>
      </c>
      <c r="G4743" t="s">
        <v>19</v>
      </c>
      <c r="H4743">
        <v>72</v>
      </c>
      <c r="I4743" t="s">
        <v>17</v>
      </c>
      <c r="J4743">
        <v>0</v>
      </c>
      <c r="K4743" t="s">
        <v>20</v>
      </c>
      <c r="L4743" t="s">
        <v>6792</v>
      </c>
      <c r="M4743">
        <v>33</v>
      </c>
      <c r="N4743" t="s">
        <v>27</v>
      </c>
      <c r="O4743" t="s">
        <v>125</v>
      </c>
      <c r="P4743" s="32">
        <v>45202</v>
      </c>
      <c r="Q4743" s="1">
        <v>35.369266542758361</v>
      </c>
      <c r="R4743">
        <v>2</v>
      </c>
      <c r="S4743" t="str" cm="1">
        <f t="array" ref="S4743">_xlfn.IFS(R4743=0,"None",R4743&lt;3,"Low",R4743&lt;6,"Medium",R4743&lt;=10,"High")</f>
        <v>Low</v>
      </c>
      <c r="T4743" t="str" cm="1">
        <f t="array" ref="T4743">_xlfn.IFS(M4743&lt;=20,"Low",M4743&lt;=50,"Medium",M4743&lt;=90,"High")</f>
        <v>Medium</v>
      </c>
      <c r="U4743" s="33">
        <f>Datos_Limpios[[#This Row],[Number of Complaints or Support]]/Datos_Limpios[[#This Row],[Account Length (in months)]]</f>
        <v>0.4</v>
      </c>
      <c r="V4743" t="str" cm="1">
        <f t="array" ref="V4743">_xlfn.IFS(H4743&lt;30,"Under 30",H4743&lt;66,"Middle Age",H4743&gt;=66,"Senior")</f>
        <v>Senior</v>
      </c>
      <c r="W4743" t="s">
        <v>6823</v>
      </c>
    </row>
    <row r="4744" spans="1:23" x14ac:dyDescent="0.3">
      <c r="A4744" t="s">
        <v>4841</v>
      </c>
      <c r="B4744" t="s">
        <v>17</v>
      </c>
      <c r="C4744">
        <v>54</v>
      </c>
      <c r="D4744">
        <v>0</v>
      </c>
      <c r="E4744" t="s">
        <v>23</v>
      </c>
      <c r="F4744" t="s">
        <v>148</v>
      </c>
      <c r="G4744" t="s">
        <v>6790</v>
      </c>
      <c r="H4744">
        <v>38</v>
      </c>
      <c r="I4744" t="s">
        <v>17</v>
      </c>
      <c r="J4744">
        <v>0</v>
      </c>
      <c r="K4744" t="s">
        <v>32</v>
      </c>
      <c r="L4744" t="s">
        <v>6792</v>
      </c>
      <c r="M4744">
        <v>43</v>
      </c>
      <c r="P4744" s="32">
        <v>44225</v>
      </c>
      <c r="Q4744" s="1">
        <v>48.198547541448711</v>
      </c>
      <c r="R4744">
        <v>2</v>
      </c>
      <c r="S4744" t="str" cm="1">
        <f t="array" ref="S4744">_xlfn.IFS(R4744=0,"None",R4744&lt;3,"Low",R4744&lt;6,"Medium",R4744&lt;=10,"High")</f>
        <v>Low</v>
      </c>
      <c r="T4744" t="str" cm="1">
        <f t="array" ref="T4744">_xlfn.IFS(M4744&lt;=20,"Low",M4744&lt;=50,"Medium",M4744&lt;=90,"High")</f>
        <v>Medium</v>
      </c>
      <c r="U4744" s="33">
        <f>Datos_Limpios[[#This Row],[Number of Complaints or Support]]/Datos_Limpios[[#This Row],[Account Length (in months)]]</f>
        <v>3.7037037037037035E-2</v>
      </c>
      <c r="V4744" t="str" cm="1">
        <f t="array" ref="V4744">_xlfn.IFS(H4744&lt;30,"Under 30",H4744&lt;66,"Middle Age",H4744&gt;=66,"Senior")</f>
        <v>Middle Age</v>
      </c>
      <c r="W4744" t="s">
        <v>6824</v>
      </c>
    </row>
    <row r="4745" spans="1:23" x14ac:dyDescent="0.3">
      <c r="A4745" t="s">
        <v>4842</v>
      </c>
      <c r="B4745" t="s">
        <v>23</v>
      </c>
      <c r="C4745">
        <v>19</v>
      </c>
      <c r="D4745">
        <v>4</v>
      </c>
      <c r="E4745" t="s">
        <v>23</v>
      </c>
      <c r="F4745" t="s">
        <v>63</v>
      </c>
      <c r="G4745" t="s">
        <v>6790</v>
      </c>
      <c r="H4745">
        <v>37</v>
      </c>
      <c r="I4745" t="s">
        <v>17</v>
      </c>
      <c r="J4745">
        <v>0</v>
      </c>
      <c r="K4745" t="s">
        <v>20</v>
      </c>
      <c r="L4745" t="s">
        <v>6792</v>
      </c>
      <c r="M4745">
        <v>50</v>
      </c>
      <c r="N4745" t="s">
        <v>76</v>
      </c>
      <c r="O4745" t="s">
        <v>136</v>
      </c>
      <c r="P4745" s="32">
        <v>43867</v>
      </c>
      <c r="Q4745" s="1">
        <v>52.162220233062158</v>
      </c>
      <c r="R4745">
        <v>6</v>
      </c>
      <c r="S4745" t="str" cm="1">
        <f t="array" ref="S4745">_xlfn.IFS(R4745=0,"None",R4745&lt;3,"Low",R4745&lt;6,"Medium",R4745&lt;=10,"High")</f>
        <v>High</v>
      </c>
      <c r="T4745" t="str" cm="1">
        <f t="array" ref="T4745">_xlfn.IFS(M4745&lt;=20,"Low",M4745&lt;=50,"Medium",M4745&lt;=90,"High")</f>
        <v>Medium</v>
      </c>
      <c r="U4745" s="33">
        <f>Datos_Limpios[[#This Row],[Number of Complaints or Support]]/Datos_Limpios[[#This Row],[Account Length (in months)]]</f>
        <v>0.31578947368421051</v>
      </c>
      <c r="V4745" t="str" cm="1">
        <f t="array" ref="V4745">_xlfn.IFS(H4745&lt;30,"Under 30",H4745&lt;66,"Middle Age",H4745&gt;=66,"Senior")</f>
        <v>Middle Age</v>
      </c>
      <c r="W4745" t="s">
        <v>6825</v>
      </c>
    </row>
    <row r="4746" spans="1:23" x14ac:dyDescent="0.3">
      <c r="A4746" t="s">
        <v>4843</v>
      </c>
      <c r="B4746" t="s">
        <v>17</v>
      </c>
      <c r="C4746">
        <v>40</v>
      </c>
      <c r="D4746">
        <v>2</v>
      </c>
      <c r="E4746" t="s">
        <v>23</v>
      </c>
      <c r="F4746" t="s">
        <v>31</v>
      </c>
      <c r="G4746" t="s">
        <v>19</v>
      </c>
      <c r="H4746">
        <v>22</v>
      </c>
      <c r="I4746" t="s">
        <v>23</v>
      </c>
      <c r="J4746">
        <v>3</v>
      </c>
      <c r="K4746" t="s">
        <v>32</v>
      </c>
      <c r="L4746" t="s">
        <v>6792</v>
      </c>
      <c r="M4746">
        <v>27</v>
      </c>
      <c r="P4746" s="32">
        <v>44909</v>
      </c>
      <c r="Q4746" s="1">
        <v>28.99120929497121</v>
      </c>
      <c r="R4746">
        <v>7</v>
      </c>
      <c r="S4746" t="str" cm="1">
        <f t="array" ref="S4746">_xlfn.IFS(R4746=0,"None",R4746&lt;3,"Low",R4746&lt;6,"Medium",R4746&lt;=10,"High")</f>
        <v>High</v>
      </c>
      <c r="T4746" t="str" cm="1">
        <f t="array" ref="T4746">_xlfn.IFS(M4746&lt;=20,"Low",M4746&lt;=50,"Medium",M4746&lt;=90,"High")</f>
        <v>Medium</v>
      </c>
      <c r="U4746" s="33">
        <f>Datos_Limpios[[#This Row],[Number of Complaints or Support]]/Datos_Limpios[[#This Row],[Account Length (in months)]]</f>
        <v>0.17499999999999999</v>
      </c>
      <c r="V4746" t="str" cm="1">
        <f t="array" ref="V4746">_xlfn.IFS(H4746&lt;30,"Under 30",H4746&lt;66,"Middle Age",H4746&gt;=66,"Senior")</f>
        <v>Under 30</v>
      </c>
      <c r="W4746" t="s">
        <v>6826</v>
      </c>
    </row>
    <row r="4747" spans="1:23" x14ac:dyDescent="0.3">
      <c r="A4747" t="s">
        <v>4844</v>
      </c>
      <c r="B4747" t="s">
        <v>23</v>
      </c>
      <c r="C4747">
        <v>8</v>
      </c>
      <c r="D4747">
        <v>0</v>
      </c>
      <c r="E4747" t="s">
        <v>17</v>
      </c>
      <c r="F4747" t="s">
        <v>115</v>
      </c>
      <c r="G4747" t="s">
        <v>19</v>
      </c>
      <c r="H4747">
        <v>71</v>
      </c>
      <c r="I4747" t="s">
        <v>17</v>
      </c>
      <c r="J4747">
        <v>0</v>
      </c>
      <c r="K4747" t="s">
        <v>20</v>
      </c>
      <c r="L4747" t="s">
        <v>6792</v>
      </c>
      <c r="M4747">
        <v>13</v>
      </c>
      <c r="N4747" t="s">
        <v>59</v>
      </c>
      <c r="O4747" t="s">
        <v>116</v>
      </c>
      <c r="P4747" s="32">
        <v>44396</v>
      </c>
      <c r="Q4747" s="1">
        <v>10.83983762739537</v>
      </c>
      <c r="R4747">
        <v>2</v>
      </c>
      <c r="S4747" t="str" cm="1">
        <f t="array" ref="S4747">_xlfn.IFS(R4747=0,"None",R4747&lt;3,"Low",R4747&lt;6,"Medium",R4747&lt;=10,"High")</f>
        <v>Low</v>
      </c>
      <c r="T4747" t="str" cm="1">
        <f t="array" ref="T4747">_xlfn.IFS(M4747&lt;=20,"Low",M4747&lt;=50,"Medium",M4747&lt;=90,"High")</f>
        <v>Low</v>
      </c>
      <c r="U4747" s="33">
        <f>Datos_Limpios[[#This Row],[Number of Complaints or Support]]/Datos_Limpios[[#This Row],[Account Length (in months)]]</f>
        <v>0.25</v>
      </c>
      <c r="V4747" t="str" cm="1">
        <f t="array" ref="V4747">_xlfn.IFS(H4747&lt;30,"Under 30",H4747&lt;66,"Middle Age",H4747&gt;=66,"Senior")</f>
        <v>Senior</v>
      </c>
      <c r="W4747" t="s">
        <v>6825</v>
      </c>
    </row>
    <row r="4748" spans="1:23" x14ac:dyDescent="0.3">
      <c r="A4748" t="s">
        <v>4845</v>
      </c>
      <c r="B4748" t="s">
        <v>17</v>
      </c>
      <c r="C4748">
        <v>3</v>
      </c>
      <c r="D4748">
        <v>1</v>
      </c>
      <c r="E4748" t="s">
        <v>23</v>
      </c>
      <c r="F4748" t="s">
        <v>90</v>
      </c>
      <c r="G4748" t="s">
        <v>6790</v>
      </c>
      <c r="H4748">
        <v>49</v>
      </c>
      <c r="I4748" t="s">
        <v>17</v>
      </c>
      <c r="J4748">
        <v>0</v>
      </c>
      <c r="K4748" t="s">
        <v>20</v>
      </c>
      <c r="L4748" t="s">
        <v>6791</v>
      </c>
      <c r="M4748">
        <v>12</v>
      </c>
      <c r="P4748" s="32">
        <v>44970</v>
      </c>
      <c r="Q4748" s="1">
        <v>11.371504997521059</v>
      </c>
      <c r="R4748">
        <v>0</v>
      </c>
      <c r="S4748" t="str" cm="1">
        <f t="array" ref="S4748">_xlfn.IFS(R4748=0,"None",R4748&lt;3,"Low",R4748&lt;6,"Medium",R4748&lt;=10,"High")</f>
        <v>None</v>
      </c>
      <c r="T4748" t="str" cm="1">
        <f t="array" ref="T4748">_xlfn.IFS(M4748&lt;=20,"Low",M4748&lt;=50,"Medium",M4748&lt;=90,"High")</f>
        <v>Low</v>
      </c>
      <c r="U4748" s="33">
        <f>Datos_Limpios[[#This Row],[Number of Complaints or Support]]/Datos_Limpios[[#This Row],[Account Length (in months)]]</f>
        <v>0</v>
      </c>
      <c r="V4748" t="str" cm="1">
        <f t="array" ref="V4748">_xlfn.IFS(H4748&lt;30,"Under 30",H4748&lt;66,"Middle Age",H4748&gt;=66,"Senior")</f>
        <v>Middle Age</v>
      </c>
      <c r="W4748" t="s">
        <v>6823</v>
      </c>
    </row>
    <row r="4749" spans="1:23" x14ac:dyDescent="0.3">
      <c r="A4749" t="s">
        <v>4846</v>
      </c>
      <c r="B4749" t="s">
        <v>23</v>
      </c>
      <c r="C4749">
        <v>1</v>
      </c>
      <c r="D4749">
        <v>5</v>
      </c>
      <c r="E4749" t="s">
        <v>23</v>
      </c>
      <c r="F4749" t="s">
        <v>179</v>
      </c>
      <c r="G4749" t="s">
        <v>19</v>
      </c>
      <c r="H4749">
        <v>40</v>
      </c>
      <c r="I4749" t="s">
        <v>17</v>
      </c>
      <c r="J4749">
        <v>0</v>
      </c>
      <c r="K4749" t="s">
        <v>20</v>
      </c>
      <c r="L4749" t="s">
        <v>6792</v>
      </c>
      <c r="M4749">
        <v>36</v>
      </c>
      <c r="N4749" t="s">
        <v>27</v>
      </c>
      <c r="O4749" t="s">
        <v>108</v>
      </c>
      <c r="P4749" s="32">
        <v>44299</v>
      </c>
      <c r="Q4749" s="1">
        <v>33.218496137358528</v>
      </c>
      <c r="R4749">
        <v>7</v>
      </c>
      <c r="S4749" t="str" cm="1">
        <f t="array" ref="S4749">_xlfn.IFS(R4749=0,"None",R4749&lt;3,"Low",R4749&lt;6,"Medium",R4749&lt;=10,"High")</f>
        <v>High</v>
      </c>
      <c r="T4749" t="str" cm="1">
        <f t="array" ref="T4749">_xlfn.IFS(M4749&lt;=20,"Low",M4749&lt;=50,"Medium",M4749&lt;=90,"High")</f>
        <v>Medium</v>
      </c>
      <c r="U4749" s="33">
        <f>Datos_Limpios[[#This Row],[Number of Complaints or Support]]/Datos_Limpios[[#This Row],[Account Length (in months)]]</f>
        <v>7</v>
      </c>
      <c r="V4749" t="str" cm="1">
        <f t="array" ref="V4749">_xlfn.IFS(H4749&lt;30,"Under 30",H4749&lt;66,"Middle Age",H4749&gt;=66,"Senior")</f>
        <v>Middle Age</v>
      </c>
      <c r="W4749" t="s">
        <v>6826</v>
      </c>
    </row>
    <row r="4750" spans="1:23" x14ac:dyDescent="0.3">
      <c r="A4750" t="s">
        <v>4847</v>
      </c>
      <c r="B4750" t="s">
        <v>17</v>
      </c>
      <c r="C4750">
        <v>72</v>
      </c>
      <c r="D4750">
        <v>0</v>
      </c>
      <c r="E4750" t="s">
        <v>23</v>
      </c>
      <c r="F4750" t="s">
        <v>54</v>
      </c>
      <c r="G4750" t="s">
        <v>19</v>
      </c>
      <c r="H4750">
        <v>75</v>
      </c>
      <c r="I4750" t="s">
        <v>17</v>
      </c>
      <c r="J4750">
        <v>0</v>
      </c>
      <c r="K4750" t="s">
        <v>32</v>
      </c>
      <c r="L4750" t="s">
        <v>6791</v>
      </c>
      <c r="M4750">
        <v>49</v>
      </c>
      <c r="P4750" s="32">
        <v>44034</v>
      </c>
      <c r="Q4750" s="1">
        <v>55.012172186759649</v>
      </c>
      <c r="R4750">
        <v>2</v>
      </c>
      <c r="S4750" t="str" cm="1">
        <f t="array" ref="S4750">_xlfn.IFS(R4750=0,"None",R4750&lt;3,"Low",R4750&lt;6,"Medium",R4750&lt;=10,"High")</f>
        <v>Low</v>
      </c>
      <c r="T4750" t="str" cm="1">
        <f t="array" ref="T4750">_xlfn.IFS(M4750&lt;=20,"Low",M4750&lt;=50,"Medium",M4750&lt;=90,"High")</f>
        <v>Medium</v>
      </c>
      <c r="U4750" s="33">
        <f>Datos_Limpios[[#This Row],[Number of Complaints or Support]]/Datos_Limpios[[#This Row],[Account Length (in months)]]</f>
        <v>2.7777777777777776E-2</v>
      </c>
      <c r="V4750" t="str" cm="1">
        <f t="array" ref="V4750">_xlfn.IFS(H4750&lt;30,"Under 30",H4750&lt;66,"Middle Age",H4750&gt;=66,"Senior")</f>
        <v>Senior</v>
      </c>
      <c r="W4750" t="s">
        <v>6823</v>
      </c>
    </row>
    <row r="4751" spans="1:23" x14ac:dyDescent="0.3">
      <c r="A4751" t="s">
        <v>4848</v>
      </c>
      <c r="B4751" t="s">
        <v>17</v>
      </c>
      <c r="C4751">
        <v>52</v>
      </c>
      <c r="D4751">
        <v>0</v>
      </c>
      <c r="E4751" t="s">
        <v>23</v>
      </c>
      <c r="F4751" t="s">
        <v>196</v>
      </c>
      <c r="G4751" t="s">
        <v>19</v>
      </c>
      <c r="H4751">
        <v>38</v>
      </c>
      <c r="I4751" t="s">
        <v>17</v>
      </c>
      <c r="J4751">
        <v>0</v>
      </c>
      <c r="K4751" t="s">
        <v>24</v>
      </c>
      <c r="L4751" t="s">
        <v>6791</v>
      </c>
      <c r="M4751">
        <v>37</v>
      </c>
      <c r="P4751" s="32">
        <v>44930</v>
      </c>
      <c r="Q4751" s="1">
        <v>38.95838073377832</v>
      </c>
      <c r="R4751">
        <v>6</v>
      </c>
      <c r="S4751" t="str" cm="1">
        <f t="array" ref="S4751">_xlfn.IFS(R4751=0,"None",R4751&lt;3,"Low",R4751&lt;6,"Medium",R4751&lt;=10,"High")</f>
        <v>High</v>
      </c>
      <c r="T4751" t="str" cm="1">
        <f t="array" ref="T4751">_xlfn.IFS(M4751&lt;=20,"Low",M4751&lt;=50,"Medium",M4751&lt;=90,"High")</f>
        <v>Medium</v>
      </c>
      <c r="U4751" s="33">
        <f>Datos_Limpios[[#This Row],[Number of Complaints or Support]]/Datos_Limpios[[#This Row],[Account Length (in months)]]</f>
        <v>0.11538461538461539</v>
      </c>
      <c r="V4751" t="str" cm="1">
        <f t="array" ref="V4751">_xlfn.IFS(H4751&lt;30,"Under 30",H4751&lt;66,"Middle Age",H4751&gt;=66,"Senior")</f>
        <v>Middle Age</v>
      </c>
      <c r="W4751" t="s">
        <v>6826</v>
      </c>
    </row>
    <row r="4752" spans="1:23" x14ac:dyDescent="0.3">
      <c r="A4752" t="s">
        <v>4849</v>
      </c>
      <c r="B4752" t="s">
        <v>17</v>
      </c>
      <c r="C4752">
        <v>15</v>
      </c>
      <c r="D4752">
        <v>0</v>
      </c>
      <c r="E4752" t="s">
        <v>23</v>
      </c>
      <c r="F4752" t="s">
        <v>247</v>
      </c>
      <c r="G4752" t="s">
        <v>6790</v>
      </c>
      <c r="H4752">
        <v>72</v>
      </c>
      <c r="I4752" t="s">
        <v>17</v>
      </c>
      <c r="J4752">
        <v>0</v>
      </c>
      <c r="K4752" t="s">
        <v>20</v>
      </c>
      <c r="L4752" t="s">
        <v>6792</v>
      </c>
      <c r="M4752">
        <v>33</v>
      </c>
      <c r="P4752" s="32">
        <v>44582</v>
      </c>
      <c r="Q4752" s="1">
        <v>27.066314238703381</v>
      </c>
      <c r="R4752">
        <v>5</v>
      </c>
      <c r="S4752" t="str" cm="1">
        <f t="array" ref="S4752">_xlfn.IFS(R4752=0,"None",R4752&lt;3,"Low",R4752&lt;6,"Medium",R4752&lt;=10,"High")</f>
        <v>Medium</v>
      </c>
      <c r="T4752" t="str" cm="1">
        <f t="array" ref="T4752">_xlfn.IFS(M4752&lt;=20,"Low",M4752&lt;=50,"Medium",M4752&lt;=90,"High")</f>
        <v>Medium</v>
      </c>
      <c r="U4752" s="33">
        <f>Datos_Limpios[[#This Row],[Number of Complaints or Support]]/Datos_Limpios[[#This Row],[Account Length (in months)]]</f>
        <v>0.33333333333333331</v>
      </c>
      <c r="V4752" t="str" cm="1">
        <f t="array" ref="V4752">_xlfn.IFS(H4752&lt;30,"Under 30",H4752&lt;66,"Middle Age",H4752&gt;=66,"Senior")</f>
        <v>Senior</v>
      </c>
      <c r="W4752" t="s">
        <v>6826</v>
      </c>
    </row>
    <row r="4753" spans="1:23" x14ac:dyDescent="0.3">
      <c r="A4753" t="s">
        <v>4850</v>
      </c>
      <c r="B4753" t="s">
        <v>17</v>
      </c>
      <c r="C4753">
        <v>57</v>
      </c>
      <c r="D4753">
        <v>0</v>
      </c>
      <c r="E4753" t="s">
        <v>23</v>
      </c>
      <c r="F4753" t="s">
        <v>44</v>
      </c>
      <c r="G4753" t="s">
        <v>19</v>
      </c>
      <c r="H4753">
        <v>56</v>
      </c>
      <c r="I4753" t="s">
        <v>17</v>
      </c>
      <c r="J4753">
        <v>0</v>
      </c>
      <c r="K4753" t="s">
        <v>20</v>
      </c>
      <c r="L4753" t="s">
        <v>6791</v>
      </c>
      <c r="M4753">
        <v>20</v>
      </c>
      <c r="P4753" s="32">
        <v>45254</v>
      </c>
      <c r="Q4753" s="1">
        <v>17.530031301521959</v>
      </c>
      <c r="R4753">
        <v>6</v>
      </c>
      <c r="S4753" t="str" cm="1">
        <f t="array" ref="S4753">_xlfn.IFS(R4753=0,"None",R4753&lt;3,"Low",R4753&lt;6,"Medium",R4753&lt;=10,"High")</f>
        <v>High</v>
      </c>
      <c r="T4753" t="str" cm="1">
        <f t="array" ref="T4753">_xlfn.IFS(M4753&lt;=20,"Low",M4753&lt;=50,"Medium",M4753&lt;=90,"High")</f>
        <v>Low</v>
      </c>
      <c r="U4753" s="33">
        <f>Datos_Limpios[[#This Row],[Number of Complaints or Support]]/Datos_Limpios[[#This Row],[Account Length (in months)]]</f>
        <v>0.10526315789473684</v>
      </c>
      <c r="V4753" t="str" cm="1">
        <f t="array" ref="V4753">_xlfn.IFS(H4753&lt;30,"Under 30",H4753&lt;66,"Middle Age",H4753&gt;=66,"Senior")</f>
        <v>Middle Age</v>
      </c>
      <c r="W4753" t="s">
        <v>6824</v>
      </c>
    </row>
    <row r="4754" spans="1:23" x14ac:dyDescent="0.3">
      <c r="A4754" t="s">
        <v>4851</v>
      </c>
      <c r="B4754" t="s">
        <v>17</v>
      </c>
      <c r="C4754">
        <v>14</v>
      </c>
      <c r="D4754">
        <v>2</v>
      </c>
      <c r="E4754" t="s">
        <v>23</v>
      </c>
      <c r="F4754" t="s">
        <v>166</v>
      </c>
      <c r="G4754" t="s">
        <v>6790</v>
      </c>
      <c r="H4754">
        <v>50</v>
      </c>
      <c r="I4754" t="s">
        <v>17</v>
      </c>
      <c r="J4754">
        <v>0</v>
      </c>
      <c r="K4754" t="s">
        <v>20</v>
      </c>
      <c r="L4754" t="s">
        <v>6792</v>
      </c>
      <c r="M4754">
        <v>57</v>
      </c>
      <c r="P4754" s="32">
        <v>45157</v>
      </c>
      <c r="Q4754" s="1">
        <v>57.247379858299666</v>
      </c>
      <c r="R4754">
        <v>10</v>
      </c>
      <c r="S4754" t="str" cm="1">
        <f t="array" ref="S4754">_xlfn.IFS(R4754=0,"None",R4754&lt;3,"Low",R4754&lt;6,"Medium",R4754&lt;=10,"High")</f>
        <v>High</v>
      </c>
      <c r="T4754" t="str" cm="1">
        <f t="array" ref="T4754">_xlfn.IFS(M4754&lt;=20,"Low",M4754&lt;=50,"Medium",M4754&lt;=90,"High")</f>
        <v>High</v>
      </c>
      <c r="U4754" s="33">
        <f>Datos_Limpios[[#This Row],[Number of Complaints or Support]]/Datos_Limpios[[#This Row],[Account Length (in months)]]</f>
        <v>0.7142857142857143</v>
      </c>
      <c r="V4754" t="str" cm="1">
        <f t="array" ref="V4754">_xlfn.IFS(H4754&lt;30,"Under 30",H4754&lt;66,"Middle Age",H4754&gt;=66,"Senior")</f>
        <v>Middle Age</v>
      </c>
      <c r="W4754" t="s">
        <v>6825</v>
      </c>
    </row>
    <row r="4755" spans="1:23" x14ac:dyDescent="0.3">
      <c r="A4755" t="s">
        <v>4852</v>
      </c>
      <c r="B4755" t="s">
        <v>17</v>
      </c>
      <c r="C4755">
        <v>71</v>
      </c>
      <c r="D4755">
        <v>0</v>
      </c>
      <c r="E4755" t="s">
        <v>17</v>
      </c>
      <c r="F4755" t="s">
        <v>166</v>
      </c>
      <c r="G4755" t="s">
        <v>19</v>
      </c>
      <c r="H4755">
        <v>26</v>
      </c>
      <c r="I4755" t="s">
        <v>23</v>
      </c>
      <c r="J4755">
        <v>2</v>
      </c>
      <c r="K4755" t="s">
        <v>24</v>
      </c>
      <c r="L4755" t="s">
        <v>6791</v>
      </c>
      <c r="M4755">
        <v>8</v>
      </c>
      <c r="P4755" s="32">
        <v>43991</v>
      </c>
      <c r="Q4755" s="1">
        <v>7.23016965544989</v>
      </c>
      <c r="R4755">
        <v>2</v>
      </c>
      <c r="S4755" t="str" cm="1">
        <f t="array" ref="S4755">_xlfn.IFS(R4755=0,"None",R4755&lt;3,"Low",R4755&lt;6,"Medium",R4755&lt;=10,"High")</f>
        <v>Low</v>
      </c>
      <c r="T4755" t="str" cm="1">
        <f t="array" ref="T4755">_xlfn.IFS(M4755&lt;=20,"Low",M4755&lt;=50,"Medium",M4755&lt;=90,"High")</f>
        <v>Low</v>
      </c>
      <c r="U4755" s="33">
        <f>Datos_Limpios[[#This Row],[Number of Complaints or Support]]/Datos_Limpios[[#This Row],[Account Length (in months)]]</f>
        <v>2.8169014084507043E-2</v>
      </c>
      <c r="V4755" t="str" cm="1">
        <f t="array" ref="V4755">_xlfn.IFS(H4755&lt;30,"Under 30",H4755&lt;66,"Middle Age",H4755&gt;=66,"Senior")</f>
        <v>Under 30</v>
      </c>
      <c r="W4755" t="s">
        <v>6825</v>
      </c>
    </row>
    <row r="4756" spans="1:23" x14ac:dyDescent="0.3">
      <c r="A4756" t="s">
        <v>4853</v>
      </c>
      <c r="B4756" t="s">
        <v>17</v>
      </c>
      <c r="C4756">
        <v>3</v>
      </c>
      <c r="D4756">
        <v>0</v>
      </c>
      <c r="E4756" t="s">
        <v>23</v>
      </c>
      <c r="F4756" t="s">
        <v>38</v>
      </c>
      <c r="G4756" t="s">
        <v>6790</v>
      </c>
      <c r="H4756">
        <v>36</v>
      </c>
      <c r="I4756" t="s">
        <v>17</v>
      </c>
      <c r="J4756">
        <v>0</v>
      </c>
      <c r="K4756" t="s">
        <v>20</v>
      </c>
      <c r="L4756" t="s">
        <v>6791</v>
      </c>
      <c r="M4756">
        <v>22</v>
      </c>
      <c r="P4756" s="32">
        <v>44824</v>
      </c>
      <c r="Q4756" s="1">
        <v>20.547406214791209</v>
      </c>
      <c r="R4756">
        <v>2</v>
      </c>
      <c r="S4756" t="str" cm="1">
        <f t="array" ref="S4756">_xlfn.IFS(R4756=0,"None",R4756&lt;3,"Low",R4756&lt;6,"Medium",R4756&lt;=10,"High")</f>
        <v>Low</v>
      </c>
      <c r="T4756" t="str" cm="1">
        <f t="array" ref="T4756">_xlfn.IFS(M4756&lt;=20,"Low",M4756&lt;=50,"Medium",M4756&lt;=90,"High")</f>
        <v>Medium</v>
      </c>
      <c r="U4756" s="33">
        <f>Datos_Limpios[[#This Row],[Number of Complaints or Support]]/Datos_Limpios[[#This Row],[Account Length (in months)]]</f>
        <v>0.66666666666666663</v>
      </c>
      <c r="V4756" t="str" cm="1">
        <f t="array" ref="V4756">_xlfn.IFS(H4756&lt;30,"Under 30",H4756&lt;66,"Middle Age",H4756&gt;=66,"Senior")</f>
        <v>Middle Age</v>
      </c>
      <c r="W4756" t="s">
        <v>6825</v>
      </c>
    </row>
    <row r="4757" spans="1:23" x14ac:dyDescent="0.3">
      <c r="A4757" t="s">
        <v>4854</v>
      </c>
      <c r="B4757" t="s">
        <v>17</v>
      </c>
      <c r="C4757">
        <v>60</v>
      </c>
      <c r="D4757">
        <v>0</v>
      </c>
      <c r="E4757" t="s">
        <v>17</v>
      </c>
      <c r="F4757" t="s">
        <v>63</v>
      </c>
      <c r="G4757" t="s">
        <v>19</v>
      </c>
      <c r="H4757">
        <v>60</v>
      </c>
      <c r="I4757" t="s">
        <v>23</v>
      </c>
      <c r="J4757">
        <v>6</v>
      </c>
      <c r="K4757" t="s">
        <v>32</v>
      </c>
      <c r="L4757" t="s">
        <v>6791</v>
      </c>
      <c r="M4757">
        <v>13</v>
      </c>
      <c r="P4757" s="32">
        <v>44179</v>
      </c>
      <c r="Q4757" s="1">
        <v>11.577404115156449</v>
      </c>
      <c r="R4757">
        <v>2</v>
      </c>
      <c r="S4757" t="str" cm="1">
        <f t="array" ref="S4757">_xlfn.IFS(R4757=0,"None",R4757&lt;3,"Low",R4757&lt;6,"Medium",R4757&lt;=10,"High")</f>
        <v>Low</v>
      </c>
      <c r="T4757" t="str" cm="1">
        <f t="array" ref="T4757">_xlfn.IFS(M4757&lt;=20,"Low",M4757&lt;=50,"Medium",M4757&lt;=90,"High")</f>
        <v>Low</v>
      </c>
      <c r="U4757" s="33">
        <f>Datos_Limpios[[#This Row],[Number of Complaints or Support]]/Datos_Limpios[[#This Row],[Account Length (in months)]]</f>
        <v>3.3333333333333333E-2</v>
      </c>
      <c r="V4757" t="str" cm="1">
        <f t="array" ref="V4757">_xlfn.IFS(H4757&lt;30,"Under 30",H4757&lt;66,"Middle Age",H4757&gt;=66,"Senior")</f>
        <v>Middle Age</v>
      </c>
      <c r="W4757" t="s">
        <v>6825</v>
      </c>
    </row>
    <row r="4758" spans="1:23" x14ac:dyDescent="0.3">
      <c r="A4758" t="s">
        <v>4855</v>
      </c>
      <c r="B4758" t="s">
        <v>17</v>
      </c>
      <c r="C4758">
        <v>72</v>
      </c>
      <c r="D4758">
        <v>0</v>
      </c>
      <c r="E4758" t="s">
        <v>17</v>
      </c>
      <c r="F4758" t="s">
        <v>202</v>
      </c>
      <c r="G4758" t="s">
        <v>6790</v>
      </c>
      <c r="H4758">
        <v>72</v>
      </c>
      <c r="I4758" t="s">
        <v>17</v>
      </c>
      <c r="J4758">
        <v>0</v>
      </c>
      <c r="K4758" t="s">
        <v>20</v>
      </c>
      <c r="L4758" t="s">
        <v>6792</v>
      </c>
      <c r="M4758">
        <v>52</v>
      </c>
      <c r="P4758" s="32">
        <v>45171</v>
      </c>
      <c r="Q4758" s="1">
        <v>42.164220049615068</v>
      </c>
      <c r="R4758">
        <v>7</v>
      </c>
      <c r="S4758" t="str" cm="1">
        <f t="array" ref="S4758">_xlfn.IFS(R4758=0,"None",R4758&lt;3,"Low",R4758&lt;6,"Medium",R4758&lt;=10,"High")</f>
        <v>High</v>
      </c>
      <c r="T4758" t="str" cm="1">
        <f t="array" ref="T4758">_xlfn.IFS(M4758&lt;=20,"Low",M4758&lt;=50,"Medium",M4758&lt;=90,"High")</f>
        <v>High</v>
      </c>
      <c r="U4758" s="33">
        <f>Datos_Limpios[[#This Row],[Number of Complaints or Support]]/Datos_Limpios[[#This Row],[Account Length (in months)]]</f>
        <v>9.7222222222222224E-2</v>
      </c>
      <c r="V4758" t="str" cm="1">
        <f t="array" ref="V4758">_xlfn.IFS(H4758&lt;30,"Under 30",H4758&lt;66,"Middle Age",H4758&gt;=66,"Senior")</f>
        <v>Senior</v>
      </c>
      <c r="W4758" t="s">
        <v>6825</v>
      </c>
    </row>
    <row r="4759" spans="1:23" x14ac:dyDescent="0.3">
      <c r="A4759" t="s">
        <v>4856</v>
      </c>
      <c r="B4759" t="s">
        <v>17</v>
      </c>
      <c r="C4759">
        <v>22</v>
      </c>
      <c r="D4759">
        <v>2</v>
      </c>
      <c r="E4759" t="s">
        <v>17</v>
      </c>
      <c r="F4759" t="s">
        <v>36</v>
      </c>
      <c r="G4759" t="s">
        <v>19</v>
      </c>
      <c r="H4759">
        <v>35</v>
      </c>
      <c r="I4759" t="s">
        <v>17</v>
      </c>
      <c r="J4759">
        <v>0</v>
      </c>
      <c r="K4759" t="s">
        <v>24</v>
      </c>
      <c r="L4759" t="s">
        <v>6791</v>
      </c>
      <c r="M4759">
        <v>9</v>
      </c>
      <c r="P4759" s="32">
        <v>44199</v>
      </c>
      <c r="Q4759" s="1">
        <v>8.3056955599441267</v>
      </c>
      <c r="R4759">
        <v>4</v>
      </c>
      <c r="S4759" t="str" cm="1">
        <f t="array" ref="S4759">_xlfn.IFS(R4759=0,"None",R4759&lt;3,"Low",R4759&lt;6,"Medium",R4759&lt;=10,"High")</f>
        <v>Medium</v>
      </c>
      <c r="T4759" t="str" cm="1">
        <f t="array" ref="T4759">_xlfn.IFS(M4759&lt;=20,"Low",M4759&lt;=50,"Medium",M4759&lt;=90,"High")</f>
        <v>Low</v>
      </c>
      <c r="U4759" s="33">
        <f>Datos_Limpios[[#This Row],[Number of Complaints or Support]]/Datos_Limpios[[#This Row],[Account Length (in months)]]</f>
        <v>0.18181818181818182</v>
      </c>
      <c r="V4759" t="str" cm="1">
        <f t="array" ref="V4759">_xlfn.IFS(H4759&lt;30,"Under 30",H4759&lt;66,"Middle Age",H4759&gt;=66,"Senior")</f>
        <v>Middle Age</v>
      </c>
      <c r="W4759" t="s">
        <v>6824</v>
      </c>
    </row>
    <row r="4760" spans="1:23" x14ac:dyDescent="0.3">
      <c r="A4760" t="s">
        <v>4857</v>
      </c>
      <c r="B4760" t="s">
        <v>17</v>
      </c>
      <c r="C4760">
        <v>2</v>
      </c>
      <c r="D4760">
        <v>0</v>
      </c>
      <c r="E4760" t="s">
        <v>17</v>
      </c>
      <c r="F4760" t="s">
        <v>148</v>
      </c>
      <c r="G4760" t="s">
        <v>19</v>
      </c>
      <c r="H4760">
        <v>61</v>
      </c>
      <c r="I4760" t="s">
        <v>23</v>
      </c>
      <c r="J4760">
        <v>6</v>
      </c>
      <c r="K4760" t="s">
        <v>24</v>
      </c>
      <c r="L4760" t="s">
        <v>6791</v>
      </c>
      <c r="M4760">
        <v>6</v>
      </c>
      <c r="P4760" s="32">
        <v>44545</v>
      </c>
      <c r="Q4760" s="1">
        <v>4.8240308412702273</v>
      </c>
      <c r="R4760">
        <v>1</v>
      </c>
      <c r="S4760" t="str" cm="1">
        <f t="array" ref="S4760">_xlfn.IFS(R4760=0,"None",R4760&lt;3,"Low",R4760&lt;6,"Medium",R4760&lt;=10,"High")</f>
        <v>Low</v>
      </c>
      <c r="T4760" t="str" cm="1">
        <f t="array" ref="T4760">_xlfn.IFS(M4760&lt;=20,"Low",M4760&lt;=50,"Medium",M4760&lt;=90,"High")</f>
        <v>Low</v>
      </c>
      <c r="U4760" s="33">
        <f>Datos_Limpios[[#This Row],[Number of Complaints or Support]]/Datos_Limpios[[#This Row],[Account Length (in months)]]</f>
        <v>0.5</v>
      </c>
      <c r="V4760" t="str" cm="1">
        <f t="array" ref="V4760">_xlfn.IFS(H4760&lt;30,"Under 30",H4760&lt;66,"Middle Age",H4760&gt;=66,"Senior")</f>
        <v>Middle Age</v>
      </c>
      <c r="W4760" t="s">
        <v>6824</v>
      </c>
    </row>
    <row r="4761" spans="1:23" x14ac:dyDescent="0.3">
      <c r="A4761" t="s">
        <v>4858</v>
      </c>
      <c r="B4761" t="s">
        <v>17</v>
      </c>
      <c r="C4761">
        <v>4</v>
      </c>
      <c r="D4761">
        <v>0</v>
      </c>
      <c r="E4761" t="s">
        <v>17</v>
      </c>
      <c r="F4761" t="s">
        <v>31</v>
      </c>
      <c r="G4761" t="s">
        <v>6790</v>
      </c>
      <c r="H4761">
        <v>35</v>
      </c>
      <c r="I4761" t="s">
        <v>17</v>
      </c>
      <c r="J4761">
        <v>0</v>
      </c>
      <c r="K4761" t="s">
        <v>20</v>
      </c>
      <c r="L4761" t="s">
        <v>6791</v>
      </c>
      <c r="M4761">
        <v>9</v>
      </c>
      <c r="P4761" s="32">
        <v>43951</v>
      </c>
      <c r="Q4761" s="1">
        <v>9.1067556510755434</v>
      </c>
      <c r="R4761">
        <v>1</v>
      </c>
      <c r="S4761" t="str" cm="1">
        <f t="array" ref="S4761">_xlfn.IFS(R4761=0,"None",R4761&lt;3,"Low",R4761&lt;6,"Medium",R4761&lt;=10,"High")</f>
        <v>Low</v>
      </c>
      <c r="T4761" t="str" cm="1">
        <f t="array" ref="T4761">_xlfn.IFS(M4761&lt;=20,"Low",M4761&lt;=50,"Medium",M4761&lt;=90,"High")</f>
        <v>Low</v>
      </c>
      <c r="U4761" s="33">
        <f>Datos_Limpios[[#This Row],[Number of Complaints or Support]]/Datos_Limpios[[#This Row],[Account Length (in months)]]</f>
        <v>0.25</v>
      </c>
      <c r="V4761" t="str" cm="1">
        <f t="array" ref="V4761">_xlfn.IFS(H4761&lt;30,"Under 30",H4761&lt;66,"Middle Age",H4761&gt;=66,"Senior")</f>
        <v>Middle Age</v>
      </c>
      <c r="W4761" t="s">
        <v>6826</v>
      </c>
    </row>
    <row r="4762" spans="1:23" x14ac:dyDescent="0.3">
      <c r="A4762" t="s">
        <v>4859</v>
      </c>
      <c r="B4762" t="s">
        <v>23</v>
      </c>
      <c r="C4762">
        <v>13</v>
      </c>
      <c r="D4762">
        <v>2</v>
      </c>
      <c r="E4762" t="s">
        <v>23</v>
      </c>
      <c r="F4762" t="s">
        <v>54</v>
      </c>
      <c r="G4762" t="s">
        <v>6790</v>
      </c>
      <c r="H4762">
        <v>27</v>
      </c>
      <c r="I4762" t="s">
        <v>17</v>
      </c>
      <c r="J4762">
        <v>0</v>
      </c>
      <c r="K4762" t="s">
        <v>24</v>
      </c>
      <c r="L4762" t="s">
        <v>6791</v>
      </c>
      <c r="M4762">
        <v>33</v>
      </c>
      <c r="N4762" t="s">
        <v>27</v>
      </c>
      <c r="O4762" t="s">
        <v>108</v>
      </c>
      <c r="P4762" s="32">
        <v>44573</v>
      </c>
      <c r="Q4762" s="1">
        <v>37.093667780786809</v>
      </c>
      <c r="R4762">
        <v>6</v>
      </c>
      <c r="S4762" t="str" cm="1">
        <f t="array" ref="S4762">_xlfn.IFS(R4762=0,"None",R4762&lt;3,"Low",R4762&lt;6,"Medium",R4762&lt;=10,"High")</f>
        <v>High</v>
      </c>
      <c r="T4762" t="str" cm="1">
        <f t="array" ref="T4762">_xlfn.IFS(M4762&lt;=20,"Low",M4762&lt;=50,"Medium",M4762&lt;=90,"High")</f>
        <v>Medium</v>
      </c>
      <c r="U4762" s="33">
        <f>Datos_Limpios[[#This Row],[Number of Complaints or Support]]/Datos_Limpios[[#This Row],[Account Length (in months)]]</f>
        <v>0.46153846153846156</v>
      </c>
      <c r="V4762" t="str" cm="1">
        <f t="array" ref="V4762">_xlfn.IFS(H4762&lt;30,"Under 30",H4762&lt;66,"Middle Age",H4762&gt;=66,"Senior")</f>
        <v>Under 30</v>
      </c>
      <c r="W4762" t="s">
        <v>6823</v>
      </c>
    </row>
    <row r="4763" spans="1:23" x14ac:dyDescent="0.3">
      <c r="A4763" t="s">
        <v>4860</v>
      </c>
      <c r="B4763" t="s">
        <v>17</v>
      </c>
      <c r="C4763">
        <v>2</v>
      </c>
      <c r="D4763">
        <v>0</v>
      </c>
      <c r="E4763" t="s">
        <v>23</v>
      </c>
      <c r="F4763" t="s">
        <v>86</v>
      </c>
      <c r="G4763" t="s">
        <v>19</v>
      </c>
      <c r="H4763">
        <v>55</v>
      </c>
      <c r="I4763" t="s">
        <v>23</v>
      </c>
      <c r="J4763">
        <v>6</v>
      </c>
      <c r="K4763" t="s">
        <v>20</v>
      </c>
      <c r="L4763" t="s">
        <v>6792</v>
      </c>
      <c r="M4763">
        <v>9</v>
      </c>
      <c r="P4763" s="32">
        <v>44292</v>
      </c>
      <c r="Q4763" s="1">
        <v>9.6195383599988116</v>
      </c>
      <c r="R4763">
        <v>1</v>
      </c>
      <c r="S4763" t="str" cm="1">
        <f t="array" ref="S4763">_xlfn.IFS(R4763=0,"None",R4763&lt;3,"Low",R4763&lt;6,"Medium",R4763&lt;=10,"High")</f>
        <v>Low</v>
      </c>
      <c r="T4763" t="str" cm="1">
        <f t="array" ref="T4763">_xlfn.IFS(M4763&lt;=20,"Low",M4763&lt;=50,"Medium",M4763&lt;=90,"High")</f>
        <v>Low</v>
      </c>
      <c r="U4763" s="33">
        <f>Datos_Limpios[[#This Row],[Number of Complaints or Support]]/Datos_Limpios[[#This Row],[Account Length (in months)]]</f>
        <v>0.5</v>
      </c>
      <c r="V4763" t="str" cm="1">
        <f t="array" ref="V4763">_xlfn.IFS(H4763&lt;30,"Under 30",H4763&lt;66,"Middle Age",H4763&gt;=66,"Senior")</f>
        <v>Middle Age</v>
      </c>
      <c r="W4763" t="s">
        <v>6824</v>
      </c>
    </row>
    <row r="4764" spans="1:23" x14ac:dyDescent="0.3">
      <c r="A4764" t="s">
        <v>4861</v>
      </c>
      <c r="B4764" t="s">
        <v>17</v>
      </c>
      <c r="C4764">
        <v>18</v>
      </c>
      <c r="D4764">
        <v>0</v>
      </c>
      <c r="E4764" t="s">
        <v>17</v>
      </c>
      <c r="F4764" t="s">
        <v>44</v>
      </c>
      <c r="G4764" t="s">
        <v>6790</v>
      </c>
      <c r="H4764">
        <v>65</v>
      </c>
      <c r="I4764" t="s">
        <v>17</v>
      </c>
      <c r="J4764">
        <v>0</v>
      </c>
      <c r="K4764" t="s">
        <v>20</v>
      </c>
      <c r="L4764" t="s">
        <v>6791</v>
      </c>
      <c r="M4764">
        <v>10</v>
      </c>
      <c r="P4764" s="32">
        <v>44632</v>
      </c>
      <c r="Q4764" s="1">
        <v>11.36717377815776</v>
      </c>
      <c r="R4764">
        <v>0</v>
      </c>
      <c r="S4764" t="str" cm="1">
        <f t="array" ref="S4764">_xlfn.IFS(R4764=0,"None",R4764&lt;3,"Low",R4764&lt;6,"Medium",R4764&lt;=10,"High")</f>
        <v>None</v>
      </c>
      <c r="T4764" t="str" cm="1">
        <f t="array" ref="T4764">_xlfn.IFS(M4764&lt;=20,"Low",M4764&lt;=50,"Medium",M4764&lt;=90,"High")</f>
        <v>Low</v>
      </c>
      <c r="U4764" s="33">
        <f>Datos_Limpios[[#This Row],[Number of Complaints or Support]]/Datos_Limpios[[#This Row],[Account Length (in months)]]</f>
        <v>0</v>
      </c>
      <c r="V4764" t="str" cm="1">
        <f t="array" ref="V4764">_xlfn.IFS(H4764&lt;30,"Under 30",H4764&lt;66,"Middle Age",H4764&gt;=66,"Senior")</f>
        <v>Middle Age</v>
      </c>
      <c r="W4764" t="s">
        <v>6824</v>
      </c>
    </row>
    <row r="4765" spans="1:23" x14ac:dyDescent="0.3">
      <c r="A4765" t="s">
        <v>4862</v>
      </c>
      <c r="B4765" t="s">
        <v>17</v>
      </c>
      <c r="C4765">
        <v>65</v>
      </c>
      <c r="D4765">
        <v>0</v>
      </c>
      <c r="E4765" t="s">
        <v>23</v>
      </c>
      <c r="F4765" t="s">
        <v>140</v>
      </c>
      <c r="G4765" t="s">
        <v>19</v>
      </c>
      <c r="H4765">
        <v>30</v>
      </c>
      <c r="I4765" t="s">
        <v>17</v>
      </c>
      <c r="J4765">
        <v>0</v>
      </c>
      <c r="K4765" t="s">
        <v>24</v>
      </c>
      <c r="L4765" t="s">
        <v>6791</v>
      </c>
      <c r="M4765">
        <v>38</v>
      </c>
      <c r="P4765" s="32">
        <v>43987</v>
      </c>
      <c r="Q4765" s="1">
        <v>45.55854262761023</v>
      </c>
      <c r="R4765">
        <v>5</v>
      </c>
      <c r="S4765" t="str" cm="1">
        <f t="array" ref="S4765">_xlfn.IFS(R4765=0,"None",R4765&lt;3,"Low",R4765&lt;6,"Medium",R4765&lt;=10,"High")</f>
        <v>Medium</v>
      </c>
      <c r="T4765" t="str" cm="1">
        <f t="array" ref="T4765">_xlfn.IFS(M4765&lt;=20,"Low",M4765&lt;=50,"Medium",M4765&lt;=90,"High")</f>
        <v>Medium</v>
      </c>
      <c r="U4765" s="33">
        <f>Datos_Limpios[[#This Row],[Number of Complaints or Support]]/Datos_Limpios[[#This Row],[Account Length (in months)]]</f>
        <v>7.6923076923076927E-2</v>
      </c>
      <c r="V4765" t="str" cm="1">
        <f t="array" ref="V4765">_xlfn.IFS(H4765&lt;30,"Under 30",H4765&lt;66,"Middle Age",H4765&gt;=66,"Senior")</f>
        <v>Middle Age</v>
      </c>
      <c r="W4765" t="s">
        <v>6826</v>
      </c>
    </row>
    <row r="4766" spans="1:23" x14ac:dyDescent="0.3">
      <c r="A4766" t="s">
        <v>4863</v>
      </c>
      <c r="B4766" t="s">
        <v>23</v>
      </c>
      <c r="C4766">
        <v>6</v>
      </c>
      <c r="D4766">
        <v>3</v>
      </c>
      <c r="E4766" t="s">
        <v>23</v>
      </c>
      <c r="F4766" t="s">
        <v>138</v>
      </c>
      <c r="G4766" t="s">
        <v>6790</v>
      </c>
      <c r="H4766">
        <v>78</v>
      </c>
      <c r="I4766" t="s">
        <v>17</v>
      </c>
      <c r="J4766">
        <v>0</v>
      </c>
      <c r="K4766" t="s">
        <v>20</v>
      </c>
      <c r="L4766" t="s">
        <v>6792</v>
      </c>
      <c r="M4766">
        <v>34</v>
      </c>
      <c r="N4766" t="s">
        <v>59</v>
      </c>
      <c r="O4766" t="s">
        <v>60</v>
      </c>
      <c r="P4766" s="32">
        <v>43901</v>
      </c>
      <c r="Q4766" s="1">
        <v>37.987705127686631</v>
      </c>
      <c r="R4766">
        <v>5</v>
      </c>
      <c r="S4766" t="str" cm="1">
        <f t="array" ref="S4766">_xlfn.IFS(R4766=0,"None",R4766&lt;3,"Low",R4766&lt;6,"Medium",R4766&lt;=10,"High")</f>
        <v>Medium</v>
      </c>
      <c r="T4766" t="str" cm="1">
        <f t="array" ref="T4766">_xlfn.IFS(M4766&lt;=20,"Low",M4766&lt;=50,"Medium",M4766&lt;=90,"High")</f>
        <v>Medium</v>
      </c>
      <c r="U4766" s="33">
        <f>Datos_Limpios[[#This Row],[Number of Complaints or Support]]/Datos_Limpios[[#This Row],[Account Length (in months)]]</f>
        <v>0.83333333333333337</v>
      </c>
      <c r="V4766" t="str" cm="1">
        <f t="array" ref="V4766">_xlfn.IFS(H4766&lt;30,"Under 30",H4766&lt;66,"Middle Age",H4766&gt;=66,"Senior")</f>
        <v>Senior</v>
      </c>
      <c r="W4766" t="s">
        <v>6824</v>
      </c>
    </row>
    <row r="4767" spans="1:23" x14ac:dyDescent="0.3">
      <c r="A4767" t="s">
        <v>4864</v>
      </c>
      <c r="B4767" t="s">
        <v>17</v>
      </c>
      <c r="C4767">
        <v>8</v>
      </c>
      <c r="D4767">
        <v>0</v>
      </c>
      <c r="E4767" t="s">
        <v>17</v>
      </c>
      <c r="F4767" t="s">
        <v>140</v>
      </c>
      <c r="G4767" t="s">
        <v>19</v>
      </c>
      <c r="H4767">
        <v>20</v>
      </c>
      <c r="I4767" t="s">
        <v>17</v>
      </c>
      <c r="J4767">
        <v>0</v>
      </c>
      <c r="K4767" t="s">
        <v>24</v>
      </c>
      <c r="L4767" t="s">
        <v>6792</v>
      </c>
      <c r="M4767">
        <v>13</v>
      </c>
      <c r="P4767" s="32">
        <v>44602</v>
      </c>
      <c r="Q4767" s="1">
        <v>15.003840055433439</v>
      </c>
      <c r="R4767">
        <v>5</v>
      </c>
      <c r="S4767" t="str" cm="1">
        <f t="array" ref="S4767">_xlfn.IFS(R4767=0,"None",R4767&lt;3,"Low",R4767&lt;6,"Medium",R4767&lt;=10,"High")</f>
        <v>Medium</v>
      </c>
      <c r="T4767" t="str" cm="1">
        <f t="array" ref="T4767">_xlfn.IFS(M4767&lt;=20,"Low",M4767&lt;=50,"Medium",M4767&lt;=90,"High")</f>
        <v>Low</v>
      </c>
      <c r="U4767" s="33">
        <f>Datos_Limpios[[#This Row],[Number of Complaints or Support]]/Datos_Limpios[[#This Row],[Account Length (in months)]]</f>
        <v>0.625</v>
      </c>
      <c r="V4767" t="str" cm="1">
        <f t="array" ref="V4767">_xlfn.IFS(H4767&lt;30,"Under 30",H4767&lt;66,"Middle Age",H4767&gt;=66,"Senior")</f>
        <v>Under 30</v>
      </c>
      <c r="W4767" t="s">
        <v>6826</v>
      </c>
    </row>
    <row r="4768" spans="1:23" x14ac:dyDescent="0.3">
      <c r="A4768" t="s">
        <v>4865</v>
      </c>
      <c r="B4768" t="s">
        <v>23</v>
      </c>
      <c r="C4768">
        <v>1</v>
      </c>
      <c r="D4768">
        <v>3</v>
      </c>
      <c r="E4768" t="s">
        <v>23</v>
      </c>
      <c r="F4768" t="s">
        <v>247</v>
      </c>
      <c r="G4768" t="s">
        <v>6790</v>
      </c>
      <c r="H4768">
        <v>72</v>
      </c>
      <c r="I4768" t="s">
        <v>17</v>
      </c>
      <c r="J4768">
        <v>0</v>
      </c>
      <c r="K4768" t="s">
        <v>20</v>
      </c>
      <c r="L4768" t="s">
        <v>6792</v>
      </c>
      <c r="M4768">
        <v>25</v>
      </c>
      <c r="N4768" t="s">
        <v>76</v>
      </c>
      <c r="O4768" t="s">
        <v>77</v>
      </c>
      <c r="P4768" s="32">
        <v>44958</v>
      </c>
      <c r="Q4768" s="1">
        <v>22.519644465673391</v>
      </c>
      <c r="R4768">
        <v>5</v>
      </c>
      <c r="S4768" t="str" cm="1">
        <f t="array" ref="S4768">_xlfn.IFS(R4768=0,"None",R4768&lt;3,"Low",R4768&lt;6,"Medium",R4768&lt;=10,"High")</f>
        <v>Medium</v>
      </c>
      <c r="T4768" t="str" cm="1">
        <f t="array" ref="T4768">_xlfn.IFS(M4768&lt;=20,"Low",M4768&lt;=50,"Medium",M4768&lt;=90,"High")</f>
        <v>Medium</v>
      </c>
      <c r="U4768" s="33">
        <f>Datos_Limpios[[#This Row],[Number of Complaints or Support]]/Datos_Limpios[[#This Row],[Account Length (in months)]]</f>
        <v>5</v>
      </c>
      <c r="V4768" t="str" cm="1">
        <f t="array" ref="V4768">_xlfn.IFS(H4768&lt;30,"Under 30",H4768&lt;66,"Middle Age",H4768&gt;=66,"Senior")</f>
        <v>Senior</v>
      </c>
      <c r="W4768" t="s">
        <v>6826</v>
      </c>
    </row>
    <row r="4769" spans="1:23" x14ac:dyDescent="0.3">
      <c r="A4769" t="s">
        <v>4866</v>
      </c>
      <c r="B4769" t="s">
        <v>17</v>
      </c>
      <c r="C4769">
        <v>4</v>
      </c>
      <c r="D4769">
        <v>0</v>
      </c>
      <c r="E4769" t="s">
        <v>17</v>
      </c>
      <c r="F4769" t="s">
        <v>350</v>
      </c>
      <c r="G4769" t="s">
        <v>6790</v>
      </c>
      <c r="H4769">
        <v>20</v>
      </c>
      <c r="I4769" t="s">
        <v>17</v>
      </c>
      <c r="J4769">
        <v>0</v>
      </c>
      <c r="K4769" t="s">
        <v>20</v>
      </c>
      <c r="L4769" t="s">
        <v>6791</v>
      </c>
      <c r="M4769">
        <v>8</v>
      </c>
      <c r="P4769" s="32">
        <v>43937</v>
      </c>
      <c r="Q4769" s="1">
        <v>6.8446625177344629</v>
      </c>
      <c r="R4769">
        <v>6</v>
      </c>
      <c r="S4769" t="str" cm="1">
        <f t="array" ref="S4769">_xlfn.IFS(R4769=0,"None",R4769&lt;3,"Low",R4769&lt;6,"Medium",R4769&lt;=10,"High")</f>
        <v>High</v>
      </c>
      <c r="T4769" t="str" cm="1">
        <f t="array" ref="T4769">_xlfn.IFS(M4769&lt;=20,"Low",M4769&lt;=50,"Medium",M4769&lt;=90,"High")</f>
        <v>Low</v>
      </c>
      <c r="U4769" s="33">
        <f>Datos_Limpios[[#This Row],[Number of Complaints or Support]]/Datos_Limpios[[#This Row],[Account Length (in months)]]</f>
        <v>1.5</v>
      </c>
      <c r="V4769" t="str" cm="1">
        <f t="array" ref="V4769">_xlfn.IFS(H4769&lt;30,"Under 30",H4769&lt;66,"Middle Age",H4769&gt;=66,"Senior")</f>
        <v>Under 30</v>
      </c>
      <c r="W4769" t="s">
        <v>6823</v>
      </c>
    </row>
    <row r="4770" spans="1:23" x14ac:dyDescent="0.3">
      <c r="A4770" t="s">
        <v>4867</v>
      </c>
      <c r="B4770" t="s">
        <v>17</v>
      </c>
      <c r="C4770">
        <v>61</v>
      </c>
      <c r="D4770">
        <v>2</v>
      </c>
      <c r="E4770" t="s">
        <v>23</v>
      </c>
      <c r="F4770" t="s">
        <v>18</v>
      </c>
      <c r="G4770" t="s">
        <v>19</v>
      </c>
      <c r="H4770">
        <v>25</v>
      </c>
      <c r="I4770" t="s">
        <v>23</v>
      </c>
      <c r="J4770">
        <v>3</v>
      </c>
      <c r="K4770" t="s">
        <v>32</v>
      </c>
      <c r="L4770" t="s">
        <v>6791</v>
      </c>
      <c r="M4770">
        <v>20</v>
      </c>
      <c r="P4770" s="32">
        <v>44648</v>
      </c>
      <c r="Q4770" s="1">
        <v>23.276561698631252</v>
      </c>
      <c r="R4770">
        <v>1</v>
      </c>
      <c r="S4770" t="str" cm="1">
        <f t="array" ref="S4770">_xlfn.IFS(R4770=0,"None",R4770&lt;3,"Low",R4770&lt;6,"Medium",R4770&lt;=10,"High")</f>
        <v>Low</v>
      </c>
      <c r="T4770" t="str" cm="1">
        <f t="array" ref="T4770">_xlfn.IFS(M4770&lt;=20,"Low",M4770&lt;=50,"Medium",M4770&lt;=90,"High")</f>
        <v>Low</v>
      </c>
      <c r="U4770" s="33">
        <f>Datos_Limpios[[#This Row],[Number of Complaints or Support]]/Datos_Limpios[[#This Row],[Account Length (in months)]]</f>
        <v>1.6393442622950821E-2</v>
      </c>
      <c r="V4770" t="str" cm="1">
        <f t="array" ref="V4770">_xlfn.IFS(H4770&lt;30,"Under 30",H4770&lt;66,"Middle Age",H4770&gt;=66,"Senior")</f>
        <v>Under 30</v>
      </c>
      <c r="W4770" t="s">
        <v>6823</v>
      </c>
    </row>
    <row r="4771" spans="1:23" x14ac:dyDescent="0.3">
      <c r="A4771" t="s">
        <v>4868</v>
      </c>
      <c r="B4771" t="s">
        <v>17</v>
      </c>
      <c r="C4771">
        <v>53</v>
      </c>
      <c r="D4771">
        <v>0</v>
      </c>
      <c r="E4771" t="s">
        <v>23</v>
      </c>
      <c r="F4771" t="s">
        <v>22</v>
      </c>
      <c r="G4771" t="s">
        <v>19</v>
      </c>
      <c r="H4771">
        <v>35</v>
      </c>
      <c r="I4771" t="s">
        <v>17</v>
      </c>
      <c r="J4771">
        <v>0</v>
      </c>
      <c r="K4771" t="s">
        <v>24</v>
      </c>
      <c r="L4771" t="s">
        <v>6791</v>
      </c>
      <c r="M4771">
        <v>67</v>
      </c>
      <c r="P4771" s="32">
        <v>44654</v>
      </c>
      <c r="Q4771" s="1">
        <v>67.35402692277782</v>
      </c>
      <c r="R4771">
        <v>5</v>
      </c>
      <c r="S4771" t="str" cm="1">
        <f t="array" ref="S4771">_xlfn.IFS(R4771=0,"None",R4771&lt;3,"Low",R4771&lt;6,"Medium",R4771&lt;=10,"High")</f>
        <v>Medium</v>
      </c>
      <c r="T4771" t="str" cm="1">
        <f t="array" ref="T4771">_xlfn.IFS(M4771&lt;=20,"Low",M4771&lt;=50,"Medium",M4771&lt;=90,"High")</f>
        <v>High</v>
      </c>
      <c r="U4771" s="33">
        <f>Datos_Limpios[[#This Row],[Number of Complaints or Support]]/Datos_Limpios[[#This Row],[Account Length (in months)]]</f>
        <v>9.4339622641509441E-2</v>
      </c>
      <c r="V4771" t="str" cm="1">
        <f t="array" ref="V4771">_xlfn.IFS(H4771&lt;30,"Under 30",H4771&lt;66,"Middle Age",H4771&gt;=66,"Senior")</f>
        <v>Middle Age</v>
      </c>
      <c r="W4771" t="s">
        <v>6823</v>
      </c>
    </row>
    <row r="4772" spans="1:23" x14ac:dyDescent="0.3">
      <c r="A4772" t="s">
        <v>4869</v>
      </c>
      <c r="B4772" t="s">
        <v>17</v>
      </c>
      <c r="C4772">
        <v>73</v>
      </c>
      <c r="D4772">
        <v>0</v>
      </c>
      <c r="E4772" t="s">
        <v>23</v>
      </c>
      <c r="F4772" t="s">
        <v>54</v>
      </c>
      <c r="G4772" t="s">
        <v>19</v>
      </c>
      <c r="H4772">
        <v>46</v>
      </c>
      <c r="I4772" t="s">
        <v>23</v>
      </c>
      <c r="J4772">
        <v>4</v>
      </c>
      <c r="K4772" t="s">
        <v>32</v>
      </c>
      <c r="L4772" t="s">
        <v>6792</v>
      </c>
      <c r="M4772">
        <v>45</v>
      </c>
      <c r="P4772" s="32">
        <v>45071</v>
      </c>
      <c r="Q4772" s="1">
        <v>37.539083246948607</v>
      </c>
      <c r="R4772">
        <v>6</v>
      </c>
      <c r="S4772" t="str" cm="1">
        <f t="array" ref="S4772">_xlfn.IFS(R4772=0,"None",R4772&lt;3,"Low",R4772&lt;6,"Medium",R4772&lt;=10,"High")</f>
        <v>High</v>
      </c>
      <c r="T4772" t="str" cm="1">
        <f t="array" ref="T4772">_xlfn.IFS(M4772&lt;=20,"Low",M4772&lt;=50,"Medium",M4772&lt;=90,"High")</f>
        <v>Medium</v>
      </c>
      <c r="U4772" s="33">
        <f>Datos_Limpios[[#This Row],[Number of Complaints or Support]]/Datos_Limpios[[#This Row],[Account Length (in months)]]</f>
        <v>8.2191780821917804E-2</v>
      </c>
      <c r="V4772" t="str" cm="1">
        <f t="array" ref="V4772">_xlfn.IFS(H4772&lt;30,"Under 30",H4772&lt;66,"Middle Age",H4772&gt;=66,"Senior")</f>
        <v>Middle Age</v>
      </c>
      <c r="W4772" t="s">
        <v>6823</v>
      </c>
    </row>
    <row r="4773" spans="1:23" x14ac:dyDescent="0.3">
      <c r="A4773" t="s">
        <v>4870</v>
      </c>
      <c r="B4773" t="s">
        <v>17</v>
      </c>
      <c r="C4773">
        <v>6</v>
      </c>
      <c r="D4773">
        <v>0</v>
      </c>
      <c r="E4773" t="s">
        <v>17</v>
      </c>
      <c r="F4773" t="s">
        <v>88</v>
      </c>
      <c r="G4773" t="s">
        <v>19</v>
      </c>
      <c r="H4773">
        <v>25</v>
      </c>
      <c r="I4773" t="s">
        <v>17</v>
      </c>
      <c r="J4773">
        <v>0</v>
      </c>
      <c r="K4773" t="s">
        <v>20</v>
      </c>
      <c r="L4773" t="s">
        <v>6792</v>
      </c>
      <c r="M4773">
        <v>44</v>
      </c>
      <c r="P4773" s="32">
        <v>45219</v>
      </c>
      <c r="Q4773" s="1">
        <v>48.89193584220196</v>
      </c>
      <c r="R4773">
        <v>9</v>
      </c>
      <c r="S4773" t="str" cm="1">
        <f t="array" ref="S4773">_xlfn.IFS(R4773=0,"None",R4773&lt;3,"Low",R4773&lt;6,"Medium",R4773&lt;=10,"High")</f>
        <v>High</v>
      </c>
      <c r="T4773" t="str" cm="1">
        <f t="array" ref="T4773">_xlfn.IFS(M4773&lt;=20,"Low",M4773&lt;=50,"Medium",M4773&lt;=90,"High")</f>
        <v>Medium</v>
      </c>
      <c r="U4773" s="33">
        <f>Datos_Limpios[[#This Row],[Number of Complaints or Support]]/Datos_Limpios[[#This Row],[Account Length (in months)]]</f>
        <v>1.5</v>
      </c>
      <c r="V4773" t="str" cm="1">
        <f t="array" ref="V4773">_xlfn.IFS(H4773&lt;30,"Under 30",H4773&lt;66,"Middle Age",H4773&gt;=66,"Senior")</f>
        <v>Under 30</v>
      </c>
      <c r="W4773" t="s">
        <v>6825</v>
      </c>
    </row>
    <row r="4774" spans="1:23" x14ac:dyDescent="0.3">
      <c r="A4774" t="s">
        <v>4871</v>
      </c>
      <c r="B4774" t="s">
        <v>17</v>
      </c>
      <c r="C4774">
        <v>27</v>
      </c>
      <c r="D4774">
        <v>0</v>
      </c>
      <c r="E4774" t="s">
        <v>17</v>
      </c>
      <c r="F4774" t="s">
        <v>26</v>
      </c>
      <c r="G4774" t="s">
        <v>19</v>
      </c>
      <c r="H4774">
        <v>60</v>
      </c>
      <c r="I4774" t="s">
        <v>17</v>
      </c>
      <c r="J4774">
        <v>0</v>
      </c>
      <c r="K4774" t="s">
        <v>24</v>
      </c>
      <c r="L4774" t="s">
        <v>6791</v>
      </c>
      <c r="M4774">
        <v>12</v>
      </c>
      <c r="P4774" s="32">
        <v>44647</v>
      </c>
      <c r="Q4774" s="1">
        <v>13.107733681434491</v>
      </c>
      <c r="R4774">
        <v>8</v>
      </c>
      <c r="S4774" t="str" cm="1">
        <f t="array" ref="S4774">_xlfn.IFS(R4774=0,"None",R4774&lt;3,"Low",R4774&lt;6,"Medium",R4774&lt;=10,"High")</f>
        <v>High</v>
      </c>
      <c r="T4774" t="str" cm="1">
        <f t="array" ref="T4774">_xlfn.IFS(M4774&lt;=20,"Low",M4774&lt;=50,"Medium",M4774&lt;=90,"High")</f>
        <v>Low</v>
      </c>
      <c r="U4774" s="33">
        <f>Datos_Limpios[[#This Row],[Number of Complaints or Support]]/Datos_Limpios[[#This Row],[Account Length (in months)]]</f>
        <v>0.29629629629629628</v>
      </c>
      <c r="V4774" t="str" cm="1">
        <f t="array" ref="V4774">_xlfn.IFS(H4774&lt;30,"Under 30",H4774&lt;66,"Middle Age",H4774&gt;=66,"Senior")</f>
        <v>Middle Age</v>
      </c>
      <c r="W4774" t="s">
        <v>6824</v>
      </c>
    </row>
    <row r="4775" spans="1:23" x14ac:dyDescent="0.3">
      <c r="A4775" t="s">
        <v>4872</v>
      </c>
      <c r="B4775" t="s">
        <v>23</v>
      </c>
      <c r="C4775">
        <v>31</v>
      </c>
      <c r="D4775">
        <v>4</v>
      </c>
      <c r="E4775" t="s">
        <v>23</v>
      </c>
      <c r="F4775" t="s">
        <v>205</v>
      </c>
      <c r="G4775" t="s">
        <v>6790</v>
      </c>
      <c r="H4775">
        <v>65</v>
      </c>
      <c r="I4775" t="s">
        <v>17</v>
      </c>
      <c r="J4775">
        <v>0</v>
      </c>
      <c r="K4775" t="s">
        <v>20</v>
      </c>
      <c r="L4775" t="s">
        <v>6791</v>
      </c>
      <c r="M4775">
        <v>34</v>
      </c>
      <c r="N4775" t="s">
        <v>76</v>
      </c>
      <c r="O4775" t="s">
        <v>77</v>
      </c>
      <c r="P4775" s="32">
        <v>44027</v>
      </c>
      <c r="Q4775" s="1">
        <v>39.311966137058619</v>
      </c>
      <c r="R4775">
        <v>8</v>
      </c>
      <c r="S4775" t="str" cm="1">
        <f t="array" ref="S4775">_xlfn.IFS(R4775=0,"None",R4775&lt;3,"Low",R4775&lt;6,"Medium",R4775&lt;=10,"High")</f>
        <v>High</v>
      </c>
      <c r="T4775" t="str" cm="1">
        <f t="array" ref="T4775">_xlfn.IFS(M4775&lt;=20,"Low",M4775&lt;=50,"Medium",M4775&lt;=90,"High")</f>
        <v>Medium</v>
      </c>
      <c r="U4775" s="33">
        <f>Datos_Limpios[[#This Row],[Number of Complaints or Support]]/Datos_Limpios[[#This Row],[Account Length (in months)]]</f>
        <v>0.25806451612903225</v>
      </c>
      <c r="V4775" t="str" cm="1">
        <f t="array" ref="V4775">_xlfn.IFS(H4775&lt;30,"Under 30",H4775&lt;66,"Middle Age",H4775&gt;=66,"Senior")</f>
        <v>Middle Age</v>
      </c>
      <c r="W4775" t="s">
        <v>6823</v>
      </c>
    </row>
    <row r="4776" spans="1:23" x14ac:dyDescent="0.3">
      <c r="A4776" t="s">
        <v>4873</v>
      </c>
      <c r="B4776" t="s">
        <v>23</v>
      </c>
      <c r="C4776">
        <v>54</v>
      </c>
      <c r="D4776">
        <v>0</v>
      </c>
      <c r="E4776" t="s">
        <v>23</v>
      </c>
      <c r="F4776" t="s">
        <v>202</v>
      </c>
      <c r="G4776" t="s">
        <v>6790</v>
      </c>
      <c r="H4776">
        <v>23</v>
      </c>
      <c r="I4776" t="s">
        <v>17</v>
      </c>
      <c r="J4776">
        <v>0</v>
      </c>
      <c r="K4776" t="s">
        <v>20</v>
      </c>
      <c r="L4776" t="s">
        <v>6792</v>
      </c>
      <c r="M4776">
        <v>47</v>
      </c>
      <c r="N4776" t="s">
        <v>59</v>
      </c>
      <c r="O4776" t="s">
        <v>116</v>
      </c>
      <c r="P4776" s="32">
        <v>44051</v>
      </c>
      <c r="Q4776" s="1">
        <v>44.470301257975919</v>
      </c>
      <c r="R4776">
        <v>0</v>
      </c>
      <c r="S4776" t="str" cm="1">
        <f t="array" ref="S4776">_xlfn.IFS(R4776=0,"None",R4776&lt;3,"Low",R4776&lt;6,"Medium",R4776&lt;=10,"High")</f>
        <v>None</v>
      </c>
      <c r="T4776" t="str" cm="1">
        <f t="array" ref="T4776">_xlfn.IFS(M4776&lt;=20,"Low",M4776&lt;=50,"Medium",M4776&lt;=90,"High")</f>
        <v>Medium</v>
      </c>
      <c r="U4776" s="33">
        <f>Datos_Limpios[[#This Row],[Number of Complaints or Support]]/Datos_Limpios[[#This Row],[Account Length (in months)]]</f>
        <v>0</v>
      </c>
      <c r="V4776" t="str" cm="1">
        <f t="array" ref="V4776">_xlfn.IFS(H4776&lt;30,"Under 30",H4776&lt;66,"Middle Age",H4776&gt;=66,"Senior")</f>
        <v>Under 30</v>
      </c>
      <c r="W4776" t="s">
        <v>6825</v>
      </c>
    </row>
    <row r="4777" spans="1:23" x14ac:dyDescent="0.3">
      <c r="A4777" t="s">
        <v>4874</v>
      </c>
      <c r="B4777" t="s">
        <v>23</v>
      </c>
      <c r="C4777">
        <v>15</v>
      </c>
      <c r="D4777">
        <v>5</v>
      </c>
      <c r="E4777" t="s">
        <v>23</v>
      </c>
      <c r="F4777" t="s">
        <v>31</v>
      </c>
      <c r="G4777" t="s">
        <v>6790</v>
      </c>
      <c r="H4777">
        <v>75</v>
      </c>
      <c r="I4777" t="s">
        <v>17</v>
      </c>
      <c r="J4777">
        <v>0</v>
      </c>
      <c r="K4777" t="s">
        <v>20</v>
      </c>
      <c r="L4777" t="s">
        <v>6792</v>
      </c>
      <c r="M4777">
        <v>27</v>
      </c>
      <c r="N4777" t="s">
        <v>59</v>
      </c>
      <c r="O4777" t="s">
        <v>116</v>
      </c>
      <c r="P4777" s="32">
        <v>44054</v>
      </c>
      <c r="Q4777" s="1">
        <v>24.82170260139587</v>
      </c>
      <c r="R4777">
        <v>3</v>
      </c>
      <c r="S4777" t="str" cm="1">
        <f t="array" ref="S4777">_xlfn.IFS(R4777=0,"None",R4777&lt;3,"Low",R4777&lt;6,"Medium",R4777&lt;=10,"High")</f>
        <v>Medium</v>
      </c>
      <c r="T4777" t="str" cm="1">
        <f t="array" ref="T4777">_xlfn.IFS(M4777&lt;=20,"Low",M4777&lt;=50,"Medium",M4777&lt;=90,"High")</f>
        <v>Medium</v>
      </c>
      <c r="U4777" s="33">
        <f>Datos_Limpios[[#This Row],[Number of Complaints or Support]]/Datos_Limpios[[#This Row],[Account Length (in months)]]</f>
        <v>0.2</v>
      </c>
      <c r="V4777" t="str" cm="1">
        <f t="array" ref="V4777">_xlfn.IFS(H4777&lt;30,"Under 30",H4777&lt;66,"Middle Age",H4777&gt;=66,"Senior")</f>
        <v>Senior</v>
      </c>
      <c r="W4777" t="s">
        <v>6826</v>
      </c>
    </row>
    <row r="4778" spans="1:23" x14ac:dyDescent="0.3">
      <c r="A4778" t="s">
        <v>4875</v>
      </c>
      <c r="B4778" t="s">
        <v>17</v>
      </c>
      <c r="C4778">
        <v>28</v>
      </c>
      <c r="D4778">
        <v>0</v>
      </c>
      <c r="E4778" t="s">
        <v>17</v>
      </c>
      <c r="F4778" t="s">
        <v>101</v>
      </c>
      <c r="G4778" t="s">
        <v>19</v>
      </c>
      <c r="H4778">
        <v>27</v>
      </c>
      <c r="I4778" t="s">
        <v>23</v>
      </c>
      <c r="J4778">
        <v>3</v>
      </c>
      <c r="K4778" t="s">
        <v>20</v>
      </c>
      <c r="L4778" t="s">
        <v>6792</v>
      </c>
      <c r="M4778">
        <v>5</v>
      </c>
      <c r="P4778" s="32">
        <v>45193</v>
      </c>
      <c r="Q4778" s="1">
        <v>4.4147667471859764</v>
      </c>
      <c r="R4778">
        <v>4</v>
      </c>
      <c r="S4778" t="str" cm="1">
        <f t="array" ref="S4778">_xlfn.IFS(R4778=0,"None",R4778&lt;3,"Low",R4778&lt;6,"Medium",R4778&lt;=10,"High")</f>
        <v>Medium</v>
      </c>
      <c r="T4778" t="str" cm="1">
        <f t="array" ref="T4778">_xlfn.IFS(M4778&lt;=20,"Low",M4778&lt;=50,"Medium",M4778&lt;=90,"High")</f>
        <v>Low</v>
      </c>
      <c r="U4778" s="33">
        <f>Datos_Limpios[[#This Row],[Number of Complaints or Support]]/Datos_Limpios[[#This Row],[Account Length (in months)]]</f>
        <v>0.14285714285714285</v>
      </c>
      <c r="V4778" t="str" cm="1">
        <f t="array" ref="V4778">_xlfn.IFS(H4778&lt;30,"Under 30",H4778&lt;66,"Middle Age",H4778&gt;=66,"Senior")</f>
        <v>Under 30</v>
      </c>
      <c r="W4778" t="s">
        <v>6826</v>
      </c>
    </row>
    <row r="4779" spans="1:23" x14ac:dyDescent="0.3">
      <c r="A4779" t="s">
        <v>4876</v>
      </c>
      <c r="B4779" t="s">
        <v>17</v>
      </c>
      <c r="C4779">
        <v>1</v>
      </c>
      <c r="D4779">
        <v>0</v>
      </c>
      <c r="E4779" t="s">
        <v>17</v>
      </c>
      <c r="F4779" t="s">
        <v>47</v>
      </c>
      <c r="G4779" t="s">
        <v>6790</v>
      </c>
      <c r="H4779">
        <v>49</v>
      </c>
      <c r="I4779" t="s">
        <v>23</v>
      </c>
      <c r="J4779">
        <v>2</v>
      </c>
      <c r="K4779" t="s">
        <v>20</v>
      </c>
      <c r="L4779" t="s">
        <v>6791</v>
      </c>
      <c r="M4779">
        <v>10</v>
      </c>
      <c r="P4779" s="32">
        <v>44395</v>
      </c>
      <c r="Q4779" s="1">
        <v>8.4392805207195831</v>
      </c>
      <c r="R4779">
        <v>10</v>
      </c>
      <c r="S4779" t="str" cm="1">
        <f t="array" ref="S4779">_xlfn.IFS(R4779=0,"None",R4779&lt;3,"Low",R4779&lt;6,"Medium",R4779&lt;=10,"High")</f>
        <v>High</v>
      </c>
      <c r="T4779" t="str" cm="1">
        <f t="array" ref="T4779">_xlfn.IFS(M4779&lt;=20,"Low",M4779&lt;=50,"Medium",M4779&lt;=90,"High")</f>
        <v>Low</v>
      </c>
      <c r="U4779" s="33">
        <f>Datos_Limpios[[#This Row],[Number of Complaints or Support]]/Datos_Limpios[[#This Row],[Account Length (in months)]]</f>
        <v>10</v>
      </c>
      <c r="V4779" t="str" cm="1">
        <f t="array" ref="V4779">_xlfn.IFS(H4779&lt;30,"Under 30",H4779&lt;66,"Middle Age",H4779&gt;=66,"Senior")</f>
        <v>Middle Age</v>
      </c>
      <c r="W4779" t="s">
        <v>6824</v>
      </c>
    </row>
    <row r="4780" spans="1:23" x14ac:dyDescent="0.3">
      <c r="A4780" t="s">
        <v>4877</v>
      </c>
      <c r="B4780" t="s">
        <v>17</v>
      </c>
      <c r="C4780">
        <v>17</v>
      </c>
      <c r="D4780">
        <v>0</v>
      </c>
      <c r="E4780" t="s">
        <v>17</v>
      </c>
      <c r="F4780" t="s">
        <v>179</v>
      </c>
      <c r="G4780" t="s">
        <v>6790</v>
      </c>
      <c r="H4780">
        <v>23</v>
      </c>
      <c r="I4780" t="s">
        <v>17</v>
      </c>
      <c r="J4780">
        <v>0</v>
      </c>
      <c r="K4780" t="s">
        <v>32</v>
      </c>
      <c r="L4780" t="s">
        <v>6791</v>
      </c>
      <c r="M4780">
        <v>9</v>
      </c>
      <c r="P4780" s="32">
        <v>45093</v>
      </c>
      <c r="Q4780" s="1">
        <v>7.795745201940159</v>
      </c>
      <c r="R4780">
        <v>3</v>
      </c>
      <c r="S4780" t="str" cm="1">
        <f t="array" ref="S4780">_xlfn.IFS(R4780=0,"None",R4780&lt;3,"Low",R4780&lt;6,"Medium",R4780&lt;=10,"High")</f>
        <v>Medium</v>
      </c>
      <c r="T4780" t="str" cm="1">
        <f t="array" ref="T4780">_xlfn.IFS(M4780&lt;=20,"Low",M4780&lt;=50,"Medium",M4780&lt;=90,"High")</f>
        <v>Low</v>
      </c>
      <c r="U4780" s="33">
        <f>Datos_Limpios[[#This Row],[Number of Complaints or Support]]/Datos_Limpios[[#This Row],[Account Length (in months)]]</f>
        <v>0.17647058823529413</v>
      </c>
      <c r="V4780" t="str" cm="1">
        <f t="array" ref="V4780">_xlfn.IFS(H4780&lt;30,"Under 30",H4780&lt;66,"Middle Age",H4780&gt;=66,"Senior")</f>
        <v>Under 30</v>
      </c>
      <c r="W4780" t="s">
        <v>6826</v>
      </c>
    </row>
    <row r="4781" spans="1:23" x14ac:dyDescent="0.3">
      <c r="A4781" t="s">
        <v>4878</v>
      </c>
      <c r="B4781" t="s">
        <v>17</v>
      </c>
      <c r="C4781">
        <v>21</v>
      </c>
      <c r="D4781">
        <v>0</v>
      </c>
      <c r="E4781" t="s">
        <v>17</v>
      </c>
      <c r="F4781" t="s">
        <v>140</v>
      </c>
      <c r="G4781" t="s">
        <v>19</v>
      </c>
      <c r="H4781">
        <v>20</v>
      </c>
      <c r="I4781" t="s">
        <v>17</v>
      </c>
      <c r="J4781">
        <v>0</v>
      </c>
      <c r="K4781" t="s">
        <v>20</v>
      </c>
      <c r="L4781" t="s">
        <v>6791</v>
      </c>
      <c r="M4781">
        <v>51</v>
      </c>
      <c r="P4781" s="32">
        <v>44711</v>
      </c>
      <c r="Q4781" s="1">
        <v>48.554856327363638</v>
      </c>
      <c r="R4781">
        <v>10</v>
      </c>
      <c r="S4781" t="str" cm="1">
        <f t="array" ref="S4781">_xlfn.IFS(R4781=0,"None",R4781&lt;3,"Low",R4781&lt;6,"Medium",R4781&lt;=10,"High")</f>
        <v>High</v>
      </c>
      <c r="T4781" t="str" cm="1">
        <f t="array" ref="T4781">_xlfn.IFS(M4781&lt;=20,"Low",M4781&lt;=50,"Medium",M4781&lt;=90,"High")</f>
        <v>High</v>
      </c>
      <c r="U4781" s="33">
        <f>Datos_Limpios[[#This Row],[Number of Complaints or Support]]/Datos_Limpios[[#This Row],[Account Length (in months)]]</f>
        <v>0.47619047619047616</v>
      </c>
      <c r="V4781" t="str" cm="1">
        <f t="array" ref="V4781">_xlfn.IFS(H4781&lt;30,"Under 30",H4781&lt;66,"Middle Age",H4781&gt;=66,"Senior")</f>
        <v>Under 30</v>
      </c>
      <c r="W4781" t="s">
        <v>6826</v>
      </c>
    </row>
    <row r="4782" spans="1:23" x14ac:dyDescent="0.3">
      <c r="A4782" t="s">
        <v>4879</v>
      </c>
      <c r="B4782" t="s">
        <v>17</v>
      </c>
      <c r="C4782">
        <v>15</v>
      </c>
      <c r="D4782">
        <v>1</v>
      </c>
      <c r="E4782" t="s">
        <v>23</v>
      </c>
      <c r="F4782" t="s">
        <v>22</v>
      </c>
      <c r="G4782" t="s">
        <v>19</v>
      </c>
      <c r="H4782">
        <v>64</v>
      </c>
      <c r="I4782" t="s">
        <v>23</v>
      </c>
      <c r="J4782">
        <v>6</v>
      </c>
      <c r="K4782" t="s">
        <v>20</v>
      </c>
      <c r="L4782" t="s">
        <v>6792</v>
      </c>
      <c r="M4782">
        <v>24</v>
      </c>
      <c r="P4782" s="32">
        <v>44949</v>
      </c>
      <c r="Q4782" s="1">
        <v>23.742951431646851</v>
      </c>
      <c r="R4782">
        <v>10</v>
      </c>
      <c r="S4782" t="str" cm="1">
        <f t="array" ref="S4782">_xlfn.IFS(R4782=0,"None",R4782&lt;3,"Low",R4782&lt;6,"Medium",R4782&lt;=10,"High")</f>
        <v>High</v>
      </c>
      <c r="T4782" t="str" cm="1">
        <f t="array" ref="T4782">_xlfn.IFS(M4782&lt;=20,"Low",M4782&lt;=50,"Medium",M4782&lt;=90,"High")</f>
        <v>Medium</v>
      </c>
      <c r="U4782" s="33">
        <f>Datos_Limpios[[#This Row],[Number of Complaints or Support]]/Datos_Limpios[[#This Row],[Account Length (in months)]]</f>
        <v>0.66666666666666663</v>
      </c>
      <c r="V4782" t="str" cm="1">
        <f t="array" ref="V4782">_xlfn.IFS(H4782&lt;30,"Under 30",H4782&lt;66,"Middle Age",H4782&gt;=66,"Senior")</f>
        <v>Middle Age</v>
      </c>
      <c r="W4782" t="s">
        <v>6823</v>
      </c>
    </row>
    <row r="4783" spans="1:23" x14ac:dyDescent="0.3">
      <c r="A4783" t="s">
        <v>4880</v>
      </c>
      <c r="B4783" t="s">
        <v>17</v>
      </c>
      <c r="C4783">
        <v>25</v>
      </c>
      <c r="D4783">
        <v>0</v>
      </c>
      <c r="E4783" t="s">
        <v>23</v>
      </c>
      <c r="F4783" t="s">
        <v>245</v>
      </c>
      <c r="G4783" t="s">
        <v>6790</v>
      </c>
      <c r="H4783">
        <v>50</v>
      </c>
      <c r="I4783" t="s">
        <v>17</v>
      </c>
      <c r="J4783">
        <v>0</v>
      </c>
      <c r="K4783" t="s">
        <v>24</v>
      </c>
      <c r="L4783" t="s">
        <v>6791</v>
      </c>
      <c r="M4783">
        <v>35</v>
      </c>
      <c r="P4783" s="32">
        <v>45261</v>
      </c>
      <c r="Q4783" s="1">
        <v>28.952341370192819</v>
      </c>
      <c r="R4783">
        <v>3</v>
      </c>
      <c r="S4783" t="str" cm="1">
        <f t="array" ref="S4783">_xlfn.IFS(R4783=0,"None",R4783&lt;3,"Low",R4783&lt;6,"Medium",R4783&lt;=10,"High")</f>
        <v>Medium</v>
      </c>
      <c r="T4783" t="str" cm="1">
        <f t="array" ref="T4783">_xlfn.IFS(M4783&lt;=20,"Low",M4783&lt;=50,"Medium",M4783&lt;=90,"High")</f>
        <v>Medium</v>
      </c>
      <c r="U4783" s="33">
        <f>Datos_Limpios[[#This Row],[Number of Complaints or Support]]/Datos_Limpios[[#This Row],[Account Length (in months)]]</f>
        <v>0.12</v>
      </c>
      <c r="V4783" t="str" cm="1">
        <f t="array" ref="V4783">_xlfn.IFS(H4783&lt;30,"Under 30",H4783&lt;66,"Middle Age",H4783&gt;=66,"Senior")</f>
        <v>Middle Age</v>
      </c>
      <c r="W4783" t="s">
        <v>6823</v>
      </c>
    </row>
    <row r="4784" spans="1:23" x14ac:dyDescent="0.3">
      <c r="A4784" t="s">
        <v>4881</v>
      </c>
      <c r="B4784" t="s">
        <v>17</v>
      </c>
      <c r="C4784">
        <v>71</v>
      </c>
      <c r="D4784">
        <v>0</v>
      </c>
      <c r="E4784" t="s">
        <v>23</v>
      </c>
      <c r="F4784" t="s">
        <v>112</v>
      </c>
      <c r="G4784" t="s">
        <v>6790</v>
      </c>
      <c r="H4784">
        <v>84</v>
      </c>
      <c r="I4784" t="s">
        <v>17</v>
      </c>
      <c r="J4784">
        <v>0</v>
      </c>
      <c r="K4784" t="s">
        <v>32</v>
      </c>
      <c r="L4784" t="s">
        <v>6792</v>
      </c>
      <c r="M4784">
        <v>20</v>
      </c>
      <c r="P4784" s="32">
        <v>44305</v>
      </c>
      <c r="Q4784" s="1">
        <v>18.256041904230241</v>
      </c>
      <c r="R4784">
        <v>7</v>
      </c>
      <c r="S4784" t="str" cm="1">
        <f t="array" ref="S4784">_xlfn.IFS(R4784=0,"None",R4784&lt;3,"Low",R4784&lt;6,"Medium",R4784&lt;=10,"High")</f>
        <v>High</v>
      </c>
      <c r="T4784" t="str" cm="1">
        <f t="array" ref="T4784">_xlfn.IFS(M4784&lt;=20,"Low",M4784&lt;=50,"Medium",M4784&lt;=90,"High")</f>
        <v>Low</v>
      </c>
      <c r="U4784" s="33">
        <f>Datos_Limpios[[#This Row],[Number of Complaints or Support]]/Datos_Limpios[[#This Row],[Account Length (in months)]]</f>
        <v>9.8591549295774641E-2</v>
      </c>
      <c r="V4784" t="str" cm="1">
        <f t="array" ref="V4784">_xlfn.IFS(H4784&lt;30,"Under 30",H4784&lt;66,"Middle Age",H4784&gt;=66,"Senior")</f>
        <v>Senior</v>
      </c>
      <c r="W4784" t="s">
        <v>6823</v>
      </c>
    </row>
    <row r="4785" spans="1:23" x14ac:dyDescent="0.3">
      <c r="A4785" t="s">
        <v>4882</v>
      </c>
      <c r="B4785" t="s">
        <v>23</v>
      </c>
      <c r="C4785">
        <v>28</v>
      </c>
      <c r="D4785">
        <v>3</v>
      </c>
      <c r="E4785" t="s">
        <v>23</v>
      </c>
      <c r="F4785" t="s">
        <v>73</v>
      </c>
      <c r="G4785" t="s">
        <v>19</v>
      </c>
      <c r="H4785">
        <v>84</v>
      </c>
      <c r="I4785" t="s">
        <v>17</v>
      </c>
      <c r="J4785">
        <v>0</v>
      </c>
      <c r="K4785" t="s">
        <v>20</v>
      </c>
      <c r="L4785" t="s">
        <v>6792</v>
      </c>
      <c r="M4785">
        <v>40</v>
      </c>
      <c r="N4785" t="s">
        <v>27</v>
      </c>
      <c r="O4785" t="s">
        <v>125</v>
      </c>
      <c r="P4785" s="32">
        <v>43888</v>
      </c>
      <c r="Q4785" s="1">
        <v>47.728621129544493</v>
      </c>
      <c r="R4785">
        <v>6</v>
      </c>
      <c r="S4785" t="str" cm="1">
        <f t="array" ref="S4785">_xlfn.IFS(R4785=0,"None",R4785&lt;3,"Low",R4785&lt;6,"Medium",R4785&lt;=10,"High")</f>
        <v>High</v>
      </c>
      <c r="T4785" t="str" cm="1">
        <f t="array" ref="T4785">_xlfn.IFS(M4785&lt;=20,"Low",M4785&lt;=50,"Medium",M4785&lt;=90,"High")</f>
        <v>Medium</v>
      </c>
      <c r="U4785" s="33">
        <f>Datos_Limpios[[#This Row],[Number of Complaints or Support]]/Datos_Limpios[[#This Row],[Account Length (in months)]]</f>
        <v>0.21428571428571427</v>
      </c>
      <c r="V4785" t="str" cm="1">
        <f t="array" ref="V4785">_xlfn.IFS(H4785&lt;30,"Under 30",H4785&lt;66,"Middle Age",H4785&gt;=66,"Senior")</f>
        <v>Senior</v>
      </c>
      <c r="W4785" t="s">
        <v>6824</v>
      </c>
    </row>
    <row r="4786" spans="1:23" x14ac:dyDescent="0.3">
      <c r="A4786" t="s">
        <v>4883</v>
      </c>
      <c r="B4786" t="s">
        <v>17</v>
      </c>
      <c r="C4786">
        <v>4</v>
      </c>
      <c r="D4786">
        <v>0</v>
      </c>
      <c r="E4786" t="s">
        <v>23</v>
      </c>
      <c r="F4786" t="s">
        <v>112</v>
      </c>
      <c r="G4786" t="s">
        <v>6790</v>
      </c>
      <c r="H4786">
        <v>75</v>
      </c>
      <c r="I4786" t="s">
        <v>17</v>
      </c>
      <c r="J4786">
        <v>0</v>
      </c>
      <c r="K4786" t="s">
        <v>32</v>
      </c>
      <c r="L4786" t="s">
        <v>6792</v>
      </c>
      <c r="M4786">
        <v>17</v>
      </c>
      <c r="P4786" s="32">
        <v>44394</v>
      </c>
      <c r="Q4786" s="1">
        <v>13.91030346785012</v>
      </c>
      <c r="R4786">
        <v>1</v>
      </c>
      <c r="S4786" t="str" cm="1">
        <f t="array" ref="S4786">_xlfn.IFS(R4786=0,"None",R4786&lt;3,"Low",R4786&lt;6,"Medium",R4786&lt;=10,"High")</f>
        <v>Low</v>
      </c>
      <c r="T4786" t="str" cm="1">
        <f t="array" ref="T4786">_xlfn.IFS(M4786&lt;=20,"Low",M4786&lt;=50,"Medium",M4786&lt;=90,"High")</f>
        <v>Low</v>
      </c>
      <c r="U4786" s="33">
        <f>Datos_Limpios[[#This Row],[Number of Complaints or Support]]/Datos_Limpios[[#This Row],[Account Length (in months)]]</f>
        <v>0.25</v>
      </c>
      <c r="V4786" t="str" cm="1">
        <f t="array" ref="V4786">_xlfn.IFS(H4786&lt;30,"Under 30",H4786&lt;66,"Middle Age",H4786&gt;=66,"Senior")</f>
        <v>Senior</v>
      </c>
      <c r="W4786" t="s">
        <v>6823</v>
      </c>
    </row>
    <row r="4787" spans="1:23" x14ac:dyDescent="0.3">
      <c r="A4787" t="s">
        <v>4884</v>
      </c>
      <c r="B4787" t="s">
        <v>17</v>
      </c>
      <c r="C4787">
        <v>6</v>
      </c>
      <c r="D4787">
        <v>0</v>
      </c>
      <c r="E4787" t="s">
        <v>17</v>
      </c>
      <c r="F4787" t="s">
        <v>112</v>
      </c>
      <c r="G4787" t="s">
        <v>19</v>
      </c>
      <c r="H4787">
        <v>32</v>
      </c>
      <c r="I4787" t="s">
        <v>23</v>
      </c>
      <c r="J4787">
        <v>4</v>
      </c>
      <c r="K4787" t="s">
        <v>20</v>
      </c>
      <c r="L4787" t="s">
        <v>6791</v>
      </c>
      <c r="M4787">
        <v>10</v>
      </c>
      <c r="P4787" s="32">
        <v>43941</v>
      </c>
      <c r="Q4787" s="1">
        <v>8.6291447838748105</v>
      </c>
      <c r="R4787">
        <v>7</v>
      </c>
      <c r="S4787" t="str" cm="1">
        <f t="array" ref="S4787">_xlfn.IFS(R4787=0,"None",R4787&lt;3,"Low",R4787&lt;6,"Medium",R4787&lt;=10,"High")</f>
        <v>High</v>
      </c>
      <c r="T4787" t="str" cm="1">
        <f t="array" ref="T4787">_xlfn.IFS(M4787&lt;=20,"Low",M4787&lt;=50,"Medium",M4787&lt;=90,"High")</f>
        <v>Low</v>
      </c>
      <c r="U4787" s="33">
        <f>Datos_Limpios[[#This Row],[Number of Complaints or Support]]/Datos_Limpios[[#This Row],[Account Length (in months)]]</f>
        <v>1.1666666666666667</v>
      </c>
      <c r="V4787" t="str" cm="1">
        <f t="array" ref="V4787">_xlfn.IFS(H4787&lt;30,"Under 30",H4787&lt;66,"Middle Age",H4787&gt;=66,"Senior")</f>
        <v>Middle Age</v>
      </c>
      <c r="W4787" t="s">
        <v>6823</v>
      </c>
    </row>
    <row r="4788" spans="1:23" x14ac:dyDescent="0.3">
      <c r="A4788" t="s">
        <v>4885</v>
      </c>
      <c r="B4788" t="s">
        <v>23</v>
      </c>
      <c r="C4788">
        <v>1</v>
      </c>
      <c r="D4788">
        <v>1</v>
      </c>
      <c r="E4788" t="s">
        <v>23</v>
      </c>
      <c r="F4788" t="s">
        <v>88</v>
      </c>
      <c r="G4788" t="s">
        <v>19</v>
      </c>
      <c r="H4788">
        <v>32</v>
      </c>
      <c r="I4788" t="s">
        <v>17</v>
      </c>
      <c r="J4788">
        <v>0</v>
      </c>
      <c r="K4788" t="s">
        <v>20</v>
      </c>
      <c r="L4788" t="s">
        <v>6792</v>
      </c>
      <c r="M4788">
        <v>14</v>
      </c>
      <c r="N4788" t="s">
        <v>50</v>
      </c>
      <c r="O4788" t="s">
        <v>105</v>
      </c>
      <c r="P4788" s="32">
        <v>44201</v>
      </c>
      <c r="Q4788" s="1">
        <v>16.22960966812915</v>
      </c>
      <c r="R4788">
        <v>2</v>
      </c>
      <c r="S4788" t="str" cm="1">
        <f t="array" ref="S4788">_xlfn.IFS(R4788=0,"None",R4788&lt;3,"Low",R4788&lt;6,"Medium",R4788&lt;=10,"High")</f>
        <v>Low</v>
      </c>
      <c r="T4788" t="str" cm="1">
        <f t="array" ref="T4788">_xlfn.IFS(M4788&lt;=20,"Low",M4788&lt;=50,"Medium",M4788&lt;=90,"High")</f>
        <v>Low</v>
      </c>
      <c r="U4788" s="33">
        <f>Datos_Limpios[[#This Row],[Number of Complaints or Support]]/Datos_Limpios[[#This Row],[Account Length (in months)]]</f>
        <v>2</v>
      </c>
      <c r="V4788" t="str" cm="1">
        <f t="array" ref="V4788">_xlfn.IFS(H4788&lt;30,"Under 30",H4788&lt;66,"Middle Age",H4788&gt;=66,"Senior")</f>
        <v>Middle Age</v>
      </c>
      <c r="W4788" t="s">
        <v>6825</v>
      </c>
    </row>
    <row r="4789" spans="1:23" x14ac:dyDescent="0.3">
      <c r="A4789" t="s">
        <v>4886</v>
      </c>
      <c r="B4789" t="s">
        <v>23</v>
      </c>
      <c r="C4789">
        <v>14</v>
      </c>
      <c r="D4789">
        <v>0</v>
      </c>
      <c r="E4789" t="s">
        <v>23</v>
      </c>
      <c r="F4789" t="s">
        <v>58</v>
      </c>
      <c r="G4789" t="s">
        <v>19</v>
      </c>
      <c r="H4789">
        <v>32</v>
      </c>
      <c r="I4789" t="s">
        <v>17</v>
      </c>
      <c r="J4789">
        <v>0</v>
      </c>
      <c r="K4789" t="s">
        <v>20</v>
      </c>
      <c r="L4789" t="s">
        <v>6792</v>
      </c>
      <c r="M4789">
        <v>21</v>
      </c>
      <c r="N4789" t="s">
        <v>27</v>
      </c>
      <c r="O4789" t="s">
        <v>108</v>
      </c>
      <c r="P4789" s="32">
        <v>44967</v>
      </c>
      <c r="Q4789" s="1">
        <v>22.884771519487369</v>
      </c>
      <c r="R4789">
        <v>6</v>
      </c>
      <c r="S4789" t="str" cm="1">
        <f t="array" ref="S4789">_xlfn.IFS(R4789=0,"None",R4789&lt;3,"Low",R4789&lt;6,"Medium",R4789&lt;=10,"High")</f>
        <v>High</v>
      </c>
      <c r="T4789" t="str" cm="1">
        <f t="array" ref="T4789">_xlfn.IFS(M4789&lt;=20,"Low",M4789&lt;=50,"Medium",M4789&lt;=90,"High")</f>
        <v>Medium</v>
      </c>
      <c r="U4789" s="33">
        <f>Datos_Limpios[[#This Row],[Number of Complaints or Support]]/Datos_Limpios[[#This Row],[Account Length (in months)]]</f>
        <v>0.42857142857142855</v>
      </c>
      <c r="V4789" t="str" cm="1">
        <f t="array" ref="V4789">_xlfn.IFS(H4789&lt;30,"Under 30",H4789&lt;66,"Middle Age",H4789&gt;=66,"Senior")</f>
        <v>Middle Age</v>
      </c>
      <c r="W4789" t="s">
        <v>6825</v>
      </c>
    </row>
    <row r="4790" spans="1:23" x14ac:dyDescent="0.3">
      <c r="A4790" t="s">
        <v>4887</v>
      </c>
      <c r="B4790" t="s">
        <v>17</v>
      </c>
      <c r="C4790">
        <v>61</v>
      </c>
      <c r="D4790">
        <v>0</v>
      </c>
      <c r="E4790" t="s">
        <v>23</v>
      </c>
      <c r="F4790" t="s">
        <v>88</v>
      </c>
      <c r="G4790" t="s">
        <v>6790</v>
      </c>
      <c r="H4790">
        <v>21</v>
      </c>
      <c r="I4790" t="s">
        <v>23</v>
      </c>
      <c r="J4790">
        <v>4</v>
      </c>
      <c r="K4790" t="s">
        <v>24</v>
      </c>
      <c r="L4790" t="s">
        <v>6791</v>
      </c>
      <c r="M4790">
        <v>38</v>
      </c>
      <c r="P4790" s="32">
        <v>44883</v>
      </c>
      <c r="Q4790" s="1">
        <v>38.541066158596642</v>
      </c>
      <c r="R4790">
        <v>8</v>
      </c>
      <c r="S4790" t="str" cm="1">
        <f t="array" ref="S4790">_xlfn.IFS(R4790=0,"None",R4790&lt;3,"Low",R4790&lt;6,"Medium",R4790&lt;=10,"High")</f>
        <v>High</v>
      </c>
      <c r="T4790" t="str" cm="1">
        <f t="array" ref="T4790">_xlfn.IFS(M4790&lt;=20,"Low",M4790&lt;=50,"Medium",M4790&lt;=90,"High")</f>
        <v>Medium</v>
      </c>
      <c r="U4790" s="33">
        <f>Datos_Limpios[[#This Row],[Number of Complaints or Support]]/Datos_Limpios[[#This Row],[Account Length (in months)]]</f>
        <v>0.13114754098360656</v>
      </c>
      <c r="V4790" t="str" cm="1">
        <f t="array" ref="V4790">_xlfn.IFS(H4790&lt;30,"Under 30",H4790&lt;66,"Middle Age",H4790&gt;=66,"Senior")</f>
        <v>Under 30</v>
      </c>
      <c r="W4790" t="s">
        <v>6825</v>
      </c>
    </row>
    <row r="4791" spans="1:23" x14ac:dyDescent="0.3">
      <c r="A4791" t="s">
        <v>4888</v>
      </c>
      <c r="B4791" t="s">
        <v>17</v>
      </c>
      <c r="C4791">
        <v>32</v>
      </c>
      <c r="D4791">
        <v>0</v>
      </c>
      <c r="E4791" t="s">
        <v>23</v>
      </c>
      <c r="F4791" t="s">
        <v>107</v>
      </c>
      <c r="G4791" t="s">
        <v>6790</v>
      </c>
      <c r="H4791">
        <v>60</v>
      </c>
      <c r="I4791" t="s">
        <v>17</v>
      </c>
      <c r="J4791">
        <v>0</v>
      </c>
      <c r="K4791" t="s">
        <v>20</v>
      </c>
      <c r="L4791" t="s">
        <v>6792</v>
      </c>
      <c r="M4791">
        <v>41</v>
      </c>
      <c r="P4791" s="32">
        <v>44124</v>
      </c>
      <c r="Q4791" s="1">
        <v>44.514790902369519</v>
      </c>
      <c r="R4791">
        <v>1</v>
      </c>
      <c r="S4791" t="str" cm="1">
        <f t="array" ref="S4791">_xlfn.IFS(R4791=0,"None",R4791&lt;3,"Low",R4791&lt;6,"Medium",R4791&lt;=10,"High")</f>
        <v>Low</v>
      </c>
      <c r="T4791" t="str" cm="1">
        <f t="array" ref="T4791">_xlfn.IFS(M4791&lt;=20,"Low",M4791&lt;=50,"Medium",M4791&lt;=90,"High")</f>
        <v>Medium</v>
      </c>
      <c r="U4791" s="33">
        <f>Datos_Limpios[[#This Row],[Number of Complaints or Support]]/Datos_Limpios[[#This Row],[Account Length (in months)]]</f>
        <v>3.125E-2</v>
      </c>
      <c r="V4791" t="str" cm="1">
        <f t="array" ref="V4791">_xlfn.IFS(H4791&lt;30,"Under 30",H4791&lt;66,"Middle Age",H4791&gt;=66,"Senior")</f>
        <v>Middle Age</v>
      </c>
      <c r="W4791" t="s">
        <v>6825</v>
      </c>
    </row>
    <row r="4792" spans="1:23" x14ac:dyDescent="0.3">
      <c r="A4792" t="s">
        <v>4889</v>
      </c>
      <c r="B4792" t="s">
        <v>17</v>
      </c>
      <c r="C4792">
        <v>22</v>
      </c>
      <c r="D4792">
        <v>2</v>
      </c>
      <c r="E4792" t="s">
        <v>23</v>
      </c>
      <c r="F4792" t="s">
        <v>350</v>
      </c>
      <c r="G4792" t="s">
        <v>19</v>
      </c>
      <c r="H4792">
        <v>22</v>
      </c>
      <c r="I4792" t="s">
        <v>17</v>
      </c>
      <c r="J4792">
        <v>0</v>
      </c>
      <c r="K4792" t="s">
        <v>24</v>
      </c>
      <c r="L4792" t="s">
        <v>6792</v>
      </c>
      <c r="M4792">
        <v>28</v>
      </c>
      <c r="P4792" s="32">
        <v>44510</v>
      </c>
      <c r="Q4792" s="1">
        <v>28.997369946412</v>
      </c>
      <c r="R4792">
        <v>6</v>
      </c>
      <c r="S4792" t="str" cm="1">
        <f t="array" ref="S4792">_xlfn.IFS(R4792=0,"None",R4792&lt;3,"Low",R4792&lt;6,"Medium",R4792&lt;=10,"High")</f>
        <v>High</v>
      </c>
      <c r="T4792" t="str" cm="1">
        <f t="array" ref="T4792">_xlfn.IFS(M4792&lt;=20,"Low",M4792&lt;=50,"Medium",M4792&lt;=90,"High")</f>
        <v>Medium</v>
      </c>
      <c r="U4792" s="33">
        <f>Datos_Limpios[[#This Row],[Number of Complaints or Support]]/Datos_Limpios[[#This Row],[Account Length (in months)]]</f>
        <v>0.27272727272727271</v>
      </c>
      <c r="V4792" t="str" cm="1">
        <f t="array" ref="V4792">_xlfn.IFS(H4792&lt;30,"Under 30",H4792&lt;66,"Middle Age",H4792&gt;=66,"Senior")</f>
        <v>Under 30</v>
      </c>
      <c r="W4792" t="s">
        <v>6823</v>
      </c>
    </row>
    <row r="4793" spans="1:23" x14ac:dyDescent="0.3">
      <c r="A4793" t="s">
        <v>4890</v>
      </c>
      <c r="B4793" t="s">
        <v>17</v>
      </c>
      <c r="C4793">
        <v>69</v>
      </c>
      <c r="D4793">
        <v>0</v>
      </c>
      <c r="E4793" t="s">
        <v>23</v>
      </c>
      <c r="F4793" t="s">
        <v>63</v>
      </c>
      <c r="G4793" t="s">
        <v>19</v>
      </c>
      <c r="H4793">
        <v>19</v>
      </c>
      <c r="I4793" t="s">
        <v>17</v>
      </c>
      <c r="J4793">
        <v>0</v>
      </c>
      <c r="K4793" t="s">
        <v>32</v>
      </c>
      <c r="L4793" t="s">
        <v>6792</v>
      </c>
      <c r="M4793">
        <v>40</v>
      </c>
      <c r="P4793" s="32">
        <v>44802</v>
      </c>
      <c r="Q4793" s="1">
        <v>41.303062190269742</v>
      </c>
      <c r="R4793">
        <v>6</v>
      </c>
      <c r="S4793" t="str" cm="1">
        <f t="array" ref="S4793">_xlfn.IFS(R4793=0,"None",R4793&lt;3,"Low",R4793&lt;6,"Medium",R4793&lt;=10,"High")</f>
        <v>High</v>
      </c>
      <c r="T4793" t="str" cm="1">
        <f t="array" ref="T4793">_xlfn.IFS(M4793&lt;=20,"Low",M4793&lt;=50,"Medium",M4793&lt;=90,"High")</f>
        <v>Medium</v>
      </c>
      <c r="U4793" s="33">
        <f>Datos_Limpios[[#This Row],[Number of Complaints or Support]]/Datos_Limpios[[#This Row],[Account Length (in months)]]</f>
        <v>8.6956521739130432E-2</v>
      </c>
      <c r="V4793" t="str" cm="1">
        <f t="array" ref="V4793">_xlfn.IFS(H4793&lt;30,"Under 30",H4793&lt;66,"Middle Age",H4793&gt;=66,"Senior")</f>
        <v>Under 30</v>
      </c>
      <c r="W4793" t="s">
        <v>6825</v>
      </c>
    </row>
    <row r="4794" spans="1:23" x14ac:dyDescent="0.3">
      <c r="A4794" t="s">
        <v>4891</v>
      </c>
      <c r="B4794" t="s">
        <v>17</v>
      </c>
      <c r="C4794">
        <v>16</v>
      </c>
      <c r="D4794">
        <v>0</v>
      </c>
      <c r="E4794" t="s">
        <v>23</v>
      </c>
      <c r="F4794" t="s">
        <v>138</v>
      </c>
      <c r="G4794" t="s">
        <v>6790</v>
      </c>
      <c r="H4794">
        <v>41</v>
      </c>
      <c r="I4794" t="s">
        <v>17</v>
      </c>
      <c r="J4794">
        <v>0</v>
      </c>
      <c r="K4794" t="s">
        <v>32</v>
      </c>
      <c r="L4794" t="s">
        <v>6791</v>
      </c>
      <c r="M4794">
        <v>24</v>
      </c>
      <c r="P4794" s="32">
        <v>43879</v>
      </c>
      <c r="Q4794" s="1">
        <v>27.400650548751219</v>
      </c>
      <c r="R4794">
        <v>10</v>
      </c>
      <c r="S4794" t="str" cm="1">
        <f t="array" ref="S4794">_xlfn.IFS(R4794=0,"None",R4794&lt;3,"Low",R4794&lt;6,"Medium",R4794&lt;=10,"High")</f>
        <v>High</v>
      </c>
      <c r="T4794" t="str" cm="1">
        <f t="array" ref="T4794">_xlfn.IFS(M4794&lt;=20,"Low",M4794&lt;=50,"Medium",M4794&lt;=90,"High")</f>
        <v>Medium</v>
      </c>
      <c r="U4794" s="33">
        <f>Datos_Limpios[[#This Row],[Number of Complaints or Support]]/Datos_Limpios[[#This Row],[Account Length (in months)]]</f>
        <v>0.625</v>
      </c>
      <c r="V4794" t="str" cm="1">
        <f t="array" ref="V4794">_xlfn.IFS(H4794&lt;30,"Under 30",H4794&lt;66,"Middle Age",H4794&gt;=66,"Senior")</f>
        <v>Middle Age</v>
      </c>
      <c r="W4794" t="s">
        <v>6824</v>
      </c>
    </row>
    <row r="4795" spans="1:23" x14ac:dyDescent="0.3">
      <c r="A4795" t="s">
        <v>4892</v>
      </c>
      <c r="B4795" t="s">
        <v>17</v>
      </c>
      <c r="C4795">
        <v>27</v>
      </c>
      <c r="D4795">
        <v>0</v>
      </c>
      <c r="E4795" t="s">
        <v>23</v>
      </c>
      <c r="F4795" t="s">
        <v>112</v>
      </c>
      <c r="G4795" t="s">
        <v>6790</v>
      </c>
      <c r="H4795">
        <v>41</v>
      </c>
      <c r="I4795" t="s">
        <v>23</v>
      </c>
      <c r="J4795">
        <v>4</v>
      </c>
      <c r="K4795" t="s">
        <v>24</v>
      </c>
      <c r="L4795" t="s">
        <v>6791</v>
      </c>
      <c r="M4795">
        <v>17</v>
      </c>
      <c r="P4795" s="32">
        <v>44718</v>
      </c>
      <c r="Q4795" s="1">
        <v>18.46693236921848</v>
      </c>
      <c r="R4795">
        <v>7</v>
      </c>
      <c r="S4795" t="str" cm="1">
        <f t="array" ref="S4795">_xlfn.IFS(R4795=0,"None",R4795&lt;3,"Low",R4795&lt;6,"Medium",R4795&lt;=10,"High")</f>
        <v>High</v>
      </c>
      <c r="T4795" t="str" cm="1">
        <f t="array" ref="T4795">_xlfn.IFS(M4795&lt;=20,"Low",M4795&lt;=50,"Medium",M4795&lt;=90,"High")</f>
        <v>Low</v>
      </c>
      <c r="U4795" s="33">
        <f>Datos_Limpios[[#This Row],[Number of Complaints or Support]]/Datos_Limpios[[#This Row],[Account Length (in months)]]</f>
        <v>0.25925925925925924</v>
      </c>
      <c r="V4795" t="str" cm="1">
        <f t="array" ref="V4795">_xlfn.IFS(H4795&lt;30,"Under 30",H4795&lt;66,"Middle Age",H4795&gt;=66,"Senior")</f>
        <v>Middle Age</v>
      </c>
      <c r="W4795" t="s">
        <v>6823</v>
      </c>
    </row>
    <row r="4796" spans="1:23" x14ac:dyDescent="0.3">
      <c r="A4796" t="s">
        <v>4893</v>
      </c>
      <c r="B4796" t="s">
        <v>17</v>
      </c>
      <c r="C4796">
        <v>63</v>
      </c>
      <c r="D4796">
        <v>2</v>
      </c>
      <c r="E4796" t="s">
        <v>23</v>
      </c>
      <c r="F4796" t="s">
        <v>18</v>
      </c>
      <c r="G4796" t="s">
        <v>19</v>
      </c>
      <c r="H4796">
        <v>44</v>
      </c>
      <c r="I4796" t="s">
        <v>17</v>
      </c>
      <c r="J4796">
        <v>0</v>
      </c>
      <c r="K4796" t="s">
        <v>20</v>
      </c>
      <c r="L4796" t="s">
        <v>6792</v>
      </c>
      <c r="M4796">
        <v>45</v>
      </c>
      <c r="P4796" s="32">
        <v>44859</v>
      </c>
      <c r="Q4796" s="1">
        <v>39.213289647806867</v>
      </c>
      <c r="R4796">
        <v>1</v>
      </c>
      <c r="S4796" t="str" cm="1">
        <f t="array" ref="S4796">_xlfn.IFS(R4796=0,"None",R4796&lt;3,"Low",R4796&lt;6,"Medium",R4796&lt;=10,"High")</f>
        <v>Low</v>
      </c>
      <c r="T4796" t="str" cm="1">
        <f t="array" ref="T4796">_xlfn.IFS(M4796&lt;=20,"Low",M4796&lt;=50,"Medium",M4796&lt;=90,"High")</f>
        <v>Medium</v>
      </c>
      <c r="U4796" s="33">
        <f>Datos_Limpios[[#This Row],[Number of Complaints or Support]]/Datos_Limpios[[#This Row],[Account Length (in months)]]</f>
        <v>1.5873015873015872E-2</v>
      </c>
      <c r="V4796" t="str" cm="1">
        <f t="array" ref="V4796">_xlfn.IFS(H4796&lt;30,"Under 30",H4796&lt;66,"Middle Age",H4796&gt;=66,"Senior")</f>
        <v>Middle Age</v>
      </c>
      <c r="W4796" t="s">
        <v>6823</v>
      </c>
    </row>
    <row r="4797" spans="1:23" x14ac:dyDescent="0.3">
      <c r="A4797" t="s">
        <v>4894</v>
      </c>
      <c r="B4797" t="s">
        <v>23</v>
      </c>
      <c r="C4797">
        <v>4</v>
      </c>
      <c r="D4797">
        <v>5</v>
      </c>
      <c r="E4797" t="s">
        <v>23</v>
      </c>
      <c r="F4797" t="s">
        <v>22</v>
      </c>
      <c r="G4797" t="s">
        <v>19</v>
      </c>
      <c r="H4797">
        <v>79</v>
      </c>
      <c r="I4797" t="s">
        <v>17</v>
      </c>
      <c r="J4797">
        <v>0</v>
      </c>
      <c r="K4797" t="s">
        <v>20</v>
      </c>
      <c r="L4797" t="s">
        <v>6792</v>
      </c>
      <c r="M4797">
        <v>53</v>
      </c>
      <c r="N4797" t="s">
        <v>27</v>
      </c>
      <c r="O4797" t="s">
        <v>125</v>
      </c>
      <c r="P4797" s="32">
        <v>44391</v>
      </c>
      <c r="Q4797" s="1">
        <v>47.788446649718807</v>
      </c>
      <c r="R4797">
        <v>2</v>
      </c>
      <c r="S4797" t="str" cm="1">
        <f t="array" ref="S4797">_xlfn.IFS(R4797=0,"None",R4797&lt;3,"Low",R4797&lt;6,"Medium",R4797&lt;=10,"High")</f>
        <v>Low</v>
      </c>
      <c r="T4797" t="str" cm="1">
        <f t="array" ref="T4797">_xlfn.IFS(M4797&lt;=20,"Low",M4797&lt;=50,"Medium",M4797&lt;=90,"High")</f>
        <v>High</v>
      </c>
      <c r="U4797" s="33">
        <f>Datos_Limpios[[#This Row],[Number of Complaints or Support]]/Datos_Limpios[[#This Row],[Account Length (in months)]]</f>
        <v>0.5</v>
      </c>
      <c r="V4797" t="str" cm="1">
        <f t="array" ref="V4797">_xlfn.IFS(H4797&lt;30,"Under 30",H4797&lt;66,"Middle Age",H4797&gt;=66,"Senior")</f>
        <v>Senior</v>
      </c>
      <c r="W4797" t="s">
        <v>6823</v>
      </c>
    </row>
    <row r="4798" spans="1:23" x14ac:dyDescent="0.3">
      <c r="A4798" t="s">
        <v>4895</v>
      </c>
      <c r="B4798" t="s">
        <v>17</v>
      </c>
      <c r="C4798">
        <v>50</v>
      </c>
      <c r="D4798">
        <v>0</v>
      </c>
      <c r="E4798" t="s">
        <v>23</v>
      </c>
      <c r="F4798" t="s">
        <v>101</v>
      </c>
      <c r="G4798" t="s">
        <v>6790</v>
      </c>
      <c r="H4798">
        <v>68</v>
      </c>
      <c r="I4798" t="s">
        <v>17</v>
      </c>
      <c r="J4798">
        <v>0</v>
      </c>
      <c r="K4798" t="s">
        <v>20</v>
      </c>
      <c r="L4798" t="s">
        <v>6791</v>
      </c>
      <c r="M4798">
        <v>15</v>
      </c>
      <c r="P4798" s="32">
        <v>44345</v>
      </c>
      <c r="Q4798" s="1">
        <v>14.53667605589086</v>
      </c>
      <c r="R4798">
        <v>0</v>
      </c>
      <c r="S4798" t="str" cm="1">
        <f t="array" ref="S4798">_xlfn.IFS(R4798=0,"None",R4798&lt;3,"Low",R4798&lt;6,"Medium",R4798&lt;=10,"High")</f>
        <v>None</v>
      </c>
      <c r="T4798" t="str" cm="1">
        <f t="array" ref="T4798">_xlfn.IFS(M4798&lt;=20,"Low",M4798&lt;=50,"Medium",M4798&lt;=90,"High")</f>
        <v>Low</v>
      </c>
      <c r="U4798" s="33">
        <f>Datos_Limpios[[#This Row],[Number of Complaints or Support]]/Datos_Limpios[[#This Row],[Account Length (in months)]]</f>
        <v>0</v>
      </c>
      <c r="V4798" t="str" cm="1">
        <f t="array" ref="V4798">_xlfn.IFS(H4798&lt;30,"Under 30",H4798&lt;66,"Middle Age",H4798&gt;=66,"Senior")</f>
        <v>Senior</v>
      </c>
      <c r="W4798" t="s">
        <v>6826</v>
      </c>
    </row>
    <row r="4799" spans="1:23" x14ac:dyDescent="0.3">
      <c r="A4799" t="s">
        <v>4896</v>
      </c>
      <c r="B4799" t="s">
        <v>17</v>
      </c>
      <c r="C4799">
        <v>20</v>
      </c>
      <c r="D4799">
        <v>2</v>
      </c>
      <c r="E4799" t="s">
        <v>23</v>
      </c>
      <c r="F4799" t="s">
        <v>245</v>
      </c>
      <c r="G4799" t="s">
        <v>19</v>
      </c>
      <c r="H4799">
        <v>30</v>
      </c>
      <c r="I4799" t="s">
        <v>23</v>
      </c>
      <c r="J4799">
        <v>2</v>
      </c>
      <c r="K4799" t="s">
        <v>20</v>
      </c>
      <c r="L4799" t="s">
        <v>6792</v>
      </c>
      <c r="M4799">
        <v>30</v>
      </c>
      <c r="P4799" s="32">
        <v>43888</v>
      </c>
      <c r="Q4799" s="1">
        <v>31.783939332836521</v>
      </c>
      <c r="R4799">
        <v>3</v>
      </c>
      <c r="S4799" t="str" cm="1">
        <f t="array" ref="S4799">_xlfn.IFS(R4799=0,"None",R4799&lt;3,"Low",R4799&lt;6,"Medium",R4799&lt;=10,"High")</f>
        <v>Medium</v>
      </c>
      <c r="T4799" t="str" cm="1">
        <f t="array" ref="T4799">_xlfn.IFS(M4799&lt;=20,"Low",M4799&lt;=50,"Medium",M4799&lt;=90,"High")</f>
        <v>Medium</v>
      </c>
      <c r="U4799" s="33">
        <f>Datos_Limpios[[#This Row],[Number of Complaints or Support]]/Datos_Limpios[[#This Row],[Account Length (in months)]]</f>
        <v>0.15</v>
      </c>
      <c r="V4799" t="str" cm="1">
        <f t="array" ref="V4799">_xlfn.IFS(H4799&lt;30,"Under 30",H4799&lt;66,"Middle Age",H4799&gt;=66,"Senior")</f>
        <v>Middle Age</v>
      </c>
      <c r="W4799" t="s">
        <v>6823</v>
      </c>
    </row>
    <row r="4800" spans="1:23" x14ac:dyDescent="0.3">
      <c r="A4800" t="s">
        <v>4897</v>
      </c>
      <c r="B4800" t="s">
        <v>23</v>
      </c>
      <c r="C4800">
        <v>17</v>
      </c>
      <c r="D4800">
        <v>1</v>
      </c>
      <c r="E4800" t="s">
        <v>23</v>
      </c>
      <c r="F4800" t="s">
        <v>38</v>
      </c>
      <c r="G4800" t="s">
        <v>6790</v>
      </c>
      <c r="H4800">
        <v>39</v>
      </c>
      <c r="I4800" t="s">
        <v>17</v>
      </c>
      <c r="J4800">
        <v>0</v>
      </c>
      <c r="K4800" t="s">
        <v>24</v>
      </c>
      <c r="L4800" t="s">
        <v>6791</v>
      </c>
      <c r="M4800">
        <v>35</v>
      </c>
      <c r="N4800" t="s">
        <v>50</v>
      </c>
      <c r="O4800" t="s">
        <v>105</v>
      </c>
      <c r="P4800" s="32">
        <v>45043</v>
      </c>
      <c r="Q4800" s="1">
        <v>31.112367483904741</v>
      </c>
      <c r="R4800">
        <v>6</v>
      </c>
      <c r="S4800" t="str" cm="1">
        <f t="array" ref="S4800">_xlfn.IFS(R4800=0,"None",R4800&lt;3,"Low",R4800&lt;6,"Medium",R4800&lt;=10,"High")</f>
        <v>High</v>
      </c>
      <c r="T4800" t="str" cm="1">
        <f t="array" ref="T4800">_xlfn.IFS(M4800&lt;=20,"Low",M4800&lt;=50,"Medium",M4800&lt;=90,"High")</f>
        <v>Medium</v>
      </c>
      <c r="U4800" s="33">
        <f>Datos_Limpios[[#This Row],[Number of Complaints or Support]]/Datos_Limpios[[#This Row],[Account Length (in months)]]</f>
        <v>0.35294117647058826</v>
      </c>
      <c r="V4800" t="str" cm="1">
        <f t="array" ref="V4800">_xlfn.IFS(H4800&lt;30,"Under 30",H4800&lt;66,"Middle Age",H4800&gt;=66,"Senior")</f>
        <v>Middle Age</v>
      </c>
      <c r="W4800" t="s">
        <v>6825</v>
      </c>
    </row>
    <row r="4801" spans="1:23" x14ac:dyDescent="0.3">
      <c r="A4801" t="s">
        <v>4898</v>
      </c>
      <c r="B4801" t="s">
        <v>17</v>
      </c>
      <c r="C4801">
        <v>24</v>
      </c>
      <c r="D4801">
        <v>0</v>
      </c>
      <c r="E4801" t="s">
        <v>23</v>
      </c>
      <c r="F4801" t="s">
        <v>84</v>
      </c>
      <c r="G4801" t="s">
        <v>6790</v>
      </c>
      <c r="H4801">
        <v>54</v>
      </c>
      <c r="I4801" t="s">
        <v>23</v>
      </c>
      <c r="J4801">
        <v>3</v>
      </c>
      <c r="K4801" t="s">
        <v>24</v>
      </c>
      <c r="L4801" t="s">
        <v>6791</v>
      </c>
      <c r="M4801">
        <v>16</v>
      </c>
      <c r="P4801" s="32">
        <v>45172</v>
      </c>
      <c r="Q4801" s="1">
        <v>18.70696039091359</v>
      </c>
      <c r="R4801">
        <v>9</v>
      </c>
      <c r="S4801" t="str" cm="1">
        <f t="array" ref="S4801">_xlfn.IFS(R4801=0,"None",R4801&lt;3,"Low",R4801&lt;6,"Medium",R4801&lt;=10,"High")</f>
        <v>High</v>
      </c>
      <c r="T4801" t="str" cm="1">
        <f t="array" ref="T4801">_xlfn.IFS(M4801&lt;=20,"Low",M4801&lt;=50,"Medium",M4801&lt;=90,"High")</f>
        <v>Low</v>
      </c>
      <c r="U4801" s="33">
        <f>Datos_Limpios[[#This Row],[Number of Complaints or Support]]/Datos_Limpios[[#This Row],[Account Length (in months)]]</f>
        <v>0.375</v>
      </c>
      <c r="V4801" t="str" cm="1">
        <f t="array" ref="V4801">_xlfn.IFS(H4801&lt;30,"Under 30",H4801&lt;66,"Middle Age",H4801&gt;=66,"Senior")</f>
        <v>Middle Age</v>
      </c>
      <c r="W4801" t="s">
        <v>6824</v>
      </c>
    </row>
    <row r="4802" spans="1:23" x14ac:dyDescent="0.3">
      <c r="A4802" t="s">
        <v>4899</v>
      </c>
      <c r="B4802" t="s">
        <v>23</v>
      </c>
      <c r="C4802">
        <v>54</v>
      </c>
      <c r="D4802">
        <v>1</v>
      </c>
      <c r="E4802" t="s">
        <v>17</v>
      </c>
      <c r="F4802" t="s">
        <v>49</v>
      </c>
      <c r="G4802" t="s">
        <v>6790</v>
      </c>
      <c r="H4802">
        <v>68</v>
      </c>
      <c r="I4802" t="s">
        <v>17</v>
      </c>
      <c r="J4802">
        <v>0</v>
      </c>
      <c r="K4802" t="s">
        <v>24</v>
      </c>
      <c r="L4802" t="s">
        <v>6792</v>
      </c>
      <c r="M4802">
        <v>23</v>
      </c>
      <c r="N4802" t="s">
        <v>91</v>
      </c>
      <c r="O4802" t="s">
        <v>203</v>
      </c>
      <c r="P4802" s="32">
        <v>44279</v>
      </c>
      <c r="Q4802" s="1">
        <v>22.653312767962241</v>
      </c>
      <c r="R4802">
        <v>2</v>
      </c>
      <c r="S4802" t="str" cm="1">
        <f t="array" ref="S4802">_xlfn.IFS(R4802=0,"None",R4802&lt;3,"Low",R4802&lt;6,"Medium",R4802&lt;=10,"High")</f>
        <v>Low</v>
      </c>
      <c r="T4802" t="str" cm="1">
        <f t="array" ref="T4802">_xlfn.IFS(M4802&lt;=20,"Low",M4802&lt;=50,"Medium",M4802&lt;=90,"High")</f>
        <v>Medium</v>
      </c>
      <c r="U4802" s="33">
        <f>Datos_Limpios[[#This Row],[Number of Complaints or Support]]/Datos_Limpios[[#This Row],[Account Length (in months)]]</f>
        <v>3.7037037037037035E-2</v>
      </c>
      <c r="V4802" t="str" cm="1">
        <f t="array" ref="V4802">_xlfn.IFS(H4802&lt;30,"Under 30",H4802&lt;66,"Middle Age",H4802&gt;=66,"Senior")</f>
        <v>Senior</v>
      </c>
      <c r="W4802" t="s">
        <v>6825</v>
      </c>
    </row>
    <row r="4803" spans="1:23" x14ac:dyDescent="0.3">
      <c r="A4803" t="s">
        <v>4900</v>
      </c>
      <c r="B4803" t="s">
        <v>23</v>
      </c>
      <c r="C4803">
        <v>2</v>
      </c>
      <c r="D4803">
        <v>5</v>
      </c>
      <c r="E4803" t="s">
        <v>23</v>
      </c>
      <c r="F4803" t="s">
        <v>138</v>
      </c>
      <c r="G4803" t="s">
        <v>19</v>
      </c>
      <c r="H4803">
        <v>61</v>
      </c>
      <c r="I4803" t="s">
        <v>17</v>
      </c>
      <c r="J4803">
        <v>0</v>
      </c>
      <c r="K4803" t="s">
        <v>20</v>
      </c>
      <c r="L4803" t="s">
        <v>6792</v>
      </c>
      <c r="M4803">
        <v>26</v>
      </c>
      <c r="N4803" t="s">
        <v>27</v>
      </c>
      <c r="O4803" t="s">
        <v>164</v>
      </c>
      <c r="P4803" s="32">
        <v>44435</v>
      </c>
      <c r="Q4803" s="1">
        <v>25.1582020681827</v>
      </c>
      <c r="R4803">
        <v>9</v>
      </c>
      <c r="S4803" t="str" cm="1">
        <f t="array" ref="S4803">_xlfn.IFS(R4803=0,"None",R4803&lt;3,"Low",R4803&lt;6,"Medium",R4803&lt;=10,"High")</f>
        <v>High</v>
      </c>
      <c r="T4803" t="str" cm="1">
        <f t="array" ref="T4803">_xlfn.IFS(M4803&lt;=20,"Low",M4803&lt;=50,"Medium",M4803&lt;=90,"High")</f>
        <v>Medium</v>
      </c>
      <c r="U4803" s="33">
        <f>Datos_Limpios[[#This Row],[Number of Complaints or Support]]/Datos_Limpios[[#This Row],[Account Length (in months)]]</f>
        <v>4.5</v>
      </c>
      <c r="V4803" t="str" cm="1">
        <f t="array" ref="V4803">_xlfn.IFS(H4803&lt;30,"Under 30",H4803&lt;66,"Middle Age",H4803&gt;=66,"Senior")</f>
        <v>Middle Age</v>
      </c>
      <c r="W4803" t="s">
        <v>6824</v>
      </c>
    </row>
    <row r="4804" spans="1:23" x14ac:dyDescent="0.3">
      <c r="A4804" t="s">
        <v>4901</v>
      </c>
      <c r="B4804" t="s">
        <v>17</v>
      </c>
      <c r="C4804">
        <v>1</v>
      </c>
      <c r="D4804">
        <v>1</v>
      </c>
      <c r="E4804" t="s">
        <v>17</v>
      </c>
      <c r="F4804" t="s">
        <v>245</v>
      </c>
      <c r="G4804" t="s">
        <v>6790</v>
      </c>
      <c r="H4804">
        <v>36</v>
      </c>
      <c r="I4804" t="s">
        <v>17</v>
      </c>
      <c r="J4804">
        <v>0</v>
      </c>
      <c r="K4804" t="s">
        <v>20</v>
      </c>
      <c r="L4804" t="s">
        <v>6791</v>
      </c>
      <c r="M4804">
        <v>7</v>
      </c>
      <c r="P4804" s="32">
        <v>45136</v>
      </c>
      <c r="Q4804" s="1">
        <v>8.1247910378184862</v>
      </c>
      <c r="R4804">
        <v>1</v>
      </c>
      <c r="S4804" t="str" cm="1">
        <f t="array" ref="S4804">_xlfn.IFS(R4804=0,"None",R4804&lt;3,"Low",R4804&lt;6,"Medium",R4804&lt;=10,"High")</f>
        <v>Low</v>
      </c>
      <c r="T4804" t="str" cm="1">
        <f t="array" ref="T4804">_xlfn.IFS(M4804&lt;=20,"Low",M4804&lt;=50,"Medium",M4804&lt;=90,"High")</f>
        <v>Low</v>
      </c>
      <c r="U4804" s="33">
        <f>Datos_Limpios[[#This Row],[Number of Complaints or Support]]/Datos_Limpios[[#This Row],[Account Length (in months)]]</f>
        <v>1</v>
      </c>
      <c r="V4804" t="str" cm="1">
        <f t="array" ref="V4804">_xlfn.IFS(H4804&lt;30,"Under 30",H4804&lt;66,"Middle Age",H4804&gt;=66,"Senior")</f>
        <v>Middle Age</v>
      </c>
      <c r="W4804" t="s">
        <v>6823</v>
      </c>
    </row>
    <row r="4805" spans="1:23" x14ac:dyDescent="0.3">
      <c r="A4805" t="s">
        <v>4902</v>
      </c>
      <c r="B4805" t="s">
        <v>17</v>
      </c>
      <c r="C4805">
        <v>50</v>
      </c>
      <c r="D4805">
        <v>2</v>
      </c>
      <c r="E4805" t="s">
        <v>23</v>
      </c>
      <c r="F4805" t="s">
        <v>86</v>
      </c>
      <c r="G4805" t="s">
        <v>6790</v>
      </c>
      <c r="H4805">
        <v>66</v>
      </c>
      <c r="I4805" t="s">
        <v>23</v>
      </c>
      <c r="J4805">
        <v>5</v>
      </c>
      <c r="K4805" t="s">
        <v>20</v>
      </c>
      <c r="L4805" t="s">
        <v>6791</v>
      </c>
      <c r="M4805">
        <v>45</v>
      </c>
      <c r="P4805" s="32">
        <v>44443</v>
      </c>
      <c r="Q4805" s="1">
        <v>52.199836565140238</v>
      </c>
      <c r="R4805">
        <v>2</v>
      </c>
      <c r="S4805" t="str" cm="1">
        <f t="array" ref="S4805">_xlfn.IFS(R4805=0,"None",R4805&lt;3,"Low",R4805&lt;6,"Medium",R4805&lt;=10,"High")</f>
        <v>Low</v>
      </c>
      <c r="T4805" t="str" cm="1">
        <f t="array" ref="T4805">_xlfn.IFS(M4805&lt;=20,"Low",M4805&lt;=50,"Medium",M4805&lt;=90,"High")</f>
        <v>Medium</v>
      </c>
      <c r="U4805" s="33">
        <f>Datos_Limpios[[#This Row],[Number of Complaints or Support]]/Datos_Limpios[[#This Row],[Account Length (in months)]]</f>
        <v>0.04</v>
      </c>
      <c r="V4805" t="str" cm="1">
        <f t="array" ref="V4805">_xlfn.IFS(H4805&lt;30,"Under 30",H4805&lt;66,"Middle Age",H4805&gt;=66,"Senior")</f>
        <v>Senior</v>
      </c>
      <c r="W4805" t="s">
        <v>6824</v>
      </c>
    </row>
    <row r="4806" spans="1:23" x14ac:dyDescent="0.3">
      <c r="A4806" t="s">
        <v>4903</v>
      </c>
      <c r="B4806" t="s">
        <v>23</v>
      </c>
      <c r="C4806">
        <v>9</v>
      </c>
      <c r="D4806">
        <v>2</v>
      </c>
      <c r="E4806" t="s">
        <v>23</v>
      </c>
      <c r="F4806" t="s">
        <v>115</v>
      </c>
      <c r="G4806" t="s">
        <v>6790</v>
      </c>
      <c r="H4806">
        <v>31</v>
      </c>
      <c r="I4806" t="s">
        <v>17</v>
      </c>
      <c r="J4806">
        <v>0</v>
      </c>
      <c r="K4806" t="s">
        <v>20</v>
      </c>
      <c r="L4806" t="s">
        <v>6791</v>
      </c>
      <c r="M4806">
        <v>60</v>
      </c>
      <c r="N4806" t="s">
        <v>6810</v>
      </c>
      <c r="O4806" t="s">
        <v>6810</v>
      </c>
      <c r="P4806" s="32">
        <v>45144</v>
      </c>
      <c r="Q4806" s="1">
        <v>63.753044185626273</v>
      </c>
      <c r="R4806">
        <v>3</v>
      </c>
      <c r="S4806" t="str" cm="1">
        <f t="array" ref="S4806">_xlfn.IFS(R4806=0,"None",R4806&lt;3,"Low",R4806&lt;6,"Medium",R4806&lt;=10,"High")</f>
        <v>Medium</v>
      </c>
      <c r="T4806" t="str" cm="1">
        <f t="array" ref="T4806">_xlfn.IFS(M4806&lt;=20,"Low",M4806&lt;=50,"Medium",M4806&lt;=90,"High")</f>
        <v>High</v>
      </c>
      <c r="U4806" s="33">
        <f>Datos_Limpios[[#This Row],[Number of Complaints or Support]]/Datos_Limpios[[#This Row],[Account Length (in months)]]</f>
        <v>0.33333333333333331</v>
      </c>
      <c r="V4806" t="str" cm="1">
        <f t="array" ref="V4806">_xlfn.IFS(H4806&lt;30,"Under 30",H4806&lt;66,"Middle Age",H4806&gt;=66,"Senior")</f>
        <v>Middle Age</v>
      </c>
      <c r="W4806" t="s">
        <v>6825</v>
      </c>
    </row>
    <row r="4807" spans="1:23" x14ac:dyDescent="0.3">
      <c r="A4807" t="s">
        <v>4904</v>
      </c>
      <c r="B4807" t="s">
        <v>23</v>
      </c>
      <c r="C4807">
        <v>1</v>
      </c>
      <c r="D4807">
        <v>2</v>
      </c>
      <c r="E4807" t="s">
        <v>23</v>
      </c>
      <c r="F4807" t="s">
        <v>52</v>
      </c>
      <c r="G4807" t="s">
        <v>19</v>
      </c>
      <c r="H4807">
        <v>74</v>
      </c>
      <c r="I4807" t="s">
        <v>17</v>
      </c>
      <c r="J4807">
        <v>0</v>
      </c>
      <c r="K4807" t="s">
        <v>20</v>
      </c>
      <c r="L4807" t="s">
        <v>6792</v>
      </c>
      <c r="M4807">
        <v>13</v>
      </c>
      <c r="N4807" t="s">
        <v>76</v>
      </c>
      <c r="O4807" t="s">
        <v>77</v>
      </c>
      <c r="P4807" s="32">
        <v>44819</v>
      </c>
      <c r="Q4807" s="1">
        <v>11.612183811233971</v>
      </c>
      <c r="R4807">
        <v>1</v>
      </c>
      <c r="S4807" t="str" cm="1">
        <f t="array" ref="S4807">_xlfn.IFS(R4807=0,"None",R4807&lt;3,"Low",R4807&lt;6,"Medium",R4807&lt;=10,"High")</f>
        <v>Low</v>
      </c>
      <c r="T4807" t="str" cm="1">
        <f t="array" ref="T4807">_xlfn.IFS(M4807&lt;=20,"Low",M4807&lt;=50,"Medium",M4807&lt;=90,"High")</f>
        <v>Low</v>
      </c>
      <c r="U4807" s="33">
        <f>Datos_Limpios[[#This Row],[Number of Complaints or Support]]/Datos_Limpios[[#This Row],[Account Length (in months)]]</f>
        <v>1</v>
      </c>
      <c r="V4807" t="str" cm="1">
        <f t="array" ref="V4807">_xlfn.IFS(H4807&lt;30,"Under 30",H4807&lt;66,"Middle Age",H4807&gt;=66,"Senior")</f>
        <v>Senior</v>
      </c>
      <c r="W4807" t="s">
        <v>6824</v>
      </c>
    </row>
    <row r="4808" spans="1:23" x14ac:dyDescent="0.3">
      <c r="A4808" t="s">
        <v>4905</v>
      </c>
      <c r="B4808" t="s">
        <v>17</v>
      </c>
      <c r="C4808">
        <v>54</v>
      </c>
      <c r="D4808">
        <v>1</v>
      </c>
      <c r="E4808" t="s">
        <v>17</v>
      </c>
      <c r="F4808" t="s">
        <v>112</v>
      </c>
      <c r="G4808" t="s">
        <v>6790</v>
      </c>
      <c r="H4808">
        <v>48</v>
      </c>
      <c r="I4808" t="s">
        <v>17</v>
      </c>
      <c r="J4808">
        <v>0</v>
      </c>
      <c r="K4808" t="s">
        <v>32</v>
      </c>
      <c r="L4808" t="s">
        <v>6792</v>
      </c>
      <c r="M4808">
        <v>11</v>
      </c>
      <c r="P4808" s="32">
        <v>44062</v>
      </c>
      <c r="Q4808" s="1">
        <v>9.1129698091430811</v>
      </c>
      <c r="R4808">
        <v>9</v>
      </c>
      <c r="S4808" t="str" cm="1">
        <f t="array" ref="S4808">_xlfn.IFS(R4808=0,"None",R4808&lt;3,"Low",R4808&lt;6,"Medium",R4808&lt;=10,"High")</f>
        <v>High</v>
      </c>
      <c r="T4808" t="str" cm="1">
        <f t="array" ref="T4808">_xlfn.IFS(M4808&lt;=20,"Low",M4808&lt;=50,"Medium",M4808&lt;=90,"High")</f>
        <v>Low</v>
      </c>
      <c r="U4808" s="33">
        <f>Datos_Limpios[[#This Row],[Number of Complaints or Support]]/Datos_Limpios[[#This Row],[Account Length (in months)]]</f>
        <v>0.16666666666666666</v>
      </c>
      <c r="V4808" t="str" cm="1">
        <f t="array" ref="V4808">_xlfn.IFS(H4808&lt;30,"Under 30",H4808&lt;66,"Middle Age",H4808&gt;=66,"Senior")</f>
        <v>Middle Age</v>
      </c>
      <c r="W4808" t="s">
        <v>6823</v>
      </c>
    </row>
    <row r="4809" spans="1:23" x14ac:dyDescent="0.3">
      <c r="A4809" t="s">
        <v>4906</v>
      </c>
      <c r="B4809" t="s">
        <v>23</v>
      </c>
      <c r="C4809">
        <v>2</v>
      </c>
      <c r="D4809">
        <v>2</v>
      </c>
      <c r="E4809" t="s">
        <v>17</v>
      </c>
      <c r="F4809" t="s">
        <v>142</v>
      </c>
      <c r="G4809" t="s">
        <v>6790</v>
      </c>
      <c r="H4809">
        <v>45</v>
      </c>
      <c r="I4809" t="s">
        <v>17</v>
      </c>
      <c r="J4809">
        <v>0</v>
      </c>
      <c r="K4809" t="s">
        <v>20</v>
      </c>
      <c r="L4809" t="s">
        <v>6794</v>
      </c>
      <c r="M4809">
        <v>22</v>
      </c>
      <c r="N4809" t="s">
        <v>27</v>
      </c>
      <c r="O4809" t="s">
        <v>125</v>
      </c>
      <c r="P4809" s="32">
        <v>44145</v>
      </c>
      <c r="Q4809" s="1">
        <v>18.091345925695009</v>
      </c>
      <c r="R4809">
        <v>2</v>
      </c>
      <c r="S4809" t="str" cm="1">
        <f t="array" ref="S4809">_xlfn.IFS(R4809=0,"None",R4809&lt;3,"Low",R4809&lt;6,"Medium",R4809&lt;=10,"High")</f>
        <v>Low</v>
      </c>
      <c r="T4809" t="str" cm="1">
        <f t="array" ref="T4809">_xlfn.IFS(M4809&lt;=20,"Low",M4809&lt;=50,"Medium",M4809&lt;=90,"High")</f>
        <v>Medium</v>
      </c>
      <c r="U4809" s="33">
        <f>Datos_Limpios[[#This Row],[Number of Complaints or Support]]/Datos_Limpios[[#This Row],[Account Length (in months)]]</f>
        <v>1</v>
      </c>
      <c r="V4809" t="str" cm="1">
        <f t="array" ref="V4809">_xlfn.IFS(H4809&lt;30,"Under 30",H4809&lt;66,"Middle Age",H4809&gt;=66,"Senior")</f>
        <v>Middle Age</v>
      </c>
      <c r="W4809" t="s">
        <v>6823</v>
      </c>
    </row>
    <row r="4810" spans="1:23" x14ac:dyDescent="0.3">
      <c r="A4810" t="s">
        <v>4907</v>
      </c>
      <c r="B4810" t="s">
        <v>17</v>
      </c>
      <c r="C4810">
        <v>56</v>
      </c>
      <c r="D4810">
        <v>0</v>
      </c>
      <c r="E4810" t="s">
        <v>23</v>
      </c>
      <c r="F4810" t="s">
        <v>63</v>
      </c>
      <c r="G4810" t="s">
        <v>6790</v>
      </c>
      <c r="H4810">
        <v>32</v>
      </c>
      <c r="I4810" t="s">
        <v>23</v>
      </c>
      <c r="J4810">
        <v>6</v>
      </c>
      <c r="K4810" t="s">
        <v>32</v>
      </c>
      <c r="L4810" t="s">
        <v>6791</v>
      </c>
      <c r="M4810">
        <v>23</v>
      </c>
      <c r="P4810" s="32">
        <v>44111</v>
      </c>
      <c r="Q4810" s="1">
        <v>24.613992715084031</v>
      </c>
      <c r="R4810">
        <v>2</v>
      </c>
      <c r="S4810" t="str" cm="1">
        <f t="array" ref="S4810">_xlfn.IFS(R4810=0,"None",R4810&lt;3,"Low",R4810&lt;6,"Medium",R4810&lt;=10,"High")</f>
        <v>Low</v>
      </c>
      <c r="T4810" t="str" cm="1">
        <f t="array" ref="T4810">_xlfn.IFS(M4810&lt;=20,"Low",M4810&lt;=50,"Medium",M4810&lt;=90,"High")</f>
        <v>Medium</v>
      </c>
      <c r="U4810" s="33">
        <f>Datos_Limpios[[#This Row],[Number of Complaints or Support]]/Datos_Limpios[[#This Row],[Account Length (in months)]]</f>
        <v>3.5714285714285712E-2</v>
      </c>
      <c r="V4810" t="str" cm="1">
        <f t="array" ref="V4810">_xlfn.IFS(H4810&lt;30,"Under 30",H4810&lt;66,"Middle Age",H4810&gt;=66,"Senior")</f>
        <v>Middle Age</v>
      </c>
      <c r="W4810" t="s">
        <v>6825</v>
      </c>
    </row>
    <row r="4811" spans="1:23" x14ac:dyDescent="0.3">
      <c r="A4811" t="s">
        <v>4908</v>
      </c>
      <c r="B4811" t="s">
        <v>17</v>
      </c>
      <c r="C4811">
        <v>50</v>
      </c>
      <c r="D4811">
        <v>0</v>
      </c>
      <c r="E4811" t="s">
        <v>17</v>
      </c>
      <c r="F4811" t="s">
        <v>26</v>
      </c>
      <c r="G4811" t="s">
        <v>6790</v>
      </c>
      <c r="H4811">
        <v>38</v>
      </c>
      <c r="I4811" t="s">
        <v>23</v>
      </c>
      <c r="J4811">
        <v>2</v>
      </c>
      <c r="K4811" t="s">
        <v>32</v>
      </c>
      <c r="L4811" t="s">
        <v>6791</v>
      </c>
      <c r="M4811">
        <v>10</v>
      </c>
      <c r="P4811" s="32">
        <v>44840</v>
      </c>
      <c r="Q4811" s="1">
        <v>10.25439239855752</v>
      </c>
      <c r="R4811">
        <v>5</v>
      </c>
      <c r="S4811" t="str" cm="1">
        <f t="array" ref="S4811">_xlfn.IFS(R4811=0,"None",R4811&lt;3,"Low",R4811&lt;6,"Medium",R4811&lt;=10,"High")</f>
        <v>Medium</v>
      </c>
      <c r="T4811" t="str" cm="1">
        <f t="array" ref="T4811">_xlfn.IFS(M4811&lt;=20,"Low",M4811&lt;=50,"Medium",M4811&lt;=90,"High")</f>
        <v>Low</v>
      </c>
      <c r="U4811" s="33">
        <f>Datos_Limpios[[#This Row],[Number of Complaints or Support]]/Datos_Limpios[[#This Row],[Account Length (in months)]]</f>
        <v>0.1</v>
      </c>
      <c r="V4811" t="str" cm="1">
        <f t="array" ref="V4811">_xlfn.IFS(H4811&lt;30,"Under 30",H4811&lt;66,"Middle Age",H4811&gt;=66,"Senior")</f>
        <v>Middle Age</v>
      </c>
      <c r="W4811" t="s">
        <v>6824</v>
      </c>
    </row>
    <row r="4812" spans="1:23" x14ac:dyDescent="0.3">
      <c r="A4812" t="s">
        <v>4909</v>
      </c>
      <c r="B4812" t="s">
        <v>17</v>
      </c>
      <c r="C4812">
        <v>15</v>
      </c>
      <c r="D4812">
        <v>1</v>
      </c>
      <c r="E4812" t="s">
        <v>23</v>
      </c>
      <c r="F4812" t="s">
        <v>156</v>
      </c>
      <c r="G4812" t="s">
        <v>6790</v>
      </c>
      <c r="H4812">
        <v>55</v>
      </c>
      <c r="I4812" t="s">
        <v>17</v>
      </c>
      <c r="J4812">
        <v>0</v>
      </c>
      <c r="K4812" t="s">
        <v>24</v>
      </c>
      <c r="L4812" t="s">
        <v>6791</v>
      </c>
      <c r="M4812">
        <v>31</v>
      </c>
      <c r="P4812" s="32">
        <v>45134</v>
      </c>
      <c r="Q4812" s="1">
        <v>29.872697178092071</v>
      </c>
      <c r="R4812">
        <v>4</v>
      </c>
      <c r="S4812" t="str" cm="1">
        <f t="array" ref="S4812">_xlfn.IFS(R4812=0,"None",R4812&lt;3,"Low",R4812&lt;6,"Medium",R4812&lt;=10,"High")</f>
        <v>Medium</v>
      </c>
      <c r="T4812" t="str" cm="1">
        <f t="array" ref="T4812">_xlfn.IFS(M4812&lt;=20,"Low",M4812&lt;=50,"Medium",M4812&lt;=90,"High")</f>
        <v>Medium</v>
      </c>
      <c r="U4812" s="33">
        <f>Datos_Limpios[[#This Row],[Number of Complaints or Support]]/Datos_Limpios[[#This Row],[Account Length (in months)]]</f>
        <v>0.26666666666666666</v>
      </c>
      <c r="V4812" t="str" cm="1">
        <f t="array" ref="V4812">_xlfn.IFS(H4812&lt;30,"Under 30",H4812&lt;66,"Middle Age",H4812&gt;=66,"Senior")</f>
        <v>Middle Age</v>
      </c>
      <c r="W4812" t="s">
        <v>6825</v>
      </c>
    </row>
    <row r="4813" spans="1:23" x14ac:dyDescent="0.3">
      <c r="A4813" t="s">
        <v>4910</v>
      </c>
      <c r="B4813" t="s">
        <v>17</v>
      </c>
      <c r="C4813">
        <v>44</v>
      </c>
      <c r="D4813">
        <v>1</v>
      </c>
      <c r="E4813" t="s">
        <v>17</v>
      </c>
      <c r="F4813" t="s">
        <v>69</v>
      </c>
      <c r="G4813" t="s">
        <v>6790</v>
      </c>
      <c r="H4813">
        <v>79</v>
      </c>
      <c r="I4813" t="s">
        <v>17</v>
      </c>
      <c r="J4813">
        <v>0</v>
      </c>
      <c r="K4813" t="s">
        <v>32</v>
      </c>
      <c r="L4813" t="s">
        <v>6791</v>
      </c>
      <c r="M4813">
        <v>7</v>
      </c>
      <c r="P4813" s="32">
        <v>44468</v>
      </c>
      <c r="Q4813" s="1">
        <v>7.2682495646699694</v>
      </c>
      <c r="R4813">
        <v>3</v>
      </c>
      <c r="S4813" t="str" cm="1">
        <f t="array" ref="S4813">_xlfn.IFS(R4813=0,"None",R4813&lt;3,"Low",R4813&lt;6,"Medium",R4813&lt;=10,"High")</f>
        <v>Medium</v>
      </c>
      <c r="T4813" t="str" cm="1">
        <f t="array" ref="T4813">_xlfn.IFS(M4813&lt;=20,"Low",M4813&lt;=50,"Medium",M4813&lt;=90,"High")</f>
        <v>Low</v>
      </c>
      <c r="U4813" s="33">
        <f>Datos_Limpios[[#This Row],[Number of Complaints or Support]]/Datos_Limpios[[#This Row],[Account Length (in months)]]</f>
        <v>6.8181818181818177E-2</v>
      </c>
      <c r="V4813" t="str" cm="1">
        <f t="array" ref="V4813">_xlfn.IFS(H4813&lt;30,"Under 30",H4813&lt;66,"Middle Age",H4813&gt;=66,"Senior")</f>
        <v>Senior</v>
      </c>
      <c r="W4813" t="s">
        <v>6825</v>
      </c>
    </row>
    <row r="4814" spans="1:23" x14ac:dyDescent="0.3">
      <c r="A4814" t="s">
        <v>4911</v>
      </c>
      <c r="B4814" t="s">
        <v>17</v>
      </c>
      <c r="C4814">
        <v>38</v>
      </c>
      <c r="D4814">
        <v>0</v>
      </c>
      <c r="E4814" t="s">
        <v>23</v>
      </c>
      <c r="F4814" t="s">
        <v>69</v>
      </c>
      <c r="G4814" t="s">
        <v>19</v>
      </c>
      <c r="H4814">
        <v>62</v>
      </c>
      <c r="I4814" t="s">
        <v>23</v>
      </c>
      <c r="J4814">
        <v>4</v>
      </c>
      <c r="K4814" t="s">
        <v>20</v>
      </c>
      <c r="L4814" t="s">
        <v>6792</v>
      </c>
      <c r="M4814">
        <v>31</v>
      </c>
      <c r="P4814" s="32">
        <v>44231</v>
      </c>
      <c r="Q4814" s="1">
        <v>33.376557949380199</v>
      </c>
      <c r="R4814">
        <v>6</v>
      </c>
      <c r="S4814" t="str" cm="1">
        <f t="array" ref="S4814">_xlfn.IFS(R4814=0,"None",R4814&lt;3,"Low",R4814&lt;6,"Medium",R4814&lt;=10,"High")</f>
        <v>High</v>
      </c>
      <c r="T4814" t="str" cm="1">
        <f t="array" ref="T4814">_xlfn.IFS(M4814&lt;=20,"Low",M4814&lt;=50,"Medium",M4814&lt;=90,"High")</f>
        <v>Medium</v>
      </c>
      <c r="U4814" s="33">
        <f>Datos_Limpios[[#This Row],[Number of Complaints or Support]]/Datos_Limpios[[#This Row],[Account Length (in months)]]</f>
        <v>0.15789473684210525</v>
      </c>
      <c r="V4814" t="str" cm="1">
        <f t="array" ref="V4814">_xlfn.IFS(H4814&lt;30,"Under 30",H4814&lt;66,"Middle Age",H4814&gt;=66,"Senior")</f>
        <v>Middle Age</v>
      </c>
      <c r="W4814" t="s">
        <v>6825</v>
      </c>
    </row>
    <row r="4815" spans="1:23" x14ac:dyDescent="0.3">
      <c r="A4815" t="s">
        <v>4912</v>
      </c>
      <c r="B4815" t="s">
        <v>17</v>
      </c>
      <c r="C4815">
        <v>51</v>
      </c>
      <c r="D4815">
        <v>0</v>
      </c>
      <c r="E4815" t="s">
        <v>17</v>
      </c>
      <c r="F4815" t="s">
        <v>123</v>
      </c>
      <c r="G4815" t="s">
        <v>6790</v>
      </c>
      <c r="H4815">
        <v>30</v>
      </c>
      <c r="I4815" t="s">
        <v>17</v>
      </c>
      <c r="J4815">
        <v>0</v>
      </c>
      <c r="K4815" t="s">
        <v>24</v>
      </c>
      <c r="L4815" t="s">
        <v>6792</v>
      </c>
      <c r="M4815">
        <v>45</v>
      </c>
      <c r="P4815" s="32">
        <v>44692</v>
      </c>
      <c r="Q4815" s="1">
        <v>44.788080775169547</v>
      </c>
      <c r="R4815">
        <v>5</v>
      </c>
      <c r="S4815" t="str" cm="1">
        <f t="array" ref="S4815">_xlfn.IFS(R4815=0,"None",R4815&lt;3,"Low",R4815&lt;6,"Medium",R4815&lt;=10,"High")</f>
        <v>Medium</v>
      </c>
      <c r="T4815" t="str" cm="1">
        <f t="array" ref="T4815">_xlfn.IFS(M4815&lt;=20,"Low",M4815&lt;=50,"Medium",M4815&lt;=90,"High")</f>
        <v>Medium</v>
      </c>
      <c r="U4815" s="33">
        <f>Datos_Limpios[[#This Row],[Number of Complaints or Support]]/Datos_Limpios[[#This Row],[Account Length (in months)]]</f>
        <v>9.8039215686274508E-2</v>
      </c>
      <c r="V4815" t="str" cm="1">
        <f t="array" ref="V4815">_xlfn.IFS(H4815&lt;30,"Under 30",H4815&lt;66,"Middle Age",H4815&gt;=66,"Senior")</f>
        <v>Middle Age</v>
      </c>
      <c r="W4815" t="s">
        <v>6824</v>
      </c>
    </row>
    <row r="4816" spans="1:23" x14ac:dyDescent="0.3">
      <c r="A4816" t="s">
        <v>4913</v>
      </c>
      <c r="B4816" t="s">
        <v>17</v>
      </c>
      <c r="C4816">
        <v>52</v>
      </c>
      <c r="D4816">
        <v>2</v>
      </c>
      <c r="E4816" t="s">
        <v>17</v>
      </c>
      <c r="F4816" t="s">
        <v>34</v>
      </c>
      <c r="G4816" t="s">
        <v>19</v>
      </c>
      <c r="H4816">
        <v>44</v>
      </c>
      <c r="I4816" t="s">
        <v>17</v>
      </c>
      <c r="J4816">
        <v>0</v>
      </c>
      <c r="K4816" t="s">
        <v>24</v>
      </c>
      <c r="L4816" t="s">
        <v>6791</v>
      </c>
      <c r="M4816">
        <v>9</v>
      </c>
      <c r="P4816" s="32">
        <v>44450</v>
      </c>
      <c r="Q4816" s="1">
        <v>7.9229993770667617</v>
      </c>
      <c r="R4816">
        <v>6</v>
      </c>
      <c r="S4816" t="str" cm="1">
        <f t="array" ref="S4816">_xlfn.IFS(R4816=0,"None",R4816&lt;3,"Low",R4816&lt;6,"Medium",R4816&lt;=10,"High")</f>
        <v>High</v>
      </c>
      <c r="T4816" t="str" cm="1">
        <f t="array" ref="T4816">_xlfn.IFS(M4816&lt;=20,"Low",M4816&lt;=50,"Medium",M4816&lt;=90,"High")</f>
        <v>Low</v>
      </c>
      <c r="U4816" s="33">
        <f>Datos_Limpios[[#This Row],[Number of Complaints or Support]]/Datos_Limpios[[#This Row],[Account Length (in months)]]</f>
        <v>0.11538461538461539</v>
      </c>
      <c r="V4816" t="str" cm="1">
        <f t="array" ref="V4816">_xlfn.IFS(H4816&lt;30,"Under 30",H4816&lt;66,"Middle Age",H4816&gt;=66,"Senior")</f>
        <v>Middle Age</v>
      </c>
      <c r="W4816" t="s">
        <v>6823</v>
      </c>
    </row>
    <row r="4817" spans="1:23" x14ac:dyDescent="0.3">
      <c r="A4817" t="s">
        <v>4914</v>
      </c>
      <c r="B4817" t="s">
        <v>23</v>
      </c>
      <c r="C4817">
        <v>73</v>
      </c>
      <c r="D4817">
        <v>1</v>
      </c>
      <c r="E4817" t="s">
        <v>23</v>
      </c>
      <c r="F4817" t="s">
        <v>148</v>
      </c>
      <c r="G4817" t="s">
        <v>19</v>
      </c>
      <c r="H4817">
        <v>61</v>
      </c>
      <c r="I4817" t="s">
        <v>17</v>
      </c>
      <c r="J4817">
        <v>0</v>
      </c>
      <c r="K4817" t="s">
        <v>32</v>
      </c>
      <c r="L4817" t="s">
        <v>6791</v>
      </c>
      <c r="M4817">
        <v>28</v>
      </c>
      <c r="N4817" t="s">
        <v>50</v>
      </c>
      <c r="O4817" t="s">
        <v>105</v>
      </c>
      <c r="P4817" s="32">
        <v>44193</v>
      </c>
      <c r="Q4817" s="1">
        <v>32.90863868669328</v>
      </c>
      <c r="R4817">
        <v>10</v>
      </c>
      <c r="S4817" t="str" cm="1">
        <f t="array" ref="S4817">_xlfn.IFS(R4817=0,"None",R4817&lt;3,"Low",R4817&lt;6,"Medium",R4817&lt;=10,"High")</f>
        <v>High</v>
      </c>
      <c r="T4817" t="str" cm="1">
        <f t="array" ref="T4817">_xlfn.IFS(M4817&lt;=20,"Low",M4817&lt;=50,"Medium",M4817&lt;=90,"High")</f>
        <v>Medium</v>
      </c>
      <c r="U4817" s="33">
        <f>Datos_Limpios[[#This Row],[Number of Complaints or Support]]/Datos_Limpios[[#This Row],[Account Length (in months)]]</f>
        <v>0.13698630136986301</v>
      </c>
      <c r="V4817" t="str" cm="1">
        <f t="array" ref="V4817">_xlfn.IFS(H4817&lt;30,"Under 30",H4817&lt;66,"Middle Age",H4817&gt;=66,"Senior")</f>
        <v>Middle Age</v>
      </c>
      <c r="W4817" t="s">
        <v>6824</v>
      </c>
    </row>
    <row r="4818" spans="1:23" x14ac:dyDescent="0.3">
      <c r="A4818" t="s">
        <v>4915</v>
      </c>
      <c r="B4818" t="s">
        <v>17</v>
      </c>
      <c r="C4818">
        <v>14</v>
      </c>
      <c r="D4818">
        <v>0</v>
      </c>
      <c r="E4818" t="s">
        <v>17</v>
      </c>
      <c r="F4818" t="s">
        <v>247</v>
      </c>
      <c r="G4818" t="s">
        <v>19</v>
      </c>
      <c r="H4818">
        <v>54</v>
      </c>
      <c r="I4818" t="s">
        <v>17</v>
      </c>
      <c r="J4818">
        <v>0</v>
      </c>
      <c r="K4818" t="s">
        <v>20</v>
      </c>
      <c r="L4818" t="s">
        <v>6791</v>
      </c>
      <c r="M4818">
        <v>10</v>
      </c>
      <c r="P4818" s="32">
        <v>45025</v>
      </c>
      <c r="Q4818" s="1">
        <v>9.9349635471690885</v>
      </c>
      <c r="R4818">
        <v>3</v>
      </c>
      <c r="S4818" t="str" cm="1">
        <f t="array" ref="S4818">_xlfn.IFS(R4818=0,"None",R4818&lt;3,"Low",R4818&lt;6,"Medium",R4818&lt;=10,"High")</f>
        <v>Medium</v>
      </c>
      <c r="T4818" t="str" cm="1">
        <f t="array" ref="T4818">_xlfn.IFS(M4818&lt;=20,"Low",M4818&lt;=50,"Medium",M4818&lt;=90,"High")</f>
        <v>Low</v>
      </c>
      <c r="U4818" s="33">
        <f>Datos_Limpios[[#This Row],[Number of Complaints or Support]]/Datos_Limpios[[#This Row],[Account Length (in months)]]</f>
        <v>0.21428571428571427</v>
      </c>
      <c r="V4818" t="str" cm="1">
        <f t="array" ref="V4818">_xlfn.IFS(H4818&lt;30,"Under 30",H4818&lt;66,"Middle Age",H4818&gt;=66,"Senior")</f>
        <v>Middle Age</v>
      </c>
      <c r="W4818" t="s">
        <v>6826</v>
      </c>
    </row>
    <row r="4819" spans="1:23" x14ac:dyDescent="0.3">
      <c r="A4819" t="s">
        <v>4916</v>
      </c>
      <c r="B4819" t="s">
        <v>17</v>
      </c>
      <c r="C4819">
        <v>16</v>
      </c>
      <c r="D4819">
        <v>0</v>
      </c>
      <c r="E4819" t="s">
        <v>17</v>
      </c>
      <c r="F4819" t="s">
        <v>26</v>
      </c>
      <c r="G4819" t="s">
        <v>19</v>
      </c>
      <c r="H4819">
        <v>23</v>
      </c>
      <c r="I4819" t="s">
        <v>17</v>
      </c>
      <c r="J4819">
        <v>0</v>
      </c>
      <c r="K4819" t="s">
        <v>24</v>
      </c>
      <c r="L4819" t="s">
        <v>6792</v>
      </c>
      <c r="M4819">
        <v>11</v>
      </c>
      <c r="P4819" s="32">
        <v>44759</v>
      </c>
      <c r="Q4819" s="1">
        <v>9.7519479710926227</v>
      </c>
      <c r="R4819">
        <v>10</v>
      </c>
      <c r="S4819" t="str" cm="1">
        <f t="array" ref="S4819">_xlfn.IFS(R4819=0,"None",R4819&lt;3,"Low",R4819&lt;6,"Medium",R4819&lt;=10,"High")</f>
        <v>High</v>
      </c>
      <c r="T4819" t="str" cm="1">
        <f t="array" ref="T4819">_xlfn.IFS(M4819&lt;=20,"Low",M4819&lt;=50,"Medium",M4819&lt;=90,"High")</f>
        <v>Low</v>
      </c>
      <c r="U4819" s="33">
        <f>Datos_Limpios[[#This Row],[Number of Complaints or Support]]/Datos_Limpios[[#This Row],[Account Length (in months)]]</f>
        <v>0.625</v>
      </c>
      <c r="V4819" t="str" cm="1">
        <f t="array" ref="V4819">_xlfn.IFS(H4819&lt;30,"Under 30",H4819&lt;66,"Middle Age",H4819&gt;=66,"Senior")</f>
        <v>Under 30</v>
      </c>
      <c r="W4819" t="s">
        <v>6824</v>
      </c>
    </row>
    <row r="4820" spans="1:23" x14ac:dyDescent="0.3">
      <c r="A4820" t="s">
        <v>4917</v>
      </c>
      <c r="B4820" t="s">
        <v>23</v>
      </c>
      <c r="C4820">
        <v>1</v>
      </c>
      <c r="D4820">
        <v>4</v>
      </c>
      <c r="E4820" t="s">
        <v>23</v>
      </c>
      <c r="F4820" t="s">
        <v>128</v>
      </c>
      <c r="G4820" t="s">
        <v>6790</v>
      </c>
      <c r="H4820">
        <v>64</v>
      </c>
      <c r="I4820" t="s">
        <v>17</v>
      </c>
      <c r="J4820">
        <v>0</v>
      </c>
      <c r="K4820" t="s">
        <v>20</v>
      </c>
      <c r="L4820" t="s">
        <v>6792</v>
      </c>
      <c r="M4820">
        <v>30</v>
      </c>
      <c r="N4820" t="s">
        <v>27</v>
      </c>
      <c r="O4820" t="s">
        <v>108</v>
      </c>
      <c r="P4820" s="32">
        <v>44794</v>
      </c>
      <c r="Q4820" s="1">
        <v>29.056362026642411</v>
      </c>
      <c r="R4820">
        <v>5</v>
      </c>
      <c r="S4820" t="str" cm="1">
        <f t="array" ref="S4820">_xlfn.IFS(R4820=0,"None",R4820&lt;3,"Low",R4820&lt;6,"Medium",R4820&lt;=10,"High")</f>
        <v>Medium</v>
      </c>
      <c r="T4820" t="str" cm="1">
        <f t="array" ref="T4820">_xlfn.IFS(M4820&lt;=20,"Low",M4820&lt;=50,"Medium",M4820&lt;=90,"High")</f>
        <v>Medium</v>
      </c>
      <c r="U4820" s="33">
        <f>Datos_Limpios[[#This Row],[Number of Complaints or Support]]/Datos_Limpios[[#This Row],[Account Length (in months)]]</f>
        <v>5</v>
      </c>
      <c r="V4820" t="str" cm="1">
        <f t="array" ref="V4820">_xlfn.IFS(H4820&lt;30,"Under 30",H4820&lt;66,"Middle Age",H4820&gt;=66,"Senior")</f>
        <v>Middle Age</v>
      </c>
      <c r="W4820" t="s">
        <v>6826</v>
      </c>
    </row>
    <row r="4821" spans="1:23" x14ac:dyDescent="0.3">
      <c r="A4821" t="s">
        <v>4918</v>
      </c>
      <c r="B4821" t="s">
        <v>17</v>
      </c>
      <c r="C4821">
        <v>25</v>
      </c>
      <c r="D4821">
        <v>0</v>
      </c>
      <c r="E4821" t="s">
        <v>23</v>
      </c>
      <c r="F4821" t="s">
        <v>86</v>
      </c>
      <c r="G4821" t="s">
        <v>6790</v>
      </c>
      <c r="H4821">
        <v>30</v>
      </c>
      <c r="I4821" t="s">
        <v>17</v>
      </c>
      <c r="J4821">
        <v>0</v>
      </c>
      <c r="K4821" t="s">
        <v>20</v>
      </c>
      <c r="L4821" t="s">
        <v>6792</v>
      </c>
      <c r="M4821">
        <v>20</v>
      </c>
      <c r="P4821" s="32">
        <v>43893</v>
      </c>
      <c r="Q4821" s="1">
        <v>18.965007886448131</v>
      </c>
      <c r="R4821">
        <v>2</v>
      </c>
      <c r="S4821" t="str" cm="1">
        <f t="array" ref="S4821">_xlfn.IFS(R4821=0,"None",R4821&lt;3,"Low",R4821&lt;6,"Medium",R4821&lt;=10,"High")</f>
        <v>Low</v>
      </c>
      <c r="T4821" t="str" cm="1">
        <f t="array" ref="T4821">_xlfn.IFS(M4821&lt;=20,"Low",M4821&lt;=50,"Medium",M4821&lt;=90,"High")</f>
        <v>Low</v>
      </c>
      <c r="U4821" s="33">
        <f>Datos_Limpios[[#This Row],[Number of Complaints or Support]]/Datos_Limpios[[#This Row],[Account Length (in months)]]</f>
        <v>0.08</v>
      </c>
      <c r="V4821" t="str" cm="1">
        <f t="array" ref="V4821">_xlfn.IFS(H4821&lt;30,"Under 30",H4821&lt;66,"Middle Age",H4821&gt;=66,"Senior")</f>
        <v>Middle Age</v>
      </c>
      <c r="W4821" t="s">
        <v>6824</v>
      </c>
    </row>
    <row r="4822" spans="1:23" x14ac:dyDescent="0.3">
      <c r="A4822" t="s">
        <v>4919</v>
      </c>
      <c r="B4822" t="s">
        <v>23</v>
      </c>
      <c r="C4822">
        <v>7</v>
      </c>
      <c r="D4822">
        <v>1</v>
      </c>
      <c r="E4822" t="s">
        <v>23</v>
      </c>
      <c r="F4822" t="s">
        <v>130</v>
      </c>
      <c r="G4822" t="s">
        <v>19</v>
      </c>
      <c r="H4822">
        <v>58</v>
      </c>
      <c r="I4822" t="s">
        <v>17</v>
      </c>
      <c r="J4822">
        <v>0</v>
      </c>
      <c r="K4822" t="s">
        <v>20</v>
      </c>
      <c r="L4822" t="s">
        <v>6791</v>
      </c>
      <c r="M4822">
        <v>37</v>
      </c>
      <c r="N4822" t="s">
        <v>91</v>
      </c>
      <c r="O4822" t="s">
        <v>203</v>
      </c>
      <c r="P4822" s="32">
        <v>44179</v>
      </c>
      <c r="Q4822" s="1">
        <v>40.184372378543927</v>
      </c>
      <c r="R4822">
        <v>5</v>
      </c>
      <c r="S4822" t="str" cm="1">
        <f t="array" ref="S4822">_xlfn.IFS(R4822=0,"None",R4822&lt;3,"Low",R4822&lt;6,"Medium",R4822&lt;=10,"High")</f>
        <v>Medium</v>
      </c>
      <c r="T4822" t="str" cm="1">
        <f t="array" ref="T4822">_xlfn.IFS(M4822&lt;=20,"Low",M4822&lt;=50,"Medium",M4822&lt;=90,"High")</f>
        <v>Medium</v>
      </c>
      <c r="U4822" s="33">
        <f>Datos_Limpios[[#This Row],[Number of Complaints or Support]]/Datos_Limpios[[#This Row],[Account Length (in months)]]</f>
        <v>0.7142857142857143</v>
      </c>
      <c r="V4822" t="str" cm="1">
        <f t="array" ref="V4822">_xlfn.IFS(H4822&lt;30,"Under 30",H4822&lt;66,"Middle Age",H4822&gt;=66,"Senior")</f>
        <v>Middle Age</v>
      </c>
      <c r="W4822" t="s">
        <v>6825</v>
      </c>
    </row>
    <row r="4823" spans="1:23" x14ac:dyDescent="0.3">
      <c r="A4823" t="s">
        <v>4920</v>
      </c>
      <c r="B4823" t="s">
        <v>23</v>
      </c>
      <c r="C4823">
        <v>52</v>
      </c>
      <c r="D4823">
        <v>2</v>
      </c>
      <c r="E4823" t="s">
        <v>23</v>
      </c>
      <c r="F4823" t="s">
        <v>115</v>
      </c>
      <c r="G4823" t="s">
        <v>6790</v>
      </c>
      <c r="H4823">
        <v>55</v>
      </c>
      <c r="I4823" t="s">
        <v>17</v>
      </c>
      <c r="J4823">
        <v>0</v>
      </c>
      <c r="K4823" t="s">
        <v>32</v>
      </c>
      <c r="L4823" t="s">
        <v>6791</v>
      </c>
      <c r="M4823">
        <v>37</v>
      </c>
      <c r="N4823" t="s">
        <v>6810</v>
      </c>
      <c r="O4823" t="s">
        <v>6810</v>
      </c>
      <c r="P4823" s="32">
        <v>44885</v>
      </c>
      <c r="Q4823" s="1">
        <v>43.098627067042351</v>
      </c>
      <c r="R4823">
        <v>6</v>
      </c>
      <c r="S4823" t="str" cm="1">
        <f t="array" ref="S4823">_xlfn.IFS(R4823=0,"None",R4823&lt;3,"Low",R4823&lt;6,"Medium",R4823&lt;=10,"High")</f>
        <v>High</v>
      </c>
      <c r="T4823" t="str" cm="1">
        <f t="array" ref="T4823">_xlfn.IFS(M4823&lt;=20,"Low",M4823&lt;=50,"Medium",M4823&lt;=90,"High")</f>
        <v>Medium</v>
      </c>
      <c r="U4823" s="33">
        <f>Datos_Limpios[[#This Row],[Number of Complaints or Support]]/Datos_Limpios[[#This Row],[Account Length (in months)]]</f>
        <v>0.11538461538461539</v>
      </c>
      <c r="V4823" t="str" cm="1">
        <f t="array" ref="V4823">_xlfn.IFS(H4823&lt;30,"Under 30",H4823&lt;66,"Middle Age",H4823&gt;=66,"Senior")</f>
        <v>Middle Age</v>
      </c>
      <c r="W4823" t="s">
        <v>6825</v>
      </c>
    </row>
    <row r="4824" spans="1:23" x14ac:dyDescent="0.3">
      <c r="A4824" t="s">
        <v>4921</v>
      </c>
      <c r="B4824" t="s">
        <v>17</v>
      </c>
      <c r="C4824">
        <v>54</v>
      </c>
      <c r="D4824">
        <v>0</v>
      </c>
      <c r="E4824" t="s">
        <v>23</v>
      </c>
      <c r="F4824" t="s">
        <v>192</v>
      </c>
      <c r="G4824" t="s">
        <v>19</v>
      </c>
      <c r="H4824">
        <v>74</v>
      </c>
      <c r="I4824" t="s">
        <v>17</v>
      </c>
      <c r="J4824">
        <v>0</v>
      </c>
      <c r="K4824" t="s">
        <v>32</v>
      </c>
      <c r="L4824" t="s">
        <v>6792</v>
      </c>
      <c r="M4824">
        <v>45</v>
      </c>
      <c r="P4824" s="32">
        <v>44544</v>
      </c>
      <c r="Q4824" s="1">
        <v>41.419215796208142</v>
      </c>
      <c r="R4824">
        <v>9</v>
      </c>
      <c r="S4824" t="str" cm="1">
        <f t="array" ref="S4824">_xlfn.IFS(R4824=0,"None",R4824&lt;3,"Low",R4824&lt;6,"Medium",R4824&lt;=10,"High")</f>
        <v>High</v>
      </c>
      <c r="T4824" t="str" cm="1">
        <f t="array" ref="T4824">_xlfn.IFS(M4824&lt;=20,"Low",M4824&lt;=50,"Medium",M4824&lt;=90,"High")</f>
        <v>Medium</v>
      </c>
      <c r="U4824" s="33">
        <f>Datos_Limpios[[#This Row],[Number of Complaints or Support]]/Datos_Limpios[[#This Row],[Account Length (in months)]]</f>
        <v>0.16666666666666666</v>
      </c>
      <c r="V4824" t="str" cm="1">
        <f t="array" ref="V4824">_xlfn.IFS(H4824&lt;30,"Under 30",H4824&lt;66,"Middle Age",H4824&gt;=66,"Senior")</f>
        <v>Senior</v>
      </c>
      <c r="W4824" t="s">
        <v>6824</v>
      </c>
    </row>
    <row r="4825" spans="1:23" x14ac:dyDescent="0.3">
      <c r="A4825" t="s">
        <v>4922</v>
      </c>
      <c r="B4825" t="s">
        <v>23</v>
      </c>
      <c r="C4825">
        <v>13</v>
      </c>
      <c r="D4825">
        <v>4</v>
      </c>
      <c r="E4825" t="s">
        <v>23</v>
      </c>
      <c r="F4825" t="s">
        <v>88</v>
      </c>
      <c r="G4825" t="s">
        <v>6790</v>
      </c>
      <c r="H4825">
        <v>73</v>
      </c>
      <c r="I4825" t="s">
        <v>17</v>
      </c>
      <c r="J4825">
        <v>0</v>
      </c>
      <c r="K4825" t="s">
        <v>20</v>
      </c>
      <c r="L4825" t="s">
        <v>6792</v>
      </c>
      <c r="M4825">
        <v>49</v>
      </c>
      <c r="N4825" t="s">
        <v>27</v>
      </c>
      <c r="O4825" t="s">
        <v>125</v>
      </c>
      <c r="P4825" s="32">
        <v>45253</v>
      </c>
      <c r="Q4825" s="1">
        <v>54.856740140389462</v>
      </c>
      <c r="R4825">
        <v>4</v>
      </c>
      <c r="S4825" t="str" cm="1">
        <f t="array" ref="S4825">_xlfn.IFS(R4825=0,"None",R4825&lt;3,"Low",R4825&lt;6,"Medium",R4825&lt;=10,"High")</f>
        <v>Medium</v>
      </c>
      <c r="T4825" t="str" cm="1">
        <f t="array" ref="T4825">_xlfn.IFS(M4825&lt;=20,"Low",M4825&lt;=50,"Medium",M4825&lt;=90,"High")</f>
        <v>Medium</v>
      </c>
      <c r="U4825" s="33">
        <f>Datos_Limpios[[#This Row],[Number of Complaints or Support]]/Datos_Limpios[[#This Row],[Account Length (in months)]]</f>
        <v>0.30769230769230771</v>
      </c>
      <c r="V4825" t="str" cm="1">
        <f t="array" ref="V4825">_xlfn.IFS(H4825&lt;30,"Under 30",H4825&lt;66,"Middle Age",H4825&gt;=66,"Senior")</f>
        <v>Senior</v>
      </c>
      <c r="W4825" t="s">
        <v>6825</v>
      </c>
    </row>
    <row r="4826" spans="1:23" x14ac:dyDescent="0.3">
      <c r="A4826" t="s">
        <v>4923</v>
      </c>
      <c r="B4826" t="s">
        <v>17</v>
      </c>
      <c r="C4826">
        <v>7</v>
      </c>
      <c r="D4826">
        <v>0</v>
      </c>
      <c r="E4826" t="s">
        <v>23</v>
      </c>
      <c r="F4826" t="s">
        <v>205</v>
      </c>
      <c r="G4826" t="s">
        <v>6790</v>
      </c>
      <c r="H4826">
        <v>30</v>
      </c>
      <c r="I4826" t="s">
        <v>17</v>
      </c>
      <c r="J4826">
        <v>0</v>
      </c>
      <c r="K4826" t="s">
        <v>24</v>
      </c>
      <c r="L4826" t="s">
        <v>6791</v>
      </c>
      <c r="M4826">
        <v>18</v>
      </c>
      <c r="P4826" s="32">
        <v>45053</v>
      </c>
      <c r="Q4826" s="1">
        <v>14.849747795264109</v>
      </c>
      <c r="R4826">
        <v>10</v>
      </c>
      <c r="S4826" t="str" cm="1">
        <f t="array" ref="S4826">_xlfn.IFS(R4826=0,"None",R4826&lt;3,"Low",R4826&lt;6,"Medium",R4826&lt;=10,"High")</f>
        <v>High</v>
      </c>
      <c r="T4826" t="str" cm="1">
        <f t="array" ref="T4826">_xlfn.IFS(M4826&lt;=20,"Low",M4826&lt;=50,"Medium",M4826&lt;=90,"High")</f>
        <v>Low</v>
      </c>
      <c r="U4826" s="33">
        <f>Datos_Limpios[[#This Row],[Number of Complaints or Support]]/Datos_Limpios[[#This Row],[Account Length (in months)]]</f>
        <v>1.4285714285714286</v>
      </c>
      <c r="V4826" t="str" cm="1">
        <f t="array" ref="V4826">_xlfn.IFS(H4826&lt;30,"Under 30",H4826&lt;66,"Middle Age",H4826&gt;=66,"Senior")</f>
        <v>Middle Age</v>
      </c>
      <c r="W4826" t="s">
        <v>6823</v>
      </c>
    </row>
    <row r="4827" spans="1:23" x14ac:dyDescent="0.3">
      <c r="A4827" t="s">
        <v>4924</v>
      </c>
      <c r="B4827" t="s">
        <v>17</v>
      </c>
      <c r="C4827">
        <v>17</v>
      </c>
      <c r="D4827">
        <v>2</v>
      </c>
      <c r="E4827" t="s">
        <v>23</v>
      </c>
      <c r="F4827" t="s">
        <v>123</v>
      </c>
      <c r="G4827" t="s">
        <v>19</v>
      </c>
      <c r="H4827">
        <v>57</v>
      </c>
      <c r="I4827" t="s">
        <v>17</v>
      </c>
      <c r="J4827">
        <v>0</v>
      </c>
      <c r="K4827" t="s">
        <v>20</v>
      </c>
      <c r="L4827" t="s">
        <v>6792</v>
      </c>
      <c r="M4827">
        <v>36</v>
      </c>
      <c r="P4827" s="32">
        <v>44705</v>
      </c>
      <c r="Q4827" s="1">
        <v>41.493050080091002</v>
      </c>
      <c r="R4827">
        <v>6</v>
      </c>
      <c r="S4827" t="str" cm="1">
        <f t="array" ref="S4827">_xlfn.IFS(R4827=0,"None",R4827&lt;3,"Low",R4827&lt;6,"Medium",R4827&lt;=10,"High")</f>
        <v>High</v>
      </c>
      <c r="T4827" t="str" cm="1">
        <f t="array" ref="T4827">_xlfn.IFS(M4827&lt;=20,"Low",M4827&lt;=50,"Medium",M4827&lt;=90,"High")</f>
        <v>Medium</v>
      </c>
      <c r="U4827" s="33">
        <f>Datos_Limpios[[#This Row],[Number of Complaints or Support]]/Datos_Limpios[[#This Row],[Account Length (in months)]]</f>
        <v>0.35294117647058826</v>
      </c>
      <c r="V4827" t="str" cm="1">
        <f t="array" ref="V4827">_xlfn.IFS(H4827&lt;30,"Under 30",H4827&lt;66,"Middle Age",H4827&gt;=66,"Senior")</f>
        <v>Middle Age</v>
      </c>
      <c r="W4827" t="s">
        <v>6824</v>
      </c>
    </row>
    <row r="4828" spans="1:23" x14ac:dyDescent="0.3">
      <c r="A4828" t="s">
        <v>4925</v>
      </c>
      <c r="B4828" t="s">
        <v>23</v>
      </c>
      <c r="C4828">
        <v>6</v>
      </c>
      <c r="D4828">
        <v>3</v>
      </c>
      <c r="E4828" t="s">
        <v>23</v>
      </c>
      <c r="F4828" t="s">
        <v>26</v>
      </c>
      <c r="G4828" t="s">
        <v>19</v>
      </c>
      <c r="H4828">
        <v>23</v>
      </c>
      <c r="I4828" t="s">
        <v>17</v>
      </c>
      <c r="J4828">
        <v>0</v>
      </c>
      <c r="K4828" t="s">
        <v>20</v>
      </c>
      <c r="L4828" t="s">
        <v>6792</v>
      </c>
      <c r="M4828">
        <v>34</v>
      </c>
      <c r="N4828" t="s">
        <v>50</v>
      </c>
      <c r="O4828" t="s">
        <v>300</v>
      </c>
      <c r="P4828" s="32">
        <v>44427</v>
      </c>
      <c r="Q4828" s="1">
        <v>39.941776941337338</v>
      </c>
      <c r="R4828">
        <v>7</v>
      </c>
      <c r="S4828" t="str" cm="1">
        <f t="array" ref="S4828">_xlfn.IFS(R4828=0,"None",R4828&lt;3,"Low",R4828&lt;6,"Medium",R4828&lt;=10,"High")</f>
        <v>High</v>
      </c>
      <c r="T4828" t="str" cm="1">
        <f t="array" ref="T4828">_xlfn.IFS(M4828&lt;=20,"Low",M4828&lt;=50,"Medium",M4828&lt;=90,"High")</f>
        <v>Medium</v>
      </c>
      <c r="U4828" s="33">
        <f>Datos_Limpios[[#This Row],[Number of Complaints or Support]]/Datos_Limpios[[#This Row],[Account Length (in months)]]</f>
        <v>1.1666666666666667</v>
      </c>
      <c r="V4828" t="str" cm="1">
        <f t="array" ref="V4828">_xlfn.IFS(H4828&lt;30,"Under 30",H4828&lt;66,"Middle Age",H4828&gt;=66,"Senior")</f>
        <v>Under 30</v>
      </c>
      <c r="W4828" t="s">
        <v>6824</v>
      </c>
    </row>
    <row r="4829" spans="1:23" x14ac:dyDescent="0.3">
      <c r="A4829" t="s">
        <v>4926</v>
      </c>
      <c r="B4829" t="s">
        <v>23</v>
      </c>
      <c r="C4829">
        <v>30</v>
      </c>
      <c r="D4829">
        <v>1</v>
      </c>
      <c r="E4829" t="s">
        <v>23</v>
      </c>
      <c r="F4829" t="s">
        <v>192</v>
      </c>
      <c r="G4829" t="s">
        <v>6790</v>
      </c>
      <c r="H4829">
        <v>76</v>
      </c>
      <c r="I4829" t="s">
        <v>17</v>
      </c>
      <c r="J4829">
        <v>0</v>
      </c>
      <c r="K4829" t="s">
        <v>20</v>
      </c>
      <c r="L4829" t="s">
        <v>6792</v>
      </c>
      <c r="M4829">
        <v>20</v>
      </c>
      <c r="N4829" t="s">
        <v>59</v>
      </c>
      <c r="O4829" t="s">
        <v>116</v>
      </c>
      <c r="P4829" s="32">
        <v>44409</v>
      </c>
      <c r="Q4829" s="1">
        <v>20.096429550717499</v>
      </c>
      <c r="R4829">
        <v>4</v>
      </c>
      <c r="S4829" t="str" cm="1">
        <f t="array" ref="S4829">_xlfn.IFS(R4829=0,"None",R4829&lt;3,"Low",R4829&lt;6,"Medium",R4829&lt;=10,"High")</f>
        <v>Medium</v>
      </c>
      <c r="T4829" t="str" cm="1">
        <f t="array" ref="T4829">_xlfn.IFS(M4829&lt;=20,"Low",M4829&lt;=50,"Medium",M4829&lt;=90,"High")</f>
        <v>Low</v>
      </c>
      <c r="U4829" s="33">
        <f>Datos_Limpios[[#This Row],[Number of Complaints or Support]]/Datos_Limpios[[#This Row],[Account Length (in months)]]</f>
        <v>0.13333333333333333</v>
      </c>
      <c r="V4829" t="str" cm="1">
        <f t="array" ref="V4829">_xlfn.IFS(H4829&lt;30,"Under 30",H4829&lt;66,"Middle Age",H4829&gt;=66,"Senior")</f>
        <v>Senior</v>
      </c>
      <c r="W4829" t="s">
        <v>6824</v>
      </c>
    </row>
    <row r="4830" spans="1:23" x14ac:dyDescent="0.3">
      <c r="A4830" t="s">
        <v>4927</v>
      </c>
      <c r="B4830" t="s">
        <v>17</v>
      </c>
      <c r="C4830">
        <v>69</v>
      </c>
      <c r="D4830">
        <v>2</v>
      </c>
      <c r="E4830" t="s">
        <v>23</v>
      </c>
      <c r="F4830" t="s">
        <v>101</v>
      </c>
      <c r="G4830" t="s">
        <v>19</v>
      </c>
      <c r="H4830">
        <v>37</v>
      </c>
      <c r="I4830" t="s">
        <v>17</v>
      </c>
      <c r="J4830">
        <v>0</v>
      </c>
      <c r="K4830" t="s">
        <v>32</v>
      </c>
      <c r="L4830" t="s">
        <v>6792</v>
      </c>
      <c r="M4830">
        <v>38</v>
      </c>
      <c r="P4830" s="32">
        <v>44576</v>
      </c>
      <c r="Q4830" s="1">
        <v>35.401796643022351</v>
      </c>
      <c r="R4830">
        <v>1</v>
      </c>
      <c r="S4830" t="str" cm="1">
        <f t="array" ref="S4830">_xlfn.IFS(R4830=0,"None",R4830&lt;3,"Low",R4830&lt;6,"Medium",R4830&lt;=10,"High")</f>
        <v>Low</v>
      </c>
      <c r="T4830" t="str" cm="1">
        <f t="array" ref="T4830">_xlfn.IFS(M4830&lt;=20,"Low",M4830&lt;=50,"Medium",M4830&lt;=90,"High")</f>
        <v>Medium</v>
      </c>
      <c r="U4830" s="33">
        <f>Datos_Limpios[[#This Row],[Number of Complaints or Support]]/Datos_Limpios[[#This Row],[Account Length (in months)]]</f>
        <v>1.4492753623188406E-2</v>
      </c>
      <c r="V4830" t="str" cm="1">
        <f t="array" ref="V4830">_xlfn.IFS(H4830&lt;30,"Under 30",H4830&lt;66,"Middle Age",H4830&gt;=66,"Senior")</f>
        <v>Middle Age</v>
      </c>
      <c r="W4830" t="s">
        <v>6826</v>
      </c>
    </row>
    <row r="4831" spans="1:23" x14ac:dyDescent="0.3">
      <c r="A4831" t="s">
        <v>4928</v>
      </c>
      <c r="B4831" t="s">
        <v>17</v>
      </c>
      <c r="C4831">
        <v>63</v>
      </c>
      <c r="D4831">
        <v>1</v>
      </c>
      <c r="E4831" t="s">
        <v>23</v>
      </c>
      <c r="F4831" t="s">
        <v>40</v>
      </c>
      <c r="G4831" t="s">
        <v>19</v>
      </c>
      <c r="H4831">
        <v>27</v>
      </c>
      <c r="I4831" t="s">
        <v>17</v>
      </c>
      <c r="J4831">
        <v>0</v>
      </c>
      <c r="K4831" t="s">
        <v>24</v>
      </c>
      <c r="L4831" t="s">
        <v>6792</v>
      </c>
      <c r="M4831">
        <v>50</v>
      </c>
      <c r="P4831" s="32">
        <v>45277</v>
      </c>
      <c r="Q4831" s="1">
        <v>41.937218209809501</v>
      </c>
      <c r="R4831">
        <v>3</v>
      </c>
      <c r="S4831" t="str" cm="1">
        <f t="array" ref="S4831">_xlfn.IFS(R4831=0,"None",R4831&lt;3,"Low",R4831&lt;6,"Medium",R4831&lt;=10,"High")</f>
        <v>Medium</v>
      </c>
      <c r="T4831" t="str" cm="1">
        <f t="array" ref="T4831">_xlfn.IFS(M4831&lt;=20,"Low",M4831&lt;=50,"Medium",M4831&lt;=90,"High")</f>
        <v>Medium</v>
      </c>
      <c r="U4831" s="33">
        <f>Datos_Limpios[[#This Row],[Number of Complaints or Support]]/Datos_Limpios[[#This Row],[Account Length (in months)]]</f>
        <v>4.7619047619047616E-2</v>
      </c>
      <c r="V4831" t="str" cm="1">
        <f t="array" ref="V4831">_xlfn.IFS(H4831&lt;30,"Under 30",H4831&lt;66,"Middle Age",H4831&gt;=66,"Senior")</f>
        <v>Under 30</v>
      </c>
      <c r="W4831" t="s">
        <v>6823</v>
      </c>
    </row>
    <row r="4832" spans="1:23" x14ac:dyDescent="0.3">
      <c r="A4832" t="s">
        <v>4929</v>
      </c>
      <c r="B4832" t="s">
        <v>17</v>
      </c>
      <c r="C4832">
        <v>33</v>
      </c>
      <c r="D4832">
        <v>0</v>
      </c>
      <c r="E4832" t="s">
        <v>23</v>
      </c>
      <c r="F4832" t="s">
        <v>192</v>
      </c>
      <c r="G4832" t="s">
        <v>6790</v>
      </c>
      <c r="H4832">
        <v>49</v>
      </c>
      <c r="I4832" t="s">
        <v>17</v>
      </c>
      <c r="J4832">
        <v>0</v>
      </c>
      <c r="K4832" t="s">
        <v>24</v>
      </c>
      <c r="L4832" t="s">
        <v>6794</v>
      </c>
      <c r="M4832">
        <v>21</v>
      </c>
      <c r="P4832" s="32">
        <v>44822</v>
      </c>
      <c r="Q4832" s="1">
        <v>19.470250760832801</v>
      </c>
      <c r="R4832">
        <v>3</v>
      </c>
      <c r="S4832" t="str" cm="1">
        <f t="array" ref="S4832">_xlfn.IFS(R4832=0,"None",R4832&lt;3,"Low",R4832&lt;6,"Medium",R4832&lt;=10,"High")</f>
        <v>Medium</v>
      </c>
      <c r="T4832" t="str" cm="1">
        <f t="array" ref="T4832">_xlfn.IFS(M4832&lt;=20,"Low",M4832&lt;=50,"Medium",M4832&lt;=90,"High")</f>
        <v>Medium</v>
      </c>
      <c r="U4832" s="33">
        <f>Datos_Limpios[[#This Row],[Number of Complaints or Support]]/Datos_Limpios[[#This Row],[Account Length (in months)]]</f>
        <v>9.0909090909090912E-2</v>
      </c>
      <c r="V4832" t="str" cm="1">
        <f t="array" ref="V4832">_xlfn.IFS(H4832&lt;30,"Under 30",H4832&lt;66,"Middle Age",H4832&gt;=66,"Senior")</f>
        <v>Middle Age</v>
      </c>
      <c r="W4832" t="s">
        <v>6824</v>
      </c>
    </row>
    <row r="4833" spans="1:23" x14ac:dyDescent="0.3">
      <c r="A4833" t="s">
        <v>4930</v>
      </c>
      <c r="B4833" t="s">
        <v>17</v>
      </c>
      <c r="C4833">
        <v>39</v>
      </c>
      <c r="D4833">
        <v>0</v>
      </c>
      <c r="E4833" t="s">
        <v>17</v>
      </c>
      <c r="F4833" t="s">
        <v>54</v>
      </c>
      <c r="G4833" t="s">
        <v>6790</v>
      </c>
      <c r="H4833">
        <v>64</v>
      </c>
      <c r="I4833" t="s">
        <v>23</v>
      </c>
      <c r="J4833">
        <v>5</v>
      </c>
      <c r="K4833" t="s">
        <v>24</v>
      </c>
      <c r="L4833" t="s">
        <v>6792</v>
      </c>
      <c r="M4833">
        <v>24</v>
      </c>
      <c r="P4833" s="32">
        <v>44995</v>
      </c>
      <c r="Q4833" s="1">
        <v>27.374084255876319</v>
      </c>
      <c r="R4833">
        <v>6</v>
      </c>
      <c r="S4833" t="str" cm="1">
        <f t="array" ref="S4833">_xlfn.IFS(R4833=0,"None",R4833&lt;3,"Low",R4833&lt;6,"Medium",R4833&lt;=10,"High")</f>
        <v>High</v>
      </c>
      <c r="T4833" t="str" cm="1">
        <f t="array" ref="T4833">_xlfn.IFS(M4833&lt;=20,"Low",M4833&lt;=50,"Medium",M4833&lt;=90,"High")</f>
        <v>Medium</v>
      </c>
      <c r="U4833" s="33">
        <f>Datos_Limpios[[#This Row],[Number of Complaints or Support]]/Datos_Limpios[[#This Row],[Account Length (in months)]]</f>
        <v>0.15384615384615385</v>
      </c>
      <c r="V4833" t="str" cm="1">
        <f t="array" ref="V4833">_xlfn.IFS(H4833&lt;30,"Under 30",H4833&lt;66,"Middle Age",H4833&gt;=66,"Senior")</f>
        <v>Middle Age</v>
      </c>
      <c r="W4833" t="s">
        <v>6823</v>
      </c>
    </row>
    <row r="4834" spans="1:23" x14ac:dyDescent="0.3">
      <c r="A4834" t="s">
        <v>4931</v>
      </c>
      <c r="B4834" t="s">
        <v>23</v>
      </c>
      <c r="C4834">
        <v>3</v>
      </c>
      <c r="D4834">
        <v>2</v>
      </c>
      <c r="E4834" t="s">
        <v>23</v>
      </c>
      <c r="F4834" t="s">
        <v>29</v>
      </c>
      <c r="G4834" t="s">
        <v>6790</v>
      </c>
      <c r="H4834">
        <v>82</v>
      </c>
      <c r="I4834" t="s">
        <v>17</v>
      </c>
      <c r="J4834">
        <v>0</v>
      </c>
      <c r="K4834" t="s">
        <v>20</v>
      </c>
      <c r="L4834" t="s">
        <v>6792</v>
      </c>
      <c r="M4834">
        <v>49</v>
      </c>
      <c r="N4834" t="s">
        <v>27</v>
      </c>
      <c r="O4834" t="s">
        <v>125</v>
      </c>
      <c r="P4834" s="32">
        <v>44491</v>
      </c>
      <c r="Q4834" s="1">
        <v>39.657078351673249</v>
      </c>
      <c r="R4834">
        <v>2</v>
      </c>
      <c r="S4834" t="str" cm="1">
        <f t="array" ref="S4834">_xlfn.IFS(R4834=0,"None",R4834&lt;3,"Low",R4834&lt;6,"Medium",R4834&lt;=10,"High")</f>
        <v>Low</v>
      </c>
      <c r="T4834" t="str" cm="1">
        <f t="array" ref="T4834">_xlfn.IFS(M4834&lt;=20,"Low",M4834&lt;=50,"Medium",M4834&lt;=90,"High")</f>
        <v>Medium</v>
      </c>
      <c r="U4834" s="33">
        <f>Datos_Limpios[[#This Row],[Number of Complaints or Support]]/Datos_Limpios[[#This Row],[Account Length (in months)]]</f>
        <v>0.66666666666666663</v>
      </c>
      <c r="V4834" t="str" cm="1">
        <f t="array" ref="V4834">_xlfn.IFS(H4834&lt;30,"Under 30",H4834&lt;66,"Middle Age",H4834&gt;=66,"Senior")</f>
        <v>Senior</v>
      </c>
      <c r="W4834" t="s">
        <v>6825</v>
      </c>
    </row>
    <row r="4835" spans="1:23" x14ac:dyDescent="0.3">
      <c r="A4835" t="s">
        <v>4932</v>
      </c>
      <c r="B4835" t="s">
        <v>23</v>
      </c>
      <c r="C4835">
        <v>1</v>
      </c>
      <c r="D4835">
        <v>3</v>
      </c>
      <c r="E4835" t="s">
        <v>17</v>
      </c>
      <c r="F4835" t="s">
        <v>115</v>
      </c>
      <c r="G4835" t="s">
        <v>19</v>
      </c>
      <c r="H4835">
        <v>83</v>
      </c>
      <c r="I4835" t="s">
        <v>17</v>
      </c>
      <c r="J4835">
        <v>0</v>
      </c>
      <c r="K4835" t="s">
        <v>20</v>
      </c>
      <c r="L4835" t="s">
        <v>6792</v>
      </c>
      <c r="M4835">
        <v>33</v>
      </c>
      <c r="N4835" t="s">
        <v>27</v>
      </c>
      <c r="O4835" t="s">
        <v>125</v>
      </c>
      <c r="P4835" s="32">
        <v>44061</v>
      </c>
      <c r="Q4835" s="1">
        <v>36.735269444834493</v>
      </c>
      <c r="R4835">
        <v>9</v>
      </c>
      <c r="S4835" t="str" cm="1">
        <f t="array" ref="S4835">_xlfn.IFS(R4835=0,"None",R4835&lt;3,"Low",R4835&lt;6,"Medium",R4835&lt;=10,"High")</f>
        <v>High</v>
      </c>
      <c r="T4835" t="str" cm="1">
        <f t="array" ref="T4835">_xlfn.IFS(M4835&lt;=20,"Low",M4835&lt;=50,"Medium",M4835&lt;=90,"High")</f>
        <v>Medium</v>
      </c>
      <c r="U4835" s="33">
        <f>Datos_Limpios[[#This Row],[Number of Complaints or Support]]/Datos_Limpios[[#This Row],[Account Length (in months)]]</f>
        <v>9</v>
      </c>
      <c r="V4835" t="str" cm="1">
        <f t="array" ref="V4835">_xlfn.IFS(H4835&lt;30,"Under 30",H4835&lt;66,"Middle Age",H4835&gt;=66,"Senior")</f>
        <v>Senior</v>
      </c>
      <c r="W4835" t="s">
        <v>6825</v>
      </c>
    </row>
    <row r="4836" spans="1:23" x14ac:dyDescent="0.3">
      <c r="A4836" t="s">
        <v>4933</v>
      </c>
      <c r="B4836" t="s">
        <v>23</v>
      </c>
      <c r="C4836">
        <v>1</v>
      </c>
      <c r="D4836">
        <v>1</v>
      </c>
      <c r="E4836" t="s">
        <v>23</v>
      </c>
      <c r="F4836" t="s">
        <v>52</v>
      </c>
      <c r="G4836" t="s">
        <v>19</v>
      </c>
      <c r="H4836">
        <v>46</v>
      </c>
      <c r="I4836" t="s">
        <v>23</v>
      </c>
      <c r="J4836">
        <v>4</v>
      </c>
      <c r="K4836" t="s">
        <v>20</v>
      </c>
      <c r="L4836" t="s">
        <v>6794</v>
      </c>
      <c r="M4836">
        <v>22</v>
      </c>
      <c r="N4836" t="s">
        <v>27</v>
      </c>
      <c r="O4836" t="s">
        <v>125</v>
      </c>
      <c r="P4836" s="32">
        <v>44041</v>
      </c>
      <c r="Q4836" s="1">
        <v>24.160933200827252</v>
      </c>
      <c r="R4836">
        <v>8</v>
      </c>
      <c r="S4836" t="str" cm="1">
        <f t="array" ref="S4836">_xlfn.IFS(R4836=0,"None",R4836&lt;3,"Low",R4836&lt;6,"Medium",R4836&lt;=10,"High")</f>
        <v>High</v>
      </c>
      <c r="T4836" t="str" cm="1">
        <f t="array" ref="T4836">_xlfn.IFS(M4836&lt;=20,"Low",M4836&lt;=50,"Medium",M4836&lt;=90,"High")</f>
        <v>Medium</v>
      </c>
      <c r="U4836" s="33">
        <f>Datos_Limpios[[#This Row],[Number of Complaints or Support]]/Datos_Limpios[[#This Row],[Account Length (in months)]]</f>
        <v>8</v>
      </c>
      <c r="V4836" t="str" cm="1">
        <f t="array" ref="V4836">_xlfn.IFS(H4836&lt;30,"Under 30",H4836&lt;66,"Middle Age",H4836&gt;=66,"Senior")</f>
        <v>Middle Age</v>
      </c>
      <c r="W4836" t="s">
        <v>6824</v>
      </c>
    </row>
    <row r="4837" spans="1:23" x14ac:dyDescent="0.3">
      <c r="A4837" t="s">
        <v>4934</v>
      </c>
      <c r="B4837" t="s">
        <v>17</v>
      </c>
      <c r="C4837">
        <v>10</v>
      </c>
      <c r="D4837">
        <v>1</v>
      </c>
      <c r="E4837" t="s">
        <v>23</v>
      </c>
      <c r="F4837" t="s">
        <v>82</v>
      </c>
      <c r="G4837" t="s">
        <v>19</v>
      </c>
      <c r="H4837">
        <v>36</v>
      </c>
      <c r="I4837" t="s">
        <v>17</v>
      </c>
      <c r="J4837">
        <v>0</v>
      </c>
      <c r="K4837" t="s">
        <v>20</v>
      </c>
      <c r="L4837" t="s">
        <v>6792</v>
      </c>
      <c r="M4837">
        <v>16</v>
      </c>
      <c r="P4837" s="32">
        <v>44384</v>
      </c>
      <c r="Q4837" s="1">
        <v>16.827066165149951</v>
      </c>
      <c r="R4837">
        <v>9</v>
      </c>
      <c r="S4837" t="str" cm="1">
        <f t="array" ref="S4837">_xlfn.IFS(R4837=0,"None",R4837&lt;3,"Low",R4837&lt;6,"Medium",R4837&lt;=10,"High")</f>
        <v>High</v>
      </c>
      <c r="T4837" t="str" cm="1">
        <f t="array" ref="T4837">_xlfn.IFS(M4837&lt;=20,"Low",M4837&lt;=50,"Medium",M4837&lt;=90,"High")</f>
        <v>Low</v>
      </c>
      <c r="U4837" s="33">
        <f>Datos_Limpios[[#This Row],[Number of Complaints or Support]]/Datos_Limpios[[#This Row],[Account Length (in months)]]</f>
        <v>0.9</v>
      </c>
      <c r="V4837" t="str" cm="1">
        <f t="array" ref="V4837">_xlfn.IFS(H4837&lt;30,"Under 30",H4837&lt;66,"Middle Age",H4837&gt;=66,"Senior")</f>
        <v>Middle Age</v>
      </c>
      <c r="W4837" t="s">
        <v>6823</v>
      </c>
    </row>
    <row r="4838" spans="1:23" x14ac:dyDescent="0.3">
      <c r="A4838" t="s">
        <v>4935</v>
      </c>
      <c r="B4838" t="s">
        <v>17</v>
      </c>
      <c r="C4838">
        <v>70</v>
      </c>
      <c r="D4838">
        <v>0</v>
      </c>
      <c r="E4838" t="s">
        <v>17</v>
      </c>
      <c r="F4838" t="s">
        <v>40</v>
      </c>
      <c r="G4838" t="s">
        <v>19</v>
      </c>
      <c r="H4838">
        <v>29</v>
      </c>
      <c r="I4838" t="s">
        <v>17</v>
      </c>
      <c r="J4838">
        <v>0</v>
      </c>
      <c r="K4838" t="s">
        <v>32</v>
      </c>
      <c r="L4838" t="s">
        <v>6792</v>
      </c>
      <c r="M4838">
        <v>12</v>
      </c>
      <c r="P4838" s="32">
        <v>44024</v>
      </c>
      <c r="Q4838" s="1">
        <v>9.6734298879752458</v>
      </c>
      <c r="R4838">
        <v>3</v>
      </c>
      <c r="S4838" t="str" cm="1">
        <f t="array" ref="S4838">_xlfn.IFS(R4838=0,"None",R4838&lt;3,"Low",R4838&lt;6,"Medium",R4838&lt;=10,"High")</f>
        <v>Medium</v>
      </c>
      <c r="T4838" t="str" cm="1">
        <f t="array" ref="T4838">_xlfn.IFS(M4838&lt;=20,"Low",M4838&lt;=50,"Medium",M4838&lt;=90,"High")</f>
        <v>Low</v>
      </c>
      <c r="U4838" s="33">
        <f>Datos_Limpios[[#This Row],[Number of Complaints or Support]]/Datos_Limpios[[#This Row],[Account Length (in months)]]</f>
        <v>4.2857142857142858E-2</v>
      </c>
      <c r="V4838" t="str" cm="1">
        <f t="array" ref="V4838">_xlfn.IFS(H4838&lt;30,"Under 30",H4838&lt;66,"Middle Age",H4838&gt;=66,"Senior")</f>
        <v>Under 30</v>
      </c>
      <c r="W4838" t="s">
        <v>6823</v>
      </c>
    </row>
    <row r="4839" spans="1:23" x14ac:dyDescent="0.3">
      <c r="A4839" t="s">
        <v>4936</v>
      </c>
      <c r="B4839" t="s">
        <v>23</v>
      </c>
      <c r="C4839">
        <v>2</v>
      </c>
      <c r="D4839">
        <v>5</v>
      </c>
      <c r="E4839" t="s">
        <v>23</v>
      </c>
      <c r="F4839" t="s">
        <v>158</v>
      </c>
      <c r="G4839" t="s">
        <v>19</v>
      </c>
      <c r="H4839">
        <v>61</v>
      </c>
      <c r="I4839" t="s">
        <v>17</v>
      </c>
      <c r="J4839">
        <v>0</v>
      </c>
      <c r="K4839" t="s">
        <v>20</v>
      </c>
      <c r="L4839" t="s">
        <v>6792</v>
      </c>
      <c r="M4839">
        <v>40</v>
      </c>
      <c r="N4839" t="s">
        <v>27</v>
      </c>
      <c r="O4839" t="s">
        <v>208</v>
      </c>
      <c r="P4839" s="32">
        <v>44257</v>
      </c>
      <c r="Q4839" s="1">
        <v>44.769487960141213</v>
      </c>
      <c r="R4839">
        <v>0</v>
      </c>
      <c r="S4839" t="str" cm="1">
        <f t="array" ref="S4839">_xlfn.IFS(R4839=0,"None",R4839&lt;3,"Low",R4839&lt;6,"Medium",R4839&lt;=10,"High")</f>
        <v>None</v>
      </c>
      <c r="T4839" t="str" cm="1">
        <f t="array" ref="T4839">_xlfn.IFS(M4839&lt;=20,"Low",M4839&lt;=50,"Medium",M4839&lt;=90,"High")</f>
        <v>Medium</v>
      </c>
      <c r="U4839" s="33">
        <f>Datos_Limpios[[#This Row],[Number of Complaints or Support]]/Datos_Limpios[[#This Row],[Account Length (in months)]]</f>
        <v>0</v>
      </c>
      <c r="V4839" t="str" cm="1">
        <f t="array" ref="V4839">_xlfn.IFS(H4839&lt;30,"Under 30",H4839&lt;66,"Middle Age",H4839&gt;=66,"Senior")</f>
        <v>Middle Age</v>
      </c>
      <c r="W4839" t="s">
        <v>6823</v>
      </c>
    </row>
    <row r="4840" spans="1:23" x14ac:dyDescent="0.3">
      <c r="A4840" t="s">
        <v>4937</v>
      </c>
      <c r="B4840" t="s">
        <v>17</v>
      </c>
      <c r="C4840">
        <v>9</v>
      </c>
      <c r="D4840">
        <v>0</v>
      </c>
      <c r="E4840" t="s">
        <v>17</v>
      </c>
      <c r="F4840" t="s">
        <v>52</v>
      </c>
      <c r="G4840" t="s">
        <v>19</v>
      </c>
      <c r="H4840">
        <v>45</v>
      </c>
      <c r="I4840" t="s">
        <v>17</v>
      </c>
      <c r="J4840">
        <v>0</v>
      </c>
      <c r="K4840" t="s">
        <v>20</v>
      </c>
      <c r="L4840" t="s">
        <v>6791</v>
      </c>
      <c r="M4840">
        <v>18</v>
      </c>
      <c r="P4840" s="32">
        <v>44408</v>
      </c>
      <c r="Q4840" s="1">
        <v>19.75679362978391</v>
      </c>
      <c r="R4840">
        <v>0</v>
      </c>
      <c r="S4840" t="str" cm="1">
        <f t="array" ref="S4840">_xlfn.IFS(R4840=0,"None",R4840&lt;3,"Low",R4840&lt;6,"Medium",R4840&lt;=10,"High")</f>
        <v>None</v>
      </c>
      <c r="T4840" t="str" cm="1">
        <f t="array" ref="T4840">_xlfn.IFS(M4840&lt;=20,"Low",M4840&lt;=50,"Medium",M4840&lt;=90,"High")</f>
        <v>Low</v>
      </c>
      <c r="U4840" s="33">
        <f>Datos_Limpios[[#This Row],[Number of Complaints or Support]]/Datos_Limpios[[#This Row],[Account Length (in months)]]</f>
        <v>0</v>
      </c>
      <c r="V4840" t="str" cm="1">
        <f t="array" ref="V4840">_xlfn.IFS(H4840&lt;30,"Under 30",H4840&lt;66,"Middle Age",H4840&gt;=66,"Senior")</f>
        <v>Middle Age</v>
      </c>
      <c r="W4840" t="s">
        <v>6824</v>
      </c>
    </row>
    <row r="4841" spans="1:23" x14ac:dyDescent="0.3">
      <c r="A4841" t="s">
        <v>4938</v>
      </c>
      <c r="B4841" t="s">
        <v>23</v>
      </c>
      <c r="C4841">
        <v>1</v>
      </c>
      <c r="D4841">
        <v>0</v>
      </c>
      <c r="E4841" t="s">
        <v>23</v>
      </c>
      <c r="F4841" t="s">
        <v>107</v>
      </c>
      <c r="G4841" t="s">
        <v>6790</v>
      </c>
      <c r="H4841">
        <v>67</v>
      </c>
      <c r="I4841" t="s">
        <v>17</v>
      </c>
      <c r="J4841">
        <v>0</v>
      </c>
      <c r="K4841" t="s">
        <v>20</v>
      </c>
      <c r="L4841" t="s">
        <v>6792</v>
      </c>
      <c r="M4841">
        <v>29</v>
      </c>
      <c r="N4841" t="s">
        <v>27</v>
      </c>
      <c r="O4841" t="s">
        <v>108</v>
      </c>
      <c r="P4841" s="32">
        <v>45130</v>
      </c>
      <c r="Q4841" s="1">
        <v>33.962089418565967</v>
      </c>
      <c r="R4841">
        <v>9</v>
      </c>
      <c r="S4841" t="str" cm="1">
        <f t="array" ref="S4841">_xlfn.IFS(R4841=0,"None",R4841&lt;3,"Low",R4841&lt;6,"Medium",R4841&lt;=10,"High")</f>
        <v>High</v>
      </c>
      <c r="T4841" t="str" cm="1">
        <f t="array" ref="T4841">_xlfn.IFS(M4841&lt;=20,"Low",M4841&lt;=50,"Medium",M4841&lt;=90,"High")</f>
        <v>Medium</v>
      </c>
      <c r="U4841" s="33">
        <f>Datos_Limpios[[#This Row],[Number of Complaints or Support]]/Datos_Limpios[[#This Row],[Account Length (in months)]]</f>
        <v>9</v>
      </c>
      <c r="V4841" t="str" cm="1">
        <f t="array" ref="V4841">_xlfn.IFS(H4841&lt;30,"Under 30",H4841&lt;66,"Middle Age",H4841&gt;=66,"Senior")</f>
        <v>Senior</v>
      </c>
      <c r="W4841" t="s">
        <v>6825</v>
      </c>
    </row>
    <row r="4842" spans="1:23" x14ac:dyDescent="0.3">
      <c r="A4842" t="s">
        <v>4939</v>
      </c>
      <c r="B4842" t="s">
        <v>17</v>
      </c>
      <c r="C4842">
        <v>63</v>
      </c>
      <c r="D4842">
        <v>0</v>
      </c>
      <c r="E4842" t="s">
        <v>17</v>
      </c>
      <c r="F4842" t="s">
        <v>22</v>
      </c>
      <c r="G4842" t="s">
        <v>19</v>
      </c>
      <c r="H4842">
        <v>25</v>
      </c>
      <c r="I4842" t="s">
        <v>17</v>
      </c>
      <c r="J4842">
        <v>0</v>
      </c>
      <c r="K4842" t="s">
        <v>32</v>
      </c>
      <c r="L4842" t="s">
        <v>6791</v>
      </c>
      <c r="M4842">
        <v>11</v>
      </c>
      <c r="P4842" s="32">
        <v>45002</v>
      </c>
      <c r="Q4842" s="1">
        <v>9.1776622420507135</v>
      </c>
      <c r="R4842">
        <v>4</v>
      </c>
      <c r="S4842" t="str" cm="1">
        <f t="array" ref="S4842">_xlfn.IFS(R4842=0,"None",R4842&lt;3,"Low",R4842&lt;6,"Medium",R4842&lt;=10,"High")</f>
        <v>Medium</v>
      </c>
      <c r="T4842" t="str" cm="1">
        <f t="array" ref="T4842">_xlfn.IFS(M4842&lt;=20,"Low",M4842&lt;=50,"Medium",M4842&lt;=90,"High")</f>
        <v>Low</v>
      </c>
      <c r="U4842" s="33">
        <f>Datos_Limpios[[#This Row],[Number of Complaints or Support]]/Datos_Limpios[[#This Row],[Account Length (in months)]]</f>
        <v>6.3492063492063489E-2</v>
      </c>
      <c r="V4842" t="str" cm="1">
        <f t="array" ref="V4842">_xlfn.IFS(H4842&lt;30,"Under 30",H4842&lt;66,"Middle Age",H4842&gt;=66,"Senior")</f>
        <v>Under 30</v>
      </c>
      <c r="W4842" t="s">
        <v>6823</v>
      </c>
    </row>
    <row r="4843" spans="1:23" x14ac:dyDescent="0.3">
      <c r="A4843" t="s">
        <v>4940</v>
      </c>
      <c r="B4843" t="s">
        <v>17</v>
      </c>
      <c r="C4843">
        <v>55</v>
      </c>
      <c r="D4843">
        <v>0</v>
      </c>
      <c r="E4843" t="s">
        <v>23</v>
      </c>
      <c r="F4843" t="s">
        <v>130</v>
      </c>
      <c r="G4843" t="s">
        <v>19</v>
      </c>
      <c r="H4843">
        <v>40</v>
      </c>
      <c r="I4843" t="s">
        <v>17</v>
      </c>
      <c r="J4843">
        <v>0</v>
      </c>
      <c r="K4843" t="s">
        <v>20</v>
      </c>
      <c r="L4843" t="s">
        <v>6792</v>
      </c>
      <c r="M4843">
        <v>43</v>
      </c>
      <c r="P4843" s="32">
        <v>44618</v>
      </c>
      <c r="Q4843" s="1">
        <v>40.48595574970512</v>
      </c>
      <c r="R4843">
        <v>2</v>
      </c>
      <c r="S4843" t="str" cm="1">
        <f t="array" ref="S4843">_xlfn.IFS(R4843=0,"None",R4843&lt;3,"Low",R4843&lt;6,"Medium",R4843&lt;=10,"High")</f>
        <v>Low</v>
      </c>
      <c r="T4843" t="str" cm="1">
        <f t="array" ref="T4843">_xlfn.IFS(M4843&lt;=20,"Low",M4843&lt;=50,"Medium",M4843&lt;=90,"High")</f>
        <v>Medium</v>
      </c>
      <c r="U4843" s="33">
        <f>Datos_Limpios[[#This Row],[Number of Complaints or Support]]/Datos_Limpios[[#This Row],[Account Length (in months)]]</f>
        <v>3.6363636363636362E-2</v>
      </c>
      <c r="V4843" t="str" cm="1">
        <f t="array" ref="V4843">_xlfn.IFS(H4843&lt;30,"Under 30",H4843&lt;66,"Middle Age",H4843&gt;=66,"Senior")</f>
        <v>Middle Age</v>
      </c>
      <c r="W4843" t="s">
        <v>6825</v>
      </c>
    </row>
    <row r="4844" spans="1:23" x14ac:dyDescent="0.3">
      <c r="A4844" t="s">
        <v>4941</v>
      </c>
      <c r="B4844" t="s">
        <v>17</v>
      </c>
      <c r="C4844">
        <v>72</v>
      </c>
      <c r="D4844">
        <v>1</v>
      </c>
      <c r="E4844" t="s">
        <v>17</v>
      </c>
      <c r="F4844" t="s">
        <v>58</v>
      </c>
      <c r="G4844" t="s">
        <v>19</v>
      </c>
      <c r="H4844">
        <v>22</v>
      </c>
      <c r="I4844" t="s">
        <v>23</v>
      </c>
      <c r="J4844">
        <v>4</v>
      </c>
      <c r="K4844" t="s">
        <v>32</v>
      </c>
      <c r="L4844" t="s">
        <v>6791</v>
      </c>
      <c r="M4844">
        <v>10</v>
      </c>
      <c r="P4844" s="32">
        <v>45194</v>
      </c>
      <c r="Q4844" s="1">
        <v>9.8913202768833504</v>
      </c>
      <c r="R4844">
        <v>0</v>
      </c>
      <c r="S4844" t="str" cm="1">
        <f t="array" ref="S4844">_xlfn.IFS(R4844=0,"None",R4844&lt;3,"Low",R4844&lt;6,"Medium",R4844&lt;=10,"High")</f>
        <v>None</v>
      </c>
      <c r="T4844" t="str" cm="1">
        <f t="array" ref="T4844">_xlfn.IFS(M4844&lt;=20,"Low",M4844&lt;=50,"Medium",M4844&lt;=90,"High")</f>
        <v>Low</v>
      </c>
      <c r="U4844" s="33">
        <f>Datos_Limpios[[#This Row],[Number of Complaints or Support]]/Datos_Limpios[[#This Row],[Account Length (in months)]]</f>
        <v>0</v>
      </c>
      <c r="V4844" t="str" cm="1">
        <f t="array" ref="V4844">_xlfn.IFS(H4844&lt;30,"Under 30",H4844&lt;66,"Middle Age",H4844&gt;=66,"Senior")</f>
        <v>Under 30</v>
      </c>
      <c r="W4844" t="s">
        <v>6825</v>
      </c>
    </row>
    <row r="4845" spans="1:23" x14ac:dyDescent="0.3">
      <c r="A4845" t="s">
        <v>4942</v>
      </c>
      <c r="B4845" t="s">
        <v>17</v>
      </c>
      <c r="C4845">
        <v>25</v>
      </c>
      <c r="D4845">
        <v>0</v>
      </c>
      <c r="E4845" t="s">
        <v>17</v>
      </c>
      <c r="F4845" t="s">
        <v>121</v>
      </c>
      <c r="G4845" t="s">
        <v>19</v>
      </c>
      <c r="H4845">
        <v>42</v>
      </c>
      <c r="I4845" t="s">
        <v>23</v>
      </c>
      <c r="J4845">
        <v>2</v>
      </c>
      <c r="K4845" t="s">
        <v>32</v>
      </c>
      <c r="L4845" t="s">
        <v>6791</v>
      </c>
      <c r="M4845">
        <v>9</v>
      </c>
      <c r="P4845" s="32">
        <v>43964</v>
      </c>
      <c r="Q4845" s="1">
        <v>9.9204174778448575</v>
      </c>
      <c r="R4845">
        <v>7</v>
      </c>
      <c r="S4845" t="str" cm="1">
        <f t="array" ref="S4845">_xlfn.IFS(R4845=0,"None",R4845&lt;3,"Low",R4845&lt;6,"Medium",R4845&lt;=10,"High")</f>
        <v>High</v>
      </c>
      <c r="T4845" t="str" cm="1">
        <f t="array" ref="T4845">_xlfn.IFS(M4845&lt;=20,"Low",M4845&lt;=50,"Medium",M4845&lt;=90,"High")</f>
        <v>Low</v>
      </c>
      <c r="U4845" s="33">
        <f>Datos_Limpios[[#This Row],[Number of Complaints or Support]]/Datos_Limpios[[#This Row],[Account Length (in months)]]</f>
        <v>0.28000000000000003</v>
      </c>
      <c r="V4845" t="str" cm="1">
        <f t="array" ref="V4845">_xlfn.IFS(H4845&lt;30,"Under 30",H4845&lt;66,"Middle Age",H4845&gt;=66,"Senior")</f>
        <v>Middle Age</v>
      </c>
      <c r="W4845" t="s">
        <v>6826</v>
      </c>
    </row>
    <row r="4846" spans="1:23" x14ac:dyDescent="0.3">
      <c r="A4846" t="s">
        <v>4943</v>
      </c>
      <c r="B4846" t="s">
        <v>17</v>
      </c>
      <c r="C4846">
        <v>22</v>
      </c>
      <c r="D4846">
        <v>1</v>
      </c>
      <c r="E4846" t="s">
        <v>17</v>
      </c>
      <c r="F4846" t="s">
        <v>202</v>
      </c>
      <c r="G4846" t="s">
        <v>19</v>
      </c>
      <c r="H4846">
        <v>51</v>
      </c>
      <c r="I4846" t="s">
        <v>23</v>
      </c>
      <c r="J4846">
        <v>5</v>
      </c>
      <c r="K4846" t="s">
        <v>20</v>
      </c>
      <c r="L4846" t="s">
        <v>6792</v>
      </c>
      <c r="M4846">
        <v>13</v>
      </c>
      <c r="P4846" s="32">
        <v>44688</v>
      </c>
      <c r="Q4846" s="1">
        <v>12.81561871895345</v>
      </c>
      <c r="R4846">
        <v>2</v>
      </c>
      <c r="S4846" t="str" cm="1">
        <f t="array" ref="S4846">_xlfn.IFS(R4846=0,"None",R4846&lt;3,"Low",R4846&lt;6,"Medium",R4846&lt;=10,"High")</f>
        <v>Low</v>
      </c>
      <c r="T4846" t="str" cm="1">
        <f t="array" ref="T4846">_xlfn.IFS(M4846&lt;=20,"Low",M4846&lt;=50,"Medium",M4846&lt;=90,"High")</f>
        <v>Low</v>
      </c>
      <c r="U4846" s="33">
        <f>Datos_Limpios[[#This Row],[Number of Complaints or Support]]/Datos_Limpios[[#This Row],[Account Length (in months)]]</f>
        <v>9.0909090909090912E-2</v>
      </c>
      <c r="V4846" t="str" cm="1">
        <f t="array" ref="V4846">_xlfn.IFS(H4846&lt;30,"Under 30",H4846&lt;66,"Middle Age",H4846&gt;=66,"Senior")</f>
        <v>Middle Age</v>
      </c>
      <c r="W4846" t="s">
        <v>6825</v>
      </c>
    </row>
    <row r="4847" spans="1:23" x14ac:dyDescent="0.3">
      <c r="A4847" t="s">
        <v>4944</v>
      </c>
      <c r="B4847" t="s">
        <v>23</v>
      </c>
      <c r="C4847">
        <v>8</v>
      </c>
      <c r="D4847">
        <v>2</v>
      </c>
      <c r="E4847" t="s">
        <v>23</v>
      </c>
      <c r="F4847" t="s">
        <v>247</v>
      </c>
      <c r="G4847" t="s">
        <v>19</v>
      </c>
      <c r="H4847">
        <v>64</v>
      </c>
      <c r="I4847" t="s">
        <v>17</v>
      </c>
      <c r="J4847">
        <v>0</v>
      </c>
      <c r="K4847" t="s">
        <v>20</v>
      </c>
      <c r="L4847" t="s">
        <v>6791</v>
      </c>
      <c r="M4847">
        <v>34</v>
      </c>
      <c r="N4847" t="s">
        <v>27</v>
      </c>
      <c r="O4847" t="s">
        <v>108</v>
      </c>
      <c r="P4847" s="32">
        <v>44818</v>
      </c>
      <c r="Q4847" s="1">
        <v>29.98813572842991</v>
      </c>
      <c r="R4847">
        <v>0</v>
      </c>
      <c r="S4847" t="str" cm="1">
        <f t="array" ref="S4847">_xlfn.IFS(R4847=0,"None",R4847&lt;3,"Low",R4847&lt;6,"Medium",R4847&lt;=10,"High")</f>
        <v>None</v>
      </c>
      <c r="T4847" t="str" cm="1">
        <f t="array" ref="T4847">_xlfn.IFS(M4847&lt;=20,"Low",M4847&lt;=50,"Medium",M4847&lt;=90,"High")</f>
        <v>Medium</v>
      </c>
      <c r="U4847" s="33">
        <f>Datos_Limpios[[#This Row],[Number of Complaints or Support]]/Datos_Limpios[[#This Row],[Account Length (in months)]]</f>
        <v>0</v>
      </c>
      <c r="V4847" t="str" cm="1">
        <f t="array" ref="V4847">_xlfn.IFS(H4847&lt;30,"Under 30",H4847&lt;66,"Middle Age",H4847&gt;=66,"Senior")</f>
        <v>Middle Age</v>
      </c>
      <c r="W4847" t="s">
        <v>6826</v>
      </c>
    </row>
    <row r="4848" spans="1:23" x14ac:dyDescent="0.3">
      <c r="A4848" t="s">
        <v>4945</v>
      </c>
      <c r="B4848" t="s">
        <v>17</v>
      </c>
      <c r="C4848">
        <v>51</v>
      </c>
      <c r="D4848">
        <v>0</v>
      </c>
      <c r="E4848" t="s">
        <v>23</v>
      </c>
      <c r="F4848" t="s">
        <v>29</v>
      </c>
      <c r="G4848" t="s">
        <v>19</v>
      </c>
      <c r="H4848">
        <v>39</v>
      </c>
      <c r="I4848" t="s">
        <v>23</v>
      </c>
      <c r="J4848">
        <v>6</v>
      </c>
      <c r="K4848" t="s">
        <v>20</v>
      </c>
      <c r="L4848" t="s">
        <v>6792</v>
      </c>
      <c r="M4848">
        <v>26</v>
      </c>
      <c r="P4848" s="32">
        <v>45167</v>
      </c>
      <c r="Q4848" s="1">
        <v>29.31151110507804</v>
      </c>
      <c r="R4848">
        <v>0</v>
      </c>
      <c r="S4848" t="str" cm="1">
        <f t="array" ref="S4848">_xlfn.IFS(R4848=0,"None",R4848&lt;3,"Low",R4848&lt;6,"Medium",R4848&lt;=10,"High")</f>
        <v>None</v>
      </c>
      <c r="T4848" t="str" cm="1">
        <f t="array" ref="T4848">_xlfn.IFS(M4848&lt;=20,"Low",M4848&lt;=50,"Medium",M4848&lt;=90,"High")</f>
        <v>Medium</v>
      </c>
      <c r="U4848" s="33">
        <f>Datos_Limpios[[#This Row],[Number of Complaints or Support]]/Datos_Limpios[[#This Row],[Account Length (in months)]]</f>
        <v>0</v>
      </c>
      <c r="V4848" t="str" cm="1">
        <f t="array" ref="V4848">_xlfn.IFS(H4848&lt;30,"Under 30",H4848&lt;66,"Middle Age",H4848&gt;=66,"Senior")</f>
        <v>Middle Age</v>
      </c>
      <c r="W4848" t="s">
        <v>6825</v>
      </c>
    </row>
    <row r="4849" spans="1:23" x14ac:dyDescent="0.3">
      <c r="A4849" t="s">
        <v>4946</v>
      </c>
      <c r="B4849" t="s">
        <v>23</v>
      </c>
      <c r="C4849">
        <v>3</v>
      </c>
      <c r="D4849">
        <v>4</v>
      </c>
      <c r="E4849" t="s">
        <v>17</v>
      </c>
      <c r="F4849" t="s">
        <v>192</v>
      </c>
      <c r="G4849" t="s">
        <v>19</v>
      </c>
      <c r="H4849">
        <v>32</v>
      </c>
      <c r="I4849" t="s">
        <v>17</v>
      </c>
      <c r="J4849">
        <v>0</v>
      </c>
      <c r="K4849" t="s">
        <v>20</v>
      </c>
      <c r="L4849" t="s">
        <v>6791</v>
      </c>
      <c r="M4849">
        <v>41</v>
      </c>
      <c r="N4849" t="s">
        <v>27</v>
      </c>
      <c r="O4849" t="s">
        <v>164</v>
      </c>
      <c r="P4849" s="32">
        <v>44192</v>
      </c>
      <c r="Q4849" s="1">
        <v>44.152606444634188</v>
      </c>
      <c r="R4849">
        <v>2</v>
      </c>
      <c r="S4849" t="str" cm="1">
        <f t="array" ref="S4849">_xlfn.IFS(R4849=0,"None",R4849&lt;3,"Low",R4849&lt;6,"Medium",R4849&lt;=10,"High")</f>
        <v>Low</v>
      </c>
      <c r="T4849" t="str" cm="1">
        <f t="array" ref="T4849">_xlfn.IFS(M4849&lt;=20,"Low",M4849&lt;=50,"Medium",M4849&lt;=90,"High")</f>
        <v>Medium</v>
      </c>
      <c r="U4849" s="33">
        <f>Datos_Limpios[[#This Row],[Number of Complaints or Support]]/Datos_Limpios[[#This Row],[Account Length (in months)]]</f>
        <v>0.66666666666666663</v>
      </c>
      <c r="V4849" t="str" cm="1">
        <f t="array" ref="V4849">_xlfn.IFS(H4849&lt;30,"Under 30",H4849&lt;66,"Middle Age",H4849&gt;=66,"Senior")</f>
        <v>Middle Age</v>
      </c>
      <c r="W4849" t="s">
        <v>6824</v>
      </c>
    </row>
    <row r="4850" spans="1:23" x14ac:dyDescent="0.3">
      <c r="A4850" t="s">
        <v>4947</v>
      </c>
      <c r="B4850" t="s">
        <v>17</v>
      </c>
      <c r="C4850">
        <v>7</v>
      </c>
      <c r="D4850">
        <v>0</v>
      </c>
      <c r="E4850" t="s">
        <v>17</v>
      </c>
      <c r="F4850" t="s">
        <v>179</v>
      </c>
      <c r="G4850" t="s">
        <v>19</v>
      </c>
      <c r="H4850">
        <v>65</v>
      </c>
      <c r="I4850" t="s">
        <v>17</v>
      </c>
      <c r="J4850">
        <v>0</v>
      </c>
      <c r="K4850" t="s">
        <v>20</v>
      </c>
      <c r="L4850" t="s">
        <v>6791</v>
      </c>
      <c r="M4850">
        <v>23</v>
      </c>
      <c r="P4850" s="32">
        <v>44102</v>
      </c>
      <c r="Q4850" s="1">
        <v>21.889761507077811</v>
      </c>
      <c r="R4850">
        <v>0</v>
      </c>
      <c r="S4850" t="str" cm="1">
        <f t="array" ref="S4850">_xlfn.IFS(R4850=0,"None",R4850&lt;3,"Low",R4850&lt;6,"Medium",R4850&lt;=10,"High")</f>
        <v>None</v>
      </c>
      <c r="T4850" t="str" cm="1">
        <f t="array" ref="T4850">_xlfn.IFS(M4850&lt;=20,"Low",M4850&lt;=50,"Medium",M4850&lt;=90,"High")</f>
        <v>Medium</v>
      </c>
      <c r="U4850" s="33">
        <f>Datos_Limpios[[#This Row],[Number of Complaints or Support]]/Datos_Limpios[[#This Row],[Account Length (in months)]]</f>
        <v>0</v>
      </c>
      <c r="V4850" t="str" cm="1">
        <f t="array" ref="V4850">_xlfn.IFS(H4850&lt;30,"Under 30",H4850&lt;66,"Middle Age",H4850&gt;=66,"Senior")</f>
        <v>Middle Age</v>
      </c>
      <c r="W4850" t="s">
        <v>6826</v>
      </c>
    </row>
    <row r="4851" spans="1:23" x14ac:dyDescent="0.3">
      <c r="A4851" t="s">
        <v>4948</v>
      </c>
      <c r="B4851" t="s">
        <v>23</v>
      </c>
      <c r="C4851">
        <v>6</v>
      </c>
      <c r="D4851">
        <v>3</v>
      </c>
      <c r="E4851" t="s">
        <v>23</v>
      </c>
      <c r="F4851" t="s">
        <v>36</v>
      </c>
      <c r="G4851" t="s">
        <v>19</v>
      </c>
      <c r="H4851">
        <v>62</v>
      </c>
      <c r="I4851" t="s">
        <v>17</v>
      </c>
      <c r="J4851">
        <v>0</v>
      </c>
      <c r="K4851" t="s">
        <v>20</v>
      </c>
      <c r="L4851" t="s">
        <v>6792</v>
      </c>
      <c r="M4851">
        <v>34</v>
      </c>
      <c r="N4851" t="s">
        <v>76</v>
      </c>
      <c r="O4851" t="s">
        <v>77</v>
      </c>
      <c r="P4851" s="32">
        <v>44189</v>
      </c>
      <c r="Q4851" s="1">
        <v>38.465582174532763</v>
      </c>
      <c r="R4851">
        <v>9</v>
      </c>
      <c r="S4851" t="str" cm="1">
        <f t="array" ref="S4851">_xlfn.IFS(R4851=0,"None",R4851&lt;3,"Low",R4851&lt;6,"Medium",R4851&lt;=10,"High")</f>
        <v>High</v>
      </c>
      <c r="T4851" t="str" cm="1">
        <f t="array" ref="T4851">_xlfn.IFS(M4851&lt;=20,"Low",M4851&lt;=50,"Medium",M4851&lt;=90,"High")</f>
        <v>Medium</v>
      </c>
      <c r="U4851" s="33">
        <f>Datos_Limpios[[#This Row],[Number of Complaints or Support]]/Datos_Limpios[[#This Row],[Account Length (in months)]]</f>
        <v>1.5</v>
      </c>
      <c r="V4851" t="str" cm="1">
        <f t="array" ref="V4851">_xlfn.IFS(H4851&lt;30,"Under 30",H4851&lt;66,"Middle Age",H4851&gt;=66,"Senior")</f>
        <v>Middle Age</v>
      </c>
      <c r="W4851" t="s">
        <v>6824</v>
      </c>
    </row>
    <row r="4852" spans="1:23" x14ac:dyDescent="0.3">
      <c r="A4852" t="s">
        <v>4949</v>
      </c>
      <c r="B4852" t="s">
        <v>17</v>
      </c>
      <c r="C4852">
        <v>48</v>
      </c>
      <c r="D4852">
        <v>2</v>
      </c>
      <c r="E4852" t="s">
        <v>23</v>
      </c>
      <c r="F4852" t="s">
        <v>26</v>
      </c>
      <c r="G4852" t="s">
        <v>19</v>
      </c>
      <c r="H4852">
        <v>40</v>
      </c>
      <c r="I4852" t="s">
        <v>23</v>
      </c>
      <c r="J4852">
        <v>5</v>
      </c>
      <c r="K4852" t="s">
        <v>20</v>
      </c>
      <c r="L4852" t="s">
        <v>6792</v>
      </c>
      <c r="M4852">
        <v>28</v>
      </c>
      <c r="P4852" s="32">
        <v>44561</v>
      </c>
      <c r="Q4852" s="1">
        <v>28.14196970963048</v>
      </c>
      <c r="R4852">
        <v>7</v>
      </c>
      <c r="S4852" t="str" cm="1">
        <f t="array" ref="S4852">_xlfn.IFS(R4852=0,"None",R4852&lt;3,"Low",R4852&lt;6,"Medium",R4852&lt;=10,"High")</f>
        <v>High</v>
      </c>
      <c r="T4852" t="str" cm="1">
        <f t="array" ref="T4852">_xlfn.IFS(M4852&lt;=20,"Low",M4852&lt;=50,"Medium",M4852&lt;=90,"High")</f>
        <v>Medium</v>
      </c>
      <c r="U4852" s="33">
        <f>Datos_Limpios[[#This Row],[Number of Complaints or Support]]/Datos_Limpios[[#This Row],[Account Length (in months)]]</f>
        <v>0.14583333333333334</v>
      </c>
      <c r="V4852" t="str" cm="1">
        <f t="array" ref="V4852">_xlfn.IFS(H4852&lt;30,"Under 30",H4852&lt;66,"Middle Age",H4852&gt;=66,"Senior")</f>
        <v>Middle Age</v>
      </c>
      <c r="W4852" t="s">
        <v>6824</v>
      </c>
    </row>
    <row r="4853" spans="1:23" x14ac:dyDescent="0.3">
      <c r="A4853" t="s">
        <v>4950</v>
      </c>
      <c r="B4853" t="s">
        <v>23</v>
      </c>
      <c r="C4853">
        <v>11</v>
      </c>
      <c r="D4853">
        <v>3</v>
      </c>
      <c r="E4853" t="s">
        <v>23</v>
      </c>
      <c r="F4853" t="s">
        <v>123</v>
      </c>
      <c r="G4853" t="s">
        <v>6790</v>
      </c>
      <c r="H4853">
        <v>61</v>
      </c>
      <c r="I4853" t="s">
        <v>17</v>
      </c>
      <c r="J4853">
        <v>0</v>
      </c>
      <c r="K4853" t="s">
        <v>20</v>
      </c>
      <c r="L4853" t="s">
        <v>6792</v>
      </c>
      <c r="M4853">
        <v>35</v>
      </c>
      <c r="N4853" t="s">
        <v>27</v>
      </c>
      <c r="O4853" t="s">
        <v>208</v>
      </c>
      <c r="P4853" s="32">
        <v>44959</v>
      </c>
      <c r="Q4853" s="1">
        <v>35.880254503373642</v>
      </c>
      <c r="R4853">
        <v>10</v>
      </c>
      <c r="S4853" t="str" cm="1">
        <f t="array" ref="S4853">_xlfn.IFS(R4853=0,"None",R4853&lt;3,"Low",R4853&lt;6,"Medium",R4853&lt;=10,"High")</f>
        <v>High</v>
      </c>
      <c r="T4853" t="str" cm="1">
        <f t="array" ref="T4853">_xlfn.IFS(M4853&lt;=20,"Low",M4853&lt;=50,"Medium",M4853&lt;=90,"High")</f>
        <v>Medium</v>
      </c>
      <c r="U4853" s="33">
        <f>Datos_Limpios[[#This Row],[Number of Complaints or Support]]/Datos_Limpios[[#This Row],[Account Length (in months)]]</f>
        <v>0.90909090909090906</v>
      </c>
      <c r="V4853" t="str" cm="1">
        <f t="array" ref="V4853">_xlfn.IFS(H4853&lt;30,"Under 30",H4853&lt;66,"Middle Age",H4853&gt;=66,"Senior")</f>
        <v>Middle Age</v>
      </c>
      <c r="W4853" t="s">
        <v>6824</v>
      </c>
    </row>
    <row r="4854" spans="1:23" x14ac:dyDescent="0.3">
      <c r="A4854" t="s">
        <v>4951</v>
      </c>
      <c r="B4854" t="s">
        <v>17</v>
      </c>
      <c r="C4854">
        <v>5</v>
      </c>
      <c r="D4854">
        <v>0</v>
      </c>
      <c r="E4854" t="s">
        <v>17</v>
      </c>
      <c r="F4854" t="s">
        <v>121</v>
      </c>
      <c r="G4854" t="s">
        <v>6790</v>
      </c>
      <c r="H4854">
        <v>28</v>
      </c>
      <c r="I4854" t="s">
        <v>17</v>
      </c>
      <c r="J4854">
        <v>0</v>
      </c>
      <c r="K4854" t="s">
        <v>20</v>
      </c>
      <c r="L4854" t="s">
        <v>6791</v>
      </c>
      <c r="M4854">
        <v>13</v>
      </c>
      <c r="P4854" s="32">
        <v>45094</v>
      </c>
      <c r="Q4854" s="1">
        <v>13.52876318648245</v>
      </c>
      <c r="R4854">
        <v>7</v>
      </c>
      <c r="S4854" t="str" cm="1">
        <f t="array" ref="S4854">_xlfn.IFS(R4854=0,"None",R4854&lt;3,"Low",R4854&lt;6,"Medium",R4854&lt;=10,"High")</f>
        <v>High</v>
      </c>
      <c r="T4854" t="str" cm="1">
        <f t="array" ref="T4854">_xlfn.IFS(M4854&lt;=20,"Low",M4854&lt;=50,"Medium",M4854&lt;=90,"High")</f>
        <v>Low</v>
      </c>
      <c r="U4854" s="33">
        <f>Datos_Limpios[[#This Row],[Number of Complaints or Support]]/Datos_Limpios[[#This Row],[Account Length (in months)]]</f>
        <v>1.4</v>
      </c>
      <c r="V4854" t="str" cm="1">
        <f t="array" ref="V4854">_xlfn.IFS(H4854&lt;30,"Under 30",H4854&lt;66,"Middle Age",H4854&gt;=66,"Senior")</f>
        <v>Under 30</v>
      </c>
      <c r="W4854" t="s">
        <v>6826</v>
      </c>
    </row>
    <row r="4855" spans="1:23" x14ac:dyDescent="0.3">
      <c r="A4855" t="s">
        <v>4952</v>
      </c>
      <c r="B4855" t="s">
        <v>17</v>
      </c>
      <c r="C4855">
        <v>1</v>
      </c>
      <c r="D4855">
        <v>0</v>
      </c>
      <c r="E4855" t="s">
        <v>17</v>
      </c>
      <c r="F4855" t="s">
        <v>196</v>
      </c>
      <c r="G4855" t="s">
        <v>19</v>
      </c>
      <c r="H4855">
        <v>41</v>
      </c>
      <c r="I4855" t="s">
        <v>23</v>
      </c>
      <c r="J4855">
        <v>6</v>
      </c>
      <c r="K4855" t="s">
        <v>20</v>
      </c>
      <c r="L4855" t="s">
        <v>6792</v>
      </c>
      <c r="M4855">
        <v>7</v>
      </c>
      <c r="P4855" s="32">
        <v>44122</v>
      </c>
      <c r="Q4855" s="1">
        <v>6.5566020445555484</v>
      </c>
      <c r="R4855">
        <v>7</v>
      </c>
      <c r="S4855" t="str" cm="1">
        <f t="array" ref="S4855">_xlfn.IFS(R4855=0,"None",R4855&lt;3,"Low",R4855&lt;6,"Medium",R4855&lt;=10,"High")</f>
        <v>High</v>
      </c>
      <c r="T4855" t="str" cm="1">
        <f t="array" ref="T4855">_xlfn.IFS(M4855&lt;=20,"Low",M4855&lt;=50,"Medium",M4855&lt;=90,"High")</f>
        <v>Low</v>
      </c>
      <c r="U4855" s="33">
        <f>Datos_Limpios[[#This Row],[Number of Complaints or Support]]/Datos_Limpios[[#This Row],[Account Length (in months)]]</f>
        <v>7</v>
      </c>
      <c r="V4855" t="str" cm="1">
        <f t="array" ref="V4855">_xlfn.IFS(H4855&lt;30,"Under 30",H4855&lt;66,"Middle Age",H4855&gt;=66,"Senior")</f>
        <v>Middle Age</v>
      </c>
      <c r="W4855" t="s">
        <v>6826</v>
      </c>
    </row>
    <row r="4856" spans="1:23" x14ac:dyDescent="0.3">
      <c r="A4856" t="s">
        <v>4953</v>
      </c>
      <c r="B4856" t="s">
        <v>17</v>
      </c>
      <c r="C4856">
        <v>6</v>
      </c>
      <c r="D4856">
        <v>2</v>
      </c>
      <c r="E4856" t="s">
        <v>23</v>
      </c>
      <c r="F4856" t="s">
        <v>73</v>
      </c>
      <c r="G4856" t="s">
        <v>19</v>
      </c>
      <c r="H4856">
        <v>38</v>
      </c>
      <c r="I4856" t="s">
        <v>23</v>
      </c>
      <c r="J4856">
        <v>3</v>
      </c>
      <c r="K4856" t="s">
        <v>20</v>
      </c>
      <c r="L4856" t="s">
        <v>6791</v>
      </c>
      <c r="M4856">
        <v>30</v>
      </c>
      <c r="P4856" s="32">
        <v>44612</v>
      </c>
      <c r="Q4856" s="1">
        <v>33.121948211415187</v>
      </c>
      <c r="R4856">
        <v>8</v>
      </c>
      <c r="S4856" t="str" cm="1">
        <f t="array" ref="S4856">_xlfn.IFS(R4856=0,"None",R4856&lt;3,"Low",R4856&lt;6,"Medium",R4856&lt;=10,"High")</f>
        <v>High</v>
      </c>
      <c r="T4856" t="str" cm="1">
        <f t="array" ref="T4856">_xlfn.IFS(M4856&lt;=20,"Low",M4856&lt;=50,"Medium",M4856&lt;=90,"High")</f>
        <v>Medium</v>
      </c>
      <c r="U4856" s="33">
        <f>Datos_Limpios[[#This Row],[Number of Complaints or Support]]/Datos_Limpios[[#This Row],[Account Length (in months)]]</f>
        <v>1.3333333333333333</v>
      </c>
      <c r="V4856" t="str" cm="1">
        <f t="array" ref="V4856">_xlfn.IFS(H4856&lt;30,"Under 30",H4856&lt;66,"Middle Age",H4856&gt;=66,"Senior")</f>
        <v>Middle Age</v>
      </c>
      <c r="W4856" t="s">
        <v>6824</v>
      </c>
    </row>
    <row r="4857" spans="1:23" x14ac:dyDescent="0.3">
      <c r="A4857" t="s">
        <v>4954</v>
      </c>
      <c r="B4857" t="s">
        <v>23</v>
      </c>
      <c r="C4857">
        <v>1</v>
      </c>
      <c r="D4857">
        <v>4</v>
      </c>
      <c r="E4857" t="s">
        <v>23</v>
      </c>
      <c r="F4857" t="s">
        <v>54</v>
      </c>
      <c r="G4857" t="s">
        <v>6790</v>
      </c>
      <c r="H4857">
        <v>23</v>
      </c>
      <c r="I4857" t="s">
        <v>17</v>
      </c>
      <c r="J4857">
        <v>0</v>
      </c>
      <c r="K4857" t="s">
        <v>20</v>
      </c>
      <c r="L4857" t="s">
        <v>6792</v>
      </c>
      <c r="M4857">
        <v>45</v>
      </c>
      <c r="N4857" t="s">
        <v>50</v>
      </c>
      <c r="O4857" t="s">
        <v>300</v>
      </c>
      <c r="P4857" s="32">
        <v>44833</v>
      </c>
      <c r="Q4857" s="1">
        <v>37.280476187831702</v>
      </c>
      <c r="R4857">
        <v>8</v>
      </c>
      <c r="S4857" t="str" cm="1">
        <f t="array" ref="S4857">_xlfn.IFS(R4857=0,"None",R4857&lt;3,"Low",R4857&lt;6,"Medium",R4857&lt;=10,"High")</f>
        <v>High</v>
      </c>
      <c r="T4857" t="str" cm="1">
        <f t="array" ref="T4857">_xlfn.IFS(M4857&lt;=20,"Low",M4857&lt;=50,"Medium",M4857&lt;=90,"High")</f>
        <v>Medium</v>
      </c>
      <c r="U4857" s="33">
        <f>Datos_Limpios[[#This Row],[Number of Complaints or Support]]/Datos_Limpios[[#This Row],[Account Length (in months)]]</f>
        <v>8</v>
      </c>
      <c r="V4857" t="str" cm="1">
        <f t="array" ref="V4857">_xlfn.IFS(H4857&lt;30,"Under 30",H4857&lt;66,"Middle Age",H4857&gt;=66,"Senior")</f>
        <v>Under 30</v>
      </c>
      <c r="W4857" t="s">
        <v>6823</v>
      </c>
    </row>
    <row r="4858" spans="1:23" x14ac:dyDescent="0.3">
      <c r="A4858" t="s">
        <v>4955</v>
      </c>
      <c r="B4858" t="s">
        <v>17</v>
      </c>
      <c r="C4858">
        <v>9</v>
      </c>
      <c r="D4858">
        <v>0</v>
      </c>
      <c r="E4858" t="s">
        <v>17</v>
      </c>
      <c r="F4858" t="s">
        <v>29</v>
      </c>
      <c r="G4858" t="s">
        <v>6790</v>
      </c>
      <c r="H4858">
        <v>37</v>
      </c>
      <c r="I4858" t="s">
        <v>23</v>
      </c>
      <c r="J4858">
        <v>3</v>
      </c>
      <c r="K4858" t="s">
        <v>20</v>
      </c>
      <c r="L4858" t="s">
        <v>6791</v>
      </c>
      <c r="M4858">
        <v>10</v>
      </c>
      <c r="P4858" s="32">
        <v>44215</v>
      </c>
      <c r="Q4858" s="1">
        <v>11.664562223103321</v>
      </c>
      <c r="R4858">
        <v>7</v>
      </c>
      <c r="S4858" t="str" cm="1">
        <f t="array" ref="S4858">_xlfn.IFS(R4858=0,"None",R4858&lt;3,"Low",R4858&lt;6,"Medium",R4858&lt;=10,"High")</f>
        <v>High</v>
      </c>
      <c r="T4858" t="str" cm="1">
        <f t="array" ref="T4858">_xlfn.IFS(M4858&lt;=20,"Low",M4858&lt;=50,"Medium",M4858&lt;=90,"High")</f>
        <v>Low</v>
      </c>
      <c r="U4858" s="33">
        <f>Datos_Limpios[[#This Row],[Number of Complaints or Support]]/Datos_Limpios[[#This Row],[Account Length (in months)]]</f>
        <v>0.77777777777777779</v>
      </c>
      <c r="V4858" t="str" cm="1">
        <f t="array" ref="V4858">_xlfn.IFS(H4858&lt;30,"Under 30",H4858&lt;66,"Middle Age",H4858&gt;=66,"Senior")</f>
        <v>Middle Age</v>
      </c>
      <c r="W4858" t="s">
        <v>6825</v>
      </c>
    </row>
    <row r="4859" spans="1:23" x14ac:dyDescent="0.3">
      <c r="A4859" t="s">
        <v>4956</v>
      </c>
      <c r="B4859" t="s">
        <v>17</v>
      </c>
      <c r="C4859">
        <v>72</v>
      </c>
      <c r="D4859">
        <v>2</v>
      </c>
      <c r="E4859" t="s">
        <v>23</v>
      </c>
      <c r="F4859" t="s">
        <v>38</v>
      </c>
      <c r="G4859" t="s">
        <v>19</v>
      </c>
      <c r="H4859">
        <v>38</v>
      </c>
      <c r="I4859" t="s">
        <v>23</v>
      </c>
      <c r="J4859">
        <v>4</v>
      </c>
      <c r="K4859" t="s">
        <v>32</v>
      </c>
      <c r="L4859" t="s">
        <v>6792</v>
      </c>
      <c r="M4859">
        <v>29</v>
      </c>
      <c r="P4859" s="32">
        <v>44974</v>
      </c>
      <c r="Q4859" s="1">
        <v>23.976094042720579</v>
      </c>
      <c r="R4859">
        <v>5</v>
      </c>
      <c r="S4859" t="str" cm="1">
        <f t="array" ref="S4859">_xlfn.IFS(R4859=0,"None",R4859&lt;3,"Low",R4859&lt;6,"Medium",R4859&lt;=10,"High")</f>
        <v>Medium</v>
      </c>
      <c r="T4859" t="str" cm="1">
        <f t="array" ref="T4859">_xlfn.IFS(M4859&lt;=20,"Low",M4859&lt;=50,"Medium",M4859&lt;=90,"High")</f>
        <v>Medium</v>
      </c>
      <c r="U4859" s="33">
        <f>Datos_Limpios[[#This Row],[Number of Complaints or Support]]/Datos_Limpios[[#This Row],[Account Length (in months)]]</f>
        <v>6.9444444444444448E-2</v>
      </c>
      <c r="V4859" t="str" cm="1">
        <f t="array" ref="V4859">_xlfn.IFS(H4859&lt;30,"Under 30",H4859&lt;66,"Middle Age",H4859&gt;=66,"Senior")</f>
        <v>Middle Age</v>
      </c>
      <c r="W4859" t="s">
        <v>6825</v>
      </c>
    </row>
    <row r="4860" spans="1:23" x14ac:dyDescent="0.3">
      <c r="A4860" t="s">
        <v>4957</v>
      </c>
      <c r="B4860" t="s">
        <v>17</v>
      </c>
      <c r="C4860">
        <v>24</v>
      </c>
      <c r="D4860">
        <v>2</v>
      </c>
      <c r="E4860" t="s">
        <v>17</v>
      </c>
      <c r="F4860" t="s">
        <v>88</v>
      </c>
      <c r="G4860" t="s">
        <v>6790</v>
      </c>
      <c r="H4860">
        <v>54</v>
      </c>
      <c r="I4860" t="s">
        <v>17</v>
      </c>
      <c r="J4860">
        <v>0</v>
      </c>
      <c r="K4860" t="s">
        <v>24</v>
      </c>
      <c r="L4860" t="s">
        <v>6791</v>
      </c>
      <c r="M4860">
        <v>11</v>
      </c>
      <c r="P4860" s="32">
        <v>44255</v>
      </c>
      <c r="Q4860" s="1">
        <v>9.8611023517037832</v>
      </c>
      <c r="R4860">
        <v>7</v>
      </c>
      <c r="S4860" t="str" cm="1">
        <f t="array" ref="S4860">_xlfn.IFS(R4860=0,"None",R4860&lt;3,"Low",R4860&lt;6,"Medium",R4860&lt;=10,"High")</f>
        <v>High</v>
      </c>
      <c r="T4860" t="str" cm="1">
        <f t="array" ref="T4860">_xlfn.IFS(M4860&lt;=20,"Low",M4860&lt;=50,"Medium",M4860&lt;=90,"High")</f>
        <v>Low</v>
      </c>
      <c r="U4860" s="33">
        <f>Datos_Limpios[[#This Row],[Number of Complaints or Support]]/Datos_Limpios[[#This Row],[Account Length (in months)]]</f>
        <v>0.29166666666666669</v>
      </c>
      <c r="V4860" t="str" cm="1">
        <f t="array" ref="V4860">_xlfn.IFS(H4860&lt;30,"Under 30",H4860&lt;66,"Middle Age",H4860&gt;=66,"Senior")</f>
        <v>Middle Age</v>
      </c>
      <c r="W4860" t="s">
        <v>6825</v>
      </c>
    </row>
    <row r="4861" spans="1:23" x14ac:dyDescent="0.3">
      <c r="A4861" t="s">
        <v>4958</v>
      </c>
      <c r="B4861" t="s">
        <v>23</v>
      </c>
      <c r="C4861">
        <v>9</v>
      </c>
      <c r="D4861">
        <v>2</v>
      </c>
      <c r="E4861" t="s">
        <v>17</v>
      </c>
      <c r="F4861" t="s">
        <v>79</v>
      </c>
      <c r="G4861" t="s">
        <v>19</v>
      </c>
      <c r="H4861">
        <v>37</v>
      </c>
      <c r="I4861" t="s">
        <v>17</v>
      </c>
      <c r="J4861">
        <v>0</v>
      </c>
      <c r="K4861" t="s">
        <v>20</v>
      </c>
      <c r="L4861" t="s">
        <v>6792</v>
      </c>
      <c r="M4861">
        <v>62</v>
      </c>
      <c r="N4861" t="s">
        <v>27</v>
      </c>
      <c r="O4861" t="s">
        <v>208</v>
      </c>
      <c r="P4861" s="32">
        <v>45092</v>
      </c>
      <c r="Q4861" s="1">
        <v>54.595126776220162</v>
      </c>
      <c r="R4861">
        <v>2</v>
      </c>
      <c r="S4861" t="str" cm="1">
        <f t="array" ref="S4861">_xlfn.IFS(R4861=0,"None",R4861&lt;3,"Low",R4861&lt;6,"Medium",R4861&lt;=10,"High")</f>
        <v>Low</v>
      </c>
      <c r="T4861" t="str" cm="1">
        <f t="array" ref="T4861">_xlfn.IFS(M4861&lt;=20,"Low",M4861&lt;=50,"Medium",M4861&lt;=90,"High")</f>
        <v>High</v>
      </c>
      <c r="U4861" s="33">
        <f>Datos_Limpios[[#This Row],[Number of Complaints or Support]]/Datos_Limpios[[#This Row],[Account Length (in months)]]</f>
        <v>0.22222222222222221</v>
      </c>
      <c r="V4861" t="str" cm="1">
        <f t="array" ref="V4861">_xlfn.IFS(H4861&lt;30,"Under 30",H4861&lt;66,"Middle Age",H4861&gt;=66,"Senior")</f>
        <v>Middle Age</v>
      </c>
      <c r="W4861" t="s">
        <v>6826</v>
      </c>
    </row>
    <row r="4862" spans="1:23" x14ac:dyDescent="0.3">
      <c r="A4862" t="s">
        <v>4959</v>
      </c>
      <c r="B4862" t="s">
        <v>23</v>
      </c>
      <c r="C4862">
        <v>44</v>
      </c>
      <c r="D4862">
        <v>5</v>
      </c>
      <c r="E4862" t="s">
        <v>23</v>
      </c>
      <c r="F4862" t="s">
        <v>44</v>
      </c>
      <c r="G4862" t="s">
        <v>6790</v>
      </c>
      <c r="H4862">
        <v>51</v>
      </c>
      <c r="I4862" t="s">
        <v>17</v>
      </c>
      <c r="J4862">
        <v>0</v>
      </c>
      <c r="K4862" t="s">
        <v>20</v>
      </c>
      <c r="L4862" t="s">
        <v>6792</v>
      </c>
      <c r="M4862">
        <v>57</v>
      </c>
      <c r="N4862" t="s">
        <v>76</v>
      </c>
      <c r="O4862" t="s">
        <v>232</v>
      </c>
      <c r="P4862" s="32">
        <v>45166</v>
      </c>
      <c r="Q4862" s="1">
        <v>54.838462751215651</v>
      </c>
      <c r="R4862">
        <v>3</v>
      </c>
      <c r="S4862" t="str" cm="1">
        <f t="array" ref="S4862">_xlfn.IFS(R4862=0,"None",R4862&lt;3,"Low",R4862&lt;6,"Medium",R4862&lt;=10,"High")</f>
        <v>Medium</v>
      </c>
      <c r="T4862" t="str" cm="1">
        <f t="array" ref="T4862">_xlfn.IFS(M4862&lt;=20,"Low",M4862&lt;=50,"Medium",M4862&lt;=90,"High")</f>
        <v>High</v>
      </c>
      <c r="U4862" s="33">
        <f>Datos_Limpios[[#This Row],[Number of Complaints or Support]]/Datos_Limpios[[#This Row],[Account Length (in months)]]</f>
        <v>6.8181818181818177E-2</v>
      </c>
      <c r="V4862" t="str" cm="1">
        <f t="array" ref="V4862">_xlfn.IFS(H4862&lt;30,"Under 30",H4862&lt;66,"Middle Age",H4862&gt;=66,"Senior")</f>
        <v>Middle Age</v>
      </c>
      <c r="W4862" t="s">
        <v>6824</v>
      </c>
    </row>
    <row r="4863" spans="1:23" x14ac:dyDescent="0.3">
      <c r="A4863" t="s">
        <v>4960</v>
      </c>
      <c r="B4863" t="s">
        <v>17</v>
      </c>
      <c r="C4863">
        <v>60</v>
      </c>
      <c r="D4863">
        <v>0</v>
      </c>
      <c r="E4863" t="s">
        <v>23</v>
      </c>
      <c r="F4863" t="s">
        <v>82</v>
      </c>
      <c r="G4863" t="s">
        <v>19</v>
      </c>
      <c r="H4863">
        <v>50</v>
      </c>
      <c r="I4863" t="s">
        <v>17</v>
      </c>
      <c r="J4863">
        <v>0</v>
      </c>
      <c r="K4863" t="s">
        <v>24</v>
      </c>
      <c r="L4863" t="s">
        <v>6791</v>
      </c>
      <c r="M4863">
        <v>38</v>
      </c>
      <c r="P4863" s="32">
        <v>45123</v>
      </c>
      <c r="Q4863" s="1">
        <v>44.08517480368949</v>
      </c>
      <c r="R4863">
        <v>1</v>
      </c>
      <c r="S4863" t="str" cm="1">
        <f t="array" ref="S4863">_xlfn.IFS(R4863=0,"None",R4863&lt;3,"Low",R4863&lt;6,"Medium",R4863&lt;=10,"High")</f>
        <v>Low</v>
      </c>
      <c r="T4863" t="str" cm="1">
        <f t="array" ref="T4863">_xlfn.IFS(M4863&lt;=20,"Low",M4863&lt;=50,"Medium",M4863&lt;=90,"High")</f>
        <v>Medium</v>
      </c>
      <c r="U4863" s="33">
        <f>Datos_Limpios[[#This Row],[Number of Complaints or Support]]/Datos_Limpios[[#This Row],[Account Length (in months)]]</f>
        <v>1.6666666666666666E-2</v>
      </c>
      <c r="V4863" t="str" cm="1">
        <f t="array" ref="V4863">_xlfn.IFS(H4863&lt;30,"Under 30",H4863&lt;66,"Middle Age",H4863&gt;=66,"Senior")</f>
        <v>Middle Age</v>
      </c>
      <c r="W4863" t="s">
        <v>6823</v>
      </c>
    </row>
    <row r="4864" spans="1:23" x14ac:dyDescent="0.3">
      <c r="A4864" t="s">
        <v>4961</v>
      </c>
      <c r="B4864" t="s">
        <v>17</v>
      </c>
      <c r="C4864">
        <v>25</v>
      </c>
      <c r="D4864">
        <v>2</v>
      </c>
      <c r="E4864" t="s">
        <v>17</v>
      </c>
      <c r="F4864" t="s">
        <v>49</v>
      </c>
      <c r="G4864" t="s">
        <v>19</v>
      </c>
      <c r="H4864">
        <v>61</v>
      </c>
      <c r="I4864" t="s">
        <v>23</v>
      </c>
      <c r="J4864">
        <v>6</v>
      </c>
      <c r="K4864" t="s">
        <v>32</v>
      </c>
      <c r="L4864" t="s">
        <v>6794</v>
      </c>
      <c r="M4864">
        <v>9</v>
      </c>
      <c r="P4864" s="32">
        <v>44587</v>
      </c>
      <c r="Q4864" s="1">
        <v>9.854157603987808</v>
      </c>
      <c r="R4864">
        <v>8</v>
      </c>
      <c r="S4864" t="str" cm="1">
        <f t="array" ref="S4864">_xlfn.IFS(R4864=0,"None",R4864&lt;3,"Low",R4864&lt;6,"Medium",R4864&lt;=10,"High")</f>
        <v>High</v>
      </c>
      <c r="T4864" t="str" cm="1">
        <f t="array" ref="T4864">_xlfn.IFS(M4864&lt;=20,"Low",M4864&lt;=50,"Medium",M4864&lt;=90,"High")</f>
        <v>Low</v>
      </c>
      <c r="U4864" s="33">
        <f>Datos_Limpios[[#This Row],[Number of Complaints or Support]]/Datos_Limpios[[#This Row],[Account Length (in months)]]</f>
        <v>0.32</v>
      </c>
      <c r="V4864" t="str" cm="1">
        <f t="array" ref="V4864">_xlfn.IFS(H4864&lt;30,"Under 30",H4864&lt;66,"Middle Age",H4864&gt;=66,"Senior")</f>
        <v>Middle Age</v>
      </c>
      <c r="W4864" t="s">
        <v>6825</v>
      </c>
    </row>
    <row r="4865" spans="1:23" x14ac:dyDescent="0.3">
      <c r="A4865" t="s">
        <v>4962</v>
      </c>
      <c r="B4865" t="s">
        <v>17</v>
      </c>
      <c r="C4865">
        <v>54</v>
      </c>
      <c r="D4865">
        <v>0</v>
      </c>
      <c r="E4865" t="s">
        <v>17</v>
      </c>
      <c r="F4865" t="s">
        <v>101</v>
      </c>
      <c r="G4865" t="s">
        <v>19</v>
      </c>
      <c r="H4865">
        <v>60</v>
      </c>
      <c r="I4865" t="s">
        <v>17</v>
      </c>
      <c r="J4865">
        <v>0</v>
      </c>
      <c r="K4865" t="s">
        <v>32</v>
      </c>
      <c r="L4865" t="s">
        <v>6794</v>
      </c>
      <c r="M4865">
        <v>8</v>
      </c>
      <c r="P4865" s="32">
        <v>44822</v>
      </c>
      <c r="Q4865" s="1">
        <v>7.5149339009369749</v>
      </c>
      <c r="R4865">
        <v>5</v>
      </c>
      <c r="S4865" t="str" cm="1">
        <f t="array" ref="S4865">_xlfn.IFS(R4865=0,"None",R4865&lt;3,"Low",R4865&lt;6,"Medium",R4865&lt;=10,"High")</f>
        <v>Medium</v>
      </c>
      <c r="T4865" t="str" cm="1">
        <f t="array" ref="T4865">_xlfn.IFS(M4865&lt;=20,"Low",M4865&lt;=50,"Medium",M4865&lt;=90,"High")</f>
        <v>Low</v>
      </c>
      <c r="U4865" s="33">
        <f>Datos_Limpios[[#This Row],[Number of Complaints or Support]]/Datos_Limpios[[#This Row],[Account Length (in months)]]</f>
        <v>9.2592592592592587E-2</v>
      </c>
      <c r="V4865" t="str" cm="1">
        <f t="array" ref="V4865">_xlfn.IFS(H4865&lt;30,"Under 30",H4865&lt;66,"Middle Age",H4865&gt;=66,"Senior")</f>
        <v>Middle Age</v>
      </c>
      <c r="W4865" t="s">
        <v>6826</v>
      </c>
    </row>
    <row r="4866" spans="1:23" x14ac:dyDescent="0.3">
      <c r="A4866" t="s">
        <v>4963</v>
      </c>
      <c r="B4866" t="s">
        <v>17</v>
      </c>
      <c r="C4866">
        <v>5</v>
      </c>
      <c r="D4866">
        <v>0</v>
      </c>
      <c r="E4866" t="s">
        <v>17</v>
      </c>
      <c r="F4866" t="s">
        <v>54</v>
      </c>
      <c r="G4866" t="s">
        <v>19</v>
      </c>
      <c r="H4866">
        <v>26</v>
      </c>
      <c r="I4866" t="s">
        <v>17</v>
      </c>
      <c r="J4866">
        <v>0</v>
      </c>
      <c r="K4866" t="s">
        <v>32</v>
      </c>
      <c r="L4866" t="s">
        <v>6791</v>
      </c>
      <c r="M4866">
        <v>9</v>
      </c>
      <c r="P4866" s="32">
        <v>43996</v>
      </c>
      <c r="Q4866" s="1">
        <v>9.6029048479949921</v>
      </c>
      <c r="R4866">
        <v>0</v>
      </c>
      <c r="S4866" t="str" cm="1">
        <f t="array" ref="S4866">_xlfn.IFS(R4866=0,"None",R4866&lt;3,"Low",R4866&lt;6,"Medium",R4866&lt;=10,"High")</f>
        <v>None</v>
      </c>
      <c r="T4866" t="str" cm="1">
        <f t="array" ref="T4866">_xlfn.IFS(M4866&lt;=20,"Low",M4866&lt;=50,"Medium",M4866&lt;=90,"High")</f>
        <v>Low</v>
      </c>
      <c r="U4866" s="33">
        <f>Datos_Limpios[[#This Row],[Number of Complaints or Support]]/Datos_Limpios[[#This Row],[Account Length (in months)]]</f>
        <v>0</v>
      </c>
      <c r="V4866" t="str" cm="1">
        <f t="array" ref="V4866">_xlfn.IFS(H4866&lt;30,"Under 30",H4866&lt;66,"Middle Age",H4866&gt;=66,"Senior")</f>
        <v>Under 30</v>
      </c>
      <c r="W4866" t="s">
        <v>6823</v>
      </c>
    </row>
    <row r="4867" spans="1:23" x14ac:dyDescent="0.3">
      <c r="A4867" t="s">
        <v>4964</v>
      </c>
      <c r="B4867" t="s">
        <v>23</v>
      </c>
      <c r="C4867">
        <v>16</v>
      </c>
      <c r="D4867">
        <v>3</v>
      </c>
      <c r="E4867" t="s">
        <v>23</v>
      </c>
      <c r="F4867" t="s">
        <v>128</v>
      </c>
      <c r="G4867" t="s">
        <v>19</v>
      </c>
      <c r="H4867">
        <v>66</v>
      </c>
      <c r="I4867" t="s">
        <v>17</v>
      </c>
      <c r="J4867">
        <v>0</v>
      </c>
      <c r="K4867" t="s">
        <v>20</v>
      </c>
      <c r="L4867" t="s">
        <v>6792</v>
      </c>
      <c r="M4867">
        <v>50</v>
      </c>
      <c r="N4867" t="s">
        <v>27</v>
      </c>
      <c r="O4867" t="s">
        <v>108</v>
      </c>
      <c r="P4867" s="32">
        <v>44209</v>
      </c>
      <c r="Q4867" s="1">
        <v>49.33450815186751</v>
      </c>
      <c r="R4867">
        <v>4</v>
      </c>
      <c r="S4867" t="str" cm="1">
        <f t="array" ref="S4867">_xlfn.IFS(R4867=0,"None",R4867&lt;3,"Low",R4867&lt;6,"Medium",R4867&lt;=10,"High")</f>
        <v>Medium</v>
      </c>
      <c r="T4867" t="str" cm="1">
        <f t="array" ref="T4867">_xlfn.IFS(M4867&lt;=20,"Low",M4867&lt;=50,"Medium",M4867&lt;=90,"High")</f>
        <v>Medium</v>
      </c>
      <c r="U4867" s="33">
        <f>Datos_Limpios[[#This Row],[Number of Complaints or Support]]/Datos_Limpios[[#This Row],[Account Length (in months)]]</f>
        <v>0.25</v>
      </c>
      <c r="V4867" t="str" cm="1">
        <f t="array" ref="V4867">_xlfn.IFS(H4867&lt;30,"Under 30",H4867&lt;66,"Middle Age",H4867&gt;=66,"Senior")</f>
        <v>Senior</v>
      </c>
      <c r="W4867" t="s">
        <v>6826</v>
      </c>
    </row>
    <row r="4868" spans="1:23" x14ac:dyDescent="0.3">
      <c r="A4868" t="s">
        <v>4965</v>
      </c>
      <c r="B4868" t="s">
        <v>17</v>
      </c>
      <c r="C4868">
        <v>64</v>
      </c>
      <c r="D4868">
        <v>0</v>
      </c>
      <c r="E4868" t="s">
        <v>23</v>
      </c>
      <c r="F4868" t="s">
        <v>123</v>
      </c>
      <c r="G4868" t="s">
        <v>6790</v>
      </c>
      <c r="H4868">
        <v>76</v>
      </c>
      <c r="I4868" t="s">
        <v>17</v>
      </c>
      <c r="J4868">
        <v>0</v>
      </c>
      <c r="K4868" t="s">
        <v>32</v>
      </c>
      <c r="L4868" t="s">
        <v>6791</v>
      </c>
      <c r="M4868">
        <v>37</v>
      </c>
      <c r="P4868" s="32">
        <v>45145</v>
      </c>
      <c r="Q4868" s="1">
        <v>30.322626305023071</v>
      </c>
      <c r="R4868">
        <v>7</v>
      </c>
      <c r="S4868" t="str" cm="1">
        <f t="array" ref="S4868">_xlfn.IFS(R4868=0,"None",R4868&lt;3,"Low",R4868&lt;6,"Medium",R4868&lt;=10,"High")</f>
        <v>High</v>
      </c>
      <c r="T4868" t="str" cm="1">
        <f t="array" ref="T4868">_xlfn.IFS(M4868&lt;=20,"Low",M4868&lt;=50,"Medium",M4868&lt;=90,"High")</f>
        <v>Medium</v>
      </c>
      <c r="U4868" s="33">
        <f>Datos_Limpios[[#This Row],[Number of Complaints or Support]]/Datos_Limpios[[#This Row],[Account Length (in months)]]</f>
        <v>0.109375</v>
      </c>
      <c r="V4868" t="str" cm="1">
        <f t="array" ref="V4868">_xlfn.IFS(H4868&lt;30,"Under 30",H4868&lt;66,"Middle Age",H4868&gt;=66,"Senior")</f>
        <v>Senior</v>
      </c>
      <c r="W4868" t="s">
        <v>6824</v>
      </c>
    </row>
    <row r="4869" spans="1:23" x14ac:dyDescent="0.3">
      <c r="A4869" t="s">
        <v>4966</v>
      </c>
      <c r="B4869" t="s">
        <v>23</v>
      </c>
      <c r="C4869">
        <v>2</v>
      </c>
      <c r="D4869">
        <v>5</v>
      </c>
      <c r="E4869" t="s">
        <v>23</v>
      </c>
      <c r="F4869" t="s">
        <v>54</v>
      </c>
      <c r="G4869" t="s">
        <v>19</v>
      </c>
      <c r="H4869">
        <v>83</v>
      </c>
      <c r="I4869" t="s">
        <v>17</v>
      </c>
      <c r="J4869">
        <v>0</v>
      </c>
      <c r="K4869" t="s">
        <v>20</v>
      </c>
      <c r="L4869" t="s">
        <v>6792</v>
      </c>
      <c r="M4869">
        <v>40</v>
      </c>
      <c r="N4869" t="s">
        <v>50</v>
      </c>
      <c r="O4869" t="s">
        <v>300</v>
      </c>
      <c r="P4869" s="32">
        <v>44152</v>
      </c>
      <c r="Q4869" s="1">
        <v>42.537641883664897</v>
      </c>
      <c r="R4869">
        <v>10</v>
      </c>
      <c r="S4869" t="str" cm="1">
        <f t="array" ref="S4869">_xlfn.IFS(R4869=0,"None",R4869&lt;3,"Low",R4869&lt;6,"Medium",R4869&lt;=10,"High")</f>
        <v>High</v>
      </c>
      <c r="T4869" t="str" cm="1">
        <f t="array" ref="T4869">_xlfn.IFS(M4869&lt;=20,"Low",M4869&lt;=50,"Medium",M4869&lt;=90,"High")</f>
        <v>Medium</v>
      </c>
      <c r="U4869" s="33">
        <f>Datos_Limpios[[#This Row],[Number of Complaints or Support]]/Datos_Limpios[[#This Row],[Account Length (in months)]]</f>
        <v>5</v>
      </c>
      <c r="V4869" t="str" cm="1">
        <f t="array" ref="V4869">_xlfn.IFS(H4869&lt;30,"Under 30",H4869&lt;66,"Middle Age",H4869&gt;=66,"Senior")</f>
        <v>Senior</v>
      </c>
      <c r="W4869" t="s">
        <v>6823</v>
      </c>
    </row>
    <row r="4870" spans="1:23" x14ac:dyDescent="0.3">
      <c r="A4870" t="s">
        <v>4967</v>
      </c>
      <c r="B4870" t="s">
        <v>17</v>
      </c>
      <c r="C4870">
        <v>66</v>
      </c>
      <c r="D4870">
        <v>0</v>
      </c>
      <c r="E4870" t="s">
        <v>23</v>
      </c>
      <c r="F4870" t="s">
        <v>34</v>
      </c>
      <c r="G4870" t="s">
        <v>19</v>
      </c>
      <c r="H4870">
        <v>69</v>
      </c>
      <c r="I4870" t="s">
        <v>17</v>
      </c>
      <c r="J4870">
        <v>0</v>
      </c>
      <c r="K4870" t="s">
        <v>24</v>
      </c>
      <c r="L4870" t="s">
        <v>6792</v>
      </c>
      <c r="M4870">
        <v>26</v>
      </c>
      <c r="P4870" s="32">
        <v>45187</v>
      </c>
      <c r="Q4870" s="1">
        <v>24.53307987777697</v>
      </c>
      <c r="R4870">
        <v>7</v>
      </c>
      <c r="S4870" t="str" cm="1">
        <f t="array" ref="S4870">_xlfn.IFS(R4870=0,"None",R4870&lt;3,"Low",R4870&lt;6,"Medium",R4870&lt;=10,"High")</f>
        <v>High</v>
      </c>
      <c r="T4870" t="str" cm="1">
        <f t="array" ref="T4870">_xlfn.IFS(M4870&lt;=20,"Low",M4870&lt;=50,"Medium",M4870&lt;=90,"High")</f>
        <v>Medium</v>
      </c>
      <c r="U4870" s="33">
        <f>Datos_Limpios[[#This Row],[Number of Complaints or Support]]/Datos_Limpios[[#This Row],[Account Length (in months)]]</f>
        <v>0.10606060606060606</v>
      </c>
      <c r="V4870" t="str" cm="1">
        <f t="array" ref="V4870">_xlfn.IFS(H4870&lt;30,"Under 30",H4870&lt;66,"Middle Age",H4870&gt;=66,"Senior")</f>
        <v>Senior</v>
      </c>
      <c r="W4870" t="s">
        <v>6823</v>
      </c>
    </row>
    <row r="4871" spans="1:23" x14ac:dyDescent="0.3">
      <c r="A4871" t="s">
        <v>4968</v>
      </c>
      <c r="B4871" t="s">
        <v>17</v>
      </c>
      <c r="C4871">
        <v>13</v>
      </c>
      <c r="D4871">
        <v>0</v>
      </c>
      <c r="E4871" t="s">
        <v>23</v>
      </c>
      <c r="F4871" t="s">
        <v>245</v>
      </c>
      <c r="G4871" t="s">
        <v>6790</v>
      </c>
      <c r="H4871">
        <v>36</v>
      </c>
      <c r="I4871" t="s">
        <v>17</v>
      </c>
      <c r="J4871">
        <v>0</v>
      </c>
      <c r="K4871" t="s">
        <v>20</v>
      </c>
      <c r="L4871" t="s">
        <v>6792</v>
      </c>
      <c r="M4871">
        <v>16</v>
      </c>
      <c r="P4871" s="32">
        <v>44909</v>
      </c>
      <c r="Q4871" s="1">
        <v>14.577761247901799</v>
      </c>
      <c r="R4871">
        <v>5</v>
      </c>
      <c r="S4871" t="str" cm="1">
        <f t="array" ref="S4871">_xlfn.IFS(R4871=0,"None",R4871&lt;3,"Low",R4871&lt;6,"Medium",R4871&lt;=10,"High")</f>
        <v>Medium</v>
      </c>
      <c r="T4871" t="str" cm="1">
        <f t="array" ref="T4871">_xlfn.IFS(M4871&lt;=20,"Low",M4871&lt;=50,"Medium",M4871&lt;=90,"High")</f>
        <v>Low</v>
      </c>
      <c r="U4871" s="33">
        <f>Datos_Limpios[[#This Row],[Number of Complaints or Support]]/Datos_Limpios[[#This Row],[Account Length (in months)]]</f>
        <v>0.38461538461538464</v>
      </c>
      <c r="V4871" t="str" cm="1">
        <f t="array" ref="V4871">_xlfn.IFS(H4871&lt;30,"Under 30",H4871&lt;66,"Middle Age",H4871&gt;=66,"Senior")</f>
        <v>Middle Age</v>
      </c>
      <c r="W4871" t="s">
        <v>6823</v>
      </c>
    </row>
    <row r="4872" spans="1:23" x14ac:dyDescent="0.3">
      <c r="A4872" t="s">
        <v>4969</v>
      </c>
      <c r="B4872" t="s">
        <v>17</v>
      </c>
      <c r="C4872">
        <v>21</v>
      </c>
      <c r="D4872">
        <v>0</v>
      </c>
      <c r="E4872" t="s">
        <v>17</v>
      </c>
      <c r="F4872" t="s">
        <v>88</v>
      </c>
      <c r="G4872" t="s">
        <v>19</v>
      </c>
      <c r="H4872">
        <v>48</v>
      </c>
      <c r="I4872" t="s">
        <v>17</v>
      </c>
      <c r="J4872">
        <v>0</v>
      </c>
      <c r="K4872" t="s">
        <v>24</v>
      </c>
      <c r="L4872" t="s">
        <v>6791</v>
      </c>
      <c r="M4872">
        <v>11</v>
      </c>
      <c r="P4872" s="32">
        <v>44186</v>
      </c>
      <c r="Q4872" s="1">
        <v>11.059206467671521</v>
      </c>
      <c r="R4872">
        <v>0</v>
      </c>
      <c r="S4872" t="str" cm="1">
        <f t="array" ref="S4872">_xlfn.IFS(R4872=0,"None",R4872&lt;3,"Low",R4872&lt;6,"Medium",R4872&lt;=10,"High")</f>
        <v>None</v>
      </c>
      <c r="T4872" t="str" cm="1">
        <f t="array" ref="T4872">_xlfn.IFS(M4872&lt;=20,"Low",M4872&lt;=50,"Medium",M4872&lt;=90,"High")</f>
        <v>Low</v>
      </c>
      <c r="U4872" s="33">
        <f>Datos_Limpios[[#This Row],[Number of Complaints or Support]]/Datos_Limpios[[#This Row],[Account Length (in months)]]</f>
        <v>0</v>
      </c>
      <c r="V4872" t="str" cm="1">
        <f t="array" ref="V4872">_xlfn.IFS(H4872&lt;30,"Under 30",H4872&lt;66,"Middle Age",H4872&gt;=66,"Senior")</f>
        <v>Middle Age</v>
      </c>
      <c r="W4872" t="s">
        <v>6825</v>
      </c>
    </row>
    <row r="4873" spans="1:23" x14ac:dyDescent="0.3">
      <c r="A4873" t="s">
        <v>4970</v>
      </c>
      <c r="B4873" t="s">
        <v>17</v>
      </c>
      <c r="C4873">
        <v>29</v>
      </c>
      <c r="D4873">
        <v>0</v>
      </c>
      <c r="E4873" t="s">
        <v>23</v>
      </c>
      <c r="F4873" t="s">
        <v>88</v>
      </c>
      <c r="G4873" t="s">
        <v>6790</v>
      </c>
      <c r="H4873">
        <v>67</v>
      </c>
      <c r="I4873" t="s">
        <v>23</v>
      </c>
      <c r="J4873">
        <v>5</v>
      </c>
      <c r="K4873" t="s">
        <v>20</v>
      </c>
      <c r="L4873" t="s">
        <v>6792</v>
      </c>
      <c r="M4873">
        <v>51</v>
      </c>
      <c r="P4873" s="32">
        <v>44207</v>
      </c>
      <c r="Q4873" s="1">
        <v>42.293853168049168</v>
      </c>
      <c r="R4873">
        <v>1</v>
      </c>
      <c r="S4873" t="str" cm="1">
        <f t="array" ref="S4873">_xlfn.IFS(R4873=0,"None",R4873&lt;3,"Low",R4873&lt;6,"Medium",R4873&lt;=10,"High")</f>
        <v>Low</v>
      </c>
      <c r="T4873" t="str" cm="1">
        <f t="array" ref="T4873">_xlfn.IFS(M4873&lt;=20,"Low",M4873&lt;=50,"Medium",M4873&lt;=90,"High")</f>
        <v>High</v>
      </c>
      <c r="U4873" s="33">
        <f>Datos_Limpios[[#This Row],[Number of Complaints or Support]]/Datos_Limpios[[#This Row],[Account Length (in months)]]</f>
        <v>3.4482758620689655E-2</v>
      </c>
      <c r="V4873" t="str" cm="1">
        <f t="array" ref="V4873">_xlfn.IFS(H4873&lt;30,"Under 30",H4873&lt;66,"Middle Age",H4873&gt;=66,"Senior")</f>
        <v>Senior</v>
      </c>
      <c r="W4873" t="s">
        <v>6825</v>
      </c>
    </row>
    <row r="4874" spans="1:23" x14ac:dyDescent="0.3">
      <c r="A4874" t="s">
        <v>4971</v>
      </c>
      <c r="B4874" t="s">
        <v>17</v>
      </c>
      <c r="C4874">
        <v>21</v>
      </c>
      <c r="D4874">
        <v>1</v>
      </c>
      <c r="E4874" t="s">
        <v>23</v>
      </c>
      <c r="F4874" t="s">
        <v>49</v>
      </c>
      <c r="G4874" t="s">
        <v>19</v>
      </c>
      <c r="H4874">
        <v>48</v>
      </c>
      <c r="I4874" t="s">
        <v>17</v>
      </c>
      <c r="J4874">
        <v>0</v>
      </c>
      <c r="K4874" t="s">
        <v>20</v>
      </c>
      <c r="L4874" t="s">
        <v>6794</v>
      </c>
      <c r="M4874">
        <v>41</v>
      </c>
      <c r="P4874" s="32">
        <v>43990</v>
      </c>
      <c r="Q4874" s="1">
        <v>41.597818078317552</v>
      </c>
      <c r="R4874">
        <v>4</v>
      </c>
      <c r="S4874" t="str" cm="1">
        <f t="array" ref="S4874">_xlfn.IFS(R4874=0,"None",R4874&lt;3,"Low",R4874&lt;6,"Medium",R4874&lt;=10,"High")</f>
        <v>Medium</v>
      </c>
      <c r="T4874" t="str" cm="1">
        <f t="array" ref="T4874">_xlfn.IFS(M4874&lt;=20,"Low",M4874&lt;=50,"Medium",M4874&lt;=90,"High")</f>
        <v>Medium</v>
      </c>
      <c r="U4874" s="33">
        <f>Datos_Limpios[[#This Row],[Number of Complaints or Support]]/Datos_Limpios[[#This Row],[Account Length (in months)]]</f>
        <v>0.19047619047619047</v>
      </c>
      <c r="V4874" t="str" cm="1">
        <f t="array" ref="V4874">_xlfn.IFS(H4874&lt;30,"Under 30",H4874&lt;66,"Middle Age",H4874&gt;=66,"Senior")</f>
        <v>Middle Age</v>
      </c>
      <c r="W4874" t="s">
        <v>6825</v>
      </c>
    </row>
    <row r="4875" spans="1:23" x14ac:dyDescent="0.3">
      <c r="A4875" t="s">
        <v>4972</v>
      </c>
      <c r="B4875" t="s">
        <v>23</v>
      </c>
      <c r="C4875">
        <v>23</v>
      </c>
      <c r="D4875">
        <v>2</v>
      </c>
      <c r="E4875" t="s">
        <v>23</v>
      </c>
      <c r="F4875" t="s">
        <v>94</v>
      </c>
      <c r="G4875" t="s">
        <v>6790</v>
      </c>
      <c r="H4875">
        <v>50</v>
      </c>
      <c r="I4875" t="s">
        <v>17</v>
      </c>
      <c r="J4875">
        <v>0</v>
      </c>
      <c r="K4875" t="s">
        <v>20</v>
      </c>
      <c r="L4875" t="s">
        <v>6792</v>
      </c>
      <c r="M4875">
        <v>27</v>
      </c>
      <c r="N4875" t="s">
        <v>27</v>
      </c>
      <c r="O4875" t="s">
        <v>108</v>
      </c>
      <c r="P4875" s="32">
        <v>44409</v>
      </c>
      <c r="Q4875" s="1">
        <v>28.354261580322881</v>
      </c>
      <c r="R4875">
        <v>0</v>
      </c>
      <c r="S4875" t="str" cm="1">
        <f t="array" ref="S4875">_xlfn.IFS(R4875=0,"None",R4875&lt;3,"Low",R4875&lt;6,"Medium",R4875&lt;=10,"High")</f>
        <v>None</v>
      </c>
      <c r="T4875" t="str" cm="1">
        <f t="array" ref="T4875">_xlfn.IFS(M4875&lt;=20,"Low",M4875&lt;=50,"Medium",M4875&lt;=90,"High")</f>
        <v>Medium</v>
      </c>
      <c r="U4875" s="33">
        <f>Datos_Limpios[[#This Row],[Number of Complaints or Support]]/Datos_Limpios[[#This Row],[Account Length (in months)]]</f>
        <v>0</v>
      </c>
      <c r="V4875" t="str" cm="1">
        <f t="array" ref="V4875">_xlfn.IFS(H4875&lt;30,"Under 30",H4875&lt;66,"Middle Age",H4875&gt;=66,"Senior")</f>
        <v>Middle Age</v>
      </c>
      <c r="W4875" t="s">
        <v>6823</v>
      </c>
    </row>
    <row r="4876" spans="1:23" x14ac:dyDescent="0.3">
      <c r="A4876" t="s">
        <v>4973</v>
      </c>
      <c r="B4876" t="s">
        <v>17</v>
      </c>
      <c r="C4876">
        <v>19</v>
      </c>
      <c r="D4876">
        <v>0</v>
      </c>
      <c r="E4876" t="s">
        <v>23</v>
      </c>
      <c r="F4876" t="s">
        <v>192</v>
      </c>
      <c r="G4876" t="s">
        <v>19</v>
      </c>
      <c r="H4876">
        <v>61</v>
      </c>
      <c r="I4876" t="s">
        <v>17</v>
      </c>
      <c r="J4876">
        <v>0</v>
      </c>
      <c r="K4876" t="s">
        <v>20</v>
      </c>
      <c r="L4876" t="s">
        <v>6792</v>
      </c>
      <c r="M4876">
        <v>36</v>
      </c>
      <c r="P4876" s="32">
        <v>44260</v>
      </c>
      <c r="Q4876" s="1">
        <v>36.834957276047739</v>
      </c>
      <c r="R4876">
        <v>8</v>
      </c>
      <c r="S4876" t="str" cm="1">
        <f t="array" ref="S4876">_xlfn.IFS(R4876=0,"None",R4876&lt;3,"Low",R4876&lt;6,"Medium",R4876&lt;=10,"High")</f>
        <v>High</v>
      </c>
      <c r="T4876" t="str" cm="1">
        <f t="array" ref="T4876">_xlfn.IFS(M4876&lt;=20,"Low",M4876&lt;=50,"Medium",M4876&lt;=90,"High")</f>
        <v>Medium</v>
      </c>
      <c r="U4876" s="33">
        <f>Datos_Limpios[[#This Row],[Number of Complaints or Support]]/Datos_Limpios[[#This Row],[Account Length (in months)]]</f>
        <v>0.42105263157894735</v>
      </c>
      <c r="V4876" t="str" cm="1">
        <f t="array" ref="V4876">_xlfn.IFS(H4876&lt;30,"Under 30",H4876&lt;66,"Middle Age",H4876&gt;=66,"Senior")</f>
        <v>Middle Age</v>
      </c>
      <c r="W4876" t="s">
        <v>6824</v>
      </c>
    </row>
    <row r="4877" spans="1:23" x14ac:dyDescent="0.3">
      <c r="A4877" t="s">
        <v>4974</v>
      </c>
      <c r="B4877" t="s">
        <v>23</v>
      </c>
      <c r="C4877">
        <v>14</v>
      </c>
      <c r="D4877">
        <v>5</v>
      </c>
      <c r="E4877" t="s">
        <v>17</v>
      </c>
      <c r="F4877" t="s">
        <v>26</v>
      </c>
      <c r="G4877" t="s">
        <v>6790</v>
      </c>
      <c r="H4877">
        <v>57</v>
      </c>
      <c r="I4877" t="s">
        <v>23</v>
      </c>
      <c r="J4877">
        <v>3</v>
      </c>
      <c r="K4877" t="s">
        <v>20</v>
      </c>
      <c r="L4877" t="s">
        <v>6792</v>
      </c>
      <c r="M4877">
        <v>10</v>
      </c>
      <c r="N4877" t="s">
        <v>27</v>
      </c>
      <c r="O4877" t="s">
        <v>125</v>
      </c>
      <c r="P4877" s="32">
        <v>44387</v>
      </c>
      <c r="Q4877" s="1">
        <v>8.4412199400200638</v>
      </c>
      <c r="R4877">
        <v>1</v>
      </c>
      <c r="S4877" t="str" cm="1">
        <f t="array" ref="S4877">_xlfn.IFS(R4877=0,"None",R4877&lt;3,"Low",R4877&lt;6,"Medium",R4877&lt;=10,"High")</f>
        <v>Low</v>
      </c>
      <c r="T4877" t="str" cm="1">
        <f t="array" ref="T4877">_xlfn.IFS(M4877&lt;=20,"Low",M4877&lt;=50,"Medium",M4877&lt;=90,"High")</f>
        <v>Low</v>
      </c>
      <c r="U4877" s="33">
        <f>Datos_Limpios[[#This Row],[Number of Complaints or Support]]/Datos_Limpios[[#This Row],[Account Length (in months)]]</f>
        <v>7.1428571428571425E-2</v>
      </c>
      <c r="V4877" t="str" cm="1">
        <f t="array" ref="V4877">_xlfn.IFS(H4877&lt;30,"Under 30",H4877&lt;66,"Middle Age",H4877&gt;=66,"Senior")</f>
        <v>Middle Age</v>
      </c>
      <c r="W4877" t="s">
        <v>6824</v>
      </c>
    </row>
    <row r="4878" spans="1:23" x14ac:dyDescent="0.3">
      <c r="A4878" t="s">
        <v>4975</v>
      </c>
      <c r="B4878" t="s">
        <v>17</v>
      </c>
      <c r="C4878">
        <v>25</v>
      </c>
      <c r="D4878">
        <v>0</v>
      </c>
      <c r="E4878" t="s">
        <v>23</v>
      </c>
      <c r="F4878" t="s">
        <v>42</v>
      </c>
      <c r="G4878" t="s">
        <v>19</v>
      </c>
      <c r="H4878">
        <v>25</v>
      </c>
      <c r="I4878" t="s">
        <v>23</v>
      </c>
      <c r="J4878">
        <v>6</v>
      </c>
      <c r="K4878" t="s">
        <v>20</v>
      </c>
      <c r="L4878" t="s">
        <v>6792</v>
      </c>
      <c r="M4878">
        <v>28</v>
      </c>
      <c r="P4878" s="32">
        <v>44285</v>
      </c>
      <c r="Q4878" s="1">
        <v>27.5475922196472</v>
      </c>
      <c r="R4878">
        <v>0</v>
      </c>
      <c r="S4878" t="str" cm="1">
        <f t="array" ref="S4878">_xlfn.IFS(R4878=0,"None",R4878&lt;3,"Low",R4878&lt;6,"Medium",R4878&lt;=10,"High")</f>
        <v>None</v>
      </c>
      <c r="T4878" t="str" cm="1">
        <f t="array" ref="T4878">_xlfn.IFS(M4878&lt;=20,"Low",M4878&lt;=50,"Medium",M4878&lt;=90,"High")</f>
        <v>Medium</v>
      </c>
      <c r="U4878" s="33">
        <f>Datos_Limpios[[#This Row],[Number of Complaints or Support]]/Datos_Limpios[[#This Row],[Account Length (in months)]]</f>
        <v>0</v>
      </c>
      <c r="V4878" t="str" cm="1">
        <f t="array" ref="V4878">_xlfn.IFS(H4878&lt;30,"Under 30",H4878&lt;66,"Middle Age",H4878&gt;=66,"Senior")</f>
        <v>Under 30</v>
      </c>
      <c r="W4878" t="s">
        <v>6823</v>
      </c>
    </row>
    <row r="4879" spans="1:23" x14ac:dyDescent="0.3">
      <c r="A4879" t="s">
        <v>4976</v>
      </c>
      <c r="B4879" t="s">
        <v>23</v>
      </c>
      <c r="C4879">
        <v>6</v>
      </c>
      <c r="D4879">
        <v>2</v>
      </c>
      <c r="E4879" t="s">
        <v>17</v>
      </c>
      <c r="F4879" t="s">
        <v>101</v>
      </c>
      <c r="G4879" t="s">
        <v>6790</v>
      </c>
      <c r="H4879">
        <v>51</v>
      </c>
      <c r="I4879" t="s">
        <v>17</v>
      </c>
      <c r="J4879">
        <v>0</v>
      </c>
      <c r="K4879" t="s">
        <v>20</v>
      </c>
      <c r="L4879" t="s">
        <v>6792</v>
      </c>
      <c r="M4879">
        <v>7</v>
      </c>
      <c r="N4879" t="s">
        <v>59</v>
      </c>
      <c r="O4879" t="s">
        <v>116</v>
      </c>
      <c r="P4879" s="32">
        <v>44448</v>
      </c>
      <c r="Q4879" s="1">
        <v>8.0785701391864144</v>
      </c>
      <c r="R4879">
        <v>8</v>
      </c>
      <c r="S4879" t="str" cm="1">
        <f t="array" ref="S4879">_xlfn.IFS(R4879=0,"None",R4879&lt;3,"Low",R4879&lt;6,"Medium",R4879&lt;=10,"High")</f>
        <v>High</v>
      </c>
      <c r="T4879" t="str" cm="1">
        <f t="array" ref="T4879">_xlfn.IFS(M4879&lt;=20,"Low",M4879&lt;=50,"Medium",M4879&lt;=90,"High")</f>
        <v>Low</v>
      </c>
      <c r="U4879" s="33">
        <f>Datos_Limpios[[#This Row],[Number of Complaints or Support]]/Datos_Limpios[[#This Row],[Account Length (in months)]]</f>
        <v>1.3333333333333333</v>
      </c>
      <c r="V4879" t="str" cm="1">
        <f t="array" ref="V4879">_xlfn.IFS(H4879&lt;30,"Under 30",H4879&lt;66,"Middle Age",H4879&gt;=66,"Senior")</f>
        <v>Middle Age</v>
      </c>
      <c r="W4879" t="s">
        <v>6826</v>
      </c>
    </row>
    <row r="4880" spans="1:23" x14ac:dyDescent="0.3">
      <c r="A4880" t="s">
        <v>4977</v>
      </c>
      <c r="B4880" t="s">
        <v>23</v>
      </c>
      <c r="C4880">
        <v>20</v>
      </c>
      <c r="D4880">
        <v>5</v>
      </c>
      <c r="E4880" t="s">
        <v>17</v>
      </c>
      <c r="F4880" t="s">
        <v>205</v>
      </c>
      <c r="G4880" t="s">
        <v>19</v>
      </c>
      <c r="H4880">
        <v>20</v>
      </c>
      <c r="I4880" t="s">
        <v>17</v>
      </c>
      <c r="J4880">
        <v>0</v>
      </c>
      <c r="K4880" t="s">
        <v>20</v>
      </c>
      <c r="L4880" t="s">
        <v>6791</v>
      </c>
      <c r="M4880">
        <v>58</v>
      </c>
      <c r="N4880" t="s">
        <v>59</v>
      </c>
      <c r="O4880" t="s">
        <v>116</v>
      </c>
      <c r="P4880" s="32">
        <v>44578</v>
      </c>
      <c r="Q4880" s="1">
        <v>67.549350630153157</v>
      </c>
      <c r="R4880">
        <v>3</v>
      </c>
      <c r="S4880" t="str" cm="1">
        <f t="array" ref="S4880">_xlfn.IFS(R4880=0,"None",R4880&lt;3,"Low",R4880&lt;6,"Medium",R4880&lt;=10,"High")</f>
        <v>Medium</v>
      </c>
      <c r="T4880" t="str" cm="1">
        <f t="array" ref="T4880">_xlfn.IFS(M4880&lt;=20,"Low",M4880&lt;=50,"Medium",M4880&lt;=90,"High")</f>
        <v>High</v>
      </c>
      <c r="U4880" s="33">
        <f>Datos_Limpios[[#This Row],[Number of Complaints or Support]]/Datos_Limpios[[#This Row],[Account Length (in months)]]</f>
        <v>0.15</v>
      </c>
      <c r="V4880" t="str" cm="1">
        <f t="array" ref="V4880">_xlfn.IFS(H4880&lt;30,"Under 30",H4880&lt;66,"Middle Age",H4880&gt;=66,"Senior")</f>
        <v>Under 30</v>
      </c>
      <c r="W4880" t="s">
        <v>6823</v>
      </c>
    </row>
    <row r="4881" spans="1:23" x14ac:dyDescent="0.3">
      <c r="A4881" t="s">
        <v>4978</v>
      </c>
      <c r="B4881" t="s">
        <v>17</v>
      </c>
      <c r="C4881">
        <v>26</v>
      </c>
      <c r="D4881">
        <v>0</v>
      </c>
      <c r="E4881" t="s">
        <v>23</v>
      </c>
      <c r="F4881" t="s">
        <v>123</v>
      </c>
      <c r="G4881" t="s">
        <v>6790</v>
      </c>
      <c r="H4881">
        <v>65</v>
      </c>
      <c r="I4881" t="s">
        <v>17</v>
      </c>
      <c r="J4881">
        <v>0</v>
      </c>
      <c r="K4881" t="s">
        <v>20</v>
      </c>
      <c r="L4881" t="s">
        <v>6794</v>
      </c>
      <c r="M4881">
        <v>25</v>
      </c>
      <c r="P4881" s="32">
        <v>44487</v>
      </c>
      <c r="Q4881" s="1">
        <v>21.528889135220911</v>
      </c>
      <c r="R4881">
        <v>0</v>
      </c>
      <c r="S4881" t="str" cm="1">
        <f t="array" ref="S4881">_xlfn.IFS(R4881=0,"None",R4881&lt;3,"Low",R4881&lt;6,"Medium",R4881&lt;=10,"High")</f>
        <v>None</v>
      </c>
      <c r="T4881" t="str" cm="1">
        <f t="array" ref="T4881">_xlfn.IFS(M4881&lt;=20,"Low",M4881&lt;=50,"Medium",M4881&lt;=90,"High")</f>
        <v>Medium</v>
      </c>
      <c r="U4881" s="33">
        <f>Datos_Limpios[[#This Row],[Number of Complaints or Support]]/Datos_Limpios[[#This Row],[Account Length (in months)]]</f>
        <v>0</v>
      </c>
      <c r="V4881" t="str" cm="1">
        <f t="array" ref="V4881">_xlfn.IFS(H4881&lt;30,"Under 30",H4881&lt;66,"Middle Age",H4881&gt;=66,"Senior")</f>
        <v>Middle Age</v>
      </c>
      <c r="W4881" t="s">
        <v>6824</v>
      </c>
    </row>
    <row r="4882" spans="1:23" x14ac:dyDescent="0.3">
      <c r="A4882" t="s">
        <v>4979</v>
      </c>
      <c r="B4882" t="s">
        <v>17</v>
      </c>
      <c r="C4882">
        <v>6</v>
      </c>
      <c r="D4882">
        <v>0</v>
      </c>
      <c r="E4882" t="s">
        <v>23</v>
      </c>
      <c r="F4882" t="s">
        <v>142</v>
      </c>
      <c r="G4882" t="s">
        <v>6790</v>
      </c>
      <c r="H4882">
        <v>62</v>
      </c>
      <c r="I4882" t="s">
        <v>17</v>
      </c>
      <c r="J4882">
        <v>0</v>
      </c>
      <c r="K4882" t="s">
        <v>20</v>
      </c>
      <c r="L4882" t="s">
        <v>6792</v>
      </c>
      <c r="M4882">
        <v>30</v>
      </c>
      <c r="P4882" s="32">
        <v>43980</v>
      </c>
      <c r="Q4882" s="1">
        <v>33.692830408034098</v>
      </c>
      <c r="R4882">
        <v>9</v>
      </c>
      <c r="S4882" t="str" cm="1">
        <f t="array" ref="S4882">_xlfn.IFS(R4882=0,"None",R4882&lt;3,"Low",R4882&lt;6,"Medium",R4882&lt;=10,"High")</f>
        <v>High</v>
      </c>
      <c r="T4882" t="str" cm="1">
        <f t="array" ref="T4882">_xlfn.IFS(M4882&lt;=20,"Low",M4882&lt;=50,"Medium",M4882&lt;=90,"High")</f>
        <v>Medium</v>
      </c>
      <c r="U4882" s="33">
        <f>Datos_Limpios[[#This Row],[Number of Complaints or Support]]/Datos_Limpios[[#This Row],[Account Length (in months)]]</f>
        <v>1.5</v>
      </c>
      <c r="V4882" t="str" cm="1">
        <f t="array" ref="V4882">_xlfn.IFS(H4882&lt;30,"Under 30",H4882&lt;66,"Middle Age",H4882&gt;=66,"Senior")</f>
        <v>Middle Age</v>
      </c>
      <c r="W4882" t="s">
        <v>6823</v>
      </c>
    </row>
    <row r="4883" spans="1:23" x14ac:dyDescent="0.3">
      <c r="A4883" t="s">
        <v>4980</v>
      </c>
      <c r="B4883" t="s">
        <v>17</v>
      </c>
      <c r="C4883">
        <v>10</v>
      </c>
      <c r="D4883">
        <v>0</v>
      </c>
      <c r="E4883" t="s">
        <v>17</v>
      </c>
      <c r="F4883" t="s">
        <v>179</v>
      </c>
      <c r="G4883" t="s">
        <v>19</v>
      </c>
      <c r="H4883">
        <v>50</v>
      </c>
      <c r="I4883" t="s">
        <v>17</v>
      </c>
      <c r="J4883">
        <v>0</v>
      </c>
      <c r="K4883" t="s">
        <v>20</v>
      </c>
      <c r="L4883" t="s">
        <v>6791</v>
      </c>
      <c r="M4883">
        <v>35</v>
      </c>
      <c r="P4883" s="32">
        <v>44315</v>
      </c>
      <c r="Q4883" s="1">
        <v>35.772494978464039</v>
      </c>
      <c r="R4883">
        <v>8</v>
      </c>
      <c r="S4883" t="str" cm="1">
        <f t="array" ref="S4883">_xlfn.IFS(R4883=0,"None",R4883&lt;3,"Low",R4883&lt;6,"Medium",R4883&lt;=10,"High")</f>
        <v>High</v>
      </c>
      <c r="T4883" t="str" cm="1">
        <f t="array" ref="T4883">_xlfn.IFS(M4883&lt;=20,"Low",M4883&lt;=50,"Medium",M4883&lt;=90,"High")</f>
        <v>Medium</v>
      </c>
      <c r="U4883" s="33">
        <f>Datos_Limpios[[#This Row],[Number of Complaints or Support]]/Datos_Limpios[[#This Row],[Account Length (in months)]]</f>
        <v>0.8</v>
      </c>
      <c r="V4883" t="str" cm="1">
        <f t="array" ref="V4883">_xlfn.IFS(H4883&lt;30,"Under 30",H4883&lt;66,"Middle Age",H4883&gt;=66,"Senior")</f>
        <v>Middle Age</v>
      </c>
      <c r="W4883" t="s">
        <v>6826</v>
      </c>
    </row>
    <row r="4884" spans="1:23" x14ac:dyDescent="0.3">
      <c r="A4884" t="s">
        <v>4981</v>
      </c>
      <c r="B4884" t="s">
        <v>23</v>
      </c>
      <c r="C4884">
        <v>62</v>
      </c>
      <c r="D4884">
        <v>4</v>
      </c>
      <c r="E4884" t="s">
        <v>23</v>
      </c>
      <c r="F4884" t="s">
        <v>79</v>
      </c>
      <c r="G4884" t="s">
        <v>6790</v>
      </c>
      <c r="H4884">
        <v>74</v>
      </c>
      <c r="I4884" t="s">
        <v>17</v>
      </c>
      <c r="J4884">
        <v>0</v>
      </c>
      <c r="K4884" t="s">
        <v>24</v>
      </c>
      <c r="L4884" t="s">
        <v>6792</v>
      </c>
      <c r="M4884">
        <v>56</v>
      </c>
      <c r="N4884" t="s">
        <v>27</v>
      </c>
      <c r="O4884" t="s">
        <v>108</v>
      </c>
      <c r="P4884" s="32">
        <v>44078</v>
      </c>
      <c r="Q4884" s="1">
        <v>62.869208328952922</v>
      </c>
      <c r="R4884">
        <v>3</v>
      </c>
      <c r="S4884" t="str" cm="1">
        <f t="array" ref="S4884">_xlfn.IFS(R4884=0,"None",R4884&lt;3,"Low",R4884&lt;6,"Medium",R4884&lt;=10,"High")</f>
        <v>Medium</v>
      </c>
      <c r="T4884" t="str" cm="1">
        <f t="array" ref="T4884">_xlfn.IFS(M4884&lt;=20,"Low",M4884&lt;=50,"Medium",M4884&lt;=90,"High")</f>
        <v>High</v>
      </c>
      <c r="U4884" s="33">
        <f>Datos_Limpios[[#This Row],[Number of Complaints or Support]]/Datos_Limpios[[#This Row],[Account Length (in months)]]</f>
        <v>4.8387096774193547E-2</v>
      </c>
      <c r="V4884" t="str" cm="1">
        <f t="array" ref="V4884">_xlfn.IFS(H4884&lt;30,"Under 30",H4884&lt;66,"Middle Age",H4884&gt;=66,"Senior")</f>
        <v>Senior</v>
      </c>
      <c r="W4884" t="s">
        <v>6826</v>
      </c>
    </row>
    <row r="4885" spans="1:23" x14ac:dyDescent="0.3">
      <c r="A4885" t="s">
        <v>4982</v>
      </c>
      <c r="B4885" t="s">
        <v>23</v>
      </c>
      <c r="C4885">
        <v>6</v>
      </c>
      <c r="D4885">
        <v>1</v>
      </c>
      <c r="E4885" t="s">
        <v>23</v>
      </c>
      <c r="F4885" t="s">
        <v>29</v>
      </c>
      <c r="G4885" t="s">
        <v>6790</v>
      </c>
      <c r="H4885">
        <v>59</v>
      </c>
      <c r="I4885" t="s">
        <v>23</v>
      </c>
      <c r="J4885">
        <v>3</v>
      </c>
      <c r="K4885" t="s">
        <v>20</v>
      </c>
      <c r="L4885" t="s">
        <v>6792</v>
      </c>
      <c r="M4885">
        <v>24</v>
      </c>
      <c r="N4885" t="s">
        <v>76</v>
      </c>
      <c r="O4885" t="s">
        <v>232</v>
      </c>
      <c r="P4885" s="32">
        <v>44821</v>
      </c>
      <c r="Q4885" s="1">
        <v>20.49558212807958</v>
      </c>
      <c r="R4885">
        <v>2</v>
      </c>
      <c r="S4885" t="str" cm="1">
        <f t="array" ref="S4885">_xlfn.IFS(R4885=0,"None",R4885&lt;3,"Low",R4885&lt;6,"Medium",R4885&lt;=10,"High")</f>
        <v>Low</v>
      </c>
      <c r="T4885" t="str" cm="1">
        <f t="array" ref="T4885">_xlfn.IFS(M4885&lt;=20,"Low",M4885&lt;=50,"Medium",M4885&lt;=90,"High")</f>
        <v>Medium</v>
      </c>
      <c r="U4885" s="33">
        <f>Datos_Limpios[[#This Row],[Number of Complaints or Support]]/Datos_Limpios[[#This Row],[Account Length (in months)]]</f>
        <v>0.33333333333333331</v>
      </c>
      <c r="V4885" t="str" cm="1">
        <f t="array" ref="V4885">_xlfn.IFS(H4885&lt;30,"Under 30",H4885&lt;66,"Middle Age",H4885&gt;=66,"Senior")</f>
        <v>Middle Age</v>
      </c>
      <c r="W4885" t="s">
        <v>6825</v>
      </c>
    </row>
    <row r="4886" spans="1:23" x14ac:dyDescent="0.3">
      <c r="A4886" t="s">
        <v>4983</v>
      </c>
      <c r="B4886" t="s">
        <v>23</v>
      </c>
      <c r="C4886">
        <v>30</v>
      </c>
      <c r="D4886">
        <v>4</v>
      </c>
      <c r="E4886" t="s">
        <v>23</v>
      </c>
      <c r="F4886" t="s">
        <v>94</v>
      </c>
      <c r="G4886" t="s">
        <v>19</v>
      </c>
      <c r="H4886">
        <v>61</v>
      </c>
      <c r="I4886" t="s">
        <v>23</v>
      </c>
      <c r="J4886">
        <v>5</v>
      </c>
      <c r="K4886" t="s">
        <v>20</v>
      </c>
      <c r="L4886" t="s">
        <v>6791</v>
      </c>
      <c r="M4886">
        <v>18</v>
      </c>
      <c r="N4886" t="s">
        <v>50</v>
      </c>
      <c r="O4886" t="s">
        <v>300</v>
      </c>
      <c r="P4886" s="32">
        <v>45264</v>
      </c>
      <c r="Q4886" s="1">
        <v>21.261927498126621</v>
      </c>
      <c r="R4886">
        <v>3</v>
      </c>
      <c r="S4886" t="str" cm="1">
        <f t="array" ref="S4886">_xlfn.IFS(R4886=0,"None",R4886&lt;3,"Low",R4886&lt;6,"Medium",R4886&lt;=10,"High")</f>
        <v>Medium</v>
      </c>
      <c r="T4886" t="str" cm="1">
        <f t="array" ref="T4886">_xlfn.IFS(M4886&lt;=20,"Low",M4886&lt;=50,"Medium",M4886&lt;=90,"High")</f>
        <v>Low</v>
      </c>
      <c r="U4886" s="33">
        <f>Datos_Limpios[[#This Row],[Number of Complaints or Support]]/Datos_Limpios[[#This Row],[Account Length (in months)]]</f>
        <v>0.1</v>
      </c>
      <c r="V4886" t="str" cm="1">
        <f t="array" ref="V4886">_xlfn.IFS(H4886&lt;30,"Under 30",H4886&lt;66,"Middle Age",H4886&gt;=66,"Senior")</f>
        <v>Middle Age</v>
      </c>
      <c r="W4886" t="s">
        <v>6823</v>
      </c>
    </row>
    <row r="4887" spans="1:23" x14ac:dyDescent="0.3">
      <c r="A4887" t="s">
        <v>4984</v>
      </c>
      <c r="B4887" t="s">
        <v>17</v>
      </c>
      <c r="C4887">
        <v>64</v>
      </c>
      <c r="D4887">
        <v>0</v>
      </c>
      <c r="E4887" t="s">
        <v>23</v>
      </c>
      <c r="F4887" t="s">
        <v>44</v>
      </c>
      <c r="G4887" t="s">
        <v>19</v>
      </c>
      <c r="H4887">
        <v>34</v>
      </c>
      <c r="I4887" t="s">
        <v>17</v>
      </c>
      <c r="J4887">
        <v>0</v>
      </c>
      <c r="K4887" t="s">
        <v>32</v>
      </c>
      <c r="L4887" t="s">
        <v>6792</v>
      </c>
      <c r="M4887">
        <v>52</v>
      </c>
      <c r="P4887" s="32">
        <v>44418</v>
      </c>
      <c r="Q4887" s="1">
        <v>48.08686412257687</v>
      </c>
      <c r="R4887">
        <v>6</v>
      </c>
      <c r="S4887" t="str" cm="1">
        <f t="array" ref="S4887">_xlfn.IFS(R4887=0,"None",R4887&lt;3,"Low",R4887&lt;6,"Medium",R4887&lt;=10,"High")</f>
        <v>High</v>
      </c>
      <c r="T4887" t="str" cm="1">
        <f t="array" ref="T4887">_xlfn.IFS(M4887&lt;=20,"Low",M4887&lt;=50,"Medium",M4887&lt;=90,"High")</f>
        <v>High</v>
      </c>
      <c r="U4887" s="33">
        <f>Datos_Limpios[[#This Row],[Number of Complaints or Support]]/Datos_Limpios[[#This Row],[Account Length (in months)]]</f>
        <v>9.375E-2</v>
      </c>
      <c r="V4887" t="str" cm="1">
        <f t="array" ref="V4887">_xlfn.IFS(H4887&lt;30,"Under 30",H4887&lt;66,"Middle Age",H4887&gt;=66,"Senior")</f>
        <v>Middle Age</v>
      </c>
      <c r="W4887" t="s">
        <v>6824</v>
      </c>
    </row>
    <row r="4888" spans="1:23" x14ac:dyDescent="0.3">
      <c r="A4888" t="s">
        <v>4985</v>
      </c>
      <c r="B4888" t="s">
        <v>23</v>
      </c>
      <c r="C4888">
        <v>20</v>
      </c>
      <c r="D4888">
        <v>3</v>
      </c>
      <c r="E4888" t="s">
        <v>23</v>
      </c>
      <c r="F4888" t="s">
        <v>47</v>
      </c>
      <c r="G4888" t="s">
        <v>19</v>
      </c>
      <c r="H4888">
        <v>65</v>
      </c>
      <c r="I4888" t="s">
        <v>17</v>
      </c>
      <c r="J4888">
        <v>0</v>
      </c>
      <c r="K4888" t="s">
        <v>20</v>
      </c>
      <c r="L4888" t="s">
        <v>6791</v>
      </c>
      <c r="M4888">
        <v>42</v>
      </c>
      <c r="N4888" t="s">
        <v>76</v>
      </c>
      <c r="O4888" t="s">
        <v>77</v>
      </c>
      <c r="P4888" s="32">
        <v>44048</v>
      </c>
      <c r="Q4888" s="1">
        <v>35.726980467118203</v>
      </c>
      <c r="R4888">
        <v>9</v>
      </c>
      <c r="S4888" t="str" cm="1">
        <f t="array" ref="S4888">_xlfn.IFS(R4888=0,"None",R4888&lt;3,"Low",R4888&lt;6,"Medium",R4888&lt;=10,"High")</f>
        <v>High</v>
      </c>
      <c r="T4888" t="str" cm="1">
        <f t="array" ref="T4888">_xlfn.IFS(M4888&lt;=20,"Low",M4888&lt;=50,"Medium",M4888&lt;=90,"High")</f>
        <v>Medium</v>
      </c>
      <c r="U4888" s="33">
        <f>Datos_Limpios[[#This Row],[Number of Complaints or Support]]/Datos_Limpios[[#This Row],[Account Length (in months)]]</f>
        <v>0.45</v>
      </c>
      <c r="V4888" t="str" cm="1">
        <f t="array" ref="V4888">_xlfn.IFS(H4888&lt;30,"Under 30",H4888&lt;66,"Middle Age",H4888&gt;=66,"Senior")</f>
        <v>Middle Age</v>
      </c>
      <c r="W4888" t="s">
        <v>6824</v>
      </c>
    </row>
    <row r="4889" spans="1:23" x14ac:dyDescent="0.3">
      <c r="A4889" t="s">
        <v>4986</v>
      </c>
      <c r="B4889" t="s">
        <v>17</v>
      </c>
      <c r="C4889">
        <v>23</v>
      </c>
      <c r="D4889">
        <v>2</v>
      </c>
      <c r="E4889" t="s">
        <v>23</v>
      </c>
      <c r="F4889" t="s">
        <v>128</v>
      </c>
      <c r="G4889" t="s">
        <v>6790</v>
      </c>
      <c r="H4889">
        <v>59</v>
      </c>
      <c r="I4889" t="s">
        <v>17</v>
      </c>
      <c r="J4889">
        <v>0</v>
      </c>
      <c r="K4889" t="s">
        <v>24</v>
      </c>
      <c r="L4889" t="s">
        <v>6792</v>
      </c>
      <c r="M4889">
        <v>34</v>
      </c>
      <c r="P4889" s="32">
        <v>45156</v>
      </c>
      <c r="Q4889" s="1">
        <v>34.274540908625887</v>
      </c>
      <c r="R4889">
        <v>4</v>
      </c>
      <c r="S4889" t="str" cm="1">
        <f t="array" ref="S4889">_xlfn.IFS(R4889=0,"None",R4889&lt;3,"Low",R4889&lt;6,"Medium",R4889&lt;=10,"High")</f>
        <v>Medium</v>
      </c>
      <c r="T4889" t="str" cm="1">
        <f t="array" ref="T4889">_xlfn.IFS(M4889&lt;=20,"Low",M4889&lt;=50,"Medium",M4889&lt;=90,"High")</f>
        <v>Medium</v>
      </c>
      <c r="U4889" s="33">
        <f>Datos_Limpios[[#This Row],[Number of Complaints or Support]]/Datos_Limpios[[#This Row],[Account Length (in months)]]</f>
        <v>0.17391304347826086</v>
      </c>
      <c r="V4889" t="str" cm="1">
        <f t="array" ref="V4889">_xlfn.IFS(H4889&lt;30,"Under 30",H4889&lt;66,"Middle Age",H4889&gt;=66,"Senior")</f>
        <v>Middle Age</v>
      </c>
      <c r="W4889" t="s">
        <v>6826</v>
      </c>
    </row>
    <row r="4890" spans="1:23" x14ac:dyDescent="0.3">
      <c r="A4890" t="s">
        <v>4987</v>
      </c>
      <c r="B4890" t="s">
        <v>23</v>
      </c>
      <c r="C4890">
        <v>13</v>
      </c>
      <c r="D4890">
        <v>1</v>
      </c>
      <c r="E4890" t="s">
        <v>23</v>
      </c>
      <c r="F4890" t="s">
        <v>38</v>
      </c>
      <c r="G4890" t="s">
        <v>6790</v>
      </c>
      <c r="H4890">
        <v>41</v>
      </c>
      <c r="I4890" t="s">
        <v>17</v>
      </c>
      <c r="J4890">
        <v>0</v>
      </c>
      <c r="K4890" t="s">
        <v>20</v>
      </c>
      <c r="L4890" t="s">
        <v>6792</v>
      </c>
      <c r="M4890">
        <v>42</v>
      </c>
      <c r="N4890" t="s">
        <v>59</v>
      </c>
      <c r="O4890" t="s">
        <v>116</v>
      </c>
      <c r="P4890" s="32">
        <v>44368</v>
      </c>
      <c r="Q4890" s="1">
        <v>45.637376115177261</v>
      </c>
      <c r="R4890">
        <v>3</v>
      </c>
      <c r="S4890" t="str" cm="1">
        <f t="array" ref="S4890">_xlfn.IFS(R4890=0,"None",R4890&lt;3,"Low",R4890&lt;6,"Medium",R4890&lt;=10,"High")</f>
        <v>Medium</v>
      </c>
      <c r="T4890" t="str" cm="1">
        <f t="array" ref="T4890">_xlfn.IFS(M4890&lt;=20,"Low",M4890&lt;=50,"Medium",M4890&lt;=90,"High")</f>
        <v>Medium</v>
      </c>
      <c r="U4890" s="33">
        <f>Datos_Limpios[[#This Row],[Number of Complaints or Support]]/Datos_Limpios[[#This Row],[Account Length (in months)]]</f>
        <v>0.23076923076923078</v>
      </c>
      <c r="V4890" t="str" cm="1">
        <f t="array" ref="V4890">_xlfn.IFS(H4890&lt;30,"Under 30",H4890&lt;66,"Middle Age",H4890&gt;=66,"Senior")</f>
        <v>Middle Age</v>
      </c>
      <c r="W4890" t="s">
        <v>6825</v>
      </c>
    </row>
    <row r="4891" spans="1:23" x14ac:dyDescent="0.3">
      <c r="A4891" t="s">
        <v>4988</v>
      </c>
      <c r="B4891" t="s">
        <v>17</v>
      </c>
      <c r="C4891">
        <v>26</v>
      </c>
      <c r="D4891">
        <v>0</v>
      </c>
      <c r="E4891" t="s">
        <v>17</v>
      </c>
      <c r="F4891" t="s">
        <v>179</v>
      </c>
      <c r="G4891" t="s">
        <v>19</v>
      </c>
      <c r="H4891">
        <v>35</v>
      </c>
      <c r="I4891" t="s">
        <v>17</v>
      </c>
      <c r="J4891">
        <v>0</v>
      </c>
      <c r="K4891" t="s">
        <v>24</v>
      </c>
      <c r="L4891" t="s">
        <v>6791</v>
      </c>
      <c r="M4891">
        <v>10</v>
      </c>
      <c r="P4891" s="32">
        <v>44025</v>
      </c>
      <c r="Q4891" s="1">
        <v>11.226935441309591</v>
      </c>
      <c r="R4891">
        <v>5</v>
      </c>
      <c r="S4891" t="str" cm="1">
        <f t="array" ref="S4891">_xlfn.IFS(R4891=0,"None",R4891&lt;3,"Low",R4891&lt;6,"Medium",R4891&lt;=10,"High")</f>
        <v>Medium</v>
      </c>
      <c r="T4891" t="str" cm="1">
        <f t="array" ref="T4891">_xlfn.IFS(M4891&lt;=20,"Low",M4891&lt;=50,"Medium",M4891&lt;=90,"High")</f>
        <v>Low</v>
      </c>
      <c r="U4891" s="33">
        <f>Datos_Limpios[[#This Row],[Number of Complaints or Support]]/Datos_Limpios[[#This Row],[Account Length (in months)]]</f>
        <v>0.19230769230769232</v>
      </c>
      <c r="V4891" t="str" cm="1">
        <f t="array" ref="V4891">_xlfn.IFS(H4891&lt;30,"Under 30",H4891&lt;66,"Middle Age",H4891&gt;=66,"Senior")</f>
        <v>Middle Age</v>
      </c>
      <c r="W4891" t="s">
        <v>6826</v>
      </c>
    </row>
    <row r="4892" spans="1:23" x14ac:dyDescent="0.3">
      <c r="A4892" t="s">
        <v>4989</v>
      </c>
      <c r="B4892" t="s">
        <v>17</v>
      </c>
      <c r="C4892">
        <v>48</v>
      </c>
      <c r="D4892">
        <v>1</v>
      </c>
      <c r="E4892" t="s">
        <v>23</v>
      </c>
      <c r="F4892" t="s">
        <v>38</v>
      </c>
      <c r="G4892" t="s">
        <v>6790</v>
      </c>
      <c r="H4892">
        <v>24</v>
      </c>
      <c r="I4892" t="s">
        <v>17</v>
      </c>
      <c r="J4892">
        <v>0</v>
      </c>
      <c r="K4892" t="s">
        <v>20</v>
      </c>
      <c r="L4892" t="s">
        <v>6792</v>
      </c>
      <c r="M4892">
        <v>16</v>
      </c>
      <c r="P4892" s="32">
        <v>44308</v>
      </c>
      <c r="Q4892" s="1">
        <v>13.230672902646219</v>
      </c>
      <c r="R4892">
        <v>8</v>
      </c>
      <c r="S4892" t="str" cm="1">
        <f t="array" ref="S4892">_xlfn.IFS(R4892=0,"None",R4892&lt;3,"Low",R4892&lt;6,"Medium",R4892&lt;=10,"High")</f>
        <v>High</v>
      </c>
      <c r="T4892" t="str" cm="1">
        <f t="array" ref="T4892">_xlfn.IFS(M4892&lt;=20,"Low",M4892&lt;=50,"Medium",M4892&lt;=90,"High")</f>
        <v>Low</v>
      </c>
      <c r="U4892" s="33">
        <f>Datos_Limpios[[#This Row],[Number of Complaints or Support]]/Datos_Limpios[[#This Row],[Account Length (in months)]]</f>
        <v>0.16666666666666666</v>
      </c>
      <c r="V4892" t="str" cm="1">
        <f t="array" ref="V4892">_xlfn.IFS(H4892&lt;30,"Under 30",H4892&lt;66,"Middle Age",H4892&gt;=66,"Senior")</f>
        <v>Under 30</v>
      </c>
      <c r="W4892" t="s">
        <v>6825</v>
      </c>
    </row>
    <row r="4893" spans="1:23" x14ac:dyDescent="0.3">
      <c r="A4893" t="s">
        <v>4990</v>
      </c>
      <c r="B4893" t="s">
        <v>17</v>
      </c>
      <c r="C4893">
        <v>4</v>
      </c>
      <c r="D4893">
        <v>1</v>
      </c>
      <c r="E4893" t="s">
        <v>23</v>
      </c>
      <c r="F4893" t="s">
        <v>42</v>
      </c>
      <c r="G4893" t="s">
        <v>19</v>
      </c>
      <c r="H4893">
        <v>53</v>
      </c>
      <c r="I4893" t="s">
        <v>17</v>
      </c>
      <c r="J4893">
        <v>0</v>
      </c>
      <c r="K4893" t="s">
        <v>20</v>
      </c>
      <c r="L4893" t="s">
        <v>6792</v>
      </c>
      <c r="M4893">
        <v>14</v>
      </c>
      <c r="P4893" s="32">
        <v>44898</v>
      </c>
      <c r="Q4893" s="1">
        <v>15.563877993066599</v>
      </c>
      <c r="R4893">
        <v>1</v>
      </c>
      <c r="S4893" t="str" cm="1">
        <f t="array" ref="S4893">_xlfn.IFS(R4893=0,"None",R4893&lt;3,"Low",R4893&lt;6,"Medium",R4893&lt;=10,"High")</f>
        <v>Low</v>
      </c>
      <c r="T4893" t="str" cm="1">
        <f t="array" ref="T4893">_xlfn.IFS(M4893&lt;=20,"Low",M4893&lt;=50,"Medium",M4893&lt;=90,"High")</f>
        <v>Low</v>
      </c>
      <c r="U4893" s="33">
        <f>Datos_Limpios[[#This Row],[Number of Complaints or Support]]/Datos_Limpios[[#This Row],[Account Length (in months)]]</f>
        <v>0.25</v>
      </c>
      <c r="V4893" t="str" cm="1">
        <f t="array" ref="V4893">_xlfn.IFS(H4893&lt;30,"Under 30",H4893&lt;66,"Middle Age",H4893&gt;=66,"Senior")</f>
        <v>Middle Age</v>
      </c>
      <c r="W4893" t="s">
        <v>6823</v>
      </c>
    </row>
    <row r="4894" spans="1:23" x14ac:dyDescent="0.3">
      <c r="A4894" t="s">
        <v>4991</v>
      </c>
      <c r="B4894" t="s">
        <v>23</v>
      </c>
      <c r="C4894">
        <v>1</v>
      </c>
      <c r="D4894">
        <v>2</v>
      </c>
      <c r="E4894" t="s">
        <v>23</v>
      </c>
      <c r="F4894" t="s">
        <v>44</v>
      </c>
      <c r="G4894" t="s">
        <v>19</v>
      </c>
      <c r="H4894">
        <v>21</v>
      </c>
      <c r="I4894" t="s">
        <v>17</v>
      </c>
      <c r="J4894">
        <v>0</v>
      </c>
      <c r="K4894" t="s">
        <v>20</v>
      </c>
      <c r="L4894" t="s">
        <v>6791</v>
      </c>
      <c r="M4894">
        <v>26</v>
      </c>
      <c r="N4894" t="s">
        <v>27</v>
      </c>
      <c r="O4894" t="s">
        <v>125</v>
      </c>
      <c r="P4894" s="32">
        <v>43841</v>
      </c>
      <c r="Q4894" s="1">
        <v>22.130112965737919</v>
      </c>
      <c r="R4894">
        <v>5</v>
      </c>
      <c r="S4894" t="str" cm="1">
        <f t="array" ref="S4894">_xlfn.IFS(R4894=0,"None",R4894&lt;3,"Low",R4894&lt;6,"Medium",R4894&lt;=10,"High")</f>
        <v>Medium</v>
      </c>
      <c r="T4894" t="str" cm="1">
        <f t="array" ref="T4894">_xlfn.IFS(M4894&lt;=20,"Low",M4894&lt;=50,"Medium",M4894&lt;=90,"High")</f>
        <v>Medium</v>
      </c>
      <c r="U4894" s="33">
        <f>Datos_Limpios[[#This Row],[Number of Complaints or Support]]/Datos_Limpios[[#This Row],[Account Length (in months)]]</f>
        <v>5</v>
      </c>
      <c r="V4894" t="str" cm="1">
        <f t="array" ref="V4894">_xlfn.IFS(H4894&lt;30,"Under 30",H4894&lt;66,"Middle Age",H4894&gt;=66,"Senior")</f>
        <v>Under 30</v>
      </c>
      <c r="W4894" t="s">
        <v>6824</v>
      </c>
    </row>
    <row r="4895" spans="1:23" x14ac:dyDescent="0.3">
      <c r="A4895" t="s">
        <v>4992</v>
      </c>
      <c r="B4895" t="s">
        <v>17</v>
      </c>
      <c r="C4895">
        <v>54</v>
      </c>
      <c r="D4895">
        <v>0</v>
      </c>
      <c r="E4895" t="s">
        <v>23</v>
      </c>
      <c r="F4895" t="s">
        <v>52</v>
      </c>
      <c r="G4895" t="s">
        <v>6790</v>
      </c>
      <c r="H4895">
        <v>69</v>
      </c>
      <c r="I4895" t="s">
        <v>17</v>
      </c>
      <c r="J4895">
        <v>0</v>
      </c>
      <c r="K4895" t="s">
        <v>24</v>
      </c>
      <c r="L4895" t="s">
        <v>6792</v>
      </c>
      <c r="M4895">
        <v>36</v>
      </c>
      <c r="P4895" s="32">
        <v>45174</v>
      </c>
      <c r="Q4895" s="1">
        <v>29.776638316663359</v>
      </c>
      <c r="R4895">
        <v>3</v>
      </c>
      <c r="S4895" t="str" cm="1">
        <f t="array" ref="S4895">_xlfn.IFS(R4895=0,"None",R4895&lt;3,"Low",R4895&lt;6,"Medium",R4895&lt;=10,"High")</f>
        <v>Medium</v>
      </c>
      <c r="T4895" t="str" cm="1">
        <f t="array" ref="T4895">_xlfn.IFS(M4895&lt;=20,"Low",M4895&lt;=50,"Medium",M4895&lt;=90,"High")</f>
        <v>Medium</v>
      </c>
      <c r="U4895" s="33">
        <f>Datos_Limpios[[#This Row],[Number of Complaints or Support]]/Datos_Limpios[[#This Row],[Account Length (in months)]]</f>
        <v>5.5555555555555552E-2</v>
      </c>
      <c r="V4895" t="str" cm="1">
        <f t="array" ref="V4895">_xlfn.IFS(H4895&lt;30,"Under 30",H4895&lt;66,"Middle Age",H4895&gt;=66,"Senior")</f>
        <v>Senior</v>
      </c>
      <c r="W4895" t="s">
        <v>6824</v>
      </c>
    </row>
    <row r="4896" spans="1:23" x14ac:dyDescent="0.3">
      <c r="A4896" t="s">
        <v>4993</v>
      </c>
      <c r="B4896" t="s">
        <v>17</v>
      </c>
      <c r="C4896">
        <v>45</v>
      </c>
      <c r="D4896">
        <v>0</v>
      </c>
      <c r="E4896" t="s">
        <v>23</v>
      </c>
      <c r="F4896" t="s">
        <v>31</v>
      </c>
      <c r="G4896" t="s">
        <v>19</v>
      </c>
      <c r="H4896">
        <v>45</v>
      </c>
      <c r="I4896" t="s">
        <v>17</v>
      </c>
      <c r="J4896">
        <v>0</v>
      </c>
      <c r="K4896" t="s">
        <v>20</v>
      </c>
      <c r="L4896" t="s">
        <v>6791</v>
      </c>
      <c r="M4896">
        <v>36</v>
      </c>
      <c r="P4896" s="32">
        <v>45008</v>
      </c>
      <c r="Q4896" s="1">
        <v>38.058813999974412</v>
      </c>
      <c r="R4896">
        <v>10</v>
      </c>
      <c r="S4896" t="str" cm="1">
        <f t="array" ref="S4896">_xlfn.IFS(R4896=0,"None",R4896&lt;3,"Low",R4896&lt;6,"Medium",R4896&lt;=10,"High")</f>
        <v>High</v>
      </c>
      <c r="T4896" t="str" cm="1">
        <f t="array" ref="T4896">_xlfn.IFS(M4896&lt;=20,"Low",M4896&lt;=50,"Medium",M4896&lt;=90,"High")</f>
        <v>Medium</v>
      </c>
      <c r="U4896" s="33">
        <f>Datos_Limpios[[#This Row],[Number of Complaints or Support]]/Datos_Limpios[[#This Row],[Account Length (in months)]]</f>
        <v>0.22222222222222221</v>
      </c>
      <c r="V4896" t="str" cm="1">
        <f t="array" ref="V4896">_xlfn.IFS(H4896&lt;30,"Under 30",H4896&lt;66,"Middle Age",H4896&gt;=66,"Senior")</f>
        <v>Middle Age</v>
      </c>
      <c r="W4896" t="s">
        <v>6826</v>
      </c>
    </row>
    <row r="4897" spans="1:23" x14ac:dyDescent="0.3">
      <c r="A4897" t="s">
        <v>4994</v>
      </c>
      <c r="B4897" t="s">
        <v>17</v>
      </c>
      <c r="C4897">
        <v>63</v>
      </c>
      <c r="D4897">
        <v>0</v>
      </c>
      <c r="E4897" t="s">
        <v>23</v>
      </c>
      <c r="F4897" t="s">
        <v>179</v>
      </c>
      <c r="G4897" t="s">
        <v>6790</v>
      </c>
      <c r="H4897">
        <v>47</v>
      </c>
      <c r="I4897" t="s">
        <v>23</v>
      </c>
      <c r="J4897">
        <v>3</v>
      </c>
      <c r="K4897" t="s">
        <v>32</v>
      </c>
      <c r="L4897" t="s">
        <v>6792</v>
      </c>
      <c r="M4897">
        <v>39</v>
      </c>
      <c r="P4897" s="32">
        <v>43955</v>
      </c>
      <c r="Q4897" s="1">
        <v>34.065243095277523</v>
      </c>
      <c r="R4897">
        <v>1</v>
      </c>
      <c r="S4897" t="str" cm="1">
        <f t="array" ref="S4897">_xlfn.IFS(R4897=0,"None",R4897&lt;3,"Low",R4897&lt;6,"Medium",R4897&lt;=10,"High")</f>
        <v>Low</v>
      </c>
      <c r="T4897" t="str" cm="1">
        <f t="array" ref="T4897">_xlfn.IFS(M4897&lt;=20,"Low",M4897&lt;=50,"Medium",M4897&lt;=90,"High")</f>
        <v>Medium</v>
      </c>
      <c r="U4897" s="33">
        <f>Datos_Limpios[[#This Row],[Number of Complaints or Support]]/Datos_Limpios[[#This Row],[Account Length (in months)]]</f>
        <v>1.5873015873015872E-2</v>
      </c>
      <c r="V4897" t="str" cm="1">
        <f t="array" ref="V4897">_xlfn.IFS(H4897&lt;30,"Under 30",H4897&lt;66,"Middle Age",H4897&gt;=66,"Senior")</f>
        <v>Middle Age</v>
      </c>
      <c r="W4897" t="s">
        <v>6826</v>
      </c>
    </row>
    <row r="4898" spans="1:23" x14ac:dyDescent="0.3">
      <c r="A4898" t="s">
        <v>4995</v>
      </c>
      <c r="B4898" t="s">
        <v>17</v>
      </c>
      <c r="C4898">
        <v>73</v>
      </c>
      <c r="D4898">
        <v>1</v>
      </c>
      <c r="E4898" t="s">
        <v>17</v>
      </c>
      <c r="F4898" t="s">
        <v>202</v>
      </c>
      <c r="G4898" t="s">
        <v>19</v>
      </c>
      <c r="H4898">
        <v>58</v>
      </c>
      <c r="I4898" t="s">
        <v>23</v>
      </c>
      <c r="J4898">
        <v>2</v>
      </c>
      <c r="K4898" t="s">
        <v>32</v>
      </c>
      <c r="L4898" t="s">
        <v>6792</v>
      </c>
      <c r="M4898">
        <v>11</v>
      </c>
      <c r="P4898" s="32">
        <v>44246</v>
      </c>
      <c r="Q4898" s="1">
        <v>9.9357241784675949</v>
      </c>
      <c r="R4898">
        <v>5</v>
      </c>
      <c r="S4898" t="str" cm="1">
        <f t="array" ref="S4898">_xlfn.IFS(R4898=0,"None",R4898&lt;3,"Low",R4898&lt;6,"Medium",R4898&lt;=10,"High")</f>
        <v>Medium</v>
      </c>
      <c r="T4898" t="str" cm="1">
        <f t="array" ref="T4898">_xlfn.IFS(M4898&lt;=20,"Low",M4898&lt;=50,"Medium",M4898&lt;=90,"High")</f>
        <v>Low</v>
      </c>
      <c r="U4898" s="33">
        <f>Datos_Limpios[[#This Row],[Number of Complaints or Support]]/Datos_Limpios[[#This Row],[Account Length (in months)]]</f>
        <v>6.8493150684931503E-2</v>
      </c>
      <c r="V4898" t="str" cm="1">
        <f t="array" ref="V4898">_xlfn.IFS(H4898&lt;30,"Under 30",H4898&lt;66,"Middle Age",H4898&gt;=66,"Senior")</f>
        <v>Middle Age</v>
      </c>
      <c r="W4898" t="s">
        <v>6825</v>
      </c>
    </row>
    <row r="4899" spans="1:23" x14ac:dyDescent="0.3">
      <c r="A4899" t="s">
        <v>4996</v>
      </c>
      <c r="B4899" t="s">
        <v>17</v>
      </c>
      <c r="C4899">
        <v>28</v>
      </c>
      <c r="D4899">
        <v>0</v>
      </c>
      <c r="E4899" t="s">
        <v>23</v>
      </c>
      <c r="F4899" t="s">
        <v>148</v>
      </c>
      <c r="G4899" t="s">
        <v>19</v>
      </c>
      <c r="H4899">
        <v>66</v>
      </c>
      <c r="I4899" t="s">
        <v>17</v>
      </c>
      <c r="J4899">
        <v>0</v>
      </c>
      <c r="K4899" t="s">
        <v>20</v>
      </c>
      <c r="L4899" t="s">
        <v>6792</v>
      </c>
      <c r="M4899">
        <v>51</v>
      </c>
      <c r="P4899" s="32">
        <v>45154</v>
      </c>
      <c r="Q4899" s="1">
        <v>60.195976358441982</v>
      </c>
      <c r="R4899">
        <v>8</v>
      </c>
      <c r="S4899" t="str" cm="1">
        <f t="array" ref="S4899">_xlfn.IFS(R4899=0,"None",R4899&lt;3,"Low",R4899&lt;6,"Medium",R4899&lt;=10,"High")</f>
        <v>High</v>
      </c>
      <c r="T4899" t="str" cm="1">
        <f t="array" ref="T4899">_xlfn.IFS(M4899&lt;=20,"Low",M4899&lt;=50,"Medium",M4899&lt;=90,"High")</f>
        <v>High</v>
      </c>
      <c r="U4899" s="33">
        <f>Datos_Limpios[[#This Row],[Number of Complaints or Support]]/Datos_Limpios[[#This Row],[Account Length (in months)]]</f>
        <v>0.2857142857142857</v>
      </c>
      <c r="V4899" t="str" cm="1">
        <f t="array" ref="V4899">_xlfn.IFS(H4899&lt;30,"Under 30",H4899&lt;66,"Middle Age",H4899&gt;=66,"Senior")</f>
        <v>Senior</v>
      </c>
      <c r="W4899" t="s">
        <v>6824</v>
      </c>
    </row>
    <row r="4900" spans="1:23" x14ac:dyDescent="0.3">
      <c r="A4900" t="s">
        <v>4997</v>
      </c>
      <c r="B4900" t="s">
        <v>17</v>
      </c>
      <c r="C4900">
        <v>12</v>
      </c>
      <c r="D4900">
        <v>2</v>
      </c>
      <c r="E4900" t="s">
        <v>23</v>
      </c>
      <c r="F4900" t="s">
        <v>205</v>
      </c>
      <c r="G4900" t="s">
        <v>19</v>
      </c>
      <c r="H4900">
        <v>37</v>
      </c>
      <c r="I4900" t="s">
        <v>17</v>
      </c>
      <c r="J4900">
        <v>0</v>
      </c>
      <c r="K4900" t="s">
        <v>20</v>
      </c>
      <c r="L4900" t="s">
        <v>6792</v>
      </c>
      <c r="M4900">
        <v>46</v>
      </c>
      <c r="P4900" s="32">
        <v>45012</v>
      </c>
      <c r="Q4900" s="1">
        <v>53.496750593864071</v>
      </c>
      <c r="R4900">
        <v>3</v>
      </c>
      <c r="S4900" t="str" cm="1">
        <f t="array" ref="S4900">_xlfn.IFS(R4900=0,"None",R4900&lt;3,"Low",R4900&lt;6,"Medium",R4900&lt;=10,"High")</f>
        <v>Medium</v>
      </c>
      <c r="T4900" t="str" cm="1">
        <f t="array" ref="T4900">_xlfn.IFS(M4900&lt;=20,"Low",M4900&lt;=50,"Medium",M4900&lt;=90,"High")</f>
        <v>Medium</v>
      </c>
      <c r="U4900" s="33">
        <f>Datos_Limpios[[#This Row],[Number of Complaints or Support]]/Datos_Limpios[[#This Row],[Account Length (in months)]]</f>
        <v>0.25</v>
      </c>
      <c r="V4900" t="str" cm="1">
        <f t="array" ref="V4900">_xlfn.IFS(H4900&lt;30,"Under 30",H4900&lt;66,"Middle Age",H4900&gt;=66,"Senior")</f>
        <v>Middle Age</v>
      </c>
      <c r="W4900" t="s">
        <v>6823</v>
      </c>
    </row>
    <row r="4901" spans="1:23" x14ac:dyDescent="0.3">
      <c r="A4901" t="s">
        <v>4998</v>
      </c>
      <c r="B4901" t="s">
        <v>17</v>
      </c>
      <c r="C4901">
        <v>19</v>
      </c>
      <c r="D4901">
        <v>0</v>
      </c>
      <c r="E4901" t="s">
        <v>23</v>
      </c>
      <c r="F4901" t="s">
        <v>36</v>
      </c>
      <c r="G4901" t="s">
        <v>6790</v>
      </c>
      <c r="H4901">
        <v>59</v>
      </c>
      <c r="I4901" t="s">
        <v>17</v>
      </c>
      <c r="J4901">
        <v>0</v>
      </c>
      <c r="K4901" t="s">
        <v>20</v>
      </c>
      <c r="L4901" t="s">
        <v>6792</v>
      </c>
      <c r="M4901">
        <v>37</v>
      </c>
      <c r="P4901" s="32">
        <v>44633</v>
      </c>
      <c r="Q4901" s="1">
        <v>30.522230999793319</v>
      </c>
      <c r="R4901">
        <v>2</v>
      </c>
      <c r="S4901" t="str" cm="1">
        <f t="array" ref="S4901">_xlfn.IFS(R4901=0,"None",R4901&lt;3,"Low",R4901&lt;6,"Medium",R4901&lt;=10,"High")</f>
        <v>Low</v>
      </c>
      <c r="T4901" t="str" cm="1">
        <f t="array" ref="T4901">_xlfn.IFS(M4901&lt;=20,"Low",M4901&lt;=50,"Medium",M4901&lt;=90,"High")</f>
        <v>Medium</v>
      </c>
      <c r="U4901" s="33">
        <f>Datos_Limpios[[#This Row],[Number of Complaints or Support]]/Datos_Limpios[[#This Row],[Account Length (in months)]]</f>
        <v>0.10526315789473684</v>
      </c>
      <c r="V4901" t="str" cm="1">
        <f t="array" ref="V4901">_xlfn.IFS(H4901&lt;30,"Under 30",H4901&lt;66,"Middle Age",H4901&gt;=66,"Senior")</f>
        <v>Middle Age</v>
      </c>
      <c r="W4901" t="s">
        <v>6824</v>
      </c>
    </row>
    <row r="4902" spans="1:23" x14ac:dyDescent="0.3">
      <c r="A4902" t="s">
        <v>4999</v>
      </c>
      <c r="B4902" t="s">
        <v>17</v>
      </c>
      <c r="C4902">
        <v>71</v>
      </c>
      <c r="D4902">
        <v>0</v>
      </c>
      <c r="E4902" t="s">
        <v>23</v>
      </c>
      <c r="F4902" t="s">
        <v>63</v>
      </c>
      <c r="G4902" t="s">
        <v>6790</v>
      </c>
      <c r="H4902">
        <v>81</v>
      </c>
      <c r="I4902" t="s">
        <v>23</v>
      </c>
      <c r="J4902">
        <v>2</v>
      </c>
      <c r="K4902" t="s">
        <v>24</v>
      </c>
      <c r="L4902" t="s">
        <v>6792</v>
      </c>
      <c r="M4902">
        <v>24</v>
      </c>
      <c r="P4902" s="32">
        <v>44738</v>
      </c>
      <c r="Q4902" s="1">
        <v>22.122614118464409</v>
      </c>
      <c r="R4902">
        <v>9</v>
      </c>
      <c r="S4902" t="str" cm="1">
        <f t="array" ref="S4902">_xlfn.IFS(R4902=0,"None",R4902&lt;3,"Low",R4902&lt;6,"Medium",R4902&lt;=10,"High")</f>
        <v>High</v>
      </c>
      <c r="T4902" t="str" cm="1">
        <f t="array" ref="T4902">_xlfn.IFS(M4902&lt;=20,"Low",M4902&lt;=50,"Medium",M4902&lt;=90,"High")</f>
        <v>Medium</v>
      </c>
      <c r="U4902" s="33">
        <f>Datos_Limpios[[#This Row],[Number of Complaints or Support]]/Datos_Limpios[[#This Row],[Account Length (in months)]]</f>
        <v>0.12676056338028169</v>
      </c>
      <c r="V4902" t="str" cm="1">
        <f t="array" ref="V4902">_xlfn.IFS(H4902&lt;30,"Under 30",H4902&lt;66,"Middle Age",H4902&gt;=66,"Senior")</f>
        <v>Senior</v>
      </c>
      <c r="W4902" t="s">
        <v>6825</v>
      </c>
    </row>
    <row r="4903" spans="1:23" x14ac:dyDescent="0.3">
      <c r="A4903" t="s">
        <v>5000</v>
      </c>
      <c r="B4903" t="s">
        <v>17</v>
      </c>
      <c r="C4903">
        <v>11</v>
      </c>
      <c r="D4903">
        <v>2</v>
      </c>
      <c r="E4903" t="s">
        <v>23</v>
      </c>
      <c r="F4903" t="s">
        <v>54</v>
      </c>
      <c r="G4903" t="s">
        <v>19</v>
      </c>
      <c r="H4903">
        <v>58</v>
      </c>
      <c r="I4903" t="s">
        <v>17</v>
      </c>
      <c r="J4903">
        <v>0</v>
      </c>
      <c r="K4903" t="s">
        <v>20</v>
      </c>
      <c r="L4903" t="s">
        <v>6792</v>
      </c>
      <c r="M4903">
        <v>57</v>
      </c>
      <c r="P4903" s="32">
        <v>44321</v>
      </c>
      <c r="Q4903" s="1">
        <v>59.607971541809682</v>
      </c>
      <c r="R4903">
        <v>3</v>
      </c>
      <c r="S4903" t="str" cm="1">
        <f t="array" ref="S4903">_xlfn.IFS(R4903=0,"None",R4903&lt;3,"Low",R4903&lt;6,"Medium",R4903&lt;=10,"High")</f>
        <v>Medium</v>
      </c>
      <c r="T4903" t="str" cm="1">
        <f t="array" ref="T4903">_xlfn.IFS(M4903&lt;=20,"Low",M4903&lt;=50,"Medium",M4903&lt;=90,"High")</f>
        <v>High</v>
      </c>
      <c r="U4903" s="33">
        <f>Datos_Limpios[[#This Row],[Number of Complaints or Support]]/Datos_Limpios[[#This Row],[Account Length (in months)]]</f>
        <v>0.27272727272727271</v>
      </c>
      <c r="V4903" t="str" cm="1">
        <f t="array" ref="V4903">_xlfn.IFS(H4903&lt;30,"Under 30",H4903&lt;66,"Middle Age",H4903&gt;=66,"Senior")</f>
        <v>Middle Age</v>
      </c>
      <c r="W4903" t="s">
        <v>6823</v>
      </c>
    </row>
    <row r="4904" spans="1:23" x14ac:dyDescent="0.3">
      <c r="A4904" t="s">
        <v>5001</v>
      </c>
      <c r="B4904" t="s">
        <v>23</v>
      </c>
      <c r="C4904">
        <v>60</v>
      </c>
      <c r="D4904">
        <v>5</v>
      </c>
      <c r="E4904" t="s">
        <v>23</v>
      </c>
      <c r="F4904" t="s">
        <v>196</v>
      </c>
      <c r="G4904" t="s">
        <v>19</v>
      </c>
      <c r="H4904">
        <v>62</v>
      </c>
      <c r="I4904" t="s">
        <v>17</v>
      </c>
      <c r="J4904">
        <v>0</v>
      </c>
      <c r="K4904" t="s">
        <v>20</v>
      </c>
      <c r="L4904" t="s">
        <v>6792</v>
      </c>
      <c r="M4904">
        <v>21</v>
      </c>
      <c r="N4904" t="s">
        <v>27</v>
      </c>
      <c r="O4904" t="s">
        <v>208</v>
      </c>
      <c r="P4904" s="32">
        <v>44856</v>
      </c>
      <c r="Q4904" s="1">
        <v>21.651957366325892</v>
      </c>
      <c r="R4904">
        <v>9</v>
      </c>
      <c r="S4904" t="str" cm="1">
        <f t="array" ref="S4904">_xlfn.IFS(R4904=0,"None",R4904&lt;3,"Low",R4904&lt;6,"Medium",R4904&lt;=10,"High")</f>
        <v>High</v>
      </c>
      <c r="T4904" t="str" cm="1">
        <f t="array" ref="T4904">_xlfn.IFS(M4904&lt;=20,"Low",M4904&lt;=50,"Medium",M4904&lt;=90,"High")</f>
        <v>Medium</v>
      </c>
      <c r="U4904" s="33">
        <f>Datos_Limpios[[#This Row],[Number of Complaints or Support]]/Datos_Limpios[[#This Row],[Account Length (in months)]]</f>
        <v>0.15</v>
      </c>
      <c r="V4904" t="str" cm="1">
        <f t="array" ref="V4904">_xlfn.IFS(H4904&lt;30,"Under 30",H4904&lt;66,"Middle Age",H4904&gt;=66,"Senior")</f>
        <v>Middle Age</v>
      </c>
      <c r="W4904" t="s">
        <v>6826</v>
      </c>
    </row>
    <row r="4905" spans="1:23" x14ac:dyDescent="0.3">
      <c r="A4905" t="s">
        <v>5002</v>
      </c>
      <c r="B4905" t="s">
        <v>17</v>
      </c>
      <c r="C4905">
        <v>48</v>
      </c>
      <c r="D4905">
        <v>2</v>
      </c>
      <c r="E4905" t="s">
        <v>23</v>
      </c>
      <c r="F4905" t="s">
        <v>148</v>
      </c>
      <c r="G4905" t="s">
        <v>6790</v>
      </c>
      <c r="H4905">
        <v>76</v>
      </c>
      <c r="I4905" t="s">
        <v>17</v>
      </c>
      <c r="J4905">
        <v>0</v>
      </c>
      <c r="K4905" t="s">
        <v>24</v>
      </c>
      <c r="L4905" t="s">
        <v>6792</v>
      </c>
      <c r="M4905">
        <v>64</v>
      </c>
      <c r="P4905" s="32">
        <v>44077</v>
      </c>
      <c r="Q4905" s="1">
        <v>74.937069731622401</v>
      </c>
      <c r="R4905">
        <v>9</v>
      </c>
      <c r="S4905" t="str" cm="1">
        <f t="array" ref="S4905">_xlfn.IFS(R4905=0,"None",R4905&lt;3,"Low",R4905&lt;6,"Medium",R4905&lt;=10,"High")</f>
        <v>High</v>
      </c>
      <c r="T4905" t="str" cm="1">
        <f t="array" ref="T4905">_xlfn.IFS(M4905&lt;=20,"Low",M4905&lt;=50,"Medium",M4905&lt;=90,"High")</f>
        <v>High</v>
      </c>
      <c r="U4905" s="33">
        <f>Datos_Limpios[[#This Row],[Number of Complaints or Support]]/Datos_Limpios[[#This Row],[Account Length (in months)]]</f>
        <v>0.1875</v>
      </c>
      <c r="V4905" t="str" cm="1">
        <f t="array" ref="V4905">_xlfn.IFS(H4905&lt;30,"Under 30",H4905&lt;66,"Middle Age",H4905&gt;=66,"Senior")</f>
        <v>Senior</v>
      </c>
      <c r="W4905" t="s">
        <v>6824</v>
      </c>
    </row>
    <row r="4906" spans="1:23" x14ac:dyDescent="0.3">
      <c r="A4906" t="s">
        <v>5003</v>
      </c>
      <c r="B4906" t="s">
        <v>23</v>
      </c>
      <c r="C4906">
        <v>3</v>
      </c>
      <c r="D4906">
        <v>4</v>
      </c>
      <c r="E4906" t="s">
        <v>23</v>
      </c>
      <c r="F4906" t="s">
        <v>103</v>
      </c>
      <c r="G4906" t="s">
        <v>19</v>
      </c>
      <c r="H4906">
        <v>43</v>
      </c>
      <c r="I4906" t="s">
        <v>17</v>
      </c>
      <c r="J4906">
        <v>0</v>
      </c>
      <c r="K4906" t="s">
        <v>20</v>
      </c>
      <c r="L4906" t="s">
        <v>6792</v>
      </c>
      <c r="M4906">
        <v>38</v>
      </c>
      <c r="N4906" t="s">
        <v>27</v>
      </c>
      <c r="O4906" t="s">
        <v>125</v>
      </c>
      <c r="P4906" s="32">
        <v>44734</v>
      </c>
      <c r="Q4906" s="1">
        <v>37.925948288411142</v>
      </c>
      <c r="R4906">
        <v>2</v>
      </c>
      <c r="S4906" t="str" cm="1">
        <f t="array" ref="S4906">_xlfn.IFS(R4906=0,"None",R4906&lt;3,"Low",R4906&lt;6,"Medium",R4906&lt;=10,"High")</f>
        <v>Low</v>
      </c>
      <c r="T4906" t="str" cm="1">
        <f t="array" ref="T4906">_xlfn.IFS(M4906&lt;=20,"Low",M4906&lt;=50,"Medium",M4906&lt;=90,"High")</f>
        <v>Medium</v>
      </c>
      <c r="U4906" s="33">
        <f>Datos_Limpios[[#This Row],[Number of Complaints or Support]]/Datos_Limpios[[#This Row],[Account Length (in months)]]</f>
        <v>0.66666666666666663</v>
      </c>
      <c r="V4906" t="str" cm="1">
        <f t="array" ref="V4906">_xlfn.IFS(H4906&lt;30,"Under 30",H4906&lt;66,"Middle Age",H4906&gt;=66,"Senior")</f>
        <v>Middle Age</v>
      </c>
      <c r="W4906" t="s">
        <v>6823</v>
      </c>
    </row>
    <row r="4907" spans="1:23" x14ac:dyDescent="0.3">
      <c r="A4907" t="s">
        <v>5004</v>
      </c>
      <c r="B4907" t="s">
        <v>17</v>
      </c>
      <c r="C4907">
        <v>24</v>
      </c>
      <c r="D4907">
        <v>0</v>
      </c>
      <c r="E4907" t="s">
        <v>23</v>
      </c>
      <c r="F4907" t="s">
        <v>205</v>
      </c>
      <c r="G4907" t="s">
        <v>19</v>
      </c>
      <c r="H4907">
        <v>35</v>
      </c>
      <c r="I4907" t="s">
        <v>23</v>
      </c>
      <c r="J4907">
        <v>5</v>
      </c>
      <c r="K4907" t="s">
        <v>32</v>
      </c>
      <c r="L4907" t="s">
        <v>6792</v>
      </c>
      <c r="M4907">
        <v>12</v>
      </c>
      <c r="P4907" s="32">
        <v>44850</v>
      </c>
      <c r="Q4907" s="1">
        <v>11.54859920067322</v>
      </c>
      <c r="R4907">
        <v>10</v>
      </c>
      <c r="S4907" t="str" cm="1">
        <f t="array" ref="S4907">_xlfn.IFS(R4907=0,"None",R4907&lt;3,"Low",R4907&lt;6,"Medium",R4907&lt;=10,"High")</f>
        <v>High</v>
      </c>
      <c r="T4907" t="str" cm="1">
        <f t="array" ref="T4907">_xlfn.IFS(M4907&lt;=20,"Low",M4907&lt;=50,"Medium",M4907&lt;=90,"High")</f>
        <v>Low</v>
      </c>
      <c r="U4907" s="33">
        <f>Datos_Limpios[[#This Row],[Number of Complaints or Support]]/Datos_Limpios[[#This Row],[Account Length (in months)]]</f>
        <v>0.41666666666666669</v>
      </c>
      <c r="V4907" t="str" cm="1">
        <f t="array" ref="V4907">_xlfn.IFS(H4907&lt;30,"Under 30",H4907&lt;66,"Middle Age",H4907&gt;=66,"Senior")</f>
        <v>Middle Age</v>
      </c>
      <c r="W4907" t="s">
        <v>6823</v>
      </c>
    </row>
    <row r="4908" spans="1:23" x14ac:dyDescent="0.3">
      <c r="A4908" t="s">
        <v>5005</v>
      </c>
      <c r="B4908" t="s">
        <v>17</v>
      </c>
      <c r="C4908">
        <v>20</v>
      </c>
      <c r="D4908">
        <v>0</v>
      </c>
      <c r="E4908" t="s">
        <v>23</v>
      </c>
      <c r="F4908" t="s">
        <v>90</v>
      </c>
      <c r="G4908" t="s">
        <v>19</v>
      </c>
      <c r="H4908">
        <v>57</v>
      </c>
      <c r="I4908" t="s">
        <v>23</v>
      </c>
      <c r="J4908">
        <v>3</v>
      </c>
      <c r="K4908" t="s">
        <v>20</v>
      </c>
      <c r="L4908" t="s">
        <v>6791</v>
      </c>
      <c r="M4908">
        <v>24</v>
      </c>
      <c r="P4908" s="32">
        <v>45246</v>
      </c>
      <c r="Q4908" s="1">
        <v>24.64678785933484</v>
      </c>
      <c r="R4908">
        <v>7</v>
      </c>
      <c r="S4908" t="str" cm="1">
        <f t="array" ref="S4908">_xlfn.IFS(R4908=0,"None",R4908&lt;3,"Low",R4908&lt;6,"Medium",R4908&lt;=10,"High")</f>
        <v>High</v>
      </c>
      <c r="T4908" t="str" cm="1">
        <f t="array" ref="T4908">_xlfn.IFS(M4908&lt;=20,"Low",M4908&lt;=50,"Medium",M4908&lt;=90,"High")</f>
        <v>Medium</v>
      </c>
      <c r="U4908" s="33">
        <f>Datos_Limpios[[#This Row],[Number of Complaints or Support]]/Datos_Limpios[[#This Row],[Account Length (in months)]]</f>
        <v>0.35</v>
      </c>
      <c r="V4908" t="str" cm="1">
        <f t="array" ref="V4908">_xlfn.IFS(H4908&lt;30,"Under 30",H4908&lt;66,"Middle Age",H4908&gt;=66,"Senior")</f>
        <v>Middle Age</v>
      </c>
      <c r="W4908" t="s">
        <v>6823</v>
      </c>
    </row>
    <row r="4909" spans="1:23" x14ac:dyDescent="0.3">
      <c r="A4909" t="s">
        <v>5006</v>
      </c>
      <c r="B4909" t="s">
        <v>23</v>
      </c>
      <c r="C4909">
        <v>13</v>
      </c>
      <c r="D4909">
        <v>5</v>
      </c>
      <c r="E4909" t="s">
        <v>23</v>
      </c>
      <c r="F4909" t="s">
        <v>156</v>
      </c>
      <c r="G4909" t="s">
        <v>19</v>
      </c>
      <c r="H4909">
        <v>29</v>
      </c>
      <c r="I4909" t="s">
        <v>17</v>
      </c>
      <c r="J4909">
        <v>0</v>
      </c>
      <c r="K4909" t="s">
        <v>20</v>
      </c>
      <c r="L4909" t="s">
        <v>6792</v>
      </c>
      <c r="M4909">
        <v>11</v>
      </c>
      <c r="N4909" t="s">
        <v>50</v>
      </c>
      <c r="O4909" t="s">
        <v>761</v>
      </c>
      <c r="P4909" s="32">
        <v>44552</v>
      </c>
      <c r="Q4909" s="1">
        <v>12.485890084483859</v>
      </c>
      <c r="R4909">
        <v>8</v>
      </c>
      <c r="S4909" t="str" cm="1">
        <f t="array" ref="S4909">_xlfn.IFS(R4909=0,"None",R4909&lt;3,"Low",R4909&lt;6,"Medium",R4909&lt;=10,"High")</f>
        <v>High</v>
      </c>
      <c r="T4909" t="str" cm="1">
        <f t="array" ref="T4909">_xlfn.IFS(M4909&lt;=20,"Low",M4909&lt;=50,"Medium",M4909&lt;=90,"High")</f>
        <v>Low</v>
      </c>
      <c r="U4909" s="33">
        <f>Datos_Limpios[[#This Row],[Number of Complaints or Support]]/Datos_Limpios[[#This Row],[Account Length (in months)]]</f>
        <v>0.61538461538461542</v>
      </c>
      <c r="V4909" t="str" cm="1">
        <f t="array" ref="V4909">_xlfn.IFS(H4909&lt;30,"Under 30",H4909&lt;66,"Middle Age",H4909&gt;=66,"Senior")</f>
        <v>Under 30</v>
      </c>
      <c r="W4909" t="s">
        <v>6825</v>
      </c>
    </row>
    <row r="4910" spans="1:23" x14ac:dyDescent="0.3">
      <c r="A4910" t="s">
        <v>5007</v>
      </c>
      <c r="B4910" t="s">
        <v>23</v>
      </c>
      <c r="C4910">
        <v>30</v>
      </c>
      <c r="D4910">
        <v>0</v>
      </c>
      <c r="E4910" t="s">
        <v>23</v>
      </c>
      <c r="F4910" t="s">
        <v>38</v>
      </c>
      <c r="G4910" t="s">
        <v>19</v>
      </c>
      <c r="H4910">
        <v>72</v>
      </c>
      <c r="I4910" t="s">
        <v>17</v>
      </c>
      <c r="J4910">
        <v>0</v>
      </c>
      <c r="K4910" t="s">
        <v>20</v>
      </c>
      <c r="L4910" t="s">
        <v>6792</v>
      </c>
      <c r="M4910">
        <v>41</v>
      </c>
      <c r="N4910" t="s">
        <v>27</v>
      </c>
      <c r="O4910" t="s">
        <v>208</v>
      </c>
      <c r="P4910" s="32">
        <v>44881</v>
      </c>
      <c r="Q4910" s="1">
        <v>48.415497509287867</v>
      </c>
      <c r="R4910">
        <v>1</v>
      </c>
      <c r="S4910" t="str" cm="1">
        <f t="array" ref="S4910">_xlfn.IFS(R4910=0,"None",R4910&lt;3,"Low",R4910&lt;6,"Medium",R4910&lt;=10,"High")</f>
        <v>Low</v>
      </c>
      <c r="T4910" t="str" cm="1">
        <f t="array" ref="T4910">_xlfn.IFS(M4910&lt;=20,"Low",M4910&lt;=50,"Medium",M4910&lt;=90,"High")</f>
        <v>Medium</v>
      </c>
      <c r="U4910" s="33">
        <f>Datos_Limpios[[#This Row],[Number of Complaints or Support]]/Datos_Limpios[[#This Row],[Account Length (in months)]]</f>
        <v>3.3333333333333333E-2</v>
      </c>
      <c r="V4910" t="str" cm="1">
        <f t="array" ref="V4910">_xlfn.IFS(H4910&lt;30,"Under 30",H4910&lt;66,"Middle Age",H4910&gt;=66,"Senior")</f>
        <v>Senior</v>
      </c>
      <c r="W4910" t="s">
        <v>6825</v>
      </c>
    </row>
    <row r="4911" spans="1:23" x14ac:dyDescent="0.3">
      <c r="A4911" t="s">
        <v>5008</v>
      </c>
      <c r="B4911" t="s">
        <v>23</v>
      </c>
      <c r="C4911">
        <v>16</v>
      </c>
      <c r="D4911">
        <v>0</v>
      </c>
      <c r="E4911" t="s">
        <v>23</v>
      </c>
      <c r="F4911" t="s">
        <v>56</v>
      </c>
      <c r="G4911" t="s">
        <v>19</v>
      </c>
      <c r="H4911">
        <v>81</v>
      </c>
      <c r="I4911" t="s">
        <v>17</v>
      </c>
      <c r="J4911">
        <v>0</v>
      </c>
      <c r="K4911" t="s">
        <v>20</v>
      </c>
      <c r="L4911" t="s">
        <v>6792</v>
      </c>
      <c r="M4911">
        <v>47</v>
      </c>
      <c r="N4911" t="s">
        <v>59</v>
      </c>
      <c r="O4911" t="s">
        <v>116</v>
      </c>
      <c r="P4911" s="32">
        <v>44422</v>
      </c>
      <c r="Q4911" s="1">
        <v>47.883341763733782</v>
      </c>
      <c r="R4911">
        <v>8</v>
      </c>
      <c r="S4911" t="str" cm="1">
        <f t="array" ref="S4911">_xlfn.IFS(R4911=0,"None",R4911&lt;3,"Low",R4911&lt;6,"Medium",R4911&lt;=10,"High")</f>
        <v>High</v>
      </c>
      <c r="T4911" t="str" cm="1">
        <f t="array" ref="T4911">_xlfn.IFS(M4911&lt;=20,"Low",M4911&lt;=50,"Medium",M4911&lt;=90,"High")</f>
        <v>Medium</v>
      </c>
      <c r="U4911" s="33">
        <f>Datos_Limpios[[#This Row],[Number of Complaints or Support]]/Datos_Limpios[[#This Row],[Account Length (in months)]]</f>
        <v>0.5</v>
      </c>
      <c r="V4911" t="str" cm="1">
        <f t="array" ref="V4911">_xlfn.IFS(H4911&lt;30,"Under 30",H4911&lt;66,"Middle Age",H4911&gt;=66,"Senior")</f>
        <v>Senior</v>
      </c>
      <c r="W4911" t="s">
        <v>6823</v>
      </c>
    </row>
    <row r="4912" spans="1:23" x14ac:dyDescent="0.3">
      <c r="A4912" t="s">
        <v>5009</v>
      </c>
      <c r="B4912" t="s">
        <v>17</v>
      </c>
      <c r="C4912">
        <v>31</v>
      </c>
      <c r="D4912">
        <v>1</v>
      </c>
      <c r="E4912" t="s">
        <v>17</v>
      </c>
      <c r="F4912" t="s">
        <v>138</v>
      </c>
      <c r="G4912" t="s">
        <v>19</v>
      </c>
      <c r="H4912">
        <v>41</v>
      </c>
      <c r="I4912" t="s">
        <v>17</v>
      </c>
      <c r="J4912">
        <v>0</v>
      </c>
      <c r="K4912" t="s">
        <v>24</v>
      </c>
      <c r="L4912" t="s">
        <v>6791</v>
      </c>
      <c r="M4912">
        <v>11</v>
      </c>
      <c r="P4912" s="32">
        <v>45077</v>
      </c>
      <c r="Q4912" s="1">
        <v>12.700581604813999</v>
      </c>
      <c r="R4912">
        <v>8</v>
      </c>
      <c r="S4912" t="str" cm="1">
        <f t="array" ref="S4912">_xlfn.IFS(R4912=0,"None",R4912&lt;3,"Low",R4912&lt;6,"Medium",R4912&lt;=10,"High")</f>
        <v>High</v>
      </c>
      <c r="T4912" t="str" cm="1">
        <f t="array" ref="T4912">_xlfn.IFS(M4912&lt;=20,"Low",M4912&lt;=50,"Medium",M4912&lt;=90,"High")</f>
        <v>Low</v>
      </c>
      <c r="U4912" s="33">
        <f>Datos_Limpios[[#This Row],[Number of Complaints or Support]]/Datos_Limpios[[#This Row],[Account Length (in months)]]</f>
        <v>0.25806451612903225</v>
      </c>
      <c r="V4912" t="str" cm="1">
        <f t="array" ref="V4912">_xlfn.IFS(H4912&lt;30,"Under 30",H4912&lt;66,"Middle Age",H4912&gt;=66,"Senior")</f>
        <v>Middle Age</v>
      </c>
      <c r="W4912" t="s">
        <v>6824</v>
      </c>
    </row>
    <row r="4913" spans="1:23" x14ac:dyDescent="0.3">
      <c r="A4913" t="s">
        <v>5010</v>
      </c>
      <c r="B4913" t="s">
        <v>17</v>
      </c>
      <c r="C4913">
        <v>5</v>
      </c>
      <c r="D4913">
        <v>2</v>
      </c>
      <c r="E4913" t="s">
        <v>23</v>
      </c>
      <c r="F4913" t="s">
        <v>38</v>
      </c>
      <c r="G4913" t="s">
        <v>19</v>
      </c>
      <c r="H4913">
        <v>45</v>
      </c>
      <c r="I4913" t="s">
        <v>17</v>
      </c>
      <c r="J4913">
        <v>0</v>
      </c>
      <c r="K4913" t="s">
        <v>20</v>
      </c>
      <c r="L4913" t="s">
        <v>6791</v>
      </c>
      <c r="M4913">
        <v>29</v>
      </c>
      <c r="P4913" s="32">
        <v>44017</v>
      </c>
      <c r="Q4913" s="1">
        <v>33.609957739769378</v>
      </c>
      <c r="R4913">
        <v>1</v>
      </c>
      <c r="S4913" t="str" cm="1">
        <f t="array" ref="S4913">_xlfn.IFS(R4913=0,"None",R4913&lt;3,"Low",R4913&lt;6,"Medium",R4913&lt;=10,"High")</f>
        <v>Low</v>
      </c>
      <c r="T4913" t="str" cm="1">
        <f t="array" ref="T4913">_xlfn.IFS(M4913&lt;=20,"Low",M4913&lt;=50,"Medium",M4913&lt;=90,"High")</f>
        <v>Medium</v>
      </c>
      <c r="U4913" s="33">
        <f>Datos_Limpios[[#This Row],[Number of Complaints or Support]]/Datos_Limpios[[#This Row],[Account Length (in months)]]</f>
        <v>0.2</v>
      </c>
      <c r="V4913" t="str" cm="1">
        <f t="array" ref="V4913">_xlfn.IFS(H4913&lt;30,"Under 30",H4913&lt;66,"Middle Age",H4913&gt;=66,"Senior")</f>
        <v>Middle Age</v>
      </c>
      <c r="W4913" t="s">
        <v>6825</v>
      </c>
    </row>
    <row r="4914" spans="1:23" x14ac:dyDescent="0.3">
      <c r="A4914" t="s">
        <v>5011</v>
      </c>
      <c r="B4914" t="s">
        <v>17</v>
      </c>
      <c r="C4914">
        <v>1</v>
      </c>
      <c r="D4914">
        <v>0</v>
      </c>
      <c r="E4914" t="s">
        <v>17</v>
      </c>
      <c r="F4914" t="s">
        <v>44</v>
      </c>
      <c r="G4914" t="s">
        <v>6790</v>
      </c>
      <c r="H4914">
        <v>33</v>
      </c>
      <c r="I4914" t="s">
        <v>17</v>
      </c>
      <c r="J4914">
        <v>0</v>
      </c>
      <c r="K4914" t="s">
        <v>20</v>
      </c>
      <c r="L4914" t="s">
        <v>6791</v>
      </c>
      <c r="M4914">
        <v>8</v>
      </c>
      <c r="P4914" s="32">
        <v>43873</v>
      </c>
      <c r="Q4914" s="1">
        <v>7.0907970912547844</v>
      </c>
      <c r="R4914">
        <v>3</v>
      </c>
      <c r="S4914" t="str" cm="1">
        <f t="array" ref="S4914">_xlfn.IFS(R4914=0,"None",R4914&lt;3,"Low",R4914&lt;6,"Medium",R4914&lt;=10,"High")</f>
        <v>Medium</v>
      </c>
      <c r="T4914" t="str" cm="1">
        <f t="array" ref="T4914">_xlfn.IFS(M4914&lt;=20,"Low",M4914&lt;=50,"Medium",M4914&lt;=90,"High")</f>
        <v>Low</v>
      </c>
      <c r="U4914" s="33">
        <f>Datos_Limpios[[#This Row],[Number of Complaints or Support]]/Datos_Limpios[[#This Row],[Account Length (in months)]]</f>
        <v>3</v>
      </c>
      <c r="V4914" t="str" cm="1">
        <f t="array" ref="V4914">_xlfn.IFS(H4914&lt;30,"Under 30",H4914&lt;66,"Middle Age",H4914&gt;=66,"Senior")</f>
        <v>Middle Age</v>
      </c>
      <c r="W4914" t="s">
        <v>6824</v>
      </c>
    </row>
    <row r="4915" spans="1:23" x14ac:dyDescent="0.3">
      <c r="A4915" t="s">
        <v>5012</v>
      </c>
      <c r="B4915" t="s">
        <v>23</v>
      </c>
      <c r="C4915">
        <v>1</v>
      </c>
      <c r="D4915">
        <v>5</v>
      </c>
      <c r="E4915" t="s">
        <v>23</v>
      </c>
      <c r="F4915" t="s">
        <v>47</v>
      </c>
      <c r="G4915" t="s">
        <v>19</v>
      </c>
      <c r="H4915">
        <v>44</v>
      </c>
      <c r="I4915" t="s">
        <v>17</v>
      </c>
      <c r="J4915">
        <v>0</v>
      </c>
      <c r="K4915" t="s">
        <v>20</v>
      </c>
      <c r="L4915" t="s">
        <v>6792</v>
      </c>
      <c r="M4915">
        <v>26</v>
      </c>
      <c r="N4915" t="s">
        <v>50</v>
      </c>
      <c r="O4915" t="s">
        <v>105</v>
      </c>
      <c r="P4915" s="32">
        <v>44448</v>
      </c>
      <c r="Q4915" s="1">
        <v>23.08456393699414</v>
      </c>
      <c r="R4915">
        <v>8</v>
      </c>
      <c r="S4915" t="str" cm="1">
        <f t="array" ref="S4915">_xlfn.IFS(R4915=0,"None",R4915&lt;3,"Low",R4915&lt;6,"Medium",R4915&lt;=10,"High")</f>
        <v>High</v>
      </c>
      <c r="T4915" t="str" cm="1">
        <f t="array" ref="T4915">_xlfn.IFS(M4915&lt;=20,"Low",M4915&lt;=50,"Medium",M4915&lt;=90,"High")</f>
        <v>Medium</v>
      </c>
      <c r="U4915" s="33">
        <f>Datos_Limpios[[#This Row],[Number of Complaints or Support]]/Datos_Limpios[[#This Row],[Account Length (in months)]]</f>
        <v>8</v>
      </c>
      <c r="V4915" t="str" cm="1">
        <f t="array" ref="V4915">_xlfn.IFS(H4915&lt;30,"Under 30",H4915&lt;66,"Middle Age",H4915&gt;=66,"Senior")</f>
        <v>Middle Age</v>
      </c>
      <c r="W4915" t="s">
        <v>6824</v>
      </c>
    </row>
    <row r="4916" spans="1:23" x14ac:dyDescent="0.3">
      <c r="A4916" t="s">
        <v>5013</v>
      </c>
      <c r="B4916" t="s">
        <v>17</v>
      </c>
      <c r="C4916">
        <v>34</v>
      </c>
      <c r="D4916">
        <v>1</v>
      </c>
      <c r="E4916" t="s">
        <v>23</v>
      </c>
      <c r="F4916" t="s">
        <v>22</v>
      </c>
      <c r="G4916" t="s">
        <v>6790</v>
      </c>
      <c r="H4916">
        <v>57</v>
      </c>
      <c r="I4916" t="s">
        <v>17</v>
      </c>
      <c r="J4916">
        <v>0</v>
      </c>
      <c r="K4916" t="s">
        <v>20</v>
      </c>
      <c r="L4916" t="s">
        <v>6792</v>
      </c>
      <c r="M4916">
        <v>11</v>
      </c>
      <c r="P4916" s="32">
        <v>45269</v>
      </c>
      <c r="Q4916" s="1">
        <v>12.16776512499238</v>
      </c>
      <c r="R4916">
        <v>1</v>
      </c>
      <c r="S4916" t="str" cm="1">
        <f t="array" ref="S4916">_xlfn.IFS(R4916=0,"None",R4916&lt;3,"Low",R4916&lt;6,"Medium",R4916&lt;=10,"High")</f>
        <v>Low</v>
      </c>
      <c r="T4916" t="str" cm="1">
        <f t="array" ref="T4916">_xlfn.IFS(M4916&lt;=20,"Low",M4916&lt;=50,"Medium",M4916&lt;=90,"High")</f>
        <v>Low</v>
      </c>
      <c r="U4916" s="33">
        <f>Datos_Limpios[[#This Row],[Number of Complaints or Support]]/Datos_Limpios[[#This Row],[Account Length (in months)]]</f>
        <v>2.9411764705882353E-2</v>
      </c>
      <c r="V4916" t="str" cm="1">
        <f t="array" ref="V4916">_xlfn.IFS(H4916&lt;30,"Under 30",H4916&lt;66,"Middle Age",H4916&gt;=66,"Senior")</f>
        <v>Middle Age</v>
      </c>
      <c r="W4916" t="s">
        <v>6823</v>
      </c>
    </row>
    <row r="4917" spans="1:23" x14ac:dyDescent="0.3">
      <c r="A4917" t="s">
        <v>5014</v>
      </c>
      <c r="B4917" t="s">
        <v>17</v>
      </c>
      <c r="C4917">
        <v>29</v>
      </c>
      <c r="D4917">
        <v>0</v>
      </c>
      <c r="E4917" t="s">
        <v>17</v>
      </c>
      <c r="F4917" t="s">
        <v>121</v>
      </c>
      <c r="G4917" t="s">
        <v>6790</v>
      </c>
      <c r="H4917">
        <v>56</v>
      </c>
      <c r="I4917" t="s">
        <v>17</v>
      </c>
      <c r="J4917">
        <v>0</v>
      </c>
      <c r="K4917" t="s">
        <v>24</v>
      </c>
      <c r="L4917" t="s">
        <v>6791</v>
      </c>
      <c r="M4917">
        <v>10</v>
      </c>
      <c r="P4917" s="32">
        <v>45250</v>
      </c>
      <c r="Q4917" s="1">
        <v>9.855321767378264</v>
      </c>
      <c r="R4917">
        <v>6</v>
      </c>
      <c r="S4917" t="str" cm="1">
        <f t="array" ref="S4917">_xlfn.IFS(R4917=0,"None",R4917&lt;3,"Low",R4917&lt;6,"Medium",R4917&lt;=10,"High")</f>
        <v>High</v>
      </c>
      <c r="T4917" t="str" cm="1">
        <f t="array" ref="T4917">_xlfn.IFS(M4917&lt;=20,"Low",M4917&lt;=50,"Medium",M4917&lt;=90,"High")</f>
        <v>Low</v>
      </c>
      <c r="U4917" s="33">
        <f>Datos_Limpios[[#This Row],[Number of Complaints or Support]]/Datos_Limpios[[#This Row],[Account Length (in months)]]</f>
        <v>0.20689655172413793</v>
      </c>
      <c r="V4917" t="str" cm="1">
        <f t="array" ref="V4917">_xlfn.IFS(H4917&lt;30,"Under 30",H4917&lt;66,"Middle Age",H4917&gt;=66,"Senior")</f>
        <v>Middle Age</v>
      </c>
      <c r="W4917" t="s">
        <v>6826</v>
      </c>
    </row>
    <row r="4918" spans="1:23" x14ac:dyDescent="0.3">
      <c r="A4918" t="s">
        <v>5015</v>
      </c>
      <c r="B4918" t="s">
        <v>17</v>
      </c>
      <c r="C4918">
        <v>7</v>
      </c>
      <c r="D4918">
        <v>0</v>
      </c>
      <c r="E4918" t="s">
        <v>17</v>
      </c>
      <c r="F4918" t="s">
        <v>22</v>
      </c>
      <c r="G4918" t="s">
        <v>6790</v>
      </c>
      <c r="H4918">
        <v>23</v>
      </c>
      <c r="I4918" t="s">
        <v>23</v>
      </c>
      <c r="J4918">
        <v>5</v>
      </c>
      <c r="K4918" t="s">
        <v>20</v>
      </c>
      <c r="L4918" t="s">
        <v>6791</v>
      </c>
      <c r="M4918">
        <v>12</v>
      </c>
      <c r="P4918" s="32">
        <v>45281</v>
      </c>
      <c r="Q4918" s="1">
        <v>12.351417328384059</v>
      </c>
      <c r="R4918">
        <v>5</v>
      </c>
      <c r="S4918" t="str" cm="1">
        <f t="array" ref="S4918">_xlfn.IFS(R4918=0,"None",R4918&lt;3,"Low",R4918&lt;6,"Medium",R4918&lt;=10,"High")</f>
        <v>Medium</v>
      </c>
      <c r="T4918" t="str" cm="1">
        <f t="array" ref="T4918">_xlfn.IFS(M4918&lt;=20,"Low",M4918&lt;=50,"Medium",M4918&lt;=90,"High")</f>
        <v>Low</v>
      </c>
      <c r="U4918" s="33">
        <f>Datos_Limpios[[#This Row],[Number of Complaints or Support]]/Datos_Limpios[[#This Row],[Account Length (in months)]]</f>
        <v>0.7142857142857143</v>
      </c>
      <c r="V4918" t="str" cm="1">
        <f t="array" ref="V4918">_xlfn.IFS(H4918&lt;30,"Under 30",H4918&lt;66,"Middle Age",H4918&gt;=66,"Senior")</f>
        <v>Under 30</v>
      </c>
      <c r="W4918" t="s">
        <v>6823</v>
      </c>
    </row>
    <row r="4919" spans="1:23" x14ac:dyDescent="0.3">
      <c r="A4919" t="s">
        <v>5016</v>
      </c>
      <c r="B4919" t="s">
        <v>17</v>
      </c>
      <c r="C4919">
        <v>61</v>
      </c>
      <c r="D4919">
        <v>0</v>
      </c>
      <c r="E4919" t="s">
        <v>17</v>
      </c>
      <c r="F4919" t="s">
        <v>36</v>
      </c>
      <c r="G4919" t="s">
        <v>6790</v>
      </c>
      <c r="H4919">
        <v>24</v>
      </c>
      <c r="I4919" t="s">
        <v>17</v>
      </c>
      <c r="J4919">
        <v>0</v>
      </c>
      <c r="K4919" t="s">
        <v>24</v>
      </c>
      <c r="L4919" t="s">
        <v>6791</v>
      </c>
      <c r="M4919">
        <v>9</v>
      </c>
      <c r="P4919" s="32">
        <v>45186</v>
      </c>
      <c r="Q4919" s="1">
        <v>9.0354671975193135</v>
      </c>
      <c r="R4919">
        <v>6</v>
      </c>
      <c r="S4919" t="str" cm="1">
        <f t="array" ref="S4919">_xlfn.IFS(R4919=0,"None",R4919&lt;3,"Low",R4919&lt;6,"Medium",R4919&lt;=10,"High")</f>
        <v>High</v>
      </c>
      <c r="T4919" t="str" cm="1">
        <f t="array" ref="T4919">_xlfn.IFS(M4919&lt;=20,"Low",M4919&lt;=50,"Medium",M4919&lt;=90,"High")</f>
        <v>Low</v>
      </c>
      <c r="U4919" s="33">
        <f>Datos_Limpios[[#This Row],[Number of Complaints or Support]]/Datos_Limpios[[#This Row],[Account Length (in months)]]</f>
        <v>9.8360655737704916E-2</v>
      </c>
      <c r="V4919" t="str" cm="1">
        <f t="array" ref="V4919">_xlfn.IFS(H4919&lt;30,"Under 30",H4919&lt;66,"Middle Age",H4919&gt;=66,"Senior")</f>
        <v>Under 30</v>
      </c>
      <c r="W4919" t="s">
        <v>6824</v>
      </c>
    </row>
    <row r="4920" spans="1:23" x14ac:dyDescent="0.3">
      <c r="A4920" t="s">
        <v>5017</v>
      </c>
      <c r="B4920" t="s">
        <v>17</v>
      </c>
      <c r="C4920">
        <v>2</v>
      </c>
      <c r="D4920">
        <v>2</v>
      </c>
      <c r="E4920" t="s">
        <v>23</v>
      </c>
      <c r="F4920" t="s">
        <v>63</v>
      </c>
      <c r="G4920" t="s">
        <v>6790</v>
      </c>
      <c r="H4920">
        <v>22</v>
      </c>
      <c r="I4920" t="s">
        <v>23</v>
      </c>
      <c r="J4920">
        <v>4</v>
      </c>
      <c r="K4920" t="s">
        <v>20</v>
      </c>
      <c r="L4920" t="s">
        <v>6792</v>
      </c>
      <c r="M4920">
        <v>22</v>
      </c>
      <c r="P4920" s="32">
        <v>44500</v>
      </c>
      <c r="Q4920" s="1">
        <v>26.093085195212559</v>
      </c>
      <c r="R4920">
        <v>1</v>
      </c>
      <c r="S4920" t="str" cm="1">
        <f t="array" ref="S4920">_xlfn.IFS(R4920=0,"None",R4920&lt;3,"Low",R4920&lt;6,"Medium",R4920&lt;=10,"High")</f>
        <v>Low</v>
      </c>
      <c r="T4920" t="str" cm="1">
        <f t="array" ref="T4920">_xlfn.IFS(M4920&lt;=20,"Low",M4920&lt;=50,"Medium",M4920&lt;=90,"High")</f>
        <v>Medium</v>
      </c>
      <c r="U4920" s="33">
        <f>Datos_Limpios[[#This Row],[Number of Complaints or Support]]/Datos_Limpios[[#This Row],[Account Length (in months)]]</f>
        <v>0.5</v>
      </c>
      <c r="V4920" t="str" cm="1">
        <f t="array" ref="V4920">_xlfn.IFS(H4920&lt;30,"Under 30",H4920&lt;66,"Middle Age",H4920&gt;=66,"Senior")</f>
        <v>Under 30</v>
      </c>
      <c r="W4920" t="s">
        <v>6825</v>
      </c>
    </row>
    <row r="4921" spans="1:23" x14ac:dyDescent="0.3">
      <c r="A4921" t="s">
        <v>5018</v>
      </c>
      <c r="B4921" t="s">
        <v>23</v>
      </c>
      <c r="C4921">
        <v>2</v>
      </c>
      <c r="D4921">
        <v>2</v>
      </c>
      <c r="E4921" t="s">
        <v>23</v>
      </c>
      <c r="F4921" t="s">
        <v>44</v>
      </c>
      <c r="G4921" t="s">
        <v>19</v>
      </c>
      <c r="H4921">
        <v>45</v>
      </c>
      <c r="I4921" t="s">
        <v>17</v>
      </c>
      <c r="J4921">
        <v>0</v>
      </c>
      <c r="K4921" t="s">
        <v>20</v>
      </c>
      <c r="L4921" t="s">
        <v>6792</v>
      </c>
      <c r="M4921">
        <v>43</v>
      </c>
      <c r="N4921" t="s">
        <v>27</v>
      </c>
      <c r="O4921" t="s">
        <v>108</v>
      </c>
      <c r="P4921" s="32">
        <v>44424</v>
      </c>
      <c r="Q4921" s="1">
        <v>34.746826858993607</v>
      </c>
      <c r="R4921">
        <v>4</v>
      </c>
      <c r="S4921" t="str" cm="1">
        <f t="array" ref="S4921">_xlfn.IFS(R4921=0,"None",R4921&lt;3,"Low",R4921&lt;6,"Medium",R4921&lt;=10,"High")</f>
        <v>Medium</v>
      </c>
      <c r="T4921" t="str" cm="1">
        <f t="array" ref="T4921">_xlfn.IFS(M4921&lt;=20,"Low",M4921&lt;=50,"Medium",M4921&lt;=90,"High")</f>
        <v>Medium</v>
      </c>
      <c r="U4921" s="33">
        <f>Datos_Limpios[[#This Row],[Number of Complaints or Support]]/Datos_Limpios[[#This Row],[Account Length (in months)]]</f>
        <v>2</v>
      </c>
      <c r="V4921" t="str" cm="1">
        <f t="array" ref="V4921">_xlfn.IFS(H4921&lt;30,"Under 30",H4921&lt;66,"Middle Age",H4921&gt;=66,"Senior")</f>
        <v>Middle Age</v>
      </c>
      <c r="W4921" t="s">
        <v>6824</v>
      </c>
    </row>
    <row r="4922" spans="1:23" x14ac:dyDescent="0.3">
      <c r="A4922" t="s">
        <v>5019</v>
      </c>
      <c r="B4922" t="s">
        <v>17</v>
      </c>
      <c r="C4922">
        <v>22</v>
      </c>
      <c r="D4922">
        <v>0</v>
      </c>
      <c r="E4922" t="s">
        <v>23</v>
      </c>
      <c r="F4922" t="s">
        <v>73</v>
      </c>
      <c r="G4922" t="s">
        <v>19</v>
      </c>
      <c r="H4922">
        <v>33</v>
      </c>
      <c r="I4922" t="s">
        <v>23</v>
      </c>
      <c r="J4922">
        <v>2</v>
      </c>
      <c r="K4922" t="s">
        <v>20</v>
      </c>
      <c r="L4922" t="s">
        <v>6792</v>
      </c>
      <c r="M4922">
        <v>43</v>
      </c>
      <c r="P4922" s="32">
        <v>44888</v>
      </c>
      <c r="Q4922" s="1">
        <v>39.437184873509928</v>
      </c>
      <c r="R4922">
        <v>3</v>
      </c>
      <c r="S4922" t="str" cm="1">
        <f t="array" ref="S4922">_xlfn.IFS(R4922=0,"None",R4922&lt;3,"Low",R4922&lt;6,"Medium",R4922&lt;=10,"High")</f>
        <v>Medium</v>
      </c>
      <c r="T4922" t="str" cm="1">
        <f t="array" ref="T4922">_xlfn.IFS(M4922&lt;=20,"Low",M4922&lt;=50,"Medium",M4922&lt;=90,"High")</f>
        <v>Medium</v>
      </c>
      <c r="U4922" s="33">
        <f>Datos_Limpios[[#This Row],[Number of Complaints or Support]]/Datos_Limpios[[#This Row],[Account Length (in months)]]</f>
        <v>0.13636363636363635</v>
      </c>
      <c r="V4922" t="str" cm="1">
        <f t="array" ref="V4922">_xlfn.IFS(H4922&lt;30,"Under 30",H4922&lt;66,"Middle Age",H4922&gt;=66,"Senior")</f>
        <v>Middle Age</v>
      </c>
      <c r="W4922" t="s">
        <v>6824</v>
      </c>
    </row>
    <row r="4923" spans="1:23" x14ac:dyDescent="0.3">
      <c r="A4923" t="s">
        <v>5020</v>
      </c>
      <c r="B4923" t="s">
        <v>23</v>
      </c>
      <c r="C4923">
        <v>39</v>
      </c>
      <c r="D4923">
        <v>2</v>
      </c>
      <c r="E4923" t="s">
        <v>17</v>
      </c>
      <c r="F4923" t="s">
        <v>29</v>
      </c>
      <c r="G4923" t="s">
        <v>6790</v>
      </c>
      <c r="H4923">
        <v>84</v>
      </c>
      <c r="I4923" t="s">
        <v>17</v>
      </c>
      <c r="J4923">
        <v>0</v>
      </c>
      <c r="K4923" t="s">
        <v>20</v>
      </c>
      <c r="L4923" t="s">
        <v>6792</v>
      </c>
      <c r="M4923">
        <v>35</v>
      </c>
      <c r="N4923" t="s">
        <v>91</v>
      </c>
      <c r="O4923" t="s">
        <v>92</v>
      </c>
      <c r="P4923" s="32">
        <v>45159</v>
      </c>
      <c r="Q4923" s="1">
        <v>32.871706436250143</v>
      </c>
      <c r="R4923">
        <v>3</v>
      </c>
      <c r="S4923" t="str" cm="1">
        <f t="array" ref="S4923">_xlfn.IFS(R4923=0,"None",R4923&lt;3,"Low",R4923&lt;6,"Medium",R4923&lt;=10,"High")</f>
        <v>Medium</v>
      </c>
      <c r="T4923" t="str" cm="1">
        <f t="array" ref="T4923">_xlfn.IFS(M4923&lt;=20,"Low",M4923&lt;=50,"Medium",M4923&lt;=90,"High")</f>
        <v>Medium</v>
      </c>
      <c r="U4923" s="33">
        <f>Datos_Limpios[[#This Row],[Number of Complaints or Support]]/Datos_Limpios[[#This Row],[Account Length (in months)]]</f>
        <v>7.6923076923076927E-2</v>
      </c>
      <c r="V4923" t="str" cm="1">
        <f t="array" ref="V4923">_xlfn.IFS(H4923&lt;30,"Under 30",H4923&lt;66,"Middle Age",H4923&gt;=66,"Senior")</f>
        <v>Senior</v>
      </c>
      <c r="W4923" t="s">
        <v>6825</v>
      </c>
    </row>
    <row r="4924" spans="1:23" x14ac:dyDescent="0.3">
      <c r="A4924" t="s">
        <v>5021</v>
      </c>
      <c r="B4924" t="s">
        <v>17</v>
      </c>
      <c r="C4924">
        <v>29</v>
      </c>
      <c r="D4924">
        <v>0</v>
      </c>
      <c r="E4924" t="s">
        <v>23</v>
      </c>
      <c r="F4924" t="s">
        <v>205</v>
      </c>
      <c r="G4924" t="s">
        <v>19</v>
      </c>
      <c r="H4924">
        <v>77</v>
      </c>
      <c r="I4924" t="s">
        <v>23</v>
      </c>
      <c r="J4924">
        <v>4</v>
      </c>
      <c r="K4924" t="s">
        <v>32</v>
      </c>
      <c r="L4924" t="s">
        <v>6792</v>
      </c>
      <c r="M4924">
        <v>36</v>
      </c>
      <c r="P4924" s="32">
        <v>43982</v>
      </c>
      <c r="Q4924" s="1">
        <v>41.173891171689171</v>
      </c>
      <c r="R4924">
        <v>7</v>
      </c>
      <c r="S4924" t="str" cm="1">
        <f t="array" ref="S4924">_xlfn.IFS(R4924=0,"None",R4924&lt;3,"Low",R4924&lt;6,"Medium",R4924&lt;=10,"High")</f>
        <v>High</v>
      </c>
      <c r="T4924" t="str" cm="1">
        <f t="array" ref="T4924">_xlfn.IFS(M4924&lt;=20,"Low",M4924&lt;=50,"Medium",M4924&lt;=90,"High")</f>
        <v>Medium</v>
      </c>
      <c r="U4924" s="33">
        <f>Datos_Limpios[[#This Row],[Number of Complaints or Support]]/Datos_Limpios[[#This Row],[Account Length (in months)]]</f>
        <v>0.2413793103448276</v>
      </c>
      <c r="V4924" t="str" cm="1">
        <f t="array" ref="V4924">_xlfn.IFS(H4924&lt;30,"Under 30",H4924&lt;66,"Middle Age",H4924&gt;=66,"Senior")</f>
        <v>Senior</v>
      </c>
      <c r="W4924" t="s">
        <v>6823</v>
      </c>
    </row>
    <row r="4925" spans="1:23" x14ac:dyDescent="0.3">
      <c r="A4925" t="s">
        <v>5022</v>
      </c>
      <c r="B4925" t="s">
        <v>17</v>
      </c>
      <c r="C4925">
        <v>71</v>
      </c>
      <c r="D4925">
        <v>0</v>
      </c>
      <c r="E4925" t="s">
        <v>23</v>
      </c>
      <c r="F4925" t="s">
        <v>88</v>
      </c>
      <c r="G4925" t="s">
        <v>19</v>
      </c>
      <c r="H4925">
        <v>21</v>
      </c>
      <c r="I4925" t="s">
        <v>17</v>
      </c>
      <c r="J4925">
        <v>0</v>
      </c>
      <c r="K4925" t="s">
        <v>24</v>
      </c>
      <c r="L4925" t="s">
        <v>6791</v>
      </c>
      <c r="M4925">
        <v>51</v>
      </c>
      <c r="P4925" s="32">
        <v>44055</v>
      </c>
      <c r="Q4925" s="1">
        <v>52.274482097076977</v>
      </c>
      <c r="R4925">
        <v>2</v>
      </c>
      <c r="S4925" t="str" cm="1">
        <f t="array" ref="S4925">_xlfn.IFS(R4925=0,"None",R4925&lt;3,"Low",R4925&lt;6,"Medium",R4925&lt;=10,"High")</f>
        <v>Low</v>
      </c>
      <c r="T4925" t="str" cm="1">
        <f t="array" ref="T4925">_xlfn.IFS(M4925&lt;=20,"Low",M4925&lt;=50,"Medium",M4925&lt;=90,"High")</f>
        <v>High</v>
      </c>
      <c r="U4925" s="33">
        <f>Datos_Limpios[[#This Row],[Number of Complaints or Support]]/Datos_Limpios[[#This Row],[Account Length (in months)]]</f>
        <v>2.8169014084507043E-2</v>
      </c>
      <c r="V4925" t="str" cm="1">
        <f t="array" ref="V4925">_xlfn.IFS(H4925&lt;30,"Under 30",H4925&lt;66,"Middle Age",H4925&gt;=66,"Senior")</f>
        <v>Under 30</v>
      </c>
      <c r="W4925" t="s">
        <v>6825</v>
      </c>
    </row>
    <row r="4926" spans="1:23" x14ac:dyDescent="0.3">
      <c r="A4926" t="s">
        <v>5023</v>
      </c>
      <c r="B4926" t="s">
        <v>23</v>
      </c>
      <c r="C4926">
        <v>51</v>
      </c>
      <c r="D4926">
        <v>0</v>
      </c>
      <c r="E4926" t="s">
        <v>23</v>
      </c>
      <c r="F4926" t="s">
        <v>88</v>
      </c>
      <c r="G4926" t="s">
        <v>6790</v>
      </c>
      <c r="H4926">
        <v>22</v>
      </c>
      <c r="I4926" t="s">
        <v>17</v>
      </c>
      <c r="J4926">
        <v>0</v>
      </c>
      <c r="K4926" t="s">
        <v>24</v>
      </c>
      <c r="L4926" t="s">
        <v>6792</v>
      </c>
      <c r="M4926">
        <v>47</v>
      </c>
      <c r="N4926" t="s">
        <v>27</v>
      </c>
      <c r="O4926" t="s">
        <v>125</v>
      </c>
      <c r="P4926" s="32">
        <v>44864</v>
      </c>
      <c r="Q4926" s="1">
        <v>40.937148843268837</v>
      </c>
      <c r="R4926">
        <v>10</v>
      </c>
      <c r="S4926" t="str" cm="1">
        <f t="array" ref="S4926">_xlfn.IFS(R4926=0,"None",R4926&lt;3,"Low",R4926&lt;6,"Medium",R4926&lt;=10,"High")</f>
        <v>High</v>
      </c>
      <c r="T4926" t="str" cm="1">
        <f t="array" ref="T4926">_xlfn.IFS(M4926&lt;=20,"Low",M4926&lt;=50,"Medium",M4926&lt;=90,"High")</f>
        <v>Medium</v>
      </c>
      <c r="U4926" s="33">
        <f>Datos_Limpios[[#This Row],[Number of Complaints or Support]]/Datos_Limpios[[#This Row],[Account Length (in months)]]</f>
        <v>0.19607843137254902</v>
      </c>
      <c r="V4926" t="str" cm="1">
        <f t="array" ref="V4926">_xlfn.IFS(H4926&lt;30,"Under 30",H4926&lt;66,"Middle Age",H4926&gt;=66,"Senior")</f>
        <v>Under 30</v>
      </c>
      <c r="W4926" t="s">
        <v>6825</v>
      </c>
    </row>
    <row r="4927" spans="1:23" x14ac:dyDescent="0.3">
      <c r="A4927" t="s">
        <v>5024</v>
      </c>
      <c r="B4927" t="s">
        <v>17</v>
      </c>
      <c r="C4927">
        <v>21</v>
      </c>
      <c r="D4927">
        <v>1</v>
      </c>
      <c r="E4927" t="s">
        <v>23</v>
      </c>
      <c r="F4927" t="s">
        <v>94</v>
      </c>
      <c r="G4927" t="s">
        <v>6790</v>
      </c>
      <c r="H4927">
        <v>60</v>
      </c>
      <c r="I4927" t="s">
        <v>17</v>
      </c>
      <c r="J4927">
        <v>0</v>
      </c>
      <c r="K4927" t="s">
        <v>20</v>
      </c>
      <c r="L4927" t="s">
        <v>6792</v>
      </c>
      <c r="M4927">
        <v>45</v>
      </c>
      <c r="P4927" s="32">
        <v>43995</v>
      </c>
      <c r="Q4927" s="1">
        <v>37.244906204544797</v>
      </c>
      <c r="R4927">
        <v>7</v>
      </c>
      <c r="S4927" t="str" cm="1">
        <f t="array" ref="S4927">_xlfn.IFS(R4927=0,"None",R4927&lt;3,"Low",R4927&lt;6,"Medium",R4927&lt;=10,"High")</f>
        <v>High</v>
      </c>
      <c r="T4927" t="str" cm="1">
        <f t="array" ref="T4927">_xlfn.IFS(M4927&lt;=20,"Low",M4927&lt;=50,"Medium",M4927&lt;=90,"High")</f>
        <v>Medium</v>
      </c>
      <c r="U4927" s="33">
        <f>Datos_Limpios[[#This Row],[Number of Complaints or Support]]/Datos_Limpios[[#This Row],[Account Length (in months)]]</f>
        <v>0.33333333333333331</v>
      </c>
      <c r="V4927" t="str" cm="1">
        <f t="array" ref="V4927">_xlfn.IFS(H4927&lt;30,"Under 30",H4927&lt;66,"Middle Age",H4927&gt;=66,"Senior")</f>
        <v>Middle Age</v>
      </c>
      <c r="W4927" t="s">
        <v>6823</v>
      </c>
    </row>
    <row r="4928" spans="1:23" x14ac:dyDescent="0.3">
      <c r="A4928" t="s">
        <v>5025</v>
      </c>
      <c r="B4928" t="s">
        <v>17</v>
      </c>
      <c r="C4928">
        <v>72</v>
      </c>
      <c r="D4928">
        <v>2</v>
      </c>
      <c r="E4928" t="s">
        <v>23</v>
      </c>
      <c r="F4928" t="s">
        <v>90</v>
      </c>
      <c r="G4928" t="s">
        <v>6790</v>
      </c>
      <c r="H4928">
        <v>60</v>
      </c>
      <c r="I4928" t="s">
        <v>17</v>
      </c>
      <c r="J4928">
        <v>0</v>
      </c>
      <c r="K4928" t="s">
        <v>32</v>
      </c>
      <c r="L4928" t="s">
        <v>6792</v>
      </c>
      <c r="M4928">
        <v>32</v>
      </c>
      <c r="P4928" s="32">
        <v>44431</v>
      </c>
      <c r="Q4928" s="1">
        <v>35.860825728612639</v>
      </c>
      <c r="R4928">
        <v>4</v>
      </c>
      <c r="S4928" t="str" cm="1">
        <f t="array" ref="S4928">_xlfn.IFS(R4928=0,"None",R4928&lt;3,"Low",R4928&lt;6,"Medium",R4928&lt;=10,"High")</f>
        <v>Medium</v>
      </c>
      <c r="T4928" t="str" cm="1">
        <f t="array" ref="T4928">_xlfn.IFS(M4928&lt;=20,"Low",M4928&lt;=50,"Medium",M4928&lt;=90,"High")</f>
        <v>Medium</v>
      </c>
      <c r="U4928" s="33">
        <f>Datos_Limpios[[#This Row],[Number of Complaints or Support]]/Datos_Limpios[[#This Row],[Account Length (in months)]]</f>
        <v>5.5555555555555552E-2</v>
      </c>
      <c r="V4928" t="str" cm="1">
        <f t="array" ref="V4928">_xlfn.IFS(H4928&lt;30,"Under 30",H4928&lt;66,"Middle Age",H4928&gt;=66,"Senior")</f>
        <v>Middle Age</v>
      </c>
      <c r="W4928" t="s">
        <v>6823</v>
      </c>
    </row>
    <row r="4929" spans="1:23" x14ac:dyDescent="0.3">
      <c r="A4929" t="s">
        <v>5026</v>
      </c>
      <c r="B4929" t="s">
        <v>17</v>
      </c>
      <c r="C4929">
        <v>27</v>
      </c>
      <c r="D4929">
        <v>0</v>
      </c>
      <c r="E4929" t="s">
        <v>17</v>
      </c>
      <c r="F4929" t="s">
        <v>79</v>
      </c>
      <c r="G4929" t="s">
        <v>19</v>
      </c>
      <c r="H4929">
        <v>54</v>
      </c>
      <c r="I4929" t="s">
        <v>17</v>
      </c>
      <c r="J4929">
        <v>0</v>
      </c>
      <c r="K4929" t="s">
        <v>24</v>
      </c>
      <c r="L4929" t="s">
        <v>6791</v>
      </c>
      <c r="M4929">
        <v>12</v>
      </c>
      <c r="P4929" s="32">
        <v>44169</v>
      </c>
      <c r="Q4929" s="1">
        <v>10.437330519169871</v>
      </c>
      <c r="R4929">
        <v>10</v>
      </c>
      <c r="S4929" t="str" cm="1">
        <f t="array" ref="S4929">_xlfn.IFS(R4929=0,"None",R4929&lt;3,"Low",R4929&lt;6,"Medium",R4929&lt;=10,"High")</f>
        <v>High</v>
      </c>
      <c r="T4929" t="str" cm="1">
        <f t="array" ref="T4929">_xlfn.IFS(M4929&lt;=20,"Low",M4929&lt;=50,"Medium",M4929&lt;=90,"High")</f>
        <v>Low</v>
      </c>
      <c r="U4929" s="33">
        <f>Datos_Limpios[[#This Row],[Number of Complaints or Support]]/Datos_Limpios[[#This Row],[Account Length (in months)]]</f>
        <v>0.37037037037037035</v>
      </c>
      <c r="V4929" t="str" cm="1">
        <f t="array" ref="V4929">_xlfn.IFS(H4929&lt;30,"Under 30",H4929&lt;66,"Middle Age",H4929&gt;=66,"Senior")</f>
        <v>Middle Age</v>
      </c>
      <c r="W4929" t="s">
        <v>6826</v>
      </c>
    </row>
    <row r="4930" spans="1:23" x14ac:dyDescent="0.3">
      <c r="A4930" t="s">
        <v>5027</v>
      </c>
      <c r="B4930" t="s">
        <v>17</v>
      </c>
      <c r="C4930">
        <v>54</v>
      </c>
      <c r="D4930">
        <v>1</v>
      </c>
      <c r="E4930" t="s">
        <v>23</v>
      </c>
      <c r="F4930" t="s">
        <v>58</v>
      </c>
      <c r="G4930" t="s">
        <v>19</v>
      </c>
      <c r="H4930">
        <v>60</v>
      </c>
      <c r="I4930" t="s">
        <v>23</v>
      </c>
      <c r="J4930">
        <v>2</v>
      </c>
      <c r="K4930" t="s">
        <v>20</v>
      </c>
      <c r="L4930" t="s">
        <v>6792</v>
      </c>
      <c r="M4930">
        <v>50</v>
      </c>
      <c r="P4930" s="32">
        <v>44210</v>
      </c>
      <c r="Q4930" s="1">
        <v>45.413266479837361</v>
      </c>
      <c r="R4930">
        <v>7</v>
      </c>
      <c r="S4930" t="str" cm="1">
        <f t="array" ref="S4930">_xlfn.IFS(R4930=0,"None",R4930&lt;3,"Low",R4930&lt;6,"Medium",R4930&lt;=10,"High")</f>
        <v>High</v>
      </c>
      <c r="T4930" t="str" cm="1">
        <f t="array" ref="T4930">_xlfn.IFS(M4930&lt;=20,"Low",M4930&lt;=50,"Medium",M4930&lt;=90,"High")</f>
        <v>Medium</v>
      </c>
      <c r="U4930" s="33">
        <f>Datos_Limpios[[#This Row],[Number of Complaints or Support]]/Datos_Limpios[[#This Row],[Account Length (in months)]]</f>
        <v>0.12962962962962962</v>
      </c>
      <c r="V4930" t="str" cm="1">
        <f t="array" ref="V4930">_xlfn.IFS(H4930&lt;30,"Under 30",H4930&lt;66,"Middle Age",H4930&gt;=66,"Senior")</f>
        <v>Middle Age</v>
      </c>
      <c r="W4930" t="s">
        <v>6825</v>
      </c>
    </row>
    <row r="4931" spans="1:23" x14ac:dyDescent="0.3">
      <c r="A4931" t="s">
        <v>5028</v>
      </c>
      <c r="B4931" t="s">
        <v>23</v>
      </c>
      <c r="C4931">
        <v>26</v>
      </c>
      <c r="D4931">
        <v>3</v>
      </c>
      <c r="E4931" t="s">
        <v>17</v>
      </c>
      <c r="F4931" t="s">
        <v>38</v>
      </c>
      <c r="G4931" t="s">
        <v>19</v>
      </c>
      <c r="H4931">
        <v>71</v>
      </c>
      <c r="I4931" t="s">
        <v>17</v>
      </c>
      <c r="J4931">
        <v>0</v>
      </c>
      <c r="K4931" t="s">
        <v>20</v>
      </c>
      <c r="L4931" t="s">
        <v>6792</v>
      </c>
      <c r="M4931">
        <v>55</v>
      </c>
      <c r="N4931" t="s">
        <v>76</v>
      </c>
      <c r="O4931" t="s">
        <v>77</v>
      </c>
      <c r="P4931" s="32">
        <v>44490</v>
      </c>
      <c r="Q4931" s="1">
        <v>56.306779767582803</v>
      </c>
      <c r="R4931">
        <v>7</v>
      </c>
      <c r="S4931" t="str" cm="1">
        <f t="array" ref="S4931">_xlfn.IFS(R4931=0,"None",R4931&lt;3,"Low",R4931&lt;6,"Medium",R4931&lt;=10,"High")</f>
        <v>High</v>
      </c>
      <c r="T4931" t="str" cm="1">
        <f t="array" ref="T4931">_xlfn.IFS(M4931&lt;=20,"Low",M4931&lt;=50,"Medium",M4931&lt;=90,"High")</f>
        <v>High</v>
      </c>
      <c r="U4931" s="33">
        <f>Datos_Limpios[[#This Row],[Number of Complaints or Support]]/Datos_Limpios[[#This Row],[Account Length (in months)]]</f>
        <v>0.26923076923076922</v>
      </c>
      <c r="V4931" t="str" cm="1">
        <f t="array" ref="V4931">_xlfn.IFS(H4931&lt;30,"Under 30",H4931&lt;66,"Middle Age",H4931&gt;=66,"Senior")</f>
        <v>Senior</v>
      </c>
      <c r="W4931" t="s">
        <v>6825</v>
      </c>
    </row>
    <row r="4932" spans="1:23" x14ac:dyDescent="0.3">
      <c r="A4932" t="s">
        <v>5029</v>
      </c>
      <c r="B4932" t="s">
        <v>23</v>
      </c>
      <c r="C4932">
        <v>48</v>
      </c>
      <c r="D4932">
        <v>0</v>
      </c>
      <c r="E4932" t="s">
        <v>23</v>
      </c>
      <c r="F4932" t="s">
        <v>112</v>
      </c>
      <c r="G4932" t="s">
        <v>6790</v>
      </c>
      <c r="H4932">
        <v>46</v>
      </c>
      <c r="I4932" t="s">
        <v>17</v>
      </c>
      <c r="J4932">
        <v>0</v>
      </c>
      <c r="K4932" t="s">
        <v>20</v>
      </c>
      <c r="L4932" t="s">
        <v>6792</v>
      </c>
      <c r="M4932">
        <v>55</v>
      </c>
      <c r="N4932" t="s">
        <v>59</v>
      </c>
      <c r="O4932" t="s">
        <v>116</v>
      </c>
      <c r="P4932" s="32">
        <v>44140</v>
      </c>
      <c r="Q4932" s="1">
        <v>55.042878595590771</v>
      </c>
      <c r="R4932">
        <v>4</v>
      </c>
      <c r="S4932" t="str" cm="1">
        <f t="array" ref="S4932">_xlfn.IFS(R4932=0,"None",R4932&lt;3,"Low",R4932&lt;6,"Medium",R4932&lt;=10,"High")</f>
        <v>Medium</v>
      </c>
      <c r="T4932" t="str" cm="1">
        <f t="array" ref="T4932">_xlfn.IFS(M4932&lt;=20,"Low",M4932&lt;=50,"Medium",M4932&lt;=90,"High")</f>
        <v>High</v>
      </c>
      <c r="U4932" s="33">
        <f>Datos_Limpios[[#This Row],[Number of Complaints or Support]]/Datos_Limpios[[#This Row],[Account Length (in months)]]</f>
        <v>8.3333333333333329E-2</v>
      </c>
      <c r="V4932" t="str" cm="1">
        <f t="array" ref="V4932">_xlfn.IFS(H4932&lt;30,"Under 30",H4932&lt;66,"Middle Age",H4932&gt;=66,"Senior")</f>
        <v>Middle Age</v>
      </c>
      <c r="W4932" t="s">
        <v>6823</v>
      </c>
    </row>
    <row r="4933" spans="1:23" x14ac:dyDescent="0.3">
      <c r="A4933" t="s">
        <v>5030</v>
      </c>
      <c r="B4933" t="s">
        <v>17</v>
      </c>
      <c r="C4933">
        <v>72</v>
      </c>
      <c r="D4933">
        <v>1</v>
      </c>
      <c r="E4933" t="s">
        <v>17</v>
      </c>
      <c r="F4933" t="s">
        <v>49</v>
      </c>
      <c r="G4933" t="s">
        <v>6790</v>
      </c>
      <c r="H4933">
        <v>82</v>
      </c>
      <c r="I4933" t="s">
        <v>17</v>
      </c>
      <c r="J4933">
        <v>0</v>
      </c>
      <c r="K4933" t="s">
        <v>32</v>
      </c>
      <c r="L4933" t="s">
        <v>6792</v>
      </c>
      <c r="M4933">
        <v>15</v>
      </c>
      <c r="P4933" s="32">
        <v>44234</v>
      </c>
      <c r="Q4933" s="1">
        <v>17.658791208991921</v>
      </c>
      <c r="R4933">
        <v>0</v>
      </c>
      <c r="S4933" t="str" cm="1">
        <f t="array" ref="S4933">_xlfn.IFS(R4933=0,"None",R4933&lt;3,"Low",R4933&lt;6,"Medium",R4933&lt;=10,"High")</f>
        <v>None</v>
      </c>
      <c r="T4933" t="str" cm="1">
        <f t="array" ref="T4933">_xlfn.IFS(M4933&lt;=20,"Low",M4933&lt;=50,"Medium",M4933&lt;=90,"High")</f>
        <v>Low</v>
      </c>
      <c r="U4933" s="33">
        <f>Datos_Limpios[[#This Row],[Number of Complaints or Support]]/Datos_Limpios[[#This Row],[Account Length (in months)]]</f>
        <v>0</v>
      </c>
      <c r="V4933" t="str" cm="1">
        <f t="array" ref="V4933">_xlfn.IFS(H4933&lt;30,"Under 30",H4933&lt;66,"Middle Age",H4933&gt;=66,"Senior")</f>
        <v>Senior</v>
      </c>
      <c r="W4933" t="s">
        <v>6825</v>
      </c>
    </row>
    <row r="4934" spans="1:23" x14ac:dyDescent="0.3">
      <c r="A4934" t="s">
        <v>5031</v>
      </c>
      <c r="B4934" t="s">
        <v>23</v>
      </c>
      <c r="C4934">
        <v>70</v>
      </c>
      <c r="D4934">
        <v>2</v>
      </c>
      <c r="E4934" t="s">
        <v>17</v>
      </c>
      <c r="F4934" t="s">
        <v>34</v>
      </c>
      <c r="G4934" t="s">
        <v>6790</v>
      </c>
      <c r="H4934">
        <v>61</v>
      </c>
      <c r="I4934" t="s">
        <v>17</v>
      </c>
      <c r="J4934">
        <v>0</v>
      </c>
      <c r="K4934" t="s">
        <v>24</v>
      </c>
      <c r="L4934" t="s">
        <v>6792</v>
      </c>
      <c r="M4934">
        <v>26</v>
      </c>
      <c r="N4934" t="s">
        <v>27</v>
      </c>
      <c r="O4934" t="s">
        <v>125</v>
      </c>
      <c r="P4934" s="32">
        <v>44786</v>
      </c>
      <c r="Q4934" s="1">
        <v>24.050675330605781</v>
      </c>
      <c r="R4934">
        <v>8</v>
      </c>
      <c r="S4934" t="str" cm="1">
        <f t="array" ref="S4934">_xlfn.IFS(R4934=0,"None",R4934&lt;3,"Low",R4934&lt;6,"Medium",R4934&lt;=10,"High")</f>
        <v>High</v>
      </c>
      <c r="T4934" t="str" cm="1">
        <f t="array" ref="T4934">_xlfn.IFS(M4934&lt;=20,"Low",M4934&lt;=50,"Medium",M4934&lt;=90,"High")</f>
        <v>Medium</v>
      </c>
      <c r="U4934" s="33">
        <f>Datos_Limpios[[#This Row],[Number of Complaints or Support]]/Datos_Limpios[[#This Row],[Account Length (in months)]]</f>
        <v>0.11428571428571428</v>
      </c>
      <c r="V4934" t="str" cm="1">
        <f t="array" ref="V4934">_xlfn.IFS(H4934&lt;30,"Under 30",H4934&lt;66,"Middle Age",H4934&gt;=66,"Senior")</f>
        <v>Middle Age</v>
      </c>
      <c r="W4934" t="s">
        <v>6823</v>
      </c>
    </row>
    <row r="4935" spans="1:23" x14ac:dyDescent="0.3">
      <c r="A4935" t="s">
        <v>5032</v>
      </c>
      <c r="B4935" t="s">
        <v>23</v>
      </c>
      <c r="C4935">
        <v>10</v>
      </c>
      <c r="D4935">
        <v>5</v>
      </c>
      <c r="E4935" t="s">
        <v>23</v>
      </c>
      <c r="F4935" t="s">
        <v>94</v>
      </c>
      <c r="G4935" t="s">
        <v>6790</v>
      </c>
      <c r="H4935">
        <v>36</v>
      </c>
      <c r="I4935" t="s">
        <v>17</v>
      </c>
      <c r="J4935">
        <v>0</v>
      </c>
      <c r="K4935" t="s">
        <v>20</v>
      </c>
      <c r="L4935" t="s">
        <v>6792</v>
      </c>
      <c r="M4935">
        <v>54</v>
      </c>
      <c r="N4935" t="s">
        <v>27</v>
      </c>
      <c r="O4935" t="s">
        <v>125</v>
      </c>
      <c r="P4935" s="32">
        <v>44070</v>
      </c>
      <c r="Q4935" s="1">
        <v>46.968866185549892</v>
      </c>
      <c r="R4935">
        <v>4</v>
      </c>
      <c r="S4935" t="str" cm="1">
        <f t="array" ref="S4935">_xlfn.IFS(R4935=0,"None",R4935&lt;3,"Low",R4935&lt;6,"Medium",R4935&lt;=10,"High")</f>
        <v>Medium</v>
      </c>
      <c r="T4935" t="str" cm="1">
        <f t="array" ref="T4935">_xlfn.IFS(M4935&lt;=20,"Low",M4935&lt;=50,"Medium",M4935&lt;=90,"High")</f>
        <v>High</v>
      </c>
      <c r="U4935" s="33">
        <f>Datos_Limpios[[#This Row],[Number of Complaints or Support]]/Datos_Limpios[[#This Row],[Account Length (in months)]]</f>
        <v>0.4</v>
      </c>
      <c r="V4935" t="str" cm="1">
        <f t="array" ref="V4935">_xlfn.IFS(H4935&lt;30,"Under 30",H4935&lt;66,"Middle Age",H4935&gt;=66,"Senior")</f>
        <v>Middle Age</v>
      </c>
      <c r="W4935" t="s">
        <v>6823</v>
      </c>
    </row>
    <row r="4936" spans="1:23" x14ac:dyDescent="0.3">
      <c r="A4936" t="s">
        <v>5033</v>
      </c>
      <c r="B4936" t="s">
        <v>17</v>
      </c>
      <c r="C4936">
        <v>1</v>
      </c>
      <c r="D4936">
        <v>0</v>
      </c>
      <c r="E4936" t="s">
        <v>17</v>
      </c>
      <c r="F4936" t="s">
        <v>121</v>
      </c>
      <c r="G4936" t="s">
        <v>19</v>
      </c>
      <c r="H4936">
        <v>65</v>
      </c>
      <c r="I4936" t="s">
        <v>23</v>
      </c>
      <c r="J4936">
        <v>2</v>
      </c>
      <c r="K4936" t="s">
        <v>20</v>
      </c>
      <c r="L4936" t="s">
        <v>6791</v>
      </c>
      <c r="M4936">
        <v>8</v>
      </c>
      <c r="P4936" s="32">
        <v>45264</v>
      </c>
      <c r="Q4936" s="1">
        <v>7.4329072650741734</v>
      </c>
      <c r="R4936">
        <v>4</v>
      </c>
      <c r="S4936" t="str" cm="1">
        <f t="array" ref="S4936">_xlfn.IFS(R4936=0,"None",R4936&lt;3,"Low",R4936&lt;6,"Medium",R4936&lt;=10,"High")</f>
        <v>Medium</v>
      </c>
      <c r="T4936" t="str" cm="1">
        <f t="array" ref="T4936">_xlfn.IFS(M4936&lt;=20,"Low",M4936&lt;=50,"Medium",M4936&lt;=90,"High")</f>
        <v>Low</v>
      </c>
      <c r="U4936" s="33">
        <f>Datos_Limpios[[#This Row],[Number of Complaints or Support]]/Datos_Limpios[[#This Row],[Account Length (in months)]]</f>
        <v>4</v>
      </c>
      <c r="V4936" t="str" cm="1">
        <f t="array" ref="V4936">_xlfn.IFS(H4936&lt;30,"Under 30",H4936&lt;66,"Middle Age",H4936&gt;=66,"Senior")</f>
        <v>Middle Age</v>
      </c>
      <c r="W4936" t="s">
        <v>6826</v>
      </c>
    </row>
    <row r="4937" spans="1:23" x14ac:dyDescent="0.3">
      <c r="A4937" t="s">
        <v>5034</v>
      </c>
      <c r="B4937" t="s">
        <v>17</v>
      </c>
      <c r="C4937">
        <v>53</v>
      </c>
      <c r="D4937">
        <v>2</v>
      </c>
      <c r="E4937" t="s">
        <v>17</v>
      </c>
      <c r="F4937" t="s">
        <v>88</v>
      </c>
      <c r="G4937" t="s">
        <v>19</v>
      </c>
      <c r="H4937">
        <v>41</v>
      </c>
      <c r="I4937" t="s">
        <v>17</v>
      </c>
      <c r="J4937">
        <v>0</v>
      </c>
      <c r="K4937" t="s">
        <v>32</v>
      </c>
      <c r="L4937" t="s">
        <v>6792</v>
      </c>
      <c r="M4937">
        <v>7</v>
      </c>
      <c r="P4937" s="32">
        <v>44026</v>
      </c>
      <c r="Q4937" s="1">
        <v>7.0518188149232746</v>
      </c>
      <c r="R4937">
        <v>8</v>
      </c>
      <c r="S4937" t="str" cm="1">
        <f t="array" ref="S4937">_xlfn.IFS(R4937=0,"None",R4937&lt;3,"Low",R4937&lt;6,"Medium",R4937&lt;=10,"High")</f>
        <v>High</v>
      </c>
      <c r="T4937" t="str" cm="1">
        <f t="array" ref="T4937">_xlfn.IFS(M4937&lt;=20,"Low",M4937&lt;=50,"Medium",M4937&lt;=90,"High")</f>
        <v>Low</v>
      </c>
      <c r="U4937" s="33">
        <f>Datos_Limpios[[#This Row],[Number of Complaints or Support]]/Datos_Limpios[[#This Row],[Account Length (in months)]]</f>
        <v>0.15094339622641509</v>
      </c>
      <c r="V4937" t="str" cm="1">
        <f t="array" ref="V4937">_xlfn.IFS(H4937&lt;30,"Under 30",H4937&lt;66,"Middle Age",H4937&gt;=66,"Senior")</f>
        <v>Middle Age</v>
      </c>
      <c r="W4937" t="s">
        <v>6825</v>
      </c>
    </row>
    <row r="4938" spans="1:23" x14ac:dyDescent="0.3">
      <c r="A4938" t="s">
        <v>5035</v>
      </c>
      <c r="B4938" t="s">
        <v>17</v>
      </c>
      <c r="C4938">
        <v>3</v>
      </c>
      <c r="D4938">
        <v>2</v>
      </c>
      <c r="E4938" t="s">
        <v>23</v>
      </c>
      <c r="F4938" t="s">
        <v>58</v>
      </c>
      <c r="G4938" t="s">
        <v>6790</v>
      </c>
      <c r="H4938">
        <v>38</v>
      </c>
      <c r="I4938" t="s">
        <v>17</v>
      </c>
      <c r="J4938">
        <v>0</v>
      </c>
      <c r="K4938" t="s">
        <v>20</v>
      </c>
      <c r="L4938" t="s">
        <v>6791</v>
      </c>
      <c r="M4938">
        <v>19</v>
      </c>
      <c r="P4938" s="32">
        <v>44457</v>
      </c>
      <c r="Q4938" s="1">
        <v>15.91160670624785</v>
      </c>
      <c r="R4938">
        <v>1</v>
      </c>
      <c r="S4938" t="str" cm="1">
        <f t="array" ref="S4938">_xlfn.IFS(R4938=0,"None",R4938&lt;3,"Low",R4938&lt;6,"Medium",R4938&lt;=10,"High")</f>
        <v>Low</v>
      </c>
      <c r="T4938" t="str" cm="1">
        <f t="array" ref="T4938">_xlfn.IFS(M4938&lt;=20,"Low",M4938&lt;=50,"Medium",M4938&lt;=90,"High")</f>
        <v>Low</v>
      </c>
      <c r="U4938" s="33">
        <f>Datos_Limpios[[#This Row],[Number of Complaints or Support]]/Datos_Limpios[[#This Row],[Account Length (in months)]]</f>
        <v>0.33333333333333331</v>
      </c>
      <c r="V4938" t="str" cm="1">
        <f t="array" ref="V4938">_xlfn.IFS(H4938&lt;30,"Under 30",H4938&lt;66,"Middle Age",H4938&gt;=66,"Senior")</f>
        <v>Middle Age</v>
      </c>
      <c r="W4938" t="s">
        <v>6825</v>
      </c>
    </row>
    <row r="4939" spans="1:23" x14ac:dyDescent="0.3">
      <c r="A4939" t="s">
        <v>5036</v>
      </c>
      <c r="B4939" t="s">
        <v>17</v>
      </c>
      <c r="C4939">
        <v>46</v>
      </c>
      <c r="D4939">
        <v>0</v>
      </c>
      <c r="E4939" t="s">
        <v>23</v>
      </c>
      <c r="F4939" t="s">
        <v>138</v>
      </c>
      <c r="G4939" t="s">
        <v>6790</v>
      </c>
      <c r="H4939">
        <v>19</v>
      </c>
      <c r="I4939" t="s">
        <v>17</v>
      </c>
      <c r="J4939">
        <v>0</v>
      </c>
      <c r="K4939" t="s">
        <v>24</v>
      </c>
      <c r="L4939" t="s">
        <v>6792</v>
      </c>
      <c r="M4939">
        <v>32</v>
      </c>
      <c r="P4939" s="32">
        <v>44915</v>
      </c>
      <c r="Q4939" s="1">
        <v>26.818785124853409</v>
      </c>
      <c r="R4939">
        <v>1</v>
      </c>
      <c r="S4939" t="str" cm="1">
        <f t="array" ref="S4939">_xlfn.IFS(R4939=0,"None",R4939&lt;3,"Low",R4939&lt;6,"Medium",R4939&lt;=10,"High")</f>
        <v>Low</v>
      </c>
      <c r="T4939" t="str" cm="1">
        <f t="array" ref="T4939">_xlfn.IFS(M4939&lt;=20,"Low",M4939&lt;=50,"Medium",M4939&lt;=90,"High")</f>
        <v>Medium</v>
      </c>
      <c r="U4939" s="33">
        <f>Datos_Limpios[[#This Row],[Number of Complaints or Support]]/Datos_Limpios[[#This Row],[Account Length (in months)]]</f>
        <v>2.1739130434782608E-2</v>
      </c>
      <c r="V4939" t="str" cm="1">
        <f t="array" ref="V4939">_xlfn.IFS(H4939&lt;30,"Under 30",H4939&lt;66,"Middle Age",H4939&gt;=66,"Senior")</f>
        <v>Under 30</v>
      </c>
      <c r="W4939" t="s">
        <v>6824</v>
      </c>
    </row>
    <row r="4940" spans="1:23" x14ac:dyDescent="0.3">
      <c r="A4940" t="s">
        <v>5037</v>
      </c>
      <c r="B4940" t="s">
        <v>17</v>
      </c>
      <c r="C4940">
        <v>28</v>
      </c>
      <c r="D4940">
        <v>0</v>
      </c>
      <c r="E4940" t="s">
        <v>17</v>
      </c>
      <c r="F4940" t="s">
        <v>123</v>
      </c>
      <c r="G4940" t="s">
        <v>6790</v>
      </c>
      <c r="H4940">
        <v>28</v>
      </c>
      <c r="I4940" t="s">
        <v>23</v>
      </c>
      <c r="J4940">
        <v>5</v>
      </c>
      <c r="K4940" t="s">
        <v>24</v>
      </c>
      <c r="L4940" t="s">
        <v>6792</v>
      </c>
      <c r="M4940">
        <v>21</v>
      </c>
      <c r="P4940" s="32">
        <v>43998</v>
      </c>
      <c r="Q4940" s="1">
        <v>21.504476733346511</v>
      </c>
      <c r="R4940">
        <v>8</v>
      </c>
      <c r="S4940" t="str" cm="1">
        <f t="array" ref="S4940">_xlfn.IFS(R4940=0,"None",R4940&lt;3,"Low",R4940&lt;6,"Medium",R4940&lt;=10,"High")</f>
        <v>High</v>
      </c>
      <c r="T4940" t="str" cm="1">
        <f t="array" ref="T4940">_xlfn.IFS(M4940&lt;=20,"Low",M4940&lt;=50,"Medium",M4940&lt;=90,"High")</f>
        <v>Medium</v>
      </c>
      <c r="U4940" s="33">
        <f>Datos_Limpios[[#This Row],[Number of Complaints or Support]]/Datos_Limpios[[#This Row],[Account Length (in months)]]</f>
        <v>0.2857142857142857</v>
      </c>
      <c r="V4940" t="str" cm="1">
        <f t="array" ref="V4940">_xlfn.IFS(H4940&lt;30,"Under 30",H4940&lt;66,"Middle Age",H4940&gt;=66,"Senior")</f>
        <v>Under 30</v>
      </c>
      <c r="W4940" t="s">
        <v>6824</v>
      </c>
    </row>
    <row r="4941" spans="1:23" x14ac:dyDescent="0.3">
      <c r="A4941" t="s">
        <v>5038</v>
      </c>
      <c r="B4941" t="s">
        <v>23</v>
      </c>
      <c r="C4941">
        <v>1</v>
      </c>
      <c r="D4941">
        <v>3</v>
      </c>
      <c r="E4941" t="s">
        <v>23</v>
      </c>
      <c r="F4941" t="s">
        <v>47</v>
      </c>
      <c r="G4941" t="s">
        <v>6790</v>
      </c>
      <c r="H4941">
        <v>58</v>
      </c>
      <c r="I4941" t="s">
        <v>17</v>
      </c>
      <c r="J4941">
        <v>0</v>
      </c>
      <c r="K4941" t="s">
        <v>20</v>
      </c>
      <c r="L4941" t="s">
        <v>6792</v>
      </c>
      <c r="M4941">
        <v>47</v>
      </c>
      <c r="N4941" t="s">
        <v>27</v>
      </c>
      <c r="O4941" t="s">
        <v>108</v>
      </c>
      <c r="P4941" s="32">
        <v>44818</v>
      </c>
      <c r="Q4941" s="1">
        <v>49.818643933112938</v>
      </c>
      <c r="R4941">
        <v>4</v>
      </c>
      <c r="S4941" t="str" cm="1">
        <f t="array" ref="S4941">_xlfn.IFS(R4941=0,"None",R4941&lt;3,"Low",R4941&lt;6,"Medium",R4941&lt;=10,"High")</f>
        <v>Medium</v>
      </c>
      <c r="T4941" t="str" cm="1">
        <f t="array" ref="T4941">_xlfn.IFS(M4941&lt;=20,"Low",M4941&lt;=50,"Medium",M4941&lt;=90,"High")</f>
        <v>Medium</v>
      </c>
      <c r="U4941" s="33">
        <f>Datos_Limpios[[#This Row],[Number of Complaints or Support]]/Datos_Limpios[[#This Row],[Account Length (in months)]]</f>
        <v>4</v>
      </c>
      <c r="V4941" t="str" cm="1">
        <f t="array" ref="V4941">_xlfn.IFS(H4941&lt;30,"Under 30",H4941&lt;66,"Middle Age",H4941&gt;=66,"Senior")</f>
        <v>Middle Age</v>
      </c>
      <c r="W4941" t="s">
        <v>6824</v>
      </c>
    </row>
    <row r="4942" spans="1:23" x14ac:dyDescent="0.3">
      <c r="A4942" t="s">
        <v>5039</v>
      </c>
      <c r="B4942" t="s">
        <v>17</v>
      </c>
      <c r="C4942">
        <v>51</v>
      </c>
      <c r="D4942">
        <v>0</v>
      </c>
      <c r="E4942" t="s">
        <v>23</v>
      </c>
      <c r="F4942" t="s">
        <v>107</v>
      </c>
      <c r="G4942" t="s">
        <v>6790</v>
      </c>
      <c r="H4942">
        <v>47</v>
      </c>
      <c r="I4942" t="s">
        <v>23</v>
      </c>
      <c r="J4942">
        <v>4</v>
      </c>
      <c r="K4942" t="s">
        <v>20</v>
      </c>
      <c r="L4942" t="s">
        <v>6791</v>
      </c>
      <c r="M4942">
        <v>21</v>
      </c>
      <c r="P4942" s="32">
        <v>44662</v>
      </c>
      <c r="Q4942" s="1">
        <v>18.901092276156639</v>
      </c>
      <c r="R4942">
        <v>4</v>
      </c>
      <c r="S4942" t="str" cm="1">
        <f t="array" ref="S4942">_xlfn.IFS(R4942=0,"None",R4942&lt;3,"Low",R4942&lt;6,"Medium",R4942&lt;=10,"High")</f>
        <v>Medium</v>
      </c>
      <c r="T4942" t="str" cm="1">
        <f t="array" ref="T4942">_xlfn.IFS(M4942&lt;=20,"Low",M4942&lt;=50,"Medium",M4942&lt;=90,"High")</f>
        <v>Medium</v>
      </c>
      <c r="U4942" s="33">
        <f>Datos_Limpios[[#This Row],[Number of Complaints or Support]]/Datos_Limpios[[#This Row],[Account Length (in months)]]</f>
        <v>7.8431372549019607E-2</v>
      </c>
      <c r="V4942" t="str" cm="1">
        <f t="array" ref="V4942">_xlfn.IFS(H4942&lt;30,"Under 30",H4942&lt;66,"Middle Age",H4942&gt;=66,"Senior")</f>
        <v>Middle Age</v>
      </c>
      <c r="W4942" t="s">
        <v>6825</v>
      </c>
    </row>
    <row r="4943" spans="1:23" x14ac:dyDescent="0.3">
      <c r="A4943" t="s">
        <v>5040</v>
      </c>
      <c r="B4943" t="s">
        <v>17</v>
      </c>
      <c r="C4943">
        <v>59</v>
      </c>
      <c r="D4943">
        <v>0</v>
      </c>
      <c r="E4943" t="s">
        <v>23</v>
      </c>
      <c r="F4943" t="s">
        <v>138</v>
      </c>
      <c r="G4943" t="s">
        <v>19</v>
      </c>
      <c r="H4943">
        <v>35</v>
      </c>
      <c r="I4943" t="s">
        <v>17</v>
      </c>
      <c r="J4943">
        <v>0</v>
      </c>
      <c r="K4943" t="s">
        <v>32</v>
      </c>
      <c r="L4943" t="s">
        <v>6791</v>
      </c>
      <c r="M4943">
        <v>37</v>
      </c>
      <c r="P4943" s="32">
        <v>44978</v>
      </c>
      <c r="Q4943" s="1">
        <v>32.857547049508888</v>
      </c>
      <c r="R4943">
        <v>6</v>
      </c>
      <c r="S4943" t="str" cm="1">
        <f t="array" ref="S4943">_xlfn.IFS(R4943=0,"None",R4943&lt;3,"Low",R4943&lt;6,"Medium",R4943&lt;=10,"High")</f>
        <v>High</v>
      </c>
      <c r="T4943" t="str" cm="1">
        <f t="array" ref="T4943">_xlfn.IFS(M4943&lt;=20,"Low",M4943&lt;=50,"Medium",M4943&lt;=90,"High")</f>
        <v>Medium</v>
      </c>
      <c r="U4943" s="33">
        <f>Datos_Limpios[[#This Row],[Number of Complaints or Support]]/Datos_Limpios[[#This Row],[Account Length (in months)]]</f>
        <v>0.10169491525423729</v>
      </c>
      <c r="V4943" t="str" cm="1">
        <f t="array" ref="V4943">_xlfn.IFS(H4943&lt;30,"Under 30",H4943&lt;66,"Middle Age",H4943&gt;=66,"Senior")</f>
        <v>Middle Age</v>
      </c>
      <c r="W4943" t="s">
        <v>6824</v>
      </c>
    </row>
    <row r="4944" spans="1:23" x14ac:dyDescent="0.3">
      <c r="A4944" t="s">
        <v>5041</v>
      </c>
      <c r="B4944" t="s">
        <v>17</v>
      </c>
      <c r="C4944">
        <v>70</v>
      </c>
      <c r="D4944">
        <v>1</v>
      </c>
      <c r="E4944" t="s">
        <v>17</v>
      </c>
      <c r="F4944" t="s">
        <v>245</v>
      </c>
      <c r="G4944" t="s">
        <v>6790</v>
      </c>
      <c r="H4944">
        <v>36</v>
      </c>
      <c r="I4944" t="s">
        <v>17</v>
      </c>
      <c r="J4944">
        <v>0</v>
      </c>
      <c r="K4944" t="s">
        <v>24</v>
      </c>
      <c r="L4944" t="s">
        <v>6792</v>
      </c>
      <c r="M4944">
        <v>21</v>
      </c>
      <c r="P4944" s="32">
        <v>44984</v>
      </c>
      <c r="Q4944" s="1">
        <v>20.03123211918064</v>
      </c>
      <c r="R4944">
        <v>10</v>
      </c>
      <c r="S4944" t="str" cm="1">
        <f t="array" ref="S4944">_xlfn.IFS(R4944=0,"None",R4944&lt;3,"Low",R4944&lt;6,"Medium",R4944&lt;=10,"High")</f>
        <v>High</v>
      </c>
      <c r="T4944" t="str" cm="1">
        <f t="array" ref="T4944">_xlfn.IFS(M4944&lt;=20,"Low",M4944&lt;=50,"Medium",M4944&lt;=90,"High")</f>
        <v>Medium</v>
      </c>
      <c r="U4944" s="33">
        <f>Datos_Limpios[[#This Row],[Number of Complaints or Support]]/Datos_Limpios[[#This Row],[Account Length (in months)]]</f>
        <v>0.14285714285714285</v>
      </c>
      <c r="V4944" t="str" cm="1">
        <f t="array" ref="V4944">_xlfn.IFS(H4944&lt;30,"Under 30",H4944&lt;66,"Middle Age",H4944&gt;=66,"Senior")</f>
        <v>Middle Age</v>
      </c>
      <c r="W4944" t="s">
        <v>6823</v>
      </c>
    </row>
    <row r="4945" spans="1:23" x14ac:dyDescent="0.3">
      <c r="A4945" t="s">
        <v>5042</v>
      </c>
      <c r="B4945" t="s">
        <v>17</v>
      </c>
      <c r="C4945">
        <v>21</v>
      </c>
      <c r="D4945">
        <v>1</v>
      </c>
      <c r="E4945" t="s">
        <v>17</v>
      </c>
      <c r="F4945" t="s">
        <v>148</v>
      </c>
      <c r="G4945" t="s">
        <v>6790</v>
      </c>
      <c r="H4945">
        <v>75</v>
      </c>
      <c r="I4945" t="s">
        <v>17</v>
      </c>
      <c r="J4945">
        <v>0</v>
      </c>
      <c r="K4945" t="s">
        <v>32</v>
      </c>
      <c r="L4945" t="s">
        <v>6792</v>
      </c>
      <c r="M4945">
        <v>53</v>
      </c>
      <c r="P4945" s="32">
        <v>44305</v>
      </c>
      <c r="Q4945" s="1">
        <v>55.784163672361323</v>
      </c>
      <c r="R4945">
        <v>4</v>
      </c>
      <c r="S4945" t="str" cm="1">
        <f t="array" ref="S4945">_xlfn.IFS(R4945=0,"None",R4945&lt;3,"Low",R4945&lt;6,"Medium",R4945&lt;=10,"High")</f>
        <v>Medium</v>
      </c>
      <c r="T4945" t="str" cm="1">
        <f t="array" ref="T4945">_xlfn.IFS(M4945&lt;=20,"Low",M4945&lt;=50,"Medium",M4945&lt;=90,"High")</f>
        <v>High</v>
      </c>
      <c r="U4945" s="33">
        <f>Datos_Limpios[[#This Row],[Number of Complaints or Support]]/Datos_Limpios[[#This Row],[Account Length (in months)]]</f>
        <v>0.19047619047619047</v>
      </c>
      <c r="V4945" t="str" cm="1">
        <f t="array" ref="V4945">_xlfn.IFS(H4945&lt;30,"Under 30",H4945&lt;66,"Middle Age",H4945&gt;=66,"Senior")</f>
        <v>Senior</v>
      </c>
      <c r="W4945" t="s">
        <v>6824</v>
      </c>
    </row>
    <row r="4946" spans="1:23" x14ac:dyDescent="0.3">
      <c r="A4946" t="s">
        <v>5043</v>
      </c>
      <c r="B4946" t="s">
        <v>17</v>
      </c>
      <c r="C4946">
        <v>48</v>
      </c>
      <c r="D4946">
        <v>0</v>
      </c>
      <c r="E4946" t="s">
        <v>17</v>
      </c>
      <c r="F4946" t="s">
        <v>34</v>
      </c>
      <c r="G4946" t="s">
        <v>19</v>
      </c>
      <c r="H4946">
        <v>22</v>
      </c>
      <c r="I4946" t="s">
        <v>17</v>
      </c>
      <c r="J4946">
        <v>0</v>
      </c>
      <c r="K4946" t="s">
        <v>32</v>
      </c>
      <c r="L4946" t="s">
        <v>6791</v>
      </c>
      <c r="M4946">
        <v>31</v>
      </c>
      <c r="P4946" s="32">
        <v>44981</v>
      </c>
      <c r="Q4946" s="1">
        <v>32.020581627927143</v>
      </c>
      <c r="R4946">
        <v>5</v>
      </c>
      <c r="S4946" t="str" cm="1">
        <f t="array" ref="S4946">_xlfn.IFS(R4946=0,"None",R4946&lt;3,"Low",R4946&lt;6,"Medium",R4946&lt;=10,"High")</f>
        <v>Medium</v>
      </c>
      <c r="T4946" t="str" cm="1">
        <f t="array" ref="T4946">_xlfn.IFS(M4946&lt;=20,"Low",M4946&lt;=50,"Medium",M4946&lt;=90,"High")</f>
        <v>Medium</v>
      </c>
      <c r="U4946" s="33">
        <f>Datos_Limpios[[#This Row],[Number of Complaints or Support]]/Datos_Limpios[[#This Row],[Account Length (in months)]]</f>
        <v>0.10416666666666667</v>
      </c>
      <c r="V4946" t="str" cm="1">
        <f t="array" ref="V4946">_xlfn.IFS(H4946&lt;30,"Under 30",H4946&lt;66,"Middle Age",H4946&gt;=66,"Senior")</f>
        <v>Under 30</v>
      </c>
      <c r="W4946" t="s">
        <v>6823</v>
      </c>
    </row>
    <row r="4947" spans="1:23" x14ac:dyDescent="0.3">
      <c r="A4947" t="s">
        <v>5044</v>
      </c>
      <c r="B4947" t="s">
        <v>23</v>
      </c>
      <c r="C4947">
        <v>18</v>
      </c>
      <c r="D4947">
        <v>2</v>
      </c>
      <c r="E4947" t="s">
        <v>23</v>
      </c>
      <c r="F4947" t="s">
        <v>156</v>
      </c>
      <c r="G4947" t="s">
        <v>19</v>
      </c>
      <c r="H4947">
        <v>77</v>
      </c>
      <c r="I4947" t="s">
        <v>17</v>
      </c>
      <c r="J4947">
        <v>0</v>
      </c>
      <c r="K4947" t="s">
        <v>20</v>
      </c>
      <c r="L4947" t="s">
        <v>6792</v>
      </c>
      <c r="M4947">
        <v>45</v>
      </c>
      <c r="N4947" t="s">
        <v>27</v>
      </c>
      <c r="O4947" t="s">
        <v>208</v>
      </c>
      <c r="P4947" s="32">
        <v>44192</v>
      </c>
      <c r="Q4947" s="1">
        <v>47.855642249725861</v>
      </c>
      <c r="R4947">
        <v>9</v>
      </c>
      <c r="S4947" t="str" cm="1">
        <f t="array" ref="S4947">_xlfn.IFS(R4947=0,"None",R4947&lt;3,"Low",R4947&lt;6,"Medium",R4947&lt;=10,"High")</f>
        <v>High</v>
      </c>
      <c r="T4947" t="str" cm="1">
        <f t="array" ref="T4947">_xlfn.IFS(M4947&lt;=20,"Low",M4947&lt;=50,"Medium",M4947&lt;=90,"High")</f>
        <v>Medium</v>
      </c>
      <c r="U4947" s="33">
        <f>Datos_Limpios[[#This Row],[Number of Complaints or Support]]/Datos_Limpios[[#This Row],[Account Length (in months)]]</f>
        <v>0.5</v>
      </c>
      <c r="V4947" t="str" cm="1">
        <f t="array" ref="V4947">_xlfn.IFS(H4947&lt;30,"Under 30",H4947&lt;66,"Middle Age",H4947&gt;=66,"Senior")</f>
        <v>Senior</v>
      </c>
      <c r="W4947" t="s">
        <v>6825</v>
      </c>
    </row>
    <row r="4948" spans="1:23" x14ac:dyDescent="0.3">
      <c r="A4948" t="s">
        <v>5045</v>
      </c>
      <c r="B4948" t="s">
        <v>17</v>
      </c>
      <c r="C4948">
        <v>51</v>
      </c>
      <c r="D4948">
        <v>0</v>
      </c>
      <c r="E4948" t="s">
        <v>23</v>
      </c>
      <c r="F4948" t="s">
        <v>73</v>
      </c>
      <c r="G4948" t="s">
        <v>19</v>
      </c>
      <c r="H4948">
        <v>63</v>
      </c>
      <c r="I4948" t="s">
        <v>23</v>
      </c>
      <c r="J4948">
        <v>6</v>
      </c>
      <c r="K4948" t="s">
        <v>24</v>
      </c>
      <c r="L4948" t="s">
        <v>6792</v>
      </c>
      <c r="M4948">
        <v>17</v>
      </c>
      <c r="P4948" s="32">
        <v>45139</v>
      </c>
      <c r="Q4948" s="1">
        <v>18.575208697050869</v>
      </c>
      <c r="R4948">
        <v>2</v>
      </c>
      <c r="S4948" t="str" cm="1">
        <f t="array" ref="S4948">_xlfn.IFS(R4948=0,"None",R4948&lt;3,"Low",R4948&lt;6,"Medium",R4948&lt;=10,"High")</f>
        <v>Low</v>
      </c>
      <c r="T4948" t="str" cm="1">
        <f t="array" ref="T4948">_xlfn.IFS(M4948&lt;=20,"Low",M4948&lt;=50,"Medium",M4948&lt;=90,"High")</f>
        <v>Low</v>
      </c>
      <c r="U4948" s="33">
        <f>Datos_Limpios[[#This Row],[Number of Complaints or Support]]/Datos_Limpios[[#This Row],[Account Length (in months)]]</f>
        <v>3.9215686274509803E-2</v>
      </c>
      <c r="V4948" t="str" cm="1">
        <f t="array" ref="V4948">_xlfn.IFS(H4948&lt;30,"Under 30",H4948&lt;66,"Middle Age",H4948&gt;=66,"Senior")</f>
        <v>Middle Age</v>
      </c>
      <c r="W4948" t="s">
        <v>6824</v>
      </c>
    </row>
    <row r="4949" spans="1:23" x14ac:dyDescent="0.3">
      <c r="A4949" t="s">
        <v>5046</v>
      </c>
      <c r="B4949" t="s">
        <v>23</v>
      </c>
      <c r="C4949">
        <v>15</v>
      </c>
      <c r="D4949">
        <v>4</v>
      </c>
      <c r="E4949" t="s">
        <v>23</v>
      </c>
      <c r="F4949" t="s">
        <v>82</v>
      </c>
      <c r="G4949" t="s">
        <v>6790</v>
      </c>
      <c r="H4949">
        <v>73</v>
      </c>
      <c r="I4949" t="s">
        <v>17</v>
      </c>
      <c r="J4949">
        <v>0</v>
      </c>
      <c r="K4949" t="s">
        <v>20</v>
      </c>
      <c r="L4949" t="s">
        <v>6792</v>
      </c>
      <c r="M4949">
        <v>36</v>
      </c>
      <c r="N4949" t="s">
        <v>50</v>
      </c>
      <c r="O4949" t="s">
        <v>300</v>
      </c>
      <c r="P4949" s="32">
        <v>44562</v>
      </c>
      <c r="Q4949" s="1">
        <v>42.027832777334389</v>
      </c>
      <c r="R4949">
        <v>10</v>
      </c>
      <c r="S4949" t="str" cm="1">
        <f t="array" ref="S4949">_xlfn.IFS(R4949=0,"None",R4949&lt;3,"Low",R4949&lt;6,"Medium",R4949&lt;=10,"High")</f>
        <v>High</v>
      </c>
      <c r="T4949" t="str" cm="1">
        <f t="array" ref="T4949">_xlfn.IFS(M4949&lt;=20,"Low",M4949&lt;=50,"Medium",M4949&lt;=90,"High")</f>
        <v>Medium</v>
      </c>
      <c r="U4949" s="33">
        <f>Datos_Limpios[[#This Row],[Number of Complaints or Support]]/Datos_Limpios[[#This Row],[Account Length (in months)]]</f>
        <v>0.66666666666666663</v>
      </c>
      <c r="V4949" t="str" cm="1">
        <f t="array" ref="V4949">_xlfn.IFS(H4949&lt;30,"Under 30",H4949&lt;66,"Middle Age",H4949&gt;=66,"Senior")</f>
        <v>Senior</v>
      </c>
      <c r="W4949" t="s">
        <v>6823</v>
      </c>
    </row>
    <row r="4950" spans="1:23" x14ac:dyDescent="0.3">
      <c r="A4950" t="s">
        <v>5047</v>
      </c>
      <c r="B4950" t="s">
        <v>17</v>
      </c>
      <c r="C4950">
        <v>54</v>
      </c>
      <c r="D4950">
        <v>0</v>
      </c>
      <c r="E4950" t="s">
        <v>23</v>
      </c>
      <c r="F4950" t="s">
        <v>158</v>
      </c>
      <c r="G4950" t="s">
        <v>6790</v>
      </c>
      <c r="H4950">
        <v>34</v>
      </c>
      <c r="I4950" t="s">
        <v>23</v>
      </c>
      <c r="J4950">
        <v>5</v>
      </c>
      <c r="K4950" t="s">
        <v>24</v>
      </c>
      <c r="L4950" t="s">
        <v>6792</v>
      </c>
      <c r="M4950">
        <v>30</v>
      </c>
      <c r="P4950" s="32">
        <v>45053</v>
      </c>
      <c r="Q4950" s="1">
        <v>33.741496187114777</v>
      </c>
      <c r="R4950">
        <v>9</v>
      </c>
      <c r="S4950" t="str" cm="1">
        <f t="array" ref="S4950">_xlfn.IFS(R4950=0,"None",R4950&lt;3,"Low",R4950&lt;6,"Medium",R4950&lt;=10,"High")</f>
        <v>High</v>
      </c>
      <c r="T4950" t="str" cm="1">
        <f t="array" ref="T4950">_xlfn.IFS(M4950&lt;=20,"Low",M4950&lt;=50,"Medium",M4950&lt;=90,"High")</f>
        <v>Medium</v>
      </c>
      <c r="U4950" s="33">
        <f>Datos_Limpios[[#This Row],[Number of Complaints or Support]]/Datos_Limpios[[#This Row],[Account Length (in months)]]</f>
        <v>0.16666666666666666</v>
      </c>
      <c r="V4950" t="str" cm="1">
        <f t="array" ref="V4950">_xlfn.IFS(H4950&lt;30,"Under 30",H4950&lt;66,"Middle Age",H4950&gt;=66,"Senior")</f>
        <v>Middle Age</v>
      </c>
      <c r="W4950" t="s">
        <v>6823</v>
      </c>
    </row>
    <row r="4951" spans="1:23" x14ac:dyDescent="0.3">
      <c r="A4951" t="s">
        <v>5048</v>
      </c>
      <c r="B4951" t="s">
        <v>17</v>
      </c>
      <c r="C4951">
        <v>10</v>
      </c>
      <c r="D4951">
        <v>0</v>
      </c>
      <c r="E4951" t="s">
        <v>23</v>
      </c>
      <c r="F4951" t="s">
        <v>158</v>
      </c>
      <c r="G4951" t="s">
        <v>6790</v>
      </c>
      <c r="H4951">
        <v>50</v>
      </c>
      <c r="I4951" t="s">
        <v>17</v>
      </c>
      <c r="J4951">
        <v>0</v>
      </c>
      <c r="K4951" t="s">
        <v>20</v>
      </c>
      <c r="L4951" t="s">
        <v>6792</v>
      </c>
      <c r="M4951">
        <v>28</v>
      </c>
      <c r="P4951" s="32">
        <v>44863</v>
      </c>
      <c r="Q4951" s="1">
        <v>29.053538292647708</v>
      </c>
      <c r="R4951">
        <v>9</v>
      </c>
      <c r="S4951" t="str" cm="1">
        <f t="array" ref="S4951">_xlfn.IFS(R4951=0,"None",R4951&lt;3,"Low",R4951&lt;6,"Medium",R4951&lt;=10,"High")</f>
        <v>High</v>
      </c>
      <c r="T4951" t="str" cm="1">
        <f t="array" ref="T4951">_xlfn.IFS(M4951&lt;=20,"Low",M4951&lt;=50,"Medium",M4951&lt;=90,"High")</f>
        <v>Medium</v>
      </c>
      <c r="U4951" s="33">
        <f>Datos_Limpios[[#This Row],[Number of Complaints or Support]]/Datos_Limpios[[#This Row],[Account Length (in months)]]</f>
        <v>0.9</v>
      </c>
      <c r="V4951" t="str" cm="1">
        <f t="array" ref="V4951">_xlfn.IFS(H4951&lt;30,"Under 30",H4951&lt;66,"Middle Age",H4951&gt;=66,"Senior")</f>
        <v>Middle Age</v>
      </c>
      <c r="W4951" t="s">
        <v>6823</v>
      </c>
    </row>
    <row r="4952" spans="1:23" x14ac:dyDescent="0.3">
      <c r="A4952" t="s">
        <v>5049</v>
      </c>
      <c r="B4952" t="s">
        <v>17</v>
      </c>
      <c r="C4952">
        <v>3</v>
      </c>
      <c r="D4952">
        <v>0</v>
      </c>
      <c r="E4952" t="s">
        <v>23</v>
      </c>
      <c r="F4952" t="s">
        <v>38</v>
      </c>
      <c r="G4952" t="s">
        <v>6790</v>
      </c>
      <c r="H4952">
        <v>46</v>
      </c>
      <c r="I4952" t="s">
        <v>17</v>
      </c>
      <c r="J4952">
        <v>0</v>
      </c>
      <c r="K4952" t="s">
        <v>20</v>
      </c>
      <c r="L4952" t="s">
        <v>6791</v>
      </c>
      <c r="M4952">
        <v>46</v>
      </c>
      <c r="P4952" s="32">
        <v>45191</v>
      </c>
      <c r="Q4952" s="1">
        <v>52.338483144269453</v>
      </c>
      <c r="R4952">
        <v>1</v>
      </c>
      <c r="S4952" t="str" cm="1">
        <f t="array" ref="S4952">_xlfn.IFS(R4952=0,"None",R4952&lt;3,"Low",R4952&lt;6,"Medium",R4952&lt;=10,"High")</f>
        <v>Low</v>
      </c>
      <c r="T4952" t="str" cm="1">
        <f t="array" ref="T4952">_xlfn.IFS(M4952&lt;=20,"Low",M4952&lt;=50,"Medium",M4952&lt;=90,"High")</f>
        <v>Medium</v>
      </c>
      <c r="U4952" s="33">
        <f>Datos_Limpios[[#This Row],[Number of Complaints or Support]]/Datos_Limpios[[#This Row],[Account Length (in months)]]</f>
        <v>0.33333333333333331</v>
      </c>
      <c r="V4952" t="str" cm="1">
        <f t="array" ref="V4952">_xlfn.IFS(H4952&lt;30,"Under 30",H4952&lt;66,"Middle Age",H4952&gt;=66,"Senior")</f>
        <v>Middle Age</v>
      </c>
      <c r="W4952" t="s">
        <v>6825</v>
      </c>
    </row>
    <row r="4953" spans="1:23" x14ac:dyDescent="0.3">
      <c r="A4953" t="s">
        <v>5050</v>
      </c>
      <c r="B4953" t="s">
        <v>23</v>
      </c>
      <c r="C4953">
        <v>2</v>
      </c>
      <c r="D4953">
        <v>1</v>
      </c>
      <c r="E4953" t="s">
        <v>17</v>
      </c>
      <c r="F4953" t="s">
        <v>128</v>
      </c>
      <c r="G4953" t="s">
        <v>19</v>
      </c>
      <c r="H4953">
        <v>45</v>
      </c>
      <c r="I4953" t="s">
        <v>17</v>
      </c>
      <c r="J4953">
        <v>0</v>
      </c>
      <c r="K4953" t="s">
        <v>20</v>
      </c>
      <c r="L4953" t="s">
        <v>6791</v>
      </c>
      <c r="M4953">
        <v>25</v>
      </c>
      <c r="N4953" t="s">
        <v>27</v>
      </c>
      <c r="O4953" t="s">
        <v>108</v>
      </c>
      <c r="P4953" s="32">
        <v>44774</v>
      </c>
      <c r="Q4953" s="1">
        <v>25.793774667954711</v>
      </c>
      <c r="R4953">
        <v>6</v>
      </c>
      <c r="S4953" t="str" cm="1">
        <f t="array" ref="S4953">_xlfn.IFS(R4953=0,"None",R4953&lt;3,"Low",R4953&lt;6,"Medium",R4953&lt;=10,"High")</f>
        <v>High</v>
      </c>
      <c r="T4953" t="str" cm="1">
        <f t="array" ref="T4953">_xlfn.IFS(M4953&lt;=20,"Low",M4953&lt;=50,"Medium",M4953&lt;=90,"High")</f>
        <v>Medium</v>
      </c>
      <c r="U4953" s="33">
        <f>Datos_Limpios[[#This Row],[Number of Complaints or Support]]/Datos_Limpios[[#This Row],[Account Length (in months)]]</f>
        <v>3</v>
      </c>
      <c r="V4953" t="str" cm="1">
        <f t="array" ref="V4953">_xlfn.IFS(H4953&lt;30,"Under 30",H4953&lt;66,"Middle Age",H4953&gt;=66,"Senior")</f>
        <v>Middle Age</v>
      </c>
      <c r="W4953" t="s">
        <v>6826</v>
      </c>
    </row>
    <row r="4954" spans="1:23" x14ac:dyDescent="0.3">
      <c r="A4954" t="s">
        <v>5051</v>
      </c>
      <c r="B4954" t="s">
        <v>23</v>
      </c>
      <c r="C4954">
        <v>31</v>
      </c>
      <c r="D4954">
        <v>0</v>
      </c>
      <c r="E4954" t="s">
        <v>17</v>
      </c>
      <c r="F4954" t="s">
        <v>192</v>
      </c>
      <c r="G4954" t="s">
        <v>6790</v>
      </c>
      <c r="H4954">
        <v>58</v>
      </c>
      <c r="I4954" t="s">
        <v>17</v>
      </c>
      <c r="J4954">
        <v>0</v>
      </c>
      <c r="K4954" t="s">
        <v>20</v>
      </c>
      <c r="L4954" t="s">
        <v>6792</v>
      </c>
      <c r="M4954">
        <v>25</v>
      </c>
      <c r="N4954" t="s">
        <v>59</v>
      </c>
      <c r="O4954" t="s">
        <v>116</v>
      </c>
      <c r="P4954" s="32">
        <v>44930</v>
      </c>
      <c r="Q4954" s="1">
        <v>23.81400623225003</v>
      </c>
      <c r="R4954">
        <v>3</v>
      </c>
      <c r="S4954" t="str" cm="1">
        <f t="array" ref="S4954">_xlfn.IFS(R4954=0,"None",R4954&lt;3,"Low",R4954&lt;6,"Medium",R4954&lt;=10,"High")</f>
        <v>Medium</v>
      </c>
      <c r="T4954" t="str" cm="1">
        <f t="array" ref="T4954">_xlfn.IFS(M4954&lt;=20,"Low",M4954&lt;=50,"Medium",M4954&lt;=90,"High")</f>
        <v>Medium</v>
      </c>
      <c r="U4954" s="33">
        <f>Datos_Limpios[[#This Row],[Number of Complaints or Support]]/Datos_Limpios[[#This Row],[Account Length (in months)]]</f>
        <v>9.6774193548387094E-2</v>
      </c>
      <c r="V4954" t="str" cm="1">
        <f t="array" ref="V4954">_xlfn.IFS(H4954&lt;30,"Under 30",H4954&lt;66,"Middle Age",H4954&gt;=66,"Senior")</f>
        <v>Middle Age</v>
      </c>
      <c r="W4954" t="s">
        <v>6824</v>
      </c>
    </row>
    <row r="4955" spans="1:23" x14ac:dyDescent="0.3">
      <c r="A4955" t="s">
        <v>5052</v>
      </c>
      <c r="B4955" t="s">
        <v>23</v>
      </c>
      <c r="C4955">
        <v>1</v>
      </c>
      <c r="D4955">
        <v>1</v>
      </c>
      <c r="E4955" t="s">
        <v>17</v>
      </c>
      <c r="F4955" t="s">
        <v>52</v>
      </c>
      <c r="G4955" t="s">
        <v>19</v>
      </c>
      <c r="H4955">
        <v>26</v>
      </c>
      <c r="I4955" t="s">
        <v>17</v>
      </c>
      <c r="J4955">
        <v>0</v>
      </c>
      <c r="K4955" t="s">
        <v>20</v>
      </c>
      <c r="L4955" t="s">
        <v>6791</v>
      </c>
      <c r="M4955">
        <v>8</v>
      </c>
      <c r="N4955" t="s">
        <v>76</v>
      </c>
      <c r="O4955" t="s">
        <v>77</v>
      </c>
      <c r="P4955" s="32">
        <v>44726</v>
      </c>
      <c r="Q4955" s="1">
        <v>8.4863809174317915</v>
      </c>
      <c r="R4955">
        <v>3</v>
      </c>
      <c r="S4955" t="str" cm="1">
        <f t="array" ref="S4955">_xlfn.IFS(R4955=0,"None",R4955&lt;3,"Low",R4955&lt;6,"Medium",R4955&lt;=10,"High")</f>
        <v>Medium</v>
      </c>
      <c r="T4955" t="str" cm="1">
        <f t="array" ref="T4955">_xlfn.IFS(M4955&lt;=20,"Low",M4955&lt;=50,"Medium",M4955&lt;=90,"High")</f>
        <v>Low</v>
      </c>
      <c r="U4955" s="33">
        <f>Datos_Limpios[[#This Row],[Number of Complaints or Support]]/Datos_Limpios[[#This Row],[Account Length (in months)]]</f>
        <v>3</v>
      </c>
      <c r="V4955" t="str" cm="1">
        <f t="array" ref="V4955">_xlfn.IFS(H4955&lt;30,"Under 30",H4955&lt;66,"Middle Age",H4955&gt;=66,"Senior")</f>
        <v>Under 30</v>
      </c>
      <c r="W4955" t="s">
        <v>6824</v>
      </c>
    </row>
    <row r="4956" spans="1:23" x14ac:dyDescent="0.3">
      <c r="A4956" t="s">
        <v>5053</v>
      </c>
      <c r="B4956" t="s">
        <v>23</v>
      </c>
      <c r="C4956">
        <v>12</v>
      </c>
      <c r="D4956">
        <v>3</v>
      </c>
      <c r="E4956" t="s">
        <v>23</v>
      </c>
      <c r="F4956" t="s">
        <v>63</v>
      </c>
      <c r="G4956" t="s">
        <v>6790</v>
      </c>
      <c r="H4956">
        <v>45</v>
      </c>
      <c r="I4956" t="s">
        <v>17</v>
      </c>
      <c r="J4956">
        <v>0</v>
      </c>
      <c r="K4956" t="s">
        <v>20</v>
      </c>
      <c r="L4956" t="s">
        <v>6791</v>
      </c>
      <c r="M4956">
        <v>19</v>
      </c>
      <c r="N4956" t="s">
        <v>76</v>
      </c>
      <c r="O4956" t="s">
        <v>232</v>
      </c>
      <c r="P4956" s="32">
        <v>44093</v>
      </c>
      <c r="Q4956" s="1">
        <v>19.780263756416801</v>
      </c>
      <c r="R4956">
        <v>7</v>
      </c>
      <c r="S4956" t="str" cm="1">
        <f t="array" ref="S4956">_xlfn.IFS(R4956=0,"None",R4956&lt;3,"Low",R4956&lt;6,"Medium",R4956&lt;=10,"High")</f>
        <v>High</v>
      </c>
      <c r="T4956" t="str" cm="1">
        <f t="array" ref="T4956">_xlfn.IFS(M4956&lt;=20,"Low",M4956&lt;=50,"Medium",M4956&lt;=90,"High")</f>
        <v>Low</v>
      </c>
      <c r="U4956" s="33">
        <f>Datos_Limpios[[#This Row],[Number of Complaints or Support]]/Datos_Limpios[[#This Row],[Account Length (in months)]]</f>
        <v>0.58333333333333337</v>
      </c>
      <c r="V4956" t="str" cm="1">
        <f t="array" ref="V4956">_xlfn.IFS(H4956&lt;30,"Under 30",H4956&lt;66,"Middle Age",H4956&gt;=66,"Senior")</f>
        <v>Middle Age</v>
      </c>
      <c r="W4956" t="s">
        <v>6825</v>
      </c>
    </row>
    <row r="4957" spans="1:23" x14ac:dyDescent="0.3">
      <c r="A4957" t="s">
        <v>5054</v>
      </c>
      <c r="B4957" t="s">
        <v>17</v>
      </c>
      <c r="C4957">
        <v>52</v>
      </c>
      <c r="D4957">
        <v>0</v>
      </c>
      <c r="E4957" t="s">
        <v>23</v>
      </c>
      <c r="F4957" t="s">
        <v>245</v>
      </c>
      <c r="G4957" t="s">
        <v>19</v>
      </c>
      <c r="H4957">
        <v>39</v>
      </c>
      <c r="I4957" t="s">
        <v>17</v>
      </c>
      <c r="J4957">
        <v>0</v>
      </c>
      <c r="K4957" t="s">
        <v>24</v>
      </c>
      <c r="L4957" t="s">
        <v>6792</v>
      </c>
      <c r="M4957">
        <v>56</v>
      </c>
      <c r="P4957" s="32">
        <v>44947</v>
      </c>
      <c r="Q4957" s="1">
        <v>47.14271381693991</v>
      </c>
      <c r="R4957">
        <v>9</v>
      </c>
      <c r="S4957" t="str" cm="1">
        <f t="array" ref="S4957">_xlfn.IFS(R4957=0,"None",R4957&lt;3,"Low",R4957&lt;6,"Medium",R4957&lt;=10,"High")</f>
        <v>High</v>
      </c>
      <c r="T4957" t="str" cm="1">
        <f t="array" ref="T4957">_xlfn.IFS(M4957&lt;=20,"Low",M4957&lt;=50,"Medium",M4957&lt;=90,"High")</f>
        <v>High</v>
      </c>
      <c r="U4957" s="33">
        <f>Datos_Limpios[[#This Row],[Number of Complaints or Support]]/Datos_Limpios[[#This Row],[Account Length (in months)]]</f>
        <v>0.17307692307692307</v>
      </c>
      <c r="V4957" t="str" cm="1">
        <f t="array" ref="V4957">_xlfn.IFS(H4957&lt;30,"Under 30",H4957&lt;66,"Middle Age",H4957&gt;=66,"Senior")</f>
        <v>Middle Age</v>
      </c>
      <c r="W4957" t="s">
        <v>6823</v>
      </c>
    </row>
    <row r="4958" spans="1:23" x14ac:dyDescent="0.3">
      <c r="A4958" t="s">
        <v>5055</v>
      </c>
      <c r="B4958" t="s">
        <v>17</v>
      </c>
      <c r="C4958">
        <v>7</v>
      </c>
      <c r="D4958">
        <v>0</v>
      </c>
      <c r="E4958" t="s">
        <v>17</v>
      </c>
      <c r="F4958" t="s">
        <v>142</v>
      </c>
      <c r="G4958" t="s">
        <v>6790</v>
      </c>
      <c r="H4958">
        <v>52</v>
      </c>
      <c r="I4958" t="s">
        <v>23</v>
      </c>
      <c r="J4958">
        <v>5</v>
      </c>
      <c r="K4958" t="s">
        <v>20</v>
      </c>
      <c r="L4958" t="s">
        <v>6791</v>
      </c>
      <c r="M4958">
        <v>8</v>
      </c>
      <c r="P4958" s="32">
        <v>44216</v>
      </c>
      <c r="Q4958" s="1">
        <v>6.7129269392285131</v>
      </c>
      <c r="R4958">
        <v>0</v>
      </c>
      <c r="S4958" t="str" cm="1">
        <f t="array" ref="S4958">_xlfn.IFS(R4958=0,"None",R4958&lt;3,"Low",R4958&lt;6,"Medium",R4958&lt;=10,"High")</f>
        <v>None</v>
      </c>
      <c r="T4958" t="str" cm="1">
        <f t="array" ref="T4958">_xlfn.IFS(M4958&lt;=20,"Low",M4958&lt;=50,"Medium",M4958&lt;=90,"High")</f>
        <v>Low</v>
      </c>
      <c r="U4958" s="33">
        <f>Datos_Limpios[[#This Row],[Number of Complaints or Support]]/Datos_Limpios[[#This Row],[Account Length (in months)]]</f>
        <v>0</v>
      </c>
      <c r="V4958" t="str" cm="1">
        <f t="array" ref="V4958">_xlfn.IFS(H4958&lt;30,"Under 30",H4958&lt;66,"Middle Age",H4958&gt;=66,"Senior")</f>
        <v>Middle Age</v>
      </c>
      <c r="W4958" t="s">
        <v>6823</v>
      </c>
    </row>
    <row r="4959" spans="1:23" x14ac:dyDescent="0.3">
      <c r="A4959" t="s">
        <v>5056</v>
      </c>
      <c r="B4959" t="s">
        <v>17</v>
      </c>
      <c r="C4959">
        <v>73</v>
      </c>
      <c r="D4959">
        <v>0</v>
      </c>
      <c r="E4959" t="s">
        <v>17</v>
      </c>
      <c r="F4959" t="s">
        <v>112</v>
      </c>
      <c r="G4959" t="s">
        <v>19</v>
      </c>
      <c r="H4959">
        <v>43</v>
      </c>
      <c r="I4959" t="s">
        <v>17</v>
      </c>
      <c r="J4959">
        <v>0</v>
      </c>
      <c r="K4959" t="s">
        <v>32</v>
      </c>
      <c r="L4959" t="s">
        <v>6791</v>
      </c>
      <c r="M4959">
        <v>37</v>
      </c>
      <c r="P4959" s="32">
        <v>44626</v>
      </c>
      <c r="Q4959" s="1">
        <v>30.799086862225401</v>
      </c>
      <c r="R4959">
        <v>4</v>
      </c>
      <c r="S4959" t="str" cm="1">
        <f t="array" ref="S4959">_xlfn.IFS(R4959=0,"None",R4959&lt;3,"Low",R4959&lt;6,"Medium",R4959&lt;=10,"High")</f>
        <v>Medium</v>
      </c>
      <c r="T4959" t="str" cm="1">
        <f t="array" ref="T4959">_xlfn.IFS(M4959&lt;=20,"Low",M4959&lt;=50,"Medium",M4959&lt;=90,"High")</f>
        <v>Medium</v>
      </c>
      <c r="U4959" s="33">
        <f>Datos_Limpios[[#This Row],[Number of Complaints or Support]]/Datos_Limpios[[#This Row],[Account Length (in months)]]</f>
        <v>5.4794520547945202E-2</v>
      </c>
      <c r="V4959" t="str" cm="1">
        <f t="array" ref="V4959">_xlfn.IFS(H4959&lt;30,"Under 30",H4959&lt;66,"Middle Age",H4959&gt;=66,"Senior")</f>
        <v>Middle Age</v>
      </c>
      <c r="W4959" t="s">
        <v>6823</v>
      </c>
    </row>
    <row r="4960" spans="1:23" x14ac:dyDescent="0.3">
      <c r="A4960" t="s">
        <v>5057</v>
      </c>
      <c r="B4960" t="s">
        <v>23</v>
      </c>
      <c r="C4960">
        <v>17</v>
      </c>
      <c r="D4960">
        <v>3</v>
      </c>
      <c r="E4960" t="s">
        <v>23</v>
      </c>
      <c r="F4960" t="s">
        <v>196</v>
      </c>
      <c r="G4960" t="s">
        <v>19</v>
      </c>
      <c r="H4960">
        <v>32</v>
      </c>
      <c r="I4960" t="s">
        <v>17</v>
      </c>
      <c r="J4960">
        <v>0</v>
      </c>
      <c r="K4960" t="s">
        <v>20</v>
      </c>
      <c r="L4960" t="s">
        <v>6792</v>
      </c>
      <c r="M4960">
        <v>53</v>
      </c>
      <c r="N4960" t="s">
        <v>59</v>
      </c>
      <c r="O4960" t="s">
        <v>116</v>
      </c>
      <c r="P4960" s="32">
        <v>44120</v>
      </c>
      <c r="Q4960" s="1">
        <v>51.480559470257397</v>
      </c>
      <c r="R4960">
        <v>7</v>
      </c>
      <c r="S4960" t="str" cm="1">
        <f t="array" ref="S4960">_xlfn.IFS(R4960=0,"None",R4960&lt;3,"Low",R4960&lt;6,"Medium",R4960&lt;=10,"High")</f>
        <v>High</v>
      </c>
      <c r="T4960" t="str" cm="1">
        <f t="array" ref="T4960">_xlfn.IFS(M4960&lt;=20,"Low",M4960&lt;=50,"Medium",M4960&lt;=90,"High")</f>
        <v>High</v>
      </c>
      <c r="U4960" s="33">
        <f>Datos_Limpios[[#This Row],[Number of Complaints or Support]]/Datos_Limpios[[#This Row],[Account Length (in months)]]</f>
        <v>0.41176470588235292</v>
      </c>
      <c r="V4960" t="str" cm="1">
        <f t="array" ref="V4960">_xlfn.IFS(H4960&lt;30,"Under 30",H4960&lt;66,"Middle Age",H4960&gt;=66,"Senior")</f>
        <v>Middle Age</v>
      </c>
      <c r="W4960" t="s">
        <v>6826</v>
      </c>
    </row>
    <row r="4961" spans="1:23" x14ac:dyDescent="0.3">
      <c r="A4961" t="s">
        <v>5058</v>
      </c>
      <c r="B4961" t="s">
        <v>23</v>
      </c>
      <c r="C4961">
        <v>35</v>
      </c>
      <c r="D4961">
        <v>4</v>
      </c>
      <c r="E4961" t="s">
        <v>23</v>
      </c>
      <c r="F4961" t="s">
        <v>54</v>
      </c>
      <c r="G4961" t="s">
        <v>6790</v>
      </c>
      <c r="H4961">
        <v>51</v>
      </c>
      <c r="I4961" t="s">
        <v>17</v>
      </c>
      <c r="J4961">
        <v>0</v>
      </c>
      <c r="K4961" t="s">
        <v>20</v>
      </c>
      <c r="L4961" t="s">
        <v>6791</v>
      </c>
      <c r="M4961">
        <v>26</v>
      </c>
      <c r="N4961" t="s">
        <v>91</v>
      </c>
      <c r="O4961" t="s">
        <v>419</v>
      </c>
      <c r="P4961" s="32">
        <v>44505</v>
      </c>
      <c r="Q4961" s="1">
        <v>23.483313190884331</v>
      </c>
      <c r="R4961">
        <v>10</v>
      </c>
      <c r="S4961" t="str" cm="1">
        <f t="array" ref="S4961">_xlfn.IFS(R4961=0,"None",R4961&lt;3,"Low",R4961&lt;6,"Medium",R4961&lt;=10,"High")</f>
        <v>High</v>
      </c>
      <c r="T4961" t="str" cm="1">
        <f t="array" ref="T4961">_xlfn.IFS(M4961&lt;=20,"Low",M4961&lt;=50,"Medium",M4961&lt;=90,"High")</f>
        <v>Medium</v>
      </c>
      <c r="U4961" s="33">
        <f>Datos_Limpios[[#This Row],[Number of Complaints or Support]]/Datos_Limpios[[#This Row],[Account Length (in months)]]</f>
        <v>0.2857142857142857</v>
      </c>
      <c r="V4961" t="str" cm="1">
        <f t="array" ref="V4961">_xlfn.IFS(H4961&lt;30,"Under 30",H4961&lt;66,"Middle Age",H4961&gt;=66,"Senior")</f>
        <v>Middle Age</v>
      </c>
      <c r="W4961" t="s">
        <v>6823</v>
      </c>
    </row>
    <row r="4962" spans="1:23" x14ac:dyDescent="0.3">
      <c r="A4962" t="s">
        <v>5059</v>
      </c>
      <c r="B4962" t="s">
        <v>17</v>
      </c>
      <c r="C4962">
        <v>38</v>
      </c>
      <c r="D4962">
        <v>1</v>
      </c>
      <c r="E4962" t="s">
        <v>17</v>
      </c>
      <c r="F4962" t="s">
        <v>63</v>
      </c>
      <c r="G4962" t="s">
        <v>6790</v>
      </c>
      <c r="H4962">
        <v>58</v>
      </c>
      <c r="I4962" t="s">
        <v>17</v>
      </c>
      <c r="J4962">
        <v>0</v>
      </c>
      <c r="K4962" t="s">
        <v>32</v>
      </c>
      <c r="L4962" t="s">
        <v>6792</v>
      </c>
      <c r="M4962">
        <v>16</v>
      </c>
      <c r="P4962" s="32">
        <v>45196</v>
      </c>
      <c r="Q4962" s="1">
        <v>16.192418656097431</v>
      </c>
      <c r="R4962">
        <v>5</v>
      </c>
      <c r="S4962" t="str" cm="1">
        <f t="array" ref="S4962">_xlfn.IFS(R4962=0,"None",R4962&lt;3,"Low",R4962&lt;6,"Medium",R4962&lt;=10,"High")</f>
        <v>Medium</v>
      </c>
      <c r="T4962" t="str" cm="1">
        <f t="array" ref="T4962">_xlfn.IFS(M4962&lt;=20,"Low",M4962&lt;=50,"Medium",M4962&lt;=90,"High")</f>
        <v>Low</v>
      </c>
      <c r="U4962" s="33">
        <f>Datos_Limpios[[#This Row],[Number of Complaints or Support]]/Datos_Limpios[[#This Row],[Account Length (in months)]]</f>
        <v>0.13157894736842105</v>
      </c>
      <c r="V4962" t="str" cm="1">
        <f t="array" ref="V4962">_xlfn.IFS(H4962&lt;30,"Under 30",H4962&lt;66,"Middle Age",H4962&gt;=66,"Senior")</f>
        <v>Middle Age</v>
      </c>
      <c r="W4962" t="s">
        <v>6825</v>
      </c>
    </row>
    <row r="4963" spans="1:23" x14ac:dyDescent="0.3">
      <c r="A4963" t="s">
        <v>5060</v>
      </c>
      <c r="B4963" t="s">
        <v>17</v>
      </c>
      <c r="C4963">
        <v>38</v>
      </c>
      <c r="D4963">
        <v>0</v>
      </c>
      <c r="E4963" t="s">
        <v>17</v>
      </c>
      <c r="F4963" t="s">
        <v>140</v>
      </c>
      <c r="G4963" t="s">
        <v>19</v>
      </c>
      <c r="H4963">
        <v>46</v>
      </c>
      <c r="I4963" t="s">
        <v>17</v>
      </c>
      <c r="J4963">
        <v>0</v>
      </c>
      <c r="K4963" t="s">
        <v>20</v>
      </c>
      <c r="L4963" t="s">
        <v>6791</v>
      </c>
      <c r="M4963">
        <v>46</v>
      </c>
      <c r="P4963" s="32">
        <v>44799</v>
      </c>
      <c r="Q4963" s="1">
        <v>47.356872101548639</v>
      </c>
      <c r="R4963">
        <v>9</v>
      </c>
      <c r="S4963" t="str" cm="1">
        <f t="array" ref="S4963">_xlfn.IFS(R4963=0,"None",R4963&lt;3,"Low",R4963&lt;6,"Medium",R4963&lt;=10,"High")</f>
        <v>High</v>
      </c>
      <c r="T4963" t="str" cm="1">
        <f t="array" ref="T4963">_xlfn.IFS(M4963&lt;=20,"Low",M4963&lt;=50,"Medium",M4963&lt;=90,"High")</f>
        <v>Medium</v>
      </c>
      <c r="U4963" s="33">
        <f>Datos_Limpios[[#This Row],[Number of Complaints or Support]]/Datos_Limpios[[#This Row],[Account Length (in months)]]</f>
        <v>0.23684210526315788</v>
      </c>
      <c r="V4963" t="str" cm="1">
        <f t="array" ref="V4963">_xlfn.IFS(H4963&lt;30,"Under 30",H4963&lt;66,"Middle Age",H4963&gt;=66,"Senior")</f>
        <v>Middle Age</v>
      </c>
      <c r="W4963" t="s">
        <v>6826</v>
      </c>
    </row>
    <row r="4964" spans="1:23" x14ac:dyDescent="0.3">
      <c r="A4964" t="s">
        <v>5061</v>
      </c>
      <c r="B4964" t="s">
        <v>23</v>
      </c>
      <c r="C4964">
        <v>38</v>
      </c>
      <c r="D4964">
        <v>0</v>
      </c>
      <c r="E4964" t="s">
        <v>17</v>
      </c>
      <c r="F4964" t="s">
        <v>350</v>
      </c>
      <c r="G4964" t="s">
        <v>19</v>
      </c>
      <c r="H4964">
        <v>54</v>
      </c>
      <c r="I4964" t="s">
        <v>23</v>
      </c>
      <c r="J4964">
        <v>2</v>
      </c>
      <c r="K4964" t="s">
        <v>20</v>
      </c>
      <c r="L4964" t="s">
        <v>6791</v>
      </c>
      <c r="M4964">
        <v>13</v>
      </c>
      <c r="N4964" t="s">
        <v>50</v>
      </c>
      <c r="O4964" t="s">
        <v>300</v>
      </c>
      <c r="P4964" s="32">
        <v>44933</v>
      </c>
      <c r="Q4964" s="1">
        <v>12.04438297256802</v>
      </c>
      <c r="R4964">
        <v>0</v>
      </c>
      <c r="S4964" t="str" cm="1">
        <f t="array" ref="S4964">_xlfn.IFS(R4964=0,"None",R4964&lt;3,"Low",R4964&lt;6,"Medium",R4964&lt;=10,"High")</f>
        <v>None</v>
      </c>
      <c r="T4964" t="str" cm="1">
        <f t="array" ref="T4964">_xlfn.IFS(M4964&lt;=20,"Low",M4964&lt;=50,"Medium",M4964&lt;=90,"High")</f>
        <v>Low</v>
      </c>
      <c r="U4964" s="33">
        <f>Datos_Limpios[[#This Row],[Number of Complaints or Support]]/Datos_Limpios[[#This Row],[Account Length (in months)]]</f>
        <v>0</v>
      </c>
      <c r="V4964" t="str" cm="1">
        <f t="array" ref="V4964">_xlfn.IFS(H4964&lt;30,"Under 30",H4964&lt;66,"Middle Age",H4964&gt;=66,"Senior")</f>
        <v>Middle Age</v>
      </c>
      <c r="W4964" t="s">
        <v>6823</v>
      </c>
    </row>
    <row r="4965" spans="1:23" x14ac:dyDescent="0.3">
      <c r="A4965" t="s">
        <v>5062</v>
      </c>
      <c r="B4965" t="s">
        <v>17</v>
      </c>
      <c r="C4965">
        <v>74</v>
      </c>
      <c r="D4965">
        <v>0</v>
      </c>
      <c r="E4965" t="s">
        <v>17</v>
      </c>
      <c r="F4965" t="s">
        <v>140</v>
      </c>
      <c r="G4965" t="s">
        <v>19</v>
      </c>
      <c r="H4965">
        <v>53</v>
      </c>
      <c r="I4965" t="s">
        <v>17</v>
      </c>
      <c r="J4965">
        <v>0</v>
      </c>
      <c r="K4965" t="s">
        <v>32</v>
      </c>
      <c r="L4965" t="s">
        <v>6791</v>
      </c>
      <c r="M4965">
        <v>14</v>
      </c>
      <c r="P4965" s="32">
        <v>44493</v>
      </c>
      <c r="Q4965" s="1">
        <v>11.4696177202943</v>
      </c>
      <c r="R4965">
        <v>3</v>
      </c>
      <c r="S4965" t="str" cm="1">
        <f t="array" ref="S4965">_xlfn.IFS(R4965=0,"None",R4965&lt;3,"Low",R4965&lt;6,"Medium",R4965&lt;=10,"High")</f>
        <v>Medium</v>
      </c>
      <c r="T4965" t="str" cm="1">
        <f t="array" ref="T4965">_xlfn.IFS(M4965&lt;=20,"Low",M4965&lt;=50,"Medium",M4965&lt;=90,"High")</f>
        <v>Low</v>
      </c>
      <c r="U4965" s="33">
        <f>Datos_Limpios[[#This Row],[Number of Complaints or Support]]/Datos_Limpios[[#This Row],[Account Length (in months)]]</f>
        <v>4.0540540540540543E-2</v>
      </c>
      <c r="V4965" t="str" cm="1">
        <f t="array" ref="V4965">_xlfn.IFS(H4965&lt;30,"Under 30",H4965&lt;66,"Middle Age",H4965&gt;=66,"Senior")</f>
        <v>Middle Age</v>
      </c>
      <c r="W4965" t="s">
        <v>6826</v>
      </c>
    </row>
    <row r="4966" spans="1:23" x14ac:dyDescent="0.3">
      <c r="A4966" t="s">
        <v>5063</v>
      </c>
      <c r="B4966" t="s">
        <v>23</v>
      </c>
      <c r="C4966">
        <v>31</v>
      </c>
      <c r="D4966">
        <v>3</v>
      </c>
      <c r="E4966" t="s">
        <v>23</v>
      </c>
      <c r="F4966" t="s">
        <v>138</v>
      </c>
      <c r="G4966" t="s">
        <v>19</v>
      </c>
      <c r="H4966">
        <v>83</v>
      </c>
      <c r="I4966" t="s">
        <v>17</v>
      </c>
      <c r="J4966">
        <v>0</v>
      </c>
      <c r="K4966" t="s">
        <v>20</v>
      </c>
      <c r="L4966" t="s">
        <v>6791</v>
      </c>
      <c r="M4966">
        <v>40</v>
      </c>
      <c r="N4966" t="s">
        <v>76</v>
      </c>
      <c r="O4966" t="s">
        <v>232</v>
      </c>
      <c r="P4966" s="32">
        <v>44118</v>
      </c>
      <c r="Q4966" s="1">
        <v>43.858621126711121</v>
      </c>
      <c r="R4966">
        <v>2</v>
      </c>
      <c r="S4966" t="str" cm="1">
        <f t="array" ref="S4966">_xlfn.IFS(R4966=0,"None",R4966&lt;3,"Low",R4966&lt;6,"Medium",R4966&lt;=10,"High")</f>
        <v>Low</v>
      </c>
      <c r="T4966" t="str" cm="1">
        <f t="array" ref="T4966">_xlfn.IFS(M4966&lt;=20,"Low",M4966&lt;=50,"Medium",M4966&lt;=90,"High")</f>
        <v>Medium</v>
      </c>
      <c r="U4966" s="33">
        <f>Datos_Limpios[[#This Row],[Number of Complaints or Support]]/Datos_Limpios[[#This Row],[Account Length (in months)]]</f>
        <v>6.4516129032258063E-2</v>
      </c>
      <c r="V4966" t="str" cm="1">
        <f t="array" ref="V4966">_xlfn.IFS(H4966&lt;30,"Under 30",H4966&lt;66,"Middle Age",H4966&gt;=66,"Senior")</f>
        <v>Senior</v>
      </c>
      <c r="W4966" t="s">
        <v>6824</v>
      </c>
    </row>
    <row r="4967" spans="1:23" x14ac:dyDescent="0.3">
      <c r="A4967" t="s">
        <v>5064</v>
      </c>
      <c r="B4967" t="s">
        <v>17</v>
      </c>
      <c r="C4967">
        <v>21</v>
      </c>
      <c r="D4967">
        <v>0</v>
      </c>
      <c r="E4967" t="s">
        <v>17</v>
      </c>
      <c r="F4967" t="s">
        <v>123</v>
      </c>
      <c r="G4967" t="s">
        <v>19</v>
      </c>
      <c r="H4967">
        <v>78</v>
      </c>
      <c r="I4967" t="s">
        <v>17</v>
      </c>
      <c r="J4967">
        <v>0</v>
      </c>
      <c r="K4967" t="s">
        <v>24</v>
      </c>
      <c r="L4967" t="s">
        <v>6792</v>
      </c>
      <c r="M4967">
        <v>32</v>
      </c>
      <c r="P4967" s="32">
        <v>44247</v>
      </c>
      <c r="Q4967" s="1">
        <v>34.619769517648052</v>
      </c>
      <c r="R4967">
        <v>2</v>
      </c>
      <c r="S4967" t="str" cm="1">
        <f t="array" ref="S4967">_xlfn.IFS(R4967=0,"None",R4967&lt;3,"Low",R4967&lt;6,"Medium",R4967&lt;=10,"High")</f>
        <v>Low</v>
      </c>
      <c r="T4967" t="str" cm="1">
        <f t="array" ref="T4967">_xlfn.IFS(M4967&lt;=20,"Low",M4967&lt;=50,"Medium",M4967&lt;=90,"High")</f>
        <v>Medium</v>
      </c>
      <c r="U4967" s="33">
        <f>Datos_Limpios[[#This Row],[Number of Complaints or Support]]/Datos_Limpios[[#This Row],[Account Length (in months)]]</f>
        <v>9.5238095238095233E-2</v>
      </c>
      <c r="V4967" t="str" cm="1">
        <f t="array" ref="V4967">_xlfn.IFS(H4967&lt;30,"Under 30",H4967&lt;66,"Middle Age",H4967&gt;=66,"Senior")</f>
        <v>Senior</v>
      </c>
      <c r="W4967" t="s">
        <v>6824</v>
      </c>
    </row>
    <row r="4968" spans="1:23" x14ac:dyDescent="0.3">
      <c r="A4968" t="s">
        <v>5065</v>
      </c>
      <c r="B4968" t="s">
        <v>17</v>
      </c>
      <c r="C4968">
        <v>71</v>
      </c>
      <c r="D4968">
        <v>0</v>
      </c>
      <c r="E4968" t="s">
        <v>17</v>
      </c>
      <c r="F4968" t="s">
        <v>29</v>
      </c>
      <c r="G4968" t="s">
        <v>6790</v>
      </c>
      <c r="H4968">
        <v>43</v>
      </c>
      <c r="I4968" t="s">
        <v>17</v>
      </c>
      <c r="J4968">
        <v>0</v>
      </c>
      <c r="K4968" t="s">
        <v>32</v>
      </c>
      <c r="L4968" t="s">
        <v>6791</v>
      </c>
      <c r="M4968">
        <v>14</v>
      </c>
      <c r="P4968" s="32">
        <v>44131</v>
      </c>
      <c r="Q4968" s="1">
        <v>13.96387782608485</v>
      </c>
      <c r="R4968">
        <v>6</v>
      </c>
      <c r="S4968" t="str" cm="1">
        <f t="array" ref="S4968">_xlfn.IFS(R4968=0,"None",R4968&lt;3,"Low",R4968&lt;6,"Medium",R4968&lt;=10,"High")</f>
        <v>High</v>
      </c>
      <c r="T4968" t="str" cm="1">
        <f t="array" ref="T4968">_xlfn.IFS(M4968&lt;=20,"Low",M4968&lt;=50,"Medium",M4968&lt;=90,"High")</f>
        <v>Low</v>
      </c>
      <c r="U4968" s="33">
        <f>Datos_Limpios[[#This Row],[Number of Complaints or Support]]/Datos_Limpios[[#This Row],[Account Length (in months)]]</f>
        <v>8.4507042253521125E-2</v>
      </c>
      <c r="V4968" t="str" cm="1">
        <f t="array" ref="V4968">_xlfn.IFS(H4968&lt;30,"Under 30",H4968&lt;66,"Middle Age",H4968&gt;=66,"Senior")</f>
        <v>Middle Age</v>
      </c>
      <c r="W4968" t="s">
        <v>6825</v>
      </c>
    </row>
    <row r="4969" spans="1:23" x14ac:dyDescent="0.3">
      <c r="A4969" t="s">
        <v>5066</v>
      </c>
      <c r="B4969" t="s">
        <v>17</v>
      </c>
      <c r="C4969">
        <v>70</v>
      </c>
      <c r="D4969">
        <v>2</v>
      </c>
      <c r="E4969" t="s">
        <v>23</v>
      </c>
      <c r="F4969" t="s">
        <v>54</v>
      </c>
      <c r="G4969" t="s">
        <v>6790</v>
      </c>
      <c r="H4969">
        <v>72</v>
      </c>
      <c r="I4969" t="s">
        <v>17</v>
      </c>
      <c r="J4969">
        <v>0</v>
      </c>
      <c r="K4969" t="s">
        <v>32</v>
      </c>
      <c r="L4969" t="s">
        <v>6791</v>
      </c>
      <c r="M4969">
        <v>34</v>
      </c>
      <c r="P4969" s="32">
        <v>44476</v>
      </c>
      <c r="Q4969" s="1">
        <v>36.873196189086983</v>
      </c>
      <c r="R4969">
        <v>9</v>
      </c>
      <c r="S4969" t="str" cm="1">
        <f t="array" ref="S4969">_xlfn.IFS(R4969=0,"None",R4969&lt;3,"Low",R4969&lt;6,"Medium",R4969&lt;=10,"High")</f>
        <v>High</v>
      </c>
      <c r="T4969" t="str" cm="1">
        <f t="array" ref="T4969">_xlfn.IFS(M4969&lt;=20,"Low",M4969&lt;=50,"Medium",M4969&lt;=90,"High")</f>
        <v>Medium</v>
      </c>
      <c r="U4969" s="33">
        <f>Datos_Limpios[[#This Row],[Number of Complaints or Support]]/Datos_Limpios[[#This Row],[Account Length (in months)]]</f>
        <v>0.12857142857142856</v>
      </c>
      <c r="V4969" t="str" cm="1">
        <f t="array" ref="V4969">_xlfn.IFS(H4969&lt;30,"Under 30",H4969&lt;66,"Middle Age",H4969&gt;=66,"Senior")</f>
        <v>Senior</v>
      </c>
      <c r="W4969" t="s">
        <v>6823</v>
      </c>
    </row>
    <row r="4970" spans="1:23" x14ac:dyDescent="0.3">
      <c r="A4970" t="s">
        <v>5067</v>
      </c>
      <c r="B4970" t="s">
        <v>17</v>
      </c>
      <c r="C4970">
        <v>65</v>
      </c>
      <c r="D4970">
        <v>0</v>
      </c>
      <c r="E4970" t="s">
        <v>17</v>
      </c>
      <c r="F4970" t="s">
        <v>196</v>
      </c>
      <c r="G4970" t="s">
        <v>6790</v>
      </c>
      <c r="H4970">
        <v>39</v>
      </c>
      <c r="I4970" t="s">
        <v>23</v>
      </c>
      <c r="J4970">
        <v>3</v>
      </c>
      <c r="K4970" t="s">
        <v>32</v>
      </c>
      <c r="L4970" t="s">
        <v>6794</v>
      </c>
      <c r="M4970">
        <v>9</v>
      </c>
      <c r="P4970" s="32">
        <v>44098</v>
      </c>
      <c r="Q4970" s="1">
        <v>9.9892244843659324</v>
      </c>
      <c r="R4970">
        <v>1</v>
      </c>
      <c r="S4970" t="str" cm="1">
        <f t="array" ref="S4970">_xlfn.IFS(R4970=0,"None",R4970&lt;3,"Low",R4970&lt;6,"Medium",R4970&lt;=10,"High")</f>
        <v>Low</v>
      </c>
      <c r="T4970" t="str" cm="1">
        <f t="array" ref="T4970">_xlfn.IFS(M4970&lt;=20,"Low",M4970&lt;=50,"Medium",M4970&lt;=90,"High")</f>
        <v>Low</v>
      </c>
      <c r="U4970" s="33">
        <f>Datos_Limpios[[#This Row],[Number of Complaints or Support]]/Datos_Limpios[[#This Row],[Account Length (in months)]]</f>
        <v>1.5384615384615385E-2</v>
      </c>
      <c r="V4970" t="str" cm="1">
        <f t="array" ref="V4970">_xlfn.IFS(H4970&lt;30,"Under 30",H4970&lt;66,"Middle Age",H4970&gt;=66,"Senior")</f>
        <v>Middle Age</v>
      </c>
      <c r="W4970" t="s">
        <v>6826</v>
      </c>
    </row>
    <row r="4971" spans="1:23" x14ac:dyDescent="0.3">
      <c r="A4971" t="s">
        <v>5068</v>
      </c>
      <c r="B4971" t="s">
        <v>17</v>
      </c>
      <c r="C4971">
        <v>66</v>
      </c>
      <c r="D4971">
        <v>0</v>
      </c>
      <c r="E4971" t="s">
        <v>23</v>
      </c>
      <c r="F4971" t="s">
        <v>103</v>
      </c>
      <c r="G4971" t="s">
        <v>6790</v>
      </c>
      <c r="H4971">
        <v>75</v>
      </c>
      <c r="I4971" t="s">
        <v>23</v>
      </c>
      <c r="J4971">
        <v>2</v>
      </c>
      <c r="K4971" t="s">
        <v>32</v>
      </c>
      <c r="L4971" t="s">
        <v>6792</v>
      </c>
      <c r="M4971">
        <v>37</v>
      </c>
      <c r="P4971" s="32">
        <v>44906</v>
      </c>
      <c r="Q4971" s="1">
        <v>31.75407115704548</v>
      </c>
      <c r="R4971">
        <v>0</v>
      </c>
      <c r="S4971" t="str" cm="1">
        <f t="array" ref="S4971">_xlfn.IFS(R4971=0,"None",R4971&lt;3,"Low",R4971&lt;6,"Medium",R4971&lt;=10,"High")</f>
        <v>None</v>
      </c>
      <c r="T4971" t="str" cm="1">
        <f t="array" ref="T4971">_xlfn.IFS(M4971&lt;=20,"Low",M4971&lt;=50,"Medium",M4971&lt;=90,"High")</f>
        <v>Medium</v>
      </c>
      <c r="U4971" s="33">
        <f>Datos_Limpios[[#This Row],[Number of Complaints or Support]]/Datos_Limpios[[#This Row],[Account Length (in months)]]</f>
        <v>0</v>
      </c>
      <c r="V4971" t="str" cm="1">
        <f t="array" ref="V4971">_xlfn.IFS(H4971&lt;30,"Under 30",H4971&lt;66,"Middle Age",H4971&gt;=66,"Senior")</f>
        <v>Senior</v>
      </c>
      <c r="W4971" t="s">
        <v>6823</v>
      </c>
    </row>
    <row r="4972" spans="1:23" x14ac:dyDescent="0.3">
      <c r="A4972" t="s">
        <v>5069</v>
      </c>
      <c r="B4972" t="s">
        <v>23</v>
      </c>
      <c r="C4972">
        <v>3</v>
      </c>
      <c r="D4972">
        <v>5</v>
      </c>
      <c r="E4972" t="s">
        <v>17</v>
      </c>
      <c r="F4972" t="s">
        <v>40</v>
      </c>
      <c r="G4972" t="s">
        <v>19</v>
      </c>
      <c r="H4972">
        <v>32</v>
      </c>
      <c r="I4972" t="s">
        <v>17</v>
      </c>
      <c r="J4972">
        <v>0</v>
      </c>
      <c r="K4972" t="s">
        <v>20</v>
      </c>
      <c r="L4972" t="s">
        <v>6791</v>
      </c>
      <c r="M4972">
        <v>49</v>
      </c>
      <c r="N4972" t="s">
        <v>27</v>
      </c>
      <c r="O4972" t="s">
        <v>164</v>
      </c>
      <c r="P4972" s="32">
        <v>45068</v>
      </c>
      <c r="Q4972" s="1">
        <v>44.558704840715137</v>
      </c>
      <c r="R4972">
        <v>7</v>
      </c>
      <c r="S4972" t="str" cm="1">
        <f t="array" ref="S4972">_xlfn.IFS(R4972=0,"None",R4972&lt;3,"Low",R4972&lt;6,"Medium",R4972&lt;=10,"High")</f>
        <v>High</v>
      </c>
      <c r="T4972" t="str" cm="1">
        <f t="array" ref="T4972">_xlfn.IFS(M4972&lt;=20,"Low",M4972&lt;=50,"Medium",M4972&lt;=90,"High")</f>
        <v>Medium</v>
      </c>
      <c r="U4972" s="33">
        <f>Datos_Limpios[[#This Row],[Number of Complaints or Support]]/Datos_Limpios[[#This Row],[Account Length (in months)]]</f>
        <v>2.3333333333333335</v>
      </c>
      <c r="V4972" t="str" cm="1">
        <f t="array" ref="V4972">_xlfn.IFS(H4972&lt;30,"Under 30",H4972&lt;66,"Middle Age",H4972&gt;=66,"Senior")</f>
        <v>Middle Age</v>
      </c>
      <c r="W4972" t="s">
        <v>6823</v>
      </c>
    </row>
    <row r="4973" spans="1:23" x14ac:dyDescent="0.3">
      <c r="A4973" t="s">
        <v>5070</v>
      </c>
      <c r="B4973" t="s">
        <v>23</v>
      </c>
      <c r="C4973">
        <v>7</v>
      </c>
      <c r="D4973">
        <v>0</v>
      </c>
      <c r="E4973" t="s">
        <v>23</v>
      </c>
      <c r="F4973" t="s">
        <v>52</v>
      </c>
      <c r="G4973" t="s">
        <v>6790</v>
      </c>
      <c r="H4973">
        <v>65</v>
      </c>
      <c r="I4973" t="s">
        <v>17</v>
      </c>
      <c r="J4973">
        <v>0</v>
      </c>
      <c r="K4973" t="s">
        <v>20</v>
      </c>
      <c r="L4973" t="s">
        <v>6792</v>
      </c>
      <c r="M4973">
        <v>18</v>
      </c>
      <c r="N4973" t="s">
        <v>91</v>
      </c>
      <c r="O4973" t="s">
        <v>92</v>
      </c>
      <c r="P4973" s="32">
        <v>44593</v>
      </c>
      <c r="Q4973" s="1">
        <v>15.88925487509505</v>
      </c>
      <c r="R4973">
        <v>0</v>
      </c>
      <c r="S4973" t="str" cm="1">
        <f t="array" ref="S4973">_xlfn.IFS(R4973=0,"None",R4973&lt;3,"Low",R4973&lt;6,"Medium",R4973&lt;=10,"High")</f>
        <v>None</v>
      </c>
      <c r="T4973" t="str" cm="1">
        <f t="array" ref="T4973">_xlfn.IFS(M4973&lt;=20,"Low",M4973&lt;=50,"Medium",M4973&lt;=90,"High")</f>
        <v>Low</v>
      </c>
      <c r="U4973" s="33">
        <f>Datos_Limpios[[#This Row],[Number of Complaints or Support]]/Datos_Limpios[[#This Row],[Account Length (in months)]]</f>
        <v>0</v>
      </c>
      <c r="V4973" t="str" cm="1">
        <f t="array" ref="V4973">_xlfn.IFS(H4973&lt;30,"Under 30",H4973&lt;66,"Middle Age",H4973&gt;=66,"Senior")</f>
        <v>Middle Age</v>
      </c>
      <c r="W4973" t="s">
        <v>6824</v>
      </c>
    </row>
    <row r="4974" spans="1:23" x14ac:dyDescent="0.3">
      <c r="A4974" t="s">
        <v>5071</v>
      </c>
      <c r="B4974" t="s">
        <v>17</v>
      </c>
      <c r="C4974">
        <v>64</v>
      </c>
      <c r="D4974">
        <v>0</v>
      </c>
      <c r="E4974" t="s">
        <v>17</v>
      </c>
      <c r="F4974" t="s">
        <v>123</v>
      </c>
      <c r="G4974" t="s">
        <v>6790</v>
      </c>
      <c r="H4974">
        <v>45</v>
      </c>
      <c r="I4974" t="s">
        <v>17</v>
      </c>
      <c r="J4974">
        <v>0</v>
      </c>
      <c r="K4974" t="s">
        <v>24</v>
      </c>
      <c r="L4974" t="s">
        <v>6792</v>
      </c>
      <c r="M4974">
        <v>36</v>
      </c>
      <c r="P4974" s="32">
        <v>45164</v>
      </c>
      <c r="Q4974" s="1">
        <v>31.771966958525091</v>
      </c>
      <c r="R4974">
        <v>3</v>
      </c>
      <c r="S4974" t="str" cm="1">
        <f t="array" ref="S4974">_xlfn.IFS(R4974=0,"None",R4974&lt;3,"Low",R4974&lt;6,"Medium",R4974&lt;=10,"High")</f>
        <v>Medium</v>
      </c>
      <c r="T4974" t="str" cm="1">
        <f t="array" ref="T4974">_xlfn.IFS(M4974&lt;=20,"Low",M4974&lt;=50,"Medium",M4974&lt;=90,"High")</f>
        <v>Medium</v>
      </c>
      <c r="U4974" s="33">
        <f>Datos_Limpios[[#This Row],[Number of Complaints or Support]]/Datos_Limpios[[#This Row],[Account Length (in months)]]</f>
        <v>4.6875E-2</v>
      </c>
      <c r="V4974" t="str" cm="1">
        <f t="array" ref="V4974">_xlfn.IFS(H4974&lt;30,"Under 30",H4974&lt;66,"Middle Age",H4974&gt;=66,"Senior")</f>
        <v>Middle Age</v>
      </c>
      <c r="W4974" t="s">
        <v>6824</v>
      </c>
    </row>
    <row r="4975" spans="1:23" x14ac:dyDescent="0.3">
      <c r="A4975" t="s">
        <v>5072</v>
      </c>
      <c r="B4975" t="s">
        <v>17</v>
      </c>
      <c r="C4975">
        <v>37</v>
      </c>
      <c r="D4975">
        <v>0</v>
      </c>
      <c r="E4975" t="s">
        <v>23</v>
      </c>
      <c r="F4975" t="s">
        <v>121</v>
      </c>
      <c r="G4975" t="s">
        <v>6790</v>
      </c>
      <c r="H4975">
        <v>59</v>
      </c>
      <c r="I4975" t="s">
        <v>23</v>
      </c>
      <c r="J4975">
        <v>5</v>
      </c>
      <c r="K4975" t="s">
        <v>20</v>
      </c>
      <c r="L4975" t="s">
        <v>6792</v>
      </c>
      <c r="M4975">
        <v>47</v>
      </c>
      <c r="P4975" s="32">
        <v>44117</v>
      </c>
      <c r="Q4975" s="1">
        <v>39.858087152426073</v>
      </c>
      <c r="R4975">
        <v>4</v>
      </c>
      <c r="S4975" t="str" cm="1">
        <f t="array" ref="S4975">_xlfn.IFS(R4975=0,"None",R4975&lt;3,"Low",R4975&lt;6,"Medium",R4975&lt;=10,"High")</f>
        <v>Medium</v>
      </c>
      <c r="T4975" t="str" cm="1">
        <f t="array" ref="T4975">_xlfn.IFS(M4975&lt;=20,"Low",M4975&lt;=50,"Medium",M4975&lt;=90,"High")</f>
        <v>Medium</v>
      </c>
      <c r="U4975" s="33">
        <f>Datos_Limpios[[#This Row],[Number of Complaints or Support]]/Datos_Limpios[[#This Row],[Account Length (in months)]]</f>
        <v>0.10810810810810811</v>
      </c>
      <c r="V4975" t="str" cm="1">
        <f t="array" ref="V4975">_xlfn.IFS(H4975&lt;30,"Under 30",H4975&lt;66,"Middle Age",H4975&gt;=66,"Senior")</f>
        <v>Middle Age</v>
      </c>
      <c r="W4975" t="s">
        <v>6826</v>
      </c>
    </row>
    <row r="4976" spans="1:23" x14ac:dyDescent="0.3">
      <c r="A4976" t="s">
        <v>5073</v>
      </c>
      <c r="B4976" t="s">
        <v>17</v>
      </c>
      <c r="C4976">
        <v>41</v>
      </c>
      <c r="D4976">
        <v>0</v>
      </c>
      <c r="E4976" t="s">
        <v>23</v>
      </c>
      <c r="F4976" t="s">
        <v>247</v>
      </c>
      <c r="G4976" t="s">
        <v>6790</v>
      </c>
      <c r="H4976">
        <v>63</v>
      </c>
      <c r="I4976" t="s">
        <v>17</v>
      </c>
      <c r="J4976">
        <v>0</v>
      </c>
      <c r="K4976" t="s">
        <v>32</v>
      </c>
      <c r="L4976" t="s">
        <v>6792</v>
      </c>
      <c r="M4976">
        <v>25</v>
      </c>
      <c r="P4976" s="32">
        <v>43976</v>
      </c>
      <c r="Q4976" s="1">
        <v>28.21098000343278</v>
      </c>
      <c r="R4976">
        <v>2</v>
      </c>
      <c r="S4976" t="str" cm="1">
        <f t="array" ref="S4976">_xlfn.IFS(R4976=0,"None",R4976&lt;3,"Low",R4976&lt;6,"Medium",R4976&lt;=10,"High")</f>
        <v>Low</v>
      </c>
      <c r="T4976" t="str" cm="1">
        <f t="array" ref="T4976">_xlfn.IFS(M4976&lt;=20,"Low",M4976&lt;=50,"Medium",M4976&lt;=90,"High")</f>
        <v>Medium</v>
      </c>
      <c r="U4976" s="33">
        <f>Datos_Limpios[[#This Row],[Number of Complaints or Support]]/Datos_Limpios[[#This Row],[Account Length (in months)]]</f>
        <v>4.878048780487805E-2</v>
      </c>
      <c r="V4976" t="str" cm="1">
        <f t="array" ref="V4976">_xlfn.IFS(H4976&lt;30,"Under 30",H4976&lt;66,"Middle Age",H4976&gt;=66,"Senior")</f>
        <v>Middle Age</v>
      </c>
      <c r="W4976" t="s">
        <v>6826</v>
      </c>
    </row>
    <row r="4977" spans="1:23" x14ac:dyDescent="0.3">
      <c r="A4977" t="s">
        <v>5074</v>
      </c>
      <c r="B4977" t="s">
        <v>23</v>
      </c>
      <c r="C4977">
        <v>20</v>
      </c>
      <c r="D4977">
        <v>5</v>
      </c>
      <c r="E4977" t="s">
        <v>23</v>
      </c>
      <c r="F4977" t="s">
        <v>79</v>
      </c>
      <c r="G4977" t="s">
        <v>6790</v>
      </c>
      <c r="H4977">
        <v>22</v>
      </c>
      <c r="I4977" t="s">
        <v>17</v>
      </c>
      <c r="J4977">
        <v>0</v>
      </c>
      <c r="K4977" t="s">
        <v>20</v>
      </c>
      <c r="L4977" t="s">
        <v>6792</v>
      </c>
      <c r="M4977">
        <v>50</v>
      </c>
      <c r="N4977" t="s">
        <v>91</v>
      </c>
      <c r="O4977" t="s">
        <v>92</v>
      </c>
      <c r="P4977" s="32">
        <v>45220</v>
      </c>
      <c r="Q4977" s="1">
        <v>51.399345239847968</v>
      </c>
      <c r="R4977">
        <v>7</v>
      </c>
      <c r="S4977" t="str" cm="1">
        <f t="array" ref="S4977">_xlfn.IFS(R4977=0,"None",R4977&lt;3,"Low",R4977&lt;6,"Medium",R4977&lt;=10,"High")</f>
        <v>High</v>
      </c>
      <c r="T4977" t="str" cm="1">
        <f t="array" ref="T4977">_xlfn.IFS(M4977&lt;=20,"Low",M4977&lt;=50,"Medium",M4977&lt;=90,"High")</f>
        <v>Medium</v>
      </c>
      <c r="U4977" s="33">
        <f>Datos_Limpios[[#This Row],[Number of Complaints or Support]]/Datos_Limpios[[#This Row],[Account Length (in months)]]</f>
        <v>0.35</v>
      </c>
      <c r="V4977" t="str" cm="1">
        <f t="array" ref="V4977">_xlfn.IFS(H4977&lt;30,"Under 30",H4977&lt;66,"Middle Age",H4977&gt;=66,"Senior")</f>
        <v>Under 30</v>
      </c>
      <c r="W4977" t="s">
        <v>6826</v>
      </c>
    </row>
    <row r="4978" spans="1:23" x14ac:dyDescent="0.3">
      <c r="A4978" t="s">
        <v>5075</v>
      </c>
      <c r="B4978" t="s">
        <v>17</v>
      </c>
      <c r="C4978">
        <v>47</v>
      </c>
      <c r="D4978">
        <v>1</v>
      </c>
      <c r="E4978" t="s">
        <v>23</v>
      </c>
      <c r="F4978" t="s">
        <v>205</v>
      </c>
      <c r="G4978" t="s">
        <v>19</v>
      </c>
      <c r="H4978">
        <v>76</v>
      </c>
      <c r="I4978" t="s">
        <v>17</v>
      </c>
      <c r="J4978">
        <v>0</v>
      </c>
      <c r="K4978" t="s">
        <v>24</v>
      </c>
      <c r="L4978" t="s">
        <v>6792</v>
      </c>
      <c r="M4978">
        <v>59</v>
      </c>
      <c r="P4978" s="32">
        <v>43945</v>
      </c>
      <c r="Q4978" s="1">
        <v>56.606717781466379</v>
      </c>
      <c r="R4978">
        <v>4</v>
      </c>
      <c r="S4978" t="str" cm="1">
        <f t="array" ref="S4978">_xlfn.IFS(R4978=0,"None",R4978&lt;3,"Low",R4978&lt;6,"Medium",R4978&lt;=10,"High")</f>
        <v>Medium</v>
      </c>
      <c r="T4978" t="str" cm="1">
        <f t="array" ref="T4978">_xlfn.IFS(M4978&lt;=20,"Low",M4978&lt;=50,"Medium",M4978&lt;=90,"High")</f>
        <v>High</v>
      </c>
      <c r="U4978" s="33">
        <f>Datos_Limpios[[#This Row],[Number of Complaints or Support]]/Datos_Limpios[[#This Row],[Account Length (in months)]]</f>
        <v>8.5106382978723402E-2</v>
      </c>
      <c r="V4978" t="str" cm="1">
        <f t="array" ref="V4978">_xlfn.IFS(H4978&lt;30,"Under 30",H4978&lt;66,"Middle Age",H4978&gt;=66,"Senior")</f>
        <v>Senior</v>
      </c>
      <c r="W4978" t="s">
        <v>6823</v>
      </c>
    </row>
    <row r="4979" spans="1:23" x14ac:dyDescent="0.3">
      <c r="A4979" t="s">
        <v>5076</v>
      </c>
      <c r="B4979" t="s">
        <v>17</v>
      </c>
      <c r="C4979">
        <v>22</v>
      </c>
      <c r="D4979">
        <v>0</v>
      </c>
      <c r="E4979" t="s">
        <v>23</v>
      </c>
      <c r="F4979" t="s">
        <v>205</v>
      </c>
      <c r="G4979" t="s">
        <v>6790</v>
      </c>
      <c r="H4979">
        <v>75</v>
      </c>
      <c r="I4979" t="s">
        <v>17</v>
      </c>
      <c r="J4979">
        <v>0</v>
      </c>
      <c r="K4979" t="s">
        <v>20</v>
      </c>
      <c r="L4979" t="s">
        <v>6792</v>
      </c>
      <c r="M4979">
        <v>18</v>
      </c>
      <c r="P4979" s="32">
        <v>43943</v>
      </c>
      <c r="Q4979" s="1">
        <v>18.273310458576919</v>
      </c>
      <c r="R4979">
        <v>1</v>
      </c>
      <c r="S4979" t="str" cm="1">
        <f t="array" ref="S4979">_xlfn.IFS(R4979=0,"None",R4979&lt;3,"Low",R4979&lt;6,"Medium",R4979&lt;=10,"High")</f>
        <v>Low</v>
      </c>
      <c r="T4979" t="str" cm="1">
        <f t="array" ref="T4979">_xlfn.IFS(M4979&lt;=20,"Low",M4979&lt;=50,"Medium",M4979&lt;=90,"High")</f>
        <v>Low</v>
      </c>
      <c r="U4979" s="33">
        <f>Datos_Limpios[[#This Row],[Number of Complaints or Support]]/Datos_Limpios[[#This Row],[Account Length (in months)]]</f>
        <v>4.5454545454545456E-2</v>
      </c>
      <c r="V4979" t="str" cm="1">
        <f t="array" ref="V4979">_xlfn.IFS(H4979&lt;30,"Under 30",H4979&lt;66,"Middle Age",H4979&gt;=66,"Senior")</f>
        <v>Senior</v>
      </c>
      <c r="W4979" t="s">
        <v>6823</v>
      </c>
    </row>
    <row r="4980" spans="1:23" x14ac:dyDescent="0.3">
      <c r="A4980" t="s">
        <v>5077</v>
      </c>
      <c r="B4980" t="s">
        <v>23</v>
      </c>
      <c r="C4980">
        <v>9</v>
      </c>
      <c r="D4980">
        <v>0</v>
      </c>
      <c r="E4980" t="s">
        <v>23</v>
      </c>
      <c r="F4980" t="s">
        <v>90</v>
      </c>
      <c r="G4980" t="s">
        <v>6790</v>
      </c>
      <c r="H4980">
        <v>65</v>
      </c>
      <c r="I4980" t="s">
        <v>17</v>
      </c>
      <c r="J4980">
        <v>0</v>
      </c>
      <c r="K4980" t="s">
        <v>20</v>
      </c>
      <c r="L4980" t="s">
        <v>6791</v>
      </c>
      <c r="M4980">
        <v>55</v>
      </c>
      <c r="N4980" t="s">
        <v>27</v>
      </c>
      <c r="O4980" t="s">
        <v>108</v>
      </c>
      <c r="P4980" s="32">
        <v>44859</v>
      </c>
      <c r="Q4980" s="1">
        <v>54.022257659418877</v>
      </c>
      <c r="R4980">
        <v>5</v>
      </c>
      <c r="S4980" t="str" cm="1">
        <f t="array" ref="S4980">_xlfn.IFS(R4980=0,"None",R4980&lt;3,"Low",R4980&lt;6,"Medium",R4980&lt;=10,"High")</f>
        <v>Medium</v>
      </c>
      <c r="T4980" t="str" cm="1">
        <f t="array" ref="T4980">_xlfn.IFS(M4980&lt;=20,"Low",M4980&lt;=50,"Medium",M4980&lt;=90,"High")</f>
        <v>High</v>
      </c>
      <c r="U4980" s="33">
        <f>Datos_Limpios[[#This Row],[Number of Complaints or Support]]/Datos_Limpios[[#This Row],[Account Length (in months)]]</f>
        <v>0.55555555555555558</v>
      </c>
      <c r="V4980" t="str" cm="1">
        <f t="array" ref="V4980">_xlfn.IFS(H4980&lt;30,"Under 30",H4980&lt;66,"Middle Age",H4980&gt;=66,"Senior")</f>
        <v>Middle Age</v>
      </c>
      <c r="W4980" t="s">
        <v>6823</v>
      </c>
    </row>
    <row r="4981" spans="1:23" x14ac:dyDescent="0.3">
      <c r="A4981" t="s">
        <v>5078</v>
      </c>
      <c r="B4981" t="s">
        <v>17</v>
      </c>
      <c r="C4981">
        <v>68</v>
      </c>
      <c r="D4981">
        <v>0</v>
      </c>
      <c r="E4981" t="s">
        <v>23</v>
      </c>
      <c r="F4981" t="s">
        <v>82</v>
      </c>
      <c r="G4981" t="s">
        <v>19</v>
      </c>
      <c r="H4981">
        <v>43</v>
      </c>
      <c r="I4981" t="s">
        <v>23</v>
      </c>
      <c r="J4981">
        <v>5</v>
      </c>
      <c r="K4981" t="s">
        <v>24</v>
      </c>
      <c r="L4981" t="s">
        <v>6791</v>
      </c>
      <c r="M4981">
        <v>25</v>
      </c>
      <c r="P4981" s="32">
        <v>44481</v>
      </c>
      <c r="Q4981" s="1">
        <v>23.44222068360369</v>
      </c>
      <c r="R4981">
        <v>7</v>
      </c>
      <c r="S4981" t="str" cm="1">
        <f t="array" ref="S4981">_xlfn.IFS(R4981=0,"None",R4981&lt;3,"Low",R4981&lt;6,"Medium",R4981&lt;=10,"High")</f>
        <v>High</v>
      </c>
      <c r="T4981" t="str" cm="1">
        <f t="array" ref="T4981">_xlfn.IFS(M4981&lt;=20,"Low",M4981&lt;=50,"Medium",M4981&lt;=90,"High")</f>
        <v>Medium</v>
      </c>
      <c r="U4981" s="33">
        <f>Datos_Limpios[[#This Row],[Number of Complaints or Support]]/Datos_Limpios[[#This Row],[Account Length (in months)]]</f>
        <v>0.10294117647058823</v>
      </c>
      <c r="V4981" t="str" cm="1">
        <f t="array" ref="V4981">_xlfn.IFS(H4981&lt;30,"Under 30",H4981&lt;66,"Middle Age",H4981&gt;=66,"Senior")</f>
        <v>Middle Age</v>
      </c>
      <c r="W4981" t="s">
        <v>6823</v>
      </c>
    </row>
    <row r="4982" spans="1:23" x14ac:dyDescent="0.3">
      <c r="A4982" t="s">
        <v>5079</v>
      </c>
      <c r="B4982" t="s">
        <v>17</v>
      </c>
      <c r="C4982">
        <v>17</v>
      </c>
      <c r="D4982">
        <v>0</v>
      </c>
      <c r="E4982" t="s">
        <v>23</v>
      </c>
      <c r="F4982" t="s">
        <v>44</v>
      </c>
      <c r="G4982" t="s">
        <v>6790</v>
      </c>
      <c r="H4982">
        <v>44</v>
      </c>
      <c r="I4982" t="s">
        <v>17</v>
      </c>
      <c r="J4982">
        <v>0</v>
      </c>
      <c r="K4982" t="s">
        <v>32</v>
      </c>
      <c r="L4982" t="s">
        <v>6791</v>
      </c>
      <c r="M4982">
        <v>24</v>
      </c>
      <c r="P4982" s="32">
        <v>44133</v>
      </c>
      <c r="Q4982" s="1">
        <v>21.750660206815279</v>
      </c>
      <c r="R4982">
        <v>5</v>
      </c>
      <c r="S4982" t="str" cm="1">
        <f t="array" ref="S4982">_xlfn.IFS(R4982=0,"None",R4982&lt;3,"Low",R4982&lt;6,"Medium",R4982&lt;=10,"High")</f>
        <v>Medium</v>
      </c>
      <c r="T4982" t="str" cm="1">
        <f t="array" ref="T4982">_xlfn.IFS(M4982&lt;=20,"Low",M4982&lt;=50,"Medium",M4982&lt;=90,"High")</f>
        <v>Medium</v>
      </c>
      <c r="U4982" s="33">
        <f>Datos_Limpios[[#This Row],[Number of Complaints or Support]]/Datos_Limpios[[#This Row],[Account Length (in months)]]</f>
        <v>0.29411764705882354</v>
      </c>
      <c r="V4982" t="str" cm="1">
        <f t="array" ref="V4982">_xlfn.IFS(H4982&lt;30,"Under 30",H4982&lt;66,"Middle Age",H4982&gt;=66,"Senior")</f>
        <v>Middle Age</v>
      </c>
      <c r="W4982" t="s">
        <v>6824</v>
      </c>
    </row>
    <row r="4983" spans="1:23" x14ac:dyDescent="0.3">
      <c r="A4983" t="s">
        <v>5080</v>
      </c>
      <c r="B4983" t="s">
        <v>17</v>
      </c>
      <c r="C4983">
        <v>17</v>
      </c>
      <c r="D4983">
        <v>0</v>
      </c>
      <c r="E4983" t="s">
        <v>23</v>
      </c>
      <c r="F4983" t="s">
        <v>130</v>
      </c>
      <c r="G4983" t="s">
        <v>19</v>
      </c>
      <c r="H4983">
        <v>27</v>
      </c>
      <c r="I4983" t="s">
        <v>23</v>
      </c>
      <c r="J4983">
        <v>6</v>
      </c>
      <c r="K4983" t="s">
        <v>20</v>
      </c>
      <c r="L4983" t="s">
        <v>6791</v>
      </c>
      <c r="M4983">
        <v>27</v>
      </c>
      <c r="P4983" s="32">
        <v>43891</v>
      </c>
      <c r="Q4983" s="1">
        <v>24.759106796808201</v>
      </c>
      <c r="R4983">
        <v>0</v>
      </c>
      <c r="S4983" t="str" cm="1">
        <f t="array" ref="S4983">_xlfn.IFS(R4983=0,"None",R4983&lt;3,"Low",R4983&lt;6,"Medium",R4983&lt;=10,"High")</f>
        <v>None</v>
      </c>
      <c r="T4983" t="str" cm="1">
        <f t="array" ref="T4983">_xlfn.IFS(M4983&lt;=20,"Low",M4983&lt;=50,"Medium",M4983&lt;=90,"High")</f>
        <v>Medium</v>
      </c>
      <c r="U4983" s="33">
        <f>Datos_Limpios[[#This Row],[Number of Complaints or Support]]/Datos_Limpios[[#This Row],[Account Length (in months)]]</f>
        <v>0</v>
      </c>
      <c r="V4983" t="str" cm="1">
        <f t="array" ref="V4983">_xlfn.IFS(H4983&lt;30,"Under 30",H4983&lt;66,"Middle Age",H4983&gt;=66,"Senior")</f>
        <v>Under 30</v>
      </c>
      <c r="W4983" t="s">
        <v>6825</v>
      </c>
    </row>
    <row r="4984" spans="1:23" x14ac:dyDescent="0.3">
      <c r="A4984" t="s">
        <v>5081</v>
      </c>
      <c r="B4984" t="s">
        <v>17</v>
      </c>
      <c r="C4984">
        <v>42</v>
      </c>
      <c r="D4984">
        <v>2</v>
      </c>
      <c r="E4984" t="s">
        <v>23</v>
      </c>
      <c r="F4984" t="s">
        <v>202</v>
      </c>
      <c r="G4984" t="s">
        <v>19</v>
      </c>
      <c r="H4984">
        <v>43</v>
      </c>
      <c r="I4984" t="s">
        <v>17</v>
      </c>
      <c r="J4984">
        <v>0</v>
      </c>
      <c r="K4984" t="s">
        <v>20</v>
      </c>
      <c r="L4984" t="s">
        <v>6792</v>
      </c>
      <c r="M4984">
        <v>31</v>
      </c>
      <c r="P4984" s="32">
        <v>44368</v>
      </c>
      <c r="Q4984" s="1">
        <v>26.99254616935961</v>
      </c>
      <c r="R4984">
        <v>10</v>
      </c>
      <c r="S4984" t="str" cm="1">
        <f t="array" ref="S4984">_xlfn.IFS(R4984=0,"None",R4984&lt;3,"Low",R4984&lt;6,"Medium",R4984&lt;=10,"High")</f>
        <v>High</v>
      </c>
      <c r="T4984" t="str" cm="1">
        <f t="array" ref="T4984">_xlfn.IFS(M4984&lt;=20,"Low",M4984&lt;=50,"Medium",M4984&lt;=90,"High")</f>
        <v>Medium</v>
      </c>
      <c r="U4984" s="33">
        <f>Datos_Limpios[[#This Row],[Number of Complaints or Support]]/Datos_Limpios[[#This Row],[Account Length (in months)]]</f>
        <v>0.23809523809523808</v>
      </c>
      <c r="V4984" t="str" cm="1">
        <f t="array" ref="V4984">_xlfn.IFS(H4984&lt;30,"Under 30",H4984&lt;66,"Middle Age",H4984&gt;=66,"Senior")</f>
        <v>Middle Age</v>
      </c>
      <c r="W4984" t="s">
        <v>6825</v>
      </c>
    </row>
    <row r="4985" spans="1:23" x14ac:dyDescent="0.3">
      <c r="A4985" t="s">
        <v>5082</v>
      </c>
      <c r="B4985" t="s">
        <v>23</v>
      </c>
      <c r="C4985">
        <v>2</v>
      </c>
      <c r="D4985">
        <v>4</v>
      </c>
      <c r="E4985" t="s">
        <v>23</v>
      </c>
      <c r="F4985" t="s">
        <v>86</v>
      </c>
      <c r="G4985" t="s">
        <v>6790</v>
      </c>
      <c r="H4985">
        <v>67</v>
      </c>
      <c r="I4985" t="s">
        <v>17</v>
      </c>
      <c r="J4985">
        <v>0</v>
      </c>
      <c r="K4985" t="s">
        <v>20</v>
      </c>
      <c r="L4985" t="s">
        <v>6792</v>
      </c>
      <c r="M4985">
        <v>18</v>
      </c>
      <c r="N4985" t="s">
        <v>27</v>
      </c>
      <c r="O4985" t="s">
        <v>108</v>
      </c>
      <c r="P4985" s="32">
        <v>44549</v>
      </c>
      <c r="Q4985" s="1">
        <v>18.88126122577042</v>
      </c>
      <c r="R4985">
        <v>0</v>
      </c>
      <c r="S4985" t="str" cm="1">
        <f t="array" ref="S4985">_xlfn.IFS(R4985=0,"None",R4985&lt;3,"Low",R4985&lt;6,"Medium",R4985&lt;=10,"High")</f>
        <v>None</v>
      </c>
      <c r="T4985" t="str" cm="1">
        <f t="array" ref="T4985">_xlfn.IFS(M4985&lt;=20,"Low",M4985&lt;=50,"Medium",M4985&lt;=90,"High")</f>
        <v>Low</v>
      </c>
      <c r="U4985" s="33">
        <f>Datos_Limpios[[#This Row],[Number of Complaints or Support]]/Datos_Limpios[[#This Row],[Account Length (in months)]]</f>
        <v>0</v>
      </c>
      <c r="V4985" t="str" cm="1">
        <f t="array" ref="V4985">_xlfn.IFS(H4985&lt;30,"Under 30",H4985&lt;66,"Middle Age",H4985&gt;=66,"Senior")</f>
        <v>Senior</v>
      </c>
      <c r="W4985" t="s">
        <v>6824</v>
      </c>
    </row>
    <row r="4986" spans="1:23" x14ac:dyDescent="0.3">
      <c r="A4986" t="s">
        <v>5083</v>
      </c>
      <c r="B4986" t="s">
        <v>17</v>
      </c>
      <c r="C4986">
        <v>45</v>
      </c>
      <c r="D4986">
        <v>0</v>
      </c>
      <c r="E4986" t="s">
        <v>23</v>
      </c>
      <c r="F4986" t="s">
        <v>69</v>
      </c>
      <c r="G4986" t="s">
        <v>6790</v>
      </c>
      <c r="H4986">
        <v>27</v>
      </c>
      <c r="I4986" t="s">
        <v>23</v>
      </c>
      <c r="J4986">
        <v>4</v>
      </c>
      <c r="K4986" t="s">
        <v>24</v>
      </c>
      <c r="L4986" t="s">
        <v>6792</v>
      </c>
      <c r="M4986">
        <v>13</v>
      </c>
      <c r="P4986" s="32">
        <v>45043</v>
      </c>
      <c r="Q4986" s="1">
        <v>13.97165709950127</v>
      </c>
      <c r="R4986">
        <v>3</v>
      </c>
      <c r="S4986" t="str" cm="1">
        <f t="array" ref="S4986">_xlfn.IFS(R4986=0,"None",R4986&lt;3,"Low",R4986&lt;6,"Medium",R4986&lt;=10,"High")</f>
        <v>Medium</v>
      </c>
      <c r="T4986" t="str" cm="1">
        <f t="array" ref="T4986">_xlfn.IFS(M4986&lt;=20,"Low",M4986&lt;=50,"Medium",M4986&lt;=90,"High")</f>
        <v>Low</v>
      </c>
      <c r="U4986" s="33">
        <f>Datos_Limpios[[#This Row],[Number of Complaints or Support]]/Datos_Limpios[[#This Row],[Account Length (in months)]]</f>
        <v>6.6666666666666666E-2</v>
      </c>
      <c r="V4986" t="str" cm="1">
        <f t="array" ref="V4986">_xlfn.IFS(H4986&lt;30,"Under 30",H4986&lt;66,"Middle Age",H4986&gt;=66,"Senior")</f>
        <v>Under 30</v>
      </c>
      <c r="W4986" t="s">
        <v>6825</v>
      </c>
    </row>
    <row r="4987" spans="1:23" x14ac:dyDescent="0.3">
      <c r="A4987" t="s">
        <v>5084</v>
      </c>
      <c r="B4987" t="s">
        <v>17</v>
      </c>
      <c r="C4987">
        <v>54</v>
      </c>
      <c r="D4987">
        <v>0</v>
      </c>
      <c r="E4987" t="s">
        <v>23</v>
      </c>
      <c r="F4987" t="s">
        <v>202</v>
      </c>
      <c r="G4987" t="s">
        <v>19</v>
      </c>
      <c r="H4987">
        <v>35</v>
      </c>
      <c r="I4987" t="s">
        <v>23</v>
      </c>
      <c r="J4987">
        <v>2</v>
      </c>
      <c r="K4987" t="s">
        <v>20</v>
      </c>
      <c r="L4987" t="s">
        <v>6791</v>
      </c>
      <c r="M4987">
        <v>45</v>
      </c>
      <c r="P4987" s="32">
        <v>43922</v>
      </c>
      <c r="Q4987" s="1">
        <v>42.35876448985848</v>
      </c>
      <c r="R4987">
        <v>0</v>
      </c>
      <c r="S4987" t="str" cm="1">
        <f t="array" ref="S4987">_xlfn.IFS(R4987=0,"None",R4987&lt;3,"Low",R4987&lt;6,"Medium",R4987&lt;=10,"High")</f>
        <v>None</v>
      </c>
      <c r="T4987" t="str" cm="1">
        <f t="array" ref="T4987">_xlfn.IFS(M4987&lt;=20,"Low",M4987&lt;=50,"Medium",M4987&lt;=90,"High")</f>
        <v>Medium</v>
      </c>
      <c r="U4987" s="33">
        <f>Datos_Limpios[[#This Row],[Number of Complaints or Support]]/Datos_Limpios[[#This Row],[Account Length (in months)]]</f>
        <v>0</v>
      </c>
      <c r="V4987" t="str" cm="1">
        <f t="array" ref="V4987">_xlfn.IFS(H4987&lt;30,"Under 30",H4987&lt;66,"Middle Age",H4987&gt;=66,"Senior")</f>
        <v>Middle Age</v>
      </c>
      <c r="W4987" t="s">
        <v>6825</v>
      </c>
    </row>
    <row r="4988" spans="1:23" x14ac:dyDescent="0.3">
      <c r="A4988" t="s">
        <v>5085</v>
      </c>
      <c r="B4988" t="s">
        <v>23</v>
      </c>
      <c r="C4988">
        <v>69</v>
      </c>
      <c r="D4988">
        <v>4</v>
      </c>
      <c r="E4988" t="s">
        <v>17</v>
      </c>
      <c r="F4988" t="s">
        <v>63</v>
      </c>
      <c r="G4988" t="s">
        <v>6790</v>
      </c>
      <c r="H4988">
        <v>55</v>
      </c>
      <c r="I4988" t="s">
        <v>17</v>
      </c>
      <c r="J4988">
        <v>0</v>
      </c>
      <c r="K4988" t="s">
        <v>24</v>
      </c>
      <c r="L4988" t="s">
        <v>6791</v>
      </c>
      <c r="M4988">
        <v>41</v>
      </c>
      <c r="N4988" t="s">
        <v>50</v>
      </c>
      <c r="O4988" t="s">
        <v>105</v>
      </c>
      <c r="P4988" s="32">
        <v>44111</v>
      </c>
      <c r="Q4988" s="1">
        <v>38.705093020168917</v>
      </c>
      <c r="R4988">
        <v>8</v>
      </c>
      <c r="S4988" t="str" cm="1">
        <f t="array" ref="S4988">_xlfn.IFS(R4988=0,"None",R4988&lt;3,"Low",R4988&lt;6,"Medium",R4988&lt;=10,"High")</f>
        <v>High</v>
      </c>
      <c r="T4988" t="str" cm="1">
        <f t="array" ref="T4988">_xlfn.IFS(M4988&lt;=20,"Low",M4988&lt;=50,"Medium",M4988&lt;=90,"High")</f>
        <v>Medium</v>
      </c>
      <c r="U4988" s="33">
        <f>Datos_Limpios[[#This Row],[Number of Complaints or Support]]/Datos_Limpios[[#This Row],[Account Length (in months)]]</f>
        <v>0.11594202898550725</v>
      </c>
      <c r="V4988" t="str" cm="1">
        <f t="array" ref="V4988">_xlfn.IFS(H4988&lt;30,"Under 30",H4988&lt;66,"Middle Age",H4988&gt;=66,"Senior")</f>
        <v>Middle Age</v>
      </c>
      <c r="W4988" t="s">
        <v>6825</v>
      </c>
    </row>
    <row r="4989" spans="1:23" x14ac:dyDescent="0.3">
      <c r="A4989" t="s">
        <v>5086</v>
      </c>
      <c r="B4989" t="s">
        <v>17</v>
      </c>
      <c r="C4989">
        <v>27</v>
      </c>
      <c r="D4989">
        <v>0</v>
      </c>
      <c r="E4989" t="s">
        <v>23</v>
      </c>
      <c r="F4989" t="s">
        <v>205</v>
      </c>
      <c r="G4989" t="s">
        <v>19</v>
      </c>
      <c r="H4989">
        <v>40</v>
      </c>
      <c r="I4989" t="s">
        <v>23</v>
      </c>
      <c r="J4989">
        <v>6</v>
      </c>
      <c r="K4989" t="s">
        <v>20</v>
      </c>
      <c r="L4989" t="s">
        <v>6791</v>
      </c>
      <c r="M4989">
        <v>20</v>
      </c>
      <c r="P4989" s="32">
        <v>44029</v>
      </c>
      <c r="Q4989" s="1">
        <v>18.009437654676219</v>
      </c>
      <c r="R4989">
        <v>0</v>
      </c>
      <c r="S4989" t="str" cm="1">
        <f t="array" ref="S4989">_xlfn.IFS(R4989=0,"None",R4989&lt;3,"Low",R4989&lt;6,"Medium",R4989&lt;=10,"High")</f>
        <v>None</v>
      </c>
      <c r="T4989" t="str" cm="1">
        <f t="array" ref="T4989">_xlfn.IFS(M4989&lt;=20,"Low",M4989&lt;=50,"Medium",M4989&lt;=90,"High")</f>
        <v>Low</v>
      </c>
      <c r="U4989" s="33">
        <f>Datos_Limpios[[#This Row],[Number of Complaints or Support]]/Datos_Limpios[[#This Row],[Account Length (in months)]]</f>
        <v>0</v>
      </c>
      <c r="V4989" t="str" cm="1">
        <f t="array" ref="V4989">_xlfn.IFS(H4989&lt;30,"Under 30",H4989&lt;66,"Middle Age",H4989&gt;=66,"Senior")</f>
        <v>Middle Age</v>
      </c>
      <c r="W4989" t="s">
        <v>6823</v>
      </c>
    </row>
    <row r="4990" spans="1:23" x14ac:dyDescent="0.3">
      <c r="A4990" t="s">
        <v>5087</v>
      </c>
      <c r="B4990" t="s">
        <v>17</v>
      </c>
      <c r="C4990">
        <v>14</v>
      </c>
      <c r="D4990">
        <v>0</v>
      </c>
      <c r="E4990" t="s">
        <v>23</v>
      </c>
      <c r="F4990" t="s">
        <v>18</v>
      </c>
      <c r="G4990" t="s">
        <v>6790</v>
      </c>
      <c r="H4990">
        <v>61</v>
      </c>
      <c r="I4990" t="s">
        <v>17</v>
      </c>
      <c r="J4990">
        <v>0</v>
      </c>
      <c r="K4990" t="s">
        <v>24</v>
      </c>
      <c r="L4990" t="s">
        <v>6792</v>
      </c>
      <c r="M4990">
        <v>20</v>
      </c>
      <c r="P4990" s="32">
        <v>44673</v>
      </c>
      <c r="Q4990" s="1">
        <v>20.005814329013191</v>
      </c>
      <c r="R4990">
        <v>2</v>
      </c>
      <c r="S4990" t="str" cm="1">
        <f t="array" ref="S4990">_xlfn.IFS(R4990=0,"None",R4990&lt;3,"Low",R4990&lt;6,"Medium",R4990&lt;=10,"High")</f>
        <v>Low</v>
      </c>
      <c r="T4990" t="str" cm="1">
        <f t="array" ref="T4990">_xlfn.IFS(M4990&lt;=20,"Low",M4990&lt;=50,"Medium",M4990&lt;=90,"High")</f>
        <v>Low</v>
      </c>
      <c r="U4990" s="33">
        <f>Datos_Limpios[[#This Row],[Number of Complaints or Support]]/Datos_Limpios[[#This Row],[Account Length (in months)]]</f>
        <v>0.14285714285714285</v>
      </c>
      <c r="V4990" t="str" cm="1">
        <f t="array" ref="V4990">_xlfn.IFS(H4990&lt;30,"Under 30",H4990&lt;66,"Middle Age",H4990&gt;=66,"Senior")</f>
        <v>Middle Age</v>
      </c>
      <c r="W4990" t="s">
        <v>6823</v>
      </c>
    </row>
    <row r="4991" spans="1:23" x14ac:dyDescent="0.3">
      <c r="A4991" t="s">
        <v>5088</v>
      </c>
      <c r="B4991" t="s">
        <v>23</v>
      </c>
      <c r="C4991">
        <v>53</v>
      </c>
      <c r="D4991">
        <v>3</v>
      </c>
      <c r="E4991" t="s">
        <v>23</v>
      </c>
      <c r="F4991" t="s">
        <v>52</v>
      </c>
      <c r="G4991" t="s">
        <v>19</v>
      </c>
      <c r="H4991">
        <v>72</v>
      </c>
      <c r="I4991" t="s">
        <v>17</v>
      </c>
      <c r="J4991">
        <v>0</v>
      </c>
      <c r="K4991" t="s">
        <v>24</v>
      </c>
      <c r="L4991" t="s">
        <v>6791</v>
      </c>
      <c r="M4991">
        <v>49</v>
      </c>
      <c r="N4991" t="s">
        <v>76</v>
      </c>
      <c r="O4991" t="s">
        <v>136</v>
      </c>
      <c r="P4991" s="32">
        <v>43946</v>
      </c>
      <c r="Q4991" s="1">
        <v>49.263279662802923</v>
      </c>
      <c r="R4991">
        <v>4</v>
      </c>
      <c r="S4991" t="str" cm="1">
        <f t="array" ref="S4991">_xlfn.IFS(R4991=0,"None",R4991&lt;3,"Low",R4991&lt;6,"Medium",R4991&lt;=10,"High")</f>
        <v>Medium</v>
      </c>
      <c r="T4991" t="str" cm="1">
        <f t="array" ref="T4991">_xlfn.IFS(M4991&lt;=20,"Low",M4991&lt;=50,"Medium",M4991&lt;=90,"High")</f>
        <v>Medium</v>
      </c>
      <c r="U4991" s="33">
        <f>Datos_Limpios[[#This Row],[Number of Complaints or Support]]/Datos_Limpios[[#This Row],[Account Length (in months)]]</f>
        <v>7.5471698113207544E-2</v>
      </c>
      <c r="V4991" t="str" cm="1">
        <f t="array" ref="V4991">_xlfn.IFS(H4991&lt;30,"Under 30",H4991&lt;66,"Middle Age",H4991&gt;=66,"Senior")</f>
        <v>Senior</v>
      </c>
      <c r="W4991" t="s">
        <v>6824</v>
      </c>
    </row>
    <row r="4992" spans="1:23" x14ac:dyDescent="0.3">
      <c r="A4992" t="s">
        <v>5089</v>
      </c>
      <c r="B4992" t="s">
        <v>23</v>
      </c>
      <c r="C4992">
        <v>1</v>
      </c>
      <c r="D4992">
        <v>5</v>
      </c>
      <c r="E4992" t="s">
        <v>17</v>
      </c>
      <c r="F4992" t="s">
        <v>18</v>
      </c>
      <c r="G4992" t="s">
        <v>19</v>
      </c>
      <c r="H4992">
        <v>43</v>
      </c>
      <c r="I4992" t="s">
        <v>17</v>
      </c>
      <c r="J4992">
        <v>0</v>
      </c>
      <c r="K4992" t="s">
        <v>20</v>
      </c>
      <c r="L4992" t="s">
        <v>6794</v>
      </c>
      <c r="M4992">
        <v>8</v>
      </c>
      <c r="N4992" t="s">
        <v>76</v>
      </c>
      <c r="O4992" t="s">
        <v>217</v>
      </c>
      <c r="P4992" s="32">
        <v>44262</v>
      </c>
      <c r="Q4992" s="1">
        <v>6.6220319038789137</v>
      </c>
      <c r="R4992">
        <v>4</v>
      </c>
      <c r="S4992" t="str" cm="1">
        <f t="array" ref="S4992">_xlfn.IFS(R4992=0,"None",R4992&lt;3,"Low",R4992&lt;6,"Medium",R4992&lt;=10,"High")</f>
        <v>Medium</v>
      </c>
      <c r="T4992" t="str" cm="1">
        <f t="array" ref="T4992">_xlfn.IFS(M4992&lt;=20,"Low",M4992&lt;=50,"Medium",M4992&lt;=90,"High")</f>
        <v>Low</v>
      </c>
      <c r="U4992" s="33">
        <f>Datos_Limpios[[#This Row],[Number of Complaints or Support]]/Datos_Limpios[[#This Row],[Account Length (in months)]]</f>
        <v>4</v>
      </c>
      <c r="V4992" t="str" cm="1">
        <f t="array" ref="V4992">_xlfn.IFS(H4992&lt;30,"Under 30",H4992&lt;66,"Middle Age",H4992&gt;=66,"Senior")</f>
        <v>Middle Age</v>
      </c>
      <c r="W4992" t="s">
        <v>6823</v>
      </c>
    </row>
    <row r="4993" spans="1:23" x14ac:dyDescent="0.3">
      <c r="A4993" t="s">
        <v>5090</v>
      </c>
      <c r="B4993" t="s">
        <v>17</v>
      </c>
      <c r="C4993">
        <v>73</v>
      </c>
      <c r="D4993">
        <v>0</v>
      </c>
      <c r="E4993" t="s">
        <v>17</v>
      </c>
      <c r="F4993" t="s">
        <v>79</v>
      </c>
      <c r="G4993" t="s">
        <v>6790</v>
      </c>
      <c r="H4993">
        <v>70</v>
      </c>
      <c r="I4993" t="s">
        <v>17</v>
      </c>
      <c r="J4993">
        <v>0</v>
      </c>
      <c r="K4993" t="s">
        <v>32</v>
      </c>
      <c r="L4993" t="s">
        <v>6792</v>
      </c>
      <c r="M4993">
        <v>8</v>
      </c>
      <c r="P4993" s="32">
        <v>45099</v>
      </c>
      <c r="Q4993" s="1">
        <v>8.8790579744048621</v>
      </c>
      <c r="R4993">
        <v>0</v>
      </c>
      <c r="S4993" t="str" cm="1">
        <f t="array" ref="S4993">_xlfn.IFS(R4993=0,"None",R4993&lt;3,"Low",R4993&lt;6,"Medium",R4993&lt;=10,"High")</f>
        <v>None</v>
      </c>
      <c r="T4993" t="str" cm="1">
        <f t="array" ref="T4993">_xlfn.IFS(M4993&lt;=20,"Low",M4993&lt;=50,"Medium",M4993&lt;=90,"High")</f>
        <v>Low</v>
      </c>
      <c r="U4993" s="33">
        <f>Datos_Limpios[[#This Row],[Number of Complaints or Support]]/Datos_Limpios[[#This Row],[Account Length (in months)]]</f>
        <v>0</v>
      </c>
      <c r="V4993" t="str" cm="1">
        <f t="array" ref="V4993">_xlfn.IFS(H4993&lt;30,"Under 30",H4993&lt;66,"Middle Age",H4993&gt;=66,"Senior")</f>
        <v>Senior</v>
      </c>
      <c r="W4993" t="s">
        <v>6826</v>
      </c>
    </row>
    <row r="4994" spans="1:23" x14ac:dyDescent="0.3">
      <c r="A4994" t="s">
        <v>5091</v>
      </c>
      <c r="B4994" t="s">
        <v>17</v>
      </c>
      <c r="C4994">
        <v>73</v>
      </c>
      <c r="D4994">
        <v>0</v>
      </c>
      <c r="E4994" t="s">
        <v>23</v>
      </c>
      <c r="F4994" t="s">
        <v>148</v>
      </c>
      <c r="G4994" t="s">
        <v>19</v>
      </c>
      <c r="H4994">
        <v>39</v>
      </c>
      <c r="I4994" t="s">
        <v>17</v>
      </c>
      <c r="J4994">
        <v>0</v>
      </c>
      <c r="K4994" t="s">
        <v>32</v>
      </c>
      <c r="L4994" t="s">
        <v>6791</v>
      </c>
      <c r="M4994">
        <v>41</v>
      </c>
      <c r="P4994" s="32">
        <v>44211</v>
      </c>
      <c r="Q4994" s="1">
        <v>38.026331932701538</v>
      </c>
      <c r="R4994">
        <v>10</v>
      </c>
      <c r="S4994" t="str" cm="1">
        <f t="array" ref="S4994">_xlfn.IFS(R4994=0,"None",R4994&lt;3,"Low",R4994&lt;6,"Medium",R4994&lt;=10,"High")</f>
        <v>High</v>
      </c>
      <c r="T4994" t="str" cm="1">
        <f t="array" ref="T4994">_xlfn.IFS(M4994&lt;=20,"Low",M4994&lt;=50,"Medium",M4994&lt;=90,"High")</f>
        <v>Medium</v>
      </c>
      <c r="U4994" s="33">
        <f>Datos_Limpios[[#This Row],[Number of Complaints or Support]]/Datos_Limpios[[#This Row],[Account Length (in months)]]</f>
        <v>0.13698630136986301</v>
      </c>
      <c r="V4994" t="str" cm="1">
        <f t="array" ref="V4994">_xlfn.IFS(H4994&lt;30,"Under 30",H4994&lt;66,"Middle Age",H4994&gt;=66,"Senior")</f>
        <v>Middle Age</v>
      </c>
      <c r="W4994" t="s">
        <v>6824</v>
      </c>
    </row>
    <row r="4995" spans="1:23" x14ac:dyDescent="0.3">
      <c r="A4995" t="s">
        <v>5092</v>
      </c>
      <c r="B4995" t="s">
        <v>17</v>
      </c>
      <c r="C4995">
        <v>70</v>
      </c>
      <c r="D4995">
        <v>0</v>
      </c>
      <c r="E4995" t="s">
        <v>23</v>
      </c>
      <c r="F4995" t="s">
        <v>47</v>
      </c>
      <c r="G4995" t="s">
        <v>19</v>
      </c>
      <c r="H4995">
        <v>74</v>
      </c>
      <c r="I4995" t="s">
        <v>17</v>
      </c>
      <c r="J4995">
        <v>0</v>
      </c>
      <c r="K4995" t="s">
        <v>32</v>
      </c>
      <c r="L4995" t="s">
        <v>6791</v>
      </c>
      <c r="M4995">
        <v>52</v>
      </c>
      <c r="P4995" s="32">
        <v>44497</v>
      </c>
      <c r="Q4995" s="1">
        <v>53.95109758950808</v>
      </c>
      <c r="R4995">
        <v>7</v>
      </c>
      <c r="S4995" t="str" cm="1">
        <f t="array" ref="S4995">_xlfn.IFS(R4995=0,"None",R4995&lt;3,"Low",R4995&lt;6,"Medium",R4995&lt;=10,"High")</f>
        <v>High</v>
      </c>
      <c r="T4995" t="str" cm="1">
        <f t="array" ref="T4995">_xlfn.IFS(M4995&lt;=20,"Low",M4995&lt;=50,"Medium",M4995&lt;=90,"High")</f>
        <v>High</v>
      </c>
      <c r="U4995" s="33">
        <f>Datos_Limpios[[#This Row],[Number of Complaints or Support]]/Datos_Limpios[[#This Row],[Account Length (in months)]]</f>
        <v>0.1</v>
      </c>
      <c r="V4995" t="str" cm="1">
        <f t="array" ref="V4995">_xlfn.IFS(H4995&lt;30,"Under 30",H4995&lt;66,"Middle Age",H4995&gt;=66,"Senior")</f>
        <v>Senior</v>
      </c>
      <c r="W4995" t="s">
        <v>6824</v>
      </c>
    </row>
    <row r="4996" spans="1:23" x14ac:dyDescent="0.3">
      <c r="A4996" t="s">
        <v>5093</v>
      </c>
      <c r="B4996" t="s">
        <v>23</v>
      </c>
      <c r="C4996">
        <v>23</v>
      </c>
      <c r="D4996">
        <v>0</v>
      </c>
      <c r="E4996" t="s">
        <v>23</v>
      </c>
      <c r="F4996" t="s">
        <v>82</v>
      </c>
      <c r="G4996" t="s">
        <v>6790</v>
      </c>
      <c r="H4996">
        <v>71</v>
      </c>
      <c r="I4996" t="s">
        <v>17</v>
      </c>
      <c r="J4996">
        <v>0</v>
      </c>
      <c r="K4996" t="s">
        <v>20</v>
      </c>
      <c r="L4996" t="s">
        <v>6792</v>
      </c>
      <c r="M4996">
        <v>37</v>
      </c>
      <c r="N4996" t="s">
        <v>50</v>
      </c>
      <c r="O4996" t="s">
        <v>105</v>
      </c>
      <c r="P4996" s="32">
        <v>44015</v>
      </c>
      <c r="Q4996" s="1">
        <v>30.068169550078899</v>
      </c>
      <c r="R4996">
        <v>1</v>
      </c>
      <c r="S4996" t="str" cm="1">
        <f t="array" ref="S4996">_xlfn.IFS(R4996=0,"None",R4996&lt;3,"Low",R4996&lt;6,"Medium",R4996&lt;=10,"High")</f>
        <v>Low</v>
      </c>
      <c r="T4996" t="str" cm="1">
        <f t="array" ref="T4996">_xlfn.IFS(M4996&lt;=20,"Low",M4996&lt;=50,"Medium",M4996&lt;=90,"High")</f>
        <v>Medium</v>
      </c>
      <c r="U4996" s="33">
        <f>Datos_Limpios[[#This Row],[Number of Complaints or Support]]/Datos_Limpios[[#This Row],[Account Length (in months)]]</f>
        <v>4.3478260869565216E-2</v>
      </c>
      <c r="V4996" t="str" cm="1">
        <f t="array" ref="V4996">_xlfn.IFS(H4996&lt;30,"Under 30",H4996&lt;66,"Middle Age",H4996&gt;=66,"Senior")</f>
        <v>Senior</v>
      </c>
      <c r="W4996" t="s">
        <v>6823</v>
      </c>
    </row>
    <row r="4997" spans="1:23" x14ac:dyDescent="0.3">
      <c r="A4997" t="s">
        <v>5094</v>
      </c>
      <c r="B4997" t="s">
        <v>17</v>
      </c>
      <c r="C4997">
        <v>71</v>
      </c>
      <c r="D4997">
        <v>0</v>
      </c>
      <c r="E4997" t="s">
        <v>23</v>
      </c>
      <c r="F4997" t="s">
        <v>26</v>
      </c>
      <c r="G4997" t="s">
        <v>6790</v>
      </c>
      <c r="H4997">
        <v>64</v>
      </c>
      <c r="I4997" t="s">
        <v>23</v>
      </c>
      <c r="J4997">
        <v>5</v>
      </c>
      <c r="K4997" t="s">
        <v>32</v>
      </c>
      <c r="L4997" t="s">
        <v>6792</v>
      </c>
      <c r="M4997">
        <v>35</v>
      </c>
      <c r="P4997" s="32">
        <v>44956</v>
      </c>
      <c r="Q4997" s="1">
        <v>35.663385239904898</v>
      </c>
      <c r="R4997">
        <v>1</v>
      </c>
      <c r="S4997" t="str" cm="1">
        <f t="array" ref="S4997">_xlfn.IFS(R4997=0,"None",R4997&lt;3,"Low",R4997&lt;6,"Medium",R4997&lt;=10,"High")</f>
        <v>Low</v>
      </c>
      <c r="T4997" t="str" cm="1">
        <f t="array" ref="T4997">_xlfn.IFS(M4997&lt;=20,"Low",M4997&lt;=50,"Medium",M4997&lt;=90,"High")</f>
        <v>Medium</v>
      </c>
      <c r="U4997" s="33">
        <f>Datos_Limpios[[#This Row],[Number of Complaints or Support]]/Datos_Limpios[[#This Row],[Account Length (in months)]]</f>
        <v>1.4084507042253521E-2</v>
      </c>
      <c r="V4997" t="str" cm="1">
        <f t="array" ref="V4997">_xlfn.IFS(H4997&lt;30,"Under 30",H4997&lt;66,"Middle Age",H4997&gt;=66,"Senior")</f>
        <v>Middle Age</v>
      </c>
      <c r="W4997" t="s">
        <v>6824</v>
      </c>
    </row>
    <row r="4998" spans="1:23" x14ac:dyDescent="0.3">
      <c r="A4998" t="s">
        <v>5095</v>
      </c>
      <c r="B4998" t="s">
        <v>17</v>
      </c>
      <c r="C4998">
        <v>4</v>
      </c>
      <c r="D4998">
        <v>0</v>
      </c>
      <c r="E4998" t="s">
        <v>23</v>
      </c>
      <c r="F4998" t="s">
        <v>202</v>
      </c>
      <c r="G4998" t="s">
        <v>19</v>
      </c>
      <c r="H4998">
        <v>27</v>
      </c>
      <c r="I4998" t="s">
        <v>17</v>
      </c>
      <c r="J4998">
        <v>0</v>
      </c>
      <c r="K4998" t="s">
        <v>20</v>
      </c>
      <c r="L4998" t="s">
        <v>6792</v>
      </c>
      <c r="M4998">
        <v>50</v>
      </c>
      <c r="P4998" s="32">
        <v>44131</v>
      </c>
      <c r="Q4998" s="1">
        <v>58.423025017430341</v>
      </c>
      <c r="R4998">
        <v>4</v>
      </c>
      <c r="S4998" t="str" cm="1">
        <f t="array" ref="S4998">_xlfn.IFS(R4998=0,"None",R4998&lt;3,"Low",R4998&lt;6,"Medium",R4998&lt;=10,"High")</f>
        <v>Medium</v>
      </c>
      <c r="T4998" t="str" cm="1">
        <f t="array" ref="T4998">_xlfn.IFS(M4998&lt;=20,"Low",M4998&lt;=50,"Medium",M4998&lt;=90,"High")</f>
        <v>Medium</v>
      </c>
      <c r="U4998" s="33">
        <f>Datos_Limpios[[#This Row],[Number of Complaints or Support]]/Datos_Limpios[[#This Row],[Account Length (in months)]]</f>
        <v>1</v>
      </c>
      <c r="V4998" t="str" cm="1">
        <f t="array" ref="V4998">_xlfn.IFS(H4998&lt;30,"Under 30",H4998&lt;66,"Middle Age",H4998&gt;=66,"Senior")</f>
        <v>Under 30</v>
      </c>
      <c r="W4998" t="s">
        <v>6825</v>
      </c>
    </row>
    <row r="4999" spans="1:23" x14ac:dyDescent="0.3">
      <c r="A4999" t="s">
        <v>5096</v>
      </c>
      <c r="B4999" t="s">
        <v>17</v>
      </c>
      <c r="C4999">
        <v>10</v>
      </c>
      <c r="D4999">
        <v>0</v>
      </c>
      <c r="E4999" t="s">
        <v>23</v>
      </c>
      <c r="F4999" t="s">
        <v>112</v>
      </c>
      <c r="G4999" t="s">
        <v>19</v>
      </c>
      <c r="H4999">
        <v>27</v>
      </c>
      <c r="I4999" t="s">
        <v>23</v>
      </c>
      <c r="J4999">
        <v>6</v>
      </c>
      <c r="K4999" t="s">
        <v>32</v>
      </c>
      <c r="L4999" t="s">
        <v>6791</v>
      </c>
      <c r="M4999">
        <v>33</v>
      </c>
      <c r="P4999" s="32">
        <v>44566</v>
      </c>
      <c r="Q4999" s="1">
        <v>28.300467465054211</v>
      </c>
      <c r="R4999">
        <v>2</v>
      </c>
      <c r="S4999" t="str" cm="1">
        <f t="array" ref="S4999">_xlfn.IFS(R4999=0,"None",R4999&lt;3,"Low",R4999&lt;6,"Medium",R4999&lt;=10,"High")</f>
        <v>Low</v>
      </c>
      <c r="T4999" t="str" cm="1">
        <f t="array" ref="T4999">_xlfn.IFS(M4999&lt;=20,"Low",M4999&lt;=50,"Medium",M4999&lt;=90,"High")</f>
        <v>Medium</v>
      </c>
      <c r="U4999" s="33">
        <f>Datos_Limpios[[#This Row],[Number of Complaints or Support]]/Datos_Limpios[[#This Row],[Account Length (in months)]]</f>
        <v>0.2</v>
      </c>
      <c r="V4999" t="str" cm="1">
        <f t="array" ref="V4999">_xlfn.IFS(H4999&lt;30,"Under 30",H4999&lt;66,"Middle Age",H4999&gt;=66,"Senior")</f>
        <v>Under 30</v>
      </c>
      <c r="W4999" t="s">
        <v>6823</v>
      </c>
    </row>
    <row r="5000" spans="1:23" x14ac:dyDescent="0.3">
      <c r="A5000" t="s">
        <v>5097</v>
      </c>
      <c r="B5000" t="s">
        <v>17</v>
      </c>
      <c r="C5000">
        <v>1</v>
      </c>
      <c r="D5000">
        <v>1</v>
      </c>
      <c r="E5000" t="s">
        <v>23</v>
      </c>
      <c r="F5000" t="s">
        <v>69</v>
      </c>
      <c r="G5000" t="s">
        <v>19</v>
      </c>
      <c r="H5000">
        <v>32</v>
      </c>
      <c r="I5000" t="s">
        <v>17</v>
      </c>
      <c r="J5000">
        <v>0</v>
      </c>
      <c r="K5000" t="s">
        <v>20</v>
      </c>
      <c r="L5000" t="s">
        <v>6792</v>
      </c>
      <c r="M5000">
        <v>26</v>
      </c>
      <c r="P5000" s="32">
        <v>43962</v>
      </c>
      <c r="Q5000" s="1">
        <v>28.12915662320232</v>
      </c>
      <c r="R5000">
        <v>3</v>
      </c>
      <c r="S5000" t="str" cm="1">
        <f t="array" ref="S5000">_xlfn.IFS(R5000=0,"None",R5000&lt;3,"Low",R5000&lt;6,"Medium",R5000&lt;=10,"High")</f>
        <v>Medium</v>
      </c>
      <c r="T5000" t="str" cm="1">
        <f t="array" ref="T5000">_xlfn.IFS(M5000&lt;=20,"Low",M5000&lt;=50,"Medium",M5000&lt;=90,"High")</f>
        <v>Medium</v>
      </c>
      <c r="U5000" s="33">
        <f>Datos_Limpios[[#This Row],[Number of Complaints or Support]]/Datos_Limpios[[#This Row],[Account Length (in months)]]</f>
        <v>3</v>
      </c>
      <c r="V5000" t="str" cm="1">
        <f t="array" ref="V5000">_xlfn.IFS(H5000&lt;30,"Under 30",H5000&lt;66,"Middle Age",H5000&gt;=66,"Senior")</f>
        <v>Middle Age</v>
      </c>
      <c r="W5000" t="s">
        <v>6825</v>
      </c>
    </row>
    <row r="5001" spans="1:23" x14ac:dyDescent="0.3">
      <c r="A5001" t="s">
        <v>5098</v>
      </c>
      <c r="B5001" t="s">
        <v>17</v>
      </c>
      <c r="C5001">
        <v>3</v>
      </c>
      <c r="D5001">
        <v>0</v>
      </c>
      <c r="E5001" t="s">
        <v>17</v>
      </c>
      <c r="F5001" t="s">
        <v>49</v>
      </c>
      <c r="G5001" t="s">
        <v>6790</v>
      </c>
      <c r="H5001">
        <v>65</v>
      </c>
      <c r="I5001" t="s">
        <v>17</v>
      </c>
      <c r="J5001">
        <v>0</v>
      </c>
      <c r="K5001" t="s">
        <v>20</v>
      </c>
      <c r="L5001" t="s">
        <v>6791</v>
      </c>
      <c r="M5001">
        <v>35</v>
      </c>
      <c r="P5001" s="32">
        <v>44342</v>
      </c>
      <c r="Q5001" s="1">
        <v>33.181804154085121</v>
      </c>
      <c r="R5001">
        <v>1</v>
      </c>
      <c r="S5001" t="str" cm="1">
        <f t="array" ref="S5001">_xlfn.IFS(R5001=0,"None",R5001&lt;3,"Low",R5001&lt;6,"Medium",R5001&lt;=10,"High")</f>
        <v>Low</v>
      </c>
      <c r="T5001" t="str" cm="1">
        <f t="array" ref="T5001">_xlfn.IFS(M5001&lt;=20,"Low",M5001&lt;=50,"Medium",M5001&lt;=90,"High")</f>
        <v>Medium</v>
      </c>
      <c r="U5001" s="33">
        <f>Datos_Limpios[[#This Row],[Number of Complaints or Support]]/Datos_Limpios[[#This Row],[Account Length (in months)]]</f>
        <v>0.33333333333333331</v>
      </c>
      <c r="V5001" t="str" cm="1">
        <f t="array" ref="V5001">_xlfn.IFS(H5001&lt;30,"Under 30",H5001&lt;66,"Middle Age",H5001&gt;=66,"Senior")</f>
        <v>Middle Age</v>
      </c>
      <c r="W5001" t="s">
        <v>6825</v>
      </c>
    </row>
    <row r="5002" spans="1:23" x14ac:dyDescent="0.3">
      <c r="A5002" t="s">
        <v>5099</v>
      </c>
      <c r="B5002" t="s">
        <v>17</v>
      </c>
      <c r="C5002">
        <v>28</v>
      </c>
      <c r="D5002">
        <v>0</v>
      </c>
      <c r="E5002" t="s">
        <v>23</v>
      </c>
      <c r="F5002" t="s">
        <v>121</v>
      </c>
      <c r="G5002" t="s">
        <v>6790</v>
      </c>
      <c r="H5002">
        <v>73</v>
      </c>
      <c r="I5002" t="s">
        <v>17</v>
      </c>
      <c r="J5002">
        <v>0</v>
      </c>
      <c r="K5002" t="s">
        <v>24</v>
      </c>
      <c r="L5002" t="s">
        <v>6792</v>
      </c>
      <c r="M5002">
        <v>49</v>
      </c>
      <c r="P5002" s="32">
        <v>43970</v>
      </c>
      <c r="Q5002" s="1">
        <v>51.45285626064625</v>
      </c>
      <c r="R5002">
        <v>7</v>
      </c>
      <c r="S5002" t="str" cm="1">
        <f t="array" ref="S5002">_xlfn.IFS(R5002=0,"None",R5002&lt;3,"Low",R5002&lt;6,"Medium",R5002&lt;=10,"High")</f>
        <v>High</v>
      </c>
      <c r="T5002" t="str" cm="1">
        <f t="array" ref="T5002">_xlfn.IFS(M5002&lt;=20,"Low",M5002&lt;=50,"Medium",M5002&lt;=90,"High")</f>
        <v>Medium</v>
      </c>
      <c r="U5002" s="33">
        <f>Datos_Limpios[[#This Row],[Number of Complaints or Support]]/Datos_Limpios[[#This Row],[Account Length (in months)]]</f>
        <v>0.25</v>
      </c>
      <c r="V5002" t="str" cm="1">
        <f t="array" ref="V5002">_xlfn.IFS(H5002&lt;30,"Under 30",H5002&lt;66,"Middle Age",H5002&gt;=66,"Senior")</f>
        <v>Senior</v>
      </c>
      <c r="W5002" t="s">
        <v>6826</v>
      </c>
    </row>
    <row r="5003" spans="1:23" x14ac:dyDescent="0.3">
      <c r="A5003" t="s">
        <v>5100</v>
      </c>
      <c r="B5003" t="s">
        <v>17</v>
      </c>
      <c r="C5003">
        <v>46</v>
      </c>
      <c r="D5003">
        <v>0</v>
      </c>
      <c r="E5003" t="s">
        <v>23</v>
      </c>
      <c r="F5003" t="s">
        <v>18</v>
      </c>
      <c r="G5003" t="s">
        <v>19</v>
      </c>
      <c r="H5003">
        <v>79</v>
      </c>
      <c r="I5003" t="s">
        <v>17</v>
      </c>
      <c r="J5003">
        <v>0</v>
      </c>
      <c r="K5003" t="s">
        <v>24</v>
      </c>
      <c r="L5003" t="s">
        <v>6792</v>
      </c>
      <c r="M5003">
        <v>36</v>
      </c>
      <c r="P5003" s="32">
        <v>44379</v>
      </c>
      <c r="Q5003" s="1">
        <v>42.4624799778247</v>
      </c>
      <c r="R5003">
        <v>10</v>
      </c>
      <c r="S5003" t="str" cm="1">
        <f t="array" ref="S5003">_xlfn.IFS(R5003=0,"None",R5003&lt;3,"Low",R5003&lt;6,"Medium",R5003&lt;=10,"High")</f>
        <v>High</v>
      </c>
      <c r="T5003" t="str" cm="1">
        <f t="array" ref="T5003">_xlfn.IFS(M5003&lt;=20,"Low",M5003&lt;=50,"Medium",M5003&lt;=90,"High")</f>
        <v>Medium</v>
      </c>
      <c r="U5003" s="33">
        <f>Datos_Limpios[[#This Row],[Number of Complaints or Support]]/Datos_Limpios[[#This Row],[Account Length (in months)]]</f>
        <v>0.21739130434782608</v>
      </c>
      <c r="V5003" t="str" cm="1">
        <f t="array" ref="V5003">_xlfn.IFS(H5003&lt;30,"Under 30",H5003&lt;66,"Middle Age",H5003&gt;=66,"Senior")</f>
        <v>Senior</v>
      </c>
      <c r="W5003" t="s">
        <v>6823</v>
      </c>
    </row>
    <row r="5004" spans="1:23" x14ac:dyDescent="0.3">
      <c r="A5004" t="s">
        <v>5101</v>
      </c>
      <c r="B5004" t="s">
        <v>17</v>
      </c>
      <c r="C5004">
        <v>10</v>
      </c>
      <c r="D5004">
        <v>2</v>
      </c>
      <c r="E5004" t="s">
        <v>23</v>
      </c>
      <c r="F5004" t="s">
        <v>130</v>
      </c>
      <c r="G5004" t="s">
        <v>6790</v>
      </c>
      <c r="H5004">
        <v>35</v>
      </c>
      <c r="I5004" t="s">
        <v>17</v>
      </c>
      <c r="J5004">
        <v>0</v>
      </c>
      <c r="K5004" t="s">
        <v>20</v>
      </c>
      <c r="L5004" t="s">
        <v>6792</v>
      </c>
      <c r="M5004">
        <v>31</v>
      </c>
      <c r="P5004" s="32">
        <v>44066</v>
      </c>
      <c r="Q5004" s="1">
        <v>35.42162116874006</v>
      </c>
      <c r="R5004">
        <v>1</v>
      </c>
      <c r="S5004" t="str" cm="1">
        <f t="array" ref="S5004">_xlfn.IFS(R5004=0,"None",R5004&lt;3,"Low",R5004&lt;6,"Medium",R5004&lt;=10,"High")</f>
        <v>Low</v>
      </c>
      <c r="T5004" t="str" cm="1">
        <f t="array" ref="T5004">_xlfn.IFS(M5004&lt;=20,"Low",M5004&lt;=50,"Medium",M5004&lt;=90,"High")</f>
        <v>Medium</v>
      </c>
      <c r="U5004" s="33">
        <f>Datos_Limpios[[#This Row],[Number of Complaints or Support]]/Datos_Limpios[[#This Row],[Account Length (in months)]]</f>
        <v>0.1</v>
      </c>
      <c r="V5004" t="str" cm="1">
        <f t="array" ref="V5004">_xlfn.IFS(H5004&lt;30,"Under 30",H5004&lt;66,"Middle Age",H5004&gt;=66,"Senior")</f>
        <v>Middle Age</v>
      </c>
      <c r="W5004" t="s">
        <v>6825</v>
      </c>
    </row>
    <row r="5005" spans="1:23" x14ac:dyDescent="0.3">
      <c r="A5005" t="s">
        <v>5102</v>
      </c>
      <c r="B5005" t="s">
        <v>23</v>
      </c>
      <c r="C5005">
        <v>45</v>
      </c>
      <c r="D5005">
        <v>4</v>
      </c>
      <c r="E5005" t="s">
        <v>23</v>
      </c>
      <c r="F5005" t="s">
        <v>166</v>
      </c>
      <c r="G5005" t="s">
        <v>6790</v>
      </c>
      <c r="H5005">
        <v>42</v>
      </c>
      <c r="I5005" t="s">
        <v>17</v>
      </c>
      <c r="J5005">
        <v>0</v>
      </c>
      <c r="K5005" t="s">
        <v>20</v>
      </c>
      <c r="L5005" t="s">
        <v>6792</v>
      </c>
      <c r="M5005">
        <v>44</v>
      </c>
      <c r="N5005" t="s">
        <v>27</v>
      </c>
      <c r="O5005" t="s">
        <v>125</v>
      </c>
      <c r="P5005" s="32">
        <v>43880</v>
      </c>
      <c r="Q5005" s="1">
        <v>49.989374383847363</v>
      </c>
      <c r="R5005">
        <v>7</v>
      </c>
      <c r="S5005" t="str" cm="1">
        <f t="array" ref="S5005">_xlfn.IFS(R5005=0,"None",R5005&lt;3,"Low",R5005&lt;6,"Medium",R5005&lt;=10,"High")</f>
        <v>High</v>
      </c>
      <c r="T5005" t="str" cm="1">
        <f t="array" ref="T5005">_xlfn.IFS(M5005&lt;=20,"Low",M5005&lt;=50,"Medium",M5005&lt;=90,"High")</f>
        <v>Medium</v>
      </c>
      <c r="U5005" s="33">
        <f>Datos_Limpios[[#This Row],[Number of Complaints or Support]]/Datos_Limpios[[#This Row],[Account Length (in months)]]</f>
        <v>0.15555555555555556</v>
      </c>
      <c r="V5005" t="str" cm="1">
        <f t="array" ref="V5005">_xlfn.IFS(H5005&lt;30,"Under 30",H5005&lt;66,"Middle Age",H5005&gt;=66,"Senior")</f>
        <v>Middle Age</v>
      </c>
      <c r="W5005" t="s">
        <v>6825</v>
      </c>
    </row>
    <row r="5006" spans="1:23" x14ac:dyDescent="0.3">
      <c r="A5006" t="s">
        <v>5103</v>
      </c>
      <c r="B5006" t="s">
        <v>23</v>
      </c>
      <c r="C5006">
        <v>28</v>
      </c>
      <c r="D5006">
        <v>0</v>
      </c>
      <c r="E5006" t="s">
        <v>23</v>
      </c>
      <c r="F5006" t="s">
        <v>34</v>
      </c>
      <c r="G5006" t="s">
        <v>19</v>
      </c>
      <c r="H5006">
        <v>77</v>
      </c>
      <c r="I5006" t="s">
        <v>17</v>
      </c>
      <c r="J5006">
        <v>0</v>
      </c>
      <c r="K5006" t="s">
        <v>20</v>
      </c>
      <c r="L5006" t="s">
        <v>6791</v>
      </c>
      <c r="M5006">
        <v>53</v>
      </c>
      <c r="N5006" t="s">
        <v>91</v>
      </c>
      <c r="O5006" t="s">
        <v>92</v>
      </c>
      <c r="P5006" s="32">
        <v>43972</v>
      </c>
      <c r="Q5006" s="1">
        <v>62.202557664166093</v>
      </c>
      <c r="R5006">
        <v>4</v>
      </c>
      <c r="S5006" t="str" cm="1">
        <f t="array" ref="S5006">_xlfn.IFS(R5006=0,"None",R5006&lt;3,"Low",R5006&lt;6,"Medium",R5006&lt;=10,"High")</f>
        <v>Medium</v>
      </c>
      <c r="T5006" t="str" cm="1">
        <f t="array" ref="T5006">_xlfn.IFS(M5006&lt;=20,"Low",M5006&lt;=50,"Medium",M5006&lt;=90,"High")</f>
        <v>High</v>
      </c>
      <c r="U5006" s="33">
        <f>Datos_Limpios[[#This Row],[Number of Complaints or Support]]/Datos_Limpios[[#This Row],[Account Length (in months)]]</f>
        <v>0.14285714285714285</v>
      </c>
      <c r="V5006" t="str" cm="1">
        <f t="array" ref="V5006">_xlfn.IFS(H5006&lt;30,"Under 30",H5006&lt;66,"Middle Age",H5006&gt;=66,"Senior")</f>
        <v>Senior</v>
      </c>
      <c r="W5006" t="s">
        <v>6823</v>
      </c>
    </row>
    <row r="5007" spans="1:23" x14ac:dyDescent="0.3">
      <c r="A5007" t="s">
        <v>5104</v>
      </c>
      <c r="B5007" t="s">
        <v>17</v>
      </c>
      <c r="C5007">
        <v>4</v>
      </c>
      <c r="D5007">
        <v>2</v>
      </c>
      <c r="E5007" t="s">
        <v>23</v>
      </c>
      <c r="F5007" t="s">
        <v>121</v>
      </c>
      <c r="G5007" t="s">
        <v>19</v>
      </c>
      <c r="H5007">
        <v>73</v>
      </c>
      <c r="I5007" t="s">
        <v>17</v>
      </c>
      <c r="J5007">
        <v>0</v>
      </c>
      <c r="K5007" t="s">
        <v>32</v>
      </c>
      <c r="L5007" t="s">
        <v>6792</v>
      </c>
      <c r="M5007">
        <v>43</v>
      </c>
      <c r="P5007" s="32">
        <v>45185</v>
      </c>
      <c r="Q5007" s="1">
        <v>41.765753391971849</v>
      </c>
      <c r="R5007">
        <v>1</v>
      </c>
      <c r="S5007" t="str" cm="1">
        <f t="array" ref="S5007">_xlfn.IFS(R5007=0,"None",R5007&lt;3,"Low",R5007&lt;6,"Medium",R5007&lt;=10,"High")</f>
        <v>Low</v>
      </c>
      <c r="T5007" t="str" cm="1">
        <f t="array" ref="T5007">_xlfn.IFS(M5007&lt;=20,"Low",M5007&lt;=50,"Medium",M5007&lt;=90,"High")</f>
        <v>Medium</v>
      </c>
      <c r="U5007" s="33">
        <f>Datos_Limpios[[#This Row],[Number of Complaints or Support]]/Datos_Limpios[[#This Row],[Account Length (in months)]]</f>
        <v>0.25</v>
      </c>
      <c r="V5007" t="str" cm="1">
        <f t="array" ref="V5007">_xlfn.IFS(H5007&lt;30,"Under 30",H5007&lt;66,"Middle Age",H5007&gt;=66,"Senior")</f>
        <v>Senior</v>
      </c>
      <c r="W5007" t="s">
        <v>6826</v>
      </c>
    </row>
    <row r="5008" spans="1:23" x14ac:dyDescent="0.3">
      <c r="A5008" t="s">
        <v>5105</v>
      </c>
      <c r="B5008" t="s">
        <v>17</v>
      </c>
      <c r="C5008">
        <v>55</v>
      </c>
      <c r="D5008">
        <v>0</v>
      </c>
      <c r="E5008" t="s">
        <v>17</v>
      </c>
      <c r="F5008" t="s">
        <v>107</v>
      </c>
      <c r="G5008" t="s">
        <v>19</v>
      </c>
      <c r="H5008">
        <v>61</v>
      </c>
      <c r="I5008" t="s">
        <v>17</v>
      </c>
      <c r="J5008">
        <v>0</v>
      </c>
      <c r="K5008" t="s">
        <v>32</v>
      </c>
      <c r="L5008" t="s">
        <v>6792</v>
      </c>
      <c r="M5008">
        <v>12</v>
      </c>
      <c r="P5008" s="32">
        <v>44885</v>
      </c>
      <c r="Q5008" s="1">
        <v>9.8329083386135956</v>
      </c>
      <c r="R5008">
        <v>8</v>
      </c>
      <c r="S5008" t="str" cm="1">
        <f t="array" ref="S5008">_xlfn.IFS(R5008=0,"None",R5008&lt;3,"Low",R5008&lt;6,"Medium",R5008&lt;=10,"High")</f>
        <v>High</v>
      </c>
      <c r="T5008" t="str" cm="1">
        <f t="array" ref="T5008">_xlfn.IFS(M5008&lt;=20,"Low",M5008&lt;=50,"Medium",M5008&lt;=90,"High")</f>
        <v>Low</v>
      </c>
      <c r="U5008" s="33">
        <f>Datos_Limpios[[#This Row],[Number of Complaints or Support]]/Datos_Limpios[[#This Row],[Account Length (in months)]]</f>
        <v>0.14545454545454545</v>
      </c>
      <c r="V5008" t="str" cm="1">
        <f t="array" ref="V5008">_xlfn.IFS(H5008&lt;30,"Under 30",H5008&lt;66,"Middle Age",H5008&gt;=66,"Senior")</f>
        <v>Middle Age</v>
      </c>
      <c r="W5008" t="s">
        <v>6825</v>
      </c>
    </row>
    <row r="5009" spans="1:23" x14ac:dyDescent="0.3">
      <c r="A5009" t="s">
        <v>5106</v>
      </c>
      <c r="B5009" t="s">
        <v>17</v>
      </c>
      <c r="C5009">
        <v>72</v>
      </c>
      <c r="D5009">
        <v>0</v>
      </c>
      <c r="E5009" t="s">
        <v>23</v>
      </c>
      <c r="F5009" t="s">
        <v>18</v>
      </c>
      <c r="G5009" t="s">
        <v>6790</v>
      </c>
      <c r="H5009">
        <v>63</v>
      </c>
      <c r="I5009" t="s">
        <v>17</v>
      </c>
      <c r="J5009">
        <v>0</v>
      </c>
      <c r="K5009" t="s">
        <v>32</v>
      </c>
      <c r="L5009" t="s">
        <v>6791</v>
      </c>
      <c r="M5009">
        <v>59</v>
      </c>
      <c r="P5009" s="32">
        <v>44450</v>
      </c>
      <c r="Q5009" s="1">
        <v>50.028971365749591</v>
      </c>
      <c r="R5009">
        <v>10</v>
      </c>
      <c r="S5009" t="str" cm="1">
        <f t="array" ref="S5009">_xlfn.IFS(R5009=0,"None",R5009&lt;3,"Low",R5009&lt;6,"Medium",R5009&lt;=10,"High")</f>
        <v>High</v>
      </c>
      <c r="T5009" t="str" cm="1">
        <f t="array" ref="T5009">_xlfn.IFS(M5009&lt;=20,"Low",M5009&lt;=50,"Medium",M5009&lt;=90,"High")</f>
        <v>High</v>
      </c>
      <c r="U5009" s="33">
        <f>Datos_Limpios[[#This Row],[Number of Complaints or Support]]/Datos_Limpios[[#This Row],[Account Length (in months)]]</f>
        <v>0.1388888888888889</v>
      </c>
      <c r="V5009" t="str" cm="1">
        <f t="array" ref="V5009">_xlfn.IFS(H5009&lt;30,"Under 30",H5009&lt;66,"Middle Age",H5009&gt;=66,"Senior")</f>
        <v>Middle Age</v>
      </c>
      <c r="W5009" t="s">
        <v>6823</v>
      </c>
    </row>
    <row r="5010" spans="1:23" x14ac:dyDescent="0.3">
      <c r="A5010" t="s">
        <v>5107</v>
      </c>
      <c r="B5010" t="s">
        <v>17</v>
      </c>
      <c r="C5010">
        <v>10</v>
      </c>
      <c r="D5010">
        <v>0</v>
      </c>
      <c r="E5010" t="s">
        <v>17</v>
      </c>
      <c r="F5010" t="s">
        <v>90</v>
      </c>
      <c r="G5010" t="s">
        <v>6790</v>
      </c>
      <c r="H5010">
        <v>29</v>
      </c>
      <c r="I5010" t="s">
        <v>17</v>
      </c>
      <c r="J5010">
        <v>0</v>
      </c>
      <c r="K5010" t="s">
        <v>20</v>
      </c>
      <c r="L5010" t="s">
        <v>6791</v>
      </c>
      <c r="M5010">
        <v>10</v>
      </c>
      <c r="P5010" s="32">
        <v>45136</v>
      </c>
      <c r="Q5010" s="1">
        <v>10.702932662736661</v>
      </c>
      <c r="R5010">
        <v>10</v>
      </c>
      <c r="S5010" t="str" cm="1">
        <f t="array" ref="S5010">_xlfn.IFS(R5010=0,"None",R5010&lt;3,"Low",R5010&lt;6,"Medium",R5010&lt;=10,"High")</f>
        <v>High</v>
      </c>
      <c r="T5010" t="str" cm="1">
        <f t="array" ref="T5010">_xlfn.IFS(M5010&lt;=20,"Low",M5010&lt;=50,"Medium",M5010&lt;=90,"High")</f>
        <v>Low</v>
      </c>
      <c r="U5010" s="33">
        <f>Datos_Limpios[[#This Row],[Number of Complaints or Support]]/Datos_Limpios[[#This Row],[Account Length (in months)]]</f>
        <v>1</v>
      </c>
      <c r="V5010" t="str" cm="1">
        <f t="array" ref="V5010">_xlfn.IFS(H5010&lt;30,"Under 30",H5010&lt;66,"Middle Age",H5010&gt;=66,"Senior")</f>
        <v>Under 30</v>
      </c>
      <c r="W5010" t="s">
        <v>6823</v>
      </c>
    </row>
    <row r="5011" spans="1:23" x14ac:dyDescent="0.3">
      <c r="A5011" t="s">
        <v>5108</v>
      </c>
      <c r="B5011" t="s">
        <v>17</v>
      </c>
      <c r="C5011">
        <v>52</v>
      </c>
      <c r="D5011">
        <v>0</v>
      </c>
      <c r="E5011" t="s">
        <v>23</v>
      </c>
      <c r="F5011" t="s">
        <v>196</v>
      </c>
      <c r="G5011" t="s">
        <v>6790</v>
      </c>
      <c r="H5011">
        <v>25</v>
      </c>
      <c r="I5011" t="s">
        <v>17</v>
      </c>
      <c r="J5011">
        <v>0</v>
      </c>
      <c r="K5011" t="s">
        <v>24</v>
      </c>
      <c r="L5011" t="s">
        <v>6791</v>
      </c>
      <c r="M5011">
        <v>39</v>
      </c>
      <c r="P5011" s="32">
        <v>44339</v>
      </c>
      <c r="Q5011" s="1">
        <v>31.99803649861013</v>
      </c>
      <c r="R5011">
        <v>3</v>
      </c>
      <c r="S5011" t="str" cm="1">
        <f t="array" ref="S5011">_xlfn.IFS(R5011=0,"None",R5011&lt;3,"Low",R5011&lt;6,"Medium",R5011&lt;=10,"High")</f>
        <v>Medium</v>
      </c>
      <c r="T5011" t="str" cm="1">
        <f t="array" ref="T5011">_xlfn.IFS(M5011&lt;=20,"Low",M5011&lt;=50,"Medium",M5011&lt;=90,"High")</f>
        <v>Medium</v>
      </c>
      <c r="U5011" s="33">
        <f>Datos_Limpios[[#This Row],[Number of Complaints or Support]]/Datos_Limpios[[#This Row],[Account Length (in months)]]</f>
        <v>5.7692307692307696E-2</v>
      </c>
      <c r="V5011" t="str" cm="1">
        <f t="array" ref="V5011">_xlfn.IFS(H5011&lt;30,"Under 30",H5011&lt;66,"Middle Age",H5011&gt;=66,"Senior")</f>
        <v>Under 30</v>
      </c>
      <c r="W5011" t="s">
        <v>6826</v>
      </c>
    </row>
    <row r="5012" spans="1:23" x14ac:dyDescent="0.3">
      <c r="A5012" t="s">
        <v>5109</v>
      </c>
      <c r="B5012" t="s">
        <v>23</v>
      </c>
      <c r="C5012">
        <v>52</v>
      </c>
      <c r="D5012">
        <v>4</v>
      </c>
      <c r="E5012" t="s">
        <v>17</v>
      </c>
      <c r="F5012" t="s">
        <v>130</v>
      </c>
      <c r="G5012" t="s">
        <v>6790</v>
      </c>
      <c r="H5012">
        <v>67</v>
      </c>
      <c r="I5012" t="s">
        <v>17</v>
      </c>
      <c r="J5012">
        <v>0</v>
      </c>
      <c r="K5012" t="s">
        <v>32</v>
      </c>
      <c r="L5012" t="s">
        <v>6792</v>
      </c>
      <c r="M5012">
        <v>57</v>
      </c>
      <c r="N5012" t="s">
        <v>27</v>
      </c>
      <c r="O5012" t="s">
        <v>125</v>
      </c>
      <c r="P5012" s="32">
        <v>44732</v>
      </c>
      <c r="Q5012" s="1">
        <v>54.741374595147271</v>
      </c>
      <c r="R5012">
        <v>3</v>
      </c>
      <c r="S5012" t="str" cm="1">
        <f t="array" ref="S5012">_xlfn.IFS(R5012=0,"None",R5012&lt;3,"Low",R5012&lt;6,"Medium",R5012&lt;=10,"High")</f>
        <v>Medium</v>
      </c>
      <c r="T5012" t="str" cm="1">
        <f t="array" ref="T5012">_xlfn.IFS(M5012&lt;=20,"Low",M5012&lt;=50,"Medium",M5012&lt;=90,"High")</f>
        <v>High</v>
      </c>
      <c r="U5012" s="33">
        <f>Datos_Limpios[[#This Row],[Number of Complaints or Support]]/Datos_Limpios[[#This Row],[Account Length (in months)]]</f>
        <v>5.7692307692307696E-2</v>
      </c>
      <c r="V5012" t="str" cm="1">
        <f t="array" ref="V5012">_xlfn.IFS(H5012&lt;30,"Under 30",H5012&lt;66,"Middle Age",H5012&gt;=66,"Senior")</f>
        <v>Senior</v>
      </c>
      <c r="W5012" t="s">
        <v>6825</v>
      </c>
    </row>
    <row r="5013" spans="1:23" x14ac:dyDescent="0.3">
      <c r="A5013" t="s">
        <v>5110</v>
      </c>
      <c r="B5013" t="s">
        <v>17</v>
      </c>
      <c r="C5013">
        <v>36</v>
      </c>
      <c r="D5013">
        <v>2</v>
      </c>
      <c r="E5013" t="s">
        <v>23</v>
      </c>
      <c r="F5013" t="s">
        <v>69</v>
      </c>
      <c r="G5013" t="s">
        <v>19</v>
      </c>
      <c r="H5013">
        <v>85</v>
      </c>
      <c r="I5013" t="s">
        <v>17</v>
      </c>
      <c r="J5013">
        <v>0</v>
      </c>
      <c r="K5013" t="s">
        <v>32</v>
      </c>
      <c r="L5013" t="s">
        <v>6792</v>
      </c>
      <c r="M5013">
        <v>43</v>
      </c>
      <c r="P5013" s="32">
        <v>44057</v>
      </c>
      <c r="Q5013" s="1">
        <v>42.16820592592876</v>
      </c>
      <c r="R5013">
        <v>5</v>
      </c>
      <c r="S5013" t="str" cm="1">
        <f t="array" ref="S5013">_xlfn.IFS(R5013=0,"None",R5013&lt;3,"Low",R5013&lt;6,"Medium",R5013&lt;=10,"High")</f>
        <v>Medium</v>
      </c>
      <c r="T5013" t="str" cm="1">
        <f t="array" ref="T5013">_xlfn.IFS(M5013&lt;=20,"Low",M5013&lt;=50,"Medium",M5013&lt;=90,"High")</f>
        <v>Medium</v>
      </c>
      <c r="U5013" s="33">
        <f>Datos_Limpios[[#This Row],[Number of Complaints or Support]]/Datos_Limpios[[#This Row],[Account Length (in months)]]</f>
        <v>0.1388888888888889</v>
      </c>
      <c r="V5013" t="str" cm="1">
        <f t="array" ref="V5013">_xlfn.IFS(H5013&lt;30,"Under 30",H5013&lt;66,"Middle Age",H5013&gt;=66,"Senior")</f>
        <v>Senior</v>
      </c>
      <c r="W5013" t="s">
        <v>6825</v>
      </c>
    </row>
    <row r="5014" spans="1:23" x14ac:dyDescent="0.3">
      <c r="A5014" t="s">
        <v>5111</v>
      </c>
      <c r="B5014" t="s">
        <v>23</v>
      </c>
      <c r="C5014">
        <v>1</v>
      </c>
      <c r="D5014">
        <v>5</v>
      </c>
      <c r="E5014" t="s">
        <v>23</v>
      </c>
      <c r="F5014" t="s">
        <v>350</v>
      </c>
      <c r="G5014" t="s">
        <v>6790</v>
      </c>
      <c r="H5014">
        <v>68</v>
      </c>
      <c r="I5014" t="s">
        <v>17</v>
      </c>
      <c r="J5014">
        <v>0</v>
      </c>
      <c r="K5014" t="s">
        <v>20</v>
      </c>
      <c r="L5014" t="s">
        <v>6792</v>
      </c>
      <c r="M5014">
        <v>27</v>
      </c>
      <c r="N5014" t="s">
        <v>76</v>
      </c>
      <c r="O5014" t="s">
        <v>217</v>
      </c>
      <c r="P5014" s="32">
        <v>43868</v>
      </c>
      <c r="Q5014" s="1">
        <v>22.561126649309919</v>
      </c>
      <c r="R5014">
        <v>0</v>
      </c>
      <c r="S5014" t="str" cm="1">
        <f t="array" ref="S5014">_xlfn.IFS(R5014=0,"None",R5014&lt;3,"Low",R5014&lt;6,"Medium",R5014&lt;=10,"High")</f>
        <v>None</v>
      </c>
      <c r="T5014" t="str" cm="1">
        <f t="array" ref="T5014">_xlfn.IFS(M5014&lt;=20,"Low",M5014&lt;=50,"Medium",M5014&lt;=90,"High")</f>
        <v>Medium</v>
      </c>
      <c r="U5014" s="33">
        <f>Datos_Limpios[[#This Row],[Number of Complaints or Support]]/Datos_Limpios[[#This Row],[Account Length (in months)]]</f>
        <v>0</v>
      </c>
      <c r="V5014" t="str" cm="1">
        <f t="array" ref="V5014">_xlfn.IFS(H5014&lt;30,"Under 30",H5014&lt;66,"Middle Age",H5014&gt;=66,"Senior")</f>
        <v>Senior</v>
      </c>
      <c r="W5014" t="s">
        <v>6823</v>
      </c>
    </row>
    <row r="5015" spans="1:23" x14ac:dyDescent="0.3">
      <c r="A5015" t="s">
        <v>5112</v>
      </c>
      <c r="B5015" t="s">
        <v>17</v>
      </c>
      <c r="C5015">
        <v>75</v>
      </c>
      <c r="D5015">
        <v>0</v>
      </c>
      <c r="E5015" t="s">
        <v>23</v>
      </c>
      <c r="F5015" t="s">
        <v>148</v>
      </c>
      <c r="G5015" t="s">
        <v>19</v>
      </c>
      <c r="H5015">
        <v>66</v>
      </c>
      <c r="I5015" t="s">
        <v>17</v>
      </c>
      <c r="J5015">
        <v>0</v>
      </c>
      <c r="K5015" t="s">
        <v>32</v>
      </c>
      <c r="L5015" t="s">
        <v>6792</v>
      </c>
      <c r="M5015">
        <v>50</v>
      </c>
      <c r="P5015" s="32">
        <v>44725</v>
      </c>
      <c r="Q5015" s="1">
        <v>53.290579591908177</v>
      </c>
      <c r="R5015">
        <v>9</v>
      </c>
      <c r="S5015" t="str" cm="1">
        <f t="array" ref="S5015">_xlfn.IFS(R5015=0,"None",R5015&lt;3,"Low",R5015&lt;6,"Medium",R5015&lt;=10,"High")</f>
        <v>High</v>
      </c>
      <c r="T5015" t="str" cm="1">
        <f t="array" ref="T5015">_xlfn.IFS(M5015&lt;=20,"Low",M5015&lt;=50,"Medium",M5015&lt;=90,"High")</f>
        <v>Medium</v>
      </c>
      <c r="U5015" s="33">
        <f>Datos_Limpios[[#This Row],[Number of Complaints or Support]]/Datos_Limpios[[#This Row],[Account Length (in months)]]</f>
        <v>0.12</v>
      </c>
      <c r="V5015" t="str" cm="1">
        <f t="array" ref="V5015">_xlfn.IFS(H5015&lt;30,"Under 30",H5015&lt;66,"Middle Age",H5015&gt;=66,"Senior")</f>
        <v>Senior</v>
      </c>
      <c r="W5015" t="s">
        <v>6824</v>
      </c>
    </row>
    <row r="5016" spans="1:23" x14ac:dyDescent="0.3">
      <c r="A5016" t="s">
        <v>5113</v>
      </c>
      <c r="B5016" t="s">
        <v>23</v>
      </c>
      <c r="C5016">
        <v>1</v>
      </c>
      <c r="D5016">
        <v>3</v>
      </c>
      <c r="E5016" t="s">
        <v>17</v>
      </c>
      <c r="F5016" t="s">
        <v>58</v>
      </c>
      <c r="G5016" t="s">
        <v>19</v>
      </c>
      <c r="H5016">
        <v>41</v>
      </c>
      <c r="I5016" t="s">
        <v>23</v>
      </c>
      <c r="J5016">
        <v>6</v>
      </c>
      <c r="K5016" t="s">
        <v>20</v>
      </c>
      <c r="L5016" t="s">
        <v>6792</v>
      </c>
      <c r="M5016">
        <v>11</v>
      </c>
      <c r="N5016" t="s">
        <v>59</v>
      </c>
      <c r="O5016" t="s">
        <v>116</v>
      </c>
      <c r="P5016" s="32">
        <v>45273</v>
      </c>
      <c r="Q5016" s="1">
        <v>12.567280122782099</v>
      </c>
      <c r="R5016">
        <v>6</v>
      </c>
      <c r="S5016" t="str" cm="1">
        <f t="array" ref="S5016">_xlfn.IFS(R5016=0,"None",R5016&lt;3,"Low",R5016&lt;6,"Medium",R5016&lt;=10,"High")</f>
        <v>High</v>
      </c>
      <c r="T5016" t="str" cm="1">
        <f t="array" ref="T5016">_xlfn.IFS(M5016&lt;=20,"Low",M5016&lt;=50,"Medium",M5016&lt;=90,"High")</f>
        <v>Low</v>
      </c>
      <c r="U5016" s="33">
        <f>Datos_Limpios[[#This Row],[Number of Complaints or Support]]/Datos_Limpios[[#This Row],[Account Length (in months)]]</f>
        <v>6</v>
      </c>
      <c r="V5016" t="str" cm="1">
        <f t="array" ref="V5016">_xlfn.IFS(H5016&lt;30,"Under 30",H5016&lt;66,"Middle Age",H5016&gt;=66,"Senior")</f>
        <v>Middle Age</v>
      </c>
      <c r="W5016" t="s">
        <v>6825</v>
      </c>
    </row>
    <row r="5017" spans="1:23" x14ac:dyDescent="0.3">
      <c r="A5017" t="s">
        <v>5114</v>
      </c>
      <c r="B5017" t="s">
        <v>17</v>
      </c>
      <c r="C5017">
        <v>62</v>
      </c>
      <c r="D5017">
        <v>1</v>
      </c>
      <c r="E5017" t="s">
        <v>23</v>
      </c>
      <c r="F5017" t="s">
        <v>138</v>
      </c>
      <c r="G5017" t="s">
        <v>6790</v>
      </c>
      <c r="H5017">
        <v>57</v>
      </c>
      <c r="I5017" t="s">
        <v>23</v>
      </c>
      <c r="J5017">
        <v>3</v>
      </c>
      <c r="K5017" t="s">
        <v>32</v>
      </c>
      <c r="L5017" t="s">
        <v>6792</v>
      </c>
      <c r="M5017">
        <v>43</v>
      </c>
      <c r="P5017" s="32">
        <v>45183</v>
      </c>
      <c r="Q5017" s="1">
        <v>51.275078031226492</v>
      </c>
      <c r="R5017">
        <v>0</v>
      </c>
      <c r="S5017" t="str" cm="1">
        <f t="array" ref="S5017">_xlfn.IFS(R5017=0,"None",R5017&lt;3,"Low",R5017&lt;6,"Medium",R5017&lt;=10,"High")</f>
        <v>None</v>
      </c>
      <c r="T5017" t="str" cm="1">
        <f t="array" ref="T5017">_xlfn.IFS(M5017&lt;=20,"Low",M5017&lt;=50,"Medium",M5017&lt;=90,"High")</f>
        <v>Medium</v>
      </c>
      <c r="U5017" s="33">
        <f>Datos_Limpios[[#This Row],[Number of Complaints or Support]]/Datos_Limpios[[#This Row],[Account Length (in months)]]</f>
        <v>0</v>
      </c>
      <c r="V5017" t="str" cm="1">
        <f t="array" ref="V5017">_xlfn.IFS(H5017&lt;30,"Under 30",H5017&lt;66,"Middle Age",H5017&gt;=66,"Senior")</f>
        <v>Middle Age</v>
      </c>
      <c r="W5017" t="s">
        <v>6824</v>
      </c>
    </row>
    <row r="5018" spans="1:23" x14ac:dyDescent="0.3">
      <c r="A5018" t="s">
        <v>5115</v>
      </c>
      <c r="B5018" t="s">
        <v>17</v>
      </c>
      <c r="C5018">
        <v>42</v>
      </c>
      <c r="D5018">
        <v>0</v>
      </c>
      <c r="E5018" t="s">
        <v>23</v>
      </c>
      <c r="F5018" t="s">
        <v>115</v>
      </c>
      <c r="G5018" t="s">
        <v>19</v>
      </c>
      <c r="H5018">
        <v>52</v>
      </c>
      <c r="I5018" t="s">
        <v>17</v>
      </c>
      <c r="J5018">
        <v>0</v>
      </c>
      <c r="K5018" t="s">
        <v>32</v>
      </c>
      <c r="L5018" t="s">
        <v>6791</v>
      </c>
      <c r="M5018">
        <v>45</v>
      </c>
      <c r="P5018" s="32">
        <v>44302</v>
      </c>
      <c r="Q5018" s="1">
        <v>50.890794086360913</v>
      </c>
      <c r="R5018">
        <v>5</v>
      </c>
      <c r="S5018" t="str" cm="1">
        <f t="array" ref="S5018">_xlfn.IFS(R5018=0,"None",R5018&lt;3,"Low",R5018&lt;6,"Medium",R5018&lt;=10,"High")</f>
        <v>Medium</v>
      </c>
      <c r="T5018" t="str" cm="1">
        <f t="array" ref="T5018">_xlfn.IFS(M5018&lt;=20,"Low",M5018&lt;=50,"Medium",M5018&lt;=90,"High")</f>
        <v>Medium</v>
      </c>
      <c r="U5018" s="33">
        <f>Datos_Limpios[[#This Row],[Number of Complaints or Support]]/Datos_Limpios[[#This Row],[Account Length (in months)]]</f>
        <v>0.11904761904761904</v>
      </c>
      <c r="V5018" t="str" cm="1">
        <f t="array" ref="V5018">_xlfn.IFS(H5018&lt;30,"Under 30",H5018&lt;66,"Middle Age",H5018&gt;=66,"Senior")</f>
        <v>Middle Age</v>
      </c>
      <c r="W5018" t="s">
        <v>6825</v>
      </c>
    </row>
    <row r="5019" spans="1:23" x14ac:dyDescent="0.3">
      <c r="A5019" t="s">
        <v>5116</v>
      </c>
      <c r="B5019" t="s">
        <v>17</v>
      </c>
      <c r="C5019">
        <v>26</v>
      </c>
      <c r="D5019">
        <v>2</v>
      </c>
      <c r="E5019" t="s">
        <v>23</v>
      </c>
      <c r="F5019" t="s">
        <v>84</v>
      </c>
      <c r="G5019" t="s">
        <v>6790</v>
      </c>
      <c r="H5019">
        <v>38</v>
      </c>
      <c r="I5019" t="s">
        <v>17</v>
      </c>
      <c r="J5019">
        <v>0</v>
      </c>
      <c r="K5019" t="s">
        <v>20</v>
      </c>
      <c r="L5019" t="s">
        <v>6792</v>
      </c>
      <c r="M5019">
        <v>22</v>
      </c>
      <c r="P5019" s="32">
        <v>44365</v>
      </c>
      <c r="Q5019" s="1">
        <v>20.94358739622211</v>
      </c>
      <c r="R5019">
        <v>5</v>
      </c>
      <c r="S5019" t="str" cm="1">
        <f t="array" ref="S5019">_xlfn.IFS(R5019=0,"None",R5019&lt;3,"Low",R5019&lt;6,"Medium",R5019&lt;=10,"High")</f>
        <v>Medium</v>
      </c>
      <c r="T5019" t="str" cm="1">
        <f t="array" ref="T5019">_xlfn.IFS(M5019&lt;=20,"Low",M5019&lt;=50,"Medium",M5019&lt;=90,"High")</f>
        <v>Medium</v>
      </c>
      <c r="U5019" s="33">
        <f>Datos_Limpios[[#This Row],[Number of Complaints or Support]]/Datos_Limpios[[#This Row],[Account Length (in months)]]</f>
        <v>0.19230769230769232</v>
      </c>
      <c r="V5019" t="str" cm="1">
        <f t="array" ref="V5019">_xlfn.IFS(H5019&lt;30,"Under 30",H5019&lt;66,"Middle Age",H5019&gt;=66,"Senior")</f>
        <v>Middle Age</v>
      </c>
      <c r="W5019" t="s">
        <v>6824</v>
      </c>
    </row>
    <row r="5020" spans="1:23" x14ac:dyDescent="0.3">
      <c r="A5020" t="s">
        <v>5117</v>
      </c>
      <c r="B5020" t="s">
        <v>23</v>
      </c>
      <c r="C5020">
        <v>3</v>
      </c>
      <c r="D5020">
        <v>1</v>
      </c>
      <c r="E5020" t="s">
        <v>17</v>
      </c>
      <c r="F5020" t="s">
        <v>196</v>
      </c>
      <c r="G5020" t="s">
        <v>19</v>
      </c>
      <c r="H5020">
        <v>73</v>
      </c>
      <c r="I5020" t="s">
        <v>17</v>
      </c>
      <c r="J5020">
        <v>0</v>
      </c>
      <c r="K5020" t="s">
        <v>20</v>
      </c>
      <c r="L5020" t="s">
        <v>6792</v>
      </c>
      <c r="M5020">
        <v>24</v>
      </c>
      <c r="N5020" t="s">
        <v>27</v>
      </c>
      <c r="O5020" t="s">
        <v>125</v>
      </c>
      <c r="P5020" s="32">
        <v>44142</v>
      </c>
      <c r="Q5020" s="1">
        <v>25.188397582994181</v>
      </c>
      <c r="R5020">
        <v>5</v>
      </c>
      <c r="S5020" t="str" cm="1">
        <f t="array" ref="S5020">_xlfn.IFS(R5020=0,"None",R5020&lt;3,"Low",R5020&lt;6,"Medium",R5020&lt;=10,"High")</f>
        <v>Medium</v>
      </c>
      <c r="T5020" t="str" cm="1">
        <f t="array" ref="T5020">_xlfn.IFS(M5020&lt;=20,"Low",M5020&lt;=50,"Medium",M5020&lt;=90,"High")</f>
        <v>Medium</v>
      </c>
      <c r="U5020" s="33">
        <f>Datos_Limpios[[#This Row],[Number of Complaints or Support]]/Datos_Limpios[[#This Row],[Account Length (in months)]]</f>
        <v>1.6666666666666667</v>
      </c>
      <c r="V5020" t="str" cm="1">
        <f t="array" ref="V5020">_xlfn.IFS(H5020&lt;30,"Under 30",H5020&lt;66,"Middle Age",H5020&gt;=66,"Senior")</f>
        <v>Senior</v>
      </c>
      <c r="W5020" t="s">
        <v>6826</v>
      </c>
    </row>
    <row r="5021" spans="1:23" x14ac:dyDescent="0.3">
      <c r="A5021" t="s">
        <v>5118</v>
      </c>
      <c r="B5021" t="s">
        <v>17</v>
      </c>
      <c r="C5021">
        <v>3</v>
      </c>
      <c r="D5021">
        <v>2</v>
      </c>
      <c r="E5021" t="s">
        <v>23</v>
      </c>
      <c r="F5021" t="s">
        <v>158</v>
      </c>
      <c r="G5021" t="s">
        <v>19</v>
      </c>
      <c r="H5021">
        <v>49</v>
      </c>
      <c r="I5021" t="s">
        <v>17</v>
      </c>
      <c r="J5021">
        <v>0</v>
      </c>
      <c r="K5021" t="s">
        <v>20</v>
      </c>
      <c r="L5021" t="s">
        <v>6792</v>
      </c>
      <c r="M5021">
        <v>59</v>
      </c>
      <c r="P5021" s="32">
        <v>44153</v>
      </c>
      <c r="Q5021" s="1">
        <v>69.711224590713513</v>
      </c>
      <c r="R5021">
        <v>4</v>
      </c>
      <c r="S5021" t="str" cm="1">
        <f t="array" ref="S5021">_xlfn.IFS(R5021=0,"None",R5021&lt;3,"Low",R5021&lt;6,"Medium",R5021&lt;=10,"High")</f>
        <v>Medium</v>
      </c>
      <c r="T5021" t="str" cm="1">
        <f t="array" ref="T5021">_xlfn.IFS(M5021&lt;=20,"Low",M5021&lt;=50,"Medium",M5021&lt;=90,"High")</f>
        <v>High</v>
      </c>
      <c r="U5021" s="33">
        <f>Datos_Limpios[[#This Row],[Number of Complaints or Support]]/Datos_Limpios[[#This Row],[Account Length (in months)]]</f>
        <v>1.3333333333333333</v>
      </c>
      <c r="V5021" t="str" cm="1">
        <f t="array" ref="V5021">_xlfn.IFS(H5021&lt;30,"Under 30",H5021&lt;66,"Middle Age",H5021&gt;=66,"Senior")</f>
        <v>Middle Age</v>
      </c>
      <c r="W5021" t="s">
        <v>6823</v>
      </c>
    </row>
    <row r="5022" spans="1:23" x14ac:dyDescent="0.3">
      <c r="A5022" t="s">
        <v>5119</v>
      </c>
      <c r="B5022" t="s">
        <v>17</v>
      </c>
      <c r="C5022">
        <v>9</v>
      </c>
      <c r="D5022">
        <v>0</v>
      </c>
      <c r="E5022" t="s">
        <v>17</v>
      </c>
      <c r="F5022" t="s">
        <v>42</v>
      </c>
      <c r="G5022" t="s">
        <v>19</v>
      </c>
      <c r="H5022">
        <v>27</v>
      </c>
      <c r="I5022" t="s">
        <v>23</v>
      </c>
      <c r="J5022">
        <v>2</v>
      </c>
      <c r="K5022" t="s">
        <v>32</v>
      </c>
      <c r="L5022" t="s">
        <v>6791</v>
      </c>
      <c r="M5022">
        <v>13</v>
      </c>
      <c r="P5022" s="32">
        <v>43904</v>
      </c>
      <c r="Q5022" s="1">
        <v>13.433409141794311</v>
      </c>
      <c r="R5022">
        <v>10</v>
      </c>
      <c r="S5022" t="str" cm="1">
        <f t="array" ref="S5022">_xlfn.IFS(R5022=0,"None",R5022&lt;3,"Low",R5022&lt;6,"Medium",R5022&lt;=10,"High")</f>
        <v>High</v>
      </c>
      <c r="T5022" t="str" cm="1">
        <f t="array" ref="T5022">_xlfn.IFS(M5022&lt;=20,"Low",M5022&lt;=50,"Medium",M5022&lt;=90,"High")</f>
        <v>Low</v>
      </c>
      <c r="U5022" s="33">
        <f>Datos_Limpios[[#This Row],[Number of Complaints or Support]]/Datos_Limpios[[#This Row],[Account Length (in months)]]</f>
        <v>1.1111111111111112</v>
      </c>
      <c r="V5022" t="str" cm="1">
        <f t="array" ref="V5022">_xlfn.IFS(H5022&lt;30,"Under 30",H5022&lt;66,"Middle Age",H5022&gt;=66,"Senior")</f>
        <v>Under 30</v>
      </c>
      <c r="W5022" t="s">
        <v>6823</v>
      </c>
    </row>
    <row r="5023" spans="1:23" x14ac:dyDescent="0.3">
      <c r="A5023" t="s">
        <v>5120</v>
      </c>
      <c r="B5023" t="s">
        <v>23</v>
      </c>
      <c r="C5023">
        <v>30</v>
      </c>
      <c r="D5023">
        <v>5</v>
      </c>
      <c r="E5023" t="s">
        <v>17</v>
      </c>
      <c r="F5023" t="s">
        <v>36</v>
      </c>
      <c r="G5023" t="s">
        <v>6790</v>
      </c>
      <c r="H5023">
        <v>72</v>
      </c>
      <c r="I5023" t="s">
        <v>17</v>
      </c>
      <c r="J5023">
        <v>0</v>
      </c>
      <c r="K5023" t="s">
        <v>20</v>
      </c>
      <c r="L5023" t="s">
        <v>6792</v>
      </c>
      <c r="M5023">
        <v>39</v>
      </c>
      <c r="N5023" t="s">
        <v>59</v>
      </c>
      <c r="O5023" t="s">
        <v>60</v>
      </c>
      <c r="P5023" s="32">
        <v>44749</v>
      </c>
      <c r="Q5023" s="1">
        <v>34.427450003147477</v>
      </c>
      <c r="R5023">
        <v>1</v>
      </c>
      <c r="S5023" t="str" cm="1">
        <f t="array" ref="S5023">_xlfn.IFS(R5023=0,"None",R5023&lt;3,"Low",R5023&lt;6,"Medium",R5023&lt;=10,"High")</f>
        <v>Low</v>
      </c>
      <c r="T5023" t="str" cm="1">
        <f t="array" ref="T5023">_xlfn.IFS(M5023&lt;=20,"Low",M5023&lt;=50,"Medium",M5023&lt;=90,"High")</f>
        <v>Medium</v>
      </c>
      <c r="U5023" s="33">
        <f>Datos_Limpios[[#This Row],[Number of Complaints or Support]]/Datos_Limpios[[#This Row],[Account Length (in months)]]</f>
        <v>3.3333333333333333E-2</v>
      </c>
      <c r="V5023" t="str" cm="1">
        <f t="array" ref="V5023">_xlfn.IFS(H5023&lt;30,"Under 30",H5023&lt;66,"Middle Age",H5023&gt;=66,"Senior")</f>
        <v>Senior</v>
      </c>
      <c r="W5023" t="s">
        <v>6824</v>
      </c>
    </row>
    <row r="5024" spans="1:23" x14ac:dyDescent="0.3">
      <c r="A5024" t="s">
        <v>5121</v>
      </c>
      <c r="B5024" t="s">
        <v>23</v>
      </c>
      <c r="C5024">
        <v>14</v>
      </c>
      <c r="D5024">
        <v>1</v>
      </c>
      <c r="E5024" t="s">
        <v>23</v>
      </c>
      <c r="F5024" t="s">
        <v>245</v>
      </c>
      <c r="G5024" t="s">
        <v>6790</v>
      </c>
      <c r="H5024">
        <v>22</v>
      </c>
      <c r="I5024" t="s">
        <v>17</v>
      </c>
      <c r="J5024">
        <v>0</v>
      </c>
      <c r="K5024" t="s">
        <v>20</v>
      </c>
      <c r="L5024" t="s">
        <v>6792</v>
      </c>
      <c r="M5024">
        <v>42</v>
      </c>
      <c r="N5024" t="s">
        <v>27</v>
      </c>
      <c r="O5024" t="s">
        <v>108</v>
      </c>
      <c r="P5024" s="32">
        <v>45183</v>
      </c>
      <c r="Q5024" s="1">
        <v>47.76258017633986</v>
      </c>
      <c r="R5024">
        <v>4</v>
      </c>
      <c r="S5024" t="str" cm="1">
        <f t="array" ref="S5024">_xlfn.IFS(R5024=0,"None",R5024&lt;3,"Low",R5024&lt;6,"Medium",R5024&lt;=10,"High")</f>
        <v>Medium</v>
      </c>
      <c r="T5024" t="str" cm="1">
        <f t="array" ref="T5024">_xlfn.IFS(M5024&lt;=20,"Low",M5024&lt;=50,"Medium",M5024&lt;=90,"High")</f>
        <v>Medium</v>
      </c>
      <c r="U5024" s="33">
        <f>Datos_Limpios[[#This Row],[Number of Complaints or Support]]/Datos_Limpios[[#This Row],[Account Length (in months)]]</f>
        <v>0.2857142857142857</v>
      </c>
      <c r="V5024" t="str" cm="1">
        <f t="array" ref="V5024">_xlfn.IFS(H5024&lt;30,"Under 30",H5024&lt;66,"Middle Age",H5024&gt;=66,"Senior")</f>
        <v>Under 30</v>
      </c>
      <c r="W5024" t="s">
        <v>6823</v>
      </c>
    </row>
    <row r="5025" spans="1:23" x14ac:dyDescent="0.3">
      <c r="A5025" t="s">
        <v>5122</v>
      </c>
      <c r="B5025" t="s">
        <v>17</v>
      </c>
      <c r="C5025">
        <v>18</v>
      </c>
      <c r="D5025">
        <v>0</v>
      </c>
      <c r="E5025" t="s">
        <v>23</v>
      </c>
      <c r="F5025" t="s">
        <v>44</v>
      </c>
      <c r="G5025" t="s">
        <v>6790</v>
      </c>
      <c r="H5025">
        <v>19</v>
      </c>
      <c r="I5025" t="s">
        <v>17</v>
      </c>
      <c r="J5025">
        <v>0</v>
      </c>
      <c r="K5025" t="s">
        <v>20</v>
      </c>
      <c r="L5025" t="s">
        <v>6792</v>
      </c>
      <c r="M5025">
        <v>34</v>
      </c>
      <c r="P5025" s="32">
        <v>44563</v>
      </c>
      <c r="Q5025" s="1">
        <v>34.474026211925008</v>
      </c>
      <c r="R5025">
        <v>6</v>
      </c>
      <c r="S5025" t="str" cm="1">
        <f t="array" ref="S5025">_xlfn.IFS(R5025=0,"None",R5025&lt;3,"Low",R5025&lt;6,"Medium",R5025&lt;=10,"High")</f>
        <v>High</v>
      </c>
      <c r="T5025" t="str" cm="1">
        <f t="array" ref="T5025">_xlfn.IFS(M5025&lt;=20,"Low",M5025&lt;=50,"Medium",M5025&lt;=90,"High")</f>
        <v>Medium</v>
      </c>
      <c r="U5025" s="33">
        <f>Datos_Limpios[[#This Row],[Number of Complaints or Support]]/Datos_Limpios[[#This Row],[Account Length (in months)]]</f>
        <v>0.33333333333333331</v>
      </c>
      <c r="V5025" t="str" cm="1">
        <f t="array" ref="V5025">_xlfn.IFS(H5025&lt;30,"Under 30",H5025&lt;66,"Middle Age",H5025&gt;=66,"Senior")</f>
        <v>Under 30</v>
      </c>
      <c r="W5025" t="s">
        <v>6824</v>
      </c>
    </row>
    <row r="5026" spans="1:23" x14ac:dyDescent="0.3">
      <c r="A5026" t="s">
        <v>5123</v>
      </c>
      <c r="B5026" t="s">
        <v>17</v>
      </c>
      <c r="C5026">
        <v>42</v>
      </c>
      <c r="D5026">
        <v>0</v>
      </c>
      <c r="E5026" t="s">
        <v>23</v>
      </c>
      <c r="F5026" t="s">
        <v>58</v>
      </c>
      <c r="G5026" t="s">
        <v>6790</v>
      </c>
      <c r="H5026">
        <v>51</v>
      </c>
      <c r="I5026" t="s">
        <v>17</v>
      </c>
      <c r="J5026">
        <v>0</v>
      </c>
      <c r="K5026" t="s">
        <v>20</v>
      </c>
      <c r="L5026" t="s">
        <v>6792</v>
      </c>
      <c r="M5026">
        <v>65</v>
      </c>
      <c r="P5026" s="32">
        <v>44126</v>
      </c>
      <c r="Q5026" s="1">
        <v>60.954880817772853</v>
      </c>
      <c r="R5026">
        <v>1</v>
      </c>
      <c r="S5026" t="str" cm="1">
        <f t="array" ref="S5026">_xlfn.IFS(R5026=0,"None",R5026&lt;3,"Low",R5026&lt;6,"Medium",R5026&lt;=10,"High")</f>
        <v>Low</v>
      </c>
      <c r="T5026" t="str" cm="1">
        <f t="array" ref="T5026">_xlfn.IFS(M5026&lt;=20,"Low",M5026&lt;=50,"Medium",M5026&lt;=90,"High")</f>
        <v>High</v>
      </c>
      <c r="U5026" s="33">
        <f>Datos_Limpios[[#This Row],[Number of Complaints or Support]]/Datos_Limpios[[#This Row],[Account Length (in months)]]</f>
        <v>2.3809523809523808E-2</v>
      </c>
      <c r="V5026" t="str" cm="1">
        <f t="array" ref="V5026">_xlfn.IFS(H5026&lt;30,"Under 30",H5026&lt;66,"Middle Age",H5026&gt;=66,"Senior")</f>
        <v>Middle Age</v>
      </c>
      <c r="W5026" t="s">
        <v>6825</v>
      </c>
    </row>
    <row r="5027" spans="1:23" x14ac:dyDescent="0.3">
      <c r="A5027" t="s">
        <v>5124</v>
      </c>
      <c r="B5027" t="s">
        <v>23</v>
      </c>
      <c r="C5027">
        <v>39</v>
      </c>
      <c r="D5027">
        <v>3</v>
      </c>
      <c r="E5027" t="s">
        <v>23</v>
      </c>
      <c r="F5027" t="s">
        <v>79</v>
      </c>
      <c r="G5027" t="s">
        <v>19</v>
      </c>
      <c r="H5027">
        <v>38</v>
      </c>
      <c r="I5027" t="s">
        <v>17</v>
      </c>
      <c r="J5027">
        <v>0</v>
      </c>
      <c r="K5027" t="s">
        <v>24</v>
      </c>
      <c r="L5027" t="s">
        <v>6791</v>
      </c>
      <c r="M5027">
        <v>46</v>
      </c>
      <c r="N5027" t="s">
        <v>27</v>
      </c>
      <c r="O5027" t="s">
        <v>125</v>
      </c>
      <c r="P5027" s="32">
        <v>44269</v>
      </c>
      <c r="Q5027" s="1">
        <v>43.277686718276321</v>
      </c>
      <c r="R5027">
        <v>1</v>
      </c>
      <c r="S5027" t="str" cm="1">
        <f t="array" ref="S5027">_xlfn.IFS(R5027=0,"None",R5027&lt;3,"Low",R5027&lt;6,"Medium",R5027&lt;=10,"High")</f>
        <v>Low</v>
      </c>
      <c r="T5027" t="str" cm="1">
        <f t="array" ref="T5027">_xlfn.IFS(M5027&lt;=20,"Low",M5027&lt;=50,"Medium",M5027&lt;=90,"High")</f>
        <v>Medium</v>
      </c>
      <c r="U5027" s="33">
        <f>Datos_Limpios[[#This Row],[Number of Complaints or Support]]/Datos_Limpios[[#This Row],[Account Length (in months)]]</f>
        <v>2.564102564102564E-2</v>
      </c>
      <c r="V5027" t="str" cm="1">
        <f t="array" ref="V5027">_xlfn.IFS(H5027&lt;30,"Under 30",H5027&lt;66,"Middle Age",H5027&gt;=66,"Senior")</f>
        <v>Middle Age</v>
      </c>
      <c r="W5027" t="s">
        <v>6826</v>
      </c>
    </row>
    <row r="5028" spans="1:23" x14ac:dyDescent="0.3">
      <c r="A5028" t="s">
        <v>5125</v>
      </c>
      <c r="B5028" t="s">
        <v>17</v>
      </c>
      <c r="C5028">
        <v>2</v>
      </c>
      <c r="D5028">
        <v>0</v>
      </c>
      <c r="E5028" t="s">
        <v>17</v>
      </c>
      <c r="F5028" t="s">
        <v>158</v>
      </c>
      <c r="G5028" t="s">
        <v>19</v>
      </c>
      <c r="H5028">
        <v>39</v>
      </c>
      <c r="I5028" t="s">
        <v>17</v>
      </c>
      <c r="J5028">
        <v>0</v>
      </c>
      <c r="K5028" t="s">
        <v>20</v>
      </c>
      <c r="L5028" t="s">
        <v>6794</v>
      </c>
      <c r="M5028">
        <v>9</v>
      </c>
      <c r="P5028" s="32">
        <v>44867</v>
      </c>
      <c r="Q5028" s="1">
        <v>9.5019633215770405</v>
      </c>
      <c r="R5028">
        <v>6</v>
      </c>
      <c r="S5028" t="str" cm="1">
        <f t="array" ref="S5028">_xlfn.IFS(R5028=0,"None",R5028&lt;3,"Low",R5028&lt;6,"Medium",R5028&lt;=10,"High")</f>
        <v>High</v>
      </c>
      <c r="T5028" t="str" cm="1">
        <f t="array" ref="T5028">_xlfn.IFS(M5028&lt;=20,"Low",M5028&lt;=50,"Medium",M5028&lt;=90,"High")</f>
        <v>Low</v>
      </c>
      <c r="U5028" s="33">
        <f>Datos_Limpios[[#This Row],[Number of Complaints or Support]]/Datos_Limpios[[#This Row],[Account Length (in months)]]</f>
        <v>3</v>
      </c>
      <c r="V5028" t="str" cm="1">
        <f t="array" ref="V5028">_xlfn.IFS(H5028&lt;30,"Under 30",H5028&lt;66,"Middle Age",H5028&gt;=66,"Senior")</f>
        <v>Middle Age</v>
      </c>
      <c r="W5028" t="s">
        <v>6823</v>
      </c>
    </row>
    <row r="5029" spans="1:23" x14ac:dyDescent="0.3">
      <c r="A5029" t="s">
        <v>5126</v>
      </c>
      <c r="B5029" t="s">
        <v>17</v>
      </c>
      <c r="C5029">
        <v>1</v>
      </c>
      <c r="D5029">
        <v>0</v>
      </c>
      <c r="E5029" t="s">
        <v>23</v>
      </c>
      <c r="F5029" t="s">
        <v>179</v>
      </c>
      <c r="G5029" t="s">
        <v>6790</v>
      </c>
      <c r="H5029">
        <v>53</v>
      </c>
      <c r="I5029" t="s">
        <v>17</v>
      </c>
      <c r="J5029">
        <v>0</v>
      </c>
      <c r="K5029" t="s">
        <v>20</v>
      </c>
      <c r="L5029" t="s">
        <v>6791</v>
      </c>
      <c r="M5029">
        <v>33</v>
      </c>
      <c r="P5029" s="32">
        <v>43898</v>
      </c>
      <c r="Q5029" s="1">
        <v>31.224708462443349</v>
      </c>
      <c r="R5029">
        <v>2</v>
      </c>
      <c r="S5029" t="str" cm="1">
        <f t="array" ref="S5029">_xlfn.IFS(R5029=0,"None",R5029&lt;3,"Low",R5029&lt;6,"Medium",R5029&lt;=10,"High")</f>
        <v>Low</v>
      </c>
      <c r="T5029" t="str" cm="1">
        <f t="array" ref="T5029">_xlfn.IFS(M5029&lt;=20,"Low",M5029&lt;=50,"Medium",M5029&lt;=90,"High")</f>
        <v>Medium</v>
      </c>
      <c r="U5029" s="33">
        <f>Datos_Limpios[[#This Row],[Number of Complaints or Support]]/Datos_Limpios[[#This Row],[Account Length (in months)]]</f>
        <v>2</v>
      </c>
      <c r="V5029" t="str" cm="1">
        <f t="array" ref="V5029">_xlfn.IFS(H5029&lt;30,"Under 30",H5029&lt;66,"Middle Age",H5029&gt;=66,"Senior")</f>
        <v>Middle Age</v>
      </c>
      <c r="W5029" t="s">
        <v>6826</v>
      </c>
    </row>
    <row r="5030" spans="1:23" x14ac:dyDescent="0.3">
      <c r="A5030" t="s">
        <v>5127</v>
      </c>
      <c r="B5030" t="s">
        <v>17</v>
      </c>
      <c r="C5030">
        <v>46</v>
      </c>
      <c r="D5030">
        <v>0</v>
      </c>
      <c r="E5030" t="s">
        <v>17</v>
      </c>
      <c r="F5030" t="s">
        <v>123</v>
      </c>
      <c r="G5030" t="s">
        <v>19</v>
      </c>
      <c r="H5030">
        <v>26</v>
      </c>
      <c r="I5030" t="s">
        <v>23</v>
      </c>
      <c r="J5030">
        <v>2</v>
      </c>
      <c r="K5030" t="s">
        <v>32</v>
      </c>
      <c r="L5030" t="s">
        <v>6792</v>
      </c>
      <c r="M5030">
        <v>7</v>
      </c>
      <c r="P5030" s="32">
        <v>45067</v>
      </c>
      <c r="Q5030" s="1">
        <v>6.0992253761778414</v>
      </c>
      <c r="R5030">
        <v>5</v>
      </c>
      <c r="S5030" t="str" cm="1">
        <f t="array" ref="S5030">_xlfn.IFS(R5030=0,"None",R5030&lt;3,"Low",R5030&lt;6,"Medium",R5030&lt;=10,"High")</f>
        <v>Medium</v>
      </c>
      <c r="T5030" t="str" cm="1">
        <f t="array" ref="T5030">_xlfn.IFS(M5030&lt;=20,"Low",M5030&lt;=50,"Medium",M5030&lt;=90,"High")</f>
        <v>Low</v>
      </c>
      <c r="U5030" s="33">
        <f>Datos_Limpios[[#This Row],[Number of Complaints or Support]]/Datos_Limpios[[#This Row],[Account Length (in months)]]</f>
        <v>0.10869565217391304</v>
      </c>
      <c r="V5030" t="str" cm="1">
        <f t="array" ref="V5030">_xlfn.IFS(H5030&lt;30,"Under 30",H5030&lt;66,"Middle Age",H5030&gt;=66,"Senior")</f>
        <v>Under 30</v>
      </c>
      <c r="W5030" t="s">
        <v>6824</v>
      </c>
    </row>
    <row r="5031" spans="1:23" x14ac:dyDescent="0.3">
      <c r="A5031" t="s">
        <v>5128</v>
      </c>
      <c r="B5031" t="s">
        <v>17</v>
      </c>
      <c r="C5031">
        <v>31</v>
      </c>
      <c r="D5031">
        <v>2</v>
      </c>
      <c r="E5031" t="s">
        <v>23</v>
      </c>
      <c r="F5031" t="s">
        <v>148</v>
      </c>
      <c r="G5031" t="s">
        <v>6790</v>
      </c>
      <c r="H5031">
        <v>20</v>
      </c>
      <c r="I5031" t="s">
        <v>17</v>
      </c>
      <c r="J5031">
        <v>0</v>
      </c>
      <c r="K5031" t="s">
        <v>20</v>
      </c>
      <c r="L5031" t="s">
        <v>6792</v>
      </c>
      <c r="M5031">
        <v>35</v>
      </c>
      <c r="P5031" s="32">
        <v>44461</v>
      </c>
      <c r="Q5031" s="1">
        <v>33.668702289245623</v>
      </c>
      <c r="R5031">
        <v>2</v>
      </c>
      <c r="S5031" t="str" cm="1">
        <f t="array" ref="S5031">_xlfn.IFS(R5031=0,"None",R5031&lt;3,"Low",R5031&lt;6,"Medium",R5031&lt;=10,"High")</f>
        <v>Low</v>
      </c>
      <c r="T5031" t="str" cm="1">
        <f t="array" ref="T5031">_xlfn.IFS(M5031&lt;=20,"Low",M5031&lt;=50,"Medium",M5031&lt;=90,"High")</f>
        <v>Medium</v>
      </c>
      <c r="U5031" s="33">
        <f>Datos_Limpios[[#This Row],[Number of Complaints or Support]]/Datos_Limpios[[#This Row],[Account Length (in months)]]</f>
        <v>6.4516129032258063E-2</v>
      </c>
      <c r="V5031" t="str" cm="1">
        <f t="array" ref="V5031">_xlfn.IFS(H5031&lt;30,"Under 30",H5031&lt;66,"Middle Age",H5031&gt;=66,"Senior")</f>
        <v>Under 30</v>
      </c>
      <c r="W5031" t="s">
        <v>6824</v>
      </c>
    </row>
    <row r="5032" spans="1:23" x14ac:dyDescent="0.3">
      <c r="A5032" t="s">
        <v>5129</v>
      </c>
      <c r="B5032" t="s">
        <v>23</v>
      </c>
      <c r="C5032">
        <v>18</v>
      </c>
      <c r="D5032">
        <v>3</v>
      </c>
      <c r="E5032" t="s">
        <v>23</v>
      </c>
      <c r="F5032" t="s">
        <v>69</v>
      </c>
      <c r="G5032" t="s">
        <v>6790</v>
      </c>
      <c r="H5032">
        <v>30</v>
      </c>
      <c r="I5032" t="s">
        <v>17</v>
      </c>
      <c r="J5032">
        <v>0</v>
      </c>
      <c r="K5032" t="s">
        <v>20</v>
      </c>
      <c r="L5032" t="s">
        <v>6792</v>
      </c>
      <c r="M5032">
        <v>32</v>
      </c>
      <c r="N5032" t="s">
        <v>91</v>
      </c>
      <c r="O5032" t="s">
        <v>1020</v>
      </c>
      <c r="P5032" s="32">
        <v>45167</v>
      </c>
      <c r="Q5032" s="1">
        <v>33.175909061145191</v>
      </c>
      <c r="R5032">
        <v>4</v>
      </c>
      <c r="S5032" t="str" cm="1">
        <f t="array" ref="S5032">_xlfn.IFS(R5032=0,"None",R5032&lt;3,"Low",R5032&lt;6,"Medium",R5032&lt;=10,"High")</f>
        <v>Medium</v>
      </c>
      <c r="T5032" t="str" cm="1">
        <f t="array" ref="T5032">_xlfn.IFS(M5032&lt;=20,"Low",M5032&lt;=50,"Medium",M5032&lt;=90,"High")</f>
        <v>Medium</v>
      </c>
      <c r="U5032" s="33">
        <f>Datos_Limpios[[#This Row],[Number of Complaints or Support]]/Datos_Limpios[[#This Row],[Account Length (in months)]]</f>
        <v>0.22222222222222221</v>
      </c>
      <c r="V5032" t="str" cm="1">
        <f t="array" ref="V5032">_xlfn.IFS(H5032&lt;30,"Under 30",H5032&lt;66,"Middle Age",H5032&gt;=66,"Senior")</f>
        <v>Middle Age</v>
      </c>
      <c r="W5032" t="s">
        <v>6825</v>
      </c>
    </row>
    <row r="5033" spans="1:23" x14ac:dyDescent="0.3">
      <c r="A5033" t="s">
        <v>5130</v>
      </c>
      <c r="B5033" t="s">
        <v>17</v>
      </c>
      <c r="C5033">
        <v>54</v>
      </c>
      <c r="D5033">
        <v>0</v>
      </c>
      <c r="E5033" t="s">
        <v>23</v>
      </c>
      <c r="F5033" t="s">
        <v>107</v>
      </c>
      <c r="G5033" t="s">
        <v>19</v>
      </c>
      <c r="H5033">
        <v>72</v>
      </c>
      <c r="I5033" t="s">
        <v>17</v>
      </c>
      <c r="J5033">
        <v>0</v>
      </c>
      <c r="K5033" t="s">
        <v>24</v>
      </c>
      <c r="L5033" t="s">
        <v>6792</v>
      </c>
      <c r="M5033">
        <v>42</v>
      </c>
      <c r="P5033" s="32">
        <v>44309</v>
      </c>
      <c r="Q5033" s="1">
        <v>45.27569263718739</v>
      </c>
      <c r="R5033">
        <v>1</v>
      </c>
      <c r="S5033" t="str" cm="1">
        <f t="array" ref="S5033">_xlfn.IFS(R5033=0,"None",R5033&lt;3,"Low",R5033&lt;6,"Medium",R5033&lt;=10,"High")</f>
        <v>Low</v>
      </c>
      <c r="T5033" t="str" cm="1">
        <f t="array" ref="T5033">_xlfn.IFS(M5033&lt;=20,"Low",M5033&lt;=50,"Medium",M5033&lt;=90,"High")</f>
        <v>Medium</v>
      </c>
      <c r="U5033" s="33">
        <f>Datos_Limpios[[#This Row],[Number of Complaints or Support]]/Datos_Limpios[[#This Row],[Account Length (in months)]]</f>
        <v>1.8518518518518517E-2</v>
      </c>
      <c r="V5033" t="str" cm="1">
        <f t="array" ref="V5033">_xlfn.IFS(H5033&lt;30,"Under 30",H5033&lt;66,"Middle Age",H5033&gt;=66,"Senior")</f>
        <v>Senior</v>
      </c>
      <c r="W5033" t="s">
        <v>6825</v>
      </c>
    </row>
    <row r="5034" spans="1:23" x14ac:dyDescent="0.3">
      <c r="A5034" t="s">
        <v>5131</v>
      </c>
      <c r="B5034" t="s">
        <v>17</v>
      </c>
      <c r="C5034">
        <v>69</v>
      </c>
      <c r="D5034">
        <v>0</v>
      </c>
      <c r="E5034" t="s">
        <v>23</v>
      </c>
      <c r="F5034" t="s">
        <v>121</v>
      </c>
      <c r="G5034" t="s">
        <v>6790</v>
      </c>
      <c r="H5034">
        <v>46</v>
      </c>
      <c r="I5034" t="s">
        <v>17</v>
      </c>
      <c r="J5034">
        <v>0</v>
      </c>
      <c r="K5034" t="s">
        <v>32</v>
      </c>
      <c r="L5034" t="s">
        <v>6791</v>
      </c>
      <c r="M5034">
        <v>18</v>
      </c>
      <c r="P5034" s="32">
        <v>44000</v>
      </c>
      <c r="Q5034" s="1">
        <v>14.58679045921434</v>
      </c>
      <c r="R5034">
        <v>0</v>
      </c>
      <c r="S5034" t="str" cm="1">
        <f t="array" ref="S5034">_xlfn.IFS(R5034=0,"None",R5034&lt;3,"Low",R5034&lt;6,"Medium",R5034&lt;=10,"High")</f>
        <v>None</v>
      </c>
      <c r="T5034" t="str" cm="1">
        <f t="array" ref="T5034">_xlfn.IFS(M5034&lt;=20,"Low",M5034&lt;=50,"Medium",M5034&lt;=90,"High")</f>
        <v>Low</v>
      </c>
      <c r="U5034" s="33">
        <f>Datos_Limpios[[#This Row],[Number of Complaints or Support]]/Datos_Limpios[[#This Row],[Account Length (in months)]]</f>
        <v>0</v>
      </c>
      <c r="V5034" t="str" cm="1">
        <f t="array" ref="V5034">_xlfn.IFS(H5034&lt;30,"Under 30",H5034&lt;66,"Middle Age",H5034&gt;=66,"Senior")</f>
        <v>Middle Age</v>
      </c>
      <c r="W5034" t="s">
        <v>6826</v>
      </c>
    </row>
    <row r="5035" spans="1:23" x14ac:dyDescent="0.3">
      <c r="A5035" t="s">
        <v>5132</v>
      </c>
      <c r="B5035" t="s">
        <v>17</v>
      </c>
      <c r="C5035">
        <v>53</v>
      </c>
      <c r="D5035">
        <v>0</v>
      </c>
      <c r="E5035" t="s">
        <v>23</v>
      </c>
      <c r="F5035" t="s">
        <v>56</v>
      </c>
      <c r="G5035" t="s">
        <v>19</v>
      </c>
      <c r="H5035">
        <v>62</v>
      </c>
      <c r="I5035" t="s">
        <v>23</v>
      </c>
      <c r="J5035">
        <v>6</v>
      </c>
      <c r="K5035" t="s">
        <v>32</v>
      </c>
      <c r="L5035" t="s">
        <v>6792</v>
      </c>
      <c r="M5035">
        <v>53</v>
      </c>
      <c r="P5035" s="32">
        <v>45055</v>
      </c>
      <c r="Q5035" s="1">
        <v>55.652961403745827</v>
      </c>
      <c r="R5035">
        <v>8</v>
      </c>
      <c r="S5035" t="str" cm="1">
        <f t="array" ref="S5035">_xlfn.IFS(R5035=0,"None",R5035&lt;3,"Low",R5035&lt;6,"Medium",R5035&lt;=10,"High")</f>
        <v>High</v>
      </c>
      <c r="T5035" t="str" cm="1">
        <f t="array" ref="T5035">_xlfn.IFS(M5035&lt;=20,"Low",M5035&lt;=50,"Medium",M5035&lt;=90,"High")</f>
        <v>High</v>
      </c>
      <c r="U5035" s="33">
        <f>Datos_Limpios[[#This Row],[Number of Complaints or Support]]/Datos_Limpios[[#This Row],[Account Length (in months)]]</f>
        <v>0.15094339622641509</v>
      </c>
      <c r="V5035" t="str" cm="1">
        <f t="array" ref="V5035">_xlfn.IFS(H5035&lt;30,"Under 30",H5035&lt;66,"Middle Age",H5035&gt;=66,"Senior")</f>
        <v>Middle Age</v>
      </c>
      <c r="W5035" t="s">
        <v>6823</v>
      </c>
    </row>
    <row r="5036" spans="1:23" x14ac:dyDescent="0.3">
      <c r="A5036" t="s">
        <v>5133</v>
      </c>
      <c r="B5036" t="s">
        <v>17</v>
      </c>
      <c r="C5036">
        <v>5</v>
      </c>
      <c r="D5036">
        <v>1</v>
      </c>
      <c r="E5036" t="s">
        <v>17</v>
      </c>
      <c r="F5036" t="s">
        <v>88</v>
      </c>
      <c r="G5036" t="s">
        <v>19</v>
      </c>
      <c r="H5036">
        <v>58</v>
      </c>
      <c r="I5036" t="s">
        <v>17</v>
      </c>
      <c r="J5036">
        <v>0</v>
      </c>
      <c r="K5036" t="s">
        <v>24</v>
      </c>
      <c r="L5036" t="s">
        <v>6792</v>
      </c>
      <c r="M5036">
        <v>10</v>
      </c>
      <c r="P5036" s="32">
        <v>44978</v>
      </c>
      <c r="Q5036" s="1">
        <v>9.5294714080649996</v>
      </c>
      <c r="R5036">
        <v>4</v>
      </c>
      <c r="S5036" t="str" cm="1">
        <f t="array" ref="S5036">_xlfn.IFS(R5036=0,"None",R5036&lt;3,"Low",R5036&lt;6,"Medium",R5036&lt;=10,"High")</f>
        <v>Medium</v>
      </c>
      <c r="T5036" t="str" cm="1">
        <f t="array" ref="T5036">_xlfn.IFS(M5036&lt;=20,"Low",M5036&lt;=50,"Medium",M5036&lt;=90,"High")</f>
        <v>Low</v>
      </c>
      <c r="U5036" s="33">
        <f>Datos_Limpios[[#This Row],[Number of Complaints or Support]]/Datos_Limpios[[#This Row],[Account Length (in months)]]</f>
        <v>0.8</v>
      </c>
      <c r="V5036" t="str" cm="1">
        <f t="array" ref="V5036">_xlfn.IFS(H5036&lt;30,"Under 30",H5036&lt;66,"Middle Age",H5036&gt;=66,"Senior")</f>
        <v>Middle Age</v>
      </c>
      <c r="W5036" t="s">
        <v>6825</v>
      </c>
    </row>
    <row r="5037" spans="1:23" x14ac:dyDescent="0.3">
      <c r="A5037" t="s">
        <v>5134</v>
      </c>
      <c r="B5037" t="s">
        <v>17</v>
      </c>
      <c r="C5037">
        <v>37</v>
      </c>
      <c r="D5037">
        <v>0</v>
      </c>
      <c r="E5037" t="s">
        <v>17</v>
      </c>
      <c r="F5037" t="s">
        <v>166</v>
      </c>
      <c r="G5037" t="s">
        <v>6790</v>
      </c>
      <c r="H5037">
        <v>44</v>
      </c>
      <c r="I5037" t="s">
        <v>23</v>
      </c>
      <c r="J5037">
        <v>5</v>
      </c>
      <c r="K5037" t="s">
        <v>32</v>
      </c>
      <c r="L5037" t="s">
        <v>6791</v>
      </c>
      <c r="M5037">
        <v>25</v>
      </c>
      <c r="P5037" s="32">
        <v>44350</v>
      </c>
      <c r="Q5037" s="1">
        <v>20.77374154388157</v>
      </c>
      <c r="R5037">
        <v>7</v>
      </c>
      <c r="S5037" t="str" cm="1">
        <f t="array" ref="S5037">_xlfn.IFS(R5037=0,"None",R5037&lt;3,"Low",R5037&lt;6,"Medium",R5037&lt;=10,"High")</f>
        <v>High</v>
      </c>
      <c r="T5037" t="str" cm="1">
        <f t="array" ref="T5037">_xlfn.IFS(M5037&lt;=20,"Low",M5037&lt;=50,"Medium",M5037&lt;=90,"High")</f>
        <v>Medium</v>
      </c>
      <c r="U5037" s="33">
        <f>Datos_Limpios[[#This Row],[Number of Complaints or Support]]/Datos_Limpios[[#This Row],[Account Length (in months)]]</f>
        <v>0.1891891891891892</v>
      </c>
      <c r="V5037" t="str" cm="1">
        <f t="array" ref="V5037">_xlfn.IFS(H5037&lt;30,"Under 30",H5037&lt;66,"Middle Age",H5037&gt;=66,"Senior")</f>
        <v>Middle Age</v>
      </c>
      <c r="W5037" t="s">
        <v>6825</v>
      </c>
    </row>
    <row r="5038" spans="1:23" x14ac:dyDescent="0.3">
      <c r="A5038" t="s">
        <v>5135</v>
      </c>
      <c r="B5038" t="s">
        <v>17</v>
      </c>
      <c r="C5038">
        <v>46</v>
      </c>
      <c r="D5038">
        <v>2</v>
      </c>
      <c r="E5038" t="s">
        <v>23</v>
      </c>
      <c r="F5038" t="s">
        <v>29</v>
      </c>
      <c r="G5038" t="s">
        <v>19</v>
      </c>
      <c r="H5038">
        <v>58</v>
      </c>
      <c r="I5038" t="s">
        <v>23</v>
      </c>
      <c r="J5038">
        <v>5</v>
      </c>
      <c r="K5038" t="s">
        <v>20</v>
      </c>
      <c r="L5038" t="s">
        <v>6792</v>
      </c>
      <c r="M5038">
        <v>17</v>
      </c>
      <c r="P5038" s="32">
        <v>45145</v>
      </c>
      <c r="Q5038" s="1">
        <v>18.94201272673444</v>
      </c>
      <c r="R5038">
        <v>6</v>
      </c>
      <c r="S5038" t="str" cm="1">
        <f t="array" ref="S5038">_xlfn.IFS(R5038=0,"None",R5038&lt;3,"Low",R5038&lt;6,"Medium",R5038&lt;=10,"High")</f>
        <v>High</v>
      </c>
      <c r="T5038" t="str" cm="1">
        <f t="array" ref="T5038">_xlfn.IFS(M5038&lt;=20,"Low",M5038&lt;=50,"Medium",M5038&lt;=90,"High")</f>
        <v>Low</v>
      </c>
      <c r="U5038" s="33">
        <f>Datos_Limpios[[#This Row],[Number of Complaints or Support]]/Datos_Limpios[[#This Row],[Account Length (in months)]]</f>
        <v>0.13043478260869565</v>
      </c>
      <c r="V5038" t="str" cm="1">
        <f t="array" ref="V5038">_xlfn.IFS(H5038&lt;30,"Under 30",H5038&lt;66,"Middle Age",H5038&gt;=66,"Senior")</f>
        <v>Middle Age</v>
      </c>
      <c r="W5038" t="s">
        <v>6825</v>
      </c>
    </row>
    <row r="5039" spans="1:23" x14ac:dyDescent="0.3">
      <c r="A5039" t="s">
        <v>5136</v>
      </c>
      <c r="B5039" t="s">
        <v>17</v>
      </c>
      <c r="C5039">
        <v>13</v>
      </c>
      <c r="D5039">
        <v>0</v>
      </c>
      <c r="E5039" t="s">
        <v>23</v>
      </c>
      <c r="F5039" t="s">
        <v>88</v>
      </c>
      <c r="G5039" t="s">
        <v>6790</v>
      </c>
      <c r="H5039">
        <v>37</v>
      </c>
      <c r="I5039" t="s">
        <v>17</v>
      </c>
      <c r="J5039">
        <v>0</v>
      </c>
      <c r="K5039" t="s">
        <v>20</v>
      </c>
      <c r="L5039" t="s">
        <v>6791</v>
      </c>
      <c r="M5039">
        <v>48</v>
      </c>
      <c r="P5039" s="32">
        <v>44013</v>
      </c>
      <c r="Q5039" s="1">
        <v>55.95755938834985</v>
      </c>
      <c r="R5039">
        <v>5</v>
      </c>
      <c r="S5039" t="str" cm="1">
        <f t="array" ref="S5039">_xlfn.IFS(R5039=0,"None",R5039&lt;3,"Low",R5039&lt;6,"Medium",R5039&lt;=10,"High")</f>
        <v>Medium</v>
      </c>
      <c r="T5039" t="str" cm="1">
        <f t="array" ref="T5039">_xlfn.IFS(M5039&lt;=20,"Low",M5039&lt;=50,"Medium",M5039&lt;=90,"High")</f>
        <v>Medium</v>
      </c>
      <c r="U5039" s="33">
        <f>Datos_Limpios[[#This Row],[Number of Complaints or Support]]/Datos_Limpios[[#This Row],[Account Length (in months)]]</f>
        <v>0.38461538461538464</v>
      </c>
      <c r="V5039" t="str" cm="1">
        <f t="array" ref="V5039">_xlfn.IFS(H5039&lt;30,"Under 30",H5039&lt;66,"Middle Age",H5039&gt;=66,"Senior")</f>
        <v>Middle Age</v>
      </c>
      <c r="W5039" t="s">
        <v>6825</v>
      </c>
    </row>
    <row r="5040" spans="1:23" x14ac:dyDescent="0.3">
      <c r="A5040" t="s">
        <v>5137</v>
      </c>
      <c r="B5040" t="s">
        <v>17</v>
      </c>
      <c r="C5040">
        <v>71</v>
      </c>
      <c r="D5040">
        <v>0</v>
      </c>
      <c r="E5040" t="s">
        <v>23</v>
      </c>
      <c r="F5040" t="s">
        <v>18</v>
      </c>
      <c r="G5040" t="s">
        <v>19</v>
      </c>
      <c r="H5040">
        <v>35</v>
      </c>
      <c r="I5040" t="s">
        <v>23</v>
      </c>
      <c r="J5040">
        <v>5</v>
      </c>
      <c r="K5040" t="s">
        <v>32</v>
      </c>
      <c r="L5040" t="s">
        <v>6791</v>
      </c>
      <c r="M5040">
        <v>24</v>
      </c>
      <c r="P5040" s="32">
        <v>44451</v>
      </c>
      <c r="Q5040" s="1">
        <v>25.522026240619461</v>
      </c>
      <c r="R5040">
        <v>3</v>
      </c>
      <c r="S5040" t="str" cm="1">
        <f t="array" ref="S5040">_xlfn.IFS(R5040=0,"None",R5040&lt;3,"Low",R5040&lt;6,"Medium",R5040&lt;=10,"High")</f>
        <v>Medium</v>
      </c>
      <c r="T5040" t="str" cm="1">
        <f t="array" ref="T5040">_xlfn.IFS(M5040&lt;=20,"Low",M5040&lt;=50,"Medium",M5040&lt;=90,"High")</f>
        <v>Medium</v>
      </c>
      <c r="U5040" s="33">
        <f>Datos_Limpios[[#This Row],[Number of Complaints or Support]]/Datos_Limpios[[#This Row],[Account Length (in months)]]</f>
        <v>4.2253521126760563E-2</v>
      </c>
      <c r="V5040" t="str" cm="1">
        <f t="array" ref="V5040">_xlfn.IFS(H5040&lt;30,"Under 30",H5040&lt;66,"Middle Age",H5040&gt;=66,"Senior")</f>
        <v>Middle Age</v>
      </c>
      <c r="W5040" t="s">
        <v>6823</v>
      </c>
    </row>
    <row r="5041" spans="1:23" x14ac:dyDescent="0.3">
      <c r="A5041" t="s">
        <v>5138</v>
      </c>
      <c r="B5041" t="s">
        <v>17</v>
      </c>
      <c r="C5041">
        <v>4</v>
      </c>
      <c r="D5041">
        <v>2</v>
      </c>
      <c r="E5041" t="s">
        <v>17</v>
      </c>
      <c r="F5041" t="s">
        <v>140</v>
      </c>
      <c r="G5041" t="s">
        <v>6790</v>
      </c>
      <c r="H5041">
        <v>30</v>
      </c>
      <c r="I5041" t="s">
        <v>17</v>
      </c>
      <c r="J5041">
        <v>0</v>
      </c>
      <c r="K5041" t="s">
        <v>20</v>
      </c>
      <c r="L5041" t="s">
        <v>6792</v>
      </c>
      <c r="M5041">
        <v>11</v>
      </c>
      <c r="P5041" s="32">
        <v>44873</v>
      </c>
      <c r="Q5041" s="1">
        <v>11.91404929531269</v>
      </c>
      <c r="R5041">
        <v>10</v>
      </c>
      <c r="S5041" t="str" cm="1">
        <f t="array" ref="S5041">_xlfn.IFS(R5041=0,"None",R5041&lt;3,"Low",R5041&lt;6,"Medium",R5041&lt;=10,"High")</f>
        <v>High</v>
      </c>
      <c r="T5041" t="str" cm="1">
        <f t="array" ref="T5041">_xlfn.IFS(M5041&lt;=20,"Low",M5041&lt;=50,"Medium",M5041&lt;=90,"High")</f>
        <v>Low</v>
      </c>
      <c r="U5041" s="33">
        <f>Datos_Limpios[[#This Row],[Number of Complaints or Support]]/Datos_Limpios[[#This Row],[Account Length (in months)]]</f>
        <v>2.5</v>
      </c>
      <c r="V5041" t="str" cm="1">
        <f t="array" ref="V5041">_xlfn.IFS(H5041&lt;30,"Under 30",H5041&lt;66,"Middle Age",H5041&gt;=66,"Senior")</f>
        <v>Middle Age</v>
      </c>
      <c r="W5041" t="s">
        <v>6826</v>
      </c>
    </row>
    <row r="5042" spans="1:23" x14ac:dyDescent="0.3">
      <c r="A5042" t="s">
        <v>5139</v>
      </c>
      <c r="B5042" t="s">
        <v>17</v>
      </c>
      <c r="C5042">
        <v>72</v>
      </c>
      <c r="D5042">
        <v>2</v>
      </c>
      <c r="E5042" t="s">
        <v>23</v>
      </c>
      <c r="F5042" t="s">
        <v>128</v>
      </c>
      <c r="G5042" t="s">
        <v>6790</v>
      </c>
      <c r="H5042">
        <v>22</v>
      </c>
      <c r="I5042" t="s">
        <v>23</v>
      </c>
      <c r="J5042">
        <v>6</v>
      </c>
      <c r="K5042" t="s">
        <v>24</v>
      </c>
      <c r="L5042" t="s">
        <v>6791</v>
      </c>
      <c r="M5042">
        <v>38</v>
      </c>
      <c r="P5042" s="32">
        <v>44711</v>
      </c>
      <c r="Q5042" s="1">
        <v>32.776143879693961</v>
      </c>
      <c r="R5042">
        <v>7</v>
      </c>
      <c r="S5042" t="str" cm="1">
        <f t="array" ref="S5042">_xlfn.IFS(R5042=0,"None",R5042&lt;3,"Low",R5042&lt;6,"Medium",R5042&lt;=10,"High")</f>
        <v>High</v>
      </c>
      <c r="T5042" t="str" cm="1">
        <f t="array" ref="T5042">_xlfn.IFS(M5042&lt;=20,"Low",M5042&lt;=50,"Medium",M5042&lt;=90,"High")</f>
        <v>Medium</v>
      </c>
      <c r="U5042" s="33">
        <f>Datos_Limpios[[#This Row],[Number of Complaints or Support]]/Datos_Limpios[[#This Row],[Account Length (in months)]]</f>
        <v>9.7222222222222224E-2</v>
      </c>
      <c r="V5042" t="str" cm="1">
        <f t="array" ref="V5042">_xlfn.IFS(H5042&lt;30,"Under 30",H5042&lt;66,"Middle Age",H5042&gt;=66,"Senior")</f>
        <v>Under 30</v>
      </c>
      <c r="W5042" t="s">
        <v>6826</v>
      </c>
    </row>
    <row r="5043" spans="1:23" x14ac:dyDescent="0.3">
      <c r="A5043" t="s">
        <v>5140</v>
      </c>
      <c r="B5043" t="s">
        <v>17</v>
      </c>
      <c r="C5043">
        <v>75</v>
      </c>
      <c r="D5043">
        <v>0</v>
      </c>
      <c r="E5043" t="s">
        <v>23</v>
      </c>
      <c r="F5043" t="s">
        <v>202</v>
      </c>
      <c r="G5043" t="s">
        <v>6790</v>
      </c>
      <c r="H5043">
        <v>37</v>
      </c>
      <c r="I5043" t="s">
        <v>17</v>
      </c>
      <c r="J5043">
        <v>0</v>
      </c>
      <c r="K5043" t="s">
        <v>32</v>
      </c>
      <c r="L5043" t="s">
        <v>6792</v>
      </c>
      <c r="M5043">
        <v>38</v>
      </c>
      <c r="P5043" s="32">
        <v>44733</v>
      </c>
      <c r="Q5043" s="1">
        <v>43.743494107319002</v>
      </c>
      <c r="R5043">
        <v>5</v>
      </c>
      <c r="S5043" t="str" cm="1">
        <f t="array" ref="S5043">_xlfn.IFS(R5043=0,"None",R5043&lt;3,"Low",R5043&lt;6,"Medium",R5043&lt;=10,"High")</f>
        <v>Medium</v>
      </c>
      <c r="T5043" t="str" cm="1">
        <f t="array" ref="T5043">_xlfn.IFS(M5043&lt;=20,"Low",M5043&lt;=50,"Medium",M5043&lt;=90,"High")</f>
        <v>Medium</v>
      </c>
      <c r="U5043" s="33">
        <f>Datos_Limpios[[#This Row],[Number of Complaints or Support]]/Datos_Limpios[[#This Row],[Account Length (in months)]]</f>
        <v>6.6666666666666666E-2</v>
      </c>
      <c r="V5043" t="str" cm="1">
        <f t="array" ref="V5043">_xlfn.IFS(H5043&lt;30,"Under 30",H5043&lt;66,"Middle Age",H5043&gt;=66,"Senior")</f>
        <v>Middle Age</v>
      </c>
      <c r="W5043" t="s">
        <v>6825</v>
      </c>
    </row>
    <row r="5044" spans="1:23" x14ac:dyDescent="0.3">
      <c r="A5044" t="s">
        <v>5141</v>
      </c>
      <c r="B5044" t="s">
        <v>17</v>
      </c>
      <c r="C5044">
        <v>73</v>
      </c>
      <c r="D5044">
        <v>0</v>
      </c>
      <c r="E5044" t="s">
        <v>23</v>
      </c>
      <c r="F5044" t="s">
        <v>84</v>
      </c>
      <c r="G5044" t="s">
        <v>19</v>
      </c>
      <c r="H5044">
        <v>54</v>
      </c>
      <c r="I5044" t="s">
        <v>17</v>
      </c>
      <c r="J5044">
        <v>0</v>
      </c>
      <c r="K5044" t="s">
        <v>32</v>
      </c>
      <c r="L5044" t="s">
        <v>6791</v>
      </c>
      <c r="M5044">
        <v>36</v>
      </c>
      <c r="P5044" s="32">
        <v>45149</v>
      </c>
      <c r="Q5044" s="1">
        <v>39.914211754196707</v>
      </c>
      <c r="R5044">
        <v>1</v>
      </c>
      <c r="S5044" t="str" cm="1">
        <f t="array" ref="S5044">_xlfn.IFS(R5044=0,"None",R5044&lt;3,"Low",R5044&lt;6,"Medium",R5044&lt;=10,"High")</f>
        <v>Low</v>
      </c>
      <c r="T5044" t="str" cm="1">
        <f t="array" ref="T5044">_xlfn.IFS(M5044&lt;=20,"Low",M5044&lt;=50,"Medium",M5044&lt;=90,"High")</f>
        <v>Medium</v>
      </c>
      <c r="U5044" s="33">
        <f>Datos_Limpios[[#This Row],[Number of Complaints or Support]]/Datos_Limpios[[#This Row],[Account Length (in months)]]</f>
        <v>1.3698630136986301E-2</v>
      </c>
      <c r="V5044" t="str" cm="1">
        <f t="array" ref="V5044">_xlfn.IFS(H5044&lt;30,"Under 30",H5044&lt;66,"Middle Age",H5044&gt;=66,"Senior")</f>
        <v>Middle Age</v>
      </c>
      <c r="W5044" t="s">
        <v>6824</v>
      </c>
    </row>
    <row r="5045" spans="1:23" x14ac:dyDescent="0.3">
      <c r="A5045" t="s">
        <v>5142</v>
      </c>
      <c r="B5045" t="s">
        <v>17</v>
      </c>
      <c r="C5045">
        <v>63</v>
      </c>
      <c r="D5045">
        <v>0</v>
      </c>
      <c r="E5045" t="s">
        <v>23</v>
      </c>
      <c r="F5045" t="s">
        <v>56</v>
      </c>
      <c r="G5045" t="s">
        <v>19</v>
      </c>
      <c r="H5045">
        <v>53</v>
      </c>
      <c r="I5045" t="s">
        <v>23</v>
      </c>
      <c r="J5045">
        <v>6</v>
      </c>
      <c r="K5045" t="s">
        <v>24</v>
      </c>
      <c r="L5045" t="s">
        <v>6792</v>
      </c>
      <c r="M5045">
        <v>28</v>
      </c>
      <c r="P5045" s="32">
        <v>44416</v>
      </c>
      <c r="Q5045" s="1">
        <v>24.005412668670299</v>
      </c>
      <c r="R5045">
        <v>10</v>
      </c>
      <c r="S5045" t="str" cm="1">
        <f t="array" ref="S5045">_xlfn.IFS(R5045=0,"None",R5045&lt;3,"Low",R5045&lt;6,"Medium",R5045&lt;=10,"High")</f>
        <v>High</v>
      </c>
      <c r="T5045" t="str" cm="1">
        <f t="array" ref="T5045">_xlfn.IFS(M5045&lt;=20,"Low",M5045&lt;=50,"Medium",M5045&lt;=90,"High")</f>
        <v>Medium</v>
      </c>
      <c r="U5045" s="33">
        <f>Datos_Limpios[[#This Row],[Number of Complaints or Support]]/Datos_Limpios[[#This Row],[Account Length (in months)]]</f>
        <v>0.15873015873015872</v>
      </c>
      <c r="V5045" t="str" cm="1">
        <f t="array" ref="V5045">_xlfn.IFS(H5045&lt;30,"Under 30",H5045&lt;66,"Middle Age",H5045&gt;=66,"Senior")</f>
        <v>Middle Age</v>
      </c>
      <c r="W5045" t="s">
        <v>6823</v>
      </c>
    </row>
    <row r="5046" spans="1:23" x14ac:dyDescent="0.3">
      <c r="A5046" t="s">
        <v>5143</v>
      </c>
      <c r="B5046" t="s">
        <v>23</v>
      </c>
      <c r="C5046">
        <v>13</v>
      </c>
      <c r="D5046">
        <v>0</v>
      </c>
      <c r="E5046" t="s">
        <v>23</v>
      </c>
      <c r="F5046" t="s">
        <v>82</v>
      </c>
      <c r="G5046" t="s">
        <v>6790</v>
      </c>
      <c r="H5046">
        <v>39</v>
      </c>
      <c r="I5046" t="s">
        <v>17</v>
      </c>
      <c r="J5046">
        <v>0</v>
      </c>
      <c r="K5046" t="s">
        <v>20</v>
      </c>
      <c r="L5046" t="s">
        <v>6792</v>
      </c>
      <c r="M5046">
        <v>38</v>
      </c>
      <c r="N5046" t="s">
        <v>91</v>
      </c>
      <c r="O5046" t="s">
        <v>203</v>
      </c>
      <c r="P5046" s="32">
        <v>45242</v>
      </c>
      <c r="Q5046" s="1">
        <v>42.381693122760844</v>
      </c>
      <c r="R5046">
        <v>6</v>
      </c>
      <c r="S5046" t="str" cm="1">
        <f t="array" ref="S5046">_xlfn.IFS(R5046=0,"None",R5046&lt;3,"Low",R5046&lt;6,"Medium",R5046&lt;=10,"High")</f>
        <v>High</v>
      </c>
      <c r="T5046" t="str" cm="1">
        <f t="array" ref="T5046">_xlfn.IFS(M5046&lt;=20,"Low",M5046&lt;=50,"Medium",M5046&lt;=90,"High")</f>
        <v>Medium</v>
      </c>
      <c r="U5046" s="33">
        <f>Datos_Limpios[[#This Row],[Number of Complaints or Support]]/Datos_Limpios[[#This Row],[Account Length (in months)]]</f>
        <v>0.46153846153846156</v>
      </c>
      <c r="V5046" t="str" cm="1">
        <f t="array" ref="V5046">_xlfn.IFS(H5046&lt;30,"Under 30",H5046&lt;66,"Middle Age",H5046&gt;=66,"Senior")</f>
        <v>Middle Age</v>
      </c>
      <c r="W5046" t="s">
        <v>6823</v>
      </c>
    </row>
    <row r="5047" spans="1:23" x14ac:dyDescent="0.3">
      <c r="A5047" t="s">
        <v>5144</v>
      </c>
      <c r="B5047" t="s">
        <v>23</v>
      </c>
      <c r="C5047">
        <v>49</v>
      </c>
      <c r="D5047">
        <v>2</v>
      </c>
      <c r="E5047" t="s">
        <v>23</v>
      </c>
      <c r="F5047" t="s">
        <v>31</v>
      </c>
      <c r="G5047" t="s">
        <v>6790</v>
      </c>
      <c r="H5047">
        <v>77</v>
      </c>
      <c r="I5047" t="s">
        <v>17</v>
      </c>
      <c r="J5047">
        <v>0</v>
      </c>
      <c r="K5047" t="s">
        <v>20</v>
      </c>
      <c r="L5047" t="s">
        <v>6792</v>
      </c>
      <c r="M5047">
        <v>47</v>
      </c>
      <c r="N5047" t="s">
        <v>27</v>
      </c>
      <c r="O5047" t="s">
        <v>208</v>
      </c>
      <c r="P5047" s="32">
        <v>44321</v>
      </c>
      <c r="Q5047" s="1">
        <v>54.606881573669597</v>
      </c>
      <c r="R5047">
        <v>9</v>
      </c>
      <c r="S5047" t="str" cm="1">
        <f t="array" ref="S5047">_xlfn.IFS(R5047=0,"None",R5047&lt;3,"Low",R5047&lt;6,"Medium",R5047&lt;=10,"High")</f>
        <v>High</v>
      </c>
      <c r="T5047" t="str" cm="1">
        <f t="array" ref="T5047">_xlfn.IFS(M5047&lt;=20,"Low",M5047&lt;=50,"Medium",M5047&lt;=90,"High")</f>
        <v>Medium</v>
      </c>
      <c r="U5047" s="33">
        <f>Datos_Limpios[[#This Row],[Number of Complaints or Support]]/Datos_Limpios[[#This Row],[Account Length (in months)]]</f>
        <v>0.18367346938775511</v>
      </c>
      <c r="V5047" t="str" cm="1">
        <f t="array" ref="V5047">_xlfn.IFS(H5047&lt;30,"Under 30",H5047&lt;66,"Middle Age",H5047&gt;=66,"Senior")</f>
        <v>Senior</v>
      </c>
      <c r="W5047" t="s">
        <v>6826</v>
      </c>
    </row>
    <row r="5048" spans="1:23" x14ac:dyDescent="0.3">
      <c r="A5048" t="s">
        <v>5145</v>
      </c>
      <c r="B5048" t="s">
        <v>23</v>
      </c>
      <c r="C5048">
        <v>2</v>
      </c>
      <c r="D5048">
        <v>5</v>
      </c>
      <c r="E5048" t="s">
        <v>23</v>
      </c>
      <c r="F5048" t="s">
        <v>26</v>
      </c>
      <c r="G5048" t="s">
        <v>19</v>
      </c>
      <c r="H5048">
        <v>21</v>
      </c>
      <c r="I5048" t="s">
        <v>17</v>
      </c>
      <c r="J5048">
        <v>0</v>
      </c>
      <c r="K5048" t="s">
        <v>20</v>
      </c>
      <c r="L5048" t="s">
        <v>6792</v>
      </c>
      <c r="M5048">
        <v>15</v>
      </c>
      <c r="N5048" t="s">
        <v>27</v>
      </c>
      <c r="O5048" t="s">
        <v>125</v>
      </c>
      <c r="P5048" s="32">
        <v>45145</v>
      </c>
      <c r="Q5048" s="1">
        <v>17.534304695917871</v>
      </c>
      <c r="R5048">
        <v>5</v>
      </c>
      <c r="S5048" t="str" cm="1">
        <f t="array" ref="S5048">_xlfn.IFS(R5048=0,"None",R5048&lt;3,"Low",R5048&lt;6,"Medium",R5048&lt;=10,"High")</f>
        <v>Medium</v>
      </c>
      <c r="T5048" t="str" cm="1">
        <f t="array" ref="T5048">_xlfn.IFS(M5048&lt;=20,"Low",M5048&lt;=50,"Medium",M5048&lt;=90,"High")</f>
        <v>Low</v>
      </c>
      <c r="U5048" s="33">
        <f>Datos_Limpios[[#This Row],[Number of Complaints or Support]]/Datos_Limpios[[#This Row],[Account Length (in months)]]</f>
        <v>2.5</v>
      </c>
      <c r="V5048" t="str" cm="1">
        <f t="array" ref="V5048">_xlfn.IFS(H5048&lt;30,"Under 30",H5048&lt;66,"Middle Age",H5048&gt;=66,"Senior")</f>
        <v>Under 30</v>
      </c>
      <c r="W5048" t="s">
        <v>6824</v>
      </c>
    </row>
    <row r="5049" spans="1:23" x14ac:dyDescent="0.3">
      <c r="A5049" t="s">
        <v>5146</v>
      </c>
      <c r="B5049" t="s">
        <v>23</v>
      </c>
      <c r="C5049">
        <v>1</v>
      </c>
      <c r="D5049">
        <v>1</v>
      </c>
      <c r="E5049" t="s">
        <v>23</v>
      </c>
      <c r="F5049" t="s">
        <v>18</v>
      </c>
      <c r="G5049" t="s">
        <v>6790</v>
      </c>
      <c r="H5049">
        <v>76</v>
      </c>
      <c r="I5049" t="s">
        <v>23</v>
      </c>
      <c r="J5049">
        <v>5</v>
      </c>
      <c r="K5049" t="s">
        <v>20</v>
      </c>
      <c r="L5049" t="s">
        <v>6791</v>
      </c>
      <c r="M5049">
        <v>14</v>
      </c>
      <c r="N5049" t="s">
        <v>50</v>
      </c>
      <c r="O5049" t="s">
        <v>71</v>
      </c>
      <c r="P5049" s="32">
        <v>44561</v>
      </c>
      <c r="Q5049" s="1">
        <v>12.282849514793</v>
      </c>
      <c r="R5049">
        <v>10</v>
      </c>
      <c r="S5049" t="str" cm="1">
        <f t="array" ref="S5049">_xlfn.IFS(R5049=0,"None",R5049&lt;3,"Low",R5049&lt;6,"Medium",R5049&lt;=10,"High")</f>
        <v>High</v>
      </c>
      <c r="T5049" t="str" cm="1">
        <f t="array" ref="T5049">_xlfn.IFS(M5049&lt;=20,"Low",M5049&lt;=50,"Medium",M5049&lt;=90,"High")</f>
        <v>Low</v>
      </c>
      <c r="U5049" s="33">
        <f>Datos_Limpios[[#This Row],[Number of Complaints or Support]]/Datos_Limpios[[#This Row],[Account Length (in months)]]</f>
        <v>10</v>
      </c>
      <c r="V5049" t="str" cm="1">
        <f t="array" ref="V5049">_xlfn.IFS(H5049&lt;30,"Under 30",H5049&lt;66,"Middle Age",H5049&gt;=66,"Senior")</f>
        <v>Senior</v>
      </c>
      <c r="W5049" t="s">
        <v>6823</v>
      </c>
    </row>
    <row r="5050" spans="1:23" x14ac:dyDescent="0.3">
      <c r="A5050" t="s">
        <v>5147</v>
      </c>
      <c r="B5050" t="s">
        <v>17</v>
      </c>
      <c r="C5050">
        <v>1</v>
      </c>
      <c r="D5050">
        <v>0</v>
      </c>
      <c r="E5050" t="s">
        <v>17</v>
      </c>
      <c r="F5050" t="s">
        <v>26</v>
      </c>
      <c r="G5050" t="s">
        <v>19</v>
      </c>
      <c r="H5050">
        <v>29</v>
      </c>
      <c r="I5050" t="s">
        <v>17</v>
      </c>
      <c r="J5050">
        <v>0</v>
      </c>
      <c r="K5050" t="s">
        <v>20</v>
      </c>
      <c r="L5050" t="s">
        <v>6791</v>
      </c>
      <c r="M5050">
        <v>13</v>
      </c>
      <c r="P5050" s="32">
        <v>44932</v>
      </c>
      <c r="Q5050" s="1">
        <v>10.9693240066279</v>
      </c>
      <c r="R5050">
        <v>6</v>
      </c>
      <c r="S5050" t="str" cm="1">
        <f t="array" ref="S5050">_xlfn.IFS(R5050=0,"None",R5050&lt;3,"Low",R5050&lt;6,"Medium",R5050&lt;=10,"High")</f>
        <v>High</v>
      </c>
      <c r="T5050" t="str" cm="1">
        <f t="array" ref="T5050">_xlfn.IFS(M5050&lt;=20,"Low",M5050&lt;=50,"Medium",M5050&lt;=90,"High")</f>
        <v>Low</v>
      </c>
      <c r="U5050" s="33">
        <f>Datos_Limpios[[#This Row],[Number of Complaints or Support]]/Datos_Limpios[[#This Row],[Account Length (in months)]]</f>
        <v>6</v>
      </c>
      <c r="V5050" t="str" cm="1">
        <f t="array" ref="V5050">_xlfn.IFS(H5050&lt;30,"Under 30",H5050&lt;66,"Middle Age",H5050&gt;=66,"Senior")</f>
        <v>Under 30</v>
      </c>
      <c r="W5050" t="s">
        <v>6824</v>
      </c>
    </row>
    <row r="5051" spans="1:23" x14ac:dyDescent="0.3">
      <c r="A5051" t="s">
        <v>5148</v>
      </c>
      <c r="B5051" t="s">
        <v>23</v>
      </c>
      <c r="C5051">
        <v>42</v>
      </c>
      <c r="D5051">
        <v>2</v>
      </c>
      <c r="E5051" t="s">
        <v>23</v>
      </c>
      <c r="F5051" t="s">
        <v>148</v>
      </c>
      <c r="G5051" t="s">
        <v>19</v>
      </c>
      <c r="H5051">
        <v>62</v>
      </c>
      <c r="I5051" t="s">
        <v>17</v>
      </c>
      <c r="J5051">
        <v>0</v>
      </c>
      <c r="K5051" t="s">
        <v>20</v>
      </c>
      <c r="L5051" t="s">
        <v>6792</v>
      </c>
      <c r="M5051">
        <v>23</v>
      </c>
      <c r="N5051" t="s">
        <v>27</v>
      </c>
      <c r="O5051" t="s">
        <v>208</v>
      </c>
      <c r="P5051" s="32">
        <v>44836</v>
      </c>
      <c r="Q5051" s="1">
        <v>21.545541426814339</v>
      </c>
      <c r="R5051">
        <v>1</v>
      </c>
      <c r="S5051" t="str" cm="1">
        <f t="array" ref="S5051">_xlfn.IFS(R5051=0,"None",R5051&lt;3,"Low",R5051&lt;6,"Medium",R5051&lt;=10,"High")</f>
        <v>Low</v>
      </c>
      <c r="T5051" t="str" cm="1">
        <f t="array" ref="T5051">_xlfn.IFS(M5051&lt;=20,"Low",M5051&lt;=50,"Medium",M5051&lt;=90,"High")</f>
        <v>Medium</v>
      </c>
      <c r="U5051" s="33">
        <f>Datos_Limpios[[#This Row],[Number of Complaints or Support]]/Datos_Limpios[[#This Row],[Account Length (in months)]]</f>
        <v>2.3809523809523808E-2</v>
      </c>
      <c r="V5051" t="str" cm="1">
        <f t="array" ref="V5051">_xlfn.IFS(H5051&lt;30,"Under 30",H5051&lt;66,"Middle Age",H5051&gt;=66,"Senior")</f>
        <v>Middle Age</v>
      </c>
      <c r="W5051" t="s">
        <v>6824</v>
      </c>
    </row>
    <row r="5052" spans="1:23" x14ac:dyDescent="0.3">
      <c r="A5052" t="s">
        <v>5149</v>
      </c>
      <c r="B5052" t="s">
        <v>23</v>
      </c>
      <c r="C5052">
        <v>33</v>
      </c>
      <c r="D5052">
        <v>4</v>
      </c>
      <c r="E5052" t="s">
        <v>23</v>
      </c>
      <c r="F5052" t="s">
        <v>18</v>
      </c>
      <c r="G5052" t="s">
        <v>19</v>
      </c>
      <c r="H5052">
        <v>25</v>
      </c>
      <c r="I5052" t="s">
        <v>17</v>
      </c>
      <c r="J5052">
        <v>0</v>
      </c>
      <c r="K5052" t="s">
        <v>20</v>
      </c>
      <c r="L5052" t="s">
        <v>6791</v>
      </c>
      <c r="M5052">
        <v>49</v>
      </c>
      <c r="N5052" t="s">
        <v>27</v>
      </c>
      <c r="O5052" t="s">
        <v>125</v>
      </c>
      <c r="P5052" s="32">
        <v>45134</v>
      </c>
      <c r="Q5052" s="1">
        <v>56.264782701873273</v>
      </c>
      <c r="R5052">
        <v>7</v>
      </c>
      <c r="S5052" t="str" cm="1">
        <f t="array" ref="S5052">_xlfn.IFS(R5052=0,"None",R5052&lt;3,"Low",R5052&lt;6,"Medium",R5052&lt;=10,"High")</f>
        <v>High</v>
      </c>
      <c r="T5052" t="str" cm="1">
        <f t="array" ref="T5052">_xlfn.IFS(M5052&lt;=20,"Low",M5052&lt;=50,"Medium",M5052&lt;=90,"High")</f>
        <v>Medium</v>
      </c>
      <c r="U5052" s="33">
        <f>Datos_Limpios[[#This Row],[Number of Complaints or Support]]/Datos_Limpios[[#This Row],[Account Length (in months)]]</f>
        <v>0.21212121212121213</v>
      </c>
      <c r="V5052" t="str" cm="1">
        <f t="array" ref="V5052">_xlfn.IFS(H5052&lt;30,"Under 30",H5052&lt;66,"Middle Age",H5052&gt;=66,"Senior")</f>
        <v>Under 30</v>
      </c>
      <c r="W5052" t="s">
        <v>6823</v>
      </c>
    </row>
    <row r="5053" spans="1:23" x14ac:dyDescent="0.3">
      <c r="A5053" t="s">
        <v>5150</v>
      </c>
      <c r="B5053" t="s">
        <v>17</v>
      </c>
      <c r="C5053">
        <v>14</v>
      </c>
      <c r="D5053">
        <v>0</v>
      </c>
      <c r="E5053" t="s">
        <v>23</v>
      </c>
      <c r="F5053" t="s">
        <v>52</v>
      </c>
      <c r="G5053" t="s">
        <v>6790</v>
      </c>
      <c r="H5053">
        <v>50</v>
      </c>
      <c r="I5053" t="s">
        <v>23</v>
      </c>
      <c r="J5053">
        <v>2</v>
      </c>
      <c r="K5053" t="s">
        <v>20</v>
      </c>
      <c r="L5053" t="s">
        <v>6791</v>
      </c>
      <c r="M5053">
        <v>29</v>
      </c>
      <c r="P5053" s="32">
        <v>43887</v>
      </c>
      <c r="Q5053" s="1">
        <v>33.906642222558183</v>
      </c>
      <c r="R5053">
        <v>6</v>
      </c>
      <c r="S5053" t="str" cm="1">
        <f t="array" ref="S5053">_xlfn.IFS(R5053=0,"None",R5053&lt;3,"Low",R5053&lt;6,"Medium",R5053&lt;=10,"High")</f>
        <v>High</v>
      </c>
      <c r="T5053" t="str" cm="1">
        <f t="array" ref="T5053">_xlfn.IFS(M5053&lt;=20,"Low",M5053&lt;=50,"Medium",M5053&lt;=90,"High")</f>
        <v>Medium</v>
      </c>
      <c r="U5053" s="33">
        <f>Datos_Limpios[[#This Row],[Number of Complaints or Support]]/Datos_Limpios[[#This Row],[Account Length (in months)]]</f>
        <v>0.42857142857142855</v>
      </c>
      <c r="V5053" t="str" cm="1">
        <f t="array" ref="V5053">_xlfn.IFS(H5053&lt;30,"Under 30",H5053&lt;66,"Middle Age",H5053&gt;=66,"Senior")</f>
        <v>Middle Age</v>
      </c>
      <c r="W5053" t="s">
        <v>6824</v>
      </c>
    </row>
    <row r="5054" spans="1:23" x14ac:dyDescent="0.3">
      <c r="A5054" t="s">
        <v>5151</v>
      </c>
      <c r="B5054" t="s">
        <v>17</v>
      </c>
      <c r="C5054">
        <v>72</v>
      </c>
      <c r="D5054">
        <v>1</v>
      </c>
      <c r="E5054" t="s">
        <v>23</v>
      </c>
      <c r="F5054" t="s">
        <v>58</v>
      </c>
      <c r="G5054" t="s">
        <v>19</v>
      </c>
      <c r="H5054">
        <v>26</v>
      </c>
      <c r="I5054" t="s">
        <v>17</v>
      </c>
      <c r="J5054">
        <v>0</v>
      </c>
      <c r="K5054" t="s">
        <v>32</v>
      </c>
      <c r="L5054" t="s">
        <v>6792</v>
      </c>
      <c r="M5054">
        <v>62</v>
      </c>
      <c r="P5054" s="32">
        <v>44112</v>
      </c>
      <c r="Q5054" s="1">
        <v>72.48974012221602</v>
      </c>
      <c r="R5054">
        <v>0</v>
      </c>
      <c r="S5054" t="str" cm="1">
        <f t="array" ref="S5054">_xlfn.IFS(R5054=0,"None",R5054&lt;3,"Low",R5054&lt;6,"Medium",R5054&lt;=10,"High")</f>
        <v>None</v>
      </c>
      <c r="T5054" t="str" cm="1">
        <f t="array" ref="T5054">_xlfn.IFS(M5054&lt;=20,"Low",M5054&lt;=50,"Medium",M5054&lt;=90,"High")</f>
        <v>High</v>
      </c>
      <c r="U5054" s="33">
        <f>Datos_Limpios[[#This Row],[Number of Complaints or Support]]/Datos_Limpios[[#This Row],[Account Length (in months)]]</f>
        <v>0</v>
      </c>
      <c r="V5054" t="str" cm="1">
        <f t="array" ref="V5054">_xlfn.IFS(H5054&lt;30,"Under 30",H5054&lt;66,"Middle Age",H5054&gt;=66,"Senior")</f>
        <v>Under 30</v>
      </c>
      <c r="W5054" t="s">
        <v>6825</v>
      </c>
    </row>
    <row r="5055" spans="1:23" x14ac:dyDescent="0.3">
      <c r="A5055" t="s">
        <v>5152</v>
      </c>
      <c r="B5055" t="s">
        <v>17</v>
      </c>
      <c r="C5055">
        <v>17</v>
      </c>
      <c r="D5055">
        <v>2</v>
      </c>
      <c r="E5055" t="s">
        <v>17</v>
      </c>
      <c r="F5055" t="s">
        <v>192</v>
      </c>
      <c r="G5055" t="s">
        <v>6790</v>
      </c>
      <c r="H5055">
        <v>29</v>
      </c>
      <c r="I5055" t="s">
        <v>23</v>
      </c>
      <c r="J5055">
        <v>5</v>
      </c>
      <c r="K5055" t="s">
        <v>20</v>
      </c>
      <c r="L5055" t="s">
        <v>6792</v>
      </c>
      <c r="M5055">
        <v>8</v>
      </c>
      <c r="P5055" s="32">
        <v>44856</v>
      </c>
      <c r="Q5055" s="1">
        <v>8.8028688225755758</v>
      </c>
      <c r="R5055">
        <v>0</v>
      </c>
      <c r="S5055" t="str" cm="1">
        <f t="array" ref="S5055">_xlfn.IFS(R5055=0,"None",R5055&lt;3,"Low",R5055&lt;6,"Medium",R5055&lt;=10,"High")</f>
        <v>None</v>
      </c>
      <c r="T5055" t="str" cm="1">
        <f t="array" ref="T5055">_xlfn.IFS(M5055&lt;=20,"Low",M5055&lt;=50,"Medium",M5055&lt;=90,"High")</f>
        <v>Low</v>
      </c>
      <c r="U5055" s="33">
        <f>Datos_Limpios[[#This Row],[Number of Complaints or Support]]/Datos_Limpios[[#This Row],[Account Length (in months)]]</f>
        <v>0</v>
      </c>
      <c r="V5055" t="str" cm="1">
        <f t="array" ref="V5055">_xlfn.IFS(H5055&lt;30,"Under 30",H5055&lt;66,"Middle Age",H5055&gt;=66,"Senior")</f>
        <v>Under 30</v>
      </c>
      <c r="W5055" t="s">
        <v>6824</v>
      </c>
    </row>
    <row r="5056" spans="1:23" x14ac:dyDescent="0.3">
      <c r="A5056" t="s">
        <v>5153</v>
      </c>
      <c r="B5056" t="s">
        <v>17</v>
      </c>
      <c r="C5056">
        <v>9</v>
      </c>
      <c r="D5056">
        <v>0</v>
      </c>
      <c r="E5056" t="s">
        <v>23</v>
      </c>
      <c r="F5056" t="s">
        <v>148</v>
      </c>
      <c r="G5056" t="s">
        <v>6790</v>
      </c>
      <c r="H5056">
        <v>50</v>
      </c>
      <c r="I5056" t="s">
        <v>17</v>
      </c>
      <c r="J5056">
        <v>0</v>
      </c>
      <c r="K5056" t="s">
        <v>20</v>
      </c>
      <c r="L5056" t="s">
        <v>6794</v>
      </c>
      <c r="M5056">
        <v>40</v>
      </c>
      <c r="P5056" s="32">
        <v>44688</v>
      </c>
      <c r="Q5056" s="1">
        <v>40.905125315353317</v>
      </c>
      <c r="R5056">
        <v>0</v>
      </c>
      <c r="S5056" t="str" cm="1">
        <f t="array" ref="S5056">_xlfn.IFS(R5056=0,"None",R5056&lt;3,"Low",R5056&lt;6,"Medium",R5056&lt;=10,"High")</f>
        <v>None</v>
      </c>
      <c r="T5056" t="str" cm="1">
        <f t="array" ref="T5056">_xlfn.IFS(M5056&lt;=20,"Low",M5056&lt;=50,"Medium",M5056&lt;=90,"High")</f>
        <v>Medium</v>
      </c>
      <c r="U5056" s="33">
        <f>Datos_Limpios[[#This Row],[Number of Complaints or Support]]/Datos_Limpios[[#This Row],[Account Length (in months)]]</f>
        <v>0</v>
      </c>
      <c r="V5056" t="str" cm="1">
        <f t="array" ref="V5056">_xlfn.IFS(H5056&lt;30,"Under 30",H5056&lt;66,"Middle Age",H5056&gt;=66,"Senior")</f>
        <v>Middle Age</v>
      </c>
      <c r="W5056" t="s">
        <v>6824</v>
      </c>
    </row>
    <row r="5057" spans="1:23" x14ac:dyDescent="0.3">
      <c r="A5057" t="s">
        <v>5154</v>
      </c>
      <c r="B5057" t="s">
        <v>17</v>
      </c>
      <c r="C5057">
        <v>63</v>
      </c>
      <c r="D5057">
        <v>0</v>
      </c>
      <c r="E5057" t="s">
        <v>23</v>
      </c>
      <c r="F5057" t="s">
        <v>54</v>
      </c>
      <c r="G5057" t="s">
        <v>19</v>
      </c>
      <c r="H5057">
        <v>48</v>
      </c>
      <c r="I5057" t="s">
        <v>23</v>
      </c>
      <c r="J5057">
        <v>5</v>
      </c>
      <c r="K5057" t="s">
        <v>32</v>
      </c>
      <c r="L5057" t="s">
        <v>6792</v>
      </c>
      <c r="M5057">
        <v>36</v>
      </c>
      <c r="P5057" s="32">
        <v>44423</v>
      </c>
      <c r="Q5057" s="1">
        <v>29.270775480605369</v>
      </c>
      <c r="R5057">
        <v>7</v>
      </c>
      <c r="S5057" t="str" cm="1">
        <f t="array" ref="S5057">_xlfn.IFS(R5057=0,"None",R5057&lt;3,"Low",R5057&lt;6,"Medium",R5057&lt;=10,"High")</f>
        <v>High</v>
      </c>
      <c r="T5057" t="str" cm="1">
        <f t="array" ref="T5057">_xlfn.IFS(M5057&lt;=20,"Low",M5057&lt;=50,"Medium",M5057&lt;=90,"High")</f>
        <v>Medium</v>
      </c>
      <c r="U5057" s="33">
        <f>Datos_Limpios[[#This Row],[Number of Complaints or Support]]/Datos_Limpios[[#This Row],[Account Length (in months)]]</f>
        <v>0.1111111111111111</v>
      </c>
      <c r="V5057" t="str" cm="1">
        <f t="array" ref="V5057">_xlfn.IFS(H5057&lt;30,"Under 30",H5057&lt;66,"Middle Age",H5057&gt;=66,"Senior")</f>
        <v>Middle Age</v>
      </c>
      <c r="W5057" t="s">
        <v>6823</v>
      </c>
    </row>
    <row r="5058" spans="1:23" x14ac:dyDescent="0.3">
      <c r="A5058" t="s">
        <v>5155</v>
      </c>
      <c r="B5058" t="s">
        <v>17</v>
      </c>
      <c r="C5058">
        <v>60</v>
      </c>
      <c r="D5058">
        <v>0</v>
      </c>
      <c r="E5058" t="s">
        <v>23</v>
      </c>
      <c r="F5058" t="s">
        <v>148</v>
      </c>
      <c r="G5058" t="s">
        <v>19</v>
      </c>
      <c r="H5058">
        <v>24</v>
      </c>
      <c r="I5058" t="s">
        <v>17</v>
      </c>
      <c r="J5058">
        <v>0</v>
      </c>
      <c r="K5058" t="s">
        <v>20</v>
      </c>
      <c r="L5058" t="s">
        <v>6792</v>
      </c>
      <c r="M5058">
        <v>51</v>
      </c>
      <c r="P5058" s="32">
        <v>43879</v>
      </c>
      <c r="Q5058" s="1">
        <v>59.093893762587072</v>
      </c>
      <c r="R5058">
        <v>1</v>
      </c>
      <c r="S5058" t="str" cm="1">
        <f t="array" ref="S5058">_xlfn.IFS(R5058=0,"None",R5058&lt;3,"Low",R5058&lt;6,"Medium",R5058&lt;=10,"High")</f>
        <v>Low</v>
      </c>
      <c r="T5058" t="str" cm="1">
        <f t="array" ref="T5058">_xlfn.IFS(M5058&lt;=20,"Low",M5058&lt;=50,"Medium",M5058&lt;=90,"High")</f>
        <v>High</v>
      </c>
      <c r="U5058" s="33">
        <f>Datos_Limpios[[#This Row],[Number of Complaints or Support]]/Datos_Limpios[[#This Row],[Account Length (in months)]]</f>
        <v>1.6666666666666666E-2</v>
      </c>
      <c r="V5058" t="str" cm="1">
        <f t="array" ref="V5058">_xlfn.IFS(H5058&lt;30,"Under 30",H5058&lt;66,"Middle Age",H5058&gt;=66,"Senior")</f>
        <v>Under 30</v>
      </c>
      <c r="W5058" t="s">
        <v>6824</v>
      </c>
    </row>
    <row r="5059" spans="1:23" x14ac:dyDescent="0.3">
      <c r="A5059" t="s">
        <v>5156</v>
      </c>
      <c r="B5059" t="s">
        <v>17</v>
      </c>
      <c r="C5059">
        <v>38</v>
      </c>
      <c r="D5059">
        <v>2</v>
      </c>
      <c r="E5059" t="s">
        <v>17</v>
      </c>
      <c r="F5059" t="s">
        <v>22</v>
      </c>
      <c r="G5059" t="s">
        <v>6790</v>
      </c>
      <c r="H5059">
        <v>38</v>
      </c>
      <c r="I5059" t="s">
        <v>17</v>
      </c>
      <c r="J5059">
        <v>0</v>
      </c>
      <c r="K5059" t="s">
        <v>32</v>
      </c>
      <c r="L5059" t="s">
        <v>6791</v>
      </c>
      <c r="M5059">
        <v>16</v>
      </c>
      <c r="P5059" s="32">
        <v>44629</v>
      </c>
      <c r="Q5059" s="1">
        <v>18.986973819259418</v>
      </c>
      <c r="R5059">
        <v>1</v>
      </c>
      <c r="S5059" t="str" cm="1">
        <f t="array" ref="S5059">_xlfn.IFS(R5059=0,"None",R5059&lt;3,"Low",R5059&lt;6,"Medium",R5059&lt;=10,"High")</f>
        <v>Low</v>
      </c>
      <c r="T5059" t="str" cm="1">
        <f t="array" ref="T5059">_xlfn.IFS(M5059&lt;=20,"Low",M5059&lt;=50,"Medium",M5059&lt;=90,"High")</f>
        <v>Low</v>
      </c>
      <c r="U5059" s="33">
        <f>Datos_Limpios[[#This Row],[Number of Complaints or Support]]/Datos_Limpios[[#This Row],[Account Length (in months)]]</f>
        <v>2.6315789473684209E-2</v>
      </c>
      <c r="V5059" t="str" cm="1">
        <f t="array" ref="V5059">_xlfn.IFS(H5059&lt;30,"Under 30",H5059&lt;66,"Middle Age",H5059&gt;=66,"Senior")</f>
        <v>Middle Age</v>
      </c>
      <c r="W5059" t="s">
        <v>6823</v>
      </c>
    </row>
    <row r="5060" spans="1:23" x14ac:dyDescent="0.3">
      <c r="A5060" t="s">
        <v>5157</v>
      </c>
      <c r="B5060" t="s">
        <v>23</v>
      </c>
      <c r="C5060">
        <v>21</v>
      </c>
      <c r="D5060">
        <v>3</v>
      </c>
      <c r="E5060" t="s">
        <v>23</v>
      </c>
      <c r="F5060" t="s">
        <v>36</v>
      </c>
      <c r="G5060" t="s">
        <v>6790</v>
      </c>
      <c r="H5060">
        <v>29</v>
      </c>
      <c r="I5060" t="s">
        <v>17</v>
      </c>
      <c r="J5060">
        <v>0</v>
      </c>
      <c r="K5060" t="s">
        <v>20</v>
      </c>
      <c r="L5060" t="s">
        <v>6792</v>
      </c>
      <c r="M5060">
        <v>60</v>
      </c>
      <c r="N5060" t="s">
        <v>76</v>
      </c>
      <c r="O5060" t="s">
        <v>217</v>
      </c>
      <c r="P5060" s="32">
        <v>43859</v>
      </c>
      <c r="Q5060" s="1">
        <v>58.215740390170119</v>
      </c>
      <c r="R5060">
        <v>4</v>
      </c>
      <c r="S5060" t="str" cm="1">
        <f t="array" ref="S5060">_xlfn.IFS(R5060=0,"None",R5060&lt;3,"Low",R5060&lt;6,"Medium",R5060&lt;=10,"High")</f>
        <v>Medium</v>
      </c>
      <c r="T5060" t="str" cm="1">
        <f t="array" ref="T5060">_xlfn.IFS(M5060&lt;=20,"Low",M5060&lt;=50,"Medium",M5060&lt;=90,"High")</f>
        <v>High</v>
      </c>
      <c r="U5060" s="33">
        <f>Datos_Limpios[[#This Row],[Number of Complaints or Support]]/Datos_Limpios[[#This Row],[Account Length (in months)]]</f>
        <v>0.19047619047619047</v>
      </c>
      <c r="V5060" t="str" cm="1">
        <f t="array" ref="V5060">_xlfn.IFS(H5060&lt;30,"Under 30",H5060&lt;66,"Middle Age",H5060&gt;=66,"Senior")</f>
        <v>Under 30</v>
      </c>
      <c r="W5060" t="s">
        <v>6824</v>
      </c>
    </row>
    <row r="5061" spans="1:23" x14ac:dyDescent="0.3">
      <c r="A5061" t="s">
        <v>5158</v>
      </c>
      <c r="B5061" t="s">
        <v>17</v>
      </c>
      <c r="C5061">
        <v>68</v>
      </c>
      <c r="D5061">
        <v>0</v>
      </c>
      <c r="E5061" t="s">
        <v>23</v>
      </c>
      <c r="F5061" t="s">
        <v>101</v>
      </c>
      <c r="G5061" t="s">
        <v>6790</v>
      </c>
      <c r="H5061">
        <v>76</v>
      </c>
      <c r="I5061" t="s">
        <v>17</v>
      </c>
      <c r="J5061">
        <v>0</v>
      </c>
      <c r="K5061" t="s">
        <v>24</v>
      </c>
      <c r="L5061" t="s">
        <v>6792</v>
      </c>
      <c r="M5061">
        <v>21</v>
      </c>
      <c r="P5061" s="32">
        <v>44495</v>
      </c>
      <c r="Q5061" s="1">
        <v>20.125331780169741</v>
      </c>
      <c r="R5061">
        <v>4</v>
      </c>
      <c r="S5061" t="str" cm="1">
        <f t="array" ref="S5061">_xlfn.IFS(R5061=0,"None",R5061&lt;3,"Low",R5061&lt;6,"Medium",R5061&lt;=10,"High")</f>
        <v>Medium</v>
      </c>
      <c r="T5061" t="str" cm="1">
        <f t="array" ref="T5061">_xlfn.IFS(M5061&lt;=20,"Low",M5061&lt;=50,"Medium",M5061&lt;=90,"High")</f>
        <v>Medium</v>
      </c>
      <c r="U5061" s="33">
        <f>Datos_Limpios[[#This Row],[Number of Complaints or Support]]/Datos_Limpios[[#This Row],[Account Length (in months)]]</f>
        <v>5.8823529411764705E-2</v>
      </c>
      <c r="V5061" t="str" cm="1">
        <f t="array" ref="V5061">_xlfn.IFS(H5061&lt;30,"Under 30",H5061&lt;66,"Middle Age",H5061&gt;=66,"Senior")</f>
        <v>Senior</v>
      </c>
      <c r="W5061" t="s">
        <v>6826</v>
      </c>
    </row>
    <row r="5062" spans="1:23" x14ac:dyDescent="0.3">
      <c r="A5062" t="s">
        <v>5159</v>
      </c>
      <c r="B5062" t="s">
        <v>23</v>
      </c>
      <c r="C5062">
        <v>13</v>
      </c>
      <c r="D5062">
        <v>0</v>
      </c>
      <c r="E5062" t="s">
        <v>23</v>
      </c>
      <c r="F5062" t="s">
        <v>49</v>
      </c>
      <c r="G5062" t="s">
        <v>6790</v>
      </c>
      <c r="H5062">
        <v>43</v>
      </c>
      <c r="I5062" t="s">
        <v>17</v>
      </c>
      <c r="J5062">
        <v>0</v>
      </c>
      <c r="K5062" t="s">
        <v>20</v>
      </c>
      <c r="L5062" t="s">
        <v>6792</v>
      </c>
      <c r="M5062">
        <v>56</v>
      </c>
      <c r="N5062" t="s">
        <v>59</v>
      </c>
      <c r="O5062" t="s">
        <v>116</v>
      </c>
      <c r="P5062" s="32">
        <v>44994</v>
      </c>
      <c r="Q5062" s="1">
        <v>48.222892430223027</v>
      </c>
      <c r="R5062">
        <v>6</v>
      </c>
      <c r="S5062" t="str" cm="1">
        <f t="array" ref="S5062">_xlfn.IFS(R5062=0,"None",R5062&lt;3,"Low",R5062&lt;6,"Medium",R5062&lt;=10,"High")</f>
        <v>High</v>
      </c>
      <c r="T5062" t="str" cm="1">
        <f t="array" ref="T5062">_xlfn.IFS(M5062&lt;=20,"Low",M5062&lt;=50,"Medium",M5062&lt;=90,"High")</f>
        <v>High</v>
      </c>
      <c r="U5062" s="33">
        <f>Datos_Limpios[[#This Row],[Number of Complaints or Support]]/Datos_Limpios[[#This Row],[Account Length (in months)]]</f>
        <v>0.46153846153846156</v>
      </c>
      <c r="V5062" t="str" cm="1">
        <f t="array" ref="V5062">_xlfn.IFS(H5062&lt;30,"Under 30",H5062&lt;66,"Middle Age",H5062&gt;=66,"Senior")</f>
        <v>Middle Age</v>
      </c>
      <c r="W5062" t="s">
        <v>6825</v>
      </c>
    </row>
    <row r="5063" spans="1:23" x14ac:dyDescent="0.3">
      <c r="A5063" t="s">
        <v>5160</v>
      </c>
      <c r="B5063" t="s">
        <v>17</v>
      </c>
      <c r="C5063">
        <v>70</v>
      </c>
      <c r="D5063">
        <v>1</v>
      </c>
      <c r="E5063" t="s">
        <v>23</v>
      </c>
      <c r="F5063" t="s">
        <v>158</v>
      </c>
      <c r="G5063" t="s">
        <v>19</v>
      </c>
      <c r="H5063">
        <v>49</v>
      </c>
      <c r="I5063" t="s">
        <v>17</v>
      </c>
      <c r="J5063">
        <v>0</v>
      </c>
      <c r="K5063" t="s">
        <v>24</v>
      </c>
      <c r="L5063" t="s">
        <v>6791</v>
      </c>
      <c r="M5063">
        <v>40</v>
      </c>
      <c r="P5063" s="32">
        <v>44787</v>
      </c>
      <c r="Q5063" s="1">
        <v>43.204178742454197</v>
      </c>
      <c r="R5063">
        <v>6</v>
      </c>
      <c r="S5063" t="str" cm="1">
        <f t="array" ref="S5063">_xlfn.IFS(R5063=0,"None",R5063&lt;3,"Low",R5063&lt;6,"Medium",R5063&lt;=10,"High")</f>
        <v>High</v>
      </c>
      <c r="T5063" t="str" cm="1">
        <f t="array" ref="T5063">_xlfn.IFS(M5063&lt;=20,"Low",M5063&lt;=50,"Medium",M5063&lt;=90,"High")</f>
        <v>Medium</v>
      </c>
      <c r="U5063" s="33">
        <f>Datos_Limpios[[#This Row],[Number of Complaints or Support]]/Datos_Limpios[[#This Row],[Account Length (in months)]]</f>
        <v>8.5714285714285715E-2</v>
      </c>
      <c r="V5063" t="str" cm="1">
        <f t="array" ref="V5063">_xlfn.IFS(H5063&lt;30,"Under 30",H5063&lt;66,"Middle Age",H5063&gt;=66,"Senior")</f>
        <v>Middle Age</v>
      </c>
      <c r="W5063" t="s">
        <v>6823</v>
      </c>
    </row>
    <row r="5064" spans="1:23" x14ac:dyDescent="0.3">
      <c r="A5064" t="s">
        <v>5161</v>
      </c>
      <c r="B5064" t="s">
        <v>23</v>
      </c>
      <c r="C5064">
        <v>8</v>
      </c>
      <c r="D5064">
        <v>3</v>
      </c>
      <c r="E5064" t="s">
        <v>23</v>
      </c>
      <c r="F5064" t="s">
        <v>205</v>
      </c>
      <c r="G5064" t="s">
        <v>19</v>
      </c>
      <c r="H5064">
        <v>31</v>
      </c>
      <c r="I5064" t="s">
        <v>17</v>
      </c>
      <c r="J5064">
        <v>0</v>
      </c>
      <c r="K5064" t="s">
        <v>20</v>
      </c>
      <c r="L5064" t="s">
        <v>6792</v>
      </c>
      <c r="M5064">
        <v>55</v>
      </c>
      <c r="N5064" t="s">
        <v>50</v>
      </c>
      <c r="O5064" t="s">
        <v>105</v>
      </c>
      <c r="P5064" s="32">
        <v>44819</v>
      </c>
      <c r="Q5064" s="1">
        <v>52.69018003995977</v>
      </c>
      <c r="R5064">
        <v>4</v>
      </c>
      <c r="S5064" t="str" cm="1">
        <f t="array" ref="S5064">_xlfn.IFS(R5064=0,"None",R5064&lt;3,"Low",R5064&lt;6,"Medium",R5064&lt;=10,"High")</f>
        <v>Medium</v>
      </c>
      <c r="T5064" t="str" cm="1">
        <f t="array" ref="T5064">_xlfn.IFS(M5064&lt;=20,"Low",M5064&lt;=50,"Medium",M5064&lt;=90,"High")</f>
        <v>High</v>
      </c>
      <c r="U5064" s="33">
        <f>Datos_Limpios[[#This Row],[Number of Complaints or Support]]/Datos_Limpios[[#This Row],[Account Length (in months)]]</f>
        <v>0.5</v>
      </c>
      <c r="V5064" t="str" cm="1">
        <f t="array" ref="V5064">_xlfn.IFS(H5064&lt;30,"Under 30",H5064&lt;66,"Middle Age",H5064&gt;=66,"Senior")</f>
        <v>Middle Age</v>
      </c>
      <c r="W5064" t="s">
        <v>6823</v>
      </c>
    </row>
    <row r="5065" spans="1:23" x14ac:dyDescent="0.3">
      <c r="A5065" t="s">
        <v>5162</v>
      </c>
      <c r="B5065" t="s">
        <v>17</v>
      </c>
      <c r="C5065">
        <v>46</v>
      </c>
      <c r="D5065">
        <v>0</v>
      </c>
      <c r="E5065" t="s">
        <v>23</v>
      </c>
      <c r="F5065" t="s">
        <v>140</v>
      </c>
      <c r="G5065" t="s">
        <v>19</v>
      </c>
      <c r="H5065">
        <v>51</v>
      </c>
      <c r="I5065" t="s">
        <v>17</v>
      </c>
      <c r="J5065">
        <v>0</v>
      </c>
      <c r="K5065" t="s">
        <v>20</v>
      </c>
      <c r="L5065" t="s">
        <v>6792</v>
      </c>
      <c r="M5065">
        <v>30</v>
      </c>
      <c r="P5065" s="32">
        <v>44656</v>
      </c>
      <c r="Q5065" s="1">
        <v>25.234333784325589</v>
      </c>
      <c r="R5065">
        <v>0</v>
      </c>
      <c r="S5065" t="str" cm="1">
        <f t="array" ref="S5065">_xlfn.IFS(R5065=0,"None",R5065&lt;3,"Low",R5065&lt;6,"Medium",R5065&lt;=10,"High")</f>
        <v>None</v>
      </c>
      <c r="T5065" t="str" cm="1">
        <f t="array" ref="T5065">_xlfn.IFS(M5065&lt;=20,"Low",M5065&lt;=50,"Medium",M5065&lt;=90,"High")</f>
        <v>Medium</v>
      </c>
      <c r="U5065" s="33">
        <f>Datos_Limpios[[#This Row],[Number of Complaints or Support]]/Datos_Limpios[[#This Row],[Account Length (in months)]]</f>
        <v>0</v>
      </c>
      <c r="V5065" t="str" cm="1">
        <f t="array" ref="V5065">_xlfn.IFS(H5065&lt;30,"Under 30",H5065&lt;66,"Middle Age",H5065&gt;=66,"Senior")</f>
        <v>Middle Age</v>
      </c>
      <c r="W5065" t="s">
        <v>6826</v>
      </c>
    </row>
    <row r="5066" spans="1:23" x14ac:dyDescent="0.3">
      <c r="A5066" t="s">
        <v>5163</v>
      </c>
      <c r="B5066" t="s">
        <v>17</v>
      </c>
      <c r="C5066">
        <v>5</v>
      </c>
      <c r="D5066">
        <v>1</v>
      </c>
      <c r="E5066" t="s">
        <v>17</v>
      </c>
      <c r="F5066" t="s">
        <v>69</v>
      </c>
      <c r="G5066" t="s">
        <v>6790</v>
      </c>
      <c r="H5066">
        <v>35</v>
      </c>
      <c r="I5066" t="s">
        <v>17</v>
      </c>
      <c r="J5066">
        <v>0</v>
      </c>
      <c r="K5066" t="s">
        <v>20</v>
      </c>
      <c r="L5066" t="s">
        <v>6791</v>
      </c>
      <c r="M5066">
        <v>47</v>
      </c>
      <c r="P5066" s="32">
        <v>44585</v>
      </c>
      <c r="Q5066" s="1">
        <v>39.944682447882784</v>
      </c>
      <c r="R5066">
        <v>1</v>
      </c>
      <c r="S5066" t="str" cm="1">
        <f t="array" ref="S5066">_xlfn.IFS(R5066=0,"None",R5066&lt;3,"Low",R5066&lt;6,"Medium",R5066&lt;=10,"High")</f>
        <v>Low</v>
      </c>
      <c r="T5066" t="str" cm="1">
        <f t="array" ref="T5066">_xlfn.IFS(M5066&lt;=20,"Low",M5066&lt;=50,"Medium",M5066&lt;=90,"High")</f>
        <v>Medium</v>
      </c>
      <c r="U5066" s="33">
        <f>Datos_Limpios[[#This Row],[Number of Complaints or Support]]/Datos_Limpios[[#This Row],[Account Length (in months)]]</f>
        <v>0.2</v>
      </c>
      <c r="V5066" t="str" cm="1">
        <f t="array" ref="V5066">_xlfn.IFS(H5066&lt;30,"Under 30",H5066&lt;66,"Middle Age",H5066&gt;=66,"Senior")</f>
        <v>Middle Age</v>
      </c>
      <c r="W5066" t="s">
        <v>6825</v>
      </c>
    </row>
    <row r="5067" spans="1:23" x14ac:dyDescent="0.3">
      <c r="A5067" t="s">
        <v>5164</v>
      </c>
      <c r="B5067" t="s">
        <v>17</v>
      </c>
      <c r="C5067">
        <v>4</v>
      </c>
      <c r="D5067">
        <v>0</v>
      </c>
      <c r="E5067" t="s">
        <v>23</v>
      </c>
      <c r="F5067" t="s">
        <v>79</v>
      </c>
      <c r="G5067" t="s">
        <v>6790</v>
      </c>
      <c r="H5067">
        <v>41</v>
      </c>
      <c r="I5067" t="s">
        <v>23</v>
      </c>
      <c r="J5067">
        <v>3</v>
      </c>
      <c r="K5067" t="s">
        <v>20</v>
      </c>
      <c r="L5067" t="s">
        <v>6791</v>
      </c>
      <c r="M5067">
        <v>25</v>
      </c>
      <c r="P5067" s="32">
        <v>44863</v>
      </c>
      <c r="Q5067" s="1">
        <v>22.55201495660998</v>
      </c>
      <c r="R5067">
        <v>4</v>
      </c>
      <c r="S5067" t="str" cm="1">
        <f t="array" ref="S5067">_xlfn.IFS(R5067=0,"None",R5067&lt;3,"Low",R5067&lt;6,"Medium",R5067&lt;=10,"High")</f>
        <v>Medium</v>
      </c>
      <c r="T5067" t="str" cm="1">
        <f t="array" ref="T5067">_xlfn.IFS(M5067&lt;=20,"Low",M5067&lt;=50,"Medium",M5067&lt;=90,"High")</f>
        <v>Medium</v>
      </c>
      <c r="U5067" s="33">
        <f>Datos_Limpios[[#This Row],[Number of Complaints or Support]]/Datos_Limpios[[#This Row],[Account Length (in months)]]</f>
        <v>1</v>
      </c>
      <c r="V5067" t="str" cm="1">
        <f t="array" ref="V5067">_xlfn.IFS(H5067&lt;30,"Under 30",H5067&lt;66,"Middle Age",H5067&gt;=66,"Senior")</f>
        <v>Middle Age</v>
      </c>
      <c r="W5067" t="s">
        <v>6826</v>
      </c>
    </row>
    <row r="5068" spans="1:23" x14ac:dyDescent="0.3">
      <c r="A5068" t="s">
        <v>5165</v>
      </c>
      <c r="B5068" t="s">
        <v>17</v>
      </c>
      <c r="C5068">
        <v>13</v>
      </c>
      <c r="D5068">
        <v>1</v>
      </c>
      <c r="E5068" t="s">
        <v>23</v>
      </c>
      <c r="F5068" t="s">
        <v>54</v>
      </c>
      <c r="G5068" t="s">
        <v>6790</v>
      </c>
      <c r="H5068">
        <v>38</v>
      </c>
      <c r="I5068" t="s">
        <v>17</v>
      </c>
      <c r="J5068">
        <v>0</v>
      </c>
      <c r="K5068" t="s">
        <v>20</v>
      </c>
      <c r="L5068" t="s">
        <v>6791</v>
      </c>
      <c r="M5068">
        <v>20</v>
      </c>
      <c r="P5068" s="32">
        <v>43854</v>
      </c>
      <c r="Q5068" s="1">
        <v>20.83496168450041</v>
      </c>
      <c r="R5068">
        <v>7</v>
      </c>
      <c r="S5068" t="str" cm="1">
        <f t="array" ref="S5068">_xlfn.IFS(R5068=0,"None",R5068&lt;3,"Low",R5068&lt;6,"Medium",R5068&lt;=10,"High")</f>
        <v>High</v>
      </c>
      <c r="T5068" t="str" cm="1">
        <f t="array" ref="T5068">_xlfn.IFS(M5068&lt;=20,"Low",M5068&lt;=50,"Medium",M5068&lt;=90,"High")</f>
        <v>Low</v>
      </c>
      <c r="U5068" s="33">
        <f>Datos_Limpios[[#This Row],[Number of Complaints or Support]]/Datos_Limpios[[#This Row],[Account Length (in months)]]</f>
        <v>0.53846153846153844</v>
      </c>
      <c r="V5068" t="str" cm="1">
        <f t="array" ref="V5068">_xlfn.IFS(H5068&lt;30,"Under 30",H5068&lt;66,"Middle Age",H5068&gt;=66,"Senior")</f>
        <v>Middle Age</v>
      </c>
      <c r="W5068" t="s">
        <v>6823</v>
      </c>
    </row>
    <row r="5069" spans="1:23" x14ac:dyDescent="0.3">
      <c r="A5069" t="s">
        <v>5166</v>
      </c>
      <c r="B5069" t="s">
        <v>17</v>
      </c>
      <c r="C5069">
        <v>49</v>
      </c>
      <c r="D5069">
        <v>0</v>
      </c>
      <c r="E5069" t="s">
        <v>23</v>
      </c>
      <c r="F5069" t="s">
        <v>36</v>
      </c>
      <c r="G5069" t="s">
        <v>19</v>
      </c>
      <c r="H5069">
        <v>25</v>
      </c>
      <c r="I5069" t="s">
        <v>23</v>
      </c>
      <c r="J5069">
        <v>5</v>
      </c>
      <c r="K5069" t="s">
        <v>24</v>
      </c>
      <c r="L5069" t="s">
        <v>6791</v>
      </c>
      <c r="M5069">
        <v>30</v>
      </c>
      <c r="P5069" s="32">
        <v>44122</v>
      </c>
      <c r="Q5069" s="1">
        <v>25.910097598792941</v>
      </c>
      <c r="R5069">
        <v>3</v>
      </c>
      <c r="S5069" t="str" cm="1">
        <f t="array" ref="S5069">_xlfn.IFS(R5069=0,"None",R5069&lt;3,"Low",R5069&lt;6,"Medium",R5069&lt;=10,"High")</f>
        <v>Medium</v>
      </c>
      <c r="T5069" t="str" cm="1">
        <f t="array" ref="T5069">_xlfn.IFS(M5069&lt;=20,"Low",M5069&lt;=50,"Medium",M5069&lt;=90,"High")</f>
        <v>Medium</v>
      </c>
      <c r="U5069" s="33">
        <f>Datos_Limpios[[#This Row],[Number of Complaints or Support]]/Datos_Limpios[[#This Row],[Account Length (in months)]]</f>
        <v>6.1224489795918366E-2</v>
      </c>
      <c r="V5069" t="str" cm="1">
        <f t="array" ref="V5069">_xlfn.IFS(H5069&lt;30,"Under 30",H5069&lt;66,"Middle Age",H5069&gt;=66,"Senior")</f>
        <v>Under 30</v>
      </c>
      <c r="W5069" t="s">
        <v>6824</v>
      </c>
    </row>
    <row r="5070" spans="1:23" x14ac:dyDescent="0.3">
      <c r="A5070" t="s">
        <v>5167</v>
      </c>
      <c r="B5070" t="s">
        <v>17</v>
      </c>
      <c r="C5070">
        <v>67</v>
      </c>
      <c r="D5070">
        <v>0</v>
      </c>
      <c r="E5070" t="s">
        <v>23</v>
      </c>
      <c r="F5070" t="s">
        <v>179</v>
      </c>
      <c r="G5070" t="s">
        <v>6790</v>
      </c>
      <c r="H5070">
        <v>63</v>
      </c>
      <c r="I5070" t="s">
        <v>23</v>
      </c>
      <c r="J5070">
        <v>3</v>
      </c>
      <c r="K5070" t="s">
        <v>24</v>
      </c>
      <c r="L5070" t="s">
        <v>6792</v>
      </c>
      <c r="M5070">
        <v>40</v>
      </c>
      <c r="P5070" s="32">
        <v>45238</v>
      </c>
      <c r="Q5070" s="1">
        <v>42.257555434445358</v>
      </c>
      <c r="R5070">
        <v>8</v>
      </c>
      <c r="S5070" t="str" cm="1">
        <f t="array" ref="S5070">_xlfn.IFS(R5070=0,"None",R5070&lt;3,"Low",R5070&lt;6,"Medium",R5070&lt;=10,"High")</f>
        <v>High</v>
      </c>
      <c r="T5070" t="str" cm="1">
        <f t="array" ref="T5070">_xlfn.IFS(M5070&lt;=20,"Low",M5070&lt;=50,"Medium",M5070&lt;=90,"High")</f>
        <v>Medium</v>
      </c>
      <c r="U5070" s="33">
        <f>Datos_Limpios[[#This Row],[Number of Complaints or Support]]/Datos_Limpios[[#This Row],[Account Length (in months)]]</f>
        <v>0.11940298507462686</v>
      </c>
      <c r="V5070" t="str" cm="1">
        <f t="array" ref="V5070">_xlfn.IFS(H5070&lt;30,"Under 30",H5070&lt;66,"Middle Age",H5070&gt;=66,"Senior")</f>
        <v>Middle Age</v>
      </c>
      <c r="W5070" t="s">
        <v>6826</v>
      </c>
    </row>
    <row r="5071" spans="1:23" x14ac:dyDescent="0.3">
      <c r="A5071" t="s">
        <v>5168</v>
      </c>
      <c r="B5071" t="s">
        <v>23</v>
      </c>
      <c r="C5071">
        <v>1</v>
      </c>
      <c r="D5071">
        <v>0</v>
      </c>
      <c r="E5071" t="s">
        <v>23</v>
      </c>
      <c r="F5071" t="s">
        <v>205</v>
      </c>
      <c r="G5071" t="s">
        <v>6790</v>
      </c>
      <c r="H5071">
        <v>25</v>
      </c>
      <c r="I5071" t="s">
        <v>17</v>
      </c>
      <c r="J5071">
        <v>0</v>
      </c>
      <c r="K5071" t="s">
        <v>20</v>
      </c>
      <c r="L5071" t="s">
        <v>6791</v>
      </c>
      <c r="M5071">
        <v>30</v>
      </c>
      <c r="N5071" t="s">
        <v>27</v>
      </c>
      <c r="O5071" t="s">
        <v>108</v>
      </c>
      <c r="P5071" s="32">
        <v>45068</v>
      </c>
      <c r="Q5071" s="1">
        <v>29.71004148198066</v>
      </c>
      <c r="R5071">
        <v>2</v>
      </c>
      <c r="S5071" t="str" cm="1">
        <f t="array" ref="S5071">_xlfn.IFS(R5071=0,"None",R5071&lt;3,"Low",R5071&lt;6,"Medium",R5071&lt;=10,"High")</f>
        <v>Low</v>
      </c>
      <c r="T5071" t="str" cm="1">
        <f t="array" ref="T5071">_xlfn.IFS(M5071&lt;=20,"Low",M5071&lt;=50,"Medium",M5071&lt;=90,"High")</f>
        <v>Medium</v>
      </c>
      <c r="U5071" s="33">
        <f>Datos_Limpios[[#This Row],[Number of Complaints or Support]]/Datos_Limpios[[#This Row],[Account Length (in months)]]</f>
        <v>2</v>
      </c>
      <c r="V5071" t="str" cm="1">
        <f t="array" ref="V5071">_xlfn.IFS(H5071&lt;30,"Under 30",H5071&lt;66,"Middle Age",H5071&gt;=66,"Senior")</f>
        <v>Under 30</v>
      </c>
      <c r="W5071" t="s">
        <v>6823</v>
      </c>
    </row>
    <row r="5072" spans="1:23" x14ac:dyDescent="0.3">
      <c r="A5072" t="s">
        <v>5169</v>
      </c>
      <c r="B5072" t="s">
        <v>17</v>
      </c>
      <c r="C5072">
        <v>26</v>
      </c>
      <c r="D5072">
        <v>0</v>
      </c>
      <c r="E5072" t="s">
        <v>23</v>
      </c>
      <c r="F5072" t="s">
        <v>31</v>
      </c>
      <c r="G5072" t="s">
        <v>19</v>
      </c>
      <c r="H5072">
        <v>32</v>
      </c>
      <c r="I5072" t="s">
        <v>17</v>
      </c>
      <c r="J5072">
        <v>0</v>
      </c>
      <c r="K5072" t="s">
        <v>20</v>
      </c>
      <c r="L5072" t="s">
        <v>6794</v>
      </c>
      <c r="M5072">
        <v>33</v>
      </c>
      <c r="P5072" s="32">
        <v>44660</v>
      </c>
      <c r="Q5072" s="1">
        <v>37.813273476548183</v>
      </c>
      <c r="R5072">
        <v>2</v>
      </c>
      <c r="S5072" t="str" cm="1">
        <f t="array" ref="S5072">_xlfn.IFS(R5072=0,"None",R5072&lt;3,"Low",R5072&lt;6,"Medium",R5072&lt;=10,"High")</f>
        <v>Low</v>
      </c>
      <c r="T5072" t="str" cm="1">
        <f t="array" ref="T5072">_xlfn.IFS(M5072&lt;=20,"Low",M5072&lt;=50,"Medium",M5072&lt;=90,"High")</f>
        <v>Medium</v>
      </c>
      <c r="U5072" s="33">
        <f>Datos_Limpios[[#This Row],[Number of Complaints or Support]]/Datos_Limpios[[#This Row],[Account Length (in months)]]</f>
        <v>7.6923076923076927E-2</v>
      </c>
      <c r="V5072" t="str" cm="1">
        <f t="array" ref="V5072">_xlfn.IFS(H5072&lt;30,"Under 30",H5072&lt;66,"Middle Age",H5072&gt;=66,"Senior")</f>
        <v>Middle Age</v>
      </c>
      <c r="W5072" t="s">
        <v>6826</v>
      </c>
    </row>
    <row r="5073" spans="1:23" x14ac:dyDescent="0.3">
      <c r="A5073" t="s">
        <v>5170</v>
      </c>
      <c r="B5073" t="s">
        <v>23</v>
      </c>
      <c r="C5073">
        <v>8</v>
      </c>
      <c r="D5073">
        <v>0</v>
      </c>
      <c r="E5073" t="s">
        <v>23</v>
      </c>
      <c r="F5073" t="s">
        <v>79</v>
      </c>
      <c r="G5073" t="s">
        <v>19</v>
      </c>
      <c r="H5073">
        <v>46</v>
      </c>
      <c r="I5073" t="s">
        <v>17</v>
      </c>
      <c r="J5073">
        <v>0</v>
      </c>
      <c r="K5073" t="s">
        <v>20</v>
      </c>
      <c r="L5073" t="s">
        <v>6792</v>
      </c>
      <c r="M5073">
        <v>66</v>
      </c>
      <c r="N5073" t="s">
        <v>27</v>
      </c>
      <c r="O5073" t="s">
        <v>125</v>
      </c>
      <c r="P5073" s="32">
        <v>44612</v>
      </c>
      <c r="Q5073" s="1">
        <v>68.674729839426888</v>
      </c>
      <c r="R5073">
        <v>4</v>
      </c>
      <c r="S5073" t="str" cm="1">
        <f t="array" ref="S5073">_xlfn.IFS(R5073=0,"None",R5073&lt;3,"Low",R5073&lt;6,"Medium",R5073&lt;=10,"High")</f>
        <v>Medium</v>
      </c>
      <c r="T5073" t="str" cm="1">
        <f t="array" ref="T5073">_xlfn.IFS(M5073&lt;=20,"Low",M5073&lt;=50,"Medium",M5073&lt;=90,"High")</f>
        <v>High</v>
      </c>
      <c r="U5073" s="33">
        <f>Datos_Limpios[[#This Row],[Number of Complaints or Support]]/Datos_Limpios[[#This Row],[Account Length (in months)]]</f>
        <v>0.5</v>
      </c>
      <c r="V5073" t="str" cm="1">
        <f t="array" ref="V5073">_xlfn.IFS(H5073&lt;30,"Under 30",H5073&lt;66,"Middle Age",H5073&gt;=66,"Senior")</f>
        <v>Middle Age</v>
      </c>
      <c r="W5073" t="s">
        <v>6826</v>
      </c>
    </row>
    <row r="5074" spans="1:23" x14ac:dyDescent="0.3">
      <c r="A5074" t="s">
        <v>5171</v>
      </c>
      <c r="B5074" t="s">
        <v>23</v>
      </c>
      <c r="C5074">
        <v>60</v>
      </c>
      <c r="D5074">
        <v>4</v>
      </c>
      <c r="E5074" t="s">
        <v>23</v>
      </c>
      <c r="F5074" t="s">
        <v>56</v>
      </c>
      <c r="G5074" t="s">
        <v>19</v>
      </c>
      <c r="H5074">
        <v>42</v>
      </c>
      <c r="I5074" t="s">
        <v>17</v>
      </c>
      <c r="J5074">
        <v>0</v>
      </c>
      <c r="K5074" t="s">
        <v>32</v>
      </c>
      <c r="L5074" t="s">
        <v>6792</v>
      </c>
      <c r="M5074">
        <v>47</v>
      </c>
      <c r="N5074" t="s">
        <v>27</v>
      </c>
      <c r="O5074" t="s">
        <v>208</v>
      </c>
      <c r="P5074" s="32">
        <v>44048</v>
      </c>
      <c r="Q5074" s="1">
        <v>40.52873942216403</v>
      </c>
      <c r="R5074">
        <v>0</v>
      </c>
      <c r="S5074" t="str" cm="1">
        <f t="array" ref="S5074">_xlfn.IFS(R5074=0,"None",R5074&lt;3,"Low",R5074&lt;6,"Medium",R5074&lt;=10,"High")</f>
        <v>None</v>
      </c>
      <c r="T5074" t="str" cm="1">
        <f t="array" ref="T5074">_xlfn.IFS(M5074&lt;=20,"Low",M5074&lt;=50,"Medium",M5074&lt;=90,"High")</f>
        <v>Medium</v>
      </c>
      <c r="U5074" s="33">
        <f>Datos_Limpios[[#This Row],[Number of Complaints or Support]]/Datos_Limpios[[#This Row],[Account Length (in months)]]</f>
        <v>0</v>
      </c>
      <c r="V5074" t="str" cm="1">
        <f t="array" ref="V5074">_xlfn.IFS(H5074&lt;30,"Under 30",H5074&lt;66,"Middle Age",H5074&gt;=66,"Senior")</f>
        <v>Middle Age</v>
      </c>
      <c r="W5074" t="s">
        <v>6823</v>
      </c>
    </row>
    <row r="5075" spans="1:23" x14ac:dyDescent="0.3">
      <c r="A5075" t="s">
        <v>5172</v>
      </c>
      <c r="B5075" t="s">
        <v>17</v>
      </c>
      <c r="C5075">
        <v>47</v>
      </c>
      <c r="D5075">
        <v>0</v>
      </c>
      <c r="E5075" t="s">
        <v>17</v>
      </c>
      <c r="F5075" t="s">
        <v>82</v>
      </c>
      <c r="G5075" t="s">
        <v>6790</v>
      </c>
      <c r="H5075">
        <v>57</v>
      </c>
      <c r="I5075" t="s">
        <v>23</v>
      </c>
      <c r="J5075">
        <v>2</v>
      </c>
      <c r="K5075" t="s">
        <v>32</v>
      </c>
      <c r="L5075" t="s">
        <v>6792</v>
      </c>
      <c r="M5075">
        <v>7</v>
      </c>
      <c r="P5075" s="32">
        <v>44550</v>
      </c>
      <c r="Q5075" s="1">
        <v>8.339197692494654</v>
      </c>
      <c r="R5075">
        <v>10</v>
      </c>
      <c r="S5075" t="str" cm="1">
        <f t="array" ref="S5075">_xlfn.IFS(R5075=0,"None",R5075&lt;3,"Low",R5075&lt;6,"Medium",R5075&lt;=10,"High")</f>
        <v>High</v>
      </c>
      <c r="T5075" t="str" cm="1">
        <f t="array" ref="T5075">_xlfn.IFS(M5075&lt;=20,"Low",M5075&lt;=50,"Medium",M5075&lt;=90,"High")</f>
        <v>Low</v>
      </c>
      <c r="U5075" s="33">
        <f>Datos_Limpios[[#This Row],[Number of Complaints or Support]]/Datos_Limpios[[#This Row],[Account Length (in months)]]</f>
        <v>0.21276595744680851</v>
      </c>
      <c r="V5075" t="str" cm="1">
        <f t="array" ref="V5075">_xlfn.IFS(H5075&lt;30,"Under 30",H5075&lt;66,"Middle Age",H5075&gt;=66,"Senior")</f>
        <v>Middle Age</v>
      </c>
      <c r="W5075" t="s">
        <v>6823</v>
      </c>
    </row>
    <row r="5076" spans="1:23" x14ac:dyDescent="0.3">
      <c r="A5076" t="s">
        <v>5173</v>
      </c>
      <c r="B5076" t="s">
        <v>23</v>
      </c>
      <c r="C5076">
        <v>7</v>
      </c>
      <c r="D5076">
        <v>1</v>
      </c>
      <c r="E5076" t="s">
        <v>17</v>
      </c>
      <c r="F5076" t="s">
        <v>86</v>
      </c>
      <c r="G5076" t="s">
        <v>19</v>
      </c>
      <c r="H5076">
        <v>51</v>
      </c>
      <c r="I5076" t="s">
        <v>17</v>
      </c>
      <c r="J5076">
        <v>0</v>
      </c>
      <c r="K5076" t="s">
        <v>20</v>
      </c>
      <c r="L5076" t="s">
        <v>6792</v>
      </c>
      <c r="M5076">
        <v>19</v>
      </c>
      <c r="N5076" t="s">
        <v>27</v>
      </c>
      <c r="O5076" t="s">
        <v>164</v>
      </c>
      <c r="P5076" s="32">
        <v>44767</v>
      </c>
      <c r="Q5076" s="1">
        <v>18.062751858017119</v>
      </c>
      <c r="R5076">
        <v>1</v>
      </c>
      <c r="S5076" t="str" cm="1">
        <f t="array" ref="S5076">_xlfn.IFS(R5076=0,"None",R5076&lt;3,"Low",R5076&lt;6,"Medium",R5076&lt;=10,"High")</f>
        <v>Low</v>
      </c>
      <c r="T5076" t="str" cm="1">
        <f t="array" ref="T5076">_xlfn.IFS(M5076&lt;=20,"Low",M5076&lt;=50,"Medium",M5076&lt;=90,"High")</f>
        <v>Low</v>
      </c>
      <c r="U5076" s="33">
        <f>Datos_Limpios[[#This Row],[Number of Complaints or Support]]/Datos_Limpios[[#This Row],[Account Length (in months)]]</f>
        <v>0.14285714285714285</v>
      </c>
      <c r="V5076" t="str" cm="1">
        <f t="array" ref="V5076">_xlfn.IFS(H5076&lt;30,"Under 30",H5076&lt;66,"Middle Age",H5076&gt;=66,"Senior")</f>
        <v>Middle Age</v>
      </c>
      <c r="W5076" t="s">
        <v>6824</v>
      </c>
    </row>
    <row r="5077" spans="1:23" x14ac:dyDescent="0.3">
      <c r="A5077" t="s">
        <v>5174</v>
      </c>
      <c r="B5077" t="s">
        <v>23</v>
      </c>
      <c r="C5077">
        <v>37</v>
      </c>
      <c r="D5077">
        <v>4</v>
      </c>
      <c r="E5077" t="s">
        <v>23</v>
      </c>
      <c r="F5077" t="s">
        <v>56</v>
      </c>
      <c r="G5077" t="s">
        <v>19</v>
      </c>
      <c r="H5077">
        <v>77</v>
      </c>
      <c r="I5077" t="s">
        <v>23</v>
      </c>
      <c r="J5077">
        <v>2</v>
      </c>
      <c r="K5077" t="s">
        <v>20</v>
      </c>
      <c r="L5077" t="s">
        <v>6792</v>
      </c>
      <c r="M5077">
        <v>23</v>
      </c>
      <c r="N5077" t="s">
        <v>76</v>
      </c>
      <c r="O5077" t="s">
        <v>232</v>
      </c>
      <c r="P5077" s="32">
        <v>44898</v>
      </c>
      <c r="Q5077" s="1">
        <v>24.777023282001121</v>
      </c>
      <c r="R5077">
        <v>2</v>
      </c>
      <c r="S5077" t="str" cm="1">
        <f t="array" ref="S5077">_xlfn.IFS(R5077=0,"None",R5077&lt;3,"Low",R5077&lt;6,"Medium",R5077&lt;=10,"High")</f>
        <v>Low</v>
      </c>
      <c r="T5077" t="str" cm="1">
        <f t="array" ref="T5077">_xlfn.IFS(M5077&lt;=20,"Low",M5077&lt;=50,"Medium",M5077&lt;=90,"High")</f>
        <v>Medium</v>
      </c>
      <c r="U5077" s="33">
        <f>Datos_Limpios[[#This Row],[Number of Complaints or Support]]/Datos_Limpios[[#This Row],[Account Length (in months)]]</f>
        <v>5.4054054054054057E-2</v>
      </c>
      <c r="V5077" t="str" cm="1">
        <f t="array" ref="V5077">_xlfn.IFS(H5077&lt;30,"Under 30",H5077&lt;66,"Middle Age",H5077&gt;=66,"Senior")</f>
        <v>Senior</v>
      </c>
      <c r="W5077" t="s">
        <v>6823</v>
      </c>
    </row>
    <row r="5078" spans="1:23" x14ac:dyDescent="0.3">
      <c r="A5078" t="s">
        <v>5175</v>
      </c>
      <c r="B5078" t="s">
        <v>23</v>
      </c>
      <c r="C5078">
        <v>69</v>
      </c>
      <c r="D5078">
        <v>0</v>
      </c>
      <c r="E5078" t="s">
        <v>23</v>
      </c>
      <c r="F5078" t="s">
        <v>82</v>
      </c>
      <c r="G5078" t="s">
        <v>6790</v>
      </c>
      <c r="H5078">
        <v>37</v>
      </c>
      <c r="I5078" t="s">
        <v>17</v>
      </c>
      <c r="J5078">
        <v>0</v>
      </c>
      <c r="K5078" t="s">
        <v>24</v>
      </c>
      <c r="L5078" t="s">
        <v>6792</v>
      </c>
      <c r="M5078">
        <v>54</v>
      </c>
      <c r="N5078" t="s">
        <v>76</v>
      </c>
      <c r="O5078" t="s">
        <v>217</v>
      </c>
      <c r="P5078" s="32">
        <v>44030</v>
      </c>
      <c r="Q5078" s="1">
        <v>64.686676318618723</v>
      </c>
      <c r="R5078">
        <v>1</v>
      </c>
      <c r="S5078" t="str" cm="1">
        <f t="array" ref="S5078">_xlfn.IFS(R5078=0,"None",R5078&lt;3,"Low",R5078&lt;6,"Medium",R5078&lt;=10,"High")</f>
        <v>Low</v>
      </c>
      <c r="T5078" t="str" cm="1">
        <f t="array" ref="T5078">_xlfn.IFS(M5078&lt;=20,"Low",M5078&lt;=50,"Medium",M5078&lt;=90,"High")</f>
        <v>High</v>
      </c>
      <c r="U5078" s="33">
        <f>Datos_Limpios[[#This Row],[Number of Complaints or Support]]/Datos_Limpios[[#This Row],[Account Length (in months)]]</f>
        <v>1.4492753623188406E-2</v>
      </c>
      <c r="V5078" t="str" cm="1">
        <f t="array" ref="V5078">_xlfn.IFS(H5078&lt;30,"Under 30",H5078&lt;66,"Middle Age",H5078&gt;=66,"Senior")</f>
        <v>Middle Age</v>
      </c>
      <c r="W5078" t="s">
        <v>6823</v>
      </c>
    </row>
    <row r="5079" spans="1:23" x14ac:dyDescent="0.3">
      <c r="A5079" t="s">
        <v>5176</v>
      </c>
      <c r="B5079" t="s">
        <v>17</v>
      </c>
      <c r="C5079">
        <v>56</v>
      </c>
      <c r="D5079">
        <v>0</v>
      </c>
      <c r="E5079" t="s">
        <v>23</v>
      </c>
      <c r="F5079" t="s">
        <v>90</v>
      </c>
      <c r="G5079" t="s">
        <v>19</v>
      </c>
      <c r="H5079">
        <v>48</v>
      </c>
      <c r="I5079" t="s">
        <v>23</v>
      </c>
      <c r="J5079">
        <v>3</v>
      </c>
      <c r="K5079" t="s">
        <v>20</v>
      </c>
      <c r="L5079" t="s">
        <v>6792</v>
      </c>
      <c r="M5079">
        <v>20</v>
      </c>
      <c r="P5079" s="32">
        <v>44667</v>
      </c>
      <c r="Q5079" s="1">
        <v>21.233206669576919</v>
      </c>
      <c r="R5079">
        <v>10</v>
      </c>
      <c r="S5079" t="str" cm="1">
        <f t="array" ref="S5079">_xlfn.IFS(R5079=0,"None",R5079&lt;3,"Low",R5079&lt;6,"Medium",R5079&lt;=10,"High")</f>
        <v>High</v>
      </c>
      <c r="T5079" t="str" cm="1">
        <f t="array" ref="T5079">_xlfn.IFS(M5079&lt;=20,"Low",M5079&lt;=50,"Medium",M5079&lt;=90,"High")</f>
        <v>Low</v>
      </c>
      <c r="U5079" s="33">
        <f>Datos_Limpios[[#This Row],[Number of Complaints or Support]]/Datos_Limpios[[#This Row],[Account Length (in months)]]</f>
        <v>0.17857142857142858</v>
      </c>
      <c r="V5079" t="str" cm="1">
        <f t="array" ref="V5079">_xlfn.IFS(H5079&lt;30,"Under 30",H5079&lt;66,"Middle Age",H5079&gt;=66,"Senior")</f>
        <v>Middle Age</v>
      </c>
      <c r="W5079" t="s">
        <v>6823</v>
      </c>
    </row>
    <row r="5080" spans="1:23" x14ac:dyDescent="0.3">
      <c r="A5080" t="s">
        <v>5177</v>
      </c>
      <c r="B5080" t="s">
        <v>17</v>
      </c>
      <c r="C5080">
        <v>51</v>
      </c>
      <c r="D5080">
        <v>0</v>
      </c>
      <c r="E5080" t="s">
        <v>17</v>
      </c>
      <c r="F5080" t="s">
        <v>18</v>
      </c>
      <c r="G5080" t="s">
        <v>19</v>
      </c>
      <c r="H5080">
        <v>24</v>
      </c>
      <c r="I5080" t="s">
        <v>17</v>
      </c>
      <c r="J5080">
        <v>0</v>
      </c>
      <c r="K5080" t="s">
        <v>32</v>
      </c>
      <c r="L5080" t="s">
        <v>6792</v>
      </c>
      <c r="M5080">
        <v>12</v>
      </c>
      <c r="P5080" s="32">
        <v>44864</v>
      </c>
      <c r="Q5080" s="1">
        <v>9.8563633294512343</v>
      </c>
      <c r="R5080">
        <v>9</v>
      </c>
      <c r="S5080" t="str" cm="1">
        <f t="array" ref="S5080">_xlfn.IFS(R5080=0,"None",R5080&lt;3,"Low",R5080&lt;6,"Medium",R5080&lt;=10,"High")</f>
        <v>High</v>
      </c>
      <c r="T5080" t="str" cm="1">
        <f t="array" ref="T5080">_xlfn.IFS(M5080&lt;=20,"Low",M5080&lt;=50,"Medium",M5080&lt;=90,"High")</f>
        <v>Low</v>
      </c>
      <c r="U5080" s="33">
        <f>Datos_Limpios[[#This Row],[Number of Complaints or Support]]/Datos_Limpios[[#This Row],[Account Length (in months)]]</f>
        <v>0.17647058823529413</v>
      </c>
      <c r="V5080" t="str" cm="1">
        <f t="array" ref="V5080">_xlfn.IFS(H5080&lt;30,"Under 30",H5080&lt;66,"Middle Age",H5080&gt;=66,"Senior")</f>
        <v>Under 30</v>
      </c>
      <c r="W5080" t="s">
        <v>6823</v>
      </c>
    </row>
    <row r="5081" spans="1:23" x14ac:dyDescent="0.3">
      <c r="A5081" t="s">
        <v>5178</v>
      </c>
      <c r="B5081" t="s">
        <v>17</v>
      </c>
      <c r="C5081">
        <v>37</v>
      </c>
      <c r="D5081">
        <v>0</v>
      </c>
      <c r="E5081" t="s">
        <v>17</v>
      </c>
      <c r="F5081" t="s">
        <v>140</v>
      </c>
      <c r="G5081" t="s">
        <v>19</v>
      </c>
      <c r="H5081">
        <v>56</v>
      </c>
      <c r="I5081" t="s">
        <v>17</v>
      </c>
      <c r="J5081">
        <v>0</v>
      </c>
      <c r="K5081" t="s">
        <v>20</v>
      </c>
      <c r="L5081" t="s">
        <v>6792</v>
      </c>
      <c r="M5081">
        <v>60</v>
      </c>
      <c r="P5081" s="32">
        <v>44912</v>
      </c>
      <c r="Q5081" s="1">
        <v>53.709982600421512</v>
      </c>
      <c r="R5081">
        <v>7</v>
      </c>
      <c r="S5081" t="str" cm="1">
        <f t="array" ref="S5081">_xlfn.IFS(R5081=0,"None",R5081&lt;3,"Low",R5081&lt;6,"Medium",R5081&lt;=10,"High")</f>
        <v>High</v>
      </c>
      <c r="T5081" t="str" cm="1">
        <f t="array" ref="T5081">_xlfn.IFS(M5081&lt;=20,"Low",M5081&lt;=50,"Medium",M5081&lt;=90,"High")</f>
        <v>High</v>
      </c>
      <c r="U5081" s="33">
        <f>Datos_Limpios[[#This Row],[Number of Complaints or Support]]/Datos_Limpios[[#This Row],[Account Length (in months)]]</f>
        <v>0.1891891891891892</v>
      </c>
      <c r="V5081" t="str" cm="1">
        <f t="array" ref="V5081">_xlfn.IFS(H5081&lt;30,"Under 30",H5081&lt;66,"Middle Age",H5081&gt;=66,"Senior")</f>
        <v>Middle Age</v>
      </c>
      <c r="W5081" t="s">
        <v>6826</v>
      </c>
    </row>
    <row r="5082" spans="1:23" x14ac:dyDescent="0.3">
      <c r="A5082" t="s">
        <v>5179</v>
      </c>
      <c r="B5082" t="s">
        <v>23</v>
      </c>
      <c r="C5082">
        <v>42</v>
      </c>
      <c r="D5082">
        <v>4</v>
      </c>
      <c r="E5082" t="s">
        <v>23</v>
      </c>
      <c r="F5082" t="s">
        <v>84</v>
      </c>
      <c r="G5082" t="s">
        <v>19</v>
      </c>
      <c r="H5082">
        <v>67</v>
      </c>
      <c r="I5082" t="s">
        <v>17</v>
      </c>
      <c r="J5082">
        <v>0</v>
      </c>
      <c r="K5082" t="s">
        <v>20</v>
      </c>
      <c r="L5082" t="s">
        <v>6791</v>
      </c>
      <c r="M5082">
        <v>31</v>
      </c>
      <c r="N5082" t="s">
        <v>27</v>
      </c>
      <c r="O5082" t="s">
        <v>108</v>
      </c>
      <c r="P5082" s="32">
        <v>44768</v>
      </c>
      <c r="Q5082" s="1">
        <v>35.249065256084513</v>
      </c>
      <c r="R5082">
        <v>9</v>
      </c>
      <c r="S5082" t="str" cm="1">
        <f t="array" ref="S5082">_xlfn.IFS(R5082=0,"None",R5082&lt;3,"Low",R5082&lt;6,"Medium",R5082&lt;=10,"High")</f>
        <v>High</v>
      </c>
      <c r="T5082" t="str" cm="1">
        <f t="array" ref="T5082">_xlfn.IFS(M5082&lt;=20,"Low",M5082&lt;=50,"Medium",M5082&lt;=90,"High")</f>
        <v>Medium</v>
      </c>
      <c r="U5082" s="33">
        <f>Datos_Limpios[[#This Row],[Number of Complaints or Support]]/Datos_Limpios[[#This Row],[Account Length (in months)]]</f>
        <v>0.21428571428571427</v>
      </c>
      <c r="V5082" t="str" cm="1">
        <f t="array" ref="V5082">_xlfn.IFS(H5082&lt;30,"Under 30",H5082&lt;66,"Middle Age",H5082&gt;=66,"Senior")</f>
        <v>Senior</v>
      </c>
      <c r="W5082" t="s">
        <v>6824</v>
      </c>
    </row>
    <row r="5083" spans="1:23" x14ac:dyDescent="0.3">
      <c r="A5083" t="s">
        <v>5180</v>
      </c>
      <c r="B5083" t="s">
        <v>23</v>
      </c>
      <c r="C5083">
        <v>3</v>
      </c>
      <c r="D5083">
        <v>4</v>
      </c>
      <c r="E5083" t="s">
        <v>23</v>
      </c>
      <c r="F5083" t="s">
        <v>123</v>
      </c>
      <c r="G5083" t="s">
        <v>19</v>
      </c>
      <c r="H5083">
        <v>22</v>
      </c>
      <c r="I5083" t="s">
        <v>17</v>
      </c>
      <c r="J5083">
        <v>0</v>
      </c>
      <c r="K5083" t="s">
        <v>20</v>
      </c>
      <c r="L5083" t="s">
        <v>6791</v>
      </c>
      <c r="M5083">
        <v>13</v>
      </c>
      <c r="N5083" t="s">
        <v>27</v>
      </c>
      <c r="O5083" t="s">
        <v>108</v>
      </c>
      <c r="P5083" s="32">
        <v>44068</v>
      </c>
      <c r="Q5083" s="1">
        <v>12.23509154601345</v>
      </c>
      <c r="R5083">
        <v>1</v>
      </c>
      <c r="S5083" t="str" cm="1">
        <f t="array" ref="S5083">_xlfn.IFS(R5083=0,"None",R5083&lt;3,"Low",R5083&lt;6,"Medium",R5083&lt;=10,"High")</f>
        <v>Low</v>
      </c>
      <c r="T5083" t="str" cm="1">
        <f t="array" ref="T5083">_xlfn.IFS(M5083&lt;=20,"Low",M5083&lt;=50,"Medium",M5083&lt;=90,"High")</f>
        <v>Low</v>
      </c>
      <c r="U5083" s="33">
        <f>Datos_Limpios[[#This Row],[Number of Complaints or Support]]/Datos_Limpios[[#This Row],[Account Length (in months)]]</f>
        <v>0.33333333333333331</v>
      </c>
      <c r="V5083" t="str" cm="1">
        <f t="array" ref="V5083">_xlfn.IFS(H5083&lt;30,"Under 30",H5083&lt;66,"Middle Age",H5083&gt;=66,"Senior")</f>
        <v>Under 30</v>
      </c>
      <c r="W5083" t="s">
        <v>6824</v>
      </c>
    </row>
    <row r="5084" spans="1:23" x14ac:dyDescent="0.3">
      <c r="A5084" t="s">
        <v>5181</v>
      </c>
      <c r="B5084" t="s">
        <v>17</v>
      </c>
      <c r="C5084">
        <v>42</v>
      </c>
      <c r="D5084">
        <v>0</v>
      </c>
      <c r="E5084" t="s">
        <v>23</v>
      </c>
      <c r="F5084" t="s">
        <v>247</v>
      </c>
      <c r="G5084" t="s">
        <v>19</v>
      </c>
      <c r="H5084">
        <v>25</v>
      </c>
      <c r="I5084" t="s">
        <v>17</v>
      </c>
      <c r="J5084">
        <v>0</v>
      </c>
      <c r="K5084" t="s">
        <v>32</v>
      </c>
      <c r="L5084" t="s">
        <v>6791</v>
      </c>
      <c r="M5084">
        <v>38</v>
      </c>
      <c r="P5084" s="32">
        <v>43892</v>
      </c>
      <c r="Q5084" s="1">
        <v>38.720832961303337</v>
      </c>
      <c r="R5084">
        <v>0</v>
      </c>
      <c r="S5084" t="str" cm="1">
        <f t="array" ref="S5084">_xlfn.IFS(R5084=0,"None",R5084&lt;3,"Low",R5084&lt;6,"Medium",R5084&lt;=10,"High")</f>
        <v>None</v>
      </c>
      <c r="T5084" t="str" cm="1">
        <f t="array" ref="T5084">_xlfn.IFS(M5084&lt;=20,"Low",M5084&lt;=50,"Medium",M5084&lt;=90,"High")</f>
        <v>Medium</v>
      </c>
      <c r="U5084" s="33">
        <f>Datos_Limpios[[#This Row],[Number of Complaints or Support]]/Datos_Limpios[[#This Row],[Account Length (in months)]]</f>
        <v>0</v>
      </c>
      <c r="V5084" t="str" cm="1">
        <f t="array" ref="V5084">_xlfn.IFS(H5084&lt;30,"Under 30",H5084&lt;66,"Middle Age",H5084&gt;=66,"Senior")</f>
        <v>Under 30</v>
      </c>
      <c r="W5084" t="s">
        <v>6826</v>
      </c>
    </row>
    <row r="5085" spans="1:23" x14ac:dyDescent="0.3">
      <c r="A5085" t="s">
        <v>5182</v>
      </c>
      <c r="B5085" t="s">
        <v>23</v>
      </c>
      <c r="C5085">
        <v>2</v>
      </c>
      <c r="D5085">
        <v>0</v>
      </c>
      <c r="E5085" t="s">
        <v>23</v>
      </c>
      <c r="F5085" t="s">
        <v>112</v>
      </c>
      <c r="G5085" t="s">
        <v>19</v>
      </c>
      <c r="H5085">
        <v>21</v>
      </c>
      <c r="I5085" t="s">
        <v>23</v>
      </c>
      <c r="J5085">
        <v>5</v>
      </c>
      <c r="K5085" t="s">
        <v>20</v>
      </c>
      <c r="L5085" t="s">
        <v>6792</v>
      </c>
      <c r="M5085">
        <v>27</v>
      </c>
      <c r="N5085" t="s">
        <v>91</v>
      </c>
      <c r="O5085" t="s">
        <v>203</v>
      </c>
      <c r="P5085" s="32">
        <v>45208</v>
      </c>
      <c r="Q5085" s="1">
        <v>28.21837949551913</v>
      </c>
      <c r="R5085">
        <v>8</v>
      </c>
      <c r="S5085" t="str" cm="1">
        <f t="array" ref="S5085">_xlfn.IFS(R5085=0,"None",R5085&lt;3,"Low",R5085&lt;6,"Medium",R5085&lt;=10,"High")</f>
        <v>High</v>
      </c>
      <c r="T5085" t="str" cm="1">
        <f t="array" ref="T5085">_xlfn.IFS(M5085&lt;=20,"Low",M5085&lt;=50,"Medium",M5085&lt;=90,"High")</f>
        <v>Medium</v>
      </c>
      <c r="U5085" s="33">
        <f>Datos_Limpios[[#This Row],[Number of Complaints or Support]]/Datos_Limpios[[#This Row],[Account Length (in months)]]</f>
        <v>4</v>
      </c>
      <c r="V5085" t="str" cm="1">
        <f t="array" ref="V5085">_xlfn.IFS(H5085&lt;30,"Under 30",H5085&lt;66,"Middle Age",H5085&gt;=66,"Senior")</f>
        <v>Under 30</v>
      </c>
      <c r="W5085" t="s">
        <v>6823</v>
      </c>
    </row>
    <row r="5086" spans="1:23" x14ac:dyDescent="0.3">
      <c r="A5086" t="s">
        <v>5183</v>
      </c>
      <c r="B5086" t="s">
        <v>17</v>
      </c>
      <c r="C5086">
        <v>70</v>
      </c>
      <c r="D5086">
        <v>0</v>
      </c>
      <c r="E5086" t="s">
        <v>23</v>
      </c>
      <c r="F5086" t="s">
        <v>58</v>
      </c>
      <c r="G5086" t="s">
        <v>6790</v>
      </c>
      <c r="H5086">
        <v>25</v>
      </c>
      <c r="I5086" t="s">
        <v>17</v>
      </c>
      <c r="J5086">
        <v>0</v>
      </c>
      <c r="K5086" t="s">
        <v>32</v>
      </c>
      <c r="L5086" t="s">
        <v>6794</v>
      </c>
      <c r="M5086">
        <v>17</v>
      </c>
      <c r="P5086" s="32">
        <v>43885</v>
      </c>
      <c r="Q5086" s="1">
        <v>14.241067213360161</v>
      </c>
      <c r="R5086">
        <v>8</v>
      </c>
      <c r="S5086" t="str" cm="1">
        <f t="array" ref="S5086">_xlfn.IFS(R5086=0,"None",R5086&lt;3,"Low",R5086&lt;6,"Medium",R5086&lt;=10,"High")</f>
        <v>High</v>
      </c>
      <c r="T5086" t="str" cm="1">
        <f t="array" ref="T5086">_xlfn.IFS(M5086&lt;=20,"Low",M5086&lt;=50,"Medium",M5086&lt;=90,"High")</f>
        <v>Low</v>
      </c>
      <c r="U5086" s="33">
        <f>Datos_Limpios[[#This Row],[Number of Complaints or Support]]/Datos_Limpios[[#This Row],[Account Length (in months)]]</f>
        <v>0.11428571428571428</v>
      </c>
      <c r="V5086" t="str" cm="1">
        <f t="array" ref="V5086">_xlfn.IFS(H5086&lt;30,"Under 30",H5086&lt;66,"Middle Age",H5086&gt;=66,"Senior")</f>
        <v>Under 30</v>
      </c>
      <c r="W5086" t="s">
        <v>6825</v>
      </c>
    </row>
    <row r="5087" spans="1:23" x14ac:dyDescent="0.3">
      <c r="A5087" t="s">
        <v>5184</v>
      </c>
      <c r="B5087" t="s">
        <v>23</v>
      </c>
      <c r="C5087">
        <v>1</v>
      </c>
      <c r="D5087">
        <v>1</v>
      </c>
      <c r="E5087" t="s">
        <v>17</v>
      </c>
      <c r="F5087" t="s">
        <v>79</v>
      </c>
      <c r="G5087" t="s">
        <v>6790</v>
      </c>
      <c r="H5087">
        <v>31</v>
      </c>
      <c r="I5087" t="s">
        <v>17</v>
      </c>
      <c r="J5087">
        <v>0</v>
      </c>
      <c r="K5087" t="s">
        <v>20</v>
      </c>
      <c r="L5087" t="s">
        <v>6792</v>
      </c>
      <c r="M5087">
        <v>10</v>
      </c>
      <c r="N5087" t="s">
        <v>59</v>
      </c>
      <c r="O5087" t="s">
        <v>116</v>
      </c>
      <c r="P5087" s="32">
        <v>44556</v>
      </c>
      <c r="Q5087" s="1">
        <v>8.1737346923697238</v>
      </c>
      <c r="R5087">
        <v>7</v>
      </c>
      <c r="S5087" t="str" cm="1">
        <f t="array" ref="S5087">_xlfn.IFS(R5087=0,"None",R5087&lt;3,"Low",R5087&lt;6,"Medium",R5087&lt;=10,"High")</f>
        <v>High</v>
      </c>
      <c r="T5087" t="str" cm="1">
        <f t="array" ref="T5087">_xlfn.IFS(M5087&lt;=20,"Low",M5087&lt;=50,"Medium",M5087&lt;=90,"High")</f>
        <v>Low</v>
      </c>
      <c r="U5087" s="33">
        <f>Datos_Limpios[[#This Row],[Number of Complaints or Support]]/Datos_Limpios[[#This Row],[Account Length (in months)]]</f>
        <v>7</v>
      </c>
      <c r="V5087" t="str" cm="1">
        <f t="array" ref="V5087">_xlfn.IFS(H5087&lt;30,"Under 30",H5087&lt;66,"Middle Age",H5087&gt;=66,"Senior")</f>
        <v>Middle Age</v>
      </c>
      <c r="W5087" t="s">
        <v>6826</v>
      </c>
    </row>
    <row r="5088" spans="1:23" x14ac:dyDescent="0.3">
      <c r="A5088" t="s">
        <v>5185</v>
      </c>
      <c r="B5088" t="s">
        <v>17</v>
      </c>
      <c r="C5088">
        <v>12</v>
      </c>
      <c r="D5088">
        <v>0</v>
      </c>
      <c r="E5088" t="s">
        <v>17</v>
      </c>
      <c r="F5088" t="s">
        <v>166</v>
      </c>
      <c r="G5088" t="s">
        <v>19</v>
      </c>
      <c r="H5088">
        <v>43</v>
      </c>
      <c r="I5088" t="s">
        <v>17</v>
      </c>
      <c r="J5088">
        <v>0</v>
      </c>
      <c r="K5088" t="s">
        <v>20</v>
      </c>
      <c r="L5088" t="s">
        <v>6792</v>
      </c>
      <c r="M5088">
        <v>11</v>
      </c>
      <c r="P5088" s="32">
        <v>44250</v>
      </c>
      <c r="Q5088" s="1">
        <v>12.18672151565411</v>
      </c>
      <c r="R5088">
        <v>9</v>
      </c>
      <c r="S5088" t="str" cm="1">
        <f t="array" ref="S5088">_xlfn.IFS(R5088=0,"None",R5088&lt;3,"Low",R5088&lt;6,"Medium",R5088&lt;=10,"High")</f>
        <v>High</v>
      </c>
      <c r="T5088" t="str" cm="1">
        <f t="array" ref="T5088">_xlfn.IFS(M5088&lt;=20,"Low",M5088&lt;=50,"Medium",M5088&lt;=90,"High")</f>
        <v>Low</v>
      </c>
      <c r="U5088" s="33">
        <f>Datos_Limpios[[#This Row],[Number of Complaints or Support]]/Datos_Limpios[[#This Row],[Account Length (in months)]]</f>
        <v>0.75</v>
      </c>
      <c r="V5088" t="str" cm="1">
        <f t="array" ref="V5088">_xlfn.IFS(H5088&lt;30,"Under 30",H5088&lt;66,"Middle Age",H5088&gt;=66,"Senior")</f>
        <v>Middle Age</v>
      </c>
      <c r="W5088" t="s">
        <v>6825</v>
      </c>
    </row>
    <row r="5089" spans="1:23" x14ac:dyDescent="0.3">
      <c r="A5089" t="s">
        <v>5186</v>
      </c>
      <c r="B5089" t="s">
        <v>17</v>
      </c>
      <c r="C5089">
        <v>9</v>
      </c>
      <c r="D5089">
        <v>0</v>
      </c>
      <c r="E5089" t="s">
        <v>17</v>
      </c>
      <c r="F5089" t="s">
        <v>47</v>
      </c>
      <c r="G5089" t="s">
        <v>6790</v>
      </c>
      <c r="H5089">
        <v>35</v>
      </c>
      <c r="I5089" t="s">
        <v>17</v>
      </c>
      <c r="J5089">
        <v>0</v>
      </c>
      <c r="K5089" t="s">
        <v>20</v>
      </c>
      <c r="L5089" t="s">
        <v>6791</v>
      </c>
      <c r="M5089">
        <v>9</v>
      </c>
      <c r="P5089" s="32">
        <v>45072</v>
      </c>
      <c r="Q5089" s="1">
        <v>7.8252733039402322</v>
      </c>
      <c r="R5089">
        <v>6</v>
      </c>
      <c r="S5089" t="str" cm="1">
        <f t="array" ref="S5089">_xlfn.IFS(R5089=0,"None",R5089&lt;3,"Low",R5089&lt;6,"Medium",R5089&lt;=10,"High")</f>
        <v>High</v>
      </c>
      <c r="T5089" t="str" cm="1">
        <f t="array" ref="T5089">_xlfn.IFS(M5089&lt;=20,"Low",M5089&lt;=50,"Medium",M5089&lt;=90,"High")</f>
        <v>Low</v>
      </c>
      <c r="U5089" s="33">
        <f>Datos_Limpios[[#This Row],[Number of Complaints or Support]]/Datos_Limpios[[#This Row],[Account Length (in months)]]</f>
        <v>0.66666666666666663</v>
      </c>
      <c r="V5089" t="str" cm="1">
        <f t="array" ref="V5089">_xlfn.IFS(H5089&lt;30,"Under 30",H5089&lt;66,"Middle Age",H5089&gt;=66,"Senior")</f>
        <v>Middle Age</v>
      </c>
      <c r="W5089" t="s">
        <v>6824</v>
      </c>
    </row>
    <row r="5090" spans="1:23" x14ac:dyDescent="0.3">
      <c r="A5090" t="s">
        <v>5187</v>
      </c>
      <c r="B5090" t="s">
        <v>17</v>
      </c>
      <c r="C5090">
        <v>7</v>
      </c>
      <c r="D5090">
        <v>0</v>
      </c>
      <c r="E5090" t="s">
        <v>23</v>
      </c>
      <c r="F5090" t="s">
        <v>142</v>
      </c>
      <c r="G5090" t="s">
        <v>19</v>
      </c>
      <c r="H5090">
        <v>21</v>
      </c>
      <c r="I5090" t="s">
        <v>17</v>
      </c>
      <c r="J5090">
        <v>0</v>
      </c>
      <c r="K5090" t="s">
        <v>20</v>
      </c>
      <c r="L5090" t="s">
        <v>6791</v>
      </c>
      <c r="M5090">
        <v>25</v>
      </c>
      <c r="P5090" s="32">
        <v>43897</v>
      </c>
      <c r="Q5090" s="1">
        <v>21.26324252516843</v>
      </c>
      <c r="R5090">
        <v>10</v>
      </c>
      <c r="S5090" t="str" cm="1">
        <f t="array" ref="S5090">_xlfn.IFS(R5090=0,"None",R5090&lt;3,"Low",R5090&lt;6,"Medium",R5090&lt;=10,"High")</f>
        <v>High</v>
      </c>
      <c r="T5090" t="str" cm="1">
        <f t="array" ref="T5090">_xlfn.IFS(M5090&lt;=20,"Low",M5090&lt;=50,"Medium",M5090&lt;=90,"High")</f>
        <v>Medium</v>
      </c>
      <c r="U5090" s="33">
        <f>Datos_Limpios[[#This Row],[Number of Complaints or Support]]/Datos_Limpios[[#This Row],[Account Length (in months)]]</f>
        <v>1.4285714285714286</v>
      </c>
      <c r="V5090" t="str" cm="1">
        <f t="array" ref="V5090">_xlfn.IFS(H5090&lt;30,"Under 30",H5090&lt;66,"Middle Age",H5090&gt;=66,"Senior")</f>
        <v>Under 30</v>
      </c>
      <c r="W5090" t="s">
        <v>6823</v>
      </c>
    </row>
    <row r="5091" spans="1:23" x14ac:dyDescent="0.3">
      <c r="A5091" t="s">
        <v>5188</v>
      </c>
      <c r="B5091" t="s">
        <v>23</v>
      </c>
      <c r="C5091">
        <v>13</v>
      </c>
      <c r="D5091">
        <v>0</v>
      </c>
      <c r="E5091" t="s">
        <v>23</v>
      </c>
      <c r="F5091" t="s">
        <v>29</v>
      </c>
      <c r="G5091" t="s">
        <v>19</v>
      </c>
      <c r="H5091">
        <v>30</v>
      </c>
      <c r="I5091" t="s">
        <v>17</v>
      </c>
      <c r="J5091">
        <v>0</v>
      </c>
      <c r="K5091" t="s">
        <v>20</v>
      </c>
      <c r="L5091" t="s">
        <v>6792</v>
      </c>
      <c r="M5091">
        <v>57</v>
      </c>
      <c r="N5091" t="s">
        <v>27</v>
      </c>
      <c r="O5091" t="s">
        <v>125</v>
      </c>
      <c r="P5091" s="32">
        <v>44687</v>
      </c>
      <c r="Q5091" s="1">
        <v>51.555018064403093</v>
      </c>
      <c r="R5091">
        <v>0</v>
      </c>
      <c r="S5091" t="str" cm="1">
        <f t="array" ref="S5091">_xlfn.IFS(R5091=0,"None",R5091&lt;3,"Low",R5091&lt;6,"Medium",R5091&lt;=10,"High")</f>
        <v>None</v>
      </c>
      <c r="T5091" t="str" cm="1">
        <f t="array" ref="T5091">_xlfn.IFS(M5091&lt;=20,"Low",M5091&lt;=50,"Medium",M5091&lt;=90,"High")</f>
        <v>High</v>
      </c>
      <c r="U5091" s="33">
        <f>Datos_Limpios[[#This Row],[Number of Complaints or Support]]/Datos_Limpios[[#This Row],[Account Length (in months)]]</f>
        <v>0</v>
      </c>
      <c r="V5091" t="str" cm="1">
        <f t="array" ref="V5091">_xlfn.IFS(H5091&lt;30,"Under 30",H5091&lt;66,"Middle Age",H5091&gt;=66,"Senior")</f>
        <v>Middle Age</v>
      </c>
      <c r="W5091" t="s">
        <v>6825</v>
      </c>
    </row>
    <row r="5092" spans="1:23" x14ac:dyDescent="0.3">
      <c r="A5092" t="s">
        <v>5189</v>
      </c>
      <c r="B5092" t="s">
        <v>23</v>
      </c>
      <c r="C5092">
        <v>5</v>
      </c>
      <c r="D5092">
        <v>2</v>
      </c>
      <c r="E5092" t="s">
        <v>17</v>
      </c>
      <c r="F5092" t="s">
        <v>42</v>
      </c>
      <c r="G5092" t="s">
        <v>19</v>
      </c>
      <c r="H5092">
        <v>61</v>
      </c>
      <c r="I5092" t="s">
        <v>17</v>
      </c>
      <c r="J5092">
        <v>0</v>
      </c>
      <c r="K5092" t="s">
        <v>20</v>
      </c>
      <c r="L5092" t="s">
        <v>6791</v>
      </c>
      <c r="M5092">
        <v>8</v>
      </c>
      <c r="N5092" t="s">
        <v>76</v>
      </c>
      <c r="O5092" t="s">
        <v>217</v>
      </c>
      <c r="P5092" s="32">
        <v>44118</v>
      </c>
      <c r="Q5092" s="1">
        <v>8.9663103123654082</v>
      </c>
      <c r="R5092">
        <v>0</v>
      </c>
      <c r="S5092" t="str" cm="1">
        <f t="array" ref="S5092">_xlfn.IFS(R5092=0,"None",R5092&lt;3,"Low",R5092&lt;6,"Medium",R5092&lt;=10,"High")</f>
        <v>None</v>
      </c>
      <c r="T5092" t="str" cm="1">
        <f t="array" ref="T5092">_xlfn.IFS(M5092&lt;=20,"Low",M5092&lt;=50,"Medium",M5092&lt;=90,"High")</f>
        <v>Low</v>
      </c>
      <c r="U5092" s="33">
        <f>Datos_Limpios[[#This Row],[Number of Complaints or Support]]/Datos_Limpios[[#This Row],[Account Length (in months)]]</f>
        <v>0</v>
      </c>
      <c r="V5092" t="str" cm="1">
        <f t="array" ref="V5092">_xlfn.IFS(H5092&lt;30,"Under 30",H5092&lt;66,"Middle Age",H5092&gt;=66,"Senior")</f>
        <v>Middle Age</v>
      </c>
      <c r="W5092" t="s">
        <v>6823</v>
      </c>
    </row>
    <row r="5093" spans="1:23" x14ac:dyDescent="0.3">
      <c r="A5093" t="s">
        <v>5190</v>
      </c>
      <c r="B5093" t="s">
        <v>17</v>
      </c>
      <c r="C5093">
        <v>19</v>
      </c>
      <c r="D5093">
        <v>0</v>
      </c>
      <c r="E5093" t="s">
        <v>17</v>
      </c>
      <c r="F5093" t="s">
        <v>49</v>
      </c>
      <c r="G5093" t="s">
        <v>19</v>
      </c>
      <c r="H5093">
        <v>22</v>
      </c>
      <c r="I5093" t="s">
        <v>23</v>
      </c>
      <c r="J5093">
        <v>2</v>
      </c>
      <c r="K5093" t="s">
        <v>32</v>
      </c>
      <c r="L5093" t="s">
        <v>6791</v>
      </c>
      <c r="M5093">
        <v>9</v>
      </c>
      <c r="P5093" s="32">
        <v>43904</v>
      </c>
      <c r="Q5093" s="1">
        <v>9.5318024361286007</v>
      </c>
      <c r="R5093">
        <v>7</v>
      </c>
      <c r="S5093" t="str" cm="1">
        <f t="array" ref="S5093">_xlfn.IFS(R5093=0,"None",R5093&lt;3,"Low",R5093&lt;6,"Medium",R5093&lt;=10,"High")</f>
        <v>High</v>
      </c>
      <c r="T5093" t="str" cm="1">
        <f t="array" ref="T5093">_xlfn.IFS(M5093&lt;=20,"Low",M5093&lt;=50,"Medium",M5093&lt;=90,"High")</f>
        <v>Low</v>
      </c>
      <c r="U5093" s="33">
        <f>Datos_Limpios[[#This Row],[Number of Complaints or Support]]/Datos_Limpios[[#This Row],[Account Length (in months)]]</f>
        <v>0.36842105263157893</v>
      </c>
      <c r="V5093" t="str" cm="1">
        <f t="array" ref="V5093">_xlfn.IFS(H5093&lt;30,"Under 30",H5093&lt;66,"Middle Age",H5093&gt;=66,"Senior")</f>
        <v>Under 30</v>
      </c>
      <c r="W5093" t="s">
        <v>6825</v>
      </c>
    </row>
    <row r="5094" spans="1:23" x14ac:dyDescent="0.3">
      <c r="A5094" t="s">
        <v>5191</v>
      </c>
      <c r="B5094" t="s">
        <v>17</v>
      </c>
      <c r="C5094">
        <v>59</v>
      </c>
      <c r="D5094">
        <v>0</v>
      </c>
      <c r="E5094" t="s">
        <v>23</v>
      </c>
      <c r="F5094" t="s">
        <v>26</v>
      </c>
      <c r="G5094" t="s">
        <v>6790</v>
      </c>
      <c r="H5094">
        <v>38</v>
      </c>
      <c r="I5094" t="s">
        <v>23</v>
      </c>
      <c r="J5094">
        <v>3</v>
      </c>
      <c r="K5094" t="s">
        <v>32</v>
      </c>
      <c r="L5094" t="s">
        <v>6792</v>
      </c>
      <c r="M5094">
        <v>31</v>
      </c>
      <c r="P5094" s="32">
        <v>43901</v>
      </c>
      <c r="Q5094" s="1">
        <v>35.652956705324193</v>
      </c>
      <c r="R5094">
        <v>0</v>
      </c>
      <c r="S5094" t="str" cm="1">
        <f t="array" ref="S5094">_xlfn.IFS(R5094=0,"None",R5094&lt;3,"Low",R5094&lt;6,"Medium",R5094&lt;=10,"High")</f>
        <v>None</v>
      </c>
      <c r="T5094" t="str" cm="1">
        <f t="array" ref="T5094">_xlfn.IFS(M5094&lt;=20,"Low",M5094&lt;=50,"Medium",M5094&lt;=90,"High")</f>
        <v>Medium</v>
      </c>
      <c r="U5094" s="33">
        <f>Datos_Limpios[[#This Row],[Number of Complaints or Support]]/Datos_Limpios[[#This Row],[Account Length (in months)]]</f>
        <v>0</v>
      </c>
      <c r="V5094" t="str" cm="1">
        <f t="array" ref="V5094">_xlfn.IFS(H5094&lt;30,"Under 30",H5094&lt;66,"Middle Age",H5094&gt;=66,"Senior")</f>
        <v>Middle Age</v>
      </c>
      <c r="W5094" t="s">
        <v>6824</v>
      </c>
    </row>
    <row r="5095" spans="1:23" x14ac:dyDescent="0.3">
      <c r="A5095" t="s">
        <v>5192</v>
      </c>
      <c r="B5095" t="s">
        <v>23</v>
      </c>
      <c r="C5095">
        <v>55</v>
      </c>
      <c r="D5095">
        <v>1</v>
      </c>
      <c r="E5095" t="s">
        <v>17</v>
      </c>
      <c r="F5095" t="s">
        <v>79</v>
      </c>
      <c r="G5095" t="s">
        <v>19</v>
      </c>
      <c r="H5095">
        <v>70</v>
      </c>
      <c r="I5095" t="s">
        <v>17</v>
      </c>
      <c r="J5095">
        <v>0</v>
      </c>
      <c r="K5095" t="s">
        <v>24</v>
      </c>
      <c r="L5095" t="s">
        <v>6792</v>
      </c>
      <c r="M5095">
        <v>59</v>
      </c>
      <c r="N5095" t="s">
        <v>27</v>
      </c>
      <c r="O5095" t="s">
        <v>164</v>
      </c>
      <c r="P5095" s="32">
        <v>44990</v>
      </c>
      <c r="Q5095" s="1">
        <v>57.355308059405068</v>
      </c>
      <c r="R5095">
        <v>6</v>
      </c>
      <c r="S5095" t="str" cm="1">
        <f t="array" ref="S5095">_xlfn.IFS(R5095=0,"None",R5095&lt;3,"Low",R5095&lt;6,"Medium",R5095&lt;=10,"High")</f>
        <v>High</v>
      </c>
      <c r="T5095" t="str" cm="1">
        <f t="array" ref="T5095">_xlfn.IFS(M5095&lt;=20,"Low",M5095&lt;=50,"Medium",M5095&lt;=90,"High")</f>
        <v>High</v>
      </c>
      <c r="U5095" s="33">
        <f>Datos_Limpios[[#This Row],[Number of Complaints or Support]]/Datos_Limpios[[#This Row],[Account Length (in months)]]</f>
        <v>0.10909090909090909</v>
      </c>
      <c r="V5095" t="str" cm="1">
        <f t="array" ref="V5095">_xlfn.IFS(H5095&lt;30,"Under 30",H5095&lt;66,"Middle Age",H5095&gt;=66,"Senior")</f>
        <v>Senior</v>
      </c>
      <c r="W5095" t="s">
        <v>6826</v>
      </c>
    </row>
    <row r="5096" spans="1:23" x14ac:dyDescent="0.3">
      <c r="A5096" t="s">
        <v>5193</v>
      </c>
      <c r="B5096" t="s">
        <v>17</v>
      </c>
      <c r="C5096">
        <v>62</v>
      </c>
      <c r="D5096">
        <v>0</v>
      </c>
      <c r="E5096" t="s">
        <v>23</v>
      </c>
      <c r="F5096" t="s">
        <v>90</v>
      </c>
      <c r="G5096" t="s">
        <v>19</v>
      </c>
      <c r="H5096">
        <v>58</v>
      </c>
      <c r="I5096" t="s">
        <v>17</v>
      </c>
      <c r="J5096">
        <v>0</v>
      </c>
      <c r="K5096" t="s">
        <v>20</v>
      </c>
      <c r="L5096" t="s">
        <v>6792</v>
      </c>
      <c r="M5096">
        <v>36</v>
      </c>
      <c r="P5096" s="32">
        <v>44512</v>
      </c>
      <c r="Q5096" s="1">
        <v>33.213046940159558</v>
      </c>
      <c r="R5096">
        <v>9</v>
      </c>
      <c r="S5096" t="str" cm="1">
        <f t="array" ref="S5096">_xlfn.IFS(R5096=0,"None",R5096&lt;3,"Low",R5096&lt;6,"Medium",R5096&lt;=10,"High")</f>
        <v>High</v>
      </c>
      <c r="T5096" t="str" cm="1">
        <f t="array" ref="T5096">_xlfn.IFS(M5096&lt;=20,"Low",M5096&lt;=50,"Medium",M5096&lt;=90,"High")</f>
        <v>Medium</v>
      </c>
      <c r="U5096" s="33">
        <f>Datos_Limpios[[#This Row],[Number of Complaints or Support]]/Datos_Limpios[[#This Row],[Account Length (in months)]]</f>
        <v>0.14516129032258066</v>
      </c>
      <c r="V5096" t="str" cm="1">
        <f t="array" ref="V5096">_xlfn.IFS(H5096&lt;30,"Under 30",H5096&lt;66,"Middle Age",H5096&gt;=66,"Senior")</f>
        <v>Middle Age</v>
      </c>
      <c r="W5096" t="s">
        <v>6823</v>
      </c>
    </row>
    <row r="5097" spans="1:23" x14ac:dyDescent="0.3">
      <c r="A5097" t="s">
        <v>5194</v>
      </c>
      <c r="B5097" t="s">
        <v>17</v>
      </c>
      <c r="C5097">
        <v>7</v>
      </c>
      <c r="D5097">
        <v>0</v>
      </c>
      <c r="E5097" t="s">
        <v>23</v>
      </c>
      <c r="F5097" t="s">
        <v>101</v>
      </c>
      <c r="G5097" t="s">
        <v>6790</v>
      </c>
      <c r="H5097">
        <v>26</v>
      </c>
      <c r="I5097" t="s">
        <v>17</v>
      </c>
      <c r="J5097">
        <v>0</v>
      </c>
      <c r="K5097" t="s">
        <v>32</v>
      </c>
      <c r="L5097" t="s">
        <v>6791</v>
      </c>
      <c r="M5097">
        <v>24</v>
      </c>
      <c r="P5097" s="32">
        <v>44340</v>
      </c>
      <c r="Q5097" s="1">
        <v>21.53150124666152</v>
      </c>
      <c r="R5097">
        <v>7</v>
      </c>
      <c r="S5097" t="str" cm="1">
        <f t="array" ref="S5097">_xlfn.IFS(R5097=0,"None",R5097&lt;3,"Low",R5097&lt;6,"Medium",R5097&lt;=10,"High")</f>
        <v>High</v>
      </c>
      <c r="T5097" t="str" cm="1">
        <f t="array" ref="T5097">_xlfn.IFS(M5097&lt;=20,"Low",M5097&lt;=50,"Medium",M5097&lt;=90,"High")</f>
        <v>Medium</v>
      </c>
      <c r="U5097" s="33">
        <f>Datos_Limpios[[#This Row],[Number of Complaints or Support]]/Datos_Limpios[[#This Row],[Account Length (in months)]]</f>
        <v>1</v>
      </c>
      <c r="V5097" t="str" cm="1">
        <f t="array" ref="V5097">_xlfn.IFS(H5097&lt;30,"Under 30",H5097&lt;66,"Middle Age",H5097&gt;=66,"Senior")</f>
        <v>Under 30</v>
      </c>
      <c r="W5097" t="s">
        <v>6826</v>
      </c>
    </row>
    <row r="5098" spans="1:23" x14ac:dyDescent="0.3">
      <c r="A5098" t="s">
        <v>5195</v>
      </c>
      <c r="B5098" t="s">
        <v>17</v>
      </c>
      <c r="C5098">
        <v>3</v>
      </c>
      <c r="D5098">
        <v>0</v>
      </c>
      <c r="E5098" t="s">
        <v>17</v>
      </c>
      <c r="F5098" t="s">
        <v>130</v>
      </c>
      <c r="G5098" t="s">
        <v>19</v>
      </c>
      <c r="H5098">
        <v>55</v>
      </c>
      <c r="I5098" t="s">
        <v>23</v>
      </c>
      <c r="J5098">
        <v>4</v>
      </c>
      <c r="K5098" t="s">
        <v>20</v>
      </c>
      <c r="L5098" t="s">
        <v>6792</v>
      </c>
      <c r="M5098">
        <v>31</v>
      </c>
      <c r="P5098" s="32">
        <v>44866</v>
      </c>
      <c r="Q5098" s="1">
        <v>30.80972543329591</v>
      </c>
      <c r="R5098">
        <v>5</v>
      </c>
      <c r="S5098" t="str" cm="1">
        <f t="array" ref="S5098">_xlfn.IFS(R5098=0,"None",R5098&lt;3,"Low",R5098&lt;6,"Medium",R5098&lt;=10,"High")</f>
        <v>Medium</v>
      </c>
      <c r="T5098" t="str" cm="1">
        <f t="array" ref="T5098">_xlfn.IFS(M5098&lt;=20,"Low",M5098&lt;=50,"Medium",M5098&lt;=90,"High")</f>
        <v>Medium</v>
      </c>
      <c r="U5098" s="33">
        <f>Datos_Limpios[[#This Row],[Number of Complaints or Support]]/Datos_Limpios[[#This Row],[Account Length (in months)]]</f>
        <v>1.6666666666666667</v>
      </c>
      <c r="V5098" t="str" cm="1">
        <f t="array" ref="V5098">_xlfn.IFS(H5098&lt;30,"Under 30",H5098&lt;66,"Middle Age",H5098&gt;=66,"Senior")</f>
        <v>Middle Age</v>
      </c>
      <c r="W5098" t="s">
        <v>6825</v>
      </c>
    </row>
    <row r="5099" spans="1:23" x14ac:dyDescent="0.3">
      <c r="A5099" t="s">
        <v>5196</v>
      </c>
      <c r="B5099" t="s">
        <v>17</v>
      </c>
      <c r="C5099">
        <v>43</v>
      </c>
      <c r="D5099">
        <v>0</v>
      </c>
      <c r="E5099" t="s">
        <v>23</v>
      </c>
      <c r="F5099" t="s">
        <v>79</v>
      </c>
      <c r="G5099" t="s">
        <v>19</v>
      </c>
      <c r="H5099">
        <v>80</v>
      </c>
      <c r="I5099" t="s">
        <v>17</v>
      </c>
      <c r="J5099">
        <v>0</v>
      </c>
      <c r="K5099" t="s">
        <v>32</v>
      </c>
      <c r="L5099" t="s">
        <v>6792</v>
      </c>
      <c r="M5099">
        <v>69</v>
      </c>
      <c r="P5099" s="32">
        <v>44550</v>
      </c>
      <c r="Q5099" s="1">
        <v>79.965955189927826</v>
      </c>
      <c r="R5099">
        <v>9</v>
      </c>
      <c r="S5099" t="str" cm="1">
        <f t="array" ref="S5099">_xlfn.IFS(R5099=0,"None",R5099&lt;3,"Low",R5099&lt;6,"Medium",R5099&lt;=10,"High")</f>
        <v>High</v>
      </c>
      <c r="T5099" t="str" cm="1">
        <f t="array" ref="T5099">_xlfn.IFS(M5099&lt;=20,"Low",M5099&lt;=50,"Medium",M5099&lt;=90,"High")</f>
        <v>High</v>
      </c>
      <c r="U5099" s="33">
        <f>Datos_Limpios[[#This Row],[Number of Complaints or Support]]/Datos_Limpios[[#This Row],[Account Length (in months)]]</f>
        <v>0.20930232558139536</v>
      </c>
      <c r="V5099" t="str" cm="1">
        <f t="array" ref="V5099">_xlfn.IFS(H5099&lt;30,"Under 30",H5099&lt;66,"Middle Age",H5099&gt;=66,"Senior")</f>
        <v>Senior</v>
      </c>
      <c r="W5099" t="s">
        <v>6826</v>
      </c>
    </row>
    <row r="5100" spans="1:23" x14ac:dyDescent="0.3">
      <c r="A5100" t="s">
        <v>5197</v>
      </c>
      <c r="B5100" t="s">
        <v>17</v>
      </c>
      <c r="C5100">
        <v>54</v>
      </c>
      <c r="D5100">
        <v>0</v>
      </c>
      <c r="E5100" t="s">
        <v>23</v>
      </c>
      <c r="F5100" t="s">
        <v>202</v>
      </c>
      <c r="G5100" t="s">
        <v>19</v>
      </c>
      <c r="H5100">
        <v>21</v>
      </c>
      <c r="I5100" t="s">
        <v>17</v>
      </c>
      <c r="J5100">
        <v>0</v>
      </c>
      <c r="K5100" t="s">
        <v>24</v>
      </c>
      <c r="L5100" t="s">
        <v>6791</v>
      </c>
      <c r="M5100">
        <v>50</v>
      </c>
      <c r="P5100" s="32">
        <v>45098</v>
      </c>
      <c r="Q5100" s="1">
        <v>50.313861692890377</v>
      </c>
      <c r="R5100">
        <v>8</v>
      </c>
      <c r="S5100" t="str" cm="1">
        <f t="array" ref="S5100">_xlfn.IFS(R5100=0,"None",R5100&lt;3,"Low",R5100&lt;6,"Medium",R5100&lt;=10,"High")</f>
        <v>High</v>
      </c>
      <c r="T5100" t="str" cm="1">
        <f t="array" ref="T5100">_xlfn.IFS(M5100&lt;=20,"Low",M5100&lt;=50,"Medium",M5100&lt;=90,"High")</f>
        <v>Medium</v>
      </c>
      <c r="U5100" s="33">
        <f>Datos_Limpios[[#This Row],[Number of Complaints or Support]]/Datos_Limpios[[#This Row],[Account Length (in months)]]</f>
        <v>0.14814814814814814</v>
      </c>
      <c r="V5100" t="str" cm="1">
        <f t="array" ref="V5100">_xlfn.IFS(H5100&lt;30,"Under 30",H5100&lt;66,"Middle Age",H5100&gt;=66,"Senior")</f>
        <v>Under 30</v>
      </c>
      <c r="W5100" t="s">
        <v>6825</v>
      </c>
    </row>
    <row r="5101" spans="1:23" x14ac:dyDescent="0.3">
      <c r="A5101" t="s">
        <v>5198</v>
      </c>
      <c r="B5101" t="s">
        <v>23</v>
      </c>
      <c r="C5101">
        <v>67</v>
      </c>
      <c r="D5101">
        <v>5</v>
      </c>
      <c r="E5101" t="s">
        <v>23</v>
      </c>
      <c r="F5101" t="s">
        <v>31</v>
      </c>
      <c r="G5101" t="s">
        <v>19</v>
      </c>
      <c r="H5101">
        <v>44</v>
      </c>
      <c r="I5101" t="s">
        <v>17</v>
      </c>
      <c r="J5101">
        <v>0</v>
      </c>
      <c r="K5101" t="s">
        <v>24</v>
      </c>
      <c r="L5101" t="s">
        <v>6791</v>
      </c>
      <c r="M5101">
        <v>32</v>
      </c>
      <c r="N5101" t="s">
        <v>76</v>
      </c>
      <c r="O5101" t="s">
        <v>217</v>
      </c>
      <c r="P5101" s="32">
        <v>44260</v>
      </c>
      <c r="Q5101" s="1">
        <v>31.367219847247199</v>
      </c>
      <c r="R5101">
        <v>7</v>
      </c>
      <c r="S5101" t="str" cm="1">
        <f t="array" ref="S5101">_xlfn.IFS(R5101=0,"None",R5101&lt;3,"Low",R5101&lt;6,"Medium",R5101&lt;=10,"High")</f>
        <v>High</v>
      </c>
      <c r="T5101" t="str" cm="1">
        <f t="array" ref="T5101">_xlfn.IFS(M5101&lt;=20,"Low",M5101&lt;=50,"Medium",M5101&lt;=90,"High")</f>
        <v>Medium</v>
      </c>
      <c r="U5101" s="33">
        <f>Datos_Limpios[[#This Row],[Number of Complaints or Support]]/Datos_Limpios[[#This Row],[Account Length (in months)]]</f>
        <v>0.1044776119402985</v>
      </c>
      <c r="V5101" t="str" cm="1">
        <f t="array" ref="V5101">_xlfn.IFS(H5101&lt;30,"Under 30",H5101&lt;66,"Middle Age",H5101&gt;=66,"Senior")</f>
        <v>Middle Age</v>
      </c>
      <c r="W5101" t="s">
        <v>6826</v>
      </c>
    </row>
    <row r="5102" spans="1:23" x14ac:dyDescent="0.3">
      <c r="A5102" t="s">
        <v>5199</v>
      </c>
      <c r="B5102" t="s">
        <v>17</v>
      </c>
      <c r="C5102">
        <v>44</v>
      </c>
      <c r="D5102">
        <v>0</v>
      </c>
      <c r="E5102" t="s">
        <v>23</v>
      </c>
      <c r="F5102" t="s">
        <v>79</v>
      </c>
      <c r="G5102" t="s">
        <v>19</v>
      </c>
      <c r="H5102">
        <v>73</v>
      </c>
      <c r="I5102" t="s">
        <v>17</v>
      </c>
      <c r="J5102">
        <v>0</v>
      </c>
      <c r="K5102" t="s">
        <v>20</v>
      </c>
      <c r="L5102" t="s">
        <v>6792</v>
      </c>
      <c r="M5102">
        <v>51</v>
      </c>
      <c r="P5102" s="32">
        <v>44955</v>
      </c>
      <c r="Q5102" s="1">
        <v>51.863858840442212</v>
      </c>
      <c r="R5102">
        <v>3</v>
      </c>
      <c r="S5102" t="str" cm="1">
        <f t="array" ref="S5102">_xlfn.IFS(R5102=0,"None",R5102&lt;3,"Low",R5102&lt;6,"Medium",R5102&lt;=10,"High")</f>
        <v>Medium</v>
      </c>
      <c r="T5102" t="str" cm="1">
        <f t="array" ref="T5102">_xlfn.IFS(M5102&lt;=20,"Low",M5102&lt;=50,"Medium",M5102&lt;=90,"High")</f>
        <v>High</v>
      </c>
      <c r="U5102" s="33">
        <f>Datos_Limpios[[#This Row],[Number of Complaints or Support]]/Datos_Limpios[[#This Row],[Account Length (in months)]]</f>
        <v>6.8181818181818177E-2</v>
      </c>
      <c r="V5102" t="str" cm="1">
        <f t="array" ref="V5102">_xlfn.IFS(H5102&lt;30,"Under 30",H5102&lt;66,"Middle Age",H5102&gt;=66,"Senior")</f>
        <v>Senior</v>
      </c>
      <c r="W5102" t="s">
        <v>6826</v>
      </c>
    </row>
    <row r="5103" spans="1:23" x14ac:dyDescent="0.3">
      <c r="A5103" t="s">
        <v>5200</v>
      </c>
      <c r="B5103" t="s">
        <v>17</v>
      </c>
      <c r="C5103">
        <v>26</v>
      </c>
      <c r="D5103">
        <v>0</v>
      </c>
      <c r="E5103" t="s">
        <v>23</v>
      </c>
      <c r="F5103" t="s">
        <v>196</v>
      </c>
      <c r="G5103" t="s">
        <v>19</v>
      </c>
      <c r="H5103">
        <v>28</v>
      </c>
      <c r="I5103" t="s">
        <v>17</v>
      </c>
      <c r="J5103">
        <v>0</v>
      </c>
      <c r="K5103" t="s">
        <v>20</v>
      </c>
      <c r="L5103" t="s">
        <v>6791</v>
      </c>
      <c r="M5103">
        <v>38</v>
      </c>
      <c r="P5103" s="32">
        <v>44049</v>
      </c>
      <c r="Q5103" s="1">
        <v>37.709877948241513</v>
      </c>
      <c r="R5103">
        <v>0</v>
      </c>
      <c r="S5103" t="str" cm="1">
        <f t="array" ref="S5103">_xlfn.IFS(R5103=0,"None",R5103&lt;3,"Low",R5103&lt;6,"Medium",R5103&lt;=10,"High")</f>
        <v>None</v>
      </c>
      <c r="T5103" t="str" cm="1">
        <f t="array" ref="T5103">_xlfn.IFS(M5103&lt;=20,"Low",M5103&lt;=50,"Medium",M5103&lt;=90,"High")</f>
        <v>Medium</v>
      </c>
      <c r="U5103" s="33">
        <f>Datos_Limpios[[#This Row],[Number of Complaints or Support]]/Datos_Limpios[[#This Row],[Account Length (in months)]]</f>
        <v>0</v>
      </c>
      <c r="V5103" t="str" cm="1">
        <f t="array" ref="V5103">_xlfn.IFS(H5103&lt;30,"Under 30",H5103&lt;66,"Middle Age",H5103&gt;=66,"Senior")</f>
        <v>Under 30</v>
      </c>
      <c r="W5103" t="s">
        <v>6826</v>
      </c>
    </row>
    <row r="5104" spans="1:23" x14ac:dyDescent="0.3">
      <c r="A5104" t="s">
        <v>5201</v>
      </c>
      <c r="B5104" t="s">
        <v>23</v>
      </c>
      <c r="C5104">
        <v>6</v>
      </c>
      <c r="D5104">
        <v>0</v>
      </c>
      <c r="E5104" t="s">
        <v>23</v>
      </c>
      <c r="F5104" t="s">
        <v>142</v>
      </c>
      <c r="G5104" t="s">
        <v>19</v>
      </c>
      <c r="H5104">
        <v>57</v>
      </c>
      <c r="I5104" t="s">
        <v>17</v>
      </c>
      <c r="J5104">
        <v>0</v>
      </c>
      <c r="K5104" t="s">
        <v>20</v>
      </c>
      <c r="L5104" t="s">
        <v>6792</v>
      </c>
      <c r="M5104">
        <v>20</v>
      </c>
      <c r="N5104" t="s">
        <v>27</v>
      </c>
      <c r="O5104" t="s">
        <v>108</v>
      </c>
      <c r="P5104" s="32">
        <v>43982</v>
      </c>
      <c r="Q5104" s="1">
        <v>17.795486184166251</v>
      </c>
      <c r="R5104">
        <v>9</v>
      </c>
      <c r="S5104" t="str" cm="1">
        <f t="array" ref="S5104">_xlfn.IFS(R5104=0,"None",R5104&lt;3,"Low",R5104&lt;6,"Medium",R5104&lt;=10,"High")</f>
        <v>High</v>
      </c>
      <c r="T5104" t="str" cm="1">
        <f t="array" ref="T5104">_xlfn.IFS(M5104&lt;=20,"Low",M5104&lt;=50,"Medium",M5104&lt;=90,"High")</f>
        <v>Low</v>
      </c>
      <c r="U5104" s="33">
        <f>Datos_Limpios[[#This Row],[Number of Complaints or Support]]/Datos_Limpios[[#This Row],[Account Length (in months)]]</f>
        <v>1.5</v>
      </c>
      <c r="V5104" t="str" cm="1">
        <f t="array" ref="V5104">_xlfn.IFS(H5104&lt;30,"Under 30",H5104&lt;66,"Middle Age",H5104&gt;=66,"Senior")</f>
        <v>Middle Age</v>
      </c>
      <c r="W5104" t="s">
        <v>6823</v>
      </c>
    </row>
    <row r="5105" spans="1:23" x14ac:dyDescent="0.3">
      <c r="A5105" t="s">
        <v>5202</v>
      </c>
      <c r="B5105" t="s">
        <v>17</v>
      </c>
      <c r="C5105">
        <v>44</v>
      </c>
      <c r="D5105">
        <v>0</v>
      </c>
      <c r="E5105" t="s">
        <v>17</v>
      </c>
      <c r="F5105" t="s">
        <v>350</v>
      </c>
      <c r="G5105" t="s">
        <v>6790</v>
      </c>
      <c r="H5105">
        <v>42</v>
      </c>
      <c r="I5105" t="s">
        <v>17</v>
      </c>
      <c r="J5105">
        <v>0</v>
      </c>
      <c r="K5105" t="s">
        <v>32</v>
      </c>
      <c r="L5105" t="s">
        <v>6791</v>
      </c>
      <c r="M5105">
        <v>10</v>
      </c>
      <c r="P5105" s="32">
        <v>44970</v>
      </c>
      <c r="Q5105" s="1">
        <v>11.2501450375798</v>
      </c>
      <c r="R5105">
        <v>8</v>
      </c>
      <c r="S5105" t="str" cm="1">
        <f t="array" ref="S5105">_xlfn.IFS(R5105=0,"None",R5105&lt;3,"Low",R5105&lt;6,"Medium",R5105&lt;=10,"High")</f>
        <v>High</v>
      </c>
      <c r="T5105" t="str" cm="1">
        <f t="array" ref="T5105">_xlfn.IFS(M5105&lt;=20,"Low",M5105&lt;=50,"Medium",M5105&lt;=90,"High")</f>
        <v>Low</v>
      </c>
      <c r="U5105" s="33">
        <f>Datos_Limpios[[#This Row],[Number of Complaints or Support]]/Datos_Limpios[[#This Row],[Account Length (in months)]]</f>
        <v>0.18181818181818182</v>
      </c>
      <c r="V5105" t="str" cm="1">
        <f t="array" ref="V5105">_xlfn.IFS(H5105&lt;30,"Under 30",H5105&lt;66,"Middle Age",H5105&gt;=66,"Senior")</f>
        <v>Middle Age</v>
      </c>
      <c r="W5105" t="s">
        <v>6823</v>
      </c>
    </row>
    <row r="5106" spans="1:23" x14ac:dyDescent="0.3">
      <c r="A5106" t="s">
        <v>5203</v>
      </c>
      <c r="B5106" t="s">
        <v>17</v>
      </c>
      <c r="C5106">
        <v>39</v>
      </c>
      <c r="D5106">
        <v>0</v>
      </c>
      <c r="E5106" t="s">
        <v>17</v>
      </c>
      <c r="F5106" t="s">
        <v>138</v>
      </c>
      <c r="G5106" t="s">
        <v>6790</v>
      </c>
      <c r="H5106">
        <v>68</v>
      </c>
      <c r="I5106" t="s">
        <v>23</v>
      </c>
      <c r="J5106">
        <v>3</v>
      </c>
      <c r="K5106" t="s">
        <v>32</v>
      </c>
      <c r="L5106" t="s">
        <v>6791</v>
      </c>
      <c r="M5106">
        <v>7</v>
      </c>
      <c r="P5106" s="32">
        <v>45108</v>
      </c>
      <c r="Q5106" s="1">
        <v>6.4144086475261286</v>
      </c>
      <c r="R5106">
        <v>10</v>
      </c>
      <c r="S5106" t="str" cm="1">
        <f t="array" ref="S5106">_xlfn.IFS(R5106=0,"None",R5106&lt;3,"Low",R5106&lt;6,"Medium",R5106&lt;=10,"High")</f>
        <v>High</v>
      </c>
      <c r="T5106" t="str" cm="1">
        <f t="array" ref="T5106">_xlfn.IFS(M5106&lt;=20,"Low",M5106&lt;=50,"Medium",M5106&lt;=90,"High")</f>
        <v>Low</v>
      </c>
      <c r="U5106" s="33">
        <f>Datos_Limpios[[#This Row],[Number of Complaints or Support]]/Datos_Limpios[[#This Row],[Account Length (in months)]]</f>
        <v>0.25641025641025639</v>
      </c>
      <c r="V5106" t="str" cm="1">
        <f t="array" ref="V5106">_xlfn.IFS(H5106&lt;30,"Under 30",H5106&lt;66,"Middle Age",H5106&gt;=66,"Senior")</f>
        <v>Senior</v>
      </c>
      <c r="W5106" t="s">
        <v>6824</v>
      </c>
    </row>
    <row r="5107" spans="1:23" x14ac:dyDescent="0.3">
      <c r="A5107" t="s">
        <v>5204</v>
      </c>
      <c r="B5107" t="s">
        <v>23</v>
      </c>
      <c r="C5107">
        <v>21</v>
      </c>
      <c r="D5107">
        <v>0</v>
      </c>
      <c r="E5107" t="s">
        <v>23</v>
      </c>
      <c r="F5107" t="s">
        <v>205</v>
      </c>
      <c r="G5107" t="s">
        <v>6790</v>
      </c>
      <c r="H5107">
        <v>76</v>
      </c>
      <c r="I5107" t="s">
        <v>17</v>
      </c>
      <c r="J5107">
        <v>0</v>
      </c>
      <c r="K5107" t="s">
        <v>20</v>
      </c>
      <c r="L5107" t="s">
        <v>6792</v>
      </c>
      <c r="M5107">
        <v>47</v>
      </c>
      <c r="N5107" t="s">
        <v>91</v>
      </c>
      <c r="O5107" t="s">
        <v>92</v>
      </c>
      <c r="P5107" s="32">
        <v>45072</v>
      </c>
      <c r="Q5107" s="1">
        <v>47.491547228323867</v>
      </c>
      <c r="R5107">
        <v>7</v>
      </c>
      <c r="S5107" t="str" cm="1">
        <f t="array" ref="S5107">_xlfn.IFS(R5107=0,"None",R5107&lt;3,"Low",R5107&lt;6,"Medium",R5107&lt;=10,"High")</f>
        <v>High</v>
      </c>
      <c r="T5107" t="str" cm="1">
        <f t="array" ref="T5107">_xlfn.IFS(M5107&lt;=20,"Low",M5107&lt;=50,"Medium",M5107&lt;=90,"High")</f>
        <v>Medium</v>
      </c>
      <c r="U5107" s="33">
        <f>Datos_Limpios[[#This Row],[Number of Complaints or Support]]/Datos_Limpios[[#This Row],[Account Length (in months)]]</f>
        <v>0.33333333333333331</v>
      </c>
      <c r="V5107" t="str" cm="1">
        <f t="array" ref="V5107">_xlfn.IFS(H5107&lt;30,"Under 30",H5107&lt;66,"Middle Age",H5107&gt;=66,"Senior")</f>
        <v>Senior</v>
      </c>
      <c r="W5107" t="s">
        <v>6823</v>
      </c>
    </row>
    <row r="5108" spans="1:23" x14ac:dyDescent="0.3">
      <c r="A5108" t="s">
        <v>5205</v>
      </c>
      <c r="B5108" t="s">
        <v>23</v>
      </c>
      <c r="C5108">
        <v>4</v>
      </c>
      <c r="D5108">
        <v>0</v>
      </c>
      <c r="E5108" t="s">
        <v>17</v>
      </c>
      <c r="F5108" t="s">
        <v>140</v>
      </c>
      <c r="G5108" t="s">
        <v>6790</v>
      </c>
      <c r="H5108">
        <v>51</v>
      </c>
      <c r="I5108" t="s">
        <v>17</v>
      </c>
      <c r="J5108">
        <v>0</v>
      </c>
      <c r="K5108" t="s">
        <v>20</v>
      </c>
      <c r="L5108" t="s">
        <v>6792</v>
      </c>
      <c r="M5108">
        <v>44</v>
      </c>
      <c r="N5108" t="s">
        <v>91</v>
      </c>
      <c r="O5108" t="s">
        <v>92</v>
      </c>
      <c r="P5108" s="32">
        <v>44219</v>
      </c>
      <c r="Q5108" s="1">
        <v>50.429957473538281</v>
      </c>
      <c r="R5108">
        <v>4</v>
      </c>
      <c r="S5108" t="str" cm="1">
        <f t="array" ref="S5108">_xlfn.IFS(R5108=0,"None",R5108&lt;3,"Low",R5108&lt;6,"Medium",R5108&lt;=10,"High")</f>
        <v>Medium</v>
      </c>
      <c r="T5108" t="str" cm="1">
        <f t="array" ref="T5108">_xlfn.IFS(M5108&lt;=20,"Low",M5108&lt;=50,"Medium",M5108&lt;=90,"High")</f>
        <v>Medium</v>
      </c>
      <c r="U5108" s="33">
        <f>Datos_Limpios[[#This Row],[Number of Complaints or Support]]/Datos_Limpios[[#This Row],[Account Length (in months)]]</f>
        <v>1</v>
      </c>
      <c r="V5108" t="str" cm="1">
        <f t="array" ref="V5108">_xlfn.IFS(H5108&lt;30,"Under 30",H5108&lt;66,"Middle Age",H5108&gt;=66,"Senior")</f>
        <v>Middle Age</v>
      </c>
      <c r="W5108" t="s">
        <v>6826</v>
      </c>
    </row>
    <row r="5109" spans="1:23" x14ac:dyDescent="0.3">
      <c r="A5109" t="s">
        <v>5206</v>
      </c>
      <c r="B5109" t="s">
        <v>17</v>
      </c>
      <c r="C5109">
        <v>20</v>
      </c>
      <c r="D5109">
        <v>0</v>
      </c>
      <c r="E5109" t="s">
        <v>17</v>
      </c>
      <c r="F5109" t="s">
        <v>90</v>
      </c>
      <c r="G5109" t="s">
        <v>6790</v>
      </c>
      <c r="H5109">
        <v>44</v>
      </c>
      <c r="I5109" t="s">
        <v>23</v>
      </c>
      <c r="J5109">
        <v>5</v>
      </c>
      <c r="K5109" t="s">
        <v>32</v>
      </c>
      <c r="L5109" t="s">
        <v>6791</v>
      </c>
      <c r="M5109">
        <v>6</v>
      </c>
      <c r="P5109" s="32">
        <v>45095</v>
      </c>
      <c r="Q5109" s="1">
        <v>6.018634413949659</v>
      </c>
      <c r="R5109">
        <v>5</v>
      </c>
      <c r="S5109" t="str" cm="1">
        <f t="array" ref="S5109">_xlfn.IFS(R5109=0,"None",R5109&lt;3,"Low",R5109&lt;6,"Medium",R5109&lt;=10,"High")</f>
        <v>Medium</v>
      </c>
      <c r="T5109" t="str" cm="1">
        <f t="array" ref="T5109">_xlfn.IFS(M5109&lt;=20,"Low",M5109&lt;=50,"Medium",M5109&lt;=90,"High")</f>
        <v>Low</v>
      </c>
      <c r="U5109" s="33">
        <f>Datos_Limpios[[#This Row],[Number of Complaints or Support]]/Datos_Limpios[[#This Row],[Account Length (in months)]]</f>
        <v>0.25</v>
      </c>
      <c r="V5109" t="str" cm="1">
        <f t="array" ref="V5109">_xlfn.IFS(H5109&lt;30,"Under 30",H5109&lt;66,"Middle Age",H5109&gt;=66,"Senior")</f>
        <v>Middle Age</v>
      </c>
      <c r="W5109" t="s">
        <v>6823</v>
      </c>
    </row>
    <row r="5110" spans="1:23" x14ac:dyDescent="0.3">
      <c r="A5110" t="s">
        <v>5207</v>
      </c>
      <c r="B5110" t="s">
        <v>23</v>
      </c>
      <c r="C5110">
        <v>8</v>
      </c>
      <c r="D5110">
        <v>4</v>
      </c>
      <c r="E5110" t="s">
        <v>23</v>
      </c>
      <c r="F5110" t="s">
        <v>26</v>
      </c>
      <c r="G5110" t="s">
        <v>6790</v>
      </c>
      <c r="H5110">
        <v>59</v>
      </c>
      <c r="I5110" t="s">
        <v>23</v>
      </c>
      <c r="J5110">
        <v>5</v>
      </c>
      <c r="K5110" t="s">
        <v>20</v>
      </c>
      <c r="L5110" t="s">
        <v>6792</v>
      </c>
      <c r="M5110">
        <v>13</v>
      </c>
      <c r="N5110" t="s">
        <v>50</v>
      </c>
      <c r="O5110" t="s">
        <v>71</v>
      </c>
      <c r="P5110" s="32">
        <v>45180</v>
      </c>
      <c r="Q5110" s="1">
        <v>14.82259844439425</v>
      </c>
      <c r="R5110">
        <v>1</v>
      </c>
      <c r="S5110" t="str" cm="1">
        <f t="array" ref="S5110">_xlfn.IFS(R5110=0,"None",R5110&lt;3,"Low",R5110&lt;6,"Medium",R5110&lt;=10,"High")</f>
        <v>Low</v>
      </c>
      <c r="T5110" t="str" cm="1">
        <f t="array" ref="T5110">_xlfn.IFS(M5110&lt;=20,"Low",M5110&lt;=50,"Medium",M5110&lt;=90,"High")</f>
        <v>Low</v>
      </c>
      <c r="U5110" s="33">
        <f>Datos_Limpios[[#This Row],[Number of Complaints or Support]]/Datos_Limpios[[#This Row],[Account Length (in months)]]</f>
        <v>0.125</v>
      </c>
      <c r="V5110" t="str" cm="1">
        <f t="array" ref="V5110">_xlfn.IFS(H5110&lt;30,"Under 30",H5110&lt;66,"Middle Age",H5110&gt;=66,"Senior")</f>
        <v>Middle Age</v>
      </c>
      <c r="W5110" t="s">
        <v>6824</v>
      </c>
    </row>
    <row r="5111" spans="1:23" x14ac:dyDescent="0.3">
      <c r="A5111" t="s">
        <v>5208</v>
      </c>
      <c r="B5111" t="s">
        <v>17</v>
      </c>
      <c r="C5111">
        <v>33</v>
      </c>
      <c r="D5111">
        <v>0</v>
      </c>
      <c r="E5111" t="s">
        <v>23</v>
      </c>
      <c r="F5111" t="s">
        <v>179</v>
      </c>
      <c r="G5111" t="s">
        <v>6790</v>
      </c>
      <c r="H5111">
        <v>29</v>
      </c>
      <c r="I5111" t="s">
        <v>23</v>
      </c>
      <c r="J5111">
        <v>4</v>
      </c>
      <c r="K5111" t="s">
        <v>24</v>
      </c>
      <c r="L5111" t="s">
        <v>6792</v>
      </c>
      <c r="M5111">
        <v>28</v>
      </c>
      <c r="P5111" s="32">
        <v>44519</v>
      </c>
      <c r="Q5111" s="1">
        <v>22.756232079607361</v>
      </c>
      <c r="R5111">
        <v>8</v>
      </c>
      <c r="S5111" t="str" cm="1">
        <f t="array" ref="S5111">_xlfn.IFS(R5111=0,"None",R5111&lt;3,"Low",R5111&lt;6,"Medium",R5111&lt;=10,"High")</f>
        <v>High</v>
      </c>
      <c r="T5111" t="str" cm="1">
        <f t="array" ref="T5111">_xlfn.IFS(M5111&lt;=20,"Low",M5111&lt;=50,"Medium",M5111&lt;=90,"High")</f>
        <v>Medium</v>
      </c>
      <c r="U5111" s="33">
        <f>Datos_Limpios[[#This Row],[Number of Complaints or Support]]/Datos_Limpios[[#This Row],[Account Length (in months)]]</f>
        <v>0.24242424242424243</v>
      </c>
      <c r="V5111" t="str" cm="1">
        <f t="array" ref="V5111">_xlfn.IFS(H5111&lt;30,"Under 30",H5111&lt;66,"Middle Age",H5111&gt;=66,"Senior")</f>
        <v>Under 30</v>
      </c>
      <c r="W5111" t="s">
        <v>6826</v>
      </c>
    </row>
    <row r="5112" spans="1:23" x14ac:dyDescent="0.3">
      <c r="A5112" t="s">
        <v>5209</v>
      </c>
      <c r="B5112" t="s">
        <v>17</v>
      </c>
      <c r="C5112">
        <v>36</v>
      </c>
      <c r="D5112">
        <v>1</v>
      </c>
      <c r="E5112" t="s">
        <v>23</v>
      </c>
      <c r="F5112" t="s">
        <v>148</v>
      </c>
      <c r="G5112" t="s">
        <v>6790</v>
      </c>
      <c r="H5112">
        <v>48</v>
      </c>
      <c r="I5112" t="s">
        <v>17</v>
      </c>
      <c r="J5112">
        <v>0</v>
      </c>
      <c r="K5112" t="s">
        <v>20</v>
      </c>
      <c r="L5112" t="s">
        <v>6792</v>
      </c>
      <c r="M5112">
        <v>47</v>
      </c>
      <c r="P5112" s="32">
        <v>44647</v>
      </c>
      <c r="Q5112" s="1">
        <v>42.143622659855289</v>
      </c>
      <c r="R5112">
        <v>9</v>
      </c>
      <c r="S5112" t="str" cm="1">
        <f t="array" ref="S5112">_xlfn.IFS(R5112=0,"None",R5112&lt;3,"Low",R5112&lt;6,"Medium",R5112&lt;=10,"High")</f>
        <v>High</v>
      </c>
      <c r="T5112" t="str" cm="1">
        <f t="array" ref="T5112">_xlfn.IFS(M5112&lt;=20,"Low",M5112&lt;=50,"Medium",M5112&lt;=90,"High")</f>
        <v>Medium</v>
      </c>
      <c r="U5112" s="33">
        <f>Datos_Limpios[[#This Row],[Number of Complaints or Support]]/Datos_Limpios[[#This Row],[Account Length (in months)]]</f>
        <v>0.25</v>
      </c>
      <c r="V5112" t="str" cm="1">
        <f t="array" ref="V5112">_xlfn.IFS(H5112&lt;30,"Under 30",H5112&lt;66,"Middle Age",H5112&gt;=66,"Senior")</f>
        <v>Middle Age</v>
      </c>
      <c r="W5112" t="s">
        <v>6824</v>
      </c>
    </row>
    <row r="5113" spans="1:23" x14ac:dyDescent="0.3">
      <c r="A5113" t="s">
        <v>5210</v>
      </c>
      <c r="B5113" t="s">
        <v>23</v>
      </c>
      <c r="C5113">
        <v>3</v>
      </c>
      <c r="D5113">
        <v>1</v>
      </c>
      <c r="E5113" t="s">
        <v>17</v>
      </c>
      <c r="F5113" t="s">
        <v>148</v>
      </c>
      <c r="G5113" t="s">
        <v>19</v>
      </c>
      <c r="H5113">
        <v>40</v>
      </c>
      <c r="I5113" t="s">
        <v>17</v>
      </c>
      <c r="J5113">
        <v>0</v>
      </c>
      <c r="K5113" t="s">
        <v>20</v>
      </c>
      <c r="L5113" t="s">
        <v>6792</v>
      </c>
      <c r="M5113">
        <v>10</v>
      </c>
      <c r="N5113" t="s">
        <v>59</v>
      </c>
      <c r="O5113" t="s">
        <v>116</v>
      </c>
      <c r="P5113" s="32">
        <v>44325</v>
      </c>
      <c r="Q5113" s="1">
        <v>8.6196159939161365</v>
      </c>
      <c r="R5113">
        <v>6</v>
      </c>
      <c r="S5113" t="str" cm="1">
        <f t="array" ref="S5113">_xlfn.IFS(R5113=0,"None",R5113&lt;3,"Low",R5113&lt;6,"Medium",R5113&lt;=10,"High")</f>
        <v>High</v>
      </c>
      <c r="T5113" t="str" cm="1">
        <f t="array" ref="T5113">_xlfn.IFS(M5113&lt;=20,"Low",M5113&lt;=50,"Medium",M5113&lt;=90,"High")</f>
        <v>Low</v>
      </c>
      <c r="U5113" s="33">
        <f>Datos_Limpios[[#This Row],[Number of Complaints or Support]]/Datos_Limpios[[#This Row],[Account Length (in months)]]</f>
        <v>2</v>
      </c>
      <c r="V5113" t="str" cm="1">
        <f t="array" ref="V5113">_xlfn.IFS(H5113&lt;30,"Under 30",H5113&lt;66,"Middle Age",H5113&gt;=66,"Senior")</f>
        <v>Middle Age</v>
      </c>
      <c r="W5113" t="s">
        <v>6824</v>
      </c>
    </row>
    <row r="5114" spans="1:23" x14ac:dyDescent="0.3">
      <c r="A5114" t="s">
        <v>5211</v>
      </c>
      <c r="B5114" t="s">
        <v>17</v>
      </c>
      <c r="C5114">
        <v>12</v>
      </c>
      <c r="D5114">
        <v>0</v>
      </c>
      <c r="E5114" t="s">
        <v>23</v>
      </c>
      <c r="F5114" t="s">
        <v>22</v>
      </c>
      <c r="G5114" t="s">
        <v>19</v>
      </c>
      <c r="H5114">
        <v>37</v>
      </c>
      <c r="I5114" t="s">
        <v>17</v>
      </c>
      <c r="J5114">
        <v>0</v>
      </c>
      <c r="K5114" t="s">
        <v>20</v>
      </c>
      <c r="L5114" t="s">
        <v>6791</v>
      </c>
      <c r="M5114">
        <v>24</v>
      </c>
      <c r="P5114" s="32">
        <v>45125</v>
      </c>
      <c r="Q5114" s="1">
        <v>22.321521525557721</v>
      </c>
      <c r="R5114">
        <v>9</v>
      </c>
      <c r="S5114" t="str" cm="1">
        <f t="array" ref="S5114">_xlfn.IFS(R5114=0,"None",R5114&lt;3,"Low",R5114&lt;6,"Medium",R5114&lt;=10,"High")</f>
        <v>High</v>
      </c>
      <c r="T5114" t="str" cm="1">
        <f t="array" ref="T5114">_xlfn.IFS(M5114&lt;=20,"Low",M5114&lt;=50,"Medium",M5114&lt;=90,"High")</f>
        <v>Medium</v>
      </c>
      <c r="U5114" s="33">
        <f>Datos_Limpios[[#This Row],[Number of Complaints or Support]]/Datos_Limpios[[#This Row],[Account Length (in months)]]</f>
        <v>0.75</v>
      </c>
      <c r="V5114" t="str" cm="1">
        <f t="array" ref="V5114">_xlfn.IFS(H5114&lt;30,"Under 30",H5114&lt;66,"Middle Age",H5114&gt;=66,"Senior")</f>
        <v>Middle Age</v>
      </c>
      <c r="W5114" t="s">
        <v>6823</v>
      </c>
    </row>
    <row r="5115" spans="1:23" x14ac:dyDescent="0.3">
      <c r="A5115" t="s">
        <v>5212</v>
      </c>
      <c r="B5115" t="s">
        <v>23</v>
      </c>
      <c r="C5115">
        <v>4</v>
      </c>
      <c r="D5115">
        <v>2</v>
      </c>
      <c r="E5115" t="s">
        <v>23</v>
      </c>
      <c r="F5115" t="s">
        <v>29</v>
      </c>
      <c r="G5115" t="s">
        <v>6790</v>
      </c>
      <c r="H5115">
        <v>43</v>
      </c>
      <c r="I5115" t="s">
        <v>23</v>
      </c>
      <c r="J5115">
        <v>2</v>
      </c>
      <c r="K5115" t="s">
        <v>20</v>
      </c>
      <c r="L5115" t="s">
        <v>6792</v>
      </c>
      <c r="M5115">
        <v>25</v>
      </c>
      <c r="N5115" t="s">
        <v>50</v>
      </c>
      <c r="O5115" t="s">
        <v>378</v>
      </c>
      <c r="P5115" s="32">
        <v>44639</v>
      </c>
      <c r="Q5115" s="1">
        <v>23.87670915496593</v>
      </c>
      <c r="R5115">
        <v>0</v>
      </c>
      <c r="S5115" t="str" cm="1">
        <f t="array" ref="S5115">_xlfn.IFS(R5115=0,"None",R5115&lt;3,"Low",R5115&lt;6,"Medium",R5115&lt;=10,"High")</f>
        <v>None</v>
      </c>
      <c r="T5115" t="str" cm="1">
        <f t="array" ref="T5115">_xlfn.IFS(M5115&lt;=20,"Low",M5115&lt;=50,"Medium",M5115&lt;=90,"High")</f>
        <v>Medium</v>
      </c>
      <c r="U5115" s="33">
        <f>Datos_Limpios[[#This Row],[Number of Complaints or Support]]/Datos_Limpios[[#This Row],[Account Length (in months)]]</f>
        <v>0</v>
      </c>
      <c r="V5115" t="str" cm="1">
        <f t="array" ref="V5115">_xlfn.IFS(H5115&lt;30,"Under 30",H5115&lt;66,"Middle Age",H5115&gt;=66,"Senior")</f>
        <v>Middle Age</v>
      </c>
      <c r="W5115" t="s">
        <v>6825</v>
      </c>
    </row>
    <row r="5116" spans="1:23" x14ac:dyDescent="0.3">
      <c r="A5116" t="s">
        <v>5213</v>
      </c>
      <c r="B5116" t="s">
        <v>17</v>
      </c>
      <c r="C5116">
        <v>14</v>
      </c>
      <c r="D5116">
        <v>2</v>
      </c>
      <c r="E5116" t="s">
        <v>17</v>
      </c>
      <c r="F5116" t="s">
        <v>40</v>
      </c>
      <c r="G5116" t="s">
        <v>19</v>
      </c>
      <c r="H5116">
        <v>62</v>
      </c>
      <c r="I5116" t="s">
        <v>23</v>
      </c>
      <c r="J5116">
        <v>3</v>
      </c>
      <c r="K5116" t="s">
        <v>24</v>
      </c>
      <c r="L5116" t="s">
        <v>6791</v>
      </c>
      <c r="M5116">
        <v>9</v>
      </c>
      <c r="P5116" s="32">
        <v>43931</v>
      </c>
      <c r="Q5116" s="1">
        <v>7.9319937964048988</v>
      </c>
      <c r="R5116">
        <v>7</v>
      </c>
      <c r="S5116" t="str" cm="1">
        <f t="array" ref="S5116">_xlfn.IFS(R5116=0,"None",R5116&lt;3,"Low",R5116&lt;6,"Medium",R5116&lt;=10,"High")</f>
        <v>High</v>
      </c>
      <c r="T5116" t="str" cm="1">
        <f t="array" ref="T5116">_xlfn.IFS(M5116&lt;=20,"Low",M5116&lt;=50,"Medium",M5116&lt;=90,"High")</f>
        <v>Low</v>
      </c>
      <c r="U5116" s="33">
        <f>Datos_Limpios[[#This Row],[Number of Complaints or Support]]/Datos_Limpios[[#This Row],[Account Length (in months)]]</f>
        <v>0.5</v>
      </c>
      <c r="V5116" t="str" cm="1">
        <f t="array" ref="V5116">_xlfn.IFS(H5116&lt;30,"Under 30",H5116&lt;66,"Middle Age",H5116&gt;=66,"Senior")</f>
        <v>Middle Age</v>
      </c>
      <c r="W5116" t="s">
        <v>6823</v>
      </c>
    </row>
    <row r="5117" spans="1:23" x14ac:dyDescent="0.3">
      <c r="A5117" t="s">
        <v>5214</v>
      </c>
      <c r="B5117" t="s">
        <v>17</v>
      </c>
      <c r="C5117">
        <v>55</v>
      </c>
      <c r="D5117">
        <v>2</v>
      </c>
      <c r="E5117" t="s">
        <v>23</v>
      </c>
      <c r="F5117" t="s">
        <v>49</v>
      </c>
      <c r="G5117" t="s">
        <v>19</v>
      </c>
      <c r="H5117">
        <v>21</v>
      </c>
      <c r="I5117" t="s">
        <v>17</v>
      </c>
      <c r="J5117">
        <v>0</v>
      </c>
      <c r="K5117" t="s">
        <v>32</v>
      </c>
      <c r="L5117" t="s">
        <v>6792</v>
      </c>
      <c r="M5117">
        <v>34</v>
      </c>
      <c r="P5117" s="32">
        <v>44949</v>
      </c>
      <c r="Q5117" s="1">
        <v>33.198290827775303</v>
      </c>
      <c r="R5117">
        <v>9</v>
      </c>
      <c r="S5117" t="str" cm="1">
        <f t="array" ref="S5117">_xlfn.IFS(R5117=0,"None",R5117&lt;3,"Low",R5117&lt;6,"Medium",R5117&lt;=10,"High")</f>
        <v>High</v>
      </c>
      <c r="T5117" t="str" cm="1">
        <f t="array" ref="T5117">_xlfn.IFS(M5117&lt;=20,"Low",M5117&lt;=50,"Medium",M5117&lt;=90,"High")</f>
        <v>Medium</v>
      </c>
      <c r="U5117" s="33">
        <f>Datos_Limpios[[#This Row],[Number of Complaints or Support]]/Datos_Limpios[[#This Row],[Account Length (in months)]]</f>
        <v>0.16363636363636364</v>
      </c>
      <c r="V5117" t="str" cm="1">
        <f t="array" ref="V5117">_xlfn.IFS(H5117&lt;30,"Under 30",H5117&lt;66,"Middle Age",H5117&gt;=66,"Senior")</f>
        <v>Under 30</v>
      </c>
      <c r="W5117" t="s">
        <v>6825</v>
      </c>
    </row>
    <row r="5118" spans="1:23" x14ac:dyDescent="0.3">
      <c r="A5118" t="s">
        <v>5215</v>
      </c>
      <c r="B5118" t="s">
        <v>17</v>
      </c>
      <c r="C5118">
        <v>24</v>
      </c>
      <c r="D5118">
        <v>0</v>
      </c>
      <c r="E5118" t="s">
        <v>23</v>
      </c>
      <c r="F5118" t="s">
        <v>44</v>
      </c>
      <c r="G5118" t="s">
        <v>19</v>
      </c>
      <c r="H5118">
        <v>26</v>
      </c>
      <c r="I5118" t="s">
        <v>17</v>
      </c>
      <c r="J5118">
        <v>0</v>
      </c>
      <c r="K5118" t="s">
        <v>20</v>
      </c>
      <c r="L5118" t="s">
        <v>6791</v>
      </c>
      <c r="M5118">
        <v>40</v>
      </c>
      <c r="P5118" s="32">
        <v>44021</v>
      </c>
      <c r="Q5118" s="1">
        <v>46.915221797040573</v>
      </c>
      <c r="R5118">
        <v>3</v>
      </c>
      <c r="S5118" t="str" cm="1">
        <f t="array" ref="S5118">_xlfn.IFS(R5118=0,"None",R5118&lt;3,"Low",R5118&lt;6,"Medium",R5118&lt;=10,"High")</f>
        <v>Medium</v>
      </c>
      <c r="T5118" t="str" cm="1">
        <f t="array" ref="T5118">_xlfn.IFS(M5118&lt;=20,"Low",M5118&lt;=50,"Medium",M5118&lt;=90,"High")</f>
        <v>Medium</v>
      </c>
      <c r="U5118" s="33">
        <f>Datos_Limpios[[#This Row],[Number of Complaints or Support]]/Datos_Limpios[[#This Row],[Account Length (in months)]]</f>
        <v>0.125</v>
      </c>
      <c r="V5118" t="str" cm="1">
        <f t="array" ref="V5118">_xlfn.IFS(H5118&lt;30,"Under 30",H5118&lt;66,"Middle Age",H5118&gt;=66,"Senior")</f>
        <v>Under 30</v>
      </c>
      <c r="W5118" t="s">
        <v>6824</v>
      </c>
    </row>
    <row r="5119" spans="1:23" x14ac:dyDescent="0.3">
      <c r="A5119" t="s">
        <v>5216</v>
      </c>
      <c r="B5119" t="s">
        <v>17</v>
      </c>
      <c r="C5119">
        <v>40</v>
      </c>
      <c r="D5119">
        <v>1</v>
      </c>
      <c r="E5119" t="s">
        <v>23</v>
      </c>
      <c r="F5119" t="s">
        <v>86</v>
      </c>
      <c r="G5119" t="s">
        <v>19</v>
      </c>
      <c r="H5119">
        <v>71</v>
      </c>
      <c r="I5119" t="s">
        <v>17</v>
      </c>
      <c r="J5119">
        <v>0</v>
      </c>
      <c r="K5119" t="s">
        <v>24</v>
      </c>
      <c r="L5119" t="s">
        <v>6791</v>
      </c>
      <c r="M5119">
        <v>67</v>
      </c>
      <c r="P5119" s="32">
        <v>44982</v>
      </c>
      <c r="Q5119" s="1">
        <v>67.131204633055972</v>
      </c>
      <c r="R5119">
        <v>9</v>
      </c>
      <c r="S5119" t="str" cm="1">
        <f t="array" ref="S5119">_xlfn.IFS(R5119=0,"None",R5119&lt;3,"Low",R5119&lt;6,"Medium",R5119&lt;=10,"High")</f>
        <v>High</v>
      </c>
      <c r="T5119" t="str" cm="1">
        <f t="array" ref="T5119">_xlfn.IFS(M5119&lt;=20,"Low",M5119&lt;=50,"Medium",M5119&lt;=90,"High")</f>
        <v>High</v>
      </c>
      <c r="U5119" s="33">
        <f>Datos_Limpios[[#This Row],[Number of Complaints or Support]]/Datos_Limpios[[#This Row],[Account Length (in months)]]</f>
        <v>0.22500000000000001</v>
      </c>
      <c r="V5119" t="str" cm="1">
        <f t="array" ref="V5119">_xlfn.IFS(H5119&lt;30,"Under 30",H5119&lt;66,"Middle Age",H5119&gt;=66,"Senior")</f>
        <v>Senior</v>
      </c>
      <c r="W5119" t="s">
        <v>6824</v>
      </c>
    </row>
    <row r="5120" spans="1:23" x14ac:dyDescent="0.3">
      <c r="A5120" t="s">
        <v>5217</v>
      </c>
      <c r="B5120" t="s">
        <v>23</v>
      </c>
      <c r="C5120">
        <v>32</v>
      </c>
      <c r="D5120">
        <v>1</v>
      </c>
      <c r="E5120" t="s">
        <v>23</v>
      </c>
      <c r="F5120" t="s">
        <v>47</v>
      </c>
      <c r="G5120" t="s">
        <v>6790</v>
      </c>
      <c r="H5120">
        <v>83</v>
      </c>
      <c r="I5120" t="s">
        <v>17</v>
      </c>
      <c r="J5120">
        <v>0</v>
      </c>
      <c r="K5120" t="s">
        <v>20</v>
      </c>
      <c r="L5120" t="s">
        <v>6791</v>
      </c>
      <c r="M5120">
        <v>29</v>
      </c>
      <c r="N5120" t="s">
        <v>27</v>
      </c>
      <c r="O5120" t="s">
        <v>125</v>
      </c>
      <c r="P5120" s="32">
        <v>44631</v>
      </c>
      <c r="Q5120" s="1">
        <v>27.00114661669086</v>
      </c>
      <c r="R5120">
        <v>10</v>
      </c>
      <c r="S5120" t="str" cm="1">
        <f t="array" ref="S5120">_xlfn.IFS(R5120=0,"None",R5120&lt;3,"Low",R5120&lt;6,"Medium",R5120&lt;=10,"High")</f>
        <v>High</v>
      </c>
      <c r="T5120" t="str" cm="1">
        <f t="array" ref="T5120">_xlfn.IFS(M5120&lt;=20,"Low",M5120&lt;=50,"Medium",M5120&lt;=90,"High")</f>
        <v>Medium</v>
      </c>
      <c r="U5120" s="33">
        <f>Datos_Limpios[[#This Row],[Number of Complaints or Support]]/Datos_Limpios[[#This Row],[Account Length (in months)]]</f>
        <v>0.3125</v>
      </c>
      <c r="V5120" t="str" cm="1">
        <f t="array" ref="V5120">_xlfn.IFS(H5120&lt;30,"Under 30",H5120&lt;66,"Middle Age",H5120&gt;=66,"Senior")</f>
        <v>Senior</v>
      </c>
      <c r="W5120" t="s">
        <v>6824</v>
      </c>
    </row>
    <row r="5121" spans="1:23" x14ac:dyDescent="0.3">
      <c r="A5121" t="s">
        <v>5218</v>
      </c>
      <c r="B5121" t="s">
        <v>17</v>
      </c>
      <c r="C5121">
        <v>51</v>
      </c>
      <c r="D5121">
        <v>1</v>
      </c>
      <c r="E5121" t="s">
        <v>23</v>
      </c>
      <c r="F5121" t="s">
        <v>22</v>
      </c>
      <c r="G5121" t="s">
        <v>19</v>
      </c>
      <c r="H5121">
        <v>47</v>
      </c>
      <c r="I5121" t="s">
        <v>17</v>
      </c>
      <c r="J5121">
        <v>0</v>
      </c>
      <c r="K5121" t="s">
        <v>24</v>
      </c>
      <c r="L5121" t="s">
        <v>6792</v>
      </c>
      <c r="M5121">
        <v>29</v>
      </c>
      <c r="P5121" s="32">
        <v>43845</v>
      </c>
      <c r="Q5121" s="1">
        <v>26.745351157523139</v>
      </c>
      <c r="R5121">
        <v>3</v>
      </c>
      <c r="S5121" t="str" cm="1">
        <f t="array" ref="S5121">_xlfn.IFS(R5121=0,"None",R5121&lt;3,"Low",R5121&lt;6,"Medium",R5121&lt;=10,"High")</f>
        <v>Medium</v>
      </c>
      <c r="T5121" t="str" cm="1">
        <f t="array" ref="T5121">_xlfn.IFS(M5121&lt;=20,"Low",M5121&lt;=50,"Medium",M5121&lt;=90,"High")</f>
        <v>Medium</v>
      </c>
      <c r="U5121" s="33">
        <f>Datos_Limpios[[#This Row],[Number of Complaints or Support]]/Datos_Limpios[[#This Row],[Account Length (in months)]]</f>
        <v>5.8823529411764705E-2</v>
      </c>
      <c r="V5121" t="str" cm="1">
        <f t="array" ref="V5121">_xlfn.IFS(H5121&lt;30,"Under 30",H5121&lt;66,"Middle Age",H5121&gt;=66,"Senior")</f>
        <v>Middle Age</v>
      </c>
      <c r="W5121" t="s">
        <v>6823</v>
      </c>
    </row>
    <row r="5122" spans="1:23" x14ac:dyDescent="0.3">
      <c r="A5122" t="s">
        <v>5219</v>
      </c>
      <c r="B5122" t="s">
        <v>23</v>
      </c>
      <c r="C5122">
        <v>9</v>
      </c>
      <c r="D5122">
        <v>0</v>
      </c>
      <c r="E5122" t="s">
        <v>23</v>
      </c>
      <c r="F5122" t="s">
        <v>158</v>
      </c>
      <c r="G5122" t="s">
        <v>6790</v>
      </c>
      <c r="H5122">
        <v>45</v>
      </c>
      <c r="I5122" t="s">
        <v>17</v>
      </c>
      <c r="J5122">
        <v>0</v>
      </c>
      <c r="K5122" t="s">
        <v>20</v>
      </c>
      <c r="L5122" t="s">
        <v>6792</v>
      </c>
      <c r="M5122">
        <v>35</v>
      </c>
      <c r="N5122" t="s">
        <v>50</v>
      </c>
      <c r="O5122" t="s">
        <v>300</v>
      </c>
      <c r="P5122" s="32">
        <v>44875</v>
      </c>
      <c r="Q5122" s="1">
        <v>37.641071749920719</v>
      </c>
      <c r="R5122">
        <v>3</v>
      </c>
      <c r="S5122" t="str" cm="1">
        <f t="array" ref="S5122">_xlfn.IFS(R5122=0,"None",R5122&lt;3,"Low",R5122&lt;6,"Medium",R5122&lt;=10,"High")</f>
        <v>Medium</v>
      </c>
      <c r="T5122" t="str" cm="1">
        <f t="array" ref="T5122">_xlfn.IFS(M5122&lt;=20,"Low",M5122&lt;=50,"Medium",M5122&lt;=90,"High")</f>
        <v>Medium</v>
      </c>
      <c r="U5122" s="33">
        <f>Datos_Limpios[[#This Row],[Number of Complaints or Support]]/Datos_Limpios[[#This Row],[Account Length (in months)]]</f>
        <v>0.33333333333333331</v>
      </c>
      <c r="V5122" t="str" cm="1">
        <f t="array" ref="V5122">_xlfn.IFS(H5122&lt;30,"Under 30",H5122&lt;66,"Middle Age",H5122&gt;=66,"Senior")</f>
        <v>Middle Age</v>
      </c>
      <c r="W5122" t="s">
        <v>6823</v>
      </c>
    </row>
    <row r="5123" spans="1:23" x14ac:dyDescent="0.3">
      <c r="A5123" t="s">
        <v>5220</v>
      </c>
      <c r="B5123" t="s">
        <v>23</v>
      </c>
      <c r="C5123">
        <v>1</v>
      </c>
      <c r="D5123">
        <v>1</v>
      </c>
      <c r="E5123" t="s">
        <v>23</v>
      </c>
      <c r="F5123" t="s">
        <v>47</v>
      </c>
      <c r="G5123" t="s">
        <v>6790</v>
      </c>
      <c r="H5123">
        <v>74</v>
      </c>
      <c r="I5123" t="s">
        <v>17</v>
      </c>
      <c r="J5123">
        <v>0</v>
      </c>
      <c r="K5123" t="s">
        <v>20</v>
      </c>
      <c r="L5123" t="s">
        <v>6792</v>
      </c>
      <c r="M5123">
        <v>26</v>
      </c>
      <c r="N5123" t="s">
        <v>27</v>
      </c>
      <c r="O5123" t="s">
        <v>108</v>
      </c>
      <c r="P5123" s="32">
        <v>44305</v>
      </c>
      <c r="Q5123" s="1">
        <v>27.69815531815361</v>
      </c>
      <c r="R5123">
        <v>2</v>
      </c>
      <c r="S5123" t="str" cm="1">
        <f t="array" ref="S5123">_xlfn.IFS(R5123=0,"None",R5123&lt;3,"Low",R5123&lt;6,"Medium",R5123&lt;=10,"High")</f>
        <v>Low</v>
      </c>
      <c r="T5123" t="str" cm="1">
        <f t="array" ref="T5123">_xlfn.IFS(M5123&lt;=20,"Low",M5123&lt;=50,"Medium",M5123&lt;=90,"High")</f>
        <v>Medium</v>
      </c>
      <c r="U5123" s="33">
        <f>Datos_Limpios[[#This Row],[Number of Complaints or Support]]/Datos_Limpios[[#This Row],[Account Length (in months)]]</f>
        <v>2</v>
      </c>
      <c r="V5123" t="str" cm="1">
        <f t="array" ref="V5123">_xlfn.IFS(H5123&lt;30,"Under 30",H5123&lt;66,"Middle Age",H5123&gt;=66,"Senior")</f>
        <v>Senior</v>
      </c>
      <c r="W5123" t="s">
        <v>6824</v>
      </c>
    </row>
    <row r="5124" spans="1:23" x14ac:dyDescent="0.3">
      <c r="A5124" t="s">
        <v>5221</v>
      </c>
      <c r="B5124" t="s">
        <v>17</v>
      </c>
      <c r="C5124">
        <v>61</v>
      </c>
      <c r="D5124">
        <v>0</v>
      </c>
      <c r="E5124" t="s">
        <v>23</v>
      </c>
      <c r="F5124" t="s">
        <v>79</v>
      </c>
      <c r="G5124" t="s">
        <v>6790</v>
      </c>
      <c r="H5124">
        <v>60</v>
      </c>
      <c r="I5124" t="s">
        <v>17</v>
      </c>
      <c r="J5124">
        <v>0</v>
      </c>
      <c r="K5124" t="s">
        <v>32</v>
      </c>
      <c r="L5124" t="s">
        <v>6791</v>
      </c>
      <c r="M5124">
        <v>21</v>
      </c>
      <c r="P5124" s="32">
        <v>44054</v>
      </c>
      <c r="Q5124" s="1">
        <v>22.518144211163779</v>
      </c>
      <c r="R5124">
        <v>8</v>
      </c>
      <c r="S5124" t="str" cm="1">
        <f t="array" ref="S5124">_xlfn.IFS(R5124=0,"None",R5124&lt;3,"Low",R5124&lt;6,"Medium",R5124&lt;=10,"High")</f>
        <v>High</v>
      </c>
      <c r="T5124" t="str" cm="1">
        <f t="array" ref="T5124">_xlfn.IFS(M5124&lt;=20,"Low",M5124&lt;=50,"Medium",M5124&lt;=90,"High")</f>
        <v>Medium</v>
      </c>
      <c r="U5124" s="33">
        <f>Datos_Limpios[[#This Row],[Number of Complaints or Support]]/Datos_Limpios[[#This Row],[Account Length (in months)]]</f>
        <v>0.13114754098360656</v>
      </c>
      <c r="V5124" t="str" cm="1">
        <f t="array" ref="V5124">_xlfn.IFS(H5124&lt;30,"Under 30",H5124&lt;66,"Middle Age",H5124&gt;=66,"Senior")</f>
        <v>Middle Age</v>
      </c>
      <c r="W5124" t="s">
        <v>6826</v>
      </c>
    </row>
    <row r="5125" spans="1:23" x14ac:dyDescent="0.3">
      <c r="A5125" t="s">
        <v>5222</v>
      </c>
      <c r="B5125" t="s">
        <v>17</v>
      </c>
      <c r="C5125">
        <v>69</v>
      </c>
      <c r="D5125">
        <v>0</v>
      </c>
      <c r="E5125" t="s">
        <v>23</v>
      </c>
      <c r="F5125" t="s">
        <v>166</v>
      </c>
      <c r="G5125" t="s">
        <v>6790</v>
      </c>
      <c r="H5125">
        <v>21</v>
      </c>
      <c r="I5125" t="s">
        <v>17</v>
      </c>
      <c r="J5125">
        <v>0</v>
      </c>
      <c r="K5125" t="s">
        <v>32</v>
      </c>
      <c r="L5125" t="s">
        <v>6792</v>
      </c>
      <c r="M5125">
        <v>23</v>
      </c>
      <c r="P5125" s="32">
        <v>45071</v>
      </c>
      <c r="Q5125" s="1">
        <v>21.88834690020688</v>
      </c>
      <c r="R5125">
        <v>6</v>
      </c>
      <c r="S5125" t="str" cm="1">
        <f t="array" ref="S5125">_xlfn.IFS(R5125=0,"None",R5125&lt;3,"Low",R5125&lt;6,"Medium",R5125&lt;=10,"High")</f>
        <v>High</v>
      </c>
      <c r="T5125" t="str" cm="1">
        <f t="array" ref="T5125">_xlfn.IFS(M5125&lt;=20,"Low",M5125&lt;=50,"Medium",M5125&lt;=90,"High")</f>
        <v>Medium</v>
      </c>
      <c r="U5125" s="33">
        <f>Datos_Limpios[[#This Row],[Number of Complaints or Support]]/Datos_Limpios[[#This Row],[Account Length (in months)]]</f>
        <v>8.6956521739130432E-2</v>
      </c>
      <c r="V5125" t="str" cm="1">
        <f t="array" ref="V5125">_xlfn.IFS(H5125&lt;30,"Under 30",H5125&lt;66,"Middle Age",H5125&gt;=66,"Senior")</f>
        <v>Under 30</v>
      </c>
      <c r="W5125" t="s">
        <v>6825</v>
      </c>
    </row>
    <row r="5126" spans="1:23" x14ac:dyDescent="0.3">
      <c r="A5126" t="s">
        <v>5223</v>
      </c>
      <c r="B5126" t="s">
        <v>17</v>
      </c>
      <c r="C5126">
        <v>66</v>
      </c>
      <c r="D5126">
        <v>0</v>
      </c>
      <c r="E5126" t="s">
        <v>23</v>
      </c>
      <c r="F5126" t="s">
        <v>42</v>
      </c>
      <c r="G5126" t="s">
        <v>19</v>
      </c>
      <c r="H5126">
        <v>59</v>
      </c>
      <c r="I5126" t="s">
        <v>17</v>
      </c>
      <c r="J5126">
        <v>0</v>
      </c>
      <c r="K5126" t="s">
        <v>32</v>
      </c>
      <c r="L5126" t="s">
        <v>6791</v>
      </c>
      <c r="M5126">
        <v>57</v>
      </c>
      <c r="P5126" s="32">
        <v>44675</v>
      </c>
      <c r="Q5126" s="1">
        <v>57.809676509311572</v>
      </c>
      <c r="R5126">
        <v>10</v>
      </c>
      <c r="S5126" t="str" cm="1">
        <f t="array" ref="S5126">_xlfn.IFS(R5126=0,"None",R5126&lt;3,"Low",R5126&lt;6,"Medium",R5126&lt;=10,"High")</f>
        <v>High</v>
      </c>
      <c r="T5126" t="str" cm="1">
        <f t="array" ref="T5126">_xlfn.IFS(M5126&lt;=20,"Low",M5126&lt;=50,"Medium",M5126&lt;=90,"High")</f>
        <v>High</v>
      </c>
      <c r="U5126" s="33">
        <f>Datos_Limpios[[#This Row],[Number of Complaints or Support]]/Datos_Limpios[[#This Row],[Account Length (in months)]]</f>
        <v>0.15151515151515152</v>
      </c>
      <c r="V5126" t="str" cm="1">
        <f t="array" ref="V5126">_xlfn.IFS(H5126&lt;30,"Under 30",H5126&lt;66,"Middle Age",H5126&gt;=66,"Senior")</f>
        <v>Middle Age</v>
      </c>
      <c r="W5126" t="s">
        <v>6823</v>
      </c>
    </row>
    <row r="5127" spans="1:23" x14ac:dyDescent="0.3">
      <c r="A5127" t="s">
        <v>5224</v>
      </c>
      <c r="B5127" t="s">
        <v>17</v>
      </c>
      <c r="C5127">
        <v>1</v>
      </c>
      <c r="D5127">
        <v>1</v>
      </c>
      <c r="E5127" t="s">
        <v>23</v>
      </c>
      <c r="F5127" t="s">
        <v>245</v>
      </c>
      <c r="G5127" t="s">
        <v>6790</v>
      </c>
      <c r="H5127">
        <v>33</v>
      </c>
      <c r="I5127" t="s">
        <v>17</v>
      </c>
      <c r="J5127">
        <v>0</v>
      </c>
      <c r="K5127" t="s">
        <v>20</v>
      </c>
      <c r="L5127" t="s">
        <v>6792</v>
      </c>
      <c r="M5127">
        <v>26</v>
      </c>
      <c r="P5127" s="32">
        <v>44329</v>
      </c>
      <c r="Q5127" s="1">
        <v>21.52616118055035</v>
      </c>
      <c r="R5127">
        <v>6</v>
      </c>
      <c r="S5127" t="str" cm="1">
        <f t="array" ref="S5127">_xlfn.IFS(R5127=0,"None",R5127&lt;3,"Low",R5127&lt;6,"Medium",R5127&lt;=10,"High")</f>
        <v>High</v>
      </c>
      <c r="T5127" t="str" cm="1">
        <f t="array" ref="T5127">_xlfn.IFS(M5127&lt;=20,"Low",M5127&lt;=50,"Medium",M5127&lt;=90,"High")</f>
        <v>Medium</v>
      </c>
      <c r="U5127" s="33">
        <f>Datos_Limpios[[#This Row],[Number of Complaints or Support]]/Datos_Limpios[[#This Row],[Account Length (in months)]]</f>
        <v>6</v>
      </c>
      <c r="V5127" t="str" cm="1">
        <f t="array" ref="V5127">_xlfn.IFS(H5127&lt;30,"Under 30",H5127&lt;66,"Middle Age",H5127&gt;=66,"Senior")</f>
        <v>Middle Age</v>
      </c>
      <c r="W5127" t="s">
        <v>6823</v>
      </c>
    </row>
    <row r="5128" spans="1:23" x14ac:dyDescent="0.3">
      <c r="A5128" t="s">
        <v>5225</v>
      </c>
      <c r="B5128" t="s">
        <v>23</v>
      </c>
      <c r="C5128">
        <v>57</v>
      </c>
      <c r="D5128">
        <v>4</v>
      </c>
      <c r="E5128" t="s">
        <v>17</v>
      </c>
      <c r="F5128" t="s">
        <v>86</v>
      </c>
      <c r="G5128" t="s">
        <v>19</v>
      </c>
      <c r="H5128">
        <v>66</v>
      </c>
      <c r="I5128" t="s">
        <v>17</v>
      </c>
      <c r="J5128">
        <v>0</v>
      </c>
      <c r="K5128" t="s">
        <v>20</v>
      </c>
      <c r="L5128" t="s">
        <v>6792</v>
      </c>
      <c r="M5128">
        <v>62</v>
      </c>
      <c r="N5128" t="s">
        <v>59</v>
      </c>
      <c r="O5128" t="s">
        <v>116</v>
      </c>
      <c r="P5128" s="32">
        <v>44310</v>
      </c>
      <c r="Q5128" s="1">
        <v>66.074153146897501</v>
      </c>
      <c r="R5128">
        <v>6</v>
      </c>
      <c r="S5128" t="str" cm="1">
        <f t="array" ref="S5128">_xlfn.IFS(R5128=0,"None",R5128&lt;3,"Low",R5128&lt;6,"Medium",R5128&lt;=10,"High")</f>
        <v>High</v>
      </c>
      <c r="T5128" t="str" cm="1">
        <f t="array" ref="T5128">_xlfn.IFS(M5128&lt;=20,"Low",M5128&lt;=50,"Medium",M5128&lt;=90,"High")</f>
        <v>High</v>
      </c>
      <c r="U5128" s="33">
        <f>Datos_Limpios[[#This Row],[Number of Complaints or Support]]/Datos_Limpios[[#This Row],[Account Length (in months)]]</f>
        <v>0.10526315789473684</v>
      </c>
      <c r="V5128" t="str" cm="1">
        <f t="array" ref="V5128">_xlfn.IFS(H5128&lt;30,"Under 30",H5128&lt;66,"Middle Age",H5128&gt;=66,"Senior")</f>
        <v>Senior</v>
      </c>
      <c r="W5128" t="s">
        <v>6824</v>
      </c>
    </row>
    <row r="5129" spans="1:23" x14ac:dyDescent="0.3">
      <c r="A5129" t="s">
        <v>5226</v>
      </c>
      <c r="B5129" t="s">
        <v>17</v>
      </c>
      <c r="C5129">
        <v>15</v>
      </c>
      <c r="D5129">
        <v>0</v>
      </c>
      <c r="E5129" t="s">
        <v>23</v>
      </c>
      <c r="F5129" t="s">
        <v>202</v>
      </c>
      <c r="G5129" t="s">
        <v>6790</v>
      </c>
      <c r="H5129">
        <v>20</v>
      </c>
      <c r="I5129" t="s">
        <v>23</v>
      </c>
      <c r="J5129">
        <v>5</v>
      </c>
      <c r="K5129" t="s">
        <v>20</v>
      </c>
      <c r="L5129" t="s">
        <v>6791</v>
      </c>
      <c r="M5129">
        <v>18</v>
      </c>
      <c r="P5129" s="32">
        <v>45161</v>
      </c>
      <c r="Q5129" s="1">
        <v>16.89566566434527</v>
      </c>
      <c r="R5129">
        <v>9</v>
      </c>
      <c r="S5129" t="str" cm="1">
        <f t="array" ref="S5129">_xlfn.IFS(R5129=0,"None",R5129&lt;3,"Low",R5129&lt;6,"Medium",R5129&lt;=10,"High")</f>
        <v>High</v>
      </c>
      <c r="T5129" t="str" cm="1">
        <f t="array" ref="T5129">_xlfn.IFS(M5129&lt;=20,"Low",M5129&lt;=50,"Medium",M5129&lt;=90,"High")</f>
        <v>Low</v>
      </c>
      <c r="U5129" s="33">
        <f>Datos_Limpios[[#This Row],[Number of Complaints or Support]]/Datos_Limpios[[#This Row],[Account Length (in months)]]</f>
        <v>0.6</v>
      </c>
      <c r="V5129" t="str" cm="1">
        <f t="array" ref="V5129">_xlfn.IFS(H5129&lt;30,"Under 30",H5129&lt;66,"Middle Age",H5129&gt;=66,"Senior")</f>
        <v>Under 30</v>
      </c>
      <c r="W5129" t="s">
        <v>6825</v>
      </c>
    </row>
    <row r="5130" spans="1:23" x14ac:dyDescent="0.3">
      <c r="A5130" t="s">
        <v>5227</v>
      </c>
      <c r="B5130" t="s">
        <v>23</v>
      </c>
      <c r="C5130">
        <v>33</v>
      </c>
      <c r="D5130">
        <v>0</v>
      </c>
      <c r="E5130" t="s">
        <v>23</v>
      </c>
      <c r="F5130" t="s">
        <v>86</v>
      </c>
      <c r="G5130" t="s">
        <v>19</v>
      </c>
      <c r="H5130">
        <v>51</v>
      </c>
      <c r="I5130" t="s">
        <v>17</v>
      </c>
      <c r="J5130">
        <v>0</v>
      </c>
      <c r="K5130" t="s">
        <v>24</v>
      </c>
      <c r="L5130" t="s">
        <v>6792</v>
      </c>
      <c r="M5130">
        <v>48</v>
      </c>
      <c r="N5130" t="s">
        <v>59</v>
      </c>
      <c r="O5130" t="s">
        <v>116</v>
      </c>
      <c r="P5130" s="32">
        <v>44780</v>
      </c>
      <c r="Q5130" s="1">
        <v>50.107959752494743</v>
      </c>
      <c r="R5130">
        <v>5</v>
      </c>
      <c r="S5130" t="str" cm="1">
        <f t="array" ref="S5130">_xlfn.IFS(R5130=0,"None",R5130&lt;3,"Low",R5130&lt;6,"Medium",R5130&lt;=10,"High")</f>
        <v>Medium</v>
      </c>
      <c r="T5130" t="str" cm="1">
        <f t="array" ref="T5130">_xlfn.IFS(M5130&lt;=20,"Low",M5130&lt;=50,"Medium",M5130&lt;=90,"High")</f>
        <v>Medium</v>
      </c>
      <c r="U5130" s="33">
        <f>Datos_Limpios[[#This Row],[Number of Complaints or Support]]/Datos_Limpios[[#This Row],[Account Length (in months)]]</f>
        <v>0.15151515151515152</v>
      </c>
      <c r="V5130" t="str" cm="1">
        <f t="array" ref="V5130">_xlfn.IFS(H5130&lt;30,"Under 30",H5130&lt;66,"Middle Age",H5130&gt;=66,"Senior")</f>
        <v>Middle Age</v>
      </c>
      <c r="W5130" t="s">
        <v>6824</v>
      </c>
    </row>
    <row r="5131" spans="1:23" x14ac:dyDescent="0.3">
      <c r="A5131" t="s">
        <v>5228</v>
      </c>
      <c r="B5131" t="s">
        <v>23</v>
      </c>
      <c r="C5131">
        <v>3</v>
      </c>
      <c r="D5131">
        <v>5</v>
      </c>
      <c r="E5131" t="s">
        <v>23</v>
      </c>
      <c r="F5131" t="s">
        <v>58</v>
      </c>
      <c r="G5131" t="s">
        <v>19</v>
      </c>
      <c r="H5131">
        <v>72</v>
      </c>
      <c r="I5131" t="s">
        <v>17</v>
      </c>
      <c r="J5131">
        <v>0</v>
      </c>
      <c r="K5131" t="s">
        <v>20</v>
      </c>
      <c r="L5131" t="s">
        <v>6792</v>
      </c>
      <c r="M5131">
        <v>52</v>
      </c>
      <c r="N5131" t="s">
        <v>50</v>
      </c>
      <c r="O5131" t="s">
        <v>105</v>
      </c>
      <c r="P5131" s="32">
        <v>44631</v>
      </c>
      <c r="Q5131" s="1">
        <v>52.139712318341097</v>
      </c>
      <c r="R5131">
        <v>4</v>
      </c>
      <c r="S5131" t="str" cm="1">
        <f t="array" ref="S5131">_xlfn.IFS(R5131=0,"None",R5131&lt;3,"Low",R5131&lt;6,"Medium",R5131&lt;=10,"High")</f>
        <v>Medium</v>
      </c>
      <c r="T5131" t="str" cm="1">
        <f t="array" ref="T5131">_xlfn.IFS(M5131&lt;=20,"Low",M5131&lt;=50,"Medium",M5131&lt;=90,"High")</f>
        <v>High</v>
      </c>
      <c r="U5131" s="33">
        <f>Datos_Limpios[[#This Row],[Number of Complaints or Support]]/Datos_Limpios[[#This Row],[Account Length (in months)]]</f>
        <v>1.3333333333333333</v>
      </c>
      <c r="V5131" t="str" cm="1">
        <f t="array" ref="V5131">_xlfn.IFS(H5131&lt;30,"Under 30",H5131&lt;66,"Middle Age",H5131&gt;=66,"Senior")</f>
        <v>Senior</v>
      </c>
      <c r="W5131" t="s">
        <v>6825</v>
      </c>
    </row>
    <row r="5132" spans="1:23" x14ac:dyDescent="0.3">
      <c r="A5132" t="s">
        <v>5229</v>
      </c>
      <c r="B5132" t="s">
        <v>17</v>
      </c>
      <c r="C5132">
        <v>4</v>
      </c>
      <c r="D5132">
        <v>0</v>
      </c>
      <c r="E5132" t="s">
        <v>17</v>
      </c>
      <c r="F5132" t="s">
        <v>44</v>
      </c>
      <c r="G5132" t="s">
        <v>6790</v>
      </c>
      <c r="H5132">
        <v>57</v>
      </c>
      <c r="I5132" t="s">
        <v>23</v>
      </c>
      <c r="J5132">
        <v>4</v>
      </c>
      <c r="K5132" t="s">
        <v>32</v>
      </c>
      <c r="L5132" t="s">
        <v>6791</v>
      </c>
      <c r="M5132">
        <v>6</v>
      </c>
      <c r="P5132" s="32">
        <v>44674</v>
      </c>
      <c r="Q5132" s="1">
        <v>5.8566957392799903</v>
      </c>
      <c r="R5132">
        <v>0</v>
      </c>
      <c r="S5132" t="str" cm="1">
        <f t="array" ref="S5132">_xlfn.IFS(R5132=0,"None",R5132&lt;3,"Low",R5132&lt;6,"Medium",R5132&lt;=10,"High")</f>
        <v>None</v>
      </c>
      <c r="T5132" t="str" cm="1">
        <f t="array" ref="T5132">_xlfn.IFS(M5132&lt;=20,"Low",M5132&lt;=50,"Medium",M5132&lt;=90,"High")</f>
        <v>Low</v>
      </c>
      <c r="U5132" s="33">
        <f>Datos_Limpios[[#This Row],[Number of Complaints or Support]]/Datos_Limpios[[#This Row],[Account Length (in months)]]</f>
        <v>0</v>
      </c>
      <c r="V5132" t="str" cm="1">
        <f t="array" ref="V5132">_xlfn.IFS(H5132&lt;30,"Under 30",H5132&lt;66,"Middle Age",H5132&gt;=66,"Senior")</f>
        <v>Middle Age</v>
      </c>
      <c r="W5132" t="s">
        <v>6824</v>
      </c>
    </row>
    <row r="5133" spans="1:23" x14ac:dyDescent="0.3">
      <c r="A5133" t="s">
        <v>5230</v>
      </c>
      <c r="B5133" t="s">
        <v>17</v>
      </c>
      <c r="C5133">
        <v>65</v>
      </c>
      <c r="D5133">
        <v>0</v>
      </c>
      <c r="E5133" t="s">
        <v>23</v>
      </c>
      <c r="F5133" t="s">
        <v>36</v>
      </c>
      <c r="G5133" t="s">
        <v>19</v>
      </c>
      <c r="H5133">
        <v>36</v>
      </c>
      <c r="I5133" t="s">
        <v>23</v>
      </c>
      <c r="J5133">
        <v>2</v>
      </c>
      <c r="K5133" t="s">
        <v>32</v>
      </c>
      <c r="L5133" t="s">
        <v>6791</v>
      </c>
      <c r="M5133">
        <v>21</v>
      </c>
      <c r="P5133" s="32">
        <v>44391</v>
      </c>
      <c r="Q5133" s="1">
        <v>18.772067782894819</v>
      </c>
      <c r="R5133">
        <v>10</v>
      </c>
      <c r="S5133" t="str" cm="1">
        <f t="array" ref="S5133">_xlfn.IFS(R5133=0,"None",R5133&lt;3,"Low",R5133&lt;6,"Medium",R5133&lt;=10,"High")</f>
        <v>High</v>
      </c>
      <c r="T5133" t="str" cm="1">
        <f t="array" ref="T5133">_xlfn.IFS(M5133&lt;=20,"Low",M5133&lt;=50,"Medium",M5133&lt;=90,"High")</f>
        <v>Medium</v>
      </c>
      <c r="U5133" s="33">
        <f>Datos_Limpios[[#This Row],[Number of Complaints or Support]]/Datos_Limpios[[#This Row],[Account Length (in months)]]</f>
        <v>0.15384615384615385</v>
      </c>
      <c r="V5133" t="str" cm="1">
        <f t="array" ref="V5133">_xlfn.IFS(H5133&lt;30,"Under 30",H5133&lt;66,"Middle Age",H5133&gt;=66,"Senior")</f>
        <v>Middle Age</v>
      </c>
      <c r="W5133" t="s">
        <v>6824</v>
      </c>
    </row>
    <row r="5134" spans="1:23" x14ac:dyDescent="0.3">
      <c r="A5134" t="s">
        <v>5231</v>
      </c>
      <c r="B5134" t="s">
        <v>23</v>
      </c>
      <c r="C5134">
        <v>11</v>
      </c>
      <c r="D5134">
        <v>1</v>
      </c>
      <c r="E5134" t="s">
        <v>23</v>
      </c>
      <c r="F5134" t="s">
        <v>86</v>
      </c>
      <c r="G5134" t="s">
        <v>19</v>
      </c>
      <c r="H5134">
        <v>60</v>
      </c>
      <c r="I5134" t="s">
        <v>17</v>
      </c>
      <c r="J5134">
        <v>0</v>
      </c>
      <c r="K5134" t="s">
        <v>20</v>
      </c>
      <c r="L5134" t="s">
        <v>6792</v>
      </c>
      <c r="M5134">
        <v>38</v>
      </c>
      <c r="N5134" t="s">
        <v>27</v>
      </c>
      <c r="O5134" t="s">
        <v>108</v>
      </c>
      <c r="P5134" s="32">
        <v>44283</v>
      </c>
      <c r="Q5134" s="1">
        <v>36.476006011760852</v>
      </c>
      <c r="R5134">
        <v>9</v>
      </c>
      <c r="S5134" t="str" cm="1">
        <f t="array" ref="S5134">_xlfn.IFS(R5134=0,"None",R5134&lt;3,"Low",R5134&lt;6,"Medium",R5134&lt;=10,"High")</f>
        <v>High</v>
      </c>
      <c r="T5134" t="str" cm="1">
        <f t="array" ref="T5134">_xlfn.IFS(M5134&lt;=20,"Low",M5134&lt;=50,"Medium",M5134&lt;=90,"High")</f>
        <v>Medium</v>
      </c>
      <c r="U5134" s="33">
        <f>Datos_Limpios[[#This Row],[Number of Complaints or Support]]/Datos_Limpios[[#This Row],[Account Length (in months)]]</f>
        <v>0.81818181818181823</v>
      </c>
      <c r="V5134" t="str" cm="1">
        <f t="array" ref="V5134">_xlfn.IFS(H5134&lt;30,"Under 30",H5134&lt;66,"Middle Age",H5134&gt;=66,"Senior")</f>
        <v>Middle Age</v>
      </c>
      <c r="W5134" t="s">
        <v>6824</v>
      </c>
    </row>
    <row r="5135" spans="1:23" x14ac:dyDescent="0.3">
      <c r="A5135" t="s">
        <v>5232</v>
      </c>
      <c r="B5135" t="s">
        <v>17</v>
      </c>
      <c r="C5135">
        <v>16</v>
      </c>
      <c r="D5135">
        <v>0</v>
      </c>
      <c r="E5135" t="s">
        <v>23</v>
      </c>
      <c r="F5135" t="s">
        <v>90</v>
      </c>
      <c r="G5135" t="s">
        <v>19</v>
      </c>
      <c r="H5135">
        <v>51</v>
      </c>
      <c r="I5135" t="s">
        <v>17</v>
      </c>
      <c r="J5135">
        <v>0</v>
      </c>
      <c r="K5135" t="s">
        <v>20</v>
      </c>
      <c r="L5135" t="s">
        <v>6791</v>
      </c>
      <c r="M5135">
        <v>35</v>
      </c>
      <c r="P5135" s="32">
        <v>44431</v>
      </c>
      <c r="Q5135" s="1">
        <v>39.939678912791891</v>
      </c>
      <c r="R5135">
        <v>5</v>
      </c>
      <c r="S5135" t="str" cm="1">
        <f t="array" ref="S5135">_xlfn.IFS(R5135=0,"None",R5135&lt;3,"Low",R5135&lt;6,"Medium",R5135&lt;=10,"High")</f>
        <v>Medium</v>
      </c>
      <c r="T5135" t="str" cm="1">
        <f t="array" ref="T5135">_xlfn.IFS(M5135&lt;=20,"Low",M5135&lt;=50,"Medium",M5135&lt;=90,"High")</f>
        <v>Medium</v>
      </c>
      <c r="U5135" s="33">
        <f>Datos_Limpios[[#This Row],[Number of Complaints or Support]]/Datos_Limpios[[#This Row],[Account Length (in months)]]</f>
        <v>0.3125</v>
      </c>
      <c r="V5135" t="str" cm="1">
        <f t="array" ref="V5135">_xlfn.IFS(H5135&lt;30,"Under 30",H5135&lt;66,"Middle Age",H5135&gt;=66,"Senior")</f>
        <v>Middle Age</v>
      </c>
      <c r="W5135" t="s">
        <v>6823</v>
      </c>
    </row>
    <row r="5136" spans="1:23" x14ac:dyDescent="0.3">
      <c r="A5136" t="s">
        <v>5233</v>
      </c>
      <c r="B5136" t="s">
        <v>17</v>
      </c>
      <c r="C5136">
        <v>40</v>
      </c>
      <c r="D5136">
        <v>0</v>
      </c>
      <c r="E5136" t="s">
        <v>23</v>
      </c>
      <c r="F5136" t="s">
        <v>90</v>
      </c>
      <c r="G5136" t="s">
        <v>19</v>
      </c>
      <c r="H5136">
        <v>22</v>
      </c>
      <c r="I5136" t="s">
        <v>17</v>
      </c>
      <c r="J5136">
        <v>0</v>
      </c>
      <c r="K5136" t="s">
        <v>20</v>
      </c>
      <c r="L5136" t="s">
        <v>6792</v>
      </c>
      <c r="M5136">
        <v>61</v>
      </c>
      <c r="P5136" s="32">
        <v>45008</v>
      </c>
      <c r="Q5136" s="1">
        <v>71.007897821450896</v>
      </c>
      <c r="R5136">
        <v>5</v>
      </c>
      <c r="S5136" t="str" cm="1">
        <f t="array" ref="S5136">_xlfn.IFS(R5136=0,"None",R5136&lt;3,"Low",R5136&lt;6,"Medium",R5136&lt;=10,"High")</f>
        <v>Medium</v>
      </c>
      <c r="T5136" t="str" cm="1">
        <f t="array" ref="T5136">_xlfn.IFS(M5136&lt;=20,"Low",M5136&lt;=50,"Medium",M5136&lt;=90,"High")</f>
        <v>High</v>
      </c>
      <c r="U5136" s="33">
        <f>Datos_Limpios[[#This Row],[Number of Complaints or Support]]/Datos_Limpios[[#This Row],[Account Length (in months)]]</f>
        <v>0.125</v>
      </c>
      <c r="V5136" t="str" cm="1">
        <f t="array" ref="V5136">_xlfn.IFS(H5136&lt;30,"Under 30",H5136&lt;66,"Middle Age",H5136&gt;=66,"Senior")</f>
        <v>Under 30</v>
      </c>
      <c r="W5136" t="s">
        <v>6823</v>
      </c>
    </row>
    <row r="5137" spans="1:23" x14ac:dyDescent="0.3">
      <c r="A5137" t="s">
        <v>5234</v>
      </c>
      <c r="B5137" t="s">
        <v>23</v>
      </c>
      <c r="C5137">
        <v>1</v>
      </c>
      <c r="D5137">
        <v>2</v>
      </c>
      <c r="E5137" t="s">
        <v>23</v>
      </c>
      <c r="F5137" t="s">
        <v>82</v>
      </c>
      <c r="G5137" t="s">
        <v>6790</v>
      </c>
      <c r="H5137">
        <v>28</v>
      </c>
      <c r="I5137" t="s">
        <v>17</v>
      </c>
      <c r="J5137">
        <v>0</v>
      </c>
      <c r="K5137" t="s">
        <v>20</v>
      </c>
      <c r="L5137" t="s">
        <v>6794</v>
      </c>
      <c r="M5137">
        <v>26</v>
      </c>
      <c r="N5137" t="s">
        <v>91</v>
      </c>
      <c r="O5137" t="s">
        <v>92</v>
      </c>
      <c r="P5137" s="32">
        <v>44378</v>
      </c>
      <c r="Q5137" s="1">
        <v>29.0476235743138</v>
      </c>
      <c r="R5137">
        <v>0</v>
      </c>
      <c r="S5137" t="str" cm="1">
        <f t="array" ref="S5137">_xlfn.IFS(R5137=0,"None",R5137&lt;3,"Low",R5137&lt;6,"Medium",R5137&lt;=10,"High")</f>
        <v>None</v>
      </c>
      <c r="T5137" t="str" cm="1">
        <f t="array" ref="T5137">_xlfn.IFS(M5137&lt;=20,"Low",M5137&lt;=50,"Medium",M5137&lt;=90,"High")</f>
        <v>Medium</v>
      </c>
      <c r="U5137" s="33">
        <f>Datos_Limpios[[#This Row],[Number of Complaints or Support]]/Datos_Limpios[[#This Row],[Account Length (in months)]]</f>
        <v>0</v>
      </c>
      <c r="V5137" t="str" cm="1">
        <f t="array" ref="V5137">_xlfn.IFS(H5137&lt;30,"Under 30",H5137&lt;66,"Middle Age",H5137&gt;=66,"Senior")</f>
        <v>Under 30</v>
      </c>
      <c r="W5137" t="s">
        <v>6823</v>
      </c>
    </row>
    <row r="5138" spans="1:23" x14ac:dyDescent="0.3">
      <c r="A5138" t="s">
        <v>5235</v>
      </c>
      <c r="B5138" t="s">
        <v>17</v>
      </c>
      <c r="C5138">
        <v>4</v>
      </c>
      <c r="D5138">
        <v>1</v>
      </c>
      <c r="E5138" t="s">
        <v>23</v>
      </c>
      <c r="F5138" t="s">
        <v>148</v>
      </c>
      <c r="G5138" t="s">
        <v>6790</v>
      </c>
      <c r="H5138">
        <v>27</v>
      </c>
      <c r="I5138" t="s">
        <v>17</v>
      </c>
      <c r="J5138">
        <v>0</v>
      </c>
      <c r="K5138" t="s">
        <v>20</v>
      </c>
      <c r="L5138" t="s">
        <v>6791</v>
      </c>
      <c r="M5138">
        <v>45</v>
      </c>
      <c r="P5138" s="32">
        <v>44020</v>
      </c>
      <c r="Q5138" s="1">
        <v>42.028159110177903</v>
      </c>
      <c r="R5138">
        <v>1</v>
      </c>
      <c r="S5138" t="str" cm="1">
        <f t="array" ref="S5138">_xlfn.IFS(R5138=0,"None",R5138&lt;3,"Low",R5138&lt;6,"Medium",R5138&lt;=10,"High")</f>
        <v>Low</v>
      </c>
      <c r="T5138" t="str" cm="1">
        <f t="array" ref="T5138">_xlfn.IFS(M5138&lt;=20,"Low",M5138&lt;=50,"Medium",M5138&lt;=90,"High")</f>
        <v>Medium</v>
      </c>
      <c r="U5138" s="33">
        <f>Datos_Limpios[[#This Row],[Number of Complaints or Support]]/Datos_Limpios[[#This Row],[Account Length (in months)]]</f>
        <v>0.25</v>
      </c>
      <c r="V5138" t="str" cm="1">
        <f t="array" ref="V5138">_xlfn.IFS(H5138&lt;30,"Under 30",H5138&lt;66,"Middle Age",H5138&gt;=66,"Senior")</f>
        <v>Under 30</v>
      </c>
      <c r="W5138" t="s">
        <v>6824</v>
      </c>
    </row>
    <row r="5139" spans="1:23" x14ac:dyDescent="0.3">
      <c r="A5139" t="s">
        <v>5236</v>
      </c>
      <c r="B5139" t="s">
        <v>17</v>
      </c>
      <c r="C5139">
        <v>23</v>
      </c>
      <c r="D5139">
        <v>0</v>
      </c>
      <c r="E5139" t="s">
        <v>23</v>
      </c>
      <c r="F5139" t="s">
        <v>121</v>
      </c>
      <c r="G5139" t="s">
        <v>6790</v>
      </c>
      <c r="H5139">
        <v>70</v>
      </c>
      <c r="I5139" t="s">
        <v>23</v>
      </c>
      <c r="J5139">
        <v>2</v>
      </c>
      <c r="K5139" t="s">
        <v>32</v>
      </c>
      <c r="L5139" t="s">
        <v>6792</v>
      </c>
      <c r="M5139">
        <v>26</v>
      </c>
      <c r="P5139" s="32">
        <v>45251</v>
      </c>
      <c r="Q5139" s="1">
        <v>21.172341429521111</v>
      </c>
      <c r="R5139">
        <v>2</v>
      </c>
      <c r="S5139" t="str" cm="1">
        <f t="array" ref="S5139">_xlfn.IFS(R5139=0,"None",R5139&lt;3,"Low",R5139&lt;6,"Medium",R5139&lt;=10,"High")</f>
        <v>Low</v>
      </c>
      <c r="T5139" t="str" cm="1">
        <f t="array" ref="T5139">_xlfn.IFS(M5139&lt;=20,"Low",M5139&lt;=50,"Medium",M5139&lt;=90,"High")</f>
        <v>Medium</v>
      </c>
      <c r="U5139" s="33">
        <f>Datos_Limpios[[#This Row],[Number of Complaints or Support]]/Datos_Limpios[[#This Row],[Account Length (in months)]]</f>
        <v>8.6956521739130432E-2</v>
      </c>
      <c r="V5139" t="str" cm="1">
        <f t="array" ref="V5139">_xlfn.IFS(H5139&lt;30,"Under 30",H5139&lt;66,"Middle Age",H5139&gt;=66,"Senior")</f>
        <v>Senior</v>
      </c>
      <c r="W5139" t="s">
        <v>6826</v>
      </c>
    </row>
    <row r="5140" spans="1:23" x14ac:dyDescent="0.3">
      <c r="A5140" t="s">
        <v>5237</v>
      </c>
      <c r="B5140" t="s">
        <v>17</v>
      </c>
      <c r="C5140">
        <v>67</v>
      </c>
      <c r="D5140">
        <v>2</v>
      </c>
      <c r="E5140" t="s">
        <v>17</v>
      </c>
      <c r="F5140" t="s">
        <v>18</v>
      </c>
      <c r="G5140" t="s">
        <v>19</v>
      </c>
      <c r="H5140">
        <v>37</v>
      </c>
      <c r="I5140" t="s">
        <v>17</v>
      </c>
      <c r="J5140">
        <v>0</v>
      </c>
      <c r="K5140" t="s">
        <v>32</v>
      </c>
      <c r="L5140" t="s">
        <v>6791</v>
      </c>
      <c r="M5140">
        <v>8</v>
      </c>
      <c r="P5140" s="32">
        <v>44832</v>
      </c>
      <c r="Q5140" s="1">
        <v>6.6378611606256754</v>
      </c>
      <c r="R5140">
        <v>10</v>
      </c>
      <c r="S5140" t="str" cm="1">
        <f t="array" ref="S5140">_xlfn.IFS(R5140=0,"None",R5140&lt;3,"Low",R5140&lt;6,"Medium",R5140&lt;=10,"High")</f>
        <v>High</v>
      </c>
      <c r="T5140" t="str" cm="1">
        <f t="array" ref="T5140">_xlfn.IFS(M5140&lt;=20,"Low",M5140&lt;=50,"Medium",M5140&lt;=90,"High")</f>
        <v>Low</v>
      </c>
      <c r="U5140" s="33">
        <f>Datos_Limpios[[#This Row],[Number of Complaints or Support]]/Datos_Limpios[[#This Row],[Account Length (in months)]]</f>
        <v>0.14925373134328357</v>
      </c>
      <c r="V5140" t="str" cm="1">
        <f t="array" ref="V5140">_xlfn.IFS(H5140&lt;30,"Under 30",H5140&lt;66,"Middle Age",H5140&gt;=66,"Senior")</f>
        <v>Middle Age</v>
      </c>
      <c r="W5140" t="s">
        <v>6823</v>
      </c>
    </row>
    <row r="5141" spans="1:23" x14ac:dyDescent="0.3">
      <c r="A5141" t="s">
        <v>5238</v>
      </c>
      <c r="B5141" t="s">
        <v>23</v>
      </c>
      <c r="C5141">
        <v>2</v>
      </c>
      <c r="D5141">
        <v>1</v>
      </c>
      <c r="E5141" t="s">
        <v>23</v>
      </c>
      <c r="F5141" t="s">
        <v>138</v>
      </c>
      <c r="G5141" t="s">
        <v>19</v>
      </c>
      <c r="H5141">
        <v>72</v>
      </c>
      <c r="I5141" t="s">
        <v>17</v>
      </c>
      <c r="J5141">
        <v>0</v>
      </c>
      <c r="K5141" t="s">
        <v>20</v>
      </c>
      <c r="L5141" t="s">
        <v>6791</v>
      </c>
      <c r="M5141">
        <v>26</v>
      </c>
      <c r="N5141" t="s">
        <v>27</v>
      </c>
      <c r="O5141" t="s">
        <v>108</v>
      </c>
      <c r="P5141" s="32">
        <v>44315</v>
      </c>
      <c r="Q5141" s="1">
        <v>23.455938736184031</v>
      </c>
      <c r="R5141">
        <v>5</v>
      </c>
      <c r="S5141" t="str" cm="1">
        <f t="array" ref="S5141">_xlfn.IFS(R5141=0,"None",R5141&lt;3,"Low",R5141&lt;6,"Medium",R5141&lt;=10,"High")</f>
        <v>Medium</v>
      </c>
      <c r="T5141" t="str" cm="1">
        <f t="array" ref="T5141">_xlfn.IFS(M5141&lt;=20,"Low",M5141&lt;=50,"Medium",M5141&lt;=90,"High")</f>
        <v>Medium</v>
      </c>
      <c r="U5141" s="33">
        <f>Datos_Limpios[[#This Row],[Number of Complaints or Support]]/Datos_Limpios[[#This Row],[Account Length (in months)]]</f>
        <v>2.5</v>
      </c>
      <c r="V5141" t="str" cm="1">
        <f t="array" ref="V5141">_xlfn.IFS(H5141&lt;30,"Under 30",H5141&lt;66,"Middle Age",H5141&gt;=66,"Senior")</f>
        <v>Senior</v>
      </c>
      <c r="W5141" t="s">
        <v>6824</v>
      </c>
    </row>
    <row r="5142" spans="1:23" x14ac:dyDescent="0.3">
      <c r="A5142" t="s">
        <v>5239</v>
      </c>
      <c r="B5142" t="s">
        <v>17</v>
      </c>
      <c r="C5142">
        <v>70</v>
      </c>
      <c r="D5142">
        <v>0</v>
      </c>
      <c r="E5142" t="s">
        <v>23</v>
      </c>
      <c r="F5142" t="s">
        <v>247</v>
      </c>
      <c r="G5142" t="s">
        <v>6790</v>
      </c>
      <c r="H5142">
        <v>19</v>
      </c>
      <c r="I5142" t="s">
        <v>17</v>
      </c>
      <c r="J5142">
        <v>0</v>
      </c>
      <c r="K5142" t="s">
        <v>32</v>
      </c>
      <c r="L5142" t="s">
        <v>6791</v>
      </c>
      <c r="M5142">
        <v>45</v>
      </c>
      <c r="P5142" s="32">
        <v>45169</v>
      </c>
      <c r="Q5142" s="1">
        <v>37.735627101081278</v>
      </c>
      <c r="R5142">
        <v>0</v>
      </c>
      <c r="S5142" t="str" cm="1">
        <f t="array" ref="S5142">_xlfn.IFS(R5142=0,"None",R5142&lt;3,"Low",R5142&lt;6,"Medium",R5142&lt;=10,"High")</f>
        <v>None</v>
      </c>
      <c r="T5142" t="str" cm="1">
        <f t="array" ref="T5142">_xlfn.IFS(M5142&lt;=20,"Low",M5142&lt;=50,"Medium",M5142&lt;=90,"High")</f>
        <v>Medium</v>
      </c>
      <c r="U5142" s="33">
        <f>Datos_Limpios[[#This Row],[Number of Complaints or Support]]/Datos_Limpios[[#This Row],[Account Length (in months)]]</f>
        <v>0</v>
      </c>
      <c r="V5142" t="str" cm="1">
        <f t="array" ref="V5142">_xlfn.IFS(H5142&lt;30,"Under 30",H5142&lt;66,"Middle Age",H5142&gt;=66,"Senior")</f>
        <v>Under 30</v>
      </c>
      <c r="W5142" t="s">
        <v>6826</v>
      </c>
    </row>
    <row r="5143" spans="1:23" x14ac:dyDescent="0.3">
      <c r="A5143" t="s">
        <v>5240</v>
      </c>
      <c r="B5143" t="s">
        <v>17</v>
      </c>
      <c r="C5143">
        <v>70</v>
      </c>
      <c r="D5143">
        <v>0</v>
      </c>
      <c r="E5143" t="s">
        <v>23</v>
      </c>
      <c r="F5143" t="s">
        <v>128</v>
      </c>
      <c r="G5143" t="s">
        <v>19</v>
      </c>
      <c r="H5143">
        <v>23</v>
      </c>
      <c r="I5143" t="s">
        <v>17</v>
      </c>
      <c r="J5143">
        <v>0</v>
      </c>
      <c r="K5143" t="s">
        <v>32</v>
      </c>
      <c r="L5143" t="s">
        <v>6792</v>
      </c>
      <c r="M5143">
        <v>54</v>
      </c>
      <c r="P5143" s="32">
        <v>45064</v>
      </c>
      <c r="Q5143" s="1">
        <v>46.42786275779185</v>
      </c>
      <c r="R5143">
        <v>2</v>
      </c>
      <c r="S5143" t="str" cm="1">
        <f t="array" ref="S5143">_xlfn.IFS(R5143=0,"None",R5143&lt;3,"Low",R5143&lt;6,"Medium",R5143&lt;=10,"High")</f>
        <v>Low</v>
      </c>
      <c r="T5143" t="str" cm="1">
        <f t="array" ref="T5143">_xlfn.IFS(M5143&lt;=20,"Low",M5143&lt;=50,"Medium",M5143&lt;=90,"High")</f>
        <v>High</v>
      </c>
      <c r="U5143" s="33">
        <f>Datos_Limpios[[#This Row],[Number of Complaints or Support]]/Datos_Limpios[[#This Row],[Account Length (in months)]]</f>
        <v>2.8571428571428571E-2</v>
      </c>
      <c r="V5143" t="str" cm="1">
        <f t="array" ref="V5143">_xlfn.IFS(H5143&lt;30,"Under 30",H5143&lt;66,"Middle Age",H5143&gt;=66,"Senior")</f>
        <v>Under 30</v>
      </c>
      <c r="W5143" t="s">
        <v>6826</v>
      </c>
    </row>
    <row r="5144" spans="1:23" x14ac:dyDescent="0.3">
      <c r="A5144" t="s">
        <v>5241</v>
      </c>
      <c r="B5144" t="s">
        <v>23</v>
      </c>
      <c r="C5144">
        <v>49</v>
      </c>
      <c r="D5144">
        <v>2</v>
      </c>
      <c r="E5144" t="s">
        <v>23</v>
      </c>
      <c r="F5144" t="s">
        <v>94</v>
      </c>
      <c r="G5144" t="s">
        <v>6790</v>
      </c>
      <c r="H5144">
        <v>66</v>
      </c>
      <c r="I5144" t="s">
        <v>17</v>
      </c>
      <c r="J5144">
        <v>0</v>
      </c>
      <c r="K5144" t="s">
        <v>20</v>
      </c>
      <c r="L5144" t="s">
        <v>6792</v>
      </c>
      <c r="M5144">
        <v>56</v>
      </c>
      <c r="N5144" t="s">
        <v>59</v>
      </c>
      <c r="O5144" t="s">
        <v>116</v>
      </c>
      <c r="P5144" s="32">
        <v>44416</v>
      </c>
      <c r="Q5144" s="1">
        <v>60.141270744585547</v>
      </c>
      <c r="R5144">
        <v>0</v>
      </c>
      <c r="S5144" t="str" cm="1">
        <f t="array" ref="S5144">_xlfn.IFS(R5144=0,"None",R5144&lt;3,"Low",R5144&lt;6,"Medium",R5144&lt;=10,"High")</f>
        <v>None</v>
      </c>
      <c r="T5144" t="str" cm="1">
        <f t="array" ref="T5144">_xlfn.IFS(M5144&lt;=20,"Low",M5144&lt;=50,"Medium",M5144&lt;=90,"High")</f>
        <v>High</v>
      </c>
      <c r="U5144" s="33">
        <f>Datos_Limpios[[#This Row],[Number of Complaints or Support]]/Datos_Limpios[[#This Row],[Account Length (in months)]]</f>
        <v>0</v>
      </c>
      <c r="V5144" t="str" cm="1">
        <f t="array" ref="V5144">_xlfn.IFS(H5144&lt;30,"Under 30",H5144&lt;66,"Middle Age",H5144&gt;=66,"Senior")</f>
        <v>Senior</v>
      </c>
      <c r="W5144" t="s">
        <v>6823</v>
      </c>
    </row>
    <row r="5145" spans="1:23" x14ac:dyDescent="0.3">
      <c r="A5145" t="s">
        <v>5242</v>
      </c>
      <c r="B5145" t="s">
        <v>17</v>
      </c>
      <c r="C5145">
        <v>65</v>
      </c>
      <c r="D5145">
        <v>0</v>
      </c>
      <c r="E5145" t="s">
        <v>23</v>
      </c>
      <c r="F5145" t="s">
        <v>112</v>
      </c>
      <c r="G5145" t="s">
        <v>19</v>
      </c>
      <c r="H5145">
        <v>51</v>
      </c>
      <c r="I5145" t="s">
        <v>23</v>
      </c>
      <c r="J5145">
        <v>2</v>
      </c>
      <c r="K5145" t="s">
        <v>24</v>
      </c>
      <c r="L5145" t="s">
        <v>6792</v>
      </c>
      <c r="M5145">
        <v>45</v>
      </c>
      <c r="P5145" s="32">
        <v>44945</v>
      </c>
      <c r="Q5145" s="1">
        <v>53.095465296610897</v>
      </c>
      <c r="R5145">
        <v>9</v>
      </c>
      <c r="S5145" t="str" cm="1">
        <f t="array" ref="S5145">_xlfn.IFS(R5145=0,"None",R5145&lt;3,"Low",R5145&lt;6,"Medium",R5145&lt;=10,"High")</f>
        <v>High</v>
      </c>
      <c r="T5145" t="str" cm="1">
        <f t="array" ref="T5145">_xlfn.IFS(M5145&lt;=20,"Low",M5145&lt;=50,"Medium",M5145&lt;=90,"High")</f>
        <v>Medium</v>
      </c>
      <c r="U5145" s="33">
        <f>Datos_Limpios[[#This Row],[Number of Complaints or Support]]/Datos_Limpios[[#This Row],[Account Length (in months)]]</f>
        <v>0.13846153846153847</v>
      </c>
      <c r="V5145" t="str" cm="1">
        <f t="array" ref="V5145">_xlfn.IFS(H5145&lt;30,"Under 30",H5145&lt;66,"Middle Age",H5145&gt;=66,"Senior")</f>
        <v>Middle Age</v>
      </c>
      <c r="W5145" t="s">
        <v>6823</v>
      </c>
    </row>
    <row r="5146" spans="1:23" x14ac:dyDescent="0.3">
      <c r="A5146" t="s">
        <v>5243</v>
      </c>
      <c r="B5146" t="s">
        <v>17</v>
      </c>
      <c r="C5146">
        <v>69</v>
      </c>
      <c r="D5146">
        <v>0</v>
      </c>
      <c r="E5146" t="s">
        <v>17</v>
      </c>
      <c r="F5146" t="s">
        <v>56</v>
      </c>
      <c r="G5146" t="s">
        <v>6790</v>
      </c>
      <c r="H5146">
        <v>43</v>
      </c>
      <c r="I5146" t="s">
        <v>17</v>
      </c>
      <c r="J5146">
        <v>0</v>
      </c>
      <c r="K5146" t="s">
        <v>32</v>
      </c>
      <c r="L5146" t="s">
        <v>6791</v>
      </c>
      <c r="M5146">
        <v>10</v>
      </c>
      <c r="P5146" s="32">
        <v>44870</v>
      </c>
      <c r="Q5146" s="1">
        <v>11.042037095912621</v>
      </c>
      <c r="R5146">
        <v>10</v>
      </c>
      <c r="S5146" t="str" cm="1">
        <f t="array" ref="S5146">_xlfn.IFS(R5146=0,"None",R5146&lt;3,"Low",R5146&lt;6,"Medium",R5146&lt;=10,"High")</f>
        <v>High</v>
      </c>
      <c r="T5146" t="str" cm="1">
        <f t="array" ref="T5146">_xlfn.IFS(M5146&lt;=20,"Low",M5146&lt;=50,"Medium",M5146&lt;=90,"High")</f>
        <v>Low</v>
      </c>
      <c r="U5146" s="33">
        <f>Datos_Limpios[[#This Row],[Number of Complaints or Support]]/Datos_Limpios[[#This Row],[Account Length (in months)]]</f>
        <v>0.14492753623188406</v>
      </c>
      <c r="V5146" t="str" cm="1">
        <f t="array" ref="V5146">_xlfn.IFS(H5146&lt;30,"Under 30",H5146&lt;66,"Middle Age",H5146&gt;=66,"Senior")</f>
        <v>Middle Age</v>
      </c>
      <c r="W5146" t="s">
        <v>6823</v>
      </c>
    </row>
    <row r="5147" spans="1:23" x14ac:dyDescent="0.3">
      <c r="A5147" t="s">
        <v>5244</v>
      </c>
      <c r="B5147" t="s">
        <v>17</v>
      </c>
      <c r="C5147">
        <v>31</v>
      </c>
      <c r="D5147">
        <v>1</v>
      </c>
      <c r="E5147" t="s">
        <v>23</v>
      </c>
      <c r="F5147" t="s">
        <v>38</v>
      </c>
      <c r="G5147" t="s">
        <v>6790</v>
      </c>
      <c r="H5147">
        <v>62</v>
      </c>
      <c r="I5147" t="s">
        <v>23</v>
      </c>
      <c r="J5147">
        <v>4</v>
      </c>
      <c r="K5147" t="s">
        <v>24</v>
      </c>
      <c r="L5147" t="s">
        <v>6792</v>
      </c>
      <c r="M5147">
        <v>25</v>
      </c>
      <c r="P5147" s="32">
        <v>44791</v>
      </c>
      <c r="Q5147" s="1">
        <v>22.725175839963029</v>
      </c>
      <c r="R5147">
        <v>2</v>
      </c>
      <c r="S5147" t="str" cm="1">
        <f t="array" ref="S5147">_xlfn.IFS(R5147=0,"None",R5147&lt;3,"Low",R5147&lt;6,"Medium",R5147&lt;=10,"High")</f>
        <v>Low</v>
      </c>
      <c r="T5147" t="str" cm="1">
        <f t="array" ref="T5147">_xlfn.IFS(M5147&lt;=20,"Low",M5147&lt;=50,"Medium",M5147&lt;=90,"High")</f>
        <v>Medium</v>
      </c>
      <c r="U5147" s="33">
        <f>Datos_Limpios[[#This Row],[Number of Complaints or Support]]/Datos_Limpios[[#This Row],[Account Length (in months)]]</f>
        <v>6.4516129032258063E-2</v>
      </c>
      <c r="V5147" t="str" cm="1">
        <f t="array" ref="V5147">_xlfn.IFS(H5147&lt;30,"Under 30",H5147&lt;66,"Middle Age",H5147&gt;=66,"Senior")</f>
        <v>Middle Age</v>
      </c>
      <c r="W5147" t="s">
        <v>6825</v>
      </c>
    </row>
    <row r="5148" spans="1:23" x14ac:dyDescent="0.3">
      <c r="A5148" t="s">
        <v>5245</v>
      </c>
      <c r="B5148" t="s">
        <v>17</v>
      </c>
      <c r="C5148">
        <v>53</v>
      </c>
      <c r="D5148">
        <v>2</v>
      </c>
      <c r="E5148" t="s">
        <v>23</v>
      </c>
      <c r="F5148" t="s">
        <v>54</v>
      </c>
      <c r="G5148" t="s">
        <v>19</v>
      </c>
      <c r="H5148">
        <v>60</v>
      </c>
      <c r="I5148" t="s">
        <v>17</v>
      </c>
      <c r="J5148">
        <v>0</v>
      </c>
      <c r="K5148" t="s">
        <v>24</v>
      </c>
      <c r="L5148" t="s">
        <v>6792</v>
      </c>
      <c r="M5148">
        <v>63</v>
      </c>
      <c r="P5148" s="32">
        <v>44000</v>
      </c>
      <c r="Q5148" s="1">
        <v>55.5723191717886</v>
      </c>
      <c r="R5148">
        <v>2</v>
      </c>
      <c r="S5148" t="str" cm="1">
        <f t="array" ref="S5148">_xlfn.IFS(R5148=0,"None",R5148&lt;3,"Low",R5148&lt;6,"Medium",R5148&lt;=10,"High")</f>
        <v>Low</v>
      </c>
      <c r="T5148" t="str" cm="1">
        <f t="array" ref="T5148">_xlfn.IFS(M5148&lt;=20,"Low",M5148&lt;=50,"Medium",M5148&lt;=90,"High")</f>
        <v>High</v>
      </c>
      <c r="U5148" s="33">
        <f>Datos_Limpios[[#This Row],[Number of Complaints or Support]]/Datos_Limpios[[#This Row],[Account Length (in months)]]</f>
        <v>3.7735849056603772E-2</v>
      </c>
      <c r="V5148" t="str" cm="1">
        <f t="array" ref="V5148">_xlfn.IFS(H5148&lt;30,"Under 30",H5148&lt;66,"Middle Age",H5148&gt;=66,"Senior")</f>
        <v>Middle Age</v>
      </c>
      <c r="W5148" t="s">
        <v>6823</v>
      </c>
    </row>
    <row r="5149" spans="1:23" x14ac:dyDescent="0.3">
      <c r="A5149" t="s">
        <v>5246</v>
      </c>
      <c r="B5149" t="s">
        <v>23</v>
      </c>
      <c r="C5149">
        <v>1</v>
      </c>
      <c r="D5149">
        <v>4</v>
      </c>
      <c r="E5149" t="s">
        <v>17</v>
      </c>
      <c r="F5149" t="s">
        <v>47</v>
      </c>
      <c r="G5149" t="s">
        <v>6790</v>
      </c>
      <c r="H5149">
        <v>80</v>
      </c>
      <c r="I5149" t="s">
        <v>17</v>
      </c>
      <c r="J5149">
        <v>0</v>
      </c>
      <c r="K5149" t="s">
        <v>20</v>
      </c>
      <c r="L5149" t="s">
        <v>6792</v>
      </c>
      <c r="M5149">
        <v>40</v>
      </c>
      <c r="N5149" t="s">
        <v>76</v>
      </c>
      <c r="O5149" t="s">
        <v>77</v>
      </c>
      <c r="P5149" s="32">
        <v>44547</v>
      </c>
      <c r="Q5149" s="1">
        <v>47.520326001685632</v>
      </c>
      <c r="R5149">
        <v>3</v>
      </c>
      <c r="S5149" t="str" cm="1">
        <f t="array" ref="S5149">_xlfn.IFS(R5149=0,"None",R5149&lt;3,"Low",R5149&lt;6,"Medium",R5149&lt;=10,"High")</f>
        <v>Medium</v>
      </c>
      <c r="T5149" t="str" cm="1">
        <f t="array" ref="T5149">_xlfn.IFS(M5149&lt;=20,"Low",M5149&lt;=50,"Medium",M5149&lt;=90,"High")</f>
        <v>Medium</v>
      </c>
      <c r="U5149" s="33">
        <f>Datos_Limpios[[#This Row],[Number of Complaints or Support]]/Datos_Limpios[[#This Row],[Account Length (in months)]]</f>
        <v>3</v>
      </c>
      <c r="V5149" t="str" cm="1">
        <f t="array" ref="V5149">_xlfn.IFS(H5149&lt;30,"Under 30",H5149&lt;66,"Middle Age",H5149&gt;=66,"Senior")</f>
        <v>Senior</v>
      </c>
      <c r="W5149" t="s">
        <v>6824</v>
      </c>
    </row>
    <row r="5150" spans="1:23" x14ac:dyDescent="0.3">
      <c r="A5150" t="s">
        <v>5247</v>
      </c>
      <c r="B5150" t="s">
        <v>17</v>
      </c>
      <c r="C5150">
        <v>34</v>
      </c>
      <c r="D5150">
        <v>0</v>
      </c>
      <c r="E5150" t="s">
        <v>23</v>
      </c>
      <c r="F5150" t="s">
        <v>156</v>
      </c>
      <c r="G5150" t="s">
        <v>6790</v>
      </c>
      <c r="H5150">
        <v>77</v>
      </c>
      <c r="I5150" t="s">
        <v>17</v>
      </c>
      <c r="J5150">
        <v>0</v>
      </c>
      <c r="K5150" t="s">
        <v>32</v>
      </c>
      <c r="L5150" t="s">
        <v>6791</v>
      </c>
      <c r="M5150">
        <v>35</v>
      </c>
      <c r="P5150" s="32">
        <v>44631</v>
      </c>
      <c r="Q5150" s="1">
        <v>33.698444574186951</v>
      </c>
      <c r="R5150">
        <v>7</v>
      </c>
      <c r="S5150" t="str" cm="1">
        <f t="array" ref="S5150">_xlfn.IFS(R5150=0,"None",R5150&lt;3,"Low",R5150&lt;6,"Medium",R5150&lt;=10,"High")</f>
        <v>High</v>
      </c>
      <c r="T5150" t="str" cm="1">
        <f t="array" ref="T5150">_xlfn.IFS(M5150&lt;=20,"Low",M5150&lt;=50,"Medium",M5150&lt;=90,"High")</f>
        <v>Medium</v>
      </c>
      <c r="U5150" s="33">
        <f>Datos_Limpios[[#This Row],[Number of Complaints or Support]]/Datos_Limpios[[#This Row],[Account Length (in months)]]</f>
        <v>0.20588235294117646</v>
      </c>
      <c r="V5150" t="str" cm="1">
        <f t="array" ref="V5150">_xlfn.IFS(H5150&lt;30,"Under 30",H5150&lt;66,"Middle Age",H5150&gt;=66,"Senior")</f>
        <v>Senior</v>
      </c>
      <c r="W5150" t="s">
        <v>6825</v>
      </c>
    </row>
    <row r="5151" spans="1:23" x14ac:dyDescent="0.3">
      <c r="A5151" t="s">
        <v>5248</v>
      </c>
      <c r="B5151" t="s">
        <v>17</v>
      </c>
      <c r="C5151">
        <v>52</v>
      </c>
      <c r="D5151">
        <v>2</v>
      </c>
      <c r="E5151" t="s">
        <v>23</v>
      </c>
      <c r="F5151" t="s">
        <v>86</v>
      </c>
      <c r="G5151" t="s">
        <v>19</v>
      </c>
      <c r="H5151">
        <v>74</v>
      </c>
      <c r="I5151" t="s">
        <v>17</v>
      </c>
      <c r="J5151">
        <v>0</v>
      </c>
      <c r="K5151" t="s">
        <v>24</v>
      </c>
      <c r="L5151" t="s">
        <v>6791</v>
      </c>
      <c r="M5151">
        <v>38</v>
      </c>
      <c r="P5151" s="32">
        <v>43859</v>
      </c>
      <c r="Q5151" s="1">
        <v>33.894021596293399</v>
      </c>
      <c r="R5151">
        <v>5</v>
      </c>
      <c r="S5151" t="str" cm="1">
        <f t="array" ref="S5151">_xlfn.IFS(R5151=0,"None",R5151&lt;3,"Low",R5151&lt;6,"Medium",R5151&lt;=10,"High")</f>
        <v>Medium</v>
      </c>
      <c r="T5151" t="str" cm="1">
        <f t="array" ref="T5151">_xlfn.IFS(M5151&lt;=20,"Low",M5151&lt;=50,"Medium",M5151&lt;=90,"High")</f>
        <v>Medium</v>
      </c>
      <c r="U5151" s="33">
        <f>Datos_Limpios[[#This Row],[Number of Complaints or Support]]/Datos_Limpios[[#This Row],[Account Length (in months)]]</f>
        <v>9.6153846153846159E-2</v>
      </c>
      <c r="V5151" t="str" cm="1">
        <f t="array" ref="V5151">_xlfn.IFS(H5151&lt;30,"Under 30",H5151&lt;66,"Middle Age",H5151&gt;=66,"Senior")</f>
        <v>Senior</v>
      </c>
      <c r="W5151" t="s">
        <v>6824</v>
      </c>
    </row>
    <row r="5152" spans="1:23" x14ac:dyDescent="0.3">
      <c r="A5152" t="s">
        <v>5249</v>
      </c>
      <c r="B5152" t="s">
        <v>17</v>
      </c>
      <c r="C5152">
        <v>1</v>
      </c>
      <c r="D5152">
        <v>0</v>
      </c>
      <c r="E5152" t="s">
        <v>17</v>
      </c>
      <c r="F5152" t="s">
        <v>247</v>
      </c>
      <c r="G5152" t="s">
        <v>6790</v>
      </c>
      <c r="H5152">
        <v>66</v>
      </c>
      <c r="I5152" t="s">
        <v>17</v>
      </c>
      <c r="J5152">
        <v>0</v>
      </c>
      <c r="K5152" t="s">
        <v>20</v>
      </c>
      <c r="L5152" t="s">
        <v>6792</v>
      </c>
      <c r="M5152">
        <v>11</v>
      </c>
      <c r="P5152" s="32">
        <v>44790</v>
      </c>
      <c r="Q5152" s="1">
        <v>8.8091692914270965</v>
      </c>
      <c r="R5152">
        <v>7</v>
      </c>
      <c r="S5152" t="str" cm="1">
        <f t="array" ref="S5152">_xlfn.IFS(R5152=0,"None",R5152&lt;3,"Low",R5152&lt;6,"Medium",R5152&lt;=10,"High")</f>
        <v>High</v>
      </c>
      <c r="T5152" t="str" cm="1">
        <f t="array" ref="T5152">_xlfn.IFS(M5152&lt;=20,"Low",M5152&lt;=50,"Medium",M5152&lt;=90,"High")</f>
        <v>Low</v>
      </c>
      <c r="U5152" s="33">
        <f>Datos_Limpios[[#This Row],[Number of Complaints or Support]]/Datos_Limpios[[#This Row],[Account Length (in months)]]</f>
        <v>7</v>
      </c>
      <c r="V5152" t="str" cm="1">
        <f t="array" ref="V5152">_xlfn.IFS(H5152&lt;30,"Under 30",H5152&lt;66,"Middle Age",H5152&gt;=66,"Senior")</f>
        <v>Senior</v>
      </c>
      <c r="W5152" t="s">
        <v>6826</v>
      </c>
    </row>
    <row r="5153" spans="1:23" x14ac:dyDescent="0.3">
      <c r="A5153" t="s">
        <v>5250</v>
      </c>
      <c r="B5153" t="s">
        <v>17</v>
      </c>
      <c r="C5153">
        <v>3</v>
      </c>
      <c r="D5153">
        <v>0</v>
      </c>
      <c r="E5153" t="s">
        <v>17</v>
      </c>
      <c r="F5153" t="s">
        <v>247</v>
      </c>
      <c r="G5153" t="s">
        <v>19</v>
      </c>
      <c r="H5153">
        <v>38</v>
      </c>
      <c r="I5153" t="s">
        <v>17</v>
      </c>
      <c r="J5153">
        <v>0</v>
      </c>
      <c r="K5153" t="s">
        <v>20</v>
      </c>
      <c r="L5153" t="s">
        <v>6791</v>
      </c>
      <c r="M5153">
        <v>13</v>
      </c>
      <c r="P5153" s="32">
        <v>45191</v>
      </c>
      <c r="Q5153" s="1">
        <v>13.774041110662139</v>
      </c>
      <c r="R5153">
        <v>2</v>
      </c>
      <c r="S5153" t="str" cm="1">
        <f t="array" ref="S5153">_xlfn.IFS(R5153=0,"None",R5153&lt;3,"Low",R5153&lt;6,"Medium",R5153&lt;=10,"High")</f>
        <v>Low</v>
      </c>
      <c r="T5153" t="str" cm="1">
        <f t="array" ref="T5153">_xlfn.IFS(M5153&lt;=20,"Low",M5153&lt;=50,"Medium",M5153&lt;=90,"High")</f>
        <v>Low</v>
      </c>
      <c r="U5153" s="33">
        <f>Datos_Limpios[[#This Row],[Number of Complaints or Support]]/Datos_Limpios[[#This Row],[Account Length (in months)]]</f>
        <v>0.66666666666666663</v>
      </c>
      <c r="V5153" t="str" cm="1">
        <f t="array" ref="V5153">_xlfn.IFS(H5153&lt;30,"Under 30",H5153&lt;66,"Middle Age",H5153&gt;=66,"Senior")</f>
        <v>Middle Age</v>
      </c>
      <c r="W5153" t="s">
        <v>6826</v>
      </c>
    </row>
    <row r="5154" spans="1:23" x14ac:dyDescent="0.3">
      <c r="A5154" t="s">
        <v>5251</v>
      </c>
      <c r="B5154" t="s">
        <v>23</v>
      </c>
      <c r="C5154">
        <v>2</v>
      </c>
      <c r="D5154">
        <v>3</v>
      </c>
      <c r="E5154" t="s">
        <v>23</v>
      </c>
      <c r="F5154" t="s">
        <v>192</v>
      </c>
      <c r="G5154" t="s">
        <v>19</v>
      </c>
      <c r="H5154">
        <v>66</v>
      </c>
      <c r="I5154" t="s">
        <v>17</v>
      </c>
      <c r="J5154">
        <v>0</v>
      </c>
      <c r="K5154" t="s">
        <v>20</v>
      </c>
      <c r="L5154" t="s">
        <v>6794</v>
      </c>
      <c r="M5154">
        <v>35</v>
      </c>
      <c r="N5154" t="s">
        <v>59</v>
      </c>
      <c r="O5154" t="s">
        <v>60</v>
      </c>
      <c r="P5154" s="32">
        <v>43948</v>
      </c>
      <c r="Q5154" s="1">
        <v>36.570912490190537</v>
      </c>
      <c r="R5154">
        <v>1</v>
      </c>
      <c r="S5154" t="str" cm="1">
        <f t="array" ref="S5154">_xlfn.IFS(R5154=0,"None",R5154&lt;3,"Low",R5154&lt;6,"Medium",R5154&lt;=10,"High")</f>
        <v>Low</v>
      </c>
      <c r="T5154" t="str" cm="1">
        <f t="array" ref="T5154">_xlfn.IFS(M5154&lt;=20,"Low",M5154&lt;=50,"Medium",M5154&lt;=90,"High")</f>
        <v>Medium</v>
      </c>
      <c r="U5154" s="33">
        <f>Datos_Limpios[[#This Row],[Number of Complaints or Support]]/Datos_Limpios[[#This Row],[Account Length (in months)]]</f>
        <v>0.5</v>
      </c>
      <c r="V5154" t="str" cm="1">
        <f t="array" ref="V5154">_xlfn.IFS(H5154&lt;30,"Under 30",H5154&lt;66,"Middle Age",H5154&gt;=66,"Senior")</f>
        <v>Senior</v>
      </c>
      <c r="W5154" t="s">
        <v>6824</v>
      </c>
    </row>
    <row r="5155" spans="1:23" x14ac:dyDescent="0.3">
      <c r="A5155" t="s">
        <v>5252</v>
      </c>
      <c r="B5155" t="s">
        <v>17</v>
      </c>
      <c r="C5155">
        <v>8</v>
      </c>
      <c r="D5155">
        <v>2</v>
      </c>
      <c r="E5155" t="s">
        <v>17</v>
      </c>
      <c r="F5155" t="s">
        <v>130</v>
      </c>
      <c r="G5155" t="s">
        <v>19</v>
      </c>
      <c r="H5155">
        <v>55</v>
      </c>
      <c r="I5155" t="s">
        <v>17</v>
      </c>
      <c r="J5155">
        <v>0</v>
      </c>
      <c r="K5155" t="s">
        <v>20</v>
      </c>
      <c r="L5155" t="s">
        <v>6791</v>
      </c>
      <c r="M5155">
        <v>12</v>
      </c>
      <c r="P5155" s="32">
        <v>44611</v>
      </c>
      <c r="Q5155" s="1">
        <v>13.90746667398659</v>
      </c>
      <c r="R5155">
        <v>1</v>
      </c>
      <c r="S5155" t="str" cm="1">
        <f t="array" ref="S5155">_xlfn.IFS(R5155=0,"None",R5155&lt;3,"Low",R5155&lt;6,"Medium",R5155&lt;=10,"High")</f>
        <v>Low</v>
      </c>
      <c r="T5155" t="str" cm="1">
        <f t="array" ref="T5155">_xlfn.IFS(M5155&lt;=20,"Low",M5155&lt;=50,"Medium",M5155&lt;=90,"High")</f>
        <v>Low</v>
      </c>
      <c r="U5155" s="33">
        <f>Datos_Limpios[[#This Row],[Number of Complaints or Support]]/Datos_Limpios[[#This Row],[Account Length (in months)]]</f>
        <v>0.125</v>
      </c>
      <c r="V5155" t="str" cm="1">
        <f t="array" ref="V5155">_xlfn.IFS(H5155&lt;30,"Under 30",H5155&lt;66,"Middle Age",H5155&gt;=66,"Senior")</f>
        <v>Middle Age</v>
      </c>
      <c r="W5155" t="s">
        <v>6825</v>
      </c>
    </row>
    <row r="5156" spans="1:23" x14ac:dyDescent="0.3">
      <c r="A5156" t="s">
        <v>5253</v>
      </c>
      <c r="B5156" t="s">
        <v>17</v>
      </c>
      <c r="C5156">
        <v>16</v>
      </c>
      <c r="D5156">
        <v>2</v>
      </c>
      <c r="E5156" t="s">
        <v>17</v>
      </c>
      <c r="F5156" t="s">
        <v>82</v>
      </c>
      <c r="G5156" t="s">
        <v>6790</v>
      </c>
      <c r="H5156">
        <v>39</v>
      </c>
      <c r="I5156" t="s">
        <v>17</v>
      </c>
      <c r="J5156">
        <v>0</v>
      </c>
      <c r="K5156" t="s">
        <v>20</v>
      </c>
      <c r="L5156" t="s">
        <v>6791</v>
      </c>
      <c r="M5156">
        <v>12</v>
      </c>
      <c r="P5156" s="32">
        <v>45176</v>
      </c>
      <c r="Q5156" s="1">
        <v>13.4095883954979</v>
      </c>
      <c r="R5156">
        <v>3</v>
      </c>
      <c r="S5156" t="str" cm="1">
        <f t="array" ref="S5156">_xlfn.IFS(R5156=0,"None",R5156&lt;3,"Low",R5156&lt;6,"Medium",R5156&lt;=10,"High")</f>
        <v>Medium</v>
      </c>
      <c r="T5156" t="str" cm="1">
        <f t="array" ref="T5156">_xlfn.IFS(M5156&lt;=20,"Low",M5156&lt;=50,"Medium",M5156&lt;=90,"High")</f>
        <v>Low</v>
      </c>
      <c r="U5156" s="33">
        <f>Datos_Limpios[[#This Row],[Number of Complaints or Support]]/Datos_Limpios[[#This Row],[Account Length (in months)]]</f>
        <v>0.1875</v>
      </c>
      <c r="V5156" t="str" cm="1">
        <f t="array" ref="V5156">_xlfn.IFS(H5156&lt;30,"Under 30",H5156&lt;66,"Middle Age",H5156&gt;=66,"Senior")</f>
        <v>Middle Age</v>
      </c>
      <c r="W5156" t="s">
        <v>6823</v>
      </c>
    </row>
    <row r="5157" spans="1:23" x14ac:dyDescent="0.3">
      <c r="A5157" t="s">
        <v>5254</v>
      </c>
      <c r="B5157" t="s">
        <v>17</v>
      </c>
      <c r="C5157">
        <v>8</v>
      </c>
      <c r="D5157">
        <v>0</v>
      </c>
      <c r="E5157" t="s">
        <v>23</v>
      </c>
      <c r="F5157" t="s">
        <v>36</v>
      </c>
      <c r="G5157" t="s">
        <v>19</v>
      </c>
      <c r="H5157">
        <v>66</v>
      </c>
      <c r="I5157" t="s">
        <v>23</v>
      </c>
      <c r="J5157">
        <v>6</v>
      </c>
      <c r="K5157" t="s">
        <v>20</v>
      </c>
      <c r="L5157" t="s">
        <v>6792</v>
      </c>
      <c r="M5157">
        <v>16</v>
      </c>
      <c r="P5157" s="32">
        <v>44141</v>
      </c>
      <c r="Q5157" s="1">
        <v>16.833290725772461</v>
      </c>
      <c r="R5157">
        <v>0</v>
      </c>
      <c r="S5157" t="str" cm="1">
        <f t="array" ref="S5157">_xlfn.IFS(R5157=0,"None",R5157&lt;3,"Low",R5157&lt;6,"Medium",R5157&lt;=10,"High")</f>
        <v>None</v>
      </c>
      <c r="T5157" t="str" cm="1">
        <f t="array" ref="T5157">_xlfn.IFS(M5157&lt;=20,"Low",M5157&lt;=50,"Medium",M5157&lt;=90,"High")</f>
        <v>Low</v>
      </c>
      <c r="U5157" s="33">
        <f>Datos_Limpios[[#This Row],[Number of Complaints or Support]]/Datos_Limpios[[#This Row],[Account Length (in months)]]</f>
        <v>0</v>
      </c>
      <c r="V5157" t="str" cm="1">
        <f t="array" ref="V5157">_xlfn.IFS(H5157&lt;30,"Under 30",H5157&lt;66,"Middle Age",H5157&gt;=66,"Senior")</f>
        <v>Senior</v>
      </c>
      <c r="W5157" t="s">
        <v>6824</v>
      </c>
    </row>
    <row r="5158" spans="1:23" x14ac:dyDescent="0.3">
      <c r="A5158" t="s">
        <v>5255</v>
      </c>
      <c r="B5158" t="s">
        <v>17</v>
      </c>
      <c r="C5158">
        <v>1</v>
      </c>
      <c r="D5158">
        <v>2</v>
      </c>
      <c r="E5158" t="s">
        <v>17</v>
      </c>
      <c r="F5158" t="s">
        <v>36</v>
      </c>
      <c r="G5158" t="s">
        <v>6790</v>
      </c>
      <c r="H5158">
        <v>47</v>
      </c>
      <c r="I5158" t="s">
        <v>17</v>
      </c>
      <c r="J5158">
        <v>0</v>
      </c>
      <c r="K5158" t="s">
        <v>20</v>
      </c>
      <c r="L5158" t="s">
        <v>6792</v>
      </c>
      <c r="M5158">
        <v>8</v>
      </c>
      <c r="P5158" s="32">
        <v>43944</v>
      </c>
      <c r="Q5158" s="1">
        <v>9.099879090398094</v>
      </c>
      <c r="R5158">
        <v>6</v>
      </c>
      <c r="S5158" t="str" cm="1">
        <f t="array" ref="S5158">_xlfn.IFS(R5158=0,"None",R5158&lt;3,"Low",R5158&lt;6,"Medium",R5158&lt;=10,"High")</f>
        <v>High</v>
      </c>
      <c r="T5158" t="str" cm="1">
        <f t="array" ref="T5158">_xlfn.IFS(M5158&lt;=20,"Low",M5158&lt;=50,"Medium",M5158&lt;=90,"High")</f>
        <v>Low</v>
      </c>
      <c r="U5158" s="33">
        <f>Datos_Limpios[[#This Row],[Number of Complaints or Support]]/Datos_Limpios[[#This Row],[Account Length (in months)]]</f>
        <v>6</v>
      </c>
      <c r="V5158" t="str" cm="1">
        <f t="array" ref="V5158">_xlfn.IFS(H5158&lt;30,"Under 30",H5158&lt;66,"Middle Age",H5158&gt;=66,"Senior")</f>
        <v>Middle Age</v>
      </c>
      <c r="W5158" t="s">
        <v>6824</v>
      </c>
    </row>
    <row r="5159" spans="1:23" x14ac:dyDescent="0.3">
      <c r="A5159" t="s">
        <v>5256</v>
      </c>
      <c r="B5159" t="s">
        <v>23</v>
      </c>
      <c r="C5159">
        <v>60</v>
      </c>
      <c r="D5159">
        <v>0</v>
      </c>
      <c r="E5159" t="s">
        <v>23</v>
      </c>
      <c r="F5159" t="s">
        <v>107</v>
      </c>
      <c r="G5159" t="s">
        <v>6790</v>
      </c>
      <c r="H5159">
        <v>25</v>
      </c>
      <c r="I5159" t="s">
        <v>17</v>
      </c>
      <c r="J5159">
        <v>0</v>
      </c>
      <c r="K5159" t="s">
        <v>20</v>
      </c>
      <c r="L5159" t="s">
        <v>6792</v>
      </c>
      <c r="M5159">
        <v>27</v>
      </c>
      <c r="N5159" t="s">
        <v>27</v>
      </c>
      <c r="O5159" t="s">
        <v>164</v>
      </c>
      <c r="P5159" s="32">
        <v>43972</v>
      </c>
      <c r="Q5159" s="1">
        <v>22.835954171847021</v>
      </c>
      <c r="R5159">
        <v>3</v>
      </c>
      <c r="S5159" t="str" cm="1">
        <f t="array" ref="S5159">_xlfn.IFS(R5159=0,"None",R5159&lt;3,"Low",R5159&lt;6,"Medium",R5159&lt;=10,"High")</f>
        <v>Medium</v>
      </c>
      <c r="T5159" t="str" cm="1">
        <f t="array" ref="T5159">_xlfn.IFS(M5159&lt;=20,"Low",M5159&lt;=50,"Medium",M5159&lt;=90,"High")</f>
        <v>Medium</v>
      </c>
      <c r="U5159" s="33">
        <f>Datos_Limpios[[#This Row],[Number of Complaints or Support]]/Datos_Limpios[[#This Row],[Account Length (in months)]]</f>
        <v>0.05</v>
      </c>
      <c r="V5159" t="str" cm="1">
        <f t="array" ref="V5159">_xlfn.IFS(H5159&lt;30,"Under 30",H5159&lt;66,"Middle Age",H5159&gt;=66,"Senior")</f>
        <v>Under 30</v>
      </c>
      <c r="W5159" t="s">
        <v>6825</v>
      </c>
    </row>
    <row r="5160" spans="1:23" x14ac:dyDescent="0.3">
      <c r="A5160" t="s">
        <v>5257</v>
      </c>
      <c r="B5160" t="s">
        <v>17</v>
      </c>
      <c r="C5160">
        <v>42</v>
      </c>
      <c r="D5160">
        <v>0</v>
      </c>
      <c r="E5160" t="s">
        <v>23</v>
      </c>
      <c r="F5160" t="s">
        <v>69</v>
      </c>
      <c r="G5160" t="s">
        <v>19</v>
      </c>
      <c r="H5160">
        <v>44</v>
      </c>
      <c r="I5160" t="s">
        <v>17</v>
      </c>
      <c r="J5160">
        <v>0</v>
      </c>
      <c r="K5160" t="s">
        <v>20</v>
      </c>
      <c r="L5160" t="s">
        <v>6792</v>
      </c>
      <c r="M5160">
        <v>46</v>
      </c>
      <c r="P5160" s="32">
        <v>45244</v>
      </c>
      <c r="Q5160" s="1">
        <v>53.84420727043458</v>
      </c>
      <c r="R5160">
        <v>9</v>
      </c>
      <c r="S5160" t="str" cm="1">
        <f t="array" ref="S5160">_xlfn.IFS(R5160=0,"None",R5160&lt;3,"Low",R5160&lt;6,"Medium",R5160&lt;=10,"High")</f>
        <v>High</v>
      </c>
      <c r="T5160" t="str" cm="1">
        <f t="array" ref="T5160">_xlfn.IFS(M5160&lt;=20,"Low",M5160&lt;=50,"Medium",M5160&lt;=90,"High")</f>
        <v>Medium</v>
      </c>
      <c r="U5160" s="33">
        <f>Datos_Limpios[[#This Row],[Number of Complaints or Support]]/Datos_Limpios[[#This Row],[Account Length (in months)]]</f>
        <v>0.21428571428571427</v>
      </c>
      <c r="V5160" t="str" cm="1">
        <f t="array" ref="V5160">_xlfn.IFS(H5160&lt;30,"Under 30",H5160&lt;66,"Middle Age",H5160&gt;=66,"Senior")</f>
        <v>Middle Age</v>
      </c>
      <c r="W5160" t="s">
        <v>6825</v>
      </c>
    </row>
    <row r="5161" spans="1:23" x14ac:dyDescent="0.3">
      <c r="A5161" t="s">
        <v>5258</v>
      </c>
      <c r="B5161" t="s">
        <v>17</v>
      </c>
      <c r="C5161">
        <v>22</v>
      </c>
      <c r="D5161">
        <v>0</v>
      </c>
      <c r="E5161" t="s">
        <v>23</v>
      </c>
      <c r="F5161" t="s">
        <v>86</v>
      </c>
      <c r="G5161" t="s">
        <v>19</v>
      </c>
      <c r="H5161">
        <v>20</v>
      </c>
      <c r="I5161" t="s">
        <v>17</v>
      </c>
      <c r="J5161">
        <v>0</v>
      </c>
      <c r="K5161" t="s">
        <v>20</v>
      </c>
      <c r="L5161" t="s">
        <v>6792</v>
      </c>
      <c r="M5161">
        <v>14</v>
      </c>
      <c r="P5161" s="32">
        <v>44352</v>
      </c>
      <c r="Q5161" s="1">
        <v>16.61988972642602</v>
      </c>
      <c r="R5161">
        <v>2</v>
      </c>
      <c r="S5161" t="str" cm="1">
        <f t="array" ref="S5161">_xlfn.IFS(R5161=0,"None",R5161&lt;3,"Low",R5161&lt;6,"Medium",R5161&lt;=10,"High")</f>
        <v>Low</v>
      </c>
      <c r="T5161" t="str" cm="1">
        <f t="array" ref="T5161">_xlfn.IFS(M5161&lt;=20,"Low",M5161&lt;=50,"Medium",M5161&lt;=90,"High")</f>
        <v>Low</v>
      </c>
      <c r="U5161" s="33">
        <f>Datos_Limpios[[#This Row],[Number of Complaints or Support]]/Datos_Limpios[[#This Row],[Account Length (in months)]]</f>
        <v>9.0909090909090912E-2</v>
      </c>
      <c r="V5161" t="str" cm="1">
        <f t="array" ref="V5161">_xlfn.IFS(H5161&lt;30,"Under 30",H5161&lt;66,"Middle Age",H5161&gt;=66,"Senior")</f>
        <v>Under 30</v>
      </c>
      <c r="W5161" t="s">
        <v>6824</v>
      </c>
    </row>
    <row r="5162" spans="1:23" x14ac:dyDescent="0.3">
      <c r="A5162" t="s">
        <v>5259</v>
      </c>
      <c r="B5162" t="s">
        <v>17</v>
      </c>
      <c r="C5162">
        <v>40</v>
      </c>
      <c r="D5162">
        <v>0</v>
      </c>
      <c r="E5162" t="s">
        <v>17</v>
      </c>
      <c r="F5162" t="s">
        <v>123</v>
      </c>
      <c r="G5162" t="s">
        <v>19</v>
      </c>
      <c r="H5162">
        <v>30</v>
      </c>
      <c r="I5162" t="s">
        <v>23</v>
      </c>
      <c r="J5162">
        <v>3</v>
      </c>
      <c r="K5162" t="s">
        <v>24</v>
      </c>
      <c r="L5162" t="s">
        <v>6792</v>
      </c>
      <c r="M5162">
        <v>7</v>
      </c>
      <c r="P5162" s="32">
        <v>43997</v>
      </c>
      <c r="Q5162" s="1">
        <v>6.7232048967772373</v>
      </c>
      <c r="R5162">
        <v>0</v>
      </c>
      <c r="S5162" t="str" cm="1">
        <f t="array" ref="S5162">_xlfn.IFS(R5162=0,"None",R5162&lt;3,"Low",R5162&lt;6,"Medium",R5162&lt;=10,"High")</f>
        <v>None</v>
      </c>
      <c r="T5162" t="str" cm="1">
        <f t="array" ref="T5162">_xlfn.IFS(M5162&lt;=20,"Low",M5162&lt;=50,"Medium",M5162&lt;=90,"High")</f>
        <v>Low</v>
      </c>
      <c r="U5162" s="33">
        <f>Datos_Limpios[[#This Row],[Number of Complaints or Support]]/Datos_Limpios[[#This Row],[Account Length (in months)]]</f>
        <v>0</v>
      </c>
      <c r="V5162" t="str" cm="1">
        <f t="array" ref="V5162">_xlfn.IFS(H5162&lt;30,"Under 30",H5162&lt;66,"Middle Age",H5162&gt;=66,"Senior")</f>
        <v>Middle Age</v>
      </c>
      <c r="W5162" t="s">
        <v>6824</v>
      </c>
    </row>
    <row r="5163" spans="1:23" x14ac:dyDescent="0.3">
      <c r="A5163" t="s">
        <v>5260</v>
      </c>
      <c r="B5163" t="s">
        <v>17</v>
      </c>
      <c r="C5163">
        <v>7</v>
      </c>
      <c r="D5163">
        <v>2</v>
      </c>
      <c r="E5163" t="s">
        <v>23</v>
      </c>
      <c r="F5163" t="s">
        <v>179</v>
      </c>
      <c r="G5163" t="s">
        <v>19</v>
      </c>
      <c r="H5163">
        <v>37</v>
      </c>
      <c r="I5163" t="s">
        <v>17</v>
      </c>
      <c r="J5163">
        <v>0</v>
      </c>
      <c r="K5163" t="s">
        <v>20</v>
      </c>
      <c r="L5163" t="s">
        <v>6792</v>
      </c>
      <c r="M5163">
        <v>27</v>
      </c>
      <c r="P5163" s="32">
        <v>44401</v>
      </c>
      <c r="Q5163" s="1">
        <v>31.717889837916861</v>
      </c>
      <c r="R5163">
        <v>9</v>
      </c>
      <c r="S5163" t="str" cm="1">
        <f t="array" ref="S5163">_xlfn.IFS(R5163=0,"None",R5163&lt;3,"Low",R5163&lt;6,"Medium",R5163&lt;=10,"High")</f>
        <v>High</v>
      </c>
      <c r="T5163" t="str" cm="1">
        <f t="array" ref="T5163">_xlfn.IFS(M5163&lt;=20,"Low",M5163&lt;=50,"Medium",M5163&lt;=90,"High")</f>
        <v>Medium</v>
      </c>
      <c r="U5163" s="33">
        <f>Datos_Limpios[[#This Row],[Number of Complaints or Support]]/Datos_Limpios[[#This Row],[Account Length (in months)]]</f>
        <v>1.2857142857142858</v>
      </c>
      <c r="V5163" t="str" cm="1">
        <f t="array" ref="V5163">_xlfn.IFS(H5163&lt;30,"Under 30",H5163&lt;66,"Middle Age",H5163&gt;=66,"Senior")</f>
        <v>Middle Age</v>
      </c>
      <c r="W5163" t="s">
        <v>6826</v>
      </c>
    </row>
    <row r="5164" spans="1:23" x14ac:dyDescent="0.3">
      <c r="A5164" t="s">
        <v>5261</v>
      </c>
      <c r="B5164" t="s">
        <v>17</v>
      </c>
      <c r="C5164">
        <v>67</v>
      </c>
      <c r="D5164">
        <v>0</v>
      </c>
      <c r="E5164" t="s">
        <v>23</v>
      </c>
      <c r="F5164" t="s">
        <v>18</v>
      </c>
      <c r="G5164" t="s">
        <v>6790</v>
      </c>
      <c r="H5164">
        <v>42</v>
      </c>
      <c r="I5164" t="s">
        <v>23</v>
      </c>
      <c r="J5164">
        <v>2</v>
      </c>
      <c r="K5164" t="s">
        <v>24</v>
      </c>
      <c r="L5164" t="s">
        <v>6791</v>
      </c>
      <c r="M5164">
        <v>30</v>
      </c>
      <c r="P5164" s="32">
        <v>45127</v>
      </c>
      <c r="Q5164" s="1">
        <v>25.53022082302018</v>
      </c>
      <c r="R5164">
        <v>1</v>
      </c>
      <c r="S5164" t="str" cm="1">
        <f t="array" ref="S5164">_xlfn.IFS(R5164=0,"None",R5164&lt;3,"Low",R5164&lt;6,"Medium",R5164&lt;=10,"High")</f>
        <v>Low</v>
      </c>
      <c r="T5164" t="str" cm="1">
        <f t="array" ref="T5164">_xlfn.IFS(M5164&lt;=20,"Low",M5164&lt;=50,"Medium",M5164&lt;=90,"High")</f>
        <v>Medium</v>
      </c>
      <c r="U5164" s="33">
        <f>Datos_Limpios[[#This Row],[Number of Complaints or Support]]/Datos_Limpios[[#This Row],[Account Length (in months)]]</f>
        <v>1.4925373134328358E-2</v>
      </c>
      <c r="V5164" t="str" cm="1">
        <f t="array" ref="V5164">_xlfn.IFS(H5164&lt;30,"Under 30",H5164&lt;66,"Middle Age",H5164&gt;=66,"Senior")</f>
        <v>Middle Age</v>
      </c>
      <c r="W5164" t="s">
        <v>6823</v>
      </c>
    </row>
    <row r="5165" spans="1:23" x14ac:dyDescent="0.3">
      <c r="A5165" t="s">
        <v>5262</v>
      </c>
      <c r="B5165" t="s">
        <v>17</v>
      </c>
      <c r="C5165">
        <v>61</v>
      </c>
      <c r="D5165">
        <v>0</v>
      </c>
      <c r="E5165" t="s">
        <v>23</v>
      </c>
      <c r="F5165" t="s">
        <v>107</v>
      </c>
      <c r="G5165" t="s">
        <v>6790</v>
      </c>
      <c r="H5165">
        <v>48</v>
      </c>
      <c r="I5165" t="s">
        <v>17</v>
      </c>
      <c r="J5165">
        <v>0</v>
      </c>
      <c r="K5165" t="s">
        <v>32</v>
      </c>
      <c r="L5165" t="s">
        <v>6791</v>
      </c>
      <c r="M5165">
        <v>31</v>
      </c>
      <c r="P5165" s="32">
        <v>44727</v>
      </c>
      <c r="Q5165" s="1">
        <v>30.9176397124163</v>
      </c>
      <c r="R5165">
        <v>9</v>
      </c>
      <c r="S5165" t="str" cm="1">
        <f t="array" ref="S5165">_xlfn.IFS(R5165=0,"None",R5165&lt;3,"Low",R5165&lt;6,"Medium",R5165&lt;=10,"High")</f>
        <v>High</v>
      </c>
      <c r="T5165" t="str" cm="1">
        <f t="array" ref="T5165">_xlfn.IFS(M5165&lt;=20,"Low",M5165&lt;=50,"Medium",M5165&lt;=90,"High")</f>
        <v>Medium</v>
      </c>
      <c r="U5165" s="33">
        <f>Datos_Limpios[[#This Row],[Number of Complaints or Support]]/Datos_Limpios[[#This Row],[Account Length (in months)]]</f>
        <v>0.14754098360655737</v>
      </c>
      <c r="V5165" t="str" cm="1">
        <f t="array" ref="V5165">_xlfn.IFS(H5165&lt;30,"Under 30",H5165&lt;66,"Middle Age",H5165&gt;=66,"Senior")</f>
        <v>Middle Age</v>
      </c>
      <c r="W5165" t="s">
        <v>6825</v>
      </c>
    </row>
    <row r="5166" spans="1:23" x14ac:dyDescent="0.3">
      <c r="A5166" t="s">
        <v>5263</v>
      </c>
      <c r="B5166" t="s">
        <v>23</v>
      </c>
      <c r="C5166">
        <v>30</v>
      </c>
      <c r="D5166">
        <v>5</v>
      </c>
      <c r="E5166" t="s">
        <v>17</v>
      </c>
      <c r="F5166" t="s">
        <v>31</v>
      </c>
      <c r="G5166" t="s">
        <v>19</v>
      </c>
      <c r="H5166">
        <v>23</v>
      </c>
      <c r="I5166" t="s">
        <v>17</v>
      </c>
      <c r="J5166">
        <v>0</v>
      </c>
      <c r="K5166" t="s">
        <v>32</v>
      </c>
      <c r="L5166" t="s">
        <v>6791</v>
      </c>
      <c r="M5166">
        <v>11</v>
      </c>
      <c r="N5166" t="s">
        <v>76</v>
      </c>
      <c r="O5166" t="s">
        <v>217</v>
      </c>
      <c r="P5166" s="32">
        <v>45229</v>
      </c>
      <c r="Q5166" s="1">
        <v>11.333855759135609</v>
      </c>
      <c r="R5166">
        <v>3</v>
      </c>
      <c r="S5166" t="str" cm="1">
        <f t="array" ref="S5166">_xlfn.IFS(R5166=0,"None",R5166&lt;3,"Low",R5166&lt;6,"Medium",R5166&lt;=10,"High")</f>
        <v>Medium</v>
      </c>
      <c r="T5166" t="str" cm="1">
        <f t="array" ref="T5166">_xlfn.IFS(M5166&lt;=20,"Low",M5166&lt;=50,"Medium",M5166&lt;=90,"High")</f>
        <v>Low</v>
      </c>
      <c r="U5166" s="33">
        <f>Datos_Limpios[[#This Row],[Number of Complaints or Support]]/Datos_Limpios[[#This Row],[Account Length (in months)]]</f>
        <v>0.1</v>
      </c>
      <c r="V5166" t="str" cm="1">
        <f t="array" ref="V5166">_xlfn.IFS(H5166&lt;30,"Under 30",H5166&lt;66,"Middle Age",H5166&gt;=66,"Senior")</f>
        <v>Under 30</v>
      </c>
      <c r="W5166" t="s">
        <v>6826</v>
      </c>
    </row>
    <row r="5167" spans="1:23" x14ac:dyDescent="0.3">
      <c r="A5167" t="s">
        <v>5264</v>
      </c>
      <c r="B5167" t="s">
        <v>17</v>
      </c>
      <c r="C5167">
        <v>41</v>
      </c>
      <c r="D5167">
        <v>0</v>
      </c>
      <c r="E5167" t="s">
        <v>23</v>
      </c>
      <c r="F5167" t="s">
        <v>18</v>
      </c>
      <c r="G5167" t="s">
        <v>6790</v>
      </c>
      <c r="H5167">
        <v>32</v>
      </c>
      <c r="I5167" t="s">
        <v>23</v>
      </c>
      <c r="J5167">
        <v>4</v>
      </c>
      <c r="K5167" t="s">
        <v>32</v>
      </c>
      <c r="L5167" t="s">
        <v>6792</v>
      </c>
      <c r="M5167">
        <v>42</v>
      </c>
      <c r="P5167" s="32">
        <v>44395</v>
      </c>
      <c r="Q5167" s="1">
        <v>44.968084073321108</v>
      </c>
      <c r="R5167">
        <v>6</v>
      </c>
      <c r="S5167" t="str" cm="1">
        <f t="array" ref="S5167">_xlfn.IFS(R5167=0,"None",R5167&lt;3,"Low",R5167&lt;6,"Medium",R5167&lt;=10,"High")</f>
        <v>High</v>
      </c>
      <c r="T5167" t="str" cm="1">
        <f t="array" ref="T5167">_xlfn.IFS(M5167&lt;=20,"Low",M5167&lt;=50,"Medium",M5167&lt;=90,"High")</f>
        <v>Medium</v>
      </c>
      <c r="U5167" s="33">
        <f>Datos_Limpios[[#This Row],[Number of Complaints or Support]]/Datos_Limpios[[#This Row],[Account Length (in months)]]</f>
        <v>0.14634146341463414</v>
      </c>
      <c r="V5167" t="str" cm="1">
        <f t="array" ref="V5167">_xlfn.IFS(H5167&lt;30,"Under 30",H5167&lt;66,"Middle Age",H5167&gt;=66,"Senior")</f>
        <v>Middle Age</v>
      </c>
      <c r="W5167" t="s">
        <v>6823</v>
      </c>
    </row>
    <row r="5168" spans="1:23" x14ac:dyDescent="0.3">
      <c r="A5168" t="s">
        <v>5265</v>
      </c>
      <c r="B5168" t="s">
        <v>17</v>
      </c>
      <c r="C5168">
        <v>67</v>
      </c>
      <c r="D5168">
        <v>2</v>
      </c>
      <c r="E5168" t="s">
        <v>23</v>
      </c>
      <c r="F5168" t="s">
        <v>31</v>
      </c>
      <c r="G5168" t="s">
        <v>19</v>
      </c>
      <c r="H5168">
        <v>29</v>
      </c>
      <c r="I5168" t="s">
        <v>23</v>
      </c>
      <c r="J5168">
        <v>3</v>
      </c>
      <c r="K5168" t="s">
        <v>32</v>
      </c>
      <c r="L5168" t="s">
        <v>6792</v>
      </c>
      <c r="M5168">
        <v>23</v>
      </c>
      <c r="P5168" s="32">
        <v>44230</v>
      </c>
      <c r="Q5168" s="1">
        <v>21.058075264595701</v>
      </c>
      <c r="R5168">
        <v>10</v>
      </c>
      <c r="S5168" t="str" cm="1">
        <f t="array" ref="S5168">_xlfn.IFS(R5168=0,"None",R5168&lt;3,"Low",R5168&lt;6,"Medium",R5168&lt;=10,"High")</f>
        <v>High</v>
      </c>
      <c r="T5168" t="str" cm="1">
        <f t="array" ref="T5168">_xlfn.IFS(M5168&lt;=20,"Low",M5168&lt;=50,"Medium",M5168&lt;=90,"High")</f>
        <v>Medium</v>
      </c>
      <c r="U5168" s="33">
        <f>Datos_Limpios[[#This Row],[Number of Complaints or Support]]/Datos_Limpios[[#This Row],[Account Length (in months)]]</f>
        <v>0.14925373134328357</v>
      </c>
      <c r="V5168" t="str" cm="1">
        <f t="array" ref="V5168">_xlfn.IFS(H5168&lt;30,"Under 30",H5168&lt;66,"Middle Age",H5168&gt;=66,"Senior")</f>
        <v>Under 30</v>
      </c>
      <c r="W5168" t="s">
        <v>6826</v>
      </c>
    </row>
    <row r="5169" spans="1:23" x14ac:dyDescent="0.3">
      <c r="A5169" t="s">
        <v>5266</v>
      </c>
      <c r="B5169" t="s">
        <v>17</v>
      </c>
      <c r="C5169">
        <v>30</v>
      </c>
      <c r="D5169">
        <v>0</v>
      </c>
      <c r="E5169" t="s">
        <v>23</v>
      </c>
      <c r="F5169" t="s">
        <v>36</v>
      </c>
      <c r="G5169" t="s">
        <v>6790</v>
      </c>
      <c r="H5169">
        <v>54</v>
      </c>
      <c r="I5169" t="s">
        <v>17</v>
      </c>
      <c r="J5169">
        <v>0</v>
      </c>
      <c r="K5169" t="s">
        <v>20</v>
      </c>
      <c r="L5169" t="s">
        <v>6792</v>
      </c>
      <c r="M5169">
        <v>50</v>
      </c>
      <c r="P5169" s="32">
        <v>45013</v>
      </c>
      <c r="Q5169" s="1">
        <v>45.550700051566182</v>
      </c>
      <c r="R5169">
        <v>8</v>
      </c>
      <c r="S5169" t="str" cm="1">
        <f t="array" ref="S5169">_xlfn.IFS(R5169=0,"None",R5169&lt;3,"Low",R5169&lt;6,"Medium",R5169&lt;=10,"High")</f>
        <v>High</v>
      </c>
      <c r="T5169" t="str" cm="1">
        <f t="array" ref="T5169">_xlfn.IFS(M5169&lt;=20,"Low",M5169&lt;=50,"Medium",M5169&lt;=90,"High")</f>
        <v>Medium</v>
      </c>
      <c r="U5169" s="33">
        <f>Datos_Limpios[[#This Row],[Number of Complaints or Support]]/Datos_Limpios[[#This Row],[Account Length (in months)]]</f>
        <v>0.26666666666666666</v>
      </c>
      <c r="V5169" t="str" cm="1">
        <f t="array" ref="V5169">_xlfn.IFS(H5169&lt;30,"Under 30",H5169&lt;66,"Middle Age",H5169&gt;=66,"Senior")</f>
        <v>Middle Age</v>
      </c>
      <c r="W5169" t="s">
        <v>6824</v>
      </c>
    </row>
    <row r="5170" spans="1:23" x14ac:dyDescent="0.3">
      <c r="A5170" t="s">
        <v>5267</v>
      </c>
      <c r="B5170" t="s">
        <v>17</v>
      </c>
      <c r="C5170">
        <v>30</v>
      </c>
      <c r="D5170">
        <v>0</v>
      </c>
      <c r="E5170" t="s">
        <v>23</v>
      </c>
      <c r="F5170" t="s">
        <v>103</v>
      </c>
      <c r="G5170" t="s">
        <v>6790</v>
      </c>
      <c r="H5170">
        <v>34</v>
      </c>
      <c r="I5170" t="s">
        <v>17</v>
      </c>
      <c r="J5170">
        <v>0</v>
      </c>
      <c r="K5170" t="s">
        <v>32</v>
      </c>
      <c r="L5170" t="s">
        <v>6794</v>
      </c>
      <c r="M5170">
        <v>23</v>
      </c>
      <c r="P5170" s="32">
        <v>44722</v>
      </c>
      <c r="Q5170" s="1">
        <v>27.317870817311459</v>
      </c>
      <c r="R5170">
        <v>9</v>
      </c>
      <c r="S5170" t="str" cm="1">
        <f t="array" ref="S5170">_xlfn.IFS(R5170=0,"None",R5170&lt;3,"Low",R5170&lt;6,"Medium",R5170&lt;=10,"High")</f>
        <v>High</v>
      </c>
      <c r="T5170" t="str" cm="1">
        <f t="array" ref="T5170">_xlfn.IFS(M5170&lt;=20,"Low",M5170&lt;=50,"Medium",M5170&lt;=90,"High")</f>
        <v>Medium</v>
      </c>
      <c r="U5170" s="33">
        <f>Datos_Limpios[[#This Row],[Number of Complaints or Support]]/Datos_Limpios[[#This Row],[Account Length (in months)]]</f>
        <v>0.3</v>
      </c>
      <c r="V5170" t="str" cm="1">
        <f t="array" ref="V5170">_xlfn.IFS(H5170&lt;30,"Under 30",H5170&lt;66,"Middle Age",H5170&gt;=66,"Senior")</f>
        <v>Middle Age</v>
      </c>
      <c r="W5170" t="s">
        <v>6823</v>
      </c>
    </row>
    <row r="5171" spans="1:23" x14ac:dyDescent="0.3">
      <c r="A5171" t="s">
        <v>5268</v>
      </c>
      <c r="B5171" t="s">
        <v>17</v>
      </c>
      <c r="C5171">
        <v>57</v>
      </c>
      <c r="D5171">
        <v>0</v>
      </c>
      <c r="E5171" t="s">
        <v>23</v>
      </c>
      <c r="F5171" t="s">
        <v>107</v>
      </c>
      <c r="G5171" t="s">
        <v>19</v>
      </c>
      <c r="H5171">
        <v>77</v>
      </c>
      <c r="I5171" t="s">
        <v>17</v>
      </c>
      <c r="J5171">
        <v>0</v>
      </c>
      <c r="K5171" t="s">
        <v>32</v>
      </c>
      <c r="L5171" t="s">
        <v>6791</v>
      </c>
      <c r="M5171">
        <v>46</v>
      </c>
      <c r="P5171" s="32">
        <v>44065</v>
      </c>
      <c r="Q5171" s="1">
        <v>40.633245562823483</v>
      </c>
      <c r="R5171">
        <v>5</v>
      </c>
      <c r="S5171" t="str" cm="1">
        <f t="array" ref="S5171">_xlfn.IFS(R5171=0,"None",R5171&lt;3,"Low",R5171&lt;6,"Medium",R5171&lt;=10,"High")</f>
        <v>Medium</v>
      </c>
      <c r="T5171" t="str" cm="1">
        <f t="array" ref="T5171">_xlfn.IFS(M5171&lt;=20,"Low",M5171&lt;=50,"Medium",M5171&lt;=90,"High")</f>
        <v>Medium</v>
      </c>
      <c r="U5171" s="33">
        <f>Datos_Limpios[[#This Row],[Number of Complaints or Support]]/Datos_Limpios[[#This Row],[Account Length (in months)]]</f>
        <v>8.771929824561403E-2</v>
      </c>
      <c r="V5171" t="str" cm="1">
        <f t="array" ref="V5171">_xlfn.IFS(H5171&lt;30,"Under 30",H5171&lt;66,"Middle Age",H5171&gt;=66,"Senior")</f>
        <v>Senior</v>
      </c>
      <c r="W5171" t="s">
        <v>6825</v>
      </c>
    </row>
    <row r="5172" spans="1:23" x14ac:dyDescent="0.3">
      <c r="A5172" t="s">
        <v>5269</v>
      </c>
      <c r="B5172" t="s">
        <v>17</v>
      </c>
      <c r="C5172">
        <v>55</v>
      </c>
      <c r="D5172">
        <v>0</v>
      </c>
      <c r="E5172" t="s">
        <v>23</v>
      </c>
      <c r="F5172" t="s">
        <v>156</v>
      </c>
      <c r="G5172" t="s">
        <v>6790</v>
      </c>
      <c r="H5172">
        <v>30</v>
      </c>
      <c r="I5172" t="s">
        <v>17</v>
      </c>
      <c r="J5172">
        <v>0</v>
      </c>
      <c r="K5172" t="s">
        <v>20</v>
      </c>
      <c r="L5172" t="s">
        <v>6791</v>
      </c>
      <c r="M5172">
        <v>55</v>
      </c>
      <c r="P5172" s="32">
        <v>44770</v>
      </c>
      <c r="Q5172" s="1">
        <v>51.737146197374003</v>
      </c>
      <c r="R5172">
        <v>9</v>
      </c>
      <c r="S5172" t="str" cm="1">
        <f t="array" ref="S5172">_xlfn.IFS(R5172=0,"None",R5172&lt;3,"Low",R5172&lt;6,"Medium",R5172&lt;=10,"High")</f>
        <v>High</v>
      </c>
      <c r="T5172" t="str" cm="1">
        <f t="array" ref="T5172">_xlfn.IFS(M5172&lt;=20,"Low",M5172&lt;=50,"Medium",M5172&lt;=90,"High")</f>
        <v>High</v>
      </c>
      <c r="U5172" s="33">
        <f>Datos_Limpios[[#This Row],[Number of Complaints or Support]]/Datos_Limpios[[#This Row],[Account Length (in months)]]</f>
        <v>0.16363636363636364</v>
      </c>
      <c r="V5172" t="str" cm="1">
        <f t="array" ref="V5172">_xlfn.IFS(H5172&lt;30,"Under 30",H5172&lt;66,"Middle Age",H5172&gt;=66,"Senior")</f>
        <v>Middle Age</v>
      </c>
      <c r="W5172" t="s">
        <v>6825</v>
      </c>
    </row>
    <row r="5173" spans="1:23" x14ac:dyDescent="0.3">
      <c r="A5173" t="s">
        <v>5270</v>
      </c>
      <c r="B5173" t="s">
        <v>17</v>
      </c>
      <c r="C5173">
        <v>7</v>
      </c>
      <c r="D5173">
        <v>0</v>
      </c>
      <c r="E5173" t="s">
        <v>23</v>
      </c>
      <c r="F5173" t="s">
        <v>247</v>
      </c>
      <c r="G5173" t="s">
        <v>6790</v>
      </c>
      <c r="H5173">
        <v>53</v>
      </c>
      <c r="I5173" t="s">
        <v>17</v>
      </c>
      <c r="J5173">
        <v>0</v>
      </c>
      <c r="K5173" t="s">
        <v>20</v>
      </c>
      <c r="L5173" t="s">
        <v>6792</v>
      </c>
      <c r="M5173">
        <v>45</v>
      </c>
      <c r="P5173" s="32">
        <v>44865</v>
      </c>
      <c r="Q5173" s="1">
        <v>49.6552276807884</v>
      </c>
      <c r="R5173">
        <v>1</v>
      </c>
      <c r="S5173" t="str" cm="1">
        <f t="array" ref="S5173">_xlfn.IFS(R5173=0,"None",R5173&lt;3,"Low",R5173&lt;6,"Medium",R5173&lt;=10,"High")</f>
        <v>Low</v>
      </c>
      <c r="T5173" t="str" cm="1">
        <f t="array" ref="T5173">_xlfn.IFS(M5173&lt;=20,"Low",M5173&lt;=50,"Medium",M5173&lt;=90,"High")</f>
        <v>Medium</v>
      </c>
      <c r="U5173" s="33">
        <f>Datos_Limpios[[#This Row],[Number of Complaints or Support]]/Datos_Limpios[[#This Row],[Account Length (in months)]]</f>
        <v>0.14285714285714285</v>
      </c>
      <c r="V5173" t="str" cm="1">
        <f t="array" ref="V5173">_xlfn.IFS(H5173&lt;30,"Under 30",H5173&lt;66,"Middle Age",H5173&gt;=66,"Senior")</f>
        <v>Middle Age</v>
      </c>
      <c r="W5173" t="s">
        <v>6826</v>
      </c>
    </row>
    <row r="5174" spans="1:23" x14ac:dyDescent="0.3">
      <c r="A5174" t="s">
        <v>5271</v>
      </c>
      <c r="B5174" t="s">
        <v>17</v>
      </c>
      <c r="C5174">
        <v>67</v>
      </c>
      <c r="D5174">
        <v>1</v>
      </c>
      <c r="E5174" t="s">
        <v>23</v>
      </c>
      <c r="F5174" t="s">
        <v>86</v>
      </c>
      <c r="G5174" t="s">
        <v>6790</v>
      </c>
      <c r="H5174">
        <v>64</v>
      </c>
      <c r="I5174" t="s">
        <v>23</v>
      </c>
      <c r="J5174">
        <v>2</v>
      </c>
      <c r="K5174" t="s">
        <v>24</v>
      </c>
      <c r="L5174" t="s">
        <v>6792</v>
      </c>
      <c r="M5174">
        <v>27</v>
      </c>
      <c r="P5174" s="32">
        <v>45162</v>
      </c>
      <c r="Q5174" s="1">
        <v>24.227712603229691</v>
      </c>
      <c r="R5174">
        <v>9</v>
      </c>
      <c r="S5174" t="str" cm="1">
        <f t="array" ref="S5174">_xlfn.IFS(R5174=0,"None",R5174&lt;3,"Low",R5174&lt;6,"Medium",R5174&lt;=10,"High")</f>
        <v>High</v>
      </c>
      <c r="T5174" t="str" cm="1">
        <f t="array" ref="T5174">_xlfn.IFS(M5174&lt;=20,"Low",M5174&lt;=50,"Medium",M5174&lt;=90,"High")</f>
        <v>Medium</v>
      </c>
      <c r="U5174" s="33">
        <f>Datos_Limpios[[#This Row],[Number of Complaints or Support]]/Datos_Limpios[[#This Row],[Account Length (in months)]]</f>
        <v>0.13432835820895522</v>
      </c>
      <c r="V5174" t="str" cm="1">
        <f t="array" ref="V5174">_xlfn.IFS(H5174&lt;30,"Under 30",H5174&lt;66,"Middle Age",H5174&gt;=66,"Senior")</f>
        <v>Middle Age</v>
      </c>
      <c r="W5174" t="s">
        <v>6824</v>
      </c>
    </row>
    <row r="5175" spans="1:23" x14ac:dyDescent="0.3">
      <c r="A5175" t="s">
        <v>5272</v>
      </c>
      <c r="B5175" t="s">
        <v>17</v>
      </c>
      <c r="C5175">
        <v>15</v>
      </c>
      <c r="D5175">
        <v>2</v>
      </c>
      <c r="E5175" t="s">
        <v>17</v>
      </c>
      <c r="F5175" t="s">
        <v>22</v>
      </c>
      <c r="G5175" t="s">
        <v>19</v>
      </c>
      <c r="H5175">
        <v>46</v>
      </c>
      <c r="I5175" t="s">
        <v>23</v>
      </c>
      <c r="J5175">
        <v>6</v>
      </c>
      <c r="K5175" t="s">
        <v>20</v>
      </c>
      <c r="L5175" t="s">
        <v>6791</v>
      </c>
      <c r="M5175">
        <v>9</v>
      </c>
      <c r="P5175" s="32">
        <v>44406</v>
      </c>
      <c r="Q5175" s="1">
        <v>8.7702149017371518</v>
      </c>
      <c r="R5175">
        <v>6</v>
      </c>
      <c r="S5175" t="str" cm="1">
        <f t="array" ref="S5175">_xlfn.IFS(R5175=0,"None",R5175&lt;3,"Low",R5175&lt;6,"Medium",R5175&lt;=10,"High")</f>
        <v>High</v>
      </c>
      <c r="T5175" t="str" cm="1">
        <f t="array" ref="T5175">_xlfn.IFS(M5175&lt;=20,"Low",M5175&lt;=50,"Medium",M5175&lt;=90,"High")</f>
        <v>Low</v>
      </c>
      <c r="U5175" s="33">
        <f>Datos_Limpios[[#This Row],[Number of Complaints or Support]]/Datos_Limpios[[#This Row],[Account Length (in months)]]</f>
        <v>0.4</v>
      </c>
      <c r="V5175" t="str" cm="1">
        <f t="array" ref="V5175">_xlfn.IFS(H5175&lt;30,"Under 30",H5175&lt;66,"Middle Age",H5175&gt;=66,"Senior")</f>
        <v>Middle Age</v>
      </c>
      <c r="W5175" t="s">
        <v>6823</v>
      </c>
    </row>
    <row r="5176" spans="1:23" x14ac:dyDescent="0.3">
      <c r="A5176" t="s">
        <v>5273</v>
      </c>
      <c r="B5176" t="s">
        <v>23</v>
      </c>
      <c r="C5176">
        <v>13</v>
      </c>
      <c r="D5176">
        <v>3</v>
      </c>
      <c r="E5176" t="s">
        <v>23</v>
      </c>
      <c r="F5176" t="s">
        <v>123</v>
      </c>
      <c r="G5176" t="s">
        <v>6790</v>
      </c>
      <c r="H5176">
        <v>20</v>
      </c>
      <c r="I5176" t="s">
        <v>17</v>
      </c>
      <c r="J5176">
        <v>0</v>
      </c>
      <c r="K5176" t="s">
        <v>24</v>
      </c>
      <c r="L5176" t="s">
        <v>6791</v>
      </c>
      <c r="M5176">
        <v>27</v>
      </c>
      <c r="N5176" t="s">
        <v>50</v>
      </c>
      <c r="O5176" t="s">
        <v>300</v>
      </c>
      <c r="P5176" s="32">
        <v>45132</v>
      </c>
      <c r="Q5176" s="1">
        <v>30.812617076589401</v>
      </c>
      <c r="R5176">
        <v>1</v>
      </c>
      <c r="S5176" t="str" cm="1">
        <f t="array" ref="S5176">_xlfn.IFS(R5176=0,"None",R5176&lt;3,"Low",R5176&lt;6,"Medium",R5176&lt;=10,"High")</f>
        <v>Low</v>
      </c>
      <c r="T5176" t="str" cm="1">
        <f t="array" ref="T5176">_xlfn.IFS(M5176&lt;=20,"Low",M5176&lt;=50,"Medium",M5176&lt;=90,"High")</f>
        <v>Medium</v>
      </c>
      <c r="U5176" s="33">
        <f>Datos_Limpios[[#This Row],[Number of Complaints or Support]]/Datos_Limpios[[#This Row],[Account Length (in months)]]</f>
        <v>7.6923076923076927E-2</v>
      </c>
      <c r="V5176" t="str" cm="1">
        <f t="array" ref="V5176">_xlfn.IFS(H5176&lt;30,"Under 30",H5176&lt;66,"Middle Age",H5176&gt;=66,"Senior")</f>
        <v>Under 30</v>
      </c>
      <c r="W5176" t="s">
        <v>6824</v>
      </c>
    </row>
    <row r="5177" spans="1:23" x14ac:dyDescent="0.3">
      <c r="A5177" t="s">
        <v>5274</v>
      </c>
      <c r="B5177" t="s">
        <v>17</v>
      </c>
      <c r="C5177">
        <v>58</v>
      </c>
      <c r="D5177">
        <v>0</v>
      </c>
      <c r="E5177" t="s">
        <v>23</v>
      </c>
      <c r="F5177" t="s">
        <v>90</v>
      </c>
      <c r="G5177" t="s">
        <v>19</v>
      </c>
      <c r="H5177">
        <v>34</v>
      </c>
      <c r="I5177" t="s">
        <v>17</v>
      </c>
      <c r="J5177">
        <v>0</v>
      </c>
      <c r="K5177" t="s">
        <v>24</v>
      </c>
      <c r="L5177" t="s">
        <v>6792</v>
      </c>
      <c r="M5177">
        <v>23</v>
      </c>
      <c r="P5177" s="32">
        <v>44466</v>
      </c>
      <c r="Q5177" s="1">
        <v>18.886303938198431</v>
      </c>
      <c r="R5177">
        <v>4</v>
      </c>
      <c r="S5177" t="str" cm="1">
        <f t="array" ref="S5177">_xlfn.IFS(R5177=0,"None",R5177&lt;3,"Low",R5177&lt;6,"Medium",R5177&lt;=10,"High")</f>
        <v>Medium</v>
      </c>
      <c r="T5177" t="str" cm="1">
        <f t="array" ref="T5177">_xlfn.IFS(M5177&lt;=20,"Low",M5177&lt;=50,"Medium",M5177&lt;=90,"High")</f>
        <v>Medium</v>
      </c>
      <c r="U5177" s="33">
        <f>Datos_Limpios[[#This Row],[Number of Complaints or Support]]/Datos_Limpios[[#This Row],[Account Length (in months)]]</f>
        <v>6.8965517241379309E-2</v>
      </c>
      <c r="V5177" t="str" cm="1">
        <f t="array" ref="V5177">_xlfn.IFS(H5177&lt;30,"Under 30",H5177&lt;66,"Middle Age",H5177&gt;=66,"Senior")</f>
        <v>Middle Age</v>
      </c>
      <c r="W5177" t="s">
        <v>6823</v>
      </c>
    </row>
    <row r="5178" spans="1:23" x14ac:dyDescent="0.3">
      <c r="A5178" t="s">
        <v>5275</v>
      </c>
      <c r="B5178" t="s">
        <v>23</v>
      </c>
      <c r="C5178">
        <v>1</v>
      </c>
      <c r="D5178">
        <v>1</v>
      </c>
      <c r="E5178" t="s">
        <v>23</v>
      </c>
      <c r="F5178" t="s">
        <v>36</v>
      </c>
      <c r="G5178" t="s">
        <v>19</v>
      </c>
      <c r="H5178">
        <v>79</v>
      </c>
      <c r="I5178" t="s">
        <v>17</v>
      </c>
      <c r="J5178">
        <v>0</v>
      </c>
      <c r="K5178" t="s">
        <v>20</v>
      </c>
      <c r="L5178" t="s">
        <v>6792</v>
      </c>
      <c r="M5178">
        <v>15</v>
      </c>
      <c r="N5178" t="s">
        <v>27</v>
      </c>
      <c r="O5178" t="s">
        <v>125</v>
      </c>
      <c r="P5178" s="32">
        <v>44390</v>
      </c>
      <c r="Q5178" s="1">
        <v>14.451737125406391</v>
      </c>
      <c r="R5178">
        <v>10</v>
      </c>
      <c r="S5178" t="str" cm="1">
        <f t="array" ref="S5178">_xlfn.IFS(R5178=0,"None",R5178&lt;3,"Low",R5178&lt;6,"Medium",R5178&lt;=10,"High")</f>
        <v>High</v>
      </c>
      <c r="T5178" t="str" cm="1">
        <f t="array" ref="T5178">_xlfn.IFS(M5178&lt;=20,"Low",M5178&lt;=50,"Medium",M5178&lt;=90,"High")</f>
        <v>Low</v>
      </c>
      <c r="U5178" s="33">
        <f>Datos_Limpios[[#This Row],[Number of Complaints or Support]]/Datos_Limpios[[#This Row],[Account Length (in months)]]</f>
        <v>10</v>
      </c>
      <c r="V5178" t="str" cm="1">
        <f t="array" ref="V5178">_xlfn.IFS(H5178&lt;30,"Under 30",H5178&lt;66,"Middle Age",H5178&gt;=66,"Senior")</f>
        <v>Senior</v>
      </c>
      <c r="W5178" t="s">
        <v>6824</v>
      </c>
    </row>
    <row r="5179" spans="1:23" x14ac:dyDescent="0.3">
      <c r="A5179" t="s">
        <v>5276</v>
      </c>
      <c r="B5179" t="s">
        <v>17</v>
      </c>
      <c r="C5179">
        <v>50</v>
      </c>
      <c r="D5179">
        <v>2</v>
      </c>
      <c r="E5179" t="s">
        <v>17</v>
      </c>
      <c r="F5179" t="s">
        <v>36</v>
      </c>
      <c r="G5179" t="s">
        <v>6790</v>
      </c>
      <c r="H5179">
        <v>67</v>
      </c>
      <c r="I5179" t="s">
        <v>17</v>
      </c>
      <c r="J5179">
        <v>0</v>
      </c>
      <c r="K5179" t="s">
        <v>32</v>
      </c>
      <c r="L5179" t="s">
        <v>6791</v>
      </c>
      <c r="M5179">
        <v>7</v>
      </c>
      <c r="P5179" s="32">
        <v>44716</v>
      </c>
      <c r="Q5179" s="1">
        <v>7.1775828758204732</v>
      </c>
      <c r="R5179">
        <v>10</v>
      </c>
      <c r="S5179" t="str" cm="1">
        <f t="array" ref="S5179">_xlfn.IFS(R5179=0,"None",R5179&lt;3,"Low",R5179&lt;6,"Medium",R5179&lt;=10,"High")</f>
        <v>High</v>
      </c>
      <c r="T5179" t="str" cm="1">
        <f t="array" ref="T5179">_xlfn.IFS(M5179&lt;=20,"Low",M5179&lt;=50,"Medium",M5179&lt;=90,"High")</f>
        <v>Low</v>
      </c>
      <c r="U5179" s="33">
        <f>Datos_Limpios[[#This Row],[Number of Complaints or Support]]/Datos_Limpios[[#This Row],[Account Length (in months)]]</f>
        <v>0.2</v>
      </c>
      <c r="V5179" t="str" cm="1">
        <f t="array" ref="V5179">_xlfn.IFS(H5179&lt;30,"Under 30",H5179&lt;66,"Middle Age",H5179&gt;=66,"Senior")</f>
        <v>Senior</v>
      </c>
      <c r="W5179" t="s">
        <v>6824</v>
      </c>
    </row>
    <row r="5180" spans="1:23" x14ac:dyDescent="0.3">
      <c r="A5180" t="s">
        <v>5277</v>
      </c>
      <c r="B5180" t="s">
        <v>23</v>
      </c>
      <c r="C5180">
        <v>30</v>
      </c>
      <c r="D5180">
        <v>4</v>
      </c>
      <c r="E5180" t="s">
        <v>23</v>
      </c>
      <c r="F5180" t="s">
        <v>22</v>
      </c>
      <c r="G5180" t="s">
        <v>19</v>
      </c>
      <c r="H5180">
        <v>48</v>
      </c>
      <c r="I5180" t="s">
        <v>17</v>
      </c>
      <c r="J5180">
        <v>0</v>
      </c>
      <c r="K5180" t="s">
        <v>20</v>
      </c>
      <c r="L5180" t="s">
        <v>6791</v>
      </c>
      <c r="M5180">
        <v>44</v>
      </c>
      <c r="N5180" t="s">
        <v>27</v>
      </c>
      <c r="O5180" t="s">
        <v>108</v>
      </c>
      <c r="P5180" s="32">
        <v>43832</v>
      </c>
      <c r="Q5180" s="1">
        <v>43.39411599313614</v>
      </c>
      <c r="R5180">
        <v>9</v>
      </c>
      <c r="S5180" t="str" cm="1">
        <f t="array" ref="S5180">_xlfn.IFS(R5180=0,"None",R5180&lt;3,"Low",R5180&lt;6,"Medium",R5180&lt;=10,"High")</f>
        <v>High</v>
      </c>
      <c r="T5180" t="str" cm="1">
        <f t="array" ref="T5180">_xlfn.IFS(M5180&lt;=20,"Low",M5180&lt;=50,"Medium",M5180&lt;=90,"High")</f>
        <v>Medium</v>
      </c>
      <c r="U5180" s="33">
        <f>Datos_Limpios[[#This Row],[Number of Complaints or Support]]/Datos_Limpios[[#This Row],[Account Length (in months)]]</f>
        <v>0.3</v>
      </c>
      <c r="V5180" t="str" cm="1">
        <f t="array" ref="V5180">_xlfn.IFS(H5180&lt;30,"Under 30",H5180&lt;66,"Middle Age",H5180&gt;=66,"Senior")</f>
        <v>Middle Age</v>
      </c>
      <c r="W5180" t="s">
        <v>6823</v>
      </c>
    </row>
    <row r="5181" spans="1:23" x14ac:dyDescent="0.3">
      <c r="A5181" t="s">
        <v>5278</v>
      </c>
      <c r="B5181" t="s">
        <v>17</v>
      </c>
      <c r="C5181">
        <v>62</v>
      </c>
      <c r="D5181">
        <v>1</v>
      </c>
      <c r="E5181" t="s">
        <v>23</v>
      </c>
      <c r="F5181" t="s">
        <v>156</v>
      </c>
      <c r="G5181" t="s">
        <v>6790</v>
      </c>
      <c r="H5181">
        <v>20</v>
      </c>
      <c r="I5181" t="s">
        <v>17</v>
      </c>
      <c r="J5181">
        <v>0</v>
      </c>
      <c r="K5181" t="s">
        <v>32</v>
      </c>
      <c r="L5181" t="s">
        <v>6792</v>
      </c>
      <c r="M5181">
        <v>36</v>
      </c>
      <c r="P5181" s="32">
        <v>44476</v>
      </c>
      <c r="Q5181" s="1">
        <v>39.539212893645903</v>
      </c>
      <c r="R5181">
        <v>6</v>
      </c>
      <c r="S5181" t="str" cm="1">
        <f t="array" ref="S5181">_xlfn.IFS(R5181=0,"None",R5181&lt;3,"Low",R5181&lt;6,"Medium",R5181&lt;=10,"High")</f>
        <v>High</v>
      </c>
      <c r="T5181" t="str" cm="1">
        <f t="array" ref="T5181">_xlfn.IFS(M5181&lt;=20,"Low",M5181&lt;=50,"Medium",M5181&lt;=90,"High")</f>
        <v>Medium</v>
      </c>
      <c r="U5181" s="33">
        <f>Datos_Limpios[[#This Row],[Number of Complaints or Support]]/Datos_Limpios[[#This Row],[Account Length (in months)]]</f>
        <v>9.6774193548387094E-2</v>
      </c>
      <c r="V5181" t="str" cm="1">
        <f t="array" ref="V5181">_xlfn.IFS(H5181&lt;30,"Under 30",H5181&lt;66,"Middle Age",H5181&gt;=66,"Senior")</f>
        <v>Under 30</v>
      </c>
      <c r="W5181" t="s">
        <v>6825</v>
      </c>
    </row>
    <row r="5182" spans="1:23" x14ac:dyDescent="0.3">
      <c r="A5182" t="s">
        <v>5279</v>
      </c>
      <c r="B5182" t="s">
        <v>17</v>
      </c>
      <c r="C5182">
        <v>73</v>
      </c>
      <c r="D5182">
        <v>0</v>
      </c>
      <c r="E5182" t="s">
        <v>23</v>
      </c>
      <c r="F5182" t="s">
        <v>31</v>
      </c>
      <c r="G5182" t="s">
        <v>19</v>
      </c>
      <c r="H5182">
        <v>65</v>
      </c>
      <c r="I5182" t="s">
        <v>23</v>
      </c>
      <c r="J5182">
        <v>2</v>
      </c>
      <c r="K5182" t="s">
        <v>32</v>
      </c>
      <c r="L5182" t="s">
        <v>6791</v>
      </c>
      <c r="M5182">
        <v>58</v>
      </c>
      <c r="P5182" s="32">
        <v>45032</v>
      </c>
      <c r="Q5182" s="1">
        <v>54.544802224994719</v>
      </c>
      <c r="R5182">
        <v>8</v>
      </c>
      <c r="S5182" t="str" cm="1">
        <f t="array" ref="S5182">_xlfn.IFS(R5182=0,"None",R5182&lt;3,"Low",R5182&lt;6,"Medium",R5182&lt;=10,"High")</f>
        <v>High</v>
      </c>
      <c r="T5182" t="str" cm="1">
        <f t="array" ref="T5182">_xlfn.IFS(M5182&lt;=20,"Low",M5182&lt;=50,"Medium",M5182&lt;=90,"High")</f>
        <v>High</v>
      </c>
      <c r="U5182" s="33">
        <f>Datos_Limpios[[#This Row],[Number of Complaints or Support]]/Datos_Limpios[[#This Row],[Account Length (in months)]]</f>
        <v>0.1095890410958904</v>
      </c>
      <c r="V5182" t="str" cm="1">
        <f t="array" ref="V5182">_xlfn.IFS(H5182&lt;30,"Under 30",H5182&lt;66,"Middle Age",H5182&gt;=66,"Senior")</f>
        <v>Middle Age</v>
      </c>
      <c r="W5182" t="s">
        <v>6826</v>
      </c>
    </row>
    <row r="5183" spans="1:23" x14ac:dyDescent="0.3">
      <c r="A5183" t="s">
        <v>5280</v>
      </c>
      <c r="B5183" t="s">
        <v>17</v>
      </c>
      <c r="C5183">
        <v>57</v>
      </c>
      <c r="D5183">
        <v>1</v>
      </c>
      <c r="E5183" t="s">
        <v>17</v>
      </c>
      <c r="F5183" t="s">
        <v>350</v>
      </c>
      <c r="G5183" t="s">
        <v>19</v>
      </c>
      <c r="H5183">
        <v>22</v>
      </c>
      <c r="I5183" t="s">
        <v>17</v>
      </c>
      <c r="J5183">
        <v>0</v>
      </c>
      <c r="K5183" t="s">
        <v>24</v>
      </c>
      <c r="L5183" t="s">
        <v>6791</v>
      </c>
      <c r="M5183">
        <v>63</v>
      </c>
      <c r="P5183" s="32">
        <v>43968</v>
      </c>
      <c r="Q5183" s="1">
        <v>61.100191507804183</v>
      </c>
      <c r="R5183">
        <v>0</v>
      </c>
      <c r="S5183" t="str" cm="1">
        <f t="array" ref="S5183">_xlfn.IFS(R5183=0,"None",R5183&lt;3,"Low",R5183&lt;6,"Medium",R5183&lt;=10,"High")</f>
        <v>None</v>
      </c>
      <c r="T5183" t="str" cm="1">
        <f t="array" ref="T5183">_xlfn.IFS(M5183&lt;=20,"Low",M5183&lt;=50,"Medium",M5183&lt;=90,"High")</f>
        <v>High</v>
      </c>
      <c r="U5183" s="33">
        <f>Datos_Limpios[[#This Row],[Number of Complaints or Support]]/Datos_Limpios[[#This Row],[Account Length (in months)]]</f>
        <v>0</v>
      </c>
      <c r="V5183" t="str" cm="1">
        <f t="array" ref="V5183">_xlfn.IFS(H5183&lt;30,"Under 30",H5183&lt;66,"Middle Age",H5183&gt;=66,"Senior")</f>
        <v>Under 30</v>
      </c>
      <c r="W5183" t="s">
        <v>6823</v>
      </c>
    </row>
    <row r="5184" spans="1:23" x14ac:dyDescent="0.3">
      <c r="A5184" t="s">
        <v>5281</v>
      </c>
      <c r="B5184" t="s">
        <v>23</v>
      </c>
      <c r="C5184">
        <v>46</v>
      </c>
      <c r="D5184">
        <v>5</v>
      </c>
      <c r="E5184" t="s">
        <v>17</v>
      </c>
      <c r="F5184" t="s">
        <v>158</v>
      </c>
      <c r="G5184" t="s">
        <v>19</v>
      </c>
      <c r="H5184">
        <v>55</v>
      </c>
      <c r="I5184" t="s">
        <v>17</v>
      </c>
      <c r="J5184">
        <v>0</v>
      </c>
      <c r="K5184" t="s">
        <v>20</v>
      </c>
      <c r="L5184" t="s">
        <v>6792</v>
      </c>
      <c r="M5184">
        <v>32</v>
      </c>
      <c r="N5184" t="s">
        <v>76</v>
      </c>
      <c r="O5184" t="s">
        <v>232</v>
      </c>
      <c r="P5184" s="32">
        <v>45214</v>
      </c>
      <c r="Q5184" s="1">
        <v>36.590886340203973</v>
      </c>
      <c r="R5184">
        <v>6</v>
      </c>
      <c r="S5184" t="str" cm="1">
        <f t="array" ref="S5184">_xlfn.IFS(R5184=0,"None",R5184&lt;3,"Low",R5184&lt;6,"Medium",R5184&lt;=10,"High")</f>
        <v>High</v>
      </c>
      <c r="T5184" t="str" cm="1">
        <f t="array" ref="T5184">_xlfn.IFS(M5184&lt;=20,"Low",M5184&lt;=50,"Medium",M5184&lt;=90,"High")</f>
        <v>Medium</v>
      </c>
      <c r="U5184" s="33">
        <f>Datos_Limpios[[#This Row],[Number of Complaints or Support]]/Datos_Limpios[[#This Row],[Account Length (in months)]]</f>
        <v>0.13043478260869565</v>
      </c>
      <c r="V5184" t="str" cm="1">
        <f t="array" ref="V5184">_xlfn.IFS(H5184&lt;30,"Under 30",H5184&lt;66,"Middle Age",H5184&gt;=66,"Senior")</f>
        <v>Middle Age</v>
      </c>
      <c r="W5184" t="s">
        <v>6823</v>
      </c>
    </row>
    <row r="5185" spans="1:23" x14ac:dyDescent="0.3">
      <c r="A5185" t="s">
        <v>5282</v>
      </c>
      <c r="B5185" t="s">
        <v>17</v>
      </c>
      <c r="C5185">
        <v>64</v>
      </c>
      <c r="D5185">
        <v>0</v>
      </c>
      <c r="E5185" t="s">
        <v>23</v>
      </c>
      <c r="F5185" t="s">
        <v>34</v>
      </c>
      <c r="G5185" t="s">
        <v>19</v>
      </c>
      <c r="H5185">
        <v>55</v>
      </c>
      <c r="I5185" t="s">
        <v>17</v>
      </c>
      <c r="J5185">
        <v>0</v>
      </c>
      <c r="K5185" t="s">
        <v>32</v>
      </c>
      <c r="L5185" t="s">
        <v>6791</v>
      </c>
      <c r="M5185">
        <v>28</v>
      </c>
      <c r="P5185" s="32">
        <v>45082</v>
      </c>
      <c r="Q5185" s="1">
        <v>30.979920149478811</v>
      </c>
      <c r="R5185">
        <v>1</v>
      </c>
      <c r="S5185" t="str" cm="1">
        <f t="array" ref="S5185">_xlfn.IFS(R5185=0,"None",R5185&lt;3,"Low",R5185&lt;6,"Medium",R5185&lt;=10,"High")</f>
        <v>Low</v>
      </c>
      <c r="T5185" t="str" cm="1">
        <f t="array" ref="T5185">_xlfn.IFS(M5185&lt;=20,"Low",M5185&lt;=50,"Medium",M5185&lt;=90,"High")</f>
        <v>Medium</v>
      </c>
      <c r="U5185" s="33">
        <f>Datos_Limpios[[#This Row],[Number of Complaints or Support]]/Datos_Limpios[[#This Row],[Account Length (in months)]]</f>
        <v>1.5625E-2</v>
      </c>
      <c r="V5185" t="str" cm="1">
        <f t="array" ref="V5185">_xlfn.IFS(H5185&lt;30,"Under 30",H5185&lt;66,"Middle Age",H5185&gt;=66,"Senior")</f>
        <v>Middle Age</v>
      </c>
      <c r="W5185" t="s">
        <v>6823</v>
      </c>
    </row>
    <row r="5186" spans="1:23" x14ac:dyDescent="0.3">
      <c r="A5186" t="s">
        <v>5283</v>
      </c>
      <c r="B5186" t="s">
        <v>17</v>
      </c>
      <c r="C5186">
        <v>71</v>
      </c>
      <c r="D5186">
        <v>1</v>
      </c>
      <c r="E5186" t="s">
        <v>23</v>
      </c>
      <c r="F5186" t="s">
        <v>54</v>
      </c>
      <c r="G5186" t="s">
        <v>6790</v>
      </c>
      <c r="H5186">
        <v>61</v>
      </c>
      <c r="I5186" t="s">
        <v>17</v>
      </c>
      <c r="J5186">
        <v>0</v>
      </c>
      <c r="K5186" t="s">
        <v>32</v>
      </c>
      <c r="L5186" t="s">
        <v>6791</v>
      </c>
      <c r="M5186">
        <v>42</v>
      </c>
      <c r="P5186" s="32">
        <v>44902</v>
      </c>
      <c r="Q5186" s="1">
        <v>34.691548814896997</v>
      </c>
      <c r="R5186">
        <v>7</v>
      </c>
      <c r="S5186" t="str" cm="1">
        <f t="array" ref="S5186">_xlfn.IFS(R5186=0,"None",R5186&lt;3,"Low",R5186&lt;6,"Medium",R5186&lt;=10,"High")</f>
        <v>High</v>
      </c>
      <c r="T5186" t="str" cm="1">
        <f t="array" ref="T5186">_xlfn.IFS(M5186&lt;=20,"Low",M5186&lt;=50,"Medium",M5186&lt;=90,"High")</f>
        <v>Medium</v>
      </c>
      <c r="U5186" s="33">
        <f>Datos_Limpios[[#This Row],[Number of Complaints or Support]]/Datos_Limpios[[#This Row],[Account Length (in months)]]</f>
        <v>9.8591549295774641E-2</v>
      </c>
      <c r="V5186" t="str" cm="1">
        <f t="array" ref="V5186">_xlfn.IFS(H5186&lt;30,"Under 30",H5186&lt;66,"Middle Age",H5186&gt;=66,"Senior")</f>
        <v>Middle Age</v>
      </c>
      <c r="W5186" t="s">
        <v>6823</v>
      </c>
    </row>
    <row r="5187" spans="1:23" x14ac:dyDescent="0.3">
      <c r="A5187" t="s">
        <v>5284</v>
      </c>
      <c r="B5187" t="s">
        <v>23</v>
      </c>
      <c r="C5187">
        <v>1</v>
      </c>
      <c r="D5187">
        <v>1</v>
      </c>
      <c r="E5187" t="s">
        <v>23</v>
      </c>
      <c r="F5187" t="s">
        <v>82</v>
      </c>
      <c r="G5187" t="s">
        <v>19</v>
      </c>
      <c r="H5187">
        <v>43</v>
      </c>
      <c r="I5187" t="s">
        <v>23</v>
      </c>
      <c r="J5187">
        <v>3</v>
      </c>
      <c r="K5187" t="s">
        <v>20</v>
      </c>
      <c r="L5187" t="s">
        <v>6792</v>
      </c>
      <c r="M5187">
        <v>19</v>
      </c>
      <c r="N5187" t="s">
        <v>50</v>
      </c>
      <c r="O5187" t="s">
        <v>71</v>
      </c>
      <c r="P5187" s="32">
        <v>44720</v>
      </c>
      <c r="Q5187" s="1">
        <v>18.925598678940279</v>
      </c>
      <c r="R5187">
        <v>5</v>
      </c>
      <c r="S5187" t="str" cm="1">
        <f t="array" ref="S5187">_xlfn.IFS(R5187=0,"None",R5187&lt;3,"Low",R5187&lt;6,"Medium",R5187&lt;=10,"High")</f>
        <v>Medium</v>
      </c>
      <c r="T5187" t="str" cm="1">
        <f t="array" ref="T5187">_xlfn.IFS(M5187&lt;=20,"Low",M5187&lt;=50,"Medium",M5187&lt;=90,"High")</f>
        <v>Low</v>
      </c>
      <c r="U5187" s="33">
        <f>Datos_Limpios[[#This Row],[Number of Complaints or Support]]/Datos_Limpios[[#This Row],[Account Length (in months)]]</f>
        <v>5</v>
      </c>
      <c r="V5187" t="str" cm="1">
        <f t="array" ref="V5187">_xlfn.IFS(H5187&lt;30,"Under 30",H5187&lt;66,"Middle Age",H5187&gt;=66,"Senior")</f>
        <v>Middle Age</v>
      </c>
      <c r="W5187" t="s">
        <v>6823</v>
      </c>
    </row>
    <row r="5188" spans="1:23" x14ac:dyDescent="0.3">
      <c r="A5188" t="s">
        <v>5285</v>
      </c>
      <c r="B5188" t="s">
        <v>17</v>
      </c>
      <c r="C5188">
        <v>21</v>
      </c>
      <c r="D5188">
        <v>0</v>
      </c>
      <c r="E5188" t="s">
        <v>17</v>
      </c>
      <c r="F5188" t="s">
        <v>18</v>
      </c>
      <c r="G5188" t="s">
        <v>19</v>
      </c>
      <c r="H5188">
        <v>21</v>
      </c>
      <c r="I5188" t="s">
        <v>23</v>
      </c>
      <c r="J5188">
        <v>4</v>
      </c>
      <c r="K5188" t="s">
        <v>20</v>
      </c>
      <c r="L5188" t="s">
        <v>6792</v>
      </c>
      <c r="M5188">
        <v>8</v>
      </c>
      <c r="P5188" s="32">
        <v>44458</v>
      </c>
      <c r="Q5188" s="1">
        <v>9.0952485442269939</v>
      </c>
      <c r="R5188">
        <v>1</v>
      </c>
      <c r="S5188" t="str" cm="1">
        <f t="array" ref="S5188">_xlfn.IFS(R5188=0,"None",R5188&lt;3,"Low",R5188&lt;6,"Medium",R5188&lt;=10,"High")</f>
        <v>Low</v>
      </c>
      <c r="T5188" t="str" cm="1">
        <f t="array" ref="T5188">_xlfn.IFS(M5188&lt;=20,"Low",M5188&lt;=50,"Medium",M5188&lt;=90,"High")</f>
        <v>Low</v>
      </c>
      <c r="U5188" s="33">
        <f>Datos_Limpios[[#This Row],[Number of Complaints or Support]]/Datos_Limpios[[#This Row],[Account Length (in months)]]</f>
        <v>4.7619047619047616E-2</v>
      </c>
      <c r="V5188" t="str" cm="1">
        <f t="array" ref="V5188">_xlfn.IFS(H5188&lt;30,"Under 30",H5188&lt;66,"Middle Age",H5188&gt;=66,"Senior")</f>
        <v>Under 30</v>
      </c>
      <c r="W5188" t="s">
        <v>6823</v>
      </c>
    </row>
    <row r="5189" spans="1:23" x14ac:dyDescent="0.3">
      <c r="A5189" t="s">
        <v>5286</v>
      </c>
      <c r="B5189" t="s">
        <v>23</v>
      </c>
      <c r="C5189">
        <v>1</v>
      </c>
      <c r="D5189">
        <v>3</v>
      </c>
      <c r="E5189" t="s">
        <v>23</v>
      </c>
      <c r="F5189" t="s">
        <v>18</v>
      </c>
      <c r="G5189" t="s">
        <v>19</v>
      </c>
      <c r="H5189">
        <v>52</v>
      </c>
      <c r="I5189" t="s">
        <v>17</v>
      </c>
      <c r="J5189">
        <v>0</v>
      </c>
      <c r="K5189" t="s">
        <v>20</v>
      </c>
      <c r="L5189" t="s">
        <v>6792</v>
      </c>
      <c r="M5189">
        <v>19</v>
      </c>
      <c r="N5189" t="s">
        <v>27</v>
      </c>
      <c r="O5189" t="s">
        <v>108</v>
      </c>
      <c r="P5189" s="32">
        <v>44498</v>
      </c>
      <c r="Q5189" s="1">
        <v>17.064689832888401</v>
      </c>
      <c r="R5189">
        <v>2</v>
      </c>
      <c r="S5189" t="str" cm="1">
        <f t="array" ref="S5189">_xlfn.IFS(R5189=0,"None",R5189&lt;3,"Low",R5189&lt;6,"Medium",R5189&lt;=10,"High")</f>
        <v>Low</v>
      </c>
      <c r="T5189" t="str" cm="1">
        <f t="array" ref="T5189">_xlfn.IFS(M5189&lt;=20,"Low",M5189&lt;=50,"Medium",M5189&lt;=90,"High")</f>
        <v>Low</v>
      </c>
      <c r="U5189" s="33">
        <f>Datos_Limpios[[#This Row],[Number of Complaints or Support]]/Datos_Limpios[[#This Row],[Account Length (in months)]]</f>
        <v>2</v>
      </c>
      <c r="V5189" t="str" cm="1">
        <f t="array" ref="V5189">_xlfn.IFS(H5189&lt;30,"Under 30",H5189&lt;66,"Middle Age",H5189&gt;=66,"Senior")</f>
        <v>Middle Age</v>
      </c>
      <c r="W5189" t="s">
        <v>6823</v>
      </c>
    </row>
    <row r="5190" spans="1:23" x14ac:dyDescent="0.3">
      <c r="A5190" t="s">
        <v>5287</v>
      </c>
      <c r="B5190" t="s">
        <v>17</v>
      </c>
      <c r="C5190">
        <v>38</v>
      </c>
      <c r="D5190">
        <v>0</v>
      </c>
      <c r="E5190" t="s">
        <v>23</v>
      </c>
      <c r="F5190" t="s">
        <v>196</v>
      </c>
      <c r="G5190" t="s">
        <v>19</v>
      </c>
      <c r="H5190">
        <v>42</v>
      </c>
      <c r="I5190" t="s">
        <v>17</v>
      </c>
      <c r="J5190">
        <v>0</v>
      </c>
      <c r="K5190" t="s">
        <v>20</v>
      </c>
      <c r="L5190" t="s">
        <v>6792</v>
      </c>
      <c r="M5190">
        <v>31</v>
      </c>
      <c r="P5190" s="32">
        <v>44921</v>
      </c>
      <c r="Q5190" s="1">
        <v>30.749232144518651</v>
      </c>
      <c r="R5190">
        <v>9</v>
      </c>
      <c r="S5190" t="str" cm="1">
        <f t="array" ref="S5190">_xlfn.IFS(R5190=0,"None",R5190&lt;3,"Low",R5190&lt;6,"Medium",R5190&lt;=10,"High")</f>
        <v>High</v>
      </c>
      <c r="T5190" t="str" cm="1">
        <f t="array" ref="T5190">_xlfn.IFS(M5190&lt;=20,"Low",M5190&lt;=50,"Medium",M5190&lt;=90,"High")</f>
        <v>Medium</v>
      </c>
      <c r="U5190" s="33">
        <f>Datos_Limpios[[#This Row],[Number of Complaints or Support]]/Datos_Limpios[[#This Row],[Account Length (in months)]]</f>
        <v>0.23684210526315788</v>
      </c>
      <c r="V5190" t="str" cm="1">
        <f t="array" ref="V5190">_xlfn.IFS(H5190&lt;30,"Under 30",H5190&lt;66,"Middle Age",H5190&gt;=66,"Senior")</f>
        <v>Middle Age</v>
      </c>
      <c r="W5190" t="s">
        <v>6826</v>
      </c>
    </row>
    <row r="5191" spans="1:23" x14ac:dyDescent="0.3">
      <c r="A5191" t="s">
        <v>5288</v>
      </c>
      <c r="B5191" t="s">
        <v>17</v>
      </c>
      <c r="C5191">
        <v>26</v>
      </c>
      <c r="D5191">
        <v>0</v>
      </c>
      <c r="E5191" t="s">
        <v>23</v>
      </c>
      <c r="F5191" t="s">
        <v>18</v>
      </c>
      <c r="G5191" t="s">
        <v>19</v>
      </c>
      <c r="H5191">
        <v>58</v>
      </c>
      <c r="I5191" t="s">
        <v>17</v>
      </c>
      <c r="J5191">
        <v>0</v>
      </c>
      <c r="K5191" t="s">
        <v>20</v>
      </c>
      <c r="L5191" t="s">
        <v>6792</v>
      </c>
      <c r="M5191">
        <v>24</v>
      </c>
      <c r="P5191" s="32">
        <v>44229</v>
      </c>
      <c r="Q5191" s="1">
        <v>20.488282659249069</v>
      </c>
      <c r="R5191">
        <v>3</v>
      </c>
      <c r="S5191" t="str" cm="1">
        <f t="array" ref="S5191">_xlfn.IFS(R5191=0,"None",R5191&lt;3,"Low",R5191&lt;6,"Medium",R5191&lt;=10,"High")</f>
        <v>Medium</v>
      </c>
      <c r="T5191" t="str" cm="1">
        <f t="array" ref="T5191">_xlfn.IFS(M5191&lt;=20,"Low",M5191&lt;=50,"Medium",M5191&lt;=90,"High")</f>
        <v>Medium</v>
      </c>
      <c r="U5191" s="33">
        <f>Datos_Limpios[[#This Row],[Number of Complaints or Support]]/Datos_Limpios[[#This Row],[Account Length (in months)]]</f>
        <v>0.11538461538461539</v>
      </c>
      <c r="V5191" t="str" cm="1">
        <f t="array" ref="V5191">_xlfn.IFS(H5191&lt;30,"Under 30",H5191&lt;66,"Middle Age",H5191&gt;=66,"Senior")</f>
        <v>Middle Age</v>
      </c>
      <c r="W5191" t="s">
        <v>6823</v>
      </c>
    </row>
    <row r="5192" spans="1:23" x14ac:dyDescent="0.3">
      <c r="A5192" t="s">
        <v>5289</v>
      </c>
      <c r="B5192" t="s">
        <v>23</v>
      </c>
      <c r="C5192">
        <v>53</v>
      </c>
      <c r="D5192">
        <v>5</v>
      </c>
      <c r="E5192" t="s">
        <v>17</v>
      </c>
      <c r="F5192" t="s">
        <v>31</v>
      </c>
      <c r="G5192" t="s">
        <v>6790</v>
      </c>
      <c r="H5192">
        <v>30</v>
      </c>
      <c r="I5192" t="s">
        <v>17</v>
      </c>
      <c r="J5192">
        <v>0</v>
      </c>
      <c r="K5192" t="s">
        <v>32</v>
      </c>
      <c r="L5192" t="s">
        <v>6792</v>
      </c>
      <c r="M5192">
        <v>34</v>
      </c>
      <c r="N5192" t="s">
        <v>27</v>
      </c>
      <c r="O5192" t="s">
        <v>208</v>
      </c>
      <c r="P5192" s="32">
        <v>45272</v>
      </c>
      <c r="Q5192" s="1">
        <v>40.407821660494733</v>
      </c>
      <c r="R5192">
        <v>9</v>
      </c>
      <c r="S5192" t="str" cm="1">
        <f t="array" ref="S5192">_xlfn.IFS(R5192=0,"None",R5192&lt;3,"Low",R5192&lt;6,"Medium",R5192&lt;=10,"High")</f>
        <v>High</v>
      </c>
      <c r="T5192" t="str" cm="1">
        <f t="array" ref="T5192">_xlfn.IFS(M5192&lt;=20,"Low",M5192&lt;=50,"Medium",M5192&lt;=90,"High")</f>
        <v>Medium</v>
      </c>
      <c r="U5192" s="33">
        <f>Datos_Limpios[[#This Row],[Number of Complaints or Support]]/Datos_Limpios[[#This Row],[Account Length (in months)]]</f>
        <v>0.16981132075471697</v>
      </c>
      <c r="V5192" t="str" cm="1">
        <f t="array" ref="V5192">_xlfn.IFS(H5192&lt;30,"Under 30",H5192&lt;66,"Middle Age",H5192&gt;=66,"Senior")</f>
        <v>Middle Age</v>
      </c>
      <c r="W5192" t="s">
        <v>6826</v>
      </c>
    </row>
    <row r="5193" spans="1:23" x14ac:dyDescent="0.3">
      <c r="A5193" t="s">
        <v>5290</v>
      </c>
      <c r="B5193" t="s">
        <v>17</v>
      </c>
      <c r="C5193">
        <v>58</v>
      </c>
      <c r="D5193">
        <v>0</v>
      </c>
      <c r="E5193" t="s">
        <v>23</v>
      </c>
      <c r="F5193" t="s">
        <v>54</v>
      </c>
      <c r="G5193" t="s">
        <v>19</v>
      </c>
      <c r="H5193">
        <v>50</v>
      </c>
      <c r="I5193" t="s">
        <v>17</v>
      </c>
      <c r="J5193">
        <v>0</v>
      </c>
      <c r="K5193" t="s">
        <v>24</v>
      </c>
      <c r="L5193" t="s">
        <v>6792</v>
      </c>
      <c r="M5193">
        <v>39</v>
      </c>
      <c r="P5193" s="32">
        <v>43845</v>
      </c>
      <c r="Q5193" s="1">
        <v>40.719197612740238</v>
      </c>
      <c r="R5193">
        <v>1</v>
      </c>
      <c r="S5193" t="str" cm="1">
        <f t="array" ref="S5193">_xlfn.IFS(R5193=0,"None",R5193&lt;3,"Low",R5193&lt;6,"Medium",R5193&lt;=10,"High")</f>
        <v>Low</v>
      </c>
      <c r="T5193" t="str" cm="1">
        <f t="array" ref="T5193">_xlfn.IFS(M5193&lt;=20,"Low",M5193&lt;=50,"Medium",M5193&lt;=90,"High")</f>
        <v>Medium</v>
      </c>
      <c r="U5193" s="33">
        <f>Datos_Limpios[[#This Row],[Number of Complaints or Support]]/Datos_Limpios[[#This Row],[Account Length (in months)]]</f>
        <v>1.7241379310344827E-2</v>
      </c>
      <c r="V5193" t="str" cm="1">
        <f t="array" ref="V5193">_xlfn.IFS(H5193&lt;30,"Under 30",H5193&lt;66,"Middle Age",H5193&gt;=66,"Senior")</f>
        <v>Middle Age</v>
      </c>
      <c r="W5193" t="s">
        <v>6823</v>
      </c>
    </row>
    <row r="5194" spans="1:23" x14ac:dyDescent="0.3">
      <c r="A5194" t="s">
        <v>5291</v>
      </c>
      <c r="B5194" t="s">
        <v>17</v>
      </c>
      <c r="C5194">
        <v>57</v>
      </c>
      <c r="D5194">
        <v>0</v>
      </c>
      <c r="E5194" t="s">
        <v>23</v>
      </c>
      <c r="F5194" t="s">
        <v>112</v>
      </c>
      <c r="G5194" t="s">
        <v>19</v>
      </c>
      <c r="H5194">
        <v>71</v>
      </c>
      <c r="I5194" t="s">
        <v>17</v>
      </c>
      <c r="J5194">
        <v>0</v>
      </c>
      <c r="K5194" t="s">
        <v>32</v>
      </c>
      <c r="L5194" t="s">
        <v>6792</v>
      </c>
      <c r="M5194">
        <v>29</v>
      </c>
      <c r="P5194" s="32">
        <v>44802</v>
      </c>
      <c r="Q5194" s="1">
        <v>24.08796979675429</v>
      </c>
      <c r="R5194">
        <v>9</v>
      </c>
      <c r="S5194" t="str" cm="1">
        <f t="array" ref="S5194">_xlfn.IFS(R5194=0,"None",R5194&lt;3,"Low",R5194&lt;6,"Medium",R5194&lt;=10,"High")</f>
        <v>High</v>
      </c>
      <c r="T5194" t="str" cm="1">
        <f t="array" ref="T5194">_xlfn.IFS(M5194&lt;=20,"Low",M5194&lt;=50,"Medium",M5194&lt;=90,"High")</f>
        <v>Medium</v>
      </c>
      <c r="U5194" s="33">
        <f>Datos_Limpios[[#This Row],[Number of Complaints or Support]]/Datos_Limpios[[#This Row],[Account Length (in months)]]</f>
        <v>0.15789473684210525</v>
      </c>
      <c r="V5194" t="str" cm="1">
        <f t="array" ref="V5194">_xlfn.IFS(H5194&lt;30,"Under 30",H5194&lt;66,"Middle Age",H5194&gt;=66,"Senior")</f>
        <v>Senior</v>
      </c>
      <c r="W5194" t="s">
        <v>6823</v>
      </c>
    </row>
    <row r="5195" spans="1:23" x14ac:dyDescent="0.3">
      <c r="A5195" t="s">
        <v>5292</v>
      </c>
      <c r="B5195" t="s">
        <v>23</v>
      </c>
      <c r="C5195">
        <v>53</v>
      </c>
      <c r="D5195">
        <v>3</v>
      </c>
      <c r="E5195" t="s">
        <v>23</v>
      </c>
      <c r="F5195" t="s">
        <v>166</v>
      </c>
      <c r="G5195" t="s">
        <v>19</v>
      </c>
      <c r="H5195">
        <v>48</v>
      </c>
      <c r="I5195" t="s">
        <v>17</v>
      </c>
      <c r="J5195">
        <v>0</v>
      </c>
      <c r="K5195" t="s">
        <v>24</v>
      </c>
      <c r="L5195" t="s">
        <v>6791</v>
      </c>
      <c r="M5195">
        <v>23</v>
      </c>
      <c r="N5195" t="s">
        <v>50</v>
      </c>
      <c r="O5195" t="s">
        <v>300</v>
      </c>
      <c r="P5195" s="32">
        <v>44015</v>
      </c>
      <c r="Q5195" s="1">
        <v>19.630785929903649</v>
      </c>
      <c r="R5195">
        <v>1</v>
      </c>
      <c r="S5195" t="str" cm="1">
        <f t="array" ref="S5195">_xlfn.IFS(R5195=0,"None",R5195&lt;3,"Low",R5195&lt;6,"Medium",R5195&lt;=10,"High")</f>
        <v>Low</v>
      </c>
      <c r="T5195" t="str" cm="1">
        <f t="array" ref="T5195">_xlfn.IFS(M5195&lt;=20,"Low",M5195&lt;=50,"Medium",M5195&lt;=90,"High")</f>
        <v>Medium</v>
      </c>
      <c r="U5195" s="33">
        <f>Datos_Limpios[[#This Row],[Number of Complaints or Support]]/Datos_Limpios[[#This Row],[Account Length (in months)]]</f>
        <v>1.8867924528301886E-2</v>
      </c>
      <c r="V5195" t="str" cm="1">
        <f t="array" ref="V5195">_xlfn.IFS(H5195&lt;30,"Under 30",H5195&lt;66,"Middle Age",H5195&gt;=66,"Senior")</f>
        <v>Middle Age</v>
      </c>
      <c r="W5195" t="s">
        <v>6825</v>
      </c>
    </row>
    <row r="5196" spans="1:23" x14ac:dyDescent="0.3">
      <c r="A5196" t="s">
        <v>5293</v>
      </c>
      <c r="B5196" t="s">
        <v>17</v>
      </c>
      <c r="C5196">
        <v>5</v>
      </c>
      <c r="D5196">
        <v>0</v>
      </c>
      <c r="E5196" t="s">
        <v>23</v>
      </c>
      <c r="F5196" t="s">
        <v>94</v>
      </c>
      <c r="G5196" t="s">
        <v>19</v>
      </c>
      <c r="H5196">
        <v>66</v>
      </c>
      <c r="I5196" t="s">
        <v>17</v>
      </c>
      <c r="J5196">
        <v>0</v>
      </c>
      <c r="K5196" t="s">
        <v>20</v>
      </c>
      <c r="L5196" t="s">
        <v>6791</v>
      </c>
      <c r="M5196">
        <v>43</v>
      </c>
      <c r="P5196" s="32">
        <v>44155</v>
      </c>
      <c r="Q5196" s="1">
        <v>45.635002070253208</v>
      </c>
      <c r="R5196">
        <v>6</v>
      </c>
      <c r="S5196" t="str" cm="1">
        <f t="array" ref="S5196">_xlfn.IFS(R5196=0,"None",R5196&lt;3,"Low",R5196&lt;6,"Medium",R5196&lt;=10,"High")</f>
        <v>High</v>
      </c>
      <c r="T5196" t="str" cm="1">
        <f t="array" ref="T5196">_xlfn.IFS(M5196&lt;=20,"Low",M5196&lt;=50,"Medium",M5196&lt;=90,"High")</f>
        <v>Medium</v>
      </c>
      <c r="U5196" s="33">
        <f>Datos_Limpios[[#This Row],[Number of Complaints or Support]]/Datos_Limpios[[#This Row],[Account Length (in months)]]</f>
        <v>1.2</v>
      </c>
      <c r="V5196" t="str" cm="1">
        <f t="array" ref="V5196">_xlfn.IFS(H5196&lt;30,"Under 30",H5196&lt;66,"Middle Age",H5196&gt;=66,"Senior")</f>
        <v>Senior</v>
      </c>
      <c r="W5196" t="s">
        <v>6823</v>
      </c>
    </row>
    <row r="5197" spans="1:23" x14ac:dyDescent="0.3">
      <c r="A5197" t="s">
        <v>5294</v>
      </c>
      <c r="B5197" t="s">
        <v>23</v>
      </c>
      <c r="C5197">
        <v>6</v>
      </c>
      <c r="D5197">
        <v>0</v>
      </c>
      <c r="E5197" t="s">
        <v>23</v>
      </c>
      <c r="F5197" t="s">
        <v>156</v>
      </c>
      <c r="G5197" t="s">
        <v>19</v>
      </c>
      <c r="H5197">
        <v>57</v>
      </c>
      <c r="I5197" t="s">
        <v>17</v>
      </c>
      <c r="J5197">
        <v>0</v>
      </c>
      <c r="K5197" t="s">
        <v>20</v>
      </c>
      <c r="L5197" t="s">
        <v>6792</v>
      </c>
      <c r="M5197">
        <v>60</v>
      </c>
      <c r="N5197" t="s">
        <v>27</v>
      </c>
      <c r="O5197" t="s">
        <v>125</v>
      </c>
      <c r="P5197" s="32">
        <v>44505</v>
      </c>
      <c r="Q5197" s="1">
        <v>53.486790005654832</v>
      </c>
      <c r="R5197">
        <v>6</v>
      </c>
      <c r="S5197" t="str" cm="1">
        <f t="array" ref="S5197">_xlfn.IFS(R5197=0,"None",R5197&lt;3,"Low",R5197&lt;6,"Medium",R5197&lt;=10,"High")</f>
        <v>High</v>
      </c>
      <c r="T5197" t="str" cm="1">
        <f t="array" ref="T5197">_xlfn.IFS(M5197&lt;=20,"Low",M5197&lt;=50,"Medium",M5197&lt;=90,"High")</f>
        <v>High</v>
      </c>
      <c r="U5197" s="33">
        <f>Datos_Limpios[[#This Row],[Number of Complaints or Support]]/Datos_Limpios[[#This Row],[Account Length (in months)]]</f>
        <v>1</v>
      </c>
      <c r="V5197" t="str" cm="1">
        <f t="array" ref="V5197">_xlfn.IFS(H5197&lt;30,"Under 30",H5197&lt;66,"Middle Age",H5197&gt;=66,"Senior")</f>
        <v>Middle Age</v>
      </c>
      <c r="W5197" t="s">
        <v>6825</v>
      </c>
    </row>
    <row r="5198" spans="1:23" x14ac:dyDescent="0.3">
      <c r="A5198" t="s">
        <v>5295</v>
      </c>
      <c r="B5198" t="s">
        <v>17</v>
      </c>
      <c r="C5198">
        <v>72</v>
      </c>
      <c r="D5198">
        <v>2</v>
      </c>
      <c r="E5198" t="s">
        <v>23</v>
      </c>
      <c r="F5198" t="s">
        <v>245</v>
      </c>
      <c r="G5198" t="s">
        <v>19</v>
      </c>
      <c r="H5198">
        <v>32</v>
      </c>
      <c r="I5198" t="s">
        <v>17</v>
      </c>
      <c r="J5198">
        <v>0</v>
      </c>
      <c r="K5198" t="s">
        <v>32</v>
      </c>
      <c r="L5198" t="s">
        <v>6792</v>
      </c>
      <c r="M5198">
        <v>71</v>
      </c>
      <c r="P5198" s="32">
        <v>44784</v>
      </c>
      <c r="Q5198" s="1">
        <v>71.370055724348646</v>
      </c>
      <c r="R5198">
        <v>3</v>
      </c>
      <c r="S5198" t="str" cm="1">
        <f t="array" ref="S5198">_xlfn.IFS(R5198=0,"None",R5198&lt;3,"Low",R5198&lt;6,"Medium",R5198&lt;=10,"High")</f>
        <v>Medium</v>
      </c>
      <c r="T5198" t="str" cm="1">
        <f t="array" ref="T5198">_xlfn.IFS(M5198&lt;=20,"Low",M5198&lt;=50,"Medium",M5198&lt;=90,"High")</f>
        <v>High</v>
      </c>
      <c r="U5198" s="33">
        <f>Datos_Limpios[[#This Row],[Number of Complaints or Support]]/Datos_Limpios[[#This Row],[Account Length (in months)]]</f>
        <v>4.1666666666666664E-2</v>
      </c>
      <c r="V5198" t="str" cm="1">
        <f t="array" ref="V5198">_xlfn.IFS(H5198&lt;30,"Under 30",H5198&lt;66,"Middle Age",H5198&gt;=66,"Senior")</f>
        <v>Middle Age</v>
      </c>
      <c r="W5198" t="s">
        <v>6823</v>
      </c>
    </row>
    <row r="5199" spans="1:23" x14ac:dyDescent="0.3">
      <c r="A5199" t="s">
        <v>5296</v>
      </c>
      <c r="B5199" t="s">
        <v>17</v>
      </c>
      <c r="C5199">
        <v>44</v>
      </c>
      <c r="D5199">
        <v>2</v>
      </c>
      <c r="E5199" t="s">
        <v>23</v>
      </c>
      <c r="F5199" t="s">
        <v>123</v>
      </c>
      <c r="G5199" t="s">
        <v>19</v>
      </c>
      <c r="H5199">
        <v>26</v>
      </c>
      <c r="I5199" t="s">
        <v>23</v>
      </c>
      <c r="J5199">
        <v>4</v>
      </c>
      <c r="K5199" t="s">
        <v>20</v>
      </c>
      <c r="L5199" t="s">
        <v>6792</v>
      </c>
      <c r="M5199">
        <v>39</v>
      </c>
      <c r="P5199" s="32">
        <v>44738</v>
      </c>
      <c r="Q5199" s="1">
        <v>39.077048659650828</v>
      </c>
      <c r="R5199">
        <v>4</v>
      </c>
      <c r="S5199" t="str" cm="1">
        <f t="array" ref="S5199">_xlfn.IFS(R5199=0,"None",R5199&lt;3,"Low",R5199&lt;6,"Medium",R5199&lt;=10,"High")</f>
        <v>Medium</v>
      </c>
      <c r="T5199" t="str" cm="1">
        <f t="array" ref="T5199">_xlfn.IFS(M5199&lt;=20,"Low",M5199&lt;=50,"Medium",M5199&lt;=90,"High")</f>
        <v>Medium</v>
      </c>
      <c r="U5199" s="33">
        <f>Datos_Limpios[[#This Row],[Number of Complaints or Support]]/Datos_Limpios[[#This Row],[Account Length (in months)]]</f>
        <v>9.0909090909090912E-2</v>
      </c>
      <c r="V5199" t="str" cm="1">
        <f t="array" ref="V5199">_xlfn.IFS(H5199&lt;30,"Under 30",H5199&lt;66,"Middle Age",H5199&gt;=66,"Senior")</f>
        <v>Under 30</v>
      </c>
      <c r="W5199" t="s">
        <v>6824</v>
      </c>
    </row>
    <row r="5200" spans="1:23" x14ac:dyDescent="0.3">
      <c r="A5200" t="s">
        <v>5297</v>
      </c>
      <c r="B5200" t="s">
        <v>17</v>
      </c>
      <c r="C5200">
        <v>12</v>
      </c>
      <c r="D5200">
        <v>0</v>
      </c>
      <c r="E5200" t="s">
        <v>17</v>
      </c>
      <c r="F5200" t="s">
        <v>38</v>
      </c>
      <c r="G5200" t="s">
        <v>19</v>
      </c>
      <c r="H5200">
        <v>42</v>
      </c>
      <c r="I5200" t="s">
        <v>23</v>
      </c>
      <c r="J5200">
        <v>3</v>
      </c>
      <c r="K5200" t="s">
        <v>20</v>
      </c>
      <c r="L5200" t="s">
        <v>6791</v>
      </c>
      <c r="M5200">
        <v>8</v>
      </c>
      <c r="P5200" s="32">
        <v>44020</v>
      </c>
      <c r="Q5200" s="1">
        <v>8.0078320646173271</v>
      </c>
      <c r="R5200">
        <v>5</v>
      </c>
      <c r="S5200" t="str" cm="1">
        <f t="array" ref="S5200">_xlfn.IFS(R5200=0,"None",R5200&lt;3,"Low",R5200&lt;6,"Medium",R5200&lt;=10,"High")</f>
        <v>Medium</v>
      </c>
      <c r="T5200" t="str" cm="1">
        <f t="array" ref="T5200">_xlfn.IFS(M5200&lt;=20,"Low",M5200&lt;=50,"Medium",M5200&lt;=90,"High")</f>
        <v>Low</v>
      </c>
      <c r="U5200" s="33">
        <f>Datos_Limpios[[#This Row],[Number of Complaints or Support]]/Datos_Limpios[[#This Row],[Account Length (in months)]]</f>
        <v>0.41666666666666669</v>
      </c>
      <c r="V5200" t="str" cm="1">
        <f t="array" ref="V5200">_xlfn.IFS(H5200&lt;30,"Under 30",H5200&lt;66,"Middle Age",H5200&gt;=66,"Senior")</f>
        <v>Middle Age</v>
      </c>
      <c r="W5200" t="s">
        <v>6825</v>
      </c>
    </row>
    <row r="5201" spans="1:23" x14ac:dyDescent="0.3">
      <c r="A5201" t="s">
        <v>5298</v>
      </c>
      <c r="B5201" t="s">
        <v>17</v>
      </c>
      <c r="C5201">
        <v>64</v>
      </c>
      <c r="D5201">
        <v>0</v>
      </c>
      <c r="E5201" t="s">
        <v>23</v>
      </c>
      <c r="F5201" t="s">
        <v>142</v>
      </c>
      <c r="G5201" t="s">
        <v>6790</v>
      </c>
      <c r="H5201">
        <v>33</v>
      </c>
      <c r="I5201" t="s">
        <v>17</v>
      </c>
      <c r="J5201">
        <v>0</v>
      </c>
      <c r="K5201" t="s">
        <v>24</v>
      </c>
      <c r="L5201" t="s">
        <v>6792</v>
      </c>
      <c r="M5201">
        <v>41</v>
      </c>
      <c r="P5201" s="32">
        <v>45001</v>
      </c>
      <c r="Q5201" s="1">
        <v>46.168013300409072</v>
      </c>
      <c r="R5201">
        <v>2</v>
      </c>
      <c r="S5201" t="str" cm="1">
        <f t="array" ref="S5201">_xlfn.IFS(R5201=0,"None",R5201&lt;3,"Low",R5201&lt;6,"Medium",R5201&lt;=10,"High")</f>
        <v>Low</v>
      </c>
      <c r="T5201" t="str" cm="1">
        <f t="array" ref="T5201">_xlfn.IFS(M5201&lt;=20,"Low",M5201&lt;=50,"Medium",M5201&lt;=90,"High")</f>
        <v>Medium</v>
      </c>
      <c r="U5201" s="33">
        <f>Datos_Limpios[[#This Row],[Number of Complaints or Support]]/Datos_Limpios[[#This Row],[Account Length (in months)]]</f>
        <v>3.125E-2</v>
      </c>
      <c r="V5201" t="str" cm="1">
        <f t="array" ref="V5201">_xlfn.IFS(H5201&lt;30,"Under 30",H5201&lt;66,"Middle Age",H5201&gt;=66,"Senior")</f>
        <v>Middle Age</v>
      </c>
      <c r="W5201" t="s">
        <v>6823</v>
      </c>
    </row>
    <row r="5202" spans="1:23" x14ac:dyDescent="0.3">
      <c r="A5202" t="s">
        <v>5299</v>
      </c>
      <c r="B5202" t="s">
        <v>17</v>
      </c>
      <c r="C5202">
        <v>24</v>
      </c>
      <c r="D5202">
        <v>0</v>
      </c>
      <c r="E5202" t="s">
        <v>17</v>
      </c>
      <c r="F5202" t="s">
        <v>140</v>
      </c>
      <c r="G5202" t="s">
        <v>6790</v>
      </c>
      <c r="H5202">
        <v>54</v>
      </c>
      <c r="I5202" t="s">
        <v>23</v>
      </c>
      <c r="J5202">
        <v>3</v>
      </c>
      <c r="K5202" t="s">
        <v>24</v>
      </c>
      <c r="L5202" t="s">
        <v>6791</v>
      </c>
      <c r="M5202">
        <v>7</v>
      </c>
      <c r="P5202" s="32">
        <v>45018</v>
      </c>
      <c r="Q5202" s="1">
        <v>6.5766286894543562</v>
      </c>
      <c r="R5202">
        <v>2</v>
      </c>
      <c r="S5202" t="str" cm="1">
        <f t="array" ref="S5202">_xlfn.IFS(R5202=0,"None",R5202&lt;3,"Low",R5202&lt;6,"Medium",R5202&lt;=10,"High")</f>
        <v>Low</v>
      </c>
      <c r="T5202" t="str" cm="1">
        <f t="array" ref="T5202">_xlfn.IFS(M5202&lt;=20,"Low",M5202&lt;=50,"Medium",M5202&lt;=90,"High")</f>
        <v>Low</v>
      </c>
      <c r="U5202" s="33">
        <f>Datos_Limpios[[#This Row],[Number of Complaints or Support]]/Datos_Limpios[[#This Row],[Account Length (in months)]]</f>
        <v>8.3333333333333329E-2</v>
      </c>
      <c r="V5202" t="str" cm="1">
        <f t="array" ref="V5202">_xlfn.IFS(H5202&lt;30,"Under 30",H5202&lt;66,"Middle Age",H5202&gt;=66,"Senior")</f>
        <v>Middle Age</v>
      </c>
      <c r="W5202" t="s">
        <v>6826</v>
      </c>
    </row>
    <row r="5203" spans="1:23" x14ac:dyDescent="0.3">
      <c r="A5203" t="s">
        <v>5300</v>
      </c>
      <c r="B5203" t="s">
        <v>17</v>
      </c>
      <c r="C5203">
        <v>52</v>
      </c>
      <c r="D5203">
        <v>0</v>
      </c>
      <c r="E5203" t="s">
        <v>17</v>
      </c>
      <c r="F5203" t="s">
        <v>44</v>
      </c>
      <c r="G5203" t="s">
        <v>19</v>
      </c>
      <c r="H5203">
        <v>54</v>
      </c>
      <c r="I5203" t="s">
        <v>17</v>
      </c>
      <c r="J5203">
        <v>0</v>
      </c>
      <c r="K5203" t="s">
        <v>24</v>
      </c>
      <c r="L5203" t="s">
        <v>6791</v>
      </c>
      <c r="M5203">
        <v>8</v>
      </c>
      <c r="P5203" s="32">
        <v>45213</v>
      </c>
      <c r="Q5203" s="1">
        <v>7.9045725795740784</v>
      </c>
      <c r="R5203">
        <v>5</v>
      </c>
      <c r="S5203" t="str" cm="1">
        <f t="array" ref="S5203">_xlfn.IFS(R5203=0,"None",R5203&lt;3,"Low",R5203&lt;6,"Medium",R5203&lt;=10,"High")</f>
        <v>Medium</v>
      </c>
      <c r="T5203" t="str" cm="1">
        <f t="array" ref="T5203">_xlfn.IFS(M5203&lt;=20,"Low",M5203&lt;=50,"Medium",M5203&lt;=90,"High")</f>
        <v>Low</v>
      </c>
      <c r="U5203" s="33">
        <f>Datos_Limpios[[#This Row],[Number of Complaints or Support]]/Datos_Limpios[[#This Row],[Account Length (in months)]]</f>
        <v>9.6153846153846159E-2</v>
      </c>
      <c r="V5203" t="str" cm="1">
        <f t="array" ref="V5203">_xlfn.IFS(H5203&lt;30,"Under 30",H5203&lt;66,"Middle Age",H5203&gt;=66,"Senior")</f>
        <v>Middle Age</v>
      </c>
      <c r="W5203" t="s">
        <v>6824</v>
      </c>
    </row>
    <row r="5204" spans="1:23" x14ac:dyDescent="0.3">
      <c r="A5204" t="s">
        <v>5301</v>
      </c>
      <c r="B5204" t="s">
        <v>23</v>
      </c>
      <c r="C5204">
        <v>40</v>
      </c>
      <c r="D5204">
        <v>0</v>
      </c>
      <c r="E5204" t="s">
        <v>23</v>
      </c>
      <c r="F5204" t="s">
        <v>140</v>
      </c>
      <c r="G5204" t="s">
        <v>19</v>
      </c>
      <c r="H5204">
        <v>25</v>
      </c>
      <c r="I5204" t="s">
        <v>17</v>
      </c>
      <c r="J5204">
        <v>0</v>
      </c>
      <c r="K5204" t="s">
        <v>20</v>
      </c>
      <c r="L5204" t="s">
        <v>6792</v>
      </c>
      <c r="M5204">
        <v>70</v>
      </c>
      <c r="N5204" t="s">
        <v>27</v>
      </c>
      <c r="O5204" t="s">
        <v>125</v>
      </c>
      <c r="P5204" s="32">
        <v>44672</v>
      </c>
      <c r="Q5204" s="1">
        <v>57.214978193273751</v>
      </c>
      <c r="R5204">
        <v>7</v>
      </c>
      <c r="S5204" t="str" cm="1">
        <f t="array" ref="S5204">_xlfn.IFS(R5204=0,"None",R5204&lt;3,"Low",R5204&lt;6,"Medium",R5204&lt;=10,"High")</f>
        <v>High</v>
      </c>
      <c r="T5204" t="str" cm="1">
        <f t="array" ref="T5204">_xlfn.IFS(M5204&lt;=20,"Low",M5204&lt;=50,"Medium",M5204&lt;=90,"High")</f>
        <v>High</v>
      </c>
      <c r="U5204" s="33">
        <f>Datos_Limpios[[#This Row],[Number of Complaints or Support]]/Datos_Limpios[[#This Row],[Account Length (in months)]]</f>
        <v>0.17499999999999999</v>
      </c>
      <c r="V5204" t="str" cm="1">
        <f t="array" ref="V5204">_xlfn.IFS(H5204&lt;30,"Under 30",H5204&lt;66,"Middle Age",H5204&gt;=66,"Senior")</f>
        <v>Under 30</v>
      </c>
      <c r="W5204" t="s">
        <v>6826</v>
      </c>
    </row>
    <row r="5205" spans="1:23" x14ac:dyDescent="0.3">
      <c r="A5205" t="s">
        <v>5302</v>
      </c>
      <c r="B5205" t="s">
        <v>23</v>
      </c>
      <c r="C5205">
        <v>42</v>
      </c>
      <c r="D5205">
        <v>5</v>
      </c>
      <c r="E5205" t="s">
        <v>23</v>
      </c>
      <c r="F5205" t="s">
        <v>205</v>
      </c>
      <c r="G5205" t="s">
        <v>6790</v>
      </c>
      <c r="H5205">
        <v>68</v>
      </c>
      <c r="I5205" t="s">
        <v>17</v>
      </c>
      <c r="J5205">
        <v>0</v>
      </c>
      <c r="K5205" t="s">
        <v>20</v>
      </c>
      <c r="L5205" t="s">
        <v>6792</v>
      </c>
      <c r="M5205">
        <v>60</v>
      </c>
      <c r="N5205" t="s">
        <v>91</v>
      </c>
      <c r="O5205" t="s">
        <v>92</v>
      </c>
      <c r="P5205" s="32">
        <v>44912</v>
      </c>
      <c r="Q5205" s="1">
        <v>58.704923448287069</v>
      </c>
      <c r="R5205">
        <v>3</v>
      </c>
      <c r="S5205" t="str" cm="1">
        <f t="array" ref="S5205">_xlfn.IFS(R5205=0,"None",R5205&lt;3,"Low",R5205&lt;6,"Medium",R5205&lt;=10,"High")</f>
        <v>Medium</v>
      </c>
      <c r="T5205" t="str" cm="1">
        <f t="array" ref="T5205">_xlfn.IFS(M5205&lt;=20,"Low",M5205&lt;=50,"Medium",M5205&lt;=90,"High")</f>
        <v>High</v>
      </c>
      <c r="U5205" s="33">
        <f>Datos_Limpios[[#This Row],[Number of Complaints or Support]]/Datos_Limpios[[#This Row],[Account Length (in months)]]</f>
        <v>7.1428571428571425E-2</v>
      </c>
      <c r="V5205" t="str" cm="1">
        <f t="array" ref="V5205">_xlfn.IFS(H5205&lt;30,"Under 30",H5205&lt;66,"Middle Age",H5205&gt;=66,"Senior")</f>
        <v>Senior</v>
      </c>
      <c r="W5205" t="s">
        <v>6823</v>
      </c>
    </row>
    <row r="5206" spans="1:23" x14ac:dyDescent="0.3">
      <c r="A5206" t="s">
        <v>5303</v>
      </c>
      <c r="B5206" t="s">
        <v>23</v>
      </c>
      <c r="C5206">
        <v>24</v>
      </c>
      <c r="D5206">
        <v>2</v>
      </c>
      <c r="E5206" t="s">
        <v>23</v>
      </c>
      <c r="F5206" t="s">
        <v>138</v>
      </c>
      <c r="G5206" t="s">
        <v>6790</v>
      </c>
      <c r="H5206">
        <v>63</v>
      </c>
      <c r="I5206" t="s">
        <v>17</v>
      </c>
      <c r="J5206">
        <v>0</v>
      </c>
      <c r="K5206" t="s">
        <v>20</v>
      </c>
      <c r="L5206" t="s">
        <v>6792</v>
      </c>
      <c r="M5206">
        <v>38</v>
      </c>
      <c r="N5206" t="s">
        <v>59</v>
      </c>
      <c r="O5206" t="s">
        <v>116</v>
      </c>
      <c r="P5206" s="32">
        <v>45282</v>
      </c>
      <c r="Q5206" s="1">
        <v>39.139340279921363</v>
      </c>
      <c r="R5206">
        <v>7</v>
      </c>
      <c r="S5206" t="str" cm="1">
        <f t="array" ref="S5206">_xlfn.IFS(R5206=0,"None",R5206&lt;3,"Low",R5206&lt;6,"Medium",R5206&lt;=10,"High")</f>
        <v>High</v>
      </c>
      <c r="T5206" t="str" cm="1">
        <f t="array" ref="T5206">_xlfn.IFS(M5206&lt;=20,"Low",M5206&lt;=50,"Medium",M5206&lt;=90,"High")</f>
        <v>Medium</v>
      </c>
      <c r="U5206" s="33">
        <f>Datos_Limpios[[#This Row],[Number of Complaints or Support]]/Datos_Limpios[[#This Row],[Account Length (in months)]]</f>
        <v>0.29166666666666669</v>
      </c>
      <c r="V5206" t="str" cm="1">
        <f t="array" ref="V5206">_xlfn.IFS(H5206&lt;30,"Under 30",H5206&lt;66,"Middle Age",H5206&gt;=66,"Senior")</f>
        <v>Middle Age</v>
      </c>
      <c r="W5206" t="s">
        <v>6824</v>
      </c>
    </row>
    <row r="5207" spans="1:23" x14ac:dyDescent="0.3">
      <c r="A5207" t="s">
        <v>5304</v>
      </c>
      <c r="B5207" t="s">
        <v>17</v>
      </c>
      <c r="C5207">
        <v>45</v>
      </c>
      <c r="D5207">
        <v>1</v>
      </c>
      <c r="E5207" t="s">
        <v>17</v>
      </c>
      <c r="F5207" t="s">
        <v>88</v>
      </c>
      <c r="G5207" t="s">
        <v>19</v>
      </c>
      <c r="H5207">
        <v>56</v>
      </c>
      <c r="I5207" t="s">
        <v>23</v>
      </c>
      <c r="J5207">
        <v>2</v>
      </c>
      <c r="K5207" t="s">
        <v>32</v>
      </c>
      <c r="L5207" t="s">
        <v>6791</v>
      </c>
      <c r="M5207">
        <v>7</v>
      </c>
      <c r="P5207" s="32">
        <v>44650</v>
      </c>
      <c r="Q5207" s="1">
        <v>7.1083804666950119</v>
      </c>
      <c r="R5207">
        <v>8</v>
      </c>
      <c r="S5207" t="str" cm="1">
        <f t="array" ref="S5207">_xlfn.IFS(R5207=0,"None",R5207&lt;3,"Low",R5207&lt;6,"Medium",R5207&lt;=10,"High")</f>
        <v>High</v>
      </c>
      <c r="T5207" t="str" cm="1">
        <f t="array" ref="T5207">_xlfn.IFS(M5207&lt;=20,"Low",M5207&lt;=50,"Medium",M5207&lt;=90,"High")</f>
        <v>Low</v>
      </c>
      <c r="U5207" s="33">
        <f>Datos_Limpios[[#This Row],[Number of Complaints or Support]]/Datos_Limpios[[#This Row],[Account Length (in months)]]</f>
        <v>0.17777777777777778</v>
      </c>
      <c r="V5207" t="str" cm="1">
        <f t="array" ref="V5207">_xlfn.IFS(H5207&lt;30,"Under 30",H5207&lt;66,"Middle Age",H5207&gt;=66,"Senior")</f>
        <v>Middle Age</v>
      </c>
      <c r="W5207" t="s">
        <v>6825</v>
      </c>
    </row>
    <row r="5208" spans="1:23" x14ac:dyDescent="0.3">
      <c r="A5208" t="s">
        <v>5305</v>
      </c>
      <c r="B5208" t="s">
        <v>17</v>
      </c>
      <c r="C5208">
        <v>6</v>
      </c>
      <c r="D5208">
        <v>1</v>
      </c>
      <c r="E5208" t="s">
        <v>23</v>
      </c>
      <c r="F5208" t="s">
        <v>166</v>
      </c>
      <c r="G5208" t="s">
        <v>19</v>
      </c>
      <c r="H5208">
        <v>69</v>
      </c>
      <c r="I5208" t="s">
        <v>17</v>
      </c>
      <c r="J5208">
        <v>0</v>
      </c>
      <c r="K5208" t="s">
        <v>32</v>
      </c>
      <c r="L5208" t="s">
        <v>6792</v>
      </c>
      <c r="M5208">
        <v>25</v>
      </c>
      <c r="P5208" s="32">
        <v>45136</v>
      </c>
      <c r="Q5208" s="1">
        <v>23.78177238337376</v>
      </c>
      <c r="R5208">
        <v>4</v>
      </c>
      <c r="S5208" t="str" cm="1">
        <f t="array" ref="S5208">_xlfn.IFS(R5208=0,"None",R5208&lt;3,"Low",R5208&lt;6,"Medium",R5208&lt;=10,"High")</f>
        <v>Medium</v>
      </c>
      <c r="T5208" t="str" cm="1">
        <f t="array" ref="T5208">_xlfn.IFS(M5208&lt;=20,"Low",M5208&lt;=50,"Medium",M5208&lt;=90,"High")</f>
        <v>Medium</v>
      </c>
      <c r="U5208" s="33">
        <f>Datos_Limpios[[#This Row],[Number of Complaints or Support]]/Datos_Limpios[[#This Row],[Account Length (in months)]]</f>
        <v>0.66666666666666663</v>
      </c>
      <c r="V5208" t="str" cm="1">
        <f t="array" ref="V5208">_xlfn.IFS(H5208&lt;30,"Under 30",H5208&lt;66,"Middle Age",H5208&gt;=66,"Senior")</f>
        <v>Senior</v>
      </c>
      <c r="W5208" t="s">
        <v>6825</v>
      </c>
    </row>
    <row r="5209" spans="1:23" x14ac:dyDescent="0.3">
      <c r="A5209" t="s">
        <v>5306</v>
      </c>
      <c r="B5209" t="s">
        <v>17</v>
      </c>
      <c r="C5209">
        <v>68</v>
      </c>
      <c r="D5209">
        <v>4</v>
      </c>
      <c r="E5209" t="s">
        <v>23</v>
      </c>
      <c r="F5209" t="s">
        <v>138</v>
      </c>
      <c r="G5209" t="s">
        <v>6790</v>
      </c>
      <c r="H5209">
        <v>65</v>
      </c>
      <c r="I5209" t="s">
        <v>23</v>
      </c>
      <c r="J5209">
        <v>2</v>
      </c>
      <c r="K5209" t="s">
        <v>32</v>
      </c>
      <c r="L5209" t="s">
        <v>6792</v>
      </c>
      <c r="M5209">
        <v>31</v>
      </c>
      <c r="P5209" s="32">
        <v>45217</v>
      </c>
      <c r="Q5209" s="1">
        <v>35.666567184297719</v>
      </c>
      <c r="R5209">
        <v>2</v>
      </c>
      <c r="S5209" t="str" cm="1">
        <f t="array" ref="S5209">_xlfn.IFS(R5209=0,"None",R5209&lt;3,"Low",R5209&lt;6,"Medium",R5209&lt;=10,"High")</f>
        <v>Low</v>
      </c>
      <c r="T5209" t="str" cm="1">
        <f t="array" ref="T5209">_xlfn.IFS(M5209&lt;=20,"Low",M5209&lt;=50,"Medium",M5209&lt;=90,"High")</f>
        <v>Medium</v>
      </c>
      <c r="U5209" s="33">
        <f>Datos_Limpios[[#This Row],[Number of Complaints or Support]]/Datos_Limpios[[#This Row],[Account Length (in months)]]</f>
        <v>2.9411764705882353E-2</v>
      </c>
      <c r="V5209" t="str" cm="1">
        <f t="array" ref="V5209">_xlfn.IFS(H5209&lt;30,"Under 30",H5209&lt;66,"Middle Age",H5209&gt;=66,"Senior")</f>
        <v>Middle Age</v>
      </c>
      <c r="W5209" t="s">
        <v>6824</v>
      </c>
    </row>
    <row r="5210" spans="1:23" x14ac:dyDescent="0.3">
      <c r="A5210" t="s">
        <v>5307</v>
      </c>
      <c r="B5210" t="s">
        <v>23</v>
      </c>
      <c r="C5210">
        <v>40</v>
      </c>
      <c r="D5210">
        <v>4</v>
      </c>
      <c r="E5210" t="s">
        <v>23</v>
      </c>
      <c r="F5210" t="s">
        <v>128</v>
      </c>
      <c r="G5210" t="s">
        <v>19</v>
      </c>
      <c r="H5210">
        <v>38</v>
      </c>
      <c r="I5210" t="s">
        <v>17</v>
      </c>
      <c r="J5210">
        <v>0</v>
      </c>
      <c r="K5210" t="s">
        <v>20</v>
      </c>
      <c r="L5210" t="s">
        <v>6792</v>
      </c>
      <c r="M5210">
        <v>33</v>
      </c>
      <c r="N5210" t="s">
        <v>59</v>
      </c>
      <c r="O5210" t="s">
        <v>116</v>
      </c>
      <c r="P5210" s="32">
        <v>43990</v>
      </c>
      <c r="Q5210" s="1">
        <v>36.116362870240927</v>
      </c>
      <c r="R5210">
        <v>9</v>
      </c>
      <c r="S5210" t="str" cm="1">
        <f t="array" ref="S5210">_xlfn.IFS(R5210=0,"None",R5210&lt;3,"Low",R5210&lt;6,"Medium",R5210&lt;=10,"High")</f>
        <v>High</v>
      </c>
      <c r="T5210" t="str" cm="1">
        <f t="array" ref="T5210">_xlfn.IFS(M5210&lt;=20,"Low",M5210&lt;=50,"Medium",M5210&lt;=90,"High")</f>
        <v>Medium</v>
      </c>
      <c r="U5210" s="33">
        <f>Datos_Limpios[[#This Row],[Number of Complaints or Support]]/Datos_Limpios[[#This Row],[Account Length (in months)]]</f>
        <v>0.22500000000000001</v>
      </c>
      <c r="V5210" t="str" cm="1">
        <f t="array" ref="V5210">_xlfn.IFS(H5210&lt;30,"Under 30",H5210&lt;66,"Middle Age",H5210&gt;=66,"Senior")</f>
        <v>Middle Age</v>
      </c>
      <c r="W5210" t="s">
        <v>6826</v>
      </c>
    </row>
    <row r="5211" spans="1:23" x14ac:dyDescent="0.3">
      <c r="A5211" t="s">
        <v>5308</v>
      </c>
      <c r="B5211" t="s">
        <v>17</v>
      </c>
      <c r="C5211">
        <v>75</v>
      </c>
      <c r="D5211">
        <v>0</v>
      </c>
      <c r="E5211" t="s">
        <v>17</v>
      </c>
      <c r="F5211" t="s">
        <v>103</v>
      </c>
      <c r="G5211" t="s">
        <v>19</v>
      </c>
      <c r="H5211">
        <v>62</v>
      </c>
      <c r="I5211" t="s">
        <v>23</v>
      </c>
      <c r="J5211">
        <v>2</v>
      </c>
      <c r="K5211" t="s">
        <v>32</v>
      </c>
      <c r="L5211" t="s">
        <v>6792</v>
      </c>
      <c r="M5211">
        <v>9</v>
      </c>
      <c r="P5211" s="32">
        <v>44948</v>
      </c>
      <c r="Q5211" s="1">
        <v>8.843863518803774</v>
      </c>
      <c r="R5211">
        <v>5</v>
      </c>
      <c r="S5211" t="str" cm="1">
        <f t="array" ref="S5211">_xlfn.IFS(R5211=0,"None",R5211&lt;3,"Low",R5211&lt;6,"Medium",R5211&lt;=10,"High")</f>
        <v>Medium</v>
      </c>
      <c r="T5211" t="str" cm="1">
        <f t="array" ref="T5211">_xlfn.IFS(M5211&lt;=20,"Low",M5211&lt;=50,"Medium",M5211&lt;=90,"High")</f>
        <v>Low</v>
      </c>
      <c r="U5211" s="33">
        <f>Datos_Limpios[[#This Row],[Number of Complaints or Support]]/Datos_Limpios[[#This Row],[Account Length (in months)]]</f>
        <v>6.6666666666666666E-2</v>
      </c>
      <c r="V5211" t="str" cm="1">
        <f t="array" ref="V5211">_xlfn.IFS(H5211&lt;30,"Under 30",H5211&lt;66,"Middle Age",H5211&gt;=66,"Senior")</f>
        <v>Middle Age</v>
      </c>
      <c r="W5211" t="s">
        <v>6823</v>
      </c>
    </row>
    <row r="5212" spans="1:23" x14ac:dyDescent="0.3">
      <c r="A5212" t="s">
        <v>5309</v>
      </c>
      <c r="B5212" t="s">
        <v>23</v>
      </c>
      <c r="C5212">
        <v>47</v>
      </c>
      <c r="D5212">
        <v>5</v>
      </c>
      <c r="E5212" t="s">
        <v>23</v>
      </c>
      <c r="F5212" t="s">
        <v>44</v>
      </c>
      <c r="G5212" t="s">
        <v>19</v>
      </c>
      <c r="H5212">
        <v>83</v>
      </c>
      <c r="I5212" t="s">
        <v>17</v>
      </c>
      <c r="J5212">
        <v>0</v>
      </c>
      <c r="K5212" t="s">
        <v>20</v>
      </c>
      <c r="L5212" t="s">
        <v>6792</v>
      </c>
      <c r="M5212">
        <v>49</v>
      </c>
      <c r="N5212" t="s">
        <v>27</v>
      </c>
      <c r="O5212" t="s">
        <v>164</v>
      </c>
      <c r="P5212" s="32">
        <v>45277</v>
      </c>
      <c r="Q5212" s="1">
        <v>58.305859419981473</v>
      </c>
      <c r="R5212">
        <v>7</v>
      </c>
      <c r="S5212" t="str" cm="1">
        <f t="array" ref="S5212">_xlfn.IFS(R5212=0,"None",R5212&lt;3,"Low",R5212&lt;6,"Medium",R5212&lt;=10,"High")</f>
        <v>High</v>
      </c>
      <c r="T5212" t="str" cm="1">
        <f t="array" ref="T5212">_xlfn.IFS(M5212&lt;=20,"Low",M5212&lt;=50,"Medium",M5212&lt;=90,"High")</f>
        <v>Medium</v>
      </c>
      <c r="U5212" s="33">
        <f>Datos_Limpios[[#This Row],[Number of Complaints or Support]]/Datos_Limpios[[#This Row],[Account Length (in months)]]</f>
        <v>0.14893617021276595</v>
      </c>
      <c r="V5212" t="str" cm="1">
        <f t="array" ref="V5212">_xlfn.IFS(H5212&lt;30,"Under 30",H5212&lt;66,"Middle Age",H5212&gt;=66,"Senior")</f>
        <v>Senior</v>
      </c>
      <c r="W5212" t="s">
        <v>6824</v>
      </c>
    </row>
    <row r="5213" spans="1:23" x14ac:dyDescent="0.3">
      <c r="A5213" t="s">
        <v>5310</v>
      </c>
      <c r="B5213" t="s">
        <v>23</v>
      </c>
      <c r="C5213">
        <v>17</v>
      </c>
      <c r="D5213">
        <v>4</v>
      </c>
      <c r="E5213" t="s">
        <v>17</v>
      </c>
      <c r="F5213" t="s">
        <v>103</v>
      </c>
      <c r="G5213" t="s">
        <v>19</v>
      </c>
      <c r="H5213">
        <v>34</v>
      </c>
      <c r="I5213" t="s">
        <v>23</v>
      </c>
      <c r="J5213">
        <v>6</v>
      </c>
      <c r="K5213" t="s">
        <v>20</v>
      </c>
      <c r="L5213" t="s">
        <v>6791</v>
      </c>
      <c r="M5213">
        <v>13</v>
      </c>
      <c r="N5213" t="s">
        <v>76</v>
      </c>
      <c r="O5213" t="s">
        <v>217</v>
      </c>
      <c r="P5213" s="32">
        <v>44356</v>
      </c>
      <c r="Q5213" s="1">
        <v>11.53879592242566</v>
      </c>
      <c r="R5213">
        <v>2</v>
      </c>
      <c r="S5213" t="str" cm="1">
        <f t="array" ref="S5213">_xlfn.IFS(R5213=0,"None",R5213&lt;3,"Low",R5213&lt;6,"Medium",R5213&lt;=10,"High")</f>
        <v>Low</v>
      </c>
      <c r="T5213" t="str" cm="1">
        <f t="array" ref="T5213">_xlfn.IFS(M5213&lt;=20,"Low",M5213&lt;=50,"Medium",M5213&lt;=90,"High")</f>
        <v>Low</v>
      </c>
      <c r="U5213" s="33">
        <f>Datos_Limpios[[#This Row],[Number of Complaints or Support]]/Datos_Limpios[[#This Row],[Account Length (in months)]]</f>
        <v>0.11764705882352941</v>
      </c>
      <c r="V5213" t="str" cm="1">
        <f t="array" ref="V5213">_xlfn.IFS(H5213&lt;30,"Under 30",H5213&lt;66,"Middle Age",H5213&gt;=66,"Senior")</f>
        <v>Middle Age</v>
      </c>
      <c r="W5213" t="s">
        <v>6823</v>
      </c>
    </row>
    <row r="5214" spans="1:23" x14ac:dyDescent="0.3">
      <c r="A5214" t="s">
        <v>5311</v>
      </c>
      <c r="B5214" t="s">
        <v>17</v>
      </c>
      <c r="C5214">
        <v>41</v>
      </c>
      <c r="D5214">
        <v>0</v>
      </c>
      <c r="E5214" t="s">
        <v>23</v>
      </c>
      <c r="F5214" t="s">
        <v>179</v>
      </c>
      <c r="G5214" t="s">
        <v>19</v>
      </c>
      <c r="H5214">
        <v>28</v>
      </c>
      <c r="I5214" t="s">
        <v>17</v>
      </c>
      <c r="J5214">
        <v>0</v>
      </c>
      <c r="K5214" t="s">
        <v>24</v>
      </c>
      <c r="L5214" t="s">
        <v>6791</v>
      </c>
      <c r="M5214">
        <v>36</v>
      </c>
      <c r="P5214" s="32">
        <v>45052</v>
      </c>
      <c r="Q5214" s="1">
        <v>40.205987344809543</v>
      </c>
      <c r="R5214">
        <v>2</v>
      </c>
      <c r="S5214" t="str" cm="1">
        <f t="array" ref="S5214">_xlfn.IFS(R5214=0,"None",R5214&lt;3,"Low",R5214&lt;6,"Medium",R5214&lt;=10,"High")</f>
        <v>Low</v>
      </c>
      <c r="T5214" t="str" cm="1">
        <f t="array" ref="T5214">_xlfn.IFS(M5214&lt;=20,"Low",M5214&lt;=50,"Medium",M5214&lt;=90,"High")</f>
        <v>Medium</v>
      </c>
      <c r="U5214" s="33">
        <f>Datos_Limpios[[#This Row],[Number of Complaints or Support]]/Datos_Limpios[[#This Row],[Account Length (in months)]]</f>
        <v>4.878048780487805E-2</v>
      </c>
      <c r="V5214" t="str" cm="1">
        <f t="array" ref="V5214">_xlfn.IFS(H5214&lt;30,"Under 30",H5214&lt;66,"Middle Age",H5214&gt;=66,"Senior")</f>
        <v>Under 30</v>
      </c>
      <c r="W5214" t="s">
        <v>6826</v>
      </c>
    </row>
    <row r="5215" spans="1:23" x14ac:dyDescent="0.3">
      <c r="A5215" t="s">
        <v>5312</v>
      </c>
      <c r="B5215" t="s">
        <v>17</v>
      </c>
      <c r="C5215">
        <v>50</v>
      </c>
      <c r="D5215">
        <v>0</v>
      </c>
      <c r="E5215" t="s">
        <v>17</v>
      </c>
      <c r="F5215" t="s">
        <v>205</v>
      </c>
      <c r="G5215" t="s">
        <v>19</v>
      </c>
      <c r="H5215">
        <v>58</v>
      </c>
      <c r="I5215" t="s">
        <v>23</v>
      </c>
      <c r="J5215">
        <v>2</v>
      </c>
      <c r="K5215" t="s">
        <v>32</v>
      </c>
      <c r="L5215" t="s">
        <v>6791</v>
      </c>
      <c r="M5215">
        <v>8</v>
      </c>
      <c r="P5215" s="32">
        <v>45126</v>
      </c>
      <c r="Q5215" s="1">
        <v>8.9511211215476862</v>
      </c>
      <c r="R5215">
        <v>8</v>
      </c>
      <c r="S5215" t="str" cm="1">
        <f t="array" ref="S5215">_xlfn.IFS(R5215=0,"None",R5215&lt;3,"Low",R5215&lt;6,"Medium",R5215&lt;=10,"High")</f>
        <v>High</v>
      </c>
      <c r="T5215" t="str" cm="1">
        <f t="array" ref="T5215">_xlfn.IFS(M5215&lt;=20,"Low",M5215&lt;=50,"Medium",M5215&lt;=90,"High")</f>
        <v>Low</v>
      </c>
      <c r="U5215" s="33">
        <f>Datos_Limpios[[#This Row],[Number of Complaints or Support]]/Datos_Limpios[[#This Row],[Account Length (in months)]]</f>
        <v>0.16</v>
      </c>
      <c r="V5215" t="str" cm="1">
        <f t="array" ref="V5215">_xlfn.IFS(H5215&lt;30,"Under 30",H5215&lt;66,"Middle Age",H5215&gt;=66,"Senior")</f>
        <v>Middle Age</v>
      </c>
      <c r="W5215" t="s">
        <v>6823</v>
      </c>
    </row>
    <row r="5216" spans="1:23" x14ac:dyDescent="0.3">
      <c r="A5216" t="s">
        <v>5313</v>
      </c>
      <c r="B5216" t="s">
        <v>17</v>
      </c>
      <c r="C5216">
        <v>3</v>
      </c>
      <c r="D5216">
        <v>2</v>
      </c>
      <c r="E5216" t="s">
        <v>23</v>
      </c>
      <c r="F5216" t="s">
        <v>18</v>
      </c>
      <c r="G5216" t="s">
        <v>19</v>
      </c>
      <c r="H5216">
        <v>79</v>
      </c>
      <c r="I5216" t="s">
        <v>17</v>
      </c>
      <c r="J5216">
        <v>0</v>
      </c>
      <c r="K5216" t="s">
        <v>32</v>
      </c>
      <c r="L5216" t="s">
        <v>6792</v>
      </c>
      <c r="M5216">
        <v>40</v>
      </c>
      <c r="P5216" s="32">
        <v>45027</v>
      </c>
      <c r="Q5216" s="1">
        <v>37.14085249458153</v>
      </c>
      <c r="R5216">
        <v>3</v>
      </c>
      <c r="S5216" t="str" cm="1">
        <f t="array" ref="S5216">_xlfn.IFS(R5216=0,"None",R5216&lt;3,"Low",R5216&lt;6,"Medium",R5216&lt;=10,"High")</f>
        <v>Medium</v>
      </c>
      <c r="T5216" t="str" cm="1">
        <f t="array" ref="T5216">_xlfn.IFS(M5216&lt;=20,"Low",M5216&lt;=50,"Medium",M5216&lt;=90,"High")</f>
        <v>Medium</v>
      </c>
      <c r="U5216" s="33">
        <f>Datos_Limpios[[#This Row],[Number of Complaints or Support]]/Datos_Limpios[[#This Row],[Account Length (in months)]]</f>
        <v>1</v>
      </c>
      <c r="V5216" t="str" cm="1">
        <f t="array" ref="V5216">_xlfn.IFS(H5216&lt;30,"Under 30",H5216&lt;66,"Middle Age",H5216&gt;=66,"Senior")</f>
        <v>Senior</v>
      </c>
      <c r="W5216" t="s">
        <v>6823</v>
      </c>
    </row>
    <row r="5217" spans="1:23" x14ac:dyDescent="0.3">
      <c r="A5217" t="s">
        <v>5314</v>
      </c>
      <c r="B5217" t="s">
        <v>17</v>
      </c>
      <c r="C5217">
        <v>65</v>
      </c>
      <c r="D5217">
        <v>0</v>
      </c>
      <c r="E5217" t="s">
        <v>23</v>
      </c>
      <c r="F5217" t="s">
        <v>179</v>
      </c>
      <c r="G5217" t="s">
        <v>6790</v>
      </c>
      <c r="H5217">
        <v>22</v>
      </c>
      <c r="I5217" t="s">
        <v>17</v>
      </c>
      <c r="J5217">
        <v>0</v>
      </c>
      <c r="K5217" t="s">
        <v>24</v>
      </c>
      <c r="L5217" t="s">
        <v>6791</v>
      </c>
      <c r="M5217">
        <v>61</v>
      </c>
      <c r="P5217" s="32">
        <v>44033</v>
      </c>
      <c r="Q5217" s="1">
        <v>70.79304195208978</v>
      </c>
      <c r="R5217">
        <v>9</v>
      </c>
      <c r="S5217" t="str" cm="1">
        <f t="array" ref="S5217">_xlfn.IFS(R5217=0,"None",R5217&lt;3,"Low",R5217&lt;6,"Medium",R5217&lt;=10,"High")</f>
        <v>High</v>
      </c>
      <c r="T5217" t="str" cm="1">
        <f t="array" ref="T5217">_xlfn.IFS(M5217&lt;=20,"Low",M5217&lt;=50,"Medium",M5217&lt;=90,"High")</f>
        <v>High</v>
      </c>
      <c r="U5217" s="33">
        <f>Datos_Limpios[[#This Row],[Number of Complaints or Support]]/Datos_Limpios[[#This Row],[Account Length (in months)]]</f>
        <v>0.13846153846153847</v>
      </c>
      <c r="V5217" t="str" cm="1">
        <f t="array" ref="V5217">_xlfn.IFS(H5217&lt;30,"Under 30",H5217&lt;66,"Middle Age",H5217&gt;=66,"Senior")</f>
        <v>Under 30</v>
      </c>
      <c r="W5217" t="s">
        <v>6826</v>
      </c>
    </row>
    <row r="5218" spans="1:23" x14ac:dyDescent="0.3">
      <c r="A5218" t="s">
        <v>5315</v>
      </c>
      <c r="B5218" t="s">
        <v>17</v>
      </c>
      <c r="C5218">
        <v>1</v>
      </c>
      <c r="D5218">
        <v>0</v>
      </c>
      <c r="E5218" t="s">
        <v>17</v>
      </c>
      <c r="F5218" t="s">
        <v>54</v>
      </c>
      <c r="G5218" t="s">
        <v>6790</v>
      </c>
      <c r="H5218">
        <v>45</v>
      </c>
      <c r="I5218" t="s">
        <v>23</v>
      </c>
      <c r="J5218">
        <v>5</v>
      </c>
      <c r="K5218" t="s">
        <v>20</v>
      </c>
      <c r="L5218" t="s">
        <v>6791</v>
      </c>
      <c r="M5218">
        <v>6</v>
      </c>
      <c r="P5218" s="32">
        <v>44816</v>
      </c>
      <c r="Q5218" s="1">
        <v>6.0996917301764064</v>
      </c>
      <c r="R5218">
        <v>1</v>
      </c>
      <c r="S5218" t="str" cm="1">
        <f t="array" ref="S5218">_xlfn.IFS(R5218=0,"None",R5218&lt;3,"Low",R5218&lt;6,"Medium",R5218&lt;=10,"High")</f>
        <v>Low</v>
      </c>
      <c r="T5218" t="str" cm="1">
        <f t="array" ref="T5218">_xlfn.IFS(M5218&lt;=20,"Low",M5218&lt;=50,"Medium",M5218&lt;=90,"High")</f>
        <v>Low</v>
      </c>
      <c r="U5218" s="33">
        <f>Datos_Limpios[[#This Row],[Number of Complaints or Support]]/Datos_Limpios[[#This Row],[Account Length (in months)]]</f>
        <v>1</v>
      </c>
      <c r="V5218" t="str" cm="1">
        <f t="array" ref="V5218">_xlfn.IFS(H5218&lt;30,"Under 30",H5218&lt;66,"Middle Age",H5218&gt;=66,"Senior")</f>
        <v>Middle Age</v>
      </c>
      <c r="W5218" t="s">
        <v>6823</v>
      </c>
    </row>
    <row r="5219" spans="1:23" x14ac:dyDescent="0.3">
      <c r="A5219" t="s">
        <v>5316</v>
      </c>
      <c r="B5219" t="s">
        <v>17</v>
      </c>
      <c r="C5219">
        <v>28</v>
      </c>
      <c r="D5219">
        <v>0</v>
      </c>
      <c r="E5219" t="s">
        <v>23</v>
      </c>
      <c r="F5219" t="s">
        <v>142</v>
      </c>
      <c r="G5219" t="s">
        <v>19</v>
      </c>
      <c r="H5219">
        <v>43</v>
      </c>
      <c r="I5219" t="s">
        <v>23</v>
      </c>
      <c r="J5219">
        <v>6</v>
      </c>
      <c r="K5219" t="s">
        <v>24</v>
      </c>
      <c r="L5219" t="s">
        <v>6792</v>
      </c>
      <c r="M5219">
        <v>29</v>
      </c>
      <c r="P5219" s="32">
        <v>44441</v>
      </c>
      <c r="Q5219" s="1">
        <v>25.56784083734108</v>
      </c>
      <c r="R5219">
        <v>0</v>
      </c>
      <c r="S5219" t="str" cm="1">
        <f t="array" ref="S5219">_xlfn.IFS(R5219=0,"None",R5219&lt;3,"Low",R5219&lt;6,"Medium",R5219&lt;=10,"High")</f>
        <v>None</v>
      </c>
      <c r="T5219" t="str" cm="1">
        <f t="array" ref="T5219">_xlfn.IFS(M5219&lt;=20,"Low",M5219&lt;=50,"Medium",M5219&lt;=90,"High")</f>
        <v>Medium</v>
      </c>
      <c r="U5219" s="33">
        <f>Datos_Limpios[[#This Row],[Number of Complaints or Support]]/Datos_Limpios[[#This Row],[Account Length (in months)]]</f>
        <v>0</v>
      </c>
      <c r="V5219" t="str" cm="1">
        <f t="array" ref="V5219">_xlfn.IFS(H5219&lt;30,"Under 30",H5219&lt;66,"Middle Age",H5219&gt;=66,"Senior")</f>
        <v>Middle Age</v>
      </c>
      <c r="W5219" t="s">
        <v>6823</v>
      </c>
    </row>
    <row r="5220" spans="1:23" x14ac:dyDescent="0.3">
      <c r="A5220" t="s">
        <v>5317</v>
      </c>
      <c r="B5220" t="s">
        <v>17</v>
      </c>
      <c r="C5220">
        <v>21</v>
      </c>
      <c r="D5220">
        <v>1</v>
      </c>
      <c r="E5220" t="s">
        <v>23</v>
      </c>
      <c r="F5220" t="s">
        <v>88</v>
      </c>
      <c r="G5220" t="s">
        <v>6790</v>
      </c>
      <c r="H5220">
        <v>68</v>
      </c>
      <c r="I5220" t="s">
        <v>23</v>
      </c>
      <c r="J5220">
        <v>3</v>
      </c>
      <c r="K5220" t="s">
        <v>24</v>
      </c>
      <c r="L5220" t="s">
        <v>6791</v>
      </c>
      <c r="M5220">
        <v>27</v>
      </c>
      <c r="P5220" s="32">
        <v>44647</v>
      </c>
      <c r="Q5220" s="1">
        <v>23.048197387726791</v>
      </c>
      <c r="R5220">
        <v>6</v>
      </c>
      <c r="S5220" t="str" cm="1">
        <f t="array" ref="S5220">_xlfn.IFS(R5220=0,"None",R5220&lt;3,"Low",R5220&lt;6,"Medium",R5220&lt;=10,"High")</f>
        <v>High</v>
      </c>
      <c r="T5220" t="str" cm="1">
        <f t="array" ref="T5220">_xlfn.IFS(M5220&lt;=20,"Low",M5220&lt;=50,"Medium",M5220&lt;=90,"High")</f>
        <v>Medium</v>
      </c>
      <c r="U5220" s="33">
        <f>Datos_Limpios[[#This Row],[Number of Complaints or Support]]/Datos_Limpios[[#This Row],[Account Length (in months)]]</f>
        <v>0.2857142857142857</v>
      </c>
      <c r="V5220" t="str" cm="1">
        <f t="array" ref="V5220">_xlfn.IFS(H5220&lt;30,"Under 30",H5220&lt;66,"Middle Age",H5220&gt;=66,"Senior")</f>
        <v>Senior</v>
      </c>
      <c r="W5220" t="s">
        <v>6825</v>
      </c>
    </row>
    <row r="5221" spans="1:23" x14ac:dyDescent="0.3">
      <c r="A5221" t="s">
        <v>5318</v>
      </c>
      <c r="B5221" t="s">
        <v>17</v>
      </c>
      <c r="C5221">
        <v>20</v>
      </c>
      <c r="D5221">
        <v>0</v>
      </c>
      <c r="E5221" t="s">
        <v>17</v>
      </c>
      <c r="F5221" t="s">
        <v>158</v>
      </c>
      <c r="G5221" t="s">
        <v>19</v>
      </c>
      <c r="H5221">
        <v>37</v>
      </c>
      <c r="I5221" t="s">
        <v>17</v>
      </c>
      <c r="J5221">
        <v>0</v>
      </c>
      <c r="K5221" t="s">
        <v>24</v>
      </c>
      <c r="L5221" t="s">
        <v>6794</v>
      </c>
      <c r="M5221">
        <v>9</v>
      </c>
      <c r="P5221" s="32">
        <v>44801</v>
      </c>
      <c r="Q5221" s="1">
        <v>8.1648307740256705</v>
      </c>
      <c r="R5221">
        <v>4</v>
      </c>
      <c r="S5221" t="str" cm="1">
        <f t="array" ref="S5221">_xlfn.IFS(R5221=0,"None",R5221&lt;3,"Low",R5221&lt;6,"Medium",R5221&lt;=10,"High")</f>
        <v>Medium</v>
      </c>
      <c r="T5221" t="str" cm="1">
        <f t="array" ref="T5221">_xlfn.IFS(M5221&lt;=20,"Low",M5221&lt;=50,"Medium",M5221&lt;=90,"High")</f>
        <v>Low</v>
      </c>
      <c r="U5221" s="33">
        <f>Datos_Limpios[[#This Row],[Number of Complaints or Support]]/Datos_Limpios[[#This Row],[Account Length (in months)]]</f>
        <v>0.2</v>
      </c>
      <c r="V5221" t="str" cm="1">
        <f t="array" ref="V5221">_xlfn.IFS(H5221&lt;30,"Under 30",H5221&lt;66,"Middle Age",H5221&gt;=66,"Senior")</f>
        <v>Middle Age</v>
      </c>
      <c r="W5221" t="s">
        <v>6823</v>
      </c>
    </row>
    <row r="5222" spans="1:23" x14ac:dyDescent="0.3">
      <c r="A5222" t="s">
        <v>5319</v>
      </c>
      <c r="B5222" t="s">
        <v>17</v>
      </c>
      <c r="C5222">
        <v>63</v>
      </c>
      <c r="D5222">
        <v>1</v>
      </c>
      <c r="E5222" t="s">
        <v>23</v>
      </c>
      <c r="F5222" t="s">
        <v>56</v>
      </c>
      <c r="G5222" t="s">
        <v>19</v>
      </c>
      <c r="H5222">
        <v>32</v>
      </c>
      <c r="I5222" t="s">
        <v>17</v>
      </c>
      <c r="J5222">
        <v>0</v>
      </c>
      <c r="K5222" t="s">
        <v>32</v>
      </c>
      <c r="L5222" t="s">
        <v>6794</v>
      </c>
      <c r="M5222">
        <v>28</v>
      </c>
      <c r="P5222" s="32">
        <v>43891</v>
      </c>
      <c r="Q5222" s="1">
        <v>29.478169513069648</v>
      </c>
      <c r="R5222">
        <v>1</v>
      </c>
      <c r="S5222" t="str" cm="1">
        <f t="array" ref="S5222">_xlfn.IFS(R5222=0,"None",R5222&lt;3,"Low",R5222&lt;6,"Medium",R5222&lt;=10,"High")</f>
        <v>Low</v>
      </c>
      <c r="T5222" t="str" cm="1">
        <f t="array" ref="T5222">_xlfn.IFS(M5222&lt;=20,"Low",M5222&lt;=50,"Medium",M5222&lt;=90,"High")</f>
        <v>Medium</v>
      </c>
      <c r="U5222" s="33">
        <f>Datos_Limpios[[#This Row],[Number of Complaints or Support]]/Datos_Limpios[[#This Row],[Account Length (in months)]]</f>
        <v>1.5873015873015872E-2</v>
      </c>
      <c r="V5222" t="str" cm="1">
        <f t="array" ref="V5222">_xlfn.IFS(H5222&lt;30,"Under 30",H5222&lt;66,"Middle Age",H5222&gt;=66,"Senior")</f>
        <v>Middle Age</v>
      </c>
      <c r="W5222" t="s">
        <v>6823</v>
      </c>
    </row>
    <row r="5223" spans="1:23" x14ac:dyDescent="0.3">
      <c r="A5223" t="s">
        <v>5320</v>
      </c>
      <c r="B5223" t="s">
        <v>17</v>
      </c>
      <c r="C5223">
        <v>70</v>
      </c>
      <c r="D5223">
        <v>0</v>
      </c>
      <c r="E5223" t="s">
        <v>23</v>
      </c>
      <c r="F5223" t="s">
        <v>130</v>
      </c>
      <c r="G5223" t="s">
        <v>6790</v>
      </c>
      <c r="H5223">
        <v>50</v>
      </c>
      <c r="I5223" t="s">
        <v>23</v>
      </c>
      <c r="J5223">
        <v>2</v>
      </c>
      <c r="K5223" t="s">
        <v>32</v>
      </c>
      <c r="L5223" t="s">
        <v>6792</v>
      </c>
      <c r="M5223">
        <v>32</v>
      </c>
      <c r="P5223" s="32">
        <v>44844</v>
      </c>
      <c r="Q5223" s="1">
        <v>31.090096295745759</v>
      </c>
      <c r="R5223">
        <v>2</v>
      </c>
      <c r="S5223" t="str" cm="1">
        <f t="array" ref="S5223">_xlfn.IFS(R5223=0,"None",R5223&lt;3,"Low",R5223&lt;6,"Medium",R5223&lt;=10,"High")</f>
        <v>Low</v>
      </c>
      <c r="T5223" t="str" cm="1">
        <f t="array" ref="T5223">_xlfn.IFS(M5223&lt;=20,"Low",M5223&lt;=50,"Medium",M5223&lt;=90,"High")</f>
        <v>Medium</v>
      </c>
      <c r="U5223" s="33">
        <f>Datos_Limpios[[#This Row],[Number of Complaints or Support]]/Datos_Limpios[[#This Row],[Account Length (in months)]]</f>
        <v>2.8571428571428571E-2</v>
      </c>
      <c r="V5223" t="str" cm="1">
        <f t="array" ref="V5223">_xlfn.IFS(H5223&lt;30,"Under 30",H5223&lt;66,"Middle Age",H5223&gt;=66,"Senior")</f>
        <v>Middle Age</v>
      </c>
      <c r="W5223" t="s">
        <v>6825</v>
      </c>
    </row>
    <row r="5224" spans="1:23" x14ac:dyDescent="0.3">
      <c r="A5224" t="s">
        <v>5321</v>
      </c>
      <c r="B5224" t="s">
        <v>17</v>
      </c>
      <c r="C5224">
        <v>60</v>
      </c>
      <c r="D5224">
        <v>0</v>
      </c>
      <c r="E5224" t="s">
        <v>17</v>
      </c>
      <c r="F5224" t="s">
        <v>49</v>
      </c>
      <c r="G5224" t="s">
        <v>19</v>
      </c>
      <c r="H5224">
        <v>43</v>
      </c>
      <c r="I5224" t="s">
        <v>23</v>
      </c>
      <c r="J5224">
        <v>3</v>
      </c>
      <c r="K5224" t="s">
        <v>32</v>
      </c>
      <c r="L5224" t="s">
        <v>6791</v>
      </c>
      <c r="M5224">
        <v>9</v>
      </c>
      <c r="P5224" s="32">
        <v>44322</v>
      </c>
      <c r="Q5224" s="1">
        <v>7.8573548360845642</v>
      </c>
      <c r="R5224">
        <v>3</v>
      </c>
      <c r="S5224" t="str" cm="1">
        <f t="array" ref="S5224">_xlfn.IFS(R5224=0,"None",R5224&lt;3,"Low",R5224&lt;6,"Medium",R5224&lt;=10,"High")</f>
        <v>Medium</v>
      </c>
      <c r="T5224" t="str" cm="1">
        <f t="array" ref="T5224">_xlfn.IFS(M5224&lt;=20,"Low",M5224&lt;=50,"Medium",M5224&lt;=90,"High")</f>
        <v>Low</v>
      </c>
      <c r="U5224" s="33">
        <f>Datos_Limpios[[#This Row],[Number of Complaints or Support]]/Datos_Limpios[[#This Row],[Account Length (in months)]]</f>
        <v>0.05</v>
      </c>
      <c r="V5224" t="str" cm="1">
        <f t="array" ref="V5224">_xlfn.IFS(H5224&lt;30,"Under 30",H5224&lt;66,"Middle Age",H5224&gt;=66,"Senior")</f>
        <v>Middle Age</v>
      </c>
      <c r="W5224" t="s">
        <v>6825</v>
      </c>
    </row>
    <row r="5225" spans="1:23" x14ac:dyDescent="0.3">
      <c r="A5225" t="s">
        <v>5322</v>
      </c>
      <c r="B5225" t="s">
        <v>17</v>
      </c>
      <c r="C5225">
        <v>63</v>
      </c>
      <c r="D5225">
        <v>1</v>
      </c>
      <c r="E5225" t="s">
        <v>23</v>
      </c>
      <c r="F5225" t="s">
        <v>29</v>
      </c>
      <c r="G5225" t="s">
        <v>6790</v>
      </c>
      <c r="H5225">
        <v>69</v>
      </c>
      <c r="I5225" t="s">
        <v>17</v>
      </c>
      <c r="J5225">
        <v>0</v>
      </c>
      <c r="K5225" t="s">
        <v>20</v>
      </c>
      <c r="L5225" t="s">
        <v>6792</v>
      </c>
      <c r="M5225">
        <v>59</v>
      </c>
      <c r="P5225" s="32">
        <v>43880</v>
      </c>
      <c r="Q5225" s="1">
        <v>54.510976067367316</v>
      </c>
      <c r="R5225">
        <v>6</v>
      </c>
      <c r="S5225" t="str" cm="1">
        <f t="array" ref="S5225">_xlfn.IFS(R5225=0,"None",R5225&lt;3,"Low",R5225&lt;6,"Medium",R5225&lt;=10,"High")</f>
        <v>High</v>
      </c>
      <c r="T5225" t="str" cm="1">
        <f t="array" ref="T5225">_xlfn.IFS(M5225&lt;=20,"Low",M5225&lt;=50,"Medium",M5225&lt;=90,"High")</f>
        <v>High</v>
      </c>
      <c r="U5225" s="33">
        <f>Datos_Limpios[[#This Row],[Number of Complaints or Support]]/Datos_Limpios[[#This Row],[Account Length (in months)]]</f>
        <v>9.5238095238095233E-2</v>
      </c>
      <c r="V5225" t="str" cm="1">
        <f t="array" ref="V5225">_xlfn.IFS(H5225&lt;30,"Under 30",H5225&lt;66,"Middle Age",H5225&gt;=66,"Senior")</f>
        <v>Senior</v>
      </c>
      <c r="W5225" t="s">
        <v>6825</v>
      </c>
    </row>
    <row r="5226" spans="1:23" x14ac:dyDescent="0.3">
      <c r="A5226" t="s">
        <v>5323</v>
      </c>
      <c r="B5226" t="s">
        <v>17</v>
      </c>
      <c r="C5226">
        <v>72</v>
      </c>
      <c r="D5226">
        <v>0</v>
      </c>
      <c r="E5226" t="s">
        <v>23</v>
      </c>
      <c r="F5226" t="s">
        <v>22</v>
      </c>
      <c r="G5226" t="s">
        <v>6790</v>
      </c>
      <c r="H5226">
        <v>23</v>
      </c>
      <c r="I5226" t="s">
        <v>17</v>
      </c>
      <c r="J5226">
        <v>0</v>
      </c>
      <c r="K5226" t="s">
        <v>32</v>
      </c>
      <c r="L5226" t="s">
        <v>6792</v>
      </c>
      <c r="M5226">
        <v>39</v>
      </c>
      <c r="P5226" s="32">
        <v>44762</v>
      </c>
      <c r="Q5226" s="1">
        <v>35.244484044315953</v>
      </c>
      <c r="R5226">
        <v>8</v>
      </c>
      <c r="S5226" t="str" cm="1">
        <f t="array" ref="S5226">_xlfn.IFS(R5226=0,"None",R5226&lt;3,"Low",R5226&lt;6,"Medium",R5226&lt;=10,"High")</f>
        <v>High</v>
      </c>
      <c r="T5226" t="str" cm="1">
        <f t="array" ref="T5226">_xlfn.IFS(M5226&lt;=20,"Low",M5226&lt;=50,"Medium",M5226&lt;=90,"High")</f>
        <v>Medium</v>
      </c>
      <c r="U5226" s="33">
        <f>Datos_Limpios[[#This Row],[Number of Complaints or Support]]/Datos_Limpios[[#This Row],[Account Length (in months)]]</f>
        <v>0.1111111111111111</v>
      </c>
      <c r="V5226" t="str" cm="1">
        <f t="array" ref="V5226">_xlfn.IFS(H5226&lt;30,"Under 30",H5226&lt;66,"Middle Age",H5226&gt;=66,"Senior")</f>
        <v>Under 30</v>
      </c>
      <c r="W5226" t="s">
        <v>6823</v>
      </c>
    </row>
    <row r="5227" spans="1:23" x14ac:dyDescent="0.3">
      <c r="A5227" t="s">
        <v>5324</v>
      </c>
      <c r="B5227" t="s">
        <v>17</v>
      </c>
      <c r="C5227">
        <v>5</v>
      </c>
      <c r="D5227">
        <v>0</v>
      </c>
      <c r="E5227" t="s">
        <v>23</v>
      </c>
      <c r="F5227" t="s">
        <v>112</v>
      </c>
      <c r="G5227" t="s">
        <v>6790</v>
      </c>
      <c r="H5227">
        <v>54</v>
      </c>
      <c r="I5227" t="s">
        <v>17</v>
      </c>
      <c r="J5227">
        <v>0</v>
      </c>
      <c r="K5227" t="s">
        <v>20</v>
      </c>
      <c r="L5227" t="s">
        <v>6791</v>
      </c>
      <c r="M5227">
        <v>47</v>
      </c>
      <c r="P5227" s="32">
        <v>44707</v>
      </c>
      <c r="Q5227" s="1">
        <v>55.283479701564538</v>
      </c>
      <c r="R5227">
        <v>0</v>
      </c>
      <c r="S5227" t="str" cm="1">
        <f t="array" ref="S5227">_xlfn.IFS(R5227=0,"None",R5227&lt;3,"Low",R5227&lt;6,"Medium",R5227&lt;=10,"High")</f>
        <v>None</v>
      </c>
      <c r="T5227" t="str" cm="1">
        <f t="array" ref="T5227">_xlfn.IFS(M5227&lt;=20,"Low",M5227&lt;=50,"Medium",M5227&lt;=90,"High")</f>
        <v>Medium</v>
      </c>
      <c r="U5227" s="33">
        <f>Datos_Limpios[[#This Row],[Number of Complaints or Support]]/Datos_Limpios[[#This Row],[Account Length (in months)]]</f>
        <v>0</v>
      </c>
      <c r="V5227" t="str" cm="1">
        <f t="array" ref="V5227">_xlfn.IFS(H5227&lt;30,"Under 30",H5227&lt;66,"Middle Age",H5227&gt;=66,"Senior")</f>
        <v>Middle Age</v>
      </c>
      <c r="W5227" t="s">
        <v>6823</v>
      </c>
    </row>
    <row r="5228" spans="1:23" x14ac:dyDescent="0.3">
      <c r="A5228" t="s">
        <v>5325</v>
      </c>
      <c r="B5228" t="s">
        <v>17</v>
      </c>
      <c r="C5228">
        <v>28</v>
      </c>
      <c r="D5228">
        <v>0</v>
      </c>
      <c r="E5228" t="s">
        <v>17</v>
      </c>
      <c r="F5228" t="s">
        <v>63</v>
      </c>
      <c r="G5228" t="s">
        <v>19</v>
      </c>
      <c r="H5228">
        <v>46</v>
      </c>
      <c r="I5228" t="s">
        <v>17</v>
      </c>
      <c r="J5228">
        <v>0</v>
      </c>
      <c r="K5228" t="s">
        <v>20</v>
      </c>
      <c r="L5228" t="s">
        <v>6792</v>
      </c>
      <c r="M5228">
        <v>14</v>
      </c>
      <c r="P5228" s="32">
        <v>44647</v>
      </c>
      <c r="Q5228" s="1">
        <v>15.54478522344832</v>
      </c>
      <c r="R5228">
        <v>0</v>
      </c>
      <c r="S5228" t="str" cm="1">
        <f t="array" ref="S5228">_xlfn.IFS(R5228=0,"None",R5228&lt;3,"Low",R5228&lt;6,"Medium",R5228&lt;=10,"High")</f>
        <v>None</v>
      </c>
      <c r="T5228" t="str" cm="1">
        <f t="array" ref="T5228">_xlfn.IFS(M5228&lt;=20,"Low",M5228&lt;=50,"Medium",M5228&lt;=90,"High")</f>
        <v>Low</v>
      </c>
      <c r="U5228" s="33">
        <f>Datos_Limpios[[#This Row],[Number of Complaints or Support]]/Datos_Limpios[[#This Row],[Account Length (in months)]]</f>
        <v>0</v>
      </c>
      <c r="V5228" t="str" cm="1">
        <f t="array" ref="V5228">_xlfn.IFS(H5228&lt;30,"Under 30",H5228&lt;66,"Middle Age",H5228&gt;=66,"Senior")</f>
        <v>Middle Age</v>
      </c>
      <c r="W5228" t="s">
        <v>6825</v>
      </c>
    </row>
    <row r="5229" spans="1:23" x14ac:dyDescent="0.3">
      <c r="A5229" t="s">
        <v>5326</v>
      </c>
      <c r="B5229" t="s">
        <v>17</v>
      </c>
      <c r="C5229">
        <v>69</v>
      </c>
      <c r="D5229">
        <v>0</v>
      </c>
      <c r="E5229" t="s">
        <v>23</v>
      </c>
      <c r="F5229" t="s">
        <v>192</v>
      </c>
      <c r="G5229" t="s">
        <v>6790</v>
      </c>
      <c r="H5229">
        <v>70</v>
      </c>
      <c r="I5229" t="s">
        <v>17</v>
      </c>
      <c r="J5229">
        <v>0</v>
      </c>
      <c r="K5229" t="s">
        <v>24</v>
      </c>
      <c r="L5229" t="s">
        <v>6794</v>
      </c>
      <c r="M5229">
        <v>42</v>
      </c>
      <c r="P5229" s="32">
        <v>44823</v>
      </c>
      <c r="Q5229" s="1">
        <v>46.561728252152157</v>
      </c>
      <c r="R5229">
        <v>5</v>
      </c>
      <c r="S5229" t="str" cm="1">
        <f t="array" ref="S5229">_xlfn.IFS(R5229=0,"None",R5229&lt;3,"Low",R5229&lt;6,"Medium",R5229&lt;=10,"High")</f>
        <v>Medium</v>
      </c>
      <c r="T5229" t="str" cm="1">
        <f t="array" ref="T5229">_xlfn.IFS(M5229&lt;=20,"Low",M5229&lt;=50,"Medium",M5229&lt;=90,"High")</f>
        <v>Medium</v>
      </c>
      <c r="U5229" s="33">
        <f>Datos_Limpios[[#This Row],[Number of Complaints or Support]]/Datos_Limpios[[#This Row],[Account Length (in months)]]</f>
        <v>7.2463768115942032E-2</v>
      </c>
      <c r="V5229" t="str" cm="1">
        <f t="array" ref="V5229">_xlfn.IFS(H5229&lt;30,"Under 30",H5229&lt;66,"Middle Age",H5229&gt;=66,"Senior")</f>
        <v>Senior</v>
      </c>
      <c r="W5229" t="s">
        <v>6824</v>
      </c>
    </row>
    <row r="5230" spans="1:23" x14ac:dyDescent="0.3">
      <c r="A5230" t="s">
        <v>5327</v>
      </c>
      <c r="B5230" t="s">
        <v>23</v>
      </c>
      <c r="C5230">
        <v>67</v>
      </c>
      <c r="D5230">
        <v>4</v>
      </c>
      <c r="E5230" t="s">
        <v>23</v>
      </c>
      <c r="F5230" t="s">
        <v>142</v>
      </c>
      <c r="G5230" t="s">
        <v>6790</v>
      </c>
      <c r="H5230">
        <v>62</v>
      </c>
      <c r="I5230" t="s">
        <v>17</v>
      </c>
      <c r="J5230">
        <v>0</v>
      </c>
      <c r="K5230" t="s">
        <v>24</v>
      </c>
      <c r="L5230" t="s">
        <v>6792</v>
      </c>
      <c r="M5230">
        <v>52</v>
      </c>
      <c r="N5230" t="s">
        <v>59</v>
      </c>
      <c r="O5230" t="s">
        <v>116</v>
      </c>
      <c r="P5230" s="32">
        <v>44121</v>
      </c>
      <c r="Q5230" s="1">
        <v>42.197453102430359</v>
      </c>
      <c r="R5230">
        <v>4</v>
      </c>
      <c r="S5230" t="str" cm="1">
        <f t="array" ref="S5230">_xlfn.IFS(R5230=0,"None",R5230&lt;3,"Low",R5230&lt;6,"Medium",R5230&lt;=10,"High")</f>
        <v>Medium</v>
      </c>
      <c r="T5230" t="str" cm="1">
        <f t="array" ref="T5230">_xlfn.IFS(M5230&lt;=20,"Low",M5230&lt;=50,"Medium",M5230&lt;=90,"High")</f>
        <v>High</v>
      </c>
      <c r="U5230" s="33">
        <f>Datos_Limpios[[#This Row],[Number of Complaints or Support]]/Datos_Limpios[[#This Row],[Account Length (in months)]]</f>
        <v>5.9701492537313432E-2</v>
      </c>
      <c r="V5230" t="str" cm="1">
        <f t="array" ref="V5230">_xlfn.IFS(H5230&lt;30,"Under 30",H5230&lt;66,"Middle Age",H5230&gt;=66,"Senior")</f>
        <v>Middle Age</v>
      </c>
      <c r="W5230" t="s">
        <v>6823</v>
      </c>
    </row>
    <row r="5231" spans="1:23" x14ac:dyDescent="0.3">
      <c r="A5231" t="s">
        <v>5328</v>
      </c>
      <c r="B5231" t="s">
        <v>23</v>
      </c>
      <c r="C5231">
        <v>50</v>
      </c>
      <c r="D5231">
        <v>4</v>
      </c>
      <c r="E5231" t="s">
        <v>23</v>
      </c>
      <c r="F5231" t="s">
        <v>107</v>
      </c>
      <c r="G5231" t="s">
        <v>19</v>
      </c>
      <c r="H5231">
        <v>81</v>
      </c>
      <c r="I5231" t="s">
        <v>17</v>
      </c>
      <c r="J5231">
        <v>0</v>
      </c>
      <c r="K5231" t="s">
        <v>20</v>
      </c>
      <c r="L5231" t="s">
        <v>6791</v>
      </c>
      <c r="M5231">
        <v>36</v>
      </c>
      <c r="N5231" t="s">
        <v>59</v>
      </c>
      <c r="O5231" t="s">
        <v>116</v>
      </c>
      <c r="P5231" s="32">
        <v>43898</v>
      </c>
      <c r="Q5231" s="1">
        <v>32.212838373440768</v>
      </c>
      <c r="R5231">
        <v>2</v>
      </c>
      <c r="S5231" t="str" cm="1">
        <f t="array" ref="S5231">_xlfn.IFS(R5231=0,"None",R5231&lt;3,"Low",R5231&lt;6,"Medium",R5231&lt;=10,"High")</f>
        <v>Low</v>
      </c>
      <c r="T5231" t="str" cm="1">
        <f t="array" ref="T5231">_xlfn.IFS(M5231&lt;=20,"Low",M5231&lt;=50,"Medium",M5231&lt;=90,"High")</f>
        <v>Medium</v>
      </c>
      <c r="U5231" s="33">
        <f>Datos_Limpios[[#This Row],[Number of Complaints or Support]]/Datos_Limpios[[#This Row],[Account Length (in months)]]</f>
        <v>0.04</v>
      </c>
      <c r="V5231" t="str" cm="1">
        <f t="array" ref="V5231">_xlfn.IFS(H5231&lt;30,"Under 30",H5231&lt;66,"Middle Age",H5231&gt;=66,"Senior")</f>
        <v>Senior</v>
      </c>
      <c r="W5231" t="s">
        <v>6825</v>
      </c>
    </row>
    <row r="5232" spans="1:23" x14ac:dyDescent="0.3">
      <c r="A5232" t="s">
        <v>5329</v>
      </c>
      <c r="B5232" t="s">
        <v>23</v>
      </c>
      <c r="C5232">
        <v>1</v>
      </c>
      <c r="D5232">
        <v>2</v>
      </c>
      <c r="E5232" t="s">
        <v>23</v>
      </c>
      <c r="F5232" t="s">
        <v>82</v>
      </c>
      <c r="G5232" t="s">
        <v>6790</v>
      </c>
      <c r="H5232">
        <v>59</v>
      </c>
      <c r="I5232" t="s">
        <v>17</v>
      </c>
      <c r="J5232">
        <v>0</v>
      </c>
      <c r="K5232" t="s">
        <v>20</v>
      </c>
      <c r="L5232" t="s">
        <v>6792</v>
      </c>
      <c r="M5232">
        <v>10</v>
      </c>
      <c r="N5232" t="s">
        <v>76</v>
      </c>
      <c r="O5232" t="s">
        <v>77</v>
      </c>
      <c r="P5232" s="32">
        <v>44341</v>
      </c>
      <c r="Q5232" s="1">
        <v>9.6495689274888736</v>
      </c>
      <c r="R5232">
        <v>5</v>
      </c>
      <c r="S5232" t="str" cm="1">
        <f t="array" ref="S5232">_xlfn.IFS(R5232=0,"None",R5232&lt;3,"Low",R5232&lt;6,"Medium",R5232&lt;=10,"High")</f>
        <v>Medium</v>
      </c>
      <c r="T5232" t="str" cm="1">
        <f t="array" ref="T5232">_xlfn.IFS(M5232&lt;=20,"Low",M5232&lt;=50,"Medium",M5232&lt;=90,"High")</f>
        <v>Low</v>
      </c>
      <c r="U5232" s="33">
        <f>Datos_Limpios[[#This Row],[Number of Complaints or Support]]/Datos_Limpios[[#This Row],[Account Length (in months)]]</f>
        <v>5</v>
      </c>
      <c r="V5232" t="str" cm="1">
        <f t="array" ref="V5232">_xlfn.IFS(H5232&lt;30,"Under 30",H5232&lt;66,"Middle Age",H5232&gt;=66,"Senior")</f>
        <v>Middle Age</v>
      </c>
      <c r="W5232" t="s">
        <v>6823</v>
      </c>
    </row>
    <row r="5233" spans="1:23" x14ac:dyDescent="0.3">
      <c r="A5233" t="s">
        <v>5330</v>
      </c>
      <c r="B5233" t="s">
        <v>17</v>
      </c>
      <c r="C5233">
        <v>12</v>
      </c>
      <c r="D5233">
        <v>0</v>
      </c>
      <c r="E5233" t="s">
        <v>17</v>
      </c>
      <c r="F5233" t="s">
        <v>121</v>
      </c>
      <c r="G5233" t="s">
        <v>6790</v>
      </c>
      <c r="H5233">
        <v>52</v>
      </c>
      <c r="I5233" t="s">
        <v>17</v>
      </c>
      <c r="J5233">
        <v>0</v>
      </c>
      <c r="K5233" t="s">
        <v>24</v>
      </c>
      <c r="L5233" t="s">
        <v>6794</v>
      </c>
      <c r="M5233">
        <v>11</v>
      </c>
      <c r="P5233" s="32">
        <v>44295</v>
      </c>
      <c r="Q5233" s="1">
        <v>8.9578275654959185</v>
      </c>
      <c r="R5233">
        <v>3</v>
      </c>
      <c r="S5233" t="str" cm="1">
        <f t="array" ref="S5233">_xlfn.IFS(R5233=0,"None",R5233&lt;3,"Low",R5233&lt;6,"Medium",R5233&lt;=10,"High")</f>
        <v>Medium</v>
      </c>
      <c r="T5233" t="str" cm="1">
        <f t="array" ref="T5233">_xlfn.IFS(M5233&lt;=20,"Low",M5233&lt;=50,"Medium",M5233&lt;=90,"High")</f>
        <v>Low</v>
      </c>
      <c r="U5233" s="33">
        <f>Datos_Limpios[[#This Row],[Number of Complaints or Support]]/Datos_Limpios[[#This Row],[Account Length (in months)]]</f>
        <v>0.25</v>
      </c>
      <c r="V5233" t="str" cm="1">
        <f t="array" ref="V5233">_xlfn.IFS(H5233&lt;30,"Under 30",H5233&lt;66,"Middle Age",H5233&gt;=66,"Senior")</f>
        <v>Middle Age</v>
      </c>
      <c r="W5233" t="s">
        <v>6826</v>
      </c>
    </row>
    <row r="5234" spans="1:23" x14ac:dyDescent="0.3">
      <c r="A5234" t="s">
        <v>5331</v>
      </c>
      <c r="B5234" t="s">
        <v>17</v>
      </c>
      <c r="C5234">
        <v>26</v>
      </c>
      <c r="D5234">
        <v>1</v>
      </c>
      <c r="E5234" t="s">
        <v>17</v>
      </c>
      <c r="F5234" t="s">
        <v>205</v>
      </c>
      <c r="G5234" t="s">
        <v>6790</v>
      </c>
      <c r="H5234">
        <v>69</v>
      </c>
      <c r="I5234" t="s">
        <v>17</v>
      </c>
      <c r="J5234">
        <v>0</v>
      </c>
      <c r="K5234" t="s">
        <v>24</v>
      </c>
      <c r="L5234" t="s">
        <v>6791</v>
      </c>
      <c r="M5234">
        <v>9</v>
      </c>
      <c r="P5234" s="32">
        <v>44000</v>
      </c>
      <c r="Q5234" s="1">
        <v>9.0830043054619747</v>
      </c>
      <c r="R5234">
        <v>6</v>
      </c>
      <c r="S5234" t="str" cm="1">
        <f t="array" ref="S5234">_xlfn.IFS(R5234=0,"None",R5234&lt;3,"Low",R5234&lt;6,"Medium",R5234&lt;=10,"High")</f>
        <v>High</v>
      </c>
      <c r="T5234" t="str" cm="1">
        <f t="array" ref="T5234">_xlfn.IFS(M5234&lt;=20,"Low",M5234&lt;=50,"Medium",M5234&lt;=90,"High")</f>
        <v>Low</v>
      </c>
      <c r="U5234" s="33">
        <f>Datos_Limpios[[#This Row],[Number of Complaints or Support]]/Datos_Limpios[[#This Row],[Account Length (in months)]]</f>
        <v>0.23076923076923078</v>
      </c>
      <c r="V5234" t="str" cm="1">
        <f t="array" ref="V5234">_xlfn.IFS(H5234&lt;30,"Under 30",H5234&lt;66,"Middle Age",H5234&gt;=66,"Senior")</f>
        <v>Senior</v>
      </c>
      <c r="W5234" t="s">
        <v>6823</v>
      </c>
    </row>
    <row r="5235" spans="1:23" x14ac:dyDescent="0.3">
      <c r="A5235" t="s">
        <v>5332</v>
      </c>
      <c r="B5235" t="s">
        <v>17</v>
      </c>
      <c r="C5235">
        <v>73</v>
      </c>
      <c r="D5235">
        <v>0</v>
      </c>
      <c r="E5235" t="s">
        <v>23</v>
      </c>
      <c r="F5235" t="s">
        <v>40</v>
      </c>
      <c r="G5235" t="s">
        <v>6790</v>
      </c>
      <c r="H5235">
        <v>45</v>
      </c>
      <c r="I5235" t="s">
        <v>17</v>
      </c>
      <c r="J5235">
        <v>0</v>
      </c>
      <c r="K5235" t="s">
        <v>32</v>
      </c>
      <c r="L5235" t="s">
        <v>6792</v>
      </c>
      <c r="M5235">
        <v>57</v>
      </c>
      <c r="P5235" s="32">
        <v>44327</v>
      </c>
      <c r="Q5235" s="1">
        <v>51.931451272149097</v>
      </c>
      <c r="R5235">
        <v>7</v>
      </c>
      <c r="S5235" t="str" cm="1">
        <f t="array" ref="S5235">_xlfn.IFS(R5235=0,"None",R5235&lt;3,"Low",R5235&lt;6,"Medium",R5235&lt;=10,"High")</f>
        <v>High</v>
      </c>
      <c r="T5235" t="str" cm="1">
        <f t="array" ref="T5235">_xlfn.IFS(M5235&lt;=20,"Low",M5235&lt;=50,"Medium",M5235&lt;=90,"High")</f>
        <v>High</v>
      </c>
      <c r="U5235" s="33">
        <f>Datos_Limpios[[#This Row],[Number of Complaints or Support]]/Datos_Limpios[[#This Row],[Account Length (in months)]]</f>
        <v>9.5890410958904104E-2</v>
      </c>
      <c r="V5235" t="str" cm="1">
        <f t="array" ref="V5235">_xlfn.IFS(H5235&lt;30,"Under 30",H5235&lt;66,"Middle Age",H5235&gt;=66,"Senior")</f>
        <v>Middle Age</v>
      </c>
      <c r="W5235" t="s">
        <v>6823</v>
      </c>
    </row>
    <row r="5236" spans="1:23" x14ac:dyDescent="0.3">
      <c r="A5236" t="s">
        <v>5333</v>
      </c>
      <c r="B5236" t="s">
        <v>17</v>
      </c>
      <c r="C5236">
        <v>29</v>
      </c>
      <c r="D5236">
        <v>0</v>
      </c>
      <c r="E5236" t="s">
        <v>23</v>
      </c>
      <c r="F5236" t="s">
        <v>112</v>
      </c>
      <c r="G5236" t="s">
        <v>6790</v>
      </c>
      <c r="H5236">
        <v>62</v>
      </c>
      <c r="I5236" t="s">
        <v>17</v>
      </c>
      <c r="J5236">
        <v>0</v>
      </c>
      <c r="K5236" t="s">
        <v>20</v>
      </c>
      <c r="L5236" t="s">
        <v>6794</v>
      </c>
      <c r="M5236">
        <v>39</v>
      </c>
      <c r="P5236" s="32">
        <v>44325</v>
      </c>
      <c r="Q5236" s="1">
        <v>36.156864038105361</v>
      </c>
      <c r="R5236">
        <v>8</v>
      </c>
      <c r="S5236" t="str" cm="1">
        <f t="array" ref="S5236">_xlfn.IFS(R5236=0,"None",R5236&lt;3,"Low",R5236&lt;6,"Medium",R5236&lt;=10,"High")</f>
        <v>High</v>
      </c>
      <c r="T5236" t="str" cm="1">
        <f t="array" ref="T5236">_xlfn.IFS(M5236&lt;=20,"Low",M5236&lt;=50,"Medium",M5236&lt;=90,"High")</f>
        <v>Medium</v>
      </c>
      <c r="U5236" s="33">
        <f>Datos_Limpios[[#This Row],[Number of Complaints or Support]]/Datos_Limpios[[#This Row],[Account Length (in months)]]</f>
        <v>0.27586206896551724</v>
      </c>
      <c r="V5236" t="str" cm="1">
        <f t="array" ref="V5236">_xlfn.IFS(H5236&lt;30,"Under 30",H5236&lt;66,"Middle Age",H5236&gt;=66,"Senior")</f>
        <v>Middle Age</v>
      </c>
      <c r="W5236" t="s">
        <v>6823</v>
      </c>
    </row>
    <row r="5237" spans="1:23" x14ac:dyDescent="0.3">
      <c r="A5237" t="s">
        <v>5334</v>
      </c>
      <c r="B5237" t="s">
        <v>17</v>
      </c>
      <c r="C5237">
        <v>71</v>
      </c>
      <c r="D5237">
        <v>0</v>
      </c>
      <c r="E5237" t="s">
        <v>23</v>
      </c>
      <c r="F5237" t="s">
        <v>22</v>
      </c>
      <c r="G5237" t="s">
        <v>6790</v>
      </c>
      <c r="H5237">
        <v>57</v>
      </c>
      <c r="I5237" t="s">
        <v>17</v>
      </c>
      <c r="J5237">
        <v>0</v>
      </c>
      <c r="K5237" t="s">
        <v>32</v>
      </c>
      <c r="L5237" t="s">
        <v>6791</v>
      </c>
      <c r="M5237">
        <v>43</v>
      </c>
      <c r="P5237" s="32">
        <v>45020</v>
      </c>
      <c r="Q5237" s="1">
        <v>37.903840362369927</v>
      </c>
      <c r="R5237">
        <v>2</v>
      </c>
      <c r="S5237" t="str" cm="1">
        <f t="array" ref="S5237">_xlfn.IFS(R5237=0,"None",R5237&lt;3,"Low",R5237&lt;6,"Medium",R5237&lt;=10,"High")</f>
        <v>Low</v>
      </c>
      <c r="T5237" t="str" cm="1">
        <f t="array" ref="T5237">_xlfn.IFS(M5237&lt;=20,"Low",M5237&lt;=50,"Medium",M5237&lt;=90,"High")</f>
        <v>Medium</v>
      </c>
      <c r="U5237" s="33">
        <f>Datos_Limpios[[#This Row],[Number of Complaints or Support]]/Datos_Limpios[[#This Row],[Account Length (in months)]]</f>
        <v>2.8169014084507043E-2</v>
      </c>
      <c r="V5237" t="str" cm="1">
        <f t="array" ref="V5237">_xlfn.IFS(H5237&lt;30,"Under 30",H5237&lt;66,"Middle Age",H5237&gt;=66,"Senior")</f>
        <v>Middle Age</v>
      </c>
      <c r="W5237" t="s">
        <v>6823</v>
      </c>
    </row>
    <row r="5238" spans="1:23" x14ac:dyDescent="0.3">
      <c r="A5238" t="s">
        <v>5335</v>
      </c>
      <c r="B5238" t="s">
        <v>17</v>
      </c>
      <c r="C5238">
        <v>54</v>
      </c>
      <c r="D5238">
        <v>0</v>
      </c>
      <c r="E5238" t="s">
        <v>23</v>
      </c>
      <c r="F5238" t="s">
        <v>247</v>
      </c>
      <c r="G5238" t="s">
        <v>6790</v>
      </c>
      <c r="H5238">
        <v>20</v>
      </c>
      <c r="I5238" t="s">
        <v>23</v>
      </c>
      <c r="J5238">
        <v>3</v>
      </c>
      <c r="K5238" t="s">
        <v>24</v>
      </c>
      <c r="L5238" t="s">
        <v>6791</v>
      </c>
      <c r="M5238">
        <v>22</v>
      </c>
      <c r="P5238" s="32">
        <v>44176</v>
      </c>
      <c r="Q5238" s="1">
        <v>24.614817448333511</v>
      </c>
      <c r="R5238">
        <v>9</v>
      </c>
      <c r="S5238" t="str" cm="1">
        <f t="array" ref="S5238">_xlfn.IFS(R5238=0,"None",R5238&lt;3,"Low",R5238&lt;6,"Medium",R5238&lt;=10,"High")</f>
        <v>High</v>
      </c>
      <c r="T5238" t="str" cm="1">
        <f t="array" ref="T5238">_xlfn.IFS(M5238&lt;=20,"Low",M5238&lt;=50,"Medium",M5238&lt;=90,"High")</f>
        <v>Medium</v>
      </c>
      <c r="U5238" s="33">
        <f>Datos_Limpios[[#This Row],[Number of Complaints or Support]]/Datos_Limpios[[#This Row],[Account Length (in months)]]</f>
        <v>0.16666666666666666</v>
      </c>
      <c r="V5238" t="str" cm="1">
        <f t="array" ref="V5238">_xlfn.IFS(H5238&lt;30,"Under 30",H5238&lt;66,"Middle Age",H5238&gt;=66,"Senior")</f>
        <v>Under 30</v>
      </c>
      <c r="W5238" t="s">
        <v>6826</v>
      </c>
    </row>
    <row r="5239" spans="1:23" x14ac:dyDescent="0.3">
      <c r="A5239" t="s">
        <v>5336</v>
      </c>
      <c r="B5239" t="s">
        <v>17</v>
      </c>
      <c r="C5239">
        <v>70</v>
      </c>
      <c r="D5239">
        <v>0</v>
      </c>
      <c r="E5239" t="s">
        <v>23</v>
      </c>
      <c r="F5239" t="s">
        <v>94</v>
      </c>
      <c r="G5239" t="s">
        <v>19</v>
      </c>
      <c r="H5239">
        <v>51</v>
      </c>
      <c r="I5239" t="s">
        <v>17</v>
      </c>
      <c r="J5239">
        <v>0</v>
      </c>
      <c r="K5239" t="s">
        <v>32</v>
      </c>
      <c r="L5239" t="s">
        <v>6792</v>
      </c>
      <c r="M5239">
        <v>52</v>
      </c>
      <c r="P5239" s="32">
        <v>44675</v>
      </c>
      <c r="Q5239" s="1">
        <v>57.632236746334669</v>
      </c>
      <c r="R5239">
        <v>6</v>
      </c>
      <c r="S5239" t="str" cm="1">
        <f t="array" ref="S5239">_xlfn.IFS(R5239=0,"None",R5239&lt;3,"Low",R5239&lt;6,"Medium",R5239&lt;=10,"High")</f>
        <v>High</v>
      </c>
      <c r="T5239" t="str" cm="1">
        <f t="array" ref="T5239">_xlfn.IFS(M5239&lt;=20,"Low",M5239&lt;=50,"Medium",M5239&lt;=90,"High")</f>
        <v>High</v>
      </c>
      <c r="U5239" s="33">
        <f>Datos_Limpios[[#This Row],[Number of Complaints or Support]]/Datos_Limpios[[#This Row],[Account Length (in months)]]</f>
        <v>8.5714285714285715E-2</v>
      </c>
      <c r="V5239" t="str" cm="1">
        <f t="array" ref="V5239">_xlfn.IFS(H5239&lt;30,"Under 30",H5239&lt;66,"Middle Age",H5239&gt;=66,"Senior")</f>
        <v>Middle Age</v>
      </c>
      <c r="W5239" t="s">
        <v>6823</v>
      </c>
    </row>
    <row r="5240" spans="1:23" x14ac:dyDescent="0.3">
      <c r="A5240" t="s">
        <v>5337</v>
      </c>
      <c r="B5240" t="s">
        <v>23</v>
      </c>
      <c r="C5240">
        <v>2</v>
      </c>
      <c r="D5240">
        <v>1</v>
      </c>
      <c r="E5240" t="s">
        <v>17</v>
      </c>
      <c r="F5240" t="s">
        <v>140</v>
      </c>
      <c r="G5240" t="s">
        <v>19</v>
      </c>
      <c r="H5240">
        <v>71</v>
      </c>
      <c r="I5240" t="s">
        <v>17</v>
      </c>
      <c r="J5240">
        <v>0</v>
      </c>
      <c r="K5240" t="s">
        <v>20</v>
      </c>
      <c r="L5240" t="s">
        <v>6792</v>
      </c>
      <c r="M5240">
        <v>38</v>
      </c>
      <c r="N5240" t="s">
        <v>76</v>
      </c>
      <c r="O5240" t="s">
        <v>232</v>
      </c>
      <c r="P5240" s="32">
        <v>43946</v>
      </c>
      <c r="Q5240" s="1">
        <v>44.978681409244949</v>
      </c>
      <c r="R5240">
        <v>0</v>
      </c>
      <c r="S5240" t="str" cm="1">
        <f t="array" ref="S5240">_xlfn.IFS(R5240=0,"None",R5240&lt;3,"Low",R5240&lt;6,"Medium",R5240&lt;=10,"High")</f>
        <v>None</v>
      </c>
      <c r="T5240" t="str" cm="1">
        <f t="array" ref="T5240">_xlfn.IFS(M5240&lt;=20,"Low",M5240&lt;=50,"Medium",M5240&lt;=90,"High")</f>
        <v>Medium</v>
      </c>
      <c r="U5240" s="33">
        <f>Datos_Limpios[[#This Row],[Number of Complaints or Support]]/Datos_Limpios[[#This Row],[Account Length (in months)]]</f>
        <v>0</v>
      </c>
      <c r="V5240" t="str" cm="1">
        <f t="array" ref="V5240">_xlfn.IFS(H5240&lt;30,"Under 30",H5240&lt;66,"Middle Age",H5240&gt;=66,"Senior")</f>
        <v>Senior</v>
      </c>
      <c r="W5240" t="s">
        <v>6826</v>
      </c>
    </row>
    <row r="5241" spans="1:23" x14ac:dyDescent="0.3">
      <c r="A5241" t="s">
        <v>5338</v>
      </c>
      <c r="B5241" t="s">
        <v>17</v>
      </c>
      <c r="C5241">
        <v>54</v>
      </c>
      <c r="D5241">
        <v>0</v>
      </c>
      <c r="E5241" t="s">
        <v>17</v>
      </c>
      <c r="F5241" t="s">
        <v>107</v>
      </c>
      <c r="G5241" t="s">
        <v>6790</v>
      </c>
      <c r="H5241">
        <v>58</v>
      </c>
      <c r="I5241" t="s">
        <v>17</v>
      </c>
      <c r="J5241">
        <v>0</v>
      </c>
      <c r="K5241" t="s">
        <v>32</v>
      </c>
      <c r="L5241" t="s">
        <v>6792</v>
      </c>
      <c r="M5241">
        <v>52</v>
      </c>
      <c r="P5241" s="32">
        <v>44835</v>
      </c>
      <c r="Q5241" s="1">
        <v>59.372032489815609</v>
      </c>
      <c r="R5241">
        <v>0</v>
      </c>
      <c r="S5241" t="str" cm="1">
        <f t="array" ref="S5241">_xlfn.IFS(R5241=0,"None",R5241&lt;3,"Low",R5241&lt;6,"Medium",R5241&lt;=10,"High")</f>
        <v>None</v>
      </c>
      <c r="T5241" t="str" cm="1">
        <f t="array" ref="T5241">_xlfn.IFS(M5241&lt;=20,"Low",M5241&lt;=50,"Medium",M5241&lt;=90,"High")</f>
        <v>High</v>
      </c>
      <c r="U5241" s="33">
        <f>Datos_Limpios[[#This Row],[Number of Complaints or Support]]/Datos_Limpios[[#This Row],[Account Length (in months)]]</f>
        <v>0</v>
      </c>
      <c r="V5241" t="str" cm="1">
        <f t="array" ref="V5241">_xlfn.IFS(H5241&lt;30,"Under 30",H5241&lt;66,"Middle Age",H5241&gt;=66,"Senior")</f>
        <v>Middle Age</v>
      </c>
      <c r="W5241" t="s">
        <v>6825</v>
      </c>
    </row>
    <row r="5242" spans="1:23" x14ac:dyDescent="0.3">
      <c r="A5242" t="s">
        <v>5339</v>
      </c>
      <c r="B5242" t="s">
        <v>17</v>
      </c>
      <c r="C5242">
        <v>22</v>
      </c>
      <c r="D5242">
        <v>0</v>
      </c>
      <c r="E5242" t="s">
        <v>17</v>
      </c>
      <c r="F5242" t="s">
        <v>192</v>
      </c>
      <c r="G5242" t="s">
        <v>19</v>
      </c>
      <c r="H5242">
        <v>25</v>
      </c>
      <c r="I5242" t="s">
        <v>17</v>
      </c>
      <c r="J5242">
        <v>0</v>
      </c>
      <c r="K5242" t="s">
        <v>20</v>
      </c>
      <c r="L5242" t="s">
        <v>6792</v>
      </c>
      <c r="M5242">
        <v>43</v>
      </c>
      <c r="P5242" s="32">
        <v>44393</v>
      </c>
      <c r="Q5242" s="1">
        <v>47.269179200342947</v>
      </c>
      <c r="R5242">
        <v>4</v>
      </c>
      <c r="S5242" t="str" cm="1">
        <f t="array" ref="S5242">_xlfn.IFS(R5242=0,"None",R5242&lt;3,"Low",R5242&lt;6,"Medium",R5242&lt;=10,"High")</f>
        <v>Medium</v>
      </c>
      <c r="T5242" t="str" cm="1">
        <f t="array" ref="T5242">_xlfn.IFS(M5242&lt;=20,"Low",M5242&lt;=50,"Medium",M5242&lt;=90,"High")</f>
        <v>Medium</v>
      </c>
      <c r="U5242" s="33">
        <f>Datos_Limpios[[#This Row],[Number of Complaints or Support]]/Datos_Limpios[[#This Row],[Account Length (in months)]]</f>
        <v>0.18181818181818182</v>
      </c>
      <c r="V5242" t="str" cm="1">
        <f t="array" ref="V5242">_xlfn.IFS(H5242&lt;30,"Under 30",H5242&lt;66,"Middle Age",H5242&gt;=66,"Senior")</f>
        <v>Under 30</v>
      </c>
      <c r="W5242" t="s">
        <v>6824</v>
      </c>
    </row>
    <row r="5243" spans="1:23" x14ac:dyDescent="0.3">
      <c r="A5243" t="s">
        <v>5340</v>
      </c>
      <c r="B5243" t="s">
        <v>17</v>
      </c>
      <c r="C5243">
        <v>11</v>
      </c>
      <c r="D5243">
        <v>0</v>
      </c>
      <c r="E5243" t="s">
        <v>17</v>
      </c>
      <c r="F5243" t="s">
        <v>22</v>
      </c>
      <c r="G5243" t="s">
        <v>6790</v>
      </c>
      <c r="H5243">
        <v>44</v>
      </c>
      <c r="I5243" t="s">
        <v>17</v>
      </c>
      <c r="J5243">
        <v>0</v>
      </c>
      <c r="K5243" t="s">
        <v>32</v>
      </c>
      <c r="L5243" t="s">
        <v>6791</v>
      </c>
      <c r="M5243">
        <v>7</v>
      </c>
      <c r="P5243" s="32">
        <v>44807</v>
      </c>
      <c r="Q5243" s="1">
        <v>6.9554283368081293</v>
      </c>
      <c r="R5243">
        <v>1</v>
      </c>
      <c r="S5243" t="str" cm="1">
        <f t="array" ref="S5243">_xlfn.IFS(R5243=0,"None",R5243&lt;3,"Low",R5243&lt;6,"Medium",R5243&lt;=10,"High")</f>
        <v>Low</v>
      </c>
      <c r="T5243" t="str" cm="1">
        <f t="array" ref="T5243">_xlfn.IFS(M5243&lt;=20,"Low",M5243&lt;=50,"Medium",M5243&lt;=90,"High")</f>
        <v>Low</v>
      </c>
      <c r="U5243" s="33">
        <f>Datos_Limpios[[#This Row],[Number of Complaints or Support]]/Datos_Limpios[[#This Row],[Account Length (in months)]]</f>
        <v>9.0909090909090912E-2</v>
      </c>
      <c r="V5243" t="str" cm="1">
        <f t="array" ref="V5243">_xlfn.IFS(H5243&lt;30,"Under 30",H5243&lt;66,"Middle Age",H5243&gt;=66,"Senior")</f>
        <v>Middle Age</v>
      </c>
      <c r="W5243" t="s">
        <v>6823</v>
      </c>
    </row>
    <row r="5244" spans="1:23" x14ac:dyDescent="0.3">
      <c r="A5244" t="s">
        <v>5341</v>
      </c>
      <c r="B5244" t="s">
        <v>17</v>
      </c>
      <c r="C5244">
        <v>33</v>
      </c>
      <c r="D5244">
        <v>1</v>
      </c>
      <c r="E5244" t="s">
        <v>23</v>
      </c>
      <c r="F5244" t="s">
        <v>350</v>
      </c>
      <c r="G5244" t="s">
        <v>19</v>
      </c>
      <c r="H5244">
        <v>40</v>
      </c>
      <c r="I5244" t="s">
        <v>17</v>
      </c>
      <c r="J5244">
        <v>0</v>
      </c>
      <c r="K5244" t="s">
        <v>24</v>
      </c>
      <c r="L5244" t="s">
        <v>6792</v>
      </c>
      <c r="M5244">
        <v>26</v>
      </c>
      <c r="P5244" s="32">
        <v>45145</v>
      </c>
      <c r="Q5244" s="1">
        <v>29.1636915056113</v>
      </c>
      <c r="R5244">
        <v>0</v>
      </c>
      <c r="S5244" t="str" cm="1">
        <f t="array" ref="S5244">_xlfn.IFS(R5244=0,"None",R5244&lt;3,"Low",R5244&lt;6,"Medium",R5244&lt;=10,"High")</f>
        <v>None</v>
      </c>
      <c r="T5244" t="str" cm="1">
        <f t="array" ref="T5244">_xlfn.IFS(M5244&lt;=20,"Low",M5244&lt;=50,"Medium",M5244&lt;=90,"High")</f>
        <v>Medium</v>
      </c>
      <c r="U5244" s="33">
        <f>Datos_Limpios[[#This Row],[Number of Complaints or Support]]/Datos_Limpios[[#This Row],[Account Length (in months)]]</f>
        <v>0</v>
      </c>
      <c r="V5244" t="str" cm="1">
        <f t="array" ref="V5244">_xlfn.IFS(H5244&lt;30,"Under 30",H5244&lt;66,"Middle Age",H5244&gt;=66,"Senior")</f>
        <v>Middle Age</v>
      </c>
      <c r="W5244" t="s">
        <v>6823</v>
      </c>
    </row>
    <row r="5245" spans="1:23" x14ac:dyDescent="0.3">
      <c r="A5245" t="s">
        <v>5342</v>
      </c>
      <c r="B5245" t="s">
        <v>17</v>
      </c>
      <c r="C5245">
        <v>58</v>
      </c>
      <c r="D5245">
        <v>0</v>
      </c>
      <c r="E5245" t="s">
        <v>23</v>
      </c>
      <c r="F5245" t="s">
        <v>63</v>
      </c>
      <c r="G5245" t="s">
        <v>6790</v>
      </c>
      <c r="H5245">
        <v>33</v>
      </c>
      <c r="I5245" t="s">
        <v>17</v>
      </c>
      <c r="J5245">
        <v>0</v>
      </c>
      <c r="K5245" t="s">
        <v>32</v>
      </c>
      <c r="L5245" t="s">
        <v>6792</v>
      </c>
      <c r="M5245">
        <v>33</v>
      </c>
      <c r="P5245" s="32">
        <v>45209</v>
      </c>
      <c r="Q5245" s="1">
        <v>30.975466359164301</v>
      </c>
      <c r="R5245">
        <v>0</v>
      </c>
      <c r="S5245" t="str" cm="1">
        <f t="array" ref="S5245">_xlfn.IFS(R5245=0,"None",R5245&lt;3,"Low",R5245&lt;6,"Medium",R5245&lt;=10,"High")</f>
        <v>None</v>
      </c>
      <c r="T5245" t="str" cm="1">
        <f t="array" ref="T5245">_xlfn.IFS(M5245&lt;=20,"Low",M5245&lt;=50,"Medium",M5245&lt;=90,"High")</f>
        <v>Medium</v>
      </c>
      <c r="U5245" s="33">
        <f>Datos_Limpios[[#This Row],[Number of Complaints or Support]]/Datos_Limpios[[#This Row],[Account Length (in months)]]</f>
        <v>0</v>
      </c>
      <c r="V5245" t="str" cm="1">
        <f t="array" ref="V5245">_xlfn.IFS(H5245&lt;30,"Under 30",H5245&lt;66,"Middle Age",H5245&gt;=66,"Senior")</f>
        <v>Middle Age</v>
      </c>
      <c r="W5245" t="s">
        <v>6825</v>
      </c>
    </row>
    <row r="5246" spans="1:23" x14ac:dyDescent="0.3">
      <c r="A5246" t="s">
        <v>5343</v>
      </c>
      <c r="B5246" t="s">
        <v>23</v>
      </c>
      <c r="C5246">
        <v>37</v>
      </c>
      <c r="D5246">
        <v>3</v>
      </c>
      <c r="E5246" t="s">
        <v>23</v>
      </c>
      <c r="F5246" t="s">
        <v>29</v>
      </c>
      <c r="G5246" t="s">
        <v>6790</v>
      </c>
      <c r="H5246">
        <v>38</v>
      </c>
      <c r="I5246" t="s">
        <v>17</v>
      </c>
      <c r="J5246">
        <v>0</v>
      </c>
      <c r="K5246" t="s">
        <v>24</v>
      </c>
      <c r="L5246" t="s">
        <v>6792</v>
      </c>
      <c r="M5246">
        <v>41</v>
      </c>
      <c r="N5246" t="s">
        <v>76</v>
      </c>
      <c r="O5246" t="s">
        <v>136</v>
      </c>
      <c r="P5246" s="32">
        <v>44799</v>
      </c>
      <c r="Q5246" s="1">
        <v>35.220806345821593</v>
      </c>
      <c r="R5246">
        <v>10</v>
      </c>
      <c r="S5246" t="str" cm="1">
        <f t="array" ref="S5246">_xlfn.IFS(R5246=0,"None",R5246&lt;3,"Low",R5246&lt;6,"Medium",R5246&lt;=10,"High")</f>
        <v>High</v>
      </c>
      <c r="T5246" t="str" cm="1">
        <f t="array" ref="T5246">_xlfn.IFS(M5246&lt;=20,"Low",M5246&lt;=50,"Medium",M5246&lt;=90,"High")</f>
        <v>Medium</v>
      </c>
      <c r="U5246" s="33">
        <f>Datos_Limpios[[#This Row],[Number of Complaints or Support]]/Datos_Limpios[[#This Row],[Account Length (in months)]]</f>
        <v>0.27027027027027029</v>
      </c>
      <c r="V5246" t="str" cm="1">
        <f t="array" ref="V5246">_xlfn.IFS(H5246&lt;30,"Under 30",H5246&lt;66,"Middle Age",H5246&gt;=66,"Senior")</f>
        <v>Middle Age</v>
      </c>
      <c r="W5246" t="s">
        <v>6825</v>
      </c>
    </row>
    <row r="5247" spans="1:23" x14ac:dyDescent="0.3">
      <c r="A5247" t="s">
        <v>5344</v>
      </c>
      <c r="B5247" t="s">
        <v>17</v>
      </c>
      <c r="C5247">
        <v>8</v>
      </c>
      <c r="D5247">
        <v>0</v>
      </c>
      <c r="E5247" t="s">
        <v>17</v>
      </c>
      <c r="F5247" t="s">
        <v>94</v>
      </c>
      <c r="G5247" t="s">
        <v>6790</v>
      </c>
      <c r="H5247">
        <v>30</v>
      </c>
      <c r="I5247" t="s">
        <v>23</v>
      </c>
      <c r="J5247">
        <v>4</v>
      </c>
      <c r="K5247" t="s">
        <v>20</v>
      </c>
      <c r="L5247" t="s">
        <v>6792</v>
      </c>
      <c r="M5247">
        <v>6</v>
      </c>
      <c r="P5247" s="32">
        <v>44853</v>
      </c>
      <c r="Q5247" s="1">
        <v>4.867823976611561</v>
      </c>
      <c r="R5247">
        <v>1</v>
      </c>
      <c r="S5247" t="str" cm="1">
        <f t="array" ref="S5247">_xlfn.IFS(R5247=0,"None",R5247&lt;3,"Low",R5247&lt;6,"Medium",R5247&lt;=10,"High")</f>
        <v>Low</v>
      </c>
      <c r="T5247" t="str" cm="1">
        <f t="array" ref="T5247">_xlfn.IFS(M5247&lt;=20,"Low",M5247&lt;=50,"Medium",M5247&lt;=90,"High")</f>
        <v>Low</v>
      </c>
      <c r="U5247" s="33">
        <f>Datos_Limpios[[#This Row],[Number of Complaints or Support]]/Datos_Limpios[[#This Row],[Account Length (in months)]]</f>
        <v>0.125</v>
      </c>
      <c r="V5247" t="str" cm="1">
        <f t="array" ref="V5247">_xlfn.IFS(H5247&lt;30,"Under 30",H5247&lt;66,"Middle Age",H5247&gt;=66,"Senior")</f>
        <v>Middle Age</v>
      </c>
      <c r="W5247" t="s">
        <v>6823</v>
      </c>
    </row>
    <row r="5248" spans="1:23" x14ac:dyDescent="0.3">
      <c r="A5248" t="s">
        <v>5345</v>
      </c>
      <c r="B5248" t="s">
        <v>17</v>
      </c>
      <c r="C5248">
        <v>32</v>
      </c>
      <c r="D5248">
        <v>0</v>
      </c>
      <c r="E5248" t="s">
        <v>23</v>
      </c>
      <c r="F5248" t="s">
        <v>103</v>
      </c>
      <c r="G5248" t="s">
        <v>6790</v>
      </c>
      <c r="H5248">
        <v>22</v>
      </c>
      <c r="I5248" t="s">
        <v>17</v>
      </c>
      <c r="J5248">
        <v>0</v>
      </c>
      <c r="K5248" t="s">
        <v>20</v>
      </c>
      <c r="L5248" t="s">
        <v>6791</v>
      </c>
      <c r="M5248">
        <v>44</v>
      </c>
      <c r="P5248" s="32">
        <v>44691</v>
      </c>
      <c r="Q5248" s="1">
        <v>47.759209079711809</v>
      </c>
      <c r="R5248">
        <v>5</v>
      </c>
      <c r="S5248" t="str" cm="1">
        <f t="array" ref="S5248">_xlfn.IFS(R5248=0,"None",R5248&lt;3,"Low",R5248&lt;6,"Medium",R5248&lt;=10,"High")</f>
        <v>Medium</v>
      </c>
      <c r="T5248" t="str" cm="1">
        <f t="array" ref="T5248">_xlfn.IFS(M5248&lt;=20,"Low",M5248&lt;=50,"Medium",M5248&lt;=90,"High")</f>
        <v>Medium</v>
      </c>
      <c r="U5248" s="33">
        <f>Datos_Limpios[[#This Row],[Number of Complaints or Support]]/Datos_Limpios[[#This Row],[Account Length (in months)]]</f>
        <v>0.15625</v>
      </c>
      <c r="V5248" t="str" cm="1">
        <f t="array" ref="V5248">_xlfn.IFS(H5248&lt;30,"Under 30",H5248&lt;66,"Middle Age",H5248&gt;=66,"Senior")</f>
        <v>Under 30</v>
      </c>
      <c r="W5248" t="s">
        <v>6823</v>
      </c>
    </row>
    <row r="5249" spans="1:23" x14ac:dyDescent="0.3">
      <c r="A5249" t="s">
        <v>5346</v>
      </c>
      <c r="B5249" t="s">
        <v>17</v>
      </c>
      <c r="C5249">
        <v>63</v>
      </c>
      <c r="D5249">
        <v>0</v>
      </c>
      <c r="E5249" t="s">
        <v>17</v>
      </c>
      <c r="F5249" t="s">
        <v>54</v>
      </c>
      <c r="G5249" t="s">
        <v>6790</v>
      </c>
      <c r="H5249">
        <v>26</v>
      </c>
      <c r="I5249" t="s">
        <v>23</v>
      </c>
      <c r="J5249">
        <v>6</v>
      </c>
      <c r="K5249" t="s">
        <v>20</v>
      </c>
      <c r="L5249" t="s">
        <v>6792</v>
      </c>
      <c r="M5249">
        <v>12</v>
      </c>
      <c r="P5249" s="32">
        <v>44758</v>
      </c>
      <c r="Q5249" s="1">
        <v>11.786599526695911</v>
      </c>
      <c r="R5249">
        <v>3</v>
      </c>
      <c r="S5249" t="str" cm="1">
        <f t="array" ref="S5249">_xlfn.IFS(R5249=0,"None",R5249&lt;3,"Low",R5249&lt;6,"Medium",R5249&lt;=10,"High")</f>
        <v>Medium</v>
      </c>
      <c r="T5249" t="str" cm="1">
        <f t="array" ref="T5249">_xlfn.IFS(M5249&lt;=20,"Low",M5249&lt;=50,"Medium",M5249&lt;=90,"High")</f>
        <v>Low</v>
      </c>
      <c r="U5249" s="33">
        <f>Datos_Limpios[[#This Row],[Number of Complaints or Support]]/Datos_Limpios[[#This Row],[Account Length (in months)]]</f>
        <v>4.7619047619047616E-2</v>
      </c>
      <c r="V5249" t="str" cm="1">
        <f t="array" ref="V5249">_xlfn.IFS(H5249&lt;30,"Under 30",H5249&lt;66,"Middle Age",H5249&gt;=66,"Senior")</f>
        <v>Under 30</v>
      </c>
      <c r="W5249" t="s">
        <v>6823</v>
      </c>
    </row>
    <row r="5250" spans="1:23" x14ac:dyDescent="0.3">
      <c r="A5250" t="s">
        <v>5347</v>
      </c>
      <c r="B5250" t="s">
        <v>23</v>
      </c>
      <c r="C5250">
        <v>1</v>
      </c>
      <c r="D5250">
        <v>0</v>
      </c>
      <c r="E5250" t="s">
        <v>17</v>
      </c>
      <c r="F5250" t="s">
        <v>22</v>
      </c>
      <c r="G5250" t="s">
        <v>19</v>
      </c>
      <c r="H5250">
        <v>62</v>
      </c>
      <c r="I5250" t="s">
        <v>23</v>
      </c>
      <c r="J5250">
        <v>4</v>
      </c>
      <c r="K5250" t="s">
        <v>20</v>
      </c>
      <c r="L5250" t="s">
        <v>6792</v>
      </c>
      <c r="M5250">
        <v>20</v>
      </c>
      <c r="N5250" t="s">
        <v>59</v>
      </c>
      <c r="O5250" t="s">
        <v>60</v>
      </c>
      <c r="P5250" s="32">
        <v>44438</v>
      </c>
      <c r="Q5250" s="1">
        <v>21.75735949597194</v>
      </c>
      <c r="R5250">
        <v>9</v>
      </c>
      <c r="S5250" t="str" cm="1">
        <f t="array" ref="S5250">_xlfn.IFS(R5250=0,"None",R5250&lt;3,"Low",R5250&lt;6,"Medium",R5250&lt;=10,"High")</f>
        <v>High</v>
      </c>
      <c r="T5250" t="str" cm="1">
        <f t="array" ref="T5250">_xlfn.IFS(M5250&lt;=20,"Low",M5250&lt;=50,"Medium",M5250&lt;=90,"High")</f>
        <v>Low</v>
      </c>
      <c r="U5250" s="33">
        <f>Datos_Limpios[[#This Row],[Number of Complaints or Support]]/Datos_Limpios[[#This Row],[Account Length (in months)]]</f>
        <v>9</v>
      </c>
      <c r="V5250" t="str" cm="1">
        <f t="array" ref="V5250">_xlfn.IFS(H5250&lt;30,"Under 30",H5250&lt;66,"Middle Age",H5250&gt;=66,"Senior")</f>
        <v>Middle Age</v>
      </c>
      <c r="W5250" t="s">
        <v>6823</v>
      </c>
    </row>
    <row r="5251" spans="1:23" x14ac:dyDescent="0.3">
      <c r="A5251" t="s">
        <v>5348</v>
      </c>
      <c r="B5251" t="s">
        <v>17</v>
      </c>
      <c r="C5251">
        <v>36</v>
      </c>
      <c r="D5251">
        <v>0</v>
      </c>
      <c r="E5251" t="s">
        <v>23</v>
      </c>
      <c r="F5251" t="s">
        <v>121</v>
      </c>
      <c r="G5251" t="s">
        <v>6790</v>
      </c>
      <c r="H5251">
        <v>72</v>
      </c>
      <c r="I5251" t="s">
        <v>17</v>
      </c>
      <c r="J5251">
        <v>0</v>
      </c>
      <c r="K5251" t="s">
        <v>32</v>
      </c>
      <c r="L5251" t="s">
        <v>6792</v>
      </c>
      <c r="M5251">
        <v>25</v>
      </c>
      <c r="P5251" s="32">
        <v>44112</v>
      </c>
      <c r="Q5251" s="1">
        <v>29.422265267746511</v>
      </c>
      <c r="R5251">
        <v>4</v>
      </c>
      <c r="S5251" t="str" cm="1">
        <f t="array" ref="S5251">_xlfn.IFS(R5251=0,"None",R5251&lt;3,"Low",R5251&lt;6,"Medium",R5251&lt;=10,"High")</f>
        <v>Medium</v>
      </c>
      <c r="T5251" t="str" cm="1">
        <f t="array" ref="T5251">_xlfn.IFS(M5251&lt;=20,"Low",M5251&lt;=50,"Medium",M5251&lt;=90,"High")</f>
        <v>Medium</v>
      </c>
      <c r="U5251" s="33">
        <f>Datos_Limpios[[#This Row],[Number of Complaints or Support]]/Datos_Limpios[[#This Row],[Account Length (in months)]]</f>
        <v>0.1111111111111111</v>
      </c>
      <c r="V5251" t="str" cm="1">
        <f t="array" ref="V5251">_xlfn.IFS(H5251&lt;30,"Under 30",H5251&lt;66,"Middle Age",H5251&gt;=66,"Senior")</f>
        <v>Senior</v>
      </c>
      <c r="W5251" t="s">
        <v>6826</v>
      </c>
    </row>
    <row r="5252" spans="1:23" x14ac:dyDescent="0.3">
      <c r="A5252" t="s">
        <v>5349</v>
      </c>
      <c r="B5252" t="s">
        <v>17</v>
      </c>
      <c r="C5252">
        <v>39</v>
      </c>
      <c r="D5252">
        <v>0</v>
      </c>
      <c r="E5252" t="s">
        <v>17</v>
      </c>
      <c r="F5252" t="s">
        <v>31</v>
      </c>
      <c r="G5252" t="s">
        <v>6790</v>
      </c>
      <c r="H5252">
        <v>25</v>
      </c>
      <c r="I5252" t="s">
        <v>17</v>
      </c>
      <c r="J5252">
        <v>0</v>
      </c>
      <c r="K5252" t="s">
        <v>20</v>
      </c>
      <c r="L5252" t="s">
        <v>6792</v>
      </c>
      <c r="M5252">
        <v>11</v>
      </c>
      <c r="P5252" s="32">
        <v>44698</v>
      </c>
      <c r="Q5252" s="1">
        <v>13.02005867635658</v>
      </c>
      <c r="R5252">
        <v>7</v>
      </c>
      <c r="S5252" t="str" cm="1">
        <f t="array" ref="S5252">_xlfn.IFS(R5252=0,"None",R5252&lt;3,"Low",R5252&lt;6,"Medium",R5252&lt;=10,"High")</f>
        <v>High</v>
      </c>
      <c r="T5252" t="str" cm="1">
        <f t="array" ref="T5252">_xlfn.IFS(M5252&lt;=20,"Low",M5252&lt;=50,"Medium",M5252&lt;=90,"High")</f>
        <v>Low</v>
      </c>
      <c r="U5252" s="33">
        <f>Datos_Limpios[[#This Row],[Number of Complaints or Support]]/Datos_Limpios[[#This Row],[Account Length (in months)]]</f>
        <v>0.17948717948717949</v>
      </c>
      <c r="V5252" t="str" cm="1">
        <f t="array" ref="V5252">_xlfn.IFS(H5252&lt;30,"Under 30",H5252&lt;66,"Middle Age",H5252&gt;=66,"Senior")</f>
        <v>Under 30</v>
      </c>
      <c r="W5252" t="s">
        <v>6826</v>
      </c>
    </row>
    <row r="5253" spans="1:23" x14ac:dyDescent="0.3">
      <c r="A5253" t="s">
        <v>5350</v>
      </c>
      <c r="B5253" t="s">
        <v>17</v>
      </c>
      <c r="C5253">
        <v>3</v>
      </c>
      <c r="D5253">
        <v>0</v>
      </c>
      <c r="E5253" t="s">
        <v>23</v>
      </c>
      <c r="F5253" t="s">
        <v>247</v>
      </c>
      <c r="G5253" t="s">
        <v>6790</v>
      </c>
      <c r="H5253">
        <v>37</v>
      </c>
      <c r="I5253" t="s">
        <v>23</v>
      </c>
      <c r="J5253">
        <v>2</v>
      </c>
      <c r="K5253" t="s">
        <v>20</v>
      </c>
      <c r="L5253" t="s">
        <v>6792</v>
      </c>
      <c r="M5253">
        <v>35</v>
      </c>
      <c r="P5253" s="32">
        <v>44130</v>
      </c>
      <c r="Q5253" s="1">
        <v>38.878001596168147</v>
      </c>
      <c r="R5253">
        <v>4</v>
      </c>
      <c r="S5253" t="str" cm="1">
        <f t="array" ref="S5253">_xlfn.IFS(R5253=0,"None",R5253&lt;3,"Low",R5253&lt;6,"Medium",R5253&lt;=10,"High")</f>
        <v>Medium</v>
      </c>
      <c r="T5253" t="str" cm="1">
        <f t="array" ref="T5253">_xlfn.IFS(M5253&lt;=20,"Low",M5253&lt;=50,"Medium",M5253&lt;=90,"High")</f>
        <v>Medium</v>
      </c>
      <c r="U5253" s="33">
        <f>Datos_Limpios[[#This Row],[Number of Complaints or Support]]/Datos_Limpios[[#This Row],[Account Length (in months)]]</f>
        <v>1.3333333333333333</v>
      </c>
      <c r="V5253" t="str" cm="1">
        <f t="array" ref="V5253">_xlfn.IFS(H5253&lt;30,"Under 30",H5253&lt;66,"Middle Age",H5253&gt;=66,"Senior")</f>
        <v>Middle Age</v>
      </c>
      <c r="W5253" t="s">
        <v>6826</v>
      </c>
    </row>
    <row r="5254" spans="1:23" x14ac:dyDescent="0.3">
      <c r="A5254" t="s">
        <v>5351</v>
      </c>
      <c r="B5254" t="s">
        <v>17</v>
      </c>
      <c r="C5254">
        <v>68</v>
      </c>
      <c r="D5254">
        <v>0</v>
      </c>
      <c r="E5254" t="s">
        <v>17</v>
      </c>
      <c r="F5254" t="s">
        <v>31</v>
      </c>
      <c r="G5254" t="s">
        <v>19</v>
      </c>
      <c r="H5254">
        <v>50</v>
      </c>
      <c r="I5254" t="s">
        <v>17</v>
      </c>
      <c r="J5254">
        <v>0</v>
      </c>
      <c r="K5254" t="s">
        <v>24</v>
      </c>
      <c r="L5254" t="s">
        <v>6792</v>
      </c>
      <c r="M5254">
        <v>8</v>
      </c>
      <c r="P5254" s="32">
        <v>44079</v>
      </c>
      <c r="Q5254" s="1">
        <v>6.9568414473453277</v>
      </c>
      <c r="R5254">
        <v>6</v>
      </c>
      <c r="S5254" t="str" cm="1">
        <f t="array" ref="S5254">_xlfn.IFS(R5254=0,"None",R5254&lt;3,"Low",R5254&lt;6,"Medium",R5254&lt;=10,"High")</f>
        <v>High</v>
      </c>
      <c r="T5254" t="str" cm="1">
        <f t="array" ref="T5254">_xlfn.IFS(M5254&lt;=20,"Low",M5254&lt;=50,"Medium",M5254&lt;=90,"High")</f>
        <v>Low</v>
      </c>
      <c r="U5254" s="33">
        <f>Datos_Limpios[[#This Row],[Number of Complaints or Support]]/Datos_Limpios[[#This Row],[Account Length (in months)]]</f>
        <v>8.8235294117647065E-2</v>
      </c>
      <c r="V5254" t="str" cm="1">
        <f t="array" ref="V5254">_xlfn.IFS(H5254&lt;30,"Under 30",H5254&lt;66,"Middle Age",H5254&gt;=66,"Senior")</f>
        <v>Middle Age</v>
      </c>
      <c r="W5254" t="s">
        <v>6826</v>
      </c>
    </row>
    <row r="5255" spans="1:23" x14ac:dyDescent="0.3">
      <c r="A5255" t="s">
        <v>5352</v>
      </c>
      <c r="B5255" t="s">
        <v>17</v>
      </c>
      <c r="C5255">
        <v>5</v>
      </c>
      <c r="D5255">
        <v>0</v>
      </c>
      <c r="E5255" t="s">
        <v>17</v>
      </c>
      <c r="F5255" t="s">
        <v>90</v>
      </c>
      <c r="G5255" t="s">
        <v>19</v>
      </c>
      <c r="H5255">
        <v>34</v>
      </c>
      <c r="I5255" t="s">
        <v>17</v>
      </c>
      <c r="J5255">
        <v>0</v>
      </c>
      <c r="K5255" t="s">
        <v>20</v>
      </c>
      <c r="L5255" t="s">
        <v>6791</v>
      </c>
      <c r="M5255">
        <v>10</v>
      </c>
      <c r="P5255" s="32">
        <v>43980</v>
      </c>
      <c r="Q5255" s="1">
        <v>9.5984963092360118</v>
      </c>
      <c r="R5255">
        <v>3</v>
      </c>
      <c r="S5255" t="str" cm="1">
        <f t="array" ref="S5255">_xlfn.IFS(R5255=0,"None",R5255&lt;3,"Low",R5255&lt;6,"Medium",R5255&lt;=10,"High")</f>
        <v>Medium</v>
      </c>
      <c r="T5255" t="str" cm="1">
        <f t="array" ref="T5255">_xlfn.IFS(M5255&lt;=20,"Low",M5255&lt;=50,"Medium",M5255&lt;=90,"High")</f>
        <v>Low</v>
      </c>
      <c r="U5255" s="33">
        <f>Datos_Limpios[[#This Row],[Number of Complaints or Support]]/Datos_Limpios[[#This Row],[Account Length (in months)]]</f>
        <v>0.6</v>
      </c>
      <c r="V5255" t="str" cm="1">
        <f t="array" ref="V5255">_xlfn.IFS(H5255&lt;30,"Under 30",H5255&lt;66,"Middle Age",H5255&gt;=66,"Senior")</f>
        <v>Middle Age</v>
      </c>
      <c r="W5255" t="s">
        <v>6823</v>
      </c>
    </row>
    <row r="5256" spans="1:23" x14ac:dyDescent="0.3">
      <c r="A5256" t="s">
        <v>5353</v>
      </c>
      <c r="B5256" t="s">
        <v>17</v>
      </c>
      <c r="C5256">
        <v>12</v>
      </c>
      <c r="D5256">
        <v>0</v>
      </c>
      <c r="E5256" t="s">
        <v>17</v>
      </c>
      <c r="F5256" t="s">
        <v>140</v>
      </c>
      <c r="G5256" t="s">
        <v>19</v>
      </c>
      <c r="H5256">
        <v>29</v>
      </c>
      <c r="I5256" t="s">
        <v>17</v>
      </c>
      <c r="J5256">
        <v>0</v>
      </c>
      <c r="K5256" t="s">
        <v>20</v>
      </c>
      <c r="L5256" t="s">
        <v>6791</v>
      </c>
      <c r="M5256">
        <v>11</v>
      </c>
      <c r="P5256" s="32">
        <v>44593</v>
      </c>
      <c r="Q5256" s="1">
        <v>11.057739870920919</v>
      </c>
      <c r="R5256">
        <v>1</v>
      </c>
      <c r="S5256" t="str" cm="1">
        <f t="array" ref="S5256">_xlfn.IFS(R5256=0,"None",R5256&lt;3,"Low",R5256&lt;6,"Medium",R5256&lt;=10,"High")</f>
        <v>Low</v>
      </c>
      <c r="T5256" t="str" cm="1">
        <f t="array" ref="T5256">_xlfn.IFS(M5256&lt;=20,"Low",M5256&lt;=50,"Medium",M5256&lt;=90,"High")</f>
        <v>Low</v>
      </c>
      <c r="U5256" s="33">
        <f>Datos_Limpios[[#This Row],[Number of Complaints or Support]]/Datos_Limpios[[#This Row],[Account Length (in months)]]</f>
        <v>8.3333333333333329E-2</v>
      </c>
      <c r="V5256" t="str" cm="1">
        <f t="array" ref="V5256">_xlfn.IFS(H5256&lt;30,"Under 30",H5256&lt;66,"Middle Age",H5256&gt;=66,"Senior")</f>
        <v>Under 30</v>
      </c>
      <c r="W5256" t="s">
        <v>6826</v>
      </c>
    </row>
    <row r="5257" spans="1:23" x14ac:dyDescent="0.3">
      <c r="A5257" t="s">
        <v>5354</v>
      </c>
      <c r="B5257" t="s">
        <v>23</v>
      </c>
      <c r="C5257">
        <v>39</v>
      </c>
      <c r="D5257">
        <v>0</v>
      </c>
      <c r="E5257" t="s">
        <v>23</v>
      </c>
      <c r="F5257" t="s">
        <v>69</v>
      </c>
      <c r="G5257" t="s">
        <v>19</v>
      </c>
      <c r="H5257">
        <v>65</v>
      </c>
      <c r="I5257" t="s">
        <v>17</v>
      </c>
      <c r="J5257">
        <v>0</v>
      </c>
      <c r="K5257" t="s">
        <v>20</v>
      </c>
      <c r="L5257" t="s">
        <v>6791</v>
      </c>
      <c r="M5257">
        <v>35</v>
      </c>
      <c r="N5257" t="s">
        <v>59</v>
      </c>
      <c r="O5257" t="s">
        <v>116</v>
      </c>
      <c r="P5257" s="32">
        <v>44360</v>
      </c>
      <c r="Q5257" s="1">
        <v>37.112284243078207</v>
      </c>
      <c r="R5257">
        <v>2</v>
      </c>
      <c r="S5257" t="str" cm="1">
        <f t="array" ref="S5257">_xlfn.IFS(R5257=0,"None",R5257&lt;3,"Low",R5257&lt;6,"Medium",R5257&lt;=10,"High")</f>
        <v>Low</v>
      </c>
      <c r="T5257" t="str" cm="1">
        <f t="array" ref="T5257">_xlfn.IFS(M5257&lt;=20,"Low",M5257&lt;=50,"Medium",M5257&lt;=90,"High")</f>
        <v>Medium</v>
      </c>
      <c r="U5257" s="33">
        <f>Datos_Limpios[[#This Row],[Number of Complaints or Support]]/Datos_Limpios[[#This Row],[Account Length (in months)]]</f>
        <v>5.128205128205128E-2</v>
      </c>
      <c r="V5257" t="str" cm="1">
        <f t="array" ref="V5257">_xlfn.IFS(H5257&lt;30,"Under 30",H5257&lt;66,"Middle Age",H5257&gt;=66,"Senior")</f>
        <v>Middle Age</v>
      </c>
      <c r="W5257" t="s">
        <v>6825</v>
      </c>
    </row>
    <row r="5258" spans="1:23" x14ac:dyDescent="0.3">
      <c r="A5258" t="s">
        <v>5355</v>
      </c>
      <c r="B5258" t="s">
        <v>17</v>
      </c>
      <c r="C5258">
        <v>64</v>
      </c>
      <c r="D5258">
        <v>0</v>
      </c>
      <c r="E5258" t="s">
        <v>23</v>
      </c>
      <c r="F5258" t="s">
        <v>88</v>
      </c>
      <c r="G5258" t="s">
        <v>6790</v>
      </c>
      <c r="H5258">
        <v>76</v>
      </c>
      <c r="I5258" t="s">
        <v>17</v>
      </c>
      <c r="J5258">
        <v>0</v>
      </c>
      <c r="K5258" t="s">
        <v>32</v>
      </c>
      <c r="L5258" t="s">
        <v>6792</v>
      </c>
      <c r="M5258">
        <v>60</v>
      </c>
      <c r="P5258" s="32">
        <v>43853</v>
      </c>
      <c r="Q5258" s="1">
        <v>57.071118894951333</v>
      </c>
      <c r="R5258">
        <v>5</v>
      </c>
      <c r="S5258" t="str" cm="1">
        <f t="array" ref="S5258">_xlfn.IFS(R5258=0,"None",R5258&lt;3,"Low",R5258&lt;6,"Medium",R5258&lt;=10,"High")</f>
        <v>Medium</v>
      </c>
      <c r="T5258" t="str" cm="1">
        <f t="array" ref="T5258">_xlfn.IFS(M5258&lt;=20,"Low",M5258&lt;=50,"Medium",M5258&lt;=90,"High")</f>
        <v>High</v>
      </c>
      <c r="U5258" s="33">
        <f>Datos_Limpios[[#This Row],[Number of Complaints or Support]]/Datos_Limpios[[#This Row],[Account Length (in months)]]</f>
        <v>7.8125E-2</v>
      </c>
      <c r="V5258" t="str" cm="1">
        <f t="array" ref="V5258">_xlfn.IFS(H5258&lt;30,"Under 30",H5258&lt;66,"Middle Age",H5258&gt;=66,"Senior")</f>
        <v>Senior</v>
      </c>
      <c r="W5258" t="s">
        <v>6825</v>
      </c>
    </row>
    <row r="5259" spans="1:23" x14ac:dyDescent="0.3">
      <c r="A5259" t="s">
        <v>5356</v>
      </c>
      <c r="B5259" t="s">
        <v>17</v>
      </c>
      <c r="C5259">
        <v>6</v>
      </c>
      <c r="D5259">
        <v>0</v>
      </c>
      <c r="E5259" t="s">
        <v>17</v>
      </c>
      <c r="F5259" t="s">
        <v>69</v>
      </c>
      <c r="G5259" t="s">
        <v>19</v>
      </c>
      <c r="H5259">
        <v>39</v>
      </c>
      <c r="I5259" t="s">
        <v>23</v>
      </c>
      <c r="J5259">
        <v>2</v>
      </c>
      <c r="K5259" t="s">
        <v>20</v>
      </c>
      <c r="L5259" t="s">
        <v>6791</v>
      </c>
      <c r="M5259">
        <v>10</v>
      </c>
      <c r="P5259" s="32">
        <v>43870</v>
      </c>
      <c r="Q5259" s="1">
        <v>10.66378745178732</v>
      </c>
      <c r="R5259">
        <v>0</v>
      </c>
      <c r="S5259" t="str" cm="1">
        <f t="array" ref="S5259">_xlfn.IFS(R5259=0,"None",R5259&lt;3,"Low",R5259&lt;6,"Medium",R5259&lt;=10,"High")</f>
        <v>None</v>
      </c>
      <c r="T5259" t="str" cm="1">
        <f t="array" ref="T5259">_xlfn.IFS(M5259&lt;=20,"Low",M5259&lt;=50,"Medium",M5259&lt;=90,"High")</f>
        <v>Low</v>
      </c>
      <c r="U5259" s="33">
        <f>Datos_Limpios[[#This Row],[Number of Complaints or Support]]/Datos_Limpios[[#This Row],[Account Length (in months)]]</f>
        <v>0</v>
      </c>
      <c r="V5259" t="str" cm="1">
        <f t="array" ref="V5259">_xlfn.IFS(H5259&lt;30,"Under 30",H5259&lt;66,"Middle Age",H5259&gt;=66,"Senior")</f>
        <v>Middle Age</v>
      </c>
      <c r="W5259" t="s">
        <v>6825</v>
      </c>
    </row>
    <row r="5260" spans="1:23" x14ac:dyDescent="0.3">
      <c r="A5260" t="s">
        <v>5357</v>
      </c>
      <c r="B5260" t="s">
        <v>23</v>
      </c>
      <c r="C5260">
        <v>1</v>
      </c>
      <c r="D5260">
        <v>0</v>
      </c>
      <c r="E5260" t="s">
        <v>17</v>
      </c>
      <c r="F5260" t="s">
        <v>245</v>
      </c>
      <c r="G5260" t="s">
        <v>19</v>
      </c>
      <c r="H5260">
        <v>24</v>
      </c>
      <c r="I5260" t="s">
        <v>17</v>
      </c>
      <c r="J5260">
        <v>0</v>
      </c>
      <c r="K5260" t="s">
        <v>20</v>
      </c>
      <c r="L5260" t="s">
        <v>6791</v>
      </c>
      <c r="M5260">
        <v>13</v>
      </c>
      <c r="N5260" t="s">
        <v>76</v>
      </c>
      <c r="O5260" t="s">
        <v>217</v>
      </c>
      <c r="P5260" s="32">
        <v>44850</v>
      </c>
      <c r="Q5260" s="1">
        <v>14.790009315356841</v>
      </c>
      <c r="R5260">
        <v>0</v>
      </c>
      <c r="S5260" t="str" cm="1">
        <f t="array" ref="S5260">_xlfn.IFS(R5260=0,"None",R5260&lt;3,"Low",R5260&lt;6,"Medium",R5260&lt;=10,"High")</f>
        <v>None</v>
      </c>
      <c r="T5260" t="str" cm="1">
        <f t="array" ref="T5260">_xlfn.IFS(M5260&lt;=20,"Low",M5260&lt;=50,"Medium",M5260&lt;=90,"High")</f>
        <v>Low</v>
      </c>
      <c r="U5260" s="33">
        <f>Datos_Limpios[[#This Row],[Number of Complaints or Support]]/Datos_Limpios[[#This Row],[Account Length (in months)]]</f>
        <v>0</v>
      </c>
      <c r="V5260" t="str" cm="1">
        <f t="array" ref="V5260">_xlfn.IFS(H5260&lt;30,"Under 30",H5260&lt;66,"Middle Age",H5260&gt;=66,"Senior")</f>
        <v>Under 30</v>
      </c>
      <c r="W5260" t="s">
        <v>6823</v>
      </c>
    </row>
    <row r="5261" spans="1:23" x14ac:dyDescent="0.3">
      <c r="A5261" t="s">
        <v>5358</v>
      </c>
      <c r="B5261" t="s">
        <v>23</v>
      </c>
      <c r="C5261">
        <v>4</v>
      </c>
      <c r="D5261">
        <v>2</v>
      </c>
      <c r="E5261" t="s">
        <v>23</v>
      </c>
      <c r="F5261" t="s">
        <v>18</v>
      </c>
      <c r="G5261" t="s">
        <v>19</v>
      </c>
      <c r="H5261">
        <v>49</v>
      </c>
      <c r="I5261" t="s">
        <v>17</v>
      </c>
      <c r="J5261">
        <v>0</v>
      </c>
      <c r="K5261" t="s">
        <v>20</v>
      </c>
      <c r="L5261" t="s">
        <v>6792</v>
      </c>
      <c r="M5261">
        <v>42</v>
      </c>
      <c r="N5261" t="s">
        <v>91</v>
      </c>
      <c r="O5261" t="s">
        <v>419</v>
      </c>
      <c r="P5261" s="32">
        <v>44487</v>
      </c>
      <c r="Q5261" s="1">
        <v>49.405979886262962</v>
      </c>
      <c r="R5261">
        <v>4</v>
      </c>
      <c r="S5261" t="str" cm="1">
        <f t="array" ref="S5261">_xlfn.IFS(R5261=0,"None",R5261&lt;3,"Low",R5261&lt;6,"Medium",R5261&lt;=10,"High")</f>
        <v>Medium</v>
      </c>
      <c r="T5261" t="str" cm="1">
        <f t="array" ref="T5261">_xlfn.IFS(M5261&lt;=20,"Low",M5261&lt;=50,"Medium",M5261&lt;=90,"High")</f>
        <v>Medium</v>
      </c>
      <c r="U5261" s="33">
        <f>Datos_Limpios[[#This Row],[Number of Complaints or Support]]/Datos_Limpios[[#This Row],[Account Length (in months)]]</f>
        <v>1</v>
      </c>
      <c r="V5261" t="str" cm="1">
        <f t="array" ref="V5261">_xlfn.IFS(H5261&lt;30,"Under 30",H5261&lt;66,"Middle Age",H5261&gt;=66,"Senior")</f>
        <v>Middle Age</v>
      </c>
      <c r="W5261" t="s">
        <v>6823</v>
      </c>
    </row>
    <row r="5262" spans="1:23" x14ac:dyDescent="0.3">
      <c r="A5262" t="s">
        <v>5359</v>
      </c>
      <c r="B5262" t="s">
        <v>23</v>
      </c>
      <c r="C5262">
        <v>54</v>
      </c>
      <c r="D5262">
        <v>4</v>
      </c>
      <c r="E5262" t="s">
        <v>23</v>
      </c>
      <c r="F5262" t="s">
        <v>90</v>
      </c>
      <c r="G5262" t="s">
        <v>19</v>
      </c>
      <c r="H5262">
        <v>22</v>
      </c>
      <c r="I5262" t="s">
        <v>17</v>
      </c>
      <c r="J5262">
        <v>0</v>
      </c>
      <c r="K5262" t="s">
        <v>24</v>
      </c>
      <c r="L5262" t="s">
        <v>6792</v>
      </c>
      <c r="M5262">
        <v>49</v>
      </c>
      <c r="N5262" t="s">
        <v>27</v>
      </c>
      <c r="O5262" t="s">
        <v>125</v>
      </c>
      <c r="P5262" s="32">
        <v>44382</v>
      </c>
      <c r="Q5262" s="1">
        <v>48.595770276007968</v>
      </c>
      <c r="R5262">
        <v>8</v>
      </c>
      <c r="S5262" t="str" cm="1">
        <f t="array" ref="S5262">_xlfn.IFS(R5262=0,"None",R5262&lt;3,"Low",R5262&lt;6,"Medium",R5262&lt;=10,"High")</f>
        <v>High</v>
      </c>
      <c r="T5262" t="str" cm="1">
        <f t="array" ref="T5262">_xlfn.IFS(M5262&lt;=20,"Low",M5262&lt;=50,"Medium",M5262&lt;=90,"High")</f>
        <v>Medium</v>
      </c>
      <c r="U5262" s="33">
        <f>Datos_Limpios[[#This Row],[Number of Complaints or Support]]/Datos_Limpios[[#This Row],[Account Length (in months)]]</f>
        <v>0.14814814814814814</v>
      </c>
      <c r="V5262" t="str" cm="1">
        <f t="array" ref="V5262">_xlfn.IFS(H5262&lt;30,"Under 30",H5262&lt;66,"Middle Age",H5262&gt;=66,"Senior")</f>
        <v>Under 30</v>
      </c>
      <c r="W5262" t="s">
        <v>6823</v>
      </c>
    </row>
    <row r="5263" spans="1:23" x14ac:dyDescent="0.3">
      <c r="A5263" t="s">
        <v>5360</v>
      </c>
      <c r="B5263" t="s">
        <v>17</v>
      </c>
      <c r="C5263">
        <v>19</v>
      </c>
      <c r="D5263">
        <v>0</v>
      </c>
      <c r="E5263" t="s">
        <v>17</v>
      </c>
      <c r="F5263" t="s">
        <v>34</v>
      </c>
      <c r="G5263" t="s">
        <v>19</v>
      </c>
      <c r="H5263">
        <v>29</v>
      </c>
      <c r="I5263" t="s">
        <v>23</v>
      </c>
      <c r="J5263">
        <v>3</v>
      </c>
      <c r="K5263" t="s">
        <v>32</v>
      </c>
      <c r="L5263" t="s">
        <v>6791</v>
      </c>
      <c r="M5263">
        <v>8</v>
      </c>
      <c r="P5263" s="32">
        <v>43937</v>
      </c>
      <c r="Q5263" s="1">
        <v>6.5280517614753446</v>
      </c>
      <c r="R5263">
        <v>8</v>
      </c>
      <c r="S5263" t="str" cm="1">
        <f t="array" ref="S5263">_xlfn.IFS(R5263=0,"None",R5263&lt;3,"Low",R5263&lt;6,"Medium",R5263&lt;=10,"High")</f>
        <v>High</v>
      </c>
      <c r="T5263" t="str" cm="1">
        <f t="array" ref="T5263">_xlfn.IFS(M5263&lt;=20,"Low",M5263&lt;=50,"Medium",M5263&lt;=90,"High")</f>
        <v>Low</v>
      </c>
      <c r="U5263" s="33">
        <f>Datos_Limpios[[#This Row],[Number of Complaints or Support]]/Datos_Limpios[[#This Row],[Account Length (in months)]]</f>
        <v>0.42105263157894735</v>
      </c>
      <c r="V5263" t="str" cm="1">
        <f t="array" ref="V5263">_xlfn.IFS(H5263&lt;30,"Under 30",H5263&lt;66,"Middle Age",H5263&gt;=66,"Senior")</f>
        <v>Under 30</v>
      </c>
      <c r="W5263" t="s">
        <v>6823</v>
      </c>
    </row>
    <row r="5264" spans="1:23" x14ac:dyDescent="0.3">
      <c r="A5264" t="s">
        <v>5361</v>
      </c>
      <c r="B5264" t="s">
        <v>23</v>
      </c>
      <c r="C5264">
        <v>2</v>
      </c>
      <c r="D5264">
        <v>4</v>
      </c>
      <c r="E5264" t="s">
        <v>23</v>
      </c>
      <c r="F5264" t="s">
        <v>247</v>
      </c>
      <c r="G5264" t="s">
        <v>6790</v>
      </c>
      <c r="H5264">
        <v>63</v>
      </c>
      <c r="I5264" t="s">
        <v>17</v>
      </c>
      <c r="J5264">
        <v>0</v>
      </c>
      <c r="K5264" t="s">
        <v>20</v>
      </c>
      <c r="L5264" t="s">
        <v>6792</v>
      </c>
      <c r="M5264">
        <v>59</v>
      </c>
      <c r="N5264" t="s">
        <v>91</v>
      </c>
      <c r="O5264" t="s">
        <v>92</v>
      </c>
      <c r="P5264" s="32">
        <v>43981</v>
      </c>
      <c r="Q5264" s="1">
        <v>57.771692439878912</v>
      </c>
      <c r="R5264">
        <v>3</v>
      </c>
      <c r="S5264" t="str" cm="1">
        <f t="array" ref="S5264">_xlfn.IFS(R5264=0,"None",R5264&lt;3,"Low",R5264&lt;6,"Medium",R5264&lt;=10,"High")</f>
        <v>Medium</v>
      </c>
      <c r="T5264" t="str" cm="1">
        <f t="array" ref="T5264">_xlfn.IFS(M5264&lt;=20,"Low",M5264&lt;=50,"Medium",M5264&lt;=90,"High")</f>
        <v>High</v>
      </c>
      <c r="U5264" s="33">
        <f>Datos_Limpios[[#This Row],[Number of Complaints or Support]]/Datos_Limpios[[#This Row],[Account Length (in months)]]</f>
        <v>1.5</v>
      </c>
      <c r="V5264" t="str" cm="1">
        <f t="array" ref="V5264">_xlfn.IFS(H5264&lt;30,"Under 30",H5264&lt;66,"Middle Age",H5264&gt;=66,"Senior")</f>
        <v>Middle Age</v>
      </c>
      <c r="W5264" t="s">
        <v>6826</v>
      </c>
    </row>
    <row r="5265" spans="1:23" x14ac:dyDescent="0.3">
      <c r="A5265" t="s">
        <v>5362</v>
      </c>
      <c r="B5265" t="s">
        <v>17</v>
      </c>
      <c r="C5265">
        <v>67</v>
      </c>
      <c r="D5265">
        <v>0</v>
      </c>
      <c r="E5265" t="s">
        <v>17</v>
      </c>
      <c r="F5265" t="s">
        <v>52</v>
      </c>
      <c r="G5265" t="s">
        <v>6790</v>
      </c>
      <c r="H5265">
        <v>59</v>
      </c>
      <c r="I5265" t="s">
        <v>17</v>
      </c>
      <c r="J5265">
        <v>0</v>
      </c>
      <c r="K5265" t="s">
        <v>32</v>
      </c>
      <c r="L5265" t="s">
        <v>6791</v>
      </c>
      <c r="M5265">
        <v>16</v>
      </c>
      <c r="P5265" s="32">
        <v>44875</v>
      </c>
      <c r="Q5265" s="1">
        <v>12.95723209738539</v>
      </c>
      <c r="R5265">
        <v>4</v>
      </c>
      <c r="S5265" t="str" cm="1">
        <f t="array" ref="S5265">_xlfn.IFS(R5265=0,"None",R5265&lt;3,"Low",R5265&lt;6,"Medium",R5265&lt;=10,"High")</f>
        <v>Medium</v>
      </c>
      <c r="T5265" t="str" cm="1">
        <f t="array" ref="T5265">_xlfn.IFS(M5265&lt;=20,"Low",M5265&lt;=50,"Medium",M5265&lt;=90,"High")</f>
        <v>Low</v>
      </c>
      <c r="U5265" s="33">
        <f>Datos_Limpios[[#This Row],[Number of Complaints or Support]]/Datos_Limpios[[#This Row],[Account Length (in months)]]</f>
        <v>5.9701492537313432E-2</v>
      </c>
      <c r="V5265" t="str" cm="1">
        <f t="array" ref="V5265">_xlfn.IFS(H5265&lt;30,"Under 30",H5265&lt;66,"Middle Age",H5265&gt;=66,"Senior")</f>
        <v>Middle Age</v>
      </c>
      <c r="W5265" t="s">
        <v>6824</v>
      </c>
    </row>
    <row r="5266" spans="1:23" x14ac:dyDescent="0.3">
      <c r="A5266" t="s">
        <v>5363</v>
      </c>
      <c r="B5266" t="s">
        <v>17</v>
      </c>
      <c r="C5266">
        <v>56</v>
      </c>
      <c r="D5266">
        <v>1</v>
      </c>
      <c r="E5266" t="s">
        <v>17</v>
      </c>
      <c r="F5266" t="s">
        <v>49</v>
      </c>
      <c r="G5266" t="s">
        <v>6790</v>
      </c>
      <c r="H5266">
        <v>34</v>
      </c>
      <c r="I5266" t="s">
        <v>17</v>
      </c>
      <c r="J5266">
        <v>0</v>
      </c>
      <c r="K5266" t="s">
        <v>32</v>
      </c>
      <c r="L5266" t="s">
        <v>6791</v>
      </c>
      <c r="M5266">
        <v>7</v>
      </c>
      <c r="P5266" s="32">
        <v>43896</v>
      </c>
      <c r="Q5266" s="1">
        <v>8.1389361936419444</v>
      </c>
      <c r="R5266">
        <v>2</v>
      </c>
      <c r="S5266" t="str" cm="1">
        <f t="array" ref="S5266">_xlfn.IFS(R5266=0,"None",R5266&lt;3,"Low",R5266&lt;6,"Medium",R5266&lt;=10,"High")</f>
        <v>Low</v>
      </c>
      <c r="T5266" t="str" cm="1">
        <f t="array" ref="T5266">_xlfn.IFS(M5266&lt;=20,"Low",M5266&lt;=50,"Medium",M5266&lt;=90,"High")</f>
        <v>Low</v>
      </c>
      <c r="U5266" s="33">
        <f>Datos_Limpios[[#This Row],[Number of Complaints or Support]]/Datos_Limpios[[#This Row],[Account Length (in months)]]</f>
        <v>3.5714285714285712E-2</v>
      </c>
      <c r="V5266" t="str" cm="1">
        <f t="array" ref="V5266">_xlfn.IFS(H5266&lt;30,"Under 30",H5266&lt;66,"Middle Age",H5266&gt;=66,"Senior")</f>
        <v>Middle Age</v>
      </c>
      <c r="W5266" t="s">
        <v>6825</v>
      </c>
    </row>
    <row r="5267" spans="1:23" x14ac:dyDescent="0.3">
      <c r="A5267" t="s">
        <v>5364</v>
      </c>
      <c r="B5267" t="s">
        <v>17</v>
      </c>
      <c r="C5267">
        <v>8</v>
      </c>
      <c r="D5267">
        <v>0</v>
      </c>
      <c r="E5267" t="s">
        <v>23</v>
      </c>
      <c r="F5267" t="s">
        <v>88</v>
      </c>
      <c r="G5267" t="s">
        <v>6790</v>
      </c>
      <c r="H5267">
        <v>59</v>
      </c>
      <c r="I5267" t="s">
        <v>17</v>
      </c>
      <c r="J5267">
        <v>0</v>
      </c>
      <c r="K5267" t="s">
        <v>20</v>
      </c>
      <c r="L5267" t="s">
        <v>6792</v>
      </c>
      <c r="M5267">
        <v>16</v>
      </c>
      <c r="P5267" s="32">
        <v>44533</v>
      </c>
      <c r="Q5267" s="1">
        <v>16.037202504129809</v>
      </c>
      <c r="R5267">
        <v>2</v>
      </c>
      <c r="S5267" t="str" cm="1">
        <f t="array" ref="S5267">_xlfn.IFS(R5267=0,"None",R5267&lt;3,"Low",R5267&lt;6,"Medium",R5267&lt;=10,"High")</f>
        <v>Low</v>
      </c>
      <c r="T5267" t="str" cm="1">
        <f t="array" ref="T5267">_xlfn.IFS(M5267&lt;=20,"Low",M5267&lt;=50,"Medium",M5267&lt;=90,"High")</f>
        <v>Low</v>
      </c>
      <c r="U5267" s="33">
        <f>Datos_Limpios[[#This Row],[Number of Complaints or Support]]/Datos_Limpios[[#This Row],[Account Length (in months)]]</f>
        <v>0.25</v>
      </c>
      <c r="V5267" t="str" cm="1">
        <f t="array" ref="V5267">_xlfn.IFS(H5267&lt;30,"Under 30",H5267&lt;66,"Middle Age",H5267&gt;=66,"Senior")</f>
        <v>Middle Age</v>
      </c>
      <c r="W5267" t="s">
        <v>6825</v>
      </c>
    </row>
    <row r="5268" spans="1:23" x14ac:dyDescent="0.3">
      <c r="A5268" t="s">
        <v>5365</v>
      </c>
      <c r="B5268" t="s">
        <v>17</v>
      </c>
      <c r="C5268">
        <v>64</v>
      </c>
      <c r="D5268">
        <v>1</v>
      </c>
      <c r="E5268" t="s">
        <v>23</v>
      </c>
      <c r="F5268" t="s">
        <v>31</v>
      </c>
      <c r="G5268" t="s">
        <v>19</v>
      </c>
      <c r="H5268">
        <v>47</v>
      </c>
      <c r="I5268" t="s">
        <v>23</v>
      </c>
      <c r="J5268">
        <v>3</v>
      </c>
      <c r="K5268" t="s">
        <v>32</v>
      </c>
      <c r="L5268" t="s">
        <v>6794</v>
      </c>
      <c r="M5268">
        <v>40</v>
      </c>
      <c r="P5268" s="32">
        <v>44112</v>
      </c>
      <c r="Q5268" s="1">
        <v>34.154205869621137</v>
      </c>
      <c r="R5268">
        <v>8</v>
      </c>
      <c r="S5268" t="str" cm="1">
        <f t="array" ref="S5268">_xlfn.IFS(R5268=0,"None",R5268&lt;3,"Low",R5268&lt;6,"Medium",R5268&lt;=10,"High")</f>
        <v>High</v>
      </c>
      <c r="T5268" t="str" cm="1">
        <f t="array" ref="T5268">_xlfn.IFS(M5268&lt;=20,"Low",M5268&lt;=50,"Medium",M5268&lt;=90,"High")</f>
        <v>Medium</v>
      </c>
      <c r="U5268" s="33">
        <f>Datos_Limpios[[#This Row],[Number of Complaints or Support]]/Datos_Limpios[[#This Row],[Account Length (in months)]]</f>
        <v>0.125</v>
      </c>
      <c r="V5268" t="str" cm="1">
        <f t="array" ref="V5268">_xlfn.IFS(H5268&lt;30,"Under 30",H5268&lt;66,"Middle Age",H5268&gt;=66,"Senior")</f>
        <v>Middle Age</v>
      </c>
      <c r="W5268" t="s">
        <v>6826</v>
      </c>
    </row>
    <row r="5269" spans="1:23" x14ac:dyDescent="0.3">
      <c r="A5269" t="s">
        <v>5366</v>
      </c>
      <c r="B5269" t="s">
        <v>17</v>
      </c>
      <c r="C5269">
        <v>1</v>
      </c>
      <c r="D5269">
        <v>0</v>
      </c>
      <c r="E5269" t="s">
        <v>17</v>
      </c>
      <c r="F5269" t="s">
        <v>56</v>
      </c>
      <c r="G5269" t="s">
        <v>19</v>
      </c>
      <c r="H5269">
        <v>21</v>
      </c>
      <c r="I5269" t="s">
        <v>17</v>
      </c>
      <c r="J5269">
        <v>0</v>
      </c>
      <c r="K5269" t="s">
        <v>20</v>
      </c>
      <c r="L5269" t="s">
        <v>6791</v>
      </c>
      <c r="M5269">
        <v>13</v>
      </c>
      <c r="P5269" s="32">
        <v>44097</v>
      </c>
      <c r="Q5269" s="1">
        <v>13.923739665145749</v>
      </c>
      <c r="R5269">
        <v>4</v>
      </c>
      <c r="S5269" t="str" cm="1">
        <f t="array" ref="S5269">_xlfn.IFS(R5269=0,"None",R5269&lt;3,"Low",R5269&lt;6,"Medium",R5269&lt;=10,"High")</f>
        <v>Medium</v>
      </c>
      <c r="T5269" t="str" cm="1">
        <f t="array" ref="T5269">_xlfn.IFS(M5269&lt;=20,"Low",M5269&lt;=50,"Medium",M5269&lt;=90,"High")</f>
        <v>Low</v>
      </c>
      <c r="U5269" s="33">
        <f>Datos_Limpios[[#This Row],[Number of Complaints or Support]]/Datos_Limpios[[#This Row],[Account Length (in months)]]</f>
        <v>4</v>
      </c>
      <c r="V5269" t="str" cm="1">
        <f t="array" ref="V5269">_xlfn.IFS(H5269&lt;30,"Under 30",H5269&lt;66,"Middle Age",H5269&gt;=66,"Senior")</f>
        <v>Under 30</v>
      </c>
      <c r="W5269" t="s">
        <v>6823</v>
      </c>
    </row>
    <row r="5270" spans="1:23" x14ac:dyDescent="0.3">
      <c r="A5270" t="s">
        <v>5367</v>
      </c>
      <c r="B5270" t="s">
        <v>23</v>
      </c>
      <c r="C5270">
        <v>14</v>
      </c>
      <c r="D5270">
        <v>3</v>
      </c>
      <c r="E5270" t="s">
        <v>17</v>
      </c>
      <c r="F5270" t="s">
        <v>82</v>
      </c>
      <c r="G5270" t="s">
        <v>6790</v>
      </c>
      <c r="H5270">
        <v>37</v>
      </c>
      <c r="I5270" t="s">
        <v>17</v>
      </c>
      <c r="J5270">
        <v>0</v>
      </c>
      <c r="K5270" t="s">
        <v>20</v>
      </c>
      <c r="L5270" t="s">
        <v>6792</v>
      </c>
      <c r="M5270">
        <v>29</v>
      </c>
      <c r="N5270" t="s">
        <v>27</v>
      </c>
      <c r="O5270" t="s">
        <v>108</v>
      </c>
      <c r="P5270" s="32">
        <v>44607</v>
      </c>
      <c r="Q5270" s="1">
        <v>33.332173638017423</v>
      </c>
      <c r="R5270">
        <v>3</v>
      </c>
      <c r="S5270" t="str" cm="1">
        <f t="array" ref="S5270">_xlfn.IFS(R5270=0,"None",R5270&lt;3,"Low",R5270&lt;6,"Medium",R5270&lt;=10,"High")</f>
        <v>Medium</v>
      </c>
      <c r="T5270" t="str" cm="1">
        <f t="array" ref="T5270">_xlfn.IFS(M5270&lt;=20,"Low",M5270&lt;=50,"Medium",M5270&lt;=90,"High")</f>
        <v>Medium</v>
      </c>
      <c r="U5270" s="33">
        <f>Datos_Limpios[[#This Row],[Number of Complaints or Support]]/Datos_Limpios[[#This Row],[Account Length (in months)]]</f>
        <v>0.21428571428571427</v>
      </c>
      <c r="V5270" t="str" cm="1">
        <f t="array" ref="V5270">_xlfn.IFS(H5270&lt;30,"Under 30",H5270&lt;66,"Middle Age",H5270&gt;=66,"Senior")</f>
        <v>Middle Age</v>
      </c>
      <c r="W5270" t="s">
        <v>6823</v>
      </c>
    </row>
    <row r="5271" spans="1:23" x14ac:dyDescent="0.3">
      <c r="A5271" t="s">
        <v>5368</v>
      </c>
      <c r="B5271" t="s">
        <v>17</v>
      </c>
      <c r="C5271">
        <v>18</v>
      </c>
      <c r="D5271">
        <v>0</v>
      </c>
      <c r="E5271" t="s">
        <v>23</v>
      </c>
      <c r="F5271" t="s">
        <v>148</v>
      </c>
      <c r="G5271" t="s">
        <v>6790</v>
      </c>
      <c r="H5271">
        <v>62</v>
      </c>
      <c r="I5271" t="s">
        <v>23</v>
      </c>
      <c r="J5271">
        <v>6</v>
      </c>
      <c r="K5271" t="s">
        <v>24</v>
      </c>
      <c r="L5271" t="s">
        <v>6791</v>
      </c>
      <c r="M5271">
        <v>29</v>
      </c>
      <c r="P5271" s="32">
        <v>44925</v>
      </c>
      <c r="Q5271" s="1">
        <v>28.36233208246972</v>
      </c>
      <c r="R5271">
        <v>7</v>
      </c>
      <c r="S5271" t="str" cm="1">
        <f t="array" ref="S5271">_xlfn.IFS(R5271=0,"None",R5271&lt;3,"Low",R5271&lt;6,"Medium",R5271&lt;=10,"High")</f>
        <v>High</v>
      </c>
      <c r="T5271" t="str" cm="1">
        <f t="array" ref="T5271">_xlfn.IFS(M5271&lt;=20,"Low",M5271&lt;=50,"Medium",M5271&lt;=90,"High")</f>
        <v>Medium</v>
      </c>
      <c r="U5271" s="33">
        <f>Datos_Limpios[[#This Row],[Number of Complaints or Support]]/Datos_Limpios[[#This Row],[Account Length (in months)]]</f>
        <v>0.3888888888888889</v>
      </c>
      <c r="V5271" t="str" cm="1">
        <f t="array" ref="V5271">_xlfn.IFS(H5271&lt;30,"Under 30",H5271&lt;66,"Middle Age",H5271&gt;=66,"Senior")</f>
        <v>Middle Age</v>
      </c>
      <c r="W5271" t="s">
        <v>6824</v>
      </c>
    </row>
    <row r="5272" spans="1:23" x14ac:dyDescent="0.3">
      <c r="A5272" t="s">
        <v>5369</v>
      </c>
      <c r="B5272" t="s">
        <v>17</v>
      </c>
      <c r="C5272">
        <v>35</v>
      </c>
      <c r="D5272">
        <v>0</v>
      </c>
      <c r="E5272" t="s">
        <v>23</v>
      </c>
      <c r="F5272" t="s">
        <v>36</v>
      </c>
      <c r="G5272" t="s">
        <v>19</v>
      </c>
      <c r="H5272">
        <v>38</v>
      </c>
      <c r="I5272" t="s">
        <v>23</v>
      </c>
      <c r="J5272">
        <v>2</v>
      </c>
      <c r="K5272" t="s">
        <v>20</v>
      </c>
      <c r="L5272" t="s">
        <v>6791</v>
      </c>
      <c r="M5272">
        <v>45</v>
      </c>
      <c r="P5272" s="32">
        <v>44608</v>
      </c>
      <c r="Q5272" s="1">
        <v>46.065902376016389</v>
      </c>
      <c r="R5272">
        <v>7</v>
      </c>
      <c r="S5272" t="str" cm="1">
        <f t="array" ref="S5272">_xlfn.IFS(R5272=0,"None",R5272&lt;3,"Low",R5272&lt;6,"Medium",R5272&lt;=10,"High")</f>
        <v>High</v>
      </c>
      <c r="T5272" t="str" cm="1">
        <f t="array" ref="T5272">_xlfn.IFS(M5272&lt;=20,"Low",M5272&lt;=50,"Medium",M5272&lt;=90,"High")</f>
        <v>Medium</v>
      </c>
      <c r="U5272" s="33">
        <f>Datos_Limpios[[#This Row],[Number of Complaints or Support]]/Datos_Limpios[[#This Row],[Account Length (in months)]]</f>
        <v>0.2</v>
      </c>
      <c r="V5272" t="str" cm="1">
        <f t="array" ref="V5272">_xlfn.IFS(H5272&lt;30,"Under 30",H5272&lt;66,"Middle Age",H5272&gt;=66,"Senior")</f>
        <v>Middle Age</v>
      </c>
      <c r="W5272" t="s">
        <v>6824</v>
      </c>
    </row>
    <row r="5273" spans="1:23" x14ac:dyDescent="0.3">
      <c r="A5273" t="s">
        <v>5370</v>
      </c>
      <c r="B5273" t="s">
        <v>23</v>
      </c>
      <c r="C5273">
        <v>13</v>
      </c>
      <c r="D5273">
        <v>2</v>
      </c>
      <c r="E5273" t="s">
        <v>17</v>
      </c>
      <c r="F5273" t="s">
        <v>63</v>
      </c>
      <c r="G5273" t="s">
        <v>19</v>
      </c>
      <c r="H5273">
        <v>55</v>
      </c>
      <c r="I5273" t="s">
        <v>17</v>
      </c>
      <c r="J5273">
        <v>0</v>
      </c>
      <c r="K5273" t="s">
        <v>20</v>
      </c>
      <c r="L5273" t="s">
        <v>6791</v>
      </c>
      <c r="M5273">
        <v>37</v>
      </c>
      <c r="N5273" t="s">
        <v>27</v>
      </c>
      <c r="O5273" t="s">
        <v>108</v>
      </c>
      <c r="P5273" s="32">
        <v>44207</v>
      </c>
      <c r="Q5273" s="1">
        <v>37.866978569590358</v>
      </c>
      <c r="R5273">
        <v>4</v>
      </c>
      <c r="S5273" t="str" cm="1">
        <f t="array" ref="S5273">_xlfn.IFS(R5273=0,"None",R5273&lt;3,"Low",R5273&lt;6,"Medium",R5273&lt;=10,"High")</f>
        <v>Medium</v>
      </c>
      <c r="T5273" t="str" cm="1">
        <f t="array" ref="T5273">_xlfn.IFS(M5273&lt;=20,"Low",M5273&lt;=50,"Medium",M5273&lt;=90,"High")</f>
        <v>Medium</v>
      </c>
      <c r="U5273" s="33">
        <f>Datos_Limpios[[#This Row],[Number of Complaints or Support]]/Datos_Limpios[[#This Row],[Account Length (in months)]]</f>
        <v>0.30769230769230771</v>
      </c>
      <c r="V5273" t="str" cm="1">
        <f t="array" ref="V5273">_xlfn.IFS(H5273&lt;30,"Under 30",H5273&lt;66,"Middle Age",H5273&gt;=66,"Senior")</f>
        <v>Middle Age</v>
      </c>
      <c r="W5273" t="s">
        <v>6825</v>
      </c>
    </row>
    <row r="5274" spans="1:23" x14ac:dyDescent="0.3">
      <c r="A5274" t="s">
        <v>5371</v>
      </c>
      <c r="B5274" t="s">
        <v>23</v>
      </c>
      <c r="C5274">
        <v>1</v>
      </c>
      <c r="D5274">
        <v>3</v>
      </c>
      <c r="E5274" t="s">
        <v>23</v>
      </c>
      <c r="F5274" t="s">
        <v>84</v>
      </c>
      <c r="G5274" t="s">
        <v>19</v>
      </c>
      <c r="H5274">
        <v>33</v>
      </c>
      <c r="I5274" t="s">
        <v>17</v>
      </c>
      <c r="J5274">
        <v>0</v>
      </c>
      <c r="K5274" t="s">
        <v>20</v>
      </c>
      <c r="L5274" t="s">
        <v>6792</v>
      </c>
      <c r="M5274">
        <v>32</v>
      </c>
      <c r="N5274" t="s">
        <v>91</v>
      </c>
      <c r="O5274" t="s">
        <v>203</v>
      </c>
      <c r="P5274" s="32">
        <v>45220</v>
      </c>
      <c r="Q5274" s="1">
        <v>25.910455252718169</v>
      </c>
      <c r="R5274">
        <v>0</v>
      </c>
      <c r="S5274" t="str" cm="1">
        <f t="array" ref="S5274">_xlfn.IFS(R5274=0,"None",R5274&lt;3,"Low",R5274&lt;6,"Medium",R5274&lt;=10,"High")</f>
        <v>None</v>
      </c>
      <c r="T5274" t="str" cm="1">
        <f t="array" ref="T5274">_xlfn.IFS(M5274&lt;=20,"Low",M5274&lt;=50,"Medium",M5274&lt;=90,"High")</f>
        <v>Medium</v>
      </c>
      <c r="U5274" s="33">
        <f>Datos_Limpios[[#This Row],[Number of Complaints or Support]]/Datos_Limpios[[#This Row],[Account Length (in months)]]</f>
        <v>0</v>
      </c>
      <c r="V5274" t="str" cm="1">
        <f t="array" ref="V5274">_xlfn.IFS(H5274&lt;30,"Under 30",H5274&lt;66,"Middle Age",H5274&gt;=66,"Senior")</f>
        <v>Middle Age</v>
      </c>
      <c r="W5274" t="s">
        <v>6824</v>
      </c>
    </row>
    <row r="5275" spans="1:23" x14ac:dyDescent="0.3">
      <c r="A5275" t="s">
        <v>5372</v>
      </c>
      <c r="B5275" t="s">
        <v>23</v>
      </c>
      <c r="C5275">
        <v>49</v>
      </c>
      <c r="D5275">
        <v>0</v>
      </c>
      <c r="E5275" t="s">
        <v>23</v>
      </c>
      <c r="F5275" t="s">
        <v>94</v>
      </c>
      <c r="G5275" t="s">
        <v>19</v>
      </c>
      <c r="H5275">
        <v>74</v>
      </c>
      <c r="I5275" t="s">
        <v>17</v>
      </c>
      <c r="J5275">
        <v>0</v>
      </c>
      <c r="K5275" t="s">
        <v>20</v>
      </c>
      <c r="L5275" t="s">
        <v>6792</v>
      </c>
      <c r="M5275">
        <v>45</v>
      </c>
      <c r="N5275" t="s">
        <v>27</v>
      </c>
      <c r="O5275" t="s">
        <v>208</v>
      </c>
      <c r="P5275" s="32">
        <v>44357</v>
      </c>
      <c r="Q5275" s="1">
        <v>39.774631994031289</v>
      </c>
      <c r="R5275">
        <v>9</v>
      </c>
      <c r="S5275" t="str" cm="1">
        <f t="array" ref="S5275">_xlfn.IFS(R5275=0,"None",R5275&lt;3,"Low",R5275&lt;6,"Medium",R5275&lt;=10,"High")</f>
        <v>High</v>
      </c>
      <c r="T5275" t="str" cm="1">
        <f t="array" ref="T5275">_xlfn.IFS(M5275&lt;=20,"Low",M5275&lt;=50,"Medium",M5275&lt;=90,"High")</f>
        <v>Medium</v>
      </c>
      <c r="U5275" s="33">
        <f>Datos_Limpios[[#This Row],[Number of Complaints or Support]]/Datos_Limpios[[#This Row],[Account Length (in months)]]</f>
        <v>0.18367346938775511</v>
      </c>
      <c r="V5275" t="str" cm="1">
        <f t="array" ref="V5275">_xlfn.IFS(H5275&lt;30,"Under 30",H5275&lt;66,"Middle Age",H5275&gt;=66,"Senior")</f>
        <v>Senior</v>
      </c>
      <c r="W5275" t="s">
        <v>6823</v>
      </c>
    </row>
    <row r="5276" spans="1:23" x14ac:dyDescent="0.3">
      <c r="A5276" t="s">
        <v>5373</v>
      </c>
      <c r="B5276" t="s">
        <v>17</v>
      </c>
      <c r="C5276">
        <v>6</v>
      </c>
      <c r="D5276">
        <v>1</v>
      </c>
      <c r="E5276" t="s">
        <v>23</v>
      </c>
      <c r="F5276" t="s">
        <v>115</v>
      </c>
      <c r="G5276" t="s">
        <v>19</v>
      </c>
      <c r="H5276">
        <v>38</v>
      </c>
      <c r="I5276" t="s">
        <v>23</v>
      </c>
      <c r="J5276">
        <v>2</v>
      </c>
      <c r="K5276" t="s">
        <v>20</v>
      </c>
      <c r="L5276" t="s">
        <v>6791</v>
      </c>
      <c r="M5276">
        <v>26</v>
      </c>
      <c r="P5276" s="32">
        <v>44207</v>
      </c>
      <c r="Q5276" s="1">
        <v>28.85653266271461</v>
      </c>
      <c r="R5276">
        <v>3</v>
      </c>
      <c r="S5276" t="str" cm="1">
        <f t="array" ref="S5276">_xlfn.IFS(R5276=0,"None",R5276&lt;3,"Low",R5276&lt;6,"Medium",R5276&lt;=10,"High")</f>
        <v>Medium</v>
      </c>
      <c r="T5276" t="str" cm="1">
        <f t="array" ref="T5276">_xlfn.IFS(M5276&lt;=20,"Low",M5276&lt;=50,"Medium",M5276&lt;=90,"High")</f>
        <v>Medium</v>
      </c>
      <c r="U5276" s="33">
        <f>Datos_Limpios[[#This Row],[Number of Complaints or Support]]/Datos_Limpios[[#This Row],[Account Length (in months)]]</f>
        <v>0.5</v>
      </c>
      <c r="V5276" t="str" cm="1">
        <f t="array" ref="V5276">_xlfn.IFS(H5276&lt;30,"Under 30",H5276&lt;66,"Middle Age",H5276&gt;=66,"Senior")</f>
        <v>Middle Age</v>
      </c>
      <c r="W5276" t="s">
        <v>6825</v>
      </c>
    </row>
    <row r="5277" spans="1:23" x14ac:dyDescent="0.3">
      <c r="A5277" t="s">
        <v>5374</v>
      </c>
      <c r="B5277" t="s">
        <v>17</v>
      </c>
      <c r="C5277">
        <v>72</v>
      </c>
      <c r="D5277">
        <v>0</v>
      </c>
      <c r="E5277" t="s">
        <v>23</v>
      </c>
      <c r="F5277" t="s">
        <v>112</v>
      </c>
      <c r="G5277" t="s">
        <v>19</v>
      </c>
      <c r="H5277">
        <v>41</v>
      </c>
      <c r="I5277" t="s">
        <v>17</v>
      </c>
      <c r="J5277">
        <v>0</v>
      </c>
      <c r="K5277" t="s">
        <v>32</v>
      </c>
      <c r="L5277" t="s">
        <v>6792</v>
      </c>
      <c r="M5277">
        <v>68</v>
      </c>
      <c r="P5277" s="32">
        <v>44074</v>
      </c>
      <c r="Q5277" s="1">
        <v>68.244351488482693</v>
      </c>
      <c r="R5277">
        <v>5</v>
      </c>
      <c r="S5277" t="str" cm="1">
        <f t="array" ref="S5277">_xlfn.IFS(R5277=0,"None",R5277&lt;3,"Low",R5277&lt;6,"Medium",R5277&lt;=10,"High")</f>
        <v>Medium</v>
      </c>
      <c r="T5277" t="str" cm="1">
        <f t="array" ref="T5277">_xlfn.IFS(M5277&lt;=20,"Low",M5277&lt;=50,"Medium",M5277&lt;=90,"High")</f>
        <v>High</v>
      </c>
      <c r="U5277" s="33">
        <f>Datos_Limpios[[#This Row],[Number of Complaints or Support]]/Datos_Limpios[[#This Row],[Account Length (in months)]]</f>
        <v>6.9444444444444448E-2</v>
      </c>
      <c r="V5277" t="str" cm="1">
        <f t="array" ref="V5277">_xlfn.IFS(H5277&lt;30,"Under 30",H5277&lt;66,"Middle Age",H5277&gt;=66,"Senior")</f>
        <v>Middle Age</v>
      </c>
      <c r="W5277" t="s">
        <v>6823</v>
      </c>
    </row>
    <row r="5278" spans="1:23" x14ac:dyDescent="0.3">
      <c r="A5278" t="s">
        <v>5375</v>
      </c>
      <c r="B5278" t="s">
        <v>17</v>
      </c>
      <c r="C5278">
        <v>74</v>
      </c>
      <c r="D5278">
        <v>0</v>
      </c>
      <c r="E5278" t="s">
        <v>17</v>
      </c>
      <c r="F5278" t="s">
        <v>86</v>
      </c>
      <c r="G5278" t="s">
        <v>6790</v>
      </c>
      <c r="H5278">
        <v>46</v>
      </c>
      <c r="I5278" t="s">
        <v>17</v>
      </c>
      <c r="J5278">
        <v>0</v>
      </c>
      <c r="K5278" t="s">
        <v>32</v>
      </c>
      <c r="L5278" t="s">
        <v>6792</v>
      </c>
      <c r="M5278">
        <v>11</v>
      </c>
      <c r="P5278" s="32">
        <v>44646</v>
      </c>
      <c r="Q5278" s="1">
        <v>10.64687936417535</v>
      </c>
      <c r="R5278">
        <v>8</v>
      </c>
      <c r="S5278" t="str" cm="1">
        <f t="array" ref="S5278">_xlfn.IFS(R5278=0,"None",R5278&lt;3,"Low",R5278&lt;6,"Medium",R5278&lt;=10,"High")</f>
        <v>High</v>
      </c>
      <c r="T5278" t="str" cm="1">
        <f t="array" ref="T5278">_xlfn.IFS(M5278&lt;=20,"Low",M5278&lt;=50,"Medium",M5278&lt;=90,"High")</f>
        <v>Low</v>
      </c>
      <c r="U5278" s="33">
        <f>Datos_Limpios[[#This Row],[Number of Complaints or Support]]/Datos_Limpios[[#This Row],[Account Length (in months)]]</f>
        <v>0.10810810810810811</v>
      </c>
      <c r="V5278" t="str" cm="1">
        <f t="array" ref="V5278">_xlfn.IFS(H5278&lt;30,"Under 30",H5278&lt;66,"Middle Age",H5278&gt;=66,"Senior")</f>
        <v>Middle Age</v>
      </c>
      <c r="W5278" t="s">
        <v>6824</v>
      </c>
    </row>
    <row r="5279" spans="1:23" x14ac:dyDescent="0.3">
      <c r="A5279" t="s">
        <v>5376</v>
      </c>
      <c r="B5279" t="s">
        <v>17</v>
      </c>
      <c r="C5279">
        <v>2</v>
      </c>
      <c r="D5279">
        <v>0</v>
      </c>
      <c r="E5279" t="s">
        <v>23</v>
      </c>
      <c r="F5279" t="s">
        <v>130</v>
      </c>
      <c r="G5279" t="s">
        <v>19</v>
      </c>
      <c r="H5279">
        <v>81</v>
      </c>
      <c r="I5279" t="s">
        <v>17</v>
      </c>
      <c r="J5279">
        <v>0</v>
      </c>
      <c r="K5279" t="s">
        <v>32</v>
      </c>
      <c r="L5279" t="s">
        <v>6792</v>
      </c>
      <c r="M5279">
        <v>34</v>
      </c>
      <c r="P5279" s="32">
        <v>44580</v>
      </c>
      <c r="Q5279" s="1">
        <v>29.731596851401751</v>
      </c>
      <c r="R5279">
        <v>9</v>
      </c>
      <c r="S5279" t="str" cm="1">
        <f t="array" ref="S5279">_xlfn.IFS(R5279=0,"None",R5279&lt;3,"Low",R5279&lt;6,"Medium",R5279&lt;=10,"High")</f>
        <v>High</v>
      </c>
      <c r="T5279" t="str" cm="1">
        <f t="array" ref="T5279">_xlfn.IFS(M5279&lt;=20,"Low",M5279&lt;=50,"Medium",M5279&lt;=90,"High")</f>
        <v>Medium</v>
      </c>
      <c r="U5279" s="33">
        <f>Datos_Limpios[[#This Row],[Number of Complaints or Support]]/Datos_Limpios[[#This Row],[Account Length (in months)]]</f>
        <v>4.5</v>
      </c>
      <c r="V5279" t="str" cm="1">
        <f t="array" ref="V5279">_xlfn.IFS(H5279&lt;30,"Under 30",H5279&lt;66,"Middle Age",H5279&gt;=66,"Senior")</f>
        <v>Senior</v>
      </c>
      <c r="W5279" t="s">
        <v>6825</v>
      </c>
    </row>
    <row r="5280" spans="1:23" x14ac:dyDescent="0.3">
      <c r="A5280" t="s">
        <v>5377</v>
      </c>
      <c r="B5280" t="s">
        <v>17</v>
      </c>
      <c r="C5280">
        <v>40</v>
      </c>
      <c r="D5280">
        <v>0</v>
      </c>
      <c r="E5280" t="s">
        <v>23</v>
      </c>
      <c r="F5280" t="s">
        <v>142</v>
      </c>
      <c r="G5280" t="s">
        <v>6790</v>
      </c>
      <c r="H5280">
        <v>39</v>
      </c>
      <c r="I5280" t="s">
        <v>17</v>
      </c>
      <c r="J5280">
        <v>0</v>
      </c>
      <c r="K5280" t="s">
        <v>24</v>
      </c>
      <c r="L5280" t="s">
        <v>6792</v>
      </c>
      <c r="M5280">
        <v>25</v>
      </c>
      <c r="P5280" s="32">
        <v>43978</v>
      </c>
      <c r="Q5280" s="1">
        <v>28.081352248484869</v>
      </c>
      <c r="R5280">
        <v>10</v>
      </c>
      <c r="S5280" t="str" cm="1">
        <f t="array" ref="S5280">_xlfn.IFS(R5280=0,"None",R5280&lt;3,"Low",R5280&lt;6,"Medium",R5280&lt;=10,"High")</f>
        <v>High</v>
      </c>
      <c r="T5280" t="str" cm="1">
        <f t="array" ref="T5280">_xlfn.IFS(M5280&lt;=20,"Low",M5280&lt;=50,"Medium",M5280&lt;=90,"High")</f>
        <v>Medium</v>
      </c>
      <c r="U5280" s="33">
        <f>Datos_Limpios[[#This Row],[Number of Complaints or Support]]/Datos_Limpios[[#This Row],[Account Length (in months)]]</f>
        <v>0.25</v>
      </c>
      <c r="V5280" t="str" cm="1">
        <f t="array" ref="V5280">_xlfn.IFS(H5280&lt;30,"Under 30",H5280&lt;66,"Middle Age",H5280&gt;=66,"Senior")</f>
        <v>Middle Age</v>
      </c>
      <c r="W5280" t="s">
        <v>6823</v>
      </c>
    </row>
    <row r="5281" spans="1:23" x14ac:dyDescent="0.3">
      <c r="A5281" t="s">
        <v>5378</v>
      </c>
      <c r="B5281" t="s">
        <v>17</v>
      </c>
      <c r="C5281">
        <v>35</v>
      </c>
      <c r="D5281">
        <v>0</v>
      </c>
      <c r="E5281" t="s">
        <v>17</v>
      </c>
      <c r="F5281" t="s">
        <v>44</v>
      </c>
      <c r="G5281" t="s">
        <v>19</v>
      </c>
      <c r="H5281">
        <v>47</v>
      </c>
      <c r="I5281" t="s">
        <v>17</v>
      </c>
      <c r="J5281">
        <v>0</v>
      </c>
      <c r="K5281" t="s">
        <v>24</v>
      </c>
      <c r="L5281" t="s">
        <v>6792</v>
      </c>
      <c r="M5281">
        <v>9</v>
      </c>
      <c r="P5281" s="32">
        <v>44078</v>
      </c>
      <c r="Q5281" s="1">
        <v>10.281199903181699</v>
      </c>
      <c r="R5281">
        <v>2</v>
      </c>
      <c r="S5281" t="str" cm="1">
        <f t="array" ref="S5281">_xlfn.IFS(R5281=0,"None",R5281&lt;3,"Low",R5281&lt;6,"Medium",R5281&lt;=10,"High")</f>
        <v>Low</v>
      </c>
      <c r="T5281" t="str" cm="1">
        <f t="array" ref="T5281">_xlfn.IFS(M5281&lt;=20,"Low",M5281&lt;=50,"Medium",M5281&lt;=90,"High")</f>
        <v>Low</v>
      </c>
      <c r="U5281" s="33">
        <f>Datos_Limpios[[#This Row],[Number of Complaints or Support]]/Datos_Limpios[[#This Row],[Account Length (in months)]]</f>
        <v>5.7142857142857141E-2</v>
      </c>
      <c r="V5281" t="str" cm="1">
        <f t="array" ref="V5281">_xlfn.IFS(H5281&lt;30,"Under 30",H5281&lt;66,"Middle Age",H5281&gt;=66,"Senior")</f>
        <v>Middle Age</v>
      </c>
      <c r="W5281" t="s">
        <v>6824</v>
      </c>
    </row>
    <row r="5282" spans="1:23" x14ac:dyDescent="0.3">
      <c r="A5282" t="s">
        <v>5379</v>
      </c>
      <c r="B5282" t="s">
        <v>17</v>
      </c>
      <c r="C5282">
        <v>39</v>
      </c>
      <c r="D5282">
        <v>2</v>
      </c>
      <c r="E5282" t="s">
        <v>17</v>
      </c>
      <c r="F5282" t="s">
        <v>22</v>
      </c>
      <c r="G5282" t="s">
        <v>19</v>
      </c>
      <c r="H5282">
        <v>51</v>
      </c>
      <c r="I5282" t="s">
        <v>17</v>
      </c>
      <c r="J5282">
        <v>0</v>
      </c>
      <c r="K5282" t="s">
        <v>24</v>
      </c>
      <c r="L5282" t="s">
        <v>6794</v>
      </c>
      <c r="M5282">
        <v>9</v>
      </c>
      <c r="P5282" s="32">
        <v>45159</v>
      </c>
      <c r="Q5282" s="1">
        <v>9.459446230090002</v>
      </c>
      <c r="R5282">
        <v>10</v>
      </c>
      <c r="S5282" t="str" cm="1">
        <f t="array" ref="S5282">_xlfn.IFS(R5282=0,"None",R5282&lt;3,"Low",R5282&lt;6,"Medium",R5282&lt;=10,"High")</f>
        <v>High</v>
      </c>
      <c r="T5282" t="str" cm="1">
        <f t="array" ref="T5282">_xlfn.IFS(M5282&lt;=20,"Low",M5282&lt;=50,"Medium",M5282&lt;=90,"High")</f>
        <v>Low</v>
      </c>
      <c r="U5282" s="33">
        <f>Datos_Limpios[[#This Row],[Number of Complaints or Support]]/Datos_Limpios[[#This Row],[Account Length (in months)]]</f>
        <v>0.25641025641025639</v>
      </c>
      <c r="V5282" t="str" cm="1">
        <f t="array" ref="V5282">_xlfn.IFS(H5282&lt;30,"Under 30",H5282&lt;66,"Middle Age",H5282&gt;=66,"Senior")</f>
        <v>Middle Age</v>
      </c>
      <c r="W5282" t="s">
        <v>6823</v>
      </c>
    </row>
    <row r="5283" spans="1:23" x14ac:dyDescent="0.3">
      <c r="A5283" t="s">
        <v>5380</v>
      </c>
      <c r="B5283" t="s">
        <v>17</v>
      </c>
      <c r="C5283">
        <v>30</v>
      </c>
      <c r="D5283">
        <v>0</v>
      </c>
      <c r="E5283" t="s">
        <v>23</v>
      </c>
      <c r="F5283" t="s">
        <v>18</v>
      </c>
      <c r="G5283" t="s">
        <v>19</v>
      </c>
      <c r="H5283">
        <v>35</v>
      </c>
      <c r="I5283" t="s">
        <v>23</v>
      </c>
      <c r="J5283">
        <v>2</v>
      </c>
      <c r="K5283" t="s">
        <v>20</v>
      </c>
      <c r="L5283" t="s">
        <v>6791</v>
      </c>
      <c r="M5283">
        <v>30</v>
      </c>
      <c r="P5283" s="32">
        <v>44809</v>
      </c>
      <c r="Q5283" s="1">
        <v>31.12213561071184</v>
      </c>
      <c r="R5283">
        <v>7</v>
      </c>
      <c r="S5283" t="str" cm="1">
        <f t="array" ref="S5283">_xlfn.IFS(R5283=0,"None",R5283&lt;3,"Low",R5283&lt;6,"Medium",R5283&lt;=10,"High")</f>
        <v>High</v>
      </c>
      <c r="T5283" t="str" cm="1">
        <f t="array" ref="T5283">_xlfn.IFS(M5283&lt;=20,"Low",M5283&lt;=50,"Medium",M5283&lt;=90,"High")</f>
        <v>Medium</v>
      </c>
      <c r="U5283" s="33">
        <f>Datos_Limpios[[#This Row],[Number of Complaints or Support]]/Datos_Limpios[[#This Row],[Account Length (in months)]]</f>
        <v>0.23333333333333334</v>
      </c>
      <c r="V5283" t="str" cm="1">
        <f t="array" ref="V5283">_xlfn.IFS(H5283&lt;30,"Under 30",H5283&lt;66,"Middle Age",H5283&gt;=66,"Senior")</f>
        <v>Middle Age</v>
      </c>
      <c r="W5283" t="s">
        <v>6823</v>
      </c>
    </row>
    <row r="5284" spans="1:23" x14ac:dyDescent="0.3">
      <c r="A5284" t="s">
        <v>5381</v>
      </c>
      <c r="B5284" t="s">
        <v>17</v>
      </c>
      <c r="C5284">
        <v>72</v>
      </c>
      <c r="D5284">
        <v>2</v>
      </c>
      <c r="E5284" t="s">
        <v>17</v>
      </c>
      <c r="F5284" t="s">
        <v>49</v>
      </c>
      <c r="G5284" t="s">
        <v>6790</v>
      </c>
      <c r="H5284">
        <v>70</v>
      </c>
      <c r="I5284" t="s">
        <v>17</v>
      </c>
      <c r="J5284">
        <v>0</v>
      </c>
      <c r="K5284" t="s">
        <v>32</v>
      </c>
      <c r="L5284" t="s">
        <v>6792</v>
      </c>
      <c r="M5284">
        <v>61</v>
      </c>
      <c r="P5284" s="32">
        <v>44840</v>
      </c>
      <c r="Q5284" s="1">
        <v>51.717084479946081</v>
      </c>
      <c r="R5284">
        <v>8</v>
      </c>
      <c r="S5284" t="str" cm="1">
        <f t="array" ref="S5284">_xlfn.IFS(R5284=0,"None",R5284&lt;3,"Low",R5284&lt;6,"Medium",R5284&lt;=10,"High")</f>
        <v>High</v>
      </c>
      <c r="T5284" t="str" cm="1">
        <f t="array" ref="T5284">_xlfn.IFS(M5284&lt;=20,"Low",M5284&lt;=50,"Medium",M5284&lt;=90,"High")</f>
        <v>High</v>
      </c>
      <c r="U5284" s="33">
        <f>Datos_Limpios[[#This Row],[Number of Complaints or Support]]/Datos_Limpios[[#This Row],[Account Length (in months)]]</f>
        <v>0.1111111111111111</v>
      </c>
      <c r="V5284" t="str" cm="1">
        <f t="array" ref="V5284">_xlfn.IFS(H5284&lt;30,"Under 30",H5284&lt;66,"Middle Age",H5284&gt;=66,"Senior")</f>
        <v>Senior</v>
      </c>
      <c r="W5284" t="s">
        <v>6825</v>
      </c>
    </row>
    <row r="5285" spans="1:23" x14ac:dyDescent="0.3">
      <c r="A5285" t="s">
        <v>5382</v>
      </c>
      <c r="B5285" t="s">
        <v>17</v>
      </c>
      <c r="C5285">
        <v>71</v>
      </c>
      <c r="D5285">
        <v>1</v>
      </c>
      <c r="E5285" t="s">
        <v>23</v>
      </c>
      <c r="F5285" t="s">
        <v>47</v>
      </c>
      <c r="G5285" t="s">
        <v>6790</v>
      </c>
      <c r="H5285">
        <v>56</v>
      </c>
      <c r="I5285" t="s">
        <v>23</v>
      </c>
      <c r="J5285">
        <v>4</v>
      </c>
      <c r="K5285" t="s">
        <v>32</v>
      </c>
      <c r="L5285" t="s">
        <v>6792</v>
      </c>
      <c r="M5285">
        <v>29</v>
      </c>
      <c r="P5285" s="32">
        <v>44569</v>
      </c>
      <c r="Q5285" s="1">
        <v>27.5729435723993</v>
      </c>
      <c r="R5285">
        <v>7</v>
      </c>
      <c r="S5285" t="str" cm="1">
        <f t="array" ref="S5285">_xlfn.IFS(R5285=0,"None",R5285&lt;3,"Low",R5285&lt;6,"Medium",R5285&lt;=10,"High")</f>
        <v>High</v>
      </c>
      <c r="T5285" t="str" cm="1">
        <f t="array" ref="T5285">_xlfn.IFS(M5285&lt;=20,"Low",M5285&lt;=50,"Medium",M5285&lt;=90,"High")</f>
        <v>Medium</v>
      </c>
      <c r="U5285" s="33">
        <f>Datos_Limpios[[#This Row],[Number of Complaints or Support]]/Datos_Limpios[[#This Row],[Account Length (in months)]]</f>
        <v>9.8591549295774641E-2</v>
      </c>
      <c r="V5285" t="str" cm="1">
        <f t="array" ref="V5285">_xlfn.IFS(H5285&lt;30,"Under 30",H5285&lt;66,"Middle Age",H5285&gt;=66,"Senior")</f>
        <v>Middle Age</v>
      </c>
      <c r="W5285" t="s">
        <v>6824</v>
      </c>
    </row>
    <row r="5286" spans="1:23" x14ac:dyDescent="0.3">
      <c r="A5286" t="s">
        <v>5383</v>
      </c>
      <c r="B5286" t="s">
        <v>17</v>
      </c>
      <c r="C5286">
        <v>43</v>
      </c>
      <c r="D5286">
        <v>0</v>
      </c>
      <c r="E5286" t="s">
        <v>23</v>
      </c>
      <c r="F5286" t="s">
        <v>140</v>
      </c>
      <c r="G5286" t="s">
        <v>6790</v>
      </c>
      <c r="H5286">
        <v>74</v>
      </c>
      <c r="I5286" t="s">
        <v>17</v>
      </c>
      <c r="J5286">
        <v>0</v>
      </c>
      <c r="K5286" t="s">
        <v>24</v>
      </c>
      <c r="L5286" t="s">
        <v>6792</v>
      </c>
      <c r="M5286">
        <v>36</v>
      </c>
      <c r="P5286" s="32">
        <v>45284</v>
      </c>
      <c r="Q5286" s="1">
        <v>37.691438876129553</v>
      </c>
      <c r="R5286">
        <v>2</v>
      </c>
      <c r="S5286" t="str" cm="1">
        <f t="array" ref="S5286">_xlfn.IFS(R5286=0,"None",R5286&lt;3,"Low",R5286&lt;6,"Medium",R5286&lt;=10,"High")</f>
        <v>Low</v>
      </c>
      <c r="T5286" t="str" cm="1">
        <f t="array" ref="T5286">_xlfn.IFS(M5286&lt;=20,"Low",M5286&lt;=50,"Medium",M5286&lt;=90,"High")</f>
        <v>Medium</v>
      </c>
      <c r="U5286" s="33">
        <f>Datos_Limpios[[#This Row],[Number of Complaints or Support]]/Datos_Limpios[[#This Row],[Account Length (in months)]]</f>
        <v>4.6511627906976744E-2</v>
      </c>
      <c r="V5286" t="str" cm="1">
        <f t="array" ref="V5286">_xlfn.IFS(H5286&lt;30,"Under 30",H5286&lt;66,"Middle Age",H5286&gt;=66,"Senior")</f>
        <v>Senior</v>
      </c>
      <c r="W5286" t="s">
        <v>6826</v>
      </c>
    </row>
    <row r="5287" spans="1:23" x14ac:dyDescent="0.3">
      <c r="A5287" t="s">
        <v>5384</v>
      </c>
      <c r="B5287" t="s">
        <v>17</v>
      </c>
      <c r="C5287">
        <v>52</v>
      </c>
      <c r="D5287">
        <v>0</v>
      </c>
      <c r="E5287" t="s">
        <v>23</v>
      </c>
      <c r="F5287" t="s">
        <v>112</v>
      </c>
      <c r="G5287" t="s">
        <v>6790</v>
      </c>
      <c r="H5287">
        <v>33</v>
      </c>
      <c r="I5287" t="s">
        <v>17</v>
      </c>
      <c r="J5287">
        <v>0</v>
      </c>
      <c r="K5287" t="s">
        <v>32</v>
      </c>
      <c r="L5287" t="s">
        <v>6791</v>
      </c>
      <c r="M5287">
        <v>55</v>
      </c>
      <c r="P5287" s="32">
        <v>44625</v>
      </c>
      <c r="Q5287" s="1">
        <v>44.734023230556133</v>
      </c>
      <c r="R5287">
        <v>8</v>
      </c>
      <c r="S5287" t="str" cm="1">
        <f t="array" ref="S5287">_xlfn.IFS(R5287=0,"None",R5287&lt;3,"Low",R5287&lt;6,"Medium",R5287&lt;=10,"High")</f>
        <v>High</v>
      </c>
      <c r="T5287" t="str" cm="1">
        <f t="array" ref="T5287">_xlfn.IFS(M5287&lt;=20,"Low",M5287&lt;=50,"Medium",M5287&lt;=90,"High")</f>
        <v>High</v>
      </c>
      <c r="U5287" s="33">
        <f>Datos_Limpios[[#This Row],[Number of Complaints or Support]]/Datos_Limpios[[#This Row],[Account Length (in months)]]</f>
        <v>0.15384615384615385</v>
      </c>
      <c r="V5287" t="str" cm="1">
        <f t="array" ref="V5287">_xlfn.IFS(H5287&lt;30,"Under 30",H5287&lt;66,"Middle Age",H5287&gt;=66,"Senior")</f>
        <v>Middle Age</v>
      </c>
      <c r="W5287" t="s">
        <v>6823</v>
      </c>
    </row>
    <row r="5288" spans="1:23" x14ac:dyDescent="0.3">
      <c r="A5288" t="s">
        <v>5385</v>
      </c>
      <c r="B5288" t="s">
        <v>23</v>
      </c>
      <c r="C5288">
        <v>39</v>
      </c>
      <c r="D5288">
        <v>2</v>
      </c>
      <c r="E5288" t="s">
        <v>23</v>
      </c>
      <c r="F5288" t="s">
        <v>94</v>
      </c>
      <c r="G5288" t="s">
        <v>19</v>
      </c>
      <c r="H5288">
        <v>26</v>
      </c>
      <c r="I5288" t="s">
        <v>17</v>
      </c>
      <c r="J5288">
        <v>0</v>
      </c>
      <c r="K5288" t="s">
        <v>20</v>
      </c>
      <c r="L5288" t="s">
        <v>6791</v>
      </c>
      <c r="M5288">
        <v>29</v>
      </c>
      <c r="N5288" t="s">
        <v>59</v>
      </c>
      <c r="O5288" t="s">
        <v>116</v>
      </c>
      <c r="P5288" s="32">
        <v>44439</v>
      </c>
      <c r="Q5288" s="1">
        <v>33.400478872636519</v>
      </c>
      <c r="R5288">
        <v>5</v>
      </c>
      <c r="S5288" t="str" cm="1">
        <f t="array" ref="S5288">_xlfn.IFS(R5288=0,"None",R5288&lt;3,"Low",R5288&lt;6,"Medium",R5288&lt;=10,"High")</f>
        <v>Medium</v>
      </c>
      <c r="T5288" t="str" cm="1">
        <f t="array" ref="T5288">_xlfn.IFS(M5288&lt;=20,"Low",M5288&lt;=50,"Medium",M5288&lt;=90,"High")</f>
        <v>Medium</v>
      </c>
      <c r="U5288" s="33">
        <f>Datos_Limpios[[#This Row],[Number of Complaints or Support]]/Datos_Limpios[[#This Row],[Account Length (in months)]]</f>
        <v>0.12820512820512819</v>
      </c>
      <c r="V5288" t="str" cm="1">
        <f t="array" ref="V5288">_xlfn.IFS(H5288&lt;30,"Under 30",H5288&lt;66,"Middle Age",H5288&gt;=66,"Senior")</f>
        <v>Under 30</v>
      </c>
      <c r="W5288" t="s">
        <v>6823</v>
      </c>
    </row>
    <row r="5289" spans="1:23" x14ac:dyDescent="0.3">
      <c r="A5289" t="s">
        <v>5386</v>
      </c>
      <c r="B5289" t="s">
        <v>17</v>
      </c>
      <c r="C5289">
        <v>71</v>
      </c>
      <c r="D5289">
        <v>1</v>
      </c>
      <c r="E5289" t="s">
        <v>23</v>
      </c>
      <c r="F5289" t="s">
        <v>69</v>
      </c>
      <c r="G5289" t="s">
        <v>19</v>
      </c>
      <c r="H5289">
        <v>43</v>
      </c>
      <c r="I5289" t="s">
        <v>17</v>
      </c>
      <c r="J5289">
        <v>0</v>
      </c>
      <c r="K5289" t="s">
        <v>32</v>
      </c>
      <c r="L5289" t="s">
        <v>6791</v>
      </c>
      <c r="M5289">
        <v>29</v>
      </c>
      <c r="P5289" s="32">
        <v>44716</v>
      </c>
      <c r="Q5289" s="1">
        <v>34.133057039807568</v>
      </c>
      <c r="R5289">
        <v>3</v>
      </c>
      <c r="S5289" t="str" cm="1">
        <f t="array" ref="S5289">_xlfn.IFS(R5289=0,"None",R5289&lt;3,"Low",R5289&lt;6,"Medium",R5289&lt;=10,"High")</f>
        <v>Medium</v>
      </c>
      <c r="T5289" t="str" cm="1">
        <f t="array" ref="T5289">_xlfn.IFS(M5289&lt;=20,"Low",M5289&lt;=50,"Medium",M5289&lt;=90,"High")</f>
        <v>Medium</v>
      </c>
      <c r="U5289" s="33">
        <f>Datos_Limpios[[#This Row],[Number of Complaints or Support]]/Datos_Limpios[[#This Row],[Account Length (in months)]]</f>
        <v>4.2253521126760563E-2</v>
      </c>
      <c r="V5289" t="str" cm="1">
        <f t="array" ref="V5289">_xlfn.IFS(H5289&lt;30,"Under 30",H5289&lt;66,"Middle Age",H5289&gt;=66,"Senior")</f>
        <v>Middle Age</v>
      </c>
      <c r="W5289" t="s">
        <v>6825</v>
      </c>
    </row>
    <row r="5290" spans="1:23" x14ac:dyDescent="0.3">
      <c r="A5290" t="s">
        <v>5387</v>
      </c>
      <c r="B5290" t="s">
        <v>17</v>
      </c>
      <c r="C5290">
        <v>11</v>
      </c>
      <c r="D5290">
        <v>1</v>
      </c>
      <c r="E5290" t="s">
        <v>23</v>
      </c>
      <c r="F5290" t="s">
        <v>101</v>
      </c>
      <c r="G5290" t="s">
        <v>19</v>
      </c>
      <c r="H5290">
        <v>63</v>
      </c>
      <c r="I5290" t="s">
        <v>17</v>
      </c>
      <c r="J5290">
        <v>0</v>
      </c>
      <c r="K5290" t="s">
        <v>20</v>
      </c>
      <c r="L5290" t="s">
        <v>6791</v>
      </c>
      <c r="M5290">
        <v>27</v>
      </c>
      <c r="P5290" s="32">
        <v>43976</v>
      </c>
      <c r="Q5290" s="1">
        <v>30.602314657421481</v>
      </c>
      <c r="R5290">
        <v>4</v>
      </c>
      <c r="S5290" t="str" cm="1">
        <f t="array" ref="S5290">_xlfn.IFS(R5290=0,"None",R5290&lt;3,"Low",R5290&lt;6,"Medium",R5290&lt;=10,"High")</f>
        <v>Medium</v>
      </c>
      <c r="T5290" t="str" cm="1">
        <f t="array" ref="T5290">_xlfn.IFS(M5290&lt;=20,"Low",M5290&lt;=50,"Medium",M5290&lt;=90,"High")</f>
        <v>Medium</v>
      </c>
      <c r="U5290" s="33">
        <f>Datos_Limpios[[#This Row],[Number of Complaints or Support]]/Datos_Limpios[[#This Row],[Account Length (in months)]]</f>
        <v>0.36363636363636365</v>
      </c>
      <c r="V5290" t="str" cm="1">
        <f t="array" ref="V5290">_xlfn.IFS(H5290&lt;30,"Under 30",H5290&lt;66,"Middle Age",H5290&gt;=66,"Senior")</f>
        <v>Middle Age</v>
      </c>
      <c r="W5290" t="s">
        <v>6826</v>
      </c>
    </row>
    <row r="5291" spans="1:23" x14ac:dyDescent="0.3">
      <c r="A5291" t="s">
        <v>5388</v>
      </c>
      <c r="B5291" t="s">
        <v>17</v>
      </c>
      <c r="C5291">
        <v>7</v>
      </c>
      <c r="D5291">
        <v>2</v>
      </c>
      <c r="E5291" t="s">
        <v>23</v>
      </c>
      <c r="F5291" t="s">
        <v>69</v>
      </c>
      <c r="G5291" t="s">
        <v>19</v>
      </c>
      <c r="H5291">
        <v>42</v>
      </c>
      <c r="I5291" t="s">
        <v>23</v>
      </c>
      <c r="J5291">
        <v>4</v>
      </c>
      <c r="K5291" t="s">
        <v>24</v>
      </c>
      <c r="L5291" t="s">
        <v>6792</v>
      </c>
      <c r="M5291">
        <v>24</v>
      </c>
      <c r="P5291" s="32">
        <v>44558</v>
      </c>
      <c r="Q5291" s="1">
        <v>24.465328186494961</v>
      </c>
      <c r="R5291">
        <v>9</v>
      </c>
      <c r="S5291" t="str" cm="1">
        <f t="array" ref="S5291">_xlfn.IFS(R5291=0,"None",R5291&lt;3,"Low",R5291&lt;6,"Medium",R5291&lt;=10,"High")</f>
        <v>High</v>
      </c>
      <c r="T5291" t="str" cm="1">
        <f t="array" ref="T5291">_xlfn.IFS(M5291&lt;=20,"Low",M5291&lt;=50,"Medium",M5291&lt;=90,"High")</f>
        <v>Medium</v>
      </c>
      <c r="U5291" s="33">
        <f>Datos_Limpios[[#This Row],[Number of Complaints or Support]]/Datos_Limpios[[#This Row],[Account Length (in months)]]</f>
        <v>1.2857142857142858</v>
      </c>
      <c r="V5291" t="str" cm="1">
        <f t="array" ref="V5291">_xlfn.IFS(H5291&lt;30,"Under 30",H5291&lt;66,"Middle Age",H5291&gt;=66,"Senior")</f>
        <v>Middle Age</v>
      </c>
      <c r="W5291" t="s">
        <v>6825</v>
      </c>
    </row>
    <row r="5292" spans="1:23" x14ac:dyDescent="0.3">
      <c r="A5292" t="s">
        <v>5389</v>
      </c>
      <c r="B5292" t="s">
        <v>17</v>
      </c>
      <c r="C5292">
        <v>17</v>
      </c>
      <c r="D5292">
        <v>0</v>
      </c>
      <c r="E5292" t="s">
        <v>23</v>
      </c>
      <c r="F5292" t="s">
        <v>123</v>
      </c>
      <c r="G5292" t="s">
        <v>6790</v>
      </c>
      <c r="H5292">
        <v>29</v>
      </c>
      <c r="I5292" t="s">
        <v>23</v>
      </c>
      <c r="J5292">
        <v>3</v>
      </c>
      <c r="K5292" t="s">
        <v>20</v>
      </c>
      <c r="L5292" t="s">
        <v>6791</v>
      </c>
      <c r="M5292">
        <v>23</v>
      </c>
      <c r="P5292" s="32">
        <v>44801</v>
      </c>
      <c r="Q5292" s="1">
        <v>21.262585432222799</v>
      </c>
      <c r="R5292">
        <v>3</v>
      </c>
      <c r="S5292" t="str" cm="1">
        <f t="array" ref="S5292">_xlfn.IFS(R5292=0,"None",R5292&lt;3,"Low",R5292&lt;6,"Medium",R5292&lt;=10,"High")</f>
        <v>Medium</v>
      </c>
      <c r="T5292" t="str" cm="1">
        <f t="array" ref="T5292">_xlfn.IFS(M5292&lt;=20,"Low",M5292&lt;=50,"Medium",M5292&lt;=90,"High")</f>
        <v>Medium</v>
      </c>
      <c r="U5292" s="33">
        <f>Datos_Limpios[[#This Row],[Number of Complaints or Support]]/Datos_Limpios[[#This Row],[Account Length (in months)]]</f>
        <v>0.17647058823529413</v>
      </c>
      <c r="V5292" t="str" cm="1">
        <f t="array" ref="V5292">_xlfn.IFS(H5292&lt;30,"Under 30",H5292&lt;66,"Middle Age",H5292&gt;=66,"Senior")</f>
        <v>Under 30</v>
      </c>
      <c r="W5292" t="s">
        <v>6824</v>
      </c>
    </row>
    <row r="5293" spans="1:23" x14ac:dyDescent="0.3">
      <c r="A5293" t="s">
        <v>5390</v>
      </c>
      <c r="B5293" t="s">
        <v>17</v>
      </c>
      <c r="C5293">
        <v>18</v>
      </c>
      <c r="D5293">
        <v>0</v>
      </c>
      <c r="E5293" t="s">
        <v>23</v>
      </c>
      <c r="F5293" t="s">
        <v>18</v>
      </c>
      <c r="G5293" t="s">
        <v>19</v>
      </c>
      <c r="H5293">
        <v>47</v>
      </c>
      <c r="I5293" t="s">
        <v>17</v>
      </c>
      <c r="J5293">
        <v>0</v>
      </c>
      <c r="K5293" t="s">
        <v>20</v>
      </c>
      <c r="L5293" t="s">
        <v>6791</v>
      </c>
      <c r="M5293">
        <v>13</v>
      </c>
      <c r="P5293" s="32">
        <v>45170</v>
      </c>
      <c r="Q5293" s="1">
        <v>11.680149977051331</v>
      </c>
      <c r="R5293">
        <v>10</v>
      </c>
      <c r="S5293" t="str" cm="1">
        <f t="array" ref="S5293">_xlfn.IFS(R5293=0,"None",R5293&lt;3,"Low",R5293&lt;6,"Medium",R5293&lt;=10,"High")</f>
        <v>High</v>
      </c>
      <c r="T5293" t="str" cm="1">
        <f t="array" ref="T5293">_xlfn.IFS(M5293&lt;=20,"Low",M5293&lt;=50,"Medium",M5293&lt;=90,"High")</f>
        <v>Low</v>
      </c>
      <c r="U5293" s="33">
        <f>Datos_Limpios[[#This Row],[Number of Complaints or Support]]/Datos_Limpios[[#This Row],[Account Length (in months)]]</f>
        <v>0.55555555555555558</v>
      </c>
      <c r="V5293" t="str" cm="1">
        <f t="array" ref="V5293">_xlfn.IFS(H5293&lt;30,"Under 30",H5293&lt;66,"Middle Age",H5293&gt;=66,"Senior")</f>
        <v>Middle Age</v>
      </c>
      <c r="W5293" t="s">
        <v>6823</v>
      </c>
    </row>
    <row r="5294" spans="1:23" x14ac:dyDescent="0.3">
      <c r="A5294" t="s">
        <v>5391</v>
      </c>
      <c r="B5294" t="s">
        <v>17</v>
      </c>
      <c r="C5294">
        <v>9</v>
      </c>
      <c r="D5294">
        <v>2</v>
      </c>
      <c r="E5294" t="s">
        <v>17</v>
      </c>
      <c r="F5294" t="s">
        <v>26</v>
      </c>
      <c r="G5294" t="s">
        <v>19</v>
      </c>
      <c r="H5294">
        <v>67</v>
      </c>
      <c r="I5294" t="s">
        <v>17</v>
      </c>
      <c r="J5294">
        <v>0</v>
      </c>
      <c r="K5294" t="s">
        <v>20</v>
      </c>
      <c r="L5294" t="s">
        <v>6794</v>
      </c>
      <c r="M5294">
        <v>13</v>
      </c>
      <c r="P5294" s="32">
        <v>44510</v>
      </c>
      <c r="Q5294" s="1">
        <v>12.47694255714935</v>
      </c>
      <c r="R5294">
        <v>5</v>
      </c>
      <c r="S5294" t="str" cm="1">
        <f t="array" ref="S5294">_xlfn.IFS(R5294=0,"None",R5294&lt;3,"Low",R5294&lt;6,"Medium",R5294&lt;=10,"High")</f>
        <v>Medium</v>
      </c>
      <c r="T5294" t="str" cm="1">
        <f t="array" ref="T5294">_xlfn.IFS(M5294&lt;=20,"Low",M5294&lt;=50,"Medium",M5294&lt;=90,"High")</f>
        <v>Low</v>
      </c>
      <c r="U5294" s="33">
        <f>Datos_Limpios[[#This Row],[Number of Complaints or Support]]/Datos_Limpios[[#This Row],[Account Length (in months)]]</f>
        <v>0.55555555555555558</v>
      </c>
      <c r="V5294" t="str" cm="1">
        <f t="array" ref="V5294">_xlfn.IFS(H5294&lt;30,"Under 30",H5294&lt;66,"Middle Age",H5294&gt;=66,"Senior")</f>
        <v>Senior</v>
      </c>
      <c r="W5294" t="s">
        <v>6824</v>
      </c>
    </row>
    <row r="5295" spans="1:23" x14ac:dyDescent="0.3">
      <c r="A5295" t="s">
        <v>5392</v>
      </c>
      <c r="B5295" t="s">
        <v>23</v>
      </c>
      <c r="C5295">
        <v>1</v>
      </c>
      <c r="D5295">
        <v>3</v>
      </c>
      <c r="E5295" t="s">
        <v>23</v>
      </c>
      <c r="F5295" t="s">
        <v>245</v>
      </c>
      <c r="G5295" t="s">
        <v>6790</v>
      </c>
      <c r="H5295">
        <v>44</v>
      </c>
      <c r="I5295" t="s">
        <v>17</v>
      </c>
      <c r="J5295">
        <v>0</v>
      </c>
      <c r="K5295" t="s">
        <v>20</v>
      </c>
      <c r="L5295" t="s">
        <v>6794</v>
      </c>
      <c r="M5295">
        <v>24</v>
      </c>
      <c r="N5295" t="s">
        <v>27</v>
      </c>
      <c r="O5295" t="s">
        <v>108</v>
      </c>
      <c r="P5295" s="32">
        <v>45029</v>
      </c>
      <c r="Q5295" s="1">
        <v>26.73708348237864</v>
      </c>
      <c r="R5295">
        <v>8</v>
      </c>
      <c r="S5295" t="str" cm="1">
        <f t="array" ref="S5295">_xlfn.IFS(R5295=0,"None",R5295&lt;3,"Low",R5295&lt;6,"Medium",R5295&lt;=10,"High")</f>
        <v>High</v>
      </c>
      <c r="T5295" t="str" cm="1">
        <f t="array" ref="T5295">_xlfn.IFS(M5295&lt;=20,"Low",M5295&lt;=50,"Medium",M5295&lt;=90,"High")</f>
        <v>Medium</v>
      </c>
      <c r="U5295" s="33">
        <f>Datos_Limpios[[#This Row],[Number of Complaints or Support]]/Datos_Limpios[[#This Row],[Account Length (in months)]]</f>
        <v>8</v>
      </c>
      <c r="V5295" t="str" cm="1">
        <f t="array" ref="V5295">_xlfn.IFS(H5295&lt;30,"Under 30",H5295&lt;66,"Middle Age",H5295&gt;=66,"Senior")</f>
        <v>Middle Age</v>
      </c>
      <c r="W5295" t="s">
        <v>6823</v>
      </c>
    </row>
    <row r="5296" spans="1:23" x14ac:dyDescent="0.3">
      <c r="A5296" t="s">
        <v>5393</v>
      </c>
      <c r="B5296" t="s">
        <v>23</v>
      </c>
      <c r="C5296">
        <v>4</v>
      </c>
      <c r="D5296">
        <v>4</v>
      </c>
      <c r="E5296" t="s">
        <v>23</v>
      </c>
      <c r="F5296" t="s">
        <v>107</v>
      </c>
      <c r="G5296" t="s">
        <v>19</v>
      </c>
      <c r="H5296">
        <v>48</v>
      </c>
      <c r="I5296" t="s">
        <v>17</v>
      </c>
      <c r="J5296">
        <v>0</v>
      </c>
      <c r="K5296" t="s">
        <v>20</v>
      </c>
      <c r="L5296" t="s">
        <v>6792</v>
      </c>
      <c r="M5296">
        <v>33</v>
      </c>
      <c r="N5296" t="s">
        <v>50</v>
      </c>
      <c r="O5296" t="s">
        <v>105</v>
      </c>
      <c r="P5296" s="32">
        <v>44584</v>
      </c>
      <c r="Q5296" s="1">
        <v>35.387131023702217</v>
      </c>
      <c r="R5296">
        <v>10</v>
      </c>
      <c r="S5296" t="str" cm="1">
        <f t="array" ref="S5296">_xlfn.IFS(R5296=0,"None",R5296&lt;3,"Low",R5296&lt;6,"Medium",R5296&lt;=10,"High")</f>
        <v>High</v>
      </c>
      <c r="T5296" t="str" cm="1">
        <f t="array" ref="T5296">_xlfn.IFS(M5296&lt;=20,"Low",M5296&lt;=50,"Medium",M5296&lt;=90,"High")</f>
        <v>Medium</v>
      </c>
      <c r="U5296" s="33">
        <f>Datos_Limpios[[#This Row],[Number of Complaints or Support]]/Datos_Limpios[[#This Row],[Account Length (in months)]]</f>
        <v>2.5</v>
      </c>
      <c r="V5296" t="str" cm="1">
        <f t="array" ref="V5296">_xlfn.IFS(H5296&lt;30,"Under 30",H5296&lt;66,"Middle Age",H5296&gt;=66,"Senior")</f>
        <v>Middle Age</v>
      </c>
      <c r="W5296" t="s">
        <v>6825</v>
      </c>
    </row>
    <row r="5297" spans="1:23" x14ac:dyDescent="0.3">
      <c r="A5297" t="s">
        <v>5394</v>
      </c>
      <c r="B5297" t="s">
        <v>17</v>
      </c>
      <c r="C5297">
        <v>68</v>
      </c>
      <c r="D5297">
        <v>0</v>
      </c>
      <c r="E5297" t="s">
        <v>23</v>
      </c>
      <c r="F5297" t="s">
        <v>138</v>
      </c>
      <c r="G5297" t="s">
        <v>6790</v>
      </c>
      <c r="H5297">
        <v>37</v>
      </c>
      <c r="I5297" t="s">
        <v>23</v>
      </c>
      <c r="J5297">
        <v>6</v>
      </c>
      <c r="K5297" t="s">
        <v>32</v>
      </c>
      <c r="L5297" t="s">
        <v>6791</v>
      </c>
      <c r="M5297">
        <v>33</v>
      </c>
      <c r="P5297" s="32">
        <v>45265</v>
      </c>
      <c r="Q5297" s="1">
        <v>36.164722739815247</v>
      </c>
      <c r="R5297">
        <v>2</v>
      </c>
      <c r="S5297" t="str" cm="1">
        <f t="array" ref="S5297">_xlfn.IFS(R5297=0,"None",R5297&lt;3,"Low",R5297&lt;6,"Medium",R5297&lt;=10,"High")</f>
        <v>Low</v>
      </c>
      <c r="T5297" t="str" cm="1">
        <f t="array" ref="T5297">_xlfn.IFS(M5297&lt;=20,"Low",M5297&lt;=50,"Medium",M5297&lt;=90,"High")</f>
        <v>Medium</v>
      </c>
      <c r="U5297" s="33">
        <f>Datos_Limpios[[#This Row],[Number of Complaints or Support]]/Datos_Limpios[[#This Row],[Account Length (in months)]]</f>
        <v>2.9411764705882353E-2</v>
      </c>
      <c r="V5297" t="str" cm="1">
        <f t="array" ref="V5297">_xlfn.IFS(H5297&lt;30,"Under 30",H5297&lt;66,"Middle Age",H5297&gt;=66,"Senior")</f>
        <v>Middle Age</v>
      </c>
      <c r="W5297" t="s">
        <v>6824</v>
      </c>
    </row>
    <row r="5298" spans="1:23" x14ac:dyDescent="0.3">
      <c r="A5298" t="s">
        <v>5395</v>
      </c>
      <c r="B5298" t="s">
        <v>17</v>
      </c>
      <c r="C5298">
        <v>72</v>
      </c>
      <c r="D5298">
        <v>0</v>
      </c>
      <c r="E5298" t="s">
        <v>23</v>
      </c>
      <c r="F5298" t="s">
        <v>49</v>
      </c>
      <c r="G5298" t="s">
        <v>6790</v>
      </c>
      <c r="H5298">
        <v>53</v>
      </c>
      <c r="I5298" t="s">
        <v>17</v>
      </c>
      <c r="J5298">
        <v>0</v>
      </c>
      <c r="K5298" t="s">
        <v>32</v>
      </c>
      <c r="L5298" t="s">
        <v>6792</v>
      </c>
      <c r="M5298">
        <v>31</v>
      </c>
      <c r="P5298" s="32">
        <v>44778</v>
      </c>
      <c r="Q5298" s="1">
        <v>31.529429941702819</v>
      </c>
      <c r="R5298">
        <v>0</v>
      </c>
      <c r="S5298" t="str" cm="1">
        <f t="array" ref="S5298">_xlfn.IFS(R5298=0,"None",R5298&lt;3,"Low",R5298&lt;6,"Medium",R5298&lt;=10,"High")</f>
        <v>None</v>
      </c>
      <c r="T5298" t="str" cm="1">
        <f t="array" ref="T5298">_xlfn.IFS(M5298&lt;=20,"Low",M5298&lt;=50,"Medium",M5298&lt;=90,"High")</f>
        <v>Medium</v>
      </c>
      <c r="U5298" s="33">
        <f>Datos_Limpios[[#This Row],[Number of Complaints or Support]]/Datos_Limpios[[#This Row],[Account Length (in months)]]</f>
        <v>0</v>
      </c>
      <c r="V5298" t="str" cm="1">
        <f t="array" ref="V5298">_xlfn.IFS(H5298&lt;30,"Under 30",H5298&lt;66,"Middle Age",H5298&gt;=66,"Senior")</f>
        <v>Middle Age</v>
      </c>
      <c r="W5298" t="s">
        <v>6825</v>
      </c>
    </row>
    <row r="5299" spans="1:23" x14ac:dyDescent="0.3">
      <c r="A5299" t="s">
        <v>5396</v>
      </c>
      <c r="B5299" t="s">
        <v>17</v>
      </c>
      <c r="C5299">
        <v>55</v>
      </c>
      <c r="D5299">
        <v>3</v>
      </c>
      <c r="E5299" t="s">
        <v>23</v>
      </c>
      <c r="F5299" t="s">
        <v>138</v>
      </c>
      <c r="G5299" t="s">
        <v>19</v>
      </c>
      <c r="H5299">
        <v>85</v>
      </c>
      <c r="I5299" t="s">
        <v>17</v>
      </c>
      <c r="J5299">
        <v>0</v>
      </c>
      <c r="K5299" t="s">
        <v>32</v>
      </c>
      <c r="L5299" t="s">
        <v>6792</v>
      </c>
      <c r="M5299">
        <v>39</v>
      </c>
      <c r="P5299" s="32">
        <v>45056</v>
      </c>
      <c r="Q5299" s="1">
        <v>38.259667343260517</v>
      </c>
      <c r="R5299">
        <v>1</v>
      </c>
      <c r="S5299" t="str" cm="1">
        <f t="array" ref="S5299">_xlfn.IFS(R5299=0,"None",R5299&lt;3,"Low",R5299&lt;6,"Medium",R5299&lt;=10,"High")</f>
        <v>Low</v>
      </c>
      <c r="T5299" t="str" cm="1">
        <f t="array" ref="T5299">_xlfn.IFS(M5299&lt;=20,"Low",M5299&lt;=50,"Medium",M5299&lt;=90,"High")</f>
        <v>Medium</v>
      </c>
      <c r="U5299" s="33">
        <f>Datos_Limpios[[#This Row],[Number of Complaints or Support]]/Datos_Limpios[[#This Row],[Account Length (in months)]]</f>
        <v>1.8181818181818181E-2</v>
      </c>
      <c r="V5299" t="str" cm="1">
        <f t="array" ref="V5299">_xlfn.IFS(H5299&lt;30,"Under 30",H5299&lt;66,"Middle Age",H5299&gt;=66,"Senior")</f>
        <v>Senior</v>
      </c>
      <c r="W5299" t="s">
        <v>6824</v>
      </c>
    </row>
    <row r="5300" spans="1:23" x14ac:dyDescent="0.3">
      <c r="A5300" t="s">
        <v>5397</v>
      </c>
      <c r="B5300" t="s">
        <v>17</v>
      </c>
      <c r="C5300">
        <v>36</v>
      </c>
      <c r="D5300">
        <v>0</v>
      </c>
      <c r="E5300" t="s">
        <v>23</v>
      </c>
      <c r="F5300" t="s">
        <v>42</v>
      </c>
      <c r="G5300" t="s">
        <v>6790</v>
      </c>
      <c r="H5300">
        <v>58</v>
      </c>
      <c r="I5300" t="s">
        <v>17</v>
      </c>
      <c r="J5300">
        <v>0</v>
      </c>
      <c r="K5300" t="s">
        <v>32</v>
      </c>
      <c r="L5300" t="s">
        <v>6791</v>
      </c>
      <c r="M5300">
        <v>24</v>
      </c>
      <c r="P5300" s="32">
        <v>44902</v>
      </c>
      <c r="Q5300" s="1">
        <v>24.255381927081029</v>
      </c>
      <c r="R5300">
        <v>6</v>
      </c>
      <c r="S5300" t="str" cm="1">
        <f t="array" ref="S5300">_xlfn.IFS(R5300=0,"None",R5300&lt;3,"Low",R5300&lt;6,"Medium",R5300&lt;=10,"High")</f>
        <v>High</v>
      </c>
      <c r="T5300" t="str" cm="1">
        <f t="array" ref="T5300">_xlfn.IFS(M5300&lt;=20,"Low",M5300&lt;=50,"Medium",M5300&lt;=90,"High")</f>
        <v>Medium</v>
      </c>
      <c r="U5300" s="33">
        <f>Datos_Limpios[[#This Row],[Number of Complaints or Support]]/Datos_Limpios[[#This Row],[Account Length (in months)]]</f>
        <v>0.16666666666666666</v>
      </c>
      <c r="V5300" t="str" cm="1">
        <f t="array" ref="V5300">_xlfn.IFS(H5300&lt;30,"Under 30",H5300&lt;66,"Middle Age",H5300&gt;=66,"Senior")</f>
        <v>Middle Age</v>
      </c>
      <c r="W5300" t="s">
        <v>6823</v>
      </c>
    </row>
    <row r="5301" spans="1:23" x14ac:dyDescent="0.3">
      <c r="A5301" t="s">
        <v>5398</v>
      </c>
      <c r="B5301" t="s">
        <v>17</v>
      </c>
      <c r="C5301">
        <v>5</v>
      </c>
      <c r="D5301">
        <v>0</v>
      </c>
      <c r="E5301" t="s">
        <v>23</v>
      </c>
      <c r="F5301" t="s">
        <v>128</v>
      </c>
      <c r="G5301" t="s">
        <v>6790</v>
      </c>
      <c r="H5301">
        <v>47</v>
      </c>
      <c r="I5301" t="s">
        <v>23</v>
      </c>
      <c r="J5301">
        <v>2</v>
      </c>
      <c r="K5301" t="s">
        <v>20</v>
      </c>
      <c r="L5301" t="s">
        <v>6792</v>
      </c>
      <c r="M5301">
        <v>24</v>
      </c>
      <c r="P5301" s="32">
        <v>44033</v>
      </c>
      <c r="Q5301" s="1">
        <v>26.825187781230181</v>
      </c>
      <c r="R5301">
        <v>6</v>
      </c>
      <c r="S5301" t="str" cm="1">
        <f t="array" ref="S5301">_xlfn.IFS(R5301=0,"None",R5301&lt;3,"Low",R5301&lt;6,"Medium",R5301&lt;=10,"High")</f>
        <v>High</v>
      </c>
      <c r="T5301" t="str" cm="1">
        <f t="array" ref="T5301">_xlfn.IFS(M5301&lt;=20,"Low",M5301&lt;=50,"Medium",M5301&lt;=90,"High")</f>
        <v>Medium</v>
      </c>
      <c r="U5301" s="33">
        <f>Datos_Limpios[[#This Row],[Number of Complaints or Support]]/Datos_Limpios[[#This Row],[Account Length (in months)]]</f>
        <v>1.2</v>
      </c>
      <c r="V5301" t="str" cm="1">
        <f t="array" ref="V5301">_xlfn.IFS(H5301&lt;30,"Under 30",H5301&lt;66,"Middle Age",H5301&gt;=66,"Senior")</f>
        <v>Middle Age</v>
      </c>
      <c r="W5301" t="s">
        <v>6826</v>
      </c>
    </row>
    <row r="5302" spans="1:23" x14ac:dyDescent="0.3">
      <c r="A5302" t="s">
        <v>5399</v>
      </c>
      <c r="B5302" t="s">
        <v>17</v>
      </c>
      <c r="C5302">
        <v>73</v>
      </c>
      <c r="D5302">
        <v>1</v>
      </c>
      <c r="E5302" t="s">
        <v>23</v>
      </c>
      <c r="F5302" t="s">
        <v>49</v>
      </c>
      <c r="G5302" t="s">
        <v>19</v>
      </c>
      <c r="H5302">
        <v>59</v>
      </c>
      <c r="I5302" t="s">
        <v>23</v>
      </c>
      <c r="J5302">
        <v>2</v>
      </c>
      <c r="K5302" t="s">
        <v>32</v>
      </c>
      <c r="L5302" t="s">
        <v>6792</v>
      </c>
      <c r="M5302">
        <v>33</v>
      </c>
      <c r="P5302" s="32">
        <v>44559</v>
      </c>
      <c r="Q5302" s="1">
        <v>35.113050294227698</v>
      </c>
      <c r="R5302">
        <v>1</v>
      </c>
      <c r="S5302" t="str" cm="1">
        <f t="array" ref="S5302">_xlfn.IFS(R5302=0,"None",R5302&lt;3,"Low",R5302&lt;6,"Medium",R5302&lt;=10,"High")</f>
        <v>Low</v>
      </c>
      <c r="T5302" t="str" cm="1">
        <f t="array" ref="T5302">_xlfn.IFS(M5302&lt;=20,"Low",M5302&lt;=50,"Medium",M5302&lt;=90,"High")</f>
        <v>Medium</v>
      </c>
      <c r="U5302" s="33">
        <f>Datos_Limpios[[#This Row],[Number of Complaints or Support]]/Datos_Limpios[[#This Row],[Account Length (in months)]]</f>
        <v>1.3698630136986301E-2</v>
      </c>
      <c r="V5302" t="str" cm="1">
        <f t="array" ref="V5302">_xlfn.IFS(H5302&lt;30,"Under 30",H5302&lt;66,"Middle Age",H5302&gt;=66,"Senior")</f>
        <v>Middle Age</v>
      </c>
      <c r="W5302" t="s">
        <v>6825</v>
      </c>
    </row>
    <row r="5303" spans="1:23" x14ac:dyDescent="0.3">
      <c r="A5303" t="s">
        <v>5400</v>
      </c>
      <c r="B5303" t="s">
        <v>23</v>
      </c>
      <c r="C5303">
        <v>11</v>
      </c>
      <c r="D5303">
        <v>0</v>
      </c>
      <c r="E5303" t="s">
        <v>23</v>
      </c>
      <c r="F5303" t="s">
        <v>128</v>
      </c>
      <c r="G5303" t="s">
        <v>19</v>
      </c>
      <c r="H5303">
        <v>45</v>
      </c>
      <c r="I5303" t="s">
        <v>17</v>
      </c>
      <c r="J5303">
        <v>0</v>
      </c>
      <c r="K5303" t="s">
        <v>20</v>
      </c>
      <c r="L5303" t="s">
        <v>6792</v>
      </c>
      <c r="M5303">
        <v>31</v>
      </c>
      <c r="N5303" t="s">
        <v>27</v>
      </c>
      <c r="O5303" t="s">
        <v>108</v>
      </c>
      <c r="P5303" s="32">
        <v>44785</v>
      </c>
      <c r="Q5303" s="1">
        <v>36.537996398957283</v>
      </c>
      <c r="R5303">
        <v>4</v>
      </c>
      <c r="S5303" t="str" cm="1">
        <f t="array" ref="S5303">_xlfn.IFS(R5303=0,"None",R5303&lt;3,"Low",R5303&lt;6,"Medium",R5303&lt;=10,"High")</f>
        <v>Medium</v>
      </c>
      <c r="T5303" t="str" cm="1">
        <f t="array" ref="T5303">_xlfn.IFS(M5303&lt;=20,"Low",M5303&lt;=50,"Medium",M5303&lt;=90,"High")</f>
        <v>Medium</v>
      </c>
      <c r="U5303" s="33">
        <f>Datos_Limpios[[#This Row],[Number of Complaints or Support]]/Datos_Limpios[[#This Row],[Account Length (in months)]]</f>
        <v>0.36363636363636365</v>
      </c>
      <c r="V5303" t="str" cm="1">
        <f t="array" ref="V5303">_xlfn.IFS(H5303&lt;30,"Under 30",H5303&lt;66,"Middle Age",H5303&gt;=66,"Senior")</f>
        <v>Middle Age</v>
      </c>
      <c r="W5303" t="s">
        <v>6826</v>
      </c>
    </row>
    <row r="5304" spans="1:23" x14ac:dyDescent="0.3">
      <c r="A5304" t="s">
        <v>5401</v>
      </c>
      <c r="B5304" t="s">
        <v>17</v>
      </c>
      <c r="C5304">
        <v>10</v>
      </c>
      <c r="D5304">
        <v>0</v>
      </c>
      <c r="E5304" t="s">
        <v>17</v>
      </c>
      <c r="F5304" t="s">
        <v>121</v>
      </c>
      <c r="G5304" t="s">
        <v>6790</v>
      </c>
      <c r="H5304">
        <v>54</v>
      </c>
      <c r="I5304" t="s">
        <v>23</v>
      </c>
      <c r="J5304">
        <v>2</v>
      </c>
      <c r="K5304" t="s">
        <v>32</v>
      </c>
      <c r="L5304" t="s">
        <v>6791</v>
      </c>
      <c r="M5304">
        <v>9</v>
      </c>
      <c r="P5304" s="32">
        <v>45160</v>
      </c>
      <c r="Q5304" s="1">
        <v>9.2025140321971719</v>
      </c>
      <c r="R5304">
        <v>6</v>
      </c>
      <c r="S5304" t="str" cm="1">
        <f t="array" ref="S5304">_xlfn.IFS(R5304=0,"None",R5304&lt;3,"Low",R5304&lt;6,"Medium",R5304&lt;=10,"High")</f>
        <v>High</v>
      </c>
      <c r="T5304" t="str" cm="1">
        <f t="array" ref="T5304">_xlfn.IFS(M5304&lt;=20,"Low",M5304&lt;=50,"Medium",M5304&lt;=90,"High")</f>
        <v>Low</v>
      </c>
      <c r="U5304" s="33">
        <f>Datos_Limpios[[#This Row],[Number of Complaints or Support]]/Datos_Limpios[[#This Row],[Account Length (in months)]]</f>
        <v>0.6</v>
      </c>
      <c r="V5304" t="str" cm="1">
        <f t="array" ref="V5304">_xlfn.IFS(H5304&lt;30,"Under 30",H5304&lt;66,"Middle Age",H5304&gt;=66,"Senior")</f>
        <v>Middle Age</v>
      </c>
      <c r="W5304" t="s">
        <v>6826</v>
      </c>
    </row>
    <row r="5305" spans="1:23" x14ac:dyDescent="0.3">
      <c r="A5305" t="s">
        <v>5402</v>
      </c>
      <c r="B5305" t="s">
        <v>17</v>
      </c>
      <c r="C5305">
        <v>50</v>
      </c>
      <c r="D5305">
        <v>0</v>
      </c>
      <c r="E5305" t="s">
        <v>23</v>
      </c>
      <c r="F5305" t="s">
        <v>44</v>
      </c>
      <c r="G5305" t="s">
        <v>6790</v>
      </c>
      <c r="H5305">
        <v>29</v>
      </c>
      <c r="I5305" t="s">
        <v>17</v>
      </c>
      <c r="J5305">
        <v>0</v>
      </c>
      <c r="K5305" t="s">
        <v>24</v>
      </c>
      <c r="L5305" t="s">
        <v>6792</v>
      </c>
      <c r="M5305">
        <v>59</v>
      </c>
      <c r="P5305" s="32">
        <v>45170</v>
      </c>
      <c r="Q5305" s="1">
        <v>68.561965240225035</v>
      </c>
      <c r="R5305">
        <v>9</v>
      </c>
      <c r="S5305" t="str" cm="1">
        <f t="array" ref="S5305">_xlfn.IFS(R5305=0,"None",R5305&lt;3,"Low",R5305&lt;6,"Medium",R5305&lt;=10,"High")</f>
        <v>High</v>
      </c>
      <c r="T5305" t="str" cm="1">
        <f t="array" ref="T5305">_xlfn.IFS(M5305&lt;=20,"Low",M5305&lt;=50,"Medium",M5305&lt;=90,"High")</f>
        <v>High</v>
      </c>
      <c r="U5305" s="33">
        <f>Datos_Limpios[[#This Row],[Number of Complaints or Support]]/Datos_Limpios[[#This Row],[Account Length (in months)]]</f>
        <v>0.18</v>
      </c>
      <c r="V5305" t="str" cm="1">
        <f t="array" ref="V5305">_xlfn.IFS(H5305&lt;30,"Under 30",H5305&lt;66,"Middle Age",H5305&gt;=66,"Senior")</f>
        <v>Under 30</v>
      </c>
      <c r="W5305" t="s">
        <v>6824</v>
      </c>
    </row>
    <row r="5306" spans="1:23" x14ac:dyDescent="0.3">
      <c r="A5306" t="s">
        <v>5403</v>
      </c>
      <c r="B5306" t="s">
        <v>17</v>
      </c>
      <c r="C5306">
        <v>74</v>
      </c>
      <c r="D5306">
        <v>0</v>
      </c>
      <c r="E5306" t="s">
        <v>23</v>
      </c>
      <c r="F5306" t="s">
        <v>123</v>
      </c>
      <c r="G5306" t="s">
        <v>6790</v>
      </c>
      <c r="H5306">
        <v>25</v>
      </c>
      <c r="I5306" t="s">
        <v>17</v>
      </c>
      <c r="J5306">
        <v>0</v>
      </c>
      <c r="K5306" t="s">
        <v>32</v>
      </c>
      <c r="L5306" t="s">
        <v>6792</v>
      </c>
      <c r="M5306">
        <v>32</v>
      </c>
      <c r="P5306" s="32">
        <v>45180</v>
      </c>
      <c r="Q5306" s="1">
        <v>30.380021008548368</v>
      </c>
      <c r="R5306">
        <v>0</v>
      </c>
      <c r="S5306" t="str" cm="1">
        <f t="array" ref="S5306">_xlfn.IFS(R5306=0,"None",R5306&lt;3,"Low",R5306&lt;6,"Medium",R5306&lt;=10,"High")</f>
        <v>None</v>
      </c>
      <c r="T5306" t="str" cm="1">
        <f t="array" ref="T5306">_xlfn.IFS(M5306&lt;=20,"Low",M5306&lt;=50,"Medium",M5306&lt;=90,"High")</f>
        <v>Medium</v>
      </c>
      <c r="U5306" s="33">
        <f>Datos_Limpios[[#This Row],[Number of Complaints or Support]]/Datos_Limpios[[#This Row],[Account Length (in months)]]</f>
        <v>0</v>
      </c>
      <c r="V5306" t="str" cm="1">
        <f t="array" ref="V5306">_xlfn.IFS(H5306&lt;30,"Under 30",H5306&lt;66,"Middle Age",H5306&gt;=66,"Senior")</f>
        <v>Under 30</v>
      </c>
      <c r="W5306" t="s">
        <v>6824</v>
      </c>
    </row>
    <row r="5307" spans="1:23" x14ac:dyDescent="0.3">
      <c r="A5307" t="s">
        <v>5404</v>
      </c>
      <c r="B5307" t="s">
        <v>17</v>
      </c>
      <c r="C5307">
        <v>31</v>
      </c>
      <c r="D5307">
        <v>0</v>
      </c>
      <c r="E5307" t="s">
        <v>23</v>
      </c>
      <c r="F5307" t="s">
        <v>22</v>
      </c>
      <c r="G5307" t="s">
        <v>6790</v>
      </c>
      <c r="H5307">
        <v>29</v>
      </c>
      <c r="I5307" t="s">
        <v>23</v>
      </c>
      <c r="J5307">
        <v>2</v>
      </c>
      <c r="K5307" t="s">
        <v>24</v>
      </c>
      <c r="L5307" t="s">
        <v>6792</v>
      </c>
      <c r="M5307">
        <v>40</v>
      </c>
      <c r="P5307" s="32">
        <v>44439</v>
      </c>
      <c r="Q5307" s="1">
        <v>35.554252262702953</v>
      </c>
      <c r="R5307">
        <v>6</v>
      </c>
      <c r="S5307" t="str" cm="1">
        <f t="array" ref="S5307">_xlfn.IFS(R5307=0,"None",R5307&lt;3,"Low",R5307&lt;6,"Medium",R5307&lt;=10,"High")</f>
        <v>High</v>
      </c>
      <c r="T5307" t="str" cm="1">
        <f t="array" ref="T5307">_xlfn.IFS(M5307&lt;=20,"Low",M5307&lt;=50,"Medium",M5307&lt;=90,"High")</f>
        <v>Medium</v>
      </c>
      <c r="U5307" s="33">
        <f>Datos_Limpios[[#This Row],[Number of Complaints or Support]]/Datos_Limpios[[#This Row],[Account Length (in months)]]</f>
        <v>0.19354838709677419</v>
      </c>
      <c r="V5307" t="str" cm="1">
        <f t="array" ref="V5307">_xlfn.IFS(H5307&lt;30,"Under 30",H5307&lt;66,"Middle Age",H5307&gt;=66,"Senior")</f>
        <v>Under 30</v>
      </c>
      <c r="W5307" t="s">
        <v>6823</v>
      </c>
    </row>
    <row r="5308" spans="1:23" x14ac:dyDescent="0.3">
      <c r="A5308" t="s">
        <v>5405</v>
      </c>
      <c r="B5308" t="s">
        <v>17</v>
      </c>
      <c r="C5308">
        <v>14</v>
      </c>
      <c r="D5308">
        <v>0</v>
      </c>
      <c r="E5308" t="s">
        <v>17</v>
      </c>
      <c r="F5308" t="s">
        <v>52</v>
      </c>
      <c r="G5308" t="s">
        <v>19</v>
      </c>
      <c r="H5308">
        <v>39</v>
      </c>
      <c r="I5308" t="s">
        <v>17</v>
      </c>
      <c r="J5308">
        <v>0</v>
      </c>
      <c r="K5308" t="s">
        <v>24</v>
      </c>
      <c r="L5308" t="s">
        <v>6791</v>
      </c>
      <c r="M5308">
        <v>11</v>
      </c>
      <c r="P5308" s="32">
        <v>44360</v>
      </c>
      <c r="Q5308" s="1">
        <v>12.973326287851499</v>
      </c>
      <c r="R5308">
        <v>0</v>
      </c>
      <c r="S5308" t="str" cm="1">
        <f t="array" ref="S5308">_xlfn.IFS(R5308=0,"None",R5308&lt;3,"Low",R5308&lt;6,"Medium",R5308&lt;=10,"High")</f>
        <v>None</v>
      </c>
      <c r="T5308" t="str" cm="1">
        <f t="array" ref="T5308">_xlfn.IFS(M5308&lt;=20,"Low",M5308&lt;=50,"Medium",M5308&lt;=90,"High")</f>
        <v>Low</v>
      </c>
      <c r="U5308" s="33">
        <f>Datos_Limpios[[#This Row],[Number of Complaints or Support]]/Datos_Limpios[[#This Row],[Account Length (in months)]]</f>
        <v>0</v>
      </c>
      <c r="V5308" t="str" cm="1">
        <f t="array" ref="V5308">_xlfn.IFS(H5308&lt;30,"Under 30",H5308&lt;66,"Middle Age",H5308&gt;=66,"Senior")</f>
        <v>Middle Age</v>
      </c>
      <c r="W5308" t="s">
        <v>6824</v>
      </c>
    </row>
    <row r="5309" spans="1:23" x14ac:dyDescent="0.3">
      <c r="A5309" t="s">
        <v>5406</v>
      </c>
      <c r="B5309" t="s">
        <v>17</v>
      </c>
      <c r="C5309">
        <v>61</v>
      </c>
      <c r="D5309">
        <v>0</v>
      </c>
      <c r="E5309" t="s">
        <v>23</v>
      </c>
      <c r="F5309" t="s">
        <v>22</v>
      </c>
      <c r="G5309" t="s">
        <v>19</v>
      </c>
      <c r="H5309">
        <v>71</v>
      </c>
      <c r="I5309" t="s">
        <v>23</v>
      </c>
      <c r="J5309">
        <v>4</v>
      </c>
      <c r="K5309" t="s">
        <v>24</v>
      </c>
      <c r="L5309" t="s">
        <v>6792</v>
      </c>
      <c r="M5309">
        <v>32</v>
      </c>
      <c r="P5309" s="32">
        <v>44353</v>
      </c>
      <c r="Q5309" s="1">
        <v>32.638741764115963</v>
      </c>
      <c r="R5309">
        <v>0</v>
      </c>
      <c r="S5309" t="str" cm="1">
        <f t="array" ref="S5309">_xlfn.IFS(R5309=0,"None",R5309&lt;3,"Low",R5309&lt;6,"Medium",R5309&lt;=10,"High")</f>
        <v>None</v>
      </c>
      <c r="T5309" t="str" cm="1">
        <f t="array" ref="T5309">_xlfn.IFS(M5309&lt;=20,"Low",M5309&lt;=50,"Medium",M5309&lt;=90,"High")</f>
        <v>Medium</v>
      </c>
      <c r="U5309" s="33">
        <f>Datos_Limpios[[#This Row],[Number of Complaints or Support]]/Datos_Limpios[[#This Row],[Account Length (in months)]]</f>
        <v>0</v>
      </c>
      <c r="V5309" t="str" cm="1">
        <f t="array" ref="V5309">_xlfn.IFS(H5309&lt;30,"Under 30",H5309&lt;66,"Middle Age",H5309&gt;=66,"Senior")</f>
        <v>Senior</v>
      </c>
      <c r="W5309" t="s">
        <v>6823</v>
      </c>
    </row>
    <row r="5310" spans="1:23" x14ac:dyDescent="0.3">
      <c r="A5310" t="s">
        <v>5407</v>
      </c>
      <c r="B5310" t="s">
        <v>17</v>
      </c>
      <c r="C5310">
        <v>46</v>
      </c>
      <c r="D5310">
        <v>0</v>
      </c>
      <c r="E5310" t="s">
        <v>23</v>
      </c>
      <c r="F5310" t="s">
        <v>140</v>
      </c>
      <c r="G5310" t="s">
        <v>19</v>
      </c>
      <c r="H5310">
        <v>64</v>
      </c>
      <c r="I5310" t="s">
        <v>17</v>
      </c>
      <c r="J5310">
        <v>0</v>
      </c>
      <c r="K5310" t="s">
        <v>32</v>
      </c>
      <c r="L5310" t="s">
        <v>6791</v>
      </c>
      <c r="M5310">
        <v>46</v>
      </c>
      <c r="P5310" s="32">
        <v>44997</v>
      </c>
      <c r="Q5310" s="1">
        <v>46.097580583822449</v>
      </c>
      <c r="R5310">
        <v>9</v>
      </c>
      <c r="S5310" t="str" cm="1">
        <f t="array" ref="S5310">_xlfn.IFS(R5310=0,"None",R5310&lt;3,"Low",R5310&lt;6,"Medium",R5310&lt;=10,"High")</f>
        <v>High</v>
      </c>
      <c r="T5310" t="str" cm="1">
        <f t="array" ref="T5310">_xlfn.IFS(M5310&lt;=20,"Low",M5310&lt;=50,"Medium",M5310&lt;=90,"High")</f>
        <v>Medium</v>
      </c>
      <c r="U5310" s="33">
        <f>Datos_Limpios[[#This Row],[Number of Complaints or Support]]/Datos_Limpios[[#This Row],[Account Length (in months)]]</f>
        <v>0.19565217391304349</v>
      </c>
      <c r="V5310" t="str" cm="1">
        <f t="array" ref="V5310">_xlfn.IFS(H5310&lt;30,"Under 30",H5310&lt;66,"Middle Age",H5310&gt;=66,"Senior")</f>
        <v>Middle Age</v>
      </c>
      <c r="W5310" t="s">
        <v>6826</v>
      </c>
    </row>
    <row r="5311" spans="1:23" x14ac:dyDescent="0.3">
      <c r="A5311" t="s">
        <v>5408</v>
      </c>
      <c r="B5311" t="s">
        <v>23</v>
      </c>
      <c r="C5311">
        <v>5</v>
      </c>
      <c r="D5311">
        <v>4</v>
      </c>
      <c r="E5311" t="s">
        <v>23</v>
      </c>
      <c r="F5311" t="s">
        <v>82</v>
      </c>
      <c r="G5311" t="s">
        <v>19</v>
      </c>
      <c r="H5311">
        <v>77</v>
      </c>
      <c r="I5311" t="s">
        <v>17</v>
      </c>
      <c r="J5311">
        <v>0</v>
      </c>
      <c r="K5311" t="s">
        <v>20</v>
      </c>
      <c r="L5311" t="s">
        <v>6792</v>
      </c>
      <c r="M5311">
        <v>44</v>
      </c>
      <c r="N5311" t="s">
        <v>50</v>
      </c>
      <c r="O5311" t="s">
        <v>105</v>
      </c>
      <c r="P5311" s="32">
        <v>45037</v>
      </c>
      <c r="Q5311" s="1">
        <v>47.069166247943201</v>
      </c>
      <c r="R5311">
        <v>3</v>
      </c>
      <c r="S5311" t="str" cm="1">
        <f t="array" ref="S5311">_xlfn.IFS(R5311=0,"None",R5311&lt;3,"Low",R5311&lt;6,"Medium",R5311&lt;=10,"High")</f>
        <v>Medium</v>
      </c>
      <c r="T5311" t="str" cm="1">
        <f t="array" ref="T5311">_xlfn.IFS(M5311&lt;=20,"Low",M5311&lt;=50,"Medium",M5311&lt;=90,"High")</f>
        <v>Medium</v>
      </c>
      <c r="U5311" s="33">
        <f>Datos_Limpios[[#This Row],[Number of Complaints or Support]]/Datos_Limpios[[#This Row],[Account Length (in months)]]</f>
        <v>0.6</v>
      </c>
      <c r="V5311" t="str" cm="1">
        <f t="array" ref="V5311">_xlfn.IFS(H5311&lt;30,"Under 30",H5311&lt;66,"Middle Age",H5311&gt;=66,"Senior")</f>
        <v>Senior</v>
      </c>
      <c r="W5311" t="s">
        <v>6823</v>
      </c>
    </row>
    <row r="5312" spans="1:23" x14ac:dyDescent="0.3">
      <c r="A5312" t="s">
        <v>5409</v>
      </c>
      <c r="B5312" t="s">
        <v>17</v>
      </c>
      <c r="C5312">
        <v>71</v>
      </c>
      <c r="D5312">
        <v>0</v>
      </c>
      <c r="E5312" t="s">
        <v>23</v>
      </c>
      <c r="F5312" t="s">
        <v>69</v>
      </c>
      <c r="G5312" t="s">
        <v>19</v>
      </c>
      <c r="H5312">
        <v>54</v>
      </c>
      <c r="I5312" t="s">
        <v>17</v>
      </c>
      <c r="J5312">
        <v>0</v>
      </c>
      <c r="K5312" t="s">
        <v>32</v>
      </c>
      <c r="L5312" t="s">
        <v>6791</v>
      </c>
      <c r="M5312">
        <v>68</v>
      </c>
      <c r="P5312" s="32">
        <v>44944</v>
      </c>
      <c r="Q5312" s="1">
        <v>80.694007470529073</v>
      </c>
      <c r="R5312">
        <v>2</v>
      </c>
      <c r="S5312" t="str" cm="1">
        <f t="array" ref="S5312">_xlfn.IFS(R5312=0,"None",R5312&lt;3,"Low",R5312&lt;6,"Medium",R5312&lt;=10,"High")</f>
        <v>Low</v>
      </c>
      <c r="T5312" t="str" cm="1">
        <f t="array" ref="T5312">_xlfn.IFS(M5312&lt;=20,"Low",M5312&lt;=50,"Medium",M5312&lt;=90,"High")</f>
        <v>High</v>
      </c>
      <c r="U5312" s="33">
        <f>Datos_Limpios[[#This Row],[Number of Complaints or Support]]/Datos_Limpios[[#This Row],[Account Length (in months)]]</f>
        <v>2.8169014084507043E-2</v>
      </c>
      <c r="V5312" t="str" cm="1">
        <f t="array" ref="V5312">_xlfn.IFS(H5312&lt;30,"Under 30",H5312&lt;66,"Middle Age",H5312&gt;=66,"Senior")</f>
        <v>Middle Age</v>
      </c>
      <c r="W5312" t="s">
        <v>6825</v>
      </c>
    </row>
    <row r="5313" spans="1:23" x14ac:dyDescent="0.3">
      <c r="A5313" t="s">
        <v>5410</v>
      </c>
      <c r="B5313" t="s">
        <v>23</v>
      </c>
      <c r="C5313">
        <v>1</v>
      </c>
      <c r="D5313">
        <v>5</v>
      </c>
      <c r="E5313" t="s">
        <v>23</v>
      </c>
      <c r="F5313" t="s">
        <v>34</v>
      </c>
      <c r="G5313" t="s">
        <v>6790</v>
      </c>
      <c r="H5313">
        <v>24</v>
      </c>
      <c r="I5313" t="s">
        <v>23</v>
      </c>
      <c r="J5313">
        <v>3</v>
      </c>
      <c r="K5313" t="s">
        <v>20</v>
      </c>
      <c r="L5313" t="s">
        <v>6792</v>
      </c>
      <c r="M5313">
        <v>20</v>
      </c>
      <c r="N5313" t="s">
        <v>27</v>
      </c>
      <c r="O5313" t="s">
        <v>164</v>
      </c>
      <c r="P5313" s="32">
        <v>44757</v>
      </c>
      <c r="Q5313" s="1">
        <v>21.250128656062621</v>
      </c>
      <c r="R5313">
        <v>1</v>
      </c>
      <c r="S5313" t="str" cm="1">
        <f t="array" ref="S5313">_xlfn.IFS(R5313=0,"None",R5313&lt;3,"Low",R5313&lt;6,"Medium",R5313&lt;=10,"High")</f>
        <v>Low</v>
      </c>
      <c r="T5313" t="str" cm="1">
        <f t="array" ref="T5313">_xlfn.IFS(M5313&lt;=20,"Low",M5313&lt;=50,"Medium",M5313&lt;=90,"High")</f>
        <v>Low</v>
      </c>
      <c r="U5313" s="33">
        <f>Datos_Limpios[[#This Row],[Number of Complaints or Support]]/Datos_Limpios[[#This Row],[Account Length (in months)]]</f>
        <v>1</v>
      </c>
      <c r="V5313" t="str" cm="1">
        <f t="array" ref="V5313">_xlfn.IFS(H5313&lt;30,"Under 30",H5313&lt;66,"Middle Age",H5313&gt;=66,"Senior")</f>
        <v>Under 30</v>
      </c>
      <c r="W5313" t="s">
        <v>6823</v>
      </c>
    </row>
    <row r="5314" spans="1:23" x14ac:dyDescent="0.3">
      <c r="A5314" t="s">
        <v>5411</v>
      </c>
      <c r="B5314" t="s">
        <v>17</v>
      </c>
      <c r="C5314">
        <v>66</v>
      </c>
      <c r="D5314">
        <v>0</v>
      </c>
      <c r="E5314" t="s">
        <v>23</v>
      </c>
      <c r="F5314" t="s">
        <v>79</v>
      </c>
      <c r="G5314" t="s">
        <v>19</v>
      </c>
      <c r="H5314">
        <v>75</v>
      </c>
      <c r="I5314" t="s">
        <v>17</v>
      </c>
      <c r="J5314">
        <v>0</v>
      </c>
      <c r="K5314" t="s">
        <v>24</v>
      </c>
      <c r="L5314" t="s">
        <v>6792</v>
      </c>
      <c r="M5314">
        <v>33</v>
      </c>
      <c r="P5314" s="32">
        <v>43959</v>
      </c>
      <c r="Q5314" s="1">
        <v>38.942743960214017</v>
      </c>
      <c r="R5314">
        <v>2</v>
      </c>
      <c r="S5314" t="str" cm="1">
        <f t="array" ref="S5314">_xlfn.IFS(R5314=0,"None",R5314&lt;3,"Low",R5314&lt;6,"Medium",R5314&lt;=10,"High")</f>
        <v>Low</v>
      </c>
      <c r="T5314" t="str" cm="1">
        <f t="array" ref="T5314">_xlfn.IFS(M5314&lt;=20,"Low",M5314&lt;=50,"Medium",M5314&lt;=90,"High")</f>
        <v>Medium</v>
      </c>
      <c r="U5314" s="33">
        <f>Datos_Limpios[[#This Row],[Number of Complaints or Support]]/Datos_Limpios[[#This Row],[Account Length (in months)]]</f>
        <v>3.0303030303030304E-2</v>
      </c>
      <c r="V5314" t="str" cm="1">
        <f t="array" ref="V5314">_xlfn.IFS(H5314&lt;30,"Under 30",H5314&lt;66,"Middle Age",H5314&gt;=66,"Senior")</f>
        <v>Senior</v>
      </c>
      <c r="W5314" t="s">
        <v>6826</v>
      </c>
    </row>
    <row r="5315" spans="1:23" x14ac:dyDescent="0.3">
      <c r="A5315" t="s">
        <v>5412</v>
      </c>
      <c r="B5315" t="s">
        <v>17</v>
      </c>
      <c r="C5315">
        <v>73</v>
      </c>
      <c r="D5315">
        <v>2</v>
      </c>
      <c r="E5315" t="s">
        <v>17</v>
      </c>
      <c r="F5315" t="s">
        <v>36</v>
      </c>
      <c r="G5315" t="s">
        <v>19</v>
      </c>
      <c r="H5315">
        <v>38</v>
      </c>
      <c r="I5315" t="s">
        <v>17</v>
      </c>
      <c r="J5315">
        <v>0</v>
      </c>
      <c r="K5315" t="s">
        <v>32</v>
      </c>
      <c r="L5315" t="s">
        <v>6791</v>
      </c>
      <c r="M5315">
        <v>9</v>
      </c>
      <c r="P5315" s="32">
        <v>44413</v>
      </c>
      <c r="Q5315" s="1">
        <v>8.5590373794666199</v>
      </c>
      <c r="R5315">
        <v>5</v>
      </c>
      <c r="S5315" t="str" cm="1">
        <f t="array" ref="S5315">_xlfn.IFS(R5315=0,"None",R5315&lt;3,"Low",R5315&lt;6,"Medium",R5315&lt;=10,"High")</f>
        <v>Medium</v>
      </c>
      <c r="T5315" t="str" cm="1">
        <f t="array" ref="T5315">_xlfn.IFS(M5315&lt;=20,"Low",M5315&lt;=50,"Medium",M5315&lt;=90,"High")</f>
        <v>Low</v>
      </c>
      <c r="U5315" s="33">
        <f>Datos_Limpios[[#This Row],[Number of Complaints or Support]]/Datos_Limpios[[#This Row],[Account Length (in months)]]</f>
        <v>6.8493150684931503E-2</v>
      </c>
      <c r="V5315" t="str" cm="1">
        <f t="array" ref="V5315">_xlfn.IFS(H5315&lt;30,"Under 30",H5315&lt;66,"Middle Age",H5315&gt;=66,"Senior")</f>
        <v>Middle Age</v>
      </c>
      <c r="W5315" t="s">
        <v>6824</v>
      </c>
    </row>
    <row r="5316" spans="1:23" x14ac:dyDescent="0.3">
      <c r="A5316" t="s">
        <v>5413</v>
      </c>
      <c r="B5316" t="s">
        <v>17</v>
      </c>
      <c r="C5316">
        <v>18</v>
      </c>
      <c r="D5316">
        <v>0</v>
      </c>
      <c r="E5316" t="s">
        <v>23</v>
      </c>
      <c r="F5316" t="s">
        <v>18</v>
      </c>
      <c r="G5316" t="s">
        <v>19</v>
      </c>
      <c r="H5316">
        <v>76</v>
      </c>
      <c r="I5316" t="s">
        <v>17</v>
      </c>
      <c r="J5316">
        <v>0</v>
      </c>
      <c r="K5316" t="s">
        <v>32</v>
      </c>
      <c r="L5316" t="s">
        <v>6792</v>
      </c>
      <c r="M5316">
        <v>27</v>
      </c>
      <c r="P5316" s="32">
        <v>44751</v>
      </c>
      <c r="Q5316" s="1">
        <v>30.427706093709649</v>
      </c>
      <c r="R5316">
        <v>1</v>
      </c>
      <c r="S5316" t="str" cm="1">
        <f t="array" ref="S5316">_xlfn.IFS(R5316=0,"None",R5316&lt;3,"Low",R5316&lt;6,"Medium",R5316&lt;=10,"High")</f>
        <v>Low</v>
      </c>
      <c r="T5316" t="str" cm="1">
        <f t="array" ref="T5316">_xlfn.IFS(M5316&lt;=20,"Low",M5316&lt;=50,"Medium",M5316&lt;=90,"High")</f>
        <v>Medium</v>
      </c>
      <c r="U5316" s="33">
        <f>Datos_Limpios[[#This Row],[Number of Complaints or Support]]/Datos_Limpios[[#This Row],[Account Length (in months)]]</f>
        <v>5.5555555555555552E-2</v>
      </c>
      <c r="V5316" t="str" cm="1">
        <f t="array" ref="V5316">_xlfn.IFS(H5316&lt;30,"Under 30",H5316&lt;66,"Middle Age",H5316&gt;=66,"Senior")</f>
        <v>Senior</v>
      </c>
      <c r="W5316" t="s">
        <v>6823</v>
      </c>
    </row>
    <row r="5317" spans="1:23" x14ac:dyDescent="0.3">
      <c r="A5317" t="s">
        <v>5414</v>
      </c>
      <c r="B5317" t="s">
        <v>17</v>
      </c>
      <c r="C5317">
        <v>8</v>
      </c>
      <c r="D5317">
        <v>0</v>
      </c>
      <c r="E5317" t="s">
        <v>17</v>
      </c>
      <c r="F5317" t="s">
        <v>49</v>
      </c>
      <c r="G5317" t="s">
        <v>6790</v>
      </c>
      <c r="H5317">
        <v>60</v>
      </c>
      <c r="I5317" t="s">
        <v>17</v>
      </c>
      <c r="J5317">
        <v>0</v>
      </c>
      <c r="K5317" t="s">
        <v>20</v>
      </c>
      <c r="L5317" t="s">
        <v>6792</v>
      </c>
      <c r="M5317">
        <v>38</v>
      </c>
      <c r="P5317" s="32">
        <v>45008</v>
      </c>
      <c r="Q5317" s="1">
        <v>32.30434290519861</v>
      </c>
      <c r="R5317">
        <v>1</v>
      </c>
      <c r="S5317" t="str" cm="1">
        <f t="array" ref="S5317">_xlfn.IFS(R5317=0,"None",R5317&lt;3,"Low",R5317&lt;6,"Medium",R5317&lt;=10,"High")</f>
        <v>Low</v>
      </c>
      <c r="T5317" t="str" cm="1">
        <f t="array" ref="T5317">_xlfn.IFS(M5317&lt;=20,"Low",M5317&lt;=50,"Medium",M5317&lt;=90,"High")</f>
        <v>Medium</v>
      </c>
      <c r="U5317" s="33">
        <f>Datos_Limpios[[#This Row],[Number of Complaints or Support]]/Datos_Limpios[[#This Row],[Account Length (in months)]]</f>
        <v>0.125</v>
      </c>
      <c r="V5317" t="str" cm="1">
        <f t="array" ref="V5317">_xlfn.IFS(H5317&lt;30,"Under 30",H5317&lt;66,"Middle Age",H5317&gt;=66,"Senior")</f>
        <v>Middle Age</v>
      </c>
      <c r="W5317" t="s">
        <v>6825</v>
      </c>
    </row>
    <row r="5318" spans="1:23" x14ac:dyDescent="0.3">
      <c r="A5318" t="s">
        <v>5415</v>
      </c>
      <c r="B5318" t="s">
        <v>17</v>
      </c>
      <c r="C5318">
        <v>67</v>
      </c>
      <c r="D5318">
        <v>0</v>
      </c>
      <c r="E5318" t="s">
        <v>23</v>
      </c>
      <c r="F5318" t="s">
        <v>42</v>
      </c>
      <c r="G5318" t="s">
        <v>19</v>
      </c>
      <c r="H5318">
        <v>78</v>
      </c>
      <c r="I5318" t="s">
        <v>17</v>
      </c>
      <c r="J5318">
        <v>0</v>
      </c>
      <c r="K5318" t="s">
        <v>24</v>
      </c>
      <c r="L5318" t="s">
        <v>6792</v>
      </c>
      <c r="M5318">
        <v>44</v>
      </c>
      <c r="P5318" s="32">
        <v>44227</v>
      </c>
      <c r="Q5318" s="1">
        <v>39.371666745114872</v>
      </c>
      <c r="R5318">
        <v>5</v>
      </c>
      <c r="S5318" t="str" cm="1">
        <f t="array" ref="S5318">_xlfn.IFS(R5318=0,"None",R5318&lt;3,"Low",R5318&lt;6,"Medium",R5318&lt;=10,"High")</f>
        <v>Medium</v>
      </c>
      <c r="T5318" t="str" cm="1">
        <f t="array" ref="T5318">_xlfn.IFS(M5318&lt;=20,"Low",M5318&lt;=50,"Medium",M5318&lt;=90,"High")</f>
        <v>Medium</v>
      </c>
      <c r="U5318" s="33">
        <f>Datos_Limpios[[#This Row],[Number of Complaints or Support]]/Datos_Limpios[[#This Row],[Account Length (in months)]]</f>
        <v>7.4626865671641784E-2</v>
      </c>
      <c r="V5318" t="str" cm="1">
        <f t="array" ref="V5318">_xlfn.IFS(H5318&lt;30,"Under 30",H5318&lt;66,"Middle Age",H5318&gt;=66,"Senior")</f>
        <v>Senior</v>
      </c>
      <c r="W5318" t="s">
        <v>6823</v>
      </c>
    </row>
    <row r="5319" spans="1:23" x14ac:dyDescent="0.3">
      <c r="A5319" t="s">
        <v>5416</v>
      </c>
      <c r="B5319" t="s">
        <v>17</v>
      </c>
      <c r="C5319">
        <v>4</v>
      </c>
      <c r="D5319">
        <v>0</v>
      </c>
      <c r="E5319" t="s">
        <v>23</v>
      </c>
      <c r="F5319" t="s">
        <v>18</v>
      </c>
      <c r="G5319" t="s">
        <v>6790</v>
      </c>
      <c r="H5319">
        <v>74</v>
      </c>
      <c r="I5319" t="s">
        <v>17</v>
      </c>
      <c r="J5319">
        <v>0</v>
      </c>
      <c r="K5319" t="s">
        <v>20</v>
      </c>
      <c r="L5319" t="s">
        <v>6792</v>
      </c>
      <c r="M5319">
        <v>40</v>
      </c>
      <c r="P5319" s="32">
        <v>44123</v>
      </c>
      <c r="Q5319" s="1">
        <v>45.02907153453183</v>
      </c>
      <c r="R5319">
        <v>2</v>
      </c>
      <c r="S5319" t="str" cm="1">
        <f t="array" ref="S5319">_xlfn.IFS(R5319=0,"None",R5319&lt;3,"Low",R5319&lt;6,"Medium",R5319&lt;=10,"High")</f>
        <v>Low</v>
      </c>
      <c r="T5319" t="str" cm="1">
        <f t="array" ref="T5319">_xlfn.IFS(M5319&lt;=20,"Low",M5319&lt;=50,"Medium",M5319&lt;=90,"High")</f>
        <v>Medium</v>
      </c>
      <c r="U5319" s="33">
        <f>Datos_Limpios[[#This Row],[Number of Complaints or Support]]/Datos_Limpios[[#This Row],[Account Length (in months)]]</f>
        <v>0.5</v>
      </c>
      <c r="V5319" t="str" cm="1">
        <f t="array" ref="V5319">_xlfn.IFS(H5319&lt;30,"Under 30",H5319&lt;66,"Middle Age",H5319&gt;=66,"Senior")</f>
        <v>Senior</v>
      </c>
      <c r="W5319" t="s">
        <v>6823</v>
      </c>
    </row>
    <row r="5320" spans="1:23" x14ac:dyDescent="0.3">
      <c r="A5320" t="s">
        <v>5417</v>
      </c>
      <c r="B5320" t="s">
        <v>23</v>
      </c>
      <c r="C5320">
        <v>25</v>
      </c>
      <c r="D5320">
        <v>0</v>
      </c>
      <c r="E5320" t="s">
        <v>23</v>
      </c>
      <c r="F5320" t="s">
        <v>22</v>
      </c>
      <c r="G5320" t="s">
        <v>6790</v>
      </c>
      <c r="H5320">
        <v>68</v>
      </c>
      <c r="I5320" t="s">
        <v>17</v>
      </c>
      <c r="J5320">
        <v>0</v>
      </c>
      <c r="K5320" t="s">
        <v>20</v>
      </c>
      <c r="L5320" t="s">
        <v>6792</v>
      </c>
      <c r="M5320">
        <v>33</v>
      </c>
      <c r="N5320" t="s">
        <v>27</v>
      </c>
      <c r="O5320" t="s">
        <v>108</v>
      </c>
      <c r="P5320" s="32">
        <v>44106</v>
      </c>
      <c r="Q5320" s="1">
        <v>35.849419885183373</v>
      </c>
      <c r="R5320">
        <v>7</v>
      </c>
      <c r="S5320" t="str" cm="1">
        <f t="array" ref="S5320">_xlfn.IFS(R5320=0,"None",R5320&lt;3,"Low",R5320&lt;6,"Medium",R5320&lt;=10,"High")</f>
        <v>High</v>
      </c>
      <c r="T5320" t="str" cm="1">
        <f t="array" ref="T5320">_xlfn.IFS(M5320&lt;=20,"Low",M5320&lt;=50,"Medium",M5320&lt;=90,"High")</f>
        <v>Medium</v>
      </c>
      <c r="U5320" s="33">
        <f>Datos_Limpios[[#This Row],[Number of Complaints or Support]]/Datos_Limpios[[#This Row],[Account Length (in months)]]</f>
        <v>0.28000000000000003</v>
      </c>
      <c r="V5320" t="str" cm="1">
        <f t="array" ref="V5320">_xlfn.IFS(H5320&lt;30,"Under 30",H5320&lt;66,"Middle Age",H5320&gt;=66,"Senior")</f>
        <v>Senior</v>
      </c>
      <c r="W5320" t="s">
        <v>6823</v>
      </c>
    </row>
    <row r="5321" spans="1:23" x14ac:dyDescent="0.3">
      <c r="A5321" t="s">
        <v>5418</v>
      </c>
      <c r="B5321" t="s">
        <v>17</v>
      </c>
      <c r="C5321">
        <v>1</v>
      </c>
      <c r="D5321">
        <v>0</v>
      </c>
      <c r="E5321" t="s">
        <v>23</v>
      </c>
      <c r="F5321" t="s">
        <v>34</v>
      </c>
      <c r="G5321" t="s">
        <v>6790</v>
      </c>
      <c r="H5321">
        <v>26</v>
      </c>
      <c r="I5321" t="s">
        <v>17</v>
      </c>
      <c r="J5321">
        <v>0</v>
      </c>
      <c r="K5321" t="s">
        <v>20</v>
      </c>
      <c r="L5321" t="s">
        <v>6792</v>
      </c>
      <c r="M5321">
        <v>27</v>
      </c>
      <c r="P5321" s="32">
        <v>44909</v>
      </c>
      <c r="Q5321" s="1">
        <v>27.938604792433122</v>
      </c>
      <c r="R5321">
        <v>9</v>
      </c>
      <c r="S5321" t="str" cm="1">
        <f t="array" ref="S5321">_xlfn.IFS(R5321=0,"None",R5321&lt;3,"Low",R5321&lt;6,"Medium",R5321&lt;=10,"High")</f>
        <v>High</v>
      </c>
      <c r="T5321" t="str" cm="1">
        <f t="array" ref="T5321">_xlfn.IFS(M5321&lt;=20,"Low",M5321&lt;=50,"Medium",M5321&lt;=90,"High")</f>
        <v>Medium</v>
      </c>
      <c r="U5321" s="33">
        <f>Datos_Limpios[[#This Row],[Number of Complaints or Support]]/Datos_Limpios[[#This Row],[Account Length (in months)]]</f>
        <v>9</v>
      </c>
      <c r="V5321" t="str" cm="1">
        <f t="array" ref="V5321">_xlfn.IFS(H5321&lt;30,"Under 30",H5321&lt;66,"Middle Age",H5321&gt;=66,"Senior")</f>
        <v>Under 30</v>
      </c>
      <c r="W5321" t="s">
        <v>6823</v>
      </c>
    </row>
    <row r="5322" spans="1:23" x14ac:dyDescent="0.3">
      <c r="A5322" t="s">
        <v>5419</v>
      </c>
      <c r="B5322" t="s">
        <v>17</v>
      </c>
      <c r="C5322">
        <v>50</v>
      </c>
      <c r="D5322">
        <v>0</v>
      </c>
      <c r="E5322" t="s">
        <v>23</v>
      </c>
      <c r="F5322" t="s">
        <v>138</v>
      </c>
      <c r="G5322" t="s">
        <v>6790</v>
      </c>
      <c r="H5322">
        <v>33</v>
      </c>
      <c r="I5322" t="s">
        <v>23</v>
      </c>
      <c r="J5322">
        <v>3</v>
      </c>
      <c r="K5322" t="s">
        <v>24</v>
      </c>
      <c r="L5322" t="s">
        <v>6792</v>
      </c>
      <c r="M5322">
        <v>56</v>
      </c>
      <c r="P5322" s="32">
        <v>44052</v>
      </c>
      <c r="Q5322" s="1">
        <v>46.407234803407967</v>
      </c>
      <c r="R5322">
        <v>1</v>
      </c>
      <c r="S5322" t="str" cm="1">
        <f t="array" ref="S5322">_xlfn.IFS(R5322=0,"None",R5322&lt;3,"Low",R5322&lt;6,"Medium",R5322&lt;=10,"High")</f>
        <v>Low</v>
      </c>
      <c r="T5322" t="str" cm="1">
        <f t="array" ref="T5322">_xlfn.IFS(M5322&lt;=20,"Low",M5322&lt;=50,"Medium",M5322&lt;=90,"High")</f>
        <v>High</v>
      </c>
      <c r="U5322" s="33">
        <f>Datos_Limpios[[#This Row],[Number of Complaints or Support]]/Datos_Limpios[[#This Row],[Account Length (in months)]]</f>
        <v>0.02</v>
      </c>
      <c r="V5322" t="str" cm="1">
        <f t="array" ref="V5322">_xlfn.IFS(H5322&lt;30,"Under 30",H5322&lt;66,"Middle Age",H5322&gt;=66,"Senior")</f>
        <v>Middle Age</v>
      </c>
      <c r="W5322" t="s">
        <v>6824</v>
      </c>
    </row>
    <row r="5323" spans="1:23" x14ac:dyDescent="0.3">
      <c r="A5323" t="s">
        <v>5420</v>
      </c>
      <c r="B5323" t="s">
        <v>23</v>
      </c>
      <c r="C5323">
        <v>7</v>
      </c>
      <c r="D5323">
        <v>2</v>
      </c>
      <c r="E5323" t="s">
        <v>23</v>
      </c>
      <c r="F5323" t="s">
        <v>192</v>
      </c>
      <c r="G5323" t="s">
        <v>6790</v>
      </c>
      <c r="H5323">
        <v>46</v>
      </c>
      <c r="I5323" t="s">
        <v>17</v>
      </c>
      <c r="J5323">
        <v>0</v>
      </c>
      <c r="K5323" t="s">
        <v>20</v>
      </c>
      <c r="L5323" t="s">
        <v>6791</v>
      </c>
      <c r="M5323">
        <v>20</v>
      </c>
      <c r="N5323" t="s">
        <v>27</v>
      </c>
      <c r="O5323" t="s">
        <v>108</v>
      </c>
      <c r="P5323" s="32">
        <v>44051</v>
      </c>
      <c r="Q5323" s="1">
        <v>22.782551376883731</v>
      </c>
      <c r="R5323">
        <v>3</v>
      </c>
      <c r="S5323" t="str" cm="1">
        <f t="array" ref="S5323">_xlfn.IFS(R5323=0,"None",R5323&lt;3,"Low",R5323&lt;6,"Medium",R5323&lt;=10,"High")</f>
        <v>Medium</v>
      </c>
      <c r="T5323" t="str" cm="1">
        <f t="array" ref="T5323">_xlfn.IFS(M5323&lt;=20,"Low",M5323&lt;=50,"Medium",M5323&lt;=90,"High")</f>
        <v>Low</v>
      </c>
      <c r="U5323" s="33">
        <f>Datos_Limpios[[#This Row],[Number of Complaints or Support]]/Datos_Limpios[[#This Row],[Account Length (in months)]]</f>
        <v>0.42857142857142855</v>
      </c>
      <c r="V5323" t="str" cm="1">
        <f t="array" ref="V5323">_xlfn.IFS(H5323&lt;30,"Under 30",H5323&lt;66,"Middle Age",H5323&gt;=66,"Senior")</f>
        <v>Middle Age</v>
      </c>
      <c r="W5323" t="s">
        <v>6824</v>
      </c>
    </row>
    <row r="5324" spans="1:23" x14ac:dyDescent="0.3">
      <c r="A5324" t="s">
        <v>5421</v>
      </c>
      <c r="B5324" t="s">
        <v>23</v>
      </c>
      <c r="C5324">
        <v>2</v>
      </c>
      <c r="D5324">
        <v>0</v>
      </c>
      <c r="E5324" t="s">
        <v>23</v>
      </c>
      <c r="F5324" t="s">
        <v>123</v>
      </c>
      <c r="G5324" t="s">
        <v>19</v>
      </c>
      <c r="H5324">
        <v>50</v>
      </c>
      <c r="I5324" t="s">
        <v>17</v>
      </c>
      <c r="J5324">
        <v>0</v>
      </c>
      <c r="K5324" t="s">
        <v>20</v>
      </c>
      <c r="L5324" t="s">
        <v>6792</v>
      </c>
      <c r="M5324">
        <v>58</v>
      </c>
      <c r="N5324" t="s">
        <v>91</v>
      </c>
      <c r="O5324" t="s">
        <v>92</v>
      </c>
      <c r="P5324" s="32">
        <v>44399</v>
      </c>
      <c r="Q5324" s="1">
        <v>53.134819585689108</v>
      </c>
      <c r="R5324">
        <v>0</v>
      </c>
      <c r="S5324" t="str" cm="1">
        <f t="array" ref="S5324">_xlfn.IFS(R5324=0,"None",R5324&lt;3,"Low",R5324&lt;6,"Medium",R5324&lt;=10,"High")</f>
        <v>None</v>
      </c>
      <c r="T5324" t="str" cm="1">
        <f t="array" ref="T5324">_xlfn.IFS(M5324&lt;=20,"Low",M5324&lt;=50,"Medium",M5324&lt;=90,"High")</f>
        <v>High</v>
      </c>
      <c r="U5324" s="33">
        <f>Datos_Limpios[[#This Row],[Number of Complaints or Support]]/Datos_Limpios[[#This Row],[Account Length (in months)]]</f>
        <v>0</v>
      </c>
      <c r="V5324" t="str" cm="1">
        <f t="array" ref="V5324">_xlfn.IFS(H5324&lt;30,"Under 30",H5324&lt;66,"Middle Age",H5324&gt;=66,"Senior")</f>
        <v>Middle Age</v>
      </c>
      <c r="W5324" t="s">
        <v>6824</v>
      </c>
    </row>
    <row r="5325" spans="1:23" x14ac:dyDescent="0.3">
      <c r="A5325" t="s">
        <v>5422</v>
      </c>
      <c r="B5325" t="s">
        <v>23</v>
      </c>
      <c r="C5325">
        <v>53</v>
      </c>
      <c r="D5325">
        <v>5</v>
      </c>
      <c r="E5325" t="s">
        <v>23</v>
      </c>
      <c r="F5325" t="s">
        <v>58</v>
      </c>
      <c r="G5325" t="s">
        <v>6790</v>
      </c>
      <c r="H5325">
        <v>41</v>
      </c>
      <c r="I5325" t="s">
        <v>17</v>
      </c>
      <c r="J5325">
        <v>0</v>
      </c>
      <c r="K5325" t="s">
        <v>20</v>
      </c>
      <c r="L5325" t="s">
        <v>6792</v>
      </c>
      <c r="M5325">
        <v>33</v>
      </c>
      <c r="N5325" t="s">
        <v>91</v>
      </c>
      <c r="O5325" t="s">
        <v>92</v>
      </c>
      <c r="P5325" s="32">
        <v>44654</v>
      </c>
      <c r="Q5325" s="1">
        <v>36.253031395904223</v>
      </c>
      <c r="R5325">
        <v>5</v>
      </c>
      <c r="S5325" t="str" cm="1">
        <f t="array" ref="S5325">_xlfn.IFS(R5325=0,"None",R5325&lt;3,"Low",R5325&lt;6,"Medium",R5325&lt;=10,"High")</f>
        <v>Medium</v>
      </c>
      <c r="T5325" t="str" cm="1">
        <f t="array" ref="T5325">_xlfn.IFS(M5325&lt;=20,"Low",M5325&lt;=50,"Medium",M5325&lt;=90,"High")</f>
        <v>Medium</v>
      </c>
      <c r="U5325" s="33">
        <f>Datos_Limpios[[#This Row],[Number of Complaints or Support]]/Datos_Limpios[[#This Row],[Account Length (in months)]]</f>
        <v>9.4339622641509441E-2</v>
      </c>
      <c r="V5325" t="str" cm="1">
        <f t="array" ref="V5325">_xlfn.IFS(H5325&lt;30,"Under 30",H5325&lt;66,"Middle Age",H5325&gt;=66,"Senior")</f>
        <v>Middle Age</v>
      </c>
      <c r="W5325" t="s">
        <v>6825</v>
      </c>
    </row>
    <row r="5326" spans="1:23" x14ac:dyDescent="0.3">
      <c r="A5326" t="s">
        <v>5423</v>
      </c>
      <c r="B5326" t="s">
        <v>17</v>
      </c>
      <c r="C5326">
        <v>3</v>
      </c>
      <c r="D5326">
        <v>0</v>
      </c>
      <c r="E5326" t="s">
        <v>23</v>
      </c>
      <c r="F5326" t="s">
        <v>22</v>
      </c>
      <c r="G5326" t="s">
        <v>19</v>
      </c>
      <c r="H5326">
        <v>37</v>
      </c>
      <c r="I5326" t="s">
        <v>17</v>
      </c>
      <c r="J5326">
        <v>0</v>
      </c>
      <c r="K5326" t="s">
        <v>20</v>
      </c>
      <c r="L5326" t="s">
        <v>6791</v>
      </c>
      <c r="M5326">
        <v>15</v>
      </c>
      <c r="P5326" s="32">
        <v>44208</v>
      </c>
      <c r="Q5326" s="1">
        <v>16.449800133768679</v>
      </c>
      <c r="R5326">
        <v>7</v>
      </c>
      <c r="S5326" t="str" cm="1">
        <f t="array" ref="S5326">_xlfn.IFS(R5326=0,"None",R5326&lt;3,"Low",R5326&lt;6,"Medium",R5326&lt;=10,"High")</f>
        <v>High</v>
      </c>
      <c r="T5326" t="str" cm="1">
        <f t="array" ref="T5326">_xlfn.IFS(M5326&lt;=20,"Low",M5326&lt;=50,"Medium",M5326&lt;=90,"High")</f>
        <v>Low</v>
      </c>
      <c r="U5326" s="33">
        <f>Datos_Limpios[[#This Row],[Number of Complaints or Support]]/Datos_Limpios[[#This Row],[Account Length (in months)]]</f>
        <v>2.3333333333333335</v>
      </c>
      <c r="V5326" t="str" cm="1">
        <f t="array" ref="V5326">_xlfn.IFS(H5326&lt;30,"Under 30",H5326&lt;66,"Middle Age",H5326&gt;=66,"Senior")</f>
        <v>Middle Age</v>
      </c>
      <c r="W5326" t="s">
        <v>6823</v>
      </c>
    </row>
    <row r="5327" spans="1:23" x14ac:dyDescent="0.3">
      <c r="A5327" t="s">
        <v>5424</v>
      </c>
      <c r="B5327" t="s">
        <v>23</v>
      </c>
      <c r="C5327">
        <v>7</v>
      </c>
      <c r="D5327">
        <v>3</v>
      </c>
      <c r="E5327" t="s">
        <v>23</v>
      </c>
      <c r="F5327" t="s">
        <v>156</v>
      </c>
      <c r="G5327" t="s">
        <v>19</v>
      </c>
      <c r="H5327">
        <v>27</v>
      </c>
      <c r="I5327" t="s">
        <v>17</v>
      </c>
      <c r="J5327">
        <v>0</v>
      </c>
      <c r="K5327" t="s">
        <v>20</v>
      </c>
      <c r="L5327" t="s">
        <v>6792</v>
      </c>
      <c r="M5327">
        <v>36</v>
      </c>
      <c r="N5327" t="s">
        <v>59</v>
      </c>
      <c r="O5327" t="s">
        <v>60</v>
      </c>
      <c r="P5327" s="32">
        <v>44246</v>
      </c>
      <c r="Q5327" s="1">
        <v>31.220881141103629</v>
      </c>
      <c r="R5327">
        <v>6</v>
      </c>
      <c r="S5327" t="str" cm="1">
        <f t="array" ref="S5327">_xlfn.IFS(R5327=0,"None",R5327&lt;3,"Low",R5327&lt;6,"Medium",R5327&lt;=10,"High")</f>
        <v>High</v>
      </c>
      <c r="T5327" t="str" cm="1">
        <f t="array" ref="T5327">_xlfn.IFS(M5327&lt;=20,"Low",M5327&lt;=50,"Medium",M5327&lt;=90,"High")</f>
        <v>Medium</v>
      </c>
      <c r="U5327" s="33">
        <f>Datos_Limpios[[#This Row],[Number of Complaints or Support]]/Datos_Limpios[[#This Row],[Account Length (in months)]]</f>
        <v>0.8571428571428571</v>
      </c>
      <c r="V5327" t="str" cm="1">
        <f t="array" ref="V5327">_xlfn.IFS(H5327&lt;30,"Under 30",H5327&lt;66,"Middle Age",H5327&gt;=66,"Senior")</f>
        <v>Under 30</v>
      </c>
      <c r="W5327" t="s">
        <v>6825</v>
      </c>
    </row>
    <row r="5328" spans="1:23" x14ac:dyDescent="0.3">
      <c r="A5328" t="s">
        <v>5425</v>
      </c>
      <c r="B5328" t="s">
        <v>17</v>
      </c>
      <c r="C5328">
        <v>10</v>
      </c>
      <c r="D5328">
        <v>1</v>
      </c>
      <c r="E5328" t="s">
        <v>17</v>
      </c>
      <c r="F5328" t="s">
        <v>112</v>
      </c>
      <c r="G5328" t="s">
        <v>19</v>
      </c>
      <c r="H5328">
        <v>60</v>
      </c>
      <c r="I5328" t="s">
        <v>17</v>
      </c>
      <c r="J5328">
        <v>0</v>
      </c>
      <c r="K5328" t="s">
        <v>20</v>
      </c>
      <c r="L5328" t="s">
        <v>6791</v>
      </c>
      <c r="M5328">
        <v>8</v>
      </c>
      <c r="P5328" s="32">
        <v>45141</v>
      </c>
      <c r="Q5328" s="1">
        <v>9.1901970318484061</v>
      </c>
      <c r="R5328">
        <v>6</v>
      </c>
      <c r="S5328" t="str" cm="1">
        <f t="array" ref="S5328">_xlfn.IFS(R5328=0,"None",R5328&lt;3,"Low",R5328&lt;6,"Medium",R5328&lt;=10,"High")</f>
        <v>High</v>
      </c>
      <c r="T5328" t="str" cm="1">
        <f t="array" ref="T5328">_xlfn.IFS(M5328&lt;=20,"Low",M5328&lt;=50,"Medium",M5328&lt;=90,"High")</f>
        <v>Low</v>
      </c>
      <c r="U5328" s="33">
        <f>Datos_Limpios[[#This Row],[Number of Complaints or Support]]/Datos_Limpios[[#This Row],[Account Length (in months)]]</f>
        <v>0.6</v>
      </c>
      <c r="V5328" t="str" cm="1">
        <f t="array" ref="V5328">_xlfn.IFS(H5328&lt;30,"Under 30",H5328&lt;66,"Middle Age",H5328&gt;=66,"Senior")</f>
        <v>Middle Age</v>
      </c>
      <c r="W5328" t="s">
        <v>6823</v>
      </c>
    </row>
    <row r="5329" spans="1:23" x14ac:dyDescent="0.3">
      <c r="A5329" t="s">
        <v>5426</v>
      </c>
      <c r="B5329" t="s">
        <v>23</v>
      </c>
      <c r="C5329">
        <v>1</v>
      </c>
      <c r="D5329">
        <v>1</v>
      </c>
      <c r="E5329" t="s">
        <v>23</v>
      </c>
      <c r="F5329" t="s">
        <v>34</v>
      </c>
      <c r="G5329" t="s">
        <v>19</v>
      </c>
      <c r="H5329">
        <v>84</v>
      </c>
      <c r="I5329" t="s">
        <v>17</v>
      </c>
      <c r="J5329">
        <v>0</v>
      </c>
      <c r="K5329" t="s">
        <v>20</v>
      </c>
      <c r="L5329" t="s">
        <v>6792</v>
      </c>
      <c r="M5329">
        <v>24</v>
      </c>
      <c r="N5329" t="s">
        <v>50</v>
      </c>
      <c r="O5329" t="s">
        <v>71</v>
      </c>
      <c r="P5329" s="32">
        <v>45040</v>
      </c>
      <c r="Q5329" s="1">
        <v>27.33921745035196</v>
      </c>
      <c r="R5329">
        <v>0</v>
      </c>
      <c r="S5329" t="str" cm="1">
        <f t="array" ref="S5329">_xlfn.IFS(R5329=0,"None",R5329&lt;3,"Low",R5329&lt;6,"Medium",R5329&lt;=10,"High")</f>
        <v>None</v>
      </c>
      <c r="T5329" t="str" cm="1">
        <f t="array" ref="T5329">_xlfn.IFS(M5329&lt;=20,"Low",M5329&lt;=50,"Medium",M5329&lt;=90,"High")</f>
        <v>Medium</v>
      </c>
      <c r="U5329" s="33">
        <f>Datos_Limpios[[#This Row],[Number of Complaints or Support]]/Datos_Limpios[[#This Row],[Account Length (in months)]]</f>
        <v>0</v>
      </c>
      <c r="V5329" t="str" cm="1">
        <f t="array" ref="V5329">_xlfn.IFS(H5329&lt;30,"Under 30",H5329&lt;66,"Middle Age",H5329&gt;=66,"Senior")</f>
        <v>Senior</v>
      </c>
      <c r="W5329" t="s">
        <v>6823</v>
      </c>
    </row>
    <row r="5330" spans="1:23" x14ac:dyDescent="0.3">
      <c r="A5330" t="s">
        <v>5427</v>
      </c>
      <c r="B5330" t="s">
        <v>17</v>
      </c>
      <c r="C5330">
        <v>3</v>
      </c>
      <c r="D5330">
        <v>0</v>
      </c>
      <c r="E5330" t="s">
        <v>17</v>
      </c>
      <c r="F5330" t="s">
        <v>18</v>
      </c>
      <c r="G5330" t="s">
        <v>19</v>
      </c>
      <c r="H5330">
        <v>56</v>
      </c>
      <c r="I5330" t="s">
        <v>17</v>
      </c>
      <c r="J5330">
        <v>0</v>
      </c>
      <c r="K5330" t="s">
        <v>20</v>
      </c>
      <c r="L5330" t="s">
        <v>6791</v>
      </c>
      <c r="M5330">
        <v>12</v>
      </c>
      <c r="P5330" s="32">
        <v>45069</v>
      </c>
      <c r="Q5330" s="1">
        <v>13.73298728063374</v>
      </c>
      <c r="R5330">
        <v>6</v>
      </c>
      <c r="S5330" t="str" cm="1">
        <f t="array" ref="S5330">_xlfn.IFS(R5330=0,"None",R5330&lt;3,"Low",R5330&lt;6,"Medium",R5330&lt;=10,"High")</f>
        <v>High</v>
      </c>
      <c r="T5330" t="str" cm="1">
        <f t="array" ref="T5330">_xlfn.IFS(M5330&lt;=20,"Low",M5330&lt;=50,"Medium",M5330&lt;=90,"High")</f>
        <v>Low</v>
      </c>
      <c r="U5330" s="33">
        <f>Datos_Limpios[[#This Row],[Number of Complaints or Support]]/Datos_Limpios[[#This Row],[Account Length (in months)]]</f>
        <v>2</v>
      </c>
      <c r="V5330" t="str" cm="1">
        <f t="array" ref="V5330">_xlfn.IFS(H5330&lt;30,"Under 30",H5330&lt;66,"Middle Age",H5330&gt;=66,"Senior")</f>
        <v>Middle Age</v>
      </c>
      <c r="W5330" t="s">
        <v>6823</v>
      </c>
    </row>
    <row r="5331" spans="1:23" x14ac:dyDescent="0.3">
      <c r="A5331" t="s">
        <v>5428</v>
      </c>
      <c r="B5331" t="s">
        <v>17</v>
      </c>
      <c r="C5331">
        <v>2</v>
      </c>
      <c r="D5331">
        <v>0</v>
      </c>
      <c r="E5331" t="s">
        <v>17</v>
      </c>
      <c r="F5331" t="s">
        <v>192</v>
      </c>
      <c r="G5331" t="s">
        <v>6790</v>
      </c>
      <c r="H5331">
        <v>21</v>
      </c>
      <c r="I5331" t="s">
        <v>17</v>
      </c>
      <c r="J5331">
        <v>0</v>
      </c>
      <c r="K5331" t="s">
        <v>20</v>
      </c>
      <c r="L5331" t="s">
        <v>6791</v>
      </c>
      <c r="M5331">
        <v>9</v>
      </c>
      <c r="P5331" s="32">
        <v>44143</v>
      </c>
      <c r="Q5331" s="1">
        <v>9.81056325280659</v>
      </c>
      <c r="R5331">
        <v>10</v>
      </c>
      <c r="S5331" t="str" cm="1">
        <f t="array" ref="S5331">_xlfn.IFS(R5331=0,"None",R5331&lt;3,"Low",R5331&lt;6,"Medium",R5331&lt;=10,"High")</f>
        <v>High</v>
      </c>
      <c r="T5331" t="str" cm="1">
        <f t="array" ref="T5331">_xlfn.IFS(M5331&lt;=20,"Low",M5331&lt;=50,"Medium",M5331&lt;=90,"High")</f>
        <v>Low</v>
      </c>
      <c r="U5331" s="33">
        <f>Datos_Limpios[[#This Row],[Number of Complaints or Support]]/Datos_Limpios[[#This Row],[Account Length (in months)]]</f>
        <v>5</v>
      </c>
      <c r="V5331" t="str" cm="1">
        <f t="array" ref="V5331">_xlfn.IFS(H5331&lt;30,"Under 30",H5331&lt;66,"Middle Age",H5331&gt;=66,"Senior")</f>
        <v>Under 30</v>
      </c>
      <c r="W5331" t="s">
        <v>6824</v>
      </c>
    </row>
    <row r="5332" spans="1:23" x14ac:dyDescent="0.3">
      <c r="A5332" t="s">
        <v>5429</v>
      </c>
      <c r="B5332" t="s">
        <v>17</v>
      </c>
      <c r="C5332">
        <v>11</v>
      </c>
      <c r="D5332">
        <v>0</v>
      </c>
      <c r="E5332" t="s">
        <v>23</v>
      </c>
      <c r="F5332" t="s">
        <v>196</v>
      </c>
      <c r="G5332" t="s">
        <v>19</v>
      </c>
      <c r="H5332">
        <v>65</v>
      </c>
      <c r="I5332" t="s">
        <v>17</v>
      </c>
      <c r="J5332">
        <v>0</v>
      </c>
      <c r="K5332" t="s">
        <v>24</v>
      </c>
      <c r="L5332" t="s">
        <v>6791</v>
      </c>
      <c r="M5332">
        <v>30</v>
      </c>
      <c r="P5332" s="32">
        <v>45023</v>
      </c>
      <c r="Q5332" s="1">
        <v>35.961888941673593</v>
      </c>
      <c r="R5332">
        <v>0</v>
      </c>
      <c r="S5332" t="str" cm="1">
        <f t="array" ref="S5332">_xlfn.IFS(R5332=0,"None",R5332&lt;3,"Low",R5332&lt;6,"Medium",R5332&lt;=10,"High")</f>
        <v>None</v>
      </c>
      <c r="T5332" t="str" cm="1">
        <f t="array" ref="T5332">_xlfn.IFS(M5332&lt;=20,"Low",M5332&lt;=50,"Medium",M5332&lt;=90,"High")</f>
        <v>Medium</v>
      </c>
      <c r="U5332" s="33">
        <f>Datos_Limpios[[#This Row],[Number of Complaints or Support]]/Datos_Limpios[[#This Row],[Account Length (in months)]]</f>
        <v>0</v>
      </c>
      <c r="V5332" t="str" cm="1">
        <f t="array" ref="V5332">_xlfn.IFS(H5332&lt;30,"Under 30",H5332&lt;66,"Middle Age",H5332&gt;=66,"Senior")</f>
        <v>Middle Age</v>
      </c>
      <c r="W5332" t="s">
        <v>6826</v>
      </c>
    </row>
    <row r="5333" spans="1:23" x14ac:dyDescent="0.3">
      <c r="A5333" t="s">
        <v>5430</v>
      </c>
      <c r="B5333" t="s">
        <v>17</v>
      </c>
      <c r="C5333">
        <v>1</v>
      </c>
      <c r="D5333">
        <v>1</v>
      </c>
      <c r="E5333" t="s">
        <v>23</v>
      </c>
      <c r="F5333" t="s">
        <v>54</v>
      </c>
      <c r="G5333" t="s">
        <v>6790</v>
      </c>
      <c r="H5333">
        <v>53</v>
      </c>
      <c r="I5333" t="s">
        <v>17</v>
      </c>
      <c r="J5333">
        <v>0</v>
      </c>
      <c r="K5333" t="s">
        <v>20</v>
      </c>
      <c r="L5333" t="s">
        <v>6791</v>
      </c>
      <c r="M5333">
        <v>32</v>
      </c>
      <c r="P5333" s="32">
        <v>44176</v>
      </c>
      <c r="Q5333" s="1">
        <v>36.633529178223156</v>
      </c>
      <c r="R5333">
        <v>7</v>
      </c>
      <c r="S5333" t="str" cm="1">
        <f t="array" ref="S5333">_xlfn.IFS(R5333=0,"None",R5333&lt;3,"Low",R5333&lt;6,"Medium",R5333&lt;=10,"High")</f>
        <v>High</v>
      </c>
      <c r="T5333" t="str" cm="1">
        <f t="array" ref="T5333">_xlfn.IFS(M5333&lt;=20,"Low",M5333&lt;=50,"Medium",M5333&lt;=90,"High")</f>
        <v>Medium</v>
      </c>
      <c r="U5333" s="33">
        <f>Datos_Limpios[[#This Row],[Number of Complaints or Support]]/Datos_Limpios[[#This Row],[Account Length (in months)]]</f>
        <v>7</v>
      </c>
      <c r="V5333" t="str" cm="1">
        <f t="array" ref="V5333">_xlfn.IFS(H5333&lt;30,"Under 30",H5333&lt;66,"Middle Age",H5333&gt;=66,"Senior")</f>
        <v>Middle Age</v>
      </c>
      <c r="W5333" t="s">
        <v>6823</v>
      </c>
    </row>
    <row r="5334" spans="1:23" x14ac:dyDescent="0.3">
      <c r="A5334" t="s">
        <v>5431</v>
      </c>
      <c r="B5334" t="s">
        <v>17</v>
      </c>
      <c r="C5334">
        <v>73</v>
      </c>
      <c r="D5334">
        <v>0</v>
      </c>
      <c r="E5334" t="s">
        <v>23</v>
      </c>
      <c r="F5334" t="s">
        <v>112</v>
      </c>
      <c r="G5334" t="s">
        <v>19</v>
      </c>
      <c r="H5334">
        <v>22</v>
      </c>
      <c r="I5334" t="s">
        <v>23</v>
      </c>
      <c r="J5334">
        <v>5</v>
      </c>
      <c r="K5334" t="s">
        <v>32</v>
      </c>
      <c r="L5334" t="s">
        <v>6791</v>
      </c>
      <c r="M5334">
        <v>43</v>
      </c>
      <c r="P5334" s="32">
        <v>44509</v>
      </c>
      <c r="Q5334" s="1">
        <v>39.072615732718589</v>
      </c>
      <c r="R5334">
        <v>7</v>
      </c>
      <c r="S5334" t="str" cm="1">
        <f t="array" ref="S5334">_xlfn.IFS(R5334=0,"None",R5334&lt;3,"Low",R5334&lt;6,"Medium",R5334&lt;=10,"High")</f>
        <v>High</v>
      </c>
      <c r="T5334" t="str" cm="1">
        <f t="array" ref="T5334">_xlfn.IFS(M5334&lt;=20,"Low",M5334&lt;=50,"Medium",M5334&lt;=90,"High")</f>
        <v>Medium</v>
      </c>
      <c r="U5334" s="33">
        <f>Datos_Limpios[[#This Row],[Number of Complaints or Support]]/Datos_Limpios[[#This Row],[Account Length (in months)]]</f>
        <v>9.5890410958904104E-2</v>
      </c>
      <c r="V5334" t="str" cm="1">
        <f t="array" ref="V5334">_xlfn.IFS(H5334&lt;30,"Under 30",H5334&lt;66,"Middle Age",H5334&gt;=66,"Senior")</f>
        <v>Under 30</v>
      </c>
      <c r="W5334" t="s">
        <v>6823</v>
      </c>
    </row>
    <row r="5335" spans="1:23" x14ac:dyDescent="0.3">
      <c r="A5335" t="s">
        <v>5432</v>
      </c>
      <c r="B5335" t="s">
        <v>17</v>
      </c>
      <c r="C5335">
        <v>71</v>
      </c>
      <c r="D5335">
        <v>0</v>
      </c>
      <c r="E5335" t="s">
        <v>23</v>
      </c>
      <c r="F5335" t="s">
        <v>29</v>
      </c>
      <c r="G5335" t="s">
        <v>19</v>
      </c>
      <c r="H5335">
        <v>44</v>
      </c>
      <c r="I5335" t="s">
        <v>23</v>
      </c>
      <c r="J5335">
        <v>5</v>
      </c>
      <c r="K5335" t="s">
        <v>32</v>
      </c>
      <c r="L5335" t="s">
        <v>6792</v>
      </c>
      <c r="M5335">
        <v>46</v>
      </c>
      <c r="P5335" s="32">
        <v>45060</v>
      </c>
      <c r="Q5335" s="1">
        <v>45.330387539789911</v>
      </c>
      <c r="R5335">
        <v>4</v>
      </c>
      <c r="S5335" t="str" cm="1">
        <f t="array" ref="S5335">_xlfn.IFS(R5335=0,"None",R5335&lt;3,"Low",R5335&lt;6,"Medium",R5335&lt;=10,"High")</f>
        <v>Medium</v>
      </c>
      <c r="T5335" t="str" cm="1">
        <f t="array" ref="T5335">_xlfn.IFS(M5335&lt;=20,"Low",M5335&lt;=50,"Medium",M5335&lt;=90,"High")</f>
        <v>Medium</v>
      </c>
      <c r="U5335" s="33">
        <f>Datos_Limpios[[#This Row],[Number of Complaints or Support]]/Datos_Limpios[[#This Row],[Account Length (in months)]]</f>
        <v>5.6338028169014086E-2</v>
      </c>
      <c r="V5335" t="str" cm="1">
        <f t="array" ref="V5335">_xlfn.IFS(H5335&lt;30,"Under 30",H5335&lt;66,"Middle Age",H5335&gt;=66,"Senior")</f>
        <v>Middle Age</v>
      </c>
      <c r="W5335" t="s">
        <v>6825</v>
      </c>
    </row>
    <row r="5336" spans="1:23" x14ac:dyDescent="0.3">
      <c r="A5336" t="s">
        <v>5433</v>
      </c>
      <c r="B5336" t="s">
        <v>23</v>
      </c>
      <c r="C5336">
        <v>2</v>
      </c>
      <c r="D5336">
        <v>4</v>
      </c>
      <c r="E5336" t="s">
        <v>23</v>
      </c>
      <c r="F5336" t="s">
        <v>247</v>
      </c>
      <c r="G5336" t="s">
        <v>19</v>
      </c>
      <c r="H5336">
        <v>28</v>
      </c>
      <c r="I5336" t="s">
        <v>17</v>
      </c>
      <c r="J5336">
        <v>0</v>
      </c>
      <c r="K5336" t="s">
        <v>20</v>
      </c>
      <c r="L5336" t="s">
        <v>6792</v>
      </c>
      <c r="M5336">
        <v>43</v>
      </c>
      <c r="N5336" t="s">
        <v>59</v>
      </c>
      <c r="O5336" t="s">
        <v>116</v>
      </c>
      <c r="P5336" s="32">
        <v>44416</v>
      </c>
      <c r="Q5336" s="1">
        <v>37.33053352152988</v>
      </c>
      <c r="R5336">
        <v>4</v>
      </c>
      <c r="S5336" t="str" cm="1">
        <f t="array" ref="S5336">_xlfn.IFS(R5336=0,"None",R5336&lt;3,"Low",R5336&lt;6,"Medium",R5336&lt;=10,"High")</f>
        <v>Medium</v>
      </c>
      <c r="T5336" t="str" cm="1">
        <f t="array" ref="T5336">_xlfn.IFS(M5336&lt;=20,"Low",M5336&lt;=50,"Medium",M5336&lt;=90,"High")</f>
        <v>Medium</v>
      </c>
      <c r="U5336" s="33">
        <f>Datos_Limpios[[#This Row],[Number of Complaints or Support]]/Datos_Limpios[[#This Row],[Account Length (in months)]]</f>
        <v>2</v>
      </c>
      <c r="V5336" t="str" cm="1">
        <f t="array" ref="V5336">_xlfn.IFS(H5336&lt;30,"Under 30",H5336&lt;66,"Middle Age",H5336&gt;=66,"Senior")</f>
        <v>Under 30</v>
      </c>
      <c r="W5336" t="s">
        <v>6826</v>
      </c>
    </row>
    <row r="5337" spans="1:23" x14ac:dyDescent="0.3">
      <c r="A5337" t="s">
        <v>5434</v>
      </c>
      <c r="B5337" t="s">
        <v>17</v>
      </c>
      <c r="C5337">
        <v>70</v>
      </c>
      <c r="D5337">
        <v>0</v>
      </c>
      <c r="E5337" t="s">
        <v>23</v>
      </c>
      <c r="F5337" t="s">
        <v>148</v>
      </c>
      <c r="G5337" t="s">
        <v>19</v>
      </c>
      <c r="H5337">
        <v>48</v>
      </c>
      <c r="I5337" t="s">
        <v>17</v>
      </c>
      <c r="J5337">
        <v>0</v>
      </c>
      <c r="K5337" t="s">
        <v>24</v>
      </c>
      <c r="L5337" t="s">
        <v>6792</v>
      </c>
      <c r="M5337">
        <v>41</v>
      </c>
      <c r="P5337" s="32">
        <v>44349</v>
      </c>
      <c r="Q5337" s="1">
        <v>41.612935395068682</v>
      </c>
      <c r="R5337">
        <v>8</v>
      </c>
      <c r="S5337" t="str" cm="1">
        <f t="array" ref="S5337">_xlfn.IFS(R5337=0,"None",R5337&lt;3,"Low",R5337&lt;6,"Medium",R5337&lt;=10,"High")</f>
        <v>High</v>
      </c>
      <c r="T5337" t="str" cm="1">
        <f t="array" ref="T5337">_xlfn.IFS(M5337&lt;=20,"Low",M5337&lt;=50,"Medium",M5337&lt;=90,"High")</f>
        <v>Medium</v>
      </c>
      <c r="U5337" s="33">
        <f>Datos_Limpios[[#This Row],[Number of Complaints or Support]]/Datos_Limpios[[#This Row],[Account Length (in months)]]</f>
        <v>0.11428571428571428</v>
      </c>
      <c r="V5337" t="str" cm="1">
        <f t="array" ref="V5337">_xlfn.IFS(H5337&lt;30,"Under 30",H5337&lt;66,"Middle Age",H5337&gt;=66,"Senior")</f>
        <v>Middle Age</v>
      </c>
      <c r="W5337" t="s">
        <v>6824</v>
      </c>
    </row>
    <row r="5338" spans="1:23" x14ac:dyDescent="0.3">
      <c r="A5338" t="s">
        <v>5435</v>
      </c>
      <c r="B5338" t="s">
        <v>17</v>
      </c>
      <c r="C5338">
        <v>30</v>
      </c>
      <c r="D5338">
        <v>2</v>
      </c>
      <c r="E5338" t="s">
        <v>23</v>
      </c>
      <c r="F5338" t="s">
        <v>247</v>
      </c>
      <c r="G5338" t="s">
        <v>6790</v>
      </c>
      <c r="H5338">
        <v>33</v>
      </c>
      <c r="I5338" t="s">
        <v>17</v>
      </c>
      <c r="J5338">
        <v>0</v>
      </c>
      <c r="K5338" t="s">
        <v>24</v>
      </c>
      <c r="L5338" t="s">
        <v>6792</v>
      </c>
      <c r="M5338">
        <v>43</v>
      </c>
      <c r="P5338" s="32">
        <v>44006</v>
      </c>
      <c r="Q5338" s="1">
        <v>37.184609595098749</v>
      </c>
      <c r="R5338">
        <v>9</v>
      </c>
      <c r="S5338" t="str" cm="1">
        <f t="array" ref="S5338">_xlfn.IFS(R5338=0,"None",R5338&lt;3,"Low",R5338&lt;6,"Medium",R5338&lt;=10,"High")</f>
        <v>High</v>
      </c>
      <c r="T5338" t="str" cm="1">
        <f t="array" ref="T5338">_xlfn.IFS(M5338&lt;=20,"Low",M5338&lt;=50,"Medium",M5338&lt;=90,"High")</f>
        <v>Medium</v>
      </c>
      <c r="U5338" s="33">
        <f>Datos_Limpios[[#This Row],[Number of Complaints or Support]]/Datos_Limpios[[#This Row],[Account Length (in months)]]</f>
        <v>0.3</v>
      </c>
      <c r="V5338" t="str" cm="1">
        <f t="array" ref="V5338">_xlfn.IFS(H5338&lt;30,"Under 30",H5338&lt;66,"Middle Age",H5338&gt;=66,"Senior")</f>
        <v>Middle Age</v>
      </c>
      <c r="W5338" t="s">
        <v>6826</v>
      </c>
    </row>
    <row r="5339" spans="1:23" x14ac:dyDescent="0.3">
      <c r="A5339" t="s">
        <v>5436</v>
      </c>
      <c r="B5339" t="s">
        <v>23</v>
      </c>
      <c r="C5339">
        <v>13</v>
      </c>
      <c r="D5339">
        <v>4</v>
      </c>
      <c r="E5339" t="s">
        <v>23</v>
      </c>
      <c r="F5339" t="s">
        <v>42</v>
      </c>
      <c r="G5339" t="s">
        <v>6790</v>
      </c>
      <c r="H5339">
        <v>75</v>
      </c>
      <c r="I5339" t="s">
        <v>17</v>
      </c>
      <c r="J5339">
        <v>0</v>
      </c>
      <c r="K5339" t="s">
        <v>20</v>
      </c>
      <c r="L5339" t="s">
        <v>6792</v>
      </c>
      <c r="M5339">
        <v>51</v>
      </c>
      <c r="N5339" t="s">
        <v>50</v>
      </c>
      <c r="O5339" t="s">
        <v>105</v>
      </c>
      <c r="P5339" s="32">
        <v>44419</v>
      </c>
      <c r="Q5339" s="1">
        <v>59.337094692410012</v>
      </c>
      <c r="R5339">
        <v>0</v>
      </c>
      <c r="S5339" t="str" cm="1">
        <f t="array" ref="S5339">_xlfn.IFS(R5339=0,"None",R5339&lt;3,"Low",R5339&lt;6,"Medium",R5339&lt;=10,"High")</f>
        <v>None</v>
      </c>
      <c r="T5339" t="str" cm="1">
        <f t="array" ref="T5339">_xlfn.IFS(M5339&lt;=20,"Low",M5339&lt;=50,"Medium",M5339&lt;=90,"High")</f>
        <v>High</v>
      </c>
      <c r="U5339" s="33">
        <f>Datos_Limpios[[#This Row],[Number of Complaints or Support]]/Datos_Limpios[[#This Row],[Account Length (in months)]]</f>
        <v>0</v>
      </c>
      <c r="V5339" t="str" cm="1">
        <f t="array" ref="V5339">_xlfn.IFS(H5339&lt;30,"Under 30",H5339&lt;66,"Middle Age",H5339&gt;=66,"Senior")</f>
        <v>Senior</v>
      </c>
      <c r="W5339" t="s">
        <v>6823</v>
      </c>
    </row>
    <row r="5340" spans="1:23" x14ac:dyDescent="0.3">
      <c r="A5340" t="s">
        <v>5437</v>
      </c>
      <c r="B5340" t="s">
        <v>17</v>
      </c>
      <c r="C5340">
        <v>56</v>
      </c>
      <c r="D5340">
        <v>0</v>
      </c>
      <c r="E5340" t="s">
        <v>23</v>
      </c>
      <c r="F5340" t="s">
        <v>247</v>
      </c>
      <c r="G5340" t="s">
        <v>19</v>
      </c>
      <c r="H5340">
        <v>43</v>
      </c>
      <c r="I5340" t="s">
        <v>17</v>
      </c>
      <c r="J5340">
        <v>0</v>
      </c>
      <c r="K5340" t="s">
        <v>20</v>
      </c>
      <c r="L5340" t="s">
        <v>6792</v>
      </c>
      <c r="M5340">
        <v>20</v>
      </c>
      <c r="P5340" s="32">
        <v>44522</v>
      </c>
      <c r="Q5340" s="1">
        <v>17.07585513634821</v>
      </c>
      <c r="R5340">
        <v>4</v>
      </c>
      <c r="S5340" t="str" cm="1">
        <f t="array" ref="S5340">_xlfn.IFS(R5340=0,"None",R5340&lt;3,"Low",R5340&lt;6,"Medium",R5340&lt;=10,"High")</f>
        <v>Medium</v>
      </c>
      <c r="T5340" t="str" cm="1">
        <f t="array" ref="T5340">_xlfn.IFS(M5340&lt;=20,"Low",M5340&lt;=50,"Medium",M5340&lt;=90,"High")</f>
        <v>Low</v>
      </c>
      <c r="U5340" s="33">
        <f>Datos_Limpios[[#This Row],[Number of Complaints or Support]]/Datos_Limpios[[#This Row],[Account Length (in months)]]</f>
        <v>7.1428571428571425E-2</v>
      </c>
      <c r="V5340" t="str" cm="1">
        <f t="array" ref="V5340">_xlfn.IFS(H5340&lt;30,"Under 30",H5340&lt;66,"Middle Age",H5340&gt;=66,"Senior")</f>
        <v>Middle Age</v>
      </c>
      <c r="W5340" t="s">
        <v>6826</v>
      </c>
    </row>
    <row r="5341" spans="1:23" x14ac:dyDescent="0.3">
      <c r="A5341" t="s">
        <v>5438</v>
      </c>
      <c r="B5341" t="s">
        <v>23</v>
      </c>
      <c r="C5341">
        <v>4</v>
      </c>
      <c r="D5341">
        <v>0</v>
      </c>
      <c r="E5341" t="s">
        <v>23</v>
      </c>
      <c r="F5341" t="s">
        <v>138</v>
      </c>
      <c r="G5341" t="s">
        <v>19</v>
      </c>
      <c r="H5341">
        <v>57</v>
      </c>
      <c r="I5341" t="s">
        <v>17</v>
      </c>
      <c r="J5341">
        <v>0</v>
      </c>
      <c r="K5341" t="s">
        <v>20</v>
      </c>
      <c r="L5341" t="s">
        <v>6792</v>
      </c>
      <c r="M5341">
        <v>63</v>
      </c>
      <c r="N5341" t="s">
        <v>27</v>
      </c>
      <c r="O5341" t="s">
        <v>108</v>
      </c>
      <c r="P5341" s="32">
        <v>44956</v>
      </c>
      <c r="Q5341" s="1">
        <v>69.448749164153739</v>
      </c>
      <c r="R5341">
        <v>0</v>
      </c>
      <c r="S5341" t="str" cm="1">
        <f t="array" ref="S5341">_xlfn.IFS(R5341=0,"None",R5341&lt;3,"Low",R5341&lt;6,"Medium",R5341&lt;=10,"High")</f>
        <v>None</v>
      </c>
      <c r="T5341" t="str" cm="1">
        <f t="array" ref="T5341">_xlfn.IFS(M5341&lt;=20,"Low",M5341&lt;=50,"Medium",M5341&lt;=90,"High")</f>
        <v>High</v>
      </c>
      <c r="U5341" s="33">
        <f>Datos_Limpios[[#This Row],[Number of Complaints or Support]]/Datos_Limpios[[#This Row],[Account Length (in months)]]</f>
        <v>0</v>
      </c>
      <c r="V5341" t="str" cm="1">
        <f t="array" ref="V5341">_xlfn.IFS(H5341&lt;30,"Under 30",H5341&lt;66,"Middle Age",H5341&gt;=66,"Senior")</f>
        <v>Middle Age</v>
      </c>
      <c r="W5341" t="s">
        <v>6824</v>
      </c>
    </row>
    <row r="5342" spans="1:23" x14ac:dyDescent="0.3">
      <c r="A5342" t="s">
        <v>5439</v>
      </c>
      <c r="B5342" t="s">
        <v>17</v>
      </c>
      <c r="C5342">
        <v>68</v>
      </c>
      <c r="D5342">
        <v>0</v>
      </c>
      <c r="E5342" t="s">
        <v>23</v>
      </c>
      <c r="F5342" t="s">
        <v>121</v>
      </c>
      <c r="G5342" t="s">
        <v>19</v>
      </c>
      <c r="H5342">
        <v>72</v>
      </c>
      <c r="I5342" t="s">
        <v>17</v>
      </c>
      <c r="J5342">
        <v>0</v>
      </c>
      <c r="K5342" t="s">
        <v>20</v>
      </c>
      <c r="L5342" t="s">
        <v>6792</v>
      </c>
      <c r="M5342">
        <v>20</v>
      </c>
      <c r="P5342" s="32">
        <v>44103</v>
      </c>
      <c r="Q5342" s="1">
        <v>23.510966410521949</v>
      </c>
      <c r="R5342">
        <v>4</v>
      </c>
      <c r="S5342" t="str" cm="1">
        <f t="array" ref="S5342">_xlfn.IFS(R5342=0,"None",R5342&lt;3,"Low",R5342&lt;6,"Medium",R5342&lt;=10,"High")</f>
        <v>Medium</v>
      </c>
      <c r="T5342" t="str" cm="1">
        <f t="array" ref="T5342">_xlfn.IFS(M5342&lt;=20,"Low",M5342&lt;=50,"Medium",M5342&lt;=90,"High")</f>
        <v>Low</v>
      </c>
      <c r="U5342" s="33">
        <f>Datos_Limpios[[#This Row],[Number of Complaints or Support]]/Datos_Limpios[[#This Row],[Account Length (in months)]]</f>
        <v>5.8823529411764705E-2</v>
      </c>
      <c r="V5342" t="str" cm="1">
        <f t="array" ref="V5342">_xlfn.IFS(H5342&lt;30,"Under 30",H5342&lt;66,"Middle Age",H5342&gt;=66,"Senior")</f>
        <v>Senior</v>
      </c>
      <c r="W5342" t="s">
        <v>6826</v>
      </c>
    </row>
    <row r="5343" spans="1:23" x14ac:dyDescent="0.3">
      <c r="A5343" t="s">
        <v>5440</v>
      </c>
      <c r="B5343" t="s">
        <v>23</v>
      </c>
      <c r="C5343">
        <v>49</v>
      </c>
      <c r="D5343">
        <v>0</v>
      </c>
      <c r="E5343" t="s">
        <v>23</v>
      </c>
      <c r="F5343" t="s">
        <v>22</v>
      </c>
      <c r="G5343" t="s">
        <v>19</v>
      </c>
      <c r="H5343">
        <v>24</v>
      </c>
      <c r="I5343" t="s">
        <v>17</v>
      </c>
      <c r="J5343">
        <v>0</v>
      </c>
      <c r="K5343" t="s">
        <v>24</v>
      </c>
      <c r="L5343" t="s">
        <v>6791</v>
      </c>
      <c r="M5343">
        <v>64</v>
      </c>
      <c r="N5343" t="s">
        <v>59</v>
      </c>
      <c r="O5343" t="s">
        <v>60</v>
      </c>
      <c r="P5343" s="32">
        <v>45161</v>
      </c>
      <c r="Q5343" s="1">
        <v>64.203521158765724</v>
      </c>
      <c r="R5343">
        <v>7</v>
      </c>
      <c r="S5343" t="str" cm="1">
        <f t="array" ref="S5343">_xlfn.IFS(R5343=0,"None",R5343&lt;3,"Low",R5343&lt;6,"Medium",R5343&lt;=10,"High")</f>
        <v>High</v>
      </c>
      <c r="T5343" t="str" cm="1">
        <f t="array" ref="T5343">_xlfn.IFS(M5343&lt;=20,"Low",M5343&lt;=50,"Medium",M5343&lt;=90,"High")</f>
        <v>High</v>
      </c>
      <c r="U5343" s="33">
        <f>Datos_Limpios[[#This Row],[Number of Complaints or Support]]/Datos_Limpios[[#This Row],[Account Length (in months)]]</f>
        <v>0.14285714285714285</v>
      </c>
      <c r="V5343" t="str" cm="1">
        <f t="array" ref="V5343">_xlfn.IFS(H5343&lt;30,"Under 30",H5343&lt;66,"Middle Age",H5343&gt;=66,"Senior")</f>
        <v>Under 30</v>
      </c>
      <c r="W5343" t="s">
        <v>6823</v>
      </c>
    </row>
    <row r="5344" spans="1:23" x14ac:dyDescent="0.3">
      <c r="A5344" t="s">
        <v>5441</v>
      </c>
      <c r="B5344" t="s">
        <v>23</v>
      </c>
      <c r="C5344">
        <v>4</v>
      </c>
      <c r="D5344">
        <v>3</v>
      </c>
      <c r="E5344" t="s">
        <v>23</v>
      </c>
      <c r="F5344" t="s">
        <v>73</v>
      </c>
      <c r="G5344" t="s">
        <v>19</v>
      </c>
      <c r="H5344">
        <v>45</v>
      </c>
      <c r="I5344" t="s">
        <v>17</v>
      </c>
      <c r="J5344">
        <v>0</v>
      </c>
      <c r="K5344" t="s">
        <v>20</v>
      </c>
      <c r="L5344" t="s">
        <v>6791</v>
      </c>
      <c r="M5344">
        <v>26</v>
      </c>
      <c r="N5344" t="s">
        <v>27</v>
      </c>
      <c r="O5344" t="s">
        <v>108</v>
      </c>
      <c r="P5344" s="32">
        <v>44199</v>
      </c>
      <c r="Q5344" s="1">
        <v>25.986166687659061</v>
      </c>
      <c r="R5344">
        <v>0</v>
      </c>
      <c r="S5344" t="str" cm="1">
        <f t="array" ref="S5344">_xlfn.IFS(R5344=0,"None",R5344&lt;3,"Low",R5344&lt;6,"Medium",R5344&lt;=10,"High")</f>
        <v>None</v>
      </c>
      <c r="T5344" t="str" cm="1">
        <f t="array" ref="T5344">_xlfn.IFS(M5344&lt;=20,"Low",M5344&lt;=50,"Medium",M5344&lt;=90,"High")</f>
        <v>Medium</v>
      </c>
      <c r="U5344" s="33">
        <f>Datos_Limpios[[#This Row],[Number of Complaints or Support]]/Datos_Limpios[[#This Row],[Account Length (in months)]]</f>
        <v>0</v>
      </c>
      <c r="V5344" t="str" cm="1">
        <f t="array" ref="V5344">_xlfn.IFS(H5344&lt;30,"Under 30",H5344&lt;66,"Middle Age",H5344&gt;=66,"Senior")</f>
        <v>Middle Age</v>
      </c>
      <c r="W5344" t="s">
        <v>6824</v>
      </c>
    </row>
    <row r="5345" spans="1:23" x14ac:dyDescent="0.3">
      <c r="A5345" t="s">
        <v>5442</v>
      </c>
      <c r="B5345" t="s">
        <v>17</v>
      </c>
      <c r="C5345">
        <v>72</v>
      </c>
      <c r="D5345">
        <v>0</v>
      </c>
      <c r="E5345" t="s">
        <v>17</v>
      </c>
      <c r="F5345" t="s">
        <v>112</v>
      </c>
      <c r="G5345" t="s">
        <v>19</v>
      </c>
      <c r="H5345">
        <v>75</v>
      </c>
      <c r="I5345" t="s">
        <v>17</v>
      </c>
      <c r="J5345">
        <v>0</v>
      </c>
      <c r="K5345" t="s">
        <v>24</v>
      </c>
      <c r="L5345" t="s">
        <v>6791</v>
      </c>
      <c r="M5345">
        <v>57</v>
      </c>
      <c r="P5345" s="32">
        <v>44958</v>
      </c>
      <c r="Q5345" s="1">
        <v>65.961793200162063</v>
      </c>
      <c r="R5345">
        <v>2</v>
      </c>
      <c r="S5345" t="str" cm="1">
        <f t="array" ref="S5345">_xlfn.IFS(R5345=0,"None",R5345&lt;3,"Low",R5345&lt;6,"Medium",R5345&lt;=10,"High")</f>
        <v>Low</v>
      </c>
      <c r="T5345" t="str" cm="1">
        <f t="array" ref="T5345">_xlfn.IFS(M5345&lt;=20,"Low",M5345&lt;=50,"Medium",M5345&lt;=90,"High")</f>
        <v>High</v>
      </c>
      <c r="U5345" s="33">
        <f>Datos_Limpios[[#This Row],[Number of Complaints or Support]]/Datos_Limpios[[#This Row],[Account Length (in months)]]</f>
        <v>2.7777777777777776E-2</v>
      </c>
      <c r="V5345" t="str" cm="1">
        <f t="array" ref="V5345">_xlfn.IFS(H5345&lt;30,"Under 30",H5345&lt;66,"Middle Age",H5345&gt;=66,"Senior")</f>
        <v>Senior</v>
      </c>
      <c r="W5345" t="s">
        <v>6823</v>
      </c>
    </row>
    <row r="5346" spans="1:23" x14ac:dyDescent="0.3">
      <c r="A5346" t="s">
        <v>5443</v>
      </c>
      <c r="B5346" t="s">
        <v>17</v>
      </c>
      <c r="C5346">
        <v>37</v>
      </c>
      <c r="D5346">
        <v>0</v>
      </c>
      <c r="E5346" t="s">
        <v>17</v>
      </c>
      <c r="F5346" t="s">
        <v>103</v>
      </c>
      <c r="G5346" t="s">
        <v>6790</v>
      </c>
      <c r="H5346">
        <v>47</v>
      </c>
      <c r="I5346" t="s">
        <v>23</v>
      </c>
      <c r="J5346">
        <v>4</v>
      </c>
      <c r="K5346" t="s">
        <v>32</v>
      </c>
      <c r="L5346" t="s">
        <v>6791</v>
      </c>
      <c r="M5346">
        <v>10</v>
      </c>
      <c r="P5346" s="32">
        <v>45053</v>
      </c>
      <c r="Q5346" s="1">
        <v>11.02097775781173</v>
      </c>
      <c r="R5346">
        <v>5</v>
      </c>
      <c r="S5346" t="str" cm="1">
        <f t="array" ref="S5346">_xlfn.IFS(R5346=0,"None",R5346&lt;3,"Low",R5346&lt;6,"Medium",R5346&lt;=10,"High")</f>
        <v>Medium</v>
      </c>
      <c r="T5346" t="str" cm="1">
        <f t="array" ref="T5346">_xlfn.IFS(M5346&lt;=20,"Low",M5346&lt;=50,"Medium",M5346&lt;=90,"High")</f>
        <v>Low</v>
      </c>
      <c r="U5346" s="33">
        <f>Datos_Limpios[[#This Row],[Number of Complaints or Support]]/Datos_Limpios[[#This Row],[Account Length (in months)]]</f>
        <v>0.13513513513513514</v>
      </c>
      <c r="V5346" t="str" cm="1">
        <f t="array" ref="V5346">_xlfn.IFS(H5346&lt;30,"Under 30",H5346&lt;66,"Middle Age",H5346&gt;=66,"Senior")</f>
        <v>Middle Age</v>
      </c>
      <c r="W5346" t="s">
        <v>6823</v>
      </c>
    </row>
    <row r="5347" spans="1:23" x14ac:dyDescent="0.3">
      <c r="A5347" t="s">
        <v>5444</v>
      </c>
      <c r="B5347" t="s">
        <v>23</v>
      </c>
      <c r="C5347">
        <v>4</v>
      </c>
      <c r="D5347">
        <v>3</v>
      </c>
      <c r="E5347" t="s">
        <v>23</v>
      </c>
      <c r="F5347" t="s">
        <v>94</v>
      </c>
      <c r="G5347" t="s">
        <v>6790</v>
      </c>
      <c r="H5347">
        <v>42</v>
      </c>
      <c r="I5347" t="s">
        <v>17</v>
      </c>
      <c r="J5347">
        <v>0</v>
      </c>
      <c r="K5347" t="s">
        <v>20</v>
      </c>
      <c r="L5347" t="s">
        <v>6791</v>
      </c>
      <c r="M5347">
        <v>18</v>
      </c>
      <c r="N5347" t="s">
        <v>27</v>
      </c>
      <c r="O5347" t="s">
        <v>108</v>
      </c>
      <c r="P5347" s="32">
        <v>44868</v>
      </c>
      <c r="Q5347" s="1">
        <v>19.39801701985801</v>
      </c>
      <c r="R5347">
        <v>4</v>
      </c>
      <c r="S5347" t="str" cm="1">
        <f t="array" ref="S5347">_xlfn.IFS(R5347=0,"None",R5347&lt;3,"Low",R5347&lt;6,"Medium",R5347&lt;=10,"High")</f>
        <v>Medium</v>
      </c>
      <c r="T5347" t="str" cm="1">
        <f t="array" ref="T5347">_xlfn.IFS(M5347&lt;=20,"Low",M5347&lt;=50,"Medium",M5347&lt;=90,"High")</f>
        <v>Low</v>
      </c>
      <c r="U5347" s="33">
        <f>Datos_Limpios[[#This Row],[Number of Complaints or Support]]/Datos_Limpios[[#This Row],[Account Length (in months)]]</f>
        <v>1</v>
      </c>
      <c r="V5347" t="str" cm="1">
        <f t="array" ref="V5347">_xlfn.IFS(H5347&lt;30,"Under 30",H5347&lt;66,"Middle Age",H5347&gt;=66,"Senior")</f>
        <v>Middle Age</v>
      </c>
      <c r="W5347" t="s">
        <v>6823</v>
      </c>
    </row>
    <row r="5348" spans="1:23" x14ac:dyDescent="0.3">
      <c r="A5348" t="s">
        <v>5445</v>
      </c>
      <c r="B5348" t="s">
        <v>17</v>
      </c>
      <c r="C5348">
        <v>36</v>
      </c>
      <c r="D5348">
        <v>0</v>
      </c>
      <c r="E5348" t="s">
        <v>23</v>
      </c>
      <c r="F5348" t="s">
        <v>38</v>
      </c>
      <c r="G5348" t="s">
        <v>6790</v>
      </c>
      <c r="H5348">
        <v>65</v>
      </c>
      <c r="I5348" t="s">
        <v>17</v>
      </c>
      <c r="J5348">
        <v>0</v>
      </c>
      <c r="K5348" t="s">
        <v>24</v>
      </c>
      <c r="L5348" t="s">
        <v>6792</v>
      </c>
      <c r="M5348">
        <v>35</v>
      </c>
      <c r="P5348" s="32">
        <v>45110</v>
      </c>
      <c r="Q5348" s="1">
        <v>36.302953528234347</v>
      </c>
      <c r="R5348">
        <v>3</v>
      </c>
      <c r="S5348" t="str" cm="1">
        <f t="array" ref="S5348">_xlfn.IFS(R5348=0,"None",R5348&lt;3,"Low",R5348&lt;6,"Medium",R5348&lt;=10,"High")</f>
        <v>Medium</v>
      </c>
      <c r="T5348" t="str" cm="1">
        <f t="array" ref="T5348">_xlfn.IFS(M5348&lt;=20,"Low",M5348&lt;=50,"Medium",M5348&lt;=90,"High")</f>
        <v>Medium</v>
      </c>
      <c r="U5348" s="33">
        <f>Datos_Limpios[[#This Row],[Number of Complaints or Support]]/Datos_Limpios[[#This Row],[Account Length (in months)]]</f>
        <v>8.3333333333333329E-2</v>
      </c>
      <c r="V5348" t="str" cm="1">
        <f t="array" ref="V5348">_xlfn.IFS(H5348&lt;30,"Under 30",H5348&lt;66,"Middle Age",H5348&gt;=66,"Senior")</f>
        <v>Middle Age</v>
      </c>
      <c r="W5348" t="s">
        <v>6825</v>
      </c>
    </row>
    <row r="5349" spans="1:23" x14ac:dyDescent="0.3">
      <c r="A5349" t="s">
        <v>5446</v>
      </c>
      <c r="B5349" t="s">
        <v>17</v>
      </c>
      <c r="C5349">
        <v>43</v>
      </c>
      <c r="D5349">
        <v>0</v>
      </c>
      <c r="E5349" t="s">
        <v>23</v>
      </c>
      <c r="F5349" t="s">
        <v>73</v>
      </c>
      <c r="G5349" t="s">
        <v>19</v>
      </c>
      <c r="H5349">
        <v>69</v>
      </c>
      <c r="I5349" t="s">
        <v>17</v>
      </c>
      <c r="J5349">
        <v>0</v>
      </c>
      <c r="K5349" t="s">
        <v>24</v>
      </c>
      <c r="L5349" t="s">
        <v>6792</v>
      </c>
      <c r="M5349">
        <v>41</v>
      </c>
      <c r="P5349" s="32">
        <v>44271</v>
      </c>
      <c r="Q5349" s="1">
        <v>34.221372352368583</v>
      </c>
      <c r="R5349">
        <v>8</v>
      </c>
      <c r="S5349" t="str" cm="1">
        <f t="array" ref="S5349">_xlfn.IFS(R5349=0,"None",R5349&lt;3,"Low",R5349&lt;6,"Medium",R5349&lt;=10,"High")</f>
        <v>High</v>
      </c>
      <c r="T5349" t="str" cm="1">
        <f t="array" ref="T5349">_xlfn.IFS(M5349&lt;=20,"Low",M5349&lt;=50,"Medium",M5349&lt;=90,"High")</f>
        <v>Medium</v>
      </c>
      <c r="U5349" s="33">
        <f>Datos_Limpios[[#This Row],[Number of Complaints or Support]]/Datos_Limpios[[#This Row],[Account Length (in months)]]</f>
        <v>0.18604651162790697</v>
      </c>
      <c r="V5349" t="str" cm="1">
        <f t="array" ref="V5349">_xlfn.IFS(H5349&lt;30,"Under 30",H5349&lt;66,"Middle Age",H5349&gt;=66,"Senior")</f>
        <v>Senior</v>
      </c>
      <c r="W5349" t="s">
        <v>6824</v>
      </c>
    </row>
    <row r="5350" spans="1:23" x14ac:dyDescent="0.3">
      <c r="A5350" t="s">
        <v>5447</v>
      </c>
      <c r="B5350" t="s">
        <v>23</v>
      </c>
      <c r="C5350">
        <v>4</v>
      </c>
      <c r="D5350">
        <v>5</v>
      </c>
      <c r="E5350" t="s">
        <v>23</v>
      </c>
      <c r="F5350" t="s">
        <v>192</v>
      </c>
      <c r="G5350" t="s">
        <v>6790</v>
      </c>
      <c r="H5350">
        <v>19</v>
      </c>
      <c r="I5350" t="s">
        <v>17</v>
      </c>
      <c r="J5350">
        <v>0</v>
      </c>
      <c r="K5350" t="s">
        <v>20</v>
      </c>
      <c r="L5350" t="s">
        <v>6792</v>
      </c>
      <c r="M5350">
        <v>56</v>
      </c>
      <c r="N5350" t="s">
        <v>50</v>
      </c>
      <c r="O5350" t="s">
        <v>761</v>
      </c>
      <c r="P5350" s="32">
        <v>44685</v>
      </c>
      <c r="Q5350" s="1">
        <v>64.451358677310481</v>
      </c>
      <c r="R5350">
        <v>2</v>
      </c>
      <c r="S5350" t="str" cm="1">
        <f t="array" ref="S5350">_xlfn.IFS(R5350=0,"None",R5350&lt;3,"Low",R5350&lt;6,"Medium",R5350&lt;=10,"High")</f>
        <v>Low</v>
      </c>
      <c r="T5350" t="str" cm="1">
        <f t="array" ref="T5350">_xlfn.IFS(M5350&lt;=20,"Low",M5350&lt;=50,"Medium",M5350&lt;=90,"High")</f>
        <v>High</v>
      </c>
      <c r="U5350" s="33">
        <f>Datos_Limpios[[#This Row],[Number of Complaints or Support]]/Datos_Limpios[[#This Row],[Account Length (in months)]]</f>
        <v>0.5</v>
      </c>
      <c r="V5350" t="str" cm="1">
        <f t="array" ref="V5350">_xlfn.IFS(H5350&lt;30,"Under 30",H5350&lt;66,"Middle Age",H5350&gt;=66,"Senior")</f>
        <v>Under 30</v>
      </c>
      <c r="W5350" t="s">
        <v>6824</v>
      </c>
    </row>
    <row r="5351" spans="1:23" x14ac:dyDescent="0.3">
      <c r="A5351" t="s">
        <v>5448</v>
      </c>
      <c r="B5351" t="s">
        <v>17</v>
      </c>
      <c r="C5351">
        <v>11</v>
      </c>
      <c r="D5351">
        <v>0</v>
      </c>
      <c r="E5351" t="s">
        <v>23</v>
      </c>
      <c r="F5351" t="s">
        <v>142</v>
      </c>
      <c r="G5351" t="s">
        <v>19</v>
      </c>
      <c r="H5351">
        <v>25</v>
      </c>
      <c r="I5351" t="s">
        <v>17</v>
      </c>
      <c r="J5351">
        <v>0</v>
      </c>
      <c r="K5351" t="s">
        <v>24</v>
      </c>
      <c r="L5351" t="s">
        <v>6791</v>
      </c>
      <c r="M5351">
        <v>46</v>
      </c>
      <c r="P5351" s="32">
        <v>44900</v>
      </c>
      <c r="Q5351" s="1">
        <v>44.118095155992123</v>
      </c>
      <c r="R5351">
        <v>6</v>
      </c>
      <c r="S5351" t="str" cm="1">
        <f t="array" ref="S5351">_xlfn.IFS(R5351=0,"None",R5351&lt;3,"Low",R5351&lt;6,"Medium",R5351&lt;=10,"High")</f>
        <v>High</v>
      </c>
      <c r="T5351" t="str" cm="1">
        <f t="array" ref="T5351">_xlfn.IFS(M5351&lt;=20,"Low",M5351&lt;=50,"Medium",M5351&lt;=90,"High")</f>
        <v>Medium</v>
      </c>
      <c r="U5351" s="33">
        <f>Datos_Limpios[[#This Row],[Number of Complaints or Support]]/Datos_Limpios[[#This Row],[Account Length (in months)]]</f>
        <v>0.54545454545454541</v>
      </c>
      <c r="V5351" t="str" cm="1">
        <f t="array" ref="V5351">_xlfn.IFS(H5351&lt;30,"Under 30",H5351&lt;66,"Middle Age",H5351&gt;=66,"Senior")</f>
        <v>Under 30</v>
      </c>
      <c r="W5351" t="s">
        <v>6823</v>
      </c>
    </row>
    <row r="5352" spans="1:23" x14ac:dyDescent="0.3">
      <c r="A5352" t="s">
        <v>5449</v>
      </c>
      <c r="B5352" t="s">
        <v>17</v>
      </c>
      <c r="C5352">
        <v>30</v>
      </c>
      <c r="D5352">
        <v>0</v>
      </c>
      <c r="E5352" t="s">
        <v>23</v>
      </c>
      <c r="F5352" t="s">
        <v>112</v>
      </c>
      <c r="G5352" t="s">
        <v>19</v>
      </c>
      <c r="H5352">
        <v>41</v>
      </c>
      <c r="I5352" t="s">
        <v>17</v>
      </c>
      <c r="J5352">
        <v>0</v>
      </c>
      <c r="K5352" t="s">
        <v>24</v>
      </c>
      <c r="L5352" t="s">
        <v>6791</v>
      </c>
      <c r="M5352">
        <v>37</v>
      </c>
      <c r="P5352" s="32">
        <v>44854</v>
      </c>
      <c r="Q5352" s="1">
        <v>43.562620022549012</v>
      </c>
      <c r="R5352">
        <v>1</v>
      </c>
      <c r="S5352" t="str" cm="1">
        <f t="array" ref="S5352">_xlfn.IFS(R5352=0,"None",R5352&lt;3,"Low",R5352&lt;6,"Medium",R5352&lt;=10,"High")</f>
        <v>Low</v>
      </c>
      <c r="T5352" t="str" cm="1">
        <f t="array" ref="T5352">_xlfn.IFS(M5352&lt;=20,"Low",M5352&lt;=50,"Medium",M5352&lt;=90,"High")</f>
        <v>Medium</v>
      </c>
      <c r="U5352" s="33">
        <f>Datos_Limpios[[#This Row],[Number of Complaints or Support]]/Datos_Limpios[[#This Row],[Account Length (in months)]]</f>
        <v>3.3333333333333333E-2</v>
      </c>
      <c r="V5352" t="str" cm="1">
        <f t="array" ref="V5352">_xlfn.IFS(H5352&lt;30,"Under 30",H5352&lt;66,"Middle Age",H5352&gt;=66,"Senior")</f>
        <v>Middle Age</v>
      </c>
      <c r="W5352" t="s">
        <v>6823</v>
      </c>
    </row>
    <row r="5353" spans="1:23" x14ac:dyDescent="0.3">
      <c r="A5353" t="s">
        <v>5450</v>
      </c>
      <c r="B5353" t="s">
        <v>17</v>
      </c>
      <c r="C5353">
        <v>2</v>
      </c>
      <c r="D5353">
        <v>0</v>
      </c>
      <c r="E5353" t="s">
        <v>23</v>
      </c>
      <c r="F5353" t="s">
        <v>166</v>
      </c>
      <c r="G5353" t="s">
        <v>6790</v>
      </c>
      <c r="H5353">
        <v>22</v>
      </c>
      <c r="I5353" t="s">
        <v>17</v>
      </c>
      <c r="J5353">
        <v>0</v>
      </c>
      <c r="K5353" t="s">
        <v>20</v>
      </c>
      <c r="L5353" t="s">
        <v>6791</v>
      </c>
      <c r="M5353">
        <v>25</v>
      </c>
      <c r="P5353" s="32">
        <v>45278</v>
      </c>
      <c r="Q5353" s="1">
        <v>26.392420499231861</v>
      </c>
      <c r="R5353">
        <v>1</v>
      </c>
      <c r="S5353" t="str" cm="1">
        <f t="array" ref="S5353">_xlfn.IFS(R5353=0,"None",R5353&lt;3,"Low",R5353&lt;6,"Medium",R5353&lt;=10,"High")</f>
        <v>Low</v>
      </c>
      <c r="T5353" t="str" cm="1">
        <f t="array" ref="T5353">_xlfn.IFS(M5353&lt;=20,"Low",M5353&lt;=50,"Medium",M5353&lt;=90,"High")</f>
        <v>Medium</v>
      </c>
      <c r="U5353" s="33">
        <f>Datos_Limpios[[#This Row],[Number of Complaints or Support]]/Datos_Limpios[[#This Row],[Account Length (in months)]]</f>
        <v>0.5</v>
      </c>
      <c r="V5353" t="str" cm="1">
        <f t="array" ref="V5353">_xlfn.IFS(H5353&lt;30,"Under 30",H5353&lt;66,"Middle Age",H5353&gt;=66,"Senior")</f>
        <v>Under 30</v>
      </c>
      <c r="W5353" t="s">
        <v>6825</v>
      </c>
    </row>
    <row r="5354" spans="1:23" x14ac:dyDescent="0.3">
      <c r="A5354" t="s">
        <v>5451</v>
      </c>
      <c r="B5354" t="s">
        <v>23</v>
      </c>
      <c r="C5354">
        <v>5</v>
      </c>
      <c r="D5354">
        <v>5</v>
      </c>
      <c r="E5354" t="s">
        <v>17</v>
      </c>
      <c r="F5354" t="s">
        <v>156</v>
      </c>
      <c r="G5354" t="s">
        <v>6790</v>
      </c>
      <c r="H5354">
        <v>29</v>
      </c>
      <c r="I5354" t="s">
        <v>17</v>
      </c>
      <c r="J5354">
        <v>0</v>
      </c>
      <c r="K5354" t="s">
        <v>20</v>
      </c>
      <c r="L5354" t="s">
        <v>6791</v>
      </c>
      <c r="M5354">
        <v>8</v>
      </c>
      <c r="N5354" t="s">
        <v>59</v>
      </c>
      <c r="O5354" t="s">
        <v>116</v>
      </c>
      <c r="P5354" s="32">
        <v>43983</v>
      </c>
      <c r="Q5354" s="1">
        <v>7.8563673511185046</v>
      </c>
      <c r="R5354">
        <v>6</v>
      </c>
      <c r="S5354" t="str" cm="1">
        <f t="array" ref="S5354">_xlfn.IFS(R5354=0,"None",R5354&lt;3,"Low",R5354&lt;6,"Medium",R5354&lt;=10,"High")</f>
        <v>High</v>
      </c>
      <c r="T5354" t="str" cm="1">
        <f t="array" ref="T5354">_xlfn.IFS(M5354&lt;=20,"Low",M5354&lt;=50,"Medium",M5354&lt;=90,"High")</f>
        <v>Low</v>
      </c>
      <c r="U5354" s="33">
        <f>Datos_Limpios[[#This Row],[Number of Complaints or Support]]/Datos_Limpios[[#This Row],[Account Length (in months)]]</f>
        <v>1.2</v>
      </c>
      <c r="V5354" t="str" cm="1">
        <f t="array" ref="V5354">_xlfn.IFS(H5354&lt;30,"Under 30",H5354&lt;66,"Middle Age",H5354&gt;=66,"Senior")</f>
        <v>Under 30</v>
      </c>
      <c r="W5354" t="s">
        <v>6825</v>
      </c>
    </row>
    <row r="5355" spans="1:23" x14ac:dyDescent="0.3">
      <c r="A5355" t="s">
        <v>5452</v>
      </c>
      <c r="B5355" t="s">
        <v>17</v>
      </c>
      <c r="C5355">
        <v>1</v>
      </c>
      <c r="D5355">
        <v>0</v>
      </c>
      <c r="E5355" t="s">
        <v>17</v>
      </c>
      <c r="F5355" t="s">
        <v>44</v>
      </c>
      <c r="G5355" t="s">
        <v>19</v>
      </c>
      <c r="H5355">
        <v>37</v>
      </c>
      <c r="I5355" t="s">
        <v>17</v>
      </c>
      <c r="J5355">
        <v>0</v>
      </c>
      <c r="K5355" t="s">
        <v>20</v>
      </c>
      <c r="L5355" t="s">
        <v>6792</v>
      </c>
      <c r="M5355">
        <v>11</v>
      </c>
      <c r="P5355" s="32">
        <v>44524</v>
      </c>
      <c r="Q5355" s="1">
        <v>10.677995788899951</v>
      </c>
      <c r="R5355">
        <v>6</v>
      </c>
      <c r="S5355" t="str" cm="1">
        <f t="array" ref="S5355">_xlfn.IFS(R5355=0,"None",R5355&lt;3,"Low",R5355&lt;6,"Medium",R5355&lt;=10,"High")</f>
        <v>High</v>
      </c>
      <c r="T5355" t="str" cm="1">
        <f t="array" ref="T5355">_xlfn.IFS(M5355&lt;=20,"Low",M5355&lt;=50,"Medium",M5355&lt;=90,"High")</f>
        <v>Low</v>
      </c>
      <c r="U5355" s="33">
        <f>Datos_Limpios[[#This Row],[Number of Complaints or Support]]/Datos_Limpios[[#This Row],[Account Length (in months)]]</f>
        <v>6</v>
      </c>
      <c r="V5355" t="str" cm="1">
        <f t="array" ref="V5355">_xlfn.IFS(H5355&lt;30,"Under 30",H5355&lt;66,"Middle Age",H5355&gt;=66,"Senior")</f>
        <v>Middle Age</v>
      </c>
      <c r="W5355" t="s">
        <v>6824</v>
      </c>
    </row>
    <row r="5356" spans="1:23" x14ac:dyDescent="0.3">
      <c r="A5356" t="s">
        <v>5453</v>
      </c>
      <c r="B5356" t="s">
        <v>17</v>
      </c>
      <c r="C5356">
        <v>59</v>
      </c>
      <c r="D5356">
        <v>0</v>
      </c>
      <c r="E5356" t="s">
        <v>17</v>
      </c>
      <c r="F5356" t="s">
        <v>142</v>
      </c>
      <c r="G5356" t="s">
        <v>19</v>
      </c>
      <c r="H5356">
        <v>67</v>
      </c>
      <c r="I5356" t="s">
        <v>17</v>
      </c>
      <c r="J5356">
        <v>0</v>
      </c>
      <c r="K5356" t="s">
        <v>32</v>
      </c>
      <c r="L5356" t="s">
        <v>6791</v>
      </c>
      <c r="M5356">
        <v>25</v>
      </c>
      <c r="P5356" s="32">
        <v>43983</v>
      </c>
      <c r="Q5356" s="1">
        <v>21.482633672218789</v>
      </c>
      <c r="R5356">
        <v>10</v>
      </c>
      <c r="S5356" t="str" cm="1">
        <f t="array" ref="S5356">_xlfn.IFS(R5356=0,"None",R5356&lt;3,"Low",R5356&lt;6,"Medium",R5356&lt;=10,"High")</f>
        <v>High</v>
      </c>
      <c r="T5356" t="str" cm="1">
        <f t="array" ref="T5356">_xlfn.IFS(M5356&lt;=20,"Low",M5356&lt;=50,"Medium",M5356&lt;=90,"High")</f>
        <v>Medium</v>
      </c>
      <c r="U5356" s="33">
        <f>Datos_Limpios[[#This Row],[Number of Complaints or Support]]/Datos_Limpios[[#This Row],[Account Length (in months)]]</f>
        <v>0.16949152542372881</v>
      </c>
      <c r="V5356" t="str" cm="1">
        <f t="array" ref="V5356">_xlfn.IFS(H5356&lt;30,"Under 30",H5356&lt;66,"Middle Age",H5356&gt;=66,"Senior")</f>
        <v>Senior</v>
      </c>
      <c r="W5356" t="s">
        <v>6823</v>
      </c>
    </row>
    <row r="5357" spans="1:23" x14ac:dyDescent="0.3">
      <c r="A5357" t="s">
        <v>5454</v>
      </c>
      <c r="B5357" t="s">
        <v>17</v>
      </c>
      <c r="C5357">
        <v>32</v>
      </c>
      <c r="D5357">
        <v>0</v>
      </c>
      <c r="E5357" t="s">
        <v>17</v>
      </c>
      <c r="F5357" t="s">
        <v>350</v>
      </c>
      <c r="G5357" t="s">
        <v>19</v>
      </c>
      <c r="H5357">
        <v>59</v>
      </c>
      <c r="I5357" t="s">
        <v>17</v>
      </c>
      <c r="J5357">
        <v>0</v>
      </c>
      <c r="K5357" t="s">
        <v>24</v>
      </c>
      <c r="L5357" t="s">
        <v>6792</v>
      </c>
      <c r="M5357">
        <v>12</v>
      </c>
      <c r="P5357" s="32">
        <v>43936</v>
      </c>
      <c r="Q5357" s="1">
        <v>11.304103254206449</v>
      </c>
      <c r="R5357">
        <v>9</v>
      </c>
      <c r="S5357" t="str" cm="1">
        <f t="array" ref="S5357">_xlfn.IFS(R5357=0,"None",R5357&lt;3,"Low",R5357&lt;6,"Medium",R5357&lt;=10,"High")</f>
        <v>High</v>
      </c>
      <c r="T5357" t="str" cm="1">
        <f t="array" ref="T5357">_xlfn.IFS(M5357&lt;=20,"Low",M5357&lt;=50,"Medium",M5357&lt;=90,"High")</f>
        <v>Low</v>
      </c>
      <c r="U5357" s="33">
        <f>Datos_Limpios[[#This Row],[Number of Complaints or Support]]/Datos_Limpios[[#This Row],[Account Length (in months)]]</f>
        <v>0.28125</v>
      </c>
      <c r="V5357" t="str" cm="1">
        <f t="array" ref="V5357">_xlfn.IFS(H5357&lt;30,"Under 30",H5357&lt;66,"Middle Age",H5357&gt;=66,"Senior")</f>
        <v>Middle Age</v>
      </c>
      <c r="W5357" t="s">
        <v>6823</v>
      </c>
    </row>
    <row r="5358" spans="1:23" x14ac:dyDescent="0.3">
      <c r="A5358" t="s">
        <v>5455</v>
      </c>
      <c r="B5358" t="s">
        <v>23</v>
      </c>
      <c r="C5358">
        <v>22</v>
      </c>
      <c r="D5358">
        <v>0</v>
      </c>
      <c r="E5358" t="s">
        <v>23</v>
      </c>
      <c r="F5358" t="s">
        <v>202</v>
      </c>
      <c r="G5358" t="s">
        <v>19</v>
      </c>
      <c r="H5358">
        <v>67</v>
      </c>
      <c r="I5358" t="s">
        <v>17</v>
      </c>
      <c r="J5358">
        <v>0</v>
      </c>
      <c r="K5358" t="s">
        <v>20</v>
      </c>
      <c r="L5358" t="s">
        <v>6792</v>
      </c>
      <c r="M5358">
        <v>50</v>
      </c>
      <c r="N5358" t="s">
        <v>91</v>
      </c>
      <c r="O5358" t="s">
        <v>203</v>
      </c>
      <c r="P5358" s="32">
        <v>44643</v>
      </c>
      <c r="Q5358" s="1">
        <v>59.356436991613592</v>
      </c>
      <c r="R5358">
        <v>1</v>
      </c>
      <c r="S5358" t="str" cm="1">
        <f t="array" ref="S5358">_xlfn.IFS(R5358=0,"None",R5358&lt;3,"Low",R5358&lt;6,"Medium",R5358&lt;=10,"High")</f>
        <v>Low</v>
      </c>
      <c r="T5358" t="str" cm="1">
        <f t="array" ref="T5358">_xlfn.IFS(M5358&lt;=20,"Low",M5358&lt;=50,"Medium",M5358&lt;=90,"High")</f>
        <v>Medium</v>
      </c>
      <c r="U5358" s="33">
        <f>Datos_Limpios[[#This Row],[Number of Complaints or Support]]/Datos_Limpios[[#This Row],[Account Length (in months)]]</f>
        <v>4.5454545454545456E-2</v>
      </c>
      <c r="V5358" t="str" cm="1">
        <f t="array" ref="V5358">_xlfn.IFS(H5358&lt;30,"Under 30",H5358&lt;66,"Middle Age",H5358&gt;=66,"Senior")</f>
        <v>Senior</v>
      </c>
      <c r="W5358" t="s">
        <v>6825</v>
      </c>
    </row>
    <row r="5359" spans="1:23" x14ac:dyDescent="0.3">
      <c r="A5359" t="s">
        <v>5456</v>
      </c>
      <c r="B5359" t="s">
        <v>17</v>
      </c>
      <c r="C5359">
        <v>24</v>
      </c>
      <c r="D5359">
        <v>1</v>
      </c>
      <c r="E5359" t="s">
        <v>23</v>
      </c>
      <c r="F5359" t="s">
        <v>52</v>
      </c>
      <c r="G5359" t="s">
        <v>6790</v>
      </c>
      <c r="H5359">
        <v>33</v>
      </c>
      <c r="I5359" t="s">
        <v>23</v>
      </c>
      <c r="J5359">
        <v>4</v>
      </c>
      <c r="K5359" t="s">
        <v>20</v>
      </c>
      <c r="L5359" t="s">
        <v>6791</v>
      </c>
      <c r="M5359">
        <v>31</v>
      </c>
      <c r="P5359" s="32">
        <v>44467</v>
      </c>
      <c r="Q5359" s="1">
        <v>33.706979433347378</v>
      </c>
      <c r="R5359">
        <v>8</v>
      </c>
      <c r="S5359" t="str" cm="1">
        <f t="array" ref="S5359">_xlfn.IFS(R5359=0,"None",R5359&lt;3,"Low",R5359&lt;6,"Medium",R5359&lt;=10,"High")</f>
        <v>High</v>
      </c>
      <c r="T5359" t="str" cm="1">
        <f t="array" ref="T5359">_xlfn.IFS(M5359&lt;=20,"Low",M5359&lt;=50,"Medium",M5359&lt;=90,"High")</f>
        <v>Medium</v>
      </c>
      <c r="U5359" s="33">
        <f>Datos_Limpios[[#This Row],[Number of Complaints or Support]]/Datos_Limpios[[#This Row],[Account Length (in months)]]</f>
        <v>0.33333333333333331</v>
      </c>
      <c r="V5359" t="str" cm="1">
        <f t="array" ref="V5359">_xlfn.IFS(H5359&lt;30,"Under 30",H5359&lt;66,"Middle Age",H5359&gt;=66,"Senior")</f>
        <v>Middle Age</v>
      </c>
      <c r="W5359" t="s">
        <v>6824</v>
      </c>
    </row>
    <row r="5360" spans="1:23" x14ac:dyDescent="0.3">
      <c r="A5360" t="s">
        <v>5457</v>
      </c>
      <c r="B5360" t="s">
        <v>17</v>
      </c>
      <c r="C5360">
        <v>68</v>
      </c>
      <c r="D5360">
        <v>0</v>
      </c>
      <c r="E5360" t="s">
        <v>17</v>
      </c>
      <c r="F5360" t="s">
        <v>196</v>
      </c>
      <c r="G5360" t="s">
        <v>19</v>
      </c>
      <c r="H5360">
        <v>58</v>
      </c>
      <c r="I5360" t="s">
        <v>17</v>
      </c>
      <c r="J5360">
        <v>0</v>
      </c>
      <c r="K5360" t="s">
        <v>32</v>
      </c>
      <c r="L5360" t="s">
        <v>6791</v>
      </c>
      <c r="M5360">
        <v>16</v>
      </c>
      <c r="P5360" s="32">
        <v>45053</v>
      </c>
      <c r="Q5360" s="1">
        <v>17.150522694660239</v>
      </c>
      <c r="R5360">
        <v>5</v>
      </c>
      <c r="S5360" t="str" cm="1">
        <f t="array" ref="S5360">_xlfn.IFS(R5360=0,"None",R5360&lt;3,"Low",R5360&lt;6,"Medium",R5360&lt;=10,"High")</f>
        <v>Medium</v>
      </c>
      <c r="T5360" t="str" cm="1">
        <f t="array" ref="T5360">_xlfn.IFS(M5360&lt;=20,"Low",M5360&lt;=50,"Medium",M5360&lt;=90,"High")</f>
        <v>Low</v>
      </c>
      <c r="U5360" s="33">
        <f>Datos_Limpios[[#This Row],[Number of Complaints or Support]]/Datos_Limpios[[#This Row],[Account Length (in months)]]</f>
        <v>7.3529411764705885E-2</v>
      </c>
      <c r="V5360" t="str" cm="1">
        <f t="array" ref="V5360">_xlfn.IFS(H5360&lt;30,"Under 30",H5360&lt;66,"Middle Age",H5360&gt;=66,"Senior")</f>
        <v>Middle Age</v>
      </c>
      <c r="W5360" t="s">
        <v>6826</v>
      </c>
    </row>
    <row r="5361" spans="1:23" x14ac:dyDescent="0.3">
      <c r="A5361" t="s">
        <v>5458</v>
      </c>
      <c r="B5361" t="s">
        <v>23</v>
      </c>
      <c r="C5361">
        <v>5</v>
      </c>
      <c r="D5361">
        <v>4</v>
      </c>
      <c r="E5361" t="s">
        <v>23</v>
      </c>
      <c r="F5361" t="s">
        <v>350</v>
      </c>
      <c r="G5361" t="s">
        <v>19</v>
      </c>
      <c r="H5361">
        <v>23</v>
      </c>
      <c r="I5361" t="s">
        <v>17</v>
      </c>
      <c r="J5361">
        <v>0</v>
      </c>
      <c r="K5361" t="s">
        <v>20</v>
      </c>
      <c r="L5361" t="s">
        <v>6792</v>
      </c>
      <c r="M5361">
        <v>39</v>
      </c>
      <c r="N5361" t="s">
        <v>27</v>
      </c>
      <c r="O5361" t="s">
        <v>208</v>
      </c>
      <c r="P5361" s="32">
        <v>45207</v>
      </c>
      <c r="Q5361" s="1">
        <v>44.514772337528477</v>
      </c>
      <c r="R5361">
        <v>2</v>
      </c>
      <c r="S5361" t="str" cm="1">
        <f t="array" ref="S5361">_xlfn.IFS(R5361=0,"None",R5361&lt;3,"Low",R5361&lt;6,"Medium",R5361&lt;=10,"High")</f>
        <v>Low</v>
      </c>
      <c r="T5361" t="str" cm="1">
        <f t="array" ref="T5361">_xlfn.IFS(M5361&lt;=20,"Low",M5361&lt;=50,"Medium",M5361&lt;=90,"High")</f>
        <v>Medium</v>
      </c>
      <c r="U5361" s="33">
        <f>Datos_Limpios[[#This Row],[Number of Complaints or Support]]/Datos_Limpios[[#This Row],[Account Length (in months)]]</f>
        <v>0.4</v>
      </c>
      <c r="V5361" t="str" cm="1">
        <f t="array" ref="V5361">_xlfn.IFS(H5361&lt;30,"Under 30",H5361&lt;66,"Middle Age",H5361&gt;=66,"Senior")</f>
        <v>Under 30</v>
      </c>
      <c r="W5361" t="s">
        <v>6823</v>
      </c>
    </row>
    <row r="5362" spans="1:23" x14ac:dyDescent="0.3">
      <c r="A5362" t="s">
        <v>5459</v>
      </c>
      <c r="B5362" t="s">
        <v>17</v>
      </c>
      <c r="C5362">
        <v>1</v>
      </c>
      <c r="D5362">
        <v>0</v>
      </c>
      <c r="E5362" t="s">
        <v>23</v>
      </c>
      <c r="F5362" t="s">
        <v>350</v>
      </c>
      <c r="G5362" t="s">
        <v>6790</v>
      </c>
      <c r="H5362">
        <v>76</v>
      </c>
      <c r="I5362" t="s">
        <v>17</v>
      </c>
      <c r="J5362">
        <v>0</v>
      </c>
      <c r="K5362" t="s">
        <v>24</v>
      </c>
      <c r="L5362" t="s">
        <v>6792</v>
      </c>
      <c r="M5362">
        <v>42</v>
      </c>
      <c r="P5362" s="32">
        <v>44855</v>
      </c>
      <c r="Q5362" s="1">
        <v>39.946611165794991</v>
      </c>
      <c r="R5362">
        <v>1</v>
      </c>
      <c r="S5362" t="str" cm="1">
        <f t="array" ref="S5362">_xlfn.IFS(R5362=0,"None",R5362&lt;3,"Low",R5362&lt;6,"Medium",R5362&lt;=10,"High")</f>
        <v>Low</v>
      </c>
      <c r="T5362" t="str" cm="1">
        <f t="array" ref="T5362">_xlfn.IFS(M5362&lt;=20,"Low",M5362&lt;=50,"Medium",M5362&lt;=90,"High")</f>
        <v>Medium</v>
      </c>
      <c r="U5362" s="33">
        <f>Datos_Limpios[[#This Row],[Number of Complaints or Support]]/Datos_Limpios[[#This Row],[Account Length (in months)]]</f>
        <v>1</v>
      </c>
      <c r="V5362" t="str" cm="1">
        <f t="array" ref="V5362">_xlfn.IFS(H5362&lt;30,"Under 30",H5362&lt;66,"Middle Age",H5362&gt;=66,"Senior")</f>
        <v>Senior</v>
      </c>
      <c r="W5362" t="s">
        <v>6823</v>
      </c>
    </row>
    <row r="5363" spans="1:23" x14ac:dyDescent="0.3">
      <c r="A5363" t="s">
        <v>5460</v>
      </c>
      <c r="B5363" t="s">
        <v>17</v>
      </c>
      <c r="C5363">
        <v>29</v>
      </c>
      <c r="D5363">
        <v>0</v>
      </c>
      <c r="E5363" t="s">
        <v>17</v>
      </c>
      <c r="F5363" t="s">
        <v>94</v>
      </c>
      <c r="G5363" t="s">
        <v>6790</v>
      </c>
      <c r="H5363">
        <v>61</v>
      </c>
      <c r="I5363" t="s">
        <v>23</v>
      </c>
      <c r="J5363">
        <v>6</v>
      </c>
      <c r="K5363" t="s">
        <v>20</v>
      </c>
      <c r="L5363" t="s">
        <v>6792</v>
      </c>
      <c r="M5363">
        <v>43</v>
      </c>
      <c r="P5363" s="32">
        <v>43878</v>
      </c>
      <c r="Q5363" s="1">
        <v>38.787071977812133</v>
      </c>
      <c r="R5363">
        <v>7</v>
      </c>
      <c r="S5363" t="str" cm="1">
        <f t="array" ref="S5363">_xlfn.IFS(R5363=0,"None",R5363&lt;3,"Low",R5363&lt;6,"Medium",R5363&lt;=10,"High")</f>
        <v>High</v>
      </c>
      <c r="T5363" t="str" cm="1">
        <f t="array" ref="T5363">_xlfn.IFS(M5363&lt;=20,"Low",M5363&lt;=50,"Medium",M5363&lt;=90,"High")</f>
        <v>Medium</v>
      </c>
      <c r="U5363" s="33">
        <f>Datos_Limpios[[#This Row],[Number of Complaints or Support]]/Datos_Limpios[[#This Row],[Account Length (in months)]]</f>
        <v>0.2413793103448276</v>
      </c>
      <c r="V5363" t="str" cm="1">
        <f t="array" ref="V5363">_xlfn.IFS(H5363&lt;30,"Under 30",H5363&lt;66,"Middle Age",H5363&gt;=66,"Senior")</f>
        <v>Middle Age</v>
      </c>
      <c r="W5363" t="s">
        <v>6823</v>
      </c>
    </row>
    <row r="5364" spans="1:23" x14ac:dyDescent="0.3">
      <c r="A5364" t="s">
        <v>5461</v>
      </c>
      <c r="B5364" t="s">
        <v>17</v>
      </c>
      <c r="C5364">
        <v>6</v>
      </c>
      <c r="D5364">
        <v>0</v>
      </c>
      <c r="E5364" t="s">
        <v>23</v>
      </c>
      <c r="F5364" t="s">
        <v>82</v>
      </c>
      <c r="G5364" t="s">
        <v>19</v>
      </c>
      <c r="H5364">
        <v>44</v>
      </c>
      <c r="I5364" t="s">
        <v>23</v>
      </c>
      <c r="J5364">
        <v>2</v>
      </c>
      <c r="K5364" t="s">
        <v>20</v>
      </c>
      <c r="L5364" t="s">
        <v>6791</v>
      </c>
      <c r="M5364">
        <v>23</v>
      </c>
      <c r="P5364" s="32">
        <v>44256</v>
      </c>
      <c r="Q5364" s="1">
        <v>26.29291319224188</v>
      </c>
      <c r="R5364">
        <v>3</v>
      </c>
      <c r="S5364" t="str" cm="1">
        <f t="array" ref="S5364">_xlfn.IFS(R5364=0,"None",R5364&lt;3,"Low",R5364&lt;6,"Medium",R5364&lt;=10,"High")</f>
        <v>Medium</v>
      </c>
      <c r="T5364" t="str" cm="1">
        <f t="array" ref="T5364">_xlfn.IFS(M5364&lt;=20,"Low",M5364&lt;=50,"Medium",M5364&lt;=90,"High")</f>
        <v>Medium</v>
      </c>
      <c r="U5364" s="33">
        <f>Datos_Limpios[[#This Row],[Number of Complaints or Support]]/Datos_Limpios[[#This Row],[Account Length (in months)]]</f>
        <v>0.5</v>
      </c>
      <c r="V5364" t="str" cm="1">
        <f t="array" ref="V5364">_xlfn.IFS(H5364&lt;30,"Under 30",H5364&lt;66,"Middle Age",H5364&gt;=66,"Senior")</f>
        <v>Middle Age</v>
      </c>
      <c r="W5364" t="s">
        <v>6823</v>
      </c>
    </row>
    <row r="5365" spans="1:23" x14ac:dyDescent="0.3">
      <c r="A5365" t="s">
        <v>5462</v>
      </c>
      <c r="B5365" t="s">
        <v>23</v>
      </c>
      <c r="C5365">
        <v>24</v>
      </c>
      <c r="D5365">
        <v>2</v>
      </c>
      <c r="E5365" t="s">
        <v>23</v>
      </c>
      <c r="F5365" t="s">
        <v>123</v>
      </c>
      <c r="G5365" t="s">
        <v>19</v>
      </c>
      <c r="H5365">
        <v>51</v>
      </c>
      <c r="I5365" t="s">
        <v>17</v>
      </c>
      <c r="J5365">
        <v>0</v>
      </c>
      <c r="K5365" t="s">
        <v>20</v>
      </c>
      <c r="L5365" t="s">
        <v>6792</v>
      </c>
      <c r="M5365">
        <v>45</v>
      </c>
      <c r="N5365" t="s">
        <v>91</v>
      </c>
      <c r="O5365" t="s">
        <v>92</v>
      </c>
      <c r="P5365" s="32">
        <v>44460</v>
      </c>
      <c r="Q5365" s="1">
        <v>52.264888974549372</v>
      </c>
      <c r="R5365">
        <v>9</v>
      </c>
      <c r="S5365" t="str" cm="1">
        <f t="array" ref="S5365">_xlfn.IFS(R5365=0,"None",R5365&lt;3,"Low",R5365&lt;6,"Medium",R5365&lt;=10,"High")</f>
        <v>High</v>
      </c>
      <c r="T5365" t="str" cm="1">
        <f t="array" ref="T5365">_xlfn.IFS(M5365&lt;=20,"Low",M5365&lt;=50,"Medium",M5365&lt;=90,"High")</f>
        <v>Medium</v>
      </c>
      <c r="U5365" s="33">
        <f>Datos_Limpios[[#This Row],[Number of Complaints or Support]]/Datos_Limpios[[#This Row],[Account Length (in months)]]</f>
        <v>0.375</v>
      </c>
      <c r="V5365" t="str" cm="1">
        <f t="array" ref="V5365">_xlfn.IFS(H5365&lt;30,"Under 30",H5365&lt;66,"Middle Age",H5365&gt;=66,"Senior")</f>
        <v>Middle Age</v>
      </c>
      <c r="W5365" t="s">
        <v>6824</v>
      </c>
    </row>
    <row r="5366" spans="1:23" x14ac:dyDescent="0.3">
      <c r="A5366" t="s">
        <v>5463</v>
      </c>
      <c r="B5366" t="s">
        <v>17</v>
      </c>
      <c r="C5366">
        <v>47</v>
      </c>
      <c r="D5366">
        <v>2</v>
      </c>
      <c r="E5366" t="s">
        <v>17</v>
      </c>
      <c r="F5366" t="s">
        <v>247</v>
      </c>
      <c r="G5366" t="s">
        <v>19</v>
      </c>
      <c r="H5366">
        <v>47</v>
      </c>
      <c r="I5366" t="s">
        <v>17</v>
      </c>
      <c r="J5366">
        <v>0</v>
      </c>
      <c r="K5366" t="s">
        <v>24</v>
      </c>
      <c r="L5366" t="s">
        <v>6791</v>
      </c>
      <c r="M5366">
        <v>15</v>
      </c>
      <c r="P5366" s="32">
        <v>44824</v>
      </c>
      <c r="Q5366" s="1">
        <v>12.987690930914169</v>
      </c>
      <c r="R5366">
        <v>5</v>
      </c>
      <c r="S5366" t="str" cm="1">
        <f t="array" ref="S5366">_xlfn.IFS(R5366=0,"None",R5366&lt;3,"Low",R5366&lt;6,"Medium",R5366&lt;=10,"High")</f>
        <v>Medium</v>
      </c>
      <c r="T5366" t="str" cm="1">
        <f t="array" ref="T5366">_xlfn.IFS(M5366&lt;=20,"Low",M5366&lt;=50,"Medium",M5366&lt;=90,"High")</f>
        <v>Low</v>
      </c>
      <c r="U5366" s="33">
        <f>Datos_Limpios[[#This Row],[Number of Complaints or Support]]/Datos_Limpios[[#This Row],[Account Length (in months)]]</f>
        <v>0.10638297872340426</v>
      </c>
      <c r="V5366" t="str" cm="1">
        <f t="array" ref="V5366">_xlfn.IFS(H5366&lt;30,"Under 30",H5366&lt;66,"Middle Age",H5366&gt;=66,"Senior")</f>
        <v>Middle Age</v>
      </c>
      <c r="W5366" t="s">
        <v>6826</v>
      </c>
    </row>
    <row r="5367" spans="1:23" x14ac:dyDescent="0.3">
      <c r="A5367" t="s">
        <v>5464</v>
      </c>
      <c r="B5367" t="s">
        <v>23</v>
      </c>
      <c r="C5367">
        <v>1</v>
      </c>
      <c r="D5367">
        <v>5</v>
      </c>
      <c r="E5367" t="s">
        <v>23</v>
      </c>
      <c r="F5367" t="s">
        <v>156</v>
      </c>
      <c r="G5367" t="s">
        <v>6790</v>
      </c>
      <c r="H5367">
        <v>34</v>
      </c>
      <c r="I5367" t="s">
        <v>17</v>
      </c>
      <c r="J5367">
        <v>0</v>
      </c>
      <c r="K5367" t="s">
        <v>20</v>
      </c>
      <c r="L5367" t="s">
        <v>6792</v>
      </c>
      <c r="M5367">
        <v>25</v>
      </c>
      <c r="N5367" t="s">
        <v>27</v>
      </c>
      <c r="O5367" t="s">
        <v>125</v>
      </c>
      <c r="P5367" s="32">
        <v>44224</v>
      </c>
      <c r="Q5367" s="1">
        <v>20.456183315929731</v>
      </c>
      <c r="R5367">
        <v>2</v>
      </c>
      <c r="S5367" t="str" cm="1">
        <f t="array" ref="S5367">_xlfn.IFS(R5367=0,"None",R5367&lt;3,"Low",R5367&lt;6,"Medium",R5367&lt;=10,"High")</f>
        <v>Low</v>
      </c>
      <c r="T5367" t="str" cm="1">
        <f t="array" ref="T5367">_xlfn.IFS(M5367&lt;=20,"Low",M5367&lt;=50,"Medium",M5367&lt;=90,"High")</f>
        <v>Medium</v>
      </c>
      <c r="U5367" s="33">
        <f>Datos_Limpios[[#This Row],[Number of Complaints or Support]]/Datos_Limpios[[#This Row],[Account Length (in months)]]</f>
        <v>2</v>
      </c>
      <c r="V5367" t="str" cm="1">
        <f t="array" ref="V5367">_xlfn.IFS(H5367&lt;30,"Under 30",H5367&lt;66,"Middle Age",H5367&gt;=66,"Senior")</f>
        <v>Middle Age</v>
      </c>
      <c r="W5367" t="s">
        <v>6825</v>
      </c>
    </row>
    <row r="5368" spans="1:23" x14ac:dyDescent="0.3">
      <c r="A5368" t="s">
        <v>5465</v>
      </c>
      <c r="B5368" t="s">
        <v>23</v>
      </c>
      <c r="C5368">
        <v>1</v>
      </c>
      <c r="D5368">
        <v>4</v>
      </c>
      <c r="E5368" t="s">
        <v>23</v>
      </c>
      <c r="F5368" t="s">
        <v>63</v>
      </c>
      <c r="G5368" t="s">
        <v>19</v>
      </c>
      <c r="H5368">
        <v>30</v>
      </c>
      <c r="I5368" t="s">
        <v>17</v>
      </c>
      <c r="J5368">
        <v>0</v>
      </c>
      <c r="K5368" t="s">
        <v>20</v>
      </c>
      <c r="L5368" t="s">
        <v>6794</v>
      </c>
      <c r="M5368">
        <v>28</v>
      </c>
      <c r="N5368" t="s">
        <v>27</v>
      </c>
      <c r="O5368" t="s">
        <v>125</v>
      </c>
      <c r="P5368" s="32">
        <v>44864</v>
      </c>
      <c r="Q5368" s="1">
        <v>23.36569319057288</v>
      </c>
      <c r="R5368">
        <v>10</v>
      </c>
      <c r="S5368" t="str" cm="1">
        <f t="array" ref="S5368">_xlfn.IFS(R5368=0,"None",R5368&lt;3,"Low",R5368&lt;6,"Medium",R5368&lt;=10,"High")</f>
        <v>High</v>
      </c>
      <c r="T5368" t="str" cm="1">
        <f t="array" ref="T5368">_xlfn.IFS(M5368&lt;=20,"Low",M5368&lt;=50,"Medium",M5368&lt;=90,"High")</f>
        <v>Medium</v>
      </c>
      <c r="U5368" s="33">
        <f>Datos_Limpios[[#This Row],[Number of Complaints or Support]]/Datos_Limpios[[#This Row],[Account Length (in months)]]</f>
        <v>10</v>
      </c>
      <c r="V5368" t="str" cm="1">
        <f t="array" ref="V5368">_xlfn.IFS(H5368&lt;30,"Under 30",H5368&lt;66,"Middle Age",H5368&gt;=66,"Senior")</f>
        <v>Middle Age</v>
      </c>
      <c r="W5368" t="s">
        <v>6825</v>
      </c>
    </row>
    <row r="5369" spans="1:23" x14ac:dyDescent="0.3">
      <c r="A5369" t="s">
        <v>5466</v>
      </c>
      <c r="B5369" t="s">
        <v>17</v>
      </c>
      <c r="C5369">
        <v>24</v>
      </c>
      <c r="D5369">
        <v>0</v>
      </c>
      <c r="E5369" t="s">
        <v>17</v>
      </c>
      <c r="F5369" t="s">
        <v>18</v>
      </c>
      <c r="G5369" t="s">
        <v>19</v>
      </c>
      <c r="H5369">
        <v>47</v>
      </c>
      <c r="I5369" t="s">
        <v>17</v>
      </c>
      <c r="J5369">
        <v>0</v>
      </c>
      <c r="K5369" t="s">
        <v>24</v>
      </c>
      <c r="L5369" t="s">
        <v>6791</v>
      </c>
      <c r="M5369">
        <v>10</v>
      </c>
      <c r="P5369" s="32">
        <v>44203</v>
      </c>
      <c r="Q5369" s="1">
        <v>8.6564672254824089</v>
      </c>
      <c r="R5369">
        <v>0</v>
      </c>
      <c r="S5369" t="str" cm="1">
        <f t="array" ref="S5369">_xlfn.IFS(R5369=0,"None",R5369&lt;3,"Low",R5369&lt;6,"Medium",R5369&lt;=10,"High")</f>
        <v>None</v>
      </c>
      <c r="T5369" t="str" cm="1">
        <f t="array" ref="T5369">_xlfn.IFS(M5369&lt;=20,"Low",M5369&lt;=50,"Medium",M5369&lt;=90,"High")</f>
        <v>Low</v>
      </c>
      <c r="U5369" s="33">
        <f>Datos_Limpios[[#This Row],[Number of Complaints or Support]]/Datos_Limpios[[#This Row],[Account Length (in months)]]</f>
        <v>0</v>
      </c>
      <c r="V5369" t="str" cm="1">
        <f t="array" ref="V5369">_xlfn.IFS(H5369&lt;30,"Under 30",H5369&lt;66,"Middle Age",H5369&gt;=66,"Senior")</f>
        <v>Middle Age</v>
      </c>
      <c r="W5369" t="s">
        <v>6823</v>
      </c>
    </row>
    <row r="5370" spans="1:23" x14ac:dyDescent="0.3">
      <c r="A5370" t="s">
        <v>5467</v>
      </c>
      <c r="B5370" t="s">
        <v>17</v>
      </c>
      <c r="C5370">
        <v>49</v>
      </c>
      <c r="D5370">
        <v>0</v>
      </c>
      <c r="E5370" t="s">
        <v>17</v>
      </c>
      <c r="F5370" t="s">
        <v>128</v>
      </c>
      <c r="G5370" t="s">
        <v>19</v>
      </c>
      <c r="H5370">
        <v>45</v>
      </c>
      <c r="I5370" t="s">
        <v>17</v>
      </c>
      <c r="J5370">
        <v>0</v>
      </c>
      <c r="K5370" t="s">
        <v>20</v>
      </c>
      <c r="L5370" t="s">
        <v>6792</v>
      </c>
      <c r="M5370">
        <v>39</v>
      </c>
      <c r="P5370" s="32">
        <v>45220</v>
      </c>
      <c r="Q5370" s="1">
        <v>37.863885553551697</v>
      </c>
      <c r="R5370">
        <v>4</v>
      </c>
      <c r="S5370" t="str" cm="1">
        <f t="array" ref="S5370">_xlfn.IFS(R5370=0,"None",R5370&lt;3,"Low",R5370&lt;6,"Medium",R5370&lt;=10,"High")</f>
        <v>Medium</v>
      </c>
      <c r="T5370" t="str" cm="1">
        <f t="array" ref="T5370">_xlfn.IFS(M5370&lt;=20,"Low",M5370&lt;=50,"Medium",M5370&lt;=90,"High")</f>
        <v>Medium</v>
      </c>
      <c r="U5370" s="33">
        <f>Datos_Limpios[[#This Row],[Number of Complaints or Support]]/Datos_Limpios[[#This Row],[Account Length (in months)]]</f>
        <v>8.1632653061224483E-2</v>
      </c>
      <c r="V5370" t="str" cm="1">
        <f t="array" ref="V5370">_xlfn.IFS(H5370&lt;30,"Under 30",H5370&lt;66,"Middle Age",H5370&gt;=66,"Senior")</f>
        <v>Middle Age</v>
      </c>
      <c r="W5370" t="s">
        <v>6826</v>
      </c>
    </row>
    <row r="5371" spans="1:23" x14ac:dyDescent="0.3">
      <c r="A5371" t="s">
        <v>5468</v>
      </c>
      <c r="B5371" t="s">
        <v>17</v>
      </c>
      <c r="C5371">
        <v>52</v>
      </c>
      <c r="D5371">
        <v>1</v>
      </c>
      <c r="E5371" t="s">
        <v>23</v>
      </c>
      <c r="F5371" t="s">
        <v>350</v>
      </c>
      <c r="G5371" t="s">
        <v>19</v>
      </c>
      <c r="H5371">
        <v>41</v>
      </c>
      <c r="I5371" t="s">
        <v>23</v>
      </c>
      <c r="J5371">
        <v>4</v>
      </c>
      <c r="K5371" t="s">
        <v>24</v>
      </c>
      <c r="L5371" t="s">
        <v>6792</v>
      </c>
      <c r="M5371">
        <v>18</v>
      </c>
      <c r="P5371" s="32">
        <v>44930</v>
      </c>
      <c r="Q5371" s="1">
        <v>16.382618740116332</v>
      </c>
      <c r="R5371">
        <v>0</v>
      </c>
      <c r="S5371" t="str" cm="1">
        <f t="array" ref="S5371">_xlfn.IFS(R5371=0,"None",R5371&lt;3,"Low",R5371&lt;6,"Medium",R5371&lt;=10,"High")</f>
        <v>None</v>
      </c>
      <c r="T5371" t="str" cm="1">
        <f t="array" ref="T5371">_xlfn.IFS(M5371&lt;=20,"Low",M5371&lt;=50,"Medium",M5371&lt;=90,"High")</f>
        <v>Low</v>
      </c>
      <c r="U5371" s="33">
        <f>Datos_Limpios[[#This Row],[Number of Complaints or Support]]/Datos_Limpios[[#This Row],[Account Length (in months)]]</f>
        <v>0</v>
      </c>
      <c r="V5371" t="str" cm="1">
        <f t="array" ref="V5371">_xlfn.IFS(H5371&lt;30,"Under 30",H5371&lt;66,"Middle Age",H5371&gt;=66,"Senior")</f>
        <v>Middle Age</v>
      </c>
      <c r="W5371" t="s">
        <v>6823</v>
      </c>
    </row>
    <row r="5372" spans="1:23" x14ac:dyDescent="0.3">
      <c r="A5372" t="s">
        <v>5469</v>
      </c>
      <c r="B5372" t="s">
        <v>17</v>
      </c>
      <c r="C5372">
        <v>7</v>
      </c>
      <c r="D5372">
        <v>0</v>
      </c>
      <c r="E5372" t="s">
        <v>23</v>
      </c>
      <c r="F5372" t="s">
        <v>112</v>
      </c>
      <c r="G5372" t="s">
        <v>19</v>
      </c>
      <c r="H5372">
        <v>61</v>
      </c>
      <c r="I5372" t="s">
        <v>17</v>
      </c>
      <c r="J5372">
        <v>0</v>
      </c>
      <c r="K5372" t="s">
        <v>20</v>
      </c>
      <c r="L5372" t="s">
        <v>6792</v>
      </c>
      <c r="M5372">
        <v>44</v>
      </c>
      <c r="P5372" s="32">
        <v>44455</v>
      </c>
      <c r="Q5372" s="1">
        <v>37.208910107086552</v>
      </c>
      <c r="R5372">
        <v>3</v>
      </c>
      <c r="S5372" t="str" cm="1">
        <f t="array" ref="S5372">_xlfn.IFS(R5372=0,"None",R5372&lt;3,"Low",R5372&lt;6,"Medium",R5372&lt;=10,"High")</f>
        <v>Medium</v>
      </c>
      <c r="T5372" t="str" cm="1">
        <f t="array" ref="T5372">_xlfn.IFS(M5372&lt;=20,"Low",M5372&lt;=50,"Medium",M5372&lt;=90,"High")</f>
        <v>Medium</v>
      </c>
      <c r="U5372" s="33">
        <f>Datos_Limpios[[#This Row],[Number of Complaints or Support]]/Datos_Limpios[[#This Row],[Account Length (in months)]]</f>
        <v>0.42857142857142855</v>
      </c>
      <c r="V5372" t="str" cm="1">
        <f t="array" ref="V5372">_xlfn.IFS(H5372&lt;30,"Under 30",H5372&lt;66,"Middle Age",H5372&gt;=66,"Senior")</f>
        <v>Middle Age</v>
      </c>
      <c r="W5372" t="s">
        <v>6823</v>
      </c>
    </row>
    <row r="5373" spans="1:23" x14ac:dyDescent="0.3">
      <c r="A5373" t="s">
        <v>5470</v>
      </c>
      <c r="B5373" t="s">
        <v>17</v>
      </c>
      <c r="C5373">
        <v>53</v>
      </c>
      <c r="D5373">
        <v>0</v>
      </c>
      <c r="E5373" t="s">
        <v>23</v>
      </c>
      <c r="F5373" t="s">
        <v>63</v>
      </c>
      <c r="G5373" t="s">
        <v>6790</v>
      </c>
      <c r="H5373">
        <v>25</v>
      </c>
      <c r="I5373" t="s">
        <v>17</v>
      </c>
      <c r="J5373">
        <v>0</v>
      </c>
      <c r="K5373" t="s">
        <v>32</v>
      </c>
      <c r="L5373" t="s">
        <v>6791</v>
      </c>
      <c r="M5373">
        <v>51</v>
      </c>
      <c r="P5373" s="32">
        <v>44781</v>
      </c>
      <c r="Q5373" s="1">
        <v>59.30778825874475</v>
      </c>
      <c r="R5373">
        <v>10</v>
      </c>
      <c r="S5373" t="str" cm="1">
        <f t="array" ref="S5373">_xlfn.IFS(R5373=0,"None",R5373&lt;3,"Low",R5373&lt;6,"Medium",R5373&lt;=10,"High")</f>
        <v>High</v>
      </c>
      <c r="T5373" t="str" cm="1">
        <f t="array" ref="T5373">_xlfn.IFS(M5373&lt;=20,"Low",M5373&lt;=50,"Medium",M5373&lt;=90,"High")</f>
        <v>High</v>
      </c>
      <c r="U5373" s="33">
        <f>Datos_Limpios[[#This Row],[Number of Complaints or Support]]/Datos_Limpios[[#This Row],[Account Length (in months)]]</f>
        <v>0.18867924528301888</v>
      </c>
      <c r="V5373" t="str" cm="1">
        <f t="array" ref="V5373">_xlfn.IFS(H5373&lt;30,"Under 30",H5373&lt;66,"Middle Age",H5373&gt;=66,"Senior")</f>
        <v>Under 30</v>
      </c>
      <c r="W5373" t="s">
        <v>6825</v>
      </c>
    </row>
    <row r="5374" spans="1:23" x14ac:dyDescent="0.3">
      <c r="A5374" t="s">
        <v>5471</v>
      </c>
      <c r="B5374" t="s">
        <v>17</v>
      </c>
      <c r="C5374">
        <v>13</v>
      </c>
      <c r="D5374">
        <v>0</v>
      </c>
      <c r="E5374" t="s">
        <v>23</v>
      </c>
      <c r="F5374" t="s">
        <v>86</v>
      </c>
      <c r="G5374" t="s">
        <v>19</v>
      </c>
      <c r="H5374">
        <v>58</v>
      </c>
      <c r="I5374" t="s">
        <v>17</v>
      </c>
      <c r="J5374">
        <v>0</v>
      </c>
      <c r="K5374" t="s">
        <v>24</v>
      </c>
      <c r="L5374" t="s">
        <v>6791</v>
      </c>
      <c r="M5374">
        <v>15</v>
      </c>
      <c r="P5374" s="32">
        <v>43957</v>
      </c>
      <c r="Q5374" s="1">
        <v>13.57825539699985</v>
      </c>
      <c r="R5374">
        <v>3</v>
      </c>
      <c r="S5374" t="str" cm="1">
        <f t="array" ref="S5374">_xlfn.IFS(R5374=0,"None",R5374&lt;3,"Low",R5374&lt;6,"Medium",R5374&lt;=10,"High")</f>
        <v>Medium</v>
      </c>
      <c r="T5374" t="str" cm="1">
        <f t="array" ref="T5374">_xlfn.IFS(M5374&lt;=20,"Low",M5374&lt;=50,"Medium",M5374&lt;=90,"High")</f>
        <v>Low</v>
      </c>
      <c r="U5374" s="33">
        <f>Datos_Limpios[[#This Row],[Number of Complaints or Support]]/Datos_Limpios[[#This Row],[Account Length (in months)]]</f>
        <v>0.23076923076923078</v>
      </c>
      <c r="V5374" t="str" cm="1">
        <f t="array" ref="V5374">_xlfn.IFS(H5374&lt;30,"Under 30",H5374&lt;66,"Middle Age",H5374&gt;=66,"Senior")</f>
        <v>Middle Age</v>
      </c>
      <c r="W5374" t="s">
        <v>6824</v>
      </c>
    </row>
    <row r="5375" spans="1:23" x14ac:dyDescent="0.3">
      <c r="A5375" t="s">
        <v>5472</v>
      </c>
      <c r="B5375" t="s">
        <v>17</v>
      </c>
      <c r="C5375">
        <v>26</v>
      </c>
      <c r="D5375">
        <v>0</v>
      </c>
      <c r="E5375" t="s">
        <v>23</v>
      </c>
      <c r="F5375" t="s">
        <v>44</v>
      </c>
      <c r="G5375" t="s">
        <v>19</v>
      </c>
      <c r="H5375">
        <v>20</v>
      </c>
      <c r="I5375" t="s">
        <v>17</v>
      </c>
      <c r="J5375">
        <v>0</v>
      </c>
      <c r="K5375" t="s">
        <v>32</v>
      </c>
      <c r="L5375" t="s">
        <v>6792</v>
      </c>
      <c r="M5375">
        <v>61</v>
      </c>
      <c r="P5375" s="32">
        <v>44932</v>
      </c>
      <c r="Q5375" s="1">
        <v>67.937312656094136</v>
      </c>
      <c r="R5375">
        <v>3</v>
      </c>
      <c r="S5375" t="str" cm="1">
        <f t="array" ref="S5375">_xlfn.IFS(R5375=0,"None",R5375&lt;3,"Low",R5375&lt;6,"Medium",R5375&lt;=10,"High")</f>
        <v>Medium</v>
      </c>
      <c r="T5375" t="str" cm="1">
        <f t="array" ref="T5375">_xlfn.IFS(M5375&lt;=20,"Low",M5375&lt;=50,"Medium",M5375&lt;=90,"High")</f>
        <v>High</v>
      </c>
      <c r="U5375" s="33">
        <f>Datos_Limpios[[#This Row],[Number of Complaints or Support]]/Datos_Limpios[[#This Row],[Account Length (in months)]]</f>
        <v>0.11538461538461539</v>
      </c>
      <c r="V5375" t="str" cm="1">
        <f t="array" ref="V5375">_xlfn.IFS(H5375&lt;30,"Under 30",H5375&lt;66,"Middle Age",H5375&gt;=66,"Senior")</f>
        <v>Under 30</v>
      </c>
      <c r="W5375" t="s">
        <v>6824</v>
      </c>
    </row>
    <row r="5376" spans="1:23" x14ac:dyDescent="0.3">
      <c r="A5376" t="s">
        <v>5473</v>
      </c>
      <c r="B5376" t="s">
        <v>23</v>
      </c>
      <c r="C5376">
        <v>1</v>
      </c>
      <c r="D5376">
        <v>3</v>
      </c>
      <c r="E5376" t="s">
        <v>23</v>
      </c>
      <c r="F5376" t="s">
        <v>86</v>
      </c>
      <c r="G5376" t="s">
        <v>6790</v>
      </c>
      <c r="H5376">
        <v>23</v>
      </c>
      <c r="I5376" t="s">
        <v>17</v>
      </c>
      <c r="J5376">
        <v>0</v>
      </c>
      <c r="K5376" t="s">
        <v>20</v>
      </c>
      <c r="L5376" t="s">
        <v>6792</v>
      </c>
      <c r="M5376">
        <v>54</v>
      </c>
      <c r="N5376" t="s">
        <v>91</v>
      </c>
      <c r="O5376" t="s">
        <v>92</v>
      </c>
      <c r="P5376" s="32">
        <v>44418</v>
      </c>
      <c r="Q5376" s="1">
        <v>47.674639486170179</v>
      </c>
      <c r="R5376">
        <v>1</v>
      </c>
      <c r="S5376" t="str" cm="1">
        <f t="array" ref="S5376">_xlfn.IFS(R5376=0,"None",R5376&lt;3,"Low",R5376&lt;6,"Medium",R5376&lt;=10,"High")</f>
        <v>Low</v>
      </c>
      <c r="T5376" t="str" cm="1">
        <f t="array" ref="T5376">_xlfn.IFS(M5376&lt;=20,"Low",M5376&lt;=50,"Medium",M5376&lt;=90,"High")</f>
        <v>High</v>
      </c>
      <c r="U5376" s="33">
        <f>Datos_Limpios[[#This Row],[Number of Complaints or Support]]/Datos_Limpios[[#This Row],[Account Length (in months)]]</f>
        <v>1</v>
      </c>
      <c r="V5376" t="str" cm="1">
        <f t="array" ref="V5376">_xlfn.IFS(H5376&lt;30,"Under 30",H5376&lt;66,"Middle Age",H5376&gt;=66,"Senior")</f>
        <v>Under 30</v>
      </c>
      <c r="W5376" t="s">
        <v>6824</v>
      </c>
    </row>
    <row r="5377" spans="1:23" x14ac:dyDescent="0.3">
      <c r="A5377" t="s">
        <v>5474</v>
      </c>
      <c r="B5377" t="s">
        <v>23</v>
      </c>
      <c r="C5377">
        <v>8</v>
      </c>
      <c r="D5377">
        <v>5</v>
      </c>
      <c r="E5377" t="s">
        <v>23</v>
      </c>
      <c r="F5377" t="s">
        <v>350</v>
      </c>
      <c r="G5377" t="s">
        <v>6790</v>
      </c>
      <c r="H5377">
        <v>50</v>
      </c>
      <c r="I5377" t="s">
        <v>17</v>
      </c>
      <c r="J5377">
        <v>0</v>
      </c>
      <c r="K5377" t="s">
        <v>20</v>
      </c>
      <c r="L5377" t="s">
        <v>6792</v>
      </c>
      <c r="M5377">
        <v>34</v>
      </c>
      <c r="N5377" t="s">
        <v>59</v>
      </c>
      <c r="O5377" t="s">
        <v>60</v>
      </c>
      <c r="P5377" s="32">
        <v>45040</v>
      </c>
      <c r="Q5377" s="1">
        <v>35.628896747155594</v>
      </c>
      <c r="R5377">
        <v>0</v>
      </c>
      <c r="S5377" t="str" cm="1">
        <f t="array" ref="S5377">_xlfn.IFS(R5377=0,"None",R5377&lt;3,"Low",R5377&lt;6,"Medium",R5377&lt;=10,"High")</f>
        <v>None</v>
      </c>
      <c r="T5377" t="str" cm="1">
        <f t="array" ref="T5377">_xlfn.IFS(M5377&lt;=20,"Low",M5377&lt;=50,"Medium",M5377&lt;=90,"High")</f>
        <v>Medium</v>
      </c>
      <c r="U5377" s="33">
        <f>Datos_Limpios[[#This Row],[Number of Complaints or Support]]/Datos_Limpios[[#This Row],[Account Length (in months)]]</f>
        <v>0</v>
      </c>
      <c r="V5377" t="str" cm="1">
        <f t="array" ref="V5377">_xlfn.IFS(H5377&lt;30,"Under 30",H5377&lt;66,"Middle Age",H5377&gt;=66,"Senior")</f>
        <v>Middle Age</v>
      </c>
      <c r="W5377" t="s">
        <v>6823</v>
      </c>
    </row>
    <row r="5378" spans="1:23" x14ac:dyDescent="0.3">
      <c r="A5378" t="s">
        <v>5475</v>
      </c>
      <c r="B5378" t="s">
        <v>17</v>
      </c>
      <c r="C5378">
        <v>72</v>
      </c>
      <c r="D5378">
        <v>0</v>
      </c>
      <c r="E5378" t="s">
        <v>23</v>
      </c>
      <c r="F5378" t="s">
        <v>130</v>
      </c>
      <c r="G5378" t="s">
        <v>19</v>
      </c>
      <c r="H5378">
        <v>41</v>
      </c>
      <c r="I5378" t="s">
        <v>17</v>
      </c>
      <c r="J5378">
        <v>0</v>
      </c>
      <c r="K5378" t="s">
        <v>32</v>
      </c>
      <c r="L5378" t="s">
        <v>6791</v>
      </c>
      <c r="M5378">
        <v>45</v>
      </c>
      <c r="P5378" s="32">
        <v>44362</v>
      </c>
      <c r="Q5378" s="1">
        <v>37.622716716942087</v>
      </c>
      <c r="R5378">
        <v>10</v>
      </c>
      <c r="S5378" t="str" cm="1">
        <f t="array" ref="S5378">_xlfn.IFS(R5378=0,"None",R5378&lt;3,"Low",R5378&lt;6,"Medium",R5378&lt;=10,"High")</f>
        <v>High</v>
      </c>
      <c r="T5378" t="str" cm="1">
        <f t="array" ref="T5378">_xlfn.IFS(M5378&lt;=20,"Low",M5378&lt;=50,"Medium",M5378&lt;=90,"High")</f>
        <v>Medium</v>
      </c>
      <c r="U5378" s="33">
        <f>Datos_Limpios[[#This Row],[Number of Complaints or Support]]/Datos_Limpios[[#This Row],[Account Length (in months)]]</f>
        <v>0.1388888888888889</v>
      </c>
      <c r="V5378" t="str" cm="1">
        <f t="array" ref="V5378">_xlfn.IFS(H5378&lt;30,"Under 30",H5378&lt;66,"Middle Age",H5378&gt;=66,"Senior")</f>
        <v>Middle Age</v>
      </c>
      <c r="W5378" t="s">
        <v>6825</v>
      </c>
    </row>
    <row r="5379" spans="1:23" x14ac:dyDescent="0.3">
      <c r="A5379" t="s">
        <v>5476</v>
      </c>
      <c r="B5379" t="s">
        <v>23</v>
      </c>
      <c r="C5379">
        <v>6</v>
      </c>
      <c r="D5379">
        <v>1</v>
      </c>
      <c r="E5379" t="s">
        <v>17</v>
      </c>
      <c r="F5379" t="s">
        <v>63</v>
      </c>
      <c r="G5379" t="s">
        <v>6790</v>
      </c>
      <c r="H5379">
        <v>72</v>
      </c>
      <c r="I5379" t="s">
        <v>17</v>
      </c>
      <c r="J5379">
        <v>0</v>
      </c>
      <c r="K5379" t="s">
        <v>20</v>
      </c>
      <c r="L5379" t="s">
        <v>6792</v>
      </c>
      <c r="M5379">
        <v>43</v>
      </c>
      <c r="N5379" t="s">
        <v>27</v>
      </c>
      <c r="O5379" t="s">
        <v>125</v>
      </c>
      <c r="P5379" s="32">
        <v>43943</v>
      </c>
      <c r="Q5379" s="1">
        <v>41.825068127925</v>
      </c>
      <c r="R5379">
        <v>10</v>
      </c>
      <c r="S5379" t="str" cm="1">
        <f t="array" ref="S5379">_xlfn.IFS(R5379=0,"None",R5379&lt;3,"Low",R5379&lt;6,"Medium",R5379&lt;=10,"High")</f>
        <v>High</v>
      </c>
      <c r="T5379" t="str" cm="1">
        <f t="array" ref="T5379">_xlfn.IFS(M5379&lt;=20,"Low",M5379&lt;=50,"Medium",M5379&lt;=90,"High")</f>
        <v>Medium</v>
      </c>
      <c r="U5379" s="33">
        <f>Datos_Limpios[[#This Row],[Number of Complaints or Support]]/Datos_Limpios[[#This Row],[Account Length (in months)]]</f>
        <v>1.6666666666666667</v>
      </c>
      <c r="V5379" t="str" cm="1">
        <f t="array" ref="V5379">_xlfn.IFS(H5379&lt;30,"Under 30",H5379&lt;66,"Middle Age",H5379&gt;=66,"Senior")</f>
        <v>Senior</v>
      </c>
      <c r="W5379" t="s">
        <v>6825</v>
      </c>
    </row>
    <row r="5380" spans="1:23" x14ac:dyDescent="0.3">
      <c r="A5380" t="s">
        <v>5477</v>
      </c>
      <c r="B5380" t="s">
        <v>17</v>
      </c>
      <c r="C5380">
        <v>40</v>
      </c>
      <c r="D5380">
        <v>0</v>
      </c>
      <c r="E5380" t="s">
        <v>23</v>
      </c>
      <c r="F5380" t="s">
        <v>247</v>
      </c>
      <c r="G5380" t="s">
        <v>6790</v>
      </c>
      <c r="H5380">
        <v>31</v>
      </c>
      <c r="I5380" t="s">
        <v>23</v>
      </c>
      <c r="J5380">
        <v>3</v>
      </c>
      <c r="K5380" t="s">
        <v>20</v>
      </c>
      <c r="L5380" t="s">
        <v>6792</v>
      </c>
      <c r="M5380">
        <v>39</v>
      </c>
      <c r="P5380" s="32">
        <v>44940</v>
      </c>
      <c r="Q5380" s="1">
        <v>39.402544972179783</v>
      </c>
      <c r="R5380">
        <v>0</v>
      </c>
      <c r="S5380" t="str" cm="1">
        <f t="array" ref="S5380">_xlfn.IFS(R5380=0,"None",R5380&lt;3,"Low",R5380&lt;6,"Medium",R5380&lt;=10,"High")</f>
        <v>None</v>
      </c>
      <c r="T5380" t="str" cm="1">
        <f t="array" ref="T5380">_xlfn.IFS(M5380&lt;=20,"Low",M5380&lt;=50,"Medium",M5380&lt;=90,"High")</f>
        <v>Medium</v>
      </c>
      <c r="U5380" s="33">
        <f>Datos_Limpios[[#This Row],[Number of Complaints or Support]]/Datos_Limpios[[#This Row],[Account Length (in months)]]</f>
        <v>0</v>
      </c>
      <c r="V5380" t="str" cm="1">
        <f t="array" ref="V5380">_xlfn.IFS(H5380&lt;30,"Under 30",H5380&lt;66,"Middle Age",H5380&gt;=66,"Senior")</f>
        <v>Middle Age</v>
      </c>
      <c r="W5380" t="s">
        <v>6826</v>
      </c>
    </row>
    <row r="5381" spans="1:23" x14ac:dyDescent="0.3">
      <c r="A5381" t="s">
        <v>5478</v>
      </c>
      <c r="B5381" t="s">
        <v>23</v>
      </c>
      <c r="C5381">
        <v>30</v>
      </c>
      <c r="D5381">
        <v>1</v>
      </c>
      <c r="E5381" t="s">
        <v>23</v>
      </c>
      <c r="F5381" t="s">
        <v>205</v>
      </c>
      <c r="G5381" t="s">
        <v>6790</v>
      </c>
      <c r="H5381">
        <v>74</v>
      </c>
      <c r="I5381" t="s">
        <v>17</v>
      </c>
      <c r="J5381">
        <v>0</v>
      </c>
      <c r="K5381" t="s">
        <v>20</v>
      </c>
      <c r="L5381" t="s">
        <v>6791</v>
      </c>
      <c r="M5381">
        <v>34</v>
      </c>
      <c r="N5381" t="s">
        <v>59</v>
      </c>
      <c r="O5381" t="s">
        <v>116</v>
      </c>
      <c r="P5381" s="32">
        <v>43874</v>
      </c>
      <c r="Q5381" s="1">
        <v>30.38928396105425</v>
      </c>
      <c r="R5381">
        <v>4</v>
      </c>
      <c r="S5381" t="str" cm="1">
        <f t="array" ref="S5381">_xlfn.IFS(R5381=0,"None",R5381&lt;3,"Low",R5381&lt;6,"Medium",R5381&lt;=10,"High")</f>
        <v>Medium</v>
      </c>
      <c r="T5381" t="str" cm="1">
        <f t="array" ref="T5381">_xlfn.IFS(M5381&lt;=20,"Low",M5381&lt;=50,"Medium",M5381&lt;=90,"High")</f>
        <v>Medium</v>
      </c>
      <c r="U5381" s="33">
        <f>Datos_Limpios[[#This Row],[Number of Complaints or Support]]/Datos_Limpios[[#This Row],[Account Length (in months)]]</f>
        <v>0.13333333333333333</v>
      </c>
      <c r="V5381" t="str" cm="1">
        <f t="array" ref="V5381">_xlfn.IFS(H5381&lt;30,"Under 30",H5381&lt;66,"Middle Age",H5381&gt;=66,"Senior")</f>
        <v>Senior</v>
      </c>
      <c r="W5381" t="s">
        <v>6823</v>
      </c>
    </row>
    <row r="5382" spans="1:23" x14ac:dyDescent="0.3">
      <c r="A5382" t="s">
        <v>5479</v>
      </c>
      <c r="B5382" t="s">
        <v>17</v>
      </c>
      <c r="C5382">
        <v>17</v>
      </c>
      <c r="D5382">
        <v>0</v>
      </c>
      <c r="E5382" t="s">
        <v>23</v>
      </c>
      <c r="F5382" t="s">
        <v>121</v>
      </c>
      <c r="G5382" t="s">
        <v>19</v>
      </c>
      <c r="H5382">
        <v>74</v>
      </c>
      <c r="I5382" t="s">
        <v>17</v>
      </c>
      <c r="J5382">
        <v>0</v>
      </c>
      <c r="K5382" t="s">
        <v>20</v>
      </c>
      <c r="L5382" t="s">
        <v>6792</v>
      </c>
      <c r="M5382">
        <v>33</v>
      </c>
      <c r="P5382" s="32">
        <v>44607</v>
      </c>
      <c r="Q5382" s="1">
        <v>33.43444148328944</v>
      </c>
      <c r="R5382">
        <v>3</v>
      </c>
      <c r="S5382" t="str" cm="1">
        <f t="array" ref="S5382">_xlfn.IFS(R5382=0,"None",R5382&lt;3,"Low",R5382&lt;6,"Medium",R5382&lt;=10,"High")</f>
        <v>Medium</v>
      </c>
      <c r="T5382" t="str" cm="1">
        <f t="array" ref="T5382">_xlfn.IFS(M5382&lt;=20,"Low",M5382&lt;=50,"Medium",M5382&lt;=90,"High")</f>
        <v>Medium</v>
      </c>
      <c r="U5382" s="33">
        <f>Datos_Limpios[[#This Row],[Number of Complaints or Support]]/Datos_Limpios[[#This Row],[Account Length (in months)]]</f>
        <v>0.17647058823529413</v>
      </c>
      <c r="V5382" t="str" cm="1">
        <f t="array" ref="V5382">_xlfn.IFS(H5382&lt;30,"Under 30",H5382&lt;66,"Middle Age",H5382&gt;=66,"Senior")</f>
        <v>Senior</v>
      </c>
      <c r="W5382" t="s">
        <v>6826</v>
      </c>
    </row>
    <row r="5383" spans="1:23" x14ac:dyDescent="0.3">
      <c r="A5383" t="s">
        <v>5480</v>
      </c>
      <c r="B5383" t="s">
        <v>17</v>
      </c>
      <c r="C5383">
        <v>23</v>
      </c>
      <c r="D5383">
        <v>0</v>
      </c>
      <c r="E5383" t="s">
        <v>23</v>
      </c>
      <c r="F5383" t="s">
        <v>52</v>
      </c>
      <c r="G5383" t="s">
        <v>6790</v>
      </c>
      <c r="H5383">
        <v>25</v>
      </c>
      <c r="I5383" t="s">
        <v>17</v>
      </c>
      <c r="J5383">
        <v>0</v>
      </c>
      <c r="K5383" t="s">
        <v>20</v>
      </c>
      <c r="L5383" t="s">
        <v>6791</v>
      </c>
      <c r="M5383">
        <v>31</v>
      </c>
      <c r="P5383" s="32">
        <v>44729</v>
      </c>
      <c r="Q5383" s="1">
        <v>29.91858629145516</v>
      </c>
      <c r="R5383">
        <v>8</v>
      </c>
      <c r="S5383" t="str" cm="1">
        <f t="array" ref="S5383">_xlfn.IFS(R5383=0,"None",R5383&lt;3,"Low",R5383&lt;6,"Medium",R5383&lt;=10,"High")</f>
        <v>High</v>
      </c>
      <c r="T5383" t="str" cm="1">
        <f t="array" ref="T5383">_xlfn.IFS(M5383&lt;=20,"Low",M5383&lt;=50,"Medium",M5383&lt;=90,"High")</f>
        <v>Medium</v>
      </c>
      <c r="U5383" s="33">
        <f>Datos_Limpios[[#This Row],[Number of Complaints or Support]]/Datos_Limpios[[#This Row],[Account Length (in months)]]</f>
        <v>0.34782608695652173</v>
      </c>
      <c r="V5383" t="str" cm="1">
        <f t="array" ref="V5383">_xlfn.IFS(H5383&lt;30,"Under 30",H5383&lt;66,"Middle Age",H5383&gt;=66,"Senior")</f>
        <v>Under 30</v>
      </c>
      <c r="W5383" t="s">
        <v>6824</v>
      </c>
    </row>
    <row r="5384" spans="1:23" x14ac:dyDescent="0.3">
      <c r="A5384" t="s">
        <v>5481</v>
      </c>
      <c r="B5384" t="s">
        <v>23</v>
      </c>
      <c r="C5384">
        <v>1</v>
      </c>
      <c r="D5384">
        <v>5</v>
      </c>
      <c r="E5384" t="s">
        <v>23</v>
      </c>
      <c r="F5384" t="s">
        <v>202</v>
      </c>
      <c r="G5384" t="s">
        <v>19</v>
      </c>
      <c r="H5384">
        <v>63</v>
      </c>
      <c r="I5384" t="s">
        <v>17</v>
      </c>
      <c r="J5384">
        <v>0</v>
      </c>
      <c r="K5384" t="s">
        <v>20</v>
      </c>
      <c r="L5384" t="s">
        <v>6792</v>
      </c>
      <c r="M5384">
        <v>43</v>
      </c>
      <c r="N5384" t="s">
        <v>27</v>
      </c>
      <c r="O5384" t="s">
        <v>125</v>
      </c>
      <c r="P5384" s="32">
        <v>44098</v>
      </c>
      <c r="Q5384" s="1">
        <v>40.940376361355248</v>
      </c>
      <c r="R5384">
        <v>0</v>
      </c>
      <c r="S5384" t="str" cm="1">
        <f t="array" ref="S5384">_xlfn.IFS(R5384=0,"None",R5384&lt;3,"Low",R5384&lt;6,"Medium",R5384&lt;=10,"High")</f>
        <v>None</v>
      </c>
      <c r="T5384" t="str" cm="1">
        <f t="array" ref="T5384">_xlfn.IFS(M5384&lt;=20,"Low",M5384&lt;=50,"Medium",M5384&lt;=90,"High")</f>
        <v>Medium</v>
      </c>
      <c r="U5384" s="33">
        <f>Datos_Limpios[[#This Row],[Number of Complaints or Support]]/Datos_Limpios[[#This Row],[Account Length (in months)]]</f>
        <v>0</v>
      </c>
      <c r="V5384" t="str" cm="1">
        <f t="array" ref="V5384">_xlfn.IFS(H5384&lt;30,"Under 30",H5384&lt;66,"Middle Age",H5384&gt;=66,"Senior")</f>
        <v>Middle Age</v>
      </c>
      <c r="W5384" t="s">
        <v>6825</v>
      </c>
    </row>
    <row r="5385" spans="1:23" x14ac:dyDescent="0.3">
      <c r="A5385" t="s">
        <v>5482</v>
      </c>
      <c r="B5385" t="s">
        <v>17</v>
      </c>
      <c r="C5385">
        <v>17</v>
      </c>
      <c r="D5385">
        <v>0</v>
      </c>
      <c r="E5385" t="s">
        <v>17</v>
      </c>
      <c r="F5385" t="s">
        <v>350</v>
      </c>
      <c r="G5385" t="s">
        <v>6790</v>
      </c>
      <c r="H5385">
        <v>54</v>
      </c>
      <c r="I5385" t="s">
        <v>23</v>
      </c>
      <c r="J5385">
        <v>2</v>
      </c>
      <c r="K5385" t="s">
        <v>24</v>
      </c>
      <c r="L5385" t="s">
        <v>6792</v>
      </c>
      <c r="M5385">
        <v>6</v>
      </c>
      <c r="P5385" s="32">
        <v>44337</v>
      </c>
      <c r="Q5385" s="1">
        <v>5.4987483403052124</v>
      </c>
      <c r="R5385">
        <v>9</v>
      </c>
      <c r="S5385" t="str" cm="1">
        <f t="array" ref="S5385">_xlfn.IFS(R5385=0,"None",R5385&lt;3,"Low",R5385&lt;6,"Medium",R5385&lt;=10,"High")</f>
        <v>High</v>
      </c>
      <c r="T5385" t="str" cm="1">
        <f t="array" ref="T5385">_xlfn.IFS(M5385&lt;=20,"Low",M5385&lt;=50,"Medium",M5385&lt;=90,"High")</f>
        <v>Low</v>
      </c>
      <c r="U5385" s="33">
        <f>Datos_Limpios[[#This Row],[Number of Complaints or Support]]/Datos_Limpios[[#This Row],[Account Length (in months)]]</f>
        <v>0.52941176470588236</v>
      </c>
      <c r="V5385" t="str" cm="1">
        <f t="array" ref="V5385">_xlfn.IFS(H5385&lt;30,"Under 30",H5385&lt;66,"Middle Age",H5385&gt;=66,"Senior")</f>
        <v>Middle Age</v>
      </c>
      <c r="W5385" t="s">
        <v>6823</v>
      </c>
    </row>
    <row r="5386" spans="1:23" x14ac:dyDescent="0.3">
      <c r="A5386" t="s">
        <v>5483</v>
      </c>
      <c r="B5386" t="s">
        <v>17</v>
      </c>
      <c r="C5386">
        <v>4</v>
      </c>
      <c r="D5386">
        <v>1</v>
      </c>
      <c r="E5386" t="s">
        <v>17</v>
      </c>
      <c r="F5386" t="s">
        <v>82</v>
      </c>
      <c r="G5386" t="s">
        <v>19</v>
      </c>
      <c r="H5386">
        <v>50</v>
      </c>
      <c r="I5386" t="s">
        <v>17</v>
      </c>
      <c r="J5386">
        <v>0</v>
      </c>
      <c r="K5386" t="s">
        <v>24</v>
      </c>
      <c r="L5386" t="s">
        <v>6792</v>
      </c>
      <c r="M5386">
        <v>13</v>
      </c>
      <c r="P5386" s="32">
        <v>45132</v>
      </c>
      <c r="Q5386" s="1">
        <v>14.860648725204911</v>
      </c>
      <c r="R5386">
        <v>9</v>
      </c>
      <c r="S5386" t="str" cm="1">
        <f t="array" ref="S5386">_xlfn.IFS(R5386=0,"None",R5386&lt;3,"Low",R5386&lt;6,"Medium",R5386&lt;=10,"High")</f>
        <v>High</v>
      </c>
      <c r="T5386" t="str" cm="1">
        <f t="array" ref="T5386">_xlfn.IFS(M5386&lt;=20,"Low",M5386&lt;=50,"Medium",M5386&lt;=90,"High")</f>
        <v>Low</v>
      </c>
      <c r="U5386" s="33">
        <f>Datos_Limpios[[#This Row],[Number of Complaints or Support]]/Datos_Limpios[[#This Row],[Account Length (in months)]]</f>
        <v>2.25</v>
      </c>
      <c r="V5386" t="str" cm="1">
        <f t="array" ref="V5386">_xlfn.IFS(H5386&lt;30,"Under 30",H5386&lt;66,"Middle Age",H5386&gt;=66,"Senior")</f>
        <v>Middle Age</v>
      </c>
      <c r="W5386" t="s">
        <v>6823</v>
      </c>
    </row>
    <row r="5387" spans="1:23" x14ac:dyDescent="0.3">
      <c r="A5387" t="s">
        <v>5484</v>
      </c>
      <c r="B5387" t="s">
        <v>17</v>
      </c>
      <c r="C5387">
        <v>19</v>
      </c>
      <c r="D5387">
        <v>1</v>
      </c>
      <c r="E5387" t="s">
        <v>23</v>
      </c>
      <c r="F5387" t="s">
        <v>202</v>
      </c>
      <c r="G5387" t="s">
        <v>6790</v>
      </c>
      <c r="H5387">
        <v>32</v>
      </c>
      <c r="I5387" t="s">
        <v>23</v>
      </c>
      <c r="J5387">
        <v>2</v>
      </c>
      <c r="K5387" t="s">
        <v>20</v>
      </c>
      <c r="L5387" t="s">
        <v>6792</v>
      </c>
      <c r="M5387">
        <v>27</v>
      </c>
      <c r="P5387" s="32">
        <v>45159</v>
      </c>
      <c r="Q5387" s="1">
        <v>30.485427518566201</v>
      </c>
      <c r="R5387">
        <v>10</v>
      </c>
      <c r="S5387" t="str" cm="1">
        <f t="array" ref="S5387">_xlfn.IFS(R5387=0,"None",R5387&lt;3,"Low",R5387&lt;6,"Medium",R5387&lt;=10,"High")</f>
        <v>High</v>
      </c>
      <c r="T5387" t="str" cm="1">
        <f t="array" ref="T5387">_xlfn.IFS(M5387&lt;=20,"Low",M5387&lt;=50,"Medium",M5387&lt;=90,"High")</f>
        <v>Medium</v>
      </c>
      <c r="U5387" s="33">
        <f>Datos_Limpios[[#This Row],[Number of Complaints or Support]]/Datos_Limpios[[#This Row],[Account Length (in months)]]</f>
        <v>0.52631578947368418</v>
      </c>
      <c r="V5387" t="str" cm="1">
        <f t="array" ref="V5387">_xlfn.IFS(H5387&lt;30,"Under 30",H5387&lt;66,"Middle Age",H5387&gt;=66,"Senior")</f>
        <v>Middle Age</v>
      </c>
      <c r="W5387" t="s">
        <v>6825</v>
      </c>
    </row>
    <row r="5388" spans="1:23" x14ac:dyDescent="0.3">
      <c r="A5388" t="s">
        <v>5485</v>
      </c>
      <c r="B5388" t="s">
        <v>17</v>
      </c>
      <c r="C5388">
        <v>3</v>
      </c>
      <c r="D5388">
        <v>0</v>
      </c>
      <c r="E5388" t="s">
        <v>17</v>
      </c>
      <c r="F5388" t="s">
        <v>31</v>
      </c>
      <c r="G5388" t="s">
        <v>6790</v>
      </c>
      <c r="H5388">
        <v>29</v>
      </c>
      <c r="I5388" t="s">
        <v>17</v>
      </c>
      <c r="J5388">
        <v>0</v>
      </c>
      <c r="K5388" t="s">
        <v>20</v>
      </c>
      <c r="L5388" t="s">
        <v>6791</v>
      </c>
      <c r="M5388">
        <v>45</v>
      </c>
      <c r="P5388" s="32">
        <v>44703</v>
      </c>
      <c r="Q5388" s="1">
        <v>51.515486599329208</v>
      </c>
      <c r="R5388">
        <v>10</v>
      </c>
      <c r="S5388" t="str" cm="1">
        <f t="array" ref="S5388">_xlfn.IFS(R5388=0,"None",R5388&lt;3,"Low",R5388&lt;6,"Medium",R5388&lt;=10,"High")</f>
        <v>High</v>
      </c>
      <c r="T5388" t="str" cm="1">
        <f t="array" ref="T5388">_xlfn.IFS(M5388&lt;=20,"Low",M5388&lt;=50,"Medium",M5388&lt;=90,"High")</f>
        <v>Medium</v>
      </c>
      <c r="U5388" s="33">
        <f>Datos_Limpios[[#This Row],[Number of Complaints or Support]]/Datos_Limpios[[#This Row],[Account Length (in months)]]</f>
        <v>3.3333333333333335</v>
      </c>
      <c r="V5388" t="str" cm="1">
        <f t="array" ref="V5388">_xlfn.IFS(H5388&lt;30,"Under 30",H5388&lt;66,"Middle Age",H5388&gt;=66,"Senior")</f>
        <v>Under 30</v>
      </c>
      <c r="W5388" t="s">
        <v>6826</v>
      </c>
    </row>
    <row r="5389" spans="1:23" x14ac:dyDescent="0.3">
      <c r="A5389" t="s">
        <v>5486</v>
      </c>
      <c r="B5389" t="s">
        <v>17</v>
      </c>
      <c r="C5389">
        <v>2</v>
      </c>
      <c r="D5389">
        <v>0</v>
      </c>
      <c r="E5389" t="s">
        <v>17</v>
      </c>
      <c r="F5389" t="s">
        <v>56</v>
      </c>
      <c r="G5389" t="s">
        <v>6790</v>
      </c>
      <c r="H5389">
        <v>41</v>
      </c>
      <c r="I5389" t="s">
        <v>17</v>
      </c>
      <c r="J5389">
        <v>0</v>
      </c>
      <c r="K5389" t="s">
        <v>20</v>
      </c>
      <c r="L5389" t="s">
        <v>6791</v>
      </c>
      <c r="M5389">
        <v>28</v>
      </c>
      <c r="P5389" s="32">
        <v>45231</v>
      </c>
      <c r="Q5389" s="1">
        <v>22.520895361322189</v>
      </c>
      <c r="R5389">
        <v>6</v>
      </c>
      <c r="S5389" t="str" cm="1">
        <f t="array" ref="S5389">_xlfn.IFS(R5389=0,"None",R5389&lt;3,"Low",R5389&lt;6,"Medium",R5389&lt;=10,"High")</f>
        <v>High</v>
      </c>
      <c r="T5389" t="str" cm="1">
        <f t="array" ref="T5389">_xlfn.IFS(M5389&lt;=20,"Low",M5389&lt;=50,"Medium",M5389&lt;=90,"High")</f>
        <v>Medium</v>
      </c>
      <c r="U5389" s="33">
        <f>Datos_Limpios[[#This Row],[Number of Complaints or Support]]/Datos_Limpios[[#This Row],[Account Length (in months)]]</f>
        <v>3</v>
      </c>
      <c r="V5389" t="str" cm="1">
        <f t="array" ref="V5389">_xlfn.IFS(H5389&lt;30,"Under 30",H5389&lt;66,"Middle Age",H5389&gt;=66,"Senior")</f>
        <v>Middle Age</v>
      </c>
      <c r="W5389" t="s">
        <v>6823</v>
      </c>
    </row>
    <row r="5390" spans="1:23" x14ac:dyDescent="0.3">
      <c r="A5390" t="s">
        <v>5487</v>
      </c>
      <c r="B5390" t="s">
        <v>17</v>
      </c>
      <c r="C5390">
        <v>72</v>
      </c>
      <c r="D5390">
        <v>0</v>
      </c>
      <c r="E5390" t="s">
        <v>23</v>
      </c>
      <c r="F5390" t="s">
        <v>58</v>
      </c>
      <c r="G5390" t="s">
        <v>19</v>
      </c>
      <c r="H5390">
        <v>77</v>
      </c>
      <c r="I5390" t="s">
        <v>23</v>
      </c>
      <c r="J5390">
        <v>2</v>
      </c>
      <c r="K5390" t="s">
        <v>24</v>
      </c>
      <c r="L5390" t="s">
        <v>6792</v>
      </c>
      <c r="M5390">
        <v>19</v>
      </c>
      <c r="P5390" s="32">
        <v>43872</v>
      </c>
      <c r="Q5390" s="1">
        <v>16.677013423709859</v>
      </c>
      <c r="R5390">
        <v>9</v>
      </c>
      <c r="S5390" t="str" cm="1">
        <f t="array" ref="S5390">_xlfn.IFS(R5390=0,"None",R5390&lt;3,"Low",R5390&lt;6,"Medium",R5390&lt;=10,"High")</f>
        <v>High</v>
      </c>
      <c r="T5390" t="str" cm="1">
        <f t="array" ref="T5390">_xlfn.IFS(M5390&lt;=20,"Low",M5390&lt;=50,"Medium",M5390&lt;=90,"High")</f>
        <v>Low</v>
      </c>
      <c r="U5390" s="33">
        <f>Datos_Limpios[[#This Row],[Number of Complaints or Support]]/Datos_Limpios[[#This Row],[Account Length (in months)]]</f>
        <v>0.125</v>
      </c>
      <c r="V5390" t="str" cm="1">
        <f t="array" ref="V5390">_xlfn.IFS(H5390&lt;30,"Under 30",H5390&lt;66,"Middle Age",H5390&gt;=66,"Senior")</f>
        <v>Senior</v>
      </c>
      <c r="W5390" t="s">
        <v>6825</v>
      </c>
    </row>
    <row r="5391" spans="1:23" x14ac:dyDescent="0.3">
      <c r="A5391" t="s">
        <v>5488</v>
      </c>
      <c r="B5391" t="s">
        <v>17</v>
      </c>
      <c r="C5391">
        <v>27</v>
      </c>
      <c r="D5391">
        <v>0</v>
      </c>
      <c r="E5391" t="s">
        <v>23</v>
      </c>
      <c r="F5391" t="s">
        <v>140</v>
      </c>
      <c r="G5391" t="s">
        <v>6790</v>
      </c>
      <c r="H5391">
        <v>66</v>
      </c>
      <c r="I5391" t="s">
        <v>17</v>
      </c>
      <c r="J5391">
        <v>0</v>
      </c>
      <c r="K5391" t="s">
        <v>20</v>
      </c>
      <c r="L5391" t="s">
        <v>6791</v>
      </c>
      <c r="M5391">
        <v>55</v>
      </c>
      <c r="P5391" s="32">
        <v>43849</v>
      </c>
      <c r="Q5391" s="1">
        <v>55.674688363804187</v>
      </c>
      <c r="R5391">
        <v>4</v>
      </c>
      <c r="S5391" t="str" cm="1">
        <f t="array" ref="S5391">_xlfn.IFS(R5391=0,"None",R5391&lt;3,"Low",R5391&lt;6,"Medium",R5391&lt;=10,"High")</f>
        <v>Medium</v>
      </c>
      <c r="T5391" t="str" cm="1">
        <f t="array" ref="T5391">_xlfn.IFS(M5391&lt;=20,"Low",M5391&lt;=50,"Medium",M5391&lt;=90,"High")</f>
        <v>High</v>
      </c>
      <c r="U5391" s="33">
        <f>Datos_Limpios[[#This Row],[Number of Complaints or Support]]/Datos_Limpios[[#This Row],[Account Length (in months)]]</f>
        <v>0.14814814814814814</v>
      </c>
      <c r="V5391" t="str" cm="1">
        <f t="array" ref="V5391">_xlfn.IFS(H5391&lt;30,"Under 30",H5391&lt;66,"Middle Age",H5391&gt;=66,"Senior")</f>
        <v>Senior</v>
      </c>
      <c r="W5391" t="s">
        <v>6826</v>
      </c>
    </row>
    <row r="5392" spans="1:23" x14ac:dyDescent="0.3">
      <c r="A5392" t="s">
        <v>5489</v>
      </c>
      <c r="B5392" t="s">
        <v>23</v>
      </c>
      <c r="C5392">
        <v>1</v>
      </c>
      <c r="D5392">
        <v>5</v>
      </c>
      <c r="E5392" t="s">
        <v>17</v>
      </c>
      <c r="F5392" t="s">
        <v>31</v>
      </c>
      <c r="G5392" t="s">
        <v>6790</v>
      </c>
      <c r="H5392">
        <v>61</v>
      </c>
      <c r="I5392" t="s">
        <v>17</v>
      </c>
      <c r="J5392">
        <v>0</v>
      </c>
      <c r="K5392" t="s">
        <v>20</v>
      </c>
      <c r="L5392" t="s">
        <v>6792</v>
      </c>
      <c r="M5392">
        <v>11</v>
      </c>
      <c r="N5392" t="s">
        <v>59</v>
      </c>
      <c r="O5392" t="s">
        <v>116</v>
      </c>
      <c r="P5392" s="32">
        <v>44023</v>
      </c>
      <c r="Q5392" s="1">
        <v>10.448457659514011</v>
      </c>
      <c r="R5392">
        <v>9</v>
      </c>
      <c r="S5392" t="str" cm="1">
        <f t="array" ref="S5392">_xlfn.IFS(R5392=0,"None",R5392&lt;3,"Low",R5392&lt;6,"Medium",R5392&lt;=10,"High")</f>
        <v>High</v>
      </c>
      <c r="T5392" t="str" cm="1">
        <f t="array" ref="T5392">_xlfn.IFS(M5392&lt;=20,"Low",M5392&lt;=50,"Medium",M5392&lt;=90,"High")</f>
        <v>Low</v>
      </c>
      <c r="U5392" s="33">
        <f>Datos_Limpios[[#This Row],[Number of Complaints or Support]]/Datos_Limpios[[#This Row],[Account Length (in months)]]</f>
        <v>9</v>
      </c>
      <c r="V5392" t="str" cm="1">
        <f t="array" ref="V5392">_xlfn.IFS(H5392&lt;30,"Under 30",H5392&lt;66,"Middle Age",H5392&gt;=66,"Senior")</f>
        <v>Middle Age</v>
      </c>
      <c r="W5392" t="s">
        <v>6826</v>
      </c>
    </row>
    <row r="5393" spans="1:23" x14ac:dyDescent="0.3">
      <c r="A5393" t="s">
        <v>5490</v>
      </c>
      <c r="B5393" t="s">
        <v>17</v>
      </c>
      <c r="C5393">
        <v>71</v>
      </c>
      <c r="D5393">
        <v>0</v>
      </c>
      <c r="E5393" t="s">
        <v>23</v>
      </c>
      <c r="F5393" t="s">
        <v>166</v>
      </c>
      <c r="G5393" t="s">
        <v>6790</v>
      </c>
      <c r="H5393">
        <v>62</v>
      </c>
      <c r="I5393" t="s">
        <v>17</v>
      </c>
      <c r="J5393">
        <v>0</v>
      </c>
      <c r="K5393" t="s">
        <v>32</v>
      </c>
      <c r="L5393" t="s">
        <v>6792</v>
      </c>
      <c r="M5393">
        <v>40</v>
      </c>
      <c r="P5393" s="32">
        <v>44505</v>
      </c>
      <c r="Q5393" s="1">
        <v>34.315862117632641</v>
      </c>
      <c r="R5393">
        <v>10</v>
      </c>
      <c r="S5393" t="str" cm="1">
        <f t="array" ref="S5393">_xlfn.IFS(R5393=0,"None",R5393&lt;3,"Low",R5393&lt;6,"Medium",R5393&lt;=10,"High")</f>
        <v>High</v>
      </c>
      <c r="T5393" t="str" cm="1">
        <f t="array" ref="T5393">_xlfn.IFS(M5393&lt;=20,"Low",M5393&lt;=50,"Medium",M5393&lt;=90,"High")</f>
        <v>Medium</v>
      </c>
      <c r="U5393" s="33">
        <f>Datos_Limpios[[#This Row],[Number of Complaints or Support]]/Datos_Limpios[[#This Row],[Account Length (in months)]]</f>
        <v>0.14084507042253522</v>
      </c>
      <c r="V5393" t="str" cm="1">
        <f t="array" ref="V5393">_xlfn.IFS(H5393&lt;30,"Under 30",H5393&lt;66,"Middle Age",H5393&gt;=66,"Senior")</f>
        <v>Middle Age</v>
      </c>
      <c r="W5393" t="s">
        <v>6825</v>
      </c>
    </row>
    <row r="5394" spans="1:23" x14ac:dyDescent="0.3">
      <c r="A5394" t="s">
        <v>5491</v>
      </c>
      <c r="B5394" t="s">
        <v>17</v>
      </c>
      <c r="C5394">
        <v>19</v>
      </c>
      <c r="D5394">
        <v>0</v>
      </c>
      <c r="E5394" t="s">
        <v>23</v>
      </c>
      <c r="F5394" t="s">
        <v>245</v>
      </c>
      <c r="G5394" t="s">
        <v>19</v>
      </c>
      <c r="H5394">
        <v>27</v>
      </c>
      <c r="I5394" t="s">
        <v>17</v>
      </c>
      <c r="J5394">
        <v>0</v>
      </c>
      <c r="K5394" t="s">
        <v>20</v>
      </c>
      <c r="L5394" t="s">
        <v>6792</v>
      </c>
      <c r="M5394">
        <v>34</v>
      </c>
      <c r="P5394" s="32">
        <v>44030</v>
      </c>
      <c r="Q5394" s="1">
        <v>39.886755897061583</v>
      </c>
      <c r="R5394">
        <v>1</v>
      </c>
      <c r="S5394" t="str" cm="1">
        <f t="array" ref="S5394">_xlfn.IFS(R5394=0,"None",R5394&lt;3,"Low",R5394&lt;6,"Medium",R5394&lt;=10,"High")</f>
        <v>Low</v>
      </c>
      <c r="T5394" t="str" cm="1">
        <f t="array" ref="T5394">_xlfn.IFS(M5394&lt;=20,"Low",M5394&lt;=50,"Medium",M5394&lt;=90,"High")</f>
        <v>Medium</v>
      </c>
      <c r="U5394" s="33">
        <f>Datos_Limpios[[#This Row],[Number of Complaints or Support]]/Datos_Limpios[[#This Row],[Account Length (in months)]]</f>
        <v>5.2631578947368418E-2</v>
      </c>
      <c r="V5394" t="str" cm="1">
        <f t="array" ref="V5394">_xlfn.IFS(H5394&lt;30,"Under 30",H5394&lt;66,"Middle Age",H5394&gt;=66,"Senior")</f>
        <v>Under 30</v>
      </c>
      <c r="W5394" t="s">
        <v>6823</v>
      </c>
    </row>
    <row r="5395" spans="1:23" x14ac:dyDescent="0.3">
      <c r="A5395" t="s">
        <v>5492</v>
      </c>
      <c r="B5395" t="s">
        <v>17</v>
      </c>
      <c r="C5395">
        <v>2</v>
      </c>
      <c r="D5395">
        <v>0</v>
      </c>
      <c r="E5395" t="s">
        <v>23</v>
      </c>
      <c r="F5395" t="s">
        <v>140</v>
      </c>
      <c r="G5395" t="s">
        <v>19</v>
      </c>
      <c r="H5395">
        <v>66</v>
      </c>
      <c r="I5395" t="s">
        <v>17</v>
      </c>
      <c r="J5395">
        <v>0</v>
      </c>
      <c r="K5395" t="s">
        <v>20</v>
      </c>
      <c r="L5395" t="s">
        <v>6791</v>
      </c>
      <c r="M5395">
        <v>29</v>
      </c>
      <c r="P5395" s="32">
        <v>44872</v>
      </c>
      <c r="Q5395" s="1">
        <v>26.958311961081421</v>
      </c>
      <c r="R5395">
        <v>10</v>
      </c>
      <c r="S5395" t="str" cm="1">
        <f t="array" ref="S5395">_xlfn.IFS(R5395=0,"None",R5395&lt;3,"Low",R5395&lt;6,"Medium",R5395&lt;=10,"High")</f>
        <v>High</v>
      </c>
      <c r="T5395" t="str" cm="1">
        <f t="array" ref="T5395">_xlfn.IFS(M5395&lt;=20,"Low",M5395&lt;=50,"Medium",M5395&lt;=90,"High")</f>
        <v>Medium</v>
      </c>
      <c r="U5395" s="33">
        <f>Datos_Limpios[[#This Row],[Number of Complaints or Support]]/Datos_Limpios[[#This Row],[Account Length (in months)]]</f>
        <v>5</v>
      </c>
      <c r="V5395" t="str" cm="1">
        <f t="array" ref="V5395">_xlfn.IFS(H5395&lt;30,"Under 30",H5395&lt;66,"Middle Age",H5395&gt;=66,"Senior")</f>
        <v>Senior</v>
      </c>
      <c r="W5395" t="s">
        <v>6826</v>
      </c>
    </row>
    <row r="5396" spans="1:23" x14ac:dyDescent="0.3">
      <c r="A5396" t="s">
        <v>5493</v>
      </c>
      <c r="B5396" t="s">
        <v>17</v>
      </c>
      <c r="C5396">
        <v>47</v>
      </c>
      <c r="D5396">
        <v>1</v>
      </c>
      <c r="E5396" t="s">
        <v>17</v>
      </c>
      <c r="F5396" t="s">
        <v>82</v>
      </c>
      <c r="G5396" t="s">
        <v>6790</v>
      </c>
      <c r="H5396">
        <v>21</v>
      </c>
      <c r="I5396" t="s">
        <v>23</v>
      </c>
      <c r="J5396">
        <v>3</v>
      </c>
      <c r="K5396" t="s">
        <v>32</v>
      </c>
      <c r="L5396" t="s">
        <v>6792</v>
      </c>
      <c r="M5396">
        <v>9</v>
      </c>
      <c r="P5396" s="32">
        <v>44792</v>
      </c>
      <c r="Q5396" s="1">
        <v>9.6043034769105091</v>
      </c>
      <c r="R5396">
        <v>8</v>
      </c>
      <c r="S5396" t="str" cm="1">
        <f t="array" ref="S5396">_xlfn.IFS(R5396=0,"None",R5396&lt;3,"Low",R5396&lt;6,"Medium",R5396&lt;=10,"High")</f>
        <v>High</v>
      </c>
      <c r="T5396" t="str" cm="1">
        <f t="array" ref="T5396">_xlfn.IFS(M5396&lt;=20,"Low",M5396&lt;=50,"Medium",M5396&lt;=90,"High")</f>
        <v>Low</v>
      </c>
      <c r="U5396" s="33">
        <f>Datos_Limpios[[#This Row],[Number of Complaints or Support]]/Datos_Limpios[[#This Row],[Account Length (in months)]]</f>
        <v>0.1702127659574468</v>
      </c>
      <c r="V5396" t="str" cm="1">
        <f t="array" ref="V5396">_xlfn.IFS(H5396&lt;30,"Under 30",H5396&lt;66,"Middle Age",H5396&gt;=66,"Senior")</f>
        <v>Under 30</v>
      </c>
      <c r="W5396" t="s">
        <v>6823</v>
      </c>
    </row>
    <row r="5397" spans="1:23" x14ac:dyDescent="0.3">
      <c r="A5397" t="s">
        <v>5494</v>
      </c>
      <c r="B5397" t="s">
        <v>17</v>
      </c>
      <c r="C5397">
        <v>69</v>
      </c>
      <c r="D5397">
        <v>1</v>
      </c>
      <c r="E5397" t="s">
        <v>23</v>
      </c>
      <c r="F5397" t="s">
        <v>56</v>
      </c>
      <c r="G5397" t="s">
        <v>6790</v>
      </c>
      <c r="H5397">
        <v>36</v>
      </c>
      <c r="I5397" t="s">
        <v>17</v>
      </c>
      <c r="J5397">
        <v>0</v>
      </c>
      <c r="K5397" t="s">
        <v>32</v>
      </c>
      <c r="L5397" t="s">
        <v>6791</v>
      </c>
      <c r="M5397">
        <v>40</v>
      </c>
      <c r="P5397" s="32">
        <v>44765</v>
      </c>
      <c r="Q5397" s="1">
        <v>45.386468483675998</v>
      </c>
      <c r="R5397">
        <v>9</v>
      </c>
      <c r="S5397" t="str" cm="1">
        <f t="array" ref="S5397">_xlfn.IFS(R5397=0,"None",R5397&lt;3,"Low",R5397&lt;6,"Medium",R5397&lt;=10,"High")</f>
        <v>High</v>
      </c>
      <c r="T5397" t="str" cm="1">
        <f t="array" ref="T5397">_xlfn.IFS(M5397&lt;=20,"Low",M5397&lt;=50,"Medium",M5397&lt;=90,"High")</f>
        <v>Medium</v>
      </c>
      <c r="U5397" s="33">
        <f>Datos_Limpios[[#This Row],[Number of Complaints or Support]]/Datos_Limpios[[#This Row],[Account Length (in months)]]</f>
        <v>0.13043478260869565</v>
      </c>
      <c r="V5397" t="str" cm="1">
        <f t="array" ref="V5397">_xlfn.IFS(H5397&lt;30,"Under 30",H5397&lt;66,"Middle Age",H5397&gt;=66,"Senior")</f>
        <v>Middle Age</v>
      </c>
      <c r="W5397" t="s">
        <v>6823</v>
      </c>
    </row>
    <row r="5398" spans="1:23" x14ac:dyDescent="0.3">
      <c r="A5398" t="s">
        <v>5495</v>
      </c>
      <c r="B5398" t="s">
        <v>17</v>
      </c>
      <c r="C5398">
        <v>9</v>
      </c>
      <c r="D5398">
        <v>0</v>
      </c>
      <c r="E5398" t="s">
        <v>23</v>
      </c>
      <c r="F5398" t="s">
        <v>79</v>
      </c>
      <c r="G5398" t="s">
        <v>6790</v>
      </c>
      <c r="H5398">
        <v>29</v>
      </c>
      <c r="I5398" t="s">
        <v>17</v>
      </c>
      <c r="J5398">
        <v>0</v>
      </c>
      <c r="K5398" t="s">
        <v>20</v>
      </c>
      <c r="L5398" t="s">
        <v>6791</v>
      </c>
      <c r="M5398">
        <v>47</v>
      </c>
      <c r="P5398" s="32">
        <v>44868</v>
      </c>
      <c r="Q5398" s="1">
        <v>43.745712117203411</v>
      </c>
      <c r="R5398">
        <v>1</v>
      </c>
      <c r="S5398" t="str" cm="1">
        <f t="array" ref="S5398">_xlfn.IFS(R5398=0,"None",R5398&lt;3,"Low",R5398&lt;6,"Medium",R5398&lt;=10,"High")</f>
        <v>Low</v>
      </c>
      <c r="T5398" t="str" cm="1">
        <f t="array" ref="T5398">_xlfn.IFS(M5398&lt;=20,"Low",M5398&lt;=50,"Medium",M5398&lt;=90,"High")</f>
        <v>Medium</v>
      </c>
      <c r="U5398" s="33">
        <f>Datos_Limpios[[#This Row],[Number of Complaints or Support]]/Datos_Limpios[[#This Row],[Account Length (in months)]]</f>
        <v>0.1111111111111111</v>
      </c>
      <c r="V5398" t="str" cm="1">
        <f t="array" ref="V5398">_xlfn.IFS(H5398&lt;30,"Under 30",H5398&lt;66,"Middle Age",H5398&gt;=66,"Senior")</f>
        <v>Under 30</v>
      </c>
      <c r="W5398" t="s">
        <v>6826</v>
      </c>
    </row>
    <row r="5399" spans="1:23" x14ac:dyDescent="0.3">
      <c r="A5399" t="s">
        <v>5496</v>
      </c>
      <c r="B5399" t="s">
        <v>17</v>
      </c>
      <c r="C5399">
        <v>3</v>
      </c>
      <c r="D5399">
        <v>0</v>
      </c>
      <c r="E5399" t="s">
        <v>23</v>
      </c>
      <c r="F5399" t="s">
        <v>84</v>
      </c>
      <c r="G5399" t="s">
        <v>6790</v>
      </c>
      <c r="H5399">
        <v>40</v>
      </c>
      <c r="I5399" t="s">
        <v>17</v>
      </c>
      <c r="J5399">
        <v>0</v>
      </c>
      <c r="K5399" t="s">
        <v>20</v>
      </c>
      <c r="L5399" t="s">
        <v>6791</v>
      </c>
      <c r="M5399">
        <v>24</v>
      </c>
      <c r="P5399" s="32">
        <v>45287</v>
      </c>
      <c r="Q5399" s="1">
        <v>24.063975539191329</v>
      </c>
      <c r="R5399">
        <v>4</v>
      </c>
      <c r="S5399" t="str" cm="1">
        <f t="array" ref="S5399">_xlfn.IFS(R5399=0,"None",R5399&lt;3,"Low",R5399&lt;6,"Medium",R5399&lt;=10,"High")</f>
        <v>Medium</v>
      </c>
      <c r="T5399" t="str" cm="1">
        <f t="array" ref="T5399">_xlfn.IFS(M5399&lt;=20,"Low",M5399&lt;=50,"Medium",M5399&lt;=90,"High")</f>
        <v>Medium</v>
      </c>
      <c r="U5399" s="33">
        <f>Datos_Limpios[[#This Row],[Number of Complaints or Support]]/Datos_Limpios[[#This Row],[Account Length (in months)]]</f>
        <v>1.3333333333333333</v>
      </c>
      <c r="V5399" t="str" cm="1">
        <f t="array" ref="V5399">_xlfn.IFS(H5399&lt;30,"Under 30",H5399&lt;66,"Middle Age",H5399&gt;=66,"Senior")</f>
        <v>Middle Age</v>
      </c>
      <c r="W5399" t="s">
        <v>6824</v>
      </c>
    </row>
    <row r="5400" spans="1:23" x14ac:dyDescent="0.3">
      <c r="A5400" t="s">
        <v>5497</v>
      </c>
      <c r="B5400" t="s">
        <v>23</v>
      </c>
      <c r="C5400">
        <v>2</v>
      </c>
      <c r="D5400">
        <v>5</v>
      </c>
      <c r="E5400" t="s">
        <v>23</v>
      </c>
      <c r="F5400" t="s">
        <v>138</v>
      </c>
      <c r="G5400" t="s">
        <v>6790</v>
      </c>
      <c r="H5400">
        <v>53</v>
      </c>
      <c r="I5400" t="s">
        <v>17</v>
      </c>
      <c r="J5400">
        <v>0</v>
      </c>
      <c r="K5400" t="s">
        <v>20</v>
      </c>
      <c r="L5400" t="s">
        <v>6792</v>
      </c>
      <c r="M5400">
        <v>53</v>
      </c>
      <c r="N5400" t="s">
        <v>91</v>
      </c>
      <c r="O5400" t="s">
        <v>92</v>
      </c>
      <c r="P5400" s="32">
        <v>44989</v>
      </c>
      <c r="Q5400" s="1">
        <v>54.884786790262588</v>
      </c>
      <c r="R5400">
        <v>10</v>
      </c>
      <c r="S5400" t="str" cm="1">
        <f t="array" ref="S5400">_xlfn.IFS(R5400=0,"None",R5400&lt;3,"Low",R5400&lt;6,"Medium",R5400&lt;=10,"High")</f>
        <v>High</v>
      </c>
      <c r="T5400" t="str" cm="1">
        <f t="array" ref="T5400">_xlfn.IFS(M5400&lt;=20,"Low",M5400&lt;=50,"Medium",M5400&lt;=90,"High")</f>
        <v>High</v>
      </c>
      <c r="U5400" s="33">
        <f>Datos_Limpios[[#This Row],[Number of Complaints or Support]]/Datos_Limpios[[#This Row],[Account Length (in months)]]</f>
        <v>5</v>
      </c>
      <c r="V5400" t="str" cm="1">
        <f t="array" ref="V5400">_xlfn.IFS(H5400&lt;30,"Under 30",H5400&lt;66,"Middle Age",H5400&gt;=66,"Senior")</f>
        <v>Middle Age</v>
      </c>
      <c r="W5400" t="s">
        <v>6824</v>
      </c>
    </row>
    <row r="5401" spans="1:23" x14ac:dyDescent="0.3">
      <c r="A5401" t="s">
        <v>5498</v>
      </c>
      <c r="B5401" t="s">
        <v>23</v>
      </c>
      <c r="C5401">
        <v>19</v>
      </c>
      <c r="D5401">
        <v>3</v>
      </c>
      <c r="E5401" t="s">
        <v>23</v>
      </c>
      <c r="F5401" t="s">
        <v>82</v>
      </c>
      <c r="G5401" t="s">
        <v>6790</v>
      </c>
      <c r="H5401">
        <v>63</v>
      </c>
      <c r="I5401" t="s">
        <v>17</v>
      </c>
      <c r="J5401">
        <v>0</v>
      </c>
      <c r="K5401" t="s">
        <v>20</v>
      </c>
      <c r="L5401" t="s">
        <v>6791</v>
      </c>
      <c r="M5401">
        <v>33</v>
      </c>
      <c r="N5401" t="s">
        <v>27</v>
      </c>
      <c r="O5401" t="s">
        <v>108</v>
      </c>
      <c r="P5401" s="32">
        <v>45076</v>
      </c>
      <c r="Q5401" s="1">
        <v>26.433675041178279</v>
      </c>
      <c r="R5401">
        <v>10</v>
      </c>
      <c r="S5401" t="str" cm="1">
        <f t="array" ref="S5401">_xlfn.IFS(R5401=0,"None",R5401&lt;3,"Low",R5401&lt;6,"Medium",R5401&lt;=10,"High")</f>
        <v>High</v>
      </c>
      <c r="T5401" t="str" cm="1">
        <f t="array" ref="T5401">_xlfn.IFS(M5401&lt;=20,"Low",M5401&lt;=50,"Medium",M5401&lt;=90,"High")</f>
        <v>Medium</v>
      </c>
      <c r="U5401" s="33">
        <f>Datos_Limpios[[#This Row],[Number of Complaints or Support]]/Datos_Limpios[[#This Row],[Account Length (in months)]]</f>
        <v>0.52631578947368418</v>
      </c>
      <c r="V5401" t="str" cm="1">
        <f t="array" ref="V5401">_xlfn.IFS(H5401&lt;30,"Under 30",H5401&lt;66,"Middle Age",H5401&gt;=66,"Senior")</f>
        <v>Middle Age</v>
      </c>
      <c r="W5401" t="s">
        <v>6823</v>
      </c>
    </row>
    <row r="5402" spans="1:23" x14ac:dyDescent="0.3">
      <c r="A5402" t="s">
        <v>5499</v>
      </c>
      <c r="B5402" t="s">
        <v>17</v>
      </c>
      <c r="C5402">
        <v>70</v>
      </c>
      <c r="D5402">
        <v>0</v>
      </c>
      <c r="E5402" t="s">
        <v>23</v>
      </c>
      <c r="F5402" t="s">
        <v>245</v>
      </c>
      <c r="G5402" t="s">
        <v>19</v>
      </c>
      <c r="H5402">
        <v>48</v>
      </c>
      <c r="I5402" t="s">
        <v>17</v>
      </c>
      <c r="J5402">
        <v>0</v>
      </c>
      <c r="K5402" t="s">
        <v>32</v>
      </c>
      <c r="L5402" t="s">
        <v>6792</v>
      </c>
      <c r="M5402">
        <v>43</v>
      </c>
      <c r="P5402" s="32">
        <v>44477</v>
      </c>
      <c r="Q5402" s="1">
        <v>34.732054438629852</v>
      </c>
      <c r="R5402">
        <v>8</v>
      </c>
      <c r="S5402" t="str" cm="1">
        <f t="array" ref="S5402">_xlfn.IFS(R5402=0,"None",R5402&lt;3,"Low",R5402&lt;6,"Medium",R5402&lt;=10,"High")</f>
        <v>High</v>
      </c>
      <c r="T5402" t="str" cm="1">
        <f t="array" ref="T5402">_xlfn.IFS(M5402&lt;=20,"Low",M5402&lt;=50,"Medium",M5402&lt;=90,"High")</f>
        <v>Medium</v>
      </c>
      <c r="U5402" s="33">
        <f>Datos_Limpios[[#This Row],[Number of Complaints or Support]]/Datos_Limpios[[#This Row],[Account Length (in months)]]</f>
        <v>0.11428571428571428</v>
      </c>
      <c r="V5402" t="str" cm="1">
        <f t="array" ref="V5402">_xlfn.IFS(H5402&lt;30,"Under 30",H5402&lt;66,"Middle Age",H5402&gt;=66,"Senior")</f>
        <v>Middle Age</v>
      </c>
      <c r="W5402" t="s">
        <v>6823</v>
      </c>
    </row>
    <row r="5403" spans="1:23" x14ac:dyDescent="0.3">
      <c r="A5403" t="s">
        <v>5500</v>
      </c>
      <c r="B5403" t="s">
        <v>17</v>
      </c>
      <c r="C5403">
        <v>23</v>
      </c>
      <c r="D5403">
        <v>1</v>
      </c>
      <c r="E5403" t="s">
        <v>23</v>
      </c>
      <c r="F5403" t="s">
        <v>128</v>
      </c>
      <c r="G5403" t="s">
        <v>6790</v>
      </c>
      <c r="H5403">
        <v>66</v>
      </c>
      <c r="I5403" t="s">
        <v>17</v>
      </c>
      <c r="J5403">
        <v>0</v>
      </c>
      <c r="K5403" t="s">
        <v>20</v>
      </c>
      <c r="L5403" t="s">
        <v>6794</v>
      </c>
      <c r="M5403">
        <v>30</v>
      </c>
      <c r="P5403" s="32">
        <v>44867</v>
      </c>
      <c r="Q5403" s="1">
        <v>31.988012838981209</v>
      </c>
      <c r="R5403">
        <v>6</v>
      </c>
      <c r="S5403" t="str" cm="1">
        <f t="array" ref="S5403">_xlfn.IFS(R5403=0,"None",R5403&lt;3,"Low",R5403&lt;6,"Medium",R5403&lt;=10,"High")</f>
        <v>High</v>
      </c>
      <c r="T5403" t="str" cm="1">
        <f t="array" ref="T5403">_xlfn.IFS(M5403&lt;=20,"Low",M5403&lt;=50,"Medium",M5403&lt;=90,"High")</f>
        <v>Medium</v>
      </c>
      <c r="U5403" s="33">
        <f>Datos_Limpios[[#This Row],[Number of Complaints or Support]]/Datos_Limpios[[#This Row],[Account Length (in months)]]</f>
        <v>0.2608695652173913</v>
      </c>
      <c r="V5403" t="str" cm="1">
        <f t="array" ref="V5403">_xlfn.IFS(H5403&lt;30,"Under 30",H5403&lt;66,"Middle Age",H5403&gt;=66,"Senior")</f>
        <v>Senior</v>
      </c>
      <c r="W5403" t="s">
        <v>6826</v>
      </c>
    </row>
    <row r="5404" spans="1:23" x14ac:dyDescent="0.3">
      <c r="A5404" t="s">
        <v>5501</v>
      </c>
      <c r="B5404" t="s">
        <v>17</v>
      </c>
      <c r="C5404">
        <v>52</v>
      </c>
      <c r="D5404">
        <v>0</v>
      </c>
      <c r="E5404" t="s">
        <v>23</v>
      </c>
      <c r="F5404" t="s">
        <v>82</v>
      </c>
      <c r="G5404" t="s">
        <v>6790</v>
      </c>
      <c r="H5404">
        <v>67</v>
      </c>
      <c r="I5404" t="s">
        <v>17</v>
      </c>
      <c r="J5404">
        <v>0</v>
      </c>
      <c r="K5404" t="s">
        <v>32</v>
      </c>
      <c r="L5404" t="s">
        <v>6791</v>
      </c>
      <c r="M5404">
        <v>21</v>
      </c>
      <c r="P5404" s="32">
        <v>44721</v>
      </c>
      <c r="Q5404" s="1">
        <v>20.212998330983929</v>
      </c>
      <c r="R5404">
        <v>0</v>
      </c>
      <c r="S5404" t="str" cm="1">
        <f t="array" ref="S5404">_xlfn.IFS(R5404=0,"None",R5404&lt;3,"Low",R5404&lt;6,"Medium",R5404&lt;=10,"High")</f>
        <v>None</v>
      </c>
      <c r="T5404" t="str" cm="1">
        <f t="array" ref="T5404">_xlfn.IFS(M5404&lt;=20,"Low",M5404&lt;=50,"Medium",M5404&lt;=90,"High")</f>
        <v>Medium</v>
      </c>
      <c r="U5404" s="33">
        <f>Datos_Limpios[[#This Row],[Number of Complaints or Support]]/Datos_Limpios[[#This Row],[Account Length (in months)]]</f>
        <v>0</v>
      </c>
      <c r="V5404" t="str" cm="1">
        <f t="array" ref="V5404">_xlfn.IFS(H5404&lt;30,"Under 30",H5404&lt;66,"Middle Age",H5404&gt;=66,"Senior")</f>
        <v>Senior</v>
      </c>
      <c r="W5404" t="s">
        <v>6823</v>
      </c>
    </row>
    <row r="5405" spans="1:23" x14ac:dyDescent="0.3">
      <c r="A5405" t="s">
        <v>5502</v>
      </c>
      <c r="B5405" t="s">
        <v>23</v>
      </c>
      <c r="C5405">
        <v>32</v>
      </c>
      <c r="D5405">
        <v>3</v>
      </c>
      <c r="E5405" t="s">
        <v>17</v>
      </c>
      <c r="F5405" t="s">
        <v>29</v>
      </c>
      <c r="G5405" t="s">
        <v>6790</v>
      </c>
      <c r="H5405">
        <v>26</v>
      </c>
      <c r="I5405" t="s">
        <v>17</v>
      </c>
      <c r="J5405">
        <v>0</v>
      </c>
      <c r="K5405" t="s">
        <v>24</v>
      </c>
      <c r="L5405" t="s">
        <v>6792</v>
      </c>
      <c r="M5405">
        <v>63</v>
      </c>
      <c r="N5405" t="s">
        <v>27</v>
      </c>
      <c r="O5405" t="s">
        <v>125</v>
      </c>
      <c r="P5405" s="32">
        <v>44268</v>
      </c>
      <c r="Q5405" s="1">
        <v>72.071546137239707</v>
      </c>
      <c r="R5405">
        <v>5</v>
      </c>
      <c r="S5405" t="str" cm="1">
        <f t="array" ref="S5405">_xlfn.IFS(R5405=0,"None",R5405&lt;3,"Low",R5405&lt;6,"Medium",R5405&lt;=10,"High")</f>
        <v>Medium</v>
      </c>
      <c r="T5405" t="str" cm="1">
        <f t="array" ref="T5405">_xlfn.IFS(M5405&lt;=20,"Low",M5405&lt;=50,"Medium",M5405&lt;=90,"High")</f>
        <v>High</v>
      </c>
      <c r="U5405" s="33">
        <f>Datos_Limpios[[#This Row],[Number of Complaints or Support]]/Datos_Limpios[[#This Row],[Account Length (in months)]]</f>
        <v>0.15625</v>
      </c>
      <c r="V5405" t="str" cm="1">
        <f t="array" ref="V5405">_xlfn.IFS(H5405&lt;30,"Under 30",H5405&lt;66,"Middle Age",H5405&gt;=66,"Senior")</f>
        <v>Under 30</v>
      </c>
      <c r="W5405" t="s">
        <v>6825</v>
      </c>
    </row>
    <row r="5406" spans="1:23" x14ac:dyDescent="0.3">
      <c r="A5406" t="s">
        <v>5503</v>
      </c>
      <c r="B5406" t="s">
        <v>17</v>
      </c>
      <c r="C5406">
        <v>63</v>
      </c>
      <c r="D5406">
        <v>0</v>
      </c>
      <c r="E5406" t="s">
        <v>17</v>
      </c>
      <c r="F5406" t="s">
        <v>196</v>
      </c>
      <c r="G5406" t="s">
        <v>6790</v>
      </c>
      <c r="H5406">
        <v>45</v>
      </c>
      <c r="I5406" t="s">
        <v>17</v>
      </c>
      <c r="J5406">
        <v>0</v>
      </c>
      <c r="K5406" t="s">
        <v>32</v>
      </c>
      <c r="L5406" t="s">
        <v>6791</v>
      </c>
      <c r="M5406">
        <v>9</v>
      </c>
      <c r="P5406" s="32">
        <v>45235</v>
      </c>
      <c r="Q5406" s="1">
        <v>9.372232884993581</v>
      </c>
      <c r="R5406">
        <v>9</v>
      </c>
      <c r="S5406" t="str" cm="1">
        <f t="array" ref="S5406">_xlfn.IFS(R5406=0,"None",R5406&lt;3,"Low",R5406&lt;6,"Medium",R5406&lt;=10,"High")</f>
        <v>High</v>
      </c>
      <c r="T5406" t="str" cm="1">
        <f t="array" ref="T5406">_xlfn.IFS(M5406&lt;=20,"Low",M5406&lt;=50,"Medium",M5406&lt;=90,"High")</f>
        <v>Low</v>
      </c>
      <c r="U5406" s="33">
        <f>Datos_Limpios[[#This Row],[Number of Complaints or Support]]/Datos_Limpios[[#This Row],[Account Length (in months)]]</f>
        <v>0.14285714285714285</v>
      </c>
      <c r="V5406" t="str" cm="1">
        <f t="array" ref="V5406">_xlfn.IFS(H5406&lt;30,"Under 30",H5406&lt;66,"Middle Age",H5406&gt;=66,"Senior")</f>
        <v>Middle Age</v>
      </c>
      <c r="W5406" t="s">
        <v>6826</v>
      </c>
    </row>
    <row r="5407" spans="1:23" x14ac:dyDescent="0.3">
      <c r="A5407" t="s">
        <v>5504</v>
      </c>
      <c r="B5407" t="s">
        <v>23</v>
      </c>
      <c r="C5407">
        <v>17</v>
      </c>
      <c r="D5407">
        <v>1</v>
      </c>
      <c r="E5407" t="s">
        <v>23</v>
      </c>
      <c r="F5407" t="s">
        <v>49</v>
      </c>
      <c r="G5407" t="s">
        <v>6790</v>
      </c>
      <c r="H5407">
        <v>44</v>
      </c>
      <c r="I5407" t="s">
        <v>17</v>
      </c>
      <c r="J5407">
        <v>0</v>
      </c>
      <c r="K5407" t="s">
        <v>20</v>
      </c>
      <c r="L5407" t="s">
        <v>6792</v>
      </c>
      <c r="M5407">
        <v>46</v>
      </c>
      <c r="N5407" t="s">
        <v>27</v>
      </c>
      <c r="O5407" t="s">
        <v>108</v>
      </c>
      <c r="P5407" s="32">
        <v>44339</v>
      </c>
      <c r="Q5407" s="1">
        <v>48.685614684287273</v>
      </c>
      <c r="R5407">
        <v>0</v>
      </c>
      <c r="S5407" t="str" cm="1">
        <f t="array" ref="S5407">_xlfn.IFS(R5407=0,"None",R5407&lt;3,"Low",R5407&lt;6,"Medium",R5407&lt;=10,"High")</f>
        <v>None</v>
      </c>
      <c r="T5407" t="str" cm="1">
        <f t="array" ref="T5407">_xlfn.IFS(M5407&lt;=20,"Low",M5407&lt;=50,"Medium",M5407&lt;=90,"High")</f>
        <v>Medium</v>
      </c>
      <c r="U5407" s="33">
        <f>Datos_Limpios[[#This Row],[Number of Complaints or Support]]/Datos_Limpios[[#This Row],[Account Length (in months)]]</f>
        <v>0</v>
      </c>
      <c r="V5407" t="str" cm="1">
        <f t="array" ref="V5407">_xlfn.IFS(H5407&lt;30,"Under 30",H5407&lt;66,"Middle Age",H5407&gt;=66,"Senior")</f>
        <v>Middle Age</v>
      </c>
      <c r="W5407" t="s">
        <v>6825</v>
      </c>
    </row>
    <row r="5408" spans="1:23" x14ac:dyDescent="0.3">
      <c r="A5408" t="s">
        <v>5505</v>
      </c>
      <c r="B5408" t="s">
        <v>17</v>
      </c>
      <c r="C5408">
        <v>77</v>
      </c>
      <c r="D5408">
        <v>0</v>
      </c>
      <c r="E5408" t="s">
        <v>17</v>
      </c>
      <c r="F5408" t="s">
        <v>156</v>
      </c>
      <c r="G5408" t="s">
        <v>19</v>
      </c>
      <c r="H5408">
        <v>28</v>
      </c>
      <c r="I5408" t="s">
        <v>17</v>
      </c>
      <c r="J5408">
        <v>0</v>
      </c>
      <c r="K5408" t="s">
        <v>32</v>
      </c>
      <c r="L5408" t="s">
        <v>6792</v>
      </c>
      <c r="M5408">
        <v>7</v>
      </c>
      <c r="P5408" s="32">
        <v>44418</v>
      </c>
      <c r="Q5408" s="1">
        <v>7.6271608969158473</v>
      </c>
      <c r="R5408">
        <v>3</v>
      </c>
      <c r="S5408" t="str" cm="1">
        <f t="array" ref="S5408">_xlfn.IFS(R5408=0,"None",R5408&lt;3,"Low",R5408&lt;6,"Medium",R5408&lt;=10,"High")</f>
        <v>Medium</v>
      </c>
      <c r="T5408" t="str" cm="1">
        <f t="array" ref="T5408">_xlfn.IFS(M5408&lt;=20,"Low",M5408&lt;=50,"Medium",M5408&lt;=90,"High")</f>
        <v>Low</v>
      </c>
      <c r="U5408" s="33">
        <f>Datos_Limpios[[#This Row],[Number of Complaints or Support]]/Datos_Limpios[[#This Row],[Account Length (in months)]]</f>
        <v>3.896103896103896E-2</v>
      </c>
      <c r="V5408" t="str" cm="1">
        <f t="array" ref="V5408">_xlfn.IFS(H5408&lt;30,"Under 30",H5408&lt;66,"Middle Age",H5408&gt;=66,"Senior")</f>
        <v>Under 30</v>
      </c>
      <c r="W5408" t="s">
        <v>6825</v>
      </c>
    </row>
    <row r="5409" spans="1:23" x14ac:dyDescent="0.3">
      <c r="A5409" t="s">
        <v>5506</v>
      </c>
      <c r="B5409" t="s">
        <v>23</v>
      </c>
      <c r="C5409">
        <v>1</v>
      </c>
      <c r="D5409">
        <v>0</v>
      </c>
      <c r="E5409" t="s">
        <v>23</v>
      </c>
      <c r="F5409" t="s">
        <v>38</v>
      </c>
      <c r="G5409" t="s">
        <v>6790</v>
      </c>
      <c r="H5409">
        <v>29</v>
      </c>
      <c r="I5409" t="s">
        <v>17</v>
      </c>
      <c r="J5409">
        <v>0</v>
      </c>
      <c r="K5409" t="s">
        <v>20</v>
      </c>
      <c r="L5409" t="s">
        <v>6792</v>
      </c>
      <c r="M5409">
        <v>15</v>
      </c>
      <c r="N5409" t="s">
        <v>27</v>
      </c>
      <c r="O5409" t="s">
        <v>108</v>
      </c>
      <c r="P5409" s="32">
        <v>43957</v>
      </c>
      <c r="Q5409" s="1">
        <v>15.57235607081342</v>
      </c>
      <c r="R5409">
        <v>9</v>
      </c>
      <c r="S5409" t="str" cm="1">
        <f t="array" ref="S5409">_xlfn.IFS(R5409=0,"None",R5409&lt;3,"Low",R5409&lt;6,"Medium",R5409&lt;=10,"High")</f>
        <v>High</v>
      </c>
      <c r="T5409" t="str" cm="1">
        <f t="array" ref="T5409">_xlfn.IFS(M5409&lt;=20,"Low",M5409&lt;=50,"Medium",M5409&lt;=90,"High")</f>
        <v>Low</v>
      </c>
      <c r="U5409" s="33">
        <f>Datos_Limpios[[#This Row],[Number of Complaints or Support]]/Datos_Limpios[[#This Row],[Account Length (in months)]]</f>
        <v>9</v>
      </c>
      <c r="V5409" t="str" cm="1">
        <f t="array" ref="V5409">_xlfn.IFS(H5409&lt;30,"Under 30",H5409&lt;66,"Middle Age",H5409&gt;=66,"Senior")</f>
        <v>Under 30</v>
      </c>
      <c r="W5409" t="s">
        <v>6825</v>
      </c>
    </row>
    <row r="5410" spans="1:23" x14ac:dyDescent="0.3">
      <c r="A5410" t="s">
        <v>5507</v>
      </c>
      <c r="B5410" t="s">
        <v>17</v>
      </c>
      <c r="C5410">
        <v>38</v>
      </c>
      <c r="D5410">
        <v>0</v>
      </c>
      <c r="E5410" t="s">
        <v>23</v>
      </c>
      <c r="F5410" t="s">
        <v>79</v>
      </c>
      <c r="G5410" t="s">
        <v>6790</v>
      </c>
      <c r="H5410">
        <v>33</v>
      </c>
      <c r="I5410" t="s">
        <v>17</v>
      </c>
      <c r="J5410">
        <v>0</v>
      </c>
      <c r="K5410" t="s">
        <v>24</v>
      </c>
      <c r="L5410" t="s">
        <v>6792</v>
      </c>
      <c r="M5410">
        <v>63</v>
      </c>
      <c r="P5410" s="32">
        <v>44350</v>
      </c>
      <c r="Q5410" s="1">
        <v>72.770291889693468</v>
      </c>
      <c r="R5410">
        <v>8</v>
      </c>
      <c r="S5410" t="str" cm="1">
        <f t="array" ref="S5410">_xlfn.IFS(R5410=0,"None",R5410&lt;3,"Low",R5410&lt;6,"Medium",R5410&lt;=10,"High")</f>
        <v>High</v>
      </c>
      <c r="T5410" t="str" cm="1">
        <f t="array" ref="T5410">_xlfn.IFS(M5410&lt;=20,"Low",M5410&lt;=50,"Medium",M5410&lt;=90,"High")</f>
        <v>High</v>
      </c>
      <c r="U5410" s="33">
        <f>Datos_Limpios[[#This Row],[Number of Complaints or Support]]/Datos_Limpios[[#This Row],[Account Length (in months)]]</f>
        <v>0.21052631578947367</v>
      </c>
      <c r="V5410" t="str" cm="1">
        <f t="array" ref="V5410">_xlfn.IFS(H5410&lt;30,"Under 30",H5410&lt;66,"Middle Age",H5410&gt;=66,"Senior")</f>
        <v>Middle Age</v>
      </c>
      <c r="W5410" t="s">
        <v>6826</v>
      </c>
    </row>
    <row r="5411" spans="1:23" x14ac:dyDescent="0.3">
      <c r="A5411" t="s">
        <v>5508</v>
      </c>
      <c r="B5411" t="s">
        <v>17</v>
      </c>
      <c r="C5411">
        <v>42</v>
      </c>
      <c r="D5411">
        <v>0</v>
      </c>
      <c r="E5411" t="s">
        <v>23</v>
      </c>
      <c r="F5411" t="s">
        <v>40</v>
      </c>
      <c r="G5411" t="s">
        <v>19</v>
      </c>
      <c r="H5411">
        <v>32</v>
      </c>
      <c r="I5411" t="s">
        <v>17</v>
      </c>
      <c r="J5411">
        <v>0</v>
      </c>
      <c r="K5411" t="s">
        <v>32</v>
      </c>
      <c r="L5411" t="s">
        <v>6791</v>
      </c>
      <c r="M5411">
        <v>33</v>
      </c>
      <c r="P5411" s="32">
        <v>44132</v>
      </c>
      <c r="Q5411" s="1">
        <v>32.044816156090732</v>
      </c>
      <c r="R5411">
        <v>8</v>
      </c>
      <c r="S5411" t="str" cm="1">
        <f t="array" ref="S5411">_xlfn.IFS(R5411=0,"None",R5411&lt;3,"Low",R5411&lt;6,"Medium",R5411&lt;=10,"High")</f>
        <v>High</v>
      </c>
      <c r="T5411" t="str" cm="1">
        <f t="array" ref="T5411">_xlfn.IFS(M5411&lt;=20,"Low",M5411&lt;=50,"Medium",M5411&lt;=90,"High")</f>
        <v>Medium</v>
      </c>
      <c r="U5411" s="33">
        <f>Datos_Limpios[[#This Row],[Number of Complaints or Support]]/Datos_Limpios[[#This Row],[Account Length (in months)]]</f>
        <v>0.19047619047619047</v>
      </c>
      <c r="V5411" t="str" cm="1">
        <f t="array" ref="V5411">_xlfn.IFS(H5411&lt;30,"Under 30",H5411&lt;66,"Middle Age",H5411&gt;=66,"Senior")</f>
        <v>Middle Age</v>
      </c>
      <c r="W5411" t="s">
        <v>6823</v>
      </c>
    </row>
    <row r="5412" spans="1:23" x14ac:dyDescent="0.3">
      <c r="A5412" t="s">
        <v>5509</v>
      </c>
      <c r="B5412" t="s">
        <v>17</v>
      </c>
      <c r="C5412">
        <v>59</v>
      </c>
      <c r="D5412">
        <v>3</v>
      </c>
      <c r="E5412" t="s">
        <v>23</v>
      </c>
      <c r="F5412" t="s">
        <v>121</v>
      </c>
      <c r="G5412" t="s">
        <v>19</v>
      </c>
      <c r="H5412">
        <v>44</v>
      </c>
      <c r="I5412" t="s">
        <v>23</v>
      </c>
      <c r="J5412">
        <v>3</v>
      </c>
      <c r="K5412" t="s">
        <v>32</v>
      </c>
      <c r="L5412" t="s">
        <v>6791</v>
      </c>
      <c r="M5412">
        <v>59</v>
      </c>
      <c r="P5412" s="32">
        <v>44521</v>
      </c>
      <c r="Q5412" s="1">
        <v>69.914172491181134</v>
      </c>
      <c r="R5412">
        <v>9</v>
      </c>
      <c r="S5412" t="str" cm="1">
        <f t="array" ref="S5412">_xlfn.IFS(R5412=0,"None",R5412&lt;3,"Low",R5412&lt;6,"Medium",R5412&lt;=10,"High")</f>
        <v>High</v>
      </c>
      <c r="T5412" t="str" cm="1">
        <f t="array" ref="T5412">_xlfn.IFS(M5412&lt;=20,"Low",M5412&lt;=50,"Medium",M5412&lt;=90,"High")</f>
        <v>High</v>
      </c>
      <c r="U5412" s="33">
        <f>Datos_Limpios[[#This Row],[Number of Complaints or Support]]/Datos_Limpios[[#This Row],[Account Length (in months)]]</f>
        <v>0.15254237288135594</v>
      </c>
      <c r="V5412" t="str" cm="1">
        <f t="array" ref="V5412">_xlfn.IFS(H5412&lt;30,"Under 30",H5412&lt;66,"Middle Age",H5412&gt;=66,"Senior")</f>
        <v>Middle Age</v>
      </c>
      <c r="W5412" t="s">
        <v>6826</v>
      </c>
    </row>
    <row r="5413" spans="1:23" x14ac:dyDescent="0.3">
      <c r="A5413" t="s">
        <v>5510</v>
      </c>
      <c r="B5413" t="s">
        <v>23</v>
      </c>
      <c r="C5413">
        <v>3</v>
      </c>
      <c r="D5413">
        <v>0</v>
      </c>
      <c r="E5413" t="s">
        <v>23</v>
      </c>
      <c r="F5413" t="s">
        <v>179</v>
      </c>
      <c r="G5413" t="s">
        <v>6790</v>
      </c>
      <c r="H5413">
        <v>30</v>
      </c>
      <c r="I5413" t="s">
        <v>17</v>
      </c>
      <c r="J5413">
        <v>0</v>
      </c>
      <c r="K5413" t="s">
        <v>20</v>
      </c>
      <c r="L5413" t="s">
        <v>6792</v>
      </c>
      <c r="M5413">
        <v>51</v>
      </c>
      <c r="N5413" t="s">
        <v>59</v>
      </c>
      <c r="O5413" t="s">
        <v>60</v>
      </c>
      <c r="P5413" s="32">
        <v>44730</v>
      </c>
      <c r="Q5413" s="1">
        <v>53.294926446029073</v>
      </c>
      <c r="R5413">
        <v>2</v>
      </c>
      <c r="S5413" t="str" cm="1">
        <f t="array" ref="S5413">_xlfn.IFS(R5413=0,"None",R5413&lt;3,"Low",R5413&lt;6,"Medium",R5413&lt;=10,"High")</f>
        <v>Low</v>
      </c>
      <c r="T5413" t="str" cm="1">
        <f t="array" ref="T5413">_xlfn.IFS(M5413&lt;=20,"Low",M5413&lt;=50,"Medium",M5413&lt;=90,"High")</f>
        <v>High</v>
      </c>
      <c r="U5413" s="33">
        <f>Datos_Limpios[[#This Row],[Number of Complaints or Support]]/Datos_Limpios[[#This Row],[Account Length (in months)]]</f>
        <v>0.66666666666666663</v>
      </c>
      <c r="V5413" t="str" cm="1">
        <f t="array" ref="V5413">_xlfn.IFS(H5413&lt;30,"Under 30",H5413&lt;66,"Middle Age",H5413&gt;=66,"Senior")</f>
        <v>Middle Age</v>
      </c>
      <c r="W5413" t="s">
        <v>6826</v>
      </c>
    </row>
    <row r="5414" spans="1:23" x14ac:dyDescent="0.3">
      <c r="A5414" t="s">
        <v>5511</v>
      </c>
      <c r="B5414" t="s">
        <v>17</v>
      </c>
      <c r="C5414">
        <v>34</v>
      </c>
      <c r="D5414">
        <v>0</v>
      </c>
      <c r="E5414" t="s">
        <v>23</v>
      </c>
      <c r="F5414" t="s">
        <v>52</v>
      </c>
      <c r="G5414" t="s">
        <v>6790</v>
      </c>
      <c r="H5414">
        <v>62</v>
      </c>
      <c r="I5414" t="s">
        <v>17</v>
      </c>
      <c r="J5414">
        <v>0</v>
      </c>
      <c r="K5414" t="s">
        <v>24</v>
      </c>
      <c r="L5414" t="s">
        <v>6791</v>
      </c>
      <c r="M5414">
        <v>49</v>
      </c>
      <c r="P5414" s="32">
        <v>44184</v>
      </c>
      <c r="Q5414" s="1">
        <v>39.374717492558737</v>
      </c>
      <c r="R5414">
        <v>9</v>
      </c>
      <c r="S5414" t="str" cm="1">
        <f t="array" ref="S5414">_xlfn.IFS(R5414=0,"None",R5414&lt;3,"Low",R5414&lt;6,"Medium",R5414&lt;=10,"High")</f>
        <v>High</v>
      </c>
      <c r="T5414" t="str" cm="1">
        <f t="array" ref="T5414">_xlfn.IFS(M5414&lt;=20,"Low",M5414&lt;=50,"Medium",M5414&lt;=90,"High")</f>
        <v>Medium</v>
      </c>
      <c r="U5414" s="33">
        <f>Datos_Limpios[[#This Row],[Number of Complaints or Support]]/Datos_Limpios[[#This Row],[Account Length (in months)]]</f>
        <v>0.26470588235294118</v>
      </c>
      <c r="V5414" t="str" cm="1">
        <f t="array" ref="V5414">_xlfn.IFS(H5414&lt;30,"Under 30",H5414&lt;66,"Middle Age",H5414&gt;=66,"Senior")</f>
        <v>Middle Age</v>
      </c>
      <c r="W5414" t="s">
        <v>6824</v>
      </c>
    </row>
    <row r="5415" spans="1:23" x14ac:dyDescent="0.3">
      <c r="A5415" t="s">
        <v>5512</v>
      </c>
      <c r="B5415" t="s">
        <v>17</v>
      </c>
      <c r="C5415">
        <v>27</v>
      </c>
      <c r="D5415">
        <v>2</v>
      </c>
      <c r="E5415" t="s">
        <v>23</v>
      </c>
      <c r="F5415" t="s">
        <v>29</v>
      </c>
      <c r="G5415" t="s">
        <v>19</v>
      </c>
      <c r="H5415">
        <v>36</v>
      </c>
      <c r="I5415" t="s">
        <v>17</v>
      </c>
      <c r="J5415">
        <v>0</v>
      </c>
      <c r="K5415" t="s">
        <v>20</v>
      </c>
      <c r="L5415" t="s">
        <v>6791</v>
      </c>
      <c r="M5415">
        <v>28</v>
      </c>
      <c r="P5415" s="32">
        <v>44441</v>
      </c>
      <c r="Q5415" s="1">
        <v>23.128300460022039</v>
      </c>
      <c r="R5415">
        <v>5</v>
      </c>
      <c r="S5415" t="str" cm="1">
        <f t="array" ref="S5415">_xlfn.IFS(R5415=0,"None",R5415&lt;3,"Low",R5415&lt;6,"Medium",R5415&lt;=10,"High")</f>
        <v>Medium</v>
      </c>
      <c r="T5415" t="str" cm="1">
        <f t="array" ref="T5415">_xlfn.IFS(M5415&lt;=20,"Low",M5415&lt;=50,"Medium",M5415&lt;=90,"High")</f>
        <v>Medium</v>
      </c>
      <c r="U5415" s="33">
        <f>Datos_Limpios[[#This Row],[Number of Complaints or Support]]/Datos_Limpios[[#This Row],[Account Length (in months)]]</f>
        <v>0.18518518518518517</v>
      </c>
      <c r="V5415" t="str" cm="1">
        <f t="array" ref="V5415">_xlfn.IFS(H5415&lt;30,"Under 30",H5415&lt;66,"Middle Age",H5415&gt;=66,"Senior")</f>
        <v>Middle Age</v>
      </c>
      <c r="W5415" t="s">
        <v>6825</v>
      </c>
    </row>
    <row r="5416" spans="1:23" x14ac:dyDescent="0.3">
      <c r="A5416" t="s">
        <v>5513</v>
      </c>
      <c r="B5416" t="s">
        <v>17</v>
      </c>
      <c r="C5416">
        <v>11</v>
      </c>
      <c r="D5416">
        <v>0</v>
      </c>
      <c r="E5416" t="s">
        <v>17</v>
      </c>
      <c r="F5416" t="s">
        <v>42</v>
      </c>
      <c r="G5416" t="s">
        <v>19</v>
      </c>
      <c r="H5416">
        <v>55</v>
      </c>
      <c r="I5416" t="s">
        <v>23</v>
      </c>
      <c r="J5416">
        <v>4</v>
      </c>
      <c r="K5416" t="s">
        <v>32</v>
      </c>
      <c r="L5416" t="s">
        <v>6791</v>
      </c>
      <c r="M5416">
        <v>9</v>
      </c>
      <c r="P5416" s="32">
        <v>44692</v>
      </c>
      <c r="Q5416" s="1">
        <v>8.3942619284866691</v>
      </c>
      <c r="R5416">
        <v>1</v>
      </c>
      <c r="S5416" t="str" cm="1">
        <f t="array" ref="S5416">_xlfn.IFS(R5416=0,"None",R5416&lt;3,"Low",R5416&lt;6,"Medium",R5416&lt;=10,"High")</f>
        <v>Low</v>
      </c>
      <c r="T5416" t="str" cm="1">
        <f t="array" ref="T5416">_xlfn.IFS(M5416&lt;=20,"Low",M5416&lt;=50,"Medium",M5416&lt;=90,"High")</f>
        <v>Low</v>
      </c>
      <c r="U5416" s="33">
        <f>Datos_Limpios[[#This Row],[Number of Complaints or Support]]/Datos_Limpios[[#This Row],[Account Length (in months)]]</f>
        <v>9.0909090909090912E-2</v>
      </c>
      <c r="V5416" t="str" cm="1">
        <f t="array" ref="V5416">_xlfn.IFS(H5416&lt;30,"Under 30",H5416&lt;66,"Middle Age",H5416&gt;=66,"Senior")</f>
        <v>Middle Age</v>
      </c>
      <c r="W5416" t="s">
        <v>6823</v>
      </c>
    </row>
    <row r="5417" spans="1:23" x14ac:dyDescent="0.3">
      <c r="A5417" t="s">
        <v>5514</v>
      </c>
      <c r="B5417" t="s">
        <v>17</v>
      </c>
      <c r="C5417">
        <v>14</v>
      </c>
      <c r="D5417">
        <v>0</v>
      </c>
      <c r="E5417" t="s">
        <v>17</v>
      </c>
      <c r="F5417" t="s">
        <v>202</v>
      </c>
      <c r="G5417" t="s">
        <v>19</v>
      </c>
      <c r="H5417">
        <v>53</v>
      </c>
      <c r="I5417" t="s">
        <v>23</v>
      </c>
      <c r="J5417">
        <v>2</v>
      </c>
      <c r="K5417" t="s">
        <v>20</v>
      </c>
      <c r="L5417" t="s">
        <v>6794</v>
      </c>
      <c r="M5417">
        <v>7</v>
      </c>
      <c r="P5417" s="32">
        <v>44954</v>
      </c>
      <c r="Q5417" s="1">
        <v>7.9551190180731082</v>
      </c>
      <c r="R5417">
        <v>10</v>
      </c>
      <c r="S5417" t="str" cm="1">
        <f t="array" ref="S5417">_xlfn.IFS(R5417=0,"None",R5417&lt;3,"Low",R5417&lt;6,"Medium",R5417&lt;=10,"High")</f>
        <v>High</v>
      </c>
      <c r="T5417" t="str" cm="1">
        <f t="array" ref="T5417">_xlfn.IFS(M5417&lt;=20,"Low",M5417&lt;=50,"Medium",M5417&lt;=90,"High")</f>
        <v>Low</v>
      </c>
      <c r="U5417" s="33">
        <f>Datos_Limpios[[#This Row],[Number of Complaints or Support]]/Datos_Limpios[[#This Row],[Account Length (in months)]]</f>
        <v>0.7142857142857143</v>
      </c>
      <c r="V5417" t="str" cm="1">
        <f t="array" ref="V5417">_xlfn.IFS(H5417&lt;30,"Under 30",H5417&lt;66,"Middle Age",H5417&gt;=66,"Senior")</f>
        <v>Middle Age</v>
      </c>
      <c r="W5417" t="s">
        <v>6825</v>
      </c>
    </row>
    <row r="5418" spans="1:23" x14ac:dyDescent="0.3">
      <c r="A5418" t="s">
        <v>5515</v>
      </c>
      <c r="B5418" t="s">
        <v>23</v>
      </c>
      <c r="C5418">
        <v>1</v>
      </c>
      <c r="D5418">
        <v>1</v>
      </c>
      <c r="E5418" t="s">
        <v>23</v>
      </c>
      <c r="F5418" t="s">
        <v>158</v>
      </c>
      <c r="G5418" t="s">
        <v>19</v>
      </c>
      <c r="H5418">
        <v>67</v>
      </c>
      <c r="I5418" t="s">
        <v>17</v>
      </c>
      <c r="J5418">
        <v>0</v>
      </c>
      <c r="K5418" t="s">
        <v>20</v>
      </c>
      <c r="L5418" t="s">
        <v>6794</v>
      </c>
      <c r="M5418">
        <v>16</v>
      </c>
      <c r="N5418" t="s">
        <v>59</v>
      </c>
      <c r="O5418" t="s">
        <v>60</v>
      </c>
      <c r="P5418" s="32">
        <v>44899</v>
      </c>
      <c r="Q5418" s="1">
        <v>13.605893670262221</v>
      </c>
      <c r="R5418">
        <v>10</v>
      </c>
      <c r="S5418" t="str" cm="1">
        <f t="array" ref="S5418">_xlfn.IFS(R5418=0,"None",R5418&lt;3,"Low",R5418&lt;6,"Medium",R5418&lt;=10,"High")</f>
        <v>High</v>
      </c>
      <c r="T5418" t="str" cm="1">
        <f t="array" ref="T5418">_xlfn.IFS(M5418&lt;=20,"Low",M5418&lt;=50,"Medium",M5418&lt;=90,"High")</f>
        <v>Low</v>
      </c>
      <c r="U5418" s="33">
        <f>Datos_Limpios[[#This Row],[Number of Complaints or Support]]/Datos_Limpios[[#This Row],[Account Length (in months)]]</f>
        <v>10</v>
      </c>
      <c r="V5418" t="str" cm="1">
        <f t="array" ref="V5418">_xlfn.IFS(H5418&lt;30,"Under 30",H5418&lt;66,"Middle Age",H5418&gt;=66,"Senior")</f>
        <v>Senior</v>
      </c>
      <c r="W5418" t="s">
        <v>6823</v>
      </c>
    </row>
    <row r="5419" spans="1:23" x14ac:dyDescent="0.3">
      <c r="A5419" t="s">
        <v>5516</v>
      </c>
      <c r="B5419" t="s">
        <v>17</v>
      </c>
      <c r="C5419">
        <v>75</v>
      </c>
      <c r="D5419">
        <v>0</v>
      </c>
      <c r="E5419" t="s">
        <v>17</v>
      </c>
      <c r="F5419" t="s">
        <v>103</v>
      </c>
      <c r="G5419" t="s">
        <v>6790</v>
      </c>
      <c r="H5419">
        <v>52</v>
      </c>
      <c r="I5419" t="s">
        <v>17</v>
      </c>
      <c r="J5419">
        <v>0</v>
      </c>
      <c r="K5419" t="s">
        <v>32</v>
      </c>
      <c r="L5419" t="s">
        <v>6792</v>
      </c>
      <c r="M5419">
        <v>12</v>
      </c>
      <c r="P5419" s="32">
        <v>45010</v>
      </c>
      <c r="Q5419" s="1">
        <v>11.487764617370139</v>
      </c>
      <c r="R5419">
        <v>3</v>
      </c>
      <c r="S5419" t="str" cm="1">
        <f t="array" ref="S5419">_xlfn.IFS(R5419=0,"None",R5419&lt;3,"Low",R5419&lt;6,"Medium",R5419&lt;=10,"High")</f>
        <v>Medium</v>
      </c>
      <c r="T5419" t="str" cm="1">
        <f t="array" ref="T5419">_xlfn.IFS(M5419&lt;=20,"Low",M5419&lt;=50,"Medium",M5419&lt;=90,"High")</f>
        <v>Low</v>
      </c>
      <c r="U5419" s="33">
        <f>Datos_Limpios[[#This Row],[Number of Complaints or Support]]/Datos_Limpios[[#This Row],[Account Length (in months)]]</f>
        <v>0.04</v>
      </c>
      <c r="V5419" t="str" cm="1">
        <f t="array" ref="V5419">_xlfn.IFS(H5419&lt;30,"Under 30",H5419&lt;66,"Middle Age",H5419&gt;=66,"Senior")</f>
        <v>Middle Age</v>
      </c>
      <c r="W5419" t="s">
        <v>6823</v>
      </c>
    </row>
    <row r="5420" spans="1:23" x14ac:dyDescent="0.3">
      <c r="A5420" t="s">
        <v>5517</v>
      </c>
      <c r="B5420" t="s">
        <v>23</v>
      </c>
      <c r="C5420">
        <v>4</v>
      </c>
      <c r="D5420">
        <v>3</v>
      </c>
      <c r="E5420" t="s">
        <v>23</v>
      </c>
      <c r="F5420" t="s">
        <v>54</v>
      </c>
      <c r="G5420" t="s">
        <v>6790</v>
      </c>
      <c r="H5420">
        <v>61</v>
      </c>
      <c r="I5420" t="s">
        <v>17</v>
      </c>
      <c r="J5420">
        <v>0</v>
      </c>
      <c r="K5420" t="s">
        <v>20</v>
      </c>
      <c r="L5420" t="s">
        <v>6792</v>
      </c>
      <c r="M5420">
        <v>41</v>
      </c>
      <c r="N5420" t="s">
        <v>50</v>
      </c>
      <c r="O5420" t="s">
        <v>71</v>
      </c>
      <c r="P5420" s="32">
        <v>44260</v>
      </c>
      <c r="Q5420" s="1">
        <v>37.340131645888228</v>
      </c>
      <c r="R5420">
        <v>7</v>
      </c>
      <c r="S5420" t="str" cm="1">
        <f t="array" ref="S5420">_xlfn.IFS(R5420=0,"None",R5420&lt;3,"Low",R5420&lt;6,"Medium",R5420&lt;=10,"High")</f>
        <v>High</v>
      </c>
      <c r="T5420" t="str" cm="1">
        <f t="array" ref="T5420">_xlfn.IFS(M5420&lt;=20,"Low",M5420&lt;=50,"Medium",M5420&lt;=90,"High")</f>
        <v>Medium</v>
      </c>
      <c r="U5420" s="33">
        <f>Datos_Limpios[[#This Row],[Number of Complaints or Support]]/Datos_Limpios[[#This Row],[Account Length (in months)]]</f>
        <v>1.75</v>
      </c>
      <c r="V5420" t="str" cm="1">
        <f t="array" ref="V5420">_xlfn.IFS(H5420&lt;30,"Under 30",H5420&lt;66,"Middle Age",H5420&gt;=66,"Senior")</f>
        <v>Middle Age</v>
      </c>
      <c r="W5420" t="s">
        <v>6823</v>
      </c>
    </row>
    <row r="5421" spans="1:23" x14ac:dyDescent="0.3">
      <c r="A5421" t="s">
        <v>5518</v>
      </c>
      <c r="B5421" t="s">
        <v>17</v>
      </c>
      <c r="C5421">
        <v>71</v>
      </c>
      <c r="D5421">
        <v>0</v>
      </c>
      <c r="E5421" t="s">
        <v>23</v>
      </c>
      <c r="F5421" t="s">
        <v>245</v>
      </c>
      <c r="G5421" t="s">
        <v>19</v>
      </c>
      <c r="H5421">
        <v>51</v>
      </c>
      <c r="I5421" t="s">
        <v>17</v>
      </c>
      <c r="J5421">
        <v>0</v>
      </c>
      <c r="K5421" t="s">
        <v>32</v>
      </c>
      <c r="L5421" t="s">
        <v>6791</v>
      </c>
      <c r="M5421">
        <v>42</v>
      </c>
      <c r="P5421" s="32">
        <v>43971</v>
      </c>
      <c r="Q5421" s="1">
        <v>36.500059847594841</v>
      </c>
      <c r="R5421">
        <v>7</v>
      </c>
      <c r="S5421" t="str" cm="1">
        <f t="array" ref="S5421">_xlfn.IFS(R5421=0,"None",R5421&lt;3,"Low",R5421&lt;6,"Medium",R5421&lt;=10,"High")</f>
        <v>High</v>
      </c>
      <c r="T5421" t="str" cm="1">
        <f t="array" ref="T5421">_xlfn.IFS(M5421&lt;=20,"Low",M5421&lt;=50,"Medium",M5421&lt;=90,"High")</f>
        <v>Medium</v>
      </c>
      <c r="U5421" s="33">
        <f>Datos_Limpios[[#This Row],[Number of Complaints or Support]]/Datos_Limpios[[#This Row],[Account Length (in months)]]</f>
        <v>9.8591549295774641E-2</v>
      </c>
      <c r="V5421" t="str" cm="1">
        <f t="array" ref="V5421">_xlfn.IFS(H5421&lt;30,"Under 30",H5421&lt;66,"Middle Age",H5421&gt;=66,"Senior")</f>
        <v>Middle Age</v>
      </c>
      <c r="W5421" t="s">
        <v>6823</v>
      </c>
    </row>
    <row r="5422" spans="1:23" x14ac:dyDescent="0.3">
      <c r="A5422" t="s">
        <v>5519</v>
      </c>
      <c r="B5422" t="s">
        <v>23</v>
      </c>
      <c r="C5422">
        <v>67</v>
      </c>
      <c r="D5422">
        <v>0</v>
      </c>
      <c r="E5422" t="s">
        <v>23</v>
      </c>
      <c r="F5422" t="s">
        <v>103</v>
      </c>
      <c r="G5422" t="s">
        <v>6790</v>
      </c>
      <c r="H5422">
        <v>74</v>
      </c>
      <c r="I5422" t="s">
        <v>17</v>
      </c>
      <c r="J5422">
        <v>0</v>
      </c>
      <c r="K5422" t="s">
        <v>24</v>
      </c>
      <c r="L5422" t="s">
        <v>6791</v>
      </c>
      <c r="M5422">
        <v>62</v>
      </c>
      <c r="N5422" t="s">
        <v>59</v>
      </c>
      <c r="O5422" t="s">
        <v>60</v>
      </c>
      <c r="P5422" s="32">
        <v>44512</v>
      </c>
      <c r="Q5422" s="1">
        <v>55.329619347525707</v>
      </c>
      <c r="R5422">
        <v>5</v>
      </c>
      <c r="S5422" t="str" cm="1">
        <f t="array" ref="S5422">_xlfn.IFS(R5422=0,"None",R5422&lt;3,"Low",R5422&lt;6,"Medium",R5422&lt;=10,"High")</f>
        <v>Medium</v>
      </c>
      <c r="T5422" t="str" cm="1">
        <f t="array" ref="T5422">_xlfn.IFS(M5422&lt;=20,"Low",M5422&lt;=50,"Medium",M5422&lt;=90,"High")</f>
        <v>High</v>
      </c>
      <c r="U5422" s="33">
        <f>Datos_Limpios[[#This Row],[Number of Complaints or Support]]/Datos_Limpios[[#This Row],[Account Length (in months)]]</f>
        <v>7.4626865671641784E-2</v>
      </c>
      <c r="V5422" t="str" cm="1">
        <f t="array" ref="V5422">_xlfn.IFS(H5422&lt;30,"Under 30",H5422&lt;66,"Middle Age",H5422&gt;=66,"Senior")</f>
        <v>Senior</v>
      </c>
      <c r="W5422" t="s">
        <v>6823</v>
      </c>
    </row>
    <row r="5423" spans="1:23" x14ac:dyDescent="0.3">
      <c r="A5423" t="s">
        <v>5520</v>
      </c>
      <c r="B5423" t="s">
        <v>17</v>
      </c>
      <c r="C5423">
        <v>29</v>
      </c>
      <c r="D5423">
        <v>1</v>
      </c>
      <c r="E5423" t="s">
        <v>17</v>
      </c>
      <c r="F5423" t="s">
        <v>44</v>
      </c>
      <c r="G5423" t="s">
        <v>6790</v>
      </c>
      <c r="H5423">
        <v>65</v>
      </c>
      <c r="I5423" t="s">
        <v>23</v>
      </c>
      <c r="J5423">
        <v>6</v>
      </c>
      <c r="K5423" t="s">
        <v>24</v>
      </c>
      <c r="L5423" t="s">
        <v>6792</v>
      </c>
      <c r="M5423">
        <v>8</v>
      </c>
      <c r="P5423" s="32">
        <v>44522</v>
      </c>
      <c r="Q5423" s="1">
        <v>9.1531545993520034</v>
      </c>
      <c r="R5423">
        <v>0</v>
      </c>
      <c r="S5423" t="str" cm="1">
        <f t="array" ref="S5423">_xlfn.IFS(R5423=0,"None",R5423&lt;3,"Low",R5423&lt;6,"Medium",R5423&lt;=10,"High")</f>
        <v>None</v>
      </c>
      <c r="T5423" t="str" cm="1">
        <f t="array" ref="T5423">_xlfn.IFS(M5423&lt;=20,"Low",M5423&lt;=50,"Medium",M5423&lt;=90,"High")</f>
        <v>Low</v>
      </c>
      <c r="U5423" s="33">
        <f>Datos_Limpios[[#This Row],[Number of Complaints or Support]]/Datos_Limpios[[#This Row],[Account Length (in months)]]</f>
        <v>0</v>
      </c>
      <c r="V5423" t="str" cm="1">
        <f t="array" ref="V5423">_xlfn.IFS(H5423&lt;30,"Under 30",H5423&lt;66,"Middle Age",H5423&gt;=66,"Senior")</f>
        <v>Middle Age</v>
      </c>
      <c r="W5423" t="s">
        <v>6824</v>
      </c>
    </row>
    <row r="5424" spans="1:23" x14ac:dyDescent="0.3">
      <c r="A5424" t="s">
        <v>5521</v>
      </c>
      <c r="B5424" t="s">
        <v>23</v>
      </c>
      <c r="C5424">
        <v>70</v>
      </c>
      <c r="D5424">
        <v>2</v>
      </c>
      <c r="E5424" t="s">
        <v>17</v>
      </c>
      <c r="F5424" t="s">
        <v>121</v>
      </c>
      <c r="G5424" t="s">
        <v>19</v>
      </c>
      <c r="H5424">
        <v>23</v>
      </c>
      <c r="I5424" t="s">
        <v>17</v>
      </c>
      <c r="J5424">
        <v>0</v>
      </c>
      <c r="K5424" t="s">
        <v>24</v>
      </c>
      <c r="L5424" t="s">
        <v>6792</v>
      </c>
      <c r="M5424">
        <v>41</v>
      </c>
      <c r="N5424" t="s">
        <v>59</v>
      </c>
      <c r="O5424" t="s">
        <v>60</v>
      </c>
      <c r="P5424" s="32">
        <v>44517</v>
      </c>
      <c r="Q5424" s="1">
        <v>40.284037813753841</v>
      </c>
      <c r="R5424">
        <v>6</v>
      </c>
      <c r="S5424" t="str" cm="1">
        <f t="array" ref="S5424">_xlfn.IFS(R5424=0,"None",R5424&lt;3,"Low",R5424&lt;6,"Medium",R5424&lt;=10,"High")</f>
        <v>High</v>
      </c>
      <c r="T5424" t="str" cm="1">
        <f t="array" ref="T5424">_xlfn.IFS(M5424&lt;=20,"Low",M5424&lt;=50,"Medium",M5424&lt;=90,"High")</f>
        <v>Medium</v>
      </c>
      <c r="U5424" s="33">
        <f>Datos_Limpios[[#This Row],[Number of Complaints or Support]]/Datos_Limpios[[#This Row],[Account Length (in months)]]</f>
        <v>8.5714285714285715E-2</v>
      </c>
      <c r="V5424" t="str" cm="1">
        <f t="array" ref="V5424">_xlfn.IFS(H5424&lt;30,"Under 30",H5424&lt;66,"Middle Age",H5424&gt;=66,"Senior")</f>
        <v>Under 30</v>
      </c>
      <c r="W5424" t="s">
        <v>6826</v>
      </c>
    </row>
    <row r="5425" spans="1:23" x14ac:dyDescent="0.3">
      <c r="A5425" t="s">
        <v>5522</v>
      </c>
      <c r="B5425" t="s">
        <v>17</v>
      </c>
      <c r="C5425">
        <v>2</v>
      </c>
      <c r="D5425">
        <v>0</v>
      </c>
      <c r="E5425" t="s">
        <v>23</v>
      </c>
      <c r="F5425" t="s">
        <v>73</v>
      </c>
      <c r="G5425" t="s">
        <v>19</v>
      </c>
      <c r="H5425">
        <v>52</v>
      </c>
      <c r="I5425" t="s">
        <v>17</v>
      </c>
      <c r="J5425">
        <v>0</v>
      </c>
      <c r="K5425" t="s">
        <v>20</v>
      </c>
      <c r="L5425" t="s">
        <v>6792</v>
      </c>
      <c r="M5425">
        <v>35</v>
      </c>
      <c r="P5425" s="32">
        <v>44276</v>
      </c>
      <c r="Q5425" s="1">
        <v>40.064978226883191</v>
      </c>
      <c r="R5425">
        <v>5</v>
      </c>
      <c r="S5425" t="str" cm="1">
        <f t="array" ref="S5425">_xlfn.IFS(R5425=0,"None",R5425&lt;3,"Low",R5425&lt;6,"Medium",R5425&lt;=10,"High")</f>
        <v>Medium</v>
      </c>
      <c r="T5425" t="str" cm="1">
        <f t="array" ref="T5425">_xlfn.IFS(M5425&lt;=20,"Low",M5425&lt;=50,"Medium",M5425&lt;=90,"High")</f>
        <v>Medium</v>
      </c>
      <c r="U5425" s="33">
        <f>Datos_Limpios[[#This Row],[Number of Complaints or Support]]/Datos_Limpios[[#This Row],[Account Length (in months)]]</f>
        <v>2.5</v>
      </c>
      <c r="V5425" t="str" cm="1">
        <f t="array" ref="V5425">_xlfn.IFS(H5425&lt;30,"Under 30",H5425&lt;66,"Middle Age",H5425&gt;=66,"Senior")</f>
        <v>Middle Age</v>
      </c>
      <c r="W5425" t="s">
        <v>6824</v>
      </c>
    </row>
    <row r="5426" spans="1:23" x14ac:dyDescent="0.3">
      <c r="A5426" t="s">
        <v>5523</v>
      </c>
      <c r="B5426" t="s">
        <v>17</v>
      </c>
      <c r="C5426">
        <v>55</v>
      </c>
      <c r="D5426">
        <v>0</v>
      </c>
      <c r="E5426" t="s">
        <v>17</v>
      </c>
      <c r="F5426" t="s">
        <v>112</v>
      </c>
      <c r="G5426" t="s">
        <v>19</v>
      </c>
      <c r="H5426">
        <v>43</v>
      </c>
      <c r="I5426" t="s">
        <v>23</v>
      </c>
      <c r="J5426">
        <v>6</v>
      </c>
      <c r="K5426" t="s">
        <v>24</v>
      </c>
      <c r="L5426" t="s">
        <v>6791</v>
      </c>
      <c r="M5426">
        <v>19</v>
      </c>
      <c r="P5426" s="32">
        <v>44026</v>
      </c>
      <c r="Q5426" s="1">
        <v>17.304399245352322</v>
      </c>
      <c r="R5426">
        <v>3</v>
      </c>
      <c r="S5426" t="str" cm="1">
        <f t="array" ref="S5426">_xlfn.IFS(R5426=0,"None",R5426&lt;3,"Low",R5426&lt;6,"Medium",R5426&lt;=10,"High")</f>
        <v>Medium</v>
      </c>
      <c r="T5426" t="str" cm="1">
        <f t="array" ref="T5426">_xlfn.IFS(M5426&lt;=20,"Low",M5426&lt;=50,"Medium",M5426&lt;=90,"High")</f>
        <v>Low</v>
      </c>
      <c r="U5426" s="33">
        <f>Datos_Limpios[[#This Row],[Number of Complaints or Support]]/Datos_Limpios[[#This Row],[Account Length (in months)]]</f>
        <v>5.4545454545454543E-2</v>
      </c>
      <c r="V5426" t="str" cm="1">
        <f t="array" ref="V5426">_xlfn.IFS(H5426&lt;30,"Under 30",H5426&lt;66,"Middle Age",H5426&gt;=66,"Senior")</f>
        <v>Middle Age</v>
      </c>
      <c r="W5426" t="s">
        <v>6823</v>
      </c>
    </row>
    <row r="5427" spans="1:23" x14ac:dyDescent="0.3">
      <c r="A5427" t="s">
        <v>5524</v>
      </c>
      <c r="B5427" t="s">
        <v>17</v>
      </c>
      <c r="C5427">
        <v>39</v>
      </c>
      <c r="D5427">
        <v>0</v>
      </c>
      <c r="E5427" t="s">
        <v>23</v>
      </c>
      <c r="F5427" t="s">
        <v>26</v>
      </c>
      <c r="G5427" t="s">
        <v>6790</v>
      </c>
      <c r="H5427">
        <v>72</v>
      </c>
      <c r="I5427" t="s">
        <v>17</v>
      </c>
      <c r="J5427">
        <v>0</v>
      </c>
      <c r="K5427" t="s">
        <v>32</v>
      </c>
      <c r="L5427" t="s">
        <v>6792</v>
      </c>
      <c r="M5427">
        <v>50</v>
      </c>
      <c r="P5427" s="32">
        <v>44599</v>
      </c>
      <c r="Q5427" s="1">
        <v>50.536134673260221</v>
      </c>
      <c r="R5427">
        <v>5</v>
      </c>
      <c r="S5427" t="str" cm="1">
        <f t="array" ref="S5427">_xlfn.IFS(R5427=0,"None",R5427&lt;3,"Low",R5427&lt;6,"Medium",R5427&lt;=10,"High")</f>
        <v>Medium</v>
      </c>
      <c r="T5427" t="str" cm="1">
        <f t="array" ref="T5427">_xlfn.IFS(M5427&lt;=20,"Low",M5427&lt;=50,"Medium",M5427&lt;=90,"High")</f>
        <v>Medium</v>
      </c>
      <c r="U5427" s="33">
        <f>Datos_Limpios[[#This Row],[Number of Complaints or Support]]/Datos_Limpios[[#This Row],[Account Length (in months)]]</f>
        <v>0.12820512820512819</v>
      </c>
      <c r="V5427" t="str" cm="1">
        <f t="array" ref="V5427">_xlfn.IFS(H5427&lt;30,"Under 30",H5427&lt;66,"Middle Age",H5427&gt;=66,"Senior")</f>
        <v>Senior</v>
      </c>
      <c r="W5427" t="s">
        <v>6824</v>
      </c>
    </row>
    <row r="5428" spans="1:23" x14ac:dyDescent="0.3">
      <c r="A5428" t="s">
        <v>5525</v>
      </c>
      <c r="B5428" t="s">
        <v>17</v>
      </c>
      <c r="C5428">
        <v>51</v>
      </c>
      <c r="D5428">
        <v>0</v>
      </c>
      <c r="E5428" t="s">
        <v>17</v>
      </c>
      <c r="F5428" t="s">
        <v>142</v>
      </c>
      <c r="G5428" t="s">
        <v>19</v>
      </c>
      <c r="H5428">
        <v>76</v>
      </c>
      <c r="I5428" t="s">
        <v>17</v>
      </c>
      <c r="J5428">
        <v>0</v>
      </c>
      <c r="K5428" t="s">
        <v>32</v>
      </c>
      <c r="L5428" t="s">
        <v>6791</v>
      </c>
      <c r="M5428">
        <v>9</v>
      </c>
      <c r="P5428" s="32">
        <v>45181</v>
      </c>
      <c r="Q5428" s="1">
        <v>9.433610434438112</v>
      </c>
      <c r="R5428">
        <v>2</v>
      </c>
      <c r="S5428" t="str" cm="1">
        <f t="array" ref="S5428">_xlfn.IFS(R5428=0,"None",R5428&lt;3,"Low",R5428&lt;6,"Medium",R5428&lt;=10,"High")</f>
        <v>Low</v>
      </c>
      <c r="T5428" t="str" cm="1">
        <f t="array" ref="T5428">_xlfn.IFS(M5428&lt;=20,"Low",M5428&lt;=50,"Medium",M5428&lt;=90,"High")</f>
        <v>Low</v>
      </c>
      <c r="U5428" s="33">
        <f>Datos_Limpios[[#This Row],[Number of Complaints or Support]]/Datos_Limpios[[#This Row],[Account Length (in months)]]</f>
        <v>3.9215686274509803E-2</v>
      </c>
      <c r="V5428" t="str" cm="1">
        <f t="array" ref="V5428">_xlfn.IFS(H5428&lt;30,"Under 30",H5428&lt;66,"Middle Age",H5428&gt;=66,"Senior")</f>
        <v>Senior</v>
      </c>
      <c r="W5428" t="s">
        <v>6823</v>
      </c>
    </row>
    <row r="5429" spans="1:23" x14ac:dyDescent="0.3">
      <c r="A5429" t="s">
        <v>5526</v>
      </c>
      <c r="B5429" t="s">
        <v>17</v>
      </c>
      <c r="C5429">
        <v>48</v>
      </c>
      <c r="D5429">
        <v>2</v>
      </c>
      <c r="E5429" t="s">
        <v>23</v>
      </c>
      <c r="F5429" t="s">
        <v>202</v>
      </c>
      <c r="G5429" t="s">
        <v>6790</v>
      </c>
      <c r="H5429">
        <v>45</v>
      </c>
      <c r="I5429" t="s">
        <v>17</v>
      </c>
      <c r="J5429">
        <v>0</v>
      </c>
      <c r="K5429" t="s">
        <v>24</v>
      </c>
      <c r="L5429" t="s">
        <v>6792</v>
      </c>
      <c r="M5429">
        <v>31</v>
      </c>
      <c r="P5429" s="32">
        <v>44388</v>
      </c>
      <c r="Q5429" s="1">
        <v>28.12516661685018</v>
      </c>
      <c r="R5429">
        <v>3</v>
      </c>
      <c r="S5429" t="str" cm="1">
        <f t="array" ref="S5429">_xlfn.IFS(R5429=0,"None",R5429&lt;3,"Low",R5429&lt;6,"Medium",R5429&lt;=10,"High")</f>
        <v>Medium</v>
      </c>
      <c r="T5429" t="str" cm="1">
        <f t="array" ref="T5429">_xlfn.IFS(M5429&lt;=20,"Low",M5429&lt;=50,"Medium",M5429&lt;=90,"High")</f>
        <v>Medium</v>
      </c>
      <c r="U5429" s="33">
        <f>Datos_Limpios[[#This Row],[Number of Complaints or Support]]/Datos_Limpios[[#This Row],[Account Length (in months)]]</f>
        <v>6.25E-2</v>
      </c>
      <c r="V5429" t="str" cm="1">
        <f t="array" ref="V5429">_xlfn.IFS(H5429&lt;30,"Under 30",H5429&lt;66,"Middle Age",H5429&gt;=66,"Senior")</f>
        <v>Middle Age</v>
      </c>
      <c r="W5429" t="s">
        <v>6825</v>
      </c>
    </row>
    <row r="5430" spans="1:23" x14ac:dyDescent="0.3">
      <c r="A5430" t="s">
        <v>5527</v>
      </c>
      <c r="B5430" t="s">
        <v>23</v>
      </c>
      <c r="C5430">
        <v>28</v>
      </c>
      <c r="D5430">
        <v>4</v>
      </c>
      <c r="E5430" t="s">
        <v>23</v>
      </c>
      <c r="F5430" t="s">
        <v>84</v>
      </c>
      <c r="G5430" t="s">
        <v>19</v>
      </c>
      <c r="H5430">
        <v>65</v>
      </c>
      <c r="I5430" t="s">
        <v>17</v>
      </c>
      <c r="J5430">
        <v>0</v>
      </c>
      <c r="K5430" t="s">
        <v>20</v>
      </c>
      <c r="L5430" t="s">
        <v>6791</v>
      </c>
      <c r="M5430">
        <v>59</v>
      </c>
      <c r="N5430" t="s">
        <v>27</v>
      </c>
      <c r="O5430" t="s">
        <v>125</v>
      </c>
      <c r="P5430" s="32">
        <v>43845</v>
      </c>
      <c r="Q5430" s="1">
        <v>48.783725062088173</v>
      </c>
      <c r="R5430">
        <v>6</v>
      </c>
      <c r="S5430" t="str" cm="1">
        <f t="array" ref="S5430">_xlfn.IFS(R5430=0,"None",R5430&lt;3,"Low",R5430&lt;6,"Medium",R5430&lt;=10,"High")</f>
        <v>High</v>
      </c>
      <c r="T5430" t="str" cm="1">
        <f t="array" ref="T5430">_xlfn.IFS(M5430&lt;=20,"Low",M5430&lt;=50,"Medium",M5430&lt;=90,"High")</f>
        <v>High</v>
      </c>
      <c r="U5430" s="33">
        <f>Datos_Limpios[[#This Row],[Number of Complaints or Support]]/Datos_Limpios[[#This Row],[Account Length (in months)]]</f>
        <v>0.21428571428571427</v>
      </c>
      <c r="V5430" t="str" cm="1">
        <f t="array" ref="V5430">_xlfn.IFS(H5430&lt;30,"Under 30",H5430&lt;66,"Middle Age",H5430&gt;=66,"Senior")</f>
        <v>Middle Age</v>
      </c>
      <c r="W5430" t="s">
        <v>6824</v>
      </c>
    </row>
    <row r="5431" spans="1:23" x14ac:dyDescent="0.3">
      <c r="A5431" t="s">
        <v>5528</v>
      </c>
      <c r="B5431" t="s">
        <v>17</v>
      </c>
      <c r="C5431">
        <v>10</v>
      </c>
      <c r="D5431">
        <v>0</v>
      </c>
      <c r="E5431" t="s">
        <v>23</v>
      </c>
      <c r="F5431" t="s">
        <v>49</v>
      </c>
      <c r="G5431" t="s">
        <v>19</v>
      </c>
      <c r="H5431">
        <v>31</v>
      </c>
      <c r="I5431" t="s">
        <v>23</v>
      </c>
      <c r="J5431">
        <v>2</v>
      </c>
      <c r="K5431" t="s">
        <v>24</v>
      </c>
      <c r="L5431" t="s">
        <v>6791</v>
      </c>
      <c r="M5431">
        <v>23</v>
      </c>
      <c r="P5431" s="32">
        <v>43948</v>
      </c>
      <c r="Q5431" s="1">
        <v>24.932944610854769</v>
      </c>
      <c r="R5431">
        <v>6</v>
      </c>
      <c r="S5431" t="str" cm="1">
        <f t="array" ref="S5431">_xlfn.IFS(R5431=0,"None",R5431&lt;3,"Low",R5431&lt;6,"Medium",R5431&lt;=10,"High")</f>
        <v>High</v>
      </c>
      <c r="T5431" t="str" cm="1">
        <f t="array" ref="T5431">_xlfn.IFS(M5431&lt;=20,"Low",M5431&lt;=50,"Medium",M5431&lt;=90,"High")</f>
        <v>Medium</v>
      </c>
      <c r="U5431" s="33">
        <f>Datos_Limpios[[#This Row],[Number of Complaints or Support]]/Datos_Limpios[[#This Row],[Account Length (in months)]]</f>
        <v>0.6</v>
      </c>
      <c r="V5431" t="str" cm="1">
        <f t="array" ref="V5431">_xlfn.IFS(H5431&lt;30,"Under 30",H5431&lt;66,"Middle Age",H5431&gt;=66,"Senior")</f>
        <v>Middle Age</v>
      </c>
      <c r="W5431" t="s">
        <v>6825</v>
      </c>
    </row>
    <row r="5432" spans="1:23" x14ac:dyDescent="0.3">
      <c r="A5432" t="s">
        <v>5529</v>
      </c>
      <c r="B5432" t="s">
        <v>17</v>
      </c>
      <c r="C5432">
        <v>54</v>
      </c>
      <c r="D5432">
        <v>0</v>
      </c>
      <c r="E5432" t="s">
        <v>23</v>
      </c>
      <c r="F5432" t="s">
        <v>140</v>
      </c>
      <c r="G5432" t="s">
        <v>6790</v>
      </c>
      <c r="H5432">
        <v>27</v>
      </c>
      <c r="I5432" t="s">
        <v>23</v>
      </c>
      <c r="J5432">
        <v>5</v>
      </c>
      <c r="K5432" t="s">
        <v>32</v>
      </c>
      <c r="L5432" t="s">
        <v>6791</v>
      </c>
      <c r="M5432">
        <v>19</v>
      </c>
      <c r="P5432" s="32">
        <v>43908</v>
      </c>
      <c r="Q5432" s="1">
        <v>15.752569087926741</v>
      </c>
      <c r="R5432">
        <v>4</v>
      </c>
      <c r="S5432" t="str" cm="1">
        <f t="array" ref="S5432">_xlfn.IFS(R5432=0,"None",R5432&lt;3,"Low",R5432&lt;6,"Medium",R5432&lt;=10,"High")</f>
        <v>Medium</v>
      </c>
      <c r="T5432" t="str" cm="1">
        <f t="array" ref="T5432">_xlfn.IFS(M5432&lt;=20,"Low",M5432&lt;=50,"Medium",M5432&lt;=90,"High")</f>
        <v>Low</v>
      </c>
      <c r="U5432" s="33">
        <f>Datos_Limpios[[#This Row],[Number of Complaints or Support]]/Datos_Limpios[[#This Row],[Account Length (in months)]]</f>
        <v>7.407407407407407E-2</v>
      </c>
      <c r="V5432" t="str" cm="1">
        <f t="array" ref="V5432">_xlfn.IFS(H5432&lt;30,"Under 30",H5432&lt;66,"Middle Age",H5432&gt;=66,"Senior")</f>
        <v>Under 30</v>
      </c>
      <c r="W5432" t="s">
        <v>6826</v>
      </c>
    </row>
    <row r="5433" spans="1:23" x14ac:dyDescent="0.3">
      <c r="A5433" t="s">
        <v>5530</v>
      </c>
      <c r="B5433" t="s">
        <v>17</v>
      </c>
      <c r="C5433">
        <v>9</v>
      </c>
      <c r="D5433">
        <v>0</v>
      </c>
      <c r="E5433" t="s">
        <v>23</v>
      </c>
      <c r="F5433" t="s">
        <v>148</v>
      </c>
      <c r="G5433" t="s">
        <v>19</v>
      </c>
      <c r="H5433">
        <v>28</v>
      </c>
      <c r="I5433" t="s">
        <v>17</v>
      </c>
      <c r="J5433">
        <v>0</v>
      </c>
      <c r="K5433" t="s">
        <v>20</v>
      </c>
      <c r="L5433" t="s">
        <v>6792</v>
      </c>
      <c r="M5433">
        <v>26</v>
      </c>
      <c r="P5433" s="32">
        <v>44942</v>
      </c>
      <c r="Q5433" s="1">
        <v>23.999201194515521</v>
      </c>
      <c r="R5433">
        <v>2</v>
      </c>
      <c r="S5433" t="str" cm="1">
        <f t="array" ref="S5433">_xlfn.IFS(R5433=0,"None",R5433&lt;3,"Low",R5433&lt;6,"Medium",R5433&lt;=10,"High")</f>
        <v>Low</v>
      </c>
      <c r="T5433" t="str" cm="1">
        <f t="array" ref="T5433">_xlfn.IFS(M5433&lt;=20,"Low",M5433&lt;=50,"Medium",M5433&lt;=90,"High")</f>
        <v>Medium</v>
      </c>
      <c r="U5433" s="33">
        <f>Datos_Limpios[[#This Row],[Number of Complaints or Support]]/Datos_Limpios[[#This Row],[Account Length (in months)]]</f>
        <v>0.22222222222222221</v>
      </c>
      <c r="V5433" t="str" cm="1">
        <f t="array" ref="V5433">_xlfn.IFS(H5433&lt;30,"Under 30",H5433&lt;66,"Middle Age",H5433&gt;=66,"Senior")</f>
        <v>Under 30</v>
      </c>
      <c r="W5433" t="s">
        <v>6824</v>
      </c>
    </row>
    <row r="5434" spans="1:23" x14ac:dyDescent="0.3">
      <c r="A5434" t="s">
        <v>5531</v>
      </c>
      <c r="B5434" t="s">
        <v>17</v>
      </c>
      <c r="C5434">
        <v>35</v>
      </c>
      <c r="D5434">
        <v>0</v>
      </c>
      <c r="E5434" t="s">
        <v>17</v>
      </c>
      <c r="F5434" t="s">
        <v>112</v>
      </c>
      <c r="G5434" t="s">
        <v>19</v>
      </c>
      <c r="H5434">
        <v>57</v>
      </c>
      <c r="I5434" t="s">
        <v>17</v>
      </c>
      <c r="J5434">
        <v>0</v>
      </c>
      <c r="K5434" t="s">
        <v>20</v>
      </c>
      <c r="L5434" t="s">
        <v>6791</v>
      </c>
      <c r="M5434">
        <v>20</v>
      </c>
      <c r="P5434" s="32">
        <v>44160</v>
      </c>
      <c r="Q5434" s="1">
        <v>23.152595478096671</v>
      </c>
      <c r="R5434">
        <v>3</v>
      </c>
      <c r="S5434" t="str" cm="1">
        <f t="array" ref="S5434">_xlfn.IFS(R5434=0,"None",R5434&lt;3,"Low",R5434&lt;6,"Medium",R5434&lt;=10,"High")</f>
        <v>Medium</v>
      </c>
      <c r="T5434" t="str" cm="1">
        <f t="array" ref="T5434">_xlfn.IFS(M5434&lt;=20,"Low",M5434&lt;=50,"Medium",M5434&lt;=90,"High")</f>
        <v>Low</v>
      </c>
      <c r="U5434" s="33">
        <f>Datos_Limpios[[#This Row],[Number of Complaints or Support]]/Datos_Limpios[[#This Row],[Account Length (in months)]]</f>
        <v>8.5714285714285715E-2</v>
      </c>
      <c r="V5434" t="str" cm="1">
        <f t="array" ref="V5434">_xlfn.IFS(H5434&lt;30,"Under 30",H5434&lt;66,"Middle Age",H5434&gt;=66,"Senior")</f>
        <v>Middle Age</v>
      </c>
      <c r="W5434" t="s">
        <v>6823</v>
      </c>
    </row>
    <row r="5435" spans="1:23" x14ac:dyDescent="0.3">
      <c r="A5435" t="s">
        <v>5532</v>
      </c>
      <c r="B5435" t="s">
        <v>17</v>
      </c>
      <c r="C5435">
        <v>63</v>
      </c>
      <c r="D5435">
        <v>0</v>
      </c>
      <c r="E5435" t="s">
        <v>23</v>
      </c>
      <c r="F5435" t="s">
        <v>26</v>
      </c>
      <c r="G5435" t="s">
        <v>6790</v>
      </c>
      <c r="H5435">
        <v>41</v>
      </c>
      <c r="I5435" t="s">
        <v>23</v>
      </c>
      <c r="J5435">
        <v>2</v>
      </c>
      <c r="K5435" t="s">
        <v>32</v>
      </c>
      <c r="L5435" t="s">
        <v>6792</v>
      </c>
      <c r="M5435">
        <v>39</v>
      </c>
      <c r="P5435" s="32">
        <v>44548</v>
      </c>
      <c r="Q5435" s="1">
        <v>34.44446414698151</v>
      </c>
      <c r="R5435">
        <v>3</v>
      </c>
      <c r="S5435" t="str" cm="1">
        <f t="array" ref="S5435">_xlfn.IFS(R5435=0,"None",R5435&lt;3,"Low",R5435&lt;6,"Medium",R5435&lt;=10,"High")</f>
        <v>Medium</v>
      </c>
      <c r="T5435" t="str" cm="1">
        <f t="array" ref="T5435">_xlfn.IFS(M5435&lt;=20,"Low",M5435&lt;=50,"Medium",M5435&lt;=90,"High")</f>
        <v>Medium</v>
      </c>
      <c r="U5435" s="33">
        <f>Datos_Limpios[[#This Row],[Number of Complaints or Support]]/Datos_Limpios[[#This Row],[Account Length (in months)]]</f>
        <v>4.7619047619047616E-2</v>
      </c>
      <c r="V5435" t="str" cm="1">
        <f t="array" ref="V5435">_xlfn.IFS(H5435&lt;30,"Under 30",H5435&lt;66,"Middle Age",H5435&gt;=66,"Senior")</f>
        <v>Middle Age</v>
      </c>
      <c r="W5435" t="s">
        <v>6824</v>
      </c>
    </row>
    <row r="5436" spans="1:23" x14ac:dyDescent="0.3">
      <c r="A5436" t="s">
        <v>5533</v>
      </c>
      <c r="B5436" t="s">
        <v>23</v>
      </c>
      <c r="C5436">
        <v>1</v>
      </c>
      <c r="D5436">
        <v>4</v>
      </c>
      <c r="E5436" t="s">
        <v>23</v>
      </c>
      <c r="F5436" t="s">
        <v>192</v>
      </c>
      <c r="G5436" t="s">
        <v>6790</v>
      </c>
      <c r="H5436">
        <v>63</v>
      </c>
      <c r="I5436" t="s">
        <v>17</v>
      </c>
      <c r="J5436">
        <v>0</v>
      </c>
      <c r="K5436" t="s">
        <v>20</v>
      </c>
      <c r="L5436" t="s">
        <v>6792</v>
      </c>
      <c r="M5436">
        <v>38</v>
      </c>
      <c r="N5436" t="s">
        <v>91</v>
      </c>
      <c r="O5436" t="s">
        <v>203</v>
      </c>
      <c r="P5436" s="32">
        <v>44655</v>
      </c>
      <c r="Q5436" s="1">
        <v>45.378278206904753</v>
      </c>
      <c r="R5436">
        <v>3</v>
      </c>
      <c r="S5436" t="str" cm="1">
        <f t="array" ref="S5436">_xlfn.IFS(R5436=0,"None",R5436&lt;3,"Low",R5436&lt;6,"Medium",R5436&lt;=10,"High")</f>
        <v>Medium</v>
      </c>
      <c r="T5436" t="str" cm="1">
        <f t="array" ref="T5436">_xlfn.IFS(M5436&lt;=20,"Low",M5436&lt;=50,"Medium",M5436&lt;=90,"High")</f>
        <v>Medium</v>
      </c>
      <c r="U5436" s="33">
        <f>Datos_Limpios[[#This Row],[Number of Complaints or Support]]/Datos_Limpios[[#This Row],[Account Length (in months)]]</f>
        <v>3</v>
      </c>
      <c r="V5436" t="str" cm="1">
        <f t="array" ref="V5436">_xlfn.IFS(H5436&lt;30,"Under 30",H5436&lt;66,"Middle Age",H5436&gt;=66,"Senior")</f>
        <v>Middle Age</v>
      </c>
      <c r="W5436" t="s">
        <v>6824</v>
      </c>
    </row>
    <row r="5437" spans="1:23" x14ac:dyDescent="0.3">
      <c r="A5437" t="s">
        <v>5534</v>
      </c>
      <c r="B5437" t="s">
        <v>17</v>
      </c>
      <c r="C5437">
        <v>71</v>
      </c>
      <c r="D5437">
        <v>0</v>
      </c>
      <c r="E5437" t="s">
        <v>17</v>
      </c>
      <c r="F5437" t="s">
        <v>69</v>
      </c>
      <c r="G5437" t="s">
        <v>19</v>
      </c>
      <c r="H5437">
        <v>47</v>
      </c>
      <c r="I5437" t="s">
        <v>17</v>
      </c>
      <c r="J5437">
        <v>0</v>
      </c>
      <c r="K5437" t="s">
        <v>32</v>
      </c>
      <c r="L5437" t="s">
        <v>6792</v>
      </c>
      <c r="M5437">
        <v>12</v>
      </c>
      <c r="P5437" s="32">
        <v>44090</v>
      </c>
      <c r="Q5437" s="1">
        <v>13.71916390105825</v>
      </c>
      <c r="R5437">
        <v>5</v>
      </c>
      <c r="S5437" t="str" cm="1">
        <f t="array" ref="S5437">_xlfn.IFS(R5437=0,"None",R5437&lt;3,"Low",R5437&lt;6,"Medium",R5437&lt;=10,"High")</f>
        <v>Medium</v>
      </c>
      <c r="T5437" t="str" cm="1">
        <f t="array" ref="T5437">_xlfn.IFS(M5437&lt;=20,"Low",M5437&lt;=50,"Medium",M5437&lt;=90,"High")</f>
        <v>Low</v>
      </c>
      <c r="U5437" s="33">
        <f>Datos_Limpios[[#This Row],[Number of Complaints or Support]]/Datos_Limpios[[#This Row],[Account Length (in months)]]</f>
        <v>7.0422535211267609E-2</v>
      </c>
      <c r="V5437" t="str" cm="1">
        <f t="array" ref="V5437">_xlfn.IFS(H5437&lt;30,"Under 30",H5437&lt;66,"Middle Age",H5437&gt;=66,"Senior")</f>
        <v>Middle Age</v>
      </c>
      <c r="W5437" t="s">
        <v>6825</v>
      </c>
    </row>
    <row r="5438" spans="1:23" x14ac:dyDescent="0.3">
      <c r="A5438" t="s">
        <v>5535</v>
      </c>
      <c r="B5438" t="s">
        <v>17</v>
      </c>
      <c r="C5438">
        <v>53</v>
      </c>
      <c r="D5438">
        <v>0</v>
      </c>
      <c r="E5438" t="s">
        <v>17</v>
      </c>
      <c r="F5438" t="s">
        <v>107</v>
      </c>
      <c r="G5438" t="s">
        <v>6790</v>
      </c>
      <c r="H5438">
        <v>32</v>
      </c>
      <c r="I5438" t="s">
        <v>23</v>
      </c>
      <c r="J5438">
        <v>3</v>
      </c>
      <c r="K5438" t="s">
        <v>24</v>
      </c>
      <c r="L5438" t="s">
        <v>6792</v>
      </c>
      <c r="M5438">
        <v>30</v>
      </c>
      <c r="P5438" s="32">
        <v>43861</v>
      </c>
      <c r="Q5438" s="1">
        <v>26.020578316594829</v>
      </c>
      <c r="R5438">
        <v>8</v>
      </c>
      <c r="S5438" t="str" cm="1">
        <f t="array" ref="S5438">_xlfn.IFS(R5438=0,"None",R5438&lt;3,"Low",R5438&lt;6,"Medium",R5438&lt;=10,"High")</f>
        <v>High</v>
      </c>
      <c r="T5438" t="str" cm="1">
        <f t="array" ref="T5438">_xlfn.IFS(M5438&lt;=20,"Low",M5438&lt;=50,"Medium",M5438&lt;=90,"High")</f>
        <v>Medium</v>
      </c>
      <c r="U5438" s="33">
        <f>Datos_Limpios[[#This Row],[Number of Complaints or Support]]/Datos_Limpios[[#This Row],[Account Length (in months)]]</f>
        <v>0.15094339622641509</v>
      </c>
      <c r="V5438" t="str" cm="1">
        <f t="array" ref="V5438">_xlfn.IFS(H5438&lt;30,"Under 30",H5438&lt;66,"Middle Age",H5438&gt;=66,"Senior")</f>
        <v>Middle Age</v>
      </c>
      <c r="W5438" t="s">
        <v>6825</v>
      </c>
    </row>
    <row r="5439" spans="1:23" x14ac:dyDescent="0.3">
      <c r="A5439" t="s">
        <v>5536</v>
      </c>
      <c r="B5439" t="s">
        <v>23</v>
      </c>
      <c r="C5439">
        <v>6</v>
      </c>
      <c r="D5439">
        <v>3</v>
      </c>
      <c r="E5439" t="s">
        <v>23</v>
      </c>
      <c r="F5439" t="s">
        <v>148</v>
      </c>
      <c r="G5439" t="s">
        <v>6790</v>
      </c>
      <c r="H5439">
        <v>27</v>
      </c>
      <c r="I5439" t="s">
        <v>17</v>
      </c>
      <c r="J5439">
        <v>0</v>
      </c>
      <c r="K5439" t="s">
        <v>20</v>
      </c>
      <c r="L5439" t="s">
        <v>6791</v>
      </c>
      <c r="M5439">
        <v>16</v>
      </c>
      <c r="N5439" t="s">
        <v>27</v>
      </c>
      <c r="O5439" t="s">
        <v>108</v>
      </c>
      <c r="P5439" s="32">
        <v>45023</v>
      </c>
      <c r="Q5439" s="1">
        <v>15.676365493459221</v>
      </c>
      <c r="R5439">
        <v>0</v>
      </c>
      <c r="S5439" t="str" cm="1">
        <f t="array" ref="S5439">_xlfn.IFS(R5439=0,"None",R5439&lt;3,"Low",R5439&lt;6,"Medium",R5439&lt;=10,"High")</f>
        <v>None</v>
      </c>
      <c r="T5439" t="str" cm="1">
        <f t="array" ref="T5439">_xlfn.IFS(M5439&lt;=20,"Low",M5439&lt;=50,"Medium",M5439&lt;=90,"High")</f>
        <v>Low</v>
      </c>
      <c r="U5439" s="33">
        <f>Datos_Limpios[[#This Row],[Number of Complaints or Support]]/Datos_Limpios[[#This Row],[Account Length (in months)]]</f>
        <v>0</v>
      </c>
      <c r="V5439" t="str" cm="1">
        <f t="array" ref="V5439">_xlfn.IFS(H5439&lt;30,"Under 30",H5439&lt;66,"Middle Age",H5439&gt;=66,"Senior")</f>
        <v>Under 30</v>
      </c>
      <c r="W5439" t="s">
        <v>6824</v>
      </c>
    </row>
    <row r="5440" spans="1:23" x14ac:dyDescent="0.3">
      <c r="A5440" t="s">
        <v>5537</v>
      </c>
      <c r="B5440" t="s">
        <v>23</v>
      </c>
      <c r="C5440">
        <v>30</v>
      </c>
      <c r="D5440">
        <v>5</v>
      </c>
      <c r="E5440" t="s">
        <v>23</v>
      </c>
      <c r="F5440" t="s">
        <v>166</v>
      </c>
      <c r="G5440" t="s">
        <v>6790</v>
      </c>
      <c r="H5440">
        <v>40</v>
      </c>
      <c r="I5440" t="s">
        <v>23</v>
      </c>
      <c r="J5440">
        <v>2</v>
      </c>
      <c r="K5440" t="s">
        <v>20</v>
      </c>
      <c r="L5440" t="s">
        <v>6792</v>
      </c>
      <c r="M5440">
        <v>18</v>
      </c>
      <c r="N5440" t="s">
        <v>59</v>
      </c>
      <c r="O5440" t="s">
        <v>60</v>
      </c>
      <c r="P5440" s="32">
        <v>44610</v>
      </c>
      <c r="Q5440" s="1">
        <v>20.176410833292181</v>
      </c>
      <c r="R5440">
        <v>0</v>
      </c>
      <c r="S5440" t="str" cm="1">
        <f t="array" ref="S5440">_xlfn.IFS(R5440=0,"None",R5440&lt;3,"Low",R5440&lt;6,"Medium",R5440&lt;=10,"High")</f>
        <v>None</v>
      </c>
      <c r="T5440" t="str" cm="1">
        <f t="array" ref="T5440">_xlfn.IFS(M5440&lt;=20,"Low",M5440&lt;=50,"Medium",M5440&lt;=90,"High")</f>
        <v>Low</v>
      </c>
      <c r="U5440" s="33">
        <f>Datos_Limpios[[#This Row],[Number of Complaints or Support]]/Datos_Limpios[[#This Row],[Account Length (in months)]]</f>
        <v>0</v>
      </c>
      <c r="V5440" t="str" cm="1">
        <f t="array" ref="V5440">_xlfn.IFS(H5440&lt;30,"Under 30",H5440&lt;66,"Middle Age",H5440&gt;=66,"Senior")</f>
        <v>Middle Age</v>
      </c>
      <c r="W5440" t="s">
        <v>6825</v>
      </c>
    </row>
    <row r="5441" spans="1:23" x14ac:dyDescent="0.3">
      <c r="A5441" t="s">
        <v>5538</v>
      </c>
      <c r="B5441" t="s">
        <v>17</v>
      </c>
      <c r="C5441">
        <v>68</v>
      </c>
      <c r="D5441">
        <v>0</v>
      </c>
      <c r="E5441" t="s">
        <v>17</v>
      </c>
      <c r="F5441" t="s">
        <v>121</v>
      </c>
      <c r="G5441" t="s">
        <v>6790</v>
      </c>
      <c r="H5441">
        <v>51</v>
      </c>
      <c r="I5441" t="s">
        <v>23</v>
      </c>
      <c r="J5441">
        <v>5</v>
      </c>
      <c r="K5441" t="s">
        <v>32</v>
      </c>
      <c r="L5441" t="s">
        <v>6792</v>
      </c>
      <c r="M5441">
        <v>8</v>
      </c>
      <c r="P5441" s="32">
        <v>44533</v>
      </c>
      <c r="Q5441" s="1">
        <v>7.5684833947827759</v>
      </c>
      <c r="R5441">
        <v>4</v>
      </c>
      <c r="S5441" t="str" cm="1">
        <f t="array" ref="S5441">_xlfn.IFS(R5441=0,"None",R5441&lt;3,"Low",R5441&lt;6,"Medium",R5441&lt;=10,"High")</f>
        <v>Medium</v>
      </c>
      <c r="T5441" t="str" cm="1">
        <f t="array" ref="T5441">_xlfn.IFS(M5441&lt;=20,"Low",M5441&lt;=50,"Medium",M5441&lt;=90,"High")</f>
        <v>Low</v>
      </c>
      <c r="U5441" s="33">
        <f>Datos_Limpios[[#This Row],[Number of Complaints or Support]]/Datos_Limpios[[#This Row],[Account Length (in months)]]</f>
        <v>5.8823529411764705E-2</v>
      </c>
      <c r="V5441" t="str" cm="1">
        <f t="array" ref="V5441">_xlfn.IFS(H5441&lt;30,"Under 30",H5441&lt;66,"Middle Age",H5441&gt;=66,"Senior")</f>
        <v>Middle Age</v>
      </c>
      <c r="W5441" t="s">
        <v>6826</v>
      </c>
    </row>
    <row r="5442" spans="1:23" x14ac:dyDescent="0.3">
      <c r="A5442" t="s">
        <v>5539</v>
      </c>
      <c r="B5442" t="s">
        <v>17</v>
      </c>
      <c r="C5442">
        <v>5</v>
      </c>
      <c r="D5442">
        <v>0</v>
      </c>
      <c r="E5442" t="s">
        <v>23</v>
      </c>
      <c r="F5442" t="s">
        <v>36</v>
      </c>
      <c r="G5442" t="s">
        <v>6790</v>
      </c>
      <c r="H5442">
        <v>83</v>
      </c>
      <c r="I5442" t="s">
        <v>17</v>
      </c>
      <c r="J5442">
        <v>0</v>
      </c>
      <c r="K5442" t="s">
        <v>32</v>
      </c>
      <c r="L5442" t="s">
        <v>6791</v>
      </c>
      <c r="M5442">
        <v>34</v>
      </c>
      <c r="P5442" s="32">
        <v>44919</v>
      </c>
      <c r="Q5442" s="1">
        <v>30.179568292629469</v>
      </c>
      <c r="R5442">
        <v>9</v>
      </c>
      <c r="S5442" t="str" cm="1">
        <f t="array" ref="S5442">_xlfn.IFS(R5442=0,"None",R5442&lt;3,"Low",R5442&lt;6,"Medium",R5442&lt;=10,"High")</f>
        <v>High</v>
      </c>
      <c r="T5442" t="str" cm="1">
        <f t="array" ref="T5442">_xlfn.IFS(M5442&lt;=20,"Low",M5442&lt;=50,"Medium",M5442&lt;=90,"High")</f>
        <v>Medium</v>
      </c>
      <c r="U5442" s="33">
        <f>Datos_Limpios[[#This Row],[Number of Complaints or Support]]/Datos_Limpios[[#This Row],[Account Length (in months)]]</f>
        <v>1.8</v>
      </c>
      <c r="V5442" t="str" cm="1">
        <f t="array" ref="V5442">_xlfn.IFS(H5442&lt;30,"Under 30",H5442&lt;66,"Middle Age",H5442&gt;=66,"Senior")</f>
        <v>Senior</v>
      </c>
      <c r="W5442" t="s">
        <v>6824</v>
      </c>
    </row>
    <row r="5443" spans="1:23" x14ac:dyDescent="0.3">
      <c r="A5443" t="s">
        <v>5540</v>
      </c>
      <c r="B5443" t="s">
        <v>17</v>
      </c>
      <c r="C5443">
        <v>40</v>
      </c>
      <c r="D5443">
        <v>0</v>
      </c>
      <c r="E5443" t="s">
        <v>23</v>
      </c>
      <c r="F5443" t="s">
        <v>112</v>
      </c>
      <c r="G5443" t="s">
        <v>6790</v>
      </c>
      <c r="H5443">
        <v>41</v>
      </c>
      <c r="I5443" t="s">
        <v>17</v>
      </c>
      <c r="J5443">
        <v>0</v>
      </c>
      <c r="K5443" t="s">
        <v>20</v>
      </c>
      <c r="L5443" t="s">
        <v>6791</v>
      </c>
      <c r="M5443">
        <v>68</v>
      </c>
      <c r="P5443" s="32">
        <v>43956</v>
      </c>
      <c r="Q5443" s="1">
        <v>69.862330756729406</v>
      </c>
      <c r="R5443">
        <v>8</v>
      </c>
      <c r="S5443" t="str" cm="1">
        <f t="array" ref="S5443">_xlfn.IFS(R5443=0,"None",R5443&lt;3,"Low",R5443&lt;6,"Medium",R5443&lt;=10,"High")</f>
        <v>High</v>
      </c>
      <c r="T5443" t="str" cm="1">
        <f t="array" ref="T5443">_xlfn.IFS(M5443&lt;=20,"Low",M5443&lt;=50,"Medium",M5443&lt;=90,"High")</f>
        <v>High</v>
      </c>
      <c r="U5443" s="33">
        <f>Datos_Limpios[[#This Row],[Number of Complaints or Support]]/Datos_Limpios[[#This Row],[Account Length (in months)]]</f>
        <v>0.2</v>
      </c>
      <c r="V5443" t="str" cm="1">
        <f t="array" ref="V5443">_xlfn.IFS(H5443&lt;30,"Under 30",H5443&lt;66,"Middle Age",H5443&gt;=66,"Senior")</f>
        <v>Middle Age</v>
      </c>
      <c r="W5443" t="s">
        <v>6823</v>
      </c>
    </row>
    <row r="5444" spans="1:23" x14ac:dyDescent="0.3">
      <c r="A5444" t="s">
        <v>5541</v>
      </c>
      <c r="B5444" t="s">
        <v>23</v>
      </c>
      <c r="C5444">
        <v>16</v>
      </c>
      <c r="D5444">
        <v>3</v>
      </c>
      <c r="E5444" t="s">
        <v>23</v>
      </c>
      <c r="F5444" t="s">
        <v>138</v>
      </c>
      <c r="G5444" t="s">
        <v>19</v>
      </c>
      <c r="H5444">
        <v>44</v>
      </c>
      <c r="I5444" t="s">
        <v>17</v>
      </c>
      <c r="J5444">
        <v>0</v>
      </c>
      <c r="K5444" t="s">
        <v>20</v>
      </c>
      <c r="L5444" t="s">
        <v>6791</v>
      </c>
      <c r="M5444">
        <v>43</v>
      </c>
      <c r="N5444" t="s">
        <v>59</v>
      </c>
      <c r="O5444" t="s">
        <v>116</v>
      </c>
      <c r="P5444" s="32">
        <v>44587</v>
      </c>
      <c r="Q5444" s="1">
        <v>35.828518474664392</v>
      </c>
      <c r="R5444">
        <v>5</v>
      </c>
      <c r="S5444" t="str" cm="1">
        <f t="array" ref="S5444">_xlfn.IFS(R5444=0,"None",R5444&lt;3,"Low",R5444&lt;6,"Medium",R5444&lt;=10,"High")</f>
        <v>Medium</v>
      </c>
      <c r="T5444" t="str" cm="1">
        <f t="array" ref="T5444">_xlfn.IFS(M5444&lt;=20,"Low",M5444&lt;=50,"Medium",M5444&lt;=90,"High")</f>
        <v>Medium</v>
      </c>
      <c r="U5444" s="33">
        <f>Datos_Limpios[[#This Row],[Number of Complaints or Support]]/Datos_Limpios[[#This Row],[Account Length (in months)]]</f>
        <v>0.3125</v>
      </c>
      <c r="V5444" t="str" cm="1">
        <f t="array" ref="V5444">_xlfn.IFS(H5444&lt;30,"Under 30",H5444&lt;66,"Middle Age",H5444&gt;=66,"Senior")</f>
        <v>Middle Age</v>
      </c>
      <c r="W5444" t="s">
        <v>6824</v>
      </c>
    </row>
    <row r="5445" spans="1:23" x14ac:dyDescent="0.3">
      <c r="A5445" t="s">
        <v>5542</v>
      </c>
      <c r="B5445" t="s">
        <v>17</v>
      </c>
      <c r="C5445">
        <v>4</v>
      </c>
      <c r="D5445">
        <v>0</v>
      </c>
      <c r="E5445" t="s">
        <v>23</v>
      </c>
      <c r="F5445" t="s">
        <v>79</v>
      </c>
      <c r="G5445" t="s">
        <v>19</v>
      </c>
      <c r="H5445">
        <v>26</v>
      </c>
      <c r="I5445" t="s">
        <v>17</v>
      </c>
      <c r="J5445">
        <v>0</v>
      </c>
      <c r="K5445" t="s">
        <v>20</v>
      </c>
      <c r="L5445" t="s">
        <v>6791</v>
      </c>
      <c r="M5445">
        <v>31</v>
      </c>
      <c r="P5445" s="32">
        <v>44145</v>
      </c>
      <c r="Q5445" s="1">
        <v>36.201414759535773</v>
      </c>
      <c r="R5445">
        <v>5</v>
      </c>
      <c r="S5445" t="str" cm="1">
        <f t="array" ref="S5445">_xlfn.IFS(R5445=0,"None",R5445&lt;3,"Low",R5445&lt;6,"Medium",R5445&lt;=10,"High")</f>
        <v>Medium</v>
      </c>
      <c r="T5445" t="str" cm="1">
        <f t="array" ref="T5445">_xlfn.IFS(M5445&lt;=20,"Low",M5445&lt;=50,"Medium",M5445&lt;=90,"High")</f>
        <v>Medium</v>
      </c>
      <c r="U5445" s="33">
        <f>Datos_Limpios[[#This Row],[Number of Complaints or Support]]/Datos_Limpios[[#This Row],[Account Length (in months)]]</f>
        <v>1.25</v>
      </c>
      <c r="V5445" t="str" cm="1">
        <f t="array" ref="V5445">_xlfn.IFS(H5445&lt;30,"Under 30",H5445&lt;66,"Middle Age",H5445&gt;=66,"Senior")</f>
        <v>Under 30</v>
      </c>
      <c r="W5445" t="s">
        <v>6826</v>
      </c>
    </row>
    <row r="5446" spans="1:23" x14ac:dyDescent="0.3">
      <c r="A5446" t="s">
        <v>5543</v>
      </c>
      <c r="B5446" t="s">
        <v>23</v>
      </c>
      <c r="C5446">
        <v>16</v>
      </c>
      <c r="D5446">
        <v>1</v>
      </c>
      <c r="E5446" t="s">
        <v>23</v>
      </c>
      <c r="F5446" t="s">
        <v>79</v>
      </c>
      <c r="G5446" t="s">
        <v>6790</v>
      </c>
      <c r="H5446">
        <v>74</v>
      </c>
      <c r="I5446" t="s">
        <v>17</v>
      </c>
      <c r="J5446">
        <v>0</v>
      </c>
      <c r="K5446" t="s">
        <v>20</v>
      </c>
      <c r="L5446" t="s">
        <v>6792</v>
      </c>
      <c r="M5446">
        <v>53</v>
      </c>
      <c r="N5446" t="s">
        <v>59</v>
      </c>
      <c r="O5446" t="s">
        <v>116</v>
      </c>
      <c r="P5446" s="32">
        <v>44274</v>
      </c>
      <c r="Q5446" s="1">
        <v>44.174774916183154</v>
      </c>
      <c r="R5446">
        <v>7</v>
      </c>
      <c r="S5446" t="str" cm="1">
        <f t="array" ref="S5446">_xlfn.IFS(R5446=0,"None",R5446&lt;3,"Low",R5446&lt;6,"Medium",R5446&lt;=10,"High")</f>
        <v>High</v>
      </c>
      <c r="T5446" t="str" cm="1">
        <f t="array" ref="T5446">_xlfn.IFS(M5446&lt;=20,"Low",M5446&lt;=50,"Medium",M5446&lt;=90,"High")</f>
        <v>High</v>
      </c>
      <c r="U5446" s="33">
        <f>Datos_Limpios[[#This Row],[Number of Complaints or Support]]/Datos_Limpios[[#This Row],[Account Length (in months)]]</f>
        <v>0.4375</v>
      </c>
      <c r="V5446" t="str" cm="1">
        <f t="array" ref="V5446">_xlfn.IFS(H5446&lt;30,"Under 30",H5446&lt;66,"Middle Age",H5446&gt;=66,"Senior")</f>
        <v>Senior</v>
      </c>
      <c r="W5446" t="s">
        <v>6826</v>
      </c>
    </row>
    <row r="5447" spans="1:23" x14ac:dyDescent="0.3">
      <c r="A5447" t="s">
        <v>5544</v>
      </c>
      <c r="B5447" t="s">
        <v>17</v>
      </c>
      <c r="C5447">
        <v>3</v>
      </c>
      <c r="D5447">
        <v>0</v>
      </c>
      <c r="E5447" t="s">
        <v>23</v>
      </c>
      <c r="F5447" t="s">
        <v>86</v>
      </c>
      <c r="G5447" t="s">
        <v>6790</v>
      </c>
      <c r="H5447">
        <v>22</v>
      </c>
      <c r="I5447" t="s">
        <v>17</v>
      </c>
      <c r="J5447">
        <v>0</v>
      </c>
      <c r="K5447" t="s">
        <v>20</v>
      </c>
      <c r="L5447" t="s">
        <v>6791</v>
      </c>
      <c r="M5447">
        <v>18</v>
      </c>
      <c r="P5447" s="32">
        <v>44197</v>
      </c>
      <c r="Q5447" s="1">
        <v>17.304925733506721</v>
      </c>
      <c r="R5447">
        <v>8</v>
      </c>
      <c r="S5447" t="str" cm="1">
        <f t="array" ref="S5447">_xlfn.IFS(R5447=0,"None",R5447&lt;3,"Low",R5447&lt;6,"Medium",R5447&lt;=10,"High")</f>
        <v>High</v>
      </c>
      <c r="T5447" t="str" cm="1">
        <f t="array" ref="T5447">_xlfn.IFS(M5447&lt;=20,"Low",M5447&lt;=50,"Medium",M5447&lt;=90,"High")</f>
        <v>Low</v>
      </c>
      <c r="U5447" s="33">
        <f>Datos_Limpios[[#This Row],[Number of Complaints or Support]]/Datos_Limpios[[#This Row],[Account Length (in months)]]</f>
        <v>2.6666666666666665</v>
      </c>
      <c r="V5447" t="str" cm="1">
        <f t="array" ref="V5447">_xlfn.IFS(H5447&lt;30,"Under 30",H5447&lt;66,"Middle Age",H5447&gt;=66,"Senior")</f>
        <v>Under 30</v>
      </c>
      <c r="W5447" t="s">
        <v>6824</v>
      </c>
    </row>
    <row r="5448" spans="1:23" x14ac:dyDescent="0.3">
      <c r="A5448" t="s">
        <v>5545</v>
      </c>
      <c r="B5448" t="s">
        <v>17</v>
      </c>
      <c r="C5448">
        <v>8</v>
      </c>
      <c r="D5448">
        <v>0</v>
      </c>
      <c r="E5448" t="s">
        <v>23</v>
      </c>
      <c r="F5448" t="s">
        <v>73</v>
      </c>
      <c r="G5448" t="s">
        <v>19</v>
      </c>
      <c r="H5448">
        <v>63</v>
      </c>
      <c r="I5448" t="s">
        <v>17</v>
      </c>
      <c r="J5448">
        <v>0</v>
      </c>
      <c r="K5448" t="s">
        <v>20</v>
      </c>
      <c r="L5448" t="s">
        <v>6791</v>
      </c>
      <c r="M5448">
        <v>29</v>
      </c>
      <c r="P5448" s="32">
        <v>45101</v>
      </c>
      <c r="Q5448" s="1">
        <v>31.54393144363949</v>
      </c>
      <c r="R5448">
        <v>6</v>
      </c>
      <c r="S5448" t="str" cm="1">
        <f t="array" ref="S5448">_xlfn.IFS(R5448=0,"None",R5448&lt;3,"Low",R5448&lt;6,"Medium",R5448&lt;=10,"High")</f>
        <v>High</v>
      </c>
      <c r="T5448" t="str" cm="1">
        <f t="array" ref="T5448">_xlfn.IFS(M5448&lt;=20,"Low",M5448&lt;=50,"Medium",M5448&lt;=90,"High")</f>
        <v>Medium</v>
      </c>
      <c r="U5448" s="33">
        <f>Datos_Limpios[[#This Row],[Number of Complaints or Support]]/Datos_Limpios[[#This Row],[Account Length (in months)]]</f>
        <v>0.75</v>
      </c>
      <c r="V5448" t="str" cm="1">
        <f t="array" ref="V5448">_xlfn.IFS(H5448&lt;30,"Under 30",H5448&lt;66,"Middle Age",H5448&gt;=66,"Senior")</f>
        <v>Middle Age</v>
      </c>
      <c r="W5448" t="s">
        <v>6824</v>
      </c>
    </row>
    <row r="5449" spans="1:23" x14ac:dyDescent="0.3">
      <c r="A5449" t="s">
        <v>5546</v>
      </c>
      <c r="B5449" t="s">
        <v>17</v>
      </c>
      <c r="C5449">
        <v>4</v>
      </c>
      <c r="D5449">
        <v>1</v>
      </c>
      <c r="E5449" t="s">
        <v>17</v>
      </c>
      <c r="F5449" t="s">
        <v>245</v>
      </c>
      <c r="G5449" t="s">
        <v>19</v>
      </c>
      <c r="H5449">
        <v>34</v>
      </c>
      <c r="I5449" t="s">
        <v>17</v>
      </c>
      <c r="J5449">
        <v>0</v>
      </c>
      <c r="K5449" t="s">
        <v>20</v>
      </c>
      <c r="L5449" t="s">
        <v>6791</v>
      </c>
      <c r="M5449">
        <v>11</v>
      </c>
      <c r="P5449" s="32">
        <v>44105</v>
      </c>
      <c r="Q5449" s="1">
        <v>10.739471625151101</v>
      </c>
      <c r="R5449">
        <v>5</v>
      </c>
      <c r="S5449" t="str" cm="1">
        <f t="array" ref="S5449">_xlfn.IFS(R5449=0,"None",R5449&lt;3,"Low",R5449&lt;6,"Medium",R5449&lt;=10,"High")</f>
        <v>Medium</v>
      </c>
      <c r="T5449" t="str" cm="1">
        <f t="array" ref="T5449">_xlfn.IFS(M5449&lt;=20,"Low",M5449&lt;=50,"Medium",M5449&lt;=90,"High")</f>
        <v>Low</v>
      </c>
      <c r="U5449" s="33">
        <f>Datos_Limpios[[#This Row],[Number of Complaints or Support]]/Datos_Limpios[[#This Row],[Account Length (in months)]]</f>
        <v>1.25</v>
      </c>
      <c r="V5449" t="str" cm="1">
        <f t="array" ref="V5449">_xlfn.IFS(H5449&lt;30,"Under 30",H5449&lt;66,"Middle Age",H5449&gt;=66,"Senior")</f>
        <v>Middle Age</v>
      </c>
      <c r="W5449" t="s">
        <v>6823</v>
      </c>
    </row>
    <row r="5450" spans="1:23" x14ac:dyDescent="0.3">
      <c r="A5450" t="s">
        <v>5547</v>
      </c>
      <c r="B5450" t="s">
        <v>17</v>
      </c>
      <c r="C5450">
        <v>49</v>
      </c>
      <c r="D5450">
        <v>2</v>
      </c>
      <c r="E5450" t="s">
        <v>23</v>
      </c>
      <c r="F5450" t="s">
        <v>247</v>
      </c>
      <c r="G5450" t="s">
        <v>6790</v>
      </c>
      <c r="H5450">
        <v>25</v>
      </c>
      <c r="I5450" t="s">
        <v>17</v>
      </c>
      <c r="J5450">
        <v>0</v>
      </c>
      <c r="K5450" t="s">
        <v>24</v>
      </c>
      <c r="L5450" t="s">
        <v>6792</v>
      </c>
      <c r="M5450">
        <v>32</v>
      </c>
      <c r="P5450" s="32">
        <v>44335</v>
      </c>
      <c r="Q5450" s="1">
        <v>31.889511841000111</v>
      </c>
      <c r="R5450">
        <v>9</v>
      </c>
      <c r="S5450" t="str" cm="1">
        <f t="array" ref="S5450">_xlfn.IFS(R5450=0,"None",R5450&lt;3,"Low",R5450&lt;6,"Medium",R5450&lt;=10,"High")</f>
        <v>High</v>
      </c>
      <c r="T5450" t="str" cm="1">
        <f t="array" ref="T5450">_xlfn.IFS(M5450&lt;=20,"Low",M5450&lt;=50,"Medium",M5450&lt;=90,"High")</f>
        <v>Medium</v>
      </c>
      <c r="U5450" s="33">
        <f>Datos_Limpios[[#This Row],[Number of Complaints or Support]]/Datos_Limpios[[#This Row],[Account Length (in months)]]</f>
        <v>0.18367346938775511</v>
      </c>
      <c r="V5450" t="str" cm="1">
        <f t="array" ref="V5450">_xlfn.IFS(H5450&lt;30,"Under 30",H5450&lt;66,"Middle Age",H5450&gt;=66,"Senior")</f>
        <v>Under 30</v>
      </c>
      <c r="W5450" t="s">
        <v>6826</v>
      </c>
    </row>
    <row r="5451" spans="1:23" x14ac:dyDescent="0.3">
      <c r="A5451" t="s">
        <v>5548</v>
      </c>
      <c r="B5451" t="s">
        <v>17</v>
      </c>
      <c r="C5451">
        <v>35</v>
      </c>
      <c r="D5451">
        <v>0</v>
      </c>
      <c r="E5451" t="s">
        <v>17</v>
      </c>
      <c r="F5451" t="s">
        <v>88</v>
      </c>
      <c r="G5451" t="s">
        <v>6790</v>
      </c>
      <c r="H5451">
        <v>26</v>
      </c>
      <c r="I5451" t="s">
        <v>17</v>
      </c>
      <c r="J5451">
        <v>0</v>
      </c>
      <c r="K5451" t="s">
        <v>24</v>
      </c>
      <c r="L5451" t="s">
        <v>6792</v>
      </c>
      <c r="M5451">
        <v>13</v>
      </c>
      <c r="P5451" s="32">
        <v>44838</v>
      </c>
      <c r="Q5451" s="1">
        <v>12.22309798149746</v>
      </c>
      <c r="R5451">
        <v>9</v>
      </c>
      <c r="S5451" t="str" cm="1">
        <f t="array" ref="S5451">_xlfn.IFS(R5451=0,"None",R5451&lt;3,"Low",R5451&lt;6,"Medium",R5451&lt;=10,"High")</f>
        <v>High</v>
      </c>
      <c r="T5451" t="str" cm="1">
        <f t="array" ref="T5451">_xlfn.IFS(M5451&lt;=20,"Low",M5451&lt;=50,"Medium",M5451&lt;=90,"High")</f>
        <v>Low</v>
      </c>
      <c r="U5451" s="33">
        <f>Datos_Limpios[[#This Row],[Number of Complaints or Support]]/Datos_Limpios[[#This Row],[Account Length (in months)]]</f>
        <v>0.25714285714285712</v>
      </c>
      <c r="V5451" t="str" cm="1">
        <f t="array" ref="V5451">_xlfn.IFS(H5451&lt;30,"Under 30",H5451&lt;66,"Middle Age",H5451&gt;=66,"Senior")</f>
        <v>Under 30</v>
      </c>
      <c r="W5451" t="s">
        <v>6825</v>
      </c>
    </row>
    <row r="5452" spans="1:23" x14ac:dyDescent="0.3">
      <c r="A5452" t="s">
        <v>5549</v>
      </c>
      <c r="B5452" t="s">
        <v>17</v>
      </c>
      <c r="C5452">
        <v>16</v>
      </c>
      <c r="D5452">
        <v>0</v>
      </c>
      <c r="E5452" t="s">
        <v>17</v>
      </c>
      <c r="F5452" t="s">
        <v>29</v>
      </c>
      <c r="G5452" t="s">
        <v>19</v>
      </c>
      <c r="H5452">
        <v>32</v>
      </c>
      <c r="I5452" t="s">
        <v>17</v>
      </c>
      <c r="J5452">
        <v>0</v>
      </c>
      <c r="K5452" t="s">
        <v>24</v>
      </c>
      <c r="L5452" t="s">
        <v>6794</v>
      </c>
      <c r="M5452">
        <v>8</v>
      </c>
      <c r="P5452" s="32">
        <v>44969</v>
      </c>
      <c r="Q5452" s="1">
        <v>6.5790870916383364</v>
      </c>
      <c r="R5452">
        <v>6</v>
      </c>
      <c r="S5452" t="str" cm="1">
        <f t="array" ref="S5452">_xlfn.IFS(R5452=0,"None",R5452&lt;3,"Low",R5452&lt;6,"Medium",R5452&lt;=10,"High")</f>
        <v>High</v>
      </c>
      <c r="T5452" t="str" cm="1">
        <f t="array" ref="T5452">_xlfn.IFS(M5452&lt;=20,"Low",M5452&lt;=50,"Medium",M5452&lt;=90,"High")</f>
        <v>Low</v>
      </c>
      <c r="U5452" s="33">
        <f>Datos_Limpios[[#This Row],[Number of Complaints or Support]]/Datos_Limpios[[#This Row],[Account Length (in months)]]</f>
        <v>0.375</v>
      </c>
      <c r="V5452" t="str" cm="1">
        <f t="array" ref="V5452">_xlfn.IFS(H5452&lt;30,"Under 30",H5452&lt;66,"Middle Age",H5452&gt;=66,"Senior")</f>
        <v>Middle Age</v>
      </c>
      <c r="W5452" t="s">
        <v>6825</v>
      </c>
    </row>
    <row r="5453" spans="1:23" x14ac:dyDescent="0.3">
      <c r="A5453" t="s">
        <v>5550</v>
      </c>
      <c r="B5453" t="s">
        <v>23</v>
      </c>
      <c r="C5453">
        <v>41</v>
      </c>
      <c r="D5453">
        <v>5</v>
      </c>
      <c r="E5453" t="s">
        <v>23</v>
      </c>
      <c r="F5453" t="s">
        <v>192</v>
      </c>
      <c r="G5453" t="s">
        <v>6790</v>
      </c>
      <c r="H5453">
        <v>58</v>
      </c>
      <c r="I5453" t="s">
        <v>17</v>
      </c>
      <c r="J5453">
        <v>0</v>
      </c>
      <c r="K5453" t="s">
        <v>20</v>
      </c>
      <c r="L5453" t="s">
        <v>6792</v>
      </c>
      <c r="M5453">
        <v>37</v>
      </c>
      <c r="N5453" t="s">
        <v>27</v>
      </c>
      <c r="O5453" t="s">
        <v>108</v>
      </c>
      <c r="P5453" s="32">
        <v>45058</v>
      </c>
      <c r="Q5453" s="1">
        <v>32.29123756095678</v>
      </c>
      <c r="R5453">
        <v>7</v>
      </c>
      <c r="S5453" t="str" cm="1">
        <f t="array" ref="S5453">_xlfn.IFS(R5453=0,"None",R5453&lt;3,"Low",R5453&lt;6,"Medium",R5453&lt;=10,"High")</f>
        <v>High</v>
      </c>
      <c r="T5453" t="str" cm="1">
        <f t="array" ref="T5453">_xlfn.IFS(M5453&lt;=20,"Low",M5453&lt;=50,"Medium",M5453&lt;=90,"High")</f>
        <v>Medium</v>
      </c>
      <c r="U5453" s="33">
        <f>Datos_Limpios[[#This Row],[Number of Complaints or Support]]/Datos_Limpios[[#This Row],[Account Length (in months)]]</f>
        <v>0.17073170731707318</v>
      </c>
      <c r="V5453" t="str" cm="1">
        <f t="array" ref="V5453">_xlfn.IFS(H5453&lt;30,"Under 30",H5453&lt;66,"Middle Age",H5453&gt;=66,"Senior")</f>
        <v>Middle Age</v>
      </c>
      <c r="W5453" t="s">
        <v>6824</v>
      </c>
    </row>
    <row r="5454" spans="1:23" x14ac:dyDescent="0.3">
      <c r="A5454" t="s">
        <v>5551</v>
      </c>
      <c r="B5454" t="s">
        <v>17</v>
      </c>
      <c r="C5454">
        <v>49</v>
      </c>
      <c r="D5454">
        <v>1</v>
      </c>
      <c r="E5454" t="s">
        <v>23</v>
      </c>
      <c r="F5454" t="s">
        <v>90</v>
      </c>
      <c r="G5454" t="s">
        <v>6790</v>
      </c>
      <c r="H5454">
        <v>49</v>
      </c>
      <c r="I5454" t="s">
        <v>17</v>
      </c>
      <c r="J5454">
        <v>0</v>
      </c>
      <c r="K5454" t="s">
        <v>24</v>
      </c>
      <c r="L5454" t="s">
        <v>6792</v>
      </c>
      <c r="M5454">
        <v>63</v>
      </c>
      <c r="P5454" s="32">
        <v>44412</v>
      </c>
      <c r="Q5454" s="1">
        <v>72.43995904999008</v>
      </c>
      <c r="R5454">
        <v>0</v>
      </c>
      <c r="S5454" t="str" cm="1">
        <f t="array" ref="S5454">_xlfn.IFS(R5454=0,"None",R5454&lt;3,"Low",R5454&lt;6,"Medium",R5454&lt;=10,"High")</f>
        <v>None</v>
      </c>
      <c r="T5454" t="str" cm="1">
        <f t="array" ref="T5454">_xlfn.IFS(M5454&lt;=20,"Low",M5454&lt;=50,"Medium",M5454&lt;=90,"High")</f>
        <v>High</v>
      </c>
      <c r="U5454" s="33">
        <f>Datos_Limpios[[#This Row],[Number of Complaints or Support]]/Datos_Limpios[[#This Row],[Account Length (in months)]]</f>
        <v>0</v>
      </c>
      <c r="V5454" t="str" cm="1">
        <f t="array" ref="V5454">_xlfn.IFS(H5454&lt;30,"Under 30",H5454&lt;66,"Middle Age",H5454&gt;=66,"Senior")</f>
        <v>Middle Age</v>
      </c>
      <c r="W5454" t="s">
        <v>6823</v>
      </c>
    </row>
    <row r="5455" spans="1:23" x14ac:dyDescent="0.3">
      <c r="A5455" t="s">
        <v>5552</v>
      </c>
      <c r="B5455" t="s">
        <v>23</v>
      </c>
      <c r="C5455">
        <v>49</v>
      </c>
      <c r="D5455">
        <v>2</v>
      </c>
      <c r="E5455" t="s">
        <v>17</v>
      </c>
      <c r="F5455" t="s">
        <v>86</v>
      </c>
      <c r="G5455" t="s">
        <v>6790</v>
      </c>
      <c r="H5455">
        <v>60</v>
      </c>
      <c r="I5455" t="s">
        <v>17</v>
      </c>
      <c r="J5455">
        <v>0</v>
      </c>
      <c r="K5455" t="s">
        <v>20</v>
      </c>
      <c r="L5455" t="s">
        <v>6791</v>
      </c>
      <c r="M5455">
        <v>33</v>
      </c>
      <c r="N5455" t="s">
        <v>76</v>
      </c>
      <c r="O5455" t="s">
        <v>232</v>
      </c>
      <c r="P5455" s="32">
        <v>44313</v>
      </c>
      <c r="Q5455" s="1">
        <v>33.184915659546903</v>
      </c>
      <c r="R5455">
        <v>4</v>
      </c>
      <c r="S5455" t="str" cm="1">
        <f t="array" ref="S5455">_xlfn.IFS(R5455=0,"None",R5455&lt;3,"Low",R5455&lt;6,"Medium",R5455&lt;=10,"High")</f>
        <v>Medium</v>
      </c>
      <c r="T5455" t="str" cm="1">
        <f t="array" ref="T5455">_xlfn.IFS(M5455&lt;=20,"Low",M5455&lt;=50,"Medium",M5455&lt;=90,"High")</f>
        <v>Medium</v>
      </c>
      <c r="U5455" s="33">
        <f>Datos_Limpios[[#This Row],[Number of Complaints or Support]]/Datos_Limpios[[#This Row],[Account Length (in months)]]</f>
        <v>8.1632653061224483E-2</v>
      </c>
      <c r="V5455" t="str" cm="1">
        <f t="array" ref="V5455">_xlfn.IFS(H5455&lt;30,"Under 30",H5455&lt;66,"Middle Age",H5455&gt;=66,"Senior")</f>
        <v>Middle Age</v>
      </c>
      <c r="W5455" t="s">
        <v>6824</v>
      </c>
    </row>
    <row r="5456" spans="1:23" x14ac:dyDescent="0.3">
      <c r="A5456" t="s">
        <v>5553</v>
      </c>
      <c r="B5456" t="s">
        <v>17</v>
      </c>
      <c r="C5456">
        <v>72</v>
      </c>
      <c r="D5456">
        <v>0</v>
      </c>
      <c r="E5456" t="s">
        <v>17</v>
      </c>
      <c r="F5456" t="s">
        <v>196</v>
      </c>
      <c r="G5456" t="s">
        <v>19</v>
      </c>
      <c r="H5456">
        <v>28</v>
      </c>
      <c r="I5456" t="s">
        <v>17</v>
      </c>
      <c r="J5456">
        <v>0</v>
      </c>
      <c r="K5456" t="s">
        <v>32</v>
      </c>
      <c r="L5456" t="s">
        <v>6791</v>
      </c>
      <c r="M5456">
        <v>10</v>
      </c>
      <c r="P5456" s="32">
        <v>44749</v>
      </c>
      <c r="Q5456" s="1">
        <v>11.896885377607351</v>
      </c>
      <c r="R5456">
        <v>2</v>
      </c>
      <c r="S5456" t="str" cm="1">
        <f t="array" ref="S5456">_xlfn.IFS(R5456=0,"None",R5456&lt;3,"Low",R5456&lt;6,"Medium",R5456&lt;=10,"High")</f>
        <v>Low</v>
      </c>
      <c r="T5456" t="str" cm="1">
        <f t="array" ref="T5456">_xlfn.IFS(M5456&lt;=20,"Low",M5456&lt;=50,"Medium",M5456&lt;=90,"High")</f>
        <v>Low</v>
      </c>
      <c r="U5456" s="33">
        <f>Datos_Limpios[[#This Row],[Number of Complaints or Support]]/Datos_Limpios[[#This Row],[Account Length (in months)]]</f>
        <v>2.7777777777777776E-2</v>
      </c>
      <c r="V5456" t="str" cm="1">
        <f t="array" ref="V5456">_xlfn.IFS(H5456&lt;30,"Under 30",H5456&lt;66,"Middle Age",H5456&gt;=66,"Senior")</f>
        <v>Under 30</v>
      </c>
      <c r="W5456" t="s">
        <v>6826</v>
      </c>
    </row>
    <row r="5457" spans="1:23" x14ac:dyDescent="0.3">
      <c r="A5457" t="s">
        <v>5554</v>
      </c>
      <c r="B5457" t="s">
        <v>17</v>
      </c>
      <c r="C5457">
        <v>72</v>
      </c>
      <c r="D5457">
        <v>0</v>
      </c>
      <c r="E5457" t="s">
        <v>23</v>
      </c>
      <c r="F5457" t="s">
        <v>38</v>
      </c>
      <c r="G5457" t="s">
        <v>6790</v>
      </c>
      <c r="H5457">
        <v>30</v>
      </c>
      <c r="I5457" t="s">
        <v>17</v>
      </c>
      <c r="J5457">
        <v>0</v>
      </c>
      <c r="K5457" t="s">
        <v>32</v>
      </c>
      <c r="L5457" t="s">
        <v>6791</v>
      </c>
      <c r="M5457">
        <v>67</v>
      </c>
      <c r="P5457" s="32">
        <v>44331</v>
      </c>
      <c r="Q5457" s="1">
        <v>59.16973166921192</v>
      </c>
      <c r="R5457">
        <v>1</v>
      </c>
      <c r="S5457" t="str" cm="1">
        <f t="array" ref="S5457">_xlfn.IFS(R5457=0,"None",R5457&lt;3,"Low",R5457&lt;6,"Medium",R5457&lt;=10,"High")</f>
        <v>Low</v>
      </c>
      <c r="T5457" t="str" cm="1">
        <f t="array" ref="T5457">_xlfn.IFS(M5457&lt;=20,"Low",M5457&lt;=50,"Medium",M5457&lt;=90,"High")</f>
        <v>High</v>
      </c>
      <c r="U5457" s="33">
        <f>Datos_Limpios[[#This Row],[Number of Complaints or Support]]/Datos_Limpios[[#This Row],[Account Length (in months)]]</f>
        <v>1.3888888888888888E-2</v>
      </c>
      <c r="V5457" t="str" cm="1">
        <f t="array" ref="V5457">_xlfn.IFS(H5457&lt;30,"Under 30",H5457&lt;66,"Middle Age",H5457&gt;=66,"Senior")</f>
        <v>Middle Age</v>
      </c>
      <c r="W5457" t="s">
        <v>6825</v>
      </c>
    </row>
    <row r="5458" spans="1:23" x14ac:dyDescent="0.3">
      <c r="A5458" t="s">
        <v>5555</v>
      </c>
      <c r="B5458" t="s">
        <v>17</v>
      </c>
      <c r="C5458">
        <v>69</v>
      </c>
      <c r="D5458">
        <v>0</v>
      </c>
      <c r="E5458" t="s">
        <v>17</v>
      </c>
      <c r="F5458" t="s">
        <v>47</v>
      </c>
      <c r="G5458" t="s">
        <v>6790</v>
      </c>
      <c r="H5458">
        <v>64</v>
      </c>
      <c r="I5458" t="s">
        <v>23</v>
      </c>
      <c r="J5458">
        <v>5</v>
      </c>
      <c r="K5458" t="s">
        <v>32</v>
      </c>
      <c r="L5458" t="s">
        <v>6792</v>
      </c>
      <c r="M5458">
        <v>9</v>
      </c>
      <c r="P5458" s="32">
        <v>43917</v>
      </c>
      <c r="Q5458" s="1">
        <v>7.4205856215346806</v>
      </c>
      <c r="R5458">
        <v>4</v>
      </c>
      <c r="S5458" t="str" cm="1">
        <f t="array" ref="S5458">_xlfn.IFS(R5458=0,"None",R5458&lt;3,"Low",R5458&lt;6,"Medium",R5458&lt;=10,"High")</f>
        <v>Medium</v>
      </c>
      <c r="T5458" t="str" cm="1">
        <f t="array" ref="T5458">_xlfn.IFS(M5458&lt;=20,"Low",M5458&lt;=50,"Medium",M5458&lt;=90,"High")</f>
        <v>Low</v>
      </c>
      <c r="U5458" s="33">
        <f>Datos_Limpios[[#This Row],[Number of Complaints or Support]]/Datos_Limpios[[#This Row],[Account Length (in months)]]</f>
        <v>5.7971014492753624E-2</v>
      </c>
      <c r="V5458" t="str" cm="1">
        <f t="array" ref="V5458">_xlfn.IFS(H5458&lt;30,"Under 30",H5458&lt;66,"Middle Age",H5458&gt;=66,"Senior")</f>
        <v>Middle Age</v>
      </c>
      <c r="W5458" t="s">
        <v>6824</v>
      </c>
    </row>
    <row r="5459" spans="1:23" x14ac:dyDescent="0.3">
      <c r="A5459" t="s">
        <v>5556</v>
      </c>
      <c r="B5459" t="s">
        <v>17</v>
      </c>
      <c r="C5459">
        <v>33</v>
      </c>
      <c r="D5459">
        <v>2</v>
      </c>
      <c r="E5459" t="s">
        <v>17</v>
      </c>
      <c r="F5459" t="s">
        <v>47</v>
      </c>
      <c r="G5459" t="s">
        <v>19</v>
      </c>
      <c r="H5459">
        <v>24</v>
      </c>
      <c r="I5459" t="s">
        <v>23</v>
      </c>
      <c r="J5459">
        <v>4</v>
      </c>
      <c r="K5459" t="s">
        <v>24</v>
      </c>
      <c r="L5459" t="s">
        <v>6791</v>
      </c>
      <c r="M5459">
        <v>7</v>
      </c>
      <c r="P5459" s="32">
        <v>44702</v>
      </c>
      <c r="Q5459" s="1">
        <v>6.8811378142399926</v>
      </c>
      <c r="R5459">
        <v>8</v>
      </c>
      <c r="S5459" t="str" cm="1">
        <f t="array" ref="S5459">_xlfn.IFS(R5459=0,"None",R5459&lt;3,"Low",R5459&lt;6,"Medium",R5459&lt;=10,"High")</f>
        <v>High</v>
      </c>
      <c r="T5459" t="str" cm="1">
        <f t="array" ref="T5459">_xlfn.IFS(M5459&lt;=20,"Low",M5459&lt;=50,"Medium",M5459&lt;=90,"High")</f>
        <v>Low</v>
      </c>
      <c r="U5459" s="33">
        <f>Datos_Limpios[[#This Row],[Number of Complaints or Support]]/Datos_Limpios[[#This Row],[Account Length (in months)]]</f>
        <v>0.24242424242424243</v>
      </c>
      <c r="V5459" t="str" cm="1">
        <f t="array" ref="V5459">_xlfn.IFS(H5459&lt;30,"Under 30",H5459&lt;66,"Middle Age",H5459&gt;=66,"Senior")</f>
        <v>Under 30</v>
      </c>
      <c r="W5459" t="s">
        <v>6824</v>
      </c>
    </row>
    <row r="5460" spans="1:23" x14ac:dyDescent="0.3">
      <c r="A5460" t="s">
        <v>5557</v>
      </c>
      <c r="B5460" t="s">
        <v>17</v>
      </c>
      <c r="C5460">
        <v>18</v>
      </c>
      <c r="D5460">
        <v>0</v>
      </c>
      <c r="E5460" t="s">
        <v>23</v>
      </c>
      <c r="F5460" t="s">
        <v>192</v>
      </c>
      <c r="G5460" t="s">
        <v>6790</v>
      </c>
      <c r="H5460">
        <v>65</v>
      </c>
      <c r="I5460" t="s">
        <v>17</v>
      </c>
      <c r="J5460">
        <v>0</v>
      </c>
      <c r="K5460" t="s">
        <v>20</v>
      </c>
      <c r="L5460" t="s">
        <v>6791</v>
      </c>
      <c r="M5460">
        <v>44</v>
      </c>
      <c r="P5460" s="32">
        <v>44278</v>
      </c>
      <c r="Q5460" s="1">
        <v>38.035143753770953</v>
      </c>
      <c r="R5460">
        <v>4</v>
      </c>
      <c r="S5460" t="str" cm="1">
        <f t="array" ref="S5460">_xlfn.IFS(R5460=0,"None",R5460&lt;3,"Low",R5460&lt;6,"Medium",R5460&lt;=10,"High")</f>
        <v>Medium</v>
      </c>
      <c r="T5460" t="str" cm="1">
        <f t="array" ref="T5460">_xlfn.IFS(M5460&lt;=20,"Low",M5460&lt;=50,"Medium",M5460&lt;=90,"High")</f>
        <v>Medium</v>
      </c>
      <c r="U5460" s="33">
        <f>Datos_Limpios[[#This Row],[Number of Complaints or Support]]/Datos_Limpios[[#This Row],[Account Length (in months)]]</f>
        <v>0.22222222222222221</v>
      </c>
      <c r="V5460" t="str" cm="1">
        <f t="array" ref="V5460">_xlfn.IFS(H5460&lt;30,"Under 30",H5460&lt;66,"Middle Age",H5460&gt;=66,"Senior")</f>
        <v>Middle Age</v>
      </c>
      <c r="W5460" t="s">
        <v>6824</v>
      </c>
    </row>
    <row r="5461" spans="1:23" x14ac:dyDescent="0.3">
      <c r="A5461" t="s">
        <v>5558</v>
      </c>
      <c r="B5461" t="s">
        <v>17</v>
      </c>
      <c r="C5461">
        <v>25</v>
      </c>
      <c r="D5461">
        <v>2</v>
      </c>
      <c r="E5461" t="s">
        <v>17</v>
      </c>
      <c r="F5461" t="s">
        <v>138</v>
      </c>
      <c r="G5461" t="s">
        <v>6790</v>
      </c>
      <c r="H5461">
        <v>79</v>
      </c>
      <c r="I5461" t="s">
        <v>17</v>
      </c>
      <c r="J5461">
        <v>0</v>
      </c>
      <c r="K5461" t="s">
        <v>24</v>
      </c>
      <c r="L5461" t="s">
        <v>6791</v>
      </c>
      <c r="M5461">
        <v>28</v>
      </c>
      <c r="P5461" s="32">
        <v>44307</v>
      </c>
      <c r="Q5461" s="1">
        <v>30.153803994283429</v>
      </c>
      <c r="R5461">
        <v>8</v>
      </c>
      <c r="S5461" t="str" cm="1">
        <f t="array" ref="S5461">_xlfn.IFS(R5461=0,"None",R5461&lt;3,"Low",R5461&lt;6,"Medium",R5461&lt;=10,"High")</f>
        <v>High</v>
      </c>
      <c r="T5461" t="str" cm="1">
        <f t="array" ref="T5461">_xlfn.IFS(M5461&lt;=20,"Low",M5461&lt;=50,"Medium",M5461&lt;=90,"High")</f>
        <v>Medium</v>
      </c>
      <c r="U5461" s="33">
        <f>Datos_Limpios[[#This Row],[Number of Complaints or Support]]/Datos_Limpios[[#This Row],[Account Length (in months)]]</f>
        <v>0.32</v>
      </c>
      <c r="V5461" t="str" cm="1">
        <f t="array" ref="V5461">_xlfn.IFS(H5461&lt;30,"Under 30",H5461&lt;66,"Middle Age",H5461&gt;=66,"Senior")</f>
        <v>Senior</v>
      </c>
      <c r="W5461" t="s">
        <v>6824</v>
      </c>
    </row>
    <row r="5462" spans="1:23" x14ac:dyDescent="0.3">
      <c r="A5462" t="s">
        <v>5559</v>
      </c>
      <c r="B5462" t="s">
        <v>23</v>
      </c>
      <c r="C5462">
        <v>37</v>
      </c>
      <c r="D5462">
        <v>3</v>
      </c>
      <c r="E5462" t="s">
        <v>23</v>
      </c>
      <c r="F5462" t="s">
        <v>29</v>
      </c>
      <c r="G5462" t="s">
        <v>19</v>
      </c>
      <c r="H5462">
        <v>64</v>
      </c>
      <c r="I5462" t="s">
        <v>17</v>
      </c>
      <c r="J5462">
        <v>0</v>
      </c>
      <c r="K5462" t="s">
        <v>20</v>
      </c>
      <c r="L5462" t="s">
        <v>6792</v>
      </c>
      <c r="M5462">
        <v>48</v>
      </c>
      <c r="N5462" t="s">
        <v>59</v>
      </c>
      <c r="O5462" t="s">
        <v>60</v>
      </c>
      <c r="P5462" s="32">
        <v>44278</v>
      </c>
      <c r="Q5462" s="1">
        <v>57.217232579520783</v>
      </c>
      <c r="R5462">
        <v>8</v>
      </c>
      <c r="S5462" t="str" cm="1">
        <f t="array" ref="S5462">_xlfn.IFS(R5462=0,"None",R5462&lt;3,"Low",R5462&lt;6,"Medium",R5462&lt;=10,"High")</f>
        <v>High</v>
      </c>
      <c r="T5462" t="str" cm="1">
        <f t="array" ref="T5462">_xlfn.IFS(M5462&lt;=20,"Low",M5462&lt;=50,"Medium",M5462&lt;=90,"High")</f>
        <v>Medium</v>
      </c>
      <c r="U5462" s="33">
        <f>Datos_Limpios[[#This Row],[Number of Complaints or Support]]/Datos_Limpios[[#This Row],[Account Length (in months)]]</f>
        <v>0.21621621621621623</v>
      </c>
      <c r="V5462" t="str" cm="1">
        <f t="array" ref="V5462">_xlfn.IFS(H5462&lt;30,"Under 30",H5462&lt;66,"Middle Age",H5462&gt;=66,"Senior")</f>
        <v>Middle Age</v>
      </c>
      <c r="W5462" t="s">
        <v>6825</v>
      </c>
    </row>
    <row r="5463" spans="1:23" x14ac:dyDescent="0.3">
      <c r="A5463" t="s">
        <v>5560</v>
      </c>
      <c r="B5463" t="s">
        <v>17</v>
      </c>
      <c r="C5463">
        <v>56</v>
      </c>
      <c r="D5463">
        <v>0</v>
      </c>
      <c r="E5463" t="s">
        <v>23</v>
      </c>
      <c r="F5463" t="s">
        <v>179</v>
      </c>
      <c r="G5463" t="s">
        <v>19</v>
      </c>
      <c r="H5463">
        <v>21</v>
      </c>
      <c r="I5463" t="s">
        <v>17</v>
      </c>
      <c r="J5463">
        <v>0</v>
      </c>
      <c r="K5463" t="s">
        <v>32</v>
      </c>
      <c r="L5463" t="s">
        <v>6794</v>
      </c>
      <c r="M5463">
        <v>27</v>
      </c>
      <c r="P5463" s="32">
        <v>43963</v>
      </c>
      <c r="Q5463" s="1">
        <v>23.818444746099129</v>
      </c>
      <c r="R5463">
        <v>3</v>
      </c>
      <c r="S5463" t="str" cm="1">
        <f t="array" ref="S5463">_xlfn.IFS(R5463=0,"None",R5463&lt;3,"Low",R5463&lt;6,"Medium",R5463&lt;=10,"High")</f>
        <v>Medium</v>
      </c>
      <c r="T5463" t="str" cm="1">
        <f t="array" ref="T5463">_xlfn.IFS(M5463&lt;=20,"Low",M5463&lt;=50,"Medium",M5463&lt;=90,"High")</f>
        <v>Medium</v>
      </c>
      <c r="U5463" s="33">
        <f>Datos_Limpios[[#This Row],[Number of Complaints or Support]]/Datos_Limpios[[#This Row],[Account Length (in months)]]</f>
        <v>5.3571428571428568E-2</v>
      </c>
      <c r="V5463" t="str" cm="1">
        <f t="array" ref="V5463">_xlfn.IFS(H5463&lt;30,"Under 30",H5463&lt;66,"Middle Age",H5463&gt;=66,"Senior")</f>
        <v>Under 30</v>
      </c>
      <c r="W5463" t="s">
        <v>6826</v>
      </c>
    </row>
    <row r="5464" spans="1:23" x14ac:dyDescent="0.3">
      <c r="A5464" t="s">
        <v>5561</v>
      </c>
      <c r="B5464" t="s">
        <v>17</v>
      </c>
      <c r="C5464">
        <v>37</v>
      </c>
      <c r="D5464">
        <v>0</v>
      </c>
      <c r="E5464" t="s">
        <v>23</v>
      </c>
      <c r="F5464" t="s">
        <v>123</v>
      </c>
      <c r="G5464" t="s">
        <v>19</v>
      </c>
      <c r="H5464">
        <v>57</v>
      </c>
      <c r="I5464" t="s">
        <v>17</v>
      </c>
      <c r="J5464">
        <v>0</v>
      </c>
      <c r="K5464" t="s">
        <v>20</v>
      </c>
      <c r="L5464" t="s">
        <v>6792</v>
      </c>
      <c r="M5464">
        <v>51</v>
      </c>
      <c r="P5464" s="32">
        <v>43942</v>
      </c>
      <c r="Q5464" s="1">
        <v>60.709568353385322</v>
      </c>
      <c r="R5464">
        <v>2</v>
      </c>
      <c r="S5464" t="str" cm="1">
        <f t="array" ref="S5464">_xlfn.IFS(R5464=0,"None",R5464&lt;3,"Low",R5464&lt;6,"Medium",R5464&lt;=10,"High")</f>
        <v>Low</v>
      </c>
      <c r="T5464" t="str" cm="1">
        <f t="array" ref="T5464">_xlfn.IFS(M5464&lt;=20,"Low",M5464&lt;=50,"Medium",M5464&lt;=90,"High")</f>
        <v>High</v>
      </c>
      <c r="U5464" s="33">
        <f>Datos_Limpios[[#This Row],[Number of Complaints or Support]]/Datos_Limpios[[#This Row],[Account Length (in months)]]</f>
        <v>5.4054054054054057E-2</v>
      </c>
      <c r="V5464" t="str" cm="1">
        <f t="array" ref="V5464">_xlfn.IFS(H5464&lt;30,"Under 30",H5464&lt;66,"Middle Age",H5464&gt;=66,"Senior")</f>
        <v>Middle Age</v>
      </c>
      <c r="W5464" t="s">
        <v>6824</v>
      </c>
    </row>
    <row r="5465" spans="1:23" x14ac:dyDescent="0.3">
      <c r="A5465" t="s">
        <v>5562</v>
      </c>
      <c r="B5465" t="s">
        <v>23</v>
      </c>
      <c r="C5465">
        <v>4</v>
      </c>
      <c r="D5465">
        <v>0</v>
      </c>
      <c r="E5465" t="s">
        <v>23</v>
      </c>
      <c r="F5465" t="s">
        <v>101</v>
      </c>
      <c r="G5465" t="s">
        <v>6790</v>
      </c>
      <c r="H5465">
        <v>66</v>
      </c>
      <c r="I5465" t="s">
        <v>17</v>
      </c>
      <c r="J5465">
        <v>0</v>
      </c>
      <c r="K5465" t="s">
        <v>20</v>
      </c>
      <c r="L5465" t="s">
        <v>6792</v>
      </c>
      <c r="M5465">
        <v>43</v>
      </c>
      <c r="N5465" t="s">
        <v>76</v>
      </c>
      <c r="O5465" t="s">
        <v>217</v>
      </c>
      <c r="P5465" s="32">
        <v>44840</v>
      </c>
      <c r="Q5465" s="1">
        <v>46.122432245450142</v>
      </c>
      <c r="R5465">
        <v>8</v>
      </c>
      <c r="S5465" t="str" cm="1">
        <f t="array" ref="S5465">_xlfn.IFS(R5465=0,"None",R5465&lt;3,"Low",R5465&lt;6,"Medium",R5465&lt;=10,"High")</f>
        <v>High</v>
      </c>
      <c r="T5465" t="str" cm="1">
        <f t="array" ref="T5465">_xlfn.IFS(M5465&lt;=20,"Low",M5465&lt;=50,"Medium",M5465&lt;=90,"High")</f>
        <v>Medium</v>
      </c>
      <c r="U5465" s="33">
        <f>Datos_Limpios[[#This Row],[Number of Complaints or Support]]/Datos_Limpios[[#This Row],[Account Length (in months)]]</f>
        <v>2</v>
      </c>
      <c r="V5465" t="str" cm="1">
        <f t="array" ref="V5465">_xlfn.IFS(H5465&lt;30,"Under 30",H5465&lt;66,"Middle Age",H5465&gt;=66,"Senior")</f>
        <v>Senior</v>
      </c>
      <c r="W5465" t="s">
        <v>6826</v>
      </c>
    </row>
    <row r="5466" spans="1:23" x14ac:dyDescent="0.3">
      <c r="A5466" t="s">
        <v>5563</v>
      </c>
      <c r="B5466" t="s">
        <v>23</v>
      </c>
      <c r="C5466">
        <v>1</v>
      </c>
      <c r="D5466">
        <v>5</v>
      </c>
      <c r="E5466" t="s">
        <v>23</v>
      </c>
      <c r="F5466" t="s">
        <v>142</v>
      </c>
      <c r="G5466" t="s">
        <v>19</v>
      </c>
      <c r="H5466">
        <v>77</v>
      </c>
      <c r="I5466" t="s">
        <v>17</v>
      </c>
      <c r="J5466">
        <v>0</v>
      </c>
      <c r="K5466" t="s">
        <v>20</v>
      </c>
      <c r="L5466" t="s">
        <v>6792</v>
      </c>
      <c r="M5466">
        <v>43</v>
      </c>
      <c r="N5466" t="s">
        <v>27</v>
      </c>
      <c r="O5466" t="s">
        <v>125</v>
      </c>
      <c r="P5466" s="32">
        <v>44048</v>
      </c>
      <c r="Q5466" s="1">
        <v>48.535592410897763</v>
      </c>
      <c r="R5466">
        <v>10</v>
      </c>
      <c r="S5466" t="str" cm="1">
        <f t="array" ref="S5466">_xlfn.IFS(R5466=0,"None",R5466&lt;3,"Low",R5466&lt;6,"Medium",R5466&lt;=10,"High")</f>
        <v>High</v>
      </c>
      <c r="T5466" t="str" cm="1">
        <f t="array" ref="T5466">_xlfn.IFS(M5466&lt;=20,"Low",M5466&lt;=50,"Medium",M5466&lt;=90,"High")</f>
        <v>Medium</v>
      </c>
      <c r="U5466" s="33">
        <f>Datos_Limpios[[#This Row],[Number of Complaints or Support]]/Datos_Limpios[[#This Row],[Account Length (in months)]]</f>
        <v>10</v>
      </c>
      <c r="V5466" t="str" cm="1">
        <f t="array" ref="V5466">_xlfn.IFS(H5466&lt;30,"Under 30",H5466&lt;66,"Middle Age",H5466&gt;=66,"Senior")</f>
        <v>Senior</v>
      </c>
      <c r="W5466" t="s">
        <v>6823</v>
      </c>
    </row>
    <row r="5467" spans="1:23" x14ac:dyDescent="0.3">
      <c r="A5467" t="s">
        <v>5564</v>
      </c>
      <c r="B5467" t="s">
        <v>17</v>
      </c>
      <c r="C5467">
        <v>10</v>
      </c>
      <c r="D5467">
        <v>1</v>
      </c>
      <c r="E5467" t="s">
        <v>23</v>
      </c>
      <c r="F5467" t="s">
        <v>54</v>
      </c>
      <c r="G5467" t="s">
        <v>6790</v>
      </c>
      <c r="H5467">
        <v>58</v>
      </c>
      <c r="I5467" t="s">
        <v>17</v>
      </c>
      <c r="J5467">
        <v>0</v>
      </c>
      <c r="K5467" t="s">
        <v>20</v>
      </c>
      <c r="L5467" t="s">
        <v>6792</v>
      </c>
      <c r="M5467">
        <v>47</v>
      </c>
      <c r="P5467" s="32">
        <v>44994</v>
      </c>
      <c r="Q5467" s="1">
        <v>43.225863605194043</v>
      </c>
      <c r="R5467">
        <v>1</v>
      </c>
      <c r="S5467" t="str" cm="1">
        <f t="array" ref="S5467">_xlfn.IFS(R5467=0,"None",R5467&lt;3,"Low",R5467&lt;6,"Medium",R5467&lt;=10,"High")</f>
        <v>Low</v>
      </c>
      <c r="T5467" t="str" cm="1">
        <f t="array" ref="T5467">_xlfn.IFS(M5467&lt;=20,"Low",M5467&lt;=50,"Medium",M5467&lt;=90,"High")</f>
        <v>Medium</v>
      </c>
      <c r="U5467" s="33">
        <f>Datos_Limpios[[#This Row],[Number of Complaints or Support]]/Datos_Limpios[[#This Row],[Account Length (in months)]]</f>
        <v>0.1</v>
      </c>
      <c r="V5467" t="str" cm="1">
        <f t="array" ref="V5467">_xlfn.IFS(H5467&lt;30,"Under 30",H5467&lt;66,"Middle Age",H5467&gt;=66,"Senior")</f>
        <v>Middle Age</v>
      </c>
      <c r="W5467" t="s">
        <v>6823</v>
      </c>
    </row>
    <row r="5468" spans="1:23" x14ac:dyDescent="0.3">
      <c r="A5468" t="s">
        <v>5565</v>
      </c>
      <c r="B5468" t="s">
        <v>17</v>
      </c>
      <c r="C5468">
        <v>2</v>
      </c>
      <c r="D5468">
        <v>0</v>
      </c>
      <c r="E5468" t="s">
        <v>17</v>
      </c>
      <c r="F5468" t="s">
        <v>156</v>
      </c>
      <c r="G5468" t="s">
        <v>6790</v>
      </c>
      <c r="H5468">
        <v>36</v>
      </c>
      <c r="I5468" t="s">
        <v>23</v>
      </c>
      <c r="J5468">
        <v>5</v>
      </c>
      <c r="K5468" t="s">
        <v>20</v>
      </c>
      <c r="L5468" t="s">
        <v>6791</v>
      </c>
      <c r="M5468">
        <v>10</v>
      </c>
      <c r="P5468" s="32">
        <v>45288</v>
      </c>
      <c r="Q5468" s="1">
        <v>10.004523164789511</v>
      </c>
      <c r="R5468">
        <v>0</v>
      </c>
      <c r="S5468" t="str" cm="1">
        <f t="array" ref="S5468">_xlfn.IFS(R5468=0,"None",R5468&lt;3,"Low",R5468&lt;6,"Medium",R5468&lt;=10,"High")</f>
        <v>None</v>
      </c>
      <c r="T5468" t="str" cm="1">
        <f t="array" ref="T5468">_xlfn.IFS(M5468&lt;=20,"Low",M5468&lt;=50,"Medium",M5468&lt;=90,"High")</f>
        <v>Low</v>
      </c>
      <c r="U5468" s="33">
        <f>Datos_Limpios[[#This Row],[Number of Complaints or Support]]/Datos_Limpios[[#This Row],[Account Length (in months)]]</f>
        <v>0</v>
      </c>
      <c r="V5468" t="str" cm="1">
        <f t="array" ref="V5468">_xlfn.IFS(H5468&lt;30,"Under 30",H5468&lt;66,"Middle Age",H5468&gt;=66,"Senior")</f>
        <v>Middle Age</v>
      </c>
      <c r="W5468" t="s">
        <v>6825</v>
      </c>
    </row>
    <row r="5469" spans="1:23" x14ac:dyDescent="0.3">
      <c r="A5469" t="s">
        <v>5566</v>
      </c>
      <c r="B5469" t="s">
        <v>17</v>
      </c>
      <c r="C5469">
        <v>39</v>
      </c>
      <c r="D5469">
        <v>0</v>
      </c>
      <c r="E5469" t="s">
        <v>17</v>
      </c>
      <c r="F5469" t="s">
        <v>140</v>
      </c>
      <c r="G5469" t="s">
        <v>19</v>
      </c>
      <c r="H5469">
        <v>41</v>
      </c>
      <c r="I5469" t="s">
        <v>17</v>
      </c>
      <c r="J5469">
        <v>0</v>
      </c>
      <c r="K5469" t="s">
        <v>24</v>
      </c>
      <c r="L5469" t="s">
        <v>6794</v>
      </c>
      <c r="M5469">
        <v>12</v>
      </c>
      <c r="P5469" s="32">
        <v>44842</v>
      </c>
      <c r="Q5469" s="1">
        <v>11.945180155205851</v>
      </c>
      <c r="R5469">
        <v>4</v>
      </c>
      <c r="S5469" t="str" cm="1">
        <f t="array" ref="S5469">_xlfn.IFS(R5469=0,"None",R5469&lt;3,"Low",R5469&lt;6,"Medium",R5469&lt;=10,"High")</f>
        <v>Medium</v>
      </c>
      <c r="T5469" t="str" cm="1">
        <f t="array" ref="T5469">_xlfn.IFS(M5469&lt;=20,"Low",M5469&lt;=50,"Medium",M5469&lt;=90,"High")</f>
        <v>Low</v>
      </c>
      <c r="U5469" s="33">
        <f>Datos_Limpios[[#This Row],[Number of Complaints or Support]]/Datos_Limpios[[#This Row],[Account Length (in months)]]</f>
        <v>0.10256410256410256</v>
      </c>
      <c r="V5469" t="str" cm="1">
        <f t="array" ref="V5469">_xlfn.IFS(H5469&lt;30,"Under 30",H5469&lt;66,"Middle Age",H5469&gt;=66,"Senior")</f>
        <v>Middle Age</v>
      </c>
      <c r="W5469" t="s">
        <v>6826</v>
      </c>
    </row>
    <row r="5470" spans="1:23" x14ac:dyDescent="0.3">
      <c r="A5470" t="s">
        <v>5567</v>
      </c>
      <c r="B5470" t="s">
        <v>17</v>
      </c>
      <c r="C5470">
        <v>36</v>
      </c>
      <c r="D5470">
        <v>0</v>
      </c>
      <c r="E5470" t="s">
        <v>17</v>
      </c>
      <c r="F5470" t="s">
        <v>18</v>
      </c>
      <c r="G5470" t="s">
        <v>19</v>
      </c>
      <c r="H5470">
        <v>53</v>
      </c>
      <c r="I5470" t="s">
        <v>17</v>
      </c>
      <c r="J5470">
        <v>0</v>
      </c>
      <c r="K5470" t="s">
        <v>24</v>
      </c>
      <c r="L5470" t="s">
        <v>6791</v>
      </c>
      <c r="M5470">
        <v>27</v>
      </c>
      <c r="P5470" s="32">
        <v>44492</v>
      </c>
      <c r="Q5470" s="1">
        <v>23.385453166045622</v>
      </c>
      <c r="R5470">
        <v>3</v>
      </c>
      <c r="S5470" t="str" cm="1">
        <f t="array" ref="S5470">_xlfn.IFS(R5470=0,"None",R5470&lt;3,"Low",R5470&lt;6,"Medium",R5470&lt;=10,"High")</f>
        <v>Medium</v>
      </c>
      <c r="T5470" t="str" cm="1">
        <f t="array" ref="T5470">_xlfn.IFS(M5470&lt;=20,"Low",M5470&lt;=50,"Medium",M5470&lt;=90,"High")</f>
        <v>Medium</v>
      </c>
      <c r="U5470" s="33">
        <f>Datos_Limpios[[#This Row],[Number of Complaints or Support]]/Datos_Limpios[[#This Row],[Account Length (in months)]]</f>
        <v>8.3333333333333329E-2</v>
      </c>
      <c r="V5470" t="str" cm="1">
        <f t="array" ref="V5470">_xlfn.IFS(H5470&lt;30,"Under 30",H5470&lt;66,"Middle Age",H5470&gt;=66,"Senior")</f>
        <v>Middle Age</v>
      </c>
      <c r="W5470" t="s">
        <v>6823</v>
      </c>
    </row>
    <row r="5471" spans="1:23" x14ac:dyDescent="0.3">
      <c r="A5471" t="s">
        <v>5568</v>
      </c>
      <c r="B5471" t="s">
        <v>17</v>
      </c>
      <c r="C5471">
        <v>24</v>
      </c>
      <c r="D5471">
        <v>1</v>
      </c>
      <c r="E5471" t="s">
        <v>17</v>
      </c>
      <c r="F5471" t="s">
        <v>49</v>
      </c>
      <c r="G5471" t="s">
        <v>19</v>
      </c>
      <c r="H5471">
        <v>44</v>
      </c>
      <c r="I5471" t="s">
        <v>23</v>
      </c>
      <c r="J5471">
        <v>6</v>
      </c>
      <c r="K5471" t="s">
        <v>20</v>
      </c>
      <c r="L5471" t="s">
        <v>6791</v>
      </c>
      <c r="M5471">
        <v>9</v>
      </c>
      <c r="P5471" s="32">
        <v>45252</v>
      </c>
      <c r="Q5471" s="1">
        <v>9.6142435374027642</v>
      </c>
      <c r="R5471">
        <v>6</v>
      </c>
      <c r="S5471" t="str" cm="1">
        <f t="array" ref="S5471">_xlfn.IFS(R5471=0,"None",R5471&lt;3,"Low",R5471&lt;6,"Medium",R5471&lt;=10,"High")</f>
        <v>High</v>
      </c>
      <c r="T5471" t="str" cm="1">
        <f t="array" ref="T5471">_xlfn.IFS(M5471&lt;=20,"Low",M5471&lt;=50,"Medium",M5471&lt;=90,"High")</f>
        <v>Low</v>
      </c>
      <c r="U5471" s="33">
        <f>Datos_Limpios[[#This Row],[Number of Complaints or Support]]/Datos_Limpios[[#This Row],[Account Length (in months)]]</f>
        <v>0.25</v>
      </c>
      <c r="V5471" t="str" cm="1">
        <f t="array" ref="V5471">_xlfn.IFS(H5471&lt;30,"Under 30",H5471&lt;66,"Middle Age",H5471&gt;=66,"Senior")</f>
        <v>Middle Age</v>
      </c>
      <c r="W5471" t="s">
        <v>6825</v>
      </c>
    </row>
    <row r="5472" spans="1:23" x14ac:dyDescent="0.3">
      <c r="A5472" t="s">
        <v>5569</v>
      </c>
      <c r="B5472" t="s">
        <v>17</v>
      </c>
      <c r="C5472">
        <v>28</v>
      </c>
      <c r="D5472">
        <v>0</v>
      </c>
      <c r="E5472" t="s">
        <v>23</v>
      </c>
      <c r="F5472" t="s">
        <v>26</v>
      </c>
      <c r="G5472" t="s">
        <v>6790</v>
      </c>
      <c r="H5472">
        <v>50</v>
      </c>
      <c r="I5472" t="s">
        <v>23</v>
      </c>
      <c r="J5472">
        <v>2</v>
      </c>
      <c r="K5472" t="s">
        <v>20</v>
      </c>
      <c r="L5472" t="s">
        <v>6792</v>
      </c>
      <c r="M5472">
        <v>18</v>
      </c>
      <c r="P5472" s="32">
        <v>44770</v>
      </c>
      <c r="Q5472" s="1">
        <v>20.991529084334289</v>
      </c>
      <c r="R5472">
        <v>7</v>
      </c>
      <c r="S5472" t="str" cm="1">
        <f t="array" ref="S5472">_xlfn.IFS(R5472=0,"None",R5472&lt;3,"Low",R5472&lt;6,"Medium",R5472&lt;=10,"High")</f>
        <v>High</v>
      </c>
      <c r="T5472" t="str" cm="1">
        <f t="array" ref="T5472">_xlfn.IFS(M5472&lt;=20,"Low",M5472&lt;=50,"Medium",M5472&lt;=90,"High")</f>
        <v>Low</v>
      </c>
      <c r="U5472" s="33">
        <f>Datos_Limpios[[#This Row],[Number of Complaints or Support]]/Datos_Limpios[[#This Row],[Account Length (in months)]]</f>
        <v>0.25</v>
      </c>
      <c r="V5472" t="str" cm="1">
        <f t="array" ref="V5472">_xlfn.IFS(H5472&lt;30,"Under 30",H5472&lt;66,"Middle Age",H5472&gt;=66,"Senior")</f>
        <v>Middle Age</v>
      </c>
      <c r="W5472" t="s">
        <v>6824</v>
      </c>
    </row>
    <row r="5473" spans="1:23" x14ac:dyDescent="0.3">
      <c r="A5473" t="s">
        <v>5570</v>
      </c>
      <c r="B5473" t="s">
        <v>17</v>
      </c>
      <c r="C5473">
        <v>2</v>
      </c>
      <c r="D5473">
        <v>1</v>
      </c>
      <c r="E5473" t="s">
        <v>23</v>
      </c>
      <c r="F5473" t="s">
        <v>69</v>
      </c>
      <c r="G5473" t="s">
        <v>6790</v>
      </c>
      <c r="H5473">
        <v>19</v>
      </c>
      <c r="I5473" t="s">
        <v>17</v>
      </c>
      <c r="J5473">
        <v>0</v>
      </c>
      <c r="K5473" t="s">
        <v>20</v>
      </c>
      <c r="L5473" t="s">
        <v>6792</v>
      </c>
      <c r="M5473">
        <v>50</v>
      </c>
      <c r="P5473" s="32">
        <v>44760</v>
      </c>
      <c r="Q5473" s="1">
        <v>47.164388076546253</v>
      </c>
      <c r="R5473">
        <v>4</v>
      </c>
      <c r="S5473" t="str" cm="1">
        <f t="array" ref="S5473">_xlfn.IFS(R5473=0,"None",R5473&lt;3,"Low",R5473&lt;6,"Medium",R5473&lt;=10,"High")</f>
        <v>Medium</v>
      </c>
      <c r="T5473" t="str" cm="1">
        <f t="array" ref="T5473">_xlfn.IFS(M5473&lt;=20,"Low",M5473&lt;=50,"Medium",M5473&lt;=90,"High")</f>
        <v>Medium</v>
      </c>
      <c r="U5473" s="33">
        <f>Datos_Limpios[[#This Row],[Number of Complaints or Support]]/Datos_Limpios[[#This Row],[Account Length (in months)]]</f>
        <v>2</v>
      </c>
      <c r="V5473" t="str" cm="1">
        <f t="array" ref="V5473">_xlfn.IFS(H5473&lt;30,"Under 30",H5473&lt;66,"Middle Age",H5473&gt;=66,"Senior")</f>
        <v>Under 30</v>
      </c>
      <c r="W5473" t="s">
        <v>6825</v>
      </c>
    </row>
    <row r="5474" spans="1:23" x14ac:dyDescent="0.3">
      <c r="A5474" t="s">
        <v>5571</v>
      </c>
      <c r="B5474" t="s">
        <v>23</v>
      </c>
      <c r="C5474">
        <v>56</v>
      </c>
      <c r="D5474">
        <v>5</v>
      </c>
      <c r="E5474" t="s">
        <v>23</v>
      </c>
      <c r="F5474" t="s">
        <v>38</v>
      </c>
      <c r="G5474" t="s">
        <v>6790</v>
      </c>
      <c r="H5474">
        <v>46</v>
      </c>
      <c r="I5474" t="s">
        <v>23</v>
      </c>
      <c r="J5474">
        <v>3</v>
      </c>
      <c r="K5474" t="s">
        <v>20</v>
      </c>
      <c r="L5474" t="s">
        <v>6791</v>
      </c>
      <c r="M5474">
        <v>29</v>
      </c>
      <c r="N5474" t="s">
        <v>91</v>
      </c>
      <c r="O5474" t="s">
        <v>92</v>
      </c>
      <c r="P5474" s="32">
        <v>44873</v>
      </c>
      <c r="Q5474" s="1">
        <v>31.647457291353241</v>
      </c>
      <c r="R5474">
        <v>1</v>
      </c>
      <c r="S5474" t="str" cm="1">
        <f t="array" ref="S5474">_xlfn.IFS(R5474=0,"None",R5474&lt;3,"Low",R5474&lt;6,"Medium",R5474&lt;=10,"High")</f>
        <v>Low</v>
      </c>
      <c r="T5474" t="str" cm="1">
        <f t="array" ref="T5474">_xlfn.IFS(M5474&lt;=20,"Low",M5474&lt;=50,"Medium",M5474&lt;=90,"High")</f>
        <v>Medium</v>
      </c>
      <c r="U5474" s="33">
        <f>Datos_Limpios[[#This Row],[Number of Complaints or Support]]/Datos_Limpios[[#This Row],[Account Length (in months)]]</f>
        <v>1.7857142857142856E-2</v>
      </c>
      <c r="V5474" t="str" cm="1">
        <f t="array" ref="V5474">_xlfn.IFS(H5474&lt;30,"Under 30",H5474&lt;66,"Middle Age",H5474&gt;=66,"Senior")</f>
        <v>Middle Age</v>
      </c>
      <c r="W5474" t="s">
        <v>6825</v>
      </c>
    </row>
    <row r="5475" spans="1:23" x14ac:dyDescent="0.3">
      <c r="A5475" t="s">
        <v>5572</v>
      </c>
      <c r="B5475" t="s">
        <v>17</v>
      </c>
      <c r="C5475">
        <v>33</v>
      </c>
      <c r="D5475">
        <v>0</v>
      </c>
      <c r="E5475" t="s">
        <v>23</v>
      </c>
      <c r="F5475" t="s">
        <v>31</v>
      </c>
      <c r="G5475" t="s">
        <v>6790</v>
      </c>
      <c r="H5475">
        <v>66</v>
      </c>
      <c r="I5475" t="s">
        <v>17</v>
      </c>
      <c r="J5475">
        <v>0</v>
      </c>
      <c r="K5475" t="s">
        <v>24</v>
      </c>
      <c r="L5475" t="s">
        <v>6792</v>
      </c>
      <c r="M5475">
        <v>24</v>
      </c>
      <c r="P5475" s="32">
        <v>45258</v>
      </c>
      <c r="Q5475" s="1">
        <v>27.576901955748109</v>
      </c>
      <c r="R5475">
        <v>2</v>
      </c>
      <c r="S5475" t="str" cm="1">
        <f t="array" ref="S5475">_xlfn.IFS(R5475=0,"None",R5475&lt;3,"Low",R5475&lt;6,"Medium",R5475&lt;=10,"High")</f>
        <v>Low</v>
      </c>
      <c r="T5475" t="str" cm="1">
        <f t="array" ref="T5475">_xlfn.IFS(M5475&lt;=20,"Low",M5475&lt;=50,"Medium",M5475&lt;=90,"High")</f>
        <v>Medium</v>
      </c>
      <c r="U5475" s="33">
        <f>Datos_Limpios[[#This Row],[Number of Complaints or Support]]/Datos_Limpios[[#This Row],[Account Length (in months)]]</f>
        <v>6.0606060606060608E-2</v>
      </c>
      <c r="V5475" t="str" cm="1">
        <f t="array" ref="V5475">_xlfn.IFS(H5475&lt;30,"Under 30",H5475&lt;66,"Middle Age",H5475&gt;=66,"Senior")</f>
        <v>Senior</v>
      </c>
      <c r="W5475" t="s">
        <v>6826</v>
      </c>
    </row>
    <row r="5476" spans="1:23" x14ac:dyDescent="0.3">
      <c r="A5476" t="s">
        <v>5573</v>
      </c>
      <c r="B5476" t="s">
        <v>23</v>
      </c>
      <c r="C5476">
        <v>3</v>
      </c>
      <c r="D5476">
        <v>1</v>
      </c>
      <c r="E5476" t="s">
        <v>23</v>
      </c>
      <c r="F5476" t="s">
        <v>34</v>
      </c>
      <c r="G5476" t="s">
        <v>6790</v>
      </c>
      <c r="H5476">
        <v>71</v>
      </c>
      <c r="I5476" t="s">
        <v>17</v>
      </c>
      <c r="J5476">
        <v>0</v>
      </c>
      <c r="K5476" t="s">
        <v>20</v>
      </c>
      <c r="L5476" t="s">
        <v>6791</v>
      </c>
      <c r="M5476">
        <v>15</v>
      </c>
      <c r="N5476" t="s">
        <v>27</v>
      </c>
      <c r="O5476" t="s">
        <v>108</v>
      </c>
      <c r="P5476" s="32">
        <v>44992</v>
      </c>
      <c r="Q5476" s="1">
        <v>16.39172698954005</v>
      </c>
      <c r="R5476">
        <v>1</v>
      </c>
      <c r="S5476" t="str" cm="1">
        <f t="array" ref="S5476">_xlfn.IFS(R5476=0,"None",R5476&lt;3,"Low",R5476&lt;6,"Medium",R5476&lt;=10,"High")</f>
        <v>Low</v>
      </c>
      <c r="T5476" t="str" cm="1">
        <f t="array" ref="T5476">_xlfn.IFS(M5476&lt;=20,"Low",M5476&lt;=50,"Medium",M5476&lt;=90,"High")</f>
        <v>Low</v>
      </c>
      <c r="U5476" s="33">
        <f>Datos_Limpios[[#This Row],[Number of Complaints or Support]]/Datos_Limpios[[#This Row],[Account Length (in months)]]</f>
        <v>0.33333333333333331</v>
      </c>
      <c r="V5476" t="str" cm="1">
        <f t="array" ref="V5476">_xlfn.IFS(H5476&lt;30,"Under 30",H5476&lt;66,"Middle Age",H5476&gt;=66,"Senior")</f>
        <v>Senior</v>
      </c>
      <c r="W5476" t="s">
        <v>6823</v>
      </c>
    </row>
    <row r="5477" spans="1:23" x14ac:dyDescent="0.3">
      <c r="A5477" t="s">
        <v>5574</v>
      </c>
      <c r="B5477" t="s">
        <v>17</v>
      </c>
      <c r="C5477">
        <v>39</v>
      </c>
      <c r="D5477">
        <v>0</v>
      </c>
      <c r="E5477" t="s">
        <v>23</v>
      </c>
      <c r="F5477" t="s">
        <v>196</v>
      </c>
      <c r="G5477" t="s">
        <v>6790</v>
      </c>
      <c r="H5477">
        <v>46</v>
      </c>
      <c r="I5477" t="s">
        <v>17</v>
      </c>
      <c r="J5477">
        <v>0</v>
      </c>
      <c r="K5477" t="s">
        <v>24</v>
      </c>
      <c r="L5477" t="s">
        <v>6792</v>
      </c>
      <c r="M5477">
        <v>37</v>
      </c>
      <c r="P5477" s="32">
        <v>44620</v>
      </c>
      <c r="Q5477" s="1">
        <v>42.378868455534963</v>
      </c>
      <c r="R5477">
        <v>8</v>
      </c>
      <c r="S5477" t="str" cm="1">
        <f t="array" ref="S5477">_xlfn.IFS(R5477=0,"None",R5477&lt;3,"Low",R5477&lt;6,"Medium",R5477&lt;=10,"High")</f>
        <v>High</v>
      </c>
      <c r="T5477" t="str" cm="1">
        <f t="array" ref="T5477">_xlfn.IFS(M5477&lt;=20,"Low",M5477&lt;=50,"Medium",M5477&lt;=90,"High")</f>
        <v>Medium</v>
      </c>
      <c r="U5477" s="33">
        <f>Datos_Limpios[[#This Row],[Number of Complaints or Support]]/Datos_Limpios[[#This Row],[Account Length (in months)]]</f>
        <v>0.20512820512820512</v>
      </c>
      <c r="V5477" t="str" cm="1">
        <f t="array" ref="V5477">_xlfn.IFS(H5477&lt;30,"Under 30",H5477&lt;66,"Middle Age",H5477&gt;=66,"Senior")</f>
        <v>Middle Age</v>
      </c>
      <c r="W5477" t="s">
        <v>6826</v>
      </c>
    </row>
    <row r="5478" spans="1:23" x14ac:dyDescent="0.3">
      <c r="A5478" t="s">
        <v>5575</v>
      </c>
      <c r="B5478" t="s">
        <v>17</v>
      </c>
      <c r="C5478">
        <v>37</v>
      </c>
      <c r="D5478">
        <v>0</v>
      </c>
      <c r="E5478" t="s">
        <v>17</v>
      </c>
      <c r="F5478" t="s">
        <v>84</v>
      </c>
      <c r="G5478" t="s">
        <v>6790</v>
      </c>
      <c r="H5478">
        <v>32</v>
      </c>
      <c r="I5478" t="s">
        <v>17</v>
      </c>
      <c r="J5478">
        <v>0</v>
      </c>
      <c r="K5478" t="s">
        <v>20</v>
      </c>
      <c r="L5478" t="s">
        <v>6792</v>
      </c>
      <c r="M5478">
        <v>55</v>
      </c>
      <c r="P5478" s="32">
        <v>44320</v>
      </c>
      <c r="Q5478" s="1">
        <v>62.887419534598671</v>
      </c>
      <c r="R5478">
        <v>8</v>
      </c>
      <c r="S5478" t="str" cm="1">
        <f t="array" ref="S5478">_xlfn.IFS(R5478=0,"None",R5478&lt;3,"Low",R5478&lt;6,"Medium",R5478&lt;=10,"High")</f>
        <v>High</v>
      </c>
      <c r="T5478" t="str" cm="1">
        <f t="array" ref="T5478">_xlfn.IFS(M5478&lt;=20,"Low",M5478&lt;=50,"Medium",M5478&lt;=90,"High")</f>
        <v>High</v>
      </c>
      <c r="U5478" s="33">
        <f>Datos_Limpios[[#This Row],[Number of Complaints or Support]]/Datos_Limpios[[#This Row],[Account Length (in months)]]</f>
        <v>0.21621621621621623</v>
      </c>
      <c r="V5478" t="str" cm="1">
        <f t="array" ref="V5478">_xlfn.IFS(H5478&lt;30,"Under 30",H5478&lt;66,"Middle Age",H5478&gt;=66,"Senior")</f>
        <v>Middle Age</v>
      </c>
      <c r="W5478" t="s">
        <v>6824</v>
      </c>
    </row>
    <row r="5479" spans="1:23" x14ac:dyDescent="0.3">
      <c r="A5479" t="s">
        <v>5576</v>
      </c>
      <c r="B5479" t="s">
        <v>17</v>
      </c>
      <c r="C5479">
        <v>73</v>
      </c>
      <c r="D5479">
        <v>1</v>
      </c>
      <c r="E5479" t="s">
        <v>23</v>
      </c>
      <c r="F5479" t="s">
        <v>54</v>
      </c>
      <c r="G5479" t="s">
        <v>6790</v>
      </c>
      <c r="H5479">
        <v>56</v>
      </c>
      <c r="I5479" t="s">
        <v>17</v>
      </c>
      <c r="J5479">
        <v>0</v>
      </c>
      <c r="K5479" t="s">
        <v>32</v>
      </c>
      <c r="L5479" t="s">
        <v>6791</v>
      </c>
      <c r="M5479">
        <v>27</v>
      </c>
      <c r="P5479" s="32">
        <v>45019</v>
      </c>
      <c r="Q5479" s="1">
        <v>23.849064358075619</v>
      </c>
      <c r="R5479">
        <v>10</v>
      </c>
      <c r="S5479" t="str" cm="1">
        <f t="array" ref="S5479">_xlfn.IFS(R5479=0,"None",R5479&lt;3,"Low",R5479&lt;6,"Medium",R5479&lt;=10,"High")</f>
        <v>High</v>
      </c>
      <c r="T5479" t="str" cm="1">
        <f t="array" ref="T5479">_xlfn.IFS(M5479&lt;=20,"Low",M5479&lt;=50,"Medium",M5479&lt;=90,"High")</f>
        <v>Medium</v>
      </c>
      <c r="U5479" s="33">
        <f>Datos_Limpios[[#This Row],[Number of Complaints or Support]]/Datos_Limpios[[#This Row],[Account Length (in months)]]</f>
        <v>0.13698630136986301</v>
      </c>
      <c r="V5479" t="str" cm="1">
        <f t="array" ref="V5479">_xlfn.IFS(H5479&lt;30,"Under 30",H5479&lt;66,"Middle Age",H5479&gt;=66,"Senior")</f>
        <v>Middle Age</v>
      </c>
      <c r="W5479" t="s">
        <v>6823</v>
      </c>
    </row>
    <row r="5480" spans="1:23" x14ac:dyDescent="0.3">
      <c r="A5480" t="s">
        <v>5577</v>
      </c>
      <c r="B5480" t="s">
        <v>17</v>
      </c>
      <c r="C5480">
        <v>62</v>
      </c>
      <c r="D5480">
        <v>0</v>
      </c>
      <c r="E5480" t="s">
        <v>23</v>
      </c>
      <c r="F5480" t="s">
        <v>192</v>
      </c>
      <c r="G5480" t="s">
        <v>6790</v>
      </c>
      <c r="H5480">
        <v>50</v>
      </c>
      <c r="I5480" t="s">
        <v>17</v>
      </c>
      <c r="J5480">
        <v>0</v>
      </c>
      <c r="K5480" t="s">
        <v>32</v>
      </c>
      <c r="L5480" t="s">
        <v>6792</v>
      </c>
      <c r="M5480">
        <v>68</v>
      </c>
      <c r="P5480" s="32">
        <v>45106</v>
      </c>
      <c r="Q5480" s="1">
        <v>74.390256851946262</v>
      </c>
      <c r="R5480">
        <v>10</v>
      </c>
      <c r="S5480" t="str" cm="1">
        <f t="array" ref="S5480">_xlfn.IFS(R5480=0,"None",R5480&lt;3,"Low",R5480&lt;6,"Medium",R5480&lt;=10,"High")</f>
        <v>High</v>
      </c>
      <c r="T5480" t="str" cm="1">
        <f t="array" ref="T5480">_xlfn.IFS(M5480&lt;=20,"Low",M5480&lt;=50,"Medium",M5480&lt;=90,"High")</f>
        <v>High</v>
      </c>
      <c r="U5480" s="33">
        <f>Datos_Limpios[[#This Row],[Number of Complaints or Support]]/Datos_Limpios[[#This Row],[Account Length (in months)]]</f>
        <v>0.16129032258064516</v>
      </c>
      <c r="V5480" t="str" cm="1">
        <f t="array" ref="V5480">_xlfn.IFS(H5480&lt;30,"Under 30",H5480&lt;66,"Middle Age",H5480&gt;=66,"Senior")</f>
        <v>Middle Age</v>
      </c>
      <c r="W5480" t="s">
        <v>6824</v>
      </c>
    </row>
    <row r="5481" spans="1:23" x14ac:dyDescent="0.3">
      <c r="A5481" t="s">
        <v>5578</v>
      </c>
      <c r="B5481" t="s">
        <v>23</v>
      </c>
      <c r="C5481">
        <v>21</v>
      </c>
      <c r="D5481">
        <v>5</v>
      </c>
      <c r="E5481" t="s">
        <v>23</v>
      </c>
      <c r="F5481" t="s">
        <v>82</v>
      </c>
      <c r="G5481" t="s">
        <v>6790</v>
      </c>
      <c r="H5481">
        <v>44</v>
      </c>
      <c r="I5481" t="s">
        <v>17</v>
      </c>
      <c r="J5481">
        <v>0</v>
      </c>
      <c r="K5481" t="s">
        <v>20</v>
      </c>
      <c r="L5481" t="s">
        <v>6792</v>
      </c>
      <c r="M5481">
        <v>36</v>
      </c>
      <c r="N5481" t="s">
        <v>59</v>
      </c>
      <c r="O5481" t="s">
        <v>116</v>
      </c>
      <c r="P5481" s="32">
        <v>44702</v>
      </c>
      <c r="Q5481" s="1">
        <v>38.950094754415701</v>
      </c>
      <c r="R5481">
        <v>2</v>
      </c>
      <c r="S5481" t="str" cm="1">
        <f t="array" ref="S5481">_xlfn.IFS(R5481=0,"None",R5481&lt;3,"Low",R5481&lt;6,"Medium",R5481&lt;=10,"High")</f>
        <v>Low</v>
      </c>
      <c r="T5481" t="str" cm="1">
        <f t="array" ref="T5481">_xlfn.IFS(M5481&lt;=20,"Low",M5481&lt;=50,"Medium",M5481&lt;=90,"High")</f>
        <v>Medium</v>
      </c>
      <c r="U5481" s="33">
        <f>Datos_Limpios[[#This Row],[Number of Complaints or Support]]/Datos_Limpios[[#This Row],[Account Length (in months)]]</f>
        <v>9.5238095238095233E-2</v>
      </c>
      <c r="V5481" t="str" cm="1">
        <f t="array" ref="V5481">_xlfn.IFS(H5481&lt;30,"Under 30",H5481&lt;66,"Middle Age",H5481&gt;=66,"Senior")</f>
        <v>Middle Age</v>
      </c>
      <c r="W5481" t="s">
        <v>6823</v>
      </c>
    </row>
    <row r="5482" spans="1:23" x14ac:dyDescent="0.3">
      <c r="A5482" t="s">
        <v>5579</v>
      </c>
      <c r="B5482" t="s">
        <v>17</v>
      </c>
      <c r="C5482">
        <v>19</v>
      </c>
      <c r="D5482">
        <v>0</v>
      </c>
      <c r="E5482" t="s">
        <v>23</v>
      </c>
      <c r="F5482" t="s">
        <v>49</v>
      </c>
      <c r="G5482" t="s">
        <v>6790</v>
      </c>
      <c r="H5482">
        <v>35</v>
      </c>
      <c r="I5482" t="s">
        <v>17</v>
      </c>
      <c r="J5482">
        <v>0</v>
      </c>
      <c r="K5482" t="s">
        <v>20</v>
      </c>
      <c r="L5482" t="s">
        <v>6791</v>
      </c>
      <c r="M5482">
        <v>15</v>
      </c>
      <c r="P5482" s="32">
        <v>44948</v>
      </c>
      <c r="Q5482" s="1">
        <v>16.93746506639328</v>
      </c>
      <c r="R5482">
        <v>1</v>
      </c>
      <c r="S5482" t="str" cm="1">
        <f t="array" ref="S5482">_xlfn.IFS(R5482=0,"None",R5482&lt;3,"Low",R5482&lt;6,"Medium",R5482&lt;=10,"High")</f>
        <v>Low</v>
      </c>
      <c r="T5482" t="str" cm="1">
        <f t="array" ref="T5482">_xlfn.IFS(M5482&lt;=20,"Low",M5482&lt;=50,"Medium",M5482&lt;=90,"High")</f>
        <v>Low</v>
      </c>
      <c r="U5482" s="33">
        <f>Datos_Limpios[[#This Row],[Number of Complaints or Support]]/Datos_Limpios[[#This Row],[Account Length (in months)]]</f>
        <v>5.2631578947368418E-2</v>
      </c>
      <c r="V5482" t="str" cm="1">
        <f t="array" ref="V5482">_xlfn.IFS(H5482&lt;30,"Under 30",H5482&lt;66,"Middle Age",H5482&gt;=66,"Senior")</f>
        <v>Middle Age</v>
      </c>
      <c r="W5482" t="s">
        <v>6825</v>
      </c>
    </row>
    <row r="5483" spans="1:23" x14ac:dyDescent="0.3">
      <c r="A5483" t="s">
        <v>5580</v>
      </c>
      <c r="B5483" t="s">
        <v>17</v>
      </c>
      <c r="C5483">
        <v>9</v>
      </c>
      <c r="D5483">
        <v>0</v>
      </c>
      <c r="E5483" t="s">
        <v>17</v>
      </c>
      <c r="F5483" t="s">
        <v>44</v>
      </c>
      <c r="G5483" t="s">
        <v>6790</v>
      </c>
      <c r="H5483">
        <v>62</v>
      </c>
      <c r="I5483" t="s">
        <v>23</v>
      </c>
      <c r="J5483">
        <v>4</v>
      </c>
      <c r="K5483" t="s">
        <v>20</v>
      </c>
      <c r="L5483" t="s">
        <v>6791</v>
      </c>
      <c r="M5483">
        <v>10</v>
      </c>
      <c r="P5483" s="32">
        <v>44468</v>
      </c>
      <c r="Q5483" s="1">
        <v>9.598529144520402</v>
      </c>
      <c r="R5483">
        <v>8</v>
      </c>
      <c r="S5483" t="str" cm="1">
        <f t="array" ref="S5483">_xlfn.IFS(R5483=0,"None",R5483&lt;3,"Low",R5483&lt;6,"Medium",R5483&lt;=10,"High")</f>
        <v>High</v>
      </c>
      <c r="T5483" t="str" cm="1">
        <f t="array" ref="T5483">_xlfn.IFS(M5483&lt;=20,"Low",M5483&lt;=50,"Medium",M5483&lt;=90,"High")</f>
        <v>Low</v>
      </c>
      <c r="U5483" s="33">
        <f>Datos_Limpios[[#This Row],[Number of Complaints or Support]]/Datos_Limpios[[#This Row],[Account Length (in months)]]</f>
        <v>0.88888888888888884</v>
      </c>
      <c r="V5483" t="str" cm="1">
        <f t="array" ref="V5483">_xlfn.IFS(H5483&lt;30,"Under 30",H5483&lt;66,"Middle Age",H5483&gt;=66,"Senior")</f>
        <v>Middle Age</v>
      </c>
      <c r="W5483" t="s">
        <v>6824</v>
      </c>
    </row>
    <row r="5484" spans="1:23" x14ac:dyDescent="0.3">
      <c r="A5484" t="s">
        <v>5581</v>
      </c>
      <c r="B5484" t="s">
        <v>17</v>
      </c>
      <c r="C5484">
        <v>34</v>
      </c>
      <c r="D5484">
        <v>0</v>
      </c>
      <c r="E5484" t="s">
        <v>23</v>
      </c>
      <c r="F5484" t="s">
        <v>40</v>
      </c>
      <c r="G5484" t="s">
        <v>19</v>
      </c>
      <c r="H5484">
        <v>40</v>
      </c>
      <c r="I5484" t="s">
        <v>23</v>
      </c>
      <c r="J5484">
        <v>2</v>
      </c>
      <c r="K5484" t="s">
        <v>32</v>
      </c>
      <c r="L5484" t="s">
        <v>6791</v>
      </c>
      <c r="M5484">
        <v>24</v>
      </c>
      <c r="P5484" s="32">
        <v>45119</v>
      </c>
      <c r="Q5484" s="1">
        <v>26.31080091770642</v>
      </c>
      <c r="R5484">
        <v>3</v>
      </c>
      <c r="S5484" t="str" cm="1">
        <f t="array" ref="S5484">_xlfn.IFS(R5484=0,"None",R5484&lt;3,"Low",R5484&lt;6,"Medium",R5484&lt;=10,"High")</f>
        <v>Medium</v>
      </c>
      <c r="T5484" t="str" cm="1">
        <f t="array" ref="T5484">_xlfn.IFS(M5484&lt;=20,"Low",M5484&lt;=50,"Medium",M5484&lt;=90,"High")</f>
        <v>Medium</v>
      </c>
      <c r="U5484" s="33">
        <f>Datos_Limpios[[#This Row],[Number of Complaints or Support]]/Datos_Limpios[[#This Row],[Account Length (in months)]]</f>
        <v>8.8235294117647065E-2</v>
      </c>
      <c r="V5484" t="str" cm="1">
        <f t="array" ref="V5484">_xlfn.IFS(H5484&lt;30,"Under 30",H5484&lt;66,"Middle Age",H5484&gt;=66,"Senior")</f>
        <v>Middle Age</v>
      </c>
      <c r="W5484" t="s">
        <v>6823</v>
      </c>
    </row>
    <row r="5485" spans="1:23" x14ac:dyDescent="0.3">
      <c r="A5485" t="s">
        <v>5582</v>
      </c>
      <c r="B5485" t="s">
        <v>17</v>
      </c>
      <c r="C5485">
        <v>54</v>
      </c>
      <c r="D5485">
        <v>0</v>
      </c>
      <c r="E5485" t="s">
        <v>17</v>
      </c>
      <c r="F5485" t="s">
        <v>86</v>
      </c>
      <c r="G5485" t="s">
        <v>19</v>
      </c>
      <c r="H5485">
        <v>54</v>
      </c>
      <c r="I5485" t="s">
        <v>17</v>
      </c>
      <c r="J5485">
        <v>0</v>
      </c>
      <c r="K5485" t="s">
        <v>20</v>
      </c>
      <c r="L5485" t="s">
        <v>6792</v>
      </c>
      <c r="M5485">
        <v>38</v>
      </c>
      <c r="P5485" s="32">
        <v>44578</v>
      </c>
      <c r="Q5485" s="1">
        <v>38.358894532135437</v>
      </c>
      <c r="R5485">
        <v>3</v>
      </c>
      <c r="S5485" t="str" cm="1">
        <f t="array" ref="S5485">_xlfn.IFS(R5485=0,"None",R5485&lt;3,"Low",R5485&lt;6,"Medium",R5485&lt;=10,"High")</f>
        <v>Medium</v>
      </c>
      <c r="T5485" t="str" cm="1">
        <f t="array" ref="T5485">_xlfn.IFS(M5485&lt;=20,"Low",M5485&lt;=50,"Medium",M5485&lt;=90,"High")</f>
        <v>Medium</v>
      </c>
      <c r="U5485" s="33">
        <f>Datos_Limpios[[#This Row],[Number of Complaints or Support]]/Datos_Limpios[[#This Row],[Account Length (in months)]]</f>
        <v>5.5555555555555552E-2</v>
      </c>
      <c r="V5485" t="str" cm="1">
        <f t="array" ref="V5485">_xlfn.IFS(H5485&lt;30,"Under 30",H5485&lt;66,"Middle Age",H5485&gt;=66,"Senior")</f>
        <v>Middle Age</v>
      </c>
      <c r="W5485" t="s">
        <v>6824</v>
      </c>
    </row>
    <row r="5486" spans="1:23" x14ac:dyDescent="0.3">
      <c r="A5486" t="s">
        <v>5583</v>
      </c>
      <c r="B5486" t="s">
        <v>23</v>
      </c>
      <c r="C5486">
        <v>14</v>
      </c>
      <c r="D5486">
        <v>4</v>
      </c>
      <c r="E5486" t="s">
        <v>23</v>
      </c>
      <c r="F5486" t="s">
        <v>107</v>
      </c>
      <c r="G5486" t="s">
        <v>6790</v>
      </c>
      <c r="H5486">
        <v>45</v>
      </c>
      <c r="I5486" t="s">
        <v>23</v>
      </c>
      <c r="J5486">
        <v>5</v>
      </c>
      <c r="K5486" t="s">
        <v>20</v>
      </c>
      <c r="L5486" t="s">
        <v>6792</v>
      </c>
      <c r="M5486">
        <v>34</v>
      </c>
      <c r="N5486" t="s">
        <v>27</v>
      </c>
      <c r="O5486" t="s">
        <v>108</v>
      </c>
      <c r="P5486" s="32">
        <v>44904</v>
      </c>
      <c r="Q5486" s="1">
        <v>29.817623054348982</v>
      </c>
      <c r="R5486">
        <v>2</v>
      </c>
      <c r="S5486" t="str" cm="1">
        <f t="array" ref="S5486">_xlfn.IFS(R5486=0,"None",R5486&lt;3,"Low",R5486&lt;6,"Medium",R5486&lt;=10,"High")</f>
        <v>Low</v>
      </c>
      <c r="T5486" t="str" cm="1">
        <f t="array" ref="T5486">_xlfn.IFS(M5486&lt;=20,"Low",M5486&lt;=50,"Medium",M5486&lt;=90,"High")</f>
        <v>Medium</v>
      </c>
      <c r="U5486" s="33">
        <f>Datos_Limpios[[#This Row],[Number of Complaints or Support]]/Datos_Limpios[[#This Row],[Account Length (in months)]]</f>
        <v>0.14285714285714285</v>
      </c>
      <c r="V5486" t="str" cm="1">
        <f t="array" ref="V5486">_xlfn.IFS(H5486&lt;30,"Under 30",H5486&lt;66,"Middle Age",H5486&gt;=66,"Senior")</f>
        <v>Middle Age</v>
      </c>
      <c r="W5486" t="s">
        <v>6825</v>
      </c>
    </row>
    <row r="5487" spans="1:23" x14ac:dyDescent="0.3">
      <c r="A5487" t="s">
        <v>5584</v>
      </c>
      <c r="B5487" t="s">
        <v>23</v>
      </c>
      <c r="C5487">
        <v>6</v>
      </c>
      <c r="D5487">
        <v>2</v>
      </c>
      <c r="E5487" t="s">
        <v>23</v>
      </c>
      <c r="F5487" t="s">
        <v>148</v>
      </c>
      <c r="G5487" t="s">
        <v>19</v>
      </c>
      <c r="H5487">
        <v>84</v>
      </c>
      <c r="I5487" t="s">
        <v>17</v>
      </c>
      <c r="J5487">
        <v>0</v>
      </c>
      <c r="K5487" t="s">
        <v>20</v>
      </c>
      <c r="L5487" t="s">
        <v>6792</v>
      </c>
      <c r="M5487">
        <v>59</v>
      </c>
      <c r="N5487" t="s">
        <v>59</v>
      </c>
      <c r="O5487" t="s">
        <v>116</v>
      </c>
      <c r="P5487" s="32">
        <v>44892</v>
      </c>
      <c r="Q5487" s="1">
        <v>50.773533407703297</v>
      </c>
      <c r="R5487">
        <v>8</v>
      </c>
      <c r="S5487" t="str" cm="1">
        <f t="array" ref="S5487">_xlfn.IFS(R5487=0,"None",R5487&lt;3,"Low",R5487&lt;6,"Medium",R5487&lt;=10,"High")</f>
        <v>High</v>
      </c>
      <c r="T5487" t="str" cm="1">
        <f t="array" ref="T5487">_xlfn.IFS(M5487&lt;=20,"Low",M5487&lt;=50,"Medium",M5487&lt;=90,"High")</f>
        <v>High</v>
      </c>
      <c r="U5487" s="33">
        <f>Datos_Limpios[[#This Row],[Number of Complaints or Support]]/Datos_Limpios[[#This Row],[Account Length (in months)]]</f>
        <v>1.3333333333333333</v>
      </c>
      <c r="V5487" t="str" cm="1">
        <f t="array" ref="V5487">_xlfn.IFS(H5487&lt;30,"Under 30",H5487&lt;66,"Middle Age",H5487&gt;=66,"Senior")</f>
        <v>Senior</v>
      </c>
      <c r="W5487" t="s">
        <v>6824</v>
      </c>
    </row>
    <row r="5488" spans="1:23" x14ac:dyDescent="0.3">
      <c r="A5488" t="s">
        <v>5585</v>
      </c>
      <c r="B5488" t="s">
        <v>23</v>
      </c>
      <c r="C5488">
        <v>1</v>
      </c>
      <c r="D5488">
        <v>2</v>
      </c>
      <c r="E5488" t="s">
        <v>23</v>
      </c>
      <c r="F5488" t="s">
        <v>138</v>
      </c>
      <c r="G5488" t="s">
        <v>19</v>
      </c>
      <c r="H5488">
        <v>42</v>
      </c>
      <c r="I5488" t="s">
        <v>17</v>
      </c>
      <c r="J5488">
        <v>0</v>
      </c>
      <c r="K5488" t="s">
        <v>20</v>
      </c>
      <c r="L5488" t="s">
        <v>6792</v>
      </c>
      <c r="M5488">
        <v>8</v>
      </c>
      <c r="N5488" t="s">
        <v>76</v>
      </c>
      <c r="O5488" t="s">
        <v>77</v>
      </c>
      <c r="P5488" s="32">
        <v>44419</v>
      </c>
      <c r="Q5488" s="1">
        <v>6.4299465967260154</v>
      </c>
      <c r="R5488">
        <v>2</v>
      </c>
      <c r="S5488" t="str" cm="1">
        <f t="array" ref="S5488">_xlfn.IFS(R5488=0,"None",R5488&lt;3,"Low",R5488&lt;6,"Medium",R5488&lt;=10,"High")</f>
        <v>Low</v>
      </c>
      <c r="T5488" t="str" cm="1">
        <f t="array" ref="T5488">_xlfn.IFS(M5488&lt;=20,"Low",M5488&lt;=50,"Medium",M5488&lt;=90,"High")</f>
        <v>Low</v>
      </c>
      <c r="U5488" s="33">
        <f>Datos_Limpios[[#This Row],[Number of Complaints or Support]]/Datos_Limpios[[#This Row],[Account Length (in months)]]</f>
        <v>2</v>
      </c>
      <c r="V5488" t="str" cm="1">
        <f t="array" ref="V5488">_xlfn.IFS(H5488&lt;30,"Under 30",H5488&lt;66,"Middle Age",H5488&gt;=66,"Senior")</f>
        <v>Middle Age</v>
      </c>
      <c r="W5488" t="s">
        <v>6824</v>
      </c>
    </row>
    <row r="5489" spans="1:23" x14ac:dyDescent="0.3">
      <c r="A5489" t="s">
        <v>5586</v>
      </c>
      <c r="B5489" t="s">
        <v>17</v>
      </c>
      <c r="C5489">
        <v>47</v>
      </c>
      <c r="D5489">
        <v>0</v>
      </c>
      <c r="E5489" t="s">
        <v>23</v>
      </c>
      <c r="F5489" t="s">
        <v>56</v>
      </c>
      <c r="G5489" t="s">
        <v>6790</v>
      </c>
      <c r="H5489">
        <v>28</v>
      </c>
      <c r="I5489" t="s">
        <v>17</v>
      </c>
      <c r="J5489">
        <v>0</v>
      </c>
      <c r="K5489" t="s">
        <v>20</v>
      </c>
      <c r="L5489" t="s">
        <v>6792</v>
      </c>
      <c r="M5489">
        <v>42</v>
      </c>
      <c r="P5489" s="32">
        <v>44886</v>
      </c>
      <c r="Q5489" s="1">
        <v>36.881552850208493</v>
      </c>
      <c r="R5489">
        <v>5</v>
      </c>
      <c r="S5489" t="str" cm="1">
        <f t="array" ref="S5489">_xlfn.IFS(R5489=0,"None",R5489&lt;3,"Low",R5489&lt;6,"Medium",R5489&lt;=10,"High")</f>
        <v>Medium</v>
      </c>
      <c r="T5489" t="str" cm="1">
        <f t="array" ref="T5489">_xlfn.IFS(M5489&lt;=20,"Low",M5489&lt;=50,"Medium",M5489&lt;=90,"High")</f>
        <v>Medium</v>
      </c>
      <c r="U5489" s="33">
        <f>Datos_Limpios[[#This Row],[Number of Complaints or Support]]/Datos_Limpios[[#This Row],[Account Length (in months)]]</f>
        <v>0.10638297872340426</v>
      </c>
      <c r="V5489" t="str" cm="1">
        <f t="array" ref="V5489">_xlfn.IFS(H5489&lt;30,"Under 30",H5489&lt;66,"Middle Age",H5489&gt;=66,"Senior")</f>
        <v>Under 30</v>
      </c>
      <c r="W5489" t="s">
        <v>6823</v>
      </c>
    </row>
    <row r="5490" spans="1:23" x14ac:dyDescent="0.3">
      <c r="A5490" t="s">
        <v>5587</v>
      </c>
      <c r="B5490" t="s">
        <v>17</v>
      </c>
      <c r="C5490">
        <v>70</v>
      </c>
      <c r="D5490">
        <v>1</v>
      </c>
      <c r="E5490" t="s">
        <v>17</v>
      </c>
      <c r="F5490" t="s">
        <v>140</v>
      </c>
      <c r="G5490" t="s">
        <v>6790</v>
      </c>
      <c r="H5490">
        <v>26</v>
      </c>
      <c r="I5490" t="s">
        <v>17</v>
      </c>
      <c r="J5490">
        <v>0</v>
      </c>
      <c r="K5490" t="s">
        <v>32</v>
      </c>
      <c r="L5490" t="s">
        <v>6792</v>
      </c>
      <c r="M5490">
        <v>13</v>
      </c>
      <c r="P5490" s="32">
        <v>44187</v>
      </c>
      <c r="Q5490" s="1">
        <v>13.554848098117199</v>
      </c>
      <c r="R5490">
        <v>1</v>
      </c>
      <c r="S5490" t="str" cm="1">
        <f t="array" ref="S5490">_xlfn.IFS(R5490=0,"None",R5490&lt;3,"Low",R5490&lt;6,"Medium",R5490&lt;=10,"High")</f>
        <v>Low</v>
      </c>
      <c r="T5490" t="str" cm="1">
        <f t="array" ref="T5490">_xlfn.IFS(M5490&lt;=20,"Low",M5490&lt;=50,"Medium",M5490&lt;=90,"High")</f>
        <v>Low</v>
      </c>
      <c r="U5490" s="33">
        <f>Datos_Limpios[[#This Row],[Number of Complaints or Support]]/Datos_Limpios[[#This Row],[Account Length (in months)]]</f>
        <v>1.4285714285714285E-2</v>
      </c>
      <c r="V5490" t="str" cm="1">
        <f t="array" ref="V5490">_xlfn.IFS(H5490&lt;30,"Under 30",H5490&lt;66,"Middle Age",H5490&gt;=66,"Senior")</f>
        <v>Under 30</v>
      </c>
      <c r="W5490" t="s">
        <v>6826</v>
      </c>
    </row>
    <row r="5491" spans="1:23" x14ac:dyDescent="0.3">
      <c r="A5491" t="s">
        <v>5588</v>
      </c>
      <c r="B5491" t="s">
        <v>17</v>
      </c>
      <c r="C5491">
        <v>62</v>
      </c>
      <c r="D5491">
        <v>0</v>
      </c>
      <c r="E5491" t="s">
        <v>23</v>
      </c>
      <c r="F5491" t="s">
        <v>88</v>
      </c>
      <c r="G5491" t="s">
        <v>19</v>
      </c>
      <c r="H5491">
        <v>56</v>
      </c>
      <c r="I5491" t="s">
        <v>17</v>
      </c>
      <c r="J5491">
        <v>0</v>
      </c>
      <c r="K5491" t="s">
        <v>32</v>
      </c>
      <c r="L5491" t="s">
        <v>6791</v>
      </c>
      <c r="M5491">
        <v>26</v>
      </c>
      <c r="P5491" s="32">
        <v>45270</v>
      </c>
      <c r="Q5491" s="1">
        <v>29.361785980648222</v>
      </c>
      <c r="R5491">
        <v>7</v>
      </c>
      <c r="S5491" t="str" cm="1">
        <f t="array" ref="S5491">_xlfn.IFS(R5491=0,"None",R5491&lt;3,"Low",R5491&lt;6,"Medium",R5491&lt;=10,"High")</f>
        <v>High</v>
      </c>
      <c r="T5491" t="str" cm="1">
        <f t="array" ref="T5491">_xlfn.IFS(M5491&lt;=20,"Low",M5491&lt;=50,"Medium",M5491&lt;=90,"High")</f>
        <v>Medium</v>
      </c>
      <c r="U5491" s="33">
        <f>Datos_Limpios[[#This Row],[Number of Complaints or Support]]/Datos_Limpios[[#This Row],[Account Length (in months)]]</f>
        <v>0.11290322580645161</v>
      </c>
      <c r="V5491" t="str" cm="1">
        <f t="array" ref="V5491">_xlfn.IFS(H5491&lt;30,"Under 30",H5491&lt;66,"Middle Age",H5491&gt;=66,"Senior")</f>
        <v>Middle Age</v>
      </c>
      <c r="W5491" t="s">
        <v>6825</v>
      </c>
    </row>
    <row r="5492" spans="1:23" x14ac:dyDescent="0.3">
      <c r="A5492" t="s">
        <v>5589</v>
      </c>
      <c r="B5492" t="s">
        <v>23</v>
      </c>
      <c r="C5492">
        <v>33</v>
      </c>
      <c r="D5492">
        <v>2</v>
      </c>
      <c r="E5492" t="s">
        <v>23</v>
      </c>
      <c r="F5492" t="s">
        <v>36</v>
      </c>
      <c r="G5492" t="s">
        <v>6790</v>
      </c>
      <c r="H5492">
        <v>39</v>
      </c>
      <c r="I5492" t="s">
        <v>17</v>
      </c>
      <c r="J5492">
        <v>0</v>
      </c>
      <c r="K5492" t="s">
        <v>20</v>
      </c>
      <c r="L5492" t="s">
        <v>6792</v>
      </c>
      <c r="M5492">
        <v>39</v>
      </c>
      <c r="N5492" t="s">
        <v>91</v>
      </c>
      <c r="O5492" t="s">
        <v>92</v>
      </c>
      <c r="P5492" s="32">
        <v>43947</v>
      </c>
      <c r="Q5492" s="1">
        <v>33.559089592089649</v>
      </c>
      <c r="R5492">
        <v>8</v>
      </c>
      <c r="S5492" t="str" cm="1">
        <f t="array" ref="S5492">_xlfn.IFS(R5492=0,"None",R5492&lt;3,"Low",R5492&lt;6,"Medium",R5492&lt;=10,"High")</f>
        <v>High</v>
      </c>
      <c r="T5492" t="str" cm="1">
        <f t="array" ref="T5492">_xlfn.IFS(M5492&lt;=20,"Low",M5492&lt;=50,"Medium",M5492&lt;=90,"High")</f>
        <v>Medium</v>
      </c>
      <c r="U5492" s="33">
        <f>Datos_Limpios[[#This Row],[Number of Complaints or Support]]/Datos_Limpios[[#This Row],[Account Length (in months)]]</f>
        <v>0.24242424242424243</v>
      </c>
      <c r="V5492" t="str" cm="1">
        <f t="array" ref="V5492">_xlfn.IFS(H5492&lt;30,"Under 30",H5492&lt;66,"Middle Age",H5492&gt;=66,"Senior")</f>
        <v>Middle Age</v>
      </c>
      <c r="W5492" t="s">
        <v>6824</v>
      </c>
    </row>
    <row r="5493" spans="1:23" x14ac:dyDescent="0.3">
      <c r="A5493" t="s">
        <v>5590</v>
      </c>
      <c r="B5493" t="s">
        <v>23</v>
      </c>
      <c r="C5493">
        <v>1</v>
      </c>
      <c r="D5493">
        <v>4</v>
      </c>
      <c r="E5493" t="s">
        <v>23</v>
      </c>
      <c r="F5493" t="s">
        <v>34</v>
      </c>
      <c r="G5493" t="s">
        <v>19</v>
      </c>
      <c r="H5493">
        <v>66</v>
      </c>
      <c r="I5493" t="s">
        <v>17</v>
      </c>
      <c r="J5493">
        <v>0</v>
      </c>
      <c r="K5493" t="s">
        <v>20</v>
      </c>
      <c r="L5493" t="s">
        <v>6794</v>
      </c>
      <c r="M5493">
        <v>21</v>
      </c>
      <c r="N5493" t="s">
        <v>27</v>
      </c>
      <c r="O5493" t="s">
        <v>164</v>
      </c>
      <c r="P5493" s="32">
        <v>45190</v>
      </c>
      <c r="Q5493" s="1">
        <v>24.082247712651419</v>
      </c>
      <c r="R5493">
        <v>2</v>
      </c>
      <c r="S5493" t="str" cm="1">
        <f t="array" ref="S5493">_xlfn.IFS(R5493=0,"None",R5493&lt;3,"Low",R5493&lt;6,"Medium",R5493&lt;=10,"High")</f>
        <v>Low</v>
      </c>
      <c r="T5493" t="str" cm="1">
        <f t="array" ref="T5493">_xlfn.IFS(M5493&lt;=20,"Low",M5493&lt;=50,"Medium",M5493&lt;=90,"High")</f>
        <v>Medium</v>
      </c>
      <c r="U5493" s="33">
        <f>Datos_Limpios[[#This Row],[Number of Complaints or Support]]/Datos_Limpios[[#This Row],[Account Length (in months)]]</f>
        <v>2</v>
      </c>
      <c r="V5493" t="str" cm="1">
        <f t="array" ref="V5493">_xlfn.IFS(H5493&lt;30,"Under 30",H5493&lt;66,"Middle Age",H5493&gt;=66,"Senior")</f>
        <v>Senior</v>
      </c>
      <c r="W5493" t="s">
        <v>6823</v>
      </c>
    </row>
    <row r="5494" spans="1:23" x14ac:dyDescent="0.3">
      <c r="A5494" t="s">
        <v>5591</v>
      </c>
      <c r="B5494" t="s">
        <v>17</v>
      </c>
      <c r="C5494">
        <v>71</v>
      </c>
      <c r="D5494">
        <v>0</v>
      </c>
      <c r="E5494" t="s">
        <v>23</v>
      </c>
      <c r="F5494" t="s">
        <v>140</v>
      </c>
      <c r="G5494" t="s">
        <v>6790</v>
      </c>
      <c r="H5494">
        <v>22</v>
      </c>
      <c r="I5494" t="s">
        <v>17</v>
      </c>
      <c r="J5494">
        <v>0</v>
      </c>
      <c r="K5494" t="s">
        <v>32</v>
      </c>
      <c r="L5494" t="s">
        <v>6791</v>
      </c>
      <c r="M5494">
        <v>51</v>
      </c>
      <c r="P5494" s="32">
        <v>44179</v>
      </c>
      <c r="Q5494" s="1">
        <v>48.787292664676428</v>
      </c>
      <c r="R5494">
        <v>8</v>
      </c>
      <c r="S5494" t="str" cm="1">
        <f t="array" ref="S5494">_xlfn.IFS(R5494=0,"None",R5494&lt;3,"Low",R5494&lt;6,"Medium",R5494&lt;=10,"High")</f>
        <v>High</v>
      </c>
      <c r="T5494" t="str" cm="1">
        <f t="array" ref="T5494">_xlfn.IFS(M5494&lt;=20,"Low",M5494&lt;=50,"Medium",M5494&lt;=90,"High")</f>
        <v>High</v>
      </c>
      <c r="U5494" s="33">
        <f>Datos_Limpios[[#This Row],[Number of Complaints or Support]]/Datos_Limpios[[#This Row],[Account Length (in months)]]</f>
        <v>0.11267605633802817</v>
      </c>
      <c r="V5494" t="str" cm="1">
        <f t="array" ref="V5494">_xlfn.IFS(H5494&lt;30,"Under 30",H5494&lt;66,"Middle Age",H5494&gt;=66,"Senior")</f>
        <v>Under 30</v>
      </c>
      <c r="W5494" t="s">
        <v>6826</v>
      </c>
    </row>
    <row r="5495" spans="1:23" x14ac:dyDescent="0.3">
      <c r="A5495" t="s">
        <v>5592</v>
      </c>
      <c r="B5495" t="s">
        <v>17</v>
      </c>
      <c r="C5495">
        <v>63</v>
      </c>
      <c r="D5495">
        <v>0</v>
      </c>
      <c r="E5495" t="s">
        <v>23</v>
      </c>
      <c r="F5495" t="s">
        <v>205</v>
      </c>
      <c r="G5495" t="s">
        <v>19</v>
      </c>
      <c r="H5495">
        <v>23</v>
      </c>
      <c r="I5495" t="s">
        <v>17</v>
      </c>
      <c r="J5495">
        <v>0</v>
      </c>
      <c r="K5495" t="s">
        <v>32</v>
      </c>
      <c r="L5495" t="s">
        <v>6791</v>
      </c>
      <c r="M5495">
        <v>49</v>
      </c>
      <c r="P5495" s="32">
        <v>44798</v>
      </c>
      <c r="Q5495" s="1">
        <v>45.279199620586787</v>
      </c>
      <c r="R5495">
        <v>6</v>
      </c>
      <c r="S5495" t="str" cm="1">
        <f t="array" ref="S5495">_xlfn.IFS(R5495=0,"None",R5495&lt;3,"Low",R5495&lt;6,"Medium",R5495&lt;=10,"High")</f>
        <v>High</v>
      </c>
      <c r="T5495" t="str" cm="1">
        <f t="array" ref="T5495">_xlfn.IFS(M5495&lt;=20,"Low",M5495&lt;=50,"Medium",M5495&lt;=90,"High")</f>
        <v>Medium</v>
      </c>
      <c r="U5495" s="33">
        <f>Datos_Limpios[[#This Row],[Number of Complaints or Support]]/Datos_Limpios[[#This Row],[Account Length (in months)]]</f>
        <v>9.5238095238095233E-2</v>
      </c>
      <c r="V5495" t="str" cm="1">
        <f t="array" ref="V5495">_xlfn.IFS(H5495&lt;30,"Under 30",H5495&lt;66,"Middle Age",H5495&gt;=66,"Senior")</f>
        <v>Under 30</v>
      </c>
      <c r="W5495" t="s">
        <v>6823</v>
      </c>
    </row>
    <row r="5496" spans="1:23" x14ac:dyDescent="0.3">
      <c r="A5496" t="s">
        <v>5593</v>
      </c>
      <c r="B5496" t="s">
        <v>17</v>
      </c>
      <c r="C5496">
        <v>7</v>
      </c>
      <c r="D5496">
        <v>0</v>
      </c>
      <c r="E5496" t="s">
        <v>23</v>
      </c>
      <c r="F5496" t="s">
        <v>128</v>
      </c>
      <c r="G5496" t="s">
        <v>19</v>
      </c>
      <c r="H5496">
        <v>21</v>
      </c>
      <c r="I5496" t="s">
        <v>17</v>
      </c>
      <c r="J5496">
        <v>0</v>
      </c>
      <c r="K5496" t="s">
        <v>20</v>
      </c>
      <c r="L5496" t="s">
        <v>6792</v>
      </c>
      <c r="M5496">
        <v>31</v>
      </c>
      <c r="P5496" s="32">
        <v>44705</v>
      </c>
      <c r="Q5496" s="1">
        <v>26.926070495427219</v>
      </c>
      <c r="R5496">
        <v>8</v>
      </c>
      <c r="S5496" t="str" cm="1">
        <f t="array" ref="S5496">_xlfn.IFS(R5496=0,"None",R5496&lt;3,"Low",R5496&lt;6,"Medium",R5496&lt;=10,"High")</f>
        <v>High</v>
      </c>
      <c r="T5496" t="str" cm="1">
        <f t="array" ref="T5496">_xlfn.IFS(M5496&lt;=20,"Low",M5496&lt;=50,"Medium",M5496&lt;=90,"High")</f>
        <v>Medium</v>
      </c>
      <c r="U5496" s="33">
        <f>Datos_Limpios[[#This Row],[Number of Complaints or Support]]/Datos_Limpios[[#This Row],[Account Length (in months)]]</f>
        <v>1.1428571428571428</v>
      </c>
      <c r="V5496" t="str" cm="1">
        <f t="array" ref="V5496">_xlfn.IFS(H5496&lt;30,"Under 30",H5496&lt;66,"Middle Age",H5496&gt;=66,"Senior")</f>
        <v>Under 30</v>
      </c>
      <c r="W5496" t="s">
        <v>6826</v>
      </c>
    </row>
    <row r="5497" spans="1:23" x14ac:dyDescent="0.3">
      <c r="A5497" t="s">
        <v>5594</v>
      </c>
      <c r="B5497" t="s">
        <v>17</v>
      </c>
      <c r="C5497">
        <v>40</v>
      </c>
      <c r="D5497">
        <v>1</v>
      </c>
      <c r="E5497" t="s">
        <v>17</v>
      </c>
      <c r="F5497" t="s">
        <v>123</v>
      </c>
      <c r="G5497" t="s">
        <v>6790</v>
      </c>
      <c r="H5497">
        <v>41</v>
      </c>
      <c r="I5497" t="s">
        <v>17</v>
      </c>
      <c r="J5497">
        <v>0</v>
      </c>
      <c r="K5497" t="s">
        <v>24</v>
      </c>
      <c r="L5497" t="s">
        <v>6792</v>
      </c>
      <c r="M5497">
        <v>7</v>
      </c>
      <c r="P5497" s="32">
        <v>43862</v>
      </c>
      <c r="Q5497" s="1">
        <v>6.1340232588404584</v>
      </c>
      <c r="R5497">
        <v>10</v>
      </c>
      <c r="S5497" t="str" cm="1">
        <f t="array" ref="S5497">_xlfn.IFS(R5497=0,"None",R5497&lt;3,"Low",R5497&lt;6,"Medium",R5497&lt;=10,"High")</f>
        <v>High</v>
      </c>
      <c r="T5497" t="str" cm="1">
        <f t="array" ref="T5497">_xlfn.IFS(M5497&lt;=20,"Low",M5497&lt;=50,"Medium",M5497&lt;=90,"High")</f>
        <v>Low</v>
      </c>
      <c r="U5497" s="33">
        <f>Datos_Limpios[[#This Row],[Number of Complaints or Support]]/Datos_Limpios[[#This Row],[Account Length (in months)]]</f>
        <v>0.25</v>
      </c>
      <c r="V5497" t="str" cm="1">
        <f t="array" ref="V5497">_xlfn.IFS(H5497&lt;30,"Under 30",H5497&lt;66,"Middle Age",H5497&gt;=66,"Senior")</f>
        <v>Middle Age</v>
      </c>
      <c r="W5497" t="s">
        <v>6824</v>
      </c>
    </row>
    <row r="5498" spans="1:23" x14ac:dyDescent="0.3">
      <c r="A5498" t="s">
        <v>5595</v>
      </c>
      <c r="B5498" t="s">
        <v>23</v>
      </c>
      <c r="C5498">
        <v>37</v>
      </c>
      <c r="D5498">
        <v>5</v>
      </c>
      <c r="E5498" t="s">
        <v>23</v>
      </c>
      <c r="F5498" t="s">
        <v>18</v>
      </c>
      <c r="G5498" t="s">
        <v>6790</v>
      </c>
      <c r="H5498">
        <v>80</v>
      </c>
      <c r="I5498" t="s">
        <v>17</v>
      </c>
      <c r="J5498">
        <v>0</v>
      </c>
      <c r="K5498" t="s">
        <v>20</v>
      </c>
      <c r="L5498" t="s">
        <v>6792</v>
      </c>
      <c r="M5498">
        <v>42</v>
      </c>
      <c r="N5498" t="s">
        <v>27</v>
      </c>
      <c r="O5498" t="s">
        <v>164</v>
      </c>
      <c r="P5498" s="32">
        <v>44243</v>
      </c>
      <c r="Q5498" s="1">
        <v>33.900818015545902</v>
      </c>
      <c r="R5498">
        <v>6</v>
      </c>
      <c r="S5498" t="str" cm="1">
        <f t="array" ref="S5498">_xlfn.IFS(R5498=0,"None",R5498&lt;3,"Low",R5498&lt;6,"Medium",R5498&lt;=10,"High")</f>
        <v>High</v>
      </c>
      <c r="T5498" t="str" cm="1">
        <f t="array" ref="T5498">_xlfn.IFS(M5498&lt;=20,"Low",M5498&lt;=50,"Medium",M5498&lt;=90,"High")</f>
        <v>Medium</v>
      </c>
      <c r="U5498" s="33">
        <f>Datos_Limpios[[#This Row],[Number of Complaints or Support]]/Datos_Limpios[[#This Row],[Account Length (in months)]]</f>
        <v>0.16216216216216217</v>
      </c>
      <c r="V5498" t="str" cm="1">
        <f t="array" ref="V5498">_xlfn.IFS(H5498&lt;30,"Under 30",H5498&lt;66,"Middle Age",H5498&gt;=66,"Senior")</f>
        <v>Senior</v>
      </c>
      <c r="W5498" t="s">
        <v>6823</v>
      </c>
    </row>
    <row r="5499" spans="1:23" x14ac:dyDescent="0.3">
      <c r="A5499" t="s">
        <v>5596</v>
      </c>
      <c r="B5499" t="s">
        <v>23</v>
      </c>
      <c r="C5499">
        <v>15</v>
      </c>
      <c r="D5499">
        <v>4</v>
      </c>
      <c r="E5499" t="s">
        <v>17</v>
      </c>
      <c r="F5499" t="s">
        <v>82</v>
      </c>
      <c r="G5499" t="s">
        <v>19</v>
      </c>
      <c r="H5499">
        <v>35</v>
      </c>
      <c r="I5499" t="s">
        <v>17</v>
      </c>
      <c r="J5499">
        <v>0</v>
      </c>
      <c r="K5499" t="s">
        <v>20</v>
      </c>
      <c r="L5499" t="s">
        <v>6791</v>
      </c>
      <c r="M5499">
        <v>35</v>
      </c>
      <c r="N5499" t="s">
        <v>91</v>
      </c>
      <c r="O5499" t="s">
        <v>92</v>
      </c>
      <c r="P5499" s="32">
        <v>44323</v>
      </c>
      <c r="Q5499" s="1">
        <v>30.285992615587759</v>
      </c>
      <c r="R5499">
        <v>1</v>
      </c>
      <c r="S5499" t="str" cm="1">
        <f t="array" ref="S5499">_xlfn.IFS(R5499=0,"None",R5499&lt;3,"Low",R5499&lt;6,"Medium",R5499&lt;=10,"High")</f>
        <v>Low</v>
      </c>
      <c r="T5499" t="str" cm="1">
        <f t="array" ref="T5499">_xlfn.IFS(M5499&lt;=20,"Low",M5499&lt;=50,"Medium",M5499&lt;=90,"High")</f>
        <v>Medium</v>
      </c>
      <c r="U5499" s="33">
        <f>Datos_Limpios[[#This Row],[Number of Complaints or Support]]/Datos_Limpios[[#This Row],[Account Length (in months)]]</f>
        <v>6.6666666666666666E-2</v>
      </c>
      <c r="V5499" t="str" cm="1">
        <f t="array" ref="V5499">_xlfn.IFS(H5499&lt;30,"Under 30",H5499&lt;66,"Middle Age",H5499&gt;=66,"Senior")</f>
        <v>Middle Age</v>
      </c>
      <c r="W5499" t="s">
        <v>6823</v>
      </c>
    </row>
    <row r="5500" spans="1:23" x14ac:dyDescent="0.3">
      <c r="A5500" t="s">
        <v>5597</v>
      </c>
      <c r="B5500" t="s">
        <v>17</v>
      </c>
      <c r="C5500">
        <v>71</v>
      </c>
      <c r="D5500">
        <v>0</v>
      </c>
      <c r="E5500" t="s">
        <v>23</v>
      </c>
      <c r="F5500" t="s">
        <v>42</v>
      </c>
      <c r="G5500" t="s">
        <v>19</v>
      </c>
      <c r="H5500">
        <v>42</v>
      </c>
      <c r="I5500" t="s">
        <v>17</v>
      </c>
      <c r="J5500">
        <v>0</v>
      </c>
      <c r="K5500" t="s">
        <v>32</v>
      </c>
      <c r="L5500" t="s">
        <v>6791</v>
      </c>
      <c r="M5500">
        <v>55</v>
      </c>
      <c r="P5500" s="32">
        <v>45154</v>
      </c>
      <c r="Q5500" s="1">
        <v>55.549147608610099</v>
      </c>
      <c r="R5500">
        <v>10</v>
      </c>
      <c r="S5500" t="str" cm="1">
        <f t="array" ref="S5500">_xlfn.IFS(R5500=0,"None",R5500&lt;3,"Low",R5500&lt;6,"Medium",R5500&lt;=10,"High")</f>
        <v>High</v>
      </c>
      <c r="T5500" t="str" cm="1">
        <f t="array" ref="T5500">_xlfn.IFS(M5500&lt;=20,"Low",M5500&lt;=50,"Medium",M5500&lt;=90,"High")</f>
        <v>High</v>
      </c>
      <c r="U5500" s="33">
        <f>Datos_Limpios[[#This Row],[Number of Complaints or Support]]/Datos_Limpios[[#This Row],[Account Length (in months)]]</f>
        <v>0.14084507042253522</v>
      </c>
      <c r="V5500" t="str" cm="1">
        <f t="array" ref="V5500">_xlfn.IFS(H5500&lt;30,"Under 30",H5500&lt;66,"Middle Age",H5500&gt;=66,"Senior")</f>
        <v>Middle Age</v>
      </c>
      <c r="W5500" t="s">
        <v>6823</v>
      </c>
    </row>
    <row r="5501" spans="1:23" x14ac:dyDescent="0.3">
      <c r="A5501" t="s">
        <v>5598</v>
      </c>
      <c r="B5501" t="s">
        <v>17</v>
      </c>
      <c r="C5501">
        <v>14</v>
      </c>
      <c r="D5501">
        <v>0</v>
      </c>
      <c r="E5501" t="s">
        <v>23</v>
      </c>
      <c r="F5501" t="s">
        <v>115</v>
      </c>
      <c r="G5501" t="s">
        <v>19</v>
      </c>
      <c r="H5501">
        <v>36</v>
      </c>
      <c r="I5501" t="s">
        <v>17</v>
      </c>
      <c r="J5501">
        <v>0</v>
      </c>
      <c r="K5501" t="s">
        <v>24</v>
      </c>
      <c r="L5501" t="s">
        <v>6794</v>
      </c>
      <c r="M5501">
        <v>26</v>
      </c>
      <c r="P5501" s="32">
        <v>44427</v>
      </c>
      <c r="Q5501" s="1">
        <v>21.42033478313683</v>
      </c>
      <c r="R5501">
        <v>5</v>
      </c>
      <c r="S5501" t="str" cm="1">
        <f t="array" ref="S5501">_xlfn.IFS(R5501=0,"None",R5501&lt;3,"Low",R5501&lt;6,"Medium",R5501&lt;=10,"High")</f>
        <v>Medium</v>
      </c>
      <c r="T5501" t="str" cm="1">
        <f t="array" ref="T5501">_xlfn.IFS(M5501&lt;=20,"Low",M5501&lt;=50,"Medium",M5501&lt;=90,"High")</f>
        <v>Medium</v>
      </c>
      <c r="U5501" s="33">
        <f>Datos_Limpios[[#This Row],[Number of Complaints or Support]]/Datos_Limpios[[#This Row],[Account Length (in months)]]</f>
        <v>0.35714285714285715</v>
      </c>
      <c r="V5501" t="str" cm="1">
        <f t="array" ref="V5501">_xlfn.IFS(H5501&lt;30,"Under 30",H5501&lt;66,"Middle Age",H5501&gt;=66,"Senior")</f>
        <v>Middle Age</v>
      </c>
      <c r="W5501" t="s">
        <v>6825</v>
      </c>
    </row>
    <row r="5502" spans="1:23" x14ac:dyDescent="0.3">
      <c r="A5502" t="s">
        <v>5599</v>
      </c>
      <c r="B5502" t="s">
        <v>17</v>
      </c>
      <c r="C5502">
        <v>57</v>
      </c>
      <c r="D5502">
        <v>1</v>
      </c>
      <c r="E5502" t="s">
        <v>17</v>
      </c>
      <c r="F5502" t="s">
        <v>130</v>
      </c>
      <c r="G5502" t="s">
        <v>6790</v>
      </c>
      <c r="H5502">
        <v>51</v>
      </c>
      <c r="I5502" t="s">
        <v>23</v>
      </c>
      <c r="J5502">
        <v>5</v>
      </c>
      <c r="K5502" t="s">
        <v>32</v>
      </c>
      <c r="L5502" t="s">
        <v>6791</v>
      </c>
      <c r="M5502">
        <v>12</v>
      </c>
      <c r="P5502" s="32">
        <v>45154</v>
      </c>
      <c r="Q5502" s="1">
        <v>9.6586095914605359</v>
      </c>
      <c r="R5502">
        <v>4</v>
      </c>
      <c r="S5502" t="str" cm="1">
        <f t="array" ref="S5502">_xlfn.IFS(R5502=0,"None",R5502&lt;3,"Low",R5502&lt;6,"Medium",R5502&lt;=10,"High")</f>
        <v>Medium</v>
      </c>
      <c r="T5502" t="str" cm="1">
        <f t="array" ref="T5502">_xlfn.IFS(M5502&lt;=20,"Low",M5502&lt;=50,"Medium",M5502&lt;=90,"High")</f>
        <v>Low</v>
      </c>
      <c r="U5502" s="33">
        <f>Datos_Limpios[[#This Row],[Number of Complaints or Support]]/Datos_Limpios[[#This Row],[Account Length (in months)]]</f>
        <v>7.0175438596491224E-2</v>
      </c>
      <c r="V5502" t="str" cm="1">
        <f t="array" ref="V5502">_xlfn.IFS(H5502&lt;30,"Under 30",H5502&lt;66,"Middle Age",H5502&gt;=66,"Senior")</f>
        <v>Middle Age</v>
      </c>
      <c r="W5502" t="s">
        <v>6825</v>
      </c>
    </row>
    <row r="5503" spans="1:23" x14ac:dyDescent="0.3">
      <c r="A5503" t="s">
        <v>5600</v>
      </c>
      <c r="B5503" t="s">
        <v>23</v>
      </c>
      <c r="C5503">
        <v>39</v>
      </c>
      <c r="D5503">
        <v>5</v>
      </c>
      <c r="E5503" t="s">
        <v>23</v>
      </c>
      <c r="F5503" t="s">
        <v>142</v>
      </c>
      <c r="G5503" t="s">
        <v>19</v>
      </c>
      <c r="H5503">
        <v>48</v>
      </c>
      <c r="I5503" t="s">
        <v>17</v>
      </c>
      <c r="J5503">
        <v>0</v>
      </c>
      <c r="K5503" t="s">
        <v>20</v>
      </c>
      <c r="L5503" t="s">
        <v>6792</v>
      </c>
      <c r="M5503">
        <v>31</v>
      </c>
      <c r="N5503" t="s">
        <v>50</v>
      </c>
      <c r="O5503" t="s">
        <v>378</v>
      </c>
      <c r="P5503" s="32">
        <v>44524</v>
      </c>
      <c r="Q5503" s="1">
        <v>34.423450932325643</v>
      </c>
      <c r="R5503">
        <v>9</v>
      </c>
      <c r="S5503" t="str" cm="1">
        <f t="array" ref="S5503">_xlfn.IFS(R5503=0,"None",R5503&lt;3,"Low",R5503&lt;6,"Medium",R5503&lt;=10,"High")</f>
        <v>High</v>
      </c>
      <c r="T5503" t="str" cm="1">
        <f t="array" ref="T5503">_xlfn.IFS(M5503&lt;=20,"Low",M5503&lt;=50,"Medium",M5503&lt;=90,"High")</f>
        <v>Medium</v>
      </c>
      <c r="U5503" s="33">
        <f>Datos_Limpios[[#This Row],[Number of Complaints or Support]]/Datos_Limpios[[#This Row],[Account Length (in months)]]</f>
        <v>0.23076923076923078</v>
      </c>
      <c r="V5503" t="str" cm="1">
        <f t="array" ref="V5503">_xlfn.IFS(H5503&lt;30,"Under 30",H5503&lt;66,"Middle Age",H5503&gt;=66,"Senior")</f>
        <v>Middle Age</v>
      </c>
      <c r="W5503" t="s">
        <v>6823</v>
      </c>
    </row>
    <row r="5504" spans="1:23" x14ac:dyDescent="0.3">
      <c r="A5504" t="s">
        <v>5601</v>
      </c>
      <c r="B5504" t="s">
        <v>17</v>
      </c>
      <c r="C5504">
        <v>61</v>
      </c>
      <c r="D5504">
        <v>0</v>
      </c>
      <c r="E5504" t="s">
        <v>23</v>
      </c>
      <c r="F5504" t="s">
        <v>142</v>
      </c>
      <c r="G5504" t="s">
        <v>19</v>
      </c>
      <c r="H5504">
        <v>62</v>
      </c>
      <c r="I5504" t="s">
        <v>17</v>
      </c>
      <c r="J5504">
        <v>0</v>
      </c>
      <c r="K5504" t="s">
        <v>24</v>
      </c>
      <c r="L5504" t="s">
        <v>6791</v>
      </c>
      <c r="M5504">
        <v>51</v>
      </c>
      <c r="P5504" s="32">
        <v>44813</v>
      </c>
      <c r="Q5504" s="1">
        <v>51.894384128411502</v>
      </c>
      <c r="R5504">
        <v>8</v>
      </c>
      <c r="S5504" t="str" cm="1">
        <f t="array" ref="S5504">_xlfn.IFS(R5504=0,"None",R5504&lt;3,"Low",R5504&lt;6,"Medium",R5504&lt;=10,"High")</f>
        <v>High</v>
      </c>
      <c r="T5504" t="str" cm="1">
        <f t="array" ref="T5504">_xlfn.IFS(M5504&lt;=20,"Low",M5504&lt;=50,"Medium",M5504&lt;=90,"High")</f>
        <v>High</v>
      </c>
      <c r="U5504" s="33">
        <f>Datos_Limpios[[#This Row],[Number of Complaints or Support]]/Datos_Limpios[[#This Row],[Account Length (in months)]]</f>
        <v>0.13114754098360656</v>
      </c>
      <c r="V5504" t="str" cm="1">
        <f t="array" ref="V5504">_xlfn.IFS(H5504&lt;30,"Under 30",H5504&lt;66,"Middle Age",H5504&gt;=66,"Senior")</f>
        <v>Middle Age</v>
      </c>
      <c r="W5504" t="s">
        <v>6823</v>
      </c>
    </row>
    <row r="5505" spans="1:23" x14ac:dyDescent="0.3">
      <c r="A5505" t="s">
        <v>5602</v>
      </c>
      <c r="B5505" t="s">
        <v>17</v>
      </c>
      <c r="C5505">
        <v>48</v>
      </c>
      <c r="D5505">
        <v>0</v>
      </c>
      <c r="E5505" t="s">
        <v>23</v>
      </c>
      <c r="F5505" t="s">
        <v>56</v>
      </c>
      <c r="G5505" t="s">
        <v>6790</v>
      </c>
      <c r="H5505">
        <v>44</v>
      </c>
      <c r="I5505" t="s">
        <v>17</v>
      </c>
      <c r="J5505">
        <v>0</v>
      </c>
      <c r="K5505" t="s">
        <v>32</v>
      </c>
      <c r="L5505" t="s">
        <v>6791</v>
      </c>
      <c r="M5505">
        <v>52</v>
      </c>
      <c r="P5505" s="32">
        <v>44786</v>
      </c>
      <c r="Q5505" s="1">
        <v>41.965096168871597</v>
      </c>
      <c r="R5505">
        <v>10</v>
      </c>
      <c r="S5505" t="str" cm="1">
        <f t="array" ref="S5505">_xlfn.IFS(R5505=0,"None",R5505&lt;3,"Low",R5505&lt;6,"Medium",R5505&lt;=10,"High")</f>
        <v>High</v>
      </c>
      <c r="T5505" t="str" cm="1">
        <f t="array" ref="T5505">_xlfn.IFS(M5505&lt;=20,"Low",M5505&lt;=50,"Medium",M5505&lt;=90,"High")</f>
        <v>High</v>
      </c>
      <c r="U5505" s="33">
        <f>Datos_Limpios[[#This Row],[Number of Complaints or Support]]/Datos_Limpios[[#This Row],[Account Length (in months)]]</f>
        <v>0.20833333333333334</v>
      </c>
      <c r="V5505" t="str" cm="1">
        <f t="array" ref="V5505">_xlfn.IFS(H5505&lt;30,"Under 30",H5505&lt;66,"Middle Age",H5505&gt;=66,"Senior")</f>
        <v>Middle Age</v>
      </c>
      <c r="W5505" t="s">
        <v>6823</v>
      </c>
    </row>
    <row r="5506" spans="1:23" x14ac:dyDescent="0.3">
      <c r="A5506" t="s">
        <v>5603</v>
      </c>
      <c r="B5506" t="s">
        <v>17</v>
      </c>
      <c r="C5506">
        <v>63</v>
      </c>
      <c r="D5506">
        <v>0</v>
      </c>
      <c r="E5506" t="s">
        <v>23</v>
      </c>
      <c r="F5506" t="s">
        <v>156</v>
      </c>
      <c r="G5506" t="s">
        <v>6790</v>
      </c>
      <c r="H5506">
        <v>60</v>
      </c>
      <c r="I5506" t="s">
        <v>23</v>
      </c>
      <c r="J5506">
        <v>6</v>
      </c>
      <c r="K5506" t="s">
        <v>24</v>
      </c>
      <c r="L5506" t="s">
        <v>6792</v>
      </c>
      <c r="M5506">
        <v>29</v>
      </c>
      <c r="P5506" s="32">
        <v>44281</v>
      </c>
      <c r="Q5506" s="1">
        <v>25.343062845387902</v>
      </c>
      <c r="R5506">
        <v>0</v>
      </c>
      <c r="S5506" t="str" cm="1">
        <f t="array" ref="S5506">_xlfn.IFS(R5506=0,"None",R5506&lt;3,"Low",R5506&lt;6,"Medium",R5506&lt;=10,"High")</f>
        <v>None</v>
      </c>
      <c r="T5506" t="str" cm="1">
        <f t="array" ref="T5506">_xlfn.IFS(M5506&lt;=20,"Low",M5506&lt;=50,"Medium",M5506&lt;=90,"High")</f>
        <v>Medium</v>
      </c>
      <c r="U5506" s="33">
        <f>Datos_Limpios[[#This Row],[Number of Complaints or Support]]/Datos_Limpios[[#This Row],[Account Length (in months)]]</f>
        <v>0</v>
      </c>
      <c r="V5506" t="str" cm="1">
        <f t="array" ref="V5506">_xlfn.IFS(H5506&lt;30,"Under 30",H5506&lt;66,"Middle Age",H5506&gt;=66,"Senior")</f>
        <v>Middle Age</v>
      </c>
      <c r="W5506" t="s">
        <v>6825</v>
      </c>
    </row>
    <row r="5507" spans="1:23" x14ac:dyDescent="0.3">
      <c r="A5507" t="s">
        <v>5604</v>
      </c>
      <c r="B5507" t="s">
        <v>23</v>
      </c>
      <c r="C5507">
        <v>11</v>
      </c>
      <c r="D5507">
        <v>2</v>
      </c>
      <c r="E5507" t="s">
        <v>23</v>
      </c>
      <c r="F5507" t="s">
        <v>18</v>
      </c>
      <c r="G5507" t="s">
        <v>19</v>
      </c>
      <c r="H5507">
        <v>71</v>
      </c>
      <c r="I5507" t="s">
        <v>17</v>
      </c>
      <c r="J5507">
        <v>0</v>
      </c>
      <c r="K5507" t="s">
        <v>20</v>
      </c>
      <c r="L5507" t="s">
        <v>6792</v>
      </c>
      <c r="M5507">
        <v>33</v>
      </c>
      <c r="N5507" t="s">
        <v>50</v>
      </c>
      <c r="O5507" t="s">
        <v>71</v>
      </c>
      <c r="P5507" s="32">
        <v>43973</v>
      </c>
      <c r="Q5507" s="1">
        <v>27.942042407272059</v>
      </c>
      <c r="R5507">
        <v>0</v>
      </c>
      <c r="S5507" t="str" cm="1">
        <f t="array" ref="S5507">_xlfn.IFS(R5507=0,"None",R5507&lt;3,"Low",R5507&lt;6,"Medium",R5507&lt;=10,"High")</f>
        <v>None</v>
      </c>
      <c r="T5507" t="str" cm="1">
        <f t="array" ref="T5507">_xlfn.IFS(M5507&lt;=20,"Low",M5507&lt;=50,"Medium",M5507&lt;=90,"High")</f>
        <v>Medium</v>
      </c>
      <c r="U5507" s="33">
        <f>Datos_Limpios[[#This Row],[Number of Complaints or Support]]/Datos_Limpios[[#This Row],[Account Length (in months)]]</f>
        <v>0</v>
      </c>
      <c r="V5507" t="str" cm="1">
        <f t="array" ref="V5507">_xlfn.IFS(H5507&lt;30,"Under 30",H5507&lt;66,"Middle Age",H5507&gt;=66,"Senior")</f>
        <v>Senior</v>
      </c>
      <c r="W5507" t="s">
        <v>6823</v>
      </c>
    </row>
    <row r="5508" spans="1:23" x14ac:dyDescent="0.3">
      <c r="A5508" t="s">
        <v>5605</v>
      </c>
      <c r="B5508" t="s">
        <v>17</v>
      </c>
      <c r="C5508">
        <v>72</v>
      </c>
      <c r="D5508">
        <v>0</v>
      </c>
      <c r="E5508" t="s">
        <v>17</v>
      </c>
      <c r="F5508" t="s">
        <v>38</v>
      </c>
      <c r="G5508" t="s">
        <v>6790</v>
      </c>
      <c r="H5508">
        <v>56</v>
      </c>
      <c r="I5508" t="s">
        <v>17</v>
      </c>
      <c r="J5508">
        <v>0</v>
      </c>
      <c r="K5508" t="s">
        <v>32</v>
      </c>
      <c r="L5508" t="s">
        <v>6792</v>
      </c>
      <c r="M5508">
        <v>12</v>
      </c>
      <c r="P5508" s="32">
        <v>45279</v>
      </c>
      <c r="Q5508" s="1">
        <v>13.88595600123103</v>
      </c>
      <c r="R5508">
        <v>7</v>
      </c>
      <c r="S5508" t="str" cm="1">
        <f t="array" ref="S5508">_xlfn.IFS(R5508=0,"None",R5508&lt;3,"Low",R5508&lt;6,"Medium",R5508&lt;=10,"High")</f>
        <v>High</v>
      </c>
      <c r="T5508" t="str" cm="1">
        <f t="array" ref="T5508">_xlfn.IFS(M5508&lt;=20,"Low",M5508&lt;=50,"Medium",M5508&lt;=90,"High")</f>
        <v>Low</v>
      </c>
      <c r="U5508" s="33">
        <f>Datos_Limpios[[#This Row],[Number of Complaints or Support]]/Datos_Limpios[[#This Row],[Account Length (in months)]]</f>
        <v>9.7222222222222224E-2</v>
      </c>
      <c r="V5508" t="str" cm="1">
        <f t="array" ref="V5508">_xlfn.IFS(H5508&lt;30,"Under 30",H5508&lt;66,"Middle Age",H5508&gt;=66,"Senior")</f>
        <v>Middle Age</v>
      </c>
      <c r="W5508" t="s">
        <v>6825</v>
      </c>
    </row>
    <row r="5509" spans="1:23" x14ac:dyDescent="0.3">
      <c r="A5509" t="s">
        <v>5606</v>
      </c>
      <c r="B5509" t="s">
        <v>17</v>
      </c>
      <c r="C5509">
        <v>70</v>
      </c>
      <c r="D5509">
        <v>1</v>
      </c>
      <c r="E5509" t="s">
        <v>23</v>
      </c>
      <c r="F5509" t="s">
        <v>166</v>
      </c>
      <c r="G5509" t="s">
        <v>6790</v>
      </c>
      <c r="H5509">
        <v>80</v>
      </c>
      <c r="I5509" t="s">
        <v>17</v>
      </c>
      <c r="J5509">
        <v>0</v>
      </c>
      <c r="K5509" t="s">
        <v>24</v>
      </c>
      <c r="L5509" t="s">
        <v>6791</v>
      </c>
      <c r="M5509">
        <v>27</v>
      </c>
      <c r="P5509" s="32">
        <v>44189</v>
      </c>
      <c r="Q5509" s="1">
        <v>23.160577592346911</v>
      </c>
      <c r="R5509">
        <v>1</v>
      </c>
      <c r="S5509" t="str" cm="1">
        <f t="array" ref="S5509">_xlfn.IFS(R5509=0,"None",R5509&lt;3,"Low",R5509&lt;6,"Medium",R5509&lt;=10,"High")</f>
        <v>Low</v>
      </c>
      <c r="T5509" t="str" cm="1">
        <f t="array" ref="T5509">_xlfn.IFS(M5509&lt;=20,"Low",M5509&lt;=50,"Medium",M5509&lt;=90,"High")</f>
        <v>Medium</v>
      </c>
      <c r="U5509" s="33">
        <f>Datos_Limpios[[#This Row],[Number of Complaints or Support]]/Datos_Limpios[[#This Row],[Account Length (in months)]]</f>
        <v>1.4285714285714285E-2</v>
      </c>
      <c r="V5509" t="str" cm="1">
        <f t="array" ref="V5509">_xlfn.IFS(H5509&lt;30,"Under 30",H5509&lt;66,"Middle Age",H5509&gt;=66,"Senior")</f>
        <v>Senior</v>
      </c>
      <c r="W5509" t="s">
        <v>6825</v>
      </c>
    </row>
    <row r="5510" spans="1:23" x14ac:dyDescent="0.3">
      <c r="A5510" t="s">
        <v>5607</v>
      </c>
      <c r="B5510" t="s">
        <v>17</v>
      </c>
      <c r="C5510">
        <v>2</v>
      </c>
      <c r="D5510">
        <v>0</v>
      </c>
      <c r="E5510" t="s">
        <v>23</v>
      </c>
      <c r="F5510" t="s">
        <v>38</v>
      </c>
      <c r="G5510" t="s">
        <v>19</v>
      </c>
      <c r="H5510">
        <v>67</v>
      </c>
      <c r="I5510" t="s">
        <v>17</v>
      </c>
      <c r="J5510">
        <v>0</v>
      </c>
      <c r="K5510" t="s">
        <v>32</v>
      </c>
      <c r="L5510" t="s">
        <v>6792</v>
      </c>
      <c r="M5510">
        <v>55</v>
      </c>
      <c r="P5510" s="32">
        <v>43992</v>
      </c>
      <c r="Q5510" s="1">
        <v>59.184416740664432</v>
      </c>
      <c r="R5510">
        <v>5</v>
      </c>
      <c r="S5510" t="str" cm="1">
        <f t="array" ref="S5510">_xlfn.IFS(R5510=0,"None",R5510&lt;3,"Low",R5510&lt;6,"Medium",R5510&lt;=10,"High")</f>
        <v>Medium</v>
      </c>
      <c r="T5510" t="str" cm="1">
        <f t="array" ref="T5510">_xlfn.IFS(M5510&lt;=20,"Low",M5510&lt;=50,"Medium",M5510&lt;=90,"High")</f>
        <v>High</v>
      </c>
      <c r="U5510" s="33">
        <f>Datos_Limpios[[#This Row],[Number of Complaints or Support]]/Datos_Limpios[[#This Row],[Account Length (in months)]]</f>
        <v>2.5</v>
      </c>
      <c r="V5510" t="str" cm="1">
        <f t="array" ref="V5510">_xlfn.IFS(H5510&lt;30,"Under 30",H5510&lt;66,"Middle Age",H5510&gt;=66,"Senior")</f>
        <v>Senior</v>
      </c>
      <c r="W5510" t="s">
        <v>6825</v>
      </c>
    </row>
    <row r="5511" spans="1:23" x14ac:dyDescent="0.3">
      <c r="A5511" t="s">
        <v>5608</v>
      </c>
      <c r="B5511" t="s">
        <v>17</v>
      </c>
      <c r="C5511">
        <v>60</v>
      </c>
      <c r="D5511">
        <v>0</v>
      </c>
      <c r="E5511" t="s">
        <v>23</v>
      </c>
      <c r="F5511" t="s">
        <v>54</v>
      </c>
      <c r="G5511" t="s">
        <v>6790</v>
      </c>
      <c r="H5511">
        <v>29</v>
      </c>
      <c r="I5511" t="s">
        <v>17</v>
      </c>
      <c r="J5511">
        <v>0</v>
      </c>
      <c r="K5511" t="s">
        <v>32</v>
      </c>
      <c r="L5511" t="s">
        <v>6791</v>
      </c>
      <c r="M5511">
        <v>37</v>
      </c>
      <c r="P5511" s="32">
        <v>44295</v>
      </c>
      <c r="Q5511" s="1">
        <v>41.670238638531593</v>
      </c>
      <c r="R5511">
        <v>1</v>
      </c>
      <c r="S5511" t="str" cm="1">
        <f t="array" ref="S5511">_xlfn.IFS(R5511=0,"None",R5511&lt;3,"Low",R5511&lt;6,"Medium",R5511&lt;=10,"High")</f>
        <v>Low</v>
      </c>
      <c r="T5511" t="str" cm="1">
        <f t="array" ref="T5511">_xlfn.IFS(M5511&lt;=20,"Low",M5511&lt;=50,"Medium",M5511&lt;=90,"High")</f>
        <v>Medium</v>
      </c>
      <c r="U5511" s="33">
        <f>Datos_Limpios[[#This Row],[Number of Complaints or Support]]/Datos_Limpios[[#This Row],[Account Length (in months)]]</f>
        <v>1.6666666666666666E-2</v>
      </c>
      <c r="V5511" t="str" cm="1">
        <f t="array" ref="V5511">_xlfn.IFS(H5511&lt;30,"Under 30",H5511&lt;66,"Middle Age",H5511&gt;=66,"Senior")</f>
        <v>Under 30</v>
      </c>
      <c r="W5511" t="s">
        <v>6823</v>
      </c>
    </row>
    <row r="5512" spans="1:23" x14ac:dyDescent="0.3">
      <c r="A5512" t="s">
        <v>5609</v>
      </c>
      <c r="B5512" t="s">
        <v>17</v>
      </c>
      <c r="C5512">
        <v>16</v>
      </c>
      <c r="D5512">
        <v>0</v>
      </c>
      <c r="E5512" t="s">
        <v>23</v>
      </c>
      <c r="F5512" t="s">
        <v>101</v>
      </c>
      <c r="G5512" t="s">
        <v>19</v>
      </c>
      <c r="H5512">
        <v>24</v>
      </c>
      <c r="I5512" t="s">
        <v>23</v>
      </c>
      <c r="J5512">
        <v>2</v>
      </c>
      <c r="K5512" t="s">
        <v>20</v>
      </c>
      <c r="L5512" t="s">
        <v>6791</v>
      </c>
      <c r="M5512">
        <v>25</v>
      </c>
      <c r="P5512" s="32">
        <v>45228</v>
      </c>
      <c r="Q5512" s="1">
        <v>29.56862893647121</v>
      </c>
      <c r="R5512">
        <v>3</v>
      </c>
      <c r="S5512" t="str" cm="1">
        <f t="array" ref="S5512">_xlfn.IFS(R5512=0,"None",R5512&lt;3,"Low",R5512&lt;6,"Medium",R5512&lt;=10,"High")</f>
        <v>Medium</v>
      </c>
      <c r="T5512" t="str" cm="1">
        <f t="array" ref="T5512">_xlfn.IFS(M5512&lt;=20,"Low",M5512&lt;=50,"Medium",M5512&lt;=90,"High")</f>
        <v>Medium</v>
      </c>
      <c r="U5512" s="33">
        <f>Datos_Limpios[[#This Row],[Number of Complaints or Support]]/Datos_Limpios[[#This Row],[Account Length (in months)]]</f>
        <v>0.1875</v>
      </c>
      <c r="V5512" t="str" cm="1">
        <f t="array" ref="V5512">_xlfn.IFS(H5512&lt;30,"Under 30",H5512&lt;66,"Middle Age",H5512&gt;=66,"Senior")</f>
        <v>Under 30</v>
      </c>
      <c r="W5512" t="s">
        <v>6826</v>
      </c>
    </row>
    <row r="5513" spans="1:23" x14ac:dyDescent="0.3">
      <c r="A5513" t="s">
        <v>5610</v>
      </c>
      <c r="B5513" t="s">
        <v>17</v>
      </c>
      <c r="C5513">
        <v>70</v>
      </c>
      <c r="D5513">
        <v>0</v>
      </c>
      <c r="E5513" t="s">
        <v>23</v>
      </c>
      <c r="F5513" t="s">
        <v>138</v>
      </c>
      <c r="G5513" t="s">
        <v>6790</v>
      </c>
      <c r="H5513">
        <v>21</v>
      </c>
      <c r="I5513" t="s">
        <v>17</v>
      </c>
      <c r="J5513">
        <v>0</v>
      </c>
      <c r="K5513" t="s">
        <v>32</v>
      </c>
      <c r="L5513" t="s">
        <v>6791</v>
      </c>
      <c r="M5513">
        <v>36</v>
      </c>
      <c r="P5513" s="32">
        <v>44326</v>
      </c>
      <c r="Q5513" s="1">
        <v>33.858744197411923</v>
      </c>
      <c r="R5513">
        <v>1</v>
      </c>
      <c r="S5513" t="str" cm="1">
        <f t="array" ref="S5513">_xlfn.IFS(R5513=0,"None",R5513&lt;3,"Low",R5513&lt;6,"Medium",R5513&lt;=10,"High")</f>
        <v>Low</v>
      </c>
      <c r="T5513" t="str" cm="1">
        <f t="array" ref="T5513">_xlfn.IFS(M5513&lt;=20,"Low",M5513&lt;=50,"Medium",M5513&lt;=90,"High")</f>
        <v>Medium</v>
      </c>
      <c r="U5513" s="33">
        <f>Datos_Limpios[[#This Row],[Number of Complaints or Support]]/Datos_Limpios[[#This Row],[Account Length (in months)]]</f>
        <v>1.4285714285714285E-2</v>
      </c>
      <c r="V5513" t="str" cm="1">
        <f t="array" ref="V5513">_xlfn.IFS(H5513&lt;30,"Under 30",H5513&lt;66,"Middle Age",H5513&gt;=66,"Senior")</f>
        <v>Under 30</v>
      </c>
      <c r="W5513" t="s">
        <v>6824</v>
      </c>
    </row>
    <row r="5514" spans="1:23" x14ac:dyDescent="0.3">
      <c r="A5514" t="s">
        <v>5611</v>
      </c>
      <c r="B5514" t="s">
        <v>17</v>
      </c>
      <c r="C5514">
        <v>8</v>
      </c>
      <c r="D5514">
        <v>0</v>
      </c>
      <c r="E5514" t="s">
        <v>23</v>
      </c>
      <c r="F5514" t="s">
        <v>38</v>
      </c>
      <c r="G5514" t="s">
        <v>6790</v>
      </c>
      <c r="H5514">
        <v>26</v>
      </c>
      <c r="I5514" t="s">
        <v>17</v>
      </c>
      <c r="J5514">
        <v>0</v>
      </c>
      <c r="K5514" t="s">
        <v>20</v>
      </c>
      <c r="L5514" t="s">
        <v>6794</v>
      </c>
      <c r="M5514">
        <v>8</v>
      </c>
      <c r="P5514" s="32">
        <v>44295</v>
      </c>
      <c r="Q5514" s="1">
        <v>8.3910382464131157</v>
      </c>
      <c r="R5514">
        <v>6</v>
      </c>
      <c r="S5514" t="str" cm="1">
        <f t="array" ref="S5514">_xlfn.IFS(R5514=0,"None",R5514&lt;3,"Low",R5514&lt;6,"Medium",R5514&lt;=10,"High")</f>
        <v>High</v>
      </c>
      <c r="T5514" t="str" cm="1">
        <f t="array" ref="T5514">_xlfn.IFS(M5514&lt;=20,"Low",M5514&lt;=50,"Medium",M5514&lt;=90,"High")</f>
        <v>Low</v>
      </c>
      <c r="U5514" s="33">
        <f>Datos_Limpios[[#This Row],[Number of Complaints or Support]]/Datos_Limpios[[#This Row],[Account Length (in months)]]</f>
        <v>0.75</v>
      </c>
      <c r="V5514" t="str" cm="1">
        <f t="array" ref="V5514">_xlfn.IFS(H5514&lt;30,"Under 30",H5514&lt;66,"Middle Age",H5514&gt;=66,"Senior")</f>
        <v>Under 30</v>
      </c>
      <c r="W5514" t="s">
        <v>6825</v>
      </c>
    </row>
    <row r="5515" spans="1:23" x14ac:dyDescent="0.3">
      <c r="A5515" t="s">
        <v>5612</v>
      </c>
      <c r="B5515" t="s">
        <v>23</v>
      </c>
      <c r="C5515">
        <v>36</v>
      </c>
      <c r="D5515">
        <v>0</v>
      </c>
      <c r="E5515" t="s">
        <v>23</v>
      </c>
      <c r="F5515" t="s">
        <v>52</v>
      </c>
      <c r="G5515" t="s">
        <v>6790</v>
      </c>
      <c r="H5515">
        <v>45</v>
      </c>
      <c r="I5515" t="s">
        <v>17</v>
      </c>
      <c r="J5515">
        <v>0</v>
      </c>
      <c r="K5515" t="s">
        <v>20</v>
      </c>
      <c r="L5515" t="s">
        <v>6792</v>
      </c>
      <c r="M5515">
        <v>39</v>
      </c>
      <c r="N5515" t="s">
        <v>59</v>
      </c>
      <c r="O5515" t="s">
        <v>60</v>
      </c>
      <c r="P5515" s="32">
        <v>45113</v>
      </c>
      <c r="Q5515" s="1">
        <v>46.679595783614737</v>
      </c>
      <c r="R5515">
        <v>6</v>
      </c>
      <c r="S5515" t="str" cm="1">
        <f t="array" ref="S5515">_xlfn.IFS(R5515=0,"None",R5515&lt;3,"Low",R5515&lt;6,"Medium",R5515&lt;=10,"High")</f>
        <v>High</v>
      </c>
      <c r="T5515" t="str" cm="1">
        <f t="array" ref="T5515">_xlfn.IFS(M5515&lt;=20,"Low",M5515&lt;=50,"Medium",M5515&lt;=90,"High")</f>
        <v>Medium</v>
      </c>
      <c r="U5515" s="33">
        <f>Datos_Limpios[[#This Row],[Number of Complaints or Support]]/Datos_Limpios[[#This Row],[Account Length (in months)]]</f>
        <v>0.16666666666666666</v>
      </c>
      <c r="V5515" t="str" cm="1">
        <f t="array" ref="V5515">_xlfn.IFS(H5515&lt;30,"Under 30",H5515&lt;66,"Middle Age",H5515&gt;=66,"Senior")</f>
        <v>Middle Age</v>
      </c>
      <c r="W5515" t="s">
        <v>6824</v>
      </c>
    </row>
    <row r="5516" spans="1:23" x14ac:dyDescent="0.3">
      <c r="A5516" t="s">
        <v>5613</v>
      </c>
      <c r="B5516" t="s">
        <v>23</v>
      </c>
      <c r="C5516">
        <v>35</v>
      </c>
      <c r="D5516">
        <v>5</v>
      </c>
      <c r="E5516" t="s">
        <v>23</v>
      </c>
      <c r="F5516" t="s">
        <v>40</v>
      </c>
      <c r="G5516" t="s">
        <v>19</v>
      </c>
      <c r="H5516">
        <v>45</v>
      </c>
      <c r="I5516" t="s">
        <v>17</v>
      </c>
      <c r="J5516">
        <v>0</v>
      </c>
      <c r="K5516" t="s">
        <v>20</v>
      </c>
      <c r="L5516" t="s">
        <v>6792</v>
      </c>
      <c r="M5516">
        <v>41</v>
      </c>
      <c r="N5516" t="s">
        <v>27</v>
      </c>
      <c r="O5516" t="s">
        <v>108</v>
      </c>
      <c r="P5516" s="32">
        <v>44857</v>
      </c>
      <c r="Q5516" s="1">
        <v>35.175521720415198</v>
      </c>
      <c r="R5516">
        <v>1</v>
      </c>
      <c r="S5516" t="str" cm="1">
        <f t="array" ref="S5516">_xlfn.IFS(R5516=0,"None",R5516&lt;3,"Low",R5516&lt;6,"Medium",R5516&lt;=10,"High")</f>
        <v>Low</v>
      </c>
      <c r="T5516" t="str" cm="1">
        <f t="array" ref="T5516">_xlfn.IFS(M5516&lt;=20,"Low",M5516&lt;=50,"Medium",M5516&lt;=90,"High")</f>
        <v>Medium</v>
      </c>
      <c r="U5516" s="33">
        <f>Datos_Limpios[[#This Row],[Number of Complaints or Support]]/Datos_Limpios[[#This Row],[Account Length (in months)]]</f>
        <v>2.8571428571428571E-2</v>
      </c>
      <c r="V5516" t="str" cm="1">
        <f t="array" ref="V5516">_xlfn.IFS(H5516&lt;30,"Under 30",H5516&lt;66,"Middle Age",H5516&gt;=66,"Senior")</f>
        <v>Middle Age</v>
      </c>
      <c r="W5516" t="s">
        <v>6823</v>
      </c>
    </row>
    <row r="5517" spans="1:23" x14ac:dyDescent="0.3">
      <c r="A5517" t="s">
        <v>5614</v>
      </c>
      <c r="B5517" t="s">
        <v>17</v>
      </c>
      <c r="C5517">
        <v>9</v>
      </c>
      <c r="D5517">
        <v>0</v>
      </c>
      <c r="E5517" t="s">
        <v>17</v>
      </c>
      <c r="F5517" t="s">
        <v>130</v>
      </c>
      <c r="G5517" t="s">
        <v>6790</v>
      </c>
      <c r="H5517">
        <v>84</v>
      </c>
      <c r="I5517" t="s">
        <v>17</v>
      </c>
      <c r="J5517">
        <v>0</v>
      </c>
      <c r="K5517" t="s">
        <v>24</v>
      </c>
      <c r="L5517" t="s">
        <v>6791</v>
      </c>
      <c r="M5517">
        <v>9</v>
      </c>
      <c r="P5517" s="32">
        <v>44748</v>
      </c>
      <c r="Q5517" s="1">
        <v>8.4648624948365985</v>
      </c>
      <c r="R5517">
        <v>7</v>
      </c>
      <c r="S5517" t="str" cm="1">
        <f t="array" ref="S5517">_xlfn.IFS(R5517=0,"None",R5517&lt;3,"Low",R5517&lt;6,"Medium",R5517&lt;=10,"High")</f>
        <v>High</v>
      </c>
      <c r="T5517" t="str" cm="1">
        <f t="array" ref="T5517">_xlfn.IFS(M5517&lt;=20,"Low",M5517&lt;=50,"Medium",M5517&lt;=90,"High")</f>
        <v>Low</v>
      </c>
      <c r="U5517" s="33">
        <f>Datos_Limpios[[#This Row],[Number of Complaints or Support]]/Datos_Limpios[[#This Row],[Account Length (in months)]]</f>
        <v>0.77777777777777779</v>
      </c>
      <c r="V5517" t="str" cm="1">
        <f t="array" ref="V5517">_xlfn.IFS(H5517&lt;30,"Under 30",H5517&lt;66,"Middle Age",H5517&gt;=66,"Senior")</f>
        <v>Senior</v>
      </c>
      <c r="W5517" t="s">
        <v>6825</v>
      </c>
    </row>
    <row r="5518" spans="1:23" x14ac:dyDescent="0.3">
      <c r="A5518" t="s">
        <v>5615</v>
      </c>
      <c r="B5518" t="s">
        <v>17</v>
      </c>
      <c r="C5518">
        <v>1</v>
      </c>
      <c r="D5518">
        <v>0</v>
      </c>
      <c r="E5518" t="s">
        <v>17</v>
      </c>
      <c r="F5518" t="s">
        <v>130</v>
      </c>
      <c r="G5518" t="s">
        <v>6790</v>
      </c>
      <c r="H5518">
        <v>61</v>
      </c>
      <c r="I5518" t="s">
        <v>17</v>
      </c>
      <c r="J5518">
        <v>0</v>
      </c>
      <c r="K5518" t="s">
        <v>20</v>
      </c>
      <c r="L5518" t="s">
        <v>6792</v>
      </c>
      <c r="M5518">
        <v>43</v>
      </c>
      <c r="P5518" s="32">
        <v>44461</v>
      </c>
      <c r="Q5518" s="1">
        <v>40.029779493296793</v>
      </c>
      <c r="R5518">
        <v>6</v>
      </c>
      <c r="S5518" t="str" cm="1">
        <f t="array" ref="S5518">_xlfn.IFS(R5518=0,"None",R5518&lt;3,"Low",R5518&lt;6,"Medium",R5518&lt;=10,"High")</f>
        <v>High</v>
      </c>
      <c r="T5518" t="str" cm="1">
        <f t="array" ref="T5518">_xlfn.IFS(M5518&lt;=20,"Low",M5518&lt;=50,"Medium",M5518&lt;=90,"High")</f>
        <v>Medium</v>
      </c>
      <c r="U5518" s="33">
        <f>Datos_Limpios[[#This Row],[Number of Complaints or Support]]/Datos_Limpios[[#This Row],[Account Length (in months)]]</f>
        <v>6</v>
      </c>
      <c r="V5518" t="str" cm="1">
        <f t="array" ref="V5518">_xlfn.IFS(H5518&lt;30,"Under 30",H5518&lt;66,"Middle Age",H5518&gt;=66,"Senior")</f>
        <v>Middle Age</v>
      </c>
      <c r="W5518" t="s">
        <v>6825</v>
      </c>
    </row>
    <row r="5519" spans="1:23" x14ac:dyDescent="0.3">
      <c r="A5519" t="s">
        <v>5616</v>
      </c>
      <c r="B5519" t="s">
        <v>17</v>
      </c>
      <c r="C5519">
        <v>55</v>
      </c>
      <c r="D5519">
        <v>0</v>
      </c>
      <c r="E5519" t="s">
        <v>23</v>
      </c>
      <c r="F5519" t="s">
        <v>121</v>
      </c>
      <c r="G5519" t="s">
        <v>6790</v>
      </c>
      <c r="H5519">
        <v>75</v>
      </c>
      <c r="I5519" t="s">
        <v>17</v>
      </c>
      <c r="J5519">
        <v>0</v>
      </c>
      <c r="K5519" t="s">
        <v>20</v>
      </c>
      <c r="L5519" t="s">
        <v>6792</v>
      </c>
      <c r="M5519">
        <v>57</v>
      </c>
      <c r="P5519" s="32">
        <v>44430</v>
      </c>
      <c r="Q5519" s="1">
        <v>62.622382215273781</v>
      </c>
      <c r="R5519">
        <v>7</v>
      </c>
      <c r="S5519" t="str" cm="1">
        <f t="array" ref="S5519">_xlfn.IFS(R5519=0,"None",R5519&lt;3,"Low",R5519&lt;6,"Medium",R5519&lt;=10,"High")</f>
        <v>High</v>
      </c>
      <c r="T5519" t="str" cm="1">
        <f t="array" ref="T5519">_xlfn.IFS(M5519&lt;=20,"Low",M5519&lt;=50,"Medium",M5519&lt;=90,"High")</f>
        <v>High</v>
      </c>
      <c r="U5519" s="33">
        <f>Datos_Limpios[[#This Row],[Number of Complaints or Support]]/Datos_Limpios[[#This Row],[Account Length (in months)]]</f>
        <v>0.12727272727272726</v>
      </c>
      <c r="V5519" t="str" cm="1">
        <f t="array" ref="V5519">_xlfn.IFS(H5519&lt;30,"Under 30",H5519&lt;66,"Middle Age",H5519&gt;=66,"Senior")</f>
        <v>Senior</v>
      </c>
      <c r="W5519" t="s">
        <v>6826</v>
      </c>
    </row>
    <row r="5520" spans="1:23" x14ac:dyDescent="0.3">
      <c r="A5520" t="s">
        <v>5617</v>
      </c>
      <c r="B5520" t="s">
        <v>17</v>
      </c>
      <c r="C5520">
        <v>18</v>
      </c>
      <c r="D5520">
        <v>0</v>
      </c>
      <c r="E5520" t="s">
        <v>23</v>
      </c>
      <c r="F5520" t="s">
        <v>56</v>
      </c>
      <c r="G5520" t="s">
        <v>19</v>
      </c>
      <c r="H5520">
        <v>53</v>
      </c>
      <c r="I5520" t="s">
        <v>23</v>
      </c>
      <c r="J5520">
        <v>2</v>
      </c>
      <c r="K5520" t="s">
        <v>20</v>
      </c>
      <c r="L5520" t="s">
        <v>6791</v>
      </c>
      <c r="M5520">
        <v>33</v>
      </c>
      <c r="P5520" s="32">
        <v>44218</v>
      </c>
      <c r="Q5520" s="1">
        <v>28.133725052201981</v>
      </c>
      <c r="R5520">
        <v>2</v>
      </c>
      <c r="S5520" t="str" cm="1">
        <f t="array" ref="S5520">_xlfn.IFS(R5520=0,"None",R5520&lt;3,"Low",R5520&lt;6,"Medium",R5520&lt;=10,"High")</f>
        <v>Low</v>
      </c>
      <c r="T5520" t="str" cm="1">
        <f t="array" ref="T5520">_xlfn.IFS(M5520&lt;=20,"Low",M5520&lt;=50,"Medium",M5520&lt;=90,"High")</f>
        <v>Medium</v>
      </c>
      <c r="U5520" s="33">
        <f>Datos_Limpios[[#This Row],[Number of Complaints or Support]]/Datos_Limpios[[#This Row],[Account Length (in months)]]</f>
        <v>0.1111111111111111</v>
      </c>
      <c r="V5520" t="str" cm="1">
        <f t="array" ref="V5520">_xlfn.IFS(H5520&lt;30,"Under 30",H5520&lt;66,"Middle Age",H5520&gt;=66,"Senior")</f>
        <v>Middle Age</v>
      </c>
      <c r="W5520" t="s">
        <v>6823</v>
      </c>
    </row>
    <row r="5521" spans="1:23" x14ac:dyDescent="0.3">
      <c r="A5521" t="s">
        <v>5618</v>
      </c>
      <c r="B5521" t="s">
        <v>23</v>
      </c>
      <c r="C5521">
        <v>33</v>
      </c>
      <c r="D5521">
        <v>2</v>
      </c>
      <c r="E5521" t="s">
        <v>17</v>
      </c>
      <c r="F5521" t="s">
        <v>82</v>
      </c>
      <c r="G5521" t="s">
        <v>19</v>
      </c>
      <c r="H5521">
        <v>41</v>
      </c>
      <c r="I5521" t="s">
        <v>17</v>
      </c>
      <c r="J5521">
        <v>0</v>
      </c>
      <c r="K5521" t="s">
        <v>20</v>
      </c>
      <c r="L5521" t="s">
        <v>6792</v>
      </c>
      <c r="M5521">
        <v>7</v>
      </c>
      <c r="N5521" t="s">
        <v>59</v>
      </c>
      <c r="O5521" t="s">
        <v>116</v>
      </c>
      <c r="P5521" s="32">
        <v>45044</v>
      </c>
      <c r="Q5521" s="1">
        <v>8.214513033818422</v>
      </c>
      <c r="R5521">
        <v>1</v>
      </c>
      <c r="S5521" t="str" cm="1">
        <f t="array" ref="S5521">_xlfn.IFS(R5521=0,"None",R5521&lt;3,"Low",R5521&lt;6,"Medium",R5521&lt;=10,"High")</f>
        <v>Low</v>
      </c>
      <c r="T5521" t="str" cm="1">
        <f t="array" ref="T5521">_xlfn.IFS(M5521&lt;=20,"Low",M5521&lt;=50,"Medium",M5521&lt;=90,"High")</f>
        <v>Low</v>
      </c>
      <c r="U5521" s="33">
        <f>Datos_Limpios[[#This Row],[Number of Complaints or Support]]/Datos_Limpios[[#This Row],[Account Length (in months)]]</f>
        <v>3.0303030303030304E-2</v>
      </c>
      <c r="V5521" t="str" cm="1">
        <f t="array" ref="V5521">_xlfn.IFS(H5521&lt;30,"Under 30",H5521&lt;66,"Middle Age",H5521&gt;=66,"Senior")</f>
        <v>Middle Age</v>
      </c>
      <c r="W5521" t="s">
        <v>6823</v>
      </c>
    </row>
    <row r="5522" spans="1:23" x14ac:dyDescent="0.3">
      <c r="A5522" t="s">
        <v>5619</v>
      </c>
      <c r="B5522" t="s">
        <v>23</v>
      </c>
      <c r="C5522">
        <v>10</v>
      </c>
      <c r="D5522">
        <v>0</v>
      </c>
      <c r="E5522" t="s">
        <v>23</v>
      </c>
      <c r="F5522" t="s">
        <v>101</v>
      </c>
      <c r="G5522" t="s">
        <v>19</v>
      </c>
      <c r="H5522">
        <v>45</v>
      </c>
      <c r="I5522" t="s">
        <v>17</v>
      </c>
      <c r="J5522">
        <v>0</v>
      </c>
      <c r="K5522" t="s">
        <v>20</v>
      </c>
      <c r="L5522" t="s">
        <v>6791</v>
      </c>
      <c r="M5522">
        <v>34</v>
      </c>
      <c r="N5522" t="s">
        <v>59</v>
      </c>
      <c r="O5522" t="s">
        <v>116</v>
      </c>
      <c r="P5522" s="32">
        <v>45282</v>
      </c>
      <c r="Q5522" s="1">
        <v>35.481595077788882</v>
      </c>
      <c r="R5522">
        <v>8</v>
      </c>
      <c r="S5522" t="str" cm="1">
        <f t="array" ref="S5522">_xlfn.IFS(R5522=0,"None",R5522&lt;3,"Low",R5522&lt;6,"Medium",R5522&lt;=10,"High")</f>
        <v>High</v>
      </c>
      <c r="T5522" t="str" cm="1">
        <f t="array" ref="T5522">_xlfn.IFS(M5522&lt;=20,"Low",M5522&lt;=50,"Medium",M5522&lt;=90,"High")</f>
        <v>Medium</v>
      </c>
      <c r="U5522" s="33">
        <f>Datos_Limpios[[#This Row],[Number of Complaints or Support]]/Datos_Limpios[[#This Row],[Account Length (in months)]]</f>
        <v>0.8</v>
      </c>
      <c r="V5522" t="str" cm="1">
        <f t="array" ref="V5522">_xlfn.IFS(H5522&lt;30,"Under 30",H5522&lt;66,"Middle Age",H5522&gt;=66,"Senior")</f>
        <v>Middle Age</v>
      </c>
      <c r="W5522" t="s">
        <v>6826</v>
      </c>
    </row>
    <row r="5523" spans="1:23" x14ac:dyDescent="0.3">
      <c r="A5523" t="s">
        <v>5620</v>
      </c>
      <c r="B5523" t="s">
        <v>17</v>
      </c>
      <c r="C5523">
        <v>14</v>
      </c>
      <c r="D5523">
        <v>0</v>
      </c>
      <c r="E5523" t="s">
        <v>23</v>
      </c>
      <c r="F5523" t="s">
        <v>103</v>
      </c>
      <c r="G5523" t="s">
        <v>6790</v>
      </c>
      <c r="H5523">
        <v>60</v>
      </c>
      <c r="I5523" t="s">
        <v>17</v>
      </c>
      <c r="J5523">
        <v>0</v>
      </c>
      <c r="K5523" t="s">
        <v>20</v>
      </c>
      <c r="L5523" t="s">
        <v>6792</v>
      </c>
      <c r="M5523">
        <v>35</v>
      </c>
      <c r="P5523" s="32">
        <v>45286</v>
      </c>
      <c r="Q5523" s="1">
        <v>38.355493881951162</v>
      </c>
      <c r="R5523">
        <v>6</v>
      </c>
      <c r="S5523" t="str" cm="1">
        <f t="array" ref="S5523">_xlfn.IFS(R5523=0,"None",R5523&lt;3,"Low",R5523&lt;6,"Medium",R5523&lt;=10,"High")</f>
        <v>High</v>
      </c>
      <c r="T5523" t="str" cm="1">
        <f t="array" ref="T5523">_xlfn.IFS(M5523&lt;=20,"Low",M5523&lt;=50,"Medium",M5523&lt;=90,"High")</f>
        <v>Medium</v>
      </c>
      <c r="U5523" s="33">
        <f>Datos_Limpios[[#This Row],[Number of Complaints or Support]]/Datos_Limpios[[#This Row],[Account Length (in months)]]</f>
        <v>0.42857142857142855</v>
      </c>
      <c r="V5523" t="str" cm="1">
        <f t="array" ref="V5523">_xlfn.IFS(H5523&lt;30,"Under 30",H5523&lt;66,"Middle Age",H5523&gt;=66,"Senior")</f>
        <v>Middle Age</v>
      </c>
      <c r="W5523" t="s">
        <v>6823</v>
      </c>
    </row>
    <row r="5524" spans="1:23" x14ac:dyDescent="0.3">
      <c r="A5524" t="s">
        <v>5621</v>
      </c>
      <c r="B5524" t="s">
        <v>17</v>
      </c>
      <c r="C5524">
        <v>10</v>
      </c>
      <c r="D5524">
        <v>0</v>
      </c>
      <c r="E5524" t="s">
        <v>17</v>
      </c>
      <c r="F5524" t="s">
        <v>31</v>
      </c>
      <c r="G5524" t="s">
        <v>19</v>
      </c>
      <c r="H5524">
        <v>31</v>
      </c>
      <c r="I5524" t="s">
        <v>23</v>
      </c>
      <c r="J5524">
        <v>6</v>
      </c>
      <c r="K5524" t="s">
        <v>32</v>
      </c>
      <c r="L5524" t="s">
        <v>6791</v>
      </c>
      <c r="M5524">
        <v>7</v>
      </c>
      <c r="P5524" s="32">
        <v>44138</v>
      </c>
      <c r="Q5524" s="1">
        <v>6.2578379654646579</v>
      </c>
      <c r="R5524">
        <v>8</v>
      </c>
      <c r="S5524" t="str" cm="1">
        <f t="array" ref="S5524">_xlfn.IFS(R5524=0,"None",R5524&lt;3,"Low",R5524&lt;6,"Medium",R5524&lt;=10,"High")</f>
        <v>High</v>
      </c>
      <c r="T5524" t="str" cm="1">
        <f t="array" ref="T5524">_xlfn.IFS(M5524&lt;=20,"Low",M5524&lt;=50,"Medium",M5524&lt;=90,"High")</f>
        <v>Low</v>
      </c>
      <c r="U5524" s="33">
        <f>Datos_Limpios[[#This Row],[Number of Complaints or Support]]/Datos_Limpios[[#This Row],[Account Length (in months)]]</f>
        <v>0.8</v>
      </c>
      <c r="V5524" t="str" cm="1">
        <f t="array" ref="V5524">_xlfn.IFS(H5524&lt;30,"Under 30",H5524&lt;66,"Middle Age",H5524&gt;=66,"Senior")</f>
        <v>Middle Age</v>
      </c>
      <c r="W5524" t="s">
        <v>6826</v>
      </c>
    </row>
    <row r="5525" spans="1:23" x14ac:dyDescent="0.3">
      <c r="A5525" t="s">
        <v>5622</v>
      </c>
      <c r="B5525" t="s">
        <v>17</v>
      </c>
      <c r="C5525">
        <v>2</v>
      </c>
      <c r="D5525">
        <v>0</v>
      </c>
      <c r="E5525" t="s">
        <v>23</v>
      </c>
      <c r="F5525" t="s">
        <v>247</v>
      </c>
      <c r="G5525" t="s">
        <v>6790</v>
      </c>
      <c r="H5525">
        <v>51</v>
      </c>
      <c r="I5525" t="s">
        <v>23</v>
      </c>
      <c r="J5525">
        <v>2</v>
      </c>
      <c r="K5525" t="s">
        <v>20</v>
      </c>
      <c r="L5525" t="s">
        <v>6791</v>
      </c>
      <c r="M5525">
        <v>21</v>
      </c>
      <c r="P5525" s="32">
        <v>43990</v>
      </c>
      <c r="Q5525" s="1">
        <v>18.538158253858729</v>
      </c>
      <c r="R5525">
        <v>6</v>
      </c>
      <c r="S5525" t="str" cm="1">
        <f t="array" ref="S5525">_xlfn.IFS(R5525=0,"None",R5525&lt;3,"Low",R5525&lt;6,"Medium",R5525&lt;=10,"High")</f>
        <v>High</v>
      </c>
      <c r="T5525" t="str" cm="1">
        <f t="array" ref="T5525">_xlfn.IFS(M5525&lt;=20,"Low",M5525&lt;=50,"Medium",M5525&lt;=90,"High")</f>
        <v>Medium</v>
      </c>
      <c r="U5525" s="33">
        <f>Datos_Limpios[[#This Row],[Number of Complaints or Support]]/Datos_Limpios[[#This Row],[Account Length (in months)]]</f>
        <v>3</v>
      </c>
      <c r="V5525" t="str" cm="1">
        <f t="array" ref="V5525">_xlfn.IFS(H5525&lt;30,"Under 30",H5525&lt;66,"Middle Age",H5525&gt;=66,"Senior")</f>
        <v>Middle Age</v>
      </c>
      <c r="W5525" t="s">
        <v>6826</v>
      </c>
    </row>
    <row r="5526" spans="1:23" x14ac:dyDescent="0.3">
      <c r="A5526" t="s">
        <v>5623</v>
      </c>
      <c r="B5526" t="s">
        <v>17</v>
      </c>
      <c r="C5526">
        <v>12</v>
      </c>
      <c r="D5526">
        <v>0</v>
      </c>
      <c r="E5526" t="s">
        <v>23</v>
      </c>
      <c r="F5526" t="s">
        <v>54</v>
      </c>
      <c r="G5526" t="s">
        <v>19</v>
      </c>
      <c r="H5526">
        <v>51</v>
      </c>
      <c r="I5526" t="s">
        <v>23</v>
      </c>
      <c r="J5526">
        <v>2</v>
      </c>
      <c r="K5526" t="s">
        <v>24</v>
      </c>
      <c r="L5526" t="s">
        <v>6791</v>
      </c>
      <c r="M5526">
        <v>12</v>
      </c>
      <c r="P5526" s="32">
        <v>45220</v>
      </c>
      <c r="Q5526" s="1">
        <v>12.82230418847535</v>
      </c>
      <c r="R5526">
        <v>2</v>
      </c>
      <c r="S5526" t="str" cm="1">
        <f t="array" ref="S5526">_xlfn.IFS(R5526=0,"None",R5526&lt;3,"Low",R5526&lt;6,"Medium",R5526&lt;=10,"High")</f>
        <v>Low</v>
      </c>
      <c r="T5526" t="str" cm="1">
        <f t="array" ref="T5526">_xlfn.IFS(M5526&lt;=20,"Low",M5526&lt;=50,"Medium",M5526&lt;=90,"High")</f>
        <v>Low</v>
      </c>
      <c r="U5526" s="33">
        <f>Datos_Limpios[[#This Row],[Number of Complaints or Support]]/Datos_Limpios[[#This Row],[Account Length (in months)]]</f>
        <v>0.16666666666666666</v>
      </c>
      <c r="V5526" t="str" cm="1">
        <f t="array" ref="V5526">_xlfn.IFS(H5526&lt;30,"Under 30",H5526&lt;66,"Middle Age",H5526&gt;=66,"Senior")</f>
        <v>Middle Age</v>
      </c>
      <c r="W5526" t="s">
        <v>6823</v>
      </c>
    </row>
    <row r="5527" spans="1:23" x14ac:dyDescent="0.3">
      <c r="A5527" t="s">
        <v>5624</v>
      </c>
      <c r="B5527" t="s">
        <v>17</v>
      </c>
      <c r="C5527">
        <v>19</v>
      </c>
      <c r="D5527">
        <v>0</v>
      </c>
      <c r="E5527" t="s">
        <v>17</v>
      </c>
      <c r="F5527" t="s">
        <v>38</v>
      </c>
      <c r="G5527" t="s">
        <v>6790</v>
      </c>
      <c r="H5527">
        <v>35</v>
      </c>
      <c r="I5527" t="s">
        <v>23</v>
      </c>
      <c r="J5527">
        <v>6</v>
      </c>
      <c r="K5527" t="s">
        <v>32</v>
      </c>
      <c r="L5527" t="s">
        <v>6791</v>
      </c>
      <c r="M5527">
        <v>10</v>
      </c>
      <c r="P5527" s="32">
        <v>44513</v>
      </c>
      <c r="Q5527" s="1">
        <v>11.03860917663623</v>
      </c>
      <c r="R5527">
        <v>7</v>
      </c>
      <c r="S5527" t="str" cm="1">
        <f t="array" ref="S5527">_xlfn.IFS(R5527=0,"None",R5527&lt;3,"Low",R5527&lt;6,"Medium",R5527&lt;=10,"High")</f>
        <v>High</v>
      </c>
      <c r="T5527" t="str" cm="1">
        <f t="array" ref="T5527">_xlfn.IFS(M5527&lt;=20,"Low",M5527&lt;=50,"Medium",M5527&lt;=90,"High")</f>
        <v>Low</v>
      </c>
      <c r="U5527" s="33">
        <f>Datos_Limpios[[#This Row],[Number of Complaints or Support]]/Datos_Limpios[[#This Row],[Account Length (in months)]]</f>
        <v>0.36842105263157893</v>
      </c>
      <c r="V5527" t="str" cm="1">
        <f t="array" ref="V5527">_xlfn.IFS(H5527&lt;30,"Under 30",H5527&lt;66,"Middle Age",H5527&gt;=66,"Senior")</f>
        <v>Middle Age</v>
      </c>
      <c r="W5527" t="s">
        <v>6825</v>
      </c>
    </row>
    <row r="5528" spans="1:23" x14ac:dyDescent="0.3">
      <c r="A5528" t="s">
        <v>5625</v>
      </c>
      <c r="B5528" t="s">
        <v>23</v>
      </c>
      <c r="C5528">
        <v>1</v>
      </c>
      <c r="D5528">
        <v>1</v>
      </c>
      <c r="E5528" t="s">
        <v>23</v>
      </c>
      <c r="F5528" t="s">
        <v>34</v>
      </c>
      <c r="G5528" t="s">
        <v>6790</v>
      </c>
      <c r="H5528">
        <v>55</v>
      </c>
      <c r="I5528" t="s">
        <v>17</v>
      </c>
      <c r="J5528">
        <v>0</v>
      </c>
      <c r="K5528" t="s">
        <v>20</v>
      </c>
      <c r="L5528" t="s">
        <v>6792</v>
      </c>
      <c r="M5528">
        <v>46</v>
      </c>
      <c r="N5528" t="s">
        <v>27</v>
      </c>
      <c r="O5528" t="s">
        <v>164</v>
      </c>
      <c r="P5528" s="32">
        <v>44993</v>
      </c>
      <c r="Q5528" s="1">
        <v>39.135626337297488</v>
      </c>
      <c r="R5528">
        <v>10</v>
      </c>
      <c r="S5528" t="str" cm="1">
        <f t="array" ref="S5528">_xlfn.IFS(R5528=0,"None",R5528&lt;3,"Low",R5528&lt;6,"Medium",R5528&lt;=10,"High")</f>
        <v>High</v>
      </c>
      <c r="T5528" t="str" cm="1">
        <f t="array" ref="T5528">_xlfn.IFS(M5528&lt;=20,"Low",M5528&lt;=50,"Medium",M5528&lt;=90,"High")</f>
        <v>Medium</v>
      </c>
      <c r="U5528" s="33">
        <f>Datos_Limpios[[#This Row],[Number of Complaints or Support]]/Datos_Limpios[[#This Row],[Account Length (in months)]]</f>
        <v>10</v>
      </c>
      <c r="V5528" t="str" cm="1">
        <f t="array" ref="V5528">_xlfn.IFS(H5528&lt;30,"Under 30",H5528&lt;66,"Middle Age",H5528&gt;=66,"Senior")</f>
        <v>Middle Age</v>
      </c>
      <c r="W5528" t="s">
        <v>6823</v>
      </c>
    </row>
    <row r="5529" spans="1:23" x14ac:dyDescent="0.3">
      <c r="A5529" t="s">
        <v>5626</v>
      </c>
      <c r="B5529" t="s">
        <v>17</v>
      </c>
      <c r="C5529">
        <v>67</v>
      </c>
      <c r="D5529">
        <v>0</v>
      </c>
      <c r="E5529" t="s">
        <v>23</v>
      </c>
      <c r="F5529" t="s">
        <v>88</v>
      </c>
      <c r="G5529" t="s">
        <v>6790</v>
      </c>
      <c r="H5529">
        <v>73</v>
      </c>
      <c r="I5529" t="s">
        <v>17</v>
      </c>
      <c r="J5529">
        <v>0</v>
      </c>
      <c r="K5529" t="s">
        <v>32</v>
      </c>
      <c r="L5529" t="s">
        <v>6791</v>
      </c>
      <c r="M5529">
        <v>64</v>
      </c>
      <c r="P5529" s="32">
        <v>45038</v>
      </c>
      <c r="Q5529" s="1">
        <v>62.487432798236611</v>
      </c>
      <c r="R5529">
        <v>5</v>
      </c>
      <c r="S5529" t="str" cm="1">
        <f t="array" ref="S5529">_xlfn.IFS(R5529=0,"None",R5529&lt;3,"Low",R5529&lt;6,"Medium",R5529&lt;=10,"High")</f>
        <v>Medium</v>
      </c>
      <c r="T5529" t="str" cm="1">
        <f t="array" ref="T5529">_xlfn.IFS(M5529&lt;=20,"Low",M5529&lt;=50,"Medium",M5529&lt;=90,"High")</f>
        <v>High</v>
      </c>
      <c r="U5529" s="33">
        <f>Datos_Limpios[[#This Row],[Number of Complaints or Support]]/Datos_Limpios[[#This Row],[Account Length (in months)]]</f>
        <v>7.4626865671641784E-2</v>
      </c>
      <c r="V5529" t="str" cm="1">
        <f t="array" ref="V5529">_xlfn.IFS(H5529&lt;30,"Under 30",H5529&lt;66,"Middle Age",H5529&gt;=66,"Senior")</f>
        <v>Senior</v>
      </c>
      <c r="W5529" t="s">
        <v>6825</v>
      </c>
    </row>
    <row r="5530" spans="1:23" x14ac:dyDescent="0.3">
      <c r="A5530" t="s">
        <v>5627</v>
      </c>
      <c r="B5530" t="s">
        <v>17</v>
      </c>
      <c r="C5530">
        <v>55</v>
      </c>
      <c r="D5530">
        <v>0</v>
      </c>
      <c r="E5530" t="s">
        <v>23</v>
      </c>
      <c r="F5530" t="s">
        <v>73</v>
      </c>
      <c r="G5530" t="s">
        <v>6790</v>
      </c>
      <c r="H5530">
        <v>67</v>
      </c>
      <c r="I5530" t="s">
        <v>17</v>
      </c>
      <c r="J5530">
        <v>0</v>
      </c>
      <c r="K5530" t="s">
        <v>32</v>
      </c>
      <c r="L5530" t="s">
        <v>6792</v>
      </c>
      <c r="M5530">
        <v>52</v>
      </c>
      <c r="P5530" s="32">
        <v>44870</v>
      </c>
      <c r="Q5530" s="1">
        <v>46.539521853020538</v>
      </c>
      <c r="R5530">
        <v>7</v>
      </c>
      <c r="S5530" t="str" cm="1">
        <f t="array" ref="S5530">_xlfn.IFS(R5530=0,"None",R5530&lt;3,"Low",R5530&lt;6,"Medium",R5530&lt;=10,"High")</f>
        <v>High</v>
      </c>
      <c r="T5530" t="str" cm="1">
        <f t="array" ref="T5530">_xlfn.IFS(M5530&lt;=20,"Low",M5530&lt;=50,"Medium",M5530&lt;=90,"High")</f>
        <v>High</v>
      </c>
      <c r="U5530" s="33">
        <f>Datos_Limpios[[#This Row],[Number of Complaints or Support]]/Datos_Limpios[[#This Row],[Account Length (in months)]]</f>
        <v>0.12727272727272726</v>
      </c>
      <c r="V5530" t="str" cm="1">
        <f t="array" ref="V5530">_xlfn.IFS(H5530&lt;30,"Under 30",H5530&lt;66,"Middle Age",H5530&gt;=66,"Senior")</f>
        <v>Senior</v>
      </c>
      <c r="W5530" t="s">
        <v>6824</v>
      </c>
    </row>
    <row r="5531" spans="1:23" x14ac:dyDescent="0.3">
      <c r="A5531" t="s">
        <v>5628</v>
      </c>
      <c r="B5531" t="s">
        <v>23</v>
      </c>
      <c r="C5531">
        <v>15</v>
      </c>
      <c r="D5531">
        <v>4</v>
      </c>
      <c r="E5531" t="s">
        <v>23</v>
      </c>
      <c r="F5531" t="s">
        <v>350</v>
      </c>
      <c r="G5531" t="s">
        <v>19</v>
      </c>
      <c r="H5531">
        <v>40</v>
      </c>
      <c r="I5531" t="s">
        <v>17</v>
      </c>
      <c r="J5531">
        <v>0</v>
      </c>
      <c r="K5531" t="s">
        <v>20</v>
      </c>
      <c r="L5531" t="s">
        <v>6792</v>
      </c>
      <c r="M5531">
        <v>47</v>
      </c>
      <c r="N5531" t="s">
        <v>91</v>
      </c>
      <c r="O5531" t="s">
        <v>92</v>
      </c>
      <c r="P5531" s="32">
        <v>44380</v>
      </c>
      <c r="Q5531" s="1">
        <v>42.414520488918747</v>
      </c>
      <c r="R5531">
        <v>4</v>
      </c>
      <c r="S5531" t="str" cm="1">
        <f t="array" ref="S5531">_xlfn.IFS(R5531=0,"None",R5531&lt;3,"Low",R5531&lt;6,"Medium",R5531&lt;=10,"High")</f>
        <v>Medium</v>
      </c>
      <c r="T5531" t="str" cm="1">
        <f t="array" ref="T5531">_xlfn.IFS(M5531&lt;=20,"Low",M5531&lt;=50,"Medium",M5531&lt;=90,"High")</f>
        <v>Medium</v>
      </c>
      <c r="U5531" s="33">
        <f>Datos_Limpios[[#This Row],[Number of Complaints or Support]]/Datos_Limpios[[#This Row],[Account Length (in months)]]</f>
        <v>0.26666666666666666</v>
      </c>
      <c r="V5531" t="str" cm="1">
        <f t="array" ref="V5531">_xlfn.IFS(H5531&lt;30,"Under 30",H5531&lt;66,"Middle Age",H5531&gt;=66,"Senior")</f>
        <v>Middle Age</v>
      </c>
      <c r="W5531" t="s">
        <v>6823</v>
      </c>
    </row>
    <row r="5532" spans="1:23" x14ac:dyDescent="0.3">
      <c r="A5532" t="s">
        <v>5629</v>
      </c>
      <c r="B5532" t="s">
        <v>17</v>
      </c>
      <c r="C5532">
        <v>54</v>
      </c>
      <c r="D5532">
        <v>0</v>
      </c>
      <c r="E5532" t="s">
        <v>23</v>
      </c>
      <c r="F5532" t="s">
        <v>69</v>
      </c>
      <c r="G5532" t="s">
        <v>19</v>
      </c>
      <c r="H5532">
        <v>50</v>
      </c>
      <c r="I5532" t="s">
        <v>17</v>
      </c>
      <c r="J5532">
        <v>0</v>
      </c>
      <c r="K5532" t="s">
        <v>24</v>
      </c>
      <c r="L5532" t="s">
        <v>6792</v>
      </c>
      <c r="M5532">
        <v>21</v>
      </c>
      <c r="P5532" s="32">
        <v>44085</v>
      </c>
      <c r="Q5532" s="1">
        <v>22.75680935705287</v>
      </c>
      <c r="R5532">
        <v>9</v>
      </c>
      <c r="S5532" t="str" cm="1">
        <f t="array" ref="S5532">_xlfn.IFS(R5532=0,"None",R5532&lt;3,"Low",R5532&lt;6,"Medium",R5532&lt;=10,"High")</f>
        <v>High</v>
      </c>
      <c r="T5532" t="str" cm="1">
        <f t="array" ref="T5532">_xlfn.IFS(M5532&lt;=20,"Low",M5532&lt;=50,"Medium",M5532&lt;=90,"High")</f>
        <v>Medium</v>
      </c>
      <c r="U5532" s="33">
        <f>Datos_Limpios[[#This Row],[Number of Complaints or Support]]/Datos_Limpios[[#This Row],[Account Length (in months)]]</f>
        <v>0.16666666666666666</v>
      </c>
      <c r="V5532" t="str" cm="1">
        <f t="array" ref="V5532">_xlfn.IFS(H5532&lt;30,"Under 30",H5532&lt;66,"Middle Age",H5532&gt;=66,"Senior")</f>
        <v>Middle Age</v>
      </c>
      <c r="W5532" t="s">
        <v>6825</v>
      </c>
    </row>
    <row r="5533" spans="1:23" x14ac:dyDescent="0.3">
      <c r="A5533" t="s">
        <v>5630</v>
      </c>
      <c r="B5533" t="s">
        <v>23</v>
      </c>
      <c r="C5533">
        <v>32</v>
      </c>
      <c r="D5533">
        <v>0</v>
      </c>
      <c r="E5533" t="s">
        <v>23</v>
      </c>
      <c r="F5533" t="s">
        <v>36</v>
      </c>
      <c r="G5533" t="s">
        <v>19</v>
      </c>
      <c r="H5533">
        <v>57</v>
      </c>
      <c r="I5533" t="s">
        <v>17</v>
      </c>
      <c r="J5533">
        <v>0</v>
      </c>
      <c r="K5533" t="s">
        <v>24</v>
      </c>
      <c r="L5533" t="s">
        <v>6794</v>
      </c>
      <c r="M5533">
        <v>26</v>
      </c>
      <c r="N5533" t="s">
        <v>59</v>
      </c>
      <c r="O5533" t="s">
        <v>116</v>
      </c>
      <c r="P5533" s="32">
        <v>44016</v>
      </c>
      <c r="Q5533" s="1">
        <v>27.740196471323859</v>
      </c>
      <c r="R5533">
        <v>1</v>
      </c>
      <c r="S5533" t="str" cm="1">
        <f t="array" ref="S5533">_xlfn.IFS(R5533=0,"None",R5533&lt;3,"Low",R5533&lt;6,"Medium",R5533&lt;=10,"High")</f>
        <v>Low</v>
      </c>
      <c r="T5533" t="str" cm="1">
        <f t="array" ref="T5533">_xlfn.IFS(M5533&lt;=20,"Low",M5533&lt;=50,"Medium",M5533&lt;=90,"High")</f>
        <v>Medium</v>
      </c>
      <c r="U5533" s="33">
        <f>Datos_Limpios[[#This Row],[Number of Complaints or Support]]/Datos_Limpios[[#This Row],[Account Length (in months)]]</f>
        <v>3.125E-2</v>
      </c>
      <c r="V5533" t="str" cm="1">
        <f t="array" ref="V5533">_xlfn.IFS(H5533&lt;30,"Under 30",H5533&lt;66,"Middle Age",H5533&gt;=66,"Senior")</f>
        <v>Middle Age</v>
      </c>
      <c r="W5533" t="s">
        <v>6824</v>
      </c>
    </row>
    <row r="5534" spans="1:23" x14ac:dyDescent="0.3">
      <c r="A5534" t="s">
        <v>5631</v>
      </c>
      <c r="B5534" t="s">
        <v>17</v>
      </c>
      <c r="C5534">
        <v>42</v>
      </c>
      <c r="D5534">
        <v>0</v>
      </c>
      <c r="E5534" t="s">
        <v>23</v>
      </c>
      <c r="F5534" t="s">
        <v>82</v>
      </c>
      <c r="G5534" t="s">
        <v>19</v>
      </c>
      <c r="H5534">
        <v>59</v>
      </c>
      <c r="I5534" t="s">
        <v>17</v>
      </c>
      <c r="J5534">
        <v>0</v>
      </c>
      <c r="K5534" t="s">
        <v>24</v>
      </c>
      <c r="L5534" t="s">
        <v>6792</v>
      </c>
      <c r="M5534">
        <v>27</v>
      </c>
      <c r="P5534" s="32">
        <v>44347</v>
      </c>
      <c r="Q5534" s="1">
        <v>29.566014805006851</v>
      </c>
      <c r="R5534">
        <v>0</v>
      </c>
      <c r="S5534" t="str" cm="1">
        <f t="array" ref="S5534">_xlfn.IFS(R5534=0,"None",R5534&lt;3,"Low",R5534&lt;6,"Medium",R5534&lt;=10,"High")</f>
        <v>None</v>
      </c>
      <c r="T5534" t="str" cm="1">
        <f t="array" ref="T5534">_xlfn.IFS(M5534&lt;=20,"Low",M5534&lt;=50,"Medium",M5534&lt;=90,"High")</f>
        <v>Medium</v>
      </c>
      <c r="U5534" s="33">
        <f>Datos_Limpios[[#This Row],[Number of Complaints or Support]]/Datos_Limpios[[#This Row],[Account Length (in months)]]</f>
        <v>0</v>
      </c>
      <c r="V5534" t="str" cm="1">
        <f t="array" ref="V5534">_xlfn.IFS(H5534&lt;30,"Under 30",H5534&lt;66,"Middle Age",H5534&gt;=66,"Senior")</f>
        <v>Middle Age</v>
      </c>
      <c r="W5534" t="s">
        <v>6823</v>
      </c>
    </row>
    <row r="5535" spans="1:23" x14ac:dyDescent="0.3">
      <c r="A5535" t="s">
        <v>5632</v>
      </c>
      <c r="B5535" t="s">
        <v>23</v>
      </c>
      <c r="C5535">
        <v>11</v>
      </c>
      <c r="D5535">
        <v>3</v>
      </c>
      <c r="E5535" t="s">
        <v>23</v>
      </c>
      <c r="F5535" t="s">
        <v>88</v>
      </c>
      <c r="G5535" t="s">
        <v>6790</v>
      </c>
      <c r="H5535">
        <v>40</v>
      </c>
      <c r="I5535" t="s">
        <v>17</v>
      </c>
      <c r="J5535">
        <v>0</v>
      </c>
      <c r="K5535" t="s">
        <v>20</v>
      </c>
      <c r="L5535" t="s">
        <v>6792</v>
      </c>
      <c r="M5535">
        <v>33</v>
      </c>
      <c r="N5535" t="s">
        <v>59</v>
      </c>
      <c r="O5535" t="s">
        <v>116</v>
      </c>
      <c r="P5535" s="32">
        <v>44410</v>
      </c>
      <c r="Q5535" s="1">
        <v>31.76951551591981</v>
      </c>
      <c r="R5535">
        <v>10</v>
      </c>
      <c r="S5535" t="str" cm="1">
        <f t="array" ref="S5535">_xlfn.IFS(R5535=0,"None",R5535&lt;3,"Low",R5535&lt;6,"Medium",R5535&lt;=10,"High")</f>
        <v>High</v>
      </c>
      <c r="T5535" t="str" cm="1">
        <f t="array" ref="T5535">_xlfn.IFS(M5535&lt;=20,"Low",M5535&lt;=50,"Medium",M5535&lt;=90,"High")</f>
        <v>Medium</v>
      </c>
      <c r="U5535" s="33">
        <f>Datos_Limpios[[#This Row],[Number of Complaints or Support]]/Datos_Limpios[[#This Row],[Account Length (in months)]]</f>
        <v>0.90909090909090906</v>
      </c>
      <c r="V5535" t="str" cm="1">
        <f t="array" ref="V5535">_xlfn.IFS(H5535&lt;30,"Under 30",H5535&lt;66,"Middle Age",H5535&gt;=66,"Senior")</f>
        <v>Middle Age</v>
      </c>
      <c r="W5535" t="s">
        <v>6825</v>
      </c>
    </row>
    <row r="5536" spans="1:23" x14ac:dyDescent="0.3">
      <c r="A5536" t="s">
        <v>5633</v>
      </c>
      <c r="B5536" t="s">
        <v>17</v>
      </c>
      <c r="C5536">
        <v>3</v>
      </c>
      <c r="D5536">
        <v>0</v>
      </c>
      <c r="E5536" t="s">
        <v>23</v>
      </c>
      <c r="F5536" t="s">
        <v>44</v>
      </c>
      <c r="G5536" t="s">
        <v>6790</v>
      </c>
      <c r="H5536">
        <v>49</v>
      </c>
      <c r="I5536" t="s">
        <v>17</v>
      </c>
      <c r="J5536">
        <v>0</v>
      </c>
      <c r="K5536" t="s">
        <v>20</v>
      </c>
      <c r="L5536" t="s">
        <v>6792</v>
      </c>
      <c r="M5536">
        <v>48</v>
      </c>
      <c r="P5536" s="32">
        <v>45104</v>
      </c>
      <c r="Q5536" s="1">
        <v>47.099089293200286</v>
      </c>
      <c r="R5536">
        <v>4</v>
      </c>
      <c r="S5536" t="str" cm="1">
        <f t="array" ref="S5536">_xlfn.IFS(R5536=0,"None",R5536&lt;3,"Low",R5536&lt;6,"Medium",R5536&lt;=10,"High")</f>
        <v>Medium</v>
      </c>
      <c r="T5536" t="str" cm="1">
        <f t="array" ref="T5536">_xlfn.IFS(M5536&lt;=20,"Low",M5536&lt;=50,"Medium",M5536&lt;=90,"High")</f>
        <v>Medium</v>
      </c>
      <c r="U5536" s="33">
        <f>Datos_Limpios[[#This Row],[Number of Complaints or Support]]/Datos_Limpios[[#This Row],[Account Length (in months)]]</f>
        <v>1.3333333333333333</v>
      </c>
      <c r="V5536" t="str" cm="1">
        <f t="array" ref="V5536">_xlfn.IFS(H5536&lt;30,"Under 30",H5536&lt;66,"Middle Age",H5536&gt;=66,"Senior")</f>
        <v>Middle Age</v>
      </c>
      <c r="W5536" t="s">
        <v>6824</v>
      </c>
    </row>
    <row r="5537" spans="1:23" x14ac:dyDescent="0.3">
      <c r="A5537" t="s">
        <v>5634</v>
      </c>
      <c r="B5537" t="s">
        <v>23</v>
      </c>
      <c r="C5537">
        <v>21</v>
      </c>
      <c r="D5537">
        <v>5</v>
      </c>
      <c r="E5537" t="s">
        <v>23</v>
      </c>
      <c r="F5537" t="s">
        <v>192</v>
      </c>
      <c r="G5537" t="s">
        <v>19</v>
      </c>
      <c r="H5537">
        <v>48</v>
      </c>
      <c r="I5537" t="s">
        <v>17</v>
      </c>
      <c r="J5537">
        <v>0</v>
      </c>
      <c r="K5537" t="s">
        <v>20</v>
      </c>
      <c r="L5537" t="s">
        <v>6792</v>
      </c>
      <c r="M5537">
        <v>37</v>
      </c>
      <c r="N5537" t="s">
        <v>27</v>
      </c>
      <c r="O5537" t="s">
        <v>208</v>
      </c>
      <c r="P5537" s="32">
        <v>43872</v>
      </c>
      <c r="Q5537" s="1">
        <v>31.515172316277749</v>
      </c>
      <c r="R5537">
        <v>6</v>
      </c>
      <c r="S5537" t="str" cm="1">
        <f t="array" ref="S5537">_xlfn.IFS(R5537=0,"None",R5537&lt;3,"Low",R5537&lt;6,"Medium",R5537&lt;=10,"High")</f>
        <v>High</v>
      </c>
      <c r="T5537" t="str" cm="1">
        <f t="array" ref="T5537">_xlfn.IFS(M5537&lt;=20,"Low",M5537&lt;=50,"Medium",M5537&lt;=90,"High")</f>
        <v>Medium</v>
      </c>
      <c r="U5537" s="33">
        <f>Datos_Limpios[[#This Row],[Number of Complaints or Support]]/Datos_Limpios[[#This Row],[Account Length (in months)]]</f>
        <v>0.2857142857142857</v>
      </c>
      <c r="V5537" t="str" cm="1">
        <f t="array" ref="V5537">_xlfn.IFS(H5537&lt;30,"Under 30",H5537&lt;66,"Middle Age",H5537&gt;=66,"Senior")</f>
        <v>Middle Age</v>
      </c>
      <c r="W5537" t="s">
        <v>6824</v>
      </c>
    </row>
    <row r="5538" spans="1:23" x14ac:dyDescent="0.3">
      <c r="A5538" t="s">
        <v>5635</v>
      </c>
      <c r="B5538" t="s">
        <v>17</v>
      </c>
      <c r="C5538">
        <v>24</v>
      </c>
      <c r="D5538">
        <v>1</v>
      </c>
      <c r="E5538" t="s">
        <v>17</v>
      </c>
      <c r="F5538" t="s">
        <v>26</v>
      </c>
      <c r="G5538" t="s">
        <v>19</v>
      </c>
      <c r="H5538">
        <v>48</v>
      </c>
      <c r="I5538" t="s">
        <v>17</v>
      </c>
      <c r="J5538">
        <v>0</v>
      </c>
      <c r="K5538" t="s">
        <v>20</v>
      </c>
      <c r="L5538" t="s">
        <v>6794</v>
      </c>
      <c r="M5538">
        <v>9</v>
      </c>
      <c r="P5538" s="32">
        <v>43927</v>
      </c>
      <c r="Q5538" s="1">
        <v>10.671045339128341</v>
      </c>
      <c r="R5538">
        <v>9</v>
      </c>
      <c r="S5538" t="str" cm="1">
        <f t="array" ref="S5538">_xlfn.IFS(R5538=0,"None",R5538&lt;3,"Low",R5538&lt;6,"Medium",R5538&lt;=10,"High")</f>
        <v>High</v>
      </c>
      <c r="T5538" t="str" cm="1">
        <f t="array" ref="T5538">_xlfn.IFS(M5538&lt;=20,"Low",M5538&lt;=50,"Medium",M5538&lt;=90,"High")</f>
        <v>Low</v>
      </c>
      <c r="U5538" s="33">
        <f>Datos_Limpios[[#This Row],[Number of Complaints or Support]]/Datos_Limpios[[#This Row],[Account Length (in months)]]</f>
        <v>0.375</v>
      </c>
      <c r="V5538" t="str" cm="1">
        <f t="array" ref="V5538">_xlfn.IFS(H5538&lt;30,"Under 30",H5538&lt;66,"Middle Age",H5538&gt;=66,"Senior")</f>
        <v>Middle Age</v>
      </c>
      <c r="W5538" t="s">
        <v>6824</v>
      </c>
    </row>
    <row r="5539" spans="1:23" x14ac:dyDescent="0.3">
      <c r="A5539" t="s">
        <v>5636</v>
      </c>
      <c r="B5539" t="s">
        <v>17</v>
      </c>
      <c r="C5539">
        <v>61</v>
      </c>
      <c r="D5539">
        <v>0</v>
      </c>
      <c r="E5539" t="s">
        <v>23</v>
      </c>
      <c r="F5539" t="s">
        <v>22</v>
      </c>
      <c r="G5539" t="s">
        <v>6790</v>
      </c>
      <c r="H5539">
        <v>25</v>
      </c>
      <c r="I5539" t="s">
        <v>23</v>
      </c>
      <c r="J5539">
        <v>3</v>
      </c>
      <c r="K5539" t="s">
        <v>32</v>
      </c>
      <c r="L5539" t="s">
        <v>6792</v>
      </c>
      <c r="M5539">
        <v>32</v>
      </c>
      <c r="P5539" s="32">
        <v>45095</v>
      </c>
      <c r="Q5539" s="1">
        <v>37.846341283956789</v>
      </c>
      <c r="R5539">
        <v>0</v>
      </c>
      <c r="S5539" t="str" cm="1">
        <f t="array" ref="S5539">_xlfn.IFS(R5539=0,"None",R5539&lt;3,"Low",R5539&lt;6,"Medium",R5539&lt;=10,"High")</f>
        <v>None</v>
      </c>
      <c r="T5539" t="str" cm="1">
        <f t="array" ref="T5539">_xlfn.IFS(M5539&lt;=20,"Low",M5539&lt;=50,"Medium",M5539&lt;=90,"High")</f>
        <v>Medium</v>
      </c>
      <c r="U5539" s="33">
        <f>Datos_Limpios[[#This Row],[Number of Complaints or Support]]/Datos_Limpios[[#This Row],[Account Length (in months)]]</f>
        <v>0</v>
      </c>
      <c r="V5539" t="str" cm="1">
        <f t="array" ref="V5539">_xlfn.IFS(H5539&lt;30,"Under 30",H5539&lt;66,"Middle Age",H5539&gt;=66,"Senior")</f>
        <v>Under 30</v>
      </c>
      <c r="W5539" t="s">
        <v>6823</v>
      </c>
    </row>
    <row r="5540" spans="1:23" x14ac:dyDescent="0.3">
      <c r="A5540" t="s">
        <v>5637</v>
      </c>
      <c r="B5540" t="s">
        <v>17</v>
      </c>
      <c r="C5540">
        <v>37</v>
      </c>
      <c r="D5540">
        <v>2</v>
      </c>
      <c r="E5540" t="s">
        <v>17</v>
      </c>
      <c r="F5540" t="s">
        <v>247</v>
      </c>
      <c r="G5540" t="s">
        <v>19</v>
      </c>
      <c r="H5540">
        <v>82</v>
      </c>
      <c r="I5540" t="s">
        <v>17</v>
      </c>
      <c r="J5540">
        <v>0</v>
      </c>
      <c r="K5540" t="s">
        <v>24</v>
      </c>
      <c r="L5540" t="s">
        <v>6794</v>
      </c>
      <c r="M5540">
        <v>12</v>
      </c>
      <c r="P5540" s="32">
        <v>43833</v>
      </c>
      <c r="Q5540" s="1">
        <v>14.047407711998231</v>
      </c>
      <c r="R5540">
        <v>7</v>
      </c>
      <c r="S5540" t="str" cm="1">
        <f t="array" ref="S5540">_xlfn.IFS(R5540=0,"None",R5540&lt;3,"Low",R5540&lt;6,"Medium",R5540&lt;=10,"High")</f>
        <v>High</v>
      </c>
      <c r="T5540" t="str" cm="1">
        <f t="array" ref="T5540">_xlfn.IFS(M5540&lt;=20,"Low",M5540&lt;=50,"Medium",M5540&lt;=90,"High")</f>
        <v>Low</v>
      </c>
      <c r="U5540" s="33">
        <f>Datos_Limpios[[#This Row],[Number of Complaints or Support]]/Datos_Limpios[[#This Row],[Account Length (in months)]]</f>
        <v>0.1891891891891892</v>
      </c>
      <c r="V5540" t="str" cm="1">
        <f t="array" ref="V5540">_xlfn.IFS(H5540&lt;30,"Under 30",H5540&lt;66,"Middle Age",H5540&gt;=66,"Senior")</f>
        <v>Senior</v>
      </c>
      <c r="W5540" t="s">
        <v>6826</v>
      </c>
    </row>
    <row r="5541" spans="1:23" x14ac:dyDescent="0.3">
      <c r="A5541" t="s">
        <v>5638</v>
      </c>
      <c r="B5541" t="s">
        <v>23</v>
      </c>
      <c r="C5541">
        <v>59</v>
      </c>
      <c r="D5541">
        <v>0</v>
      </c>
      <c r="E5541" t="s">
        <v>17</v>
      </c>
      <c r="F5541" t="s">
        <v>121</v>
      </c>
      <c r="G5541" t="s">
        <v>6790</v>
      </c>
      <c r="H5541">
        <v>46</v>
      </c>
      <c r="I5541" t="s">
        <v>17</v>
      </c>
      <c r="J5541">
        <v>0</v>
      </c>
      <c r="K5541" t="s">
        <v>20</v>
      </c>
      <c r="L5541" t="s">
        <v>6792</v>
      </c>
      <c r="M5541">
        <v>70</v>
      </c>
      <c r="N5541" t="s">
        <v>27</v>
      </c>
      <c r="O5541" t="s">
        <v>125</v>
      </c>
      <c r="P5541" s="32">
        <v>44295</v>
      </c>
      <c r="Q5541" s="1">
        <v>76.389926782804451</v>
      </c>
      <c r="R5541">
        <v>5</v>
      </c>
      <c r="S5541" t="str" cm="1">
        <f t="array" ref="S5541">_xlfn.IFS(R5541=0,"None",R5541&lt;3,"Low",R5541&lt;6,"Medium",R5541&lt;=10,"High")</f>
        <v>Medium</v>
      </c>
      <c r="T5541" t="str" cm="1">
        <f t="array" ref="T5541">_xlfn.IFS(M5541&lt;=20,"Low",M5541&lt;=50,"Medium",M5541&lt;=90,"High")</f>
        <v>High</v>
      </c>
      <c r="U5541" s="33">
        <f>Datos_Limpios[[#This Row],[Number of Complaints or Support]]/Datos_Limpios[[#This Row],[Account Length (in months)]]</f>
        <v>8.4745762711864403E-2</v>
      </c>
      <c r="V5541" t="str" cm="1">
        <f t="array" ref="V5541">_xlfn.IFS(H5541&lt;30,"Under 30",H5541&lt;66,"Middle Age",H5541&gt;=66,"Senior")</f>
        <v>Middle Age</v>
      </c>
      <c r="W5541" t="s">
        <v>6826</v>
      </c>
    </row>
    <row r="5542" spans="1:23" x14ac:dyDescent="0.3">
      <c r="A5542" t="s">
        <v>5639</v>
      </c>
      <c r="B5542" t="s">
        <v>17</v>
      </c>
      <c r="C5542">
        <v>36</v>
      </c>
      <c r="D5542">
        <v>1</v>
      </c>
      <c r="E5542" t="s">
        <v>23</v>
      </c>
      <c r="F5542" t="s">
        <v>49</v>
      </c>
      <c r="G5542" t="s">
        <v>19</v>
      </c>
      <c r="H5542">
        <v>35</v>
      </c>
      <c r="I5542" t="s">
        <v>23</v>
      </c>
      <c r="J5542">
        <v>4</v>
      </c>
      <c r="K5542" t="s">
        <v>20</v>
      </c>
      <c r="L5542" t="s">
        <v>6791</v>
      </c>
      <c r="M5542">
        <v>15</v>
      </c>
      <c r="P5542" s="32">
        <v>45277</v>
      </c>
      <c r="Q5542" s="1">
        <v>12.06732258603893</v>
      </c>
      <c r="R5542">
        <v>5</v>
      </c>
      <c r="S5542" t="str" cm="1">
        <f t="array" ref="S5542">_xlfn.IFS(R5542=0,"None",R5542&lt;3,"Low",R5542&lt;6,"Medium",R5542&lt;=10,"High")</f>
        <v>Medium</v>
      </c>
      <c r="T5542" t="str" cm="1">
        <f t="array" ref="T5542">_xlfn.IFS(M5542&lt;=20,"Low",M5542&lt;=50,"Medium",M5542&lt;=90,"High")</f>
        <v>Low</v>
      </c>
      <c r="U5542" s="33">
        <f>Datos_Limpios[[#This Row],[Number of Complaints or Support]]/Datos_Limpios[[#This Row],[Account Length (in months)]]</f>
        <v>0.1388888888888889</v>
      </c>
      <c r="V5542" t="str" cm="1">
        <f t="array" ref="V5542">_xlfn.IFS(H5542&lt;30,"Under 30",H5542&lt;66,"Middle Age",H5542&gt;=66,"Senior")</f>
        <v>Middle Age</v>
      </c>
      <c r="W5542" t="s">
        <v>6825</v>
      </c>
    </row>
    <row r="5543" spans="1:23" x14ac:dyDescent="0.3">
      <c r="A5543" t="s">
        <v>5640</v>
      </c>
      <c r="B5543" t="s">
        <v>17</v>
      </c>
      <c r="C5543">
        <v>43</v>
      </c>
      <c r="D5543">
        <v>0</v>
      </c>
      <c r="E5543" t="s">
        <v>23</v>
      </c>
      <c r="F5543" t="s">
        <v>140</v>
      </c>
      <c r="G5543" t="s">
        <v>6790</v>
      </c>
      <c r="H5543">
        <v>71</v>
      </c>
      <c r="I5543" t="s">
        <v>17</v>
      </c>
      <c r="J5543">
        <v>0</v>
      </c>
      <c r="K5543" t="s">
        <v>32</v>
      </c>
      <c r="L5543" t="s">
        <v>6792</v>
      </c>
      <c r="M5543">
        <v>55</v>
      </c>
      <c r="P5543" s="32">
        <v>44929</v>
      </c>
      <c r="Q5543" s="1">
        <v>45.660684215447837</v>
      </c>
      <c r="R5543">
        <v>0</v>
      </c>
      <c r="S5543" t="str" cm="1">
        <f t="array" ref="S5543">_xlfn.IFS(R5543=0,"None",R5543&lt;3,"Low",R5543&lt;6,"Medium",R5543&lt;=10,"High")</f>
        <v>None</v>
      </c>
      <c r="T5543" t="str" cm="1">
        <f t="array" ref="T5543">_xlfn.IFS(M5543&lt;=20,"Low",M5543&lt;=50,"Medium",M5543&lt;=90,"High")</f>
        <v>High</v>
      </c>
      <c r="U5543" s="33">
        <f>Datos_Limpios[[#This Row],[Number of Complaints or Support]]/Datos_Limpios[[#This Row],[Account Length (in months)]]</f>
        <v>0</v>
      </c>
      <c r="V5543" t="str" cm="1">
        <f t="array" ref="V5543">_xlfn.IFS(H5543&lt;30,"Under 30",H5543&lt;66,"Middle Age",H5543&gt;=66,"Senior")</f>
        <v>Senior</v>
      </c>
      <c r="W5543" t="s">
        <v>6826</v>
      </c>
    </row>
    <row r="5544" spans="1:23" x14ac:dyDescent="0.3">
      <c r="A5544" t="s">
        <v>5641</v>
      </c>
      <c r="B5544" t="s">
        <v>17</v>
      </c>
      <c r="C5544">
        <v>27</v>
      </c>
      <c r="D5544">
        <v>0</v>
      </c>
      <c r="E5544" t="s">
        <v>23</v>
      </c>
      <c r="F5544" t="s">
        <v>82</v>
      </c>
      <c r="G5544" t="s">
        <v>19</v>
      </c>
      <c r="H5544">
        <v>46</v>
      </c>
      <c r="I5544" t="s">
        <v>17</v>
      </c>
      <c r="J5544">
        <v>0</v>
      </c>
      <c r="K5544" t="s">
        <v>24</v>
      </c>
      <c r="L5544" t="s">
        <v>6791</v>
      </c>
      <c r="M5544">
        <v>22</v>
      </c>
      <c r="P5544" s="32">
        <v>45218</v>
      </c>
      <c r="Q5544" s="1">
        <v>18.795725066257329</v>
      </c>
      <c r="R5544">
        <v>10</v>
      </c>
      <c r="S5544" t="str" cm="1">
        <f t="array" ref="S5544">_xlfn.IFS(R5544=0,"None",R5544&lt;3,"Low",R5544&lt;6,"Medium",R5544&lt;=10,"High")</f>
        <v>High</v>
      </c>
      <c r="T5544" t="str" cm="1">
        <f t="array" ref="T5544">_xlfn.IFS(M5544&lt;=20,"Low",M5544&lt;=50,"Medium",M5544&lt;=90,"High")</f>
        <v>Medium</v>
      </c>
      <c r="U5544" s="33">
        <f>Datos_Limpios[[#This Row],[Number of Complaints or Support]]/Datos_Limpios[[#This Row],[Account Length (in months)]]</f>
        <v>0.37037037037037035</v>
      </c>
      <c r="V5544" t="str" cm="1">
        <f t="array" ref="V5544">_xlfn.IFS(H5544&lt;30,"Under 30",H5544&lt;66,"Middle Age",H5544&gt;=66,"Senior")</f>
        <v>Middle Age</v>
      </c>
      <c r="W5544" t="s">
        <v>6823</v>
      </c>
    </row>
    <row r="5545" spans="1:23" x14ac:dyDescent="0.3">
      <c r="A5545" t="s">
        <v>5642</v>
      </c>
      <c r="B5545" t="s">
        <v>23</v>
      </c>
      <c r="C5545">
        <v>1</v>
      </c>
      <c r="D5545">
        <v>1</v>
      </c>
      <c r="E5545" t="s">
        <v>17</v>
      </c>
      <c r="F5545" t="s">
        <v>40</v>
      </c>
      <c r="G5545" t="s">
        <v>19</v>
      </c>
      <c r="H5545">
        <v>19</v>
      </c>
      <c r="I5545" t="s">
        <v>17</v>
      </c>
      <c r="J5545">
        <v>0</v>
      </c>
      <c r="K5545" t="s">
        <v>20</v>
      </c>
      <c r="L5545" t="s">
        <v>6792</v>
      </c>
      <c r="M5545">
        <v>39</v>
      </c>
      <c r="N5545" t="s">
        <v>59</v>
      </c>
      <c r="O5545" t="s">
        <v>116</v>
      </c>
      <c r="P5545" s="32">
        <v>44372</v>
      </c>
      <c r="Q5545" s="1">
        <v>33.81778715014152</v>
      </c>
      <c r="R5545">
        <v>2</v>
      </c>
      <c r="S5545" t="str" cm="1">
        <f t="array" ref="S5545">_xlfn.IFS(R5545=0,"None",R5545&lt;3,"Low",R5545&lt;6,"Medium",R5545&lt;=10,"High")</f>
        <v>Low</v>
      </c>
      <c r="T5545" t="str" cm="1">
        <f t="array" ref="T5545">_xlfn.IFS(M5545&lt;=20,"Low",M5545&lt;=50,"Medium",M5545&lt;=90,"High")</f>
        <v>Medium</v>
      </c>
      <c r="U5545" s="33">
        <f>Datos_Limpios[[#This Row],[Number of Complaints or Support]]/Datos_Limpios[[#This Row],[Account Length (in months)]]</f>
        <v>2</v>
      </c>
      <c r="V5545" t="str" cm="1">
        <f t="array" ref="V5545">_xlfn.IFS(H5545&lt;30,"Under 30",H5545&lt;66,"Middle Age",H5545&gt;=66,"Senior")</f>
        <v>Under 30</v>
      </c>
      <c r="W5545" t="s">
        <v>6823</v>
      </c>
    </row>
    <row r="5546" spans="1:23" x14ac:dyDescent="0.3">
      <c r="A5546" t="s">
        <v>5643</v>
      </c>
      <c r="B5546" t="s">
        <v>17</v>
      </c>
      <c r="C5546">
        <v>17</v>
      </c>
      <c r="D5546">
        <v>0</v>
      </c>
      <c r="E5546" t="s">
        <v>23</v>
      </c>
      <c r="F5546" t="s">
        <v>47</v>
      </c>
      <c r="G5546" t="s">
        <v>6790</v>
      </c>
      <c r="H5546">
        <v>29</v>
      </c>
      <c r="I5546" t="s">
        <v>17</v>
      </c>
      <c r="J5546">
        <v>0</v>
      </c>
      <c r="K5546" t="s">
        <v>20</v>
      </c>
      <c r="L5546" t="s">
        <v>6791</v>
      </c>
      <c r="M5546">
        <v>33</v>
      </c>
      <c r="P5546" s="32">
        <v>44562</v>
      </c>
      <c r="Q5546" s="1">
        <v>33.129470406106627</v>
      </c>
      <c r="R5546">
        <v>8</v>
      </c>
      <c r="S5546" t="str" cm="1">
        <f t="array" ref="S5546">_xlfn.IFS(R5546=0,"None",R5546&lt;3,"Low",R5546&lt;6,"Medium",R5546&lt;=10,"High")</f>
        <v>High</v>
      </c>
      <c r="T5546" t="str" cm="1">
        <f t="array" ref="T5546">_xlfn.IFS(M5546&lt;=20,"Low",M5546&lt;=50,"Medium",M5546&lt;=90,"High")</f>
        <v>Medium</v>
      </c>
      <c r="U5546" s="33">
        <f>Datos_Limpios[[#This Row],[Number of Complaints or Support]]/Datos_Limpios[[#This Row],[Account Length (in months)]]</f>
        <v>0.47058823529411764</v>
      </c>
      <c r="V5546" t="str" cm="1">
        <f t="array" ref="V5546">_xlfn.IFS(H5546&lt;30,"Under 30",H5546&lt;66,"Middle Age",H5546&gt;=66,"Senior")</f>
        <v>Under 30</v>
      </c>
      <c r="W5546" t="s">
        <v>6824</v>
      </c>
    </row>
    <row r="5547" spans="1:23" x14ac:dyDescent="0.3">
      <c r="A5547" t="s">
        <v>5644</v>
      </c>
      <c r="B5547" t="s">
        <v>17</v>
      </c>
      <c r="C5547">
        <v>60</v>
      </c>
      <c r="D5547">
        <v>2</v>
      </c>
      <c r="E5547" t="s">
        <v>23</v>
      </c>
      <c r="F5547" t="s">
        <v>192</v>
      </c>
      <c r="G5547" t="s">
        <v>6790</v>
      </c>
      <c r="H5547">
        <v>40</v>
      </c>
      <c r="I5547" t="s">
        <v>17</v>
      </c>
      <c r="J5547">
        <v>0</v>
      </c>
      <c r="K5547" t="s">
        <v>32</v>
      </c>
      <c r="L5547" t="s">
        <v>6791</v>
      </c>
      <c r="M5547">
        <v>37</v>
      </c>
      <c r="P5547" s="32">
        <v>44804</v>
      </c>
      <c r="Q5547" s="1">
        <v>43.574566145842013</v>
      </c>
      <c r="R5547">
        <v>6</v>
      </c>
      <c r="S5547" t="str" cm="1">
        <f t="array" ref="S5547">_xlfn.IFS(R5547=0,"None",R5547&lt;3,"Low",R5547&lt;6,"Medium",R5547&lt;=10,"High")</f>
        <v>High</v>
      </c>
      <c r="T5547" t="str" cm="1">
        <f t="array" ref="T5547">_xlfn.IFS(M5547&lt;=20,"Low",M5547&lt;=50,"Medium",M5547&lt;=90,"High")</f>
        <v>Medium</v>
      </c>
      <c r="U5547" s="33">
        <f>Datos_Limpios[[#This Row],[Number of Complaints or Support]]/Datos_Limpios[[#This Row],[Account Length (in months)]]</f>
        <v>0.1</v>
      </c>
      <c r="V5547" t="str" cm="1">
        <f t="array" ref="V5547">_xlfn.IFS(H5547&lt;30,"Under 30",H5547&lt;66,"Middle Age",H5547&gt;=66,"Senior")</f>
        <v>Middle Age</v>
      </c>
      <c r="W5547" t="s">
        <v>6824</v>
      </c>
    </row>
    <row r="5548" spans="1:23" x14ac:dyDescent="0.3">
      <c r="A5548" t="s">
        <v>5645</v>
      </c>
      <c r="B5548" t="s">
        <v>17</v>
      </c>
      <c r="C5548">
        <v>71</v>
      </c>
      <c r="D5548">
        <v>0</v>
      </c>
      <c r="E5548" t="s">
        <v>23</v>
      </c>
      <c r="F5548" t="s">
        <v>42</v>
      </c>
      <c r="G5548" t="s">
        <v>19</v>
      </c>
      <c r="H5548">
        <v>38</v>
      </c>
      <c r="I5548" t="s">
        <v>23</v>
      </c>
      <c r="J5548">
        <v>5</v>
      </c>
      <c r="K5548" t="s">
        <v>32</v>
      </c>
      <c r="L5548" t="s">
        <v>6792</v>
      </c>
      <c r="M5548">
        <v>26</v>
      </c>
      <c r="P5548" s="32">
        <v>44674</v>
      </c>
      <c r="Q5548" s="1">
        <v>27.514087597053869</v>
      </c>
      <c r="R5548">
        <v>5</v>
      </c>
      <c r="S5548" t="str" cm="1">
        <f t="array" ref="S5548">_xlfn.IFS(R5548=0,"None",R5548&lt;3,"Low",R5548&lt;6,"Medium",R5548&lt;=10,"High")</f>
        <v>Medium</v>
      </c>
      <c r="T5548" t="str" cm="1">
        <f t="array" ref="T5548">_xlfn.IFS(M5548&lt;=20,"Low",M5548&lt;=50,"Medium",M5548&lt;=90,"High")</f>
        <v>Medium</v>
      </c>
      <c r="U5548" s="33">
        <f>Datos_Limpios[[#This Row],[Number of Complaints or Support]]/Datos_Limpios[[#This Row],[Account Length (in months)]]</f>
        <v>7.0422535211267609E-2</v>
      </c>
      <c r="V5548" t="str" cm="1">
        <f t="array" ref="V5548">_xlfn.IFS(H5548&lt;30,"Under 30",H5548&lt;66,"Middle Age",H5548&gt;=66,"Senior")</f>
        <v>Middle Age</v>
      </c>
      <c r="W5548" t="s">
        <v>6823</v>
      </c>
    </row>
    <row r="5549" spans="1:23" x14ac:dyDescent="0.3">
      <c r="A5549" t="s">
        <v>5646</v>
      </c>
      <c r="B5549" t="s">
        <v>23</v>
      </c>
      <c r="C5549">
        <v>35</v>
      </c>
      <c r="D5549">
        <v>5</v>
      </c>
      <c r="E5549" t="s">
        <v>23</v>
      </c>
      <c r="F5549" t="s">
        <v>47</v>
      </c>
      <c r="G5549" t="s">
        <v>19</v>
      </c>
      <c r="H5549">
        <v>59</v>
      </c>
      <c r="I5549" t="s">
        <v>17</v>
      </c>
      <c r="J5549">
        <v>0</v>
      </c>
      <c r="K5549" t="s">
        <v>20</v>
      </c>
      <c r="L5549" t="s">
        <v>6791</v>
      </c>
      <c r="M5549">
        <v>27</v>
      </c>
      <c r="N5549" t="s">
        <v>27</v>
      </c>
      <c r="O5549" t="s">
        <v>208</v>
      </c>
      <c r="P5549" s="32">
        <v>43849</v>
      </c>
      <c r="Q5549" s="1">
        <v>26.24973481916053</v>
      </c>
      <c r="R5549">
        <v>3</v>
      </c>
      <c r="S5549" t="str" cm="1">
        <f t="array" ref="S5549">_xlfn.IFS(R5549=0,"None",R5549&lt;3,"Low",R5549&lt;6,"Medium",R5549&lt;=10,"High")</f>
        <v>Medium</v>
      </c>
      <c r="T5549" t="str" cm="1">
        <f t="array" ref="T5549">_xlfn.IFS(M5549&lt;=20,"Low",M5549&lt;=50,"Medium",M5549&lt;=90,"High")</f>
        <v>Medium</v>
      </c>
      <c r="U5549" s="33">
        <f>Datos_Limpios[[#This Row],[Number of Complaints or Support]]/Datos_Limpios[[#This Row],[Account Length (in months)]]</f>
        <v>8.5714285714285715E-2</v>
      </c>
      <c r="V5549" t="str" cm="1">
        <f t="array" ref="V5549">_xlfn.IFS(H5549&lt;30,"Under 30",H5549&lt;66,"Middle Age",H5549&gt;=66,"Senior")</f>
        <v>Middle Age</v>
      </c>
      <c r="W5549" t="s">
        <v>6824</v>
      </c>
    </row>
    <row r="5550" spans="1:23" x14ac:dyDescent="0.3">
      <c r="A5550" t="s">
        <v>5647</v>
      </c>
      <c r="B5550" t="s">
        <v>23</v>
      </c>
      <c r="C5550">
        <v>1</v>
      </c>
      <c r="D5550">
        <v>2</v>
      </c>
      <c r="E5550" t="s">
        <v>23</v>
      </c>
      <c r="F5550" t="s">
        <v>42</v>
      </c>
      <c r="G5550" t="s">
        <v>6790</v>
      </c>
      <c r="H5550">
        <v>48</v>
      </c>
      <c r="I5550" t="s">
        <v>17</v>
      </c>
      <c r="J5550">
        <v>0</v>
      </c>
      <c r="K5550" t="s">
        <v>20</v>
      </c>
      <c r="L5550" t="s">
        <v>6792</v>
      </c>
      <c r="M5550">
        <v>35</v>
      </c>
      <c r="N5550" t="s">
        <v>76</v>
      </c>
      <c r="O5550" t="s">
        <v>232</v>
      </c>
      <c r="P5550" s="32">
        <v>45179</v>
      </c>
      <c r="Q5550" s="1">
        <v>28.03754378342693</v>
      </c>
      <c r="R5550">
        <v>0</v>
      </c>
      <c r="S5550" t="str" cm="1">
        <f t="array" ref="S5550">_xlfn.IFS(R5550=0,"None",R5550&lt;3,"Low",R5550&lt;6,"Medium",R5550&lt;=10,"High")</f>
        <v>None</v>
      </c>
      <c r="T5550" t="str" cm="1">
        <f t="array" ref="T5550">_xlfn.IFS(M5550&lt;=20,"Low",M5550&lt;=50,"Medium",M5550&lt;=90,"High")</f>
        <v>Medium</v>
      </c>
      <c r="U5550" s="33">
        <f>Datos_Limpios[[#This Row],[Number of Complaints or Support]]/Datos_Limpios[[#This Row],[Account Length (in months)]]</f>
        <v>0</v>
      </c>
      <c r="V5550" t="str" cm="1">
        <f t="array" ref="V5550">_xlfn.IFS(H5550&lt;30,"Under 30",H5550&lt;66,"Middle Age",H5550&gt;=66,"Senior")</f>
        <v>Middle Age</v>
      </c>
      <c r="W5550" t="s">
        <v>6823</v>
      </c>
    </row>
    <row r="5551" spans="1:23" x14ac:dyDescent="0.3">
      <c r="A5551" t="s">
        <v>5648</v>
      </c>
      <c r="B5551" t="s">
        <v>17</v>
      </c>
      <c r="C5551">
        <v>14</v>
      </c>
      <c r="D5551">
        <v>0</v>
      </c>
      <c r="E5551" t="s">
        <v>23</v>
      </c>
      <c r="F5551" t="s">
        <v>38</v>
      </c>
      <c r="G5551" t="s">
        <v>6790</v>
      </c>
      <c r="H5551">
        <v>64</v>
      </c>
      <c r="I5551" t="s">
        <v>23</v>
      </c>
      <c r="J5551">
        <v>3</v>
      </c>
      <c r="K5551" t="s">
        <v>20</v>
      </c>
      <c r="L5551" t="s">
        <v>6792</v>
      </c>
      <c r="M5551">
        <v>42</v>
      </c>
      <c r="P5551" s="32">
        <v>44935</v>
      </c>
      <c r="Q5551" s="1">
        <v>37.8657435260656</v>
      </c>
      <c r="R5551">
        <v>1</v>
      </c>
      <c r="S5551" t="str" cm="1">
        <f t="array" ref="S5551">_xlfn.IFS(R5551=0,"None",R5551&lt;3,"Low",R5551&lt;6,"Medium",R5551&lt;=10,"High")</f>
        <v>Low</v>
      </c>
      <c r="T5551" t="str" cm="1">
        <f t="array" ref="T5551">_xlfn.IFS(M5551&lt;=20,"Low",M5551&lt;=50,"Medium",M5551&lt;=90,"High")</f>
        <v>Medium</v>
      </c>
      <c r="U5551" s="33">
        <f>Datos_Limpios[[#This Row],[Number of Complaints or Support]]/Datos_Limpios[[#This Row],[Account Length (in months)]]</f>
        <v>7.1428571428571425E-2</v>
      </c>
      <c r="V5551" t="str" cm="1">
        <f t="array" ref="V5551">_xlfn.IFS(H5551&lt;30,"Under 30",H5551&lt;66,"Middle Age",H5551&gt;=66,"Senior")</f>
        <v>Middle Age</v>
      </c>
      <c r="W5551" t="s">
        <v>6825</v>
      </c>
    </row>
    <row r="5552" spans="1:23" x14ac:dyDescent="0.3">
      <c r="A5552" t="s">
        <v>5649</v>
      </c>
      <c r="B5552" t="s">
        <v>17</v>
      </c>
      <c r="C5552">
        <v>10</v>
      </c>
      <c r="D5552">
        <v>2</v>
      </c>
      <c r="E5552" t="s">
        <v>17</v>
      </c>
      <c r="F5552" t="s">
        <v>42</v>
      </c>
      <c r="G5552" t="s">
        <v>6790</v>
      </c>
      <c r="H5552">
        <v>67</v>
      </c>
      <c r="I5552" t="s">
        <v>17</v>
      </c>
      <c r="J5552">
        <v>0</v>
      </c>
      <c r="K5552" t="s">
        <v>24</v>
      </c>
      <c r="L5552" t="s">
        <v>6791</v>
      </c>
      <c r="M5552">
        <v>9</v>
      </c>
      <c r="P5552" s="32">
        <v>45033</v>
      </c>
      <c r="Q5552" s="1">
        <v>9.0674376875921556</v>
      </c>
      <c r="R5552">
        <v>6</v>
      </c>
      <c r="S5552" t="str" cm="1">
        <f t="array" ref="S5552">_xlfn.IFS(R5552=0,"None",R5552&lt;3,"Low",R5552&lt;6,"Medium",R5552&lt;=10,"High")</f>
        <v>High</v>
      </c>
      <c r="T5552" t="str" cm="1">
        <f t="array" ref="T5552">_xlfn.IFS(M5552&lt;=20,"Low",M5552&lt;=50,"Medium",M5552&lt;=90,"High")</f>
        <v>Low</v>
      </c>
      <c r="U5552" s="33">
        <f>Datos_Limpios[[#This Row],[Number of Complaints or Support]]/Datos_Limpios[[#This Row],[Account Length (in months)]]</f>
        <v>0.6</v>
      </c>
      <c r="V5552" t="str" cm="1">
        <f t="array" ref="V5552">_xlfn.IFS(H5552&lt;30,"Under 30",H5552&lt;66,"Middle Age",H5552&gt;=66,"Senior")</f>
        <v>Senior</v>
      </c>
      <c r="W5552" t="s">
        <v>6823</v>
      </c>
    </row>
    <row r="5553" spans="1:23" x14ac:dyDescent="0.3">
      <c r="A5553" t="s">
        <v>5650</v>
      </c>
      <c r="B5553" t="s">
        <v>17</v>
      </c>
      <c r="C5553">
        <v>21</v>
      </c>
      <c r="D5553">
        <v>0</v>
      </c>
      <c r="E5553" t="s">
        <v>17</v>
      </c>
      <c r="F5553" t="s">
        <v>156</v>
      </c>
      <c r="G5553" t="s">
        <v>19</v>
      </c>
      <c r="H5553">
        <v>21</v>
      </c>
      <c r="I5553" t="s">
        <v>17</v>
      </c>
      <c r="J5553">
        <v>0</v>
      </c>
      <c r="K5553" t="s">
        <v>24</v>
      </c>
      <c r="L5553" t="s">
        <v>6791</v>
      </c>
      <c r="M5553">
        <v>13</v>
      </c>
      <c r="P5553" s="32">
        <v>45033</v>
      </c>
      <c r="Q5553" s="1">
        <v>12.796692874650409</v>
      </c>
      <c r="R5553">
        <v>0</v>
      </c>
      <c r="S5553" t="str" cm="1">
        <f t="array" ref="S5553">_xlfn.IFS(R5553=0,"None",R5553&lt;3,"Low",R5553&lt;6,"Medium",R5553&lt;=10,"High")</f>
        <v>None</v>
      </c>
      <c r="T5553" t="str" cm="1">
        <f t="array" ref="T5553">_xlfn.IFS(M5553&lt;=20,"Low",M5553&lt;=50,"Medium",M5553&lt;=90,"High")</f>
        <v>Low</v>
      </c>
      <c r="U5553" s="33">
        <f>Datos_Limpios[[#This Row],[Number of Complaints or Support]]/Datos_Limpios[[#This Row],[Account Length (in months)]]</f>
        <v>0</v>
      </c>
      <c r="V5553" t="str" cm="1">
        <f t="array" ref="V5553">_xlfn.IFS(H5553&lt;30,"Under 30",H5553&lt;66,"Middle Age",H5553&gt;=66,"Senior")</f>
        <v>Under 30</v>
      </c>
      <c r="W5553" t="s">
        <v>6825</v>
      </c>
    </row>
    <row r="5554" spans="1:23" x14ac:dyDescent="0.3">
      <c r="A5554" t="s">
        <v>5651</v>
      </c>
      <c r="B5554" t="s">
        <v>23</v>
      </c>
      <c r="C5554">
        <v>11</v>
      </c>
      <c r="D5554">
        <v>1</v>
      </c>
      <c r="E5554" t="s">
        <v>23</v>
      </c>
      <c r="F5554" t="s">
        <v>34</v>
      </c>
      <c r="G5554" t="s">
        <v>6790</v>
      </c>
      <c r="H5554">
        <v>38</v>
      </c>
      <c r="I5554" t="s">
        <v>17</v>
      </c>
      <c r="J5554">
        <v>0</v>
      </c>
      <c r="K5554" t="s">
        <v>20</v>
      </c>
      <c r="L5554" t="s">
        <v>6792</v>
      </c>
      <c r="M5554">
        <v>35</v>
      </c>
      <c r="N5554" t="s">
        <v>27</v>
      </c>
      <c r="O5554" t="s">
        <v>125</v>
      </c>
      <c r="P5554" s="32">
        <v>45256</v>
      </c>
      <c r="Q5554" s="1">
        <v>29.493684766111251</v>
      </c>
      <c r="R5554">
        <v>10</v>
      </c>
      <c r="S5554" t="str" cm="1">
        <f t="array" ref="S5554">_xlfn.IFS(R5554=0,"None",R5554&lt;3,"Low",R5554&lt;6,"Medium",R5554&lt;=10,"High")</f>
        <v>High</v>
      </c>
      <c r="T5554" t="str" cm="1">
        <f t="array" ref="T5554">_xlfn.IFS(M5554&lt;=20,"Low",M5554&lt;=50,"Medium",M5554&lt;=90,"High")</f>
        <v>Medium</v>
      </c>
      <c r="U5554" s="33">
        <f>Datos_Limpios[[#This Row],[Number of Complaints or Support]]/Datos_Limpios[[#This Row],[Account Length (in months)]]</f>
        <v>0.90909090909090906</v>
      </c>
      <c r="V5554" t="str" cm="1">
        <f t="array" ref="V5554">_xlfn.IFS(H5554&lt;30,"Under 30",H5554&lt;66,"Middle Age",H5554&gt;=66,"Senior")</f>
        <v>Middle Age</v>
      </c>
      <c r="W5554" t="s">
        <v>6823</v>
      </c>
    </row>
    <row r="5555" spans="1:23" x14ac:dyDescent="0.3">
      <c r="A5555" t="s">
        <v>5652</v>
      </c>
      <c r="B5555" t="s">
        <v>23</v>
      </c>
      <c r="C5555">
        <v>3</v>
      </c>
      <c r="D5555">
        <v>2</v>
      </c>
      <c r="E5555" t="s">
        <v>23</v>
      </c>
      <c r="F5555" t="s">
        <v>44</v>
      </c>
      <c r="G5555" t="s">
        <v>19</v>
      </c>
      <c r="H5555">
        <v>45</v>
      </c>
      <c r="I5555" t="s">
        <v>23</v>
      </c>
      <c r="J5555">
        <v>5</v>
      </c>
      <c r="K5555" t="s">
        <v>20</v>
      </c>
      <c r="L5555" t="s">
        <v>6791</v>
      </c>
      <c r="M5555">
        <v>15</v>
      </c>
      <c r="N5555" t="s">
        <v>59</v>
      </c>
      <c r="O5555" t="s">
        <v>116</v>
      </c>
      <c r="P5555" s="32">
        <v>44287</v>
      </c>
      <c r="Q5555" s="1">
        <v>13.650046304624659</v>
      </c>
      <c r="R5555">
        <v>7</v>
      </c>
      <c r="S5555" t="str" cm="1">
        <f t="array" ref="S5555">_xlfn.IFS(R5555=0,"None",R5555&lt;3,"Low",R5555&lt;6,"Medium",R5555&lt;=10,"High")</f>
        <v>High</v>
      </c>
      <c r="T5555" t="str" cm="1">
        <f t="array" ref="T5555">_xlfn.IFS(M5555&lt;=20,"Low",M5555&lt;=50,"Medium",M5555&lt;=90,"High")</f>
        <v>Low</v>
      </c>
      <c r="U5555" s="33">
        <f>Datos_Limpios[[#This Row],[Number of Complaints or Support]]/Datos_Limpios[[#This Row],[Account Length (in months)]]</f>
        <v>2.3333333333333335</v>
      </c>
      <c r="V5555" t="str" cm="1">
        <f t="array" ref="V5555">_xlfn.IFS(H5555&lt;30,"Under 30",H5555&lt;66,"Middle Age",H5555&gt;=66,"Senior")</f>
        <v>Middle Age</v>
      </c>
      <c r="W5555" t="s">
        <v>6824</v>
      </c>
    </row>
    <row r="5556" spans="1:23" x14ac:dyDescent="0.3">
      <c r="A5556" t="s">
        <v>5653</v>
      </c>
      <c r="B5556" t="s">
        <v>17</v>
      </c>
      <c r="C5556">
        <v>32</v>
      </c>
      <c r="D5556">
        <v>0</v>
      </c>
      <c r="E5556" t="s">
        <v>17</v>
      </c>
      <c r="F5556" t="s">
        <v>247</v>
      </c>
      <c r="G5556" t="s">
        <v>6790</v>
      </c>
      <c r="H5556">
        <v>66</v>
      </c>
      <c r="I5556" t="s">
        <v>17</v>
      </c>
      <c r="J5556">
        <v>0</v>
      </c>
      <c r="K5556" t="s">
        <v>24</v>
      </c>
      <c r="L5556" t="s">
        <v>6794</v>
      </c>
      <c r="M5556">
        <v>9</v>
      </c>
      <c r="P5556" s="32">
        <v>44944</v>
      </c>
      <c r="Q5556" s="1">
        <v>8.0233401988669719</v>
      </c>
      <c r="R5556">
        <v>6</v>
      </c>
      <c r="S5556" t="str" cm="1">
        <f t="array" ref="S5556">_xlfn.IFS(R5556=0,"None",R5556&lt;3,"Low",R5556&lt;6,"Medium",R5556&lt;=10,"High")</f>
        <v>High</v>
      </c>
      <c r="T5556" t="str" cm="1">
        <f t="array" ref="T5556">_xlfn.IFS(M5556&lt;=20,"Low",M5556&lt;=50,"Medium",M5556&lt;=90,"High")</f>
        <v>Low</v>
      </c>
      <c r="U5556" s="33">
        <f>Datos_Limpios[[#This Row],[Number of Complaints or Support]]/Datos_Limpios[[#This Row],[Account Length (in months)]]</f>
        <v>0.1875</v>
      </c>
      <c r="V5556" t="str" cm="1">
        <f t="array" ref="V5556">_xlfn.IFS(H5556&lt;30,"Under 30",H5556&lt;66,"Middle Age",H5556&gt;=66,"Senior")</f>
        <v>Senior</v>
      </c>
      <c r="W5556" t="s">
        <v>6826</v>
      </c>
    </row>
    <row r="5557" spans="1:23" x14ac:dyDescent="0.3">
      <c r="A5557" t="s">
        <v>5654</v>
      </c>
      <c r="B5557" t="s">
        <v>17</v>
      </c>
      <c r="C5557">
        <v>71</v>
      </c>
      <c r="D5557">
        <v>0</v>
      </c>
      <c r="E5557" t="s">
        <v>17</v>
      </c>
      <c r="F5557" t="s">
        <v>73</v>
      </c>
      <c r="G5557" t="s">
        <v>19</v>
      </c>
      <c r="H5557">
        <v>63</v>
      </c>
      <c r="I5557" t="s">
        <v>23</v>
      </c>
      <c r="J5557">
        <v>3</v>
      </c>
      <c r="K5557" t="s">
        <v>32</v>
      </c>
      <c r="L5557" t="s">
        <v>6792</v>
      </c>
      <c r="M5557">
        <v>8</v>
      </c>
      <c r="P5557" s="32">
        <v>44580</v>
      </c>
      <c r="Q5557" s="1">
        <v>8.4611523082184164</v>
      </c>
      <c r="R5557">
        <v>9</v>
      </c>
      <c r="S5557" t="str" cm="1">
        <f t="array" ref="S5557">_xlfn.IFS(R5557=0,"None",R5557&lt;3,"Low",R5557&lt;6,"Medium",R5557&lt;=10,"High")</f>
        <v>High</v>
      </c>
      <c r="T5557" t="str" cm="1">
        <f t="array" ref="T5557">_xlfn.IFS(M5557&lt;=20,"Low",M5557&lt;=50,"Medium",M5557&lt;=90,"High")</f>
        <v>Low</v>
      </c>
      <c r="U5557" s="33">
        <f>Datos_Limpios[[#This Row],[Number of Complaints or Support]]/Datos_Limpios[[#This Row],[Account Length (in months)]]</f>
        <v>0.12676056338028169</v>
      </c>
      <c r="V5557" t="str" cm="1">
        <f t="array" ref="V5557">_xlfn.IFS(H5557&lt;30,"Under 30",H5557&lt;66,"Middle Age",H5557&gt;=66,"Senior")</f>
        <v>Middle Age</v>
      </c>
      <c r="W5557" t="s">
        <v>6824</v>
      </c>
    </row>
    <row r="5558" spans="1:23" x14ac:dyDescent="0.3">
      <c r="A5558" t="s">
        <v>5655</v>
      </c>
      <c r="B5558" t="s">
        <v>23</v>
      </c>
      <c r="C5558">
        <v>9</v>
      </c>
      <c r="D5558">
        <v>2</v>
      </c>
      <c r="E5558" t="s">
        <v>17</v>
      </c>
      <c r="F5558" t="s">
        <v>107</v>
      </c>
      <c r="G5558" t="s">
        <v>19</v>
      </c>
      <c r="H5558">
        <v>55</v>
      </c>
      <c r="I5558" t="s">
        <v>17</v>
      </c>
      <c r="J5558">
        <v>0</v>
      </c>
      <c r="K5558" t="s">
        <v>20</v>
      </c>
      <c r="L5558" t="s">
        <v>6792</v>
      </c>
      <c r="M5558">
        <v>31</v>
      </c>
      <c r="N5558" t="s">
        <v>76</v>
      </c>
      <c r="O5558" t="s">
        <v>136</v>
      </c>
      <c r="P5558" s="32">
        <v>45212</v>
      </c>
      <c r="Q5558" s="1">
        <v>25.497692841539831</v>
      </c>
      <c r="R5558">
        <v>6</v>
      </c>
      <c r="S5558" t="str" cm="1">
        <f t="array" ref="S5558">_xlfn.IFS(R5558=0,"None",R5558&lt;3,"Low",R5558&lt;6,"Medium",R5558&lt;=10,"High")</f>
        <v>High</v>
      </c>
      <c r="T5558" t="str" cm="1">
        <f t="array" ref="T5558">_xlfn.IFS(M5558&lt;=20,"Low",M5558&lt;=50,"Medium",M5558&lt;=90,"High")</f>
        <v>Medium</v>
      </c>
      <c r="U5558" s="33">
        <f>Datos_Limpios[[#This Row],[Number of Complaints or Support]]/Datos_Limpios[[#This Row],[Account Length (in months)]]</f>
        <v>0.66666666666666663</v>
      </c>
      <c r="V5558" t="str" cm="1">
        <f t="array" ref="V5558">_xlfn.IFS(H5558&lt;30,"Under 30",H5558&lt;66,"Middle Age",H5558&gt;=66,"Senior")</f>
        <v>Middle Age</v>
      </c>
      <c r="W5558" t="s">
        <v>6825</v>
      </c>
    </row>
    <row r="5559" spans="1:23" x14ac:dyDescent="0.3">
      <c r="A5559" t="s">
        <v>5656</v>
      </c>
      <c r="B5559" t="s">
        <v>23</v>
      </c>
      <c r="C5559">
        <v>1</v>
      </c>
      <c r="D5559">
        <v>5</v>
      </c>
      <c r="E5559" t="s">
        <v>23</v>
      </c>
      <c r="F5559" t="s">
        <v>140</v>
      </c>
      <c r="G5559" t="s">
        <v>19</v>
      </c>
      <c r="H5559">
        <v>63</v>
      </c>
      <c r="I5559" t="s">
        <v>17</v>
      </c>
      <c r="J5559">
        <v>0</v>
      </c>
      <c r="K5559" t="s">
        <v>20</v>
      </c>
      <c r="L5559" t="s">
        <v>6792</v>
      </c>
      <c r="M5559">
        <v>50</v>
      </c>
      <c r="N5559" t="s">
        <v>50</v>
      </c>
      <c r="O5559" t="s">
        <v>105</v>
      </c>
      <c r="P5559" s="32">
        <v>43961</v>
      </c>
      <c r="Q5559" s="1">
        <v>57.055182272755758</v>
      </c>
      <c r="R5559">
        <v>0</v>
      </c>
      <c r="S5559" t="str" cm="1">
        <f t="array" ref="S5559">_xlfn.IFS(R5559=0,"None",R5559&lt;3,"Low",R5559&lt;6,"Medium",R5559&lt;=10,"High")</f>
        <v>None</v>
      </c>
      <c r="T5559" t="str" cm="1">
        <f t="array" ref="T5559">_xlfn.IFS(M5559&lt;=20,"Low",M5559&lt;=50,"Medium",M5559&lt;=90,"High")</f>
        <v>Medium</v>
      </c>
      <c r="U5559" s="33">
        <f>Datos_Limpios[[#This Row],[Number of Complaints or Support]]/Datos_Limpios[[#This Row],[Account Length (in months)]]</f>
        <v>0</v>
      </c>
      <c r="V5559" t="str" cm="1">
        <f t="array" ref="V5559">_xlfn.IFS(H5559&lt;30,"Under 30",H5559&lt;66,"Middle Age",H5559&gt;=66,"Senior")</f>
        <v>Middle Age</v>
      </c>
      <c r="W5559" t="s">
        <v>6826</v>
      </c>
    </row>
    <row r="5560" spans="1:23" x14ac:dyDescent="0.3">
      <c r="A5560" t="s">
        <v>5657</v>
      </c>
      <c r="B5560" t="s">
        <v>17</v>
      </c>
      <c r="C5560">
        <v>11</v>
      </c>
      <c r="D5560">
        <v>0</v>
      </c>
      <c r="E5560" t="s">
        <v>17</v>
      </c>
      <c r="F5560" t="s">
        <v>128</v>
      </c>
      <c r="G5560" t="s">
        <v>6790</v>
      </c>
      <c r="H5560">
        <v>59</v>
      </c>
      <c r="I5560" t="s">
        <v>17</v>
      </c>
      <c r="J5560">
        <v>0</v>
      </c>
      <c r="K5560" t="s">
        <v>24</v>
      </c>
      <c r="L5560" t="s">
        <v>6791</v>
      </c>
      <c r="M5560">
        <v>15</v>
      </c>
      <c r="P5560" s="32">
        <v>44013</v>
      </c>
      <c r="Q5560" s="1">
        <v>12.75097873202323</v>
      </c>
      <c r="R5560">
        <v>10</v>
      </c>
      <c r="S5560" t="str" cm="1">
        <f t="array" ref="S5560">_xlfn.IFS(R5560=0,"None",R5560&lt;3,"Low",R5560&lt;6,"Medium",R5560&lt;=10,"High")</f>
        <v>High</v>
      </c>
      <c r="T5560" t="str" cm="1">
        <f t="array" ref="T5560">_xlfn.IFS(M5560&lt;=20,"Low",M5560&lt;=50,"Medium",M5560&lt;=90,"High")</f>
        <v>Low</v>
      </c>
      <c r="U5560" s="33">
        <f>Datos_Limpios[[#This Row],[Number of Complaints or Support]]/Datos_Limpios[[#This Row],[Account Length (in months)]]</f>
        <v>0.90909090909090906</v>
      </c>
      <c r="V5560" t="str" cm="1">
        <f t="array" ref="V5560">_xlfn.IFS(H5560&lt;30,"Under 30",H5560&lt;66,"Middle Age",H5560&gt;=66,"Senior")</f>
        <v>Middle Age</v>
      </c>
      <c r="W5560" t="s">
        <v>6826</v>
      </c>
    </row>
    <row r="5561" spans="1:23" x14ac:dyDescent="0.3">
      <c r="A5561" t="s">
        <v>5658</v>
      </c>
      <c r="B5561" t="s">
        <v>17</v>
      </c>
      <c r="C5561">
        <v>33</v>
      </c>
      <c r="D5561">
        <v>0</v>
      </c>
      <c r="E5561" t="s">
        <v>17</v>
      </c>
      <c r="F5561" t="s">
        <v>84</v>
      </c>
      <c r="G5561" t="s">
        <v>6790</v>
      </c>
      <c r="H5561">
        <v>75</v>
      </c>
      <c r="I5561" t="s">
        <v>23</v>
      </c>
      <c r="J5561">
        <v>2</v>
      </c>
      <c r="K5561" t="s">
        <v>20</v>
      </c>
      <c r="L5561" t="s">
        <v>6792</v>
      </c>
      <c r="M5561">
        <v>57</v>
      </c>
      <c r="P5561" s="32">
        <v>44661</v>
      </c>
      <c r="Q5561" s="1">
        <v>51.576983431509539</v>
      </c>
      <c r="R5561">
        <v>0</v>
      </c>
      <c r="S5561" t="str" cm="1">
        <f t="array" ref="S5561">_xlfn.IFS(R5561=0,"None",R5561&lt;3,"Low",R5561&lt;6,"Medium",R5561&lt;=10,"High")</f>
        <v>None</v>
      </c>
      <c r="T5561" t="str" cm="1">
        <f t="array" ref="T5561">_xlfn.IFS(M5561&lt;=20,"Low",M5561&lt;=50,"Medium",M5561&lt;=90,"High")</f>
        <v>High</v>
      </c>
      <c r="U5561" s="33">
        <f>Datos_Limpios[[#This Row],[Number of Complaints or Support]]/Datos_Limpios[[#This Row],[Account Length (in months)]]</f>
        <v>0</v>
      </c>
      <c r="V5561" t="str" cm="1">
        <f t="array" ref="V5561">_xlfn.IFS(H5561&lt;30,"Under 30",H5561&lt;66,"Middle Age",H5561&gt;=66,"Senior")</f>
        <v>Senior</v>
      </c>
      <c r="W5561" t="s">
        <v>6824</v>
      </c>
    </row>
    <row r="5562" spans="1:23" x14ac:dyDescent="0.3">
      <c r="A5562" t="s">
        <v>5659</v>
      </c>
      <c r="B5562" t="s">
        <v>17</v>
      </c>
      <c r="C5562">
        <v>13</v>
      </c>
      <c r="D5562">
        <v>0</v>
      </c>
      <c r="E5562" t="s">
        <v>23</v>
      </c>
      <c r="F5562" t="s">
        <v>140</v>
      </c>
      <c r="G5562" t="s">
        <v>19</v>
      </c>
      <c r="H5562">
        <v>32</v>
      </c>
      <c r="I5562" t="s">
        <v>23</v>
      </c>
      <c r="J5562">
        <v>2</v>
      </c>
      <c r="K5562" t="s">
        <v>20</v>
      </c>
      <c r="L5562" t="s">
        <v>6792</v>
      </c>
      <c r="M5562">
        <v>30</v>
      </c>
      <c r="P5562" s="32">
        <v>44931</v>
      </c>
      <c r="Q5562" s="1">
        <v>32.323866103082317</v>
      </c>
      <c r="R5562">
        <v>10</v>
      </c>
      <c r="S5562" t="str" cm="1">
        <f t="array" ref="S5562">_xlfn.IFS(R5562=0,"None",R5562&lt;3,"Low",R5562&lt;6,"Medium",R5562&lt;=10,"High")</f>
        <v>High</v>
      </c>
      <c r="T5562" t="str" cm="1">
        <f t="array" ref="T5562">_xlfn.IFS(M5562&lt;=20,"Low",M5562&lt;=50,"Medium",M5562&lt;=90,"High")</f>
        <v>Medium</v>
      </c>
      <c r="U5562" s="33">
        <f>Datos_Limpios[[#This Row],[Number of Complaints or Support]]/Datos_Limpios[[#This Row],[Account Length (in months)]]</f>
        <v>0.76923076923076927</v>
      </c>
      <c r="V5562" t="str" cm="1">
        <f t="array" ref="V5562">_xlfn.IFS(H5562&lt;30,"Under 30",H5562&lt;66,"Middle Age",H5562&gt;=66,"Senior")</f>
        <v>Middle Age</v>
      </c>
      <c r="W5562" t="s">
        <v>6826</v>
      </c>
    </row>
    <row r="5563" spans="1:23" x14ac:dyDescent="0.3">
      <c r="A5563" t="s">
        <v>5660</v>
      </c>
      <c r="B5563" t="s">
        <v>23</v>
      </c>
      <c r="C5563">
        <v>7</v>
      </c>
      <c r="D5563">
        <v>5</v>
      </c>
      <c r="E5563" t="s">
        <v>17</v>
      </c>
      <c r="F5563" t="s">
        <v>247</v>
      </c>
      <c r="G5563" t="s">
        <v>6790</v>
      </c>
      <c r="H5563">
        <v>38</v>
      </c>
      <c r="I5563" t="s">
        <v>17</v>
      </c>
      <c r="J5563">
        <v>0</v>
      </c>
      <c r="K5563" t="s">
        <v>20</v>
      </c>
      <c r="L5563" t="s">
        <v>6791</v>
      </c>
      <c r="M5563">
        <v>53</v>
      </c>
      <c r="N5563" t="s">
        <v>76</v>
      </c>
      <c r="O5563" t="s">
        <v>77</v>
      </c>
      <c r="P5563" s="32">
        <v>44522</v>
      </c>
      <c r="Q5563" s="1">
        <v>42.698505162004317</v>
      </c>
      <c r="R5563">
        <v>4</v>
      </c>
      <c r="S5563" t="str" cm="1">
        <f t="array" ref="S5563">_xlfn.IFS(R5563=0,"None",R5563&lt;3,"Low",R5563&lt;6,"Medium",R5563&lt;=10,"High")</f>
        <v>Medium</v>
      </c>
      <c r="T5563" t="str" cm="1">
        <f t="array" ref="T5563">_xlfn.IFS(M5563&lt;=20,"Low",M5563&lt;=50,"Medium",M5563&lt;=90,"High")</f>
        <v>High</v>
      </c>
      <c r="U5563" s="33">
        <f>Datos_Limpios[[#This Row],[Number of Complaints or Support]]/Datos_Limpios[[#This Row],[Account Length (in months)]]</f>
        <v>0.5714285714285714</v>
      </c>
      <c r="V5563" t="str" cm="1">
        <f t="array" ref="V5563">_xlfn.IFS(H5563&lt;30,"Under 30",H5563&lt;66,"Middle Age",H5563&gt;=66,"Senior")</f>
        <v>Middle Age</v>
      </c>
      <c r="W5563" t="s">
        <v>6826</v>
      </c>
    </row>
    <row r="5564" spans="1:23" x14ac:dyDescent="0.3">
      <c r="A5564" t="s">
        <v>5661</v>
      </c>
      <c r="B5564" t="s">
        <v>23</v>
      </c>
      <c r="C5564">
        <v>1</v>
      </c>
      <c r="D5564">
        <v>1</v>
      </c>
      <c r="E5564" t="s">
        <v>23</v>
      </c>
      <c r="F5564" t="s">
        <v>90</v>
      </c>
      <c r="G5564" t="s">
        <v>19</v>
      </c>
      <c r="H5564">
        <v>35</v>
      </c>
      <c r="I5564" t="s">
        <v>17</v>
      </c>
      <c r="J5564">
        <v>0</v>
      </c>
      <c r="K5564" t="s">
        <v>20</v>
      </c>
      <c r="L5564" t="s">
        <v>6792</v>
      </c>
      <c r="M5564">
        <v>19</v>
      </c>
      <c r="N5564" t="s">
        <v>50</v>
      </c>
      <c r="O5564" t="s">
        <v>105</v>
      </c>
      <c r="P5564" s="32">
        <v>43964</v>
      </c>
      <c r="Q5564" s="1">
        <v>16.48078372717389</v>
      </c>
      <c r="R5564">
        <v>3</v>
      </c>
      <c r="S5564" t="str" cm="1">
        <f t="array" ref="S5564">_xlfn.IFS(R5564=0,"None",R5564&lt;3,"Low",R5564&lt;6,"Medium",R5564&lt;=10,"High")</f>
        <v>Medium</v>
      </c>
      <c r="T5564" t="str" cm="1">
        <f t="array" ref="T5564">_xlfn.IFS(M5564&lt;=20,"Low",M5564&lt;=50,"Medium",M5564&lt;=90,"High")</f>
        <v>Low</v>
      </c>
      <c r="U5564" s="33">
        <f>Datos_Limpios[[#This Row],[Number of Complaints or Support]]/Datos_Limpios[[#This Row],[Account Length (in months)]]</f>
        <v>3</v>
      </c>
      <c r="V5564" t="str" cm="1">
        <f t="array" ref="V5564">_xlfn.IFS(H5564&lt;30,"Under 30",H5564&lt;66,"Middle Age",H5564&gt;=66,"Senior")</f>
        <v>Middle Age</v>
      </c>
      <c r="W5564" t="s">
        <v>6823</v>
      </c>
    </row>
    <row r="5565" spans="1:23" x14ac:dyDescent="0.3">
      <c r="A5565" t="s">
        <v>5662</v>
      </c>
      <c r="B5565" t="s">
        <v>23</v>
      </c>
      <c r="C5565">
        <v>4</v>
      </c>
      <c r="D5565">
        <v>2</v>
      </c>
      <c r="E5565" t="s">
        <v>23</v>
      </c>
      <c r="F5565" t="s">
        <v>36</v>
      </c>
      <c r="G5565" t="s">
        <v>6790</v>
      </c>
      <c r="H5565">
        <v>40</v>
      </c>
      <c r="I5565" t="s">
        <v>17</v>
      </c>
      <c r="J5565">
        <v>0</v>
      </c>
      <c r="K5565" t="s">
        <v>20</v>
      </c>
      <c r="L5565" t="s">
        <v>6792</v>
      </c>
      <c r="M5565">
        <v>14</v>
      </c>
      <c r="N5565" t="s">
        <v>27</v>
      </c>
      <c r="O5565" t="s">
        <v>108</v>
      </c>
      <c r="P5565" s="32">
        <v>44048</v>
      </c>
      <c r="Q5565" s="1">
        <v>14.800212545553901</v>
      </c>
      <c r="R5565">
        <v>2</v>
      </c>
      <c r="S5565" t="str" cm="1">
        <f t="array" ref="S5565">_xlfn.IFS(R5565=0,"None",R5565&lt;3,"Low",R5565&lt;6,"Medium",R5565&lt;=10,"High")</f>
        <v>Low</v>
      </c>
      <c r="T5565" t="str" cm="1">
        <f t="array" ref="T5565">_xlfn.IFS(M5565&lt;=20,"Low",M5565&lt;=50,"Medium",M5565&lt;=90,"High")</f>
        <v>Low</v>
      </c>
      <c r="U5565" s="33">
        <f>Datos_Limpios[[#This Row],[Number of Complaints or Support]]/Datos_Limpios[[#This Row],[Account Length (in months)]]</f>
        <v>0.5</v>
      </c>
      <c r="V5565" t="str" cm="1">
        <f t="array" ref="V5565">_xlfn.IFS(H5565&lt;30,"Under 30",H5565&lt;66,"Middle Age",H5565&gt;=66,"Senior")</f>
        <v>Middle Age</v>
      </c>
      <c r="W5565" t="s">
        <v>6824</v>
      </c>
    </row>
    <row r="5566" spans="1:23" x14ac:dyDescent="0.3">
      <c r="A5566" t="s">
        <v>5663</v>
      </c>
      <c r="B5566" t="s">
        <v>23</v>
      </c>
      <c r="C5566">
        <v>1</v>
      </c>
      <c r="D5566">
        <v>3</v>
      </c>
      <c r="E5566" t="s">
        <v>23</v>
      </c>
      <c r="F5566" t="s">
        <v>140</v>
      </c>
      <c r="G5566" t="s">
        <v>19</v>
      </c>
      <c r="H5566">
        <v>55</v>
      </c>
      <c r="I5566" t="s">
        <v>17</v>
      </c>
      <c r="J5566">
        <v>0</v>
      </c>
      <c r="K5566" t="s">
        <v>20</v>
      </c>
      <c r="L5566" t="s">
        <v>6792</v>
      </c>
      <c r="M5566">
        <v>30</v>
      </c>
      <c r="N5566" t="s">
        <v>50</v>
      </c>
      <c r="O5566" t="s">
        <v>300</v>
      </c>
      <c r="P5566" s="32">
        <v>44519</v>
      </c>
      <c r="Q5566" s="1">
        <v>29.244129727944451</v>
      </c>
      <c r="R5566">
        <v>8</v>
      </c>
      <c r="S5566" t="str" cm="1">
        <f t="array" ref="S5566">_xlfn.IFS(R5566=0,"None",R5566&lt;3,"Low",R5566&lt;6,"Medium",R5566&lt;=10,"High")</f>
        <v>High</v>
      </c>
      <c r="T5566" t="str" cm="1">
        <f t="array" ref="T5566">_xlfn.IFS(M5566&lt;=20,"Low",M5566&lt;=50,"Medium",M5566&lt;=90,"High")</f>
        <v>Medium</v>
      </c>
      <c r="U5566" s="33">
        <f>Datos_Limpios[[#This Row],[Number of Complaints or Support]]/Datos_Limpios[[#This Row],[Account Length (in months)]]</f>
        <v>8</v>
      </c>
      <c r="V5566" t="str" cm="1">
        <f t="array" ref="V5566">_xlfn.IFS(H5566&lt;30,"Under 30",H5566&lt;66,"Middle Age",H5566&gt;=66,"Senior")</f>
        <v>Middle Age</v>
      </c>
      <c r="W5566" t="s">
        <v>6826</v>
      </c>
    </row>
    <row r="5567" spans="1:23" x14ac:dyDescent="0.3">
      <c r="A5567" t="s">
        <v>5664</v>
      </c>
      <c r="B5567" t="s">
        <v>23</v>
      </c>
      <c r="C5567">
        <v>60</v>
      </c>
      <c r="D5567">
        <v>4</v>
      </c>
      <c r="E5567" t="s">
        <v>23</v>
      </c>
      <c r="F5567" t="s">
        <v>34</v>
      </c>
      <c r="G5567" t="s">
        <v>6790</v>
      </c>
      <c r="H5567">
        <v>57</v>
      </c>
      <c r="I5567" t="s">
        <v>17</v>
      </c>
      <c r="J5567">
        <v>0</v>
      </c>
      <c r="K5567" t="s">
        <v>20</v>
      </c>
      <c r="L5567" t="s">
        <v>6792</v>
      </c>
      <c r="M5567">
        <v>63</v>
      </c>
      <c r="N5567" t="s">
        <v>50</v>
      </c>
      <c r="O5567" t="s">
        <v>71</v>
      </c>
      <c r="P5567" s="32">
        <v>43930</v>
      </c>
      <c r="Q5567" s="1">
        <v>56.402882060468201</v>
      </c>
      <c r="R5567">
        <v>9</v>
      </c>
      <c r="S5567" t="str" cm="1">
        <f t="array" ref="S5567">_xlfn.IFS(R5567=0,"None",R5567&lt;3,"Low",R5567&lt;6,"Medium",R5567&lt;=10,"High")</f>
        <v>High</v>
      </c>
      <c r="T5567" t="str" cm="1">
        <f t="array" ref="T5567">_xlfn.IFS(M5567&lt;=20,"Low",M5567&lt;=50,"Medium",M5567&lt;=90,"High")</f>
        <v>High</v>
      </c>
      <c r="U5567" s="33">
        <f>Datos_Limpios[[#This Row],[Number of Complaints or Support]]/Datos_Limpios[[#This Row],[Account Length (in months)]]</f>
        <v>0.15</v>
      </c>
      <c r="V5567" t="str" cm="1">
        <f t="array" ref="V5567">_xlfn.IFS(H5567&lt;30,"Under 30",H5567&lt;66,"Middle Age",H5567&gt;=66,"Senior")</f>
        <v>Middle Age</v>
      </c>
      <c r="W5567" t="s">
        <v>6823</v>
      </c>
    </row>
    <row r="5568" spans="1:23" x14ac:dyDescent="0.3">
      <c r="A5568" t="s">
        <v>5665</v>
      </c>
      <c r="B5568" t="s">
        <v>23</v>
      </c>
      <c r="C5568">
        <v>23</v>
      </c>
      <c r="D5568">
        <v>0</v>
      </c>
      <c r="E5568" t="s">
        <v>23</v>
      </c>
      <c r="F5568" t="s">
        <v>115</v>
      </c>
      <c r="G5568" t="s">
        <v>6790</v>
      </c>
      <c r="H5568">
        <v>42</v>
      </c>
      <c r="I5568" t="s">
        <v>17</v>
      </c>
      <c r="J5568">
        <v>0</v>
      </c>
      <c r="K5568" t="s">
        <v>20</v>
      </c>
      <c r="L5568" t="s">
        <v>6792</v>
      </c>
      <c r="M5568">
        <v>37</v>
      </c>
      <c r="N5568" t="s">
        <v>6810</v>
      </c>
      <c r="O5568" t="s">
        <v>6810</v>
      </c>
      <c r="P5568" s="32">
        <v>44621</v>
      </c>
      <c r="Q5568" s="1">
        <v>30.053576738287301</v>
      </c>
      <c r="R5568">
        <v>9</v>
      </c>
      <c r="S5568" t="str" cm="1">
        <f t="array" ref="S5568">_xlfn.IFS(R5568=0,"None",R5568&lt;3,"Low",R5568&lt;6,"Medium",R5568&lt;=10,"High")</f>
        <v>High</v>
      </c>
      <c r="T5568" t="str" cm="1">
        <f t="array" ref="T5568">_xlfn.IFS(M5568&lt;=20,"Low",M5568&lt;=50,"Medium",M5568&lt;=90,"High")</f>
        <v>Medium</v>
      </c>
      <c r="U5568" s="33">
        <f>Datos_Limpios[[#This Row],[Number of Complaints or Support]]/Datos_Limpios[[#This Row],[Account Length (in months)]]</f>
        <v>0.39130434782608697</v>
      </c>
      <c r="V5568" t="str" cm="1">
        <f t="array" ref="V5568">_xlfn.IFS(H5568&lt;30,"Under 30",H5568&lt;66,"Middle Age",H5568&gt;=66,"Senior")</f>
        <v>Middle Age</v>
      </c>
      <c r="W5568" t="s">
        <v>6825</v>
      </c>
    </row>
    <row r="5569" spans="1:23" x14ac:dyDescent="0.3">
      <c r="A5569" t="s">
        <v>5666</v>
      </c>
      <c r="B5569" t="s">
        <v>17</v>
      </c>
      <c r="C5569">
        <v>7</v>
      </c>
      <c r="D5569">
        <v>0</v>
      </c>
      <c r="E5569" t="s">
        <v>17</v>
      </c>
      <c r="F5569" t="s">
        <v>90</v>
      </c>
      <c r="G5569" t="s">
        <v>19</v>
      </c>
      <c r="H5569">
        <v>33</v>
      </c>
      <c r="I5569" t="s">
        <v>23</v>
      </c>
      <c r="J5569">
        <v>2</v>
      </c>
      <c r="K5569" t="s">
        <v>20</v>
      </c>
      <c r="L5569" t="s">
        <v>6791</v>
      </c>
      <c r="M5569">
        <v>7</v>
      </c>
      <c r="P5569" s="32">
        <v>44467</v>
      </c>
      <c r="Q5569" s="1">
        <v>5.846110429646874</v>
      </c>
      <c r="R5569">
        <v>6</v>
      </c>
      <c r="S5569" t="str" cm="1">
        <f t="array" ref="S5569">_xlfn.IFS(R5569=0,"None",R5569&lt;3,"Low",R5569&lt;6,"Medium",R5569&lt;=10,"High")</f>
        <v>High</v>
      </c>
      <c r="T5569" t="str" cm="1">
        <f t="array" ref="T5569">_xlfn.IFS(M5569&lt;=20,"Low",M5569&lt;=50,"Medium",M5569&lt;=90,"High")</f>
        <v>Low</v>
      </c>
      <c r="U5569" s="33">
        <f>Datos_Limpios[[#This Row],[Number of Complaints or Support]]/Datos_Limpios[[#This Row],[Account Length (in months)]]</f>
        <v>0.8571428571428571</v>
      </c>
      <c r="V5569" t="str" cm="1">
        <f t="array" ref="V5569">_xlfn.IFS(H5569&lt;30,"Under 30",H5569&lt;66,"Middle Age",H5569&gt;=66,"Senior")</f>
        <v>Middle Age</v>
      </c>
      <c r="W5569" t="s">
        <v>6823</v>
      </c>
    </row>
    <row r="5570" spans="1:23" x14ac:dyDescent="0.3">
      <c r="A5570" t="s">
        <v>5667</v>
      </c>
      <c r="B5570" t="s">
        <v>23</v>
      </c>
      <c r="C5570">
        <v>22</v>
      </c>
      <c r="D5570">
        <v>1</v>
      </c>
      <c r="E5570" t="s">
        <v>23</v>
      </c>
      <c r="F5570" t="s">
        <v>42</v>
      </c>
      <c r="G5570" t="s">
        <v>6790</v>
      </c>
      <c r="H5570">
        <v>32</v>
      </c>
      <c r="I5570" t="s">
        <v>17</v>
      </c>
      <c r="J5570">
        <v>0</v>
      </c>
      <c r="K5570" t="s">
        <v>20</v>
      </c>
      <c r="L5570" t="s">
        <v>6792</v>
      </c>
      <c r="M5570">
        <v>64</v>
      </c>
      <c r="N5570" t="s">
        <v>50</v>
      </c>
      <c r="O5570" t="s">
        <v>71</v>
      </c>
      <c r="P5570" s="32">
        <v>44458</v>
      </c>
      <c r="Q5570" s="1">
        <v>75.004764572488654</v>
      </c>
      <c r="R5570">
        <v>3</v>
      </c>
      <c r="S5570" t="str" cm="1">
        <f t="array" ref="S5570">_xlfn.IFS(R5570=0,"None",R5570&lt;3,"Low",R5570&lt;6,"Medium",R5570&lt;=10,"High")</f>
        <v>Medium</v>
      </c>
      <c r="T5570" t="str" cm="1">
        <f t="array" ref="T5570">_xlfn.IFS(M5570&lt;=20,"Low",M5570&lt;=50,"Medium",M5570&lt;=90,"High")</f>
        <v>High</v>
      </c>
      <c r="U5570" s="33">
        <f>Datos_Limpios[[#This Row],[Number of Complaints or Support]]/Datos_Limpios[[#This Row],[Account Length (in months)]]</f>
        <v>0.13636363636363635</v>
      </c>
      <c r="V5570" t="str" cm="1">
        <f t="array" ref="V5570">_xlfn.IFS(H5570&lt;30,"Under 30",H5570&lt;66,"Middle Age",H5570&gt;=66,"Senior")</f>
        <v>Middle Age</v>
      </c>
      <c r="W5570" t="s">
        <v>6823</v>
      </c>
    </row>
    <row r="5571" spans="1:23" x14ac:dyDescent="0.3">
      <c r="A5571" t="s">
        <v>5668</v>
      </c>
      <c r="B5571" t="s">
        <v>17</v>
      </c>
      <c r="C5571">
        <v>12</v>
      </c>
      <c r="D5571">
        <v>0</v>
      </c>
      <c r="E5571" t="s">
        <v>23</v>
      </c>
      <c r="F5571" t="s">
        <v>179</v>
      </c>
      <c r="G5571" t="s">
        <v>19</v>
      </c>
      <c r="H5571">
        <v>32</v>
      </c>
      <c r="I5571" t="s">
        <v>17</v>
      </c>
      <c r="J5571">
        <v>0</v>
      </c>
      <c r="K5571" t="s">
        <v>20</v>
      </c>
      <c r="L5571" t="s">
        <v>6792</v>
      </c>
      <c r="M5571">
        <v>13</v>
      </c>
      <c r="P5571" s="32">
        <v>44666</v>
      </c>
      <c r="Q5571" s="1">
        <v>14.60175839441764</v>
      </c>
      <c r="R5571">
        <v>3</v>
      </c>
      <c r="S5571" t="str" cm="1">
        <f t="array" ref="S5571">_xlfn.IFS(R5571=0,"None",R5571&lt;3,"Low",R5571&lt;6,"Medium",R5571&lt;=10,"High")</f>
        <v>Medium</v>
      </c>
      <c r="T5571" t="str" cm="1">
        <f t="array" ref="T5571">_xlfn.IFS(M5571&lt;=20,"Low",M5571&lt;=50,"Medium",M5571&lt;=90,"High")</f>
        <v>Low</v>
      </c>
      <c r="U5571" s="33">
        <f>Datos_Limpios[[#This Row],[Number of Complaints or Support]]/Datos_Limpios[[#This Row],[Account Length (in months)]]</f>
        <v>0.25</v>
      </c>
      <c r="V5571" t="str" cm="1">
        <f t="array" ref="V5571">_xlfn.IFS(H5571&lt;30,"Under 30",H5571&lt;66,"Middle Age",H5571&gt;=66,"Senior")</f>
        <v>Middle Age</v>
      </c>
      <c r="W5571" t="s">
        <v>6826</v>
      </c>
    </row>
    <row r="5572" spans="1:23" x14ac:dyDescent="0.3">
      <c r="A5572" t="s">
        <v>5669</v>
      </c>
      <c r="B5572" t="s">
        <v>23</v>
      </c>
      <c r="C5572">
        <v>42</v>
      </c>
      <c r="D5572">
        <v>3</v>
      </c>
      <c r="E5572" t="s">
        <v>17</v>
      </c>
      <c r="F5572" t="s">
        <v>192</v>
      </c>
      <c r="G5572" t="s">
        <v>19</v>
      </c>
      <c r="H5572">
        <v>61</v>
      </c>
      <c r="I5572" t="s">
        <v>17</v>
      </c>
      <c r="J5572">
        <v>0</v>
      </c>
      <c r="K5572" t="s">
        <v>20</v>
      </c>
      <c r="L5572" t="s">
        <v>6792</v>
      </c>
      <c r="M5572">
        <v>64</v>
      </c>
      <c r="N5572" t="s">
        <v>76</v>
      </c>
      <c r="O5572" t="s">
        <v>77</v>
      </c>
      <c r="P5572" s="32">
        <v>44625</v>
      </c>
      <c r="Q5572" s="1">
        <v>67.234200483747159</v>
      </c>
      <c r="R5572">
        <v>3</v>
      </c>
      <c r="S5572" t="str" cm="1">
        <f t="array" ref="S5572">_xlfn.IFS(R5572=0,"None",R5572&lt;3,"Low",R5572&lt;6,"Medium",R5572&lt;=10,"High")</f>
        <v>Medium</v>
      </c>
      <c r="T5572" t="str" cm="1">
        <f t="array" ref="T5572">_xlfn.IFS(M5572&lt;=20,"Low",M5572&lt;=50,"Medium",M5572&lt;=90,"High")</f>
        <v>High</v>
      </c>
      <c r="U5572" s="33">
        <f>Datos_Limpios[[#This Row],[Number of Complaints or Support]]/Datos_Limpios[[#This Row],[Account Length (in months)]]</f>
        <v>7.1428571428571425E-2</v>
      </c>
      <c r="V5572" t="str" cm="1">
        <f t="array" ref="V5572">_xlfn.IFS(H5572&lt;30,"Under 30",H5572&lt;66,"Middle Age",H5572&gt;=66,"Senior")</f>
        <v>Middle Age</v>
      </c>
      <c r="W5572" t="s">
        <v>6824</v>
      </c>
    </row>
    <row r="5573" spans="1:23" x14ac:dyDescent="0.3">
      <c r="A5573" t="s">
        <v>5670</v>
      </c>
      <c r="B5573" t="s">
        <v>17</v>
      </c>
      <c r="C5573">
        <v>17</v>
      </c>
      <c r="D5573">
        <v>0</v>
      </c>
      <c r="E5573" t="s">
        <v>23</v>
      </c>
      <c r="F5573" t="s">
        <v>245</v>
      </c>
      <c r="G5573" t="s">
        <v>6790</v>
      </c>
      <c r="H5573">
        <v>70</v>
      </c>
      <c r="I5573" t="s">
        <v>17</v>
      </c>
      <c r="J5573">
        <v>0</v>
      </c>
      <c r="K5573" t="s">
        <v>32</v>
      </c>
      <c r="L5573" t="s">
        <v>6791</v>
      </c>
      <c r="M5573">
        <v>36</v>
      </c>
      <c r="P5573" s="32">
        <v>44978</v>
      </c>
      <c r="Q5573" s="1">
        <v>39.654291783354218</v>
      </c>
      <c r="R5573">
        <v>0</v>
      </c>
      <c r="S5573" t="str" cm="1">
        <f t="array" ref="S5573">_xlfn.IFS(R5573=0,"None",R5573&lt;3,"Low",R5573&lt;6,"Medium",R5573&lt;=10,"High")</f>
        <v>None</v>
      </c>
      <c r="T5573" t="str" cm="1">
        <f t="array" ref="T5573">_xlfn.IFS(M5573&lt;=20,"Low",M5573&lt;=50,"Medium",M5573&lt;=90,"High")</f>
        <v>Medium</v>
      </c>
      <c r="U5573" s="33">
        <f>Datos_Limpios[[#This Row],[Number of Complaints or Support]]/Datos_Limpios[[#This Row],[Account Length (in months)]]</f>
        <v>0</v>
      </c>
      <c r="V5573" t="str" cm="1">
        <f t="array" ref="V5573">_xlfn.IFS(H5573&lt;30,"Under 30",H5573&lt;66,"Middle Age",H5573&gt;=66,"Senior")</f>
        <v>Senior</v>
      </c>
      <c r="W5573" t="s">
        <v>6823</v>
      </c>
    </row>
    <row r="5574" spans="1:23" x14ac:dyDescent="0.3">
      <c r="A5574" t="s">
        <v>5671</v>
      </c>
      <c r="B5574" t="s">
        <v>17</v>
      </c>
      <c r="C5574">
        <v>65</v>
      </c>
      <c r="D5574">
        <v>0</v>
      </c>
      <c r="E5574" t="s">
        <v>17</v>
      </c>
      <c r="F5574" t="s">
        <v>107</v>
      </c>
      <c r="G5574" t="s">
        <v>6790</v>
      </c>
      <c r="H5574">
        <v>46</v>
      </c>
      <c r="I5574" t="s">
        <v>23</v>
      </c>
      <c r="J5574">
        <v>2</v>
      </c>
      <c r="K5574" t="s">
        <v>32</v>
      </c>
      <c r="L5574" t="s">
        <v>6792</v>
      </c>
      <c r="M5574">
        <v>10</v>
      </c>
      <c r="P5574" s="32">
        <v>44398</v>
      </c>
      <c r="Q5574" s="1">
        <v>10.516707329293141</v>
      </c>
      <c r="R5574">
        <v>8</v>
      </c>
      <c r="S5574" t="str" cm="1">
        <f t="array" ref="S5574">_xlfn.IFS(R5574=0,"None",R5574&lt;3,"Low",R5574&lt;6,"Medium",R5574&lt;=10,"High")</f>
        <v>High</v>
      </c>
      <c r="T5574" t="str" cm="1">
        <f t="array" ref="T5574">_xlfn.IFS(M5574&lt;=20,"Low",M5574&lt;=50,"Medium",M5574&lt;=90,"High")</f>
        <v>Low</v>
      </c>
      <c r="U5574" s="33">
        <f>Datos_Limpios[[#This Row],[Number of Complaints or Support]]/Datos_Limpios[[#This Row],[Account Length (in months)]]</f>
        <v>0.12307692307692308</v>
      </c>
      <c r="V5574" t="str" cm="1">
        <f t="array" ref="V5574">_xlfn.IFS(H5574&lt;30,"Under 30",H5574&lt;66,"Middle Age",H5574&gt;=66,"Senior")</f>
        <v>Middle Age</v>
      </c>
      <c r="W5574" t="s">
        <v>6825</v>
      </c>
    </row>
    <row r="5575" spans="1:23" x14ac:dyDescent="0.3">
      <c r="A5575" t="s">
        <v>5672</v>
      </c>
      <c r="B5575" t="s">
        <v>17</v>
      </c>
      <c r="C5575">
        <v>43</v>
      </c>
      <c r="D5575">
        <v>2</v>
      </c>
      <c r="E5575" t="s">
        <v>17</v>
      </c>
      <c r="F5575" t="s">
        <v>22</v>
      </c>
      <c r="G5575" t="s">
        <v>6790</v>
      </c>
      <c r="H5575">
        <v>36</v>
      </c>
      <c r="I5575" t="s">
        <v>17</v>
      </c>
      <c r="J5575">
        <v>0</v>
      </c>
      <c r="K5575" t="s">
        <v>32</v>
      </c>
      <c r="L5575" t="s">
        <v>6791</v>
      </c>
      <c r="M5575">
        <v>27</v>
      </c>
      <c r="P5575" s="32">
        <v>44806</v>
      </c>
      <c r="Q5575" s="1">
        <v>22.217910489947769</v>
      </c>
      <c r="R5575">
        <v>9</v>
      </c>
      <c r="S5575" t="str" cm="1">
        <f t="array" ref="S5575">_xlfn.IFS(R5575=0,"None",R5575&lt;3,"Low",R5575&lt;6,"Medium",R5575&lt;=10,"High")</f>
        <v>High</v>
      </c>
      <c r="T5575" t="str" cm="1">
        <f t="array" ref="T5575">_xlfn.IFS(M5575&lt;=20,"Low",M5575&lt;=50,"Medium",M5575&lt;=90,"High")</f>
        <v>Medium</v>
      </c>
      <c r="U5575" s="33">
        <f>Datos_Limpios[[#This Row],[Number of Complaints or Support]]/Datos_Limpios[[#This Row],[Account Length (in months)]]</f>
        <v>0.20930232558139536</v>
      </c>
      <c r="V5575" t="str" cm="1">
        <f t="array" ref="V5575">_xlfn.IFS(H5575&lt;30,"Under 30",H5575&lt;66,"Middle Age",H5575&gt;=66,"Senior")</f>
        <v>Middle Age</v>
      </c>
      <c r="W5575" t="s">
        <v>6823</v>
      </c>
    </row>
    <row r="5576" spans="1:23" x14ac:dyDescent="0.3">
      <c r="A5576" t="s">
        <v>5673</v>
      </c>
      <c r="B5576" t="s">
        <v>17</v>
      </c>
      <c r="C5576">
        <v>61</v>
      </c>
      <c r="D5576">
        <v>1</v>
      </c>
      <c r="E5576" t="s">
        <v>23</v>
      </c>
      <c r="F5576" t="s">
        <v>42</v>
      </c>
      <c r="G5576" t="s">
        <v>6790</v>
      </c>
      <c r="H5576">
        <v>74</v>
      </c>
      <c r="I5576" t="s">
        <v>17</v>
      </c>
      <c r="J5576">
        <v>0</v>
      </c>
      <c r="K5576" t="s">
        <v>32</v>
      </c>
      <c r="L5576" t="s">
        <v>6791</v>
      </c>
      <c r="M5576">
        <v>32</v>
      </c>
      <c r="P5576" s="32">
        <v>44515</v>
      </c>
      <c r="Q5576" s="1">
        <v>31.127398818495561</v>
      </c>
      <c r="R5576">
        <v>3</v>
      </c>
      <c r="S5576" t="str" cm="1">
        <f t="array" ref="S5576">_xlfn.IFS(R5576=0,"None",R5576&lt;3,"Low",R5576&lt;6,"Medium",R5576&lt;=10,"High")</f>
        <v>Medium</v>
      </c>
      <c r="T5576" t="str" cm="1">
        <f t="array" ref="T5576">_xlfn.IFS(M5576&lt;=20,"Low",M5576&lt;=50,"Medium",M5576&lt;=90,"High")</f>
        <v>Medium</v>
      </c>
      <c r="U5576" s="33">
        <f>Datos_Limpios[[#This Row],[Number of Complaints or Support]]/Datos_Limpios[[#This Row],[Account Length (in months)]]</f>
        <v>4.9180327868852458E-2</v>
      </c>
      <c r="V5576" t="str" cm="1">
        <f t="array" ref="V5576">_xlfn.IFS(H5576&lt;30,"Under 30",H5576&lt;66,"Middle Age",H5576&gt;=66,"Senior")</f>
        <v>Senior</v>
      </c>
      <c r="W5576" t="s">
        <v>6823</v>
      </c>
    </row>
    <row r="5577" spans="1:23" x14ac:dyDescent="0.3">
      <c r="A5577" t="s">
        <v>5674</v>
      </c>
      <c r="B5577" t="s">
        <v>17</v>
      </c>
      <c r="C5577">
        <v>66</v>
      </c>
      <c r="D5577">
        <v>0</v>
      </c>
      <c r="E5577" t="s">
        <v>17</v>
      </c>
      <c r="F5577" t="s">
        <v>138</v>
      </c>
      <c r="G5577" t="s">
        <v>6790</v>
      </c>
      <c r="H5577">
        <v>68</v>
      </c>
      <c r="I5577" t="s">
        <v>23</v>
      </c>
      <c r="J5577">
        <v>5</v>
      </c>
      <c r="K5577" t="s">
        <v>32</v>
      </c>
      <c r="L5577" t="s">
        <v>6791</v>
      </c>
      <c r="M5577">
        <v>9</v>
      </c>
      <c r="P5577" s="32">
        <v>44057</v>
      </c>
      <c r="Q5577" s="1">
        <v>8.3829483791523156</v>
      </c>
      <c r="R5577">
        <v>3</v>
      </c>
      <c r="S5577" t="str" cm="1">
        <f t="array" ref="S5577">_xlfn.IFS(R5577=0,"None",R5577&lt;3,"Low",R5577&lt;6,"Medium",R5577&lt;=10,"High")</f>
        <v>Medium</v>
      </c>
      <c r="T5577" t="str" cm="1">
        <f t="array" ref="T5577">_xlfn.IFS(M5577&lt;=20,"Low",M5577&lt;=50,"Medium",M5577&lt;=90,"High")</f>
        <v>Low</v>
      </c>
      <c r="U5577" s="33">
        <f>Datos_Limpios[[#This Row],[Number of Complaints or Support]]/Datos_Limpios[[#This Row],[Account Length (in months)]]</f>
        <v>4.5454545454545456E-2</v>
      </c>
      <c r="V5577" t="str" cm="1">
        <f t="array" ref="V5577">_xlfn.IFS(H5577&lt;30,"Under 30",H5577&lt;66,"Middle Age",H5577&gt;=66,"Senior")</f>
        <v>Senior</v>
      </c>
      <c r="W5577" t="s">
        <v>6824</v>
      </c>
    </row>
    <row r="5578" spans="1:23" x14ac:dyDescent="0.3">
      <c r="A5578" t="s">
        <v>5675</v>
      </c>
      <c r="B5578" t="s">
        <v>17</v>
      </c>
      <c r="C5578">
        <v>22</v>
      </c>
      <c r="D5578">
        <v>0</v>
      </c>
      <c r="E5578" t="s">
        <v>23</v>
      </c>
      <c r="F5578" t="s">
        <v>196</v>
      </c>
      <c r="G5578" t="s">
        <v>6790</v>
      </c>
      <c r="H5578">
        <v>45</v>
      </c>
      <c r="I5578" t="s">
        <v>23</v>
      </c>
      <c r="J5578">
        <v>3</v>
      </c>
      <c r="K5578" t="s">
        <v>20</v>
      </c>
      <c r="L5578" t="s">
        <v>6791</v>
      </c>
      <c r="M5578">
        <v>28</v>
      </c>
      <c r="P5578" s="32">
        <v>44022</v>
      </c>
      <c r="Q5578" s="1">
        <v>28.86505786835944</v>
      </c>
      <c r="R5578">
        <v>9</v>
      </c>
      <c r="S5578" t="str" cm="1">
        <f t="array" ref="S5578">_xlfn.IFS(R5578=0,"None",R5578&lt;3,"Low",R5578&lt;6,"Medium",R5578&lt;=10,"High")</f>
        <v>High</v>
      </c>
      <c r="T5578" t="str" cm="1">
        <f t="array" ref="T5578">_xlfn.IFS(M5578&lt;=20,"Low",M5578&lt;=50,"Medium",M5578&lt;=90,"High")</f>
        <v>Medium</v>
      </c>
      <c r="U5578" s="33">
        <f>Datos_Limpios[[#This Row],[Number of Complaints or Support]]/Datos_Limpios[[#This Row],[Account Length (in months)]]</f>
        <v>0.40909090909090912</v>
      </c>
      <c r="V5578" t="str" cm="1">
        <f t="array" ref="V5578">_xlfn.IFS(H5578&lt;30,"Under 30",H5578&lt;66,"Middle Age",H5578&gt;=66,"Senior")</f>
        <v>Middle Age</v>
      </c>
      <c r="W5578" t="s">
        <v>6826</v>
      </c>
    </row>
    <row r="5579" spans="1:23" x14ac:dyDescent="0.3">
      <c r="A5579" t="s">
        <v>5676</v>
      </c>
      <c r="B5579" t="s">
        <v>23</v>
      </c>
      <c r="C5579">
        <v>30</v>
      </c>
      <c r="D5579">
        <v>2</v>
      </c>
      <c r="E5579" t="s">
        <v>23</v>
      </c>
      <c r="F5579" t="s">
        <v>73</v>
      </c>
      <c r="G5579" t="s">
        <v>6790</v>
      </c>
      <c r="H5579">
        <v>36</v>
      </c>
      <c r="I5579" t="s">
        <v>17</v>
      </c>
      <c r="J5579">
        <v>0</v>
      </c>
      <c r="K5579" t="s">
        <v>20</v>
      </c>
      <c r="L5579" t="s">
        <v>6791</v>
      </c>
      <c r="M5579">
        <v>34</v>
      </c>
      <c r="N5579" t="s">
        <v>59</v>
      </c>
      <c r="O5579" t="s">
        <v>116</v>
      </c>
      <c r="P5579" s="32">
        <v>44301</v>
      </c>
      <c r="Q5579" s="1">
        <v>36.217809821711327</v>
      </c>
      <c r="R5579">
        <v>5</v>
      </c>
      <c r="S5579" t="str" cm="1">
        <f t="array" ref="S5579">_xlfn.IFS(R5579=0,"None",R5579&lt;3,"Low",R5579&lt;6,"Medium",R5579&lt;=10,"High")</f>
        <v>Medium</v>
      </c>
      <c r="T5579" t="str" cm="1">
        <f t="array" ref="T5579">_xlfn.IFS(M5579&lt;=20,"Low",M5579&lt;=50,"Medium",M5579&lt;=90,"High")</f>
        <v>Medium</v>
      </c>
      <c r="U5579" s="33">
        <f>Datos_Limpios[[#This Row],[Number of Complaints or Support]]/Datos_Limpios[[#This Row],[Account Length (in months)]]</f>
        <v>0.16666666666666666</v>
      </c>
      <c r="V5579" t="str" cm="1">
        <f t="array" ref="V5579">_xlfn.IFS(H5579&lt;30,"Under 30",H5579&lt;66,"Middle Age",H5579&gt;=66,"Senior")</f>
        <v>Middle Age</v>
      </c>
      <c r="W5579" t="s">
        <v>6824</v>
      </c>
    </row>
    <row r="5580" spans="1:23" x14ac:dyDescent="0.3">
      <c r="A5580" t="s">
        <v>5677</v>
      </c>
      <c r="B5580" t="s">
        <v>17</v>
      </c>
      <c r="C5580">
        <v>11</v>
      </c>
      <c r="D5580">
        <v>0</v>
      </c>
      <c r="E5580" t="s">
        <v>17</v>
      </c>
      <c r="F5580" t="s">
        <v>123</v>
      </c>
      <c r="G5580" t="s">
        <v>19</v>
      </c>
      <c r="H5580">
        <v>42</v>
      </c>
      <c r="I5580" t="s">
        <v>17</v>
      </c>
      <c r="J5580">
        <v>0</v>
      </c>
      <c r="K5580" t="s">
        <v>20</v>
      </c>
      <c r="L5580" t="s">
        <v>6791</v>
      </c>
      <c r="M5580">
        <v>10</v>
      </c>
      <c r="P5580" s="32">
        <v>45085</v>
      </c>
      <c r="Q5580" s="1">
        <v>9.1802694116643799</v>
      </c>
      <c r="R5580">
        <v>6</v>
      </c>
      <c r="S5580" t="str" cm="1">
        <f t="array" ref="S5580">_xlfn.IFS(R5580=0,"None",R5580&lt;3,"Low",R5580&lt;6,"Medium",R5580&lt;=10,"High")</f>
        <v>High</v>
      </c>
      <c r="T5580" t="str" cm="1">
        <f t="array" ref="T5580">_xlfn.IFS(M5580&lt;=20,"Low",M5580&lt;=50,"Medium",M5580&lt;=90,"High")</f>
        <v>Low</v>
      </c>
      <c r="U5580" s="33">
        <f>Datos_Limpios[[#This Row],[Number of Complaints or Support]]/Datos_Limpios[[#This Row],[Account Length (in months)]]</f>
        <v>0.54545454545454541</v>
      </c>
      <c r="V5580" t="str" cm="1">
        <f t="array" ref="V5580">_xlfn.IFS(H5580&lt;30,"Under 30",H5580&lt;66,"Middle Age",H5580&gt;=66,"Senior")</f>
        <v>Middle Age</v>
      </c>
      <c r="W5580" t="s">
        <v>6824</v>
      </c>
    </row>
    <row r="5581" spans="1:23" x14ac:dyDescent="0.3">
      <c r="A5581" t="s">
        <v>5678</v>
      </c>
      <c r="B5581" t="s">
        <v>23</v>
      </c>
      <c r="C5581">
        <v>3</v>
      </c>
      <c r="D5581">
        <v>1</v>
      </c>
      <c r="E5581" t="s">
        <v>23</v>
      </c>
      <c r="F5581" t="s">
        <v>31</v>
      </c>
      <c r="G5581" t="s">
        <v>19</v>
      </c>
      <c r="H5581">
        <v>36</v>
      </c>
      <c r="I5581" t="s">
        <v>17</v>
      </c>
      <c r="J5581">
        <v>0</v>
      </c>
      <c r="K5581" t="s">
        <v>20</v>
      </c>
      <c r="L5581" t="s">
        <v>6792</v>
      </c>
      <c r="M5581">
        <v>50</v>
      </c>
      <c r="N5581" t="s">
        <v>27</v>
      </c>
      <c r="O5581" t="s">
        <v>164</v>
      </c>
      <c r="P5581" s="32">
        <v>44423</v>
      </c>
      <c r="Q5581" s="1">
        <v>55.614052594993481</v>
      </c>
      <c r="R5581">
        <v>9</v>
      </c>
      <c r="S5581" t="str" cm="1">
        <f t="array" ref="S5581">_xlfn.IFS(R5581=0,"None",R5581&lt;3,"Low",R5581&lt;6,"Medium",R5581&lt;=10,"High")</f>
        <v>High</v>
      </c>
      <c r="T5581" t="str" cm="1">
        <f t="array" ref="T5581">_xlfn.IFS(M5581&lt;=20,"Low",M5581&lt;=50,"Medium",M5581&lt;=90,"High")</f>
        <v>Medium</v>
      </c>
      <c r="U5581" s="33">
        <f>Datos_Limpios[[#This Row],[Number of Complaints or Support]]/Datos_Limpios[[#This Row],[Account Length (in months)]]</f>
        <v>3</v>
      </c>
      <c r="V5581" t="str" cm="1">
        <f t="array" ref="V5581">_xlfn.IFS(H5581&lt;30,"Under 30",H5581&lt;66,"Middle Age",H5581&gt;=66,"Senior")</f>
        <v>Middle Age</v>
      </c>
      <c r="W5581" t="s">
        <v>6826</v>
      </c>
    </row>
    <row r="5582" spans="1:23" x14ac:dyDescent="0.3">
      <c r="A5582" t="s">
        <v>5679</v>
      </c>
      <c r="B5582" t="s">
        <v>17</v>
      </c>
      <c r="C5582">
        <v>25</v>
      </c>
      <c r="D5582">
        <v>0</v>
      </c>
      <c r="E5582" t="s">
        <v>23</v>
      </c>
      <c r="F5582" t="s">
        <v>247</v>
      </c>
      <c r="G5582" t="s">
        <v>19</v>
      </c>
      <c r="H5582">
        <v>67</v>
      </c>
      <c r="I5582" t="s">
        <v>17</v>
      </c>
      <c r="J5582">
        <v>0</v>
      </c>
      <c r="K5582" t="s">
        <v>20</v>
      </c>
      <c r="L5582" t="s">
        <v>6792</v>
      </c>
      <c r="M5582">
        <v>50</v>
      </c>
      <c r="P5582" s="32">
        <v>44557</v>
      </c>
      <c r="Q5582" s="1">
        <v>56.788291373194063</v>
      </c>
      <c r="R5582">
        <v>0</v>
      </c>
      <c r="S5582" t="str" cm="1">
        <f t="array" ref="S5582">_xlfn.IFS(R5582=0,"None",R5582&lt;3,"Low",R5582&lt;6,"Medium",R5582&lt;=10,"High")</f>
        <v>None</v>
      </c>
      <c r="T5582" t="str" cm="1">
        <f t="array" ref="T5582">_xlfn.IFS(M5582&lt;=20,"Low",M5582&lt;=50,"Medium",M5582&lt;=90,"High")</f>
        <v>Medium</v>
      </c>
      <c r="U5582" s="33">
        <f>Datos_Limpios[[#This Row],[Number of Complaints or Support]]/Datos_Limpios[[#This Row],[Account Length (in months)]]</f>
        <v>0</v>
      </c>
      <c r="V5582" t="str" cm="1">
        <f t="array" ref="V5582">_xlfn.IFS(H5582&lt;30,"Under 30",H5582&lt;66,"Middle Age",H5582&gt;=66,"Senior")</f>
        <v>Senior</v>
      </c>
      <c r="W5582" t="s">
        <v>6826</v>
      </c>
    </row>
    <row r="5583" spans="1:23" x14ac:dyDescent="0.3">
      <c r="A5583" t="s">
        <v>5680</v>
      </c>
      <c r="B5583" t="s">
        <v>23</v>
      </c>
      <c r="C5583">
        <v>1</v>
      </c>
      <c r="D5583">
        <v>1</v>
      </c>
      <c r="E5583" t="s">
        <v>23</v>
      </c>
      <c r="F5583" t="s">
        <v>36</v>
      </c>
      <c r="G5583" t="s">
        <v>19</v>
      </c>
      <c r="H5583">
        <v>74</v>
      </c>
      <c r="I5583" t="s">
        <v>17</v>
      </c>
      <c r="J5583">
        <v>0</v>
      </c>
      <c r="K5583" t="s">
        <v>20</v>
      </c>
      <c r="L5583" t="s">
        <v>6792</v>
      </c>
      <c r="M5583">
        <v>40</v>
      </c>
      <c r="N5583" t="s">
        <v>91</v>
      </c>
      <c r="O5583" t="s">
        <v>92</v>
      </c>
      <c r="P5583" s="32">
        <v>44901</v>
      </c>
      <c r="Q5583" s="1">
        <v>42.110204993814577</v>
      </c>
      <c r="R5583">
        <v>0</v>
      </c>
      <c r="S5583" t="str" cm="1">
        <f t="array" ref="S5583">_xlfn.IFS(R5583=0,"None",R5583&lt;3,"Low",R5583&lt;6,"Medium",R5583&lt;=10,"High")</f>
        <v>None</v>
      </c>
      <c r="T5583" t="str" cm="1">
        <f t="array" ref="T5583">_xlfn.IFS(M5583&lt;=20,"Low",M5583&lt;=50,"Medium",M5583&lt;=90,"High")</f>
        <v>Medium</v>
      </c>
      <c r="U5583" s="33">
        <f>Datos_Limpios[[#This Row],[Number of Complaints or Support]]/Datos_Limpios[[#This Row],[Account Length (in months)]]</f>
        <v>0</v>
      </c>
      <c r="V5583" t="str" cm="1">
        <f t="array" ref="V5583">_xlfn.IFS(H5583&lt;30,"Under 30",H5583&lt;66,"Middle Age",H5583&gt;=66,"Senior")</f>
        <v>Senior</v>
      </c>
      <c r="W5583" t="s">
        <v>6824</v>
      </c>
    </row>
    <row r="5584" spans="1:23" x14ac:dyDescent="0.3">
      <c r="A5584" t="s">
        <v>5681</v>
      </c>
      <c r="B5584" t="s">
        <v>23</v>
      </c>
      <c r="C5584">
        <v>2</v>
      </c>
      <c r="D5584">
        <v>4</v>
      </c>
      <c r="E5584" t="s">
        <v>23</v>
      </c>
      <c r="F5584" t="s">
        <v>245</v>
      </c>
      <c r="G5584" t="s">
        <v>19</v>
      </c>
      <c r="H5584">
        <v>25</v>
      </c>
      <c r="I5584" t="s">
        <v>17</v>
      </c>
      <c r="J5584">
        <v>0</v>
      </c>
      <c r="K5584" t="s">
        <v>20</v>
      </c>
      <c r="L5584" t="s">
        <v>6792</v>
      </c>
      <c r="M5584">
        <v>50</v>
      </c>
      <c r="N5584" t="s">
        <v>27</v>
      </c>
      <c r="O5584" t="s">
        <v>108</v>
      </c>
      <c r="P5584" s="32">
        <v>44574</v>
      </c>
      <c r="Q5584" s="1">
        <v>43.750132054800332</v>
      </c>
      <c r="R5584">
        <v>0</v>
      </c>
      <c r="S5584" t="str" cm="1">
        <f t="array" ref="S5584">_xlfn.IFS(R5584=0,"None",R5584&lt;3,"Low",R5584&lt;6,"Medium",R5584&lt;=10,"High")</f>
        <v>None</v>
      </c>
      <c r="T5584" t="str" cm="1">
        <f t="array" ref="T5584">_xlfn.IFS(M5584&lt;=20,"Low",M5584&lt;=50,"Medium",M5584&lt;=90,"High")</f>
        <v>Medium</v>
      </c>
      <c r="U5584" s="33">
        <f>Datos_Limpios[[#This Row],[Number of Complaints or Support]]/Datos_Limpios[[#This Row],[Account Length (in months)]]</f>
        <v>0</v>
      </c>
      <c r="V5584" t="str" cm="1">
        <f t="array" ref="V5584">_xlfn.IFS(H5584&lt;30,"Under 30",H5584&lt;66,"Middle Age",H5584&gt;=66,"Senior")</f>
        <v>Under 30</v>
      </c>
      <c r="W5584" t="s">
        <v>6823</v>
      </c>
    </row>
    <row r="5585" spans="1:23" x14ac:dyDescent="0.3">
      <c r="A5585" t="s">
        <v>5682</v>
      </c>
      <c r="B5585" t="s">
        <v>17</v>
      </c>
      <c r="C5585">
        <v>7</v>
      </c>
      <c r="D5585">
        <v>1</v>
      </c>
      <c r="E5585" t="s">
        <v>23</v>
      </c>
      <c r="F5585" t="s">
        <v>94</v>
      </c>
      <c r="G5585" t="s">
        <v>6790</v>
      </c>
      <c r="H5585">
        <v>77</v>
      </c>
      <c r="I5585" t="s">
        <v>17</v>
      </c>
      <c r="J5585">
        <v>0</v>
      </c>
      <c r="K5585" t="s">
        <v>24</v>
      </c>
      <c r="L5585" t="s">
        <v>6792</v>
      </c>
      <c r="M5585">
        <v>16</v>
      </c>
      <c r="P5585" s="32">
        <v>44076</v>
      </c>
      <c r="Q5585" s="1">
        <v>16.22901611304459</v>
      </c>
      <c r="R5585">
        <v>8</v>
      </c>
      <c r="S5585" t="str" cm="1">
        <f t="array" ref="S5585">_xlfn.IFS(R5585=0,"None",R5585&lt;3,"Low",R5585&lt;6,"Medium",R5585&lt;=10,"High")</f>
        <v>High</v>
      </c>
      <c r="T5585" t="str" cm="1">
        <f t="array" ref="T5585">_xlfn.IFS(M5585&lt;=20,"Low",M5585&lt;=50,"Medium",M5585&lt;=90,"High")</f>
        <v>Low</v>
      </c>
      <c r="U5585" s="33">
        <f>Datos_Limpios[[#This Row],[Number of Complaints or Support]]/Datos_Limpios[[#This Row],[Account Length (in months)]]</f>
        <v>1.1428571428571428</v>
      </c>
      <c r="V5585" t="str" cm="1">
        <f t="array" ref="V5585">_xlfn.IFS(H5585&lt;30,"Under 30",H5585&lt;66,"Middle Age",H5585&gt;=66,"Senior")</f>
        <v>Senior</v>
      </c>
      <c r="W5585" t="s">
        <v>6823</v>
      </c>
    </row>
    <row r="5586" spans="1:23" x14ac:dyDescent="0.3">
      <c r="A5586" t="s">
        <v>5683</v>
      </c>
      <c r="B5586" t="s">
        <v>17</v>
      </c>
      <c r="C5586">
        <v>54</v>
      </c>
      <c r="D5586">
        <v>0</v>
      </c>
      <c r="E5586" t="s">
        <v>17</v>
      </c>
      <c r="F5586" t="s">
        <v>73</v>
      </c>
      <c r="G5586" t="s">
        <v>6790</v>
      </c>
      <c r="H5586">
        <v>58</v>
      </c>
      <c r="I5586" t="s">
        <v>23</v>
      </c>
      <c r="J5586">
        <v>2</v>
      </c>
      <c r="K5586" t="s">
        <v>32</v>
      </c>
      <c r="L5586" t="s">
        <v>6791</v>
      </c>
      <c r="M5586">
        <v>9</v>
      </c>
      <c r="P5586" s="32">
        <v>44576</v>
      </c>
      <c r="Q5586" s="1">
        <v>9.2878568456500936</v>
      </c>
      <c r="R5586">
        <v>3</v>
      </c>
      <c r="S5586" t="str" cm="1">
        <f t="array" ref="S5586">_xlfn.IFS(R5586=0,"None",R5586&lt;3,"Low",R5586&lt;6,"Medium",R5586&lt;=10,"High")</f>
        <v>Medium</v>
      </c>
      <c r="T5586" t="str" cm="1">
        <f t="array" ref="T5586">_xlfn.IFS(M5586&lt;=20,"Low",M5586&lt;=50,"Medium",M5586&lt;=90,"High")</f>
        <v>Low</v>
      </c>
      <c r="U5586" s="33">
        <f>Datos_Limpios[[#This Row],[Number of Complaints or Support]]/Datos_Limpios[[#This Row],[Account Length (in months)]]</f>
        <v>5.5555555555555552E-2</v>
      </c>
      <c r="V5586" t="str" cm="1">
        <f t="array" ref="V5586">_xlfn.IFS(H5586&lt;30,"Under 30",H5586&lt;66,"Middle Age",H5586&gt;=66,"Senior")</f>
        <v>Middle Age</v>
      </c>
      <c r="W5586" t="s">
        <v>6824</v>
      </c>
    </row>
    <row r="5587" spans="1:23" x14ac:dyDescent="0.3">
      <c r="A5587" t="s">
        <v>5684</v>
      </c>
      <c r="B5587" t="s">
        <v>23</v>
      </c>
      <c r="C5587">
        <v>68</v>
      </c>
      <c r="D5587">
        <v>5</v>
      </c>
      <c r="E5587" t="s">
        <v>23</v>
      </c>
      <c r="F5587" t="s">
        <v>123</v>
      </c>
      <c r="G5587" t="s">
        <v>6790</v>
      </c>
      <c r="H5587">
        <v>49</v>
      </c>
      <c r="I5587" t="s">
        <v>17</v>
      </c>
      <c r="J5587">
        <v>0</v>
      </c>
      <c r="K5587" t="s">
        <v>24</v>
      </c>
      <c r="L5587" t="s">
        <v>6791</v>
      </c>
      <c r="M5587">
        <v>49</v>
      </c>
      <c r="N5587" t="s">
        <v>27</v>
      </c>
      <c r="O5587" t="s">
        <v>125</v>
      </c>
      <c r="P5587" s="32">
        <v>44744</v>
      </c>
      <c r="Q5587" s="1">
        <v>44.663198095316091</v>
      </c>
      <c r="R5587">
        <v>4</v>
      </c>
      <c r="S5587" t="str" cm="1">
        <f t="array" ref="S5587">_xlfn.IFS(R5587=0,"None",R5587&lt;3,"Low",R5587&lt;6,"Medium",R5587&lt;=10,"High")</f>
        <v>Medium</v>
      </c>
      <c r="T5587" t="str" cm="1">
        <f t="array" ref="T5587">_xlfn.IFS(M5587&lt;=20,"Low",M5587&lt;=50,"Medium",M5587&lt;=90,"High")</f>
        <v>Medium</v>
      </c>
      <c r="U5587" s="33">
        <f>Datos_Limpios[[#This Row],[Number of Complaints or Support]]/Datos_Limpios[[#This Row],[Account Length (in months)]]</f>
        <v>5.8823529411764705E-2</v>
      </c>
      <c r="V5587" t="str" cm="1">
        <f t="array" ref="V5587">_xlfn.IFS(H5587&lt;30,"Under 30",H5587&lt;66,"Middle Age",H5587&gt;=66,"Senior")</f>
        <v>Middle Age</v>
      </c>
      <c r="W5587" t="s">
        <v>6824</v>
      </c>
    </row>
    <row r="5588" spans="1:23" x14ac:dyDescent="0.3">
      <c r="A5588" t="s">
        <v>5685</v>
      </c>
      <c r="B5588" t="s">
        <v>23</v>
      </c>
      <c r="C5588">
        <v>10</v>
      </c>
      <c r="D5588">
        <v>4</v>
      </c>
      <c r="E5588" t="s">
        <v>23</v>
      </c>
      <c r="F5588" t="s">
        <v>245</v>
      </c>
      <c r="G5588" t="s">
        <v>6790</v>
      </c>
      <c r="H5588">
        <v>36</v>
      </c>
      <c r="I5588" t="s">
        <v>17</v>
      </c>
      <c r="J5588">
        <v>0</v>
      </c>
      <c r="K5588" t="s">
        <v>20</v>
      </c>
      <c r="L5588" t="s">
        <v>6792</v>
      </c>
      <c r="M5588">
        <v>40</v>
      </c>
      <c r="N5588" t="s">
        <v>91</v>
      </c>
      <c r="O5588" t="s">
        <v>92</v>
      </c>
      <c r="P5588" s="32">
        <v>43838</v>
      </c>
      <c r="Q5588" s="1">
        <v>32.710778672331116</v>
      </c>
      <c r="R5588">
        <v>8</v>
      </c>
      <c r="S5588" t="str" cm="1">
        <f t="array" ref="S5588">_xlfn.IFS(R5588=0,"None",R5588&lt;3,"Low",R5588&lt;6,"Medium",R5588&lt;=10,"High")</f>
        <v>High</v>
      </c>
      <c r="T5588" t="str" cm="1">
        <f t="array" ref="T5588">_xlfn.IFS(M5588&lt;=20,"Low",M5588&lt;=50,"Medium",M5588&lt;=90,"High")</f>
        <v>Medium</v>
      </c>
      <c r="U5588" s="33">
        <f>Datos_Limpios[[#This Row],[Number of Complaints or Support]]/Datos_Limpios[[#This Row],[Account Length (in months)]]</f>
        <v>0.8</v>
      </c>
      <c r="V5588" t="str" cm="1">
        <f t="array" ref="V5588">_xlfn.IFS(H5588&lt;30,"Under 30",H5588&lt;66,"Middle Age",H5588&gt;=66,"Senior")</f>
        <v>Middle Age</v>
      </c>
      <c r="W5588" t="s">
        <v>6823</v>
      </c>
    </row>
    <row r="5589" spans="1:23" x14ac:dyDescent="0.3">
      <c r="A5589" t="s">
        <v>5686</v>
      </c>
      <c r="B5589" t="s">
        <v>17</v>
      </c>
      <c r="C5589">
        <v>60</v>
      </c>
      <c r="D5589">
        <v>3</v>
      </c>
      <c r="E5589" t="s">
        <v>23</v>
      </c>
      <c r="F5589" t="s">
        <v>52</v>
      </c>
      <c r="G5589" t="s">
        <v>19</v>
      </c>
      <c r="H5589">
        <v>75</v>
      </c>
      <c r="I5589" t="s">
        <v>17</v>
      </c>
      <c r="J5589">
        <v>0</v>
      </c>
      <c r="K5589" t="s">
        <v>32</v>
      </c>
      <c r="L5589" t="s">
        <v>6792</v>
      </c>
      <c r="M5589">
        <v>60</v>
      </c>
      <c r="P5589" s="32">
        <v>44602</v>
      </c>
      <c r="Q5589" s="1">
        <v>71.880773026897515</v>
      </c>
      <c r="R5589">
        <v>0</v>
      </c>
      <c r="S5589" t="str" cm="1">
        <f t="array" ref="S5589">_xlfn.IFS(R5589=0,"None",R5589&lt;3,"Low",R5589&lt;6,"Medium",R5589&lt;=10,"High")</f>
        <v>None</v>
      </c>
      <c r="T5589" t="str" cm="1">
        <f t="array" ref="T5589">_xlfn.IFS(M5589&lt;=20,"Low",M5589&lt;=50,"Medium",M5589&lt;=90,"High")</f>
        <v>High</v>
      </c>
      <c r="U5589" s="33">
        <f>Datos_Limpios[[#This Row],[Number of Complaints or Support]]/Datos_Limpios[[#This Row],[Account Length (in months)]]</f>
        <v>0</v>
      </c>
      <c r="V5589" t="str" cm="1">
        <f t="array" ref="V5589">_xlfn.IFS(H5589&lt;30,"Under 30",H5589&lt;66,"Middle Age",H5589&gt;=66,"Senior")</f>
        <v>Senior</v>
      </c>
      <c r="W5589" t="s">
        <v>6824</v>
      </c>
    </row>
    <row r="5590" spans="1:23" x14ac:dyDescent="0.3">
      <c r="A5590" t="s">
        <v>5687</v>
      </c>
      <c r="B5590" t="s">
        <v>17</v>
      </c>
      <c r="C5590">
        <v>31</v>
      </c>
      <c r="D5590">
        <v>0</v>
      </c>
      <c r="E5590" t="s">
        <v>23</v>
      </c>
      <c r="F5590" t="s">
        <v>63</v>
      </c>
      <c r="G5590" t="s">
        <v>19</v>
      </c>
      <c r="H5590">
        <v>69</v>
      </c>
      <c r="I5590" t="s">
        <v>17</v>
      </c>
      <c r="J5590">
        <v>0</v>
      </c>
      <c r="K5590" t="s">
        <v>24</v>
      </c>
      <c r="L5590" t="s">
        <v>6791</v>
      </c>
      <c r="M5590">
        <v>26</v>
      </c>
      <c r="P5590" s="32">
        <v>44575</v>
      </c>
      <c r="Q5590" s="1">
        <v>27.364506865269629</v>
      </c>
      <c r="R5590">
        <v>2</v>
      </c>
      <c r="S5590" t="str" cm="1">
        <f t="array" ref="S5590">_xlfn.IFS(R5590=0,"None",R5590&lt;3,"Low",R5590&lt;6,"Medium",R5590&lt;=10,"High")</f>
        <v>Low</v>
      </c>
      <c r="T5590" t="str" cm="1">
        <f t="array" ref="T5590">_xlfn.IFS(M5590&lt;=20,"Low",M5590&lt;=50,"Medium",M5590&lt;=90,"High")</f>
        <v>Medium</v>
      </c>
      <c r="U5590" s="33">
        <f>Datos_Limpios[[#This Row],[Number of Complaints or Support]]/Datos_Limpios[[#This Row],[Account Length (in months)]]</f>
        <v>6.4516129032258063E-2</v>
      </c>
      <c r="V5590" t="str" cm="1">
        <f t="array" ref="V5590">_xlfn.IFS(H5590&lt;30,"Under 30",H5590&lt;66,"Middle Age",H5590&gt;=66,"Senior")</f>
        <v>Senior</v>
      </c>
      <c r="W5590" t="s">
        <v>6825</v>
      </c>
    </row>
    <row r="5591" spans="1:23" x14ac:dyDescent="0.3">
      <c r="A5591" t="s">
        <v>5688</v>
      </c>
      <c r="B5591" t="s">
        <v>17</v>
      </c>
      <c r="C5591">
        <v>54</v>
      </c>
      <c r="D5591">
        <v>1</v>
      </c>
      <c r="E5591" t="s">
        <v>17</v>
      </c>
      <c r="F5591" t="s">
        <v>103</v>
      </c>
      <c r="G5591" t="s">
        <v>6790</v>
      </c>
      <c r="H5591">
        <v>37</v>
      </c>
      <c r="I5591" t="s">
        <v>23</v>
      </c>
      <c r="J5591">
        <v>6</v>
      </c>
      <c r="K5591" t="s">
        <v>32</v>
      </c>
      <c r="L5591" t="s">
        <v>6791</v>
      </c>
      <c r="M5591">
        <v>7</v>
      </c>
      <c r="P5591" s="32">
        <v>44144</v>
      </c>
      <c r="Q5591" s="1">
        <v>8.0668865195330746</v>
      </c>
      <c r="R5591">
        <v>5</v>
      </c>
      <c r="S5591" t="str" cm="1">
        <f t="array" ref="S5591">_xlfn.IFS(R5591=0,"None",R5591&lt;3,"Low",R5591&lt;6,"Medium",R5591&lt;=10,"High")</f>
        <v>Medium</v>
      </c>
      <c r="T5591" t="str" cm="1">
        <f t="array" ref="T5591">_xlfn.IFS(M5591&lt;=20,"Low",M5591&lt;=50,"Medium",M5591&lt;=90,"High")</f>
        <v>Low</v>
      </c>
      <c r="U5591" s="33">
        <f>Datos_Limpios[[#This Row],[Number of Complaints or Support]]/Datos_Limpios[[#This Row],[Account Length (in months)]]</f>
        <v>9.2592592592592587E-2</v>
      </c>
      <c r="V5591" t="str" cm="1">
        <f t="array" ref="V5591">_xlfn.IFS(H5591&lt;30,"Under 30",H5591&lt;66,"Middle Age",H5591&gt;=66,"Senior")</f>
        <v>Middle Age</v>
      </c>
      <c r="W5591" t="s">
        <v>6823</v>
      </c>
    </row>
    <row r="5592" spans="1:23" x14ac:dyDescent="0.3">
      <c r="A5592" t="s">
        <v>5689</v>
      </c>
      <c r="B5592" t="s">
        <v>23</v>
      </c>
      <c r="C5592">
        <v>16</v>
      </c>
      <c r="D5592">
        <v>4</v>
      </c>
      <c r="E5592" t="s">
        <v>23</v>
      </c>
      <c r="F5592" t="s">
        <v>22</v>
      </c>
      <c r="G5592" t="s">
        <v>6790</v>
      </c>
      <c r="H5592">
        <v>29</v>
      </c>
      <c r="I5592" t="s">
        <v>17</v>
      </c>
      <c r="J5592">
        <v>0</v>
      </c>
      <c r="K5592" t="s">
        <v>20</v>
      </c>
      <c r="L5592" t="s">
        <v>6791</v>
      </c>
      <c r="M5592">
        <v>23</v>
      </c>
      <c r="N5592" t="s">
        <v>50</v>
      </c>
      <c r="O5592" t="s">
        <v>71</v>
      </c>
      <c r="P5592" s="32">
        <v>44630</v>
      </c>
      <c r="Q5592" s="1">
        <v>27.021379116618402</v>
      </c>
      <c r="R5592">
        <v>8</v>
      </c>
      <c r="S5592" t="str" cm="1">
        <f t="array" ref="S5592">_xlfn.IFS(R5592=0,"None",R5592&lt;3,"Low",R5592&lt;6,"Medium",R5592&lt;=10,"High")</f>
        <v>High</v>
      </c>
      <c r="T5592" t="str" cm="1">
        <f t="array" ref="T5592">_xlfn.IFS(M5592&lt;=20,"Low",M5592&lt;=50,"Medium",M5592&lt;=90,"High")</f>
        <v>Medium</v>
      </c>
      <c r="U5592" s="33">
        <f>Datos_Limpios[[#This Row],[Number of Complaints or Support]]/Datos_Limpios[[#This Row],[Account Length (in months)]]</f>
        <v>0.5</v>
      </c>
      <c r="V5592" t="str" cm="1">
        <f t="array" ref="V5592">_xlfn.IFS(H5592&lt;30,"Under 30",H5592&lt;66,"Middle Age",H5592&gt;=66,"Senior")</f>
        <v>Under 30</v>
      </c>
      <c r="W5592" t="s">
        <v>6823</v>
      </c>
    </row>
    <row r="5593" spans="1:23" x14ac:dyDescent="0.3">
      <c r="A5593" t="s">
        <v>5690</v>
      </c>
      <c r="B5593" t="s">
        <v>17</v>
      </c>
      <c r="C5593">
        <v>67</v>
      </c>
      <c r="D5593">
        <v>0</v>
      </c>
      <c r="E5593" t="s">
        <v>17</v>
      </c>
      <c r="F5593" t="s">
        <v>121</v>
      </c>
      <c r="G5593" t="s">
        <v>6790</v>
      </c>
      <c r="H5593">
        <v>59</v>
      </c>
      <c r="I5593" t="s">
        <v>17</v>
      </c>
      <c r="J5593">
        <v>0</v>
      </c>
      <c r="K5593" t="s">
        <v>20</v>
      </c>
      <c r="L5593" t="s">
        <v>6791</v>
      </c>
      <c r="M5593">
        <v>48</v>
      </c>
      <c r="P5593" s="32">
        <v>45284</v>
      </c>
      <c r="Q5593" s="1">
        <v>54.490184804288383</v>
      </c>
      <c r="R5593">
        <v>10</v>
      </c>
      <c r="S5593" t="str" cm="1">
        <f t="array" ref="S5593">_xlfn.IFS(R5593=0,"None",R5593&lt;3,"Low",R5593&lt;6,"Medium",R5593&lt;=10,"High")</f>
        <v>High</v>
      </c>
      <c r="T5593" t="str" cm="1">
        <f t="array" ref="T5593">_xlfn.IFS(M5593&lt;=20,"Low",M5593&lt;=50,"Medium",M5593&lt;=90,"High")</f>
        <v>Medium</v>
      </c>
      <c r="U5593" s="33">
        <f>Datos_Limpios[[#This Row],[Number of Complaints or Support]]/Datos_Limpios[[#This Row],[Account Length (in months)]]</f>
        <v>0.14925373134328357</v>
      </c>
      <c r="V5593" t="str" cm="1">
        <f t="array" ref="V5593">_xlfn.IFS(H5593&lt;30,"Under 30",H5593&lt;66,"Middle Age",H5593&gt;=66,"Senior")</f>
        <v>Middle Age</v>
      </c>
      <c r="W5593" t="s">
        <v>6826</v>
      </c>
    </row>
    <row r="5594" spans="1:23" x14ac:dyDescent="0.3">
      <c r="A5594" t="s">
        <v>5691</v>
      </c>
      <c r="B5594" t="s">
        <v>17</v>
      </c>
      <c r="C5594">
        <v>1</v>
      </c>
      <c r="D5594">
        <v>0</v>
      </c>
      <c r="E5594" t="s">
        <v>23</v>
      </c>
      <c r="F5594" t="s">
        <v>121</v>
      </c>
      <c r="G5594" t="s">
        <v>19</v>
      </c>
      <c r="H5594">
        <v>19</v>
      </c>
      <c r="I5594" t="s">
        <v>17</v>
      </c>
      <c r="J5594">
        <v>0</v>
      </c>
      <c r="K5594" t="s">
        <v>20</v>
      </c>
      <c r="L5594" t="s">
        <v>6791</v>
      </c>
      <c r="M5594">
        <v>26</v>
      </c>
      <c r="P5594" s="32">
        <v>44933</v>
      </c>
      <c r="Q5594" s="1">
        <v>27.796511095350802</v>
      </c>
      <c r="R5594">
        <v>1</v>
      </c>
      <c r="S5594" t="str" cm="1">
        <f t="array" ref="S5594">_xlfn.IFS(R5594=0,"None",R5594&lt;3,"Low",R5594&lt;6,"Medium",R5594&lt;=10,"High")</f>
        <v>Low</v>
      </c>
      <c r="T5594" t="str" cm="1">
        <f t="array" ref="T5594">_xlfn.IFS(M5594&lt;=20,"Low",M5594&lt;=50,"Medium",M5594&lt;=90,"High")</f>
        <v>Medium</v>
      </c>
      <c r="U5594" s="33">
        <f>Datos_Limpios[[#This Row],[Number of Complaints or Support]]/Datos_Limpios[[#This Row],[Account Length (in months)]]</f>
        <v>1</v>
      </c>
      <c r="V5594" t="str" cm="1">
        <f t="array" ref="V5594">_xlfn.IFS(H5594&lt;30,"Under 30",H5594&lt;66,"Middle Age",H5594&gt;=66,"Senior")</f>
        <v>Under 30</v>
      </c>
      <c r="W5594" t="s">
        <v>6826</v>
      </c>
    </row>
    <row r="5595" spans="1:23" x14ac:dyDescent="0.3">
      <c r="A5595" t="s">
        <v>5692</v>
      </c>
      <c r="B5595" t="s">
        <v>23</v>
      </c>
      <c r="C5595">
        <v>1</v>
      </c>
      <c r="D5595">
        <v>0</v>
      </c>
      <c r="E5595" t="s">
        <v>17</v>
      </c>
      <c r="F5595" t="s">
        <v>58</v>
      </c>
      <c r="G5595" t="s">
        <v>19</v>
      </c>
      <c r="H5595">
        <v>73</v>
      </c>
      <c r="I5595" t="s">
        <v>17</v>
      </c>
      <c r="J5595">
        <v>0</v>
      </c>
      <c r="K5595" t="s">
        <v>20</v>
      </c>
      <c r="L5595" t="s">
        <v>6794</v>
      </c>
      <c r="M5595">
        <v>10</v>
      </c>
      <c r="N5595" t="s">
        <v>27</v>
      </c>
      <c r="O5595" t="s">
        <v>108</v>
      </c>
      <c r="P5595" s="32">
        <v>44234</v>
      </c>
      <c r="Q5595" s="1">
        <v>8.4094073318035463</v>
      </c>
      <c r="R5595">
        <v>6</v>
      </c>
      <c r="S5595" t="str" cm="1">
        <f t="array" ref="S5595">_xlfn.IFS(R5595=0,"None",R5595&lt;3,"Low",R5595&lt;6,"Medium",R5595&lt;=10,"High")</f>
        <v>High</v>
      </c>
      <c r="T5595" t="str" cm="1">
        <f t="array" ref="T5595">_xlfn.IFS(M5595&lt;=20,"Low",M5595&lt;=50,"Medium",M5595&lt;=90,"High")</f>
        <v>Low</v>
      </c>
      <c r="U5595" s="33">
        <f>Datos_Limpios[[#This Row],[Number of Complaints or Support]]/Datos_Limpios[[#This Row],[Account Length (in months)]]</f>
        <v>6</v>
      </c>
      <c r="V5595" t="str" cm="1">
        <f t="array" ref="V5595">_xlfn.IFS(H5595&lt;30,"Under 30",H5595&lt;66,"Middle Age",H5595&gt;=66,"Senior")</f>
        <v>Senior</v>
      </c>
      <c r="W5595" t="s">
        <v>6825</v>
      </c>
    </row>
    <row r="5596" spans="1:23" x14ac:dyDescent="0.3">
      <c r="A5596" t="s">
        <v>5693</v>
      </c>
      <c r="B5596" t="s">
        <v>17</v>
      </c>
      <c r="C5596">
        <v>12</v>
      </c>
      <c r="D5596">
        <v>2</v>
      </c>
      <c r="E5596" t="s">
        <v>17</v>
      </c>
      <c r="F5596" t="s">
        <v>138</v>
      </c>
      <c r="G5596" t="s">
        <v>19</v>
      </c>
      <c r="H5596">
        <v>63</v>
      </c>
      <c r="I5596" t="s">
        <v>17</v>
      </c>
      <c r="J5596">
        <v>0</v>
      </c>
      <c r="K5596" t="s">
        <v>20</v>
      </c>
      <c r="L5596" t="s">
        <v>6792</v>
      </c>
      <c r="M5596">
        <v>27</v>
      </c>
      <c r="P5596" s="32">
        <v>44521</v>
      </c>
      <c r="Q5596" s="1">
        <v>27.02261119899757</v>
      </c>
      <c r="R5596">
        <v>7</v>
      </c>
      <c r="S5596" t="str" cm="1">
        <f t="array" ref="S5596">_xlfn.IFS(R5596=0,"None",R5596&lt;3,"Low",R5596&lt;6,"Medium",R5596&lt;=10,"High")</f>
        <v>High</v>
      </c>
      <c r="T5596" t="str" cm="1">
        <f t="array" ref="T5596">_xlfn.IFS(M5596&lt;=20,"Low",M5596&lt;=50,"Medium",M5596&lt;=90,"High")</f>
        <v>Medium</v>
      </c>
      <c r="U5596" s="33">
        <f>Datos_Limpios[[#This Row],[Number of Complaints or Support]]/Datos_Limpios[[#This Row],[Account Length (in months)]]</f>
        <v>0.58333333333333337</v>
      </c>
      <c r="V5596" t="str" cm="1">
        <f t="array" ref="V5596">_xlfn.IFS(H5596&lt;30,"Under 30",H5596&lt;66,"Middle Age",H5596&gt;=66,"Senior")</f>
        <v>Middle Age</v>
      </c>
      <c r="W5596" t="s">
        <v>6824</v>
      </c>
    </row>
    <row r="5597" spans="1:23" x14ac:dyDescent="0.3">
      <c r="A5597" t="s">
        <v>5694</v>
      </c>
      <c r="B5597" t="s">
        <v>17</v>
      </c>
      <c r="C5597">
        <v>10</v>
      </c>
      <c r="D5597">
        <v>0</v>
      </c>
      <c r="E5597" t="s">
        <v>23</v>
      </c>
      <c r="F5597" t="s">
        <v>84</v>
      </c>
      <c r="G5597" t="s">
        <v>19</v>
      </c>
      <c r="H5597">
        <v>43</v>
      </c>
      <c r="I5597" t="s">
        <v>17</v>
      </c>
      <c r="J5597">
        <v>0</v>
      </c>
      <c r="K5597" t="s">
        <v>32</v>
      </c>
      <c r="L5597" t="s">
        <v>6794</v>
      </c>
      <c r="M5597">
        <v>38</v>
      </c>
      <c r="P5597" s="32">
        <v>44357</v>
      </c>
      <c r="Q5597" s="1">
        <v>37.068431757547629</v>
      </c>
      <c r="R5597">
        <v>9</v>
      </c>
      <c r="S5597" t="str" cm="1">
        <f t="array" ref="S5597">_xlfn.IFS(R5597=0,"None",R5597&lt;3,"Low",R5597&lt;6,"Medium",R5597&lt;=10,"High")</f>
        <v>High</v>
      </c>
      <c r="T5597" t="str" cm="1">
        <f t="array" ref="T5597">_xlfn.IFS(M5597&lt;=20,"Low",M5597&lt;=50,"Medium",M5597&lt;=90,"High")</f>
        <v>Medium</v>
      </c>
      <c r="U5597" s="33">
        <f>Datos_Limpios[[#This Row],[Number of Complaints or Support]]/Datos_Limpios[[#This Row],[Account Length (in months)]]</f>
        <v>0.9</v>
      </c>
      <c r="V5597" t="str" cm="1">
        <f t="array" ref="V5597">_xlfn.IFS(H5597&lt;30,"Under 30",H5597&lt;66,"Middle Age",H5597&gt;=66,"Senior")</f>
        <v>Middle Age</v>
      </c>
      <c r="W5597" t="s">
        <v>6824</v>
      </c>
    </row>
    <row r="5598" spans="1:23" x14ac:dyDescent="0.3">
      <c r="A5598" t="s">
        <v>5695</v>
      </c>
      <c r="B5598" t="s">
        <v>23</v>
      </c>
      <c r="C5598">
        <v>1</v>
      </c>
      <c r="D5598">
        <v>2</v>
      </c>
      <c r="E5598" t="s">
        <v>17</v>
      </c>
      <c r="F5598" t="s">
        <v>107</v>
      </c>
      <c r="G5598" t="s">
        <v>19</v>
      </c>
      <c r="H5598">
        <v>58</v>
      </c>
      <c r="I5598" t="s">
        <v>23</v>
      </c>
      <c r="J5598">
        <v>2</v>
      </c>
      <c r="K5598" t="s">
        <v>20</v>
      </c>
      <c r="L5598" t="s">
        <v>6794</v>
      </c>
      <c r="M5598">
        <v>10</v>
      </c>
      <c r="N5598" t="s">
        <v>27</v>
      </c>
      <c r="O5598" t="s">
        <v>125</v>
      </c>
      <c r="P5598" s="32">
        <v>45102</v>
      </c>
      <c r="Q5598" s="1">
        <v>11.740260994078289</v>
      </c>
      <c r="R5598">
        <v>6</v>
      </c>
      <c r="S5598" t="str" cm="1">
        <f t="array" ref="S5598">_xlfn.IFS(R5598=0,"None",R5598&lt;3,"Low",R5598&lt;6,"Medium",R5598&lt;=10,"High")</f>
        <v>High</v>
      </c>
      <c r="T5598" t="str" cm="1">
        <f t="array" ref="T5598">_xlfn.IFS(M5598&lt;=20,"Low",M5598&lt;=50,"Medium",M5598&lt;=90,"High")</f>
        <v>Low</v>
      </c>
      <c r="U5598" s="33">
        <f>Datos_Limpios[[#This Row],[Number of Complaints or Support]]/Datos_Limpios[[#This Row],[Account Length (in months)]]</f>
        <v>6</v>
      </c>
      <c r="V5598" t="str" cm="1">
        <f t="array" ref="V5598">_xlfn.IFS(H5598&lt;30,"Under 30",H5598&lt;66,"Middle Age",H5598&gt;=66,"Senior")</f>
        <v>Middle Age</v>
      </c>
      <c r="W5598" t="s">
        <v>6825</v>
      </c>
    </row>
    <row r="5599" spans="1:23" x14ac:dyDescent="0.3">
      <c r="A5599" t="s">
        <v>5696</v>
      </c>
      <c r="B5599" t="s">
        <v>23</v>
      </c>
      <c r="C5599">
        <v>8</v>
      </c>
      <c r="D5599">
        <v>5</v>
      </c>
      <c r="E5599" t="s">
        <v>17</v>
      </c>
      <c r="F5599" t="s">
        <v>18</v>
      </c>
      <c r="G5599" t="s">
        <v>6790</v>
      </c>
      <c r="H5599">
        <v>47</v>
      </c>
      <c r="I5599" t="s">
        <v>17</v>
      </c>
      <c r="J5599">
        <v>0</v>
      </c>
      <c r="K5599" t="s">
        <v>20</v>
      </c>
      <c r="L5599" t="s">
        <v>6792</v>
      </c>
      <c r="M5599">
        <v>39</v>
      </c>
      <c r="N5599" t="s">
        <v>27</v>
      </c>
      <c r="O5599" t="s">
        <v>208</v>
      </c>
      <c r="P5599" s="32">
        <v>44700</v>
      </c>
      <c r="Q5599" s="1">
        <v>40.470627917620583</v>
      </c>
      <c r="R5599">
        <v>6</v>
      </c>
      <c r="S5599" t="str" cm="1">
        <f t="array" ref="S5599">_xlfn.IFS(R5599=0,"None",R5599&lt;3,"Low",R5599&lt;6,"Medium",R5599&lt;=10,"High")</f>
        <v>High</v>
      </c>
      <c r="T5599" t="str" cm="1">
        <f t="array" ref="T5599">_xlfn.IFS(M5599&lt;=20,"Low",M5599&lt;=50,"Medium",M5599&lt;=90,"High")</f>
        <v>Medium</v>
      </c>
      <c r="U5599" s="33">
        <f>Datos_Limpios[[#This Row],[Number of Complaints or Support]]/Datos_Limpios[[#This Row],[Account Length (in months)]]</f>
        <v>0.75</v>
      </c>
      <c r="V5599" t="str" cm="1">
        <f t="array" ref="V5599">_xlfn.IFS(H5599&lt;30,"Under 30",H5599&lt;66,"Middle Age",H5599&gt;=66,"Senior")</f>
        <v>Middle Age</v>
      </c>
      <c r="W5599" t="s">
        <v>6823</v>
      </c>
    </row>
    <row r="5600" spans="1:23" x14ac:dyDescent="0.3">
      <c r="A5600" t="s">
        <v>5697</v>
      </c>
      <c r="B5600" t="s">
        <v>23</v>
      </c>
      <c r="C5600">
        <v>31</v>
      </c>
      <c r="D5600">
        <v>3</v>
      </c>
      <c r="E5600" t="s">
        <v>23</v>
      </c>
      <c r="F5600" t="s">
        <v>44</v>
      </c>
      <c r="G5600" t="s">
        <v>6790</v>
      </c>
      <c r="H5600">
        <v>67</v>
      </c>
      <c r="I5600" t="s">
        <v>17</v>
      </c>
      <c r="J5600">
        <v>0</v>
      </c>
      <c r="K5600" t="s">
        <v>20</v>
      </c>
      <c r="L5600" t="s">
        <v>6792</v>
      </c>
      <c r="M5600">
        <v>30</v>
      </c>
      <c r="N5600" t="s">
        <v>59</v>
      </c>
      <c r="O5600" t="s">
        <v>116</v>
      </c>
      <c r="P5600" s="32">
        <v>44963</v>
      </c>
      <c r="Q5600" s="1">
        <v>34.519013041084598</v>
      </c>
      <c r="R5600">
        <v>10</v>
      </c>
      <c r="S5600" t="str" cm="1">
        <f t="array" ref="S5600">_xlfn.IFS(R5600=0,"None",R5600&lt;3,"Low",R5600&lt;6,"Medium",R5600&lt;=10,"High")</f>
        <v>High</v>
      </c>
      <c r="T5600" t="str" cm="1">
        <f t="array" ref="T5600">_xlfn.IFS(M5600&lt;=20,"Low",M5600&lt;=50,"Medium",M5600&lt;=90,"High")</f>
        <v>Medium</v>
      </c>
      <c r="U5600" s="33">
        <f>Datos_Limpios[[#This Row],[Number of Complaints or Support]]/Datos_Limpios[[#This Row],[Account Length (in months)]]</f>
        <v>0.32258064516129031</v>
      </c>
      <c r="V5600" t="str" cm="1">
        <f t="array" ref="V5600">_xlfn.IFS(H5600&lt;30,"Under 30",H5600&lt;66,"Middle Age",H5600&gt;=66,"Senior")</f>
        <v>Senior</v>
      </c>
      <c r="W5600" t="s">
        <v>6824</v>
      </c>
    </row>
    <row r="5601" spans="1:23" x14ac:dyDescent="0.3">
      <c r="A5601" t="s">
        <v>5698</v>
      </c>
      <c r="B5601" t="s">
        <v>23</v>
      </c>
      <c r="C5601">
        <v>5</v>
      </c>
      <c r="D5601">
        <v>0</v>
      </c>
      <c r="E5601" t="s">
        <v>17</v>
      </c>
      <c r="F5601" t="s">
        <v>350</v>
      </c>
      <c r="G5601" t="s">
        <v>19</v>
      </c>
      <c r="H5601">
        <v>33</v>
      </c>
      <c r="I5601" t="s">
        <v>17</v>
      </c>
      <c r="J5601">
        <v>0</v>
      </c>
      <c r="K5601" t="s">
        <v>20</v>
      </c>
      <c r="L5601" t="s">
        <v>6791</v>
      </c>
      <c r="M5601">
        <v>35</v>
      </c>
      <c r="N5601" t="s">
        <v>27</v>
      </c>
      <c r="O5601" t="s">
        <v>164</v>
      </c>
      <c r="P5601" s="32">
        <v>44678</v>
      </c>
      <c r="Q5601" s="1">
        <v>30.248766389667271</v>
      </c>
      <c r="R5601">
        <v>5</v>
      </c>
      <c r="S5601" t="str" cm="1">
        <f t="array" ref="S5601">_xlfn.IFS(R5601=0,"None",R5601&lt;3,"Low",R5601&lt;6,"Medium",R5601&lt;=10,"High")</f>
        <v>Medium</v>
      </c>
      <c r="T5601" t="str" cm="1">
        <f t="array" ref="T5601">_xlfn.IFS(M5601&lt;=20,"Low",M5601&lt;=50,"Medium",M5601&lt;=90,"High")</f>
        <v>Medium</v>
      </c>
      <c r="U5601" s="33">
        <f>Datos_Limpios[[#This Row],[Number of Complaints or Support]]/Datos_Limpios[[#This Row],[Account Length (in months)]]</f>
        <v>1</v>
      </c>
      <c r="V5601" t="str" cm="1">
        <f t="array" ref="V5601">_xlfn.IFS(H5601&lt;30,"Under 30",H5601&lt;66,"Middle Age",H5601&gt;=66,"Senior")</f>
        <v>Middle Age</v>
      </c>
      <c r="W5601" t="s">
        <v>6823</v>
      </c>
    </row>
    <row r="5602" spans="1:23" x14ac:dyDescent="0.3">
      <c r="A5602" t="s">
        <v>5699</v>
      </c>
      <c r="B5602" t="s">
        <v>17</v>
      </c>
      <c r="C5602">
        <v>75</v>
      </c>
      <c r="D5602">
        <v>0</v>
      </c>
      <c r="E5602" t="s">
        <v>23</v>
      </c>
      <c r="F5602" t="s">
        <v>26</v>
      </c>
      <c r="G5602" t="s">
        <v>6790</v>
      </c>
      <c r="H5602">
        <v>33</v>
      </c>
      <c r="I5602" t="s">
        <v>17</v>
      </c>
      <c r="J5602">
        <v>0</v>
      </c>
      <c r="K5602" t="s">
        <v>32</v>
      </c>
      <c r="L5602" t="s">
        <v>6791</v>
      </c>
      <c r="M5602">
        <v>29</v>
      </c>
      <c r="P5602" s="32">
        <v>44361</v>
      </c>
      <c r="Q5602" s="1">
        <v>32.476892234988227</v>
      </c>
      <c r="R5602">
        <v>2</v>
      </c>
      <c r="S5602" t="str" cm="1">
        <f t="array" ref="S5602">_xlfn.IFS(R5602=0,"None",R5602&lt;3,"Low",R5602&lt;6,"Medium",R5602&lt;=10,"High")</f>
        <v>Low</v>
      </c>
      <c r="T5602" t="str" cm="1">
        <f t="array" ref="T5602">_xlfn.IFS(M5602&lt;=20,"Low",M5602&lt;=50,"Medium",M5602&lt;=90,"High")</f>
        <v>Medium</v>
      </c>
      <c r="U5602" s="33">
        <f>Datos_Limpios[[#This Row],[Number of Complaints or Support]]/Datos_Limpios[[#This Row],[Account Length (in months)]]</f>
        <v>2.6666666666666668E-2</v>
      </c>
      <c r="V5602" t="str" cm="1">
        <f t="array" ref="V5602">_xlfn.IFS(H5602&lt;30,"Under 30",H5602&lt;66,"Middle Age",H5602&gt;=66,"Senior")</f>
        <v>Middle Age</v>
      </c>
      <c r="W5602" t="s">
        <v>6824</v>
      </c>
    </row>
    <row r="5603" spans="1:23" x14ac:dyDescent="0.3">
      <c r="A5603" t="s">
        <v>5700</v>
      </c>
      <c r="B5603" t="s">
        <v>17</v>
      </c>
      <c r="C5603">
        <v>28</v>
      </c>
      <c r="D5603">
        <v>2</v>
      </c>
      <c r="E5603" t="s">
        <v>17</v>
      </c>
      <c r="F5603" t="s">
        <v>101</v>
      </c>
      <c r="G5603" t="s">
        <v>19</v>
      </c>
      <c r="H5603">
        <v>36</v>
      </c>
      <c r="I5603" t="s">
        <v>17</v>
      </c>
      <c r="J5603">
        <v>0</v>
      </c>
      <c r="K5603" t="s">
        <v>24</v>
      </c>
      <c r="L5603" t="s">
        <v>6791</v>
      </c>
      <c r="M5603">
        <v>10</v>
      </c>
      <c r="P5603" s="32">
        <v>44213</v>
      </c>
      <c r="Q5603" s="1">
        <v>8.9922938071546419</v>
      </c>
      <c r="R5603">
        <v>0</v>
      </c>
      <c r="S5603" t="str" cm="1">
        <f t="array" ref="S5603">_xlfn.IFS(R5603=0,"None",R5603&lt;3,"Low",R5603&lt;6,"Medium",R5603&lt;=10,"High")</f>
        <v>None</v>
      </c>
      <c r="T5603" t="str" cm="1">
        <f t="array" ref="T5603">_xlfn.IFS(M5603&lt;=20,"Low",M5603&lt;=50,"Medium",M5603&lt;=90,"High")</f>
        <v>Low</v>
      </c>
      <c r="U5603" s="33">
        <f>Datos_Limpios[[#This Row],[Number of Complaints or Support]]/Datos_Limpios[[#This Row],[Account Length (in months)]]</f>
        <v>0</v>
      </c>
      <c r="V5603" t="str" cm="1">
        <f t="array" ref="V5603">_xlfn.IFS(H5603&lt;30,"Under 30",H5603&lt;66,"Middle Age",H5603&gt;=66,"Senior")</f>
        <v>Middle Age</v>
      </c>
      <c r="W5603" t="s">
        <v>6826</v>
      </c>
    </row>
    <row r="5604" spans="1:23" x14ac:dyDescent="0.3">
      <c r="A5604" t="s">
        <v>5701</v>
      </c>
      <c r="B5604" t="s">
        <v>17</v>
      </c>
      <c r="C5604">
        <v>46</v>
      </c>
      <c r="D5604">
        <v>0</v>
      </c>
      <c r="E5604" t="s">
        <v>23</v>
      </c>
      <c r="F5604" t="s">
        <v>128</v>
      </c>
      <c r="G5604" t="s">
        <v>6790</v>
      </c>
      <c r="H5604">
        <v>58</v>
      </c>
      <c r="I5604" t="s">
        <v>23</v>
      </c>
      <c r="J5604">
        <v>2</v>
      </c>
      <c r="K5604" t="s">
        <v>20</v>
      </c>
      <c r="L5604" t="s">
        <v>6792</v>
      </c>
      <c r="M5604">
        <v>33</v>
      </c>
      <c r="P5604" s="32">
        <v>43921</v>
      </c>
      <c r="Q5604" s="1">
        <v>33.004764303007192</v>
      </c>
      <c r="R5604">
        <v>2</v>
      </c>
      <c r="S5604" t="str" cm="1">
        <f t="array" ref="S5604">_xlfn.IFS(R5604=0,"None",R5604&lt;3,"Low",R5604&lt;6,"Medium",R5604&lt;=10,"High")</f>
        <v>Low</v>
      </c>
      <c r="T5604" t="str" cm="1">
        <f t="array" ref="T5604">_xlfn.IFS(M5604&lt;=20,"Low",M5604&lt;=50,"Medium",M5604&lt;=90,"High")</f>
        <v>Medium</v>
      </c>
      <c r="U5604" s="33">
        <f>Datos_Limpios[[#This Row],[Number of Complaints or Support]]/Datos_Limpios[[#This Row],[Account Length (in months)]]</f>
        <v>4.3478260869565216E-2</v>
      </c>
      <c r="V5604" t="str" cm="1">
        <f t="array" ref="V5604">_xlfn.IFS(H5604&lt;30,"Under 30",H5604&lt;66,"Middle Age",H5604&gt;=66,"Senior")</f>
        <v>Middle Age</v>
      </c>
      <c r="W5604" t="s">
        <v>6826</v>
      </c>
    </row>
    <row r="5605" spans="1:23" x14ac:dyDescent="0.3">
      <c r="A5605" t="s">
        <v>5702</v>
      </c>
      <c r="B5605" t="s">
        <v>17</v>
      </c>
      <c r="C5605">
        <v>67</v>
      </c>
      <c r="D5605">
        <v>1</v>
      </c>
      <c r="E5605" t="s">
        <v>23</v>
      </c>
      <c r="F5605" t="s">
        <v>73</v>
      </c>
      <c r="G5605" t="s">
        <v>6790</v>
      </c>
      <c r="H5605">
        <v>75</v>
      </c>
      <c r="I5605" t="s">
        <v>23</v>
      </c>
      <c r="J5605">
        <v>2</v>
      </c>
      <c r="K5605" t="s">
        <v>32</v>
      </c>
      <c r="L5605" t="s">
        <v>6792</v>
      </c>
      <c r="M5605">
        <v>34</v>
      </c>
      <c r="P5605" s="32">
        <v>44278</v>
      </c>
      <c r="Q5605" s="1">
        <v>40.10124480794159</v>
      </c>
      <c r="R5605">
        <v>0</v>
      </c>
      <c r="S5605" t="str" cm="1">
        <f t="array" ref="S5605">_xlfn.IFS(R5605=0,"None",R5605&lt;3,"Low",R5605&lt;6,"Medium",R5605&lt;=10,"High")</f>
        <v>None</v>
      </c>
      <c r="T5605" t="str" cm="1">
        <f t="array" ref="T5605">_xlfn.IFS(M5605&lt;=20,"Low",M5605&lt;=50,"Medium",M5605&lt;=90,"High")</f>
        <v>Medium</v>
      </c>
      <c r="U5605" s="33">
        <f>Datos_Limpios[[#This Row],[Number of Complaints or Support]]/Datos_Limpios[[#This Row],[Account Length (in months)]]</f>
        <v>0</v>
      </c>
      <c r="V5605" t="str" cm="1">
        <f t="array" ref="V5605">_xlfn.IFS(H5605&lt;30,"Under 30",H5605&lt;66,"Middle Age",H5605&gt;=66,"Senior")</f>
        <v>Senior</v>
      </c>
      <c r="W5605" t="s">
        <v>6824</v>
      </c>
    </row>
    <row r="5606" spans="1:23" x14ac:dyDescent="0.3">
      <c r="A5606" t="s">
        <v>5703</v>
      </c>
      <c r="B5606" t="s">
        <v>17</v>
      </c>
      <c r="C5606">
        <v>9</v>
      </c>
      <c r="D5606">
        <v>2</v>
      </c>
      <c r="E5606" t="s">
        <v>17</v>
      </c>
      <c r="F5606" t="s">
        <v>49</v>
      </c>
      <c r="G5606" t="s">
        <v>6790</v>
      </c>
      <c r="H5606">
        <v>22</v>
      </c>
      <c r="I5606" t="s">
        <v>23</v>
      </c>
      <c r="J5606">
        <v>6</v>
      </c>
      <c r="K5606" t="s">
        <v>20</v>
      </c>
      <c r="L5606" t="s">
        <v>6792</v>
      </c>
      <c r="M5606">
        <v>9</v>
      </c>
      <c r="P5606" s="32">
        <v>44342</v>
      </c>
      <c r="Q5606" s="1">
        <v>9.4876962186042277</v>
      </c>
      <c r="R5606">
        <v>8</v>
      </c>
      <c r="S5606" t="str" cm="1">
        <f t="array" ref="S5606">_xlfn.IFS(R5606=0,"None",R5606&lt;3,"Low",R5606&lt;6,"Medium",R5606&lt;=10,"High")</f>
        <v>High</v>
      </c>
      <c r="T5606" t="str" cm="1">
        <f t="array" ref="T5606">_xlfn.IFS(M5606&lt;=20,"Low",M5606&lt;=50,"Medium",M5606&lt;=90,"High")</f>
        <v>Low</v>
      </c>
      <c r="U5606" s="33">
        <f>Datos_Limpios[[#This Row],[Number of Complaints or Support]]/Datos_Limpios[[#This Row],[Account Length (in months)]]</f>
        <v>0.88888888888888884</v>
      </c>
      <c r="V5606" t="str" cm="1">
        <f t="array" ref="V5606">_xlfn.IFS(H5606&lt;30,"Under 30",H5606&lt;66,"Middle Age",H5606&gt;=66,"Senior")</f>
        <v>Under 30</v>
      </c>
      <c r="W5606" t="s">
        <v>6825</v>
      </c>
    </row>
    <row r="5607" spans="1:23" x14ac:dyDescent="0.3">
      <c r="A5607" t="s">
        <v>5704</v>
      </c>
      <c r="B5607" t="s">
        <v>17</v>
      </c>
      <c r="C5607">
        <v>59</v>
      </c>
      <c r="D5607">
        <v>0</v>
      </c>
      <c r="E5607" t="s">
        <v>23</v>
      </c>
      <c r="F5607" t="s">
        <v>56</v>
      </c>
      <c r="G5607" t="s">
        <v>19</v>
      </c>
      <c r="H5607">
        <v>65</v>
      </c>
      <c r="I5607" t="s">
        <v>23</v>
      </c>
      <c r="J5607">
        <v>6</v>
      </c>
      <c r="K5607" t="s">
        <v>24</v>
      </c>
      <c r="L5607" t="s">
        <v>6791</v>
      </c>
      <c r="M5607">
        <v>36</v>
      </c>
      <c r="P5607" s="32">
        <v>44667</v>
      </c>
      <c r="Q5607" s="1">
        <v>34.087715181559908</v>
      </c>
      <c r="R5607">
        <v>0</v>
      </c>
      <c r="S5607" t="str" cm="1">
        <f t="array" ref="S5607">_xlfn.IFS(R5607=0,"None",R5607&lt;3,"Low",R5607&lt;6,"Medium",R5607&lt;=10,"High")</f>
        <v>None</v>
      </c>
      <c r="T5607" t="str" cm="1">
        <f t="array" ref="T5607">_xlfn.IFS(M5607&lt;=20,"Low",M5607&lt;=50,"Medium",M5607&lt;=90,"High")</f>
        <v>Medium</v>
      </c>
      <c r="U5607" s="33">
        <f>Datos_Limpios[[#This Row],[Number of Complaints or Support]]/Datos_Limpios[[#This Row],[Account Length (in months)]]</f>
        <v>0</v>
      </c>
      <c r="V5607" t="str" cm="1">
        <f t="array" ref="V5607">_xlfn.IFS(H5607&lt;30,"Under 30",H5607&lt;66,"Middle Age",H5607&gt;=66,"Senior")</f>
        <v>Middle Age</v>
      </c>
      <c r="W5607" t="s">
        <v>6823</v>
      </c>
    </row>
    <row r="5608" spans="1:23" x14ac:dyDescent="0.3">
      <c r="A5608" t="s">
        <v>5705</v>
      </c>
      <c r="B5608" t="s">
        <v>17</v>
      </c>
      <c r="C5608">
        <v>53</v>
      </c>
      <c r="D5608">
        <v>0</v>
      </c>
      <c r="E5608" t="s">
        <v>23</v>
      </c>
      <c r="F5608" t="s">
        <v>101</v>
      </c>
      <c r="G5608" t="s">
        <v>6790</v>
      </c>
      <c r="H5608">
        <v>29</v>
      </c>
      <c r="I5608" t="s">
        <v>17</v>
      </c>
      <c r="J5608">
        <v>0</v>
      </c>
      <c r="K5608" t="s">
        <v>20</v>
      </c>
      <c r="L5608" t="s">
        <v>6791</v>
      </c>
      <c r="M5608">
        <v>51</v>
      </c>
      <c r="P5608" s="32">
        <v>44030</v>
      </c>
      <c r="Q5608" s="1">
        <v>58.561675191492071</v>
      </c>
      <c r="R5608">
        <v>6</v>
      </c>
      <c r="S5608" t="str" cm="1">
        <f t="array" ref="S5608">_xlfn.IFS(R5608=0,"None",R5608&lt;3,"Low",R5608&lt;6,"Medium",R5608&lt;=10,"High")</f>
        <v>High</v>
      </c>
      <c r="T5608" t="str" cm="1">
        <f t="array" ref="T5608">_xlfn.IFS(M5608&lt;=20,"Low",M5608&lt;=50,"Medium",M5608&lt;=90,"High")</f>
        <v>High</v>
      </c>
      <c r="U5608" s="33">
        <f>Datos_Limpios[[#This Row],[Number of Complaints or Support]]/Datos_Limpios[[#This Row],[Account Length (in months)]]</f>
        <v>0.11320754716981132</v>
      </c>
      <c r="V5608" t="str" cm="1">
        <f t="array" ref="V5608">_xlfn.IFS(H5608&lt;30,"Under 30",H5608&lt;66,"Middle Age",H5608&gt;=66,"Senior")</f>
        <v>Under 30</v>
      </c>
      <c r="W5608" t="s">
        <v>6826</v>
      </c>
    </row>
    <row r="5609" spans="1:23" x14ac:dyDescent="0.3">
      <c r="A5609" t="s">
        <v>5706</v>
      </c>
      <c r="B5609" t="s">
        <v>17</v>
      </c>
      <c r="C5609">
        <v>5</v>
      </c>
      <c r="D5609">
        <v>0</v>
      </c>
      <c r="E5609" t="s">
        <v>17</v>
      </c>
      <c r="F5609" t="s">
        <v>56</v>
      </c>
      <c r="G5609" t="s">
        <v>6790</v>
      </c>
      <c r="H5609">
        <v>32</v>
      </c>
      <c r="I5609" t="s">
        <v>17</v>
      </c>
      <c r="J5609">
        <v>0</v>
      </c>
      <c r="K5609" t="s">
        <v>20</v>
      </c>
      <c r="L5609" t="s">
        <v>6791</v>
      </c>
      <c r="M5609">
        <v>9</v>
      </c>
      <c r="P5609" s="32">
        <v>45083</v>
      </c>
      <c r="Q5609" s="1">
        <v>9.2295335008565029</v>
      </c>
      <c r="R5609">
        <v>8</v>
      </c>
      <c r="S5609" t="str" cm="1">
        <f t="array" ref="S5609">_xlfn.IFS(R5609=0,"None",R5609&lt;3,"Low",R5609&lt;6,"Medium",R5609&lt;=10,"High")</f>
        <v>High</v>
      </c>
      <c r="T5609" t="str" cm="1">
        <f t="array" ref="T5609">_xlfn.IFS(M5609&lt;=20,"Low",M5609&lt;=50,"Medium",M5609&lt;=90,"High")</f>
        <v>Low</v>
      </c>
      <c r="U5609" s="33">
        <f>Datos_Limpios[[#This Row],[Number of Complaints or Support]]/Datos_Limpios[[#This Row],[Account Length (in months)]]</f>
        <v>1.6</v>
      </c>
      <c r="V5609" t="str" cm="1">
        <f t="array" ref="V5609">_xlfn.IFS(H5609&lt;30,"Under 30",H5609&lt;66,"Middle Age",H5609&gt;=66,"Senior")</f>
        <v>Middle Age</v>
      </c>
      <c r="W5609" t="s">
        <v>6823</v>
      </c>
    </row>
    <row r="5610" spans="1:23" x14ac:dyDescent="0.3">
      <c r="A5610" t="s">
        <v>5707</v>
      </c>
      <c r="B5610" t="s">
        <v>17</v>
      </c>
      <c r="C5610">
        <v>33</v>
      </c>
      <c r="D5610">
        <v>2</v>
      </c>
      <c r="E5610" t="s">
        <v>23</v>
      </c>
      <c r="F5610" t="s">
        <v>90</v>
      </c>
      <c r="G5610" t="s">
        <v>19</v>
      </c>
      <c r="H5610">
        <v>23</v>
      </c>
      <c r="I5610" t="s">
        <v>23</v>
      </c>
      <c r="J5610">
        <v>2</v>
      </c>
      <c r="K5610" t="s">
        <v>20</v>
      </c>
      <c r="L5610" t="s">
        <v>6791</v>
      </c>
      <c r="M5610">
        <v>31</v>
      </c>
      <c r="P5610" s="32">
        <v>44200</v>
      </c>
      <c r="Q5610" s="1">
        <v>28.11553173558919</v>
      </c>
      <c r="R5610">
        <v>8</v>
      </c>
      <c r="S5610" t="str" cm="1">
        <f t="array" ref="S5610">_xlfn.IFS(R5610=0,"None",R5610&lt;3,"Low",R5610&lt;6,"Medium",R5610&lt;=10,"High")</f>
        <v>High</v>
      </c>
      <c r="T5610" t="str" cm="1">
        <f t="array" ref="T5610">_xlfn.IFS(M5610&lt;=20,"Low",M5610&lt;=50,"Medium",M5610&lt;=90,"High")</f>
        <v>Medium</v>
      </c>
      <c r="U5610" s="33">
        <f>Datos_Limpios[[#This Row],[Number of Complaints or Support]]/Datos_Limpios[[#This Row],[Account Length (in months)]]</f>
        <v>0.24242424242424243</v>
      </c>
      <c r="V5610" t="str" cm="1">
        <f t="array" ref="V5610">_xlfn.IFS(H5610&lt;30,"Under 30",H5610&lt;66,"Middle Age",H5610&gt;=66,"Senior")</f>
        <v>Under 30</v>
      </c>
      <c r="W5610" t="s">
        <v>6823</v>
      </c>
    </row>
    <row r="5611" spans="1:23" x14ac:dyDescent="0.3">
      <c r="A5611" t="s">
        <v>5708</v>
      </c>
      <c r="B5611" t="s">
        <v>17</v>
      </c>
      <c r="C5611">
        <v>33</v>
      </c>
      <c r="D5611">
        <v>0</v>
      </c>
      <c r="E5611" t="s">
        <v>23</v>
      </c>
      <c r="F5611" t="s">
        <v>205</v>
      </c>
      <c r="G5611" t="s">
        <v>19</v>
      </c>
      <c r="H5611">
        <v>32</v>
      </c>
      <c r="I5611" t="s">
        <v>17</v>
      </c>
      <c r="J5611">
        <v>0</v>
      </c>
      <c r="K5611" t="s">
        <v>20</v>
      </c>
      <c r="L5611" t="s">
        <v>6792</v>
      </c>
      <c r="M5611">
        <v>65</v>
      </c>
      <c r="P5611" s="32">
        <v>44597</v>
      </c>
      <c r="Q5611" s="1">
        <v>65.532585486923352</v>
      </c>
      <c r="R5611">
        <v>9</v>
      </c>
      <c r="S5611" t="str" cm="1">
        <f t="array" ref="S5611">_xlfn.IFS(R5611=0,"None",R5611&lt;3,"Low",R5611&lt;6,"Medium",R5611&lt;=10,"High")</f>
        <v>High</v>
      </c>
      <c r="T5611" t="str" cm="1">
        <f t="array" ref="T5611">_xlfn.IFS(M5611&lt;=20,"Low",M5611&lt;=50,"Medium",M5611&lt;=90,"High")</f>
        <v>High</v>
      </c>
      <c r="U5611" s="33">
        <f>Datos_Limpios[[#This Row],[Number of Complaints or Support]]/Datos_Limpios[[#This Row],[Account Length (in months)]]</f>
        <v>0.27272727272727271</v>
      </c>
      <c r="V5611" t="str" cm="1">
        <f t="array" ref="V5611">_xlfn.IFS(H5611&lt;30,"Under 30",H5611&lt;66,"Middle Age",H5611&gt;=66,"Senior")</f>
        <v>Middle Age</v>
      </c>
      <c r="W5611" t="s">
        <v>6823</v>
      </c>
    </row>
    <row r="5612" spans="1:23" x14ac:dyDescent="0.3">
      <c r="A5612" t="s">
        <v>5709</v>
      </c>
      <c r="B5612" t="s">
        <v>17</v>
      </c>
      <c r="C5612">
        <v>63</v>
      </c>
      <c r="D5612">
        <v>0</v>
      </c>
      <c r="E5612" t="s">
        <v>17</v>
      </c>
      <c r="F5612" t="s">
        <v>84</v>
      </c>
      <c r="G5612" t="s">
        <v>19</v>
      </c>
      <c r="H5612">
        <v>71</v>
      </c>
      <c r="I5612" t="s">
        <v>23</v>
      </c>
      <c r="J5612">
        <v>2</v>
      </c>
      <c r="K5612" t="s">
        <v>32</v>
      </c>
      <c r="L5612" t="s">
        <v>6791</v>
      </c>
      <c r="M5612">
        <v>33</v>
      </c>
      <c r="P5612" s="32">
        <v>44283</v>
      </c>
      <c r="Q5612" s="1">
        <v>36.209623822083373</v>
      </c>
      <c r="R5612">
        <v>0</v>
      </c>
      <c r="S5612" t="str" cm="1">
        <f t="array" ref="S5612">_xlfn.IFS(R5612=0,"None",R5612&lt;3,"Low",R5612&lt;6,"Medium",R5612&lt;=10,"High")</f>
        <v>None</v>
      </c>
      <c r="T5612" t="str" cm="1">
        <f t="array" ref="T5612">_xlfn.IFS(M5612&lt;=20,"Low",M5612&lt;=50,"Medium",M5612&lt;=90,"High")</f>
        <v>Medium</v>
      </c>
      <c r="U5612" s="33">
        <f>Datos_Limpios[[#This Row],[Number of Complaints or Support]]/Datos_Limpios[[#This Row],[Account Length (in months)]]</f>
        <v>0</v>
      </c>
      <c r="V5612" t="str" cm="1">
        <f t="array" ref="V5612">_xlfn.IFS(H5612&lt;30,"Under 30",H5612&lt;66,"Middle Age",H5612&gt;=66,"Senior")</f>
        <v>Senior</v>
      </c>
      <c r="W5612" t="s">
        <v>6824</v>
      </c>
    </row>
    <row r="5613" spans="1:23" x14ac:dyDescent="0.3">
      <c r="A5613" t="s">
        <v>5710</v>
      </c>
      <c r="B5613" t="s">
        <v>17</v>
      </c>
      <c r="C5613">
        <v>1</v>
      </c>
      <c r="D5613">
        <v>0</v>
      </c>
      <c r="E5613" t="s">
        <v>17</v>
      </c>
      <c r="F5613" t="s">
        <v>158</v>
      </c>
      <c r="G5613" t="s">
        <v>6790</v>
      </c>
      <c r="H5613">
        <v>67</v>
      </c>
      <c r="I5613" t="s">
        <v>23</v>
      </c>
      <c r="J5613">
        <v>6</v>
      </c>
      <c r="K5613" t="s">
        <v>20</v>
      </c>
      <c r="L5613" t="s">
        <v>6791</v>
      </c>
      <c r="M5613">
        <v>9</v>
      </c>
      <c r="P5613" s="32">
        <v>44846</v>
      </c>
      <c r="Q5613" s="1">
        <v>8.5627187108320673</v>
      </c>
      <c r="R5613">
        <v>6</v>
      </c>
      <c r="S5613" t="str" cm="1">
        <f t="array" ref="S5613">_xlfn.IFS(R5613=0,"None",R5613&lt;3,"Low",R5613&lt;6,"Medium",R5613&lt;=10,"High")</f>
        <v>High</v>
      </c>
      <c r="T5613" t="str" cm="1">
        <f t="array" ref="T5613">_xlfn.IFS(M5613&lt;=20,"Low",M5613&lt;=50,"Medium",M5613&lt;=90,"High")</f>
        <v>Low</v>
      </c>
      <c r="U5613" s="33">
        <f>Datos_Limpios[[#This Row],[Number of Complaints or Support]]/Datos_Limpios[[#This Row],[Account Length (in months)]]</f>
        <v>6</v>
      </c>
      <c r="V5613" t="str" cm="1">
        <f t="array" ref="V5613">_xlfn.IFS(H5613&lt;30,"Under 30",H5613&lt;66,"Middle Age",H5613&gt;=66,"Senior")</f>
        <v>Senior</v>
      </c>
      <c r="W5613" t="s">
        <v>6823</v>
      </c>
    </row>
    <row r="5614" spans="1:23" x14ac:dyDescent="0.3">
      <c r="A5614" t="s">
        <v>5711</v>
      </c>
      <c r="B5614" t="s">
        <v>17</v>
      </c>
      <c r="C5614">
        <v>40</v>
      </c>
      <c r="D5614">
        <v>2</v>
      </c>
      <c r="E5614" t="s">
        <v>23</v>
      </c>
      <c r="F5614" t="s">
        <v>128</v>
      </c>
      <c r="G5614" t="s">
        <v>19</v>
      </c>
      <c r="H5614">
        <v>54</v>
      </c>
      <c r="I5614" t="s">
        <v>17</v>
      </c>
      <c r="J5614">
        <v>0</v>
      </c>
      <c r="K5614" t="s">
        <v>20</v>
      </c>
      <c r="L5614" t="s">
        <v>6791</v>
      </c>
      <c r="M5614">
        <v>41</v>
      </c>
      <c r="P5614" s="32">
        <v>44744</v>
      </c>
      <c r="Q5614" s="1">
        <v>45.706301533398403</v>
      </c>
      <c r="R5614">
        <v>3</v>
      </c>
      <c r="S5614" t="str" cm="1">
        <f t="array" ref="S5614">_xlfn.IFS(R5614=0,"None",R5614&lt;3,"Low",R5614&lt;6,"Medium",R5614&lt;=10,"High")</f>
        <v>Medium</v>
      </c>
      <c r="T5614" t="str" cm="1">
        <f t="array" ref="T5614">_xlfn.IFS(M5614&lt;=20,"Low",M5614&lt;=50,"Medium",M5614&lt;=90,"High")</f>
        <v>Medium</v>
      </c>
      <c r="U5614" s="33">
        <f>Datos_Limpios[[#This Row],[Number of Complaints or Support]]/Datos_Limpios[[#This Row],[Account Length (in months)]]</f>
        <v>7.4999999999999997E-2</v>
      </c>
      <c r="V5614" t="str" cm="1">
        <f t="array" ref="V5614">_xlfn.IFS(H5614&lt;30,"Under 30",H5614&lt;66,"Middle Age",H5614&gt;=66,"Senior")</f>
        <v>Middle Age</v>
      </c>
      <c r="W5614" t="s">
        <v>6826</v>
      </c>
    </row>
    <row r="5615" spans="1:23" x14ac:dyDescent="0.3">
      <c r="A5615" t="s">
        <v>5712</v>
      </c>
      <c r="B5615" t="s">
        <v>17</v>
      </c>
      <c r="C5615">
        <v>67</v>
      </c>
      <c r="D5615">
        <v>0</v>
      </c>
      <c r="E5615" t="s">
        <v>23</v>
      </c>
      <c r="F5615" t="s">
        <v>142</v>
      </c>
      <c r="G5615" t="s">
        <v>19</v>
      </c>
      <c r="H5615">
        <v>19</v>
      </c>
      <c r="I5615" t="s">
        <v>23</v>
      </c>
      <c r="J5615">
        <v>4</v>
      </c>
      <c r="K5615" t="s">
        <v>32</v>
      </c>
      <c r="L5615" t="s">
        <v>6791</v>
      </c>
      <c r="M5615">
        <v>23</v>
      </c>
      <c r="P5615" s="32">
        <v>44795</v>
      </c>
      <c r="Q5615" s="1">
        <v>19.450939405506041</v>
      </c>
      <c r="R5615">
        <v>3</v>
      </c>
      <c r="S5615" t="str" cm="1">
        <f t="array" ref="S5615">_xlfn.IFS(R5615=0,"None",R5615&lt;3,"Low",R5615&lt;6,"Medium",R5615&lt;=10,"High")</f>
        <v>Medium</v>
      </c>
      <c r="T5615" t="str" cm="1">
        <f t="array" ref="T5615">_xlfn.IFS(M5615&lt;=20,"Low",M5615&lt;=50,"Medium",M5615&lt;=90,"High")</f>
        <v>Medium</v>
      </c>
      <c r="U5615" s="33">
        <f>Datos_Limpios[[#This Row],[Number of Complaints or Support]]/Datos_Limpios[[#This Row],[Account Length (in months)]]</f>
        <v>4.4776119402985072E-2</v>
      </c>
      <c r="V5615" t="str" cm="1">
        <f t="array" ref="V5615">_xlfn.IFS(H5615&lt;30,"Under 30",H5615&lt;66,"Middle Age",H5615&gt;=66,"Senior")</f>
        <v>Under 30</v>
      </c>
      <c r="W5615" t="s">
        <v>6823</v>
      </c>
    </row>
    <row r="5616" spans="1:23" x14ac:dyDescent="0.3">
      <c r="A5616" t="s">
        <v>5713</v>
      </c>
      <c r="B5616" t="s">
        <v>17</v>
      </c>
      <c r="C5616">
        <v>74</v>
      </c>
      <c r="D5616">
        <v>0</v>
      </c>
      <c r="E5616" t="s">
        <v>23</v>
      </c>
      <c r="F5616" t="s">
        <v>142</v>
      </c>
      <c r="G5616" t="s">
        <v>19</v>
      </c>
      <c r="H5616">
        <v>54</v>
      </c>
      <c r="I5616" t="s">
        <v>17</v>
      </c>
      <c r="J5616">
        <v>0</v>
      </c>
      <c r="K5616" t="s">
        <v>32</v>
      </c>
      <c r="L5616" t="s">
        <v>6792</v>
      </c>
      <c r="M5616">
        <v>66</v>
      </c>
      <c r="P5616" s="32">
        <v>45044</v>
      </c>
      <c r="Q5616" s="1">
        <v>61.827581599255453</v>
      </c>
      <c r="R5616">
        <v>6</v>
      </c>
      <c r="S5616" t="str" cm="1">
        <f t="array" ref="S5616">_xlfn.IFS(R5616=0,"None",R5616&lt;3,"Low",R5616&lt;6,"Medium",R5616&lt;=10,"High")</f>
        <v>High</v>
      </c>
      <c r="T5616" t="str" cm="1">
        <f t="array" ref="T5616">_xlfn.IFS(M5616&lt;=20,"Low",M5616&lt;=50,"Medium",M5616&lt;=90,"High")</f>
        <v>High</v>
      </c>
      <c r="U5616" s="33">
        <f>Datos_Limpios[[#This Row],[Number of Complaints or Support]]/Datos_Limpios[[#This Row],[Account Length (in months)]]</f>
        <v>8.1081081081081086E-2</v>
      </c>
      <c r="V5616" t="str" cm="1">
        <f t="array" ref="V5616">_xlfn.IFS(H5616&lt;30,"Under 30",H5616&lt;66,"Middle Age",H5616&gt;=66,"Senior")</f>
        <v>Middle Age</v>
      </c>
      <c r="W5616" t="s">
        <v>6823</v>
      </c>
    </row>
    <row r="5617" spans="1:23" x14ac:dyDescent="0.3">
      <c r="A5617" t="s">
        <v>5714</v>
      </c>
      <c r="B5617" t="s">
        <v>17</v>
      </c>
      <c r="C5617">
        <v>3</v>
      </c>
      <c r="D5617">
        <v>2</v>
      </c>
      <c r="E5617" t="s">
        <v>17</v>
      </c>
      <c r="F5617" t="s">
        <v>40</v>
      </c>
      <c r="G5617" t="s">
        <v>6790</v>
      </c>
      <c r="H5617">
        <v>22</v>
      </c>
      <c r="I5617" t="s">
        <v>17</v>
      </c>
      <c r="J5617">
        <v>0</v>
      </c>
      <c r="K5617" t="s">
        <v>20</v>
      </c>
      <c r="L5617" t="s">
        <v>6791</v>
      </c>
      <c r="M5617">
        <v>8</v>
      </c>
      <c r="P5617" s="32">
        <v>44733</v>
      </c>
      <c r="Q5617" s="1">
        <v>8.8317308304234796</v>
      </c>
      <c r="R5617">
        <v>4</v>
      </c>
      <c r="S5617" t="str" cm="1">
        <f t="array" ref="S5617">_xlfn.IFS(R5617=0,"None",R5617&lt;3,"Low",R5617&lt;6,"Medium",R5617&lt;=10,"High")</f>
        <v>Medium</v>
      </c>
      <c r="T5617" t="str" cm="1">
        <f t="array" ref="T5617">_xlfn.IFS(M5617&lt;=20,"Low",M5617&lt;=50,"Medium",M5617&lt;=90,"High")</f>
        <v>Low</v>
      </c>
      <c r="U5617" s="33">
        <f>Datos_Limpios[[#This Row],[Number of Complaints or Support]]/Datos_Limpios[[#This Row],[Account Length (in months)]]</f>
        <v>1.3333333333333333</v>
      </c>
      <c r="V5617" t="str" cm="1">
        <f t="array" ref="V5617">_xlfn.IFS(H5617&lt;30,"Under 30",H5617&lt;66,"Middle Age",H5617&gt;=66,"Senior")</f>
        <v>Under 30</v>
      </c>
      <c r="W5617" t="s">
        <v>6823</v>
      </c>
    </row>
    <row r="5618" spans="1:23" x14ac:dyDescent="0.3">
      <c r="A5618" t="s">
        <v>5715</v>
      </c>
      <c r="B5618" t="s">
        <v>17</v>
      </c>
      <c r="C5618">
        <v>71</v>
      </c>
      <c r="D5618">
        <v>0</v>
      </c>
      <c r="E5618" t="s">
        <v>17</v>
      </c>
      <c r="F5618" t="s">
        <v>18</v>
      </c>
      <c r="G5618" t="s">
        <v>19</v>
      </c>
      <c r="H5618">
        <v>49</v>
      </c>
      <c r="I5618" t="s">
        <v>23</v>
      </c>
      <c r="J5618">
        <v>3</v>
      </c>
      <c r="K5618" t="s">
        <v>32</v>
      </c>
      <c r="L5618" t="s">
        <v>6792</v>
      </c>
      <c r="M5618">
        <v>55</v>
      </c>
      <c r="P5618" s="32">
        <v>44501</v>
      </c>
      <c r="Q5618" s="1">
        <v>51.564097377598713</v>
      </c>
      <c r="R5618">
        <v>8</v>
      </c>
      <c r="S5618" t="str" cm="1">
        <f t="array" ref="S5618">_xlfn.IFS(R5618=0,"None",R5618&lt;3,"Low",R5618&lt;6,"Medium",R5618&lt;=10,"High")</f>
        <v>High</v>
      </c>
      <c r="T5618" t="str" cm="1">
        <f t="array" ref="T5618">_xlfn.IFS(M5618&lt;=20,"Low",M5618&lt;=50,"Medium",M5618&lt;=90,"High")</f>
        <v>High</v>
      </c>
      <c r="U5618" s="33">
        <f>Datos_Limpios[[#This Row],[Number of Complaints or Support]]/Datos_Limpios[[#This Row],[Account Length (in months)]]</f>
        <v>0.11267605633802817</v>
      </c>
      <c r="V5618" t="str" cm="1">
        <f t="array" ref="V5618">_xlfn.IFS(H5618&lt;30,"Under 30",H5618&lt;66,"Middle Age",H5618&gt;=66,"Senior")</f>
        <v>Middle Age</v>
      </c>
      <c r="W5618" t="s">
        <v>6823</v>
      </c>
    </row>
    <row r="5619" spans="1:23" x14ac:dyDescent="0.3">
      <c r="A5619" t="s">
        <v>5716</v>
      </c>
      <c r="B5619" t="s">
        <v>17</v>
      </c>
      <c r="C5619">
        <v>71</v>
      </c>
      <c r="D5619">
        <v>1</v>
      </c>
      <c r="E5619" t="s">
        <v>17</v>
      </c>
      <c r="F5619" t="s">
        <v>54</v>
      </c>
      <c r="G5619" t="s">
        <v>6790</v>
      </c>
      <c r="H5619">
        <v>22</v>
      </c>
      <c r="I5619" t="s">
        <v>23</v>
      </c>
      <c r="J5619">
        <v>2</v>
      </c>
      <c r="K5619" t="s">
        <v>32</v>
      </c>
      <c r="L5619" t="s">
        <v>6792</v>
      </c>
      <c r="M5619">
        <v>49</v>
      </c>
      <c r="P5619" s="32">
        <v>44683</v>
      </c>
      <c r="Q5619" s="1">
        <v>43.169928471991888</v>
      </c>
      <c r="R5619">
        <v>6</v>
      </c>
      <c r="S5619" t="str" cm="1">
        <f t="array" ref="S5619">_xlfn.IFS(R5619=0,"None",R5619&lt;3,"Low",R5619&lt;6,"Medium",R5619&lt;=10,"High")</f>
        <v>High</v>
      </c>
      <c r="T5619" t="str" cm="1">
        <f t="array" ref="T5619">_xlfn.IFS(M5619&lt;=20,"Low",M5619&lt;=50,"Medium",M5619&lt;=90,"High")</f>
        <v>Medium</v>
      </c>
      <c r="U5619" s="33">
        <f>Datos_Limpios[[#This Row],[Number of Complaints or Support]]/Datos_Limpios[[#This Row],[Account Length (in months)]]</f>
        <v>8.4507042253521125E-2</v>
      </c>
      <c r="V5619" t="str" cm="1">
        <f t="array" ref="V5619">_xlfn.IFS(H5619&lt;30,"Under 30",H5619&lt;66,"Middle Age",H5619&gt;=66,"Senior")</f>
        <v>Under 30</v>
      </c>
      <c r="W5619" t="s">
        <v>6823</v>
      </c>
    </row>
    <row r="5620" spans="1:23" x14ac:dyDescent="0.3">
      <c r="A5620" t="s">
        <v>5717</v>
      </c>
      <c r="B5620" t="s">
        <v>17</v>
      </c>
      <c r="C5620">
        <v>65</v>
      </c>
      <c r="D5620">
        <v>1</v>
      </c>
      <c r="E5620" t="s">
        <v>23</v>
      </c>
      <c r="F5620" t="s">
        <v>158</v>
      </c>
      <c r="G5620" t="s">
        <v>6790</v>
      </c>
      <c r="H5620">
        <v>47</v>
      </c>
      <c r="I5620" t="s">
        <v>17</v>
      </c>
      <c r="J5620">
        <v>0</v>
      </c>
      <c r="K5620" t="s">
        <v>20</v>
      </c>
      <c r="L5620" t="s">
        <v>6792</v>
      </c>
      <c r="M5620">
        <v>48</v>
      </c>
      <c r="P5620" s="32">
        <v>44248</v>
      </c>
      <c r="Q5620" s="1">
        <v>43.482503015886401</v>
      </c>
      <c r="R5620">
        <v>10</v>
      </c>
      <c r="S5620" t="str" cm="1">
        <f t="array" ref="S5620">_xlfn.IFS(R5620=0,"None",R5620&lt;3,"Low",R5620&lt;6,"Medium",R5620&lt;=10,"High")</f>
        <v>High</v>
      </c>
      <c r="T5620" t="str" cm="1">
        <f t="array" ref="T5620">_xlfn.IFS(M5620&lt;=20,"Low",M5620&lt;=50,"Medium",M5620&lt;=90,"High")</f>
        <v>Medium</v>
      </c>
      <c r="U5620" s="33">
        <f>Datos_Limpios[[#This Row],[Number of Complaints or Support]]/Datos_Limpios[[#This Row],[Account Length (in months)]]</f>
        <v>0.15384615384615385</v>
      </c>
      <c r="V5620" t="str" cm="1">
        <f t="array" ref="V5620">_xlfn.IFS(H5620&lt;30,"Under 30",H5620&lt;66,"Middle Age",H5620&gt;=66,"Senior")</f>
        <v>Middle Age</v>
      </c>
      <c r="W5620" t="s">
        <v>6823</v>
      </c>
    </row>
    <row r="5621" spans="1:23" x14ac:dyDescent="0.3">
      <c r="A5621" t="s">
        <v>5718</v>
      </c>
      <c r="B5621" t="s">
        <v>17</v>
      </c>
      <c r="C5621">
        <v>23</v>
      </c>
      <c r="D5621">
        <v>0</v>
      </c>
      <c r="E5621" t="s">
        <v>23</v>
      </c>
      <c r="F5621" t="s">
        <v>34</v>
      </c>
      <c r="G5621" t="s">
        <v>6790</v>
      </c>
      <c r="H5621">
        <v>36</v>
      </c>
      <c r="I5621" t="s">
        <v>17</v>
      </c>
      <c r="J5621">
        <v>0</v>
      </c>
      <c r="K5621" t="s">
        <v>20</v>
      </c>
      <c r="L5621" t="s">
        <v>6792</v>
      </c>
      <c r="M5621">
        <v>44</v>
      </c>
      <c r="P5621" s="32">
        <v>44235</v>
      </c>
      <c r="Q5621" s="1">
        <v>49.526823421703313</v>
      </c>
      <c r="R5621">
        <v>7</v>
      </c>
      <c r="S5621" t="str" cm="1">
        <f t="array" ref="S5621">_xlfn.IFS(R5621=0,"None",R5621&lt;3,"Low",R5621&lt;6,"Medium",R5621&lt;=10,"High")</f>
        <v>High</v>
      </c>
      <c r="T5621" t="str" cm="1">
        <f t="array" ref="T5621">_xlfn.IFS(M5621&lt;=20,"Low",M5621&lt;=50,"Medium",M5621&lt;=90,"High")</f>
        <v>Medium</v>
      </c>
      <c r="U5621" s="33">
        <f>Datos_Limpios[[#This Row],[Number of Complaints or Support]]/Datos_Limpios[[#This Row],[Account Length (in months)]]</f>
        <v>0.30434782608695654</v>
      </c>
      <c r="V5621" t="str" cm="1">
        <f t="array" ref="V5621">_xlfn.IFS(H5621&lt;30,"Under 30",H5621&lt;66,"Middle Age",H5621&gt;=66,"Senior")</f>
        <v>Middle Age</v>
      </c>
      <c r="W5621" t="s">
        <v>6823</v>
      </c>
    </row>
    <row r="5622" spans="1:23" x14ac:dyDescent="0.3">
      <c r="A5622" t="s">
        <v>5719</v>
      </c>
      <c r="B5622" t="s">
        <v>23</v>
      </c>
      <c r="C5622">
        <v>8</v>
      </c>
      <c r="D5622">
        <v>5</v>
      </c>
      <c r="E5622" t="s">
        <v>23</v>
      </c>
      <c r="F5622" t="s">
        <v>158</v>
      </c>
      <c r="G5622" t="s">
        <v>6790</v>
      </c>
      <c r="H5622">
        <v>69</v>
      </c>
      <c r="I5622" t="s">
        <v>17</v>
      </c>
      <c r="J5622">
        <v>0</v>
      </c>
      <c r="K5622" t="s">
        <v>20</v>
      </c>
      <c r="L5622" t="s">
        <v>6792</v>
      </c>
      <c r="M5622">
        <v>19</v>
      </c>
      <c r="N5622" t="s">
        <v>27</v>
      </c>
      <c r="O5622" t="s">
        <v>108</v>
      </c>
      <c r="P5622" s="32">
        <v>45247</v>
      </c>
      <c r="Q5622" s="1">
        <v>15.821646658595959</v>
      </c>
      <c r="R5622">
        <v>1</v>
      </c>
      <c r="S5622" t="str" cm="1">
        <f t="array" ref="S5622">_xlfn.IFS(R5622=0,"None",R5622&lt;3,"Low",R5622&lt;6,"Medium",R5622&lt;=10,"High")</f>
        <v>Low</v>
      </c>
      <c r="T5622" t="str" cm="1">
        <f t="array" ref="T5622">_xlfn.IFS(M5622&lt;=20,"Low",M5622&lt;=50,"Medium",M5622&lt;=90,"High")</f>
        <v>Low</v>
      </c>
      <c r="U5622" s="33">
        <f>Datos_Limpios[[#This Row],[Number of Complaints or Support]]/Datos_Limpios[[#This Row],[Account Length (in months)]]</f>
        <v>0.125</v>
      </c>
      <c r="V5622" t="str" cm="1">
        <f t="array" ref="V5622">_xlfn.IFS(H5622&lt;30,"Under 30",H5622&lt;66,"Middle Age",H5622&gt;=66,"Senior")</f>
        <v>Senior</v>
      </c>
      <c r="W5622" t="s">
        <v>6823</v>
      </c>
    </row>
    <row r="5623" spans="1:23" x14ac:dyDescent="0.3">
      <c r="A5623" t="s">
        <v>5720</v>
      </c>
      <c r="B5623" t="s">
        <v>17</v>
      </c>
      <c r="C5623">
        <v>64</v>
      </c>
      <c r="D5623">
        <v>2</v>
      </c>
      <c r="E5623" t="s">
        <v>23</v>
      </c>
      <c r="F5623" t="s">
        <v>350</v>
      </c>
      <c r="G5623" t="s">
        <v>19</v>
      </c>
      <c r="H5623">
        <v>28</v>
      </c>
      <c r="I5623" t="s">
        <v>23</v>
      </c>
      <c r="J5623">
        <v>2</v>
      </c>
      <c r="K5623" t="s">
        <v>32</v>
      </c>
      <c r="L5623" t="s">
        <v>6792</v>
      </c>
      <c r="M5623">
        <v>21</v>
      </c>
      <c r="P5623" s="32">
        <v>45255</v>
      </c>
      <c r="Q5623" s="1">
        <v>24.04089035098638</v>
      </c>
      <c r="R5623">
        <v>8</v>
      </c>
      <c r="S5623" t="str" cm="1">
        <f t="array" ref="S5623">_xlfn.IFS(R5623=0,"None",R5623&lt;3,"Low",R5623&lt;6,"Medium",R5623&lt;=10,"High")</f>
        <v>High</v>
      </c>
      <c r="T5623" t="str" cm="1">
        <f t="array" ref="T5623">_xlfn.IFS(M5623&lt;=20,"Low",M5623&lt;=50,"Medium",M5623&lt;=90,"High")</f>
        <v>Medium</v>
      </c>
      <c r="U5623" s="33">
        <f>Datos_Limpios[[#This Row],[Number of Complaints or Support]]/Datos_Limpios[[#This Row],[Account Length (in months)]]</f>
        <v>0.125</v>
      </c>
      <c r="V5623" t="str" cm="1">
        <f t="array" ref="V5623">_xlfn.IFS(H5623&lt;30,"Under 30",H5623&lt;66,"Middle Age",H5623&gt;=66,"Senior")</f>
        <v>Under 30</v>
      </c>
      <c r="W5623" t="s">
        <v>6823</v>
      </c>
    </row>
    <row r="5624" spans="1:23" x14ac:dyDescent="0.3">
      <c r="A5624" t="s">
        <v>5721</v>
      </c>
      <c r="B5624" t="s">
        <v>17</v>
      </c>
      <c r="C5624">
        <v>18</v>
      </c>
      <c r="D5624">
        <v>0</v>
      </c>
      <c r="E5624" t="s">
        <v>23</v>
      </c>
      <c r="F5624" t="s">
        <v>47</v>
      </c>
      <c r="G5624" t="s">
        <v>6790</v>
      </c>
      <c r="H5624">
        <v>28</v>
      </c>
      <c r="I5624" t="s">
        <v>23</v>
      </c>
      <c r="J5624">
        <v>6</v>
      </c>
      <c r="K5624" t="s">
        <v>20</v>
      </c>
      <c r="L5624" t="s">
        <v>6791</v>
      </c>
      <c r="M5624">
        <v>11</v>
      </c>
      <c r="P5624" s="32">
        <v>44507</v>
      </c>
      <c r="Q5624" s="1">
        <v>10.34246562953688</v>
      </c>
      <c r="R5624">
        <v>2</v>
      </c>
      <c r="S5624" t="str" cm="1">
        <f t="array" ref="S5624">_xlfn.IFS(R5624=0,"None",R5624&lt;3,"Low",R5624&lt;6,"Medium",R5624&lt;=10,"High")</f>
        <v>Low</v>
      </c>
      <c r="T5624" t="str" cm="1">
        <f t="array" ref="T5624">_xlfn.IFS(M5624&lt;=20,"Low",M5624&lt;=50,"Medium",M5624&lt;=90,"High")</f>
        <v>Low</v>
      </c>
      <c r="U5624" s="33">
        <f>Datos_Limpios[[#This Row],[Number of Complaints or Support]]/Datos_Limpios[[#This Row],[Account Length (in months)]]</f>
        <v>0.1111111111111111</v>
      </c>
      <c r="V5624" t="str" cm="1">
        <f t="array" ref="V5624">_xlfn.IFS(H5624&lt;30,"Under 30",H5624&lt;66,"Middle Age",H5624&gt;=66,"Senior")</f>
        <v>Under 30</v>
      </c>
      <c r="W5624" t="s">
        <v>6824</v>
      </c>
    </row>
    <row r="5625" spans="1:23" x14ac:dyDescent="0.3">
      <c r="A5625" t="s">
        <v>5722</v>
      </c>
      <c r="B5625" t="s">
        <v>17</v>
      </c>
      <c r="C5625">
        <v>1</v>
      </c>
      <c r="D5625">
        <v>2</v>
      </c>
      <c r="E5625" t="s">
        <v>17</v>
      </c>
      <c r="F5625" t="s">
        <v>29</v>
      </c>
      <c r="G5625" t="s">
        <v>6790</v>
      </c>
      <c r="H5625">
        <v>27</v>
      </c>
      <c r="I5625" t="s">
        <v>23</v>
      </c>
      <c r="J5625">
        <v>5</v>
      </c>
      <c r="K5625" t="s">
        <v>24</v>
      </c>
      <c r="L5625" t="s">
        <v>6791</v>
      </c>
      <c r="M5625">
        <v>8</v>
      </c>
      <c r="P5625" s="32">
        <v>43926</v>
      </c>
      <c r="Q5625" s="1">
        <v>7.9121149896876153</v>
      </c>
      <c r="R5625">
        <v>3</v>
      </c>
      <c r="S5625" t="str" cm="1">
        <f t="array" ref="S5625">_xlfn.IFS(R5625=0,"None",R5625&lt;3,"Low",R5625&lt;6,"Medium",R5625&lt;=10,"High")</f>
        <v>Medium</v>
      </c>
      <c r="T5625" t="str" cm="1">
        <f t="array" ref="T5625">_xlfn.IFS(M5625&lt;=20,"Low",M5625&lt;=50,"Medium",M5625&lt;=90,"High")</f>
        <v>Low</v>
      </c>
      <c r="U5625" s="33">
        <f>Datos_Limpios[[#This Row],[Number of Complaints or Support]]/Datos_Limpios[[#This Row],[Account Length (in months)]]</f>
        <v>3</v>
      </c>
      <c r="V5625" t="str" cm="1">
        <f t="array" ref="V5625">_xlfn.IFS(H5625&lt;30,"Under 30",H5625&lt;66,"Middle Age",H5625&gt;=66,"Senior")</f>
        <v>Under 30</v>
      </c>
      <c r="W5625" t="s">
        <v>6825</v>
      </c>
    </row>
    <row r="5626" spans="1:23" x14ac:dyDescent="0.3">
      <c r="A5626" t="s">
        <v>5723</v>
      </c>
      <c r="B5626" t="s">
        <v>23</v>
      </c>
      <c r="C5626">
        <v>1</v>
      </c>
      <c r="D5626">
        <v>1</v>
      </c>
      <c r="E5626" t="s">
        <v>17</v>
      </c>
      <c r="F5626" t="s">
        <v>123</v>
      </c>
      <c r="G5626" t="s">
        <v>6790</v>
      </c>
      <c r="H5626">
        <v>67</v>
      </c>
      <c r="I5626" t="s">
        <v>17</v>
      </c>
      <c r="J5626">
        <v>0</v>
      </c>
      <c r="K5626" t="s">
        <v>20</v>
      </c>
      <c r="L5626" t="s">
        <v>6791</v>
      </c>
      <c r="M5626">
        <v>13</v>
      </c>
      <c r="N5626" t="s">
        <v>76</v>
      </c>
      <c r="O5626" t="s">
        <v>217</v>
      </c>
      <c r="P5626" s="32">
        <v>45052</v>
      </c>
      <c r="Q5626" s="1">
        <v>13.858736184660099</v>
      </c>
      <c r="R5626">
        <v>2</v>
      </c>
      <c r="S5626" t="str" cm="1">
        <f t="array" ref="S5626">_xlfn.IFS(R5626=0,"None",R5626&lt;3,"Low",R5626&lt;6,"Medium",R5626&lt;=10,"High")</f>
        <v>Low</v>
      </c>
      <c r="T5626" t="str" cm="1">
        <f t="array" ref="T5626">_xlfn.IFS(M5626&lt;=20,"Low",M5626&lt;=50,"Medium",M5626&lt;=90,"High")</f>
        <v>Low</v>
      </c>
      <c r="U5626" s="33">
        <f>Datos_Limpios[[#This Row],[Number of Complaints or Support]]/Datos_Limpios[[#This Row],[Account Length (in months)]]</f>
        <v>2</v>
      </c>
      <c r="V5626" t="str" cm="1">
        <f t="array" ref="V5626">_xlfn.IFS(H5626&lt;30,"Under 30",H5626&lt;66,"Middle Age",H5626&gt;=66,"Senior")</f>
        <v>Senior</v>
      </c>
      <c r="W5626" t="s">
        <v>6824</v>
      </c>
    </row>
    <row r="5627" spans="1:23" x14ac:dyDescent="0.3">
      <c r="A5627" t="s">
        <v>5724</v>
      </c>
      <c r="B5627" t="s">
        <v>17</v>
      </c>
      <c r="C5627">
        <v>69</v>
      </c>
      <c r="D5627">
        <v>0</v>
      </c>
      <c r="E5627" t="s">
        <v>23</v>
      </c>
      <c r="F5627" t="s">
        <v>166</v>
      </c>
      <c r="G5627" t="s">
        <v>19</v>
      </c>
      <c r="H5627">
        <v>61</v>
      </c>
      <c r="I5627" t="s">
        <v>17</v>
      </c>
      <c r="J5627">
        <v>0</v>
      </c>
      <c r="K5627" t="s">
        <v>24</v>
      </c>
      <c r="L5627" t="s">
        <v>6792</v>
      </c>
      <c r="M5627">
        <v>34</v>
      </c>
      <c r="P5627" s="32">
        <v>45214</v>
      </c>
      <c r="Q5627" s="1">
        <v>29.621634234830012</v>
      </c>
      <c r="R5627">
        <v>4</v>
      </c>
      <c r="S5627" t="str" cm="1">
        <f t="array" ref="S5627">_xlfn.IFS(R5627=0,"None",R5627&lt;3,"Low",R5627&lt;6,"Medium",R5627&lt;=10,"High")</f>
        <v>Medium</v>
      </c>
      <c r="T5627" t="str" cm="1">
        <f t="array" ref="T5627">_xlfn.IFS(M5627&lt;=20,"Low",M5627&lt;=50,"Medium",M5627&lt;=90,"High")</f>
        <v>Medium</v>
      </c>
      <c r="U5627" s="33">
        <f>Datos_Limpios[[#This Row],[Number of Complaints or Support]]/Datos_Limpios[[#This Row],[Account Length (in months)]]</f>
        <v>5.7971014492753624E-2</v>
      </c>
      <c r="V5627" t="str" cm="1">
        <f t="array" ref="V5627">_xlfn.IFS(H5627&lt;30,"Under 30",H5627&lt;66,"Middle Age",H5627&gt;=66,"Senior")</f>
        <v>Middle Age</v>
      </c>
      <c r="W5627" t="s">
        <v>6825</v>
      </c>
    </row>
    <row r="5628" spans="1:23" x14ac:dyDescent="0.3">
      <c r="A5628" t="s">
        <v>5725</v>
      </c>
      <c r="B5628" t="s">
        <v>17</v>
      </c>
      <c r="C5628">
        <v>69</v>
      </c>
      <c r="D5628">
        <v>0</v>
      </c>
      <c r="E5628" t="s">
        <v>23</v>
      </c>
      <c r="F5628" t="s">
        <v>69</v>
      </c>
      <c r="G5628" t="s">
        <v>19</v>
      </c>
      <c r="H5628">
        <v>76</v>
      </c>
      <c r="I5628" t="s">
        <v>17</v>
      </c>
      <c r="J5628">
        <v>0</v>
      </c>
      <c r="K5628" t="s">
        <v>32</v>
      </c>
      <c r="L5628" t="s">
        <v>6792</v>
      </c>
      <c r="M5628">
        <v>46</v>
      </c>
      <c r="P5628" s="32">
        <v>44676</v>
      </c>
      <c r="Q5628" s="1">
        <v>40.778525539284509</v>
      </c>
      <c r="R5628">
        <v>6</v>
      </c>
      <c r="S5628" t="str" cm="1">
        <f t="array" ref="S5628">_xlfn.IFS(R5628=0,"None",R5628&lt;3,"Low",R5628&lt;6,"Medium",R5628&lt;=10,"High")</f>
        <v>High</v>
      </c>
      <c r="T5628" t="str" cm="1">
        <f t="array" ref="T5628">_xlfn.IFS(M5628&lt;=20,"Low",M5628&lt;=50,"Medium",M5628&lt;=90,"High")</f>
        <v>Medium</v>
      </c>
      <c r="U5628" s="33">
        <f>Datos_Limpios[[#This Row],[Number of Complaints or Support]]/Datos_Limpios[[#This Row],[Account Length (in months)]]</f>
        <v>8.6956521739130432E-2</v>
      </c>
      <c r="V5628" t="str" cm="1">
        <f t="array" ref="V5628">_xlfn.IFS(H5628&lt;30,"Under 30",H5628&lt;66,"Middle Age",H5628&gt;=66,"Senior")</f>
        <v>Senior</v>
      </c>
      <c r="W5628" t="s">
        <v>6825</v>
      </c>
    </row>
    <row r="5629" spans="1:23" x14ac:dyDescent="0.3">
      <c r="A5629" t="s">
        <v>5726</v>
      </c>
      <c r="B5629" t="s">
        <v>17</v>
      </c>
      <c r="C5629">
        <v>31</v>
      </c>
      <c r="D5629">
        <v>0</v>
      </c>
      <c r="E5629" t="s">
        <v>17</v>
      </c>
      <c r="F5629" t="s">
        <v>47</v>
      </c>
      <c r="G5629" t="s">
        <v>6790</v>
      </c>
      <c r="H5629">
        <v>59</v>
      </c>
      <c r="I5629" t="s">
        <v>17</v>
      </c>
      <c r="J5629">
        <v>0</v>
      </c>
      <c r="K5629" t="s">
        <v>24</v>
      </c>
      <c r="L5629" t="s">
        <v>6791</v>
      </c>
      <c r="M5629">
        <v>11</v>
      </c>
      <c r="P5629" s="32">
        <v>44409</v>
      </c>
      <c r="Q5629" s="1">
        <v>11.03569080194041</v>
      </c>
      <c r="R5629">
        <v>9</v>
      </c>
      <c r="S5629" t="str" cm="1">
        <f t="array" ref="S5629">_xlfn.IFS(R5629=0,"None",R5629&lt;3,"Low",R5629&lt;6,"Medium",R5629&lt;=10,"High")</f>
        <v>High</v>
      </c>
      <c r="T5629" t="str" cm="1">
        <f t="array" ref="T5629">_xlfn.IFS(M5629&lt;=20,"Low",M5629&lt;=50,"Medium",M5629&lt;=90,"High")</f>
        <v>Low</v>
      </c>
      <c r="U5629" s="33">
        <f>Datos_Limpios[[#This Row],[Number of Complaints or Support]]/Datos_Limpios[[#This Row],[Account Length (in months)]]</f>
        <v>0.29032258064516131</v>
      </c>
      <c r="V5629" t="str" cm="1">
        <f t="array" ref="V5629">_xlfn.IFS(H5629&lt;30,"Under 30",H5629&lt;66,"Middle Age",H5629&gt;=66,"Senior")</f>
        <v>Middle Age</v>
      </c>
      <c r="W5629" t="s">
        <v>6824</v>
      </c>
    </row>
    <row r="5630" spans="1:23" x14ac:dyDescent="0.3">
      <c r="A5630" t="s">
        <v>5727</v>
      </c>
      <c r="B5630" t="s">
        <v>17</v>
      </c>
      <c r="C5630">
        <v>20</v>
      </c>
      <c r="D5630">
        <v>0</v>
      </c>
      <c r="E5630" t="s">
        <v>17</v>
      </c>
      <c r="F5630" t="s">
        <v>103</v>
      </c>
      <c r="G5630" t="s">
        <v>19</v>
      </c>
      <c r="H5630">
        <v>53</v>
      </c>
      <c r="I5630" t="s">
        <v>17</v>
      </c>
      <c r="J5630">
        <v>0</v>
      </c>
      <c r="K5630" t="s">
        <v>20</v>
      </c>
      <c r="L5630" t="s">
        <v>6791</v>
      </c>
      <c r="M5630">
        <v>10</v>
      </c>
      <c r="P5630" s="32">
        <v>45038</v>
      </c>
      <c r="Q5630" s="1">
        <v>8.3135807814911562</v>
      </c>
      <c r="R5630">
        <v>1</v>
      </c>
      <c r="S5630" t="str" cm="1">
        <f t="array" ref="S5630">_xlfn.IFS(R5630=0,"None",R5630&lt;3,"Low",R5630&lt;6,"Medium",R5630&lt;=10,"High")</f>
        <v>Low</v>
      </c>
      <c r="T5630" t="str" cm="1">
        <f t="array" ref="T5630">_xlfn.IFS(M5630&lt;=20,"Low",M5630&lt;=50,"Medium",M5630&lt;=90,"High")</f>
        <v>Low</v>
      </c>
      <c r="U5630" s="33">
        <f>Datos_Limpios[[#This Row],[Number of Complaints or Support]]/Datos_Limpios[[#This Row],[Account Length (in months)]]</f>
        <v>0.05</v>
      </c>
      <c r="V5630" t="str" cm="1">
        <f t="array" ref="V5630">_xlfn.IFS(H5630&lt;30,"Under 30",H5630&lt;66,"Middle Age",H5630&gt;=66,"Senior")</f>
        <v>Middle Age</v>
      </c>
      <c r="W5630" t="s">
        <v>6823</v>
      </c>
    </row>
    <row r="5631" spans="1:23" x14ac:dyDescent="0.3">
      <c r="A5631" t="s">
        <v>5728</v>
      </c>
      <c r="B5631" t="s">
        <v>17</v>
      </c>
      <c r="C5631">
        <v>62</v>
      </c>
      <c r="D5631">
        <v>0</v>
      </c>
      <c r="E5631" t="s">
        <v>23</v>
      </c>
      <c r="F5631" t="s">
        <v>94</v>
      </c>
      <c r="G5631" t="s">
        <v>6790</v>
      </c>
      <c r="H5631">
        <v>23</v>
      </c>
      <c r="I5631" t="s">
        <v>23</v>
      </c>
      <c r="J5631">
        <v>6</v>
      </c>
      <c r="K5631" t="s">
        <v>24</v>
      </c>
      <c r="L5631" t="s">
        <v>6792</v>
      </c>
      <c r="M5631">
        <v>41</v>
      </c>
      <c r="P5631" s="32">
        <v>44275</v>
      </c>
      <c r="Q5631" s="1">
        <v>34.871198544037419</v>
      </c>
      <c r="R5631">
        <v>5</v>
      </c>
      <c r="S5631" t="str" cm="1">
        <f t="array" ref="S5631">_xlfn.IFS(R5631=0,"None",R5631&lt;3,"Low",R5631&lt;6,"Medium",R5631&lt;=10,"High")</f>
        <v>Medium</v>
      </c>
      <c r="T5631" t="str" cm="1">
        <f t="array" ref="T5631">_xlfn.IFS(M5631&lt;=20,"Low",M5631&lt;=50,"Medium",M5631&lt;=90,"High")</f>
        <v>Medium</v>
      </c>
      <c r="U5631" s="33">
        <f>Datos_Limpios[[#This Row],[Number of Complaints or Support]]/Datos_Limpios[[#This Row],[Account Length (in months)]]</f>
        <v>8.0645161290322578E-2</v>
      </c>
      <c r="V5631" t="str" cm="1">
        <f t="array" ref="V5631">_xlfn.IFS(H5631&lt;30,"Under 30",H5631&lt;66,"Middle Age",H5631&gt;=66,"Senior")</f>
        <v>Under 30</v>
      </c>
      <c r="W5631" t="s">
        <v>6823</v>
      </c>
    </row>
    <row r="5632" spans="1:23" x14ac:dyDescent="0.3">
      <c r="A5632" t="s">
        <v>5729</v>
      </c>
      <c r="B5632" t="s">
        <v>23</v>
      </c>
      <c r="C5632">
        <v>30</v>
      </c>
      <c r="D5632">
        <v>2</v>
      </c>
      <c r="E5632" t="s">
        <v>23</v>
      </c>
      <c r="F5632" t="s">
        <v>56</v>
      </c>
      <c r="G5632" t="s">
        <v>19</v>
      </c>
      <c r="H5632">
        <v>56</v>
      </c>
      <c r="I5632" t="s">
        <v>17</v>
      </c>
      <c r="J5632">
        <v>0</v>
      </c>
      <c r="K5632" t="s">
        <v>20</v>
      </c>
      <c r="L5632" t="s">
        <v>6791</v>
      </c>
      <c r="M5632">
        <v>47</v>
      </c>
      <c r="N5632" t="s">
        <v>50</v>
      </c>
      <c r="O5632" t="s">
        <v>378</v>
      </c>
      <c r="P5632" s="32">
        <v>44244</v>
      </c>
      <c r="Q5632" s="1">
        <v>41.740793607105182</v>
      </c>
      <c r="R5632">
        <v>7</v>
      </c>
      <c r="S5632" t="str" cm="1">
        <f t="array" ref="S5632">_xlfn.IFS(R5632=0,"None",R5632&lt;3,"Low",R5632&lt;6,"Medium",R5632&lt;=10,"High")</f>
        <v>High</v>
      </c>
      <c r="T5632" t="str" cm="1">
        <f t="array" ref="T5632">_xlfn.IFS(M5632&lt;=20,"Low",M5632&lt;=50,"Medium",M5632&lt;=90,"High")</f>
        <v>Medium</v>
      </c>
      <c r="U5632" s="33">
        <f>Datos_Limpios[[#This Row],[Number of Complaints or Support]]/Datos_Limpios[[#This Row],[Account Length (in months)]]</f>
        <v>0.23333333333333334</v>
      </c>
      <c r="V5632" t="str" cm="1">
        <f t="array" ref="V5632">_xlfn.IFS(H5632&lt;30,"Under 30",H5632&lt;66,"Middle Age",H5632&gt;=66,"Senior")</f>
        <v>Middle Age</v>
      </c>
      <c r="W5632" t="s">
        <v>6823</v>
      </c>
    </row>
    <row r="5633" spans="1:23" x14ac:dyDescent="0.3">
      <c r="A5633" t="s">
        <v>5730</v>
      </c>
      <c r="B5633" t="s">
        <v>17</v>
      </c>
      <c r="C5633">
        <v>48</v>
      </c>
      <c r="D5633">
        <v>0</v>
      </c>
      <c r="E5633" t="s">
        <v>23</v>
      </c>
      <c r="F5633" t="s">
        <v>202</v>
      </c>
      <c r="G5633" t="s">
        <v>19</v>
      </c>
      <c r="H5633">
        <v>84</v>
      </c>
      <c r="I5633" t="s">
        <v>23</v>
      </c>
      <c r="J5633">
        <v>3</v>
      </c>
      <c r="K5633" t="s">
        <v>32</v>
      </c>
      <c r="L5633" t="s">
        <v>6792</v>
      </c>
      <c r="M5633">
        <v>46</v>
      </c>
      <c r="P5633" s="32">
        <v>44390</v>
      </c>
      <c r="Q5633" s="1">
        <v>48.238721184637527</v>
      </c>
      <c r="R5633">
        <v>2</v>
      </c>
      <c r="S5633" t="str" cm="1">
        <f t="array" ref="S5633">_xlfn.IFS(R5633=0,"None",R5633&lt;3,"Low",R5633&lt;6,"Medium",R5633&lt;=10,"High")</f>
        <v>Low</v>
      </c>
      <c r="T5633" t="str" cm="1">
        <f t="array" ref="T5633">_xlfn.IFS(M5633&lt;=20,"Low",M5633&lt;=50,"Medium",M5633&lt;=90,"High")</f>
        <v>Medium</v>
      </c>
      <c r="U5633" s="33">
        <f>Datos_Limpios[[#This Row],[Number of Complaints or Support]]/Datos_Limpios[[#This Row],[Account Length (in months)]]</f>
        <v>4.1666666666666664E-2</v>
      </c>
      <c r="V5633" t="str" cm="1">
        <f t="array" ref="V5633">_xlfn.IFS(H5633&lt;30,"Under 30",H5633&lt;66,"Middle Age",H5633&gt;=66,"Senior")</f>
        <v>Senior</v>
      </c>
      <c r="W5633" t="s">
        <v>6825</v>
      </c>
    </row>
    <row r="5634" spans="1:23" x14ac:dyDescent="0.3">
      <c r="A5634" t="s">
        <v>5731</v>
      </c>
      <c r="B5634" t="s">
        <v>17</v>
      </c>
      <c r="C5634">
        <v>4</v>
      </c>
      <c r="D5634">
        <v>0</v>
      </c>
      <c r="E5634" t="s">
        <v>23</v>
      </c>
      <c r="F5634" t="s">
        <v>44</v>
      </c>
      <c r="G5634" t="s">
        <v>6790</v>
      </c>
      <c r="H5634">
        <v>74</v>
      </c>
      <c r="I5634" t="s">
        <v>17</v>
      </c>
      <c r="J5634">
        <v>0</v>
      </c>
      <c r="K5634" t="s">
        <v>32</v>
      </c>
      <c r="L5634" t="s">
        <v>6792</v>
      </c>
      <c r="M5634">
        <v>37</v>
      </c>
      <c r="P5634" s="32">
        <v>45103</v>
      </c>
      <c r="Q5634" s="1">
        <v>40.703503257077621</v>
      </c>
      <c r="R5634">
        <v>1</v>
      </c>
      <c r="S5634" t="str" cm="1">
        <f t="array" ref="S5634">_xlfn.IFS(R5634=0,"None",R5634&lt;3,"Low",R5634&lt;6,"Medium",R5634&lt;=10,"High")</f>
        <v>Low</v>
      </c>
      <c r="T5634" t="str" cm="1">
        <f t="array" ref="T5634">_xlfn.IFS(M5634&lt;=20,"Low",M5634&lt;=50,"Medium",M5634&lt;=90,"High")</f>
        <v>Medium</v>
      </c>
      <c r="U5634" s="33">
        <f>Datos_Limpios[[#This Row],[Number of Complaints or Support]]/Datos_Limpios[[#This Row],[Account Length (in months)]]</f>
        <v>0.25</v>
      </c>
      <c r="V5634" t="str" cm="1">
        <f t="array" ref="V5634">_xlfn.IFS(H5634&lt;30,"Under 30",H5634&lt;66,"Middle Age",H5634&gt;=66,"Senior")</f>
        <v>Senior</v>
      </c>
      <c r="W5634" t="s">
        <v>6824</v>
      </c>
    </row>
    <row r="5635" spans="1:23" x14ac:dyDescent="0.3">
      <c r="A5635" t="s">
        <v>5732</v>
      </c>
      <c r="B5635" t="s">
        <v>23</v>
      </c>
      <c r="C5635">
        <v>1</v>
      </c>
      <c r="D5635">
        <v>2</v>
      </c>
      <c r="E5635" t="s">
        <v>23</v>
      </c>
      <c r="F5635" t="s">
        <v>142</v>
      </c>
      <c r="G5635" t="s">
        <v>19</v>
      </c>
      <c r="H5635">
        <v>38</v>
      </c>
      <c r="I5635" t="s">
        <v>17</v>
      </c>
      <c r="J5635">
        <v>0</v>
      </c>
      <c r="K5635" t="s">
        <v>20</v>
      </c>
      <c r="L5635" t="s">
        <v>6794</v>
      </c>
      <c r="M5635">
        <v>16</v>
      </c>
      <c r="N5635" t="s">
        <v>27</v>
      </c>
      <c r="O5635" t="s">
        <v>108</v>
      </c>
      <c r="P5635" s="32">
        <v>44091</v>
      </c>
      <c r="Q5635" s="1">
        <v>14.34010762622167</v>
      </c>
      <c r="R5635">
        <v>7</v>
      </c>
      <c r="S5635" t="str" cm="1">
        <f t="array" ref="S5635">_xlfn.IFS(R5635=0,"None",R5635&lt;3,"Low",R5635&lt;6,"Medium",R5635&lt;=10,"High")</f>
        <v>High</v>
      </c>
      <c r="T5635" t="str" cm="1">
        <f t="array" ref="T5635">_xlfn.IFS(M5635&lt;=20,"Low",M5635&lt;=50,"Medium",M5635&lt;=90,"High")</f>
        <v>Low</v>
      </c>
      <c r="U5635" s="33">
        <f>Datos_Limpios[[#This Row],[Number of Complaints or Support]]/Datos_Limpios[[#This Row],[Account Length (in months)]]</f>
        <v>7</v>
      </c>
      <c r="V5635" t="str" cm="1">
        <f t="array" ref="V5635">_xlfn.IFS(H5635&lt;30,"Under 30",H5635&lt;66,"Middle Age",H5635&gt;=66,"Senior")</f>
        <v>Middle Age</v>
      </c>
      <c r="W5635" t="s">
        <v>6823</v>
      </c>
    </row>
    <row r="5636" spans="1:23" x14ac:dyDescent="0.3">
      <c r="A5636" t="s">
        <v>5733</v>
      </c>
      <c r="B5636" t="s">
        <v>17</v>
      </c>
      <c r="C5636">
        <v>70</v>
      </c>
      <c r="D5636">
        <v>2</v>
      </c>
      <c r="E5636" t="s">
        <v>17</v>
      </c>
      <c r="F5636" t="s">
        <v>49</v>
      </c>
      <c r="G5636" t="s">
        <v>19</v>
      </c>
      <c r="H5636">
        <v>57</v>
      </c>
      <c r="I5636" t="s">
        <v>17</v>
      </c>
      <c r="J5636">
        <v>0</v>
      </c>
      <c r="K5636" t="s">
        <v>32</v>
      </c>
      <c r="L5636" t="s">
        <v>6792</v>
      </c>
      <c r="M5636">
        <v>56</v>
      </c>
      <c r="P5636" s="32">
        <v>44528</v>
      </c>
      <c r="Q5636" s="1">
        <v>58.653092953385048</v>
      </c>
      <c r="R5636">
        <v>5</v>
      </c>
      <c r="S5636" t="str" cm="1">
        <f t="array" ref="S5636">_xlfn.IFS(R5636=0,"None",R5636&lt;3,"Low",R5636&lt;6,"Medium",R5636&lt;=10,"High")</f>
        <v>Medium</v>
      </c>
      <c r="T5636" t="str" cm="1">
        <f t="array" ref="T5636">_xlfn.IFS(M5636&lt;=20,"Low",M5636&lt;=50,"Medium",M5636&lt;=90,"High")</f>
        <v>High</v>
      </c>
      <c r="U5636" s="33">
        <f>Datos_Limpios[[#This Row],[Number of Complaints or Support]]/Datos_Limpios[[#This Row],[Account Length (in months)]]</f>
        <v>7.1428571428571425E-2</v>
      </c>
      <c r="V5636" t="str" cm="1">
        <f t="array" ref="V5636">_xlfn.IFS(H5636&lt;30,"Under 30",H5636&lt;66,"Middle Age",H5636&gt;=66,"Senior")</f>
        <v>Middle Age</v>
      </c>
      <c r="W5636" t="s">
        <v>6825</v>
      </c>
    </row>
    <row r="5637" spans="1:23" x14ac:dyDescent="0.3">
      <c r="A5637" t="s">
        <v>5734</v>
      </c>
      <c r="B5637" t="s">
        <v>17</v>
      </c>
      <c r="C5637">
        <v>1</v>
      </c>
      <c r="D5637">
        <v>0</v>
      </c>
      <c r="E5637" t="s">
        <v>23</v>
      </c>
      <c r="F5637" t="s">
        <v>140</v>
      </c>
      <c r="G5637" t="s">
        <v>19</v>
      </c>
      <c r="H5637">
        <v>41</v>
      </c>
      <c r="I5637" t="s">
        <v>23</v>
      </c>
      <c r="J5637">
        <v>3</v>
      </c>
      <c r="K5637" t="s">
        <v>20</v>
      </c>
      <c r="L5637" t="s">
        <v>6792</v>
      </c>
      <c r="M5637">
        <v>40</v>
      </c>
      <c r="P5637" s="32">
        <v>44359</v>
      </c>
      <c r="Q5637" s="1">
        <v>44.250582006407583</v>
      </c>
      <c r="R5637">
        <v>4</v>
      </c>
      <c r="S5637" t="str" cm="1">
        <f t="array" ref="S5637">_xlfn.IFS(R5637=0,"None",R5637&lt;3,"Low",R5637&lt;6,"Medium",R5637&lt;=10,"High")</f>
        <v>Medium</v>
      </c>
      <c r="T5637" t="str" cm="1">
        <f t="array" ref="T5637">_xlfn.IFS(M5637&lt;=20,"Low",M5637&lt;=50,"Medium",M5637&lt;=90,"High")</f>
        <v>Medium</v>
      </c>
      <c r="U5637" s="33">
        <f>Datos_Limpios[[#This Row],[Number of Complaints or Support]]/Datos_Limpios[[#This Row],[Account Length (in months)]]</f>
        <v>4</v>
      </c>
      <c r="V5637" t="str" cm="1">
        <f t="array" ref="V5637">_xlfn.IFS(H5637&lt;30,"Under 30",H5637&lt;66,"Middle Age",H5637&gt;=66,"Senior")</f>
        <v>Middle Age</v>
      </c>
      <c r="W5637" t="s">
        <v>6826</v>
      </c>
    </row>
    <row r="5638" spans="1:23" x14ac:dyDescent="0.3">
      <c r="A5638" t="s">
        <v>5735</v>
      </c>
      <c r="B5638" t="s">
        <v>23</v>
      </c>
      <c r="C5638">
        <v>1</v>
      </c>
      <c r="D5638">
        <v>1</v>
      </c>
      <c r="E5638" t="s">
        <v>23</v>
      </c>
      <c r="F5638" t="s">
        <v>88</v>
      </c>
      <c r="G5638" t="s">
        <v>6790</v>
      </c>
      <c r="H5638">
        <v>48</v>
      </c>
      <c r="I5638" t="s">
        <v>17</v>
      </c>
      <c r="J5638">
        <v>0</v>
      </c>
      <c r="K5638" t="s">
        <v>20</v>
      </c>
      <c r="L5638" t="s">
        <v>6792</v>
      </c>
      <c r="M5638">
        <v>25</v>
      </c>
      <c r="N5638" t="s">
        <v>59</v>
      </c>
      <c r="O5638" t="s">
        <v>116</v>
      </c>
      <c r="P5638" s="32">
        <v>45138</v>
      </c>
      <c r="Q5638" s="1">
        <v>24.47095776733288</v>
      </c>
      <c r="R5638">
        <v>7</v>
      </c>
      <c r="S5638" t="str" cm="1">
        <f t="array" ref="S5638">_xlfn.IFS(R5638=0,"None",R5638&lt;3,"Low",R5638&lt;6,"Medium",R5638&lt;=10,"High")</f>
        <v>High</v>
      </c>
      <c r="T5638" t="str" cm="1">
        <f t="array" ref="T5638">_xlfn.IFS(M5638&lt;=20,"Low",M5638&lt;=50,"Medium",M5638&lt;=90,"High")</f>
        <v>Medium</v>
      </c>
      <c r="U5638" s="33">
        <f>Datos_Limpios[[#This Row],[Number of Complaints or Support]]/Datos_Limpios[[#This Row],[Account Length (in months)]]</f>
        <v>7</v>
      </c>
      <c r="V5638" t="str" cm="1">
        <f t="array" ref="V5638">_xlfn.IFS(H5638&lt;30,"Under 30",H5638&lt;66,"Middle Age",H5638&gt;=66,"Senior")</f>
        <v>Middle Age</v>
      </c>
      <c r="W5638" t="s">
        <v>6825</v>
      </c>
    </row>
    <row r="5639" spans="1:23" x14ac:dyDescent="0.3">
      <c r="A5639" t="s">
        <v>5736</v>
      </c>
      <c r="B5639" t="s">
        <v>17</v>
      </c>
      <c r="C5639">
        <v>71</v>
      </c>
      <c r="D5639">
        <v>1</v>
      </c>
      <c r="E5639" t="s">
        <v>23</v>
      </c>
      <c r="F5639" t="s">
        <v>202</v>
      </c>
      <c r="G5639" t="s">
        <v>19</v>
      </c>
      <c r="H5639">
        <v>74</v>
      </c>
      <c r="I5639" t="s">
        <v>17</v>
      </c>
      <c r="J5639">
        <v>0</v>
      </c>
      <c r="K5639" t="s">
        <v>32</v>
      </c>
      <c r="L5639" t="s">
        <v>6791</v>
      </c>
      <c r="M5639">
        <v>69</v>
      </c>
      <c r="P5639" s="32">
        <v>44329</v>
      </c>
      <c r="Q5639" s="1">
        <v>57.05973197247414</v>
      </c>
      <c r="R5639">
        <v>9</v>
      </c>
      <c r="S5639" t="str" cm="1">
        <f t="array" ref="S5639">_xlfn.IFS(R5639=0,"None",R5639&lt;3,"Low",R5639&lt;6,"Medium",R5639&lt;=10,"High")</f>
        <v>High</v>
      </c>
      <c r="T5639" t="str" cm="1">
        <f t="array" ref="T5639">_xlfn.IFS(M5639&lt;=20,"Low",M5639&lt;=50,"Medium",M5639&lt;=90,"High")</f>
        <v>High</v>
      </c>
      <c r="U5639" s="33">
        <f>Datos_Limpios[[#This Row],[Number of Complaints or Support]]/Datos_Limpios[[#This Row],[Account Length (in months)]]</f>
        <v>0.12676056338028169</v>
      </c>
      <c r="V5639" t="str" cm="1">
        <f t="array" ref="V5639">_xlfn.IFS(H5639&lt;30,"Under 30",H5639&lt;66,"Middle Age",H5639&gt;=66,"Senior")</f>
        <v>Senior</v>
      </c>
      <c r="W5639" t="s">
        <v>6825</v>
      </c>
    </row>
    <row r="5640" spans="1:23" x14ac:dyDescent="0.3">
      <c r="A5640" t="s">
        <v>5737</v>
      </c>
      <c r="B5640" t="s">
        <v>17</v>
      </c>
      <c r="C5640">
        <v>12</v>
      </c>
      <c r="D5640">
        <v>1</v>
      </c>
      <c r="E5640" t="s">
        <v>23</v>
      </c>
      <c r="F5640" t="s">
        <v>26</v>
      </c>
      <c r="G5640" t="s">
        <v>19</v>
      </c>
      <c r="H5640">
        <v>30</v>
      </c>
      <c r="I5640" t="s">
        <v>17</v>
      </c>
      <c r="J5640">
        <v>0</v>
      </c>
      <c r="K5640" t="s">
        <v>20</v>
      </c>
      <c r="L5640" t="s">
        <v>6792</v>
      </c>
      <c r="M5640">
        <v>47</v>
      </c>
      <c r="P5640" s="32">
        <v>44785</v>
      </c>
      <c r="Q5640" s="1">
        <v>51.4375534739792</v>
      </c>
      <c r="R5640">
        <v>2</v>
      </c>
      <c r="S5640" t="str" cm="1">
        <f t="array" ref="S5640">_xlfn.IFS(R5640=0,"None",R5640&lt;3,"Low",R5640&lt;6,"Medium",R5640&lt;=10,"High")</f>
        <v>Low</v>
      </c>
      <c r="T5640" t="str" cm="1">
        <f t="array" ref="T5640">_xlfn.IFS(M5640&lt;=20,"Low",M5640&lt;=50,"Medium",M5640&lt;=90,"High")</f>
        <v>Medium</v>
      </c>
      <c r="U5640" s="33">
        <f>Datos_Limpios[[#This Row],[Number of Complaints or Support]]/Datos_Limpios[[#This Row],[Account Length (in months)]]</f>
        <v>0.16666666666666666</v>
      </c>
      <c r="V5640" t="str" cm="1">
        <f t="array" ref="V5640">_xlfn.IFS(H5640&lt;30,"Under 30",H5640&lt;66,"Middle Age",H5640&gt;=66,"Senior")</f>
        <v>Middle Age</v>
      </c>
      <c r="W5640" t="s">
        <v>6824</v>
      </c>
    </row>
    <row r="5641" spans="1:23" x14ac:dyDescent="0.3">
      <c r="A5641" t="s">
        <v>5738</v>
      </c>
      <c r="B5641" t="s">
        <v>23</v>
      </c>
      <c r="C5641">
        <v>2</v>
      </c>
      <c r="D5641">
        <v>1</v>
      </c>
      <c r="E5641" t="s">
        <v>23</v>
      </c>
      <c r="F5641" t="s">
        <v>31</v>
      </c>
      <c r="G5641" t="s">
        <v>19</v>
      </c>
      <c r="H5641">
        <v>51</v>
      </c>
      <c r="I5641" t="s">
        <v>17</v>
      </c>
      <c r="J5641">
        <v>0</v>
      </c>
      <c r="K5641" t="s">
        <v>20</v>
      </c>
      <c r="L5641" t="s">
        <v>6792</v>
      </c>
      <c r="M5641">
        <v>16</v>
      </c>
      <c r="N5641" t="s">
        <v>50</v>
      </c>
      <c r="O5641" t="s">
        <v>300</v>
      </c>
      <c r="P5641" s="32">
        <v>44091</v>
      </c>
      <c r="Q5641" s="1">
        <v>14.786393503914139</v>
      </c>
      <c r="R5641">
        <v>2</v>
      </c>
      <c r="S5641" t="str" cm="1">
        <f t="array" ref="S5641">_xlfn.IFS(R5641=0,"None",R5641&lt;3,"Low",R5641&lt;6,"Medium",R5641&lt;=10,"High")</f>
        <v>Low</v>
      </c>
      <c r="T5641" t="str" cm="1">
        <f t="array" ref="T5641">_xlfn.IFS(M5641&lt;=20,"Low",M5641&lt;=50,"Medium",M5641&lt;=90,"High")</f>
        <v>Low</v>
      </c>
      <c r="U5641" s="33">
        <f>Datos_Limpios[[#This Row],[Number of Complaints or Support]]/Datos_Limpios[[#This Row],[Account Length (in months)]]</f>
        <v>1</v>
      </c>
      <c r="V5641" t="str" cm="1">
        <f t="array" ref="V5641">_xlfn.IFS(H5641&lt;30,"Under 30",H5641&lt;66,"Middle Age",H5641&gt;=66,"Senior")</f>
        <v>Middle Age</v>
      </c>
      <c r="W5641" t="s">
        <v>6826</v>
      </c>
    </row>
    <row r="5642" spans="1:23" x14ac:dyDescent="0.3">
      <c r="A5642" t="s">
        <v>5739</v>
      </c>
      <c r="B5642" t="s">
        <v>23</v>
      </c>
      <c r="C5642">
        <v>5</v>
      </c>
      <c r="D5642">
        <v>5</v>
      </c>
      <c r="E5642" t="s">
        <v>23</v>
      </c>
      <c r="F5642" t="s">
        <v>196</v>
      </c>
      <c r="G5642" t="s">
        <v>19</v>
      </c>
      <c r="H5642">
        <v>52</v>
      </c>
      <c r="I5642" t="s">
        <v>17</v>
      </c>
      <c r="J5642">
        <v>0</v>
      </c>
      <c r="K5642" t="s">
        <v>20</v>
      </c>
      <c r="L5642" t="s">
        <v>6792</v>
      </c>
      <c r="M5642">
        <v>62</v>
      </c>
      <c r="N5642" t="s">
        <v>27</v>
      </c>
      <c r="O5642" t="s">
        <v>125</v>
      </c>
      <c r="P5642" s="32">
        <v>45110</v>
      </c>
      <c r="Q5642" s="1">
        <v>58.107670515615581</v>
      </c>
      <c r="R5642">
        <v>4</v>
      </c>
      <c r="S5642" t="str" cm="1">
        <f t="array" ref="S5642">_xlfn.IFS(R5642=0,"None",R5642&lt;3,"Low",R5642&lt;6,"Medium",R5642&lt;=10,"High")</f>
        <v>Medium</v>
      </c>
      <c r="T5642" t="str" cm="1">
        <f t="array" ref="T5642">_xlfn.IFS(M5642&lt;=20,"Low",M5642&lt;=50,"Medium",M5642&lt;=90,"High")</f>
        <v>High</v>
      </c>
      <c r="U5642" s="33">
        <f>Datos_Limpios[[#This Row],[Number of Complaints or Support]]/Datos_Limpios[[#This Row],[Account Length (in months)]]</f>
        <v>0.8</v>
      </c>
      <c r="V5642" t="str" cm="1">
        <f t="array" ref="V5642">_xlfn.IFS(H5642&lt;30,"Under 30",H5642&lt;66,"Middle Age",H5642&gt;=66,"Senior")</f>
        <v>Middle Age</v>
      </c>
      <c r="W5642" t="s">
        <v>6826</v>
      </c>
    </row>
    <row r="5643" spans="1:23" x14ac:dyDescent="0.3">
      <c r="A5643" t="s">
        <v>5740</v>
      </c>
      <c r="B5643" t="s">
        <v>23</v>
      </c>
      <c r="C5643">
        <v>65</v>
      </c>
      <c r="D5643">
        <v>0</v>
      </c>
      <c r="E5643" t="s">
        <v>17</v>
      </c>
      <c r="F5643" t="s">
        <v>90</v>
      </c>
      <c r="G5643" t="s">
        <v>6790</v>
      </c>
      <c r="H5643">
        <v>68</v>
      </c>
      <c r="I5643" t="s">
        <v>17</v>
      </c>
      <c r="J5643">
        <v>0</v>
      </c>
      <c r="K5643" t="s">
        <v>32</v>
      </c>
      <c r="L5643" t="s">
        <v>6791</v>
      </c>
      <c r="M5643">
        <v>34</v>
      </c>
      <c r="N5643" t="s">
        <v>27</v>
      </c>
      <c r="O5643" t="s">
        <v>164</v>
      </c>
      <c r="P5643" s="32">
        <v>45152</v>
      </c>
      <c r="Q5643" s="1">
        <v>31.895988612610498</v>
      </c>
      <c r="R5643">
        <v>3</v>
      </c>
      <c r="S5643" t="str" cm="1">
        <f t="array" ref="S5643">_xlfn.IFS(R5643=0,"None",R5643&lt;3,"Low",R5643&lt;6,"Medium",R5643&lt;=10,"High")</f>
        <v>Medium</v>
      </c>
      <c r="T5643" t="str" cm="1">
        <f t="array" ref="T5643">_xlfn.IFS(M5643&lt;=20,"Low",M5643&lt;=50,"Medium",M5643&lt;=90,"High")</f>
        <v>Medium</v>
      </c>
      <c r="U5643" s="33">
        <f>Datos_Limpios[[#This Row],[Number of Complaints or Support]]/Datos_Limpios[[#This Row],[Account Length (in months)]]</f>
        <v>4.6153846153846156E-2</v>
      </c>
      <c r="V5643" t="str" cm="1">
        <f t="array" ref="V5643">_xlfn.IFS(H5643&lt;30,"Under 30",H5643&lt;66,"Middle Age",H5643&gt;=66,"Senior")</f>
        <v>Senior</v>
      </c>
      <c r="W5643" t="s">
        <v>6823</v>
      </c>
    </row>
    <row r="5644" spans="1:23" x14ac:dyDescent="0.3">
      <c r="A5644" t="s">
        <v>5741</v>
      </c>
      <c r="B5644" t="s">
        <v>17</v>
      </c>
      <c r="C5644">
        <v>5</v>
      </c>
      <c r="D5644">
        <v>2</v>
      </c>
      <c r="E5644" t="s">
        <v>23</v>
      </c>
      <c r="F5644" t="s">
        <v>22</v>
      </c>
      <c r="G5644" t="s">
        <v>6790</v>
      </c>
      <c r="H5644">
        <v>62</v>
      </c>
      <c r="I5644" t="s">
        <v>17</v>
      </c>
      <c r="J5644">
        <v>0</v>
      </c>
      <c r="K5644" t="s">
        <v>20</v>
      </c>
      <c r="L5644" t="s">
        <v>6792</v>
      </c>
      <c r="M5644">
        <v>47</v>
      </c>
      <c r="P5644" s="32">
        <v>44757</v>
      </c>
      <c r="Q5644" s="1">
        <v>44.741403145796532</v>
      </c>
      <c r="R5644">
        <v>10</v>
      </c>
      <c r="S5644" t="str" cm="1">
        <f t="array" ref="S5644">_xlfn.IFS(R5644=0,"None",R5644&lt;3,"Low",R5644&lt;6,"Medium",R5644&lt;=10,"High")</f>
        <v>High</v>
      </c>
      <c r="T5644" t="str" cm="1">
        <f t="array" ref="T5644">_xlfn.IFS(M5644&lt;=20,"Low",M5644&lt;=50,"Medium",M5644&lt;=90,"High")</f>
        <v>Medium</v>
      </c>
      <c r="U5644" s="33">
        <f>Datos_Limpios[[#This Row],[Number of Complaints or Support]]/Datos_Limpios[[#This Row],[Account Length (in months)]]</f>
        <v>2</v>
      </c>
      <c r="V5644" t="str" cm="1">
        <f t="array" ref="V5644">_xlfn.IFS(H5644&lt;30,"Under 30",H5644&lt;66,"Middle Age",H5644&gt;=66,"Senior")</f>
        <v>Middle Age</v>
      </c>
      <c r="W5644" t="s">
        <v>6823</v>
      </c>
    </row>
    <row r="5645" spans="1:23" x14ac:dyDescent="0.3">
      <c r="A5645" t="s">
        <v>5742</v>
      </c>
      <c r="B5645" t="s">
        <v>23</v>
      </c>
      <c r="C5645">
        <v>3</v>
      </c>
      <c r="D5645">
        <v>1</v>
      </c>
      <c r="E5645" t="s">
        <v>23</v>
      </c>
      <c r="F5645" t="s">
        <v>101</v>
      </c>
      <c r="G5645" t="s">
        <v>6790</v>
      </c>
      <c r="H5645">
        <v>23</v>
      </c>
      <c r="I5645" t="s">
        <v>17</v>
      </c>
      <c r="J5645">
        <v>0</v>
      </c>
      <c r="K5645" t="s">
        <v>20</v>
      </c>
      <c r="L5645" t="s">
        <v>6794</v>
      </c>
      <c r="M5645">
        <v>22</v>
      </c>
      <c r="N5645" t="s">
        <v>27</v>
      </c>
      <c r="O5645" t="s">
        <v>108</v>
      </c>
      <c r="P5645" s="32">
        <v>44646</v>
      </c>
      <c r="Q5645" s="1">
        <v>21.736289912681929</v>
      </c>
      <c r="R5645">
        <v>8</v>
      </c>
      <c r="S5645" t="str" cm="1">
        <f t="array" ref="S5645">_xlfn.IFS(R5645=0,"None",R5645&lt;3,"Low",R5645&lt;6,"Medium",R5645&lt;=10,"High")</f>
        <v>High</v>
      </c>
      <c r="T5645" t="str" cm="1">
        <f t="array" ref="T5645">_xlfn.IFS(M5645&lt;=20,"Low",M5645&lt;=50,"Medium",M5645&lt;=90,"High")</f>
        <v>Medium</v>
      </c>
      <c r="U5645" s="33">
        <f>Datos_Limpios[[#This Row],[Number of Complaints or Support]]/Datos_Limpios[[#This Row],[Account Length (in months)]]</f>
        <v>2.6666666666666665</v>
      </c>
      <c r="V5645" t="str" cm="1">
        <f t="array" ref="V5645">_xlfn.IFS(H5645&lt;30,"Under 30",H5645&lt;66,"Middle Age",H5645&gt;=66,"Senior")</f>
        <v>Under 30</v>
      </c>
      <c r="W5645" t="s">
        <v>6826</v>
      </c>
    </row>
    <row r="5646" spans="1:23" x14ac:dyDescent="0.3">
      <c r="A5646" t="s">
        <v>5743</v>
      </c>
      <c r="B5646" t="s">
        <v>17</v>
      </c>
      <c r="C5646">
        <v>27</v>
      </c>
      <c r="D5646">
        <v>0</v>
      </c>
      <c r="E5646" t="s">
        <v>23</v>
      </c>
      <c r="F5646" t="s">
        <v>121</v>
      </c>
      <c r="G5646" t="s">
        <v>6790</v>
      </c>
      <c r="H5646">
        <v>30</v>
      </c>
      <c r="I5646" t="s">
        <v>17</v>
      </c>
      <c r="J5646">
        <v>0</v>
      </c>
      <c r="K5646" t="s">
        <v>20</v>
      </c>
      <c r="L5646" t="s">
        <v>6792</v>
      </c>
      <c r="M5646">
        <v>18</v>
      </c>
      <c r="P5646" s="32">
        <v>44997</v>
      </c>
      <c r="Q5646" s="1">
        <v>20.032448081346921</v>
      </c>
      <c r="R5646">
        <v>8</v>
      </c>
      <c r="S5646" t="str" cm="1">
        <f t="array" ref="S5646">_xlfn.IFS(R5646=0,"None",R5646&lt;3,"Low",R5646&lt;6,"Medium",R5646&lt;=10,"High")</f>
        <v>High</v>
      </c>
      <c r="T5646" t="str" cm="1">
        <f t="array" ref="T5646">_xlfn.IFS(M5646&lt;=20,"Low",M5646&lt;=50,"Medium",M5646&lt;=90,"High")</f>
        <v>Low</v>
      </c>
      <c r="U5646" s="33">
        <f>Datos_Limpios[[#This Row],[Number of Complaints or Support]]/Datos_Limpios[[#This Row],[Account Length (in months)]]</f>
        <v>0.29629629629629628</v>
      </c>
      <c r="V5646" t="str" cm="1">
        <f t="array" ref="V5646">_xlfn.IFS(H5646&lt;30,"Under 30",H5646&lt;66,"Middle Age",H5646&gt;=66,"Senior")</f>
        <v>Middle Age</v>
      </c>
      <c r="W5646" t="s">
        <v>6826</v>
      </c>
    </row>
    <row r="5647" spans="1:23" x14ac:dyDescent="0.3">
      <c r="A5647" t="s">
        <v>5744</v>
      </c>
      <c r="B5647" t="s">
        <v>17</v>
      </c>
      <c r="C5647">
        <v>51</v>
      </c>
      <c r="D5647">
        <v>0</v>
      </c>
      <c r="E5647" t="s">
        <v>17</v>
      </c>
      <c r="F5647" t="s">
        <v>103</v>
      </c>
      <c r="G5647" t="s">
        <v>6790</v>
      </c>
      <c r="H5647">
        <v>36</v>
      </c>
      <c r="I5647" t="s">
        <v>23</v>
      </c>
      <c r="J5647">
        <v>2</v>
      </c>
      <c r="K5647" t="s">
        <v>32</v>
      </c>
      <c r="L5647" t="s">
        <v>6791</v>
      </c>
      <c r="M5647">
        <v>13</v>
      </c>
      <c r="P5647" s="32">
        <v>44083</v>
      </c>
      <c r="Q5647" s="1">
        <v>11.240984907956911</v>
      </c>
      <c r="R5647">
        <v>3</v>
      </c>
      <c r="S5647" t="str" cm="1">
        <f t="array" ref="S5647">_xlfn.IFS(R5647=0,"None",R5647&lt;3,"Low",R5647&lt;6,"Medium",R5647&lt;=10,"High")</f>
        <v>Medium</v>
      </c>
      <c r="T5647" t="str" cm="1">
        <f t="array" ref="T5647">_xlfn.IFS(M5647&lt;=20,"Low",M5647&lt;=50,"Medium",M5647&lt;=90,"High")</f>
        <v>Low</v>
      </c>
      <c r="U5647" s="33">
        <f>Datos_Limpios[[#This Row],[Number of Complaints or Support]]/Datos_Limpios[[#This Row],[Account Length (in months)]]</f>
        <v>5.8823529411764705E-2</v>
      </c>
      <c r="V5647" t="str" cm="1">
        <f t="array" ref="V5647">_xlfn.IFS(H5647&lt;30,"Under 30",H5647&lt;66,"Middle Age",H5647&gt;=66,"Senior")</f>
        <v>Middle Age</v>
      </c>
      <c r="W5647" t="s">
        <v>6823</v>
      </c>
    </row>
    <row r="5648" spans="1:23" x14ac:dyDescent="0.3">
      <c r="A5648" t="s">
        <v>5745</v>
      </c>
      <c r="B5648" t="s">
        <v>17</v>
      </c>
      <c r="C5648">
        <v>72</v>
      </c>
      <c r="D5648">
        <v>2</v>
      </c>
      <c r="E5648" t="s">
        <v>23</v>
      </c>
      <c r="F5648" t="s">
        <v>121</v>
      </c>
      <c r="G5648" t="s">
        <v>6790</v>
      </c>
      <c r="H5648">
        <v>42</v>
      </c>
      <c r="I5648" t="s">
        <v>17</v>
      </c>
      <c r="J5648">
        <v>0</v>
      </c>
      <c r="K5648" t="s">
        <v>32</v>
      </c>
      <c r="L5648" t="s">
        <v>6792</v>
      </c>
      <c r="M5648">
        <v>52</v>
      </c>
      <c r="P5648" s="32">
        <v>45149</v>
      </c>
      <c r="Q5648" s="1">
        <v>46.812420054689028</v>
      </c>
      <c r="R5648">
        <v>3</v>
      </c>
      <c r="S5648" t="str" cm="1">
        <f t="array" ref="S5648">_xlfn.IFS(R5648=0,"None",R5648&lt;3,"Low",R5648&lt;6,"Medium",R5648&lt;=10,"High")</f>
        <v>Medium</v>
      </c>
      <c r="T5648" t="str" cm="1">
        <f t="array" ref="T5648">_xlfn.IFS(M5648&lt;=20,"Low",M5648&lt;=50,"Medium",M5648&lt;=90,"High")</f>
        <v>High</v>
      </c>
      <c r="U5648" s="33">
        <f>Datos_Limpios[[#This Row],[Number of Complaints or Support]]/Datos_Limpios[[#This Row],[Account Length (in months)]]</f>
        <v>4.1666666666666664E-2</v>
      </c>
      <c r="V5648" t="str" cm="1">
        <f t="array" ref="V5648">_xlfn.IFS(H5648&lt;30,"Under 30",H5648&lt;66,"Middle Age",H5648&gt;=66,"Senior")</f>
        <v>Middle Age</v>
      </c>
      <c r="W5648" t="s">
        <v>6826</v>
      </c>
    </row>
    <row r="5649" spans="1:23" x14ac:dyDescent="0.3">
      <c r="A5649" t="s">
        <v>5746</v>
      </c>
      <c r="B5649" t="s">
        <v>17</v>
      </c>
      <c r="C5649">
        <v>17</v>
      </c>
      <c r="D5649">
        <v>0</v>
      </c>
      <c r="E5649" t="s">
        <v>17</v>
      </c>
      <c r="F5649" t="s">
        <v>49</v>
      </c>
      <c r="G5649" t="s">
        <v>6790</v>
      </c>
      <c r="H5649">
        <v>46</v>
      </c>
      <c r="I5649" t="s">
        <v>17</v>
      </c>
      <c r="J5649">
        <v>0</v>
      </c>
      <c r="K5649" t="s">
        <v>20</v>
      </c>
      <c r="L5649" t="s">
        <v>6791</v>
      </c>
      <c r="M5649">
        <v>37</v>
      </c>
      <c r="P5649" s="32">
        <v>44813</v>
      </c>
      <c r="Q5649" s="1">
        <v>33.968801459508867</v>
      </c>
      <c r="R5649">
        <v>10</v>
      </c>
      <c r="S5649" t="str" cm="1">
        <f t="array" ref="S5649">_xlfn.IFS(R5649=0,"None",R5649&lt;3,"Low",R5649&lt;6,"Medium",R5649&lt;=10,"High")</f>
        <v>High</v>
      </c>
      <c r="T5649" t="str" cm="1">
        <f t="array" ref="T5649">_xlfn.IFS(M5649&lt;=20,"Low",M5649&lt;=50,"Medium",M5649&lt;=90,"High")</f>
        <v>Medium</v>
      </c>
      <c r="U5649" s="33">
        <f>Datos_Limpios[[#This Row],[Number of Complaints or Support]]/Datos_Limpios[[#This Row],[Account Length (in months)]]</f>
        <v>0.58823529411764708</v>
      </c>
      <c r="V5649" t="str" cm="1">
        <f t="array" ref="V5649">_xlfn.IFS(H5649&lt;30,"Under 30",H5649&lt;66,"Middle Age",H5649&gt;=66,"Senior")</f>
        <v>Middle Age</v>
      </c>
      <c r="W5649" t="s">
        <v>6825</v>
      </c>
    </row>
    <row r="5650" spans="1:23" x14ac:dyDescent="0.3">
      <c r="A5650" t="s">
        <v>5747</v>
      </c>
      <c r="B5650" t="s">
        <v>23</v>
      </c>
      <c r="C5650">
        <v>1</v>
      </c>
      <c r="D5650">
        <v>5</v>
      </c>
      <c r="E5650" t="s">
        <v>23</v>
      </c>
      <c r="F5650" t="s">
        <v>138</v>
      </c>
      <c r="G5650" t="s">
        <v>6790</v>
      </c>
      <c r="H5650">
        <v>76</v>
      </c>
      <c r="I5650" t="s">
        <v>17</v>
      </c>
      <c r="J5650">
        <v>0</v>
      </c>
      <c r="K5650" t="s">
        <v>20</v>
      </c>
      <c r="L5650" t="s">
        <v>6792</v>
      </c>
      <c r="M5650">
        <v>24</v>
      </c>
      <c r="N5650" t="s">
        <v>59</v>
      </c>
      <c r="O5650" t="s">
        <v>116</v>
      </c>
      <c r="P5650" s="32">
        <v>44507</v>
      </c>
      <c r="Q5650" s="1">
        <v>21.805898993675171</v>
      </c>
      <c r="R5650">
        <v>2</v>
      </c>
      <c r="S5650" t="str" cm="1">
        <f t="array" ref="S5650">_xlfn.IFS(R5650=0,"None",R5650&lt;3,"Low",R5650&lt;6,"Medium",R5650&lt;=10,"High")</f>
        <v>Low</v>
      </c>
      <c r="T5650" t="str" cm="1">
        <f t="array" ref="T5650">_xlfn.IFS(M5650&lt;=20,"Low",M5650&lt;=50,"Medium",M5650&lt;=90,"High")</f>
        <v>Medium</v>
      </c>
      <c r="U5650" s="33">
        <f>Datos_Limpios[[#This Row],[Number of Complaints or Support]]/Datos_Limpios[[#This Row],[Account Length (in months)]]</f>
        <v>2</v>
      </c>
      <c r="V5650" t="str" cm="1">
        <f t="array" ref="V5650">_xlfn.IFS(H5650&lt;30,"Under 30",H5650&lt;66,"Middle Age",H5650&gt;=66,"Senior")</f>
        <v>Senior</v>
      </c>
      <c r="W5650" t="s">
        <v>6824</v>
      </c>
    </row>
    <row r="5651" spans="1:23" x14ac:dyDescent="0.3">
      <c r="A5651" t="s">
        <v>5748</v>
      </c>
      <c r="B5651" t="s">
        <v>23</v>
      </c>
      <c r="C5651">
        <v>13</v>
      </c>
      <c r="D5651">
        <v>5</v>
      </c>
      <c r="E5651" t="s">
        <v>23</v>
      </c>
      <c r="F5651" t="s">
        <v>22</v>
      </c>
      <c r="G5651" t="s">
        <v>6790</v>
      </c>
      <c r="H5651">
        <v>29</v>
      </c>
      <c r="I5651" t="s">
        <v>17</v>
      </c>
      <c r="J5651">
        <v>0</v>
      </c>
      <c r="K5651" t="s">
        <v>20</v>
      </c>
      <c r="L5651" t="s">
        <v>6792</v>
      </c>
      <c r="M5651">
        <v>56</v>
      </c>
      <c r="N5651" t="s">
        <v>50</v>
      </c>
      <c r="O5651" t="s">
        <v>351</v>
      </c>
      <c r="P5651" s="32">
        <v>45214</v>
      </c>
      <c r="Q5651" s="1">
        <v>64.520261855573935</v>
      </c>
      <c r="R5651">
        <v>1</v>
      </c>
      <c r="S5651" t="str" cm="1">
        <f t="array" ref="S5651">_xlfn.IFS(R5651=0,"None",R5651&lt;3,"Low",R5651&lt;6,"Medium",R5651&lt;=10,"High")</f>
        <v>Low</v>
      </c>
      <c r="T5651" t="str" cm="1">
        <f t="array" ref="T5651">_xlfn.IFS(M5651&lt;=20,"Low",M5651&lt;=50,"Medium",M5651&lt;=90,"High")</f>
        <v>High</v>
      </c>
      <c r="U5651" s="33">
        <f>Datos_Limpios[[#This Row],[Number of Complaints or Support]]/Datos_Limpios[[#This Row],[Account Length (in months)]]</f>
        <v>7.6923076923076927E-2</v>
      </c>
      <c r="V5651" t="str" cm="1">
        <f t="array" ref="V5651">_xlfn.IFS(H5651&lt;30,"Under 30",H5651&lt;66,"Middle Age",H5651&gt;=66,"Senior")</f>
        <v>Under 30</v>
      </c>
      <c r="W5651" t="s">
        <v>6823</v>
      </c>
    </row>
    <row r="5652" spans="1:23" x14ac:dyDescent="0.3">
      <c r="A5652" t="s">
        <v>5749</v>
      </c>
      <c r="B5652" t="s">
        <v>17</v>
      </c>
      <c r="C5652">
        <v>34</v>
      </c>
      <c r="D5652">
        <v>2</v>
      </c>
      <c r="E5652" t="s">
        <v>23</v>
      </c>
      <c r="F5652" t="s">
        <v>196</v>
      </c>
      <c r="G5652" t="s">
        <v>19</v>
      </c>
      <c r="H5652">
        <v>41</v>
      </c>
      <c r="I5652" t="s">
        <v>17</v>
      </c>
      <c r="J5652">
        <v>0</v>
      </c>
      <c r="K5652" t="s">
        <v>24</v>
      </c>
      <c r="L5652" t="s">
        <v>6791</v>
      </c>
      <c r="M5652">
        <v>26</v>
      </c>
      <c r="P5652" s="32">
        <v>44672</v>
      </c>
      <c r="Q5652" s="1">
        <v>23.847456195648569</v>
      </c>
      <c r="R5652">
        <v>0</v>
      </c>
      <c r="S5652" t="str" cm="1">
        <f t="array" ref="S5652">_xlfn.IFS(R5652=0,"None",R5652&lt;3,"Low",R5652&lt;6,"Medium",R5652&lt;=10,"High")</f>
        <v>None</v>
      </c>
      <c r="T5652" t="str" cm="1">
        <f t="array" ref="T5652">_xlfn.IFS(M5652&lt;=20,"Low",M5652&lt;=50,"Medium",M5652&lt;=90,"High")</f>
        <v>Medium</v>
      </c>
      <c r="U5652" s="33">
        <f>Datos_Limpios[[#This Row],[Number of Complaints or Support]]/Datos_Limpios[[#This Row],[Account Length (in months)]]</f>
        <v>0</v>
      </c>
      <c r="V5652" t="str" cm="1">
        <f t="array" ref="V5652">_xlfn.IFS(H5652&lt;30,"Under 30",H5652&lt;66,"Middle Age",H5652&gt;=66,"Senior")</f>
        <v>Middle Age</v>
      </c>
      <c r="W5652" t="s">
        <v>6826</v>
      </c>
    </row>
    <row r="5653" spans="1:23" x14ac:dyDescent="0.3">
      <c r="A5653" t="s">
        <v>5750</v>
      </c>
      <c r="B5653" t="s">
        <v>23</v>
      </c>
      <c r="C5653">
        <v>2</v>
      </c>
      <c r="D5653">
        <v>5</v>
      </c>
      <c r="E5653" t="s">
        <v>23</v>
      </c>
      <c r="F5653" t="s">
        <v>49</v>
      </c>
      <c r="G5653" t="s">
        <v>19</v>
      </c>
      <c r="H5653">
        <v>62</v>
      </c>
      <c r="I5653" t="s">
        <v>17</v>
      </c>
      <c r="J5653">
        <v>0</v>
      </c>
      <c r="K5653" t="s">
        <v>20</v>
      </c>
      <c r="L5653" t="s">
        <v>6792</v>
      </c>
      <c r="M5653">
        <v>32</v>
      </c>
      <c r="N5653" t="s">
        <v>59</v>
      </c>
      <c r="O5653" t="s">
        <v>116</v>
      </c>
      <c r="P5653" s="32">
        <v>44412</v>
      </c>
      <c r="Q5653" s="1">
        <v>31.381294284961651</v>
      </c>
      <c r="R5653">
        <v>10</v>
      </c>
      <c r="S5653" t="str" cm="1">
        <f t="array" ref="S5653">_xlfn.IFS(R5653=0,"None",R5653&lt;3,"Low",R5653&lt;6,"Medium",R5653&lt;=10,"High")</f>
        <v>High</v>
      </c>
      <c r="T5653" t="str" cm="1">
        <f t="array" ref="T5653">_xlfn.IFS(M5653&lt;=20,"Low",M5653&lt;=50,"Medium",M5653&lt;=90,"High")</f>
        <v>Medium</v>
      </c>
      <c r="U5653" s="33">
        <f>Datos_Limpios[[#This Row],[Number of Complaints or Support]]/Datos_Limpios[[#This Row],[Account Length (in months)]]</f>
        <v>5</v>
      </c>
      <c r="V5653" t="str" cm="1">
        <f t="array" ref="V5653">_xlfn.IFS(H5653&lt;30,"Under 30",H5653&lt;66,"Middle Age",H5653&gt;=66,"Senior")</f>
        <v>Middle Age</v>
      </c>
      <c r="W5653" t="s">
        <v>6825</v>
      </c>
    </row>
    <row r="5654" spans="1:23" x14ac:dyDescent="0.3">
      <c r="A5654" t="s">
        <v>5751</v>
      </c>
      <c r="B5654" t="s">
        <v>17</v>
      </c>
      <c r="C5654">
        <v>16</v>
      </c>
      <c r="D5654">
        <v>1</v>
      </c>
      <c r="E5654" t="s">
        <v>17</v>
      </c>
      <c r="F5654" t="s">
        <v>156</v>
      </c>
      <c r="G5654" t="s">
        <v>19</v>
      </c>
      <c r="H5654">
        <v>41</v>
      </c>
      <c r="I5654" t="s">
        <v>17</v>
      </c>
      <c r="J5654">
        <v>0</v>
      </c>
      <c r="K5654" t="s">
        <v>24</v>
      </c>
      <c r="L5654" t="s">
        <v>6792</v>
      </c>
      <c r="M5654">
        <v>10</v>
      </c>
      <c r="P5654" s="32">
        <v>44591</v>
      </c>
      <c r="Q5654" s="1">
        <v>9.6452995106017809</v>
      </c>
      <c r="R5654">
        <v>1</v>
      </c>
      <c r="S5654" t="str" cm="1">
        <f t="array" ref="S5654">_xlfn.IFS(R5654=0,"None",R5654&lt;3,"Low",R5654&lt;6,"Medium",R5654&lt;=10,"High")</f>
        <v>Low</v>
      </c>
      <c r="T5654" t="str" cm="1">
        <f t="array" ref="T5654">_xlfn.IFS(M5654&lt;=20,"Low",M5654&lt;=50,"Medium",M5654&lt;=90,"High")</f>
        <v>Low</v>
      </c>
      <c r="U5654" s="33">
        <f>Datos_Limpios[[#This Row],[Number of Complaints or Support]]/Datos_Limpios[[#This Row],[Account Length (in months)]]</f>
        <v>6.25E-2</v>
      </c>
      <c r="V5654" t="str" cm="1">
        <f t="array" ref="V5654">_xlfn.IFS(H5654&lt;30,"Under 30",H5654&lt;66,"Middle Age",H5654&gt;=66,"Senior")</f>
        <v>Middle Age</v>
      </c>
      <c r="W5654" t="s">
        <v>6825</v>
      </c>
    </row>
    <row r="5655" spans="1:23" x14ac:dyDescent="0.3">
      <c r="A5655" t="s">
        <v>5752</v>
      </c>
      <c r="B5655" t="s">
        <v>23</v>
      </c>
      <c r="C5655">
        <v>18</v>
      </c>
      <c r="D5655">
        <v>5</v>
      </c>
      <c r="E5655" t="s">
        <v>23</v>
      </c>
      <c r="F5655" t="s">
        <v>26</v>
      </c>
      <c r="G5655" t="s">
        <v>6790</v>
      </c>
      <c r="H5655">
        <v>76</v>
      </c>
      <c r="I5655" t="s">
        <v>23</v>
      </c>
      <c r="J5655">
        <v>2</v>
      </c>
      <c r="K5655" t="s">
        <v>20</v>
      </c>
      <c r="L5655" t="s">
        <v>6792</v>
      </c>
      <c r="M5655">
        <v>43</v>
      </c>
      <c r="N5655" t="s">
        <v>27</v>
      </c>
      <c r="O5655" t="s">
        <v>125</v>
      </c>
      <c r="P5655" s="32">
        <v>44569</v>
      </c>
      <c r="Q5655" s="1">
        <v>37.07999421849356</v>
      </c>
      <c r="R5655">
        <v>7</v>
      </c>
      <c r="S5655" t="str" cm="1">
        <f t="array" ref="S5655">_xlfn.IFS(R5655=0,"None",R5655&lt;3,"Low",R5655&lt;6,"Medium",R5655&lt;=10,"High")</f>
        <v>High</v>
      </c>
      <c r="T5655" t="str" cm="1">
        <f t="array" ref="T5655">_xlfn.IFS(M5655&lt;=20,"Low",M5655&lt;=50,"Medium",M5655&lt;=90,"High")</f>
        <v>Medium</v>
      </c>
      <c r="U5655" s="33">
        <f>Datos_Limpios[[#This Row],[Number of Complaints or Support]]/Datos_Limpios[[#This Row],[Account Length (in months)]]</f>
        <v>0.3888888888888889</v>
      </c>
      <c r="V5655" t="str" cm="1">
        <f t="array" ref="V5655">_xlfn.IFS(H5655&lt;30,"Under 30",H5655&lt;66,"Middle Age",H5655&gt;=66,"Senior")</f>
        <v>Senior</v>
      </c>
      <c r="W5655" t="s">
        <v>6824</v>
      </c>
    </row>
    <row r="5656" spans="1:23" x14ac:dyDescent="0.3">
      <c r="A5656" t="s">
        <v>5753</v>
      </c>
      <c r="B5656" t="s">
        <v>23</v>
      </c>
      <c r="C5656">
        <v>2</v>
      </c>
      <c r="D5656">
        <v>2</v>
      </c>
      <c r="E5656" t="s">
        <v>23</v>
      </c>
      <c r="F5656" t="s">
        <v>101</v>
      </c>
      <c r="G5656" t="s">
        <v>6790</v>
      </c>
      <c r="H5656">
        <v>71</v>
      </c>
      <c r="I5656" t="s">
        <v>17</v>
      </c>
      <c r="J5656">
        <v>0</v>
      </c>
      <c r="K5656" t="s">
        <v>20</v>
      </c>
      <c r="L5656" t="s">
        <v>6792</v>
      </c>
      <c r="M5656">
        <v>27</v>
      </c>
      <c r="N5656" t="s">
        <v>27</v>
      </c>
      <c r="O5656" t="s">
        <v>125</v>
      </c>
      <c r="P5656" s="32">
        <v>45232</v>
      </c>
      <c r="Q5656" s="1">
        <v>29.053763217510291</v>
      </c>
      <c r="R5656">
        <v>5</v>
      </c>
      <c r="S5656" t="str" cm="1">
        <f t="array" ref="S5656">_xlfn.IFS(R5656=0,"None",R5656&lt;3,"Low",R5656&lt;6,"Medium",R5656&lt;=10,"High")</f>
        <v>Medium</v>
      </c>
      <c r="T5656" t="str" cm="1">
        <f t="array" ref="T5656">_xlfn.IFS(M5656&lt;=20,"Low",M5656&lt;=50,"Medium",M5656&lt;=90,"High")</f>
        <v>Medium</v>
      </c>
      <c r="U5656" s="33">
        <f>Datos_Limpios[[#This Row],[Number of Complaints or Support]]/Datos_Limpios[[#This Row],[Account Length (in months)]]</f>
        <v>2.5</v>
      </c>
      <c r="V5656" t="str" cm="1">
        <f t="array" ref="V5656">_xlfn.IFS(H5656&lt;30,"Under 30",H5656&lt;66,"Middle Age",H5656&gt;=66,"Senior")</f>
        <v>Senior</v>
      </c>
      <c r="W5656" t="s">
        <v>6826</v>
      </c>
    </row>
    <row r="5657" spans="1:23" x14ac:dyDescent="0.3">
      <c r="A5657" t="s">
        <v>5754</v>
      </c>
      <c r="B5657" t="s">
        <v>17</v>
      </c>
      <c r="C5657">
        <v>13</v>
      </c>
      <c r="D5657">
        <v>0</v>
      </c>
      <c r="E5657" t="s">
        <v>23</v>
      </c>
      <c r="F5657" t="s">
        <v>82</v>
      </c>
      <c r="G5657" t="s">
        <v>19</v>
      </c>
      <c r="H5657">
        <v>53</v>
      </c>
      <c r="I5657" t="s">
        <v>23</v>
      </c>
      <c r="J5657">
        <v>2</v>
      </c>
      <c r="K5657" t="s">
        <v>20</v>
      </c>
      <c r="L5657" t="s">
        <v>6792</v>
      </c>
      <c r="M5657">
        <v>8</v>
      </c>
      <c r="P5657" s="32">
        <v>44149</v>
      </c>
      <c r="Q5657" s="1">
        <v>7.6476828245926693</v>
      </c>
      <c r="R5657">
        <v>0</v>
      </c>
      <c r="S5657" t="str" cm="1">
        <f t="array" ref="S5657">_xlfn.IFS(R5657=0,"None",R5657&lt;3,"Low",R5657&lt;6,"Medium",R5657&lt;=10,"High")</f>
        <v>None</v>
      </c>
      <c r="T5657" t="str" cm="1">
        <f t="array" ref="T5657">_xlfn.IFS(M5657&lt;=20,"Low",M5657&lt;=50,"Medium",M5657&lt;=90,"High")</f>
        <v>Low</v>
      </c>
      <c r="U5657" s="33">
        <f>Datos_Limpios[[#This Row],[Number of Complaints or Support]]/Datos_Limpios[[#This Row],[Account Length (in months)]]</f>
        <v>0</v>
      </c>
      <c r="V5657" t="str" cm="1">
        <f t="array" ref="V5657">_xlfn.IFS(H5657&lt;30,"Under 30",H5657&lt;66,"Middle Age",H5657&gt;=66,"Senior")</f>
        <v>Middle Age</v>
      </c>
      <c r="W5657" t="s">
        <v>6823</v>
      </c>
    </row>
    <row r="5658" spans="1:23" x14ac:dyDescent="0.3">
      <c r="A5658" t="s">
        <v>5755</v>
      </c>
      <c r="B5658" t="s">
        <v>17</v>
      </c>
      <c r="C5658">
        <v>52</v>
      </c>
      <c r="D5658">
        <v>0</v>
      </c>
      <c r="E5658" t="s">
        <v>23</v>
      </c>
      <c r="F5658" t="s">
        <v>88</v>
      </c>
      <c r="G5658" t="s">
        <v>6790</v>
      </c>
      <c r="H5658">
        <v>28</v>
      </c>
      <c r="I5658" t="s">
        <v>17</v>
      </c>
      <c r="J5658">
        <v>0</v>
      </c>
      <c r="K5658" t="s">
        <v>32</v>
      </c>
      <c r="L5658" t="s">
        <v>6792</v>
      </c>
      <c r="M5658">
        <v>41</v>
      </c>
      <c r="P5658" s="32">
        <v>45060</v>
      </c>
      <c r="Q5658" s="1">
        <v>35.467691735538047</v>
      </c>
      <c r="R5658">
        <v>8</v>
      </c>
      <c r="S5658" t="str" cm="1">
        <f t="array" ref="S5658">_xlfn.IFS(R5658=0,"None",R5658&lt;3,"Low",R5658&lt;6,"Medium",R5658&lt;=10,"High")</f>
        <v>High</v>
      </c>
      <c r="T5658" t="str" cm="1">
        <f t="array" ref="T5658">_xlfn.IFS(M5658&lt;=20,"Low",M5658&lt;=50,"Medium",M5658&lt;=90,"High")</f>
        <v>Medium</v>
      </c>
      <c r="U5658" s="33">
        <f>Datos_Limpios[[#This Row],[Number of Complaints or Support]]/Datos_Limpios[[#This Row],[Account Length (in months)]]</f>
        <v>0.15384615384615385</v>
      </c>
      <c r="V5658" t="str" cm="1">
        <f t="array" ref="V5658">_xlfn.IFS(H5658&lt;30,"Under 30",H5658&lt;66,"Middle Age",H5658&gt;=66,"Senior")</f>
        <v>Under 30</v>
      </c>
      <c r="W5658" t="s">
        <v>6825</v>
      </c>
    </row>
    <row r="5659" spans="1:23" x14ac:dyDescent="0.3">
      <c r="A5659" t="s">
        <v>5756</v>
      </c>
      <c r="B5659" t="s">
        <v>23</v>
      </c>
      <c r="C5659">
        <v>2</v>
      </c>
      <c r="D5659">
        <v>1</v>
      </c>
      <c r="E5659" t="s">
        <v>23</v>
      </c>
      <c r="F5659" t="s">
        <v>49</v>
      </c>
      <c r="G5659" t="s">
        <v>19</v>
      </c>
      <c r="H5659">
        <v>42</v>
      </c>
      <c r="I5659" t="s">
        <v>17</v>
      </c>
      <c r="J5659">
        <v>0</v>
      </c>
      <c r="K5659" t="s">
        <v>20</v>
      </c>
      <c r="L5659" t="s">
        <v>6792</v>
      </c>
      <c r="M5659">
        <v>29</v>
      </c>
      <c r="N5659" t="s">
        <v>59</v>
      </c>
      <c r="O5659" t="s">
        <v>60</v>
      </c>
      <c r="P5659" s="32">
        <v>44211</v>
      </c>
      <c r="Q5659" s="1">
        <v>24.16740006521874</v>
      </c>
      <c r="R5659">
        <v>9</v>
      </c>
      <c r="S5659" t="str" cm="1">
        <f t="array" ref="S5659">_xlfn.IFS(R5659=0,"None",R5659&lt;3,"Low",R5659&lt;6,"Medium",R5659&lt;=10,"High")</f>
        <v>High</v>
      </c>
      <c r="T5659" t="str" cm="1">
        <f t="array" ref="T5659">_xlfn.IFS(M5659&lt;=20,"Low",M5659&lt;=50,"Medium",M5659&lt;=90,"High")</f>
        <v>Medium</v>
      </c>
      <c r="U5659" s="33">
        <f>Datos_Limpios[[#This Row],[Number of Complaints or Support]]/Datos_Limpios[[#This Row],[Account Length (in months)]]</f>
        <v>4.5</v>
      </c>
      <c r="V5659" t="str" cm="1">
        <f t="array" ref="V5659">_xlfn.IFS(H5659&lt;30,"Under 30",H5659&lt;66,"Middle Age",H5659&gt;=66,"Senior")</f>
        <v>Middle Age</v>
      </c>
      <c r="W5659" t="s">
        <v>6825</v>
      </c>
    </row>
    <row r="5660" spans="1:23" x14ac:dyDescent="0.3">
      <c r="A5660" t="s">
        <v>5757</v>
      </c>
      <c r="B5660" t="s">
        <v>17</v>
      </c>
      <c r="C5660">
        <v>57</v>
      </c>
      <c r="D5660">
        <v>2</v>
      </c>
      <c r="E5660" t="s">
        <v>17</v>
      </c>
      <c r="F5660" t="s">
        <v>196</v>
      </c>
      <c r="G5660" t="s">
        <v>6790</v>
      </c>
      <c r="H5660">
        <v>41</v>
      </c>
      <c r="I5660" t="s">
        <v>17</v>
      </c>
      <c r="J5660">
        <v>0</v>
      </c>
      <c r="K5660" t="s">
        <v>32</v>
      </c>
      <c r="L5660" t="s">
        <v>6792</v>
      </c>
      <c r="M5660">
        <v>52</v>
      </c>
      <c r="P5660" s="32">
        <v>44837</v>
      </c>
      <c r="Q5660" s="1">
        <v>60.320635540146839</v>
      </c>
      <c r="R5660">
        <v>1</v>
      </c>
      <c r="S5660" t="str" cm="1">
        <f t="array" ref="S5660">_xlfn.IFS(R5660=0,"None",R5660&lt;3,"Low",R5660&lt;6,"Medium",R5660&lt;=10,"High")</f>
        <v>Low</v>
      </c>
      <c r="T5660" t="str" cm="1">
        <f t="array" ref="T5660">_xlfn.IFS(M5660&lt;=20,"Low",M5660&lt;=50,"Medium",M5660&lt;=90,"High")</f>
        <v>High</v>
      </c>
      <c r="U5660" s="33">
        <f>Datos_Limpios[[#This Row],[Number of Complaints or Support]]/Datos_Limpios[[#This Row],[Account Length (in months)]]</f>
        <v>1.7543859649122806E-2</v>
      </c>
      <c r="V5660" t="str" cm="1">
        <f t="array" ref="V5660">_xlfn.IFS(H5660&lt;30,"Under 30",H5660&lt;66,"Middle Age",H5660&gt;=66,"Senior")</f>
        <v>Middle Age</v>
      </c>
      <c r="W5660" t="s">
        <v>6826</v>
      </c>
    </row>
    <row r="5661" spans="1:23" x14ac:dyDescent="0.3">
      <c r="A5661" t="s">
        <v>5758</v>
      </c>
      <c r="B5661" t="s">
        <v>17</v>
      </c>
      <c r="C5661">
        <v>6</v>
      </c>
      <c r="D5661">
        <v>0</v>
      </c>
      <c r="E5661" t="s">
        <v>23</v>
      </c>
      <c r="F5661" t="s">
        <v>69</v>
      </c>
      <c r="G5661" t="s">
        <v>6790</v>
      </c>
      <c r="H5661">
        <v>23</v>
      </c>
      <c r="I5661" t="s">
        <v>17</v>
      </c>
      <c r="J5661">
        <v>0</v>
      </c>
      <c r="K5661" t="s">
        <v>24</v>
      </c>
      <c r="L5661" t="s">
        <v>6791</v>
      </c>
      <c r="M5661">
        <v>15</v>
      </c>
      <c r="P5661" s="32">
        <v>44581</v>
      </c>
      <c r="Q5661" s="1">
        <v>17.05817044479549</v>
      </c>
      <c r="R5661">
        <v>7</v>
      </c>
      <c r="S5661" t="str" cm="1">
        <f t="array" ref="S5661">_xlfn.IFS(R5661=0,"None",R5661&lt;3,"Low",R5661&lt;6,"Medium",R5661&lt;=10,"High")</f>
        <v>High</v>
      </c>
      <c r="T5661" t="str" cm="1">
        <f t="array" ref="T5661">_xlfn.IFS(M5661&lt;=20,"Low",M5661&lt;=50,"Medium",M5661&lt;=90,"High")</f>
        <v>Low</v>
      </c>
      <c r="U5661" s="33">
        <f>Datos_Limpios[[#This Row],[Number of Complaints or Support]]/Datos_Limpios[[#This Row],[Account Length (in months)]]</f>
        <v>1.1666666666666667</v>
      </c>
      <c r="V5661" t="str" cm="1">
        <f t="array" ref="V5661">_xlfn.IFS(H5661&lt;30,"Under 30",H5661&lt;66,"Middle Age",H5661&gt;=66,"Senior")</f>
        <v>Under 30</v>
      </c>
      <c r="W5661" t="s">
        <v>6825</v>
      </c>
    </row>
    <row r="5662" spans="1:23" x14ac:dyDescent="0.3">
      <c r="A5662" t="s">
        <v>5759</v>
      </c>
      <c r="B5662" t="s">
        <v>17</v>
      </c>
      <c r="C5662">
        <v>7</v>
      </c>
      <c r="D5662">
        <v>0</v>
      </c>
      <c r="E5662" t="s">
        <v>23</v>
      </c>
      <c r="F5662" t="s">
        <v>84</v>
      </c>
      <c r="G5662" t="s">
        <v>19</v>
      </c>
      <c r="H5662">
        <v>29</v>
      </c>
      <c r="I5662" t="s">
        <v>17</v>
      </c>
      <c r="J5662">
        <v>0</v>
      </c>
      <c r="K5662" t="s">
        <v>20</v>
      </c>
      <c r="L5662" t="s">
        <v>6791</v>
      </c>
      <c r="M5662">
        <v>18</v>
      </c>
      <c r="P5662" s="32">
        <v>44250</v>
      </c>
      <c r="Q5662" s="1">
        <v>21.470344265843501</v>
      </c>
      <c r="R5662">
        <v>8</v>
      </c>
      <c r="S5662" t="str" cm="1">
        <f t="array" ref="S5662">_xlfn.IFS(R5662=0,"None",R5662&lt;3,"Low",R5662&lt;6,"Medium",R5662&lt;=10,"High")</f>
        <v>High</v>
      </c>
      <c r="T5662" t="str" cm="1">
        <f t="array" ref="T5662">_xlfn.IFS(M5662&lt;=20,"Low",M5662&lt;=50,"Medium",M5662&lt;=90,"High")</f>
        <v>Low</v>
      </c>
      <c r="U5662" s="33">
        <f>Datos_Limpios[[#This Row],[Number of Complaints or Support]]/Datos_Limpios[[#This Row],[Account Length (in months)]]</f>
        <v>1.1428571428571428</v>
      </c>
      <c r="V5662" t="str" cm="1">
        <f t="array" ref="V5662">_xlfn.IFS(H5662&lt;30,"Under 30",H5662&lt;66,"Middle Age",H5662&gt;=66,"Senior")</f>
        <v>Under 30</v>
      </c>
      <c r="W5662" t="s">
        <v>6824</v>
      </c>
    </row>
    <row r="5663" spans="1:23" x14ac:dyDescent="0.3">
      <c r="A5663" t="s">
        <v>5760</v>
      </c>
      <c r="B5663" t="s">
        <v>23</v>
      </c>
      <c r="C5663">
        <v>4</v>
      </c>
      <c r="D5663">
        <v>0</v>
      </c>
      <c r="E5663" t="s">
        <v>23</v>
      </c>
      <c r="F5663" t="s">
        <v>29</v>
      </c>
      <c r="G5663" t="s">
        <v>19</v>
      </c>
      <c r="H5663">
        <v>26</v>
      </c>
      <c r="I5663" t="s">
        <v>17</v>
      </c>
      <c r="J5663">
        <v>0</v>
      </c>
      <c r="K5663" t="s">
        <v>20</v>
      </c>
      <c r="L5663" t="s">
        <v>6794</v>
      </c>
      <c r="M5663">
        <v>16</v>
      </c>
      <c r="N5663" t="s">
        <v>27</v>
      </c>
      <c r="O5663" t="s">
        <v>164</v>
      </c>
      <c r="P5663" s="32">
        <v>45141</v>
      </c>
      <c r="Q5663" s="1">
        <v>13.284478317248331</v>
      </c>
      <c r="R5663">
        <v>6</v>
      </c>
      <c r="S5663" t="str" cm="1">
        <f t="array" ref="S5663">_xlfn.IFS(R5663=0,"None",R5663&lt;3,"Low",R5663&lt;6,"Medium",R5663&lt;=10,"High")</f>
        <v>High</v>
      </c>
      <c r="T5663" t="str" cm="1">
        <f t="array" ref="T5663">_xlfn.IFS(M5663&lt;=20,"Low",M5663&lt;=50,"Medium",M5663&lt;=90,"High")</f>
        <v>Low</v>
      </c>
      <c r="U5663" s="33">
        <f>Datos_Limpios[[#This Row],[Number of Complaints or Support]]/Datos_Limpios[[#This Row],[Account Length (in months)]]</f>
        <v>1.5</v>
      </c>
      <c r="V5663" t="str" cm="1">
        <f t="array" ref="V5663">_xlfn.IFS(H5663&lt;30,"Under 30",H5663&lt;66,"Middle Age",H5663&gt;=66,"Senior")</f>
        <v>Under 30</v>
      </c>
      <c r="W5663" t="s">
        <v>6825</v>
      </c>
    </row>
    <row r="5664" spans="1:23" x14ac:dyDescent="0.3">
      <c r="A5664" t="s">
        <v>5761</v>
      </c>
      <c r="B5664" t="s">
        <v>23</v>
      </c>
      <c r="C5664">
        <v>58</v>
      </c>
      <c r="D5664">
        <v>5</v>
      </c>
      <c r="E5664" t="s">
        <v>23</v>
      </c>
      <c r="F5664" t="s">
        <v>156</v>
      </c>
      <c r="G5664" t="s">
        <v>6790</v>
      </c>
      <c r="H5664">
        <v>75</v>
      </c>
      <c r="I5664" t="s">
        <v>17</v>
      </c>
      <c r="J5664">
        <v>0</v>
      </c>
      <c r="K5664" t="s">
        <v>24</v>
      </c>
      <c r="L5664" t="s">
        <v>6792</v>
      </c>
      <c r="M5664">
        <v>65</v>
      </c>
      <c r="N5664" t="s">
        <v>27</v>
      </c>
      <c r="O5664" t="s">
        <v>125</v>
      </c>
      <c r="P5664" s="32">
        <v>43973</v>
      </c>
      <c r="Q5664" s="1">
        <v>71.302523340261843</v>
      </c>
      <c r="R5664">
        <v>7</v>
      </c>
      <c r="S5664" t="str" cm="1">
        <f t="array" ref="S5664">_xlfn.IFS(R5664=0,"None",R5664&lt;3,"Low",R5664&lt;6,"Medium",R5664&lt;=10,"High")</f>
        <v>High</v>
      </c>
      <c r="T5664" t="str" cm="1">
        <f t="array" ref="T5664">_xlfn.IFS(M5664&lt;=20,"Low",M5664&lt;=50,"Medium",M5664&lt;=90,"High")</f>
        <v>High</v>
      </c>
      <c r="U5664" s="33">
        <f>Datos_Limpios[[#This Row],[Number of Complaints or Support]]/Datos_Limpios[[#This Row],[Account Length (in months)]]</f>
        <v>0.1206896551724138</v>
      </c>
      <c r="V5664" t="str" cm="1">
        <f t="array" ref="V5664">_xlfn.IFS(H5664&lt;30,"Under 30",H5664&lt;66,"Middle Age",H5664&gt;=66,"Senior")</f>
        <v>Senior</v>
      </c>
      <c r="W5664" t="s">
        <v>6825</v>
      </c>
    </row>
    <row r="5665" spans="1:23" x14ac:dyDescent="0.3">
      <c r="A5665" t="s">
        <v>5762</v>
      </c>
      <c r="B5665" t="s">
        <v>17</v>
      </c>
      <c r="C5665">
        <v>36</v>
      </c>
      <c r="D5665">
        <v>0</v>
      </c>
      <c r="E5665" t="s">
        <v>23</v>
      </c>
      <c r="F5665" t="s">
        <v>192</v>
      </c>
      <c r="G5665" t="s">
        <v>19</v>
      </c>
      <c r="H5665">
        <v>74</v>
      </c>
      <c r="I5665" t="s">
        <v>17</v>
      </c>
      <c r="J5665">
        <v>0</v>
      </c>
      <c r="K5665" t="s">
        <v>32</v>
      </c>
      <c r="L5665" t="s">
        <v>6792</v>
      </c>
      <c r="M5665">
        <v>18</v>
      </c>
      <c r="P5665" s="32">
        <v>44618</v>
      </c>
      <c r="Q5665" s="1">
        <v>20.625819539957469</v>
      </c>
      <c r="R5665">
        <v>10</v>
      </c>
      <c r="S5665" t="str" cm="1">
        <f t="array" ref="S5665">_xlfn.IFS(R5665=0,"None",R5665&lt;3,"Low",R5665&lt;6,"Medium",R5665&lt;=10,"High")</f>
        <v>High</v>
      </c>
      <c r="T5665" t="str" cm="1">
        <f t="array" ref="T5665">_xlfn.IFS(M5665&lt;=20,"Low",M5665&lt;=50,"Medium",M5665&lt;=90,"High")</f>
        <v>Low</v>
      </c>
      <c r="U5665" s="33">
        <f>Datos_Limpios[[#This Row],[Number of Complaints or Support]]/Datos_Limpios[[#This Row],[Account Length (in months)]]</f>
        <v>0.27777777777777779</v>
      </c>
      <c r="V5665" t="str" cm="1">
        <f t="array" ref="V5665">_xlfn.IFS(H5665&lt;30,"Under 30",H5665&lt;66,"Middle Age",H5665&gt;=66,"Senior")</f>
        <v>Senior</v>
      </c>
      <c r="W5665" t="s">
        <v>6824</v>
      </c>
    </row>
    <row r="5666" spans="1:23" x14ac:dyDescent="0.3">
      <c r="A5666" t="s">
        <v>5763</v>
      </c>
      <c r="B5666" t="s">
        <v>17</v>
      </c>
      <c r="C5666">
        <v>73</v>
      </c>
      <c r="D5666">
        <v>0</v>
      </c>
      <c r="E5666" t="s">
        <v>23</v>
      </c>
      <c r="F5666" t="s">
        <v>34</v>
      </c>
      <c r="G5666" t="s">
        <v>19</v>
      </c>
      <c r="H5666">
        <v>27</v>
      </c>
      <c r="I5666" t="s">
        <v>17</v>
      </c>
      <c r="J5666">
        <v>0</v>
      </c>
      <c r="K5666" t="s">
        <v>32</v>
      </c>
      <c r="L5666" t="s">
        <v>6792</v>
      </c>
      <c r="M5666">
        <v>52</v>
      </c>
      <c r="P5666" s="32">
        <v>44347</v>
      </c>
      <c r="Q5666" s="1">
        <v>42.565283772538358</v>
      </c>
      <c r="R5666">
        <v>2</v>
      </c>
      <c r="S5666" t="str" cm="1">
        <f t="array" ref="S5666">_xlfn.IFS(R5666=0,"None",R5666&lt;3,"Low",R5666&lt;6,"Medium",R5666&lt;=10,"High")</f>
        <v>Low</v>
      </c>
      <c r="T5666" t="str" cm="1">
        <f t="array" ref="T5666">_xlfn.IFS(M5666&lt;=20,"Low",M5666&lt;=50,"Medium",M5666&lt;=90,"High")</f>
        <v>High</v>
      </c>
      <c r="U5666" s="33">
        <f>Datos_Limpios[[#This Row],[Number of Complaints or Support]]/Datos_Limpios[[#This Row],[Account Length (in months)]]</f>
        <v>2.7397260273972601E-2</v>
      </c>
      <c r="V5666" t="str" cm="1">
        <f t="array" ref="V5666">_xlfn.IFS(H5666&lt;30,"Under 30",H5666&lt;66,"Middle Age",H5666&gt;=66,"Senior")</f>
        <v>Under 30</v>
      </c>
      <c r="W5666" t="s">
        <v>6823</v>
      </c>
    </row>
    <row r="5667" spans="1:23" x14ac:dyDescent="0.3">
      <c r="A5667" t="s">
        <v>5764</v>
      </c>
      <c r="B5667" t="s">
        <v>23</v>
      </c>
      <c r="C5667">
        <v>1</v>
      </c>
      <c r="D5667">
        <v>2</v>
      </c>
      <c r="E5667" t="s">
        <v>23</v>
      </c>
      <c r="F5667" t="s">
        <v>54</v>
      </c>
      <c r="G5667" t="s">
        <v>19</v>
      </c>
      <c r="H5667">
        <v>57</v>
      </c>
      <c r="I5667" t="s">
        <v>17</v>
      </c>
      <c r="J5667">
        <v>0</v>
      </c>
      <c r="K5667" t="s">
        <v>20</v>
      </c>
      <c r="L5667" t="s">
        <v>6792</v>
      </c>
      <c r="M5667">
        <v>45</v>
      </c>
      <c r="N5667" t="s">
        <v>27</v>
      </c>
      <c r="O5667" t="s">
        <v>125</v>
      </c>
      <c r="P5667" s="32">
        <v>44947</v>
      </c>
      <c r="Q5667" s="1">
        <v>48.742115173893758</v>
      </c>
      <c r="R5667">
        <v>5</v>
      </c>
      <c r="S5667" t="str" cm="1">
        <f t="array" ref="S5667">_xlfn.IFS(R5667=0,"None",R5667&lt;3,"Low",R5667&lt;6,"Medium",R5667&lt;=10,"High")</f>
        <v>Medium</v>
      </c>
      <c r="T5667" t="str" cm="1">
        <f t="array" ref="T5667">_xlfn.IFS(M5667&lt;=20,"Low",M5667&lt;=50,"Medium",M5667&lt;=90,"High")</f>
        <v>Medium</v>
      </c>
      <c r="U5667" s="33">
        <f>Datos_Limpios[[#This Row],[Number of Complaints or Support]]/Datos_Limpios[[#This Row],[Account Length (in months)]]</f>
        <v>5</v>
      </c>
      <c r="V5667" t="str" cm="1">
        <f t="array" ref="V5667">_xlfn.IFS(H5667&lt;30,"Under 30",H5667&lt;66,"Middle Age",H5667&gt;=66,"Senior")</f>
        <v>Middle Age</v>
      </c>
      <c r="W5667" t="s">
        <v>6823</v>
      </c>
    </row>
    <row r="5668" spans="1:23" x14ac:dyDescent="0.3">
      <c r="A5668" t="s">
        <v>5765</v>
      </c>
      <c r="B5668" t="s">
        <v>17</v>
      </c>
      <c r="C5668">
        <v>2</v>
      </c>
      <c r="D5668">
        <v>0</v>
      </c>
      <c r="E5668" t="s">
        <v>23</v>
      </c>
      <c r="F5668" t="s">
        <v>245</v>
      </c>
      <c r="G5668" t="s">
        <v>19</v>
      </c>
      <c r="H5668">
        <v>53</v>
      </c>
      <c r="I5668" t="s">
        <v>17</v>
      </c>
      <c r="J5668">
        <v>0</v>
      </c>
      <c r="K5668" t="s">
        <v>20</v>
      </c>
      <c r="L5668" t="s">
        <v>6792</v>
      </c>
      <c r="M5668">
        <v>38</v>
      </c>
      <c r="P5668" s="32">
        <v>45016</v>
      </c>
      <c r="Q5668" s="1">
        <v>43.854406351677717</v>
      </c>
      <c r="R5668">
        <v>2</v>
      </c>
      <c r="S5668" t="str" cm="1">
        <f t="array" ref="S5668">_xlfn.IFS(R5668=0,"None",R5668&lt;3,"Low",R5668&lt;6,"Medium",R5668&lt;=10,"High")</f>
        <v>Low</v>
      </c>
      <c r="T5668" t="str" cm="1">
        <f t="array" ref="T5668">_xlfn.IFS(M5668&lt;=20,"Low",M5668&lt;=50,"Medium",M5668&lt;=90,"High")</f>
        <v>Medium</v>
      </c>
      <c r="U5668" s="33">
        <f>Datos_Limpios[[#This Row],[Number of Complaints or Support]]/Datos_Limpios[[#This Row],[Account Length (in months)]]</f>
        <v>1</v>
      </c>
      <c r="V5668" t="str" cm="1">
        <f t="array" ref="V5668">_xlfn.IFS(H5668&lt;30,"Under 30",H5668&lt;66,"Middle Age",H5668&gt;=66,"Senior")</f>
        <v>Middle Age</v>
      </c>
      <c r="W5668" t="s">
        <v>6823</v>
      </c>
    </row>
    <row r="5669" spans="1:23" x14ac:dyDescent="0.3">
      <c r="A5669" t="s">
        <v>5766</v>
      </c>
      <c r="B5669" t="s">
        <v>17</v>
      </c>
      <c r="C5669">
        <v>13</v>
      </c>
      <c r="D5669">
        <v>0</v>
      </c>
      <c r="E5669" t="s">
        <v>23</v>
      </c>
      <c r="F5669" t="s">
        <v>350</v>
      </c>
      <c r="G5669" t="s">
        <v>19</v>
      </c>
      <c r="H5669">
        <v>33</v>
      </c>
      <c r="I5669" t="s">
        <v>17</v>
      </c>
      <c r="J5669">
        <v>0</v>
      </c>
      <c r="K5669" t="s">
        <v>32</v>
      </c>
      <c r="L5669" t="s">
        <v>6791</v>
      </c>
      <c r="M5669">
        <v>32</v>
      </c>
      <c r="P5669" s="32">
        <v>45045</v>
      </c>
      <c r="Q5669" s="1">
        <v>36.160485462221743</v>
      </c>
      <c r="R5669">
        <v>0</v>
      </c>
      <c r="S5669" t="str" cm="1">
        <f t="array" ref="S5669">_xlfn.IFS(R5669=0,"None",R5669&lt;3,"Low",R5669&lt;6,"Medium",R5669&lt;=10,"High")</f>
        <v>None</v>
      </c>
      <c r="T5669" t="str" cm="1">
        <f t="array" ref="T5669">_xlfn.IFS(M5669&lt;=20,"Low",M5669&lt;=50,"Medium",M5669&lt;=90,"High")</f>
        <v>Medium</v>
      </c>
      <c r="U5669" s="33">
        <f>Datos_Limpios[[#This Row],[Number of Complaints or Support]]/Datos_Limpios[[#This Row],[Account Length (in months)]]</f>
        <v>0</v>
      </c>
      <c r="V5669" t="str" cm="1">
        <f t="array" ref="V5669">_xlfn.IFS(H5669&lt;30,"Under 30",H5669&lt;66,"Middle Age",H5669&gt;=66,"Senior")</f>
        <v>Middle Age</v>
      </c>
      <c r="W5669" t="s">
        <v>6823</v>
      </c>
    </row>
    <row r="5670" spans="1:23" x14ac:dyDescent="0.3">
      <c r="A5670" t="s">
        <v>5767</v>
      </c>
      <c r="B5670" t="s">
        <v>17</v>
      </c>
      <c r="C5670">
        <v>25</v>
      </c>
      <c r="D5670">
        <v>2</v>
      </c>
      <c r="E5670" t="s">
        <v>23</v>
      </c>
      <c r="F5670" t="s">
        <v>196</v>
      </c>
      <c r="G5670" t="s">
        <v>6790</v>
      </c>
      <c r="H5670">
        <v>47</v>
      </c>
      <c r="I5670" t="s">
        <v>17</v>
      </c>
      <c r="J5670">
        <v>0</v>
      </c>
      <c r="K5670" t="s">
        <v>20</v>
      </c>
      <c r="L5670" t="s">
        <v>6792</v>
      </c>
      <c r="M5670">
        <v>51</v>
      </c>
      <c r="P5670" s="32">
        <v>45221</v>
      </c>
      <c r="Q5670" s="1">
        <v>57.911471226307427</v>
      </c>
      <c r="R5670">
        <v>3</v>
      </c>
      <c r="S5670" t="str" cm="1">
        <f t="array" ref="S5670">_xlfn.IFS(R5670=0,"None",R5670&lt;3,"Low",R5670&lt;6,"Medium",R5670&lt;=10,"High")</f>
        <v>Medium</v>
      </c>
      <c r="T5670" t="str" cm="1">
        <f t="array" ref="T5670">_xlfn.IFS(M5670&lt;=20,"Low",M5670&lt;=50,"Medium",M5670&lt;=90,"High")</f>
        <v>High</v>
      </c>
      <c r="U5670" s="33">
        <f>Datos_Limpios[[#This Row],[Number of Complaints or Support]]/Datos_Limpios[[#This Row],[Account Length (in months)]]</f>
        <v>0.12</v>
      </c>
      <c r="V5670" t="str" cm="1">
        <f t="array" ref="V5670">_xlfn.IFS(H5670&lt;30,"Under 30",H5670&lt;66,"Middle Age",H5670&gt;=66,"Senior")</f>
        <v>Middle Age</v>
      </c>
      <c r="W5670" t="s">
        <v>6826</v>
      </c>
    </row>
    <row r="5671" spans="1:23" x14ac:dyDescent="0.3">
      <c r="A5671" t="s">
        <v>5768</v>
      </c>
      <c r="B5671" t="s">
        <v>17</v>
      </c>
      <c r="C5671">
        <v>58</v>
      </c>
      <c r="D5671">
        <v>1</v>
      </c>
      <c r="E5671" t="s">
        <v>23</v>
      </c>
      <c r="F5671" t="s">
        <v>34</v>
      </c>
      <c r="G5671" t="s">
        <v>19</v>
      </c>
      <c r="H5671">
        <v>80</v>
      </c>
      <c r="I5671" t="s">
        <v>23</v>
      </c>
      <c r="J5671">
        <v>2</v>
      </c>
      <c r="K5671" t="s">
        <v>20</v>
      </c>
      <c r="L5671" t="s">
        <v>6791</v>
      </c>
      <c r="M5671">
        <v>43</v>
      </c>
      <c r="P5671" s="32">
        <v>44538</v>
      </c>
      <c r="Q5671" s="1">
        <v>36.34927880461823</v>
      </c>
      <c r="R5671">
        <v>7</v>
      </c>
      <c r="S5671" t="str" cm="1">
        <f t="array" ref="S5671">_xlfn.IFS(R5671=0,"None",R5671&lt;3,"Low",R5671&lt;6,"Medium",R5671&lt;=10,"High")</f>
        <v>High</v>
      </c>
      <c r="T5671" t="str" cm="1">
        <f t="array" ref="T5671">_xlfn.IFS(M5671&lt;=20,"Low",M5671&lt;=50,"Medium",M5671&lt;=90,"High")</f>
        <v>Medium</v>
      </c>
      <c r="U5671" s="33">
        <f>Datos_Limpios[[#This Row],[Number of Complaints or Support]]/Datos_Limpios[[#This Row],[Account Length (in months)]]</f>
        <v>0.1206896551724138</v>
      </c>
      <c r="V5671" t="str" cm="1">
        <f t="array" ref="V5671">_xlfn.IFS(H5671&lt;30,"Under 30",H5671&lt;66,"Middle Age",H5671&gt;=66,"Senior")</f>
        <v>Senior</v>
      </c>
      <c r="W5671" t="s">
        <v>6823</v>
      </c>
    </row>
    <row r="5672" spans="1:23" x14ac:dyDescent="0.3">
      <c r="A5672" t="s">
        <v>5769</v>
      </c>
      <c r="B5672" t="s">
        <v>17</v>
      </c>
      <c r="C5672">
        <v>34</v>
      </c>
      <c r="D5672">
        <v>0</v>
      </c>
      <c r="E5672" t="s">
        <v>23</v>
      </c>
      <c r="F5672" t="s">
        <v>34</v>
      </c>
      <c r="G5672" t="s">
        <v>19</v>
      </c>
      <c r="H5672">
        <v>67</v>
      </c>
      <c r="I5672" t="s">
        <v>17</v>
      </c>
      <c r="J5672">
        <v>0</v>
      </c>
      <c r="K5672" t="s">
        <v>32</v>
      </c>
      <c r="L5672" t="s">
        <v>6792</v>
      </c>
      <c r="M5672">
        <v>65</v>
      </c>
      <c r="P5672" s="32">
        <v>44321</v>
      </c>
      <c r="Q5672" s="1">
        <v>58.074957793478809</v>
      </c>
      <c r="R5672">
        <v>2</v>
      </c>
      <c r="S5672" t="str" cm="1">
        <f t="array" ref="S5672">_xlfn.IFS(R5672=0,"None",R5672&lt;3,"Low",R5672&lt;6,"Medium",R5672&lt;=10,"High")</f>
        <v>Low</v>
      </c>
      <c r="T5672" t="str" cm="1">
        <f t="array" ref="T5672">_xlfn.IFS(M5672&lt;=20,"Low",M5672&lt;=50,"Medium",M5672&lt;=90,"High")</f>
        <v>High</v>
      </c>
      <c r="U5672" s="33">
        <f>Datos_Limpios[[#This Row],[Number of Complaints or Support]]/Datos_Limpios[[#This Row],[Account Length (in months)]]</f>
        <v>5.8823529411764705E-2</v>
      </c>
      <c r="V5672" t="str" cm="1">
        <f t="array" ref="V5672">_xlfn.IFS(H5672&lt;30,"Under 30",H5672&lt;66,"Middle Age",H5672&gt;=66,"Senior")</f>
        <v>Senior</v>
      </c>
      <c r="W5672" t="s">
        <v>6823</v>
      </c>
    </row>
    <row r="5673" spans="1:23" x14ac:dyDescent="0.3">
      <c r="A5673" t="s">
        <v>5770</v>
      </c>
      <c r="B5673" t="s">
        <v>23</v>
      </c>
      <c r="C5673">
        <v>55</v>
      </c>
      <c r="D5673">
        <v>3</v>
      </c>
      <c r="E5673" t="s">
        <v>23</v>
      </c>
      <c r="F5673" t="s">
        <v>56</v>
      </c>
      <c r="G5673" t="s">
        <v>6790</v>
      </c>
      <c r="H5673">
        <v>43</v>
      </c>
      <c r="I5673" t="s">
        <v>17</v>
      </c>
      <c r="J5673">
        <v>0</v>
      </c>
      <c r="K5673" t="s">
        <v>20</v>
      </c>
      <c r="L5673" t="s">
        <v>6792</v>
      </c>
      <c r="M5673">
        <v>41</v>
      </c>
      <c r="N5673" t="s">
        <v>27</v>
      </c>
      <c r="O5673" t="s">
        <v>208</v>
      </c>
      <c r="P5673" s="32">
        <v>44446</v>
      </c>
      <c r="Q5673" s="1">
        <v>34.155675426649282</v>
      </c>
      <c r="R5673">
        <v>6</v>
      </c>
      <c r="S5673" t="str" cm="1">
        <f t="array" ref="S5673">_xlfn.IFS(R5673=0,"None",R5673&lt;3,"Low",R5673&lt;6,"Medium",R5673&lt;=10,"High")</f>
        <v>High</v>
      </c>
      <c r="T5673" t="str" cm="1">
        <f t="array" ref="T5673">_xlfn.IFS(M5673&lt;=20,"Low",M5673&lt;=50,"Medium",M5673&lt;=90,"High")</f>
        <v>Medium</v>
      </c>
      <c r="U5673" s="33">
        <f>Datos_Limpios[[#This Row],[Number of Complaints or Support]]/Datos_Limpios[[#This Row],[Account Length (in months)]]</f>
        <v>0.10909090909090909</v>
      </c>
      <c r="V5673" t="str" cm="1">
        <f t="array" ref="V5673">_xlfn.IFS(H5673&lt;30,"Under 30",H5673&lt;66,"Middle Age",H5673&gt;=66,"Senior")</f>
        <v>Middle Age</v>
      </c>
      <c r="W5673" t="s">
        <v>6823</v>
      </c>
    </row>
    <row r="5674" spans="1:23" x14ac:dyDescent="0.3">
      <c r="A5674" t="s">
        <v>5771</v>
      </c>
      <c r="B5674" t="s">
        <v>23</v>
      </c>
      <c r="C5674">
        <v>10</v>
      </c>
      <c r="D5674">
        <v>5</v>
      </c>
      <c r="E5674" t="s">
        <v>23</v>
      </c>
      <c r="F5674" t="s">
        <v>123</v>
      </c>
      <c r="G5674" t="s">
        <v>19</v>
      </c>
      <c r="H5674">
        <v>58</v>
      </c>
      <c r="I5674" t="s">
        <v>17</v>
      </c>
      <c r="J5674">
        <v>0</v>
      </c>
      <c r="K5674" t="s">
        <v>20</v>
      </c>
      <c r="L5674" t="s">
        <v>6792</v>
      </c>
      <c r="M5674">
        <v>43</v>
      </c>
      <c r="N5674" t="s">
        <v>27</v>
      </c>
      <c r="O5674" t="s">
        <v>164</v>
      </c>
      <c r="P5674" s="32">
        <v>45060</v>
      </c>
      <c r="Q5674" s="1">
        <v>43.564009441863128</v>
      </c>
      <c r="R5674">
        <v>3</v>
      </c>
      <c r="S5674" t="str" cm="1">
        <f t="array" ref="S5674">_xlfn.IFS(R5674=0,"None",R5674&lt;3,"Low",R5674&lt;6,"Medium",R5674&lt;=10,"High")</f>
        <v>Medium</v>
      </c>
      <c r="T5674" t="str" cm="1">
        <f t="array" ref="T5674">_xlfn.IFS(M5674&lt;=20,"Low",M5674&lt;=50,"Medium",M5674&lt;=90,"High")</f>
        <v>Medium</v>
      </c>
      <c r="U5674" s="33">
        <f>Datos_Limpios[[#This Row],[Number of Complaints or Support]]/Datos_Limpios[[#This Row],[Account Length (in months)]]</f>
        <v>0.3</v>
      </c>
      <c r="V5674" t="str" cm="1">
        <f t="array" ref="V5674">_xlfn.IFS(H5674&lt;30,"Under 30",H5674&lt;66,"Middle Age",H5674&gt;=66,"Senior")</f>
        <v>Middle Age</v>
      </c>
      <c r="W5674" t="s">
        <v>6824</v>
      </c>
    </row>
    <row r="5675" spans="1:23" x14ac:dyDescent="0.3">
      <c r="A5675" t="s">
        <v>5772</v>
      </c>
      <c r="B5675" t="s">
        <v>17</v>
      </c>
      <c r="C5675">
        <v>51</v>
      </c>
      <c r="D5675">
        <v>0</v>
      </c>
      <c r="E5675" t="s">
        <v>17</v>
      </c>
      <c r="F5675" t="s">
        <v>34</v>
      </c>
      <c r="G5675" t="s">
        <v>19</v>
      </c>
      <c r="H5675">
        <v>20</v>
      </c>
      <c r="I5675" t="s">
        <v>17</v>
      </c>
      <c r="J5675">
        <v>0</v>
      </c>
      <c r="K5675" t="s">
        <v>20</v>
      </c>
      <c r="L5675" t="s">
        <v>6792</v>
      </c>
      <c r="M5675">
        <v>53</v>
      </c>
      <c r="P5675" s="32">
        <v>43864</v>
      </c>
      <c r="Q5675" s="1">
        <v>50.486332171680843</v>
      </c>
      <c r="R5675">
        <v>6</v>
      </c>
      <c r="S5675" t="str" cm="1">
        <f t="array" ref="S5675">_xlfn.IFS(R5675=0,"None",R5675&lt;3,"Low",R5675&lt;6,"Medium",R5675&lt;=10,"High")</f>
        <v>High</v>
      </c>
      <c r="T5675" t="str" cm="1">
        <f t="array" ref="T5675">_xlfn.IFS(M5675&lt;=20,"Low",M5675&lt;=50,"Medium",M5675&lt;=90,"High")</f>
        <v>High</v>
      </c>
      <c r="U5675" s="33">
        <f>Datos_Limpios[[#This Row],[Number of Complaints or Support]]/Datos_Limpios[[#This Row],[Account Length (in months)]]</f>
        <v>0.11764705882352941</v>
      </c>
      <c r="V5675" t="str" cm="1">
        <f t="array" ref="V5675">_xlfn.IFS(H5675&lt;30,"Under 30",H5675&lt;66,"Middle Age",H5675&gt;=66,"Senior")</f>
        <v>Under 30</v>
      </c>
      <c r="W5675" t="s">
        <v>6823</v>
      </c>
    </row>
    <row r="5676" spans="1:23" x14ac:dyDescent="0.3">
      <c r="A5676" t="s">
        <v>5773</v>
      </c>
      <c r="B5676" t="s">
        <v>17</v>
      </c>
      <c r="C5676">
        <v>25</v>
      </c>
      <c r="D5676">
        <v>0</v>
      </c>
      <c r="E5676" t="s">
        <v>23</v>
      </c>
      <c r="F5676" t="s">
        <v>202</v>
      </c>
      <c r="G5676" t="s">
        <v>6790</v>
      </c>
      <c r="H5676">
        <v>67</v>
      </c>
      <c r="I5676" t="s">
        <v>23</v>
      </c>
      <c r="J5676">
        <v>2</v>
      </c>
      <c r="K5676" t="s">
        <v>24</v>
      </c>
      <c r="L5676" t="s">
        <v>6791</v>
      </c>
      <c r="M5676">
        <v>21</v>
      </c>
      <c r="P5676" s="32">
        <v>45123</v>
      </c>
      <c r="Q5676" s="1">
        <v>21.772980937699611</v>
      </c>
      <c r="R5676">
        <v>2</v>
      </c>
      <c r="S5676" t="str" cm="1">
        <f t="array" ref="S5676">_xlfn.IFS(R5676=0,"None",R5676&lt;3,"Low",R5676&lt;6,"Medium",R5676&lt;=10,"High")</f>
        <v>Low</v>
      </c>
      <c r="T5676" t="str" cm="1">
        <f t="array" ref="T5676">_xlfn.IFS(M5676&lt;=20,"Low",M5676&lt;=50,"Medium",M5676&lt;=90,"High")</f>
        <v>Medium</v>
      </c>
      <c r="U5676" s="33">
        <f>Datos_Limpios[[#This Row],[Number of Complaints or Support]]/Datos_Limpios[[#This Row],[Account Length (in months)]]</f>
        <v>0.08</v>
      </c>
      <c r="V5676" t="str" cm="1">
        <f t="array" ref="V5676">_xlfn.IFS(H5676&lt;30,"Under 30",H5676&lt;66,"Middle Age",H5676&gt;=66,"Senior")</f>
        <v>Senior</v>
      </c>
      <c r="W5676" t="s">
        <v>6825</v>
      </c>
    </row>
    <row r="5677" spans="1:23" x14ac:dyDescent="0.3">
      <c r="A5677" t="s">
        <v>5774</v>
      </c>
      <c r="B5677" t="s">
        <v>23</v>
      </c>
      <c r="C5677">
        <v>5</v>
      </c>
      <c r="D5677">
        <v>2</v>
      </c>
      <c r="E5677" t="s">
        <v>23</v>
      </c>
      <c r="F5677" t="s">
        <v>44</v>
      </c>
      <c r="G5677" t="s">
        <v>19</v>
      </c>
      <c r="H5677">
        <v>66</v>
      </c>
      <c r="I5677" t="s">
        <v>17</v>
      </c>
      <c r="J5677">
        <v>0</v>
      </c>
      <c r="K5677" t="s">
        <v>20</v>
      </c>
      <c r="L5677" t="s">
        <v>6792</v>
      </c>
      <c r="M5677">
        <v>38</v>
      </c>
      <c r="N5677" t="s">
        <v>27</v>
      </c>
      <c r="O5677" t="s">
        <v>125</v>
      </c>
      <c r="P5677" s="32">
        <v>44523</v>
      </c>
      <c r="Q5677" s="1">
        <v>41.470524935150777</v>
      </c>
      <c r="R5677">
        <v>2</v>
      </c>
      <c r="S5677" t="str" cm="1">
        <f t="array" ref="S5677">_xlfn.IFS(R5677=0,"None",R5677&lt;3,"Low",R5677&lt;6,"Medium",R5677&lt;=10,"High")</f>
        <v>Low</v>
      </c>
      <c r="T5677" t="str" cm="1">
        <f t="array" ref="T5677">_xlfn.IFS(M5677&lt;=20,"Low",M5677&lt;=50,"Medium",M5677&lt;=90,"High")</f>
        <v>Medium</v>
      </c>
      <c r="U5677" s="33">
        <f>Datos_Limpios[[#This Row],[Number of Complaints or Support]]/Datos_Limpios[[#This Row],[Account Length (in months)]]</f>
        <v>0.4</v>
      </c>
      <c r="V5677" t="str" cm="1">
        <f t="array" ref="V5677">_xlfn.IFS(H5677&lt;30,"Under 30",H5677&lt;66,"Middle Age",H5677&gt;=66,"Senior")</f>
        <v>Senior</v>
      </c>
      <c r="W5677" t="s">
        <v>6824</v>
      </c>
    </row>
    <row r="5678" spans="1:23" x14ac:dyDescent="0.3">
      <c r="A5678" t="s">
        <v>5775</v>
      </c>
      <c r="B5678" t="s">
        <v>23</v>
      </c>
      <c r="C5678">
        <v>2</v>
      </c>
      <c r="D5678">
        <v>1</v>
      </c>
      <c r="E5678" t="s">
        <v>23</v>
      </c>
      <c r="F5678" t="s">
        <v>36</v>
      </c>
      <c r="G5678" t="s">
        <v>6790</v>
      </c>
      <c r="H5678">
        <v>61</v>
      </c>
      <c r="I5678" t="s">
        <v>17</v>
      </c>
      <c r="J5678">
        <v>0</v>
      </c>
      <c r="K5678" t="s">
        <v>20</v>
      </c>
      <c r="L5678" t="s">
        <v>6792</v>
      </c>
      <c r="M5678">
        <v>45</v>
      </c>
      <c r="N5678" t="s">
        <v>27</v>
      </c>
      <c r="O5678" t="s">
        <v>108</v>
      </c>
      <c r="P5678" s="32">
        <v>44989</v>
      </c>
      <c r="Q5678" s="1">
        <v>48.234117416935263</v>
      </c>
      <c r="R5678">
        <v>1</v>
      </c>
      <c r="S5678" t="str" cm="1">
        <f t="array" ref="S5678">_xlfn.IFS(R5678=0,"None",R5678&lt;3,"Low",R5678&lt;6,"Medium",R5678&lt;=10,"High")</f>
        <v>Low</v>
      </c>
      <c r="T5678" t="str" cm="1">
        <f t="array" ref="T5678">_xlfn.IFS(M5678&lt;=20,"Low",M5678&lt;=50,"Medium",M5678&lt;=90,"High")</f>
        <v>Medium</v>
      </c>
      <c r="U5678" s="33">
        <f>Datos_Limpios[[#This Row],[Number of Complaints or Support]]/Datos_Limpios[[#This Row],[Account Length (in months)]]</f>
        <v>0.5</v>
      </c>
      <c r="V5678" t="str" cm="1">
        <f t="array" ref="V5678">_xlfn.IFS(H5678&lt;30,"Under 30",H5678&lt;66,"Middle Age",H5678&gt;=66,"Senior")</f>
        <v>Middle Age</v>
      </c>
      <c r="W5678" t="s">
        <v>6824</v>
      </c>
    </row>
    <row r="5679" spans="1:23" x14ac:dyDescent="0.3">
      <c r="A5679" t="s">
        <v>5776</v>
      </c>
      <c r="B5679" t="s">
        <v>17</v>
      </c>
      <c r="C5679">
        <v>5</v>
      </c>
      <c r="D5679">
        <v>0</v>
      </c>
      <c r="E5679" t="s">
        <v>17</v>
      </c>
      <c r="F5679" t="s">
        <v>196</v>
      </c>
      <c r="G5679" t="s">
        <v>6790</v>
      </c>
      <c r="H5679">
        <v>21</v>
      </c>
      <c r="I5679" t="s">
        <v>23</v>
      </c>
      <c r="J5679">
        <v>2</v>
      </c>
      <c r="K5679" t="s">
        <v>32</v>
      </c>
      <c r="L5679" t="s">
        <v>6791</v>
      </c>
      <c r="M5679">
        <v>10</v>
      </c>
      <c r="P5679" s="32">
        <v>44350</v>
      </c>
      <c r="Q5679" s="1">
        <v>10.48696899502891</v>
      </c>
      <c r="R5679">
        <v>4</v>
      </c>
      <c r="S5679" t="str" cm="1">
        <f t="array" ref="S5679">_xlfn.IFS(R5679=0,"None",R5679&lt;3,"Low",R5679&lt;6,"Medium",R5679&lt;=10,"High")</f>
        <v>Medium</v>
      </c>
      <c r="T5679" t="str" cm="1">
        <f t="array" ref="T5679">_xlfn.IFS(M5679&lt;=20,"Low",M5679&lt;=50,"Medium",M5679&lt;=90,"High")</f>
        <v>Low</v>
      </c>
      <c r="U5679" s="33">
        <f>Datos_Limpios[[#This Row],[Number of Complaints or Support]]/Datos_Limpios[[#This Row],[Account Length (in months)]]</f>
        <v>0.8</v>
      </c>
      <c r="V5679" t="str" cm="1">
        <f t="array" ref="V5679">_xlfn.IFS(H5679&lt;30,"Under 30",H5679&lt;66,"Middle Age",H5679&gt;=66,"Senior")</f>
        <v>Under 30</v>
      </c>
      <c r="W5679" t="s">
        <v>6826</v>
      </c>
    </row>
    <row r="5680" spans="1:23" x14ac:dyDescent="0.3">
      <c r="A5680" t="s">
        <v>5777</v>
      </c>
      <c r="B5680" t="s">
        <v>17</v>
      </c>
      <c r="C5680">
        <v>72</v>
      </c>
      <c r="D5680">
        <v>0</v>
      </c>
      <c r="E5680" t="s">
        <v>17</v>
      </c>
      <c r="F5680" t="s">
        <v>107</v>
      </c>
      <c r="G5680" t="s">
        <v>19</v>
      </c>
      <c r="H5680">
        <v>67</v>
      </c>
      <c r="I5680" t="s">
        <v>17</v>
      </c>
      <c r="J5680">
        <v>0</v>
      </c>
      <c r="K5680" t="s">
        <v>24</v>
      </c>
      <c r="L5680" t="s">
        <v>6792</v>
      </c>
      <c r="M5680">
        <v>43</v>
      </c>
      <c r="P5680" s="32">
        <v>45269</v>
      </c>
      <c r="Q5680" s="1">
        <v>42.914476121313243</v>
      </c>
      <c r="R5680">
        <v>2</v>
      </c>
      <c r="S5680" t="str" cm="1">
        <f t="array" ref="S5680">_xlfn.IFS(R5680=0,"None",R5680&lt;3,"Low",R5680&lt;6,"Medium",R5680&lt;=10,"High")</f>
        <v>Low</v>
      </c>
      <c r="T5680" t="str" cm="1">
        <f t="array" ref="T5680">_xlfn.IFS(M5680&lt;=20,"Low",M5680&lt;=50,"Medium",M5680&lt;=90,"High")</f>
        <v>Medium</v>
      </c>
      <c r="U5680" s="33">
        <f>Datos_Limpios[[#This Row],[Number of Complaints or Support]]/Datos_Limpios[[#This Row],[Account Length (in months)]]</f>
        <v>2.7777777777777776E-2</v>
      </c>
      <c r="V5680" t="str" cm="1">
        <f t="array" ref="V5680">_xlfn.IFS(H5680&lt;30,"Under 30",H5680&lt;66,"Middle Age",H5680&gt;=66,"Senior")</f>
        <v>Senior</v>
      </c>
      <c r="W5680" t="s">
        <v>6825</v>
      </c>
    </row>
    <row r="5681" spans="1:23" x14ac:dyDescent="0.3">
      <c r="A5681" t="s">
        <v>5778</v>
      </c>
      <c r="B5681" t="s">
        <v>17</v>
      </c>
      <c r="C5681">
        <v>66</v>
      </c>
      <c r="D5681">
        <v>2</v>
      </c>
      <c r="E5681" t="s">
        <v>17</v>
      </c>
      <c r="F5681" t="s">
        <v>103</v>
      </c>
      <c r="G5681" t="s">
        <v>6790</v>
      </c>
      <c r="H5681">
        <v>30</v>
      </c>
      <c r="I5681" t="s">
        <v>17</v>
      </c>
      <c r="J5681">
        <v>0</v>
      </c>
      <c r="K5681" t="s">
        <v>32</v>
      </c>
      <c r="L5681" t="s">
        <v>6791</v>
      </c>
      <c r="M5681">
        <v>11</v>
      </c>
      <c r="P5681" s="32">
        <v>44740</v>
      </c>
      <c r="Q5681" s="1">
        <v>11.477913124245241</v>
      </c>
      <c r="R5681">
        <v>0</v>
      </c>
      <c r="S5681" t="str" cm="1">
        <f t="array" ref="S5681">_xlfn.IFS(R5681=0,"None",R5681&lt;3,"Low",R5681&lt;6,"Medium",R5681&lt;=10,"High")</f>
        <v>None</v>
      </c>
      <c r="T5681" t="str" cm="1">
        <f t="array" ref="T5681">_xlfn.IFS(M5681&lt;=20,"Low",M5681&lt;=50,"Medium",M5681&lt;=90,"High")</f>
        <v>Low</v>
      </c>
      <c r="U5681" s="33">
        <f>Datos_Limpios[[#This Row],[Number of Complaints or Support]]/Datos_Limpios[[#This Row],[Account Length (in months)]]</f>
        <v>0</v>
      </c>
      <c r="V5681" t="str" cm="1">
        <f t="array" ref="V5681">_xlfn.IFS(H5681&lt;30,"Under 30",H5681&lt;66,"Middle Age",H5681&gt;=66,"Senior")</f>
        <v>Middle Age</v>
      </c>
      <c r="W5681" t="s">
        <v>6823</v>
      </c>
    </row>
    <row r="5682" spans="1:23" x14ac:dyDescent="0.3">
      <c r="A5682" t="s">
        <v>5779</v>
      </c>
      <c r="B5682" t="s">
        <v>17</v>
      </c>
      <c r="C5682">
        <v>6</v>
      </c>
      <c r="D5682">
        <v>1</v>
      </c>
      <c r="E5682" t="s">
        <v>17</v>
      </c>
      <c r="F5682" t="s">
        <v>26</v>
      </c>
      <c r="G5682" t="s">
        <v>6790</v>
      </c>
      <c r="H5682">
        <v>36</v>
      </c>
      <c r="I5682" t="s">
        <v>17</v>
      </c>
      <c r="J5682">
        <v>0</v>
      </c>
      <c r="K5682" t="s">
        <v>24</v>
      </c>
      <c r="L5682" t="s">
        <v>6791</v>
      </c>
      <c r="M5682">
        <v>10</v>
      </c>
      <c r="P5682" s="32">
        <v>44541</v>
      </c>
      <c r="Q5682" s="1">
        <v>8.8809183788224519</v>
      </c>
      <c r="R5682">
        <v>10</v>
      </c>
      <c r="S5682" t="str" cm="1">
        <f t="array" ref="S5682">_xlfn.IFS(R5682=0,"None",R5682&lt;3,"Low",R5682&lt;6,"Medium",R5682&lt;=10,"High")</f>
        <v>High</v>
      </c>
      <c r="T5682" t="str" cm="1">
        <f t="array" ref="T5682">_xlfn.IFS(M5682&lt;=20,"Low",M5682&lt;=50,"Medium",M5682&lt;=90,"High")</f>
        <v>Low</v>
      </c>
      <c r="U5682" s="33">
        <f>Datos_Limpios[[#This Row],[Number of Complaints or Support]]/Datos_Limpios[[#This Row],[Account Length (in months)]]</f>
        <v>1.6666666666666667</v>
      </c>
      <c r="V5682" t="str" cm="1">
        <f t="array" ref="V5682">_xlfn.IFS(H5682&lt;30,"Under 30",H5682&lt;66,"Middle Age",H5682&gt;=66,"Senior")</f>
        <v>Middle Age</v>
      </c>
      <c r="W5682" t="s">
        <v>6824</v>
      </c>
    </row>
    <row r="5683" spans="1:23" x14ac:dyDescent="0.3">
      <c r="A5683" t="s">
        <v>5780</v>
      </c>
      <c r="B5683" t="s">
        <v>17</v>
      </c>
      <c r="C5683">
        <v>47</v>
      </c>
      <c r="D5683">
        <v>0</v>
      </c>
      <c r="E5683" t="s">
        <v>23</v>
      </c>
      <c r="F5683" t="s">
        <v>44</v>
      </c>
      <c r="G5683" t="s">
        <v>19</v>
      </c>
      <c r="H5683">
        <v>62</v>
      </c>
      <c r="I5683" t="s">
        <v>17</v>
      </c>
      <c r="J5683">
        <v>0</v>
      </c>
      <c r="K5683" t="s">
        <v>32</v>
      </c>
      <c r="L5683" t="s">
        <v>6791</v>
      </c>
      <c r="M5683">
        <v>28</v>
      </c>
      <c r="P5683" s="32">
        <v>44250</v>
      </c>
      <c r="Q5683" s="1">
        <v>26.80789160691705</v>
      </c>
      <c r="R5683">
        <v>1</v>
      </c>
      <c r="S5683" t="str" cm="1">
        <f t="array" ref="S5683">_xlfn.IFS(R5683=0,"None",R5683&lt;3,"Low",R5683&lt;6,"Medium",R5683&lt;=10,"High")</f>
        <v>Low</v>
      </c>
      <c r="T5683" t="str" cm="1">
        <f t="array" ref="T5683">_xlfn.IFS(M5683&lt;=20,"Low",M5683&lt;=50,"Medium",M5683&lt;=90,"High")</f>
        <v>Medium</v>
      </c>
      <c r="U5683" s="33">
        <f>Datos_Limpios[[#This Row],[Number of Complaints or Support]]/Datos_Limpios[[#This Row],[Account Length (in months)]]</f>
        <v>2.1276595744680851E-2</v>
      </c>
      <c r="V5683" t="str" cm="1">
        <f t="array" ref="V5683">_xlfn.IFS(H5683&lt;30,"Under 30",H5683&lt;66,"Middle Age",H5683&gt;=66,"Senior")</f>
        <v>Middle Age</v>
      </c>
      <c r="W5683" t="s">
        <v>6824</v>
      </c>
    </row>
    <row r="5684" spans="1:23" x14ac:dyDescent="0.3">
      <c r="A5684" t="s">
        <v>5781</v>
      </c>
      <c r="B5684" t="s">
        <v>23</v>
      </c>
      <c r="C5684">
        <v>24</v>
      </c>
      <c r="D5684">
        <v>0</v>
      </c>
      <c r="E5684" t="s">
        <v>23</v>
      </c>
      <c r="F5684" t="s">
        <v>82</v>
      </c>
      <c r="G5684" t="s">
        <v>19</v>
      </c>
      <c r="H5684">
        <v>77</v>
      </c>
      <c r="I5684" t="s">
        <v>17</v>
      </c>
      <c r="J5684">
        <v>0</v>
      </c>
      <c r="K5684" t="s">
        <v>20</v>
      </c>
      <c r="L5684" t="s">
        <v>6792</v>
      </c>
      <c r="M5684">
        <v>37</v>
      </c>
      <c r="N5684" t="s">
        <v>50</v>
      </c>
      <c r="O5684" t="s">
        <v>419</v>
      </c>
      <c r="P5684" s="32">
        <v>44531</v>
      </c>
      <c r="Q5684" s="1">
        <v>31.74728305800522</v>
      </c>
      <c r="R5684">
        <v>7</v>
      </c>
      <c r="S5684" t="str" cm="1">
        <f t="array" ref="S5684">_xlfn.IFS(R5684=0,"None",R5684&lt;3,"Low",R5684&lt;6,"Medium",R5684&lt;=10,"High")</f>
        <v>High</v>
      </c>
      <c r="T5684" t="str" cm="1">
        <f t="array" ref="T5684">_xlfn.IFS(M5684&lt;=20,"Low",M5684&lt;=50,"Medium",M5684&lt;=90,"High")</f>
        <v>Medium</v>
      </c>
      <c r="U5684" s="33">
        <f>Datos_Limpios[[#This Row],[Number of Complaints or Support]]/Datos_Limpios[[#This Row],[Account Length (in months)]]</f>
        <v>0.29166666666666669</v>
      </c>
      <c r="V5684" t="str" cm="1">
        <f t="array" ref="V5684">_xlfn.IFS(H5684&lt;30,"Under 30",H5684&lt;66,"Middle Age",H5684&gt;=66,"Senior")</f>
        <v>Senior</v>
      </c>
      <c r="W5684" t="s">
        <v>6823</v>
      </c>
    </row>
    <row r="5685" spans="1:23" x14ac:dyDescent="0.3">
      <c r="A5685" t="s">
        <v>5782</v>
      </c>
      <c r="B5685" t="s">
        <v>17</v>
      </c>
      <c r="C5685">
        <v>23</v>
      </c>
      <c r="D5685">
        <v>0</v>
      </c>
      <c r="E5685" t="s">
        <v>17</v>
      </c>
      <c r="F5685" t="s">
        <v>140</v>
      </c>
      <c r="G5685" t="s">
        <v>19</v>
      </c>
      <c r="H5685">
        <v>49</v>
      </c>
      <c r="I5685" t="s">
        <v>23</v>
      </c>
      <c r="J5685">
        <v>6</v>
      </c>
      <c r="K5685" t="s">
        <v>32</v>
      </c>
      <c r="L5685" t="s">
        <v>6791</v>
      </c>
      <c r="M5685">
        <v>7</v>
      </c>
      <c r="P5685" s="32">
        <v>44549</v>
      </c>
      <c r="Q5685" s="1">
        <v>6.9774784593188262</v>
      </c>
      <c r="R5685">
        <v>5</v>
      </c>
      <c r="S5685" t="str" cm="1">
        <f t="array" ref="S5685">_xlfn.IFS(R5685=0,"None",R5685&lt;3,"Low",R5685&lt;6,"Medium",R5685&lt;=10,"High")</f>
        <v>Medium</v>
      </c>
      <c r="T5685" t="str" cm="1">
        <f t="array" ref="T5685">_xlfn.IFS(M5685&lt;=20,"Low",M5685&lt;=50,"Medium",M5685&lt;=90,"High")</f>
        <v>Low</v>
      </c>
      <c r="U5685" s="33">
        <f>Datos_Limpios[[#This Row],[Number of Complaints or Support]]/Datos_Limpios[[#This Row],[Account Length (in months)]]</f>
        <v>0.21739130434782608</v>
      </c>
      <c r="V5685" t="str" cm="1">
        <f t="array" ref="V5685">_xlfn.IFS(H5685&lt;30,"Under 30",H5685&lt;66,"Middle Age",H5685&gt;=66,"Senior")</f>
        <v>Middle Age</v>
      </c>
      <c r="W5685" t="s">
        <v>6826</v>
      </c>
    </row>
    <row r="5686" spans="1:23" x14ac:dyDescent="0.3">
      <c r="A5686" t="s">
        <v>5783</v>
      </c>
      <c r="B5686" t="s">
        <v>23</v>
      </c>
      <c r="C5686">
        <v>17</v>
      </c>
      <c r="D5686">
        <v>2</v>
      </c>
      <c r="E5686" t="s">
        <v>23</v>
      </c>
      <c r="F5686" t="s">
        <v>49</v>
      </c>
      <c r="G5686" t="s">
        <v>19</v>
      </c>
      <c r="H5686">
        <v>43</v>
      </c>
      <c r="I5686" t="s">
        <v>17</v>
      </c>
      <c r="J5686">
        <v>0</v>
      </c>
      <c r="K5686" t="s">
        <v>20</v>
      </c>
      <c r="L5686" t="s">
        <v>6791</v>
      </c>
      <c r="M5686">
        <v>49</v>
      </c>
      <c r="N5686" t="s">
        <v>27</v>
      </c>
      <c r="O5686" t="s">
        <v>125</v>
      </c>
      <c r="P5686" s="32">
        <v>44076</v>
      </c>
      <c r="Q5686" s="1">
        <v>52.736742135482203</v>
      </c>
      <c r="R5686">
        <v>0</v>
      </c>
      <c r="S5686" t="str" cm="1">
        <f t="array" ref="S5686">_xlfn.IFS(R5686=0,"None",R5686&lt;3,"Low",R5686&lt;6,"Medium",R5686&lt;=10,"High")</f>
        <v>None</v>
      </c>
      <c r="T5686" t="str" cm="1">
        <f t="array" ref="T5686">_xlfn.IFS(M5686&lt;=20,"Low",M5686&lt;=50,"Medium",M5686&lt;=90,"High")</f>
        <v>Medium</v>
      </c>
      <c r="U5686" s="33">
        <f>Datos_Limpios[[#This Row],[Number of Complaints or Support]]/Datos_Limpios[[#This Row],[Account Length (in months)]]</f>
        <v>0</v>
      </c>
      <c r="V5686" t="str" cm="1">
        <f t="array" ref="V5686">_xlfn.IFS(H5686&lt;30,"Under 30",H5686&lt;66,"Middle Age",H5686&gt;=66,"Senior")</f>
        <v>Middle Age</v>
      </c>
      <c r="W5686" t="s">
        <v>6825</v>
      </c>
    </row>
    <row r="5687" spans="1:23" x14ac:dyDescent="0.3">
      <c r="A5687" t="s">
        <v>5784</v>
      </c>
      <c r="B5687" t="s">
        <v>17</v>
      </c>
      <c r="C5687">
        <v>18</v>
      </c>
      <c r="D5687">
        <v>1</v>
      </c>
      <c r="E5687" t="s">
        <v>23</v>
      </c>
      <c r="F5687" t="s">
        <v>350</v>
      </c>
      <c r="G5687" t="s">
        <v>6790</v>
      </c>
      <c r="H5687">
        <v>41</v>
      </c>
      <c r="I5687" t="s">
        <v>17</v>
      </c>
      <c r="J5687">
        <v>0</v>
      </c>
      <c r="K5687" t="s">
        <v>20</v>
      </c>
      <c r="L5687" t="s">
        <v>6792</v>
      </c>
      <c r="M5687">
        <v>45</v>
      </c>
      <c r="P5687" s="32">
        <v>44100</v>
      </c>
      <c r="Q5687" s="1">
        <v>51.498117337136883</v>
      </c>
      <c r="R5687">
        <v>7</v>
      </c>
      <c r="S5687" t="str" cm="1">
        <f t="array" ref="S5687">_xlfn.IFS(R5687=0,"None",R5687&lt;3,"Low",R5687&lt;6,"Medium",R5687&lt;=10,"High")</f>
        <v>High</v>
      </c>
      <c r="T5687" t="str" cm="1">
        <f t="array" ref="T5687">_xlfn.IFS(M5687&lt;=20,"Low",M5687&lt;=50,"Medium",M5687&lt;=90,"High")</f>
        <v>Medium</v>
      </c>
      <c r="U5687" s="33">
        <f>Datos_Limpios[[#This Row],[Number of Complaints or Support]]/Datos_Limpios[[#This Row],[Account Length (in months)]]</f>
        <v>0.3888888888888889</v>
      </c>
      <c r="V5687" t="str" cm="1">
        <f t="array" ref="V5687">_xlfn.IFS(H5687&lt;30,"Under 30",H5687&lt;66,"Middle Age",H5687&gt;=66,"Senior")</f>
        <v>Middle Age</v>
      </c>
      <c r="W5687" t="s">
        <v>6823</v>
      </c>
    </row>
    <row r="5688" spans="1:23" x14ac:dyDescent="0.3">
      <c r="A5688" t="s">
        <v>5785</v>
      </c>
      <c r="B5688" t="s">
        <v>17</v>
      </c>
      <c r="C5688">
        <v>66</v>
      </c>
      <c r="D5688">
        <v>2</v>
      </c>
      <c r="E5688" t="s">
        <v>23</v>
      </c>
      <c r="F5688" t="s">
        <v>40</v>
      </c>
      <c r="G5688" t="s">
        <v>6790</v>
      </c>
      <c r="H5688">
        <v>69</v>
      </c>
      <c r="I5688" t="s">
        <v>17</v>
      </c>
      <c r="J5688">
        <v>0</v>
      </c>
      <c r="K5688" t="s">
        <v>24</v>
      </c>
      <c r="L5688" t="s">
        <v>6792</v>
      </c>
      <c r="M5688">
        <v>48</v>
      </c>
      <c r="P5688" s="32">
        <v>44653</v>
      </c>
      <c r="Q5688" s="1">
        <v>46.579182612186173</v>
      </c>
      <c r="R5688">
        <v>8</v>
      </c>
      <c r="S5688" t="str" cm="1">
        <f t="array" ref="S5688">_xlfn.IFS(R5688=0,"None",R5688&lt;3,"Low",R5688&lt;6,"Medium",R5688&lt;=10,"High")</f>
        <v>High</v>
      </c>
      <c r="T5688" t="str" cm="1">
        <f t="array" ref="T5688">_xlfn.IFS(M5688&lt;=20,"Low",M5688&lt;=50,"Medium",M5688&lt;=90,"High")</f>
        <v>Medium</v>
      </c>
      <c r="U5688" s="33">
        <f>Datos_Limpios[[#This Row],[Number of Complaints or Support]]/Datos_Limpios[[#This Row],[Account Length (in months)]]</f>
        <v>0.12121212121212122</v>
      </c>
      <c r="V5688" t="str" cm="1">
        <f t="array" ref="V5688">_xlfn.IFS(H5688&lt;30,"Under 30",H5688&lt;66,"Middle Age",H5688&gt;=66,"Senior")</f>
        <v>Senior</v>
      </c>
      <c r="W5688" t="s">
        <v>6823</v>
      </c>
    </row>
    <row r="5689" spans="1:23" x14ac:dyDescent="0.3">
      <c r="A5689" t="s">
        <v>5786</v>
      </c>
      <c r="B5689" t="s">
        <v>17</v>
      </c>
      <c r="C5689">
        <v>64</v>
      </c>
      <c r="D5689">
        <v>0</v>
      </c>
      <c r="E5689" t="s">
        <v>17</v>
      </c>
      <c r="F5689" t="s">
        <v>192</v>
      </c>
      <c r="G5689" t="s">
        <v>6790</v>
      </c>
      <c r="H5689">
        <v>36</v>
      </c>
      <c r="I5689" t="s">
        <v>17</v>
      </c>
      <c r="J5689">
        <v>0</v>
      </c>
      <c r="K5689" t="s">
        <v>24</v>
      </c>
      <c r="L5689" t="s">
        <v>6791</v>
      </c>
      <c r="M5689">
        <v>58</v>
      </c>
      <c r="P5689" s="32">
        <v>44400</v>
      </c>
      <c r="Q5689" s="1">
        <v>52.664274842269357</v>
      </c>
      <c r="R5689">
        <v>6</v>
      </c>
      <c r="S5689" t="str" cm="1">
        <f t="array" ref="S5689">_xlfn.IFS(R5689=0,"None",R5689&lt;3,"Low",R5689&lt;6,"Medium",R5689&lt;=10,"High")</f>
        <v>High</v>
      </c>
      <c r="T5689" t="str" cm="1">
        <f t="array" ref="T5689">_xlfn.IFS(M5689&lt;=20,"Low",M5689&lt;=50,"Medium",M5689&lt;=90,"High")</f>
        <v>High</v>
      </c>
      <c r="U5689" s="33">
        <f>Datos_Limpios[[#This Row],[Number of Complaints or Support]]/Datos_Limpios[[#This Row],[Account Length (in months)]]</f>
        <v>9.375E-2</v>
      </c>
      <c r="V5689" t="str" cm="1">
        <f t="array" ref="V5689">_xlfn.IFS(H5689&lt;30,"Under 30",H5689&lt;66,"Middle Age",H5689&gt;=66,"Senior")</f>
        <v>Middle Age</v>
      </c>
      <c r="W5689" t="s">
        <v>6824</v>
      </c>
    </row>
    <row r="5690" spans="1:23" x14ac:dyDescent="0.3">
      <c r="A5690" t="s">
        <v>5787</v>
      </c>
      <c r="B5690" t="s">
        <v>23</v>
      </c>
      <c r="C5690">
        <v>65</v>
      </c>
      <c r="D5690">
        <v>2</v>
      </c>
      <c r="E5690" t="s">
        <v>23</v>
      </c>
      <c r="F5690" t="s">
        <v>54</v>
      </c>
      <c r="G5690" t="s">
        <v>6790</v>
      </c>
      <c r="H5690">
        <v>33</v>
      </c>
      <c r="I5690" t="s">
        <v>17</v>
      </c>
      <c r="J5690">
        <v>0</v>
      </c>
      <c r="K5690" t="s">
        <v>24</v>
      </c>
      <c r="L5690" t="s">
        <v>6791</v>
      </c>
      <c r="M5690">
        <v>55</v>
      </c>
      <c r="N5690" t="s">
        <v>91</v>
      </c>
      <c r="O5690" t="s">
        <v>92</v>
      </c>
      <c r="P5690" s="32">
        <v>44498</v>
      </c>
      <c r="Q5690" s="1">
        <v>54.236541002393359</v>
      </c>
      <c r="R5690">
        <v>2</v>
      </c>
      <c r="S5690" t="str" cm="1">
        <f t="array" ref="S5690">_xlfn.IFS(R5690=0,"None",R5690&lt;3,"Low",R5690&lt;6,"Medium",R5690&lt;=10,"High")</f>
        <v>Low</v>
      </c>
      <c r="T5690" t="str" cm="1">
        <f t="array" ref="T5690">_xlfn.IFS(M5690&lt;=20,"Low",M5690&lt;=50,"Medium",M5690&lt;=90,"High")</f>
        <v>High</v>
      </c>
      <c r="U5690" s="33">
        <f>Datos_Limpios[[#This Row],[Number of Complaints or Support]]/Datos_Limpios[[#This Row],[Account Length (in months)]]</f>
        <v>3.0769230769230771E-2</v>
      </c>
      <c r="V5690" t="str" cm="1">
        <f t="array" ref="V5690">_xlfn.IFS(H5690&lt;30,"Under 30",H5690&lt;66,"Middle Age",H5690&gt;=66,"Senior")</f>
        <v>Middle Age</v>
      </c>
      <c r="W5690" t="s">
        <v>6823</v>
      </c>
    </row>
    <row r="5691" spans="1:23" x14ac:dyDescent="0.3">
      <c r="A5691" t="s">
        <v>5788</v>
      </c>
      <c r="B5691" t="s">
        <v>17</v>
      </c>
      <c r="C5691">
        <v>52</v>
      </c>
      <c r="D5691">
        <v>1</v>
      </c>
      <c r="E5691" t="s">
        <v>23</v>
      </c>
      <c r="F5691" t="s">
        <v>54</v>
      </c>
      <c r="G5691" t="s">
        <v>19</v>
      </c>
      <c r="H5691">
        <v>23</v>
      </c>
      <c r="I5691" t="s">
        <v>23</v>
      </c>
      <c r="J5691">
        <v>4</v>
      </c>
      <c r="K5691" t="s">
        <v>32</v>
      </c>
      <c r="L5691" t="s">
        <v>6792</v>
      </c>
      <c r="M5691">
        <v>14</v>
      </c>
      <c r="P5691" s="32">
        <v>44355</v>
      </c>
      <c r="Q5691" s="1">
        <v>11.50108476610958</v>
      </c>
      <c r="R5691">
        <v>8</v>
      </c>
      <c r="S5691" t="str" cm="1">
        <f t="array" ref="S5691">_xlfn.IFS(R5691=0,"None",R5691&lt;3,"Low",R5691&lt;6,"Medium",R5691&lt;=10,"High")</f>
        <v>High</v>
      </c>
      <c r="T5691" t="str" cm="1">
        <f t="array" ref="T5691">_xlfn.IFS(M5691&lt;=20,"Low",M5691&lt;=50,"Medium",M5691&lt;=90,"High")</f>
        <v>Low</v>
      </c>
      <c r="U5691" s="33">
        <f>Datos_Limpios[[#This Row],[Number of Complaints or Support]]/Datos_Limpios[[#This Row],[Account Length (in months)]]</f>
        <v>0.15384615384615385</v>
      </c>
      <c r="V5691" t="str" cm="1">
        <f t="array" ref="V5691">_xlfn.IFS(H5691&lt;30,"Under 30",H5691&lt;66,"Middle Age",H5691&gt;=66,"Senior")</f>
        <v>Under 30</v>
      </c>
      <c r="W5691" t="s">
        <v>6823</v>
      </c>
    </row>
    <row r="5692" spans="1:23" x14ac:dyDescent="0.3">
      <c r="A5692" t="s">
        <v>5789</v>
      </c>
      <c r="B5692" t="s">
        <v>17</v>
      </c>
      <c r="C5692">
        <v>66</v>
      </c>
      <c r="D5692">
        <v>0</v>
      </c>
      <c r="E5692" t="s">
        <v>23</v>
      </c>
      <c r="F5692" t="s">
        <v>202</v>
      </c>
      <c r="G5692" t="s">
        <v>19</v>
      </c>
      <c r="H5692">
        <v>69</v>
      </c>
      <c r="I5692" t="s">
        <v>23</v>
      </c>
      <c r="J5692">
        <v>4</v>
      </c>
      <c r="K5692" t="s">
        <v>24</v>
      </c>
      <c r="L5692" t="s">
        <v>6792</v>
      </c>
      <c r="M5692">
        <v>31</v>
      </c>
      <c r="P5692" s="32">
        <v>44531</v>
      </c>
      <c r="Q5692" s="1">
        <v>26.49430427055951</v>
      </c>
      <c r="R5692">
        <v>8</v>
      </c>
      <c r="S5692" t="str" cm="1">
        <f t="array" ref="S5692">_xlfn.IFS(R5692=0,"None",R5692&lt;3,"Low",R5692&lt;6,"Medium",R5692&lt;=10,"High")</f>
        <v>High</v>
      </c>
      <c r="T5692" t="str" cm="1">
        <f t="array" ref="T5692">_xlfn.IFS(M5692&lt;=20,"Low",M5692&lt;=50,"Medium",M5692&lt;=90,"High")</f>
        <v>Medium</v>
      </c>
      <c r="U5692" s="33">
        <f>Datos_Limpios[[#This Row],[Number of Complaints or Support]]/Datos_Limpios[[#This Row],[Account Length (in months)]]</f>
        <v>0.12121212121212122</v>
      </c>
      <c r="V5692" t="str" cm="1">
        <f t="array" ref="V5692">_xlfn.IFS(H5692&lt;30,"Under 30",H5692&lt;66,"Middle Age",H5692&gt;=66,"Senior")</f>
        <v>Senior</v>
      </c>
      <c r="W5692" t="s">
        <v>6825</v>
      </c>
    </row>
    <row r="5693" spans="1:23" x14ac:dyDescent="0.3">
      <c r="A5693" t="s">
        <v>5790</v>
      </c>
      <c r="B5693" t="s">
        <v>17</v>
      </c>
      <c r="C5693">
        <v>13</v>
      </c>
      <c r="D5693">
        <v>1</v>
      </c>
      <c r="E5693" t="s">
        <v>17</v>
      </c>
      <c r="F5693" t="s">
        <v>49</v>
      </c>
      <c r="G5693" t="s">
        <v>19</v>
      </c>
      <c r="H5693">
        <v>29</v>
      </c>
      <c r="I5693" t="s">
        <v>23</v>
      </c>
      <c r="J5693">
        <v>2</v>
      </c>
      <c r="K5693" t="s">
        <v>20</v>
      </c>
      <c r="L5693" t="s">
        <v>6791</v>
      </c>
      <c r="M5693">
        <v>8</v>
      </c>
      <c r="P5693" s="32">
        <v>44694</v>
      </c>
      <c r="Q5693" s="1">
        <v>9.0306976455727419</v>
      </c>
      <c r="R5693">
        <v>2</v>
      </c>
      <c r="S5693" t="str" cm="1">
        <f t="array" ref="S5693">_xlfn.IFS(R5693=0,"None",R5693&lt;3,"Low",R5693&lt;6,"Medium",R5693&lt;=10,"High")</f>
        <v>Low</v>
      </c>
      <c r="T5693" t="str" cm="1">
        <f t="array" ref="T5693">_xlfn.IFS(M5693&lt;=20,"Low",M5693&lt;=50,"Medium",M5693&lt;=90,"High")</f>
        <v>Low</v>
      </c>
      <c r="U5693" s="33">
        <f>Datos_Limpios[[#This Row],[Number of Complaints or Support]]/Datos_Limpios[[#This Row],[Account Length (in months)]]</f>
        <v>0.15384615384615385</v>
      </c>
      <c r="V5693" t="str" cm="1">
        <f t="array" ref="V5693">_xlfn.IFS(H5693&lt;30,"Under 30",H5693&lt;66,"Middle Age",H5693&gt;=66,"Senior")</f>
        <v>Under 30</v>
      </c>
      <c r="W5693" t="s">
        <v>6825</v>
      </c>
    </row>
    <row r="5694" spans="1:23" x14ac:dyDescent="0.3">
      <c r="A5694" t="s">
        <v>5791</v>
      </c>
      <c r="B5694" t="s">
        <v>23</v>
      </c>
      <c r="C5694">
        <v>21</v>
      </c>
      <c r="D5694">
        <v>3</v>
      </c>
      <c r="E5694" t="s">
        <v>17</v>
      </c>
      <c r="F5694" t="s">
        <v>88</v>
      </c>
      <c r="G5694" t="s">
        <v>6790</v>
      </c>
      <c r="H5694">
        <v>24</v>
      </c>
      <c r="I5694" t="s">
        <v>17</v>
      </c>
      <c r="J5694">
        <v>0</v>
      </c>
      <c r="K5694" t="s">
        <v>20</v>
      </c>
      <c r="L5694" t="s">
        <v>6792</v>
      </c>
      <c r="M5694">
        <v>61</v>
      </c>
      <c r="N5694" t="s">
        <v>59</v>
      </c>
      <c r="O5694" t="s">
        <v>60</v>
      </c>
      <c r="P5694" s="32">
        <v>44582</v>
      </c>
      <c r="Q5694" s="1">
        <v>54.481826921319623</v>
      </c>
      <c r="R5694">
        <v>3</v>
      </c>
      <c r="S5694" t="str" cm="1">
        <f t="array" ref="S5694">_xlfn.IFS(R5694=0,"None",R5694&lt;3,"Low",R5694&lt;6,"Medium",R5694&lt;=10,"High")</f>
        <v>Medium</v>
      </c>
      <c r="T5694" t="str" cm="1">
        <f t="array" ref="T5694">_xlfn.IFS(M5694&lt;=20,"Low",M5694&lt;=50,"Medium",M5694&lt;=90,"High")</f>
        <v>High</v>
      </c>
      <c r="U5694" s="33">
        <f>Datos_Limpios[[#This Row],[Number of Complaints or Support]]/Datos_Limpios[[#This Row],[Account Length (in months)]]</f>
        <v>0.14285714285714285</v>
      </c>
      <c r="V5694" t="str" cm="1">
        <f t="array" ref="V5694">_xlfn.IFS(H5694&lt;30,"Under 30",H5694&lt;66,"Middle Age",H5694&gt;=66,"Senior")</f>
        <v>Under 30</v>
      </c>
      <c r="W5694" t="s">
        <v>6825</v>
      </c>
    </row>
    <row r="5695" spans="1:23" x14ac:dyDescent="0.3">
      <c r="A5695" t="s">
        <v>5792</v>
      </c>
      <c r="B5695" t="s">
        <v>17</v>
      </c>
      <c r="C5695">
        <v>1</v>
      </c>
      <c r="D5695">
        <v>0</v>
      </c>
      <c r="E5695" t="s">
        <v>17</v>
      </c>
      <c r="F5695" t="s">
        <v>63</v>
      </c>
      <c r="G5695" t="s">
        <v>6790</v>
      </c>
      <c r="H5695">
        <v>59</v>
      </c>
      <c r="I5695" t="s">
        <v>17</v>
      </c>
      <c r="J5695">
        <v>0</v>
      </c>
      <c r="K5695" t="s">
        <v>20</v>
      </c>
      <c r="L5695" t="s">
        <v>6791</v>
      </c>
      <c r="M5695">
        <v>12</v>
      </c>
      <c r="P5695" s="32">
        <v>44140</v>
      </c>
      <c r="Q5695" s="1">
        <v>10.39212277777288</v>
      </c>
      <c r="R5695">
        <v>10</v>
      </c>
      <c r="S5695" t="str" cm="1">
        <f t="array" ref="S5695">_xlfn.IFS(R5695=0,"None",R5695&lt;3,"Low",R5695&lt;6,"Medium",R5695&lt;=10,"High")</f>
        <v>High</v>
      </c>
      <c r="T5695" t="str" cm="1">
        <f t="array" ref="T5695">_xlfn.IFS(M5695&lt;=20,"Low",M5695&lt;=50,"Medium",M5695&lt;=90,"High")</f>
        <v>Low</v>
      </c>
      <c r="U5695" s="33">
        <f>Datos_Limpios[[#This Row],[Number of Complaints or Support]]/Datos_Limpios[[#This Row],[Account Length (in months)]]</f>
        <v>10</v>
      </c>
      <c r="V5695" t="str" cm="1">
        <f t="array" ref="V5695">_xlfn.IFS(H5695&lt;30,"Under 30",H5695&lt;66,"Middle Age",H5695&gt;=66,"Senior")</f>
        <v>Middle Age</v>
      </c>
      <c r="W5695" t="s">
        <v>6825</v>
      </c>
    </row>
    <row r="5696" spans="1:23" x14ac:dyDescent="0.3">
      <c r="A5696" t="s">
        <v>5793</v>
      </c>
      <c r="B5696" t="s">
        <v>23</v>
      </c>
      <c r="C5696">
        <v>62</v>
      </c>
      <c r="D5696">
        <v>0</v>
      </c>
      <c r="E5696" t="s">
        <v>17</v>
      </c>
      <c r="F5696" t="s">
        <v>44</v>
      </c>
      <c r="G5696" t="s">
        <v>19</v>
      </c>
      <c r="H5696">
        <v>51</v>
      </c>
      <c r="I5696" t="s">
        <v>17</v>
      </c>
      <c r="J5696">
        <v>0</v>
      </c>
      <c r="K5696" t="s">
        <v>20</v>
      </c>
      <c r="L5696" t="s">
        <v>6792</v>
      </c>
      <c r="M5696">
        <v>54</v>
      </c>
      <c r="N5696" t="s">
        <v>76</v>
      </c>
      <c r="O5696" t="s">
        <v>77</v>
      </c>
      <c r="P5696" s="32">
        <v>45071</v>
      </c>
      <c r="Q5696" s="1">
        <v>48.969906653708577</v>
      </c>
      <c r="R5696">
        <v>1</v>
      </c>
      <c r="S5696" t="str" cm="1">
        <f t="array" ref="S5696">_xlfn.IFS(R5696=0,"None",R5696&lt;3,"Low",R5696&lt;6,"Medium",R5696&lt;=10,"High")</f>
        <v>Low</v>
      </c>
      <c r="T5696" t="str" cm="1">
        <f t="array" ref="T5696">_xlfn.IFS(M5696&lt;=20,"Low",M5696&lt;=50,"Medium",M5696&lt;=90,"High")</f>
        <v>High</v>
      </c>
      <c r="U5696" s="33">
        <f>Datos_Limpios[[#This Row],[Number of Complaints or Support]]/Datos_Limpios[[#This Row],[Account Length (in months)]]</f>
        <v>1.6129032258064516E-2</v>
      </c>
      <c r="V5696" t="str" cm="1">
        <f t="array" ref="V5696">_xlfn.IFS(H5696&lt;30,"Under 30",H5696&lt;66,"Middle Age",H5696&gt;=66,"Senior")</f>
        <v>Middle Age</v>
      </c>
      <c r="W5696" t="s">
        <v>6824</v>
      </c>
    </row>
    <row r="5697" spans="1:23" x14ac:dyDescent="0.3">
      <c r="A5697" t="s">
        <v>5794</v>
      </c>
      <c r="B5697" t="s">
        <v>17</v>
      </c>
      <c r="C5697">
        <v>42</v>
      </c>
      <c r="D5697">
        <v>0</v>
      </c>
      <c r="E5697" t="s">
        <v>23</v>
      </c>
      <c r="F5697" t="s">
        <v>26</v>
      </c>
      <c r="G5697" t="s">
        <v>19</v>
      </c>
      <c r="H5697">
        <v>43</v>
      </c>
      <c r="I5697" t="s">
        <v>17</v>
      </c>
      <c r="J5697">
        <v>0</v>
      </c>
      <c r="K5697" t="s">
        <v>24</v>
      </c>
      <c r="L5697" t="s">
        <v>6791</v>
      </c>
      <c r="M5697">
        <v>20</v>
      </c>
      <c r="P5697" s="32">
        <v>44672</v>
      </c>
      <c r="Q5697" s="1">
        <v>19.849324392227089</v>
      </c>
      <c r="R5697">
        <v>1</v>
      </c>
      <c r="S5697" t="str" cm="1">
        <f t="array" ref="S5697">_xlfn.IFS(R5697=0,"None",R5697&lt;3,"Low",R5697&lt;6,"Medium",R5697&lt;=10,"High")</f>
        <v>Low</v>
      </c>
      <c r="T5697" t="str" cm="1">
        <f t="array" ref="T5697">_xlfn.IFS(M5697&lt;=20,"Low",M5697&lt;=50,"Medium",M5697&lt;=90,"High")</f>
        <v>Low</v>
      </c>
      <c r="U5697" s="33">
        <f>Datos_Limpios[[#This Row],[Number of Complaints or Support]]/Datos_Limpios[[#This Row],[Account Length (in months)]]</f>
        <v>2.3809523809523808E-2</v>
      </c>
      <c r="V5697" t="str" cm="1">
        <f t="array" ref="V5697">_xlfn.IFS(H5697&lt;30,"Under 30",H5697&lt;66,"Middle Age",H5697&gt;=66,"Senior")</f>
        <v>Middle Age</v>
      </c>
      <c r="W5697" t="s">
        <v>6824</v>
      </c>
    </row>
    <row r="5698" spans="1:23" x14ac:dyDescent="0.3">
      <c r="A5698" t="s">
        <v>5795</v>
      </c>
      <c r="B5698" t="s">
        <v>17</v>
      </c>
      <c r="C5698">
        <v>40</v>
      </c>
      <c r="D5698">
        <v>0</v>
      </c>
      <c r="E5698" t="s">
        <v>17</v>
      </c>
      <c r="F5698" t="s">
        <v>29</v>
      </c>
      <c r="G5698" t="s">
        <v>6790</v>
      </c>
      <c r="H5698">
        <v>63</v>
      </c>
      <c r="I5698" t="s">
        <v>23</v>
      </c>
      <c r="J5698">
        <v>5</v>
      </c>
      <c r="K5698" t="s">
        <v>32</v>
      </c>
      <c r="L5698" t="s">
        <v>6794</v>
      </c>
      <c r="M5698">
        <v>11</v>
      </c>
      <c r="P5698" s="32">
        <v>44830</v>
      </c>
      <c r="Q5698" s="1">
        <v>9.9509180219128393</v>
      </c>
      <c r="R5698">
        <v>6</v>
      </c>
      <c r="S5698" t="str" cm="1">
        <f t="array" ref="S5698">_xlfn.IFS(R5698=0,"None",R5698&lt;3,"Low",R5698&lt;6,"Medium",R5698&lt;=10,"High")</f>
        <v>High</v>
      </c>
      <c r="T5698" t="str" cm="1">
        <f t="array" ref="T5698">_xlfn.IFS(M5698&lt;=20,"Low",M5698&lt;=50,"Medium",M5698&lt;=90,"High")</f>
        <v>Low</v>
      </c>
      <c r="U5698" s="33">
        <f>Datos_Limpios[[#This Row],[Number of Complaints or Support]]/Datos_Limpios[[#This Row],[Account Length (in months)]]</f>
        <v>0.15</v>
      </c>
      <c r="V5698" t="str" cm="1">
        <f t="array" ref="V5698">_xlfn.IFS(H5698&lt;30,"Under 30",H5698&lt;66,"Middle Age",H5698&gt;=66,"Senior")</f>
        <v>Middle Age</v>
      </c>
      <c r="W5698" t="s">
        <v>6825</v>
      </c>
    </row>
    <row r="5699" spans="1:23" x14ac:dyDescent="0.3">
      <c r="A5699" t="s">
        <v>5796</v>
      </c>
      <c r="B5699" t="s">
        <v>23</v>
      </c>
      <c r="C5699">
        <v>8</v>
      </c>
      <c r="D5699">
        <v>4</v>
      </c>
      <c r="E5699" t="s">
        <v>23</v>
      </c>
      <c r="F5699" t="s">
        <v>142</v>
      </c>
      <c r="G5699" t="s">
        <v>6790</v>
      </c>
      <c r="H5699">
        <v>53</v>
      </c>
      <c r="I5699" t="s">
        <v>17</v>
      </c>
      <c r="J5699">
        <v>0</v>
      </c>
      <c r="K5699" t="s">
        <v>20</v>
      </c>
      <c r="L5699" t="s">
        <v>6792</v>
      </c>
      <c r="M5699">
        <v>34</v>
      </c>
      <c r="N5699" t="s">
        <v>50</v>
      </c>
      <c r="O5699" t="s">
        <v>419</v>
      </c>
      <c r="P5699" s="32">
        <v>44776</v>
      </c>
      <c r="Q5699" s="1">
        <v>27.680656921097999</v>
      </c>
      <c r="R5699">
        <v>6</v>
      </c>
      <c r="S5699" t="str" cm="1">
        <f t="array" ref="S5699">_xlfn.IFS(R5699=0,"None",R5699&lt;3,"Low",R5699&lt;6,"Medium",R5699&lt;=10,"High")</f>
        <v>High</v>
      </c>
      <c r="T5699" t="str" cm="1">
        <f t="array" ref="T5699">_xlfn.IFS(M5699&lt;=20,"Low",M5699&lt;=50,"Medium",M5699&lt;=90,"High")</f>
        <v>Medium</v>
      </c>
      <c r="U5699" s="33">
        <f>Datos_Limpios[[#This Row],[Number of Complaints or Support]]/Datos_Limpios[[#This Row],[Account Length (in months)]]</f>
        <v>0.75</v>
      </c>
      <c r="V5699" t="str" cm="1">
        <f t="array" ref="V5699">_xlfn.IFS(H5699&lt;30,"Under 30",H5699&lt;66,"Middle Age",H5699&gt;=66,"Senior")</f>
        <v>Middle Age</v>
      </c>
      <c r="W5699" t="s">
        <v>6823</v>
      </c>
    </row>
    <row r="5700" spans="1:23" x14ac:dyDescent="0.3">
      <c r="A5700" t="s">
        <v>5797</v>
      </c>
      <c r="B5700" t="s">
        <v>23</v>
      </c>
      <c r="C5700">
        <v>5</v>
      </c>
      <c r="D5700">
        <v>1</v>
      </c>
      <c r="E5700" t="s">
        <v>17</v>
      </c>
      <c r="F5700" t="s">
        <v>36</v>
      </c>
      <c r="G5700" t="s">
        <v>19</v>
      </c>
      <c r="H5700">
        <v>26</v>
      </c>
      <c r="I5700" t="s">
        <v>17</v>
      </c>
      <c r="J5700">
        <v>0</v>
      </c>
      <c r="K5700" t="s">
        <v>20</v>
      </c>
      <c r="L5700" t="s">
        <v>6792</v>
      </c>
      <c r="M5700">
        <v>40</v>
      </c>
      <c r="N5700" t="s">
        <v>27</v>
      </c>
      <c r="O5700" t="s">
        <v>125</v>
      </c>
      <c r="P5700" s="32">
        <v>43857</v>
      </c>
      <c r="Q5700" s="1">
        <v>47.068049312007332</v>
      </c>
      <c r="R5700">
        <v>5</v>
      </c>
      <c r="S5700" t="str" cm="1">
        <f t="array" ref="S5700">_xlfn.IFS(R5700=0,"None",R5700&lt;3,"Low",R5700&lt;6,"Medium",R5700&lt;=10,"High")</f>
        <v>Medium</v>
      </c>
      <c r="T5700" t="str" cm="1">
        <f t="array" ref="T5700">_xlfn.IFS(M5700&lt;=20,"Low",M5700&lt;=50,"Medium",M5700&lt;=90,"High")</f>
        <v>Medium</v>
      </c>
      <c r="U5700" s="33">
        <f>Datos_Limpios[[#This Row],[Number of Complaints or Support]]/Datos_Limpios[[#This Row],[Account Length (in months)]]</f>
        <v>1</v>
      </c>
      <c r="V5700" t="str" cm="1">
        <f t="array" ref="V5700">_xlfn.IFS(H5700&lt;30,"Under 30",H5700&lt;66,"Middle Age",H5700&gt;=66,"Senior")</f>
        <v>Under 30</v>
      </c>
      <c r="W5700" t="s">
        <v>6824</v>
      </c>
    </row>
    <row r="5701" spans="1:23" x14ac:dyDescent="0.3">
      <c r="A5701" t="s">
        <v>5798</v>
      </c>
      <c r="B5701" t="s">
        <v>23</v>
      </c>
      <c r="C5701">
        <v>1</v>
      </c>
      <c r="D5701">
        <v>3</v>
      </c>
      <c r="E5701" t="s">
        <v>17</v>
      </c>
      <c r="F5701" t="s">
        <v>205</v>
      </c>
      <c r="G5701" t="s">
        <v>19</v>
      </c>
      <c r="H5701">
        <v>52</v>
      </c>
      <c r="I5701" t="s">
        <v>17</v>
      </c>
      <c r="J5701">
        <v>0</v>
      </c>
      <c r="K5701" t="s">
        <v>20</v>
      </c>
      <c r="L5701" t="s">
        <v>6791</v>
      </c>
      <c r="M5701">
        <v>11</v>
      </c>
      <c r="N5701" t="s">
        <v>50</v>
      </c>
      <c r="O5701" t="s">
        <v>761</v>
      </c>
      <c r="P5701" s="32">
        <v>43963</v>
      </c>
      <c r="Q5701" s="1">
        <v>9.8118909813762762</v>
      </c>
      <c r="R5701">
        <v>7</v>
      </c>
      <c r="S5701" t="str" cm="1">
        <f t="array" ref="S5701">_xlfn.IFS(R5701=0,"None",R5701&lt;3,"Low",R5701&lt;6,"Medium",R5701&lt;=10,"High")</f>
        <v>High</v>
      </c>
      <c r="T5701" t="str" cm="1">
        <f t="array" ref="T5701">_xlfn.IFS(M5701&lt;=20,"Low",M5701&lt;=50,"Medium",M5701&lt;=90,"High")</f>
        <v>Low</v>
      </c>
      <c r="U5701" s="33">
        <f>Datos_Limpios[[#This Row],[Number of Complaints or Support]]/Datos_Limpios[[#This Row],[Account Length (in months)]]</f>
        <v>7</v>
      </c>
      <c r="V5701" t="str" cm="1">
        <f t="array" ref="V5701">_xlfn.IFS(H5701&lt;30,"Under 30",H5701&lt;66,"Middle Age",H5701&gt;=66,"Senior")</f>
        <v>Middle Age</v>
      </c>
      <c r="W5701" t="s">
        <v>6823</v>
      </c>
    </row>
    <row r="5702" spans="1:23" x14ac:dyDescent="0.3">
      <c r="A5702" t="s">
        <v>5799</v>
      </c>
      <c r="B5702" t="s">
        <v>17</v>
      </c>
      <c r="C5702">
        <v>21</v>
      </c>
      <c r="D5702">
        <v>0</v>
      </c>
      <c r="E5702" t="s">
        <v>17</v>
      </c>
      <c r="F5702" t="s">
        <v>29</v>
      </c>
      <c r="G5702" t="s">
        <v>6790</v>
      </c>
      <c r="H5702">
        <v>30</v>
      </c>
      <c r="I5702" t="s">
        <v>17</v>
      </c>
      <c r="J5702">
        <v>0</v>
      </c>
      <c r="K5702" t="s">
        <v>24</v>
      </c>
      <c r="L5702" t="s">
        <v>6791</v>
      </c>
      <c r="M5702">
        <v>12</v>
      </c>
      <c r="P5702" s="32">
        <v>44728</v>
      </c>
      <c r="Q5702" s="1">
        <v>11.845658453404781</v>
      </c>
      <c r="R5702">
        <v>8</v>
      </c>
      <c r="S5702" t="str" cm="1">
        <f t="array" ref="S5702">_xlfn.IFS(R5702=0,"None",R5702&lt;3,"Low",R5702&lt;6,"Medium",R5702&lt;=10,"High")</f>
        <v>High</v>
      </c>
      <c r="T5702" t="str" cm="1">
        <f t="array" ref="T5702">_xlfn.IFS(M5702&lt;=20,"Low",M5702&lt;=50,"Medium",M5702&lt;=90,"High")</f>
        <v>Low</v>
      </c>
      <c r="U5702" s="33">
        <f>Datos_Limpios[[#This Row],[Number of Complaints or Support]]/Datos_Limpios[[#This Row],[Account Length (in months)]]</f>
        <v>0.38095238095238093</v>
      </c>
      <c r="V5702" t="str" cm="1">
        <f t="array" ref="V5702">_xlfn.IFS(H5702&lt;30,"Under 30",H5702&lt;66,"Middle Age",H5702&gt;=66,"Senior")</f>
        <v>Middle Age</v>
      </c>
      <c r="W5702" t="s">
        <v>6825</v>
      </c>
    </row>
    <row r="5703" spans="1:23" x14ac:dyDescent="0.3">
      <c r="A5703" t="s">
        <v>5800</v>
      </c>
      <c r="B5703" t="s">
        <v>23</v>
      </c>
      <c r="C5703">
        <v>8</v>
      </c>
      <c r="D5703">
        <v>0</v>
      </c>
      <c r="E5703" t="s">
        <v>23</v>
      </c>
      <c r="F5703" t="s">
        <v>107</v>
      </c>
      <c r="G5703" t="s">
        <v>19</v>
      </c>
      <c r="H5703">
        <v>71</v>
      </c>
      <c r="I5703" t="s">
        <v>23</v>
      </c>
      <c r="J5703">
        <v>2</v>
      </c>
      <c r="K5703" t="s">
        <v>20</v>
      </c>
      <c r="L5703" t="s">
        <v>6791</v>
      </c>
      <c r="M5703">
        <v>22</v>
      </c>
      <c r="N5703" t="s">
        <v>27</v>
      </c>
      <c r="O5703" t="s">
        <v>125</v>
      </c>
      <c r="P5703" s="32">
        <v>44768</v>
      </c>
      <c r="Q5703" s="1">
        <v>25.85329549905174</v>
      </c>
      <c r="R5703">
        <v>9</v>
      </c>
      <c r="S5703" t="str" cm="1">
        <f t="array" ref="S5703">_xlfn.IFS(R5703=0,"None",R5703&lt;3,"Low",R5703&lt;6,"Medium",R5703&lt;=10,"High")</f>
        <v>High</v>
      </c>
      <c r="T5703" t="str" cm="1">
        <f t="array" ref="T5703">_xlfn.IFS(M5703&lt;=20,"Low",M5703&lt;=50,"Medium",M5703&lt;=90,"High")</f>
        <v>Medium</v>
      </c>
      <c r="U5703" s="33">
        <f>Datos_Limpios[[#This Row],[Number of Complaints or Support]]/Datos_Limpios[[#This Row],[Account Length (in months)]]</f>
        <v>1.125</v>
      </c>
      <c r="V5703" t="str" cm="1">
        <f t="array" ref="V5703">_xlfn.IFS(H5703&lt;30,"Under 30",H5703&lt;66,"Middle Age",H5703&gt;=66,"Senior")</f>
        <v>Senior</v>
      </c>
      <c r="W5703" t="s">
        <v>6825</v>
      </c>
    </row>
    <row r="5704" spans="1:23" x14ac:dyDescent="0.3">
      <c r="A5704" t="s">
        <v>5801</v>
      </c>
      <c r="B5704" t="s">
        <v>17</v>
      </c>
      <c r="C5704">
        <v>64</v>
      </c>
      <c r="D5704">
        <v>0</v>
      </c>
      <c r="E5704" t="s">
        <v>23</v>
      </c>
      <c r="F5704" t="s">
        <v>138</v>
      </c>
      <c r="G5704" t="s">
        <v>6790</v>
      </c>
      <c r="H5704">
        <v>73</v>
      </c>
      <c r="I5704" t="s">
        <v>17</v>
      </c>
      <c r="J5704">
        <v>0</v>
      </c>
      <c r="K5704" t="s">
        <v>24</v>
      </c>
      <c r="L5704" t="s">
        <v>6792</v>
      </c>
      <c r="M5704">
        <v>46</v>
      </c>
      <c r="P5704" s="32">
        <v>44680</v>
      </c>
      <c r="Q5704" s="1">
        <v>53.799209299743303</v>
      </c>
      <c r="R5704">
        <v>9</v>
      </c>
      <c r="S5704" t="str" cm="1">
        <f t="array" ref="S5704">_xlfn.IFS(R5704=0,"None",R5704&lt;3,"Low",R5704&lt;6,"Medium",R5704&lt;=10,"High")</f>
        <v>High</v>
      </c>
      <c r="T5704" t="str" cm="1">
        <f t="array" ref="T5704">_xlfn.IFS(M5704&lt;=20,"Low",M5704&lt;=50,"Medium",M5704&lt;=90,"High")</f>
        <v>Medium</v>
      </c>
      <c r="U5704" s="33">
        <f>Datos_Limpios[[#This Row],[Number of Complaints or Support]]/Datos_Limpios[[#This Row],[Account Length (in months)]]</f>
        <v>0.140625</v>
      </c>
      <c r="V5704" t="str" cm="1">
        <f t="array" ref="V5704">_xlfn.IFS(H5704&lt;30,"Under 30",H5704&lt;66,"Middle Age",H5704&gt;=66,"Senior")</f>
        <v>Senior</v>
      </c>
      <c r="W5704" t="s">
        <v>6824</v>
      </c>
    </row>
    <row r="5705" spans="1:23" x14ac:dyDescent="0.3">
      <c r="A5705" t="s">
        <v>5802</v>
      </c>
      <c r="B5705" t="s">
        <v>17</v>
      </c>
      <c r="C5705">
        <v>65</v>
      </c>
      <c r="D5705">
        <v>0</v>
      </c>
      <c r="E5705" t="s">
        <v>17</v>
      </c>
      <c r="F5705" t="s">
        <v>63</v>
      </c>
      <c r="G5705" t="s">
        <v>6790</v>
      </c>
      <c r="H5705">
        <v>58</v>
      </c>
      <c r="I5705" t="s">
        <v>17</v>
      </c>
      <c r="J5705">
        <v>0</v>
      </c>
      <c r="K5705" t="s">
        <v>32</v>
      </c>
      <c r="L5705" t="s">
        <v>6792</v>
      </c>
      <c r="M5705">
        <v>25</v>
      </c>
      <c r="P5705" s="32">
        <v>44042</v>
      </c>
      <c r="Q5705" s="1">
        <v>22.701813540525841</v>
      </c>
      <c r="R5705">
        <v>2</v>
      </c>
      <c r="S5705" t="str" cm="1">
        <f t="array" ref="S5705">_xlfn.IFS(R5705=0,"None",R5705&lt;3,"Low",R5705&lt;6,"Medium",R5705&lt;=10,"High")</f>
        <v>Low</v>
      </c>
      <c r="T5705" t="str" cm="1">
        <f t="array" ref="T5705">_xlfn.IFS(M5705&lt;=20,"Low",M5705&lt;=50,"Medium",M5705&lt;=90,"High")</f>
        <v>Medium</v>
      </c>
      <c r="U5705" s="33">
        <f>Datos_Limpios[[#This Row],[Number of Complaints or Support]]/Datos_Limpios[[#This Row],[Account Length (in months)]]</f>
        <v>3.0769230769230771E-2</v>
      </c>
      <c r="V5705" t="str" cm="1">
        <f t="array" ref="V5705">_xlfn.IFS(H5705&lt;30,"Under 30",H5705&lt;66,"Middle Age",H5705&gt;=66,"Senior")</f>
        <v>Middle Age</v>
      </c>
      <c r="W5705" t="s">
        <v>6825</v>
      </c>
    </row>
    <row r="5706" spans="1:23" x14ac:dyDescent="0.3">
      <c r="A5706" t="s">
        <v>5803</v>
      </c>
      <c r="B5706" t="s">
        <v>17</v>
      </c>
      <c r="C5706">
        <v>30</v>
      </c>
      <c r="D5706">
        <v>1</v>
      </c>
      <c r="E5706" t="s">
        <v>23</v>
      </c>
      <c r="F5706" t="s">
        <v>79</v>
      </c>
      <c r="G5706" t="s">
        <v>6790</v>
      </c>
      <c r="H5706">
        <v>66</v>
      </c>
      <c r="I5706" t="s">
        <v>17</v>
      </c>
      <c r="J5706">
        <v>0</v>
      </c>
      <c r="K5706" t="s">
        <v>32</v>
      </c>
      <c r="L5706" t="s">
        <v>6792</v>
      </c>
      <c r="M5706">
        <v>60</v>
      </c>
      <c r="P5706" s="32">
        <v>44541</v>
      </c>
      <c r="Q5706" s="1">
        <v>55.981700562581963</v>
      </c>
      <c r="R5706">
        <v>6</v>
      </c>
      <c r="S5706" t="str" cm="1">
        <f t="array" ref="S5706">_xlfn.IFS(R5706=0,"None",R5706&lt;3,"Low",R5706&lt;6,"Medium",R5706&lt;=10,"High")</f>
        <v>High</v>
      </c>
      <c r="T5706" t="str" cm="1">
        <f t="array" ref="T5706">_xlfn.IFS(M5706&lt;=20,"Low",M5706&lt;=50,"Medium",M5706&lt;=90,"High")</f>
        <v>High</v>
      </c>
      <c r="U5706" s="33">
        <f>Datos_Limpios[[#This Row],[Number of Complaints or Support]]/Datos_Limpios[[#This Row],[Account Length (in months)]]</f>
        <v>0.2</v>
      </c>
      <c r="V5706" t="str" cm="1">
        <f t="array" ref="V5706">_xlfn.IFS(H5706&lt;30,"Under 30",H5706&lt;66,"Middle Age",H5706&gt;=66,"Senior")</f>
        <v>Senior</v>
      </c>
      <c r="W5706" t="s">
        <v>6826</v>
      </c>
    </row>
    <row r="5707" spans="1:23" x14ac:dyDescent="0.3">
      <c r="A5707" t="s">
        <v>5804</v>
      </c>
      <c r="B5707" t="s">
        <v>17</v>
      </c>
      <c r="C5707">
        <v>43</v>
      </c>
      <c r="D5707">
        <v>1</v>
      </c>
      <c r="E5707" t="s">
        <v>23</v>
      </c>
      <c r="F5707" t="s">
        <v>38</v>
      </c>
      <c r="G5707" t="s">
        <v>6790</v>
      </c>
      <c r="H5707">
        <v>21</v>
      </c>
      <c r="I5707" t="s">
        <v>17</v>
      </c>
      <c r="J5707">
        <v>0</v>
      </c>
      <c r="K5707" t="s">
        <v>24</v>
      </c>
      <c r="L5707" t="s">
        <v>6791</v>
      </c>
      <c r="M5707">
        <v>31</v>
      </c>
      <c r="P5707" s="32">
        <v>45191</v>
      </c>
      <c r="Q5707" s="1">
        <v>25.452839127777029</v>
      </c>
      <c r="R5707">
        <v>8</v>
      </c>
      <c r="S5707" t="str" cm="1">
        <f t="array" ref="S5707">_xlfn.IFS(R5707=0,"None",R5707&lt;3,"Low",R5707&lt;6,"Medium",R5707&lt;=10,"High")</f>
        <v>High</v>
      </c>
      <c r="T5707" t="str" cm="1">
        <f t="array" ref="T5707">_xlfn.IFS(M5707&lt;=20,"Low",M5707&lt;=50,"Medium",M5707&lt;=90,"High")</f>
        <v>Medium</v>
      </c>
      <c r="U5707" s="33">
        <f>Datos_Limpios[[#This Row],[Number of Complaints or Support]]/Datos_Limpios[[#This Row],[Account Length (in months)]]</f>
        <v>0.18604651162790697</v>
      </c>
      <c r="V5707" t="str" cm="1">
        <f t="array" ref="V5707">_xlfn.IFS(H5707&lt;30,"Under 30",H5707&lt;66,"Middle Age",H5707&gt;=66,"Senior")</f>
        <v>Under 30</v>
      </c>
      <c r="W5707" t="s">
        <v>6825</v>
      </c>
    </row>
    <row r="5708" spans="1:23" x14ac:dyDescent="0.3">
      <c r="A5708" t="s">
        <v>5805</v>
      </c>
      <c r="B5708" t="s">
        <v>23</v>
      </c>
      <c r="C5708">
        <v>6</v>
      </c>
      <c r="D5708">
        <v>1</v>
      </c>
      <c r="E5708" t="s">
        <v>23</v>
      </c>
      <c r="F5708" t="s">
        <v>38</v>
      </c>
      <c r="G5708" t="s">
        <v>6790</v>
      </c>
      <c r="H5708">
        <v>59</v>
      </c>
      <c r="I5708" t="s">
        <v>17</v>
      </c>
      <c r="J5708">
        <v>0</v>
      </c>
      <c r="K5708" t="s">
        <v>20</v>
      </c>
      <c r="L5708" t="s">
        <v>6792</v>
      </c>
      <c r="M5708">
        <v>52</v>
      </c>
      <c r="N5708" t="s">
        <v>59</v>
      </c>
      <c r="O5708" t="s">
        <v>60</v>
      </c>
      <c r="P5708" s="32">
        <v>44107</v>
      </c>
      <c r="Q5708" s="1">
        <v>54.074334360680993</v>
      </c>
      <c r="R5708">
        <v>9</v>
      </c>
      <c r="S5708" t="str" cm="1">
        <f t="array" ref="S5708">_xlfn.IFS(R5708=0,"None",R5708&lt;3,"Low",R5708&lt;6,"Medium",R5708&lt;=10,"High")</f>
        <v>High</v>
      </c>
      <c r="T5708" t="str" cm="1">
        <f t="array" ref="T5708">_xlfn.IFS(M5708&lt;=20,"Low",M5708&lt;=50,"Medium",M5708&lt;=90,"High")</f>
        <v>High</v>
      </c>
      <c r="U5708" s="33">
        <f>Datos_Limpios[[#This Row],[Number of Complaints or Support]]/Datos_Limpios[[#This Row],[Account Length (in months)]]</f>
        <v>1.5</v>
      </c>
      <c r="V5708" t="str" cm="1">
        <f t="array" ref="V5708">_xlfn.IFS(H5708&lt;30,"Under 30",H5708&lt;66,"Middle Age",H5708&gt;=66,"Senior")</f>
        <v>Middle Age</v>
      </c>
      <c r="W5708" t="s">
        <v>6825</v>
      </c>
    </row>
    <row r="5709" spans="1:23" x14ac:dyDescent="0.3">
      <c r="A5709" t="s">
        <v>5806</v>
      </c>
      <c r="B5709" t="s">
        <v>17</v>
      </c>
      <c r="C5709">
        <v>25</v>
      </c>
      <c r="D5709">
        <v>0</v>
      </c>
      <c r="E5709" t="s">
        <v>17</v>
      </c>
      <c r="F5709" t="s">
        <v>63</v>
      </c>
      <c r="G5709" t="s">
        <v>6790</v>
      </c>
      <c r="H5709">
        <v>34</v>
      </c>
      <c r="I5709" t="s">
        <v>17</v>
      </c>
      <c r="J5709">
        <v>0</v>
      </c>
      <c r="K5709" t="s">
        <v>20</v>
      </c>
      <c r="L5709" t="s">
        <v>6791</v>
      </c>
      <c r="M5709">
        <v>10</v>
      </c>
      <c r="P5709" s="32">
        <v>44027</v>
      </c>
      <c r="Q5709" s="1">
        <v>8.254645369878773</v>
      </c>
      <c r="R5709">
        <v>6</v>
      </c>
      <c r="S5709" t="str" cm="1">
        <f t="array" ref="S5709">_xlfn.IFS(R5709=0,"None",R5709&lt;3,"Low",R5709&lt;6,"Medium",R5709&lt;=10,"High")</f>
        <v>High</v>
      </c>
      <c r="T5709" t="str" cm="1">
        <f t="array" ref="T5709">_xlfn.IFS(M5709&lt;=20,"Low",M5709&lt;=50,"Medium",M5709&lt;=90,"High")</f>
        <v>Low</v>
      </c>
      <c r="U5709" s="33">
        <f>Datos_Limpios[[#This Row],[Number of Complaints or Support]]/Datos_Limpios[[#This Row],[Account Length (in months)]]</f>
        <v>0.24</v>
      </c>
      <c r="V5709" t="str" cm="1">
        <f t="array" ref="V5709">_xlfn.IFS(H5709&lt;30,"Under 30",H5709&lt;66,"Middle Age",H5709&gt;=66,"Senior")</f>
        <v>Middle Age</v>
      </c>
      <c r="W5709" t="s">
        <v>6825</v>
      </c>
    </row>
    <row r="5710" spans="1:23" x14ac:dyDescent="0.3">
      <c r="A5710" t="s">
        <v>5807</v>
      </c>
      <c r="B5710" t="s">
        <v>17</v>
      </c>
      <c r="C5710">
        <v>70</v>
      </c>
      <c r="D5710">
        <v>1</v>
      </c>
      <c r="E5710" t="s">
        <v>23</v>
      </c>
      <c r="F5710" t="s">
        <v>69</v>
      </c>
      <c r="G5710" t="s">
        <v>19</v>
      </c>
      <c r="H5710">
        <v>45</v>
      </c>
      <c r="I5710" t="s">
        <v>17</v>
      </c>
      <c r="J5710">
        <v>0</v>
      </c>
      <c r="K5710" t="s">
        <v>32</v>
      </c>
      <c r="L5710" t="s">
        <v>6791</v>
      </c>
      <c r="M5710">
        <v>25</v>
      </c>
      <c r="P5710" s="32">
        <v>44805</v>
      </c>
      <c r="Q5710" s="1">
        <v>26.884291551882601</v>
      </c>
      <c r="R5710">
        <v>4</v>
      </c>
      <c r="S5710" t="str" cm="1">
        <f t="array" ref="S5710">_xlfn.IFS(R5710=0,"None",R5710&lt;3,"Low",R5710&lt;6,"Medium",R5710&lt;=10,"High")</f>
        <v>Medium</v>
      </c>
      <c r="T5710" t="str" cm="1">
        <f t="array" ref="T5710">_xlfn.IFS(M5710&lt;=20,"Low",M5710&lt;=50,"Medium",M5710&lt;=90,"High")</f>
        <v>Medium</v>
      </c>
      <c r="U5710" s="33">
        <f>Datos_Limpios[[#This Row],[Number of Complaints or Support]]/Datos_Limpios[[#This Row],[Account Length (in months)]]</f>
        <v>5.7142857142857141E-2</v>
      </c>
      <c r="V5710" t="str" cm="1">
        <f t="array" ref="V5710">_xlfn.IFS(H5710&lt;30,"Under 30",H5710&lt;66,"Middle Age",H5710&gt;=66,"Senior")</f>
        <v>Middle Age</v>
      </c>
      <c r="W5710" t="s">
        <v>6825</v>
      </c>
    </row>
    <row r="5711" spans="1:23" x14ac:dyDescent="0.3">
      <c r="A5711" t="s">
        <v>5808</v>
      </c>
      <c r="B5711" t="s">
        <v>23</v>
      </c>
      <c r="C5711">
        <v>46</v>
      </c>
      <c r="D5711">
        <v>4</v>
      </c>
      <c r="E5711" t="s">
        <v>23</v>
      </c>
      <c r="F5711" t="s">
        <v>158</v>
      </c>
      <c r="G5711" t="s">
        <v>19</v>
      </c>
      <c r="H5711">
        <v>34</v>
      </c>
      <c r="I5711" t="s">
        <v>17</v>
      </c>
      <c r="J5711">
        <v>0</v>
      </c>
      <c r="K5711" t="s">
        <v>24</v>
      </c>
      <c r="L5711" t="s">
        <v>6794</v>
      </c>
      <c r="M5711">
        <v>22</v>
      </c>
      <c r="N5711" t="s">
        <v>50</v>
      </c>
      <c r="O5711" t="s">
        <v>105</v>
      </c>
      <c r="P5711" s="32">
        <v>44596</v>
      </c>
      <c r="Q5711" s="1">
        <v>21.34693705816159</v>
      </c>
      <c r="R5711">
        <v>6</v>
      </c>
      <c r="S5711" t="str" cm="1">
        <f t="array" ref="S5711">_xlfn.IFS(R5711=0,"None",R5711&lt;3,"Low",R5711&lt;6,"Medium",R5711&lt;=10,"High")</f>
        <v>High</v>
      </c>
      <c r="T5711" t="str" cm="1">
        <f t="array" ref="T5711">_xlfn.IFS(M5711&lt;=20,"Low",M5711&lt;=50,"Medium",M5711&lt;=90,"High")</f>
        <v>Medium</v>
      </c>
      <c r="U5711" s="33">
        <f>Datos_Limpios[[#This Row],[Number of Complaints or Support]]/Datos_Limpios[[#This Row],[Account Length (in months)]]</f>
        <v>0.13043478260869565</v>
      </c>
      <c r="V5711" t="str" cm="1">
        <f t="array" ref="V5711">_xlfn.IFS(H5711&lt;30,"Under 30",H5711&lt;66,"Middle Age",H5711&gt;=66,"Senior")</f>
        <v>Middle Age</v>
      </c>
      <c r="W5711" t="s">
        <v>6823</v>
      </c>
    </row>
    <row r="5712" spans="1:23" x14ac:dyDescent="0.3">
      <c r="A5712" t="s">
        <v>5809</v>
      </c>
      <c r="B5712" t="s">
        <v>17</v>
      </c>
      <c r="C5712">
        <v>17</v>
      </c>
      <c r="D5712">
        <v>0</v>
      </c>
      <c r="E5712" t="s">
        <v>17</v>
      </c>
      <c r="F5712" t="s">
        <v>54</v>
      </c>
      <c r="G5712" t="s">
        <v>6790</v>
      </c>
      <c r="H5712">
        <v>38</v>
      </c>
      <c r="I5712" t="s">
        <v>23</v>
      </c>
      <c r="J5712">
        <v>2</v>
      </c>
      <c r="K5712" t="s">
        <v>24</v>
      </c>
      <c r="L5712" t="s">
        <v>6792</v>
      </c>
      <c r="M5712">
        <v>6</v>
      </c>
      <c r="P5712" s="32">
        <v>44077</v>
      </c>
      <c r="Q5712" s="1">
        <v>4.90927280452558</v>
      </c>
      <c r="R5712">
        <v>3</v>
      </c>
      <c r="S5712" t="str" cm="1">
        <f t="array" ref="S5712">_xlfn.IFS(R5712=0,"None",R5712&lt;3,"Low",R5712&lt;6,"Medium",R5712&lt;=10,"High")</f>
        <v>Medium</v>
      </c>
      <c r="T5712" t="str" cm="1">
        <f t="array" ref="T5712">_xlfn.IFS(M5712&lt;=20,"Low",M5712&lt;=50,"Medium",M5712&lt;=90,"High")</f>
        <v>Low</v>
      </c>
      <c r="U5712" s="33">
        <f>Datos_Limpios[[#This Row],[Number of Complaints or Support]]/Datos_Limpios[[#This Row],[Account Length (in months)]]</f>
        <v>0.17647058823529413</v>
      </c>
      <c r="V5712" t="str" cm="1">
        <f t="array" ref="V5712">_xlfn.IFS(H5712&lt;30,"Under 30",H5712&lt;66,"Middle Age",H5712&gt;=66,"Senior")</f>
        <v>Middle Age</v>
      </c>
      <c r="W5712" t="s">
        <v>6823</v>
      </c>
    </row>
    <row r="5713" spans="1:23" x14ac:dyDescent="0.3">
      <c r="A5713" t="s">
        <v>5810</v>
      </c>
      <c r="B5713" t="s">
        <v>17</v>
      </c>
      <c r="C5713">
        <v>55</v>
      </c>
      <c r="D5713">
        <v>1</v>
      </c>
      <c r="E5713" t="s">
        <v>23</v>
      </c>
      <c r="F5713" t="s">
        <v>90</v>
      </c>
      <c r="G5713" t="s">
        <v>6790</v>
      </c>
      <c r="H5713">
        <v>34</v>
      </c>
      <c r="I5713" t="s">
        <v>17</v>
      </c>
      <c r="J5713">
        <v>0</v>
      </c>
      <c r="K5713" t="s">
        <v>32</v>
      </c>
      <c r="L5713" t="s">
        <v>6792</v>
      </c>
      <c r="M5713">
        <v>69</v>
      </c>
      <c r="P5713" s="32">
        <v>45163</v>
      </c>
      <c r="Q5713" s="1">
        <v>58.386863964156248</v>
      </c>
      <c r="R5713">
        <v>8</v>
      </c>
      <c r="S5713" t="str" cm="1">
        <f t="array" ref="S5713">_xlfn.IFS(R5713=0,"None",R5713&lt;3,"Low",R5713&lt;6,"Medium",R5713&lt;=10,"High")</f>
        <v>High</v>
      </c>
      <c r="T5713" t="str" cm="1">
        <f t="array" ref="T5713">_xlfn.IFS(M5713&lt;=20,"Low",M5713&lt;=50,"Medium",M5713&lt;=90,"High")</f>
        <v>High</v>
      </c>
      <c r="U5713" s="33">
        <f>Datos_Limpios[[#This Row],[Number of Complaints or Support]]/Datos_Limpios[[#This Row],[Account Length (in months)]]</f>
        <v>0.14545454545454545</v>
      </c>
      <c r="V5713" t="str" cm="1">
        <f t="array" ref="V5713">_xlfn.IFS(H5713&lt;30,"Under 30",H5713&lt;66,"Middle Age",H5713&gt;=66,"Senior")</f>
        <v>Middle Age</v>
      </c>
      <c r="W5713" t="s">
        <v>6823</v>
      </c>
    </row>
    <row r="5714" spans="1:23" x14ac:dyDescent="0.3">
      <c r="A5714" t="s">
        <v>5811</v>
      </c>
      <c r="B5714" t="s">
        <v>17</v>
      </c>
      <c r="C5714">
        <v>1</v>
      </c>
      <c r="D5714">
        <v>1</v>
      </c>
      <c r="E5714" t="s">
        <v>23</v>
      </c>
      <c r="F5714" t="s">
        <v>179</v>
      </c>
      <c r="G5714" t="s">
        <v>6790</v>
      </c>
      <c r="H5714">
        <v>32</v>
      </c>
      <c r="I5714" t="s">
        <v>23</v>
      </c>
      <c r="J5714">
        <v>3</v>
      </c>
      <c r="K5714" t="s">
        <v>20</v>
      </c>
      <c r="L5714" t="s">
        <v>6792</v>
      </c>
      <c r="M5714">
        <v>25</v>
      </c>
      <c r="P5714" s="32">
        <v>45050</v>
      </c>
      <c r="Q5714" s="1">
        <v>20.009731900912669</v>
      </c>
      <c r="R5714">
        <v>6</v>
      </c>
      <c r="S5714" t="str" cm="1">
        <f t="array" ref="S5714">_xlfn.IFS(R5714=0,"None",R5714&lt;3,"Low",R5714&lt;6,"Medium",R5714&lt;=10,"High")</f>
        <v>High</v>
      </c>
      <c r="T5714" t="str" cm="1">
        <f t="array" ref="T5714">_xlfn.IFS(M5714&lt;=20,"Low",M5714&lt;=50,"Medium",M5714&lt;=90,"High")</f>
        <v>Medium</v>
      </c>
      <c r="U5714" s="33">
        <f>Datos_Limpios[[#This Row],[Number of Complaints or Support]]/Datos_Limpios[[#This Row],[Account Length (in months)]]</f>
        <v>6</v>
      </c>
      <c r="V5714" t="str" cm="1">
        <f t="array" ref="V5714">_xlfn.IFS(H5714&lt;30,"Under 30",H5714&lt;66,"Middle Age",H5714&gt;=66,"Senior")</f>
        <v>Middle Age</v>
      </c>
      <c r="W5714" t="s">
        <v>6826</v>
      </c>
    </row>
    <row r="5715" spans="1:23" x14ac:dyDescent="0.3">
      <c r="A5715" t="s">
        <v>5812</v>
      </c>
      <c r="B5715" t="s">
        <v>17</v>
      </c>
      <c r="C5715">
        <v>49</v>
      </c>
      <c r="D5715">
        <v>2</v>
      </c>
      <c r="E5715" t="s">
        <v>23</v>
      </c>
      <c r="F5715" t="s">
        <v>245</v>
      </c>
      <c r="G5715" t="s">
        <v>6790</v>
      </c>
      <c r="H5715">
        <v>51</v>
      </c>
      <c r="I5715" t="s">
        <v>17</v>
      </c>
      <c r="J5715">
        <v>0</v>
      </c>
      <c r="K5715" t="s">
        <v>24</v>
      </c>
      <c r="L5715" t="s">
        <v>6791</v>
      </c>
      <c r="M5715">
        <v>30</v>
      </c>
      <c r="P5715" s="32">
        <v>44252</v>
      </c>
      <c r="Q5715" s="1">
        <v>25.744485745392609</v>
      </c>
      <c r="R5715">
        <v>8</v>
      </c>
      <c r="S5715" t="str" cm="1">
        <f t="array" ref="S5715">_xlfn.IFS(R5715=0,"None",R5715&lt;3,"Low",R5715&lt;6,"Medium",R5715&lt;=10,"High")</f>
        <v>High</v>
      </c>
      <c r="T5715" t="str" cm="1">
        <f t="array" ref="T5715">_xlfn.IFS(M5715&lt;=20,"Low",M5715&lt;=50,"Medium",M5715&lt;=90,"High")</f>
        <v>Medium</v>
      </c>
      <c r="U5715" s="33">
        <f>Datos_Limpios[[#This Row],[Number of Complaints or Support]]/Datos_Limpios[[#This Row],[Account Length (in months)]]</f>
        <v>0.16326530612244897</v>
      </c>
      <c r="V5715" t="str" cm="1">
        <f t="array" ref="V5715">_xlfn.IFS(H5715&lt;30,"Under 30",H5715&lt;66,"Middle Age",H5715&gt;=66,"Senior")</f>
        <v>Middle Age</v>
      </c>
      <c r="W5715" t="s">
        <v>6823</v>
      </c>
    </row>
    <row r="5716" spans="1:23" x14ac:dyDescent="0.3">
      <c r="A5716" t="s">
        <v>5813</v>
      </c>
      <c r="B5716" t="s">
        <v>23</v>
      </c>
      <c r="C5716">
        <v>1</v>
      </c>
      <c r="D5716">
        <v>4</v>
      </c>
      <c r="E5716" t="s">
        <v>23</v>
      </c>
      <c r="F5716" t="s">
        <v>166</v>
      </c>
      <c r="G5716" t="s">
        <v>19</v>
      </c>
      <c r="H5716">
        <v>48</v>
      </c>
      <c r="I5716" t="s">
        <v>17</v>
      </c>
      <c r="J5716">
        <v>0</v>
      </c>
      <c r="K5716" t="s">
        <v>20</v>
      </c>
      <c r="L5716" t="s">
        <v>6791</v>
      </c>
      <c r="M5716">
        <v>35</v>
      </c>
      <c r="N5716" t="s">
        <v>91</v>
      </c>
      <c r="O5716" t="s">
        <v>203</v>
      </c>
      <c r="P5716" s="32">
        <v>44416</v>
      </c>
      <c r="Q5716" s="1">
        <v>39.548850286013057</v>
      </c>
      <c r="R5716">
        <v>7</v>
      </c>
      <c r="S5716" t="str" cm="1">
        <f t="array" ref="S5716">_xlfn.IFS(R5716=0,"None",R5716&lt;3,"Low",R5716&lt;6,"Medium",R5716&lt;=10,"High")</f>
        <v>High</v>
      </c>
      <c r="T5716" t="str" cm="1">
        <f t="array" ref="T5716">_xlfn.IFS(M5716&lt;=20,"Low",M5716&lt;=50,"Medium",M5716&lt;=90,"High")</f>
        <v>Medium</v>
      </c>
      <c r="U5716" s="33">
        <f>Datos_Limpios[[#This Row],[Number of Complaints or Support]]/Datos_Limpios[[#This Row],[Account Length (in months)]]</f>
        <v>7</v>
      </c>
      <c r="V5716" t="str" cm="1">
        <f t="array" ref="V5716">_xlfn.IFS(H5716&lt;30,"Under 30",H5716&lt;66,"Middle Age",H5716&gt;=66,"Senior")</f>
        <v>Middle Age</v>
      </c>
      <c r="W5716" t="s">
        <v>6825</v>
      </c>
    </row>
    <row r="5717" spans="1:23" x14ac:dyDescent="0.3">
      <c r="A5717" t="s">
        <v>5814</v>
      </c>
      <c r="B5717" t="s">
        <v>17</v>
      </c>
      <c r="C5717">
        <v>56</v>
      </c>
      <c r="D5717">
        <v>0</v>
      </c>
      <c r="E5717" t="s">
        <v>23</v>
      </c>
      <c r="F5717" t="s">
        <v>140</v>
      </c>
      <c r="G5717" t="s">
        <v>19</v>
      </c>
      <c r="H5717">
        <v>48</v>
      </c>
      <c r="I5717" t="s">
        <v>17</v>
      </c>
      <c r="J5717">
        <v>0</v>
      </c>
      <c r="K5717" t="s">
        <v>24</v>
      </c>
      <c r="L5717" t="s">
        <v>6791</v>
      </c>
      <c r="M5717">
        <v>39</v>
      </c>
      <c r="P5717" s="32">
        <v>44741</v>
      </c>
      <c r="Q5717" s="1">
        <v>36.795075466425899</v>
      </c>
      <c r="R5717">
        <v>4</v>
      </c>
      <c r="S5717" t="str" cm="1">
        <f t="array" ref="S5717">_xlfn.IFS(R5717=0,"None",R5717&lt;3,"Low",R5717&lt;6,"Medium",R5717&lt;=10,"High")</f>
        <v>Medium</v>
      </c>
      <c r="T5717" t="str" cm="1">
        <f t="array" ref="T5717">_xlfn.IFS(M5717&lt;=20,"Low",M5717&lt;=50,"Medium",M5717&lt;=90,"High")</f>
        <v>Medium</v>
      </c>
      <c r="U5717" s="33">
        <f>Datos_Limpios[[#This Row],[Number of Complaints or Support]]/Datos_Limpios[[#This Row],[Account Length (in months)]]</f>
        <v>7.1428571428571425E-2</v>
      </c>
      <c r="V5717" t="str" cm="1">
        <f t="array" ref="V5717">_xlfn.IFS(H5717&lt;30,"Under 30",H5717&lt;66,"Middle Age",H5717&gt;=66,"Senior")</f>
        <v>Middle Age</v>
      </c>
      <c r="W5717" t="s">
        <v>6826</v>
      </c>
    </row>
    <row r="5718" spans="1:23" x14ac:dyDescent="0.3">
      <c r="A5718" t="s">
        <v>5815</v>
      </c>
      <c r="B5718" t="s">
        <v>23</v>
      </c>
      <c r="C5718">
        <v>1</v>
      </c>
      <c r="D5718">
        <v>4</v>
      </c>
      <c r="E5718" t="s">
        <v>23</v>
      </c>
      <c r="F5718" t="s">
        <v>158</v>
      </c>
      <c r="G5718" t="s">
        <v>19</v>
      </c>
      <c r="H5718">
        <v>66</v>
      </c>
      <c r="I5718" t="s">
        <v>17</v>
      </c>
      <c r="J5718">
        <v>0</v>
      </c>
      <c r="K5718" t="s">
        <v>20</v>
      </c>
      <c r="L5718" t="s">
        <v>6792</v>
      </c>
      <c r="M5718">
        <v>35</v>
      </c>
      <c r="N5718" t="s">
        <v>76</v>
      </c>
      <c r="O5718" t="s">
        <v>77</v>
      </c>
      <c r="P5718" s="32">
        <v>44265</v>
      </c>
      <c r="Q5718" s="1">
        <v>40.819729378669123</v>
      </c>
      <c r="R5718">
        <v>9</v>
      </c>
      <c r="S5718" t="str" cm="1">
        <f t="array" ref="S5718">_xlfn.IFS(R5718=0,"None",R5718&lt;3,"Low",R5718&lt;6,"Medium",R5718&lt;=10,"High")</f>
        <v>High</v>
      </c>
      <c r="T5718" t="str" cm="1">
        <f t="array" ref="T5718">_xlfn.IFS(M5718&lt;=20,"Low",M5718&lt;=50,"Medium",M5718&lt;=90,"High")</f>
        <v>Medium</v>
      </c>
      <c r="U5718" s="33">
        <f>Datos_Limpios[[#This Row],[Number of Complaints or Support]]/Datos_Limpios[[#This Row],[Account Length (in months)]]</f>
        <v>9</v>
      </c>
      <c r="V5718" t="str" cm="1">
        <f t="array" ref="V5718">_xlfn.IFS(H5718&lt;30,"Under 30",H5718&lt;66,"Middle Age",H5718&gt;=66,"Senior")</f>
        <v>Senior</v>
      </c>
      <c r="W5718" t="s">
        <v>6823</v>
      </c>
    </row>
    <row r="5719" spans="1:23" x14ac:dyDescent="0.3">
      <c r="A5719" t="s">
        <v>5816</v>
      </c>
      <c r="B5719" t="s">
        <v>17</v>
      </c>
      <c r="C5719">
        <v>8</v>
      </c>
      <c r="D5719">
        <v>2</v>
      </c>
      <c r="E5719" t="s">
        <v>23</v>
      </c>
      <c r="F5719" t="s">
        <v>140</v>
      </c>
      <c r="G5719" t="s">
        <v>19</v>
      </c>
      <c r="H5719">
        <v>36</v>
      </c>
      <c r="I5719" t="s">
        <v>17</v>
      </c>
      <c r="J5719">
        <v>0</v>
      </c>
      <c r="K5719" t="s">
        <v>24</v>
      </c>
      <c r="L5719" t="s">
        <v>6792</v>
      </c>
      <c r="M5719">
        <v>25</v>
      </c>
      <c r="P5719" s="32">
        <v>44610</v>
      </c>
      <c r="Q5719" s="1">
        <v>28.2293530727922</v>
      </c>
      <c r="R5719">
        <v>3</v>
      </c>
      <c r="S5719" t="str" cm="1">
        <f t="array" ref="S5719">_xlfn.IFS(R5719=0,"None",R5719&lt;3,"Low",R5719&lt;6,"Medium",R5719&lt;=10,"High")</f>
        <v>Medium</v>
      </c>
      <c r="T5719" t="str" cm="1">
        <f t="array" ref="T5719">_xlfn.IFS(M5719&lt;=20,"Low",M5719&lt;=50,"Medium",M5719&lt;=90,"High")</f>
        <v>Medium</v>
      </c>
      <c r="U5719" s="33">
        <f>Datos_Limpios[[#This Row],[Number of Complaints or Support]]/Datos_Limpios[[#This Row],[Account Length (in months)]]</f>
        <v>0.375</v>
      </c>
      <c r="V5719" t="str" cm="1">
        <f t="array" ref="V5719">_xlfn.IFS(H5719&lt;30,"Under 30",H5719&lt;66,"Middle Age",H5719&gt;=66,"Senior")</f>
        <v>Middle Age</v>
      </c>
      <c r="W5719" t="s">
        <v>6826</v>
      </c>
    </row>
    <row r="5720" spans="1:23" x14ac:dyDescent="0.3">
      <c r="A5720" t="s">
        <v>5817</v>
      </c>
      <c r="B5720" t="s">
        <v>23</v>
      </c>
      <c r="C5720">
        <v>11</v>
      </c>
      <c r="D5720">
        <v>2</v>
      </c>
      <c r="E5720" t="s">
        <v>23</v>
      </c>
      <c r="F5720" t="s">
        <v>38</v>
      </c>
      <c r="G5720" t="s">
        <v>19</v>
      </c>
      <c r="H5720">
        <v>45</v>
      </c>
      <c r="I5720" t="s">
        <v>17</v>
      </c>
      <c r="J5720">
        <v>0</v>
      </c>
      <c r="K5720" t="s">
        <v>20</v>
      </c>
      <c r="L5720" t="s">
        <v>6794</v>
      </c>
      <c r="M5720">
        <v>12</v>
      </c>
      <c r="N5720" t="s">
        <v>27</v>
      </c>
      <c r="O5720" t="s">
        <v>125</v>
      </c>
      <c r="P5720" s="32">
        <v>44940</v>
      </c>
      <c r="Q5720" s="1">
        <v>11.526294515730889</v>
      </c>
      <c r="R5720">
        <v>10</v>
      </c>
      <c r="S5720" t="str" cm="1">
        <f t="array" ref="S5720">_xlfn.IFS(R5720=0,"None",R5720&lt;3,"Low",R5720&lt;6,"Medium",R5720&lt;=10,"High")</f>
        <v>High</v>
      </c>
      <c r="T5720" t="str" cm="1">
        <f t="array" ref="T5720">_xlfn.IFS(M5720&lt;=20,"Low",M5720&lt;=50,"Medium",M5720&lt;=90,"High")</f>
        <v>Low</v>
      </c>
      <c r="U5720" s="33">
        <f>Datos_Limpios[[#This Row],[Number of Complaints or Support]]/Datos_Limpios[[#This Row],[Account Length (in months)]]</f>
        <v>0.90909090909090906</v>
      </c>
      <c r="V5720" t="str" cm="1">
        <f t="array" ref="V5720">_xlfn.IFS(H5720&lt;30,"Under 30",H5720&lt;66,"Middle Age",H5720&gt;=66,"Senior")</f>
        <v>Middle Age</v>
      </c>
      <c r="W5720" t="s">
        <v>6825</v>
      </c>
    </row>
    <row r="5721" spans="1:23" x14ac:dyDescent="0.3">
      <c r="A5721" t="s">
        <v>5818</v>
      </c>
      <c r="B5721" t="s">
        <v>17</v>
      </c>
      <c r="C5721">
        <v>69</v>
      </c>
      <c r="D5721">
        <v>1</v>
      </c>
      <c r="E5721" t="s">
        <v>23</v>
      </c>
      <c r="F5721" t="s">
        <v>42</v>
      </c>
      <c r="G5721" t="s">
        <v>19</v>
      </c>
      <c r="H5721">
        <v>45</v>
      </c>
      <c r="I5721" t="s">
        <v>17</v>
      </c>
      <c r="J5721">
        <v>0</v>
      </c>
      <c r="K5721" t="s">
        <v>32</v>
      </c>
      <c r="L5721" t="s">
        <v>6791</v>
      </c>
      <c r="M5721">
        <v>55</v>
      </c>
      <c r="P5721" s="32">
        <v>44900</v>
      </c>
      <c r="Q5721" s="1">
        <v>58.948096283040549</v>
      </c>
      <c r="R5721">
        <v>8</v>
      </c>
      <c r="S5721" t="str" cm="1">
        <f t="array" ref="S5721">_xlfn.IFS(R5721=0,"None",R5721&lt;3,"Low",R5721&lt;6,"Medium",R5721&lt;=10,"High")</f>
        <v>High</v>
      </c>
      <c r="T5721" t="str" cm="1">
        <f t="array" ref="T5721">_xlfn.IFS(M5721&lt;=20,"Low",M5721&lt;=50,"Medium",M5721&lt;=90,"High")</f>
        <v>High</v>
      </c>
      <c r="U5721" s="33">
        <f>Datos_Limpios[[#This Row],[Number of Complaints or Support]]/Datos_Limpios[[#This Row],[Account Length (in months)]]</f>
        <v>0.11594202898550725</v>
      </c>
      <c r="V5721" t="str" cm="1">
        <f t="array" ref="V5721">_xlfn.IFS(H5721&lt;30,"Under 30",H5721&lt;66,"Middle Age",H5721&gt;=66,"Senior")</f>
        <v>Middle Age</v>
      </c>
      <c r="W5721" t="s">
        <v>6823</v>
      </c>
    </row>
    <row r="5722" spans="1:23" x14ac:dyDescent="0.3">
      <c r="A5722" t="s">
        <v>5819</v>
      </c>
      <c r="B5722" t="s">
        <v>17</v>
      </c>
      <c r="C5722">
        <v>40</v>
      </c>
      <c r="D5722">
        <v>0</v>
      </c>
      <c r="E5722" t="s">
        <v>17</v>
      </c>
      <c r="F5722" t="s">
        <v>44</v>
      </c>
      <c r="G5722" t="s">
        <v>19</v>
      </c>
      <c r="H5722">
        <v>36</v>
      </c>
      <c r="I5722" t="s">
        <v>17</v>
      </c>
      <c r="J5722">
        <v>0</v>
      </c>
      <c r="K5722" t="s">
        <v>32</v>
      </c>
      <c r="L5722" t="s">
        <v>6794</v>
      </c>
      <c r="M5722">
        <v>12</v>
      </c>
      <c r="P5722" s="32">
        <v>44839</v>
      </c>
      <c r="Q5722" s="1">
        <v>10.3933918195884</v>
      </c>
      <c r="R5722">
        <v>0</v>
      </c>
      <c r="S5722" t="str" cm="1">
        <f t="array" ref="S5722">_xlfn.IFS(R5722=0,"None",R5722&lt;3,"Low",R5722&lt;6,"Medium",R5722&lt;=10,"High")</f>
        <v>None</v>
      </c>
      <c r="T5722" t="str" cm="1">
        <f t="array" ref="T5722">_xlfn.IFS(M5722&lt;=20,"Low",M5722&lt;=50,"Medium",M5722&lt;=90,"High")</f>
        <v>Low</v>
      </c>
      <c r="U5722" s="33">
        <f>Datos_Limpios[[#This Row],[Number of Complaints or Support]]/Datos_Limpios[[#This Row],[Account Length (in months)]]</f>
        <v>0</v>
      </c>
      <c r="V5722" t="str" cm="1">
        <f t="array" ref="V5722">_xlfn.IFS(H5722&lt;30,"Under 30",H5722&lt;66,"Middle Age",H5722&gt;=66,"Senior")</f>
        <v>Middle Age</v>
      </c>
      <c r="W5722" t="s">
        <v>6824</v>
      </c>
    </row>
    <row r="5723" spans="1:23" x14ac:dyDescent="0.3">
      <c r="A5723" t="s">
        <v>5820</v>
      </c>
      <c r="B5723" t="s">
        <v>23</v>
      </c>
      <c r="C5723">
        <v>31</v>
      </c>
      <c r="D5723">
        <v>3</v>
      </c>
      <c r="E5723" t="s">
        <v>23</v>
      </c>
      <c r="F5723" t="s">
        <v>192</v>
      </c>
      <c r="G5723" t="s">
        <v>6790</v>
      </c>
      <c r="H5723">
        <v>66</v>
      </c>
      <c r="I5723" t="s">
        <v>17</v>
      </c>
      <c r="J5723">
        <v>0</v>
      </c>
      <c r="K5723" t="s">
        <v>20</v>
      </c>
      <c r="L5723" t="s">
        <v>6792</v>
      </c>
      <c r="M5723">
        <v>32</v>
      </c>
      <c r="N5723" t="s">
        <v>27</v>
      </c>
      <c r="O5723" t="s">
        <v>125</v>
      </c>
      <c r="P5723" s="32">
        <v>44535</v>
      </c>
      <c r="Q5723" s="1">
        <v>32.740260188329863</v>
      </c>
      <c r="R5723">
        <v>10</v>
      </c>
      <c r="S5723" t="str" cm="1">
        <f t="array" ref="S5723">_xlfn.IFS(R5723=0,"None",R5723&lt;3,"Low",R5723&lt;6,"Medium",R5723&lt;=10,"High")</f>
        <v>High</v>
      </c>
      <c r="T5723" t="str" cm="1">
        <f t="array" ref="T5723">_xlfn.IFS(M5723&lt;=20,"Low",M5723&lt;=50,"Medium",M5723&lt;=90,"High")</f>
        <v>Medium</v>
      </c>
      <c r="U5723" s="33">
        <f>Datos_Limpios[[#This Row],[Number of Complaints or Support]]/Datos_Limpios[[#This Row],[Account Length (in months)]]</f>
        <v>0.32258064516129031</v>
      </c>
      <c r="V5723" t="str" cm="1">
        <f t="array" ref="V5723">_xlfn.IFS(H5723&lt;30,"Under 30",H5723&lt;66,"Middle Age",H5723&gt;=66,"Senior")</f>
        <v>Senior</v>
      </c>
      <c r="W5723" t="s">
        <v>6824</v>
      </c>
    </row>
    <row r="5724" spans="1:23" x14ac:dyDescent="0.3">
      <c r="A5724" t="s">
        <v>5821</v>
      </c>
      <c r="B5724" t="s">
        <v>17</v>
      </c>
      <c r="C5724">
        <v>61</v>
      </c>
      <c r="D5724">
        <v>0</v>
      </c>
      <c r="E5724" t="s">
        <v>23</v>
      </c>
      <c r="F5724" t="s">
        <v>350</v>
      </c>
      <c r="G5724" t="s">
        <v>6790</v>
      </c>
      <c r="H5724">
        <v>25</v>
      </c>
      <c r="I5724" t="s">
        <v>23</v>
      </c>
      <c r="J5724">
        <v>3</v>
      </c>
      <c r="K5724" t="s">
        <v>32</v>
      </c>
      <c r="L5724" t="s">
        <v>6791</v>
      </c>
      <c r="M5724">
        <v>40</v>
      </c>
      <c r="P5724" s="32">
        <v>44191</v>
      </c>
      <c r="Q5724" s="1">
        <v>42.30147831501705</v>
      </c>
      <c r="R5724">
        <v>6</v>
      </c>
      <c r="S5724" t="str" cm="1">
        <f t="array" ref="S5724">_xlfn.IFS(R5724=0,"None",R5724&lt;3,"Low",R5724&lt;6,"Medium",R5724&lt;=10,"High")</f>
        <v>High</v>
      </c>
      <c r="T5724" t="str" cm="1">
        <f t="array" ref="T5724">_xlfn.IFS(M5724&lt;=20,"Low",M5724&lt;=50,"Medium",M5724&lt;=90,"High")</f>
        <v>Medium</v>
      </c>
      <c r="U5724" s="33">
        <f>Datos_Limpios[[#This Row],[Number of Complaints or Support]]/Datos_Limpios[[#This Row],[Account Length (in months)]]</f>
        <v>9.8360655737704916E-2</v>
      </c>
      <c r="V5724" t="str" cm="1">
        <f t="array" ref="V5724">_xlfn.IFS(H5724&lt;30,"Under 30",H5724&lt;66,"Middle Age",H5724&gt;=66,"Senior")</f>
        <v>Under 30</v>
      </c>
      <c r="W5724" t="s">
        <v>6823</v>
      </c>
    </row>
    <row r="5725" spans="1:23" x14ac:dyDescent="0.3">
      <c r="A5725" t="s">
        <v>5822</v>
      </c>
      <c r="B5725" t="s">
        <v>17</v>
      </c>
      <c r="C5725">
        <v>43</v>
      </c>
      <c r="D5725">
        <v>0</v>
      </c>
      <c r="E5725" t="s">
        <v>17</v>
      </c>
      <c r="F5725" t="s">
        <v>36</v>
      </c>
      <c r="G5725" t="s">
        <v>6790</v>
      </c>
      <c r="H5725">
        <v>53</v>
      </c>
      <c r="I5725" t="s">
        <v>17</v>
      </c>
      <c r="J5725">
        <v>0</v>
      </c>
      <c r="K5725" t="s">
        <v>24</v>
      </c>
      <c r="L5725" t="s">
        <v>6792</v>
      </c>
      <c r="M5725">
        <v>8</v>
      </c>
      <c r="P5725" s="32">
        <v>44594</v>
      </c>
      <c r="Q5725" s="1">
        <v>9.1722634330100767</v>
      </c>
      <c r="R5725">
        <v>8</v>
      </c>
      <c r="S5725" t="str" cm="1">
        <f t="array" ref="S5725">_xlfn.IFS(R5725=0,"None",R5725&lt;3,"Low",R5725&lt;6,"Medium",R5725&lt;=10,"High")</f>
        <v>High</v>
      </c>
      <c r="T5725" t="str" cm="1">
        <f t="array" ref="T5725">_xlfn.IFS(M5725&lt;=20,"Low",M5725&lt;=50,"Medium",M5725&lt;=90,"High")</f>
        <v>Low</v>
      </c>
      <c r="U5725" s="33">
        <f>Datos_Limpios[[#This Row],[Number of Complaints or Support]]/Datos_Limpios[[#This Row],[Account Length (in months)]]</f>
        <v>0.18604651162790697</v>
      </c>
      <c r="V5725" t="str" cm="1">
        <f t="array" ref="V5725">_xlfn.IFS(H5725&lt;30,"Under 30",H5725&lt;66,"Middle Age",H5725&gt;=66,"Senior")</f>
        <v>Middle Age</v>
      </c>
      <c r="W5725" t="s">
        <v>6824</v>
      </c>
    </row>
    <row r="5726" spans="1:23" x14ac:dyDescent="0.3">
      <c r="A5726" t="s">
        <v>5823</v>
      </c>
      <c r="B5726" t="s">
        <v>17</v>
      </c>
      <c r="C5726">
        <v>64</v>
      </c>
      <c r="D5726">
        <v>0</v>
      </c>
      <c r="E5726" t="s">
        <v>17</v>
      </c>
      <c r="F5726" t="s">
        <v>196</v>
      </c>
      <c r="G5726" t="s">
        <v>6790</v>
      </c>
      <c r="H5726">
        <v>51</v>
      </c>
      <c r="I5726" t="s">
        <v>23</v>
      </c>
      <c r="J5726">
        <v>2</v>
      </c>
      <c r="K5726" t="s">
        <v>32</v>
      </c>
      <c r="L5726" t="s">
        <v>6794</v>
      </c>
      <c r="M5726">
        <v>10</v>
      </c>
      <c r="P5726" s="32">
        <v>44557</v>
      </c>
      <c r="Q5726" s="1">
        <v>10.68450197244996</v>
      </c>
      <c r="R5726">
        <v>2</v>
      </c>
      <c r="S5726" t="str" cm="1">
        <f t="array" ref="S5726">_xlfn.IFS(R5726=0,"None",R5726&lt;3,"Low",R5726&lt;6,"Medium",R5726&lt;=10,"High")</f>
        <v>Low</v>
      </c>
      <c r="T5726" t="str" cm="1">
        <f t="array" ref="T5726">_xlfn.IFS(M5726&lt;=20,"Low",M5726&lt;=50,"Medium",M5726&lt;=90,"High")</f>
        <v>Low</v>
      </c>
      <c r="U5726" s="33">
        <f>Datos_Limpios[[#This Row],[Number of Complaints or Support]]/Datos_Limpios[[#This Row],[Account Length (in months)]]</f>
        <v>3.125E-2</v>
      </c>
      <c r="V5726" t="str" cm="1">
        <f t="array" ref="V5726">_xlfn.IFS(H5726&lt;30,"Under 30",H5726&lt;66,"Middle Age",H5726&gt;=66,"Senior")</f>
        <v>Middle Age</v>
      </c>
      <c r="W5726" t="s">
        <v>6826</v>
      </c>
    </row>
    <row r="5727" spans="1:23" x14ac:dyDescent="0.3">
      <c r="A5727" t="s">
        <v>5824</v>
      </c>
      <c r="B5727" t="s">
        <v>17</v>
      </c>
      <c r="C5727">
        <v>72</v>
      </c>
      <c r="D5727">
        <v>0</v>
      </c>
      <c r="E5727" t="s">
        <v>23</v>
      </c>
      <c r="F5727" t="s">
        <v>52</v>
      </c>
      <c r="G5727" t="s">
        <v>6790</v>
      </c>
      <c r="H5727">
        <v>39</v>
      </c>
      <c r="I5727" t="s">
        <v>17</v>
      </c>
      <c r="J5727">
        <v>0</v>
      </c>
      <c r="K5727" t="s">
        <v>32</v>
      </c>
      <c r="L5727" t="s">
        <v>6792</v>
      </c>
      <c r="M5727">
        <v>19</v>
      </c>
      <c r="P5727" s="32">
        <v>43963</v>
      </c>
      <c r="Q5727" s="1">
        <v>20.958007675771391</v>
      </c>
      <c r="R5727">
        <v>6</v>
      </c>
      <c r="S5727" t="str" cm="1">
        <f t="array" ref="S5727">_xlfn.IFS(R5727=0,"None",R5727&lt;3,"Low",R5727&lt;6,"Medium",R5727&lt;=10,"High")</f>
        <v>High</v>
      </c>
      <c r="T5727" t="str" cm="1">
        <f t="array" ref="T5727">_xlfn.IFS(M5727&lt;=20,"Low",M5727&lt;=50,"Medium",M5727&lt;=90,"High")</f>
        <v>Low</v>
      </c>
      <c r="U5727" s="33">
        <f>Datos_Limpios[[#This Row],[Number of Complaints or Support]]/Datos_Limpios[[#This Row],[Account Length (in months)]]</f>
        <v>8.3333333333333329E-2</v>
      </c>
      <c r="V5727" t="str" cm="1">
        <f t="array" ref="V5727">_xlfn.IFS(H5727&lt;30,"Under 30",H5727&lt;66,"Middle Age",H5727&gt;=66,"Senior")</f>
        <v>Middle Age</v>
      </c>
      <c r="W5727" t="s">
        <v>6824</v>
      </c>
    </row>
    <row r="5728" spans="1:23" x14ac:dyDescent="0.3">
      <c r="A5728" t="s">
        <v>5825</v>
      </c>
      <c r="B5728" t="s">
        <v>17</v>
      </c>
      <c r="C5728">
        <v>70</v>
      </c>
      <c r="D5728">
        <v>0</v>
      </c>
      <c r="E5728" t="s">
        <v>23</v>
      </c>
      <c r="F5728" t="s">
        <v>82</v>
      </c>
      <c r="G5728" t="s">
        <v>6790</v>
      </c>
      <c r="H5728">
        <v>66</v>
      </c>
      <c r="I5728" t="s">
        <v>17</v>
      </c>
      <c r="J5728">
        <v>0</v>
      </c>
      <c r="K5728" t="s">
        <v>32</v>
      </c>
      <c r="L5728" t="s">
        <v>6792</v>
      </c>
      <c r="M5728">
        <v>33</v>
      </c>
      <c r="P5728" s="32">
        <v>45205</v>
      </c>
      <c r="Q5728" s="1">
        <v>29.756972961669881</v>
      </c>
      <c r="R5728">
        <v>4</v>
      </c>
      <c r="S5728" t="str" cm="1">
        <f t="array" ref="S5728">_xlfn.IFS(R5728=0,"None",R5728&lt;3,"Low",R5728&lt;6,"Medium",R5728&lt;=10,"High")</f>
        <v>Medium</v>
      </c>
      <c r="T5728" t="str" cm="1">
        <f t="array" ref="T5728">_xlfn.IFS(M5728&lt;=20,"Low",M5728&lt;=50,"Medium",M5728&lt;=90,"High")</f>
        <v>Medium</v>
      </c>
      <c r="U5728" s="33">
        <f>Datos_Limpios[[#This Row],[Number of Complaints or Support]]/Datos_Limpios[[#This Row],[Account Length (in months)]]</f>
        <v>5.7142857142857141E-2</v>
      </c>
      <c r="V5728" t="str" cm="1">
        <f t="array" ref="V5728">_xlfn.IFS(H5728&lt;30,"Under 30",H5728&lt;66,"Middle Age",H5728&gt;=66,"Senior")</f>
        <v>Senior</v>
      </c>
      <c r="W5728" t="s">
        <v>6823</v>
      </c>
    </row>
    <row r="5729" spans="1:23" x14ac:dyDescent="0.3">
      <c r="A5729" t="s">
        <v>5826</v>
      </c>
      <c r="B5729" t="s">
        <v>17</v>
      </c>
      <c r="C5729">
        <v>10</v>
      </c>
      <c r="D5729">
        <v>2</v>
      </c>
      <c r="E5729" t="s">
        <v>17</v>
      </c>
      <c r="F5729" t="s">
        <v>52</v>
      </c>
      <c r="G5729" t="s">
        <v>6790</v>
      </c>
      <c r="H5729">
        <v>38</v>
      </c>
      <c r="I5729" t="s">
        <v>23</v>
      </c>
      <c r="J5729">
        <v>4</v>
      </c>
      <c r="K5729" t="s">
        <v>32</v>
      </c>
      <c r="L5729" t="s">
        <v>6791</v>
      </c>
      <c r="M5729">
        <v>9</v>
      </c>
      <c r="P5729" s="32">
        <v>44886</v>
      </c>
      <c r="Q5729" s="1">
        <v>10.544814983830291</v>
      </c>
      <c r="R5729">
        <v>3</v>
      </c>
      <c r="S5729" t="str" cm="1">
        <f t="array" ref="S5729">_xlfn.IFS(R5729=0,"None",R5729&lt;3,"Low",R5729&lt;6,"Medium",R5729&lt;=10,"High")</f>
        <v>Medium</v>
      </c>
      <c r="T5729" t="str" cm="1">
        <f t="array" ref="T5729">_xlfn.IFS(M5729&lt;=20,"Low",M5729&lt;=50,"Medium",M5729&lt;=90,"High")</f>
        <v>Low</v>
      </c>
      <c r="U5729" s="33">
        <f>Datos_Limpios[[#This Row],[Number of Complaints or Support]]/Datos_Limpios[[#This Row],[Account Length (in months)]]</f>
        <v>0.3</v>
      </c>
      <c r="V5729" t="str" cm="1">
        <f t="array" ref="V5729">_xlfn.IFS(H5729&lt;30,"Under 30",H5729&lt;66,"Middle Age",H5729&gt;=66,"Senior")</f>
        <v>Middle Age</v>
      </c>
      <c r="W5729" t="s">
        <v>6824</v>
      </c>
    </row>
    <row r="5730" spans="1:23" x14ac:dyDescent="0.3">
      <c r="A5730" t="s">
        <v>5827</v>
      </c>
      <c r="B5730" t="s">
        <v>17</v>
      </c>
      <c r="C5730">
        <v>45</v>
      </c>
      <c r="D5730">
        <v>2</v>
      </c>
      <c r="E5730" t="s">
        <v>17</v>
      </c>
      <c r="F5730" t="s">
        <v>44</v>
      </c>
      <c r="G5730" t="s">
        <v>6790</v>
      </c>
      <c r="H5730">
        <v>67</v>
      </c>
      <c r="I5730" t="s">
        <v>23</v>
      </c>
      <c r="J5730">
        <v>2</v>
      </c>
      <c r="K5730" t="s">
        <v>32</v>
      </c>
      <c r="L5730" t="s">
        <v>6794</v>
      </c>
      <c r="M5730">
        <v>10</v>
      </c>
      <c r="P5730" s="32">
        <v>44814</v>
      </c>
      <c r="Q5730" s="1">
        <v>9.5829874654472711</v>
      </c>
      <c r="R5730">
        <v>7</v>
      </c>
      <c r="S5730" t="str" cm="1">
        <f t="array" ref="S5730">_xlfn.IFS(R5730=0,"None",R5730&lt;3,"Low",R5730&lt;6,"Medium",R5730&lt;=10,"High")</f>
        <v>High</v>
      </c>
      <c r="T5730" t="str" cm="1">
        <f t="array" ref="T5730">_xlfn.IFS(M5730&lt;=20,"Low",M5730&lt;=50,"Medium",M5730&lt;=90,"High")</f>
        <v>Low</v>
      </c>
      <c r="U5730" s="33">
        <f>Datos_Limpios[[#This Row],[Number of Complaints or Support]]/Datos_Limpios[[#This Row],[Account Length (in months)]]</f>
        <v>0.15555555555555556</v>
      </c>
      <c r="V5730" t="str" cm="1">
        <f t="array" ref="V5730">_xlfn.IFS(H5730&lt;30,"Under 30",H5730&lt;66,"Middle Age",H5730&gt;=66,"Senior")</f>
        <v>Senior</v>
      </c>
      <c r="W5730" t="s">
        <v>6824</v>
      </c>
    </row>
    <row r="5731" spans="1:23" x14ac:dyDescent="0.3">
      <c r="A5731" t="s">
        <v>5828</v>
      </c>
      <c r="B5731" t="s">
        <v>17</v>
      </c>
      <c r="C5731">
        <v>2</v>
      </c>
      <c r="D5731">
        <v>0</v>
      </c>
      <c r="E5731" t="s">
        <v>23</v>
      </c>
      <c r="F5731" t="s">
        <v>130</v>
      </c>
      <c r="G5731" t="s">
        <v>6790</v>
      </c>
      <c r="H5731">
        <v>68</v>
      </c>
      <c r="I5731" t="s">
        <v>17</v>
      </c>
      <c r="J5731">
        <v>0</v>
      </c>
      <c r="K5731" t="s">
        <v>32</v>
      </c>
      <c r="L5731" t="s">
        <v>6794</v>
      </c>
      <c r="M5731">
        <v>29</v>
      </c>
      <c r="P5731" s="32">
        <v>43984</v>
      </c>
      <c r="Q5731" s="1">
        <v>29.438676188673181</v>
      </c>
      <c r="R5731">
        <v>10</v>
      </c>
      <c r="S5731" t="str" cm="1">
        <f t="array" ref="S5731">_xlfn.IFS(R5731=0,"None",R5731&lt;3,"Low",R5731&lt;6,"Medium",R5731&lt;=10,"High")</f>
        <v>High</v>
      </c>
      <c r="T5731" t="str" cm="1">
        <f t="array" ref="T5731">_xlfn.IFS(M5731&lt;=20,"Low",M5731&lt;=50,"Medium",M5731&lt;=90,"High")</f>
        <v>Medium</v>
      </c>
      <c r="U5731" s="33">
        <f>Datos_Limpios[[#This Row],[Number of Complaints or Support]]/Datos_Limpios[[#This Row],[Account Length (in months)]]</f>
        <v>5</v>
      </c>
      <c r="V5731" t="str" cm="1">
        <f t="array" ref="V5731">_xlfn.IFS(H5731&lt;30,"Under 30",H5731&lt;66,"Middle Age",H5731&gt;=66,"Senior")</f>
        <v>Senior</v>
      </c>
      <c r="W5731" t="s">
        <v>6825</v>
      </c>
    </row>
    <row r="5732" spans="1:23" x14ac:dyDescent="0.3">
      <c r="A5732" t="s">
        <v>5829</v>
      </c>
      <c r="B5732" t="s">
        <v>17</v>
      </c>
      <c r="C5732">
        <v>59</v>
      </c>
      <c r="D5732">
        <v>0</v>
      </c>
      <c r="E5732" t="s">
        <v>17</v>
      </c>
      <c r="F5732" t="s">
        <v>40</v>
      </c>
      <c r="G5732" t="s">
        <v>19</v>
      </c>
      <c r="H5732">
        <v>53</v>
      </c>
      <c r="I5732" t="s">
        <v>17</v>
      </c>
      <c r="J5732">
        <v>0</v>
      </c>
      <c r="K5732" t="s">
        <v>24</v>
      </c>
      <c r="L5732" t="s">
        <v>6792</v>
      </c>
      <c r="M5732">
        <v>61</v>
      </c>
      <c r="P5732" s="32">
        <v>44394</v>
      </c>
      <c r="Q5732" s="1">
        <v>52.971174798398373</v>
      </c>
      <c r="R5732">
        <v>6</v>
      </c>
      <c r="S5732" t="str" cm="1">
        <f t="array" ref="S5732">_xlfn.IFS(R5732=0,"None",R5732&lt;3,"Low",R5732&lt;6,"Medium",R5732&lt;=10,"High")</f>
        <v>High</v>
      </c>
      <c r="T5732" t="str" cm="1">
        <f t="array" ref="T5732">_xlfn.IFS(M5732&lt;=20,"Low",M5732&lt;=50,"Medium",M5732&lt;=90,"High")</f>
        <v>High</v>
      </c>
      <c r="U5732" s="33">
        <f>Datos_Limpios[[#This Row],[Number of Complaints or Support]]/Datos_Limpios[[#This Row],[Account Length (in months)]]</f>
        <v>0.10169491525423729</v>
      </c>
      <c r="V5732" t="str" cm="1">
        <f t="array" ref="V5732">_xlfn.IFS(H5732&lt;30,"Under 30",H5732&lt;66,"Middle Age",H5732&gt;=66,"Senior")</f>
        <v>Middle Age</v>
      </c>
      <c r="W5732" t="s">
        <v>6823</v>
      </c>
    </row>
    <row r="5733" spans="1:23" x14ac:dyDescent="0.3">
      <c r="A5733" t="s">
        <v>5830</v>
      </c>
      <c r="B5733" t="s">
        <v>17</v>
      </c>
      <c r="C5733">
        <v>72</v>
      </c>
      <c r="D5733">
        <v>0</v>
      </c>
      <c r="E5733" t="s">
        <v>23</v>
      </c>
      <c r="F5733" t="s">
        <v>350</v>
      </c>
      <c r="G5733" t="s">
        <v>19</v>
      </c>
      <c r="H5733">
        <v>62</v>
      </c>
      <c r="I5733" t="s">
        <v>23</v>
      </c>
      <c r="J5733">
        <v>4</v>
      </c>
      <c r="K5733" t="s">
        <v>32</v>
      </c>
      <c r="L5733" t="s">
        <v>6791</v>
      </c>
      <c r="M5733">
        <v>35</v>
      </c>
      <c r="P5733" s="32">
        <v>44237</v>
      </c>
      <c r="Q5733" s="1">
        <v>39.297082020681493</v>
      </c>
      <c r="R5733">
        <v>6</v>
      </c>
      <c r="S5733" t="str" cm="1">
        <f t="array" ref="S5733">_xlfn.IFS(R5733=0,"None",R5733&lt;3,"Low",R5733&lt;6,"Medium",R5733&lt;=10,"High")</f>
        <v>High</v>
      </c>
      <c r="T5733" t="str" cm="1">
        <f t="array" ref="T5733">_xlfn.IFS(M5733&lt;=20,"Low",M5733&lt;=50,"Medium",M5733&lt;=90,"High")</f>
        <v>Medium</v>
      </c>
      <c r="U5733" s="33">
        <f>Datos_Limpios[[#This Row],[Number of Complaints or Support]]/Datos_Limpios[[#This Row],[Account Length (in months)]]</f>
        <v>8.3333333333333329E-2</v>
      </c>
      <c r="V5733" t="str" cm="1">
        <f t="array" ref="V5733">_xlfn.IFS(H5733&lt;30,"Under 30",H5733&lt;66,"Middle Age",H5733&gt;=66,"Senior")</f>
        <v>Middle Age</v>
      </c>
      <c r="W5733" t="s">
        <v>6823</v>
      </c>
    </row>
    <row r="5734" spans="1:23" x14ac:dyDescent="0.3">
      <c r="A5734" t="s">
        <v>5831</v>
      </c>
      <c r="B5734" t="s">
        <v>23</v>
      </c>
      <c r="C5734">
        <v>1</v>
      </c>
      <c r="D5734">
        <v>1</v>
      </c>
      <c r="E5734" t="s">
        <v>23</v>
      </c>
      <c r="F5734" t="s">
        <v>179</v>
      </c>
      <c r="G5734" t="s">
        <v>6790</v>
      </c>
      <c r="H5734">
        <v>43</v>
      </c>
      <c r="I5734" t="s">
        <v>17</v>
      </c>
      <c r="J5734">
        <v>0</v>
      </c>
      <c r="K5734" t="s">
        <v>20</v>
      </c>
      <c r="L5734" t="s">
        <v>6794</v>
      </c>
      <c r="M5734">
        <v>57</v>
      </c>
      <c r="N5734" t="s">
        <v>27</v>
      </c>
      <c r="O5734" t="s">
        <v>108</v>
      </c>
      <c r="P5734" s="32">
        <v>44067</v>
      </c>
      <c r="Q5734" s="1">
        <v>65.08666497265888</v>
      </c>
      <c r="R5734">
        <v>4</v>
      </c>
      <c r="S5734" t="str" cm="1">
        <f t="array" ref="S5734">_xlfn.IFS(R5734=0,"None",R5734&lt;3,"Low",R5734&lt;6,"Medium",R5734&lt;=10,"High")</f>
        <v>Medium</v>
      </c>
      <c r="T5734" t="str" cm="1">
        <f t="array" ref="T5734">_xlfn.IFS(M5734&lt;=20,"Low",M5734&lt;=50,"Medium",M5734&lt;=90,"High")</f>
        <v>High</v>
      </c>
      <c r="U5734" s="33">
        <f>Datos_Limpios[[#This Row],[Number of Complaints or Support]]/Datos_Limpios[[#This Row],[Account Length (in months)]]</f>
        <v>4</v>
      </c>
      <c r="V5734" t="str" cm="1">
        <f t="array" ref="V5734">_xlfn.IFS(H5734&lt;30,"Under 30",H5734&lt;66,"Middle Age",H5734&gt;=66,"Senior")</f>
        <v>Middle Age</v>
      </c>
      <c r="W5734" t="s">
        <v>6826</v>
      </c>
    </row>
    <row r="5735" spans="1:23" x14ac:dyDescent="0.3">
      <c r="A5735" t="s">
        <v>5832</v>
      </c>
      <c r="B5735" t="s">
        <v>17</v>
      </c>
      <c r="C5735">
        <v>59</v>
      </c>
      <c r="D5735">
        <v>0</v>
      </c>
      <c r="E5735" t="s">
        <v>17</v>
      </c>
      <c r="F5735" t="s">
        <v>52</v>
      </c>
      <c r="G5735" t="s">
        <v>6790</v>
      </c>
      <c r="H5735">
        <v>26</v>
      </c>
      <c r="I5735" t="s">
        <v>17</v>
      </c>
      <c r="J5735">
        <v>0</v>
      </c>
      <c r="K5735" t="s">
        <v>32</v>
      </c>
      <c r="L5735" t="s">
        <v>6791</v>
      </c>
      <c r="M5735">
        <v>38</v>
      </c>
      <c r="P5735" s="32">
        <v>44363</v>
      </c>
      <c r="Q5735" s="1">
        <v>35.088964317510388</v>
      </c>
      <c r="R5735">
        <v>5</v>
      </c>
      <c r="S5735" t="str" cm="1">
        <f t="array" ref="S5735">_xlfn.IFS(R5735=0,"None",R5735&lt;3,"Low",R5735&lt;6,"Medium",R5735&lt;=10,"High")</f>
        <v>Medium</v>
      </c>
      <c r="T5735" t="str" cm="1">
        <f t="array" ref="T5735">_xlfn.IFS(M5735&lt;=20,"Low",M5735&lt;=50,"Medium",M5735&lt;=90,"High")</f>
        <v>Medium</v>
      </c>
      <c r="U5735" s="33">
        <f>Datos_Limpios[[#This Row],[Number of Complaints or Support]]/Datos_Limpios[[#This Row],[Account Length (in months)]]</f>
        <v>8.4745762711864403E-2</v>
      </c>
      <c r="V5735" t="str" cm="1">
        <f t="array" ref="V5735">_xlfn.IFS(H5735&lt;30,"Under 30",H5735&lt;66,"Middle Age",H5735&gt;=66,"Senior")</f>
        <v>Under 30</v>
      </c>
      <c r="W5735" t="s">
        <v>6824</v>
      </c>
    </row>
    <row r="5736" spans="1:23" x14ac:dyDescent="0.3">
      <c r="A5736" t="s">
        <v>5833</v>
      </c>
      <c r="B5736" t="s">
        <v>23</v>
      </c>
      <c r="C5736">
        <v>23</v>
      </c>
      <c r="D5736">
        <v>2</v>
      </c>
      <c r="E5736" t="s">
        <v>23</v>
      </c>
      <c r="F5736" t="s">
        <v>18</v>
      </c>
      <c r="G5736" t="s">
        <v>19</v>
      </c>
      <c r="H5736">
        <v>71</v>
      </c>
      <c r="I5736" t="s">
        <v>17</v>
      </c>
      <c r="J5736">
        <v>0</v>
      </c>
      <c r="K5736" t="s">
        <v>20</v>
      </c>
      <c r="L5736" t="s">
        <v>6791</v>
      </c>
      <c r="M5736">
        <v>18</v>
      </c>
      <c r="N5736" t="s">
        <v>50</v>
      </c>
      <c r="O5736" t="s">
        <v>761</v>
      </c>
      <c r="P5736" s="32">
        <v>44439</v>
      </c>
      <c r="Q5736" s="1">
        <v>18.561531269737198</v>
      </c>
      <c r="R5736">
        <v>8</v>
      </c>
      <c r="S5736" t="str" cm="1">
        <f t="array" ref="S5736">_xlfn.IFS(R5736=0,"None",R5736&lt;3,"Low",R5736&lt;6,"Medium",R5736&lt;=10,"High")</f>
        <v>High</v>
      </c>
      <c r="T5736" t="str" cm="1">
        <f t="array" ref="T5736">_xlfn.IFS(M5736&lt;=20,"Low",M5736&lt;=50,"Medium",M5736&lt;=90,"High")</f>
        <v>Low</v>
      </c>
      <c r="U5736" s="33">
        <f>Datos_Limpios[[#This Row],[Number of Complaints or Support]]/Datos_Limpios[[#This Row],[Account Length (in months)]]</f>
        <v>0.34782608695652173</v>
      </c>
      <c r="V5736" t="str" cm="1">
        <f t="array" ref="V5736">_xlfn.IFS(H5736&lt;30,"Under 30",H5736&lt;66,"Middle Age",H5736&gt;=66,"Senior")</f>
        <v>Senior</v>
      </c>
      <c r="W5736" t="s">
        <v>6823</v>
      </c>
    </row>
    <row r="5737" spans="1:23" x14ac:dyDescent="0.3">
      <c r="A5737" t="s">
        <v>5834</v>
      </c>
      <c r="B5737" t="s">
        <v>23</v>
      </c>
      <c r="C5737">
        <v>10</v>
      </c>
      <c r="D5737">
        <v>4</v>
      </c>
      <c r="E5737" t="s">
        <v>23</v>
      </c>
      <c r="F5737" t="s">
        <v>179</v>
      </c>
      <c r="G5737" t="s">
        <v>19</v>
      </c>
      <c r="H5737">
        <v>55</v>
      </c>
      <c r="I5737" t="s">
        <v>17</v>
      </c>
      <c r="J5737">
        <v>0</v>
      </c>
      <c r="K5737" t="s">
        <v>20</v>
      </c>
      <c r="L5737" t="s">
        <v>6792</v>
      </c>
      <c r="M5737">
        <v>43</v>
      </c>
      <c r="N5737" t="s">
        <v>27</v>
      </c>
      <c r="O5737" t="s">
        <v>125</v>
      </c>
      <c r="P5737" s="32">
        <v>44986</v>
      </c>
      <c r="Q5737" s="1">
        <v>46.32566905047846</v>
      </c>
      <c r="R5737">
        <v>2</v>
      </c>
      <c r="S5737" t="str" cm="1">
        <f t="array" ref="S5737">_xlfn.IFS(R5737=0,"None",R5737&lt;3,"Low",R5737&lt;6,"Medium",R5737&lt;=10,"High")</f>
        <v>Low</v>
      </c>
      <c r="T5737" t="str" cm="1">
        <f t="array" ref="T5737">_xlfn.IFS(M5737&lt;=20,"Low",M5737&lt;=50,"Medium",M5737&lt;=90,"High")</f>
        <v>Medium</v>
      </c>
      <c r="U5737" s="33">
        <f>Datos_Limpios[[#This Row],[Number of Complaints or Support]]/Datos_Limpios[[#This Row],[Account Length (in months)]]</f>
        <v>0.2</v>
      </c>
      <c r="V5737" t="str" cm="1">
        <f t="array" ref="V5737">_xlfn.IFS(H5737&lt;30,"Under 30",H5737&lt;66,"Middle Age",H5737&gt;=66,"Senior")</f>
        <v>Middle Age</v>
      </c>
      <c r="W5737" t="s">
        <v>6826</v>
      </c>
    </row>
    <row r="5738" spans="1:23" x14ac:dyDescent="0.3">
      <c r="A5738" t="s">
        <v>5835</v>
      </c>
      <c r="B5738" t="s">
        <v>23</v>
      </c>
      <c r="C5738">
        <v>4</v>
      </c>
      <c r="D5738">
        <v>1</v>
      </c>
      <c r="E5738" t="s">
        <v>17</v>
      </c>
      <c r="F5738" t="s">
        <v>205</v>
      </c>
      <c r="G5738" t="s">
        <v>6790</v>
      </c>
      <c r="H5738">
        <v>45</v>
      </c>
      <c r="I5738" t="s">
        <v>17</v>
      </c>
      <c r="J5738">
        <v>0</v>
      </c>
      <c r="K5738" t="s">
        <v>20</v>
      </c>
      <c r="L5738" t="s">
        <v>6792</v>
      </c>
      <c r="M5738">
        <v>50</v>
      </c>
      <c r="N5738" t="s">
        <v>27</v>
      </c>
      <c r="O5738" t="s">
        <v>208</v>
      </c>
      <c r="P5738" s="32">
        <v>44417</v>
      </c>
      <c r="Q5738" s="1">
        <v>44.896659272519592</v>
      </c>
      <c r="R5738">
        <v>1</v>
      </c>
      <c r="S5738" t="str" cm="1">
        <f t="array" ref="S5738">_xlfn.IFS(R5738=0,"None",R5738&lt;3,"Low",R5738&lt;6,"Medium",R5738&lt;=10,"High")</f>
        <v>Low</v>
      </c>
      <c r="T5738" t="str" cm="1">
        <f t="array" ref="T5738">_xlfn.IFS(M5738&lt;=20,"Low",M5738&lt;=50,"Medium",M5738&lt;=90,"High")</f>
        <v>Medium</v>
      </c>
      <c r="U5738" s="33">
        <f>Datos_Limpios[[#This Row],[Number of Complaints or Support]]/Datos_Limpios[[#This Row],[Account Length (in months)]]</f>
        <v>0.25</v>
      </c>
      <c r="V5738" t="str" cm="1">
        <f t="array" ref="V5738">_xlfn.IFS(H5738&lt;30,"Under 30",H5738&lt;66,"Middle Age",H5738&gt;=66,"Senior")</f>
        <v>Middle Age</v>
      </c>
      <c r="W5738" t="s">
        <v>6823</v>
      </c>
    </row>
    <row r="5739" spans="1:23" x14ac:dyDescent="0.3">
      <c r="A5739" t="s">
        <v>5836</v>
      </c>
      <c r="B5739" t="s">
        <v>23</v>
      </c>
      <c r="C5739">
        <v>46</v>
      </c>
      <c r="D5739">
        <v>3</v>
      </c>
      <c r="E5739" t="s">
        <v>23</v>
      </c>
      <c r="F5739" t="s">
        <v>40</v>
      </c>
      <c r="G5739" t="s">
        <v>19</v>
      </c>
      <c r="H5739">
        <v>81</v>
      </c>
      <c r="I5739" t="s">
        <v>17</v>
      </c>
      <c r="J5739">
        <v>0</v>
      </c>
      <c r="K5739" t="s">
        <v>20</v>
      </c>
      <c r="L5739" t="s">
        <v>6792</v>
      </c>
      <c r="M5739">
        <v>39</v>
      </c>
      <c r="N5739" t="s">
        <v>27</v>
      </c>
      <c r="O5739" t="s">
        <v>208</v>
      </c>
      <c r="P5739" s="32">
        <v>44237</v>
      </c>
      <c r="Q5739" s="1">
        <v>45.768676348850377</v>
      </c>
      <c r="R5739">
        <v>2</v>
      </c>
      <c r="S5739" t="str" cm="1">
        <f t="array" ref="S5739">_xlfn.IFS(R5739=0,"None",R5739&lt;3,"Low",R5739&lt;6,"Medium",R5739&lt;=10,"High")</f>
        <v>Low</v>
      </c>
      <c r="T5739" t="str" cm="1">
        <f t="array" ref="T5739">_xlfn.IFS(M5739&lt;=20,"Low",M5739&lt;=50,"Medium",M5739&lt;=90,"High")</f>
        <v>Medium</v>
      </c>
      <c r="U5739" s="33">
        <f>Datos_Limpios[[#This Row],[Number of Complaints or Support]]/Datos_Limpios[[#This Row],[Account Length (in months)]]</f>
        <v>4.3478260869565216E-2</v>
      </c>
      <c r="V5739" t="str" cm="1">
        <f t="array" ref="V5739">_xlfn.IFS(H5739&lt;30,"Under 30",H5739&lt;66,"Middle Age",H5739&gt;=66,"Senior")</f>
        <v>Senior</v>
      </c>
      <c r="W5739" t="s">
        <v>6823</v>
      </c>
    </row>
    <row r="5740" spans="1:23" x14ac:dyDescent="0.3">
      <c r="A5740" t="s">
        <v>5837</v>
      </c>
      <c r="B5740" t="s">
        <v>17</v>
      </c>
      <c r="C5740">
        <v>42</v>
      </c>
      <c r="D5740">
        <v>0</v>
      </c>
      <c r="E5740" t="s">
        <v>23</v>
      </c>
      <c r="F5740" t="s">
        <v>130</v>
      </c>
      <c r="G5740" t="s">
        <v>19</v>
      </c>
      <c r="H5740">
        <v>32</v>
      </c>
      <c r="I5740" t="s">
        <v>23</v>
      </c>
      <c r="J5740">
        <v>6</v>
      </c>
      <c r="K5740" t="s">
        <v>20</v>
      </c>
      <c r="L5740" t="s">
        <v>6792</v>
      </c>
      <c r="M5740">
        <v>39</v>
      </c>
      <c r="P5740" s="32">
        <v>44901</v>
      </c>
      <c r="Q5740" s="1">
        <v>44.63917060990228</v>
      </c>
      <c r="R5740">
        <v>5</v>
      </c>
      <c r="S5740" t="str" cm="1">
        <f t="array" ref="S5740">_xlfn.IFS(R5740=0,"None",R5740&lt;3,"Low",R5740&lt;6,"Medium",R5740&lt;=10,"High")</f>
        <v>Medium</v>
      </c>
      <c r="T5740" t="str" cm="1">
        <f t="array" ref="T5740">_xlfn.IFS(M5740&lt;=20,"Low",M5740&lt;=50,"Medium",M5740&lt;=90,"High")</f>
        <v>Medium</v>
      </c>
      <c r="U5740" s="33">
        <f>Datos_Limpios[[#This Row],[Number of Complaints or Support]]/Datos_Limpios[[#This Row],[Account Length (in months)]]</f>
        <v>0.11904761904761904</v>
      </c>
      <c r="V5740" t="str" cm="1">
        <f t="array" ref="V5740">_xlfn.IFS(H5740&lt;30,"Under 30",H5740&lt;66,"Middle Age",H5740&gt;=66,"Senior")</f>
        <v>Middle Age</v>
      </c>
      <c r="W5740" t="s">
        <v>6825</v>
      </c>
    </row>
    <row r="5741" spans="1:23" x14ac:dyDescent="0.3">
      <c r="A5741" t="s">
        <v>5838</v>
      </c>
      <c r="B5741" t="s">
        <v>17</v>
      </c>
      <c r="C5741">
        <v>57</v>
      </c>
      <c r="D5741">
        <v>0</v>
      </c>
      <c r="E5741" t="s">
        <v>23</v>
      </c>
      <c r="F5741" t="s">
        <v>73</v>
      </c>
      <c r="G5741" t="s">
        <v>6790</v>
      </c>
      <c r="H5741">
        <v>38</v>
      </c>
      <c r="I5741" t="s">
        <v>17</v>
      </c>
      <c r="J5741">
        <v>0</v>
      </c>
      <c r="K5741" t="s">
        <v>24</v>
      </c>
      <c r="L5741" t="s">
        <v>6791</v>
      </c>
      <c r="M5741">
        <v>47</v>
      </c>
      <c r="P5741" s="32">
        <v>44225</v>
      </c>
      <c r="Q5741" s="1">
        <v>40.815644112268622</v>
      </c>
      <c r="R5741">
        <v>5</v>
      </c>
      <c r="S5741" t="str" cm="1">
        <f t="array" ref="S5741">_xlfn.IFS(R5741=0,"None",R5741&lt;3,"Low",R5741&lt;6,"Medium",R5741&lt;=10,"High")</f>
        <v>Medium</v>
      </c>
      <c r="T5741" t="str" cm="1">
        <f t="array" ref="T5741">_xlfn.IFS(M5741&lt;=20,"Low",M5741&lt;=50,"Medium",M5741&lt;=90,"High")</f>
        <v>Medium</v>
      </c>
      <c r="U5741" s="33">
        <f>Datos_Limpios[[#This Row],[Number of Complaints or Support]]/Datos_Limpios[[#This Row],[Account Length (in months)]]</f>
        <v>8.771929824561403E-2</v>
      </c>
      <c r="V5741" t="str" cm="1">
        <f t="array" ref="V5741">_xlfn.IFS(H5741&lt;30,"Under 30",H5741&lt;66,"Middle Age",H5741&gt;=66,"Senior")</f>
        <v>Middle Age</v>
      </c>
      <c r="W5741" t="s">
        <v>6824</v>
      </c>
    </row>
    <row r="5742" spans="1:23" x14ac:dyDescent="0.3">
      <c r="A5742" t="s">
        <v>5839</v>
      </c>
      <c r="B5742" t="s">
        <v>17</v>
      </c>
      <c r="C5742">
        <v>13</v>
      </c>
      <c r="D5742">
        <v>0</v>
      </c>
      <c r="E5742" t="s">
        <v>17</v>
      </c>
      <c r="F5742" t="s">
        <v>101</v>
      </c>
      <c r="G5742" t="s">
        <v>6790</v>
      </c>
      <c r="H5742">
        <v>36</v>
      </c>
      <c r="I5742" t="s">
        <v>17</v>
      </c>
      <c r="J5742">
        <v>0</v>
      </c>
      <c r="K5742" t="s">
        <v>20</v>
      </c>
      <c r="L5742" t="s">
        <v>6792</v>
      </c>
      <c r="M5742">
        <v>16</v>
      </c>
      <c r="P5742" s="32">
        <v>44485</v>
      </c>
      <c r="Q5742" s="1">
        <v>16.69397269258733</v>
      </c>
      <c r="R5742">
        <v>5</v>
      </c>
      <c r="S5742" t="str" cm="1">
        <f t="array" ref="S5742">_xlfn.IFS(R5742=0,"None",R5742&lt;3,"Low",R5742&lt;6,"Medium",R5742&lt;=10,"High")</f>
        <v>Medium</v>
      </c>
      <c r="T5742" t="str" cm="1">
        <f t="array" ref="T5742">_xlfn.IFS(M5742&lt;=20,"Low",M5742&lt;=50,"Medium",M5742&lt;=90,"High")</f>
        <v>Low</v>
      </c>
      <c r="U5742" s="33">
        <f>Datos_Limpios[[#This Row],[Number of Complaints or Support]]/Datos_Limpios[[#This Row],[Account Length (in months)]]</f>
        <v>0.38461538461538464</v>
      </c>
      <c r="V5742" t="str" cm="1">
        <f t="array" ref="V5742">_xlfn.IFS(H5742&lt;30,"Under 30",H5742&lt;66,"Middle Age",H5742&gt;=66,"Senior")</f>
        <v>Middle Age</v>
      </c>
      <c r="W5742" t="s">
        <v>6826</v>
      </c>
    </row>
    <row r="5743" spans="1:23" x14ac:dyDescent="0.3">
      <c r="A5743" t="s">
        <v>5840</v>
      </c>
      <c r="B5743" t="s">
        <v>23</v>
      </c>
      <c r="C5743">
        <v>1</v>
      </c>
      <c r="D5743">
        <v>5</v>
      </c>
      <c r="E5743" t="s">
        <v>23</v>
      </c>
      <c r="F5743" t="s">
        <v>54</v>
      </c>
      <c r="G5743" t="s">
        <v>19</v>
      </c>
      <c r="H5743">
        <v>51</v>
      </c>
      <c r="I5743" t="s">
        <v>23</v>
      </c>
      <c r="J5743">
        <v>2</v>
      </c>
      <c r="K5743" t="s">
        <v>20</v>
      </c>
      <c r="L5743" t="s">
        <v>6791</v>
      </c>
      <c r="M5743">
        <v>12</v>
      </c>
      <c r="N5743" t="s">
        <v>50</v>
      </c>
      <c r="O5743" t="s">
        <v>378</v>
      </c>
      <c r="P5743" s="32">
        <v>44037</v>
      </c>
      <c r="Q5743" s="1">
        <v>12.67988399172488</v>
      </c>
      <c r="R5743">
        <v>0</v>
      </c>
      <c r="S5743" t="str" cm="1">
        <f t="array" ref="S5743">_xlfn.IFS(R5743=0,"None",R5743&lt;3,"Low",R5743&lt;6,"Medium",R5743&lt;=10,"High")</f>
        <v>None</v>
      </c>
      <c r="T5743" t="str" cm="1">
        <f t="array" ref="T5743">_xlfn.IFS(M5743&lt;=20,"Low",M5743&lt;=50,"Medium",M5743&lt;=90,"High")</f>
        <v>Low</v>
      </c>
      <c r="U5743" s="33">
        <f>Datos_Limpios[[#This Row],[Number of Complaints or Support]]/Datos_Limpios[[#This Row],[Account Length (in months)]]</f>
        <v>0</v>
      </c>
      <c r="V5743" t="str" cm="1">
        <f t="array" ref="V5743">_xlfn.IFS(H5743&lt;30,"Under 30",H5743&lt;66,"Middle Age",H5743&gt;=66,"Senior")</f>
        <v>Middle Age</v>
      </c>
      <c r="W5743" t="s">
        <v>6823</v>
      </c>
    </row>
    <row r="5744" spans="1:23" x14ac:dyDescent="0.3">
      <c r="A5744" t="s">
        <v>5841</v>
      </c>
      <c r="B5744" t="s">
        <v>17</v>
      </c>
      <c r="C5744">
        <v>72</v>
      </c>
      <c r="D5744">
        <v>0</v>
      </c>
      <c r="E5744" t="s">
        <v>17</v>
      </c>
      <c r="F5744" t="s">
        <v>90</v>
      </c>
      <c r="G5744" t="s">
        <v>6790</v>
      </c>
      <c r="H5744">
        <v>27</v>
      </c>
      <c r="I5744" t="s">
        <v>17</v>
      </c>
      <c r="J5744">
        <v>0</v>
      </c>
      <c r="K5744" t="s">
        <v>32</v>
      </c>
      <c r="L5744" t="s">
        <v>6792</v>
      </c>
      <c r="M5744">
        <v>10</v>
      </c>
      <c r="P5744" s="32">
        <v>44321</v>
      </c>
      <c r="Q5744" s="1">
        <v>9.4078481225173416</v>
      </c>
      <c r="R5744">
        <v>7</v>
      </c>
      <c r="S5744" t="str" cm="1">
        <f t="array" ref="S5744">_xlfn.IFS(R5744=0,"None",R5744&lt;3,"Low",R5744&lt;6,"Medium",R5744&lt;=10,"High")</f>
        <v>High</v>
      </c>
      <c r="T5744" t="str" cm="1">
        <f t="array" ref="T5744">_xlfn.IFS(M5744&lt;=20,"Low",M5744&lt;=50,"Medium",M5744&lt;=90,"High")</f>
        <v>Low</v>
      </c>
      <c r="U5744" s="33">
        <f>Datos_Limpios[[#This Row],[Number of Complaints or Support]]/Datos_Limpios[[#This Row],[Account Length (in months)]]</f>
        <v>9.7222222222222224E-2</v>
      </c>
      <c r="V5744" t="str" cm="1">
        <f t="array" ref="V5744">_xlfn.IFS(H5744&lt;30,"Under 30",H5744&lt;66,"Middle Age",H5744&gt;=66,"Senior")</f>
        <v>Under 30</v>
      </c>
      <c r="W5744" t="s">
        <v>6823</v>
      </c>
    </row>
    <row r="5745" spans="1:23" x14ac:dyDescent="0.3">
      <c r="A5745" t="s">
        <v>5842</v>
      </c>
      <c r="B5745" t="s">
        <v>17</v>
      </c>
      <c r="C5745">
        <v>18</v>
      </c>
      <c r="D5745">
        <v>0</v>
      </c>
      <c r="E5745" t="s">
        <v>23</v>
      </c>
      <c r="F5745" t="s">
        <v>130</v>
      </c>
      <c r="G5745" t="s">
        <v>19</v>
      </c>
      <c r="H5745">
        <v>33</v>
      </c>
      <c r="I5745" t="s">
        <v>17</v>
      </c>
      <c r="J5745">
        <v>0</v>
      </c>
      <c r="K5745" t="s">
        <v>20</v>
      </c>
      <c r="L5745" t="s">
        <v>6792</v>
      </c>
      <c r="M5745">
        <v>37</v>
      </c>
      <c r="P5745" s="32">
        <v>44976</v>
      </c>
      <c r="Q5745" s="1">
        <v>42.25247226530071</v>
      </c>
      <c r="R5745">
        <v>9</v>
      </c>
      <c r="S5745" t="str" cm="1">
        <f t="array" ref="S5745">_xlfn.IFS(R5745=0,"None",R5745&lt;3,"Low",R5745&lt;6,"Medium",R5745&lt;=10,"High")</f>
        <v>High</v>
      </c>
      <c r="T5745" t="str" cm="1">
        <f t="array" ref="T5745">_xlfn.IFS(M5745&lt;=20,"Low",M5745&lt;=50,"Medium",M5745&lt;=90,"High")</f>
        <v>Medium</v>
      </c>
      <c r="U5745" s="33">
        <f>Datos_Limpios[[#This Row],[Number of Complaints or Support]]/Datos_Limpios[[#This Row],[Account Length (in months)]]</f>
        <v>0.5</v>
      </c>
      <c r="V5745" t="str" cm="1">
        <f t="array" ref="V5745">_xlfn.IFS(H5745&lt;30,"Under 30",H5745&lt;66,"Middle Age",H5745&gt;=66,"Senior")</f>
        <v>Middle Age</v>
      </c>
      <c r="W5745" t="s">
        <v>6825</v>
      </c>
    </row>
    <row r="5746" spans="1:23" x14ac:dyDescent="0.3">
      <c r="A5746" t="s">
        <v>5843</v>
      </c>
      <c r="B5746" t="s">
        <v>17</v>
      </c>
      <c r="C5746">
        <v>25</v>
      </c>
      <c r="D5746">
        <v>2</v>
      </c>
      <c r="E5746" t="s">
        <v>23</v>
      </c>
      <c r="F5746" t="s">
        <v>34</v>
      </c>
      <c r="G5746" t="s">
        <v>19</v>
      </c>
      <c r="H5746">
        <v>23</v>
      </c>
      <c r="I5746" t="s">
        <v>17</v>
      </c>
      <c r="J5746">
        <v>0</v>
      </c>
      <c r="K5746" t="s">
        <v>20</v>
      </c>
      <c r="L5746" t="s">
        <v>6791</v>
      </c>
      <c r="M5746">
        <v>56</v>
      </c>
      <c r="P5746" s="32">
        <v>44882</v>
      </c>
      <c r="Q5746" s="1">
        <v>60.903734392436789</v>
      </c>
      <c r="R5746">
        <v>10</v>
      </c>
      <c r="S5746" t="str" cm="1">
        <f t="array" ref="S5746">_xlfn.IFS(R5746=0,"None",R5746&lt;3,"Low",R5746&lt;6,"Medium",R5746&lt;=10,"High")</f>
        <v>High</v>
      </c>
      <c r="T5746" t="str" cm="1">
        <f t="array" ref="T5746">_xlfn.IFS(M5746&lt;=20,"Low",M5746&lt;=50,"Medium",M5746&lt;=90,"High")</f>
        <v>High</v>
      </c>
      <c r="U5746" s="33">
        <f>Datos_Limpios[[#This Row],[Number of Complaints or Support]]/Datos_Limpios[[#This Row],[Account Length (in months)]]</f>
        <v>0.4</v>
      </c>
      <c r="V5746" t="str" cm="1">
        <f t="array" ref="V5746">_xlfn.IFS(H5746&lt;30,"Under 30",H5746&lt;66,"Middle Age",H5746&gt;=66,"Senior")</f>
        <v>Under 30</v>
      </c>
      <c r="W5746" t="s">
        <v>6823</v>
      </c>
    </row>
    <row r="5747" spans="1:23" x14ac:dyDescent="0.3">
      <c r="A5747" t="s">
        <v>5844</v>
      </c>
      <c r="B5747" t="s">
        <v>17</v>
      </c>
      <c r="C5747">
        <v>15</v>
      </c>
      <c r="D5747">
        <v>2</v>
      </c>
      <c r="E5747" t="s">
        <v>17</v>
      </c>
      <c r="F5747" t="s">
        <v>38</v>
      </c>
      <c r="G5747" t="s">
        <v>19</v>
      </c>
      <c r="H5747">
        <v>47</v>
      </c>
      <c r="I5747" t="s">
        <v>17</v>
      </c>
      <c r="J5747">
        <v>0</v>
      </c>
      <c r="K5747" t="s">
        <v>20</v>
      </c>
      <c r="L5747" t="s">
        <v>6791</v>
      </c>
      <c r="M5747">
        <v>8</v>
      </c>
      <c r="P5747" s="32">
        <v>44805</v>
      </c>
      <c r="Q5747" s="1">
        <v>8.5785722398085902</v>
      </c>
      <c r="R5747">
        <v>4</v>
      </c>
      <c r="S5747" t="str" cm="1">
        <f t="array" ref="S5747">_xlfn.IFS(R5747=0,"None",R5747&lt;3,"Low",R5747&lt;6,"Medium",R5747&lt;=10,"High")</f>
        <v>Medium</v>
      </c>
      <c r="T5747" t="str" cm="1">
        <f t="array" ref="T5747">_xlfn.IFS(M5747&lt;=20,"Low",M5747&lt;=50,"Medium",M5747&lt;=90,"High")</f>
        <v>Low</v>
      </c>
      <c r="U5747" s="33">
        <f>Datos_Limpios[[#This Row],[Number of Complaints or Support]]/Datos_Limpios[[#This Row],[Account Length (in months)]]</f>
        <v>0.26666666666666666</v>
      </c>
      <c r="V5747" t="str" cm="1">
        <f t="array" ref="V5747">_xlfn.IFS(H5747&lt;30,"Under 30",H5747&lt;66,"Middle Age",H5747&gt;=66,"Senior")</f>
        <v>Middle Age</v>
      </c>
      <c r="W5747" t="s">
        <v>6825</v>
      </c>
    </row>
    <row r="5748" spans="1:23" x14ac:dyDescent="0.3">
      <c r="A5748" t="s">
        <v>5845</v>
      </c>
      <c r="B5748" t="s">
        <v>23</v>
      </c>
      <c r="C5748">
        <v>8</v>
      </c>
      <c r="D5748">
        <v>2</v>
      </c>
      <c r="E5748" t="s">
        <v>17</v>
      </c>
      <c r="F5748" t="s">
        <v>128</v>
      </c>
      <c r="G5748" t="s">
        <v>6790</v>
      </c>
      <c r="H5748">
        <v>35</v>
      </c>
      <c r="I5748" t="s">
        <v>17</v>
      </c>
      <c r="J5748">
        <v>0</v>
      </c>
      <c r="K5748" t="s">
        <v>20</v>
      </c>
      <c r="L5748" t="s">
        <v>6792</v>
      </c>
      <c r="M5748">
        <v>18</v>
      </c>
      <c r="N5748" t="s">
        <v>27</v>
      </c>
      <c r="O5748" t="s">
        <v>208</v>
      </c>
      <c r="P5748" s="32">
        <v>45036</v>
      </c>
      <c r="Q5748" s="1">
        <v>19.70626997397801</v>
      </c>
      <c r="R5748">
        <v>6</v>
      </c>
      <c r="S5748" t="str" cm="1">
        <f t="array" ref="S5748">_xlfn.IFS(R5748=0,"None",R5748&lt;3,"Low",R5748&lt;6,"Medium",R5748&lt;=10,"High")</f>
        <v>High</v>
      </c>
      <c r="T5748" t="str" cm="1">
        <f t="array" ref="T5748">_xlfn.IFS(M5748&lt;=20,"Low",M5748&lt;=50,"Medium",M5748&lt;=90,"High")</f>
        <v>Low</v>
      </c>
      <c r="U5748" s="33">
        <f>Datos_Limpios[[#This Row],[Number of Complaints or Support]]/Datos_Limpios[[#This Row],[Account Length (in months)]]</f>
        <v>0.75</v>
      </c>
      <c r="V5748" t="str" cm="1">
        <f t="array" ref="V5748">_xlfn.IFS(H5748&lt;30,"Under 30",H5748&lt;66,"Middle Age",H5748&gt;=66,"Senior")</f>
        <v>Middle Age</v>
      </c>
      <c r="W5748" t="s">
        <v>6826</v>
      </c>
    </row>
    <row r="5749" spans="1:23" x14ac:dyDescent="0.3">
      <c r="A5749" t="s">
        <v>5846</v>
      </c>
      <c r="B5749" t="s">
        <v>17</v>
      </c>
      <c r="C5749">
        <v>4</v>
      </c>
      <c r="D5749">
        <v>0</v>
      </c>
      <c r="E5749" t="s">
        <v>23</v>
      </c>
      <c r="F5749" t="s">
        <v>350</v>
      </c>
      <c r="G5749" t="s">
        <v>19</v>
      </c>
      <c r="H5749">
        <v>24</v>
      </c>
      <c r="I5749" t="s">
        <v>17</v>
      </c>
      <c r="J5749">
        <v>0</v>
      </c>
      <c r="K5749" t="s">
        <v>20</v>
      </c>
      <c r="L5749" t="s">
        <v>6792</v>
      </c>
      <c r="M5749">
        <v>23</v>
      </c>
      <c r="P5749" s="32">
        <v>45250</v>
      </c>
      <c r="Q5749" s="1">
        <v>25.968840914655061</v>
      </c>
      <c r="R5749">
        <v>8</v>
      </c>
      <c r="S5749" t="str" cm="1">
        <f t="array" ref="S5749">_xlfn.IFS(R5749=0,"None",R5749&lt;3,"Low",R5749&lt;6,"Medium",R5749&lt;=10,"High")</f>
        <v>High</v>
      </c>
      <c r="T5749" t="str" cm="1">
        <f t="array" ref="T5749">_xlfn.IFS(M5749&lt;=20,"Low",M5749&lt;=50,"Medium",M5749&lt;=90,"High")</f>
        <v>Medium</v>
      </c>
      <c r="U5749" s="33">
        <f>Datos_Limpios[[#This Row],[Number of Complaints or Support]]/Datos_Limpios[[#This Row],[Account Length (in months)]]</f>
        <v>2</v>
      </c>
      <c r="V5749" t="str" cm="1">
        <f t="array" ref="V5749">_xlfn.IFS(H5749&lt;30,"Under 30",H5749&lt;66,"Middle Age",H5749&gt;=66,"Senior")</f>
        <v>Under 30</v>
      </c>
      <c r="W5749" t="s">
        <v>6823</v>
      </c>
    </row>
    <row r="5750" spans="1:23" x14ac:dyDescent="0.3">
      <c r="A5750" t="s">
        <v>5847</v>
      </c>
      <c r="B5750" t="s">
        <v>23</v>
      </c>
      <c r="C5750">
        <v>59</v>
      </c>
      <c r="D5750">
        <v>1</v>
      </c>
      <c r="E5750" t="s">
        <v>17</v>
      </c>
      <c r="F5750" t="s">
        <v>18</v>
      </c>
      <c r="G5750" t="s">
        <v>6790</v>
      </c>
      <c r="H5750">
        <v>37</v>
      </c>
      <c r="I5750" t="s">
        <v>17</v>
      </c>
      <c r="J5750">
        <v>0</v>
      </c>
      <c r="K5750" t="s">
        <v>24</v>
      </c>
      <c r="L5750" t="s">
        <v>6792</v>
      </c>
      <c r="M5750">
        <v>48</v>
      </c>
      <c r="N5750" t="s">
        <v>50</v>
      </c>
      <c r="O5750" t="s">
        <v>71</v>
      </c>
      <c r="P5750" s="32">
        <v>45084</v>
      </c>
      <c r="Q5750" s="1">
        <v>45.435831484114367</v>
      </c>
      <c r="R5750">
        <v>2</v>
      </c>
      <c r="S5750" t="str" cm="1">
        <f t="array" ref="S5750">_xlfn.IFS(R5750=0,"None",R5750&lt;3,"Low",R5750&lt;6,"Medium",R5750&lt;=10,"High")</f>
        <v>Low</v>
      </c>
      <c r="T5750" t="str" cm="1">
        <f t="array" ref="T5750">_xlfn.IFS(M5750&lt;=20,"Low",M5750&lt;=50,"Medium",M5750&lt;=90,"High")</f>
        <v>Medium</v>
      </c>
      <c r="U5750" s="33">
        <f>Datos_Limpios[[#This Row],[Number of Complaints or Support]]/Datos_Limpios[[#This Row],[Account Length (in months)]]</f>
        <v>3.3898305084745763E-2</v>
      </c>
      <c r="V5750" t="str" cm="1">
        <f t="array" ref="V5750">_xlfn.IFS(H5750&lt;30,"Under 30",H5750&lt;66,"Middle Age",H5750&gt;=66,"Senior")</f>
        <v>Middle Age</v>
      </c>
      <c r="W5750" t="s">
        <v>6823</v>
      </c>
    </row>
    <row r="5751" spans="1:23" x14ac:dyDescent="0.3">
      <c r="A5751" t="s">
        <v>5848</v>
      </c>
      <c r="B5751" t="s">
        <v>23</v>
      </c>
      <c r="C5751">
        <v>3</v>
      </c>
      <c r="D5751">
        <v>2</v>
      </c>
      <c r="E5751" t="s">
        <v>23</v>
      </c>
      <c r="F5751" t="s">
        <v>138</v>
      </c>
      <c r="G5751" t="s">
        <v>19</v>
      </c>
      <c r="H5751">
        <v>59</v>
      </c>
      <c r="I5751" t="s">
        <v>17</v>
      </c>
      <c r="J5751">
        <v>0</v>
      </c>
      <c r="K5751" t="s">
        <v>20</v>
      </c>
      <c r="L5751" t="s">
        <v>6792</v>
      </c>
      <c r="M5751">
        <v>31</v>
      </c>
      <c r="N5751" t="s">
        <v>27</v>
      </c>
      <c r="O5751" t="s">
        <v>208</v>
      </c>
      <c r="P5751" s="32">
        <v>44246</v>
      </c>
      <c r="Q5751" s="1">
        <v>25.301476136200058</v>
      </c>
      <c r="R5751">
        <v>3</v>
      </c>
      <c r="S5751" t="str" cm="1">
        <f t="array" ref="S5751">_xlfn.IFS(R5751=0,"None",R5751&lt;3,"Low",R5751&lt;6,"Medium",R5751&lt;=10,"High")</f>
        <v>Medium</v>
      </c>
      <c r="T5751" t="str" cm="1">
        <f t="array" ref="T5751">_xlfn.IFS(M5751&lt;=20,"Low",M5751&lt;=50,"Medium",M5751&lt;=90,"High")</f>
        <v>Medium</v>
      </c>
      <c r="U5751" s="33">
        <f>Datos_Limpios[[#This Row],[Number of Complaints or Support]]/Datos_Limpios[[#This Row],[Account Length (in months)]]</f>
        <v>1</v>
      </c>
      <c r="V5751" t="str" cm="1">
        <f t="array" ref="V5751">_xlfn.IFS(H5751&lt;30,"Under 30",H5751&lt;66,"Middle Age",H5751&gt;=66,"Senior")</f>
        <v>Middle Age</v>
      </c>
      <c r="W5751" t="s">
        <v>6824</v>
      </c>
    </row>
    <row r="5752" spans="1:23" x14ac:dyDescent="0.3">
      <c r="A5752" t="s">
        <v>5849</v>
      </c>
      <c r="B5752" t="s">
        <v>17</v>
      </c>
      <c r="C5752">
        <v>43</v>
      </c>
      <c r="D5752">
        <v>0</v>
      </c>
      <c r="E5752" t="s">
        <v>17</v>
      </c>
      <c r="F5752" t="s">
        <v>49</v>
      </c>
      <c r="G5752" t="s">
        <v>6790</v>
      </c>
      <c r="H5752">
        <v>27</v>
      </c>
      <c r="I5752" t="s">
        <v>23</v>
      </c>
      <c r="J5752">
        <v>5</v>
      </c>
      <c r="K5752" t="s">
        <v>24</v>
      </c>
      <c r="L5752" t="s">
        <v>6792</v>
      </c>
      <c r="M5752">
        <v>15</v>
      </c>
      <c r="P5752" s="32">
        <v>44815</v>
      </c>
      <c r="Q5752" s="1">
        <v>12.42449840835987</v>
      </c>
      <c r="R5752">
        <v>5</v>
      </c>
      <c r="S5752" t="str" cm="1">
        <f t="array" ref="S5752">_xlfn.IFS(R5752=0,"None",R5752&lt;3,"Low",R5752&lt;6,"Medium",R5752&lt;=10,"High")</f>
        <v>Medium</v>
      </c>
      <c r="T5752" t="str" cm="1">
        <f t="array" ref="T5752">_xlfn.IFS(M5752&lt;=20,"Low",M5752&lt;=50,"Medium",M5752&lt;=90,"High")</f>
        <v>Low</v>
      </c>
      <c r="U5752" s="33">
        <f>Datos_Limpios[[#This Row],[Number of Complaints or Support]]/Datos_Limpios[[#This Row],[Account Length (in months)]]</f>
        <v>0.11627906976744186</v>
      </c>
      <c r="V5752" t="str" cm="1">
        <f t="array" ref="V5752">_xlfn.IFS(H5752&lt;30,"Under 30",H5752&lt;66,"Middle Age",H5752&gt;=66,"Senior")</f>
        <v>Under 30</v>
      </c>
      <c r="W5752" t="s">
        <v>6825</v>
      </c>
    </row>
    <row r="5753" spans="1:23" x14ac:dyDescent="0.3">
      <c r="A5753" t="s">
        <v>5850</v>
      </c>
      <c r="B5753" t="s">
        <v>17</v>
      </c>
      <c r="C5753">
        <v>46</v>
      </c>
      <c r="D5753">
        <v>0</v>
      </c>
      <c r="E5753" t="s">
        <v>23</v>
      </c>
      <c r="F5753" t="s">
        <v>26</v>
      </c>
      <c r="G5753" t="s">
        <v>6790</v>
      </c>
      <c r="H5753">
        <v>55</v>
      </c>
      <c r="I5753" t="s">
        <v>23</v>
      </c>
      <c r="J5753">
        <v>4</v>
      </c>
      <c r="K5753" t="s">
        <v>20</v>
      </c>
      <c r="L5753" t="s">
        <v>6792</v>
      </c>
      <c r="M5753">
        <v>30</v>
      </c>
      <c r="P5753" s="32">
        <v>45172</v>
      </c>
      <c r="Q5753" s="1">
        <v>25.6954089974063</v>
      </c>
      <c r="R5753">
        <v>6</v>
      </c>
      <c r="S5753" t="str" cm="1">
        <f t="array" ref="S5753">_xlfn.IFS(R5753=0,"None",R5753&lt;3,"Low",R5753&lt;6,"Medium",R5753&lt;=10,"High")</f>
        <v>High</v>
      </c>
      <c r="T5753" t="str" cm="1">
        <f t="array" ref="T5753">_xlfn.IFS(M5753&lt;=20,"Low",M5753&lt;=50,"Medium",M5753&lt;=90,"High")</f>
        <v>Medium</v>
      </c>
      <c r="U5753" s="33">
        <f>Datos_Limpios[[#This Row],[Number of Complaints or Support]]/Datos_Limpios[[#This Row],[Account Length (in months)]]</f>
        <v>0.13043478260869565</v>
      </c>
      <c r="V5753" t="str" cm="1">
        <f t="array" ref="V5753">_xlfn.IFS(H5753&lt;30,"Under 30",H5753&lt;66,"Middle Age",H5753&gt;=66,"Senior")</f>
        <v>Middle Age</v>
      </c>
      <c r="W5753" t="s">
        <v>6824</v>
      </c>
    </row>
    <row r="5754" spans="1:23" x14ac:dyDescent="0.3">
      <c r="A5754" t="s">
        <v>5851</v>
      </c>
      <c r="B5754" t="s">
        <v>17</v>
      </c>
      <c r="C5754">
        <v>37</v>
      </c>
      <c r="D5754">
        <v>0</v>
      </c>
      <c r="E5754" t="s">
        <v>23</v>
      </c>
      <c r="F5754" t="s">
        <v>140</v>
      </c>
      <c r="G5754" t="s">
        <v>6790</v>
      </c>
      <c r="H5754">
        <v>57</v>
      </c>
      <c r="I5754" t="s">
        <v>17</v>
      </c>
      <c r="J5754">
        <v>0</v>
      </c>
      <c r="K5754" t="s">
        <v>24</v>
      </c>
      <c r="L5754" t="s">
        <v>6791</v>
      </c>
      <c r="M5754">
        <v>34</v>
      </c>
      <c r="P5754" s="32">
        <v>44078</v>
      </c>
      <c r="Q5754" s="1">
        <v>31.396900847185449</v>
      </c>
      <c r="R5754">
        <v>1</v>
      </c>
      <c r="S5754" t="str" cm="1">
        <f t="array" ref="S5754">_xlfn.IFS(R5754=0,"None",R5754&lt;3,"Low",R5754&lt;6,"Medium",R5754&lt;=10,"High")</f>
        <v>Low</v>
      </c>
      <c r="T5754" t="str" cm="1">
        <f t="array" ref="T5754">_xlfn.IFS(M5754&lt;=20,"Low",M5754&lt;=50,"Medium",M5754&lt;=90,"High")</f>
        <v>Medium</v>
      </c>
      <c r="U5754" s="33">
        <f>Datos_Limpios[[#This Row],[Number of Complaints or Support]]/Datos_Limpios[[#This Row],[Account Length (in months)]]</f>
        <v>2.7027027027027029E-2</v>
      </c>
      <c r="V5754" t="str" cm="1">
        <f t="array" ref="V5754">_xlfn.IFS(H5754&lt;30,"Under 30",H5754&lt;66,"Middle Age",H5754&gt;=66,"Senior")</f>
        <v>Middle Age</v>
      </c>
      <c r="W5754" t="s">
        <v>6826</v>
      </c>
    </row>
    <row r="5755" spans="1:23" x14ac:dyDescent="0.3">
      <c r="A5755" t="s">
        <v>5852</v>
      </c>
      <c r="B5755" t="s">
        <v>17</v>
      </c>
      <c r="C5755">
        <v>69</v>
      </c>
      <c r="D5755">
        <v>0</v>
      </c>
      <c r="E5755" t="s">
        <v>23</v>
      </c>
      <c r="F5755" t="s">
        <v>73</v>
      </c>
      <c r="G5755" t="s">
        <v>6790</v>
      </c>
      <c r="H5755">
        <v>58</v>
      </c>
      <c r="I5755" t="s">
        <v>17</v>
      </c>
      <c r="J5755">
        <v>0</v>
      </c>
      <c r="K5755" t="s">
        <v>32</v>
      </c>
      <c r="L5755" t="s">
        <v>6792</v>
      </c>
      <c r="M5755">
        <v>64</v>
      </c>
      <c r="P5755" s="32">
        <v>45042</v>
      </c>
      <c r="Q5755" s="1">
        <v>71.110013101277332</v>
      </c>
      <c r="R5755">
        <v>9</v>
      </c>
      <c r="S5755" t="str" cm="1">
        <f t="array" ref="S5755">_xlfn.IFS(R5755=0,"None",R5755&lt;3,"Low",R5755&lt;6,"Medium",R5755&lt;=10,"High")</f>
        <v>High</v>
      </c>
      <c r="T5755" t="str" cm="1">
        <f t="array" ref="T5755">_xlfn.IFS(M5755&lt;=20,"Low",M5755&lt;=50,"Medium",M5755&lt;=90,"High")</f>
        <v>High</v>
      </c>
      <c r="U5755" s="33">
        <f>Datos_Limpios[[#This Row],[Number of Complaints or Support]]/Datos_Limpios[[#This Row],[Account Length (in months)]]</f>
        <v>0.13043478260869565</v>
      </c>
      <c r="V5755" t="str" cm="1">
        <f t="array" ref="V5755">_xlfn.IFS(H5755&lt;30,"Under 30",H5755&lt;66,"Middle Age",H5755&gt;=66,"Senior")</f>
        <v>Middle Age</v>
      </c>
      <c r="W5755" t="s">
        <v>6824</v>
      </c>
    </row>
    <row r="5756" spans="1:23" x14ac:dyDescent="0.3">
      <c r="A5756" t="s">
        <v>5853</v>
      </c>
      <c r="B5756" t="s">
        <v>17</v>
      </c>
      <c r="C5756">
        <v>55</v>
      </c>
      <c r="D5756">
        <v>0</v>
      </c>
      <c r="E5756" t="s">
        <v>23</v>
      </c>
      <c r="F5756" t="s">
        <v>36</v>
      </c>
      <c r="G5756" t="s">
        <v>19</v>
      </c>
      <c r="H5756">
        <v>35</v>
      </c>
      <c r="I5756" t="s">
        <v>17</v>
      </c>
      <c r="J5756">
        <v>0</v>
      </c>
      <c r="K5756" t="s">
        <v>20</v>
      </c>
      <c r="L5756" t="s">
        <v>6792</v>
      </c>
      <c r="M5756">
        <v>35</v>
      </c>
      <c r="P5756" s="32">
        <v>43919</v>
      </c>
      <c r="Q5756" s="1">
        <v>35.013839178676548</v>
      </c>
      <c r="R5756">
        <v>1</v>
      </c>
      <c r="S5756" t="str" cm="1">
        <f t="array" ref="S5756">_xlfn.IFS(R5756=0,"None",R5756&lt;3,"Low",R5756&lt;6,"Medium",R5756&lt;=10,"High")</f>
        <v>Low</v>
      </c>
      <c r="T5756" t="str" cm="1">
        <f t="array" ref="T5756">_xlfn.IFS(M5756&lt;=20,"Low",M5756&lt;=50,"Medium",M5756&lt;=90,"High")</f>
        <v>Medium</v>
      </c>
      <c r="U5756" s="33">
        <f>Datos_Limpios[[#This Row],[Number of Complaints or Support]]/Datos_Limpios[[#This Row],[Account Length (in months)]]</f>
        <v>1.8181818181818181E-2</v>
      </c>
      <c r="V5756" t="str" cm="1">
        <f t="array" ref="V5756">_xlfn.IFS(H5756&lt;30,"Under 30",H5756&lt;66,"Middle Age",H5756&gt;=66,"Senior")</f>
        <v>Middle Age</v>
      </c>
      <c r="W5756" t="s">
        <v>6824</v>
      </c>
    </row>
    <row r="5757" spans="1:23" x14ac:dyDescent="0.3">
      <c r="A5757" t="s">
        <v>5854</v>
      </c>
      <c r="B5757" t="s">
        <v>23</v>
      </c>
      <c r="C5757">
        <v>3</v>
      </c>
      <c r="D5757">
        <v>0</v>
      </c>
      <c r="E5757" t="s">
        <v>23</v>
      </c>
      <c r="F5757" t="s">
        <v>84</v>
      </c>
      <c r="G5757" t="s">
        <v>19</v>
      </c>
      <c r="H5757">
        <v>42</v>
      </c>
      <c r="I5757" t="s">
        <v>17</v>
      </c>
      <c r="J5757">
        <v>0</v>
      </c>
      <c r="K5757" t="s">
        <v>20</v>
      </c>
      <c r="L5757" t="s">
        <v>6791</v>
      </c>
      <c r="M5757">
        <v>40</v>
      </c>
      <c r="N5757" t="s">
        <v>27</v>
      </c>
      <c r="O5757" t="s">
        <v>108</v>
      </c>
      <c r="P5757" s="32">
        <v>43870</v>
      </c>
      <c r="Q5757" s="1">
        <v>40.024216350868983</v>
      </c>
      <c r="R5757">
        <v>10</v>
      </c>
      <c r="S5757" t="str" cm="1">
        <f t="array" ref="S5757">_xlfn.IFS(R5757=0,"None",R5757&lt;3,"Low",R5757&lt;6,"Medium",R5757&lt;=10,"High")</f>
        <v>High</v>
      </c>
      <c r="T5757" t="str" cm="1">
        <f t="array" ref="T5757">_xlfn.IFS(M5757&lt;=20,"Low",M5757&lt;=50,"Medium",M5757&lt;=90,"High")</f>
        <v>Medium</v>
      </c>
      <c r="U5757" s="33">
        <f>Datos_Limpios[[#This Row],[Number of Complaints or Support]]/Datos_Limpios[[#This Row],[Account Length (in months)]]</f>
        <v>3.3333333333333335</v>
      </c>
      <c r="V5757" t="str" cm="1">
        <f t="array" ref="V5757">_xlfn.IFS(H5757&lt;30,"Under 30",H5757&lt;66,"Middle Age",H5757&gt;=66,"Senior")</f>
        <v>Middle Age</v>
      </c>
      <c r="W5757" t="s">
        <v>6824</v>
      </c>
    </row>
    <row r="5758" spans="1:23" x14ac:dyDescent="0.3">
      <c r="A5758" t="s">
        <v>5855</v>
      </c>
      <c r="B5758" t="s">
        <v>17</v>
      </c>
      <c r="C5758">
        <v>32</v>
      </c>
      <c r="D5758">
        <v>0</v>
      </c>
      <c r="E5758" t="s">
        <v>23</v>
      </c>
      <c r="F5758" t="s">
        <v>148</v>
      </c>
      <c r="G5758" t="s">
        <v>6790</v>
      </c>
      <c r="H5758">
        <v>50</v>
      </c>
      <c r="I5758" t="s">
        <v>17</v>
      </c>
      <c r="J5758">
        <v>0</v>
      </c>
      <c r="K5758" t="s">
        <v>20</v>
      </c>
      <c r="L5758" t="s">
        <v>6791</v>
      </c>
      <c r="M5758">
        <v>46</v>
      </c>
      <c r="P5758" s="32">
        <v>44568</v>
      </c>
      <c r="Q5758" s="1">
        <v>49.111333652560759</v>
      </c>
      <c r="R5758">
        <v>2</v>
      </c>
      <c r="S5758" t="str" cm="1">
        <f t="array" ref="S5758">_xlfn.IFS(R5758=0,"None",R5758&lt;3,"Low",R5758&lt;6,"Medium",R5758&lt;=10,"High")</f>
        <v>Low</v>
      </c>
      <c r="T5758" t="str" cm="1">
        <f t="array" ref="T5758">_xlfn.IFS(M5758&lt;=20,"Low",M5758&lt;=50,"Medium",M5758&lt;=90,"High")</f>
        <v>Medium</v>
      </c>
      <c r="U5758" s="33">
        <f>Datos_Limpios[[#This Row],[Number of Complaints or Support]]/Datos_Limpios[[#This Row],[Account Length (in months)]]</f>
        <v>6.25E-2</v>
      </c>
      <c r="V5758" t="str" cm="1">
        <f t="array" ref="V5758">_xlfn.IFS(H5758&lt;30,"Under 30",H5758&lt;66,"Middle Age",H5758&gt;=66,"Senior")</f>
        <v>Middle Age</v>
      </c>
      <c r="W5758" t="s">
        <v>6824</v>
      </c>
    </row>
    <row r="5759" spans="1:23" x14ac:dyDescent="0.3">
      <c r="A5759" t="s">
        <v>5856</v>
      </c>
      <c r="B5759" t="s">
        <v>17</v>
      </c>
      <c r="C5759">
        <v>3</v>
      </c>
      <c r="D5759">
        <v>0</v>
      </c>
      <c r="E5759" t="s">
        <v>23</v>
      </c>
      <c r="F5759" t="s">
        <v>52</v>
      </c>
      <c r="G5759" t="s">
        <v>6790</v>
      </c>
      <c r="H5759">
        <v>33</v>
      </c>
      <c r="I5759" t="s">
        <v>17</v>
      </c>
      <c r="J5759">
        <v>0</v>
      </c>
      <c r="K5759" t="s">
        <v>20</v>
      </c>
      <c r="L5759" t="s">
        <v>6794</v>
      </c>
      <c r="M5759">
        <v>35</v>
      </c>
      <c r="P5759" s="32">
        <v>44449</v>
      </c>
      <c r="Q5759" s="1">
        <v>39.032030337743713</v>
      </c>
      <c r="R5759">
        <v>4</v>
      </c>
      <c r="S5759" t="str" cm="1">
        <f t="array" ref="S5759">_xlfn.IFS(R5759=0,"None",R5759&lt;3,"Low",R5759&lt;6,"Medium",R5759&lt;=10,"High")</f>
        <v>Medium</v>
      </c>
      <c r="T5759" t="str" cm="1">
        <f t="array" ref="T5759">_xlfn.IFS(M5759&lt;=20,"Low",M5759&lt;=50,"Medium",M5759&lt;=90,"High")</f>
        <v>Medium</v>
      </c>
      <c r="U5759" s="33">
        <f>Datos_Limpios[[#This Row],[Number of Complaints or Support]]/Datos_Limpios[[#This Row],[Account Length (in months)]]</f>
        <v>1.3333333333333333</v>
      </c>
      <c r="V5759" t="str" cm="1">
        <f t="array" ref="V5759">_xlfn.IFS(H5759&lt;30,"Under 30",H5759&lt;66,"Middle Age",H5759&gt;=66,"Senior")</f>
        <v>Middle Age</v>
      </c>
      <c r="W5759" t="s">
        <v>6824</v>
      </c>
    </row>
    <row r="5760" spans="1:23" x14ac:dyDescent="0.3">
      <c r="A5760" t="s">
        <v>5857</v>
      </c>
      <c r="B5760" t="s">
        <v>23</v>
      </c>
      <c r="C5760">
        <v>1</v>
      </c>
      <c r="D5760">
        <v>5</v>
      </c>
      <c r="E5760" t="s">
        <v>23</v>
      </c>
      <c r="F5760" t="s">
        <v>90</v>
      </c>
      <c r="G5760" t="s">
        <v>6790</v>
      </c>
      <c r="H5760">
        <v>41</v>
      </c>
      <c r="I5760" t="s">
        <v>17</v>
      </c>
      <c r="J5760">
        <v>0</v>
      </c>
      <c r="K5760" t="s">
        <v>20</v>
      </c>
      <c r="L5760" t="s">
        <v>6792</v>
      </c>
      <c r="M5760">
        <v>25</v>
      </c>
      <c r="N5760" t="s">
        <v>59</v>
      </c>
      <c r="O5760" t="s">
        <v>116</v>
      </c>
      <c r="P5760" s="32">
        <v>44004</v>
      </c>
      <c r="Q5760" s="1">
        <v>20.223736309701209</v>
      </c>
      <c r="R5760">
        <v>9</v>
      </c>
      <c r="S5760" t="str" cm="1">
        <f t="array" ref="S5760">_xlfn.IFS(R5760=0,"None",R5760&lt;3,"Low",R5760&lt;6,"Medium",R5760&lt;=10,"High")</f>
        <v>High</v>
      </c>
      <c r="T5760" t="str" cm="1">
        <f t="array" ref="T5760">_xlfn.IFS(M5760&lt;=20,"Low",M5760&lt;=50,"Medium",M5760&lt;=90,"High")</f>
        <v>Medium</v>
      </c>
      <c r="U5760" s="33">
        <f>Datos_Limpios[[#This Row],[Number of Complaints or Support]]/Datos_Limpios[[#This Row],[Account Length (in months)]]</f>
        <v>9</v>
      </c>
      <c r="V5760" t="str" cm="1">
        <f t="array" ref="V5760">_xlfn.IFS(H5760&lt;30,"Under 30",H5760&lt;66,"Middle Age",H5760&gt;=66,"Senior")</f>
        <v>Middle Age</v>
      </c>
      <c r="W5760" t="s">
        <v>6823</v>
      </c>
    </row>
    <row r="5761" spans="1:23" x14ac:dyDescent="0.3">
      <c r="A5761" t="s">
        <v>5858</v>
      </c>
      <c r="B5761" t="s">
        <v>17</v>
      </c>
      <c r="C5761">
        <v>1</v>
      </c>
      <c r="D5761">
        <v>2</v>
      </c>
      <c r="E5761" t="s">
        <v>23</v>
      </c>
      <c r="F5761" t="s">
        <v>42</v>
      </c>
      <c r="G5761" t="s">
        <v>19</v>
      </c>
      <c r="H5761">
        <v>64</v>
      </c>
      <c r="I5761" t="s">
        <v>17</v>
      </c>
      <c r="J5761">
        <v>0</v>
      </c>
      <c r="K5761" t="s">
        <v>20</v>
      </c>
      <c r="L5761" t="s">
        <v>6791</v>
      </c>
      <c r="M5761">
        <v>16</v>
      </c>
      <c r="P5761" s="32">
        <v>45143</v>
      </c>
      <c r="Q5761" s="1">
        <v>19.059636911254071</v>
      </c>
      <c r="R5761">
        <v>6</v>
      </c>
      <c r="S5761" t="str" cm="1">
        <f t="array" ref="S5761">_xlfn.IFS(R5761=0,"None",R5761&lt;3,"Low",R5761&lt;6,"Medium",R5761&lt;=10,"High")</f>
        <v>High</v>
      </c>
      <c r="T5761" t="str" cm="1">
        <f t="array" ref="T5761">_xlfn.IFS(M5761&lt;=20,"Low",M5761&lt;=50,"Medium",M5761&lt;=90,"High")</f>
        <v>Low</v>
      </c>
      <c r="U5761" s="33">
        <f>Datos_Limpios[[#This Row],[Number of Complaints or Support]]/Datos_Limpios[[#This Row],[Account Length (in months)]]</f>
        <v>6</v>
      </c>
      <c r="V5761" t="str" cm="1">
        <f t="array" ref="V5761">_xlfn.IFS(H5761&lt;30,"Under 30",H5761&lt;66,"Middle Age",H5761&gt;=66,"Senior")</f>
        <v>Middle Age</v>
      </c>
      <c r="W5761" t="s">
        <v>6823</v>
      </c>
    </row>
    <row r="5762" spans="1:23" x14ac:dyDescent="0.3">
      <c r="A5762" t="s">
        <v>5859</v>
      </c>
      <c r="B5762" t="s">
        <v>17</v>
      </c>
      <c r="C5762">
        <v>65</v>
      </c>
      <c r="D5762">
        <v>0</v>
      </c>
      <c r="E5762" t="s">
        <v>17</v>
      </c>
      <c r="F5762" t="s">
        <v>73</v>
      </c>
      <c r="G5762" t="s">
        <v>6790</v>
      </c>
      <c r="H5762">
        <v>46</v>
      </c>
      <c r="I5762" t="s">
        <v>23</v>
      </c>
      <c r="J5762">
        <v>2</v>
      </c>
      <c r="K5762" t="s">
        <v>32</v>
      </c>
      <c r="L5762" t="s">
        <v>6791</v>
      </c>
      <c r="M5762">
        <v>7</v>
      </c>
      <c r="P5762" s="32">
        <v>44148</v>
      </c>
      <c r="Q5762" s="1">
        <v>7.7439954513163656</v>
      </c>
      <c r="R5762">
        <v>6</v>
      </c>
      <c r="S5762" t="str" cm="1">
        <f t="array" ref="S5762">_xlfn.IFS(R5762=0,"None",R5762&lt;3,"Low",R5762&lt;6,"Medium",R5762&lt;=10,"High")</f>
        <v>High</v>
      </c>
      <c r="T5762" t="str" cm="1">
        <f t="array" ref="T5762">_xlfn.IFS(M5762&lt;=20,"Low",M5762&lt;=50,"Medium",M5762&lt;=90,"High")</f>
        <v>Low</v>
      </c>
      <c r="U5762" s="33">
        <f>Datos_Limpios[[#This Row],[Number of Complaints or Support]]/Datos_Limpios[[#This Row],[Account Length (in months)]]</f>
        <v>9.2307692307692313E-2</v>
      </c>
      <c r="V5762" t="str" cm="1">
        <f t="array" ref="V5762">_xlfn.IFS(H5762&lt;30,"Under 30",H5762&lt;66,"Middle Age",H5762&gt;=66,"Senior")</f>
        <v>Middle Age</v>
      </c>
      <c r="W5762" t="s">
        <v>6824</v>
      </c>
    </row>
    <row r="5763" spans="1:23" x14ac:dyDescent="0.3">
      <c r="A5763" t="s">
        <v>5860</v>
      </c>
      <c r="B5763" t="s">
        <v>17</v>
      </c>
      <c r="C5763">
        <v>13</v>
      </c>
      <c r="D5763">
        <v>0</v>
      </c>
      <c r="E5763" t="s">
        <v>23</v>
      </c>
      <c r="F5763" t="s">
        <v>121</v>
      </c>
      <c r="G5763" t="s">
        <v>6790</v>
      </c>
      <c r="H5763">
        <v>69</v>
      </c>
      <c r="I5763" t="s">
        <v>17</v>
      </c>
      <c r="J5763">
        <v>0</v>
      </c>
      <c r="K5763" t="s">
        <v>20</v>
      </c>
      <c r="L5763" t="s">
        <v>6792</v>
      </c>
      <c r="M5763">
        <v>51</v>
      </c>
      <c r="P5763" s="32">
        <v>44082</v>
      </c>
      <c r="Q5763" s="1">
        <v>50.379669343342833</v>
      </c>
      <c r="R5763">
        <v>8</v>
      </c>
      <c r="S5763" t="str" cm="1">
        <f t="array" ref="S5763">_xlfn.IFS(R5763=0,"None",R5763&lt;3,"Low",R5763&lt;6,"Medium",R5763&lt;=10,"High")</f>
        <v>High</v>
      </c>
      <c r="T5763" t="str" cm="1">
        <f t="array" ref="T5763">_xlfn.IFS(M5763&lt;=20,"Low",M5763&lt;=50,"Medium",M5763&lt;=90,"High")</f>
        <v>High</v>
      </c>
      <c r="U5763" s="33">
        <f>Datos_Limpios[[#This Row],[Number of Complaints or Support]]/Datos_Limpios[[#This Row],[Account Length (in months)]]</f>
        <v>0.61538461538461542</v>
      </c>
      <c r="V5763" t="str" cm="1">
        <f t="array" ref="V5763">_xlfn.IFS(H5763&lt;30,"Under 30",H5763&lt;66,"Middle Age",H5763&gt;=66,"Senior")</f>
        <v>Senior</v>
      </c>
      <c r="W5763" t="s">
        <v>6826</v>
      </c>
    </row>
    <row r="5764" spans="1:23" x14ac:dyDescent="0.3">
      <c r="A5764" t="s">
        <v>5861</v>
      </c>
      <c r="B5764" t="s">
        <v>17</v>
      </c>
      <c r="C5764">
        <v>8</v>
      </c>
      <c r="D5764">
        <v>0</v>
      </c>
      <c r="E5764" t="s">
        <v>17</v>
      </c>
      <c r="F5764" t="s">
        <v>38</v>
      </c>
      <c r="G5764" t="s">
        <v>19</v>
      </c>
      <c r="H5764">
        <v>34</v>
      </c>
      <c r="I5764" t="s">
        <v>17</v>
      </c>
      <c r="J5764">
        <v>0</v>
      </c>
      <c r="K5764" t="s">
        <v>24</v>
      </c>
      <c r="L5764" t="s">
        <v>6791</v>
      </c>
      <c r="M5764">
        <v>10</v>
      </c>
      <c r="P5764" s="32">
        <v>44263</v>
      </c>
      <c r="Q5764" s="1">
        <v>11.436436752562161</v>
      </c>
      <c r="R5764">
        <v>9</v>
      </c>
      <c r="S5764" t="str" cm="1">
        <f t="array" ref="S5764">_xlfn.IFS(R5764=0,"None",R5764&lt;3,"Low",R5764&lt;6,"Medium",R5764&lt;=10,"High")</f>
        <v>High</v>
      </c>
      <c r="T5764" t="str" cm="1">
        <f t="array" ref="T5764">_xlfn.IFS(M5764&lt;=20,"Low",M5764&lt;=50,"Medium",M5764&lt;=90,"High")</f>
        <v>Low</v>
      </c>
      <c r="U5764" s="33">
        <f>Datos_Limpios[[#This Row],[Number of Complaints or Support]]/Datos_Limpios[[#This Row],[Account Length (in months)]]</f>
        <v>1.125</v>
      </c>
      <c r="V5764" t="str" cm="1">
        <f t="array" ref="V5764">_xlfn.IFS(H5764&lt;30,"Under 30",H5764&lt;66,"Middle Age",H5764&gt;=66,"Senior")</f>
        <v>Middle Age</v>
      </c>
      <c r="W5764" t="s">
        <v>6825</v>
      </c>
    </row>
    <row r="5765" spans="1:23" x14ac:dyDescent="0.3">
      <c r="A5765" t="s">
        <v>5862</v>
      </c>
      <c r="B5765" t="s">
        <v>23</v>
      </c>
      <c r="C5765">
        <v>27</v>
      </c>
      <c r="D5765">
        <v>2</v>
      </c>
      <c r="E5765" t="s">
        <v>17</v>
      </c>
      <c r="F5765" t="s">
        <v>121</v>
      </c>
      <c r="G5765" t="s">
        <v>6790</v>
      </c>
      <c r="H5765">
        <v>66</v>
      </c>
      <c r="I5765" t="s">
        <v>17</v>
      </c>
      <c r="J5765">
        <v>0</v>
      </c>
      <c r="K5765" t="s">
        <v>24</v>
      </c>
      <c r="L5765" t="s">
        <v>6792</v>
      </c>
      <c r="M5765">
        <v>15</v>
      </c>
      <c r="N5765" t="s">
        <v>76</v>
      </c>
      <c r="O5765" t="s">
        <v>217</v>
      </c>
      <c r="P5765" s="32">
        <v>43863</v>
      </c>
      <c r="Q5765" s="1">
        <v>13.25119870269336</v>
      </c>
      <c r="R5765">
        <v>9</v>
      </c>
      <c r="S5765" t="str" cm="1">
        <f t="array" ref="S5765">_xlfn.IFS(R5765=0,"None",R5765&lt;3,"Low",R5765&lt;6,"Medium",R5765&lt;=10,"High")</f>
        <v>High</v>
      </c>
      <c r="T5765" t="str" cm="1">
        <f t="array" ref="T5765">_xlfn.IFS(M5765&lt;=20,"Low",M5765&lt;=50,"Medium",M5765&lt;=90,"High")</f>
        <v>Low</v>
      </c>
      <c r="U5765" s="33">
        <f>Datos_Limpios[[#This Row],[Number of Complaints or Support]]/Datos_Limpios[[#This Row],[Account Length (in months)]]</f>
        <v>0.33333333333333331</v>
      </c>
      <c r="V5765" t="str" cm="1">
        <f t="array" ref="V5765">_xlfn.IFS(H5765&lt;30,"Under 30",H5765&lt;66,"Middle Age",H5765&gt;=66,"Senior")</f>
        <v>Senior</v>
      </c>
      <c r="W5765" t="s">
        <v>6826</v>
      </c>
    </row>
    <row r="5766" spans="1:23" x14ac:dyDescent="0.3">
      <c r="A5766" t="s">
        <v>5863</v>
      </c>
      <c r="B5766" t="s">
        <v>17</v>
      </c>
      <c r="C5766">
        <v>53</v>
      </c>
      <c r="D5766">
        <v>0</v>
      </c>
      <c r="E5766" t="s">
        <v>23</v>
      </c>
      <c r="F5766" t="s">
        <v>247</v>
      </c>
      <c r="G5766" t="s">
        <v>19</v>
      </c>
      <c r="H5766">
        <v>42</v>
      </c>
      <c r="I5766" t="s">
        <v>17</v>
      </c>
      <c r="J5766">
        <v>0</v>
      </c>
      <c r="K5766" t="s">
        <v>32</v>
      </c>
      <c r="L5766" t="s">
        <v>6792</v>
      </c>
      <c r="M5766">
        <v>59</v>
      </c>
      <c r="P5766" s="32">
        <v>44307</v>
      </c>
      <c r="Q5766" s="1">
        <v>58.661657407766562</v>
      </c>
      <c r="R5766">
        <v>9</v>
      </c>
      <c r="S5766" t="str" cm="1">
        <f t="array" ref="S5766">_xlfn.IFS(R5766=0,"None",R5766&lt;3,"Low",R5766&lt;6,"Medium",R5766&lt;=10,"High")</f>
        <v>High</v>
      </c>
      <c r="T5766" t="str" cm="1">
        <f t="array" ref="T5766">_xlfn.IFS(M5766&lt;=20,"Low",M5766&lt;=50,"Medium",M5766&lt;=90,"High")</f>
        <v>High</v>
      </c>
      <c r="U5766" s="33">
        <f>Datos_Limpios[[#This Row],[Number of Complaints or Support]]/Datos_Limpios[[#This Row],[Account Length (in months)]]</f>
        <v>0.16981132075471697</v>
      </c>
      <c r="V5766" t="str" cm="1">
        <f t="array" ref="V5766">_xlfn.IFS(H5766&lt;30,"Under 30",H5766&lt;66,"Middle Age",H5766&gt;=66,"Senior")</f>
        <v>Middle Age</v>
      </c>
      <c r="W5766" t="s">
        <v>6826</v>
      </c>
    </row>
    <row r="5767" spans="1:23" x14ac:dyDescent="0.3">
      <c r="A5767" t="s">
        <v>5864</v>
      </c>
      <c r="B5767" t="s">
        <v>17</v>
      </c>
      <c r="C5767">
        <v>56</v>
      </c>
      <c r="D5767">
        <v>0</v>
      </c>
      <c r="E5767" t="s">
        <v>17</v>
      </c>
      <c r="F5767" t="s">
        <v>44</v>
      </c>
      <c r="G5767" t="s">
        <v>6790</v>
      </c>
      <c r="H5767">
        <v>56</v>
      </c>
      <c r="I5767" t="s">
        <v>17</v>
      </c>
      <c r="J5767">
        <v>0</v>
      </c>
      <c r="K5767" t="s">
        <v>32</v>
      </c>
      <c r="L5767" t="s">
        <v>6791</v>
      </c>
      <c r="M5767">
        <v>11</v>
      </c>
      <c r="P5767" s="32">
        <v>44712</v>
      </c>
      <c r="Q5767" s="1">
        <v>9.3848745700761604</v>
      </c>
      <c r="R5767">
        <v>5</v>
      </c>
      <c r="S5767" t="str" cm="1">
        <f t="array" ref="S5767">_xlfn.IFS(R5767=0,"None",R5767&lt;3,"Low",R5767&lt;6,"Medium",R5767&lt;=10,"High")</f>
        <v>Medium</v>
      </c>
      <c r="T5767" t="str" cm="1">
        <f t="array" ref="T5767">_xlfn.IFS(M5767&lt;=20,"Low",M5767&lt;=50,"Medium",M5767&lt;=90,"High")</f>
        <v>Low</v>
      </c>
      <c r="U5767" s="33">
        <f>Datos_Limpios[[#This Row],[Number of Complaints or Support]]/Datos_Limpios[[#This Row],[Account Length (in months)]]</f>
        <v>8.9285714285714288E-2</v>
      </c>
      <c r="V5767" t="str" cm="1">
        <f t="array" ref="V5767">_xlfn.IFS(H5767&lt;30,"Under 30",H5767&lt;66,"Middle Age",H5767&gt;=66,"Senior")</f>
        <v>Middle Age</v>
      </c>
      <c r="W5767" t="s">
        <v>6824</v>
      </c>
    </row>
    <row r="5768" spans="1:23" x14ac:dyDescent="0.3">
      <c r="A5768" t="s">
        <v>5865</v>
      </c>
      <c r="B5768" t="s">
        <v>23</v>
      </c>
      <c r="C5768">
        <v>3</v>
      </c>
      <c r="D5768">
        <v>3</v>
      </c>
      <c r="E5768" t="s">
        <v>23</v>
      </c>
      <c r="F5768" t="s">
        <v>88</v>
      </c>
      <c r="G5768" t="s">
        <v>6790</v>
      </c>
      <c r="H5768">
        <v>79</v>
      </c>
      <c r="I5768" t="s">
        <v>17</v>
      </c>
      <c r="J5768">
        <v>0</v>
      </c>
      <c r="K5768" t="s">
        <v>20</v>
      </c>
      <c r="L5768" t="s">
        <v>6792</v>
      </c>
      <c r="M5768">
        <v>45</v>
      </c>
      <c r="N5768" t="s">
        <v>27</v>
      </c>
      <c r="O5768" t="s">
        <v>108</v>
      </c>
      <c r="P5768" s="32">
        <v>45088</v>
      </c>
      <c r="Q5768" s="1">
        <v>46.987168347741722</v>
      </c>
      <c r="R5768">
        <v>2</v>
      </c>
      <c r="S5768" t="str" cm="1">
        <f t="array" ref="S5768">_xlfn.IFS(R5768=0,"None",R5768&lt;3,"Low",R5768&lt;6,"Medium",R5768&lt;=10,"High")</f>
        <v>Low</v>
      </c>
      <c r="T5768" t="str" cm="1">
        <f t="array" ref="T5768">_xlfn.IFS(M5768&lt;=20,"Low",M5768&lt;=50,"Medium",M5768&lt;=90,"High")</f>
        <v>Medium</v>
      </c>
      <c r="U5768" s="33">
        <f>Datos_Limpios[[#This Row],[Number of Complaints or Support]]/Datos_Limpios[[#This Row],[Account Length (in months)]]</f>
        <v>0.66666666666666663</v>
      </c>
      <c r="V5768" t="str" cm="1">
        <f t="array" ref="V5768">_xlfn.IFS(H5768&lt;30,"Under 30",H5768&lt;66,"Middle Age",H5768&gt;=66,"Senior")</f>
        <v>Senior</v>
      </c>
      <c r="W5768" t="s">
        <v>6825</v>
      </c>
    </row>
    <row r="5769" spans="1:23" x14ac:dyDescent="0.3">
      <c r="A5769" t="s">
        <v>5866</v>
      </c>
      <c r="B5769" t="s">
        <v>23</v>
      </c>
      <c r="C5769">
        <v>13</v>
      </c>
      <c r="D5769">
        <v>5</v>
      </c>
      <c r="E5769" t="s">
        <v>23</v>
      </c>
      <c r="F5769" t="s">
        <v>101</v>
      </c>
      <c r="G5769" t="s">
        <v>6790</v>
      </c>
      <c r="H5769">
        <v>40</v>
      </c>
      <c r="I5769" t="s">
        <v>17</v>
      </c>
      <c r="J5769">
        <v>0</v>
      </c>
      <c r="K5769" t="s">
        <v>20</v>
      </c>
      <c r="L5769" t="s">
        <v>6792</v>
      </c>
      <c r="M5769">
        <v>34</v>
      </c>
      <c r="N5769" t="s">
        <v>50</v>
      </c>
      <c r="O5769" t="s">
        <v>761</v>
      </c>
      <c r="P5769" s="32">
        <v>44384</v>
      </c>
      <c r="Q5769" s="1">
        <v>29.281680054382111</v>
      </c>
      <c r="R5769">
        <v>6</v>
      </c>
      <c r="S5769" t="str" cm="1">
        <f t="array" ref="S5769">_xlfn.IFS(R5769=0,"None",R5769&lt;3,"Low",R5769&lt;6,"Medium",R5769&lt;=10,"High")</f>
        <v>High</v>
      </c>
      <c r="T5769" t="str" cm="1">
        <f t="array" ref="T5769">_xlfn.IFS(M5769&lt;=20,"Low",M5769&lt;=50,"Medium",M5769&lt;=90,"High")</f>
        <v>Medium</v>
      </c>
      <c r="U5769" s="33">
        <f>Datos_Limpios[[#This Row],[Number of Complaints or Support]]/Datos_Limpios[[#This Row],[Account Length (in months)]]</f>
        <v>0.46153846153846156</v>
      </c>
      <c r="V5769" t="str" cm="1">
        <f t="array" ref="V5769">_xlfn.IFS(H5769&lt;30,"Under 30",H5769&lt;66,"Middle Age",H5769&gt;=66,"Senior")</f>
        <v>Middle Age</v>
      </c>
      <c r="W5769" t="s">
        <v>6826</v>
      </c>
    </row>
    <row r="5770" spans="1:23" x14ac:dyDescent="0.3">
      <c r="A5770" t="s">
        <v>5867</v>
      </c>
      <c r="B5770" t="s">
        <v>17</v>
      </c>
      <c r="C5770">
        <v>76</v>
      </c>
      <c r="D5770">
        <v>3</v>
      </c>
      <c r="E5770" t="s">
        <v>17</v>
      </c>
      <c r="F5770" t="s">
        <v>26</v>
      </c>
      <c r="G5770" t="s">
        <v>6790</v>
      </c>
      <c r="H5770">
        <v>37</v>
      </c>
      <c r="I5770" t="s">
        <v>17</v>
      </c>
      <c r="J5770">
        <v>0</v>
      </c>
      <c r="K5770" t="s">
        <v>32</v>
      </c>
      <c r="L5770" t="s">
        <v>6791</v>
      </c>
      <c r="M5770">
        <v>17</v>
      </c>
      <c r="P5770" s="32">
        <v>43947</v>
      </c>
      <c r="Q5770" s="1">
        <v>17.466924306081271</v>
      </c>
      <c r="R5770">
        <v>8</v>
      </c>
      <c r="S5770" t="str" cm="1">
        <f t="array" ref="S5770">_xlfn.IFS(R5770=0,"None",R5770&lt;3,"Low",R5770&lt;6,"Medium",R5770&lt;=10,"High")</f>
        <v>High</v>
      </c>
      <c r="T5770" t="str" cm="1">
        <f t="array" ref="T5770">_xlfn.IFS(M5770&lt;=20,"Low",M5770&lt;=50,"Medium",M5770&lt;=90,"High")</f>
        <v>Low</v>
      </c>
      <c r="U5770" s="33">
        <f>Datos_Limpios[[#This Row],[Number of Complaints or Support]]/Datos_Limpios[[#This Row],[Account Length (in months)]]</f>
        <v>0.10526315789473684</v>
      </c>
      <c r="V5770" t="str" cm="1">
        <f t="array" ref="V5770">_xlfn.IFS(H5770&lt;30,"Under 30",H5770&lt;66,"Middle Age",H5770&gt;=66,"Senior")</f>
        <v>Middle Age</v>
      </c>
      <c r="W5770" t="s">
        <v>6824</v>
      </c>
    </row>
    <row r="5771" spans="1:23" x14ac:dyDescent="0.3">
      <c r="A5771" t="s">
        <v>5868</v>
      </c>
      <c r="B5771" t="s">
        <v>17</v>
      </c>
      <c r="C5771">
        <v>64</v>
      </c>
      <c r="D5771">
        <v>0</v>
      </c>
      <c r="E5771" t="s">
        <v>23</v>
      </c>
      <c r="F5771" t="s">
        <v>121</v>
      </c>
      <c r="G5771" t="s">
        <v>6790</v>
      </c>
      <c r="H5771">
        <v>76</v>
      </c>
      <c r="I5771" t="s">
        <v>17</v>
      </c>
      <c r="J5771">
        <v>0</v>
      </c>
      <c r="K5771" t="s">
        <v>32</v>
      </c>
      <c r="L5771" t="s">
        <v>6791</v>
      </c>
      <c r="M5771">
        <v>42</v>
      </c>
      <c r="P5771" s="32">
        <v>44433</v>
      </c>
      <c r="Q5771" s="1">
        <v>40.715084439525498</v>
      </c>
      <c r="R5771">
        <v>5</v>
      </c>
      <c r="S5771" t="str" cm="1">
        <f t="array" ref="S5771">_xlfn.IFS(R5771=0,"None",R5771&lt;3,"Low",R5771&lt;6,"Medium",R5771&lt;=10,"High")</f>
        <v>Medium</v>
      </c>
      <c r="T5771" t="str" cm="1">
        <f t="array" ref="T5771">_xlfn.IFS(M5771&lt;=20,"Low",M5771&lt;=50,"Medium",M5771&lt;=90,"High")</f>
        <v>Medium</v>
      </c>
      <c r="U5771" s="33">
        <f>Datos_Limpios[[#This Row],[Number of Complaints or Support]]/Datos_Limpios[[#This Row],[Account Length (in months)]]</f>
        <v>7.8125E-2</v>
      </c>
      <c r="V5771" t="str" cm="1">
        <f t="array" ref="V5771">_xlfn.IFS(H5771&lt;30,"Under 30",H5771&lt;66,"Middle Age",H5771&gt;=66,"Senior")</f>
        <v>Senior</v>
      </c>
      <c r="W5771" t="s">
        <v>6826</v>
      </c>
    </row>
    <row r="5772" spans="1:23" x14ac:dyDescent="0.3">
      <c r="A5772" t="s">
        <v>5869</v>
      </c>
      <c r="B5772" t="s">
        <v>17</v>
      </c>
      <c r="C5772">
        <v>62</v>
      </c>
      <c r="D5772">
        <v>0</v>
      </c>
      <c r="E5772" t="s">
        <v>23</v>
      </c>
      <c r="F5772" t="s">
        <v>54</v>
      </c>
      <c r="G5772" t="s">
        <v>19</v>
      </c>
      <c r="H5772">
        <v>38</v>
      </c>
      <c r="I5772" t="s">
        <v>23</v>
      </c>
      <c r="J5772">
        <v>3</v>
      </c>
      <c r="K5772" t="s">
        <v>24</v>
      </c>
      <c r="L5772" t="s">
        <v>6792</v>
      </c>
      <c r="M5772">
        <v>46</v>
      </c>
      <c r="P5772" s="32">
        <v>44250</v>
      </c>
      <c r="Q5772" s="1">
        <v>49.256027048294783</v>
      </c>
      <c r="R5772">
        <v>6</v>
      </c>
      <c r="S5772" t="str" cm="1">
        <f t="array" ref="S5772">_xlfn.IFS(R5772=0,"None",R5772&lt;3,"Low",R5772&lt;6,"Medium",R5772&lt;=10,"High")</f>
        <v>High</v>
      </c>
      <c r="T5772" t="str" cm="1">
        <f t="array" ref="T5772">_xlfn.IFS(M5772&lt;=20,"Low",M5772&lt;=50,"Medium",M5772&lt;=90,"High")</f>
        <v>Medium</v>
      </c>
      <c r="U5772" s="33">
        <f>Datos_Limpios[[#This Row],[Number of Complaints or Support]]/Datos_Limpios[[#This Row],[Account Length (in months)]]</f>
        <v>9.6774193548387094E-2</v>
      </c>
      <c r="V5772" t="str" cm="1">
        <f t="array" ref="V5772">_xlfn.IFS(H5772&lt;30,"Under 30",H5772&lt;66,"Middle Age",H5772&gt;=66,"Senior")</f>
        <v>Middle Age</v>
      </c>
      <c r="W5772" t="s">
        <v>6823</v>
      </c>
    </row>
    <row r="5773" spans="1:23" x14ac:dyDescent="0.3">
      <c r="A5773" t="s">
        <v>5870</v>
      </c>
      <c r="B5773" t="s">
        <v>17</v>
      </c>
      <c r="C5773">
        <v>52</v>
      </c>
      <c r="D5773">
        <v>0</v>
      </c>
      <c r="E5773" t="s">
        <v>23</v>
      </c>
      <c r="F5773" t="s">
        <v>179</v>
      </c>
      <c r="G5773" t="s">
        <v>19</v>
      </c>
      <c r="H5773">
        <v>30</v>
      </c>
      <c r="I5773" t="s">
        <v>17</v>
      </c>
      <c r="J5773">
        <v>0</v>
      </c>
      <c r="K5773" t="s">
        <v>24</v>
      </c>
      <c r="L5773" t="s">
        <v>6791</v>
      </c>
      <c r="M5773">
        <v>47</v>
      </c>
      <c r="P5773" s="32">
        <v>45044</v>
      </c>
      <c r="Q5773" s="1">
        <v>39.047761046718023</v>
      </c>
      <c r="R5773">
        <v>2</v>
      </c>
      <c r="S5773" t="str" cm="1">
        <f t="array" ref="S5773">_xlfn.IFS(R5773=0,"None",R5773&lt;3,"Low",R5773&lt;6,"Medium",R5773&lt;=10,"High")</f>
        <v>Low</v>
      </c>
      <c r="T5773" t="str" cm="1">
        <f t="array" ref="T5773">_xlfn.IFS(M5773&lt;=20,"Low",M5773&lt;=50,"Medium",M5773&lt;=90,"High")</f>
        <v>Medium</v>
      </c>
      <c r="U5773" s="33">
        <f>Datos_Limpios[[#This Row],[Number of Complaints or Support]]/Datos_Limpios[[#This Row],[Account Length (in months)]]</f>
        <v>3.8461538461538464E-2</v>
      </c>
      <c r="V5773" t="str" cm="1">
        <f t="array" ref="V5773">_xlfn.IFS(H5773&lt;30,"Under 30",H5773&lt;66,"Middle Age",H5773&gt;=66,"Senior")</f>
        <v>Middle Age</v>
      </c>
      <c r="W5773" t="s">
        <v>6826</v>
      </c>
    </row>
    <row r="5774" spans="1:23" x14ac:dyDescent="0.3">
      <c r="A5774" t="s">
        <v>5871</v>
      </c>
      <c r="B5774" t="s">
        <v>17</v>
      </c>
      <c r="C5774">
        <v>31</v>
      </c>
      <c r="D5774">
        <v>0</v>
      </c>
      <c r="E5774" t="s">
        <v>23</v>
      </c>
      <c r="F5774" t="s">
        <v>58</v>
      </c>
      <c r="G5774" t="s">
        <v>19</v>
      </c>
      <c r="H5774">
        <v>29</v>
      </c>
      <c r="I5774" t="s">
        <v>17</v>
      </c>
      <c r="J5774">
        <v>0</v>
      </c>
      <c r="K5774" t="s">
        <v>20</v>
      </c>
      <c r="L5774" t="s">
        <v>6791</v>
      </c>
      <c r="M5774">
        <v>41</v>
      </c>
      <c r="P5774" s="32">
        <v>45175</v>
      </c>
      <c r="Q5774" s="1">
        <v>35.329425077942588</v>
      </c>
      <c r="R5774">
        <v>2</v>
      </c>
      <c r="S5774" t="str" cm="1">
        <f t="array" ref="S5774">_xlfn.IFS(R5774=0,"None",R5774&lt;3,"Low",R5774&lt;6,"Medium",R5774&lt;=10,"High")</f>
        <v>Low</v>
      </c>
      <c r="T5774" t="str" cm="1">
        <f t="array" ref="T5774">_xlfn.IFS(M5774&lt;=20,"Low",M5774&lt;=50,"Medium",M5774&lt;=90,"High")</f>
        <v>Medium</v>
      </c>
      <c r="U5774" s="33">
        <f>Datos_Limpios[[#This Row],[Number of Complaints or Support]]/Datos_Limpios[[#This Row],[Account Length (in months)]]</f>
        <v>6.4516129032258063E-2</v>
      </c>
      <c r="V5774" t="str" cm="1">
        <f t="array" ref="V5774">_xlfn.IFS(H5774&lt;30,"Under 30",H5774&lt;66,"Middle Age",H5774&gt;=66,"Senior")</f>
        <v>Under 30</v>
      </c>
      <c r="W5774" t="s">
        <v>6825</v>
      </c>
    </row>
    <row r="5775" spans="1:23" x14ac:dyDescent="0.3">
      <c r="A5775" t="s">
        <v>5872</v>
      </c>
      <c r="B5775" t="s">
        <v>17</v>
      </c>
      <c r="C5775">
        <v>23</v>
      </c>
      <c r="D5775">
        <v>0</v>
      </c>
      <c r="E5775" t="s">
        <v>17</v>
      </c>
      <c r="F5775" t="s">
        <v>79</v>
      </c>
      <c r="G5775" t="s">
        <v>6790</v>
      </c>
      <c r="H5775">
        <v>39</v>
      </c>
      <c r="I5775" t="s">
        <v>17</v>
      </c>
      <c r="J5775">
        <v>0</v>
      </c>
      <c r="K5775" t="s">
        <v>32</v>
      </c>
      <c r="L5775" t="s">
        <v>6791</v>
      </c>
      <c r="M5775">
        <v>9</v>
      </c>
      <c r="P5775" s="32">
        <v>43933</v>
      </c>
      <c r="Q5775" s="1">
        <v>9.1649862342272019</v>
      </c>
      <c r="R5775">
        <v>10</v>
      </c>
      <c r="S5775" t="str" cm="1">
        <f t="array" ref="S5775">_xlfn.IFS(R5775=0,"None",R5775&lt;3,"Low",R5775&lt;6,"Medium",R5775&lt;=10,"High")</f>
        <v>High</v>
      </c>
      <c r="T5775" t="str" cm="1">
        <f t="array" ref="T5775">_xlfn.IFS(M5775&lt;=20,"Low",M5775&lt;=50,"Medium",M5775&lt;=90,"High")</f>
        <v>Low</v>
      </c>
      <c r="U5775" s="33">
        <f>Datos_Limpios[[#This Row],[Number of Complaints or Support]]/Datos_Limpios[[#This Row],[Account Length (in months)]]</f>
        <v>0.43478260869565216</v>
      </c>
      <c r="V5775" t="str" cm="1">
        <f t="array" ref="V5775">_xlfn.IFS(H5775&lt;30,"Under 30",H5775&lt;66,"Middle Age",H5775&gt;=66,"Senior")</f>
        <v>Middle Age</v>
      </c>
      <c r="W5775" t="s">
        <v>6826</v>
      </c>
    </row>
    <row r="5776" spans="1:23" x14ac:dyDescent="0.3">
      <c r="A5776" t="s">
        <v>5873</v>
      </c>
      <c r="B5776" t="s">
        <v>17</v>
      </c>
      <c r="C5776">
        <v>47</v>
      </c>
      <c r="D5776">
        <v>1</v>
      </c>
      <c r="E5776" t="s">
        <v>23</v>
      </c>
      <c r="F5776" t="s">
        <v>247</v>
      </c>
      <c r="G5776" t="s">
        <v>6790</v>
      </c>
      <c r="H5776">
        <v>38</v>
      </c>
      <c r="I5776" t="s">
        <v>23</v>
      </c>
      <c r="J5776">
        <v>2</v>
      </c>
      <c r="K5776" t="s">
        <v>24</v>
      </c>
      <c r="L5776" t="s">
        <v>6792</v>
      </c>
      <c r="M5776">
        <v>28</v>
      </c>
      <c r="P5776" s="32">
        <v>43930</v>
      </c>
      <c r="Q5776" s="1">
        <v>28.26688863823076</v>
      </c>
      <c r="R5776">
        <v>4</v>
      </c>
      <c r="S5776" t="str" cm="1">
        <f t="array" ref="S5776">_xlfn.IFS(R5776=0,"None",R5776&lt;3,"Low",R5776&lt;6,"Medium",R5776&lt;=10,"High")</f>
        <v>Medium</v>
      </c>
      <c r="T5776" t="str" cm="1">
        <f t="array" ref="T5776">_xlfn.IFS(M5776&lt;=20,"Low",M5776&lt;=50,"Medium",M5776&lt;=90,"High")</f>
        <v>Medium</v>
      </c>
      <c r="U5776" s="33">
        <f>Datos_Limpios[[#This Row],[Number of Complaints or Support]]/Datos_Limpios[[#This Row],[Account Length (in months)]]</f>
        <v>8.5106382978723402E-2</v>
      </c>
      <c r="V5776" t="str" cm="1">
        <f t="array" ref="V5776">_xlfn.IFS(H5776&lt;30,"Under 30",H5776&lt;66,"Middle Age",H5776&gt;=66,"Senior")</f>
        <v>Middle Age</v>
      </c>
      <c r="W5776" t="s">
        <v>6826</v>
      </c>
    </row>
    <row r="5777" spans="1:23" x14ac:dyDescent="0.3">
      <c r="A5777" t="s">
        <v>5874</v>
      </c>
      <c r="B5777" t="s">
        <v>17</v>
      </c>
      <c r="C5777">
        <v>50</v>
      </c>
      <c r="D5777">
        <v>0</v>
      </c>
      <c r="E5777" t="s">
        <v>23</v>
      </c>
      <c r="F5777" t="s">
        <v>54</v>
      </c>
      <c r="G5777" t="s">
        <v>6790</v>
      </c>
      <c r="H5777">
        <v>47</v>
      </c>
      <c r="I5777" t="s">
        <v>17</v>
      </c>
      <c r="J5777">
        <v>0</v>
      </c>
      <c r="K5777" t="s">
        <v>20</v>
      </c>
      <c r="L5777" t="s">
        <v>6791</v>
      </c>
      <c r="M5777">
        <v>53</v>
      </c>
      <c r="P5777" s="32">
        <v>45242</v>
      </c>
      <c r="Q5777" s="1">
        <v>55.057909980262941</v>
      </c>
      <c r="R5777">
        <v>2</v>
      </c>
      <c r="S5777" t="str" cm="1">
        <f t="array" ref="S5777">_xlfn.IFS(R5777=0,"None",R5777&lt;3,"Low",R5777&lt;6,"Medium",R5777&lt;=10,"High")</f>
        <v>Low</v>
      </c>
      <c r="T5777" t="str" cm="1">
        <f t="array" ref="T5777">_xlfn.IFS(M5777&lt;=20,"Low",M5777&lt;=50,"Medium",M5777&lt;=90,"High")</f>
        <v>High</v>
      </c>
      <c r="U5777" s="33">
        <f>Datos_Limpios[[#This Row],[Number of Complaints or Support]]/Datos_Limpios[[#This Row],[Account Length (in months)]]</f>
        <v>0.04</v>
      </c>
      <c r="V5777" t="str" cm="1">
        <f t="array" ref="V5777">_xlfn.IFS(H5777&lt;30,"Under 30",H5777&lt;66,"Middle Age",H5777&gt;=66,"Senior")</f>
        <v>Middle Age</v>
      </c>
      <c r="W5777" t="s">
        <v>6823</v>
      </c>
    </row>
    <row r="5778" spans="1:23" x14ac:dyDescent="0.3">
      <c r="A5778" t="s">
        <v>5875</v>
      </c>
      <c r="B5778" t="s">
        <v>23</v>
      </c>
      <c r="C5778">
        <v>58</v>
      </c>
      <c r="D5778">
        <v>0</v>
      </c>
      <c r="E5778" t="s">
        <v>23</v>
      </c>
      <c r="F5778" t="s">
        <v>158</v>
      </c>
      <c r="G5778" t="s">
        <v>19</v>
      </c>
      <c r="H5778">
        <v>40</v>
      </c>
      <c r="I5778" t="s">
        <v>17</v>
      </c>
      <c r="J5778">
        <v>0</v>
      </c>
      <c r="K5778" t="s">
        <v>20</v>
      </c>
      <c r="L5778" t="s">
        <v>6792</v>
      </c>
      <c r="M5778">
        <v>47</v>
      </c>
      <c r="N5778" t="s">
        <v>91</v>
      </c>
      <c r="O5778" t="s">
        <v>92</v>
      </c>
      <c r="P5778" s="32">
        <v>44115</v>
      </c>
      <c r="Q5778" s="1">
        <v>54.351092331380457</v>
      </c>
      <c r="R5778">
        <v>6</v>
      </c>
      <c r="S5778" t="str" cm="1">
        <f t="array" ref="S5778">_xlfn.IFS(R5778=0,"None",R5778&lt;3,"Low",R5778&lt;6,"Medium",R5778&lt;=10,"High")</f>
        <v>High</v>
      </c>
      <c r="T5778" t="str" cm="1">
        <f t="array" ref="T5778">_xlfn.IFS(M5778&lt;=20,"Low",M5778&lt;=50,"Medium",M5778&lt;=90,"High")</f>
        <v>Medium</v>
      </c>
      <c r="U5778" s="33">
        <f>Datos_Limpios[[#This Row],[Number of Complaints or Support]]/Datos_Limpios[[#This Row],[Account Length (in months)]]</f>
        <v>0.10344827586206896</v>
      </c>
      <c r="V5778" t="str" cm="1">
        <f t="array" ref="V5778">_xlfn.IFS(H5778&lt;30,"Under 30",H5778&lt;66,"Middle Age",H5778&gt;=66,"Senior")</f>
        <v>Middle Age</v>
      </c>
      <c r="W5778" t="s">
        <v>6823</v>
      </c>
    </row>
    <row r="5779" spans="1:23" x14ac:dyDescent="0.3">
      <c r="A5779" t="s">
        <v>5876</v>
      </c>
      <c r="B5779" t="s">
        <v>17</v>
      </c>
      <c r="C5779">
        <v>35</v>
      </c>
      <c r="D5779">
        <v>0</v>
      </c>
      <c r="E5779" t="s">
        <v>23</v>
      </c>
      <c r="F5779" t="s">
        <v>103</v>
      </c>
      <c r="G5779" t="s">
        <v>19</v>
      </c>
      <c r="H5779">
        <v>28</v>
      </c>
      <c r="I5779" t="s">
        <v>17</v>
      </c>
      <c r="J5779">
        <v>0</v>
      </c>
      <c r="K5779" t="s">
        <v>20</v>
      </c>
      <c r="L5779" t="s">
        <v>6791</v>
      </c>
      <c r="M5779">
        <v>63</v>
      </c>
      <c r="P5779" s="32">
        <v>44074</v>
      </c>
      <c r="Q5779" s="1">
        <v>59.173003681120868</v>
      </c>
      <c r="R5779">
        <v>10</v>
      </c>
      <c r="S5779" t="str" cm="1">
        <f t="array" ref="S5779">_xlfn.IFS(R5779=0,"None",R5779&lt;3,"Low",R5779&lt;6,"Medium",R5779&lt;=10,"High")</f>
        <v>High</v>
      </c>
      <c r="T5779" t="str" cm="1">
        <f t="array" ref="T5779">_xlfn.IFS(M5779&lt;=20,"Low",M5779&lt;=50,"Medium",M5779&lt;=90,"High")</f>
        <v>High</v>
      </c>
      <c r="U5779" s="33">
        <f>Datos_Limpios[[#This Row],[Number of Complaints or Support]]/Datos_Limpios[[#This Row],[Account Length (in months)]]</f>
        <v>0.2857142857142857</v>
      </c>
      <c r="V5779" t="str" cm="1">
        <f t="array" ref="V5779">_xlfn.IFS(H5779&lt;30,"Under 30",H5779&lt;66,"Middle Age",H5779&gt;=66,"Senior")</f>
        <v>Under 30</v>
      </c>
      <c r="W5779" t="s">
        <v>6823</v>
      </c>
    </row>
    <row r="5780" spans="1:23" x14ac:dyDescent="0.3">
      <c r="A5780" t="s">
        <v>5877</v>
      </c>
      <c r="B5780" t="s">
        <v>17</v>
      </c>
      <c r="C5780">
        <v>55</v>
      </c>
      <c r="D5780">
        <v>0</v>
      </c>
      <c r="E5780" t="s">
        <v>23</v>
      </c>
      <c r="F5780" t="s">
        <v>130</v>
      </c>
      <c r="G5780" t="s">
        <v>19</v>
      </c>
      <c r="H5780">
        <v>47</v>
      </c>
      <c r="I5780" t="s">
        <v>17</v>
      </c>
      <c r="J5780">
        <v>0</v>
      </c>
      <c r="K5780" t="s">
        <v>24</v>
      </c>
      <c r="L5780" t="s">
        <v>6792</v>
      </c>
      <c r="M5780">
        <v>21</v>
      </c>
      <c r="P5780" s="32">
        <v>44406</v>
      </c>
      <c r="Q5780" s="1">
        <v>24.902394019175439</v>
      </c>
      <c r="R5780">
        <v>6</v>
      </c>
      <c r="S5780" t="str" cm="1">
        <f t="array" ref="S5780">_xlfn.IFS(R5780=0,"None",R5780&lt;3,"Low",R5780&lt;6,"Medium",R5780&lt;=10,"High")</f>
        <v>High</v>
      </c>
      <c r="T5780" t="str" cm="1">
        <f t="array" ref="T5780">_xlfn.IFS(M5780&lt;=20,"Low",M5780&lt;=50,"Medium",M5780&lt;=90,"High")</f>
        <v>Medium</v>
      </c>
      <c r="U5780" s="33">
        <f>Datos_Limpios[[#This Row],[Number of Complaints or Support]]/Datos_Limpios[[#This Row],[Account Length (in months)]]</f>
        <v>0.10909090909090909</v>
      </c>
      <c r="V5780" t="str" cm="1">
        <f t="array" ref="V5780">_xlfn.IFS(H5780&lt;30,"Under 30",H5780&lt;66,"Middle Age",H5780&gt;=66,"Senior")</f>
        <v>Middle Age</v>
      </c>
      <c r="W5780" t="s">
        <v>6825</v>
      </c>
    </row>
    <row r="5781" spans="1:23" x14ac:dyDescent="0.3">
      <c r="A5781" t="s">
        <v>5878</v>
      </c>
      <c r="B5781" t="s">
        <v>17</v>
      </c>
      <c r="C5781">
        <v>55</v>
      </c>
      <c r="D5781">
        <v>1</v>
      </c>
      <c r="E5781" t="s">
        <v>23</v>
      </c>
      <c r="F5781" t="s">
        <v>84</v>
      </c>
      <c r="G5781" t="s">
        <v>19</v>
      </c>
      <c r="H5781">
        <v>40</v>
      </c>
      <c r="I5781" t="s">
        <v>23</v>
      </c>
      <c r="J5781">
        <v>6</v>
      </c>
      <c r="K5781" t="s">
        <v>32</v>
      </c>
      <c r="L5781" t="s">
        <v>6792</v>
      </c>
      <c r="M5781">
        <v>42</v>
      </c>
      <c r="P5781" s="32">
        <v>45270</v>
      </c>
      <c r="Q5781" s="1">
        <v>42.438241444482451</v>
      </c>
      <c r="R5781">
        <v>0</v>
      </c>
      <c r="S5781" t="str" cm="1">
        <f t="array" ref="S5781">_xlfn.IFS(R5781=0,"None",R5781&lt;3,"Low",R5781&lt;6,"Medium",R5781&lt;=10,"High")</f>
        <v>None</v>
      </c>
      <c r="T5781" t="str" cm="1">
        <f t="array" ref="T5781">_xlfn.IFS(M5781&lt;=20,"Low",M5781&lt;=50,"Medium",M5781&lt;=90,"High")</f>
        <v>Medium</v>
      </c>
      <c r="U5781" s="33">
        <f>Datos_Limpios[[#This Row],[Number of Complaints or Support]]/Datos_Limpios[[#This Row],[Account Length (in months)]]</f>
        <v>0</v>
      </c>
      <c r="V5781" t="str" cm="1">
        <f t="array" ref="V5781">_xlfn.IFS(H5781&lt;30,"Under 30",H5781&lt;66,"Middle Age",H5781&gt;=66,"Senior")</f>
        <v>Middle Age</v>
      </c>
      <c r="W5781" t="s">
        <v>6824</v>
      </c>
    </row>
    <row r="5782" spans="1:23" x14ac:dyDescent="0.3">
      <c r="A5782" t="s">
        <v>5879</v>
      </c>
      <c r="B5782" t="s">
        <v>17</v>
      </c>
      <c r="C5782">
        <v>46</v>
      </c>
      <c r="D5782">
        <v>0</v>
      </c>
      <c r="E5782" t="s">
        <v>23</v>
      </c>
      <c r="F5782" t="s">
        <v>49</v>
      </c>
      <c r="G5782" t="s">
        <v>19</v>
      </c>
      <c r="H5782">
        <v>29</v>
      </c>
      <c r="I5782" t="s">
        <v>23</v>
      </c>
      <c r="J5782">
        <v>3</v>
      </c>
      <c r="K5782" t="s">
        <v>20</v>
      </c>
      <c r="L5782" t="s">
        <v>6792</v>
      </c>
      <c r="M5782">
        <v>17</v>
      </c>
      <c r="P5782" s="32">
        <v>44082</v>
      </c>
      <c r="Q5782" s="1">
        <v>17.757297493075669</v>
      </c>
      <c r="R5782">
        <v>6</v>
      </c>
      <c r="S5782" t="str" cm="1">
        <f t="array" ref="S5782">_xlfn.IFS(R5782=0,"None",R5782&lt;3,"Low",R5782&lt;6,"Medium",R5782&lt;=10,"High")</f>
        <v>High</v>
      </c>
      <c r="T5782" t="str" cm="1">
        <f t="array" ref="T5782">_xlfn.IFS(M5782&lt;=20,"Low",M5782&lt;=50,"Medium",M5782&lt;=90,"High")</f>
        <v>Low</v>
      </c>
      <c r="U5782" s="33">
        <f>Datos_Limpios[[#This Row],[Number of Complaints or Support]]/Datos_Limpios[[#This Row],[Account Length (in months)]]</f>
        <v>0.13043478260869565</v>
      </c>
      <c r="V5782" t="str" cm="1">
        <f t="array" ref="V5782">_xlfn.IFS(H5782&lt;30,"Under 30",H5782&lt;66,"Middle Age",H5782&gt;=66,"Senior")</f>
        <v>Under 30</v>
      </c>
      <c r="W5782" t="s">
        <v>6825</v>
      </c>
    </row>
    <row r="5783" spans="1:23" x14ac:dyDescent="0.3">
      <c r="A5783" t="s">
        <v>5880</v>
      </c>
      <c r="B5783" t="s">
        <v>17</v>
      </c>
      <c r="C5783">
        <v>39</v>
      </c>
      <c r="D5783">
        <v>0</v>
      </c>
      <c r="E5783" t="s">
        <v>17</v>
      </c>
      <c r="F5783" t="s">
        <v>63</v>
      </c>
      <c r="G5783" t="s">
        <v>6790</v>
      </c>
      <c r="H5783">
        <v>28</v>
      </c>
      <c r="I5783" t="s">
        <v>23</v>
      </c>
      <c r="J5783">
        <v>6</v>
      </c>
      <c r="K5783" t="s">
        <v>32</v>
      </c>
      <c r="L5783" t="s">
        <v>6791</v>
      </c>
      <c r="M5783">
        <v>8</v>
      </c>
      <c r="P5783" s="32">
        <v>44183</v>
      </c>
      <c r="Q5783" s="1">
        <v>7.1619149562336153</v>
      </c>
      <c r="R5783">
        <v>6</v>
      </c>
      <c r="S5783" t="str" cm="1">
        <f t="array" ref="S5783">_xlfn.IFS(R5783=0,"None",R5783&lt;3,"Low",R5783&lt;6,"Medium",R5783&lt;=10,"High")</f>
        <v>High</v>
      </c>
      <c r="T5783" t="str" cm="1">
        <f t="array" ref="T5783">_xlfn.IFS(M5783&lt;=20,"Low",M5783&lt;=50,"Medium",M5783&lt;=90,"High")</f>
        <v>Low</v>
      </c>
      <c r="U5783" s="33">
        <f>Datos_Limpios[[#This Row],[Number of Complaints or Support]]/Datos_Limpios[[#This Row],[Account Length (in months)]]</f>
        <v>0.15384615384615385</v>
      </c>
      <c r="V5783" t="str" cm="1">
        <f t="array" ref="V5783">_xlfn.IFS(H5783&lt;30,"Under 30",H5783&lt;66,"Middle Age",H5783&gt;=66,"Senior")</f>
        <v>Under 30</v>
      </c>
      <c r="W5783" t="s">
        <v>6825</v>
      </c>
    </row>
    <row r="5784" spans="1:23" x14ac:dyDescent="0.3">
      <c r="A5784" t="s">
        <v>5881</v>
      </c>
      <c r="B5784" t="s">
        <v>17</v>
      </c>
      <c r="C5784">
        <v>76</v>
      </c>
      <c r="D5784">
        <v>0</v>
      </c>
      <c r="E5784" t="s">
        <v>17</v>
      </c>
      <c r="F5784" t="s">
        <v>247</v>
      </c>
      <c r="G5784" t="s">
        <v>19</v>
      </c>
      <c r="H5784">
        <v>36</v>
      </c>
      <c r="I5784" t="s">
        <v>23</v>
      </c>
      <c r="J5784">
        <v>6</v>
      </c>
      <c r="K5784" t="s">
        <v>32</v>
      </c>
      <c r="L5784" t="s">
        <v>6792</v>
      </c>
      <c r="M5784">
        <v>11</v>
      </c>
      <c r="P5784" s="32">
        <v>44917</v>
      </c>
      <c r="Q5784" s="1">
        <v>11.271846558698</v>
      </c>
      <c r="R5784">
        <v>8</v>
      </c>
      <c r="S5784" t="str" cm="1">
        <f t="array" ref="S5784">_xlfn.IFS(R5784=0,"None",R5784&lt;3,"Low",R5784&lt;6,"Medium",R5784&lt;=10,"High")</f>
        <v>High</v>
      </c>
      <c r="T5784" t="str" cm="1">
        <f t="array" ref="T5784">_xlfn.IFS(M5784&lt;=20,"Low",M5784&lt;=50,"Medium",M5784&lt;=90,"High")</f>
        <v>Low</v>
      </c>
      <c r="U5784" s="33">
        <f>Datos_Limpios[[#This Row],[Number of Complaints or Support]]/Datos_Limpios[[#This Row],[Account Length (in months)]]</f>
        <v>0.10526315789473684</v>
      </c>
      <c r="V5784" t="str" cm="1">
        <f t="array" ref="V5784">_xlfn.IFS(H5784&lt;30,"Under 30",H5784&lt;66,"Middle Age",H5784&gt;=66,"Senior")</f>
        <v>Middle Age</v>
      </c>
      <c r="W5784" t="s">
        <v>6826</v>
      </c>
    </row>
    <row r="5785" spans="1:23" x14ac:dyDescent="0.3">
      <c r="A5785" t="s">
        <v>5882</v>
      </c>
      <c r="B5785" t="s">
        <v>17</v>
      </c>
      <c r="C5785">
        <v>49</v>
      </c>
      <c r="D5785">
        <v>1</v>
      </c>
      <c r="E5785" t="s">
        <v>23</v>
      </c>
      <c r="F5785" t="s">
        <v>40</v>
      </c>
      <c r="G5785" t="s">
        <v>19</v>
      </c>
      <c r="H5785">
        <v>57</v>
      </c>
      <c r="I5785" t="s">
        <v>17</v>
      </c>
      <c r="J5785">
        <v>0</v>
      </c>
      <c r="K5785" t="s">
        <v>24</v>
      </c>
      <c r="L5785" t="s">
        <v>6791</v>
      </c>
      <c r="M5785">
        <v>51</v>
      </c>
      <c r="P5785" s="32">
        <v>44078</v>
      </c>
      <c r="Q5785" s="1">
        <v>57.036301871385767</v>
      </c>
      <c r="R5785">
        <v>10</v>
      </c>
      <c r="S5785" t="str" cm="1">
        <f t="array" ref="S5785">_xlfn.IFS(R5785=0,"None",R5785&lt;3,"Low",R5785&lt;6,"Medium",R5785&lt;=10,"High")</f>
        <v>High</v>
      </c>
      <c r="T5785" t="str" cm="1">
        <f t="array" ref="T5785">_xlfn.IFS(M5785&lt;=20,"Low",M5785&lt;=50,"Medium",M5785&lt;=90,"High")</f>
        <v>High</v>
      </c>
      <c r="U5785" s="33">
        <f>Datos_Limpios[[#This Row],[Number of Complaints or Support]]/Datos_Limpios[[#This Row],[Account Length (in months)]]</f>
        <v>0.20408163265306123</v>
      </c>
      <c r="V5785" t="str" cm="1">
        <f t="array" ref="V5785">_xlfn.IFS(H5785&lt;30,"Under 30",H5785&lt;66,"Middle Age",H5785&gt;=66,"Senior")</f>
        <v>Middle Age</v>
      </c>
      <c r="W5785" t="s">
        <v>6823</v>
      </c>
    </row>
    <row r="5786" spans="1:23" x14ac:dyDescent="0.3">
      <c r="A5786" t="s">
        <v>5883</v>
      </c>
      <c r="B5786" t="s">
        <v>17</v>
      </c>
      <c r="C5786">
        <v>21</v>
      </c>
      <c r="D5786">
        <v>0</v>
      </c>
      <c r="E5786" t="s">
        <v>17</v>
      </c>
      <c r="F5786" t="s">
        <v>101</v>
      </c>
      <c r="G5786" t="s">
        <v>6790</v>
      </c>
      <c r="H5786">
        <v>85</v>
      </c>
      <c r="I5786" t="s">
        <v>17</v>
      </c>
      <c r="J5786">
        <v>0</v>
      </c>
      <c r="K5786" t="s">
        <v>20</v>
      </c>
      <c r="L5786" t="s">
        <v>6792</v>
      </c>
      <c r="M5786">
        <v>36</v>
      </c>
      <c r="P5786" s="32">
        <v>44187</v>
      </c>
      <c r="Q5786" s="1">
        <v>28.92878945016923</v>
      </c>
      <c r="R5786">
        <v>6</v>
      </c>
      <c r="S5786" t="str" cm="1">
        <f t="array" ref="S5786">_xlfn.IFS(R5786=0,"None",R5786&lt;3,"Low",R5786&lt;6,"Medium",R5786&lt;=10,"High")</f>
        <v>High</v>
      </c>
      <c r="T5786" t="str" cm="1">
        <f t="array" ref="T5786">_xlfn.IFS(M5786&lt;=20,"Low",M5786&lt;=50,"Medium",M5786&lt;=90,"High")</f>
        <v>Medium</v>
      </c>
      <c r="U5786" s="33">
        <f>Datos_Limpios[[#This Row],[Number of Complaints or Support]]/Datos_Limpios[[#This Row],[Account Length (in months)]]</f>
        <v>0.2857142857142857</v>
      </c>
      <c r="V5786" t="str" cm="1">
        <f t="array" ref="V5786">_xlfn.IFS(H5786&lt;30,"Under 30",H5786&lt;66,"Middle Age",H5786&gt;=66,"Senior")</f>
        <v>Senior</v>
      </c>
      <c r="W5786" t="s">
        <v>6826</v>
      </c>
    </row>
    <row r="5787" spans="1:23" x14ac:dyDescent="0.3">
      <c r="A5787" t="s">
        <v>5884</v>
      </c>
      <c r="B5787" t="s">
        <v>17</v>
      </c>
      <c r="C5787">
        <v>58</v>
      </c>
      <c r="D5787">
        <v>0</v>
      </c>
      <c r="E5787" t="s">
        <v>17</v>
      </c>
      <c r="F5787" t="s">
        <v>69</v>
      </c>
      <c r="G5787" t="s">
        <v>6790</v>
      </c>
      <c r="H5787">
        <v>36</v>
      </c>
      <c r="I5787" t="s">
        <v>17</v>
      </c>
      <c r="J5787">
        <v>0</v>
      </c>
      <c r="K5787" t="s">
        <v>32</v>
      </c>
      <c r="L5787" t="s">
        <v>6791</v>
      </c>
      <c r="M5787">
        <v>26</v>
      </c>
      <c r="P5787" s="32">
        <v>44268</v>
      </c>
      <c r="Q5787" s="1">
        <v>24.907020072675341</v>
      </c>
      <c r="R5787">
        <v>3</v>
      </c>
      <c r="S5787" t="str" cm="1">
        <f t="array" ref="S5787">_xlfn.IFS(R5787=0,"None",R5787&lt;3,"Low",R5787&lt;6,"Medium",R5787&lt;=10,"High")</f>
        <v>Medium</v>
      </c>
      <c r="T5787" t="str" cm="1">
        <f t="array" ref="T5787">_xlfn.IFS(M5787&lt;=20,"Low",M5787&lt;=50,"Medium",M5787&lt;=90,"High")</f>
        <v>Medium</v>
      </c>
      <c r="U5787" s="33">
        <f>Datos_Limpios[[#This Row],[Number of Complaints or Support]]/Datos_Limpios[[#This Row],[Account Length (in months)]]</f>
        <v>5.1724137931034482E-2</v>
      </c>
      <c r="V5787" t="str" cm="1">
        <f t="array" ref="V5787">_xlfn.IFS(H5787&lt;30,"Under 30",H5787&lt;66,"Middle Age",H5787&gt;=66,"Senior")</f>
        <v>Middle Age</v>
      </c>
      <c r="W5787" t="s">
        <v>6825</v>
      </c>
    </row>
    <row r="5788" spans="1:23" x14ac:dyDescent="0.3">
      <c r="A5788" t="s">
        <v>5885</v>
      </c>
      <c r="B5788" t="s">
        <v>23</v>
      </c>
      <c r="C5788">
        <v>13</v>
      </c>
      <c r="D5788">
        <v>3</v>
      </c>
      <c r="E5788" t="s">
        <v>23</v>
      </c>
      <c r="F5788" t="s">
        <v>245</v>
      </c>
      <c r="G5788" t="s">
        <v>6790</v>
      </c>
      <c r="H5788">
        <v>39</v>
      </c>
      <c r="I5788" t="s">
        <v>17</v>
      </c>
      <c r="J5788">
        <v>0</v>
      </c>
      <c r="K5788" t="s">
        <v>20</v>
      </c>
      <c r="L5788" t="s">
        <v>6791</v>
      </c>
      <c r="M5788">
        <v>42</v>
      </c>
      <c r="N5788" t="s">
        <v>27</v>
      </c>
      <c r="O5788" t="s">
        <v>108</v>
      </c>
      <c r="P5788" s="32">
        <v>44941</v>
      </c>
      <c r="Q5788" s="1">
        <v>41.527373609933271</v>
      </c>
      <c r="R5788">
        <v>4</v>
      </c>
      <c r="S5788" t="str" cm="1">
        <f t="array" ref="S5788">_xlfn.IFS(R5788=0,"None",R5788&lt;3,"Low",R5788&lt;6,"Medium",R5788&lt;=10,"High")</f>
        <v>Medium</v>
      </c>
      <c r="T5788" t="str" cm="1">
        <f t="array" ref="T5788">_xlfn.IFS(M5788&lt;=20,"Low",M5788&lt;=50,"Medium",M5788&lt;=90,"High")</f>
        <v>Medium</v>
      </c>
      <c r="U5788" s="33">
        <f>Datos_Limpios[[#This Row],[Number of Complaints or Support]]/Datos_Limpios[[#This Row],[Account Length (in months)]]</f>
        <v>0.30769230769230771</v>
      </c>
      <c r="V5788" t="str" cm="1">
        <f t="array" ref="V5788">_xlfn.IFS(H5788&lt;30,"Under 30",H5788&lt;66,"Middle Age",H5788&gt;=66,"Senior")</f>
        <v>Middle Age</v>
      </c>
      <c r="W5788" t="s">
        <v>6823</v>
      </c>
    </row>
    <row r="5789" spans="1:23" x14ac:dyDescent="0.3">
      <c r="A5789" t="s">
        <v>5886</v>
      </c>
      <c r="B5789" t="s">
        <v>17</v>
      </c>
      <c r="C5789">
        <v>11</v>
      </c>
      <c r="D5789">
        <v>0</v>
      </c>
      <c r="E5789" t="s">
        <v>23</v>
      </c>
      <c r="F5789" t="s">
        <v>38</v>
      </c>
      <c r="G5789" t="s">
        <v>19</v>
      </c>
      <c r="H5789">
        <v>49</v>
      </c>
      <c r="I5789" t="s">
        <v>17</v>
      </c>
      <c r="J5789">
        <v>0</v>
      </c>
      <c r="K5789" t="s">
        <v>24</v>
      </c>
      <c r="L5789" t="s">
        <v>6792</v>
      </c>
      <c r="M5789">
        <v>41</v>
      </c>
      <c r="P5789" s="32">
        <v>44215</v>
      </c>
      <c r="Q5789" s="1">
        <v>48.414559273398247</v>
      </c>
      <c r="R5789">
        <v>4</v>
      </c>
      <c r="S5789" t="str" cm="1">
        <f t="array" ref="S5789">_xlfn.IFS(R5789=0,"None",R5789&lt;3,"Low",R5789&lt;6,"Medium",R5789&lt;=10,"High")</f>
        <v>Medium</v>
      </c>
      <c r="T5789" t="str" cm="1">
        <f t="array" ref="T5789">_xlfn.IFS(M5789&lt;=20,"Low",M5789&lt;=50,"Medium",M5789&lt;=90,"High")</f>
        <v>Medium</v>
      </c>
      <c r="U5789" s="33">
        <f>Datos_Limpios[[#This Row],[Number of Complaints or Support]]/Datos_Limpios[[#This Row],[Account Length (in months)]]</f>
        <v>0.36363636363636365</v>
      </c>
      <c r="V5789" t="str" cm="1">
        <f t="array" ref="V5789">_xlfn.IFS(H5789&lt;30,"Under 30",H5789&lt;66,"Middle Age",H5789&gt;=66,"Senior")</f>
        <v>Middle Age</v>
      </c>
      <c r="W5789" t="s">
        <v>6825</v>
      </c>
    </row>
    <row r="5790" spans="1:23" x14ac:dyDescent="0.3">
      <c r="A5790" t="s">
        <v>5887</v>
      </c>
      <c r="B5790" t="s">
        <v>23</v>
      </c>
      <c r="C5790">
        <v>1</v>
      </c>
      <c r="D5790">
        <v>3</v>
      </c>
      <c r="E5790" t="s">
        <v>23</v>
      </c>
      <c r="F5790" t="s">
        <v>158</v>
      </c>
      <c r="G5790" t="s">
        <v>6790</v>
      </c>
      <c r="H5790">
        <v>35</v>
      </c>
      <c r="I5790" t="s">
        <v>17</v>
      </c>
      <c r="J5790">
        <v>0</v>
      </c>
      <c r="K5790" t="s">
        <v>20</v>
      </c>
      <c r="L5790" t="s">
        <v>6792</v>
      </c>
      <c r="M5790">
        <v>41</v>
      </c>
      <c r="N5790" t="s">
        <v>76</v>
      </c>
      <c r="O5790" t="s">
        <v>232</v>
      </c>
      <c r="P5790" s="32">
        <v>44361</v>
      </c>
      <c r="Q5790" s="1">
        <v>48.62158419395341</v>
      </c>
      <c r="R5790">
        <v>9</v>
      </c>
      <c r="S5790" t="str" cm="1">
        <f t="array" ref="S5790">_xlfn.IFS(R5790=0,"None",R5790&lt;3,"Low",R5790&lt;6,"Medium",R5790&lt;=10,"High")</f>
        <v>High</v>
      </c>
      <c r="T5790" t="str" cm="1">
        <f t="array" ref="T5790">_xlfn.IFS(M5790&lt;=20,"Low",M5790&lt;=50,"Medium",M5790&lt;=90,"High")</f>
        <v>Medium</v>
      </c>
      <c r="U5790" s="33">
        <f>Datos_Limpios[[#This Row],[Number of Complaints or Support]]/Datos_Limpios[[#This Row],[Account Length (in months)]]</f>
        <v>9</v>
      </c>
      <c r="V5790" t="str" cm="1">
        <f t="array" ref="V5790">_xlfn.IFS(H5790&lt;30,"Under 30",H5790&lt;66,"Middle Age",H5790&gt;=66,"Senior")</f>
        <v>Middle Age</v>
      </c>
      <c r="W5790" t="s">
        <v>6823</v>
      </c>
    </row>
    <row r="5791" spans="1:23" x14ac:dyDescent="0.3">
      <c r="A5791" t="s">
        <v>5888</v>
      </c>
      <c r="B5791" t="s">
        <v>17</v>
      </c>
      <c r="C5791">
        <v>71</v>
      </c>
      <c r="D5791">
        <v>0</v>
      </c>
      <c r="E5791" t="s">
        <v>23</v>
      </c>
      <c r="F5791" t="s">
        <v>52</v>
      </c>
      <c r="G5791" t="s">
        <v>19</v>
      </c>
      <c r="H5791">
        <v>71</v>
      </c>
      <c r="I5791" t="s">
        <v>17</v>
      </c>
      <c r="J5791">
        <v>0</v>
      </c>
      <c r="K5791" t="s">
        <v>32</v>
      </c>
      <c r="L5791" t="s">
        <v>6791</v>
      </c>
      <c r="M5791">
        <v>61</v>
      </c>
      <c r="P5791" s="32">
        <v>45267</v>
      </c>
      <c r="Q5791" s="1">
        <v>52.437030155867873</v>
      </c>
      <c r="R5791">
        <v>2</v>
      </c>
      <c r="S5791" t="str" cm="1">
        <f t="array" ref="S5791">_xlfn.IFS(R5791=0,"None",R5791&lt;3,"Low",R5791&lt;6,"Medium",R5791&lt;=10,"High")</f>
        <v>Low</v>
      </c>
      <c r="T5791" t="str" cm="1">
        <f t="array" ref="T5791">_xlfn.IFS(M5791&lt;=20,"Low",M5791&lt;=50,"Medium",M5791&lt;=90,"High")</f>
        <v>High</v>
      </c>
      <c r="U5791" s="33">
        <f>Datos_Limpios[[#This Row],[Number of Complaints or Support]]/Datos_Limpios[[#This Row],[Account Length (in months)]]</f>
        <v>2.8169014084507043E-2</v>
      </c>
      <c r="V5791" t="str" cm="1">
        <f t="array" ref="V5791">_xlfn.IFS(H5791&lt;30,"Under 30",H5791&lt;66,"Middle Age",H5791&gt;=66,"Senior")</f>
        <v>Senior</v>
      </c>
      <c r="W5791" t="s">
        <v>6824</v>
      </c>
    </row>
    <row r="5792" spans="1:23" x14ac:dyDescent="0.3">
      <c r="A5792" t="s">
        <v>5889</v>
      </c>
      <c r="B5792" t="s">
        <v>17</v>
      </c>
      <c r="C5792">
        <v>18</v>
      </c>
      <c r="D5792">
        <v>0</v>
      </c>
      <c r="E5792" t="s">
        <v>17</v>
      </c>
      <c r="F5792" t="s">
        <v>350</v>
      </c>
      <c r="G5792" t="s">
        <v>6790</v>
      </c>
      <c r="H5792">
        <v>25</v>
      </c>
      <c r="I5792" t="s">
        <v>17</v>
      </c>
      <c r="J5792">
        <v>0</v>
      </c>
      <c r="K5792" t="s">
        <v>32</v>
      </c>
      <c r="L5792" t="s">
        <v>6791</v>
      </c>
      <c r="M5792">
        <v>12</v>
      </c>
      <c r="P5792" s="32">
        <v>45026</v>
      </c>
      <c r="Q5792" s="1">
        <v>13.59021970865412</v>
      </c>
      <c r="R5792">
        <v>8</v>
      </c>
      <c r="S5792" t="str" cm="1">
        <f t="array" ref="S5792">_xlfn.IFS(R5792=0,"None",R5792&lt;3,"Low",R5792&lt;6,"Medium",R5792&lt;=10,"High")</f>
        <v>High</v>
      </c>
      <c r="T5792" t="str" cm="1">
        <f t="array" ref="T5792">_xlfn.IFS(M5792&lt;=20,"Low",M5792&lt;=50,"Medium",M5792&lt;=90,"High")</f>
        <v>Low</v>
      </c>
      <c r="U5792" s="33">
        <f>Datos_Limpios[[#This Row],[Number of Complaints or Support]]/Datos_Limpios[[#This Row],[Account Length (in months)]]</f>
        <v>0.44444444444444442</v>
      </c>
      <c r="V5792" t="str" cm="1">
        <f t="array" ref="V5792">_xlfn.IFS(H5792&lt;30,"Under 30",H5792&lt;66,"Middle Age",H5792&gt;=66,"Senior")</f>
        <v>Under 30</v>
      </c>
      <c r="W5792" t="s">
        <v>6823</v>
      </c>
    </row>
    <row r="5793" spans="1:23" x14ac:dyDescent="0.3">
      <c r="A5793" t="s">
        <v>5890</v>
      </c>
      <c r="B5793" t="s">
        <v>17</v>
      </c>
      <c r="C5793">
        <v>40</v>
      </c>
      <c r="D5793">
        <v>1</v>
      </c>
      <c r="E5793" t="s">
        <v>17</v>
      </c>
      <c r="F5793" t="s">
        <v>158</v>
      </c>
      <c r="G5793" t="s">
        <v>19</v>
      </c>
      <c r="H5793">
        <v>33</v>
      </c>
      <c r="I5793" t="s">
        <v>23</v>
      </c>
      <c r="J5793">
        <v>2</v>
      </c>
      <c r="K5793" t="s">
        <v>32</v>
      </c>
      <c r="L5793" t="s">
        <v>6792</v>
      </c>
      <c r="M5793">
        <v>6</v>
      </c>
      <c r="P5793" s="32">
        <v>44754</v>
      </c>
      <c r="Q5793" s="1">
        <v>5.5782352158259174</v>
      </c>
      <c r="R5793">
        <v>0</v>
      </c>
      <c r="S5793" t="str" cm="1">
        <f t="array" ref="S5793">_xlfn.IFS(R5793=0,"None",R5793&lt;3,"Low",R5793&lt;6,"Medium",R5793&lt;=10,"High")</f>
        <v>None</v>
      </c>
      <c r="T5793" t="str" cm="1">
        <f t="array" ref="T5793">_xlfn.IFS(M5793&lt;=20,"Low",M5793&lt;=50,"Medium",M5793&lt;=90,"High")</f>
        <v>Low</v>
      </c>
      <c r="U5793" s="33">
        <f>Datos_Limpios[[#This Row],[Number of Complaints or Support]]/Datos_Limpios[[#This Row],[Account Length (in months)]]</f>
        <v>0</v>
      </c>
      <c r="V5793" t="str" cm="1">
        <f t="array" ref="V5793">_xlfn.IFS(H5793&lt;30,"Under 30",H5793&lt;66,"Middle Age",H5793&gt;=66,"Senior")</f>
        <v>Middle Age</v>
      </c>
      <c r="W5793" t="s">
        <v>6823</v>
      </c>
    </row>
    <row r="5794" spans="1:23" x14ac:dyDescent="0.3">
      <c r="A5794" t="s">
        <v>5891</v>
      </c>
      <c r="B5794" t="s">
        <v>23</v>
      </c>
      <c r="C5794">
        <v>8</v>
      </c>
      <c r="D5794">
        <v>3</v>
      </c>
      <c r="E5794" t="s">
        <v>17</v>
      </c>
      <c r="F5794" t="s">
        <v>22</v>
      </c>
      <c r="G5794" t="s">
        <v>6790</v>
      </c>
      <c r="H5794">
        <v>29</v>
      </c>
      <c r="I5794" t="s">
        <v>17</v>
      </c>
      <c r="J5794">
        <v>0</v>
      </c>
      <c r="K5794" t="s">
        <v>20</v>
      </c>
      <c r="L5794" t="s">
        <v>6792</v>
      </c>
      <c r="M5794">
        <v>48</v>
      </c>
      <c r="N5794" t="s">
        <v>50</v>
      </c>
      <c r="O5794" t="s">
        <v>300</v>
      </c>
      <c r="P5794" s="32">
        <v>44174</v>
      </c>
      <c r="Q5794" s="1">
        <v>47.234808814652787</v>
      </c>
      <c r="R5794">
        <v>2</v>
      </c>
      <c r="S5794" t="str" cm="1">
        <f t="array" ref="S5794">_xlfn.IFS(R5794=0,"None",R5794&lt;3,"Low",R5794&lt;6,"Medium",R5794&lt;=10,"High")</f>
        <v>Low</v>
      </c>
      <c r="T5794" t="str" cm="1">
        <f t="array" ref="T5794">_xlfn.IFS(M5794&lt;=20,"Low",M5794&lt;=50,"Medium",M5794&lt;=90,"High")</f>
        <v>Medium</v>
      </c>
      <c r="U5794" s="33">
        <f>Datos_Limpios[[#This Row],[Number of Complaints or Support]]/Datos_Limpios[[#This Row],[Account Length (in months)]]</f>
        <v>0.25</v>
      </c>
      <c r="V5794" t="str" cm="1">
        <f t="array" ref="V5794">_xlfn.IFS(H5794&lt;30,"Under 30",H5794&lt;66,"Middle Age",H5794&gt;=66,"Senior")</f>
        <v>Under 30</v>
      </c>
      <c r="W5794" t="s">
        <v>6823</v>
      </c>
    </row>
    <row r="5795" spans="1:23" x14ac:dyDescent="0.3">
      <c r="A5795" t="s">
        <v>5892</v>
      </c>
      <c r="B5795" t="s">
        <v>17</v>
      </c>
      <c r="C5795">
        <v>49</v>
      </c>
      <c r="D5795">
        <v>1</v>
      </c>
      <c r="E5795" t="s">
        <v>23</v>
      </c>
      <c r="F5795" t="s">
        <v>121</v>
      </c>
      <c r="G5795" t="s">
        <v>19</v>
      </c>
      <c r="H5795">
        <v>47</v>
      </c>
      <c r="I5795" t="s">
        <v>17</v>
      </c>
      <c r="J5795">
        <v>0</v>
      </c>
      <c r="K5795" t="s">
        <v>32</v>
      </c>
      <c r="L5795" t="s">
        <v>6791</v>
      </c>
      <c r="M5795">
        <v>18</v>
      </c>
      <c r="P5795" s="32">
        <v>45060</v>
      </c>
      <c r="Q5795" s="1">
        <v>18.016334212110088</v>
      </c>
      <c r="R5795">
        <v>0</v>
      </c>
      <c r="S5795" t="str" cm="1">
        <f t="array" ref="S5795">_xlfn.IFS(R5795=0,"None",R5795&lt;3,"Low",R5795&lt;6,"Medium",R5795&lt;=10,"High")</f>
        <v>None</v>
      </c>
      <c r="T5795" t="str" cm="1">
        <f t="array" ref="T5795">_xlfn.IFS(M5795&lt;=20,"Low",M5795&lt;=50,"Medium",M5795&lt;=90,"High")</f>
        <v>Low</v>
      </c>
      <c r="U5795" s="33">
        <f>Datos_Limpios[[#This Row],[Number of Complaints or Support]]/Datos_Limpios[[#This Row],[Account Length (in months)]]</f>
        <v>0</v>
      </c>
      <c r="V5795" t="str" cm="1">
        <f t="array" ref="V5795">_xlfn.IFS(H5795&lt;30,"Under 30",H5795&lt;66,"Middle Age",H5795&gt;=66,"Senior")</f>
        <v>Middle Age</v>
      </c>
      <c r="W5795" t="s">
        <v>6826</v>
      </c>
    </row>
    <row r="5796" spans="1:23" x14ac:dyDescent="0.3">
      <c r="A5796" t="s">
        <v>5893</v>
      </c>
      <c r="B5796" t="s">
        <v>17</v>
      </c>
      <c r="C5796">
        <v>19</v>
      </c>
      <c r="D5796">
        <v>0</v>
      </c>
      <c r="E5796" t="s">
        <v>17</v>
      </c>
      <c r="F5796" t="s">
        <v>112</v>
      </c>
      <c r="G5796" t="s">
        <v>19</v>
      </c>
      <c r="H5796">
        <v>54</v>
      </c>
      <c r="I5796" t="s">
        <v>23</v>
      </c>
      <c r="J5796">
        <v>2</v>
      </c>
      <c r="K5796" t="s">
        <v>32</v>
      </c>
      <c r="L5796" t="s">
        <v>6791</v>
      </c>
      <c r="M5796">
        <v>7</v>
      </c>
      <c r="P5796" s="32">
        <v>44674</v>
      </c>
      <c r="Q5796" s="1">
        <v>6.284567015400115</v>
      </c>
      <c r="R5796">
        <v>5</v>
      </c>
      <c r="S5796" t="str" cm="1">
        <f t="array" ref="S5796">_xlfn.IFS(R5796=0,"None",R5796&lt;3,"Low",R5796&lt;6,"Medium",R5796&lt;=10,"High")</f>
        <v>Medium</v>
      </c>
      <c r="T5796" t="str" cm="1">
        <f t="array" ref="T5796">_xlfn.IFS(M5796&lt;=20,"Low",M5796&lt;=50,"Medium",M5796&lt;=90,"High")</f>
        <v>Low</v>
      </c>
      <c r="U5796" s="33">
        <f>Datos_Limpios[[#This Row],[Number of Complaints or Support]]/Datos_Limpios[[#This Row],[Account Length (in months)]]</f>
        <v>0.26315789473684209</v>
      </c>
      <c r="V5796" t="str" cm="1">
        <f t="array" ref="V5796">_xlfn.IFS(H5796&lt;30,"Under 30",H5796&lt;66,"Middle Age",H5796&gt;=66,"Senior")</f>
        <v>Middle Age</v>
      </c>
      <c r="W5796" t="s">
        <v>6823</v>
      </c>
    </row>
    <row r="5797" spans="1:23" x14ac:dyDescent="0.3">
      <c r="A5797" t="s">
        <v>5894</v>
      </c>
      <c r="B5797" t="s">
        <v>17</v>
      </c>
      <c r="C5797">
        <v>4</v>
      </c>
      <c r="D5797">
        <v>0</v>
      </c>
      <c r="E5797" t="s">
        <v>23</v>
      </c>
      <c r="F5797" t="s">
        <v>86</v>
      </c>
      <c r="G5797" t="s">
        <v>6790</v>
      </c>
      <c r="H5797">
        <v>69</v>
      </c>
      <c r="I5797" t="s">
        <v>17</v>
      </c>
      <c r="J5797">
        <v>0</v>
      </c>
      <c r="K5797" t="s">
        <v>32</v>
      </c>
      <c r="L5797" t="s">
        <v>6792</v>
      </c>
      <c r="M5797">
        <v>59</v>
      </c>
      <c r="P5797" s="32">
        <v>45279</v>
      </c>
      <c r="Q5797" s="1">
        <v>48.96844132484037</v>
      </c>
      <c r="R5797">
        <v>7</v>
      </c>
      <c r="S5797" t="str" cm="1">
        <f t="array" ref="S5797">_xlfn.IFS(R5797=0,"None",R5797&lt;3,"Low",R5797&lt;6,"Medium",R5797&lt;=10,"High")</f>
        <v>High</v>
      </c>
      <c r="T5797" t="str" cm="1">
        <f t="array" ref="T5797">_xlfn.IFS(M5797&lt;=20,"Low",M5797&lt;=50,"Medium",M5797&lt;=90,"High")</f>
        <v>High</v>
      </c>
      <c r="U5797" s="33">
        <f>Datos_Limpios[[#This Row],[Number of Complaints or Support]]/Datos_Limpios[[#This Row],[Account Length (in months)]]</f>
        <v>1.75</v>
      </c>
      <c r="V5797" t="str" cm="1">
        <f t="array" ref="V5797">_xlfn.IFS(H5797&lt;30,"Under 30",H5797&lt;66,"Middle Age",H5797&gt;=66,"Senior")</f>
        <v>Senior</v>
      </c>
      <c r="W5797" t="s">
        <v>6824</v>
      </c>
    </row>
    <row r="5798" spans="1:23" x14ac:dyDescent="0.3">
      <c r="A5798" t="s">
        <v>5895</v>
      </c>
      <c r="B5798" t="s">
        <v>23</v>
      </c>
      <c r="C5798">
        <v>4</v>
      </c>
      <c r="D5798">
        <v>0</v>
      </c>
      <c r="E5798" t="s">
        <v>23</v>
      </c>
      <c r="F5798" t="s">
        <v>42</v>
      </c>
      <c r="G5798" t="s">
        <v>6790</v>
      </c>
      <c r="H5798">
        <v>31</v>
      </c>
      <c r="I5798" t="s">
        <v>17</v>
      </c>
      <c r="J5798">
        <v>0</v>
      </c>
      <c r="K5798" t="s">
        <v>20</v>
      </c>
      <c r="L5798" t="s">
        <v>6792</v>
      </c>
      <c r="M5798">
        <v>55</v>
      </c>
      <c r="N5798" t="s">
        <v>91</v>
      </c>
      <c r="O5798" t="s">
        <v>92</v>
      </c>
      <c r="P5798" s="32">
        <v>44299</v>
      </c>
      <c r="Q5798" s="1">
        <v>62.636935645057861</v>
      </c>
      <c r="R5798">
        <v>5</v>
      </c>
      <c r="S5798" t="str" cm="1">
        <f t="array" ref="S5798">_xlfn.IFS(R5798=0,"None",R5798&lt;3,"Low",R5798&lt;6,"Medium",R5798&lt;=10,"High")</f>
        <v>Medium</v>
      </c>
      <c r="T5798" t="str" cm="1">
        <f t="array" ref="T5798">_xlfn.IFS(M5798&lt;=20,"Low",M5798&lt;=50,"Medium",M5798&lt;=90,"High")</f>
        <v>High</v>
      </c>
      <c r="U5798" s="33">
        <f>Datos_Limpios[[#This Row],[Number of Complaints or Support]]/Datos_Limpios[[#This Row],[Account Length (in months)]]</f>
        <v>1.25</v>
      </c>
      <c r="V5798" t="str" cm="1">
        <f t="array" ref="V5798">_xlfn.IFS(H5798&lt;30,"Under 30",H5798&lt;66,"Middle Age",H5798&gt;=66,"Senior")</f>
        <v>Middle Age</v>
      </c>
      <c r="W5798" t="s">
        <v>6823</v>
      </c>
    </row>
    <row r="5799" spans="1:23" x14ac:dyDescent="0.3">
      <c r="A5799" t="s">
        <v>5896</v>
      </c>
      <c r="B5799" t="s">
        <v>17</v>
      </c>
      <c r="C5799">
        <v>27</v>
      </c>
      <c r="D5799">
        <v>2</v>
      </c>
      <c r="E5799" t="s">
        <v>23</v>
      </c>
      <c r="F5799" t="s">
        <v>82</v>
      </c>
      <c r="G5799" t="s">
        <v>19</v>
      </c>
      <c r="H5799">
        <v>30</v>
      </c>
      <c r="I5799" t="s">
        <v>17</v>
      </c>
      <c r="J5799">
        <v>0</v>
      </c>
      <c r="K5799" t="s">
        <v>20</v>
      </c>
      <c r="L5799" t="s">
        <v>6792</v>
      </c>
      <c r="M5799">
        <v>31</v>
      </c>
      <c r="P5799" s="32">
        <v>44263</v>
      </c>
      <c r="Q5799" s="1">
        <v>36.143833384320693</v>
      </c>
      <c r="R5799">
        <v>8</v>
      </c>
      <c r="S5799" t="str" cm="1">
        <f t="array" ref="S5799">_xlfn.IFS(R5799=0,"None",R5799&lt;3,"Low",R5799&lt;6,"Medium",R5799&lt;=10,"High")</f>
        <v>High</v>
      </c>
      <c r="T5799" t="str" cm="1">
        <f t="array" ref="T5799">_xlfn.IFS(M5799&lt;=20,"Low",M5799&lt;=50,"Medium",M5799&lt;=90,"High")</f>
        <v>Medium</v>
      </c>
      <c r="U5799" s="33">
        <f>Datos_Limpios[[#This Row],[Number of Complaints or Support]]/Datos_Limpios[[#This Row],[Account Length (in months)]]</f>
        <v>0.29629629629629628</v>
      </c>
      <c r="V5799" t="str" cm="1">
        <f t="array" ref="V5799">_xlfn.IFS(H5799&lt;30,"Under 30",H5799&lt;66,"Middle Age",H5799&gt;=66,"Senior")</f>
        <v>Middle Age</v>
      </c>
      <c r="W5799" t="s">
        <v>6823</v>
      </c>
    </row>
    <row r="5800" spans="1:23" x14ac:dyDescent="0.3">
      <c r="A5800" t="s">
        <v>5897</v>
      </c>
      <c r="B5800" t="s">
        <v>17</v>
      </c>
      <c r="C5800">
        <v>72</v>
      </c>
      <c r="D5800">
        <v>0</v>
      </c>
      <c r="E5800" t="s">
        <v>23</v>
      </c>
      <c r="F5800" t="s">
        <v>22</v>
      </c>
      <c r="G5800" t="s">
        <v>6790</v>
      </c>
      <c r="H5800">
        <v>78</v>
      </c>
      <c r="I5800" t="s">
        <v>17</v>
      </c>
      <c r="J5800">
        <v>0</v>
      </c>
      <c r="K5800" t="s">
        <v>32</v>
      </c>
      <c r="L5800" t="s">
        <v>6792</v>
      </c>
      <c r="M5800">
        <v>55</v>
      </c>
      <c r="P5800" s="32">
        <v>44393</v>
      </c>
      <c r="Q5800" s="1">
        <v>55.261195174806133</v>
      </c>
      <c r="R5800">
        <v>8</v>
      </c>
      <c r="S5800" t="str" cm="1">
        <f t="array" ref="S5800">_xlfn.IFS(R5800=0,"None",R5800&lt;3,"Low",R5800&lt;6,"Medium",R5800&lt;=10,"High")</f>
        <v>High</v>
      </c>
      <c r="T5800" t="str" cm="1">
        <f t="array" ref="T5800">_xlfn.IFS(M5800&lt;=20,"Low",M5800&lt;=50,"Medium",M5800&lt;=90,"High")</f>
        <v>High</v>
      </c>
      <c r="U5800" s="33">
        <f>Datos_Limpios[[#This Row],[Number of Complaints or Support]]/Datos_Limpios[[#This Row],[Account Length (in months)]]</f>
        <v>0.1111111111111111</v>
      </c>
      <c r="V5800" t="str" cm="1">
        <f t="array" ref="V5800">_xlfn.IFS(H5800&lt;30,"Under 30",H5800&lt;66,"Middle Age",H5800&gt;=66,"Senior")</f>
        <v>Senior</v>
      </c>
      <c r="W5800" t="s">
        <v>6823</v>
      </c>
    </row>
    <row r="5801" spans="1:23" x14ac:dyDescent="0.3">
      <c r="A5801" t="s">
        <v>5898</v>
      </c>
      <c r="B5801" t="s">
        <v>17</v>
      </c>
      <c r="C5801">
        <v>9</v>
      </c>
      <c r="D5801">
        <v>0</v>
      </c>
      <c r="E5801" t="s">
        <v>23</v>
      </c>
      <c r="F5801" t="s">
        <v>26</v>
      </c>
      <c r="G5801" t="s">
        <v>6790</v>
      </c>
      <c r="H5801">
        <v>26</v>
      </c>
      <c r="I5801" t="s">
        <v>17</v>
      </c>
      <c r="J5801">
        <v>0</v>
      </c>
      <c r="K5801" t="s">
        <v>20</v>
      </c>
      <c r="L5801" t="s">
        <v>6791</v>
      </c>
      <c r="M5801">
        <v>41</v>
      </c>
      <c r="P5801" s="32">
        <v>44084</v>
      </c>
      <c r="Q5801" s="1">
        <v>34.161737727591827</v>
      </c>
      <c r="R5801">
        <v>7</v>
      </c>
      <c r="S5801" t="str" cm="1">
        <f t="array" ref="S5801">_xlfn.IFS(R5801=0,"None",R5801&lt;3,"Low",R5801&lt;6,"Medium",R5801&lt;=10,"High")</f>
        <v>High</v>
      </c>
      <c r="T5801" t="str" cm="1">
        <f t="array" ref="T5801">_xlfn.IFS(M5801&lt;=20,"Low",M5801&lt;=50,"Medium",M5801&lt;=90,"High")</f>
        <v>Medium</v>
      </c>
      <c r="U5801" s="33">
        <f>Datos_Limpios[[#This Row],[Number of Complaints or Support]]/Datos_Limpios[[#This Row],[Account Length (in months)]]</f>
        <v>0.77777777777777779</v>
      </c>
      <c r="V5801" t="str" cm="1">
        <f t="array" ref="V5801">_xlfn.IFS(H5801&lt;30,"Under 30",H5801&lt;66,"Middle Age",H5801&gt;=66,"Senior")</f>
        <v>Under 30</v>
      </c>
      <c r="W5801" t="s">
        <v>6824</v>
      </c>
    </row>
    <row r="5802" spans="1:23" x14ac:dyDescent="0.3">
      <c r="A5802" t="s">
        <v>5899</v>
      </c>
      <c r="B5802" t="s">
        <v>17</v>
      </c>
      <c r="C5802">
        <v>29</v>
      </c>
      <c r="D5802">
        <v>0</v>
      </c>
      <c r="E5802" t="s">
        <v>23</v>
      </c>
      <c r="F5802" t="s">
        <v>26</v>
      </c>
      <c r="G5802" t="s">
        <v>6790</v>
      </c>
      <c r="H5802">
        <v>50</v>
      </c>
      <c r="I5802" t="s">
        <v>17</v>
      </c>
      <c r="J5802">
        <v>0</v>
      </c>
      <c r="K5802" t="s">
        <v>24</v>
      </c>
      <c r="L5802" t="s">
        <v>6792</v>
      </c>
      <c r="M5802">
        <v>29</v>
      </c>
      <c r="P5802" s="32">
        <v>44390</v>
      </c>
      <c r="Q5802" s="1">
        <v>26.387625509856459</v>
      </c>
      <c r="R5802">
        <v>8</v>
      </c>
      <c r="S5802" t="str" cm="1">
        <f t="array" ref="S5802">_xlfn.IFS(R5802=0,"None",R5802&lt;3,"Low",R5802&lt;6,"Medium",R5802&lt;=10,"High")</f>
        <v>High</v>
      </c>
      <c r="T5802" t="str" cm="1">
        <f t="array" ref="T5802">_xlfn.IFS(M5802&lt;=20,"Low",M5802&lt;=50,"Medium",M5802&lt;=90,"High")</f>
        <v>Medium</v>
      </c>
      <c r="U5802" s="33">
        <f>Datos_Limpios[[#This Row],[Number of Complaints or Support]]/Datos_Limpios[[#This Row],[Account Length (in months)]]</f>
        <v>0.27586206896551724</v>
      </c>
      <c r="V5802" t="str" cm="1">
        <f t="array" ref="V5802">_xlfn.IFS(H5802&lt;30,"Under 30",H5802&lt;66,"Middle Age",H5802&gt;=66,"Senior")</f>
        <v>Middle Age</v>
      </c>
      <c r="W5802" t="s">
        <v>6824</v>
      </c>
    </row>
    <row r="5803" spans="1:23" x14ac:dyDescent="0.3">
      <c r="A5803" t="s">
        <v>5900</v>
      </c>
      <c r="B5803" t="s">
        <v>17</v>
      </c>
      <c r="C5803">
        <v>27</v>
      </c>
      <c r="D5803">
        <v>0</v>
      </c>
      <c r="E5803" t="s">
        <v>17</v>
      </c>
      <c r="F5803" t="s">
        <v>202</v>
      </c>
      <c r="G5803" t="s">
        <v>19</v>
      </c>
      <c r="H5803">
        <v>34</v>
      </c>
      <c r="I5803" t="s">
        <v>17</v>
      </c>
      <c r="J5803">
        <v>0</v>
      </c>
      <c r="K5803" t="s">
        <v>20</v>
      </c>
      <c r="L5803" t="s">
        <v>6792</v>
      </c>
      <c r="M5803">
        <v>37</v>
      </c>
      <c r="P5803" s="32">
        <v>44995</v>
      </c>
      <c r="Q5803" s="1">
        <v>41.38256397313711</v>
      </c>
      <c r="R5803">
        <v>1</v>
      </c>
      <c r="S5803" t="str" cm="1">
        <f t="array" ref="S5803">_xlfn.IFS(R5803=0,"None",R5803&lt;3,"Low",R5803&lt;6,"Medium",R5803&lt;=10,"High")</f>
        <v>Low</v>
      </c>
      <c r="T5803" t="str" cm="1">
        <f t="array" ref="T5803">_xlfn.IFS(M5803&lt;=20,"Low",M5803&lt;=50,"Medium",M5803&lt;=90,"High")</f>
        <v>Medium</v>
      </c>
      <c r="U5803" s="33">
        <f>Datos_Limpios[[#This Row],[Number of Complaints or Support]]/Datos_Limpios[[#This Row],[Account Length (in months)]]</f>
        <v>3.7037037037037035E-2</v>
      </c>
      <c r="V5803" t="str" cm="1">
        <f t="array" ref="V5803">_xlfn.IFS(H5803&lt;30,"Under 30",H5803&lt;66,"Middle Age",H5803&gt;=66,"Senior")</f>
        <v>Middle Age</v>
      </c>
      <c r="W5803" t="s">
        <v>6825</v>
      </c>
    </row>
    <row r="5804" spans="1:23" x14ac:dyDescent="0.3">
      <c r="A5804" t="s">
        <v>5901</v>
      </c>
      <c r="B5804" t="s">
        <v>17</v>
      </c>
      <c r="C5804">
        <v>38</v>
      </c>
      <c r="D5804">
        <v>0</v>
      </c>
      <c r="E5804" t="s">
        <v>23</v>
      </c>
      <c r="F5804" t="s">
        <v>156</v>
      </c>
      <c r="G5804" t="s">
        <v>6790</v>
      </c>
      <c r="H5804">
        <v>43</v>
      </c>
      <c r="I5804" t="s">
        <v>23</v>
      </c>
      <c r="J5804">
        <v>5</v>
      </c>
      <c r="K5804" t="s">
        <v>20</v>
      </c>
      <c r="L5804" t="s">
        <v>6791</v>
      </c>
      <c r="M5804">
        <v>33</v>
      </c>
      <c r="P5804" s="32">
        <v>43939</v>
      </c>
      <c r="Q5804" s="1">
        <v>39.138238764586752</v>
      </c>
      <c r="R5804">
        <v>2</v>
      </c>
      <c r="S5804" t="str" cm="1">
        <f t="array" ref="S5804">_xlfn.IFS(R5804=0,"None",R5804&lt;3,"Low",R5804&lt;6,"Medium",R5804&lt;=10,"High")</f>
        <v>Low</v>
      </c>
      <c r="T5804" t="str" cm="1">
        <f t="array" ref="T5804">_xlfn.IFS(M5804&lt;=20,"Low",M5804&lt;=50,"Medium",M5804&lt;=90,"High")</f>
        <v>Medium</v>
      </c>
      <c r="U5804" s="33">
        <f>Datos_Limpios[[#This Row],[Number of Complaints or Support]]/Datos_Limpios[[#This Row],[Account Length (in months)]]</f>
        <v>5.2631578947368418E-2</v>
      </c>
      <c r="V5804" t="str" cm="1">
        <f t="array" ref="V5804">_xlfn.IFS(H5804&lt;30,"Under 30",H5804&lt;66,"Middle Age",H5804&gt;=66,"Senior")</f>
        <v>Middle Age</v>
      </c>
      <c r="W5804" t="s">
        <v>6825</v>
      </c>
    </row>
    <row r="5805" spans="1:23" x14ac:dyDescent="0.3">
      <c r="A5805" t="s">
        <v>5902</v>
      </c>
      <c r="B5805" t="s">
        <v>17</v>
      </c>
      <c r="C5805">
        <v>14</v>
      </c>
      <c r="D5805">
        <v>2</v>
      </c>
      <c r="E5805" t="s">
        <v>17</v>
      </c>
      <c r="F5805" t="s">
        <v>82</v>
      </c>
      <c r="G5805" t="s">
        <v>6790</v>
      </c>
      <c r="H5805">
        <v>51</v>
      </c>
      <c r="I5805" t="s">
        <v>17</v>
      </c>
      <c r="J5805">
        <v>0</v>
      </c>
      <c r="K5805" t="s">
        <v>20</v>
      </c>
      <c r="L5805" t="s">
        <v>6792</v>
      </c>
      <c r="M5805">
        <v>9</v>
      </c>
      <c r="P5805" s="32">
        <v>45185</v>
      </c>
      <c r="Q5805" s="1">
        <v>9.1712795029767751</v>
      </c>
      <c r="R5805">
        <v>6</v>
      </c>
      <c r="S5805" t="str" cm="1">
        <f t="array" ref="S5805">_xlfn.IFS(R5805=0,"None",R5805&lt;3,"Low",R5805&lt;6,"Medium",R5805&lt;=10,"High")</f>
        <v>High</v>
      </c>
      <c r="T5805" t="str" cm="1">
        <f t="array" ref="T5805">_xlfn.IFS(M5805&lt;=20,"Low",M5805&lt;=50,"Medium",M5805&lt;=90,"High")</f>
        <v>Low</v>
      </c>
      <c r="U5805" s="33">
        <f>Datos_Limpios[[#This Row],[Number of Complaints or Support]]/Datos_Limpios[[#This Row],[Account Length (in months)]]</f>
        <v>0.42857142857142855</v>
      </c>
      <c r="V5805" t="str" cm="1">
        <f t="array" ref="V5805">_xlfn.IFS(H5805&lt;30,"Under 30",H5805&lt;66,"Middle Age",H5805&gt;=66,"Senior")</f>
        <v>Middle Age</v>
      </c>
      <c r="W5805" t="s">
        <v>6823</v>
      </c>
    </row>
    <row r="5806" spans="1:23" x14ac:dyDescent="0.3">
      <c r="A5806" t="s">
        <v>5903</v>
      </c>
      <c r="B5806" t="s">
        <v>17</v>
      </c>
      <c r="C5806">
        <v>1</v>
      </c>
      <c r="D5806">
        <v>0</v>
      </c>
      <c r="E5806" t="s">
        <v>17</v>
      </c>
      <c r="F5806" t="s">
        <v>69</v>
      </c>
      <c r="G5806" t="s">
        <v>6790</v>
      </c>
      <c r="H5806">
        <v>52</v>
      </c>
      <c r="I5806" t="s">
        <v>17</v>
      </c>
      <c r="J5806">
        <v>0</v>
      </c>
      <c r="K5806" t="s">
        <v>20</v>
      </c>
      <c r="L5806" t="s">
        <v>6792</v>
      </c>
      <c r="M5806">
        <v>32</v>
      </c>
      <c r="P5806" s="32">
        <v>45075</v>
      </c>
      <c r="Q5806" s="1">
        <v>26.108685636711211</v>
      </c>
      <c r="R5806">
        <v>1</v>
      </c>
      <c r="S5806" t="str" cm="1">
        <f t="array" ref="S5806">_xlfn.IFS(R5806=0,"None",R5806&lt;3,"Low",R5806&lt;6,"Medium",R5806&lt;=10,"High")</f>
        <v>Low</v>
      </c>
      <c r="T5806" t="str" cm="1">
        <f t="array" ref="T5806">_xlfn.IFS(M5806&lt;=20,"Low",M5806&lt;=50,"Medium",M5806&lt;=90,"High")</f>
        <v>Medium</v>
      </c>
      <c r="U5806" s="33">
        <f>Datos_Limpios[[#This Row],[Number of Complaints or Support]]/Datos_Limpios[[#This Row],[Account Length (in months)]]</f>
        <v>1</v>
      </c>
      <c r="V5806" t="str" cm="1">
        <f t="array" ref="V5806">_xlfn.IFS(H5806&lt;30,"Under 30",H5806&lt;66,"Middle Age",H5806&gt;=66,"Senior")</f>
        <v>Middle Age</v>
      </c>
      <c r="W5806" t="s">
        <v>6825</v>
      </c>
    </row>
    <row r="5807" spans="1:23" x14ac:dyDescent="0.3">
      <c r="A5807" t="s">
        <v>5904</v>
      </c>
      <c r="B5807" t="s">
        <v>17</v>
      </c>
      <c r="C5807">
        <v>9</v>
      </c>
      <c r="D5807">
        <v>0</v>
      </c>
      <c r="E5807" t="s">
        <v>23</v>
      </c>
      <c r="F5807" t="s">
        <v>123</v>
      </c>
      <c r="G5807" t="s">
        <v>6790</v>
      </c>
      <c r="H5807">
        <v>47</v>
      </c>
      <c r="I5807" t="s">
        <v>17</v>
      </c>
      <c r="J5807">
        <v>0</v>
      </c>
      <c r="K5807" t="s">
        <v>20</v>
      </c>
      <c r="L5807" t="s">
        <v>6792</v>
      </c>
      <c r="M5807">
        <v>26</v>
      </c>
      <c r="P5807" s="32">
        <v>45265</v>
      </c>
      <c r="Q5807" s="1">
        <v>25.48635275020413</v>
      </c>
      <c r="R5807">
        <v>1</v>
      </c>
      <c r="S5807" t="str" cm="1">
        <f t="array" ref="S5807">_xlfn.IFS(R5807=0,"None",R5807&lt;3,"Low",R5807&lt;6,"Medium",R5807&lt;=10,"High")</f>
        <v>Low</v>
      </c>
      <c r="T5807" t="str" cm="1">
        <f t="array" ref="T5807">_xlfn.IFS(M5807&lt;=20,"Low",M5807&lt;=50,"Medium",M5807&lt;=90,"High")</f>
        <v>Medium</v>
      </c>
      <c r="U5807" s="33">
        <f>Datos_Limpios[[#This Row],[Number of Complaints or Support]]/Datos_Limpios[[#This Row],[Account Length (in months)]]</f>
        <v>0.1111111111111111</v>
      </c>
      <c r="V5807" t="str" cm="1">
        <f t="array" ref="V5807">_xlfn.IFS(H5807&lt;30,"Under 30",H5807&lt;66,"Middle Age",H5807&gt;=66,"Senior")</f>
        <v>Middle Age</v>
      </c>
      <c r="W5807" t="s">
        <v>6824</v>
      </c>
    </row>
    <row r="5808" spans="1:23" x14ac:dyDescent="0.3">
      <c r="A5808" t="s">
        <v>5905</v>
      </c>
      <c r="B5808" t="s">
        <v>17</v>
      </c>
      <c r="C5808">
        <v>20</v>
      </c>
      <c r="D5808">
        <v>0</v>
      </c>
      <c r="E5808" t="s">
        <v>23</v>
      </c>
      <c r="F5808" t="s">
        <v>44</v>
      </c>
      <c r="G5808" t="s">
        <v>19</v>
      </c>
      <c r="H5808">
        <v>24</v>
      </c>
      <c r="I5808" t="s">
        <v>17</v>
      </c>
      <c r="J5808">
        <v>0</v>
      </c>
      <c r="K5808" t="s">
        <v>20</v>
      </c>
      <c r="L5808" t="s">
        <v>6792</v>
      </c>
      <c r="M5808">
        <v>59</v>
      </c>
      <c r="P5808" s="32">
        <v>44572</v>
      </c>
      <c r="Q5808" s="1">
        <v>61.469664569781749</v>
      </c>
      <c r="R5808">
        <v>8</v>
      </c>
      <c r="S5808" t="str" cm="1">
        <f t="array" ref="S5808">_xlfn.IFS(R5808=0,"None",R5808&lt;3,"Low",R5808&lt;6,"Medium",R5808&lt;=10,"High")</f>
        <v>High</v>
      </c>
      <c r="T5808" t="str" cm="1">
        <f t="array" ref="T5808">_xlfn.IFS(M5808&lt;=20,"Low",M5808&lt;=50,"Medium",M5808&lt;=90,"High")</f>
        <v>High</v>
      </c>
      <c r="U5808" s="33">
        <f>Datos_Limpios[[#This Row],[Number of Complaints or Support]]/Datos_Limpios[[#This Row],[Account Length (in months)]]</f>
        <v>0.4</v>
      </c>
      <c r="V5808" t="str" cm="1">
        <f t="array" ref="V5808">_xlfn.IFS(H5808&lt;30,"Under 30",H5808&lt;66,"Middle Age",H5808&gt;=66,"Senior")</f>
        <v>Under 30</v>
      </c>
      <c r="W5808" t="s">
        <v>6824</v>
      </c>
    </row>
    <row r="5809" spans="1:23" x14ac:dyDescent="0.3">
      <c r="A5809" t="s">
        <v>5906</v>
      </c>
      <c r="B5809" t="s">
        <v>17</v>
      </c>
      <c r="C5809">
        <v>67</v>
      </c>
      <c r="D5809">
        <v>3</v>
      </c>
      <c r="E5809" t="s">
        <v>23</v>
      </c>
      <c r="F5809" t="s">
        <v>140</v>
      </c>
      <c r="G5809" t="s">
        <v>19</v>
      </c>
      <c r="H5809">
        <v>57</v>
      </c>
      <c r="I5809" t="s">
        <v>23</v>
      </c>
      <c r="J5809">
        <v>4</v>
      </c>
      <c r="K5809" t="s">
        <v>24</v>
      </c>
      <c r="L5809" t="s">
        <v>6792</v>
      </c>
      <c r="M5809">
        <v>41</v>
      </c>
      <c r="P5809" s="32">
        <v>44529</v>
      </c>
      <c r="Q5809" s="1">
        <v>36.837883389845217</v>
      </c>
      <c r="R5809">
        <v>6</v>
      </c>
      <c r="S5809" t="str" cm="1">
        <f t="array" ref="S5809">_xlfn.IFS(R5809=0,"None",R5809&lt;3,"Low",R5809&lt;6,"Medium",R5809&lt;=10,"High")</f>
        <v>High</v>
      </c>
      <c r="T5809" t="str" cm="1">
        <f t="array" ref="T5809">_xlfn.IFS(M5809&lt;=20,"Low",M5809&lt;=50,"Medium",M5809&lt;=90,"High")</f>
        <v>Medium</v>
      </c>
      <c r="U5809" s="33">
        <f>Datos_Limpios[[#This Row],[Number of Complaints or Support]]/Datos_Limpios[[#This Row],[Account Length (in months)]]</f>
        <v>8.9552238805970144E-2</v>
      </c>
      <c r="V5809" t="str" cm="1">
        <f t="array" ref="V5809">_xlfn.IFS(H5809&lt;30,"Under 30",H5809&lt;66,"Middle Age",H5809&gt;=66,"Senior")</f>
        <v>Middle Age</v>
      </c>
      <c r="W5809" t="s">
        <v>6826</v>
      </c>
    </row>
    <row r="5810" spans="1:23" x14ac:dyDescent="0.3">
      <c r="A5810" t="s">
        <v>5907</v>
      </c>
      <c r="B5810" t="s">
        <v>17</v>
      </c>
      <c r="C5810">
        <v>21</v>
      </c>
      <c r="D5810">
        <v>0</v>
      </c>
      <c r="E5810" t="s">
        <v>23</v>
      </c>
      <c r="F5810" t="s">
        <v>196</v>
      </c>
      <c r="G5810" t="s">
        <v>19</v>
      </c>
      <c r="H5810">
        <v>32</v>
      </c>
      <c r="I5810" t="s">
        <v>17</v>
      </c>
      <c r="J5810">
        <v>0</v>
      </c>
      <c r="K5810" t="s">
        <v>20</v>
      </c>
      <c r="L5810" t="s">
        <v>6791</v>
      </c>
      <c r="M5810">
        <v>21</v>
      </c>
      <c r="P5810" s="32">
        <v>44174</v>
      </c>
      <c r="Q5810" s="1">
        <v>24.147690516141921</v>
      </c>
      <c r="R5810">
        <v>10</v>
      </c>
      <c r="S5810" t="str" cm="1">
        <f t="array" ref="S5810">_xlfn.IFS(R5810=0,"None",R5810&lt;3,"Low",R5810&lt;6,"Medium",R5810&lt;=10,"High")</f>
        <v>High</v>
      </c>
      <c r="T5810" t="str" cm="1">
        <f t="array" ref="T5810">_xlfn.IFS(M5810&lt;=20,"Low",M5810&lt;=50,"Medium",M5810&lt;=90,"High")</f>
        <v>Medium</v>
      </c>
      <c r="U5810" s="33">
        <f>Datos_Limpios[[#This Row],[Number of Complaints or Support]]/Datos_Limpios[[#This Row],[Account Length (in months)]]</f>
        <v>0.47619047619047616</v>
      </c>
      <c r="V5810" t="str" cm="1">
        <f t="array" ref="V5810">_xlfn.IFS(H5810&lt;30,"Under 30",H5810&lt;66,"Middle Age",H5810&gt;=66,"Senior")</f>
        <v>Middle Age</v>
      </c>
      <c r="W5810" t="s">
        <v>6826</v>
      </c>
    </row>
    <row r="5811" spans="1:23" x14ac:dyDescent="0.3">
      <c r="A5811" t="s">
        <v>5908</v>
      </c>
      <c r="B5811" t="s">
        <v>17</v>
      </c>
      <c r="C5811">
        <v>5</v>
      </c>
      <c r="D5811">
        <v>0</v>
      </c>
      <c r="E5811" t="s">
        <v>17</v>
      </c>
      <c r="F5811" t="s">
        <v>40</v>
      </c>
      <c r="G5811" t="s">
        <v>19</v>
      </c>
      <c r="H5811">
        <v>60</v>
      </c>
      <c r="I5811" t="s">
        <v>17</v>
      </c>
      <c r="J5811">
        <v>0</v>
      </c>
      <c r="K5811" t="s">
        <v>20</v>
      </c>
      <c r="L5811" t="s">
        <v>6791</v>
      </c>
      <c r="M5811">
        <v>8</v>
      </c>
      <c r="P5811" s="32">
        <v>45259</v>
      </c>
      <c r="Q5811" s="1">
        <v>7.0289234450264217</v>
      </c>
      <c r="R5811">
        <v>0</v>
      </c>
      <c r="S5811" t="str" cm="1">
        <f t="array" ref="S5811">_xlfn.IFS(R5811=0,"None",R5811&lt;3,"Low",R5811&lt;6,"Medium",R5811&lt;=10,"High")</f>
        <v>None</v>
      </c>
      <c r="T5811" t="str" cm="1">
        <f t="array" ref="T5811">_xlfn.IFS(M5811&lt;=20,"Low",M5811&lt;=50,"Medium",M5811&lt;=90,"High")</f>
        <v>Low</v>
      </c>
      <c r="U5811" s="33">
        <f>Datos_Limpios[[#This Row],[Number of Complaints or Support]]/Datos_Limpios[[#This Row],[Account Length (in months)]]</f>
        <v>0</v>
      </c>
      <c r="V5811" t="str" cm="1">
        <f t="array" ref="V5811">_xlfn.IFS(H5811&lt;30,"Under 30",H5811&lt;66,"Middle Age",H5811&gt;=66,"Senior")</f>
        <v>Middle Age</v>
      </c>
      <c r="W5811" t="s">
        <v>6823</v>
      </c>
    </row>
    <row r="5812" spans="1:23" x14ac:dyDescent="0.3">
      <c r="A5812" t="s">
        <v>5909</v>
      </c>
      <c r="B5812" t="s">
        <v>17</v>
      </c>
      <c r="C5812">
        <v>17</v>
      </c>
      <c r="D5812">
        <v>1</v>
      </c>
      <c r="E5812" t="s">
        <v>23</v>
      </c>
      <c r="F5812" t="s">
        <v>202</v>
      </c>
      <c r="G5812" t="s">
        <v>19</v>
      </c>
      <c r="H5812">
        <v>27</v>
      </c>
      <c r="I5812" t="s">
        <v>23</v>
      </c>
      <c r="J5812">
        <v>2</v>
      </c>
      <c r="K5812" t="s">
        <v>20</v>
      </c>
      <c r="L5812" t="s">
        <v>6791</v>
      </c>
      <c r="M5812">
        <v>22</v>
      </c>
      <c r="P5812" s="32">
        <v>45114</v>
      </c>
      <c r="Q5812" s="1">
        <v>19.512580867012041</v>
      </c>
      <c r="R5812">
        <v>2</v>
      </c>
      <c r="S5812" t="str" cm="1">
        <f t="array" ref="S5812">_xlfn.IFS(R5812=0,"None",R5812&lt;3,"Low",R5812&lt;6,"Medium",R5812&lt;=10,"High")</f>
        <v>Low</v>
      </c>
      <c r="T5812" t="str" cm="1">
        <f t="array" ref="T5812">_xlfn.IFS(M5812&lt;=20,"Low",M5812&lt;=50,"Medium",M5812&lt;=90,"High")</f>
        <v>Medium</v>
      </c>
      <c r="U5812" s="33">
        <f>Datos_Limpios[[#This Row],[Number of Complaints or Support]]/Datos_Limpios[[#This Row],[Account Length (in months)]]</f>
        <v>0.11764705882352941</v>
      </c>
      <c r="V5812" t="str" cm="1">
        <f t="array" ref="V5812">_xlfn.IFS(H5812&lt;30,"Under 30",H5812&lt;66,"Middle Age",H5812&gt;=66,"Senior")</f>
        <v>Under 30</v>
      </c>
      <c r="W5812" t="s">
        <v>6825</v>
      </c>
    </row>
    <row r="5813" spans="1:23" x14ac:dyDescent="0.3">
      <c r="A5813" t="s">
        <v>5910</v>
      </c>
      <c r="B5813" t="s">
        <v>17</v>
      </c>
      <c r="C5813">
        <v>74</v>
      </c>
      <c r="D5813">
        <v>0</v>
      </c>
      <c r="E5813" t="s">
        <v>23</v>
      </c>
      <c r="F5813" t="s">
        <v>94</v>
      </c>
      <c r="G5813" t="s">
        <v>6790</v>
      </c>
      <c r="H5813">
        <v>21</v>
      </c>
      <c r="I5813" t="s">
        <v>17</v>
      </c>
      <c r="J5813">
        <v>0</v>
      </c>
      <c r="K5813" t="s">
        <v>32</v>
      </c>
      <c r="L5813" t="s">
        <v>6792</v>
      </c>
      <c r="M5813">
        <v>50</v>
      </c>
      <c r="P5813" s="32">
        <v>44040</v>
      </c>
      <c r="Q5813" s="1">
        <v>54.734838735831516</v>
      </c>
      <c r="R5813">
        <v>7</v>
      </c>
      <c r="S5813" t="str" cm="1">
        <f t="array" ref="S5813">_xlfn.IFS(R5813=0,"None",R5813&lt;3,"Low",R5813&lt;6,"Medium",R5813&lt;=10,"High")</f>
        <v>High</v>
      </c>
      <c r="T5813" t="str" cm="1">
        <f t="array" ref="T5813">_xlfn.IFS(M5813&lt;=20,"Low",M5813&lt;=50,"Medium",M5813&lt;=90,"High")</f>
        <v>Medium</v>
      </c>
      <c r="U5813" s="33">
        <f>Datos_Limpios[[#This Row],[Number of Complaints or Support]]/Datos_Limpios[[#This Row],[Account Length (in months)]]</f>
        <v>9.45945945945946E-2</v>
      </c>
      <c r="V5813" t="str" cm="1">
        <f t="array" ref="V5813">_xlfn.IFS(H5813&lt;30,"Under 30",H5813&lt;66,"Middle Age",H5813&gt;=66,"Senior")</f>
        <v>Under 30</v>
      </c>
      <c r="W5813" t="s">
        <v>6823</v>
      </c>
    </row>
    <row r="5814" spans="1:23" x14ac:dyDescent="0.3">
      <c r="A5814" t="s">
        <v>5911</v>
      </c>
      <c r="B5814" t="s">
        <v>17</v>
      </c>
      <c r="C5814">
        <v>7</v>
      </c>
      <c r="D5814">
        <v>1</v>
      </c>
      <c r="E5814" t="s">
        <v>23</v>
      </c>
      <c r="F5814" t="s">
        <v>58</v>
      </c>
      <c r="G5814" t="s">
        <v>6790</v>
      </c>
      <c r="H5814">
        <v>52</v>
      </c>
      <c r="I5814" t="s">
        <v>17</v>
      </c>
      <c r="J5814">
        <v>0</v>
      </c>
      <c r="K5814" t="s">
        <v>20</v>
      </c>
      <c r="L5814" t="s">
        <v>6792</v>
      </c>
      <c r="M5814">
        <v>43</v>
      </c>
      <c r="P5814" s="32">
        <v>45229</v>
      </c>
      <c r="Q5814" s="1">
        <v>42.387336618621141</v>
      </c>
      <c r="R5814">
        <v>4</v>
      </c>
      <c r="S5814" t="str" cm="1">
        <f t="array" ref="S5814">_xlfn.IFS(R5814=0,"None",R5814&lt;3,"Low",R5814&lt;6,"Medium",R5814&lt;=10,"High")</f>
        <v>Medium</v>
      </c>
      <c r="T5814" t="str" cm="1">
        <f t="array" ref="T5814">_xlfn.IFS(M5814&lt;=20,"Low",M5814&lt;=50,"Medium",M5814&lt;=90,"High")</f>
        <v>Medium</v>
      </c>
      <c r="U5814" s="33">
        <f>Datos_Limpios[[#This Row],[Number of Complaints or Support]]/Datos_Limpios[[#This Row],[Account Length (in months)]]</f>
        <v>0.5714285714285714</v>
      </c>
      <c r="V5814" t="str" cm="1">
        <f t="array" ref="V5814">_xlfn.IFS(H5814&lt;30,"Under 30",H5814&lt;66,"Middle Age",H5814&gt;=66,"Senior")</f>
        <v>Middle Age</v>
      </c>
      <c r="W5814" t="s">
        <v>6825</v>
      </c>
    </row>
    <row r="5815" spans="1:23" x14ac:dyDescent="0.3">
      <c r="A5815" t="s">
        <v>5912</v>
      </c>
      <c r="B5815" t="s">
        <v>17</v>
      </c>
      <c r="C5815">
        <v>35</v>
      </c>
      <c r="D5815">
        <v>0</v>
      </c>
      <c r="E5815" t="s">
        <v>23</v>
      </c>
      <c r="F5815" t="s">
        <v>103</v>
      </c>
      <c r="G5815" t="s">
        <v>6790</v>
      </c>
      <c r="H5815">
        <v>48</v>
      </c>
      <c r="I5815" t="s">
        <v>23</v>
      </c>
      <c r="J5815">
        <v>4</v>
      </c>
      <c r="K5815" t="s">
        <v>24</v>
      </c>
      <c r="L5815" t="s">
        <v>6792</v>
      </c>
      <c r="M5815">
        <v>41</v>
      </c>
      <c r="P5815" s="32">
        <v>44831</v>
      </c>
      <c r="Q5815" s="1">
        <v>42.822311888423428</v>
      </c>
      <c r="R5815">
        <v>0</v>
      </c>
      <c r="S5815" t="str" cm="1">
        <f t="array" ref="S5815">_xlfn.IFS(R5815=0,"None",R5815&lt;3,"Low",R5815&lt;6,"Medium",R5815&lt;=10,"High")</f>
        <v>None</v>
      </c>
      <c r="T5815" t="str" cm="1">
        <f t="array" ref="T5815">_xlfn.IFS(M5815&lt;=20,"Low",M5815&lt;=50,"Medium",M5815&lt;=90,"High")</f>
        <v>Medium</v>
      </c>
      <c r="U5815" s="33">
        <f>Datos_Limpios[[#This Row],[Number of Complaints or Support]]/Datos_Limpios[[#This Row],[Account Length (in months)]]</f>
        <v>0</v>
      </c>
      <c r="V5815" t="str" cm="1">
        <f t="array" ref="V5815">_xlfn.IFS(H5815&lt;30,"Under 30",H5815&lt;66,"Middle Age",H5815&gt;=66,"Senior")</f>
        <v>Middle Age</v>
      </c>
      <c r="W5815" t="s">
        <v>6823</v>
      </c>
    </row>
    <row r="5816" spans="1:23" x14ac:dyDescent="0.3">
      <c r="A5816" t="s">
        <v>5913</v>
      </c>
      <c r="B5816" t="s">
        <v>17</v>
      </c>
      <c r="C5816">
        <v>6</v>
      </c>
      <c r="D5816">
        <v>0</v>
      </c>
      <c r="E5816" t="s">
        <v>17</v>
      </c>
      <c r="F5816" t="s">
        <v>42</v>
      </c>
      <c r="G5816" t="s">
        <v>19</v>
      </c>
      <c r="H5816">
        <v>22</v>
      </c>
      <c r="I5816" t="s">
        <v>17</v>
      </c>
      <c r="J5816">
        <v>0</v>
      </c>
      <c r="K5816" t="s">
        <v>24</v>
      </c>
      <c r="L5816" t="s">
        <v>6794</v>
      </c>
      <c r="M5816">
        <v>13</v>
      </c>
      <c r="P5816" s="32">
        <v>44519</v>
      </c>
      <c r="Q5816" s="1">
        <v>12.999018219970351</v>
      </c>
      <c r="R5816">
        <v>4</v>
      </c>
      <c r="S5816" t="str" cm="1">
        <f t="array" ref="S5816">_xlfn.IFS(R5816=0,"None",R5816&lt;3,"Low",R5816&lt;6,"Medium",R5816&lt;=10,"High")</f>
        <v>Medium</v>
      </c>
      <c r="T5816" t="str" cm="1">
        <f t="array" ref="T5816">_xlfn.IFS(M5816&lt;=20,"Low",M5816&lt;=50,"Medium",M5816&lt;=90,"High")</f>
        <v>Low</v>
      </c>
      <c r="U5816" s="33">
        <f>Datos_Limpios[[#This Row],[Number of Complaints or Support]]/Datos_Limpios[[#This Row],[Account Length (in months)]]</f>
        <v>0.66666666666666663</v>
      </c>
      <c r="V5816" t="str" cm="1">
        <f t="array" ref="V5816">_xlfn.IFS(H5816&lt;30,"Under 30",H5816&lt;66,"Middle Age",H5816&gt;=66,"Senior")</f>
        <v>Under 30</v>
      </c>
      <c r="W5816" t="s">
        <v>6823</v>
      </c>
    </row>
    <row r="5817" spans="1:23" x14ac:dyDescent="0.3">
      <c r="A5817" t="s">
        <v>5914</v>
      </c>
      <c r="B5817" t="s">
        <v>23</v>
      </c>
      <c r="C5817">
        <v>4</v>
      </c>
      <c r="D5817">
        <v>4</v>
      </c>
      <c r="E5817" t="s">
        <v>23</v>
      </c>
      <c r="F5817" t="s">
        <v>142</v>
      </c>
      <c r="G5817" t="s">
        <v>6790</v>
      </c>
      <c r="H5817">
        <v>28</v>
      </c>
      <c r="I5817" t="s">
        <v>17</v>
      </c>
      <c r="J5817">
        <v>0</v>
      </c>
      <c r="K5817" t="s">
        <v>20</v>
      </c>
      <c r="L5817" t="s">
        <v>6792</v>
      </c>
      <c r="M5817">
        <v>40</v>
      </c>
      <c r="N5817" t="s">
        <v>27</v>
      </c>
      <c r="O5817" t="s">
        <v>125</v>
      </c>
      <c r="P5817" s="32">
        <v>45285</v>
      </c>
      <c r="Q5817" s="1">
        <v>32.045273427533893</v>
      </c>
      <c r="R5817">
        <v>10</v>
      </c>
      <c r="S5817" t="str" cm="1">
        <f t="array" ref="S5817">_xlfn.IFS(R5817=0,"None",R5817&lt;3,"Low",R5817&lt;6,"Medium",R5817&lt;=10,"High")</f>
        <v>High</v>
      </c>
      <c r="T5817" t="str" cm="1">
        <f t="array" ref="T5817">_xlfn.IFS(M5817&lt;=20,"Low",M5817&lt;=50,"Medium",M5817&lt;=90,"High")</f>
        <v>Medium</v>
      </c>
      <c r="U5817" s="33">
        <f>Datos_Limpios[[#This Row],[Number of Complaints or Support]]/Datos_Limpios[[#This Row],[Account Length (in months)]]</f>
        <v>2.5</v>
      </c>
      <c r="V5817" t="str" cm="1">
        <f t="array" ref="V5817">_xlfn.IFS(H5817&lt;30,"Under 30",H5817&lt;66,"Middle Age",H5817&gt;=66,"Senior")</f>
        <v>Under 30</v>
      </c>
      <c r="W5817" t="s">
        <v>6823</v>
      </c>
    </row>
    <row r="5818" spans="1:23" x14ac:dyDescent="0.3">
      <c r="A5818" t="s">
        <v>5915</v>
      </c>
      <c r="B5818" t="s">
        <v>17</v>
      </c>
      <c r="C5818">
        <v>4</v>
      </c>
      <c r="D5818">
        <v>0</v>
      </c>
      <c r="E5818" t="s">
        <v>17</v>
      </c>
      <c r="F5818" t="s">
        <v>73</v>
      </c>
      <c r="G5818" t="s">
        <v>19</v>
      </c>
      <c r="H5818">
        <v>70</v>
      </c>
      <c r="I5818" t="s">
        <v>17</v>
      </c>
      <c r="J5818">
        <v>0</v>
      </c>
      <c r="K5818" t="s">
        <v>24</v>
      </c>
      <c r="L5818" t="s">
        <v>6792</v>
      </c>
      <c r="M5818">
        <v>28</v>
      </c>
      <c r="P5818" s="32">
        <v>43948</v>
      </c>
      <c r="Q5818" s="1">
        <v>26.90579834294984</v>
      </c>
      <c r="R5818">
        <v>9</v>
      </c>
      <c r="S5818" t="str" cm="1">
        <f t="array" ref="S5818">_xlfn.IFS(R5818=0,"None",R5818&lt;3,"Low",R5818&lt;6,"Medium",R5818&lt;=10,"High")</f>
        <v>High</v>
      </c>
      <c r="T5818" t="str" cm="1">
        <f t="array" ref="T5818">_xlfn.IFS(M5818&lt;=20,"Low",M5818&lt;=50,"Medium",M5818&lt;=90,"High")</f>
        <v>Medium</v>
      </c>
      <c r="U5818" s="33">
        <f>Datos_Limpios[[#This Row],[Number of Complaints or Support]]/Datos_Limpios[[#This Row],[Account Length (in months)]]</f>
        <v>2.25</v>
      </c>
      <c r="V5818" t="str" cm="1">
        <f t="array" ref="V5818">_xlfn.IFS(H5818&lt;30,"Under 30",H5818&lt;66,"Middle Age",H5818&gt;=66,"Senior")</f>
        <v>Senior</v>
      </c>
      <c r="W5818" t="s">
        <v>6824</v>
      </c>
    </row>
    <row r="5819" spans="1:23" x14ac:dyDescent="0.3">
      <c r="A5819" t="s">
        <v>5916</v>
      </c>
      <c r="B5819" t="s">
        <v>17</v>
      </c>
      <c r="C5819">
        <v>4</v>
      </c>
      <c r="D5819">
        <v>2</v>
      </c>
      <c r="E5819" t="s">
        <v>23</v>
      </c>
      <c r="F5819" t="s">
        <v>36</v>
      </c>
      <c r="G5819" t="s">
        <v>6790</v>
      </c>
      <c r="H5819">
        <v>61</v>
      </c>
      <c r="I5819" t="s">
        <v>17</v>
      </c>
      <c r="J5819">
        <v>0</v>
      </c>
      <c r="K5819" t="s">
        <v>20</v>
      </c>
      <c r="L5819" t="s">
        <v>6792</v>
      </c>
      <c r="M5819">
        <v>52</v>
      </c>
      <c r="P5819" s="32">
        <v>44463</v>
      </c>
      <c r="Q5819" s="1">
        <v>53.746913274655363</v>
      </c>
      <c r="R5819">
        <v>7</v>
      </c>
      <c r="S5819" t="str" cm="1">
        <f t="array" ref="S5819">_xlfn.IFS(R5819=0,"None",R5819&lt;3,"Low",R5819&lt;6,"Medium",R5819&lt;=10,"High")</f>
        <v>High</v>
      </c>
      <c r="T5819" t="str" cm="1">
        <f t="array" ref="T5819">_xlfn.IFS(M5819&lt;=20,"Low",M5819&lt;=50,"Medium",M5819&lt;=90,"High")</f>
        <v>High</v>
      </c>
      <c r="U5819" s="33">
        <f>Datos_Limpios[[#This Row],[Number of Complaints or Support]]/Datos_Limpios[[#This Row],[Account Length (in months)]]</f>
        <v>1.75</v>
      </c>
      <c r="V5819" t="str" cm="1">
        <f t="array" ref="V5819">_xlfn.IFS(H5819&lt;30,"Under 30",H5819&lt;66,"Middle Age",H5819&gt;=66,"Senior")</f>
        <v>Middle Age</v>
      </c>
      <c r="W5819" t="s">
        <v>6824</v>
      </c>
    </row>
    <row r="5820" spans="1:23" x14ac:dyDescent="0.3">
      <c r="A5820" t="s">
        <v>5917</v>
      </c>
      <c r="B5820" t="s">
        <v>17</v>
      </c>
      <c r="C5820">
        <v>52</v>
      </c>
      <c r="D5820">
        <v>0</v>
      </c>
      <c r="E5820" t="s">
        <v>23</v>
      </c>
      <c r="F5820" t="s">
        <v>26</v>
      </c>
      <c r="G5820" t="s">
        <v>19</v>
      </c>
      <c r="H5820">
        <v>32</v>
      </c>
      <c r="I5820" t="s">
        <v>17</v>
      </c>
      <c r="J5820">
        <v>0</v>
      </c>
      <c r="K5820" t="s">
        <v>24</v>
      </c>
      <c r="L5820" t="s">
        <v>6792</v>
      </c>
      <c r="M5820">
        <v>59</v>
      </c>
      <c r="P5820" s="32">
        <v>44860</v>
      </c>
      <c r="Q5820" s="1">
        <v>51.209433219699633</v>
      </c>
      <c r="R5820">
        <v>4</v>
      </c>
      <c r="S5820" t="str" cm="1">
        <f t="array" ref="S5820">_xlfn.IFS(R5820=0,"None",R5820&lt;3,"Low",R5820&lt;6,"Medium",R5820&lt;=10,"High")</f>
        <v>Medium</v>
      </c>
      <c r="T5820" t="str" cm="1">
        <f t="array" ref="T5820">_xlfn.IFS(M5820&lt;=20,"Low",M5820&lt;=50,"Medium",M5820&lt;=90,"High")</f>
        <v>High</v>
      </c>
      <c r="U5820" s="33">
        <f>Datos_Limpios[[#This Row],[Number of Complaints or Support]]/Datos_Limpios[[#This Row],[Account Length (in months)]]</f>
        <v>7.6923076923076927E-2</v>
      </c>
      <c r="V5820" t="str" cm="1">
        <f t="array" ref="V5820">_xlfn.IFS(H5820&lt;30,"Under 30",H5820&lt;66,"Middle Age",H5820&gt;=66,"Senior")</f>
        <v>Middle Age</v>
      </c>
      <c r="W5820" t="s">
        <v>6824</v>
      </c>
    </row>
    <row r="5821" spans="1:23" x14ac:dyDescent="0.3">
      <c r="A5821" t="s">
        <v>5918</v>
      </c>
      <c r="B5821" t="s">
        <v>17</v>
      </c>
      <c r="C5821">
        <v>50</v>
      </c>
      <c r="D5821">
        <v>2</v>
      </c>
      <c r="E5821" t="s">
        <v>23</v>
      </c>
      <c r="F5821" t="s">
        <v>18</v>
      </c>
      <c r="G5821" t="s">
        <v>19</v>
      </c>
      <c r="H5821">
        <v>38</v>
      </c>
      <c r="I5821" t="s">
        <v>17</v>
      </c>
      <c r="J5821">
        <v>0</v>
      </c>
      <c r="K5821" t="s">
        <v>24</v>
      </c>
      <c r="L5821" t="s">
        <v>6791</v>
      </c>
      <c r="M5821">
        <v>32</v>
      </c>
      <c r="P5821" s="32">
        <v>44736</v>
      </c>
      <c r="Q5821" s="1">
        <v>34.955985328358651</v>
      </c>
      <c r="R5821">
        <v>2</v>
      </c>
      <c r="S5821" t="str" cm="1">
        <f t="array" ref="S5821">_xlfn.IFS(R5821=0,"None",R5821&lt;3,"Low",R5821&lt;6,"Medium",R5821&lt;=10,"High")</f>
        <v>Low</v>
      </c>
      <c r="T5821" t="str" cm="1">
        <f t="array" ref="T5821">_xlfn.IFS(M5821&lt;=20,"Low",M5821&lt;=50,"Medium",M5821&lt;=90,"High")</f>
        <v>Medium</v>
      </c>
      <c r="U5821" s="33">
        <f>Datos_Limpios[[#This Row],[Number of Complaints or Support]]/Datos_Limpios[[#This Row],[Account Length (in months)]]</f>
        <v>0.04</v>
      </c>
      <c r="V5821" t="str" cm="1">
        <f t="array" ref="V5821">_xlfn.IFS(H5821&lt;30,"Under 30",H5821&lt;66,"Middle Age",H5821&gt;=66,"Senior")</f>
        <v>Middle Age</v>
      </c>
      <c r="W5821" t="s">
        <v>6823</v>
      </c>
    </row>
    <row r="5822" spans="1:23" x14ac:dyDescent="0.3">
      <c r="A5822" t="s">
        <v>5919</v>
      </c>
      <c r="B5822" t="s">
        <v>17</v>
      </c>
      <c r="C5822">
        <v>64</v>
      </c>
      <c r="D5822">
        <v>0</v>
      </c>
      <c r="E5822" t="s">
        <v>23</v>
      </c>
      <c r="F5822" t="s">
        <v>22</v>
      </c>
      <c r="G5822" t="s">
        <v>6790</v>
      </c>
      <c r="H5822">
        <v>70</v>
      </c>
      <c r="I5822" t="s">
        <v>17</v>
      </c>
      <c r="J5822">
        <v>0</v>
      </c>
      <c r="K5822" t="s">
        <v>32</v>
      </c>
      <c r="L5822" t="s">
        <v>6792</v>
      </c>
      <c r="M5822">
        <v>39</v>
      </c>
      <c r="P5822" s="32">
        <v>44827</v>
      </c>
      <c r="Q5822" s="1">
        <v>43.243347496522183</v>
      </c>
      <c r="R5822">
        <v>8</v>
      </c>
      <c r="S5822" t="str" cm="1">
        <f t="array" ref="S5822">_xlfn.IFS(R5822=0,"None",R5822&lt;3,"Low",R5822&lt;6,"Medium",R5822&lt;=10,"High")</f>
        <v>High</v>
      </c>
      <c r="T5822" t="str" cm="1">
        <f t="array" ref="T5822">_xlfn.IFS(M5822&lt;=20,"Low",M5822&lt;=50,"Medium",M5822&lt;=90,"High")</f>
        <v>Medium</v>
      </c>
      <c r="U5822" s="33">
        <f>Datos_Limpios[[#This Row],[Number of Complaints or Support]]/Datos_Limpios[[#This Row],[Account Length (in months)]]</f>
        <v>0.125</v>
      </c>
      <c r="V5822" t="str" cm="1">
        <f t="array" ref="V5822">_xlfn.IFS(H5822&lt;30,"Under 30",H5822&lt;66,"Middle Age",H5822&gt;=66,"Senior")</f>
        <v>Senior</v>
      </c>
      <c r="W5822" t="s">
        <v>6823</v>
      </c>
    </row>
    <row r="5823" spans="1:23" x14ac:dyDescent="0.3">
      <c r="A5823" t="s">
        <v>5920</v>
      </c>
      <c r="B5823" t="s">
        <v>17</v>
      </c>
      <c r="C5823">
        <v>27</v>
      </c>
      <c r="D5823">
        <v>0</v>
      </c>
      <c r="E5823" t="s">
        <v>23</v>
      </c>
      <c r="F5823" t="s">
        <v>101</v>
      </c>
      <c r="G5823" t="s">
        <v>19</v>
      </c>
      <c r="H5823">
        <v>27</v>
      </c>
      <c r="I5823" t="s">
        <v>17</v>
      </c>
      <c r="J5823">
        <v>0</v>
      </c>
      <c r="K5823" t="s">
        <v>20</v>
      </c>
      <c r="L5823" t="s">
        <v>6792</v>
      </c>
      <c r="M5823">
        <v>34</v>
      </c>
      <c r="P5823" s="32">
        <v>45017</v>
      </c>
      <c r="Q5823" s="1">
        <v>39.312894348429523</v>
      </c>
      <c r="R5823">
        <v>1</v>
      </c>
      <c r="S5823" t="str" cm="1">
        <f t="array" ref="S5823">_xlfn.IFS(R5823=0,"None",R5823&lt;3,"Low",R5823&lt;6,"Medium",R5823&lt;=10,"High")</f>
        <v>Low</v>
      </c>
      <c r="T5823" t="str" cm="1">
        <f t="array" ref="T5823">_xlfn.IFS(M5823&lt;=20,"Low",M5823&lt;=50,"Medium",M5823&lt;=90,"High")</f>
        <v>Medium</v>
      </c>
      <c r="U5823" s="33">
        <f>Datos_Limpios[[#This Row],[Number of Complaints or Support]]/Datos_Limpios[[#This Row],[Account Length (in months)]]</f>
        <v>3.7037037037037035E-2</v>
      </c>
      <c r="V5823" t="str" cm="1">
        <f t="array" ref="V5823">_xlfn.IFS(H5823&lt;30,"Under 30",H5823&lt;66,"Middle Age",H5823&gt;=66,"Senior")</f>
        <v>Under 30</v>
      </c>
      <c r="W5823" t="s">
        <v>6826</v>
      </c>
    </row>
    <row r="5824" spans="1:23" x14ac:dyDescent="0.3">
      <c r="A5824" t="s">
        <v>5921</v>
      </c>
      <c r="B5824" t="s">
        <v>23</v>
      </c>
      <c r="C5824">
        <v>10</v>
      </c>
      <c r="D5824">
        <v>3</v>
      </c>
      <c r="E5824" t="s">
        <v>23</v>
      </c>
      <c r="F5824" t="s">
        <v>42</v>
      </c>
      <c r="G5824" t="s">
        <v>19</v>
      </c>
      <c r="H5824">
        <v>71</v>
      </c>
      <c r="I5824" t="s">
        <v>17</v>
      </c>
      <c r="J5824">
        <v>0</v>
      </c>
      <c r="K5824" t="s">
        <v>20</v>
      </c>
      <c r="L5824" t="s">
        <v>6792</v>
      </c>
      <c r="M5824">
        <v>14</v>
      </c>
      <c r="N5824" t="s">
        <v>91</v>
      </c>
      <c r="O5824" t="s">
        <v>1020</v>
      </c>
      <c r="P5824" s="32">
        <v>44843</v>
      </c>
      <c r="Q5824" s="1">
        <v>14.94100863239192</v>
      </c>
      <c r="R5824">
        <v>0</v>
      </c>
      <c r="S5824" t="str" cm="1">
        <f t="array" ref="S5824">_xlfn.IFS(R5824=0,"None",R5824&lt;3,"Low",R5824&lt;6,"Medium",R5824&lt;=10,"High")</f>
        <v>None</v>
      </c>
      <c r="T5824" t="str" cm="1">
        <f t="array" ref="T5824">_xlfn.IFS(M5824&lt;=20,"Low",M5824&lt;=50,"Medium",M5824&lt;=90,"High")</f>
        <v>Low</v>
      </c>
      <c r="U5824" s="33">
        <f>Datos_Limpios[[#This Row],[Number of Complaints or Support]]/Datos_Limpios[[#This Row],[Account Length (in months)]]</f>
        <v>0</v>
      </c>
      <c r="V5824" t="str" cm="1">
        <f t="array" ref="V5824">_xlfn.IFS(H5824&lt;30,"Under 30",H5824&lt;66,"Middle Age",H5824&gt;=66,"Senior")</f>
        <v>Senior</v>
      </c>
      <c r="W5824" t="s">
        <v>6823</v>
      </c>
    </row>
    <row r="5825" spans="1:23" x14ac:dyDescent="0.3">
      <c r="A5825" t="s">
        <v>5922</v>
      </c>
      <c r="B5825" t="s">
        <v>23</v>
      </c>
      <c r="C5825">
        <v>1</v>
      </c>
      <c r="D5825">
        <v>5</v>
      </c>
      <c r="E5825" t="s">
        <v>23</v>
      </c>
      <c r="F5825" t="s">
        <v>103</v>
      </c>
      <c r="G5825" t="s">
        <v>6790</v>
      </c>
      <c r="H5825">
        <v>25</v>
      </c>
      <c r="I5825" t="s">
        <v>17</v>
      </c>
      <c r="J5825">
        <v>0</v>
      </c>
      <c r="K5825" t="s">
        <v>20</v>
      </c>
      <c r="L5825" t="s">
        <v>6792</v>
      </c>
      <c r="M5825">
        <v>31</v>
      </c>
      <c r="N5825" t="s">
        <v>27</v>
      </c>
      <c r="O5825" t="s">
        <v>164</v>
      </c>
      <c r="P5825" s="32">
        <v>45146</v>
      </c>
      <c r="Q5825" s="1">
        <v>36.626570225982377</v>
      </c>
      <c r="R5825">
        <v>3</v>
      </c>
      <c r="S5825" t="str" cm="1">
        <f t="array" ref="S5825">_xlfn.IFS(R5825=0,"None",R5825&lt;3,"Low",R5825&lt;6,"Medium",R5825&lt;=10,"High")</f>
        <v>Medium</v>
      </c>
      <c r="T5825" t="str" cm="1">
        <f t="array" ref="T5825">_xlfn.IFS(M5825&lt;=20,"Low",M5825&lt;=50,"Medium",M5825&lt;=90,"High")</f>
        <v>Medium</v>
      </c>
      <c r="U5825" s="33">
        <f>Datos_Limpios[[#This Row],[Number of Complaints or Support]]/Datos_Limpios[[#This Row],[Account Length (in months)]]</f>
        <v>3</v>
      </c>
      <c r="V5825" t="str" cm="1">
        <f t="array" ref="V5825">_xlfn.IFS(H5825&lt;30,"Under 30",H5825&lt;66,"Middle Age",H5825&gt;=66,"Senior")</f>
        <v>Under 30</v>
      </c>
      <c r="W5825" t="s">
        <v>6823</v>
      </c>
    </row>
    <row r="5826" spans="1:23" x14ac:dyDescent="0.3">
      <c r="A5826" t="s">
        <v>5923</v>
      </c>
      <c r="B5826" t="s">
        <v>17</v>
      </c>
      <c r="C5826">
        <v>7</v>
      </c>
      <c r="D5826">
        <v>0</v>
      </c>
      <c r="E5826" t="s">
        <v>23</v>
      </c>
      <c r="F5826" t="s">
        <v>115</v>
      </c>
      <c r="G5826" t="s">
        <v>19</v>
      </c>
      <c r="H5826">
        <v>37</v>
      </c>
      <c r="I5826" t="s">
        <v>17</v>
      </c>
      <c r="J5826">
        <v>0</v>
      </c>
      <c r="K5826" t="s">
        <v>20</v>
      </c>
      <c r="L5826" t="s">
        <v>6792</v>
      </c>
      <c r="M5826">
        <v>40</v>
      </c>
      <c r="P5826" s="32">
        <v>43863</v>
      </c>
      <c r="Q5826" s="1">
        <v>39.43085317403154</v>
      </c>
      <c r="R5826">
        <v>9</v>
      </c>
      <c r="S5826" t="str" cm="1">
        <f t="array" ref="S5826">_xlfn.IFS(R5826=0,"None",R5826&lt;3,"Low",R5826&lt;6,"Medium",R5826&lt;=10,"High")</f>
        <v>High</v>
      </c>
      <c r="T5826" t="str" cm="1">
        <f t="array" ref="T5826">_xlfn.IFS(M5826&lt;=20,"Low",M5826&lt;=50,"Medium",M5826&lt;=90,"High")</f>
        <v>Medium</v>
      </c>
      <c r="U5826" s="33">
        <f>Datos_Limpios[[#This Row],[Number of Complaints or Support]]/Datos_Limpios[[#This Row],[Account Length (in months)]]</f>
        <v>1.2857142857142858</v>
      </c>
      <c r="V5826" t="str" cm="1">
        <f t="array" ref="V5826">_xlfn.IFS(H5826&lt;30,"Under 30",H5826&lt;66,"Middle Age",H5826&gt;=66,"Senior")</f>
        <v>Middle Age</v>
      </c>
      <c r="W5826" t="s">
        <v>6825</v>
      </c>
    </row>
    <row r="5827" spans="1:23" x14ac:dyDescent="0.3">
      <c r="A5827" t="s">
        <v>5924</v>
      </c>
      <c r="B5827" t="s">
        <v>17</v>
      </c>
      <c r="C5827">
        <v>21</v>
      </c>
      <c r="D5827">
        <v>0</v>
      </c>
      <c r="E5827" t="s">
        <v>23</v>
      </c>
      <c r="F5827" t="s">
        <v>138</v>
      </c>
      <c r="G5827" t="s">
        <v>6790</v>
      </c>
      <c r="H5827">
        <v>36</v>
      </c>
      <c r="I5827" t="s">
        <v>23</v>
      </c>
      <c r="J5827">
        <v>6</v>
      </c>
      <c r="K5827" t="s">
        <v>32</v>
      </c>
      <c r="L5827" t="s">
        <v>6791</v>
      </c>
      <c r="M5827">
        <v>20</v>
      </c>
      <c r="P5827" s="32">
        <v>44169</v>
      </c>
      <c r="Q5827" s="1">
        <v>22.105810442168391</v>
      </c>
      <c r="R5827">
        <v>4</v>
      </c>
      <c r="S5827" t="str" cm="1">
        <f t="array" ref="S5827">_xlfn.IFS(R5827=0,"None",R5827&lt;3,"Low",R5827&lt;6,"Medium",R5827&lt;=10,"High")</f>
        <v>Medium</v>
      </c>
      <c r="T5827" t="str" cm="1">
        <f t="array" ref="T5827">_xlfn.IFS(M5827&lt;=20,"Low",M5827&lt;=50,"Medium",M5827&lt;=90,"High")</f>
        <v>Low</v>
      </c>
      <c r="U5827" s="33">
        <f>Datos_Limpios[[#This Row],[Number of Complaints or Support]]/Datos_Limpios[[#This Row],[Account Length (in months)]]</f>
        <v>0.19047619047619047</v>
      </c>
      <c r="V5827" t="str" cm="1">
        <f t="array" ref="V5827">_xlfn.IFS(H5827&lt;30,"Under 30",H5827&lt;66,"Middle Age",H5827&gt;=66,"Senior")</f>
        <v>Middle Age</v>
      </c>
      <c r="W5827" t="s">
        <v>6824</v>
      </c>
    </row>
    <row r="5828" spans="1:23" x14ac:dyDescent="0.3">
      <c r="A5828" t="s">
        <v>5925</v>
      </c>
      <c r="B5828" t="s">
        <v>17</v>
      </c>
      <c r="C5828">
        <v>9</v>
      </c>
      <c r="D5828">
        <v>0</v>
      </c>
      <c r="E5828" t="s">
        <v>23</v>
      </c>
      <c r="F5828" t="s">
        <v>179</v>
      </c>
      <c r="G5828" t="s">
        <v>19</v>
      </c>
      <c r="H5828">
        <v>51</v>
      </c>
      <c r="I5828" t="s">
        <v>17</v>
      </c>
      <c r="J5828">
        <v>0</v>
      </c>
      <c r="K5828" t="s">
        <v>20</v>
      </c>
      <c r="L5828" t="s">
        <v>6792</v>
      </c>
      <c r="M5828">
        <v>17</v>
      </c>
      <c r="P5828" s="32">
        <v>44138</v>
      </c>
      <c r="Q5828" s="1">
        <v>20.319439923365049</v>
      </c>
      <c r="R5828">
        <v>10</v>
      </c>
      <c r="S5828" t="str" cm="1">
        <f t="array" ref="S5828">_xlfn.IFS(R5828=0,"None",R5828&lt;3,"Low",R5828&lt;6,"Medium",R5828&lt;=10,"High")</f>
        <v>High</v>
      </c>
      <c r="T5828" t="str" cm="1">
        <f t="array" ref="T5828">_xlfn.IFS(M5828&lt;=20,"Low",M5828&lt;=50,"Medium",M5828&lt;=90,"High")</f>
        <v>Low</v>
      </c>
      <c r="U5828" s="33">
        <f>Datos_Limpios[[#This Row],[Number of Complaints or Support]]/Datos_Limpios[[#This Row],[Account Length (in months)]]</f>
        <v>1.1111111111111112</v>
      </c>
      <c r="V5828" t="str" cm="1">
        <f t="array" ref="V5828">_xlfn.IFS(H5828&lt;30,"Under 30",H5828&lt;66,"Middle Age",H5828&gt;=66,"Senior")</f>
        <v>Middle Age</v>
      </c>
      <c r="W5828" t="s">
        <v>6826</v>
      </c>
    </row>
    <row r="5829" spans="1:23" x14ac:dyDescent="0.3">
      <c r="A5829" t="s">
        <v>5926</v>
      </c>
      <c r="B5829" t="s">
        <v>17</v>
      </c>
      <c r="C5829">
        <v>52</v>
      </c>
      <c r="D5829">
        <v>0</v>
      </c>
      <c r="E5829" t="s">
        <v>23</v>
      </c>
      <c r="F5829" t="s">
        <v>148</v>
      </c>
      <c r="G5829" t="s">
        <v>6790</v>
      </c>
      <c r="H5829">
        <v>36</v>
      </c>
      <c r="I5829" t="s">
        <v>17</v>
      </c>
      <c r="J5829">
        <v>0</v>
      </c>
      <c r="K5829" t="s">
        <v>20</v>
      </c>
      <c r="L5829" t="s">
        <v>6792</v>
      </c>
      <c r="M5829">
        <v>42</v>
      </c>
      <c r="P5829" s="32">
        <v>44584</v>
      </c>
      <c r="Q5829" s="1">
        <v>45.941210718298812</v>
      </c>
      <c r="R5829">
        <v>4</v>
      </c>
      <c r="S5829" t="str" cm="1">
        <f t="array" ref="S5829">_xlfn.IFS(R5829=0,"None",R5829&lt;3,"Low",R5829&lt;6,"Medium",R5829&lt;=10,"High")</f>
        <v>Medium</v>
      </c>
      <c r="T5829" t="str" cm="1">
        <f t="array" ref="T5829">_xlfn.IFS(M5829&lt;=20,"Low",M5829&lt;=50,"Medium",M5829&lt;=90,"High")</f>
        <v>Medium</v>
      </c>
      <c r="U5829" s="33">
        <f>Datos_Limpios[[#This Row],[Number of Complaints or Support]]/Datos_Limpios[[#This Row],[Account Length (in months)]]</f>
        <v>7.6923076923076927E-2</v>
      </c>
      <c r="V5829" t="str" cm="1">
        <f t="array" ref="V5829">_xlfn.IFS(H5829&lt;30,"Under 30",H5829&lt;66,"Middle Age",H5829&gt;=66,"Senior")</f>
        <v>Middle Age</v>
      </c>
      <c r="W5829" t="s">
        <v>6824</v>
      </c>
    </row>
    <row r="5830" spans="1:23" x14ac:dyDescent="0.3">
      <c r="A5830" t="s">
        <v>5927</v>
      </c>
      <c r="B5830" t="s">
        <v>17</v>
      </c>
      <c r="C5830">
        <v>67</v>
      </c>
      <c r="D5830">
        <v>2</v>
      </c>
      <c r="E5830" t="s">
        <v>17</v>
      </c>
      <c r="F5830" t="s">
        <v>247</v>
      </c>
      <c r="G5830" t="s">
        <v>6790</v>
      </c>
      <c r="H5830">
        <v>70</v>
      </c>
      <c r="I5830" t="s">
        <v>17</v>
      </c>
      <c r="J5830">
        <v>0</v>
      </c>
      <c r="K5830" t="s">
        <v>32</v>
      </c>
      <c r="L5830" t="s">
        <v>6791</v>
      </c>
      <c r="M5830">
        <v>10</v>
      </c>
      <c r="P5830" s="32">
        <v>44160</v>
      </c>
      <c r="Q5830" s="1">
        <v>10.47499470650089</v>
      </c>
      <c r="R5830">
        <v>8</v>
      </c>
      <c r="S5830" t="str" cm="1">
        <f t="array" ref="S5830">_xlfn.IFS(R5830=0,"None",R5830&lt;3,"Low",R5830&lt;6,"Medium",R5830&lt;=10,"High")</f>
        <v>High</v>
      </c>
      <c r="T5830" t="str" cm="1">
        <f t="array" ref="T5830">_xlfn.IFS(M5830&lt;=20,"Low",M5830&lt;=50,"Medium",M5830&lt;=90,"High")</f>
        <v>Low</v>
      </c>
      <c r="U5830" s="33">
        <f>Datos_Limpios[[#This Row],[Number of Complaints or Support]]/Datos_Limpios[[#This Row],[Account Length (in months)]]</f>
        <v>0.11940298507462686</v>
      </c>
      <c r="V5830" t="str" cm="1">
        <f t="array" ref="V5830">_xlfn.IFS(H5830&lt;30,"Under 30",H5830&lt;66,"Middle Age",H5830&gt;=66,"Senior")</f>
        <v>Senior</v>
      </c>
      <c r="W5830" t="s">
        <v>6826</v>
      </c>
    </row>
    <row r="5831" spans="1:23" x14ac:dyDescent="0.3">
      <c r="A5831" t="s">
        <v>5928</v>
      </c>
      <c r="B5831" t="s">
        <v>17</v>
      </c>
      <c r="C5831">
        <v>57</v>
      </c>
      <c r="D5831">
        <v>1</v>
      </c>
      <c r="E5831" t="s">
        <v>23</v>
      </c>
      <c r="F5831" t="s">
        <v>42</v>
      </c>
      <c r="G5831" t="s">
        <v>19</v>
      </c>
      <c r="H5831">
        <v>77</v>
      </c>
      <c r="I5831" t="s">
        <v>17</v>
      </c>
      <c r="J5831">
        <v>0</v>
      </c>
      <c r="K5831" t="s">
        <v>20</v>
      </c>
      <c r="L5831" t="s">
        <v>6792</v>
      </c>
      <c r="M5831">
        <v>44</v>
      </c>
      <c r="P5831" s="32">
        <v>45056</v>
      </c>
      <c r="Q5831" s="1">
        <v>43.745607037899987</v>
      </c>
      <c r="R5831">
        <v>4</v>
      </c>
      <c r="S5831" t="str" cm="1">
        <f t="array" ref="S5831">_xlfn.IFS(R5831=0,"None",R5831&lt;3,"Low",R5831&lt;6,"Medium",R5831&lt;=10,"High")</f>
        <v>Medium</v>
      </c>
      <c r="T5831" t="str" cm="1">
        <f t="array" ref="T5831">_xlfn.IFS(M5831&lt;=20,"Low",M5831&lt;=50,"Medium",M5831&lt;=90,"High")</f>
        <v>Medium</v>
      </c>
      <c r="U5831" s="33">
        <f>Datos_Limpios[[#This Row],[Number of Complaints or Support]]/Datos_Limpios[[#This Row],[Account Length (in months)]]</f>
        <v>7.0175438596491224E-2</v>
      </c>
      <c r="V5831" t="str" cm="1">
        <f t="array" ref="V5831">_xlfn.IFS(H5831&lt;30,"Under 30",H5831&lt;66,"Middle Age",H5831&gt;=66,"Senior")</f>
        <v>Senior</v>
      </c>
      <c r="W5831" t="s">
        <v>6823</v>
      </c>
    </row>
    <row r="5832" spans="1:23" x14ac:dyDescent="0.3">
      <c r="A5832" t="s">
        <v>5929</v>
      </c>
      <c r="B5832" t="s">
        <v>17</v>
      </c>
      <c r="C5832">
        <v>18</v>
      </c>
      <c r="D5832">
        <v>1</v>
      </c>
      <c r="E5832" t="s">
        <v>23</v>
      </c>
      <c r="F5832" t="s">
        <v>88</v>
      </c>
      <c r="G5832" t="s">
        <v>6790</v>
      </c>
      <c r="H5832">
        <v>27</v>
      </c>
      <c r="I5832" t="s">
        <v>23</v>
      </c>
      <c r="J5832">
        <v>2</v>
      </c>
      <c r="K5832" t="s">
        <v>24</v>
      </c>
      <c r="L5832" t="s">
        <v>6791</v>
      </c>
      <c r="M5832">
        <v>20</v>
      </c>
      <c r="P5832" s="32">
        <v>44645</v>
      </c>
      <c r="Q5832" s="1">
        <v>23.334798503149511</v>
      </c>
      <c r="R5832">
        <v>4</v>
      </c>
      <c r="S5832" t="str" cm="1">
        <f t="array" ref="S5832">_xlfn.IFS(R5832=0,"None",R5832&lt;3,"Low",R5832&lt;6,"Medium",R5832&lt;=10,"High")</f>
        <v>Medium</v>
      </c>
      <c r="T5832" t="str" cm="1">
        <f t="array" ref="T5832">_xlfn.IFS(M5832&lt;=20,"Low",M5832&lt;=50,"Medium",M5832&lt;=90,"High")</f>
        <v>Low</v>
      </c>
      <c r="U5832" s="33">
        <f>Datos_Limpios[[#This Row],[Number of Complaints or Support]]/Datos_Limpios[[#This Row],[Account Length (in months)]]</f>
        <v>0.22222222222222221</v>
      </c>
      <c r="V5832" t="str" cm="1">
        <f t="array" ref="V5832">_xlfn.IFS(H5832&lt;30,"Under 30",H5832&lt;66,"Middle Age",H5832&gt;=66,"Senior")</f>
        <v>Under 30</v>
      </c>
      <c r="W5832" t="s">
        <v>6825</v>
      </c>
    </row>
    <row r="5833" spans="1:23" x14ac:dyDescent="0.3">
      <c r="A5833" t="s">
        <v>5930</v>
      </c>
      <c r="B5833" t="s">
        <v>17</v>
      </c>
      <c r="C5833">
        <v>66</v>
      </c>
      <c r="D5833">
        <v>2</v>
      </c>
      <c r="E5833" t="s">
        <v>23</v>
      </c>
      <c r="F5833" t="s">
        <v>350</v>
      </c>
      <c r="G5833" t="s">
        <v>6790</v>
      </c>
      <c r="H5833">
        <v>77</v>
      </c>
      <c r="I5833" t="s">
        <v>17</v>
      </c>
      <c r="J5833">
        <v>0</v>
      </c>
      <c r="K5833" t="s">
        <v>32</v>
      </c>
      <c r="L5833" t="s">
        <v>6792</v>
      </c>
      <c r="M5833">
        <v>40</v>
      </c>
      <c r="P5833" s="32">
        <v>44609</v>
      </c>
      <c r="Q5833" s="1">
        <v>39.682625853112761</v>
      </c>
      <c r="R5833">
        <v>1</v>
      </c>
      <c r="S5833" t="str" cm="1">
        <f t="array" ref="S5833">_xlfn.IFS(R5833=0,"None",R5833&lt;3,"Low",R5833&lt;6,"Medium",R5833&lt;=10,"High")</f>
        <v>Low</v>
      </c>
      <c r="T5833" t="str" cm="1">
        <f t="array" ref="T5833">_xlfn.IFS(M5833&lt;=20,"Low",M5833&lt;=50,"Medium",M5833&lt;=90,"High")</f>
        <v>Medium</v>
      </c>
      <c r="U5833" s="33">
        <f>Datos_Limpios[[#This Row],[Number of Complaints or Support]]/Datos_Limpios[[#This Row],[Account Length (in months)]]</f>
        <v>1.5151515151515152E-2</v>
      </c>
      <c r="V5833" t="str" cm="1">
        <f t="array" ref="V5833">_xlfn.IFS(H5833&lt;30,"Under 30",H5833&lt;66,"Middle Age",H5833&gt;=66,"Senior")</f>
        <v>Senior</v>
      </c>
      <c r="W5833" t="s">
        <v>6823</v>
      </c>
    </row>
    <row r="5834" spans="1:23" x14ac:dyDescent="0.3">
      <c r="A5834" t="s">
        <v>5931</v>
      </c>
      <c r="B5834" t="s">
        <v>23</v>
      </c>
      <c r="C5834">
        <v>54</v>
      </c>
      <c r="D5834">
        <v>4</v>
      </c>
      <c r="E5834" t="s">
        <v>23</v>
      </c>
      <c r="F5834" t="s">
        <v>130</v>
      </c>
      <c r="G5834" t="s">
        <v>19</v>
      </c>
      <c r="H5834">
        <v>20</v>
      </c>
      <c r="I5834" t="s">
        <v>17</v>
      </c>
      <c r="J5834">
        <v>0</v>
      </c>
      <c r="K5834" t="s">
        <v>20</v>
      </c>
      <c r="L5834" t="s">
        <v>6792</v>
      </c>
      <c r="M5834">
        <v>62</v>
      </c>
      <c r="N5834" t="s">
        <v>91</v>
      </c>
      <c r="O5834" t="s">
        <v>92</v>
      </c>
      <c r="P5834" s="32">
        <v>44100</v>
      </c>
      <c r="Q5834" s="1">
        <v>61.084015286889183</v>
      </c>
      <c r="R5834">
        <v>7</v>
      </c>
      <c r="S5834" t="str" cm="1">
        <f t="array" ref="S5834">_xlfn.IFS(R5834=0,"None",R5834&lt;3,"Low",R5834&lt;6,"Medium",R5834&lt;=10,"High")</f>
        <v>High</v>
      </c>
      <c r="T5834" t="str" cm="1">
        <f t="array" ref="T5834">_xlfn.IFS(M5834&lt;=20,"Low",M5834&lt;=50,"Medium",M5834&lt;=90,"High")</f>
        <v>High</v>
      </c>
      <c r="U5834" s="33">
        <f>Datos_Limpios[[#This Row],[Number of Complaints or Support]]/Datos_Limpios[[#This Row],[Account Length (in months)]]</f>
        <v>0.12962962962962962</v>
      </c>
      <c r="V5834" t="str" cm="1">
        <f t="array" ref="V5834">_xlfn.IFS(H5834&lt;30,"Under 30",H5834&lt;66,"Middle Age",H5834&gt;=66,"Senior")</f>
        <v>Under 30</v>
      </c>
      <c r="W5834" t="s">
        <v>6825</v>
      </c>
    </row>
    <row r="5835" spans="1:23" x14ac:dyDescent="0.3">
      <c r="A5835" t="s">
        <v>5932</v>
      </c>
      <c r="B5835" t="s">
        <v>17</v>
      </c>
      <c r="C5835">
        <v>3</v>
      </c>
      <c r="D5835">
        <v>1</v>
      </c>
      <c r="E5835" t="s">
        <v>23</v>
      </c>
      <c r="F5835" t="s">
        <v>140</v>
      </c>
      <c r="G5835" t="s">
        <v>19</v>
      </c>
      <c r="H5835">
        <v>54</v>
      </c>
      <c r="I5835" t="s">
        <v>17</v>
      </c>
      <c r="J5835">
        <v>0</v>
      </c>
      <c r="K5835" t="s">
        <v>20</v>
      </c>
      <c r="L5835" t="s">
        <v>6792</v>
      </c>
      <c r="M5835">
        <v>37</v>
      </c>
      <c r="P5835" s="32">
        <v>44850</v>
      </c>
      <c r="Q5835" s="1">
        <v>41.922309095564017</v>
      </c>
      <c r="R5835">
        <v>8</v>
      </c>
      <c r="S5835" t="str" cm="1">
        <f t="array" ref="S5835">_xlfn.IFS(R5835=0,"None",R5835&lt;3,"Low",R5835&lt;6,"Medium",R5835&lt;=10,"High")</f>
        <v>High</v>
      </c>
      <c r="T5835" t="str" cm="1">
        <f t="array" ref="T5835">_xlfn.IFS(M5835&lt;=20,"Low",M5835&lt;=50,"Medium",M5835&lt;=90,"High")</f>
        <v>Medium</v>
      </c>
      <c r="U5835" s="33">
        <f>Datos_Limpios[[#This Row],[Number of Complaints or Support]]/Datos_Limpios[[#This Row],[Account Length (in months)]]</f>
        <v>2.6666666666666665</v>
      </c>
      <c r="V5835" t="str" cm="1">
        <f t="array" ref="V5835">_xlfn.IFS(H5835&lt;30,"Under 30",H5835&lt;66,"Middle Age",H5835&gt;=66,"Senior")</f>
        <v>Middle Age</v>
      </c>
      <c r="W5835" t="s">
        <v>6826</v>
      </c>
    </row>
    <row r="5836" spans="1:23" x14ac:dyDescent="0.3">
      <c r="A5836" t="s">
        <v>5933</v>
      </c>
      <c r="B5836" t="s">
        <v>17</v>
      </c>
      <c r="C5836">
        <v>72</v>
      </c>
      <c r="D5836">
        <v>0</v>
      </c>
      <c r="E5836" t="s">
        <v>17</v>
      </c>
      <c r="F5836" t="s">
        <v>156</v>
      </c>
      <c r="G5836" t="s">
        <v>19</v>
      </c>
      <c r="H5836">
        <v>45</v>
      </c>
      <c r="I5836" t="s">
        <v>17</v>
      </c>
      <c r="J5836">
        <v>0</v>
      </c>
      <c r="K5836" t="s">
        <v>32</v>
      </c>
      <c r="L5836" t="s">
        <v>6791</v>
      </c>
      <c r="M5836">
        <v>13</v>
      </c>
      <c r="P5836" s="32">
        <v>45018</v>
      </c>
      <c r="Q5836" s="1">
        <v>14.1777539383844</v>
      </c>
      <c r="R5836">
        <v>0</v>
      </c>
      <c r="S5836" t="str" cm="1">
        <f t="array" ref="S5836">_xlfn.IFS(R5836=0,"None",R5836&lt;3,"Low",R5836&lt;6,"Medium",R5836&lt;=10,"High")</f>
        <v>None</v>
      </c>
      <c r="T5836" t="str" cm="1">
        <f t="array" ref="T5836">_xlfn.IFS(M5836&lt;=20,"Low",M5836&lt;=50,"Medium",M5836&lt;=90,"High")</f>
        <v>Low</v>
      </c>
      <c r="U5836" s="33">
        <f>Datos_Limpios[[#This Row],[Number of Complaints or Support]]/Datos_Limpios[[#This Row],[Account Length (in months)]]</f>
        <v>0</v>
      </c>
      <c r="V5836" t="str" cm="1">
        <f t="array" ref="V5836">_xlfn.IFS(H5836&lt;30,"Under 30",H5836&lt;66,"Middle Age",H5836&gt;=66,"Senior")</f>
        <v>Middle Age</v>
      </c>
      <c r="W5836" t="s">
        <v>6825</v>
      </c>
    </row>
    <row r="5837" spans="1:23" x14ac:dyDescent="0.3">
      <c r="A5837" t="s">
        <v>5934</v>
      </c>
      <c r="B5837" t="s">
        <v>17</v>
      </c>
      <c r="C5837">
        <v>54</v>
      </c>
      <c r="D5837">
        <v>0</v>
      </c>
      <c r="E5837" t="s">
        <v>23</v>
      </c>
      <c r="F5837" t="s">
        <v>44</v>
      </c>
      <c r="G5837" t="s">
        <v>19</v>
      </c>
      <c r="H5837">
        <v>69</v>
      </c>
      <c r="I5837" t="s">
        <v>17</v>
      </c>
      <c r="J5837">
        <v>0</v>
      </c>
      <c r="K5837" t="s">
        <v>24</v>
      </c>
      <c r="L5837" t="s">
        <v>6791</v>
      </c>
      <c r="M5837">
        <v>41</v>
      </c>
      <c r="P5837" s="32">
        <v>45095</v>
      </c>
      <c r="Q5837" s="1">
        <v>34.058049843625987</v>
      </c>
      <c r="R5837">
        <v>10</v>
      </c>
      <c r="S5837" t="str" cm="1">
        <f t="array" ref="S5837">_xlfn.IFS(R5837=0,"None",R5837&lt;3,"Low",R5837&lt;6,"Medium",R5837&lt;=10,"High")</f>
        <v>High</v>
      </c>
      <c r="T5837" t="str" cm="1">
        <f t="array" ref="T5837">_xlfn.IFS(M5837&lt;=20,"Low",M5837&lt;=50,"Medium",M5837&lt;=90,"High")</f>
        <v>Medium</v>
      </c>
      <c r="U5837" s="33">
        <f>Datos_Limpios[[#This Row],[Number of Complaints or Support]]/Datos_Limpios[[#This Row],[Account Length (in months)]]</f>
        <v>0.18518518518518517</v>
      </c>
      <c r="V5837" t="str" cm="1">
        <f t="array" ref="V5837">_xlfn.IFS(H5837&lt;30,"Under 30",H5837&lt;66,"Middle Age",H5837&gt;=66,"Senior")</f>
        <v>Senior</v>
      </c>
      <c r="W5837" t="s">
        <v>6824</v>
      </c>
    </row>
    <row r="5838" spans="1:23" x14ac:dyDescent="0.3">
      <c r="A5838" t="s">
        <v>5935</v>
      </c>
      <c r="B5838" t="s">
        <v>17</v>
      </c>
      <c r="C5838">
        <v>1</v>
      </c>
      <c r="D5838">
        <v>0</v>
      </c>
      <c r="E5838" t="s">
        <v>23</v>
      </c>
      <c r="F5838" t="s">
        <v>101</v>
      </c>
      <c r="G5838" t="s">
        <v>6790</v>
      </c>
      <c r="H5838">
        <v>42</v>
      </c>
      <c r="I5838" t="s">
        <v>17</v>
      </c>
      <c r="J5838">
        <v>0</v>
      </c>
      <c r="K5838" t="s">
        <v>20</v>
      </c>
      <c r="L5838" t="s">
        <v>6791</v>
      </c>
      <c r="M5838">
        <v>27</v>
      </c>
      <c r="P5838" s="32">
        <v>45260</v>
      </c>
      <c r="Q5838" s="1">
        <v>27.141226904309949</v>
      </c>
      <c r="R5838">
        <v>7</v>
      </c>
      <c r="S5838" t="str" cm="1">
        <f t="array" ref="S5838">_xlfn.IFS(R5838=0,"None",R5838&lt;3,"Low",R5838&lt;6,"Medium",R5838&lt;=10,"High")</f>
        <v>High</v>
      </c>
      <c r="T5838" t="str" cm="1">
        <f t="array" ref="T5838">_xlfn.IFS(M5838&lt;=20,"Low",M5838&lt;=50,"Medium",M5838&lt;=90,"High")</f>
        <v>Medium</v>
      </c>
      <c r="U5838" s="33">
        <f>Datos_Limpios[[#This Row],[Number of Complaints or Support]]/Datos_Limpios[[#This Row],[Account Length (in months)]]</f>
        <v>7</v>
      </c>
      <c r="V5838" t="str" cm="1">
        <f t="array" ref="V5838">_xlfn.IFS(H5838&lt;30,"Under 30",H5838&lt;66,"Middle Age",H5838&gt;=66,"Senior")</f>
        <v>Middle Age</v>
      </c>
      <c r="W5838" t="s">
        <v>6826</v>
      </c>
    </row>
    <row r="5839" spans="1:23" x14ac:dyDescent="0.3">
      <c r="A5839" t="s">
        <v>5936</v>
      </c>
      <c r="B5839" t="s">
        <v>17</v>
      </c>
      <c r="C5839">
        <v>8</v>
      </c>
      <c r="D5839">
        <v>0</v>
      </c>
      <c r="E5839" t="s">
        <v>23</v>
      </c>
      <c r="F5839" t="s">
        <v>350</v>
      </c>
      <c r="G5839" t="s">
        <v>6790</v>
      </c>
      <c r="H5839">
        <v>22</v>
      </c>
      <c r="I5839" t="s">
        <v>23</v>
      </c>
      <c r="J5839">
        <v>4</v>
      </c>
      <c r="K5839" t="s">
        <v>24</v>
      </c>
      <c r="L5839" t="s">
        <v>6792</v>
      </c>
      <c r="M5839">
        <v>39</v>
      </c>
      <c r="P5839" s="32">
        <v>44919</v>
      </c>
      <c r="Q5839" s="1">
        <v>41.497812733621288</v>
      </c>
      <c r="R5839">
        <v>4</v>
      </c>
      <c r="S5839" t="str" cm="1">
        <f t="array" ref="S5839">_xlfn.IFS(R5839=0,"None",R5839&lt;3,"Low",R5839&lt;6,"Medium",R5839&lt;=10,"High")</f>
        <v>Medium</v>
      </c>
      <c r="T5839" t="str" cm="1">
        <f t="array" ref="T5839">_xlfn.IFS(M5839&lt;=20,"Low",M5839&lt;=50,"Medium",M5839&lt;=90,"High")</f>
        <v>Medium</v>
      </c>
      <c r="U5839" s="33">
        <f>Datos_Limpios[[#This Row],[Number of Complaints or Support]]/Datos_Limpios[[#This Row],[Account Length (in months)]]</f>
        <v>0.5</v>
      </c>
      <c r="V5839" t="str" cm="1">
        <f t="array" ref="V5839">_xlfn.IFS(H5839&lt;30,"Under 30",H5839&lt;66,"Middle Age",H5839&gt;=66,"Senior")</f>
        <v>Under 30</v>
      </c>
      <c r="W5839" t="s">
        <v>6823</v>
      </c>
    </row>
    <row r="5840" spans="1:23" x14ac:dyDescent="0.3">
      <c r="A5840" t="s">
        <v>5937</v>
      </c>
      <c r="B5840" t="s">
        <v>23</v>
      </c>
      <c r="C5840">
        <v>31</v>
      </c>
      <c r="D5840">
        <v>2</v>
      </c>
      <c r="E5840" t="s">
        <v>23</v>
      </c>
      <c r="F5840" t="s">
        <v>156</v>
      </c>
      <c r="G5840" t="s">
        <v>19</v>
      </c>
      <c r="H5840">
        <v>57</v>
      </c>
      <c r="I5840" t="s">
        <v>17</v>
      </c>
      <c r="J5840">
        <v>0</v>
      </c>
      <c r="K5840" t="s">
        <v>20</v>
      </c>
      <c r="L5840" t="s">
        <v>6792</v>
      </c>
      <c r="M5840">
        <v>40</v>
      </c>
      <c r="N5840" t="s">
        <v>50</v>
      </c>
      <c r="O5840" t="s">
        <v>761</v>
      </c>
      <c r="P5840" s="32">
        <v>43860</v>
      </c>
      <c r="Q5840" s="1">
        <v>44.392568752074332</v>
      </c>
      <c r="R5840">
        <v>10</v>
      </c>
      <c r="S5840" t="str" cm="1">
        <f t="array" ref="S5840">_xlfn.IFS(R5840=0,"None",R5840&lt;3,"Low",R5840&lt;6,"Medium",R5840&lt;=10,"High")</f>
        <v>High</v>
      </c>
      <c r="T5840" t="str" cm="1">
        <f t="array" ref="T5840">_xlfn.IFS(M5840&lt;=20,"Low",M5840&lt;=50,"Medium",M5840&lt;=90,"High")</f>
        <v>Medium</v>
      </c>
      <c r="U5840" s="33">
        <f>Datos_Limpios[[#This Row],[Number of Complaints or Support]]/Datos_Limpios[[#This Row],[Account Length (in months)]]</f>
        <v>0.32258064516129031</v>
      </c>
      <c r="V5840" t="str" cm="1">
        <f t="array" ref="V5840">_xlfn.IFS(H5840&lt;30,"Under 30",H5840&lt;66,"Middle Age",H5840&gt;=66,"Senior")</f>
        <v>Middle Age</v>
      </c>
      <c r="W5840" t="s">
        <v>6825</v>
      </c>
    </row>
    <row r="5841" spans="1:23" x14ac:dyDescent="0.3">
      <c r="A5841" t="s">
        <v>5938</v>
      </c>
      <c r="B5841" t="s">
        <v>23</v>
      </c>
      <c r="C5841">
        <v>31</v>
      </c>
      <c r="D5841">
        <v>3</v>
      </c>
      <c r="E5841" t="s">
        <v>23</v>
      </c>
      <c r="F5841" t="s">
        <v>107</v>
      </c>
      <c r="G5841" t="s">
        <v>19</v>
      </c>
      <c r="H5841">
        <v>52</v>
      </c>
      <c r="I5841" t="s">
        <v>17</v>
      </c>
      <c r="J5841">
        <v>0</v>
      </c>
      <c r="K5841" t="s">
        <v>20</v>
      </c>
      <c r="L5841" t="s">
        <v>6792</v>
      </c>
      <c r="M5841">
        <v>50</v>
      </c>
      <c r="N5841" t="s">
        <v>50</v>
      </c>
      <c r="O5841" t="s">
        <v>71</v>
      </c>
      <c r="P5841" s="32">
        <v>44798</v>
      </c>
      <c r="Q5841" s="1">
        <v>48.777071974819258</v>
      </c>
      <c r="R5841">
        <v>6</v>
      </c>
      <c r="S5841" t="str" cm="1">
        <f t="array" ref="S5841">_xlfn.IFS(R5841=0,"None",R5841&lt;3,"Low",R5841&lt;6,"Medium",R5841&lt;=10,"High")</f>
        <v>High</v>
      </c>
      <c r="T5841" t="str" cm="1">
        <f t="array" ref="T5841">_xlfn.IFS(M5841&lt;=20,"Low",M5841&lt;=50,"Medium",M5841&lt;=90,"High")</f>
        <v>Medium</v>
      </c>
      <c r="U5841" s="33">
        <f>Datos_Limpios[[#This Row],[Number of Complaints or Support]]/Datos_Limpios[[#This Row],[Account Length (in months)]]</f>
        <v>0.19354838709677419</v>
      </c>
      <c r="V5841" t="str" cm="1">
        <f t="array" ref="V5841">_xlfn.IFS(H5841&lt;30,"Under 30",H5841&lt;66,"Middle Age",H5841&gt;=66,"Senior")</f>
        <v>Middle Age</v>
      </c>
      <c r="W5841" t="s">
        <v>6825</v>
      </c>
    </row>
    <row r="5842" spans="1:23" x14ac:dyDescent="0.3">
      <c r="A5842" t="s">
        <v>5939</v>
      </c>
      <c r="B5842" t="s">
        <v>17</v>
      </c>
      <c r="C5842">
        <v>70</v>
      </c>
      <c r="D5842">
        <v>1</v>
      </c>
      <c r="E5842" t="s">
        <v>17</v>
      </c>
      <c r="F5842" t="s">
        <v>138</v>
      </c>
      <c r="G5842" t="s">
        <v>19</v>
      </c>
      <c r="H5842">
        <v>31</v>
      </c>
      <c r="I5842" t="s">
        <v>17</v>
      </c>
      <c r="J5842">
        <v>0</v>
      </c>
      <c r="K5842" t="s">
        <v>32</v>
      </c>
      <c r="L5842" t="s">
        <v>6791</v>
      </c>
      <c r="M5842">
        <v>10</v>
      </c>
      <c r="P5842" s="32">
        <v>44858</v>
      </c>
      <c r="Q5842" s="1">
        <v>9.5448140246993969</v>
      </c>
      <c r="R5842">
        <v>7</v>
      </c>
      <c r="S5842" t="str" cm="1">
        <f t="array" ref="S5842">_xlfn.IFS(R5842=0,"None",R5842&lt;3,"Low",R5842&lt;6,"Medium",R5842&lt;=10,"High")</f>
        <v>High</v>
      </c>
      <c r="T5842" t="str" cm="1">
        <f t="array" ref="T5842">_xlfn.IFS(M5842&lt;=20,"Low",M5842&lt;=50,"Medium",M5842&lt;=90,"High")</f>
        <v>Low</v>
      </c>
      <c r="U5842" s="33">
        <f>Datos_Limpios[[#This Row],[Number of Complaints or Support]]/Datos_Limpios[[#This Row],[Account Length (in months)]]</f>
        <v>0.1</v>
      </c>
      <c r="V5842" t="str" cm="1">
        <f t="array" ref="V5842">_xlfn.IFS(H5842&lt;30,"Under 30",H5842&lt;66,"Middle Age",H5842&gt;=66,"Senior")</f>
        <v>Middle Age</v>
      </c>
      <c r="W5842" t="s">
        <v>6824</v>
      </c>
    </row>
    <row r="5843" spans="1:23" x14ac:dyDescent="0.3">
      <c r="A5843" t="s">
        <v>5940</v>
      </c>
      <c r="B5843" t="s">
        <v>23</v>
      </c>
      <c r="C5843">
        <v>5</v>
      </c>
      <c r="D5843">
        <v>4</v>
      </c>
      <c r="E5843" t="s">
        <v>23</v>
      </c>
      <c r="F5843" t="s">
        <v>158</v>
      </c>
      <c r="G5843" t="s">
        <v>19</v>
      </c>
      <c r="H5843">
        <v>66</v>
      </c>
      <c r="I5843" t="s">
        <v>17</v>
      </c>
      <c r="J5843">
        <v>0</v>
      </c>
      <c r="K5843" t="s">
        <v>20</v>
      </c>
      <c r="L5843" t="s">
        <v>6791</v>
      </c>
      <c r="M5843">
        <v>49</v>
      </c>
      <c r="N5843" t="s">
        <v>76</v>
      </c>
      <c r="O5843" t="s">
        <v>217</v>
      </c>
      <c r="P5843" s="32">
        <v>44715</v>
      </c>
      <c r="Q5843" s="1">
        <v>47.590143132358229</v>
      </c>
      <c r="R5843">
        <v>1</v>
      </c>
      <c r="S5843" t="str" cm="1">
        <f t="array" ref="S5843">_xlfn.IFS(R5843=0,"None",R5843&lt;3,"Low",R5843&lt;6,"Medium",R5843&lt;=10,"High")</f>
        <v>Low</v>
      </c>
      <c r="T5843" t="str" cm="1">
        <f t="array" ref="T5843">_xlfn.IFS(M5843&lt;=20,"Low",M5843&lt;=50,"Medium",M5843&lt;=90,"High")</f>
        <v>Medium</v>
      </c>
      <c r="U5843" s="33">
        <f>Datos_Limpios[[#This Row],[Number of Complaints or Support]]/Datos_Limpios[[#This Row],[Account Length (in months)]]</f>
        <v>0.2</v>
      </c>
      <c r="V5843" t="str" cm="1">
        <f t="array" ref="V5843">_xlfn.IFS(H5843&lt;30,"Under 30",H5843&lt;66,"Middle Age",H5843&gt;=66,"Senior")</f>
        <v>Senior</v>
      </c>
      <c r="W5843" t="s">
        <v>6823</v>
      </c>
    </row>
    <row r="5844" spans="1:23" x14ac:dyDescent="0.3">
      <c r="A5844" t="s">
        <v>5941</v>
      </c>
      <c r="B5844" t="s">
        <v>17</v>
      </c>
      <c r="C5844">
        <v>55</v>
      </c>
      <c r="D5844">
        <v>1</v>
      </c>
      <c r="E5844" t="s">
        <v>23</v>
      </c>
      <c r="F5844" t="s">
        <v>101</v>
      </c>
      <c r="G5844" t="s">
        <v>6790</v>
      </c>
      <c r="H5844">
        <v>34</v>
      </c>
      <c r="I5844" t="s">
        <v>23</v>
      </c>
      <c r="J5844">
        <v>6</v>
      </c>
      <c r="K5844" t="s">
        <v>32</v>
      </c>
      <c r="L5844" t="s">
        <v>6792</v>
      </c>
      <c r="M5844">
        <v>31</v>
      </c>
      <c r="P5844" s="32">
        <v>44744</v>
      </c>
      <c r="Q5844" s="1">
        <v>32.103347176878998</v>
      </c>
      <c r="R5844">
        <v>4</v>
      </c>
      <c r="S5844" t="str" cm="1">
        <f t="array" ref="S5844">_xlfn.IFS(R5844=0,"None",R5844&lt;3,"Low",R5844&lt;6,"Medium",R5844&lt;=10,"High")</f>
        <v>Medium</v>
      </c>
      <c r="T5844" t="str" cm="1">
        <f t="array" ref="T5844">_xlfn.IFS(M5844&lt;=20,"Low",M5844&lt;=50,"Medium",M5844&lt;=90,"High")</f>
        <v>Medium</v>
      </c>
      <c r="U5844" s="33">
        <f>Datos_Limpios[[#This Row],[Number of Complaints or Support]]/Datos_Limpios[[#This Row],[Account Length (in months)]]</f>
        <v>7.2727272727272724E-2</v>
      </c>
      <c r="V5844" t="str" cm="1">
        <f t="array" ref="V5844">_xlfn.IFS(H5844&lt;30,"Under 30",H5844&lt;66,"Middle Age",H5844&gt;=66,"Senior")</f>
        <v>Middle Age</v>
      </c>
      <c r="W5844" t="s">
        <v>6826</v>
      </c>
    </row>
    <row r="5845" spans="1:23" x14ac:dyDescent="0.3">
      <c r="A5845" t="s">
        <v>5942</v>
      </c>
      <c r="B5845" t="s">
        <v>17</v>
      </c>
      <c r="C5845">
        <v>66</v>
      </c>
      <c r="D5845">
        <v>0</v>
      </c>
      <c r="E5845" t="s">
        <v>17</v>
      </c>
      <c r="F5845" t="s">
        <v>49</v>
      </c>
      <c r="G5845" t="s">
        <v>19</v>
      </c>
      <c r="H5845">
        <v>62</v>
      </c>
      <c r="I5845" t="s">
        <v>17</v>
      </c>
      <c r="J5845">
        <v>0</v>
      </c>
      <c r="K5845" t="s">
        <v>32</v>
      </c>
      <c r="L5845" t="s">
        <v>6791</v>
      </c>
      <c r="M5845">
        <v>35</v>
      </c>
      <c r="P5845" s="32">
        <v>44932</v>
      </c>
      <c r="Q5845" s="1">
        <v>36.939940965145169</v>
      </c>
      <c r="R5845">
        <v>9</v>
      </c>
      <c r="S5845" t="str" cm="1">
        <f t="array" ref="S5845">_xlfn.IFS(R5845=0,"None",R5845&lt;3,"Low",R5845&lt;6,"Medium",R5845&lt;=10,"High")</f>
        <v>High</v>
      </c>
      <c r="T5845" t="str" cm="1">
        <f t="array" ref="T5845">_xlfn.IFS(M5845&lt;=20,"Low",M5845&lt;=50,"Medium",M5845&lt;=90,"High")</f>
        <v>Medium</v>
      </c>
      <c r="U5845" s="33">
        <f>Datos_Limpios[[#This Row],[Number of Complaints or Support]]/Datos_Limpios[[#This Row],[Account Length (in months)]]</f>
        <v>0.13636363636363635</v>
      </c>
      <c r="V5845" t="str" cm="1">
        <f t="array" ref="V5845">_xlfn.IFS(H5845&lt;30,"Under 30",H5845&lt;66,"Middle Age",H5845&gt;=66,"Senior")</f>
        <v>Middle Age</v>
      </c>
      <c r="W5845" t="s">
        <v>6825</v>
      </c>
    </row>
    <row r="5846" spans="1:23" x14ac:dyDescent="0.3">
      <c r="A5846" t="s">
        <v>5943</v>
      </c>
      <c r="B5846" t="s">
        <v>17</v>
      </c>
      <c r="C5846">
        <v>72</v>
      </c>
      <c r="D5846">
        <v>0</v>
      </c>
      <c r="E5846" t="s">
        <v>23</v>
      </c>
      <c r="F5846" t="s">
        <v>49</v>
      </c>
      <c r="G5846" t="s">
        <v>6790</v>
      </c>
      <c r="H5846">
        <v>30</v>
      </c>
      <c r="I5846" t="s">
        <v>23</v>
      </c>
      <c r="J5846">
        <v>4</v>
      </c>
      <c r="K5846" t="s">
        <v>32</v>
      </c>
      <c r="L5846" t="s">
        <v>6792</v>
      </c>
      <c r="M5846">
        <v>31</v>
      </c>
      <c r="P5846" s="32">
        <v>44395</v>
      </c>
      <c r="Q5846" s="1">
        <v>27.824793483195599</v>
      </c>
      <c r="R5846">
        <v>5</v>
      </c>
      <c r="S5846" t="str" cm="1">
        <f t="array" ref="S5846">_xlfn.IFS(R5846=0,"None",R5846&lt;3,"Low",R5846&lt;6,"Medium",R5846&lt;=10,"High")</f>
        <v>Medium</v>
      </c>
      <c r="T5846" t="str" cm="1">
        <f t="array" ref="T5846">_xlfn.IFS(M5846&lt;=20,"Low",M5846&lt;=50,"Medium",M5846&lt;=90,"High")</f>
        <v>Medium</v>
      </c>
      <c r="U5846" s="33">
        <f>Datos_Limpios[[#This Row],[Number of Complaints or Support]]/Datos_Limpios[[#This Row],[Account Length (in months)]]</f>
        <v>6.9444444444444448E-2</v>
      </c>
      <c r="V5846" t="str" cm="1">
        <f t="array" ref="V5846">_xlfn.IFS(H5846&lt;30,"Under 30",H5846&lt;66,"Middle Age",H5846&gt;=66,"Senior")</f>
        <v>Middle Age</v>
      </c>
      <c r="W5846" t="s">
        <v>6825</v>
      </c>
    </row>
    <row r="5847" spans="1:23" x14ac:dyDescent="0.3">
      <c r="A5847" t="s">
        <v>5944</v>
      </c>
      <c r="B5847" t="s">
        <v>17</v>
      </c>
      <c r="C5847">
        <v>10</v>
      </c>
      <c r="D5847">
        <v>0</v>
      </c>
      <c r="E5847" t="s">
        <v>23</v>
      </c>
      <c r="F5847" t="s">
        <v>138</v>
      </c>
      <c r="G5847" t="s">
        <v>6790</v>
      </c>
      <c r="H5847">
        <v>22</v>
      </c>
      <c r="I5847" t="s">
        <v>17</v>
      </c>
      <c r="J5847">
        <v>0</v>
      </c>
      <c r="K5847" t="s">
        <v>20</v>
      </c>
      <c r="L5847" t="s">
        <v>6792</v>
      </c>
      <c r="M5847">
        <v>39</v>
      </c>
      <c r="P5847" s="32">
        <v>44579</v>
      </c>
      <c r="Q5847" s="1">
        <v>35.229328986851883</v>
      </c>
      <c r="R5847">
        <v>10</v>
      </c>
      <c r="S5847" t="str" cm="1">
        <f t="array" ref="S5847">_xlfn.IFS(R5847=0,"None",R5847&lt;3,"Low",R5847&lt;6,"Medium",R5847&lt;=10,"High")</f>
        <v>High</v>
      </c>
      <c r="T5847" t="str" cm="1">
        <f t="array" ref="T5847">_xlfn.IFS(M5847&lt;=20,"Low",M5847&lt;=50,"Medium",M5847&lt;=90,"High")</f>
        <v>Medium</v>
      </c>
      <c r="U5847" s="33">
        <f>Datos_Limpios[[#This Row],[Number of Complaints or Support]]/Datos_Limpios[[#This Row],[Account Length (in months)]]</f>
        <v>1</v>
      </c>
      <c r="V5847" t="str" cm="1">
        <f t="array" ref="V5847">_xlfn.IFS(H5847&lt;30,"Under 30",H5847&lt;66,"Middle Age",H5847&gt;=66,"Senior")</f>
        <v>Under 30</v>
      </c>
      <c r="W5847" t="s">
        <v>6824</v>
      </c>
    </row>
    <row r="5848" spans="1:23" x14ac:dyDescent="0.3">
      <c r="A5848" t="s">
        <v>5945</v>
      </c>
      <c r="B5848" t="s">
        <v>17</v>
      </c>
      <c r="C5848">
        <v>9</v>
      </c>
      <c r="D5848">
        <v>0</v>
      </c>
      <c r="E5848" t="s">
        <v>23</v>
      </c>
      <c r="F5848" t="s">
        <v>205</v>
      </c>
      <c r="G5848" t="s">
        <v>6790</v>
      </c>
      <c r="H5848">
        <v>45</v>
      </c>
      <c r="I5848" t="s">
        <v>17</v>
      </c>
      <c r="J5848">
        <v>0</v>
      </c>
      <c r="K5848" t="s">
        <v>20</v>
      </c>
      <c r="L5848" t="s">
        <v>6791</v>
      </c>
      <c r="M5848">
        <v>42</v>
      </c>
      <c r="P5848" s="32">
        <v>44413</v>
      </c>
      <c r="Q5848" s="1">
        <v>43.806346989076417</v>
      </c>
      <c r="R5848">
        <v>1</v>
      </c>
      <c r="S5848" t="str" cm="1">
        <f t="array" ref="S5848">_xlfn.IFS(R5848=0,"None",R5848&lt;3,"Low",R5848&lt;6,"Medium",R5848&lt;=10,"High")</f>
        <v>Low</v>
      </c>
      <c r="T5848" t="str" cm="1">
        <f t="array" ref="T5848">_xlfn.IFS(M5848&lt;=20,"Low",M5848&lt;=50,"Medium",M5848&lt;=90,"High")</f>
        <v>Medium</v>
      </c>
      <c r="U5848" s="33">
        <f>Datos_Limpios[[#This Row],[Number of Complaints or Support]]/Datos_Limpios[[#This Row],[Account Length (in months)]]</f>
        <v>0.1111111111111111</v>
      </c>
      <c r="V5848" t="str" cm="1">
        <f t="array" ref="V5848">_xlfn.IFS(H5848&lt;30,"Under 30",H5848&lt;66,"Middle Age",H5848&gt;=66,"Senior")</f>
        <v>Middle Age</v>
      </c>
      <c r="W5848" t="s">
        <v>6823</v>
      </c>
    </row>
    <row r="5849" spans="1:23" x14ac:dyDescent="0.3">
      <c r="A5849" t="s">
        <v>5946</v>
      </c>
      <c r="B5849" t="s">
        <v>17</v>
      </c>
      <c r="C5849">
        <v>72</v>
      </c>
      <c r="D5849">
        <v>0</v>
      </c>
      <c r="E5849" t="s">
        <v>23</v>
      </c>
      <c r="F5849" t="s">
        <v>63</v>
      </c>
      <c r="G5849" t="s">
        <v>19</v>
      </c>
      <c r="H5849">
        <v>63</v>
      </c>
      <c r="I5849" t="s">
        <v>17</v>
      </c>
      <c r="J5849">
        <v>0</v>
      </c>
      <c r="K5849" t="s">
        <v>32</v>
      </c>
      <c r="L5849" t="s">
        <v>6792</v>
      </c>
      <c r="M5849">
        <v>46</v>
      </c>
      <c r="P5849" s="32">
        <v>45243</v>
      </c>
      <c r="Q5849" s="1">
        <v>53.131103232152192</v>
      </c>
      <c r="R5849">
        <v>2</v>
      </c>
      <c r="S5849" t="str" cm="1">
        <f t="array" ref="S5849">_xlfn.IFS(R5849=0,"None",R5849&lt;3,"Low",R5849&lt;6,"Medium",R5849&lt;=10,"High")</f>
        <v>Low</v>
      </c>
      <c r="T5849" t="str" cm="1">
        <f t="array" ref="T5849">_xlfn.IFS(M5849&lt;=20,"Low",M5849&lt;=50,"Medium",M5849&lt;=90,"High")</f>
        <v>Medium</v>
      </c>
      <c r="U5849" s="33">
        <f>Datos_Limpios[[#This Row],[Number of Complaints or Support]]/Datos_Limpios[[#This Row],[Account Length (in months)]]</f>
        <v>2.7777777777777776E-2</v>
      </c>
      <c r="V5849" t="str" cm="1">
        <f t="array" ref="V5849">_xlfn.IFS(H5849&lt;30,"Under 30",H5849&lt;66,"Middle Age",H5849&gt;=66,"Senior")</f>
        <v>Middle Age</v>
      </c>
      <c r="W5849" t="s">
        <v>6825</v>
      </c>
    </row>
    <row r="5850" spans="1:23" x14ac:dyDescent="0.3">
      <c r="A5850" t="s">
        <v>5947</v>
      </c>
      <c r="B5850" t="s">
        <v>17</v>
      </c>
      <c r="C5850">
        <v>61</v>
      </c>
      <c r="D5850">
        <v>0</v>
      </c>
      <c r="E5850" t="s">
        <v>17</v>
      </c>
      <c r="F5850" t="s">
        <v>247</v>
      </c>
      <c r="G5850" t="s">
        <v>6790</v>
      </c>
      <c r="H5850">
        <v>26</v>
      </c>
      <c r="I5850" t="s">
        <v>17</v>
      </c>
      <c r="J5850">
        <v>0</v>
      </c>
      <c r="K5850" t="s">
        <v>24</v>
      </c>
      <c r="L5850" t="s">
        <v>6791</v>
      </c>
      <c r="M5850">
        <v>12</v>
      </c>
      <c r="P5850" s="32">
        <v>44703</v>
      </c>
      <c r="Q5850" s="1">
        <v>13.21066040651046</v>
      </c>
      <c r="R5850">
        <v>10</v>
      </c>
      <c r="S5850" t="str" cm="1">
        <f t="array" ref="S5850">_xlfn.IFS(R5850=0,"None",R5850&lt;3,"Low",R5850&lt;6,"Medium",R5850&lt;=10,"High")</f>
        <v>High</v>
      </c>
      <c r="T5850" t="str" cm="1">
        <f t="array" ref="T5850">_xlfn.IFS(M5850&lt;=20,"Low",M5850&lt;=50,"Medium",M5850&lt;=90,"High")</f>
        <v>Low</v>
      </c>
      <c r="U5850" s="33">
        <f>Datos_Limpios[[#This Row],[Number of Complaints or Support]]/Datos_Limpios[[#This Row],[Account Length (in months)]]</f>
        <v>0.16393442622950818</v>
      </c>
      <c r="V5850" t="str" cm="1">
        <f t="array" ref="V5850">_xlfn.IFS(H5850&lt;30,"Under 30",H5850&lt;66,"Middle Age",H5850&gt;=66,"Senior")</f>
        <v>Under 30</v>
      </c>
      <c r="W5850" t="s">
        <v>6826</v>
      </c>
    </row>
    <row r="5851" spans="1:23" x14ac:dyDescent="0.3">
      <c r="A5851" t="s">
        <v>5948</v>
      </c>
      <c r="B5851" t="s">
        <v>23</v>
      </c>
      <c r="C5851">
        <v>3</v>
      </c>
      <c r="D5851">
        <v>2</v>
      </c>
      <c r="E5851" t="s">
        <v>23</v>
      </c>
      <c r="F5851" t="s">
        <v>44</v>
      </c>
      <c r="G5851" t="s">
        <v>6790</v>
      </c>
      <c r="H5851">
        <v>71</v>
      </c>
      <c r="I5851" t="s">
        <v>17</v>
      </c>
      <c r="J5851">
        <v>0</v>
      </c>
      <c r="K5851" t="s">
        <v>20</v>
      </c>
      <c r="L5851" t="s">
        <v>6792</v>
      </c>
      <c r="M5851">
        <v>25</v>
      </c>
      <c r="N5851" t="s">
        <v>76</v>
      </c>
      <c r="O5851" t="s">
        <v>217</v>
      </c>
      <c r="P5851" s="32">
        <v>43903</v>
      </c>
      <c r="Q5851" s="1">
        <v>21.32990151118895</v>
      </c>
      <c r="R5851">
        <v>0</v>
      </c>
      <c r="S5851" t="str" cm="1">
        <f t="array" ref="S5851">_xlfn.IFS(R5851=0,"None",R5851&lt;3,"Low",R5851&lt;6,"Medium",R5851&lt;=10,"High")</f>
        <v>None</v>
      </c>
      <c r="T5851" t="str" cm="1">
        <f t="array" ref="T5851">_xlfn.IFS(M5851&lt;=20,"Low",M5851&lt;=50,"Medium",M5851&lt;=90,"High")</f>
        <v>Medium</v>
      </c>
      <c r="U5851" s="33">
        <f>Datos_Limpios[[#This Row],[Number of Complaints or Support]]/Datos_Limpios[[#This Row],[Account Length (in months)]]</f>
        <v>0</v>
      </c>
      <c r="V5851" t="str" cm="1">
        <f t="array" ref="V5851">_xlfn.IFS(H5851&lt;30,"Under 30",H5851&lt;66,"Middle Age",H5851&gt;=66,"Senior")</f>
        <v>Senior</v>
      </c>
      <c r="W5851" t="s">
        <v>6824</v>
      </c>
    </row>
    <row r="5852" spans="1:23" x14ac:dyDescent="0.3">
      <c r="A5852" t="s">
        <v>5949</v>
      </c>
      <c r="B5852" t="s">
        <v>17</v>
      </c>
      <c r="C5852">
        <v>50</v>
      </c>
      <c r="D5852">
        <v>0</v>
      </c>
      <c r="E5852" t="s">
        <v>23</v>
      </c>
      <c r="F5852" t="s">
        <v>22</v>
      </c>
      <c r="G5852" t="s">
        <v>19</v>
      </c>
      <c r="H5852">
        <v>81</v>
      </c>
      <c r="I5852" t="s">
        <v>17</v>
      </c>
      <c r="J5852">
        <v>0</v>
      </c>
      <c r="K5852" t="s">
        <v>24</v>
      </c>
      <c r="L5852" t="s">
        <v>6791</v>
      </c>
      <c r="M5852">
        <v>45</v>
      </c>
      <c r="P5852" s="32">
        <v>44353</v>
      </c>
      <c r="Q5852" s="1">
        <v>43.531188435622383</v>
      </c>
      <c r="R5852">
        <v>7</v>
      </c>
      <c r="S5852" t="str" cm="1">
        <f t="array" ref="S5852">_xlfn.IFS(R5852=0,"None",R5852&lt;3,"Low",R5852&lt;6,"Medium",R5852&lt;=10,"High")</f>
        <v>High</v>
      </c>
      <c r="T5852" t="str" cm="1">
        <f t="array" ref="T5852">_xlfn.IFS(M5852&lt;=20,"Low",M5852&lt;=50,"Medium",M5852&lt;=90,"High")</f>
        <v>Medium</v>
      </c>
      <c r="U5852" s="33">
        <f>Datos_Limpios[[#This Row],[Number of Complaints or Support]]/Datos_Limpios[[#This Row],[Account Length (in months)]]</f>
        <v>0.14000000000000001</v>
      </c>
      <c r="V5852" t="str" cm="1">
        <f t="array" ref="V5852">_xlfn.IFS(H5852&lt;30,"Under 30",H5852&lt;66,"Middle Age",H5852&gt;=66,"Senior")</f>
        <v>Senior</v>
      </c>
      <c r="W5852" t="s">
        <v>6823</v>
      </c>
    </row>
    <row r="5853" spans="1:23" x14ac:dyDescent="0.3">
      <c r="A5853" t="s">
        <v>5950</v>
      </c>
      <c r="B5853" t="s">
        <v>23</v>
      </c>
      <c r="C5853">
        <v>2</v>
      </c>
      <c r="D5853">
        <v>3</v>
      </c>
      <c r="E5853" t="s">
        <v>23</v>
      </c>
      <c r="F5853" t="s">
        <v>42</v>
      </c>
      <c r="G5853" t="s">
        <v>6790</v>
      </c>
      <c r="H5853">
        <v>47</v>
      </c>
      <c r="I5853" t="s">
        <v>17</v>
      </c>
      <c r="J5853">
        <v>0</v>
      </c>
      <c r="K5853" t="s">
        <v>20</v>
      </c>
      <c r="L5853" t="s">
        <v>6792</v>
      </c>
      <c r="M5853">
        <v>30</v>
      </c>
      <c r="N5853" t="s">
        <v>27</v>
      </c>
      <c r="O5853" t="s">
        <v>125</v>
      </c>
      <c r="P5853" s="32">
        <v>44299</v>
      </c>
      <c r="Q5853" s="1">
        <v>34.707324659684637</v>
      </c>
      <c r="R5853">
        <v>9</v>
      </c>
      <c r="S5853" t="str" cm="1">
        <f t="array" ref="S5853">_xlfn.IFS(R5853=0,"None",R5853&lt;3,"Low",R5853&lt;6,"Medium",R5853&lt;=10,"High")</f>
        <v>High</v>
      </c>
      <c r="T5853" t="str" cm="1">
        <f t="array" ref="T5853">_xlfn.IFS(M5853&lt;=20,"Low",M5853&lt;=50,"Medium",M5853&lt;=90,"High")</f>
        <v>Medium</v>
      </c>
      <c r="U5853" s="33">
        <f>Datos_Limpios[[#This Row],[Number of Complaints or Support]]/Datos_Limpios[[#This Row],[Account Length (in months)]]</f>
        <v>4.5</v>
      </c>
      <c r="V5853" t="str" cm="1">
        <f t="array" ref="V5853">_xlfn.IFS(H5853&lt;30,"Under 30",H5853&lt;66,"Middle Age",H5853&gt;=66,"Senior")</f>
        <v>Middle Age</v>
      </c>
      <c r="W5853" t="s">
        <v>6823</v>
      </c>
    </row>
    <row r="5854" spans="1:23" x14ac:dyDescent="0.3">
      <c r="A5854" t="s">
        <v>5951</v>
      </c>
      <c r="B5854" t="s">
        <v>17</v>
      </c>
      <c r="C5854">
        <v>6</v>
      </c>
      <c r="D5854">
        <v>0</v>
      </c>
      <c r="E5854" t="s">
        <v>23</v>
      </c>
      <c r="F5854" t="s">
        <v>245</v>
      </c>
      <c r="G5854" t="s">
        <v>19</v>
      </c>
      <c r="H5854">
        <v>50</v>
      </c>
      <c r="I5854" t="s">
        <v>17</v>
      </c>
      <c r="J5854">
        <v>0</v>
      </c>
      <c r="K5854" t="s">
        <v>20</v>
      </c>
      <c r="L5854" t="s">
        <v>6791</v>
      </c>
      <c r="M5854">
        <v>36</v>
      </c>
      <c r="P5854" s="32">
        <v>44708</v>
      </c>
      <c r="Q5854" s="1">
        <v>38.756624082976117</v>
      </c>
      <c r="R5854">
        <v>0</v>
      </c>
      <c r="S5854" t="str" cm="1">
        <f t="array" ref="S5854">_xlfn.IFS(R5854=0,"None",R5854&lt;3,"Low",R5854&lt;6,"Medium",R5854&lt;=10,"High")</f>
        <v>None</v>
      </c>
      <c r="T5854" t="str" cm="1">
        <f t="array" ref="T5854">_xlfn.IFS(M5854&lt;=20,"Low",M5854&lt;=50,"Medium",M5854&lt;=90,"High")</f>
        <v>Medium</v>
      </c>
      <c r="U5854" s="33">
        <f>Datos_Limpios[[#This Row],[Number of Complaints or Support]]/Datos_Limpios[[#This Row],[Account Length (in months)]]</f>
        <v>0</v>
      </c>
      <c r="V5854" t="str" cm="1">
        <f t="array" ref="V5854">_xlfn.IFS(H5854&lt;30,"Under 30",H5854&lt;66,"Middle Age",H5854&gt;=66,"Senior")</f>
        <v>Middle Age</v>
      </c>
      <c r="W5854" t="s">
        <v>6823</v>
      </c>
    </row>
    <row r="5855" spans="1:23" x14ac:dyDescent="0.3">
      <c r="A5855" t="s">
        <v>5952</v>
      </c>
      <c r="B5855" t="s">
        <v>17</v>
      </c>
      <c r="C5855">
        <v>4</v>
      </c>
      <c r="D5855">
        <v>2</v>
      </c>
      <c r="E5855" t="s">
        <v>17</v>
      </c>
      <c r="F5855" t="s">
        <v>31</v>
      </c>
      <c r="G5855" t="s">
        <v>6790</v>
      </c>
      <c r="H5855">
        <v>28</v>
      </c>
      <c r="I5855" t="s">
        <v>17</v>
      </c>
      <c r="J5855">
        <v>0</v>
      </c>
      <c r="K5855" t="s">
        <v>24</v>
      </c>
      <c r="L5855" t="s">
        <v>6791</v>
      </c>
      <c r="M5855">
        <v>13</v>
      </c>
      <c r="P5855" s="32">
        <v>45110</v>
      </c>
      <c r="Q5855" s="1">
        <v>15.159740985579321</v>
      </c>
      <c r="R5855">
        <v>7</v>
      </c>
      <c r="S5855" t="str" cm="1">
        <f t="array" ref="S5855">_xlfn.IFS(R5855=0,"None",R5855&lt;3,"Low",R5855&lt;6,"Medium",R5855&lt;=10,"High")</f>
        <v>High</v>
      </c>
      <c r="T5855" t="str" cm="1">
        <f t="array" ref="T5855">_xlfn.IFS(M5855&lt;=20,"Low",M5855&lt;=50,"Medium",M5855&lt;=90,"High")</f>
        <v>Low</v>
      </c>
      <c r="U5855" s="33">
        <f>Datos_Limpios[[#This Row],[Number of Complaints or Support]]/Datos_Limpios[[#This Row],[Account Length (in months)]]</f>
        <v>1.75</v>
      </c>
      <c r="V5855" t="str" cm="1">
        <f t="array" ref="V5855">_xlfn.IFS(H5855&lt;30,"Under 30",H5855&lt;66,"Middle Age",H5855&gt;=66,"Senior")</f>
        <v>Under 30</v>
      </c>
      <c r="W5855" t="s">
        <v>6826</v>
      </c>
    </row>
    <row r="5856" spans="1:23" x14ac:dyDescent="0.3">
      <c r="A5856" t="s">
        <v>5953</v>
      </c>
      <c r="B5856" t="s">
        <v>17</v>
      </c>
      <c r="C5856">
        <v>72</v>
      </c>
      <c r="D5856">
        <v>0</v>
      </c>
      <c r="E5856" t="s">
        <v>23</v>
      </c>
      <c r="F5856" t="s">
        <v>107</v>
      </c>
      <c r="G5856" t="s">
        <v>19</v>
      </c>
      <c r="H5856">
        <v>27</v>
      </c>
      <c r="I5856" t="s">
        <v>17</v>
      </c>
      <c r="J5856">
        <v>0</v>
      </c>
      <c r="K5856" t="s">
        <v>32</v>
      </c>
      <c r="L5856" t="s">
        <v>6792</v>
      </c>
      <c r="M5856">
        <v>51</v>
      </c>
      <c r="P5856" s="32">
        <v>44726</v>
      </c>
      <c r="Q5856" s="1">
        <v>42.9460801499147</v>
      </c>
      <c r="R5856">
        <v>3</v>
      </c>
      <c r="S5856" t="str" cm="1">
        <f t="array" ref="S5856">_xlfn.IFS(R5856=0,"None",R5856&lt;3,"Low",R5856&lt;6,"Medium",R5856&lt;=10,"High")</f>
        <v>Medium</v>
      </c>
      <c r="T5856" t="str" cm="1">
        <f t="array" ref="T5856">_xlfn.IFS(M5856&lt;=20,"Low",M5856&lt;=50,"Medium",M5856&lt;=90,"High")</f>
        <v>High</v>
      </c>
      <c r="U5856" s="33">
        <f>Datos_Limpios[[#This Row],[Number of Complaints or Support]]/Datos_Limpios[[#This Row],[Account Length (in months)]]</f>
        <v>4.1666666666666664E-2</v>
      </c>
      <c r="V5856" t="str" cm="1">
        <f t="array" ref="V5856">_xlfn.IFS(H5856&lt;30,"Under 30",H5856&lt;66,"Middle Age",H5856&gt;=66,"Senior")</f>
        <v>Under 30</v>
      </c>
      <c r="W5856" t="s">
        <v>6825</v>
      </c>
    </row>
    <row r="5857" spans="1:23" x14ac:dyDescent="0.3">
      <c r="A5857" t="s">
        <v>5954</v>
      </c>
      <c r="B5857" t="s">
        <v>17</v>
      </c>
      <c r="C5857">
        <v>63</v>
      </c>
      <c r="D5857">
        <v>2</v>
      </c>
      <c r="E5857" t="s">
        <v>17</v>
      </c>
      <c r="F5857" t="s">
        <v>18</v>
      </c>
      <c r="G5857" t="s">
        <v>19</v>
      </c>
      <c r="H5857">
        <v>55</v>
      </c>
      <c r="I5857" t="s">
        <v>17</v>
      </c>
      <c r="J5857">
        <v>0</v>
      </c>
      <c r="K5857" t="s">
        <v>32</v>
      </c>
      <c r="L5857" t="s">
        <v>6792</v>
      </c>
      <c r="M5857">
        <v>32</v>
      </c>
      <c r="P5857" s="32">
        <v>43928</v>
      </c>
      <c r="Q5857" s="1">
        <v>31.797253163891671</v>
      </c>
      <c r="R5857">
        <v>7</v>
      </c>
      <c r="S5857" t="str" cm="1">
        <f t="array" ref="S5857">_xlfn.IFS(R5857=0,"None",R5857&lt;3,"Low",R5857&lt;6,"Medium",R5857&lt;=10,"High")</f>
        <v>High</v>
      </c>
      <c r="T5857" t="str" cm="1">
        <f t="array" ref="T5857">_xlfn.IFS(M5857&lt;=20,"Low",M5857&lt;=50,"Medium",M5857&lt;=90,"High")</f>
        <v>Medium</v>
      </c>
      <c r="U5857" s="33">
        <f>Datos_Limpios[[#This Row],[Number of Complaints or Support]]/Datos_Limpios[[#This Row],[Account Length (in months)]]</f>
        <v>0.1111111111111111</v>
      </c>
      <c r="V5857" t="str" cm="1">
        <f t="array" ref="V5857">_xlfn.IFS(H5857&lt;30,"Under 30",H5857&lt;66,"Middle Age",H5857&gt;=66,"Senior")</f>
        <v>Middle Age</v>
      </c>
      <c r="W5857" t="s">
        <v>6823</v>
      </c>
    </row>
    <row r="5858" spans="1:23" x14ac:dyDescent="0.3">
      <c r="A5858" t="s">
        <v>5955</v>
      </c>
      <c r="B5858" t="s">
        <v>17</v>
      </c>
      <c r="C5858">
        <v>40</v>
      </c>
      <c r="D5858">
        <v>0</v>
      </c>
      <c r="E5858" t="s">
        <v>23</v>
      </c>
      <c r="F5858" t="s">
        <v>247</v>
      </c>
      <c r="G5858" t="s">
        <v>19</v>
      </c>
      <c r="H5858">
        <v>74</v>
      </c>
      <c r="I5858" t="s">
        <v>17</v>
      </c>
      <c r="J5858">
        <v>0</v>
      </c>
      <c r="K5858" t="s">
        <v>24</v>
      </c>
      <c r="L5858" t="s">
        <v>6792</v>
      </c>
      <c r="M5858">
        <v>55</v>
      </c>
      <c r="P5858" s="32">
        <v>43995</v>
      </c>
      <c r="Q5858" s="1">
        <v>50.922498650220369</v>
      </c>
      <c r="R5858">
        <v>3</v>
      </c>
      <c r="S5858" t="str" cm="1">
        <f t="array" ref="S5858">_xlfn.IFS(R5858=0,"None",R5858&lt;3,"Low",R5858&lt;6,"Medium",R5858&lt;=10,"High")</f>
        <v>Medium</v>
      </c>
      <c r="T5858" t="str" cm="1">
        <f t="array" ref="T5858">_xlfn.IFS(M5858&lt;=20,"Low",M5858&lt;=50,"Medium",M5858&lt;=90,"High")</f>
        <v>High</v>
      </c>
      <c r="U5858" s="33">
        <f>Datos_Limpios[[#This Row],[Number of Complaints or Support]]/Datos_Limpios[[#This Row],[Account Length (in months)]]</f>
        <v>7.4999999999999997E-2</v>
      </c>
      <c r="V5858" t="str" cm="1">
        <f t="array" ref="V5858">_xlfn.IFS(H5858&lt;30,"Under 30",H5858&lt;66,"Middle Age",H5858&gt;=66,"Senior")</f>
        <v>Senior</v>
      </c>
      <c r="W5858" t="s">
        <v>6826</v>
      </c>
    </row>
    <row r="5859" spans="1:23" x14ac:dyDescent="0.3">
      <c r="A5859" t="s">
        <v>5956</v>
      </c>
      <c r="B5859" t="s">
        <v>17</v>
      </c>
      <c r="C5859">
        <v>21</v>
      </c>
      <c r="D5859">
        <v>0</v>
      </c>
      <c r="E5859" t="s">
        <v>23</v>
      </c>
      <c r="F5859" t="s">
        <v>63</v>
      </c>
      <c r="G5859" t="s">
        <v>6790</v>
      </c>
      <c r="H5859">
        <v>57</v>
      </c>
      <c r="I5859" t="s">
        <v>17</v>
      </c>
      <c r="J5859">
        <v>0</v>
      </c>
      <c r="K5859" t="s">
        <v>20</v>
      </c>
      <c r="L5859" t="s">
        <v>6792</v>
      </c>
      <c r="M5859">
        <v>46</v>
      </c>
      <c r="P5859" s="32">
        <v>44268</v>
      </c>
      <c r="Q5859" s="1">
        <v>42.627358780117412</v>
      </c>
      <c r="R5859">
        <v>4</v>
      </c>
      <c r="S5859" t="str" cm="1">
        <f t="array" ref="S5859">_xlfn.IFS(R5859=0,"None",R5859&lt;3,"Low",R5859&lt;6,"Medium",R5859&lt;=10,"High")</f>
        <v>Medium</v>
      </c>
      <c r="T5859" t="str" cm="1">
        <f t="array" ref="T5859">_xlfn.IFS(M5859&lt;=20,"Low",M5859&lt;=50,"Medium",M5859&lt;=90,"High")</f>
        <v>Medium</v>
      </c>
      <c r="U5859" s="33">
        <f>Datos_Limpios[[#This Row],[Number of Complaints or Support]]/Datos_Limpios[[#This Row],[Account Length (in months)]]</f>
        <v>0.19047619047619047</v>
      </c>
      <c r="V5859" t="str" cm="1">
        <f t="array" ref="V5859">_xlfn.IFS(H5859&lt;30,"Under 30",H5859&lt;66,"Middle Age",H5859&gt;=66,"Senior")</f>
        <v>Middle Age</v>
      </c>
      <c r="W5859" t="s">
        <v>6825</v>
      </c>
    </row>
    <row r="5860" spans="1:23" x14ac:dyDescent="0.3">
      <c r="A5860" t="s">
        <v>5957</v>
      </c>
      <c r="B5860" t="s">
        <v>17</v>
      </c>
      <c r="C5860">
        <v>71</v>
      </c>
      <c r="D5860">
        <v>0</v>
      </c>
      <c r="E5860" t="s">
        <v>17</v>
      </c>
      <c r="F5860" t="s">
        <v>29</v>
      </c>
      <c r="G5860" t="s">
        <v>6790</v>
      </c>
      <c r="H5860">
        <v>70</v>
      </c>
      <c r="I5860" t="s">
        <v>17</v>
      </c>
      <c r="J5860">
        <v>0</v>
      </c>
      <c r="K5860" t="s">
        <v>32</v>
      </c>
      <c r="L5860" t="s">
        <v>6791</v>
      </c>
      <c r="M5860">
        <v>12</v>
      </c>
      <c r="P5860" s="32">
        <v>45055</v>
      </c>
      <c r="Q5860" s="1">
        <v>13.43280062132877</v>
      </c>
      <c r="R5860">
        <v>3</v>
      </c>
      <c r="S5860" t="str" cm="1">
        <f t="array" ref="S5860">_xlfn.IFS(R5860=0,"None",R5860&lt;3,"Low",R5860&lt;6,"Medium",R5860&lt;=10,"High")</f>
        <v>Medium</v>
      </c>
      <c r="T5860" t="str" cm="1">
        <f t="array" ref="T5860">_xlfn.IFS(M5860&lt;=20,"Low",M5860&lt;=50,"Medium",M5860&lt;=90,"High")</f>
        <v>Low</v>
      </c>
      <c r="U5860" s="33">
        <f>Datos_Limpios[[#This Row],[Number of Complaints or Support]]/Datos_Limpios[[#This Row],[Account Length (in months)]]</f>
        <v>4.2253521126760563E-2</v>
      </c>
      <c r="V5860" t="str" cm="1">
        <f t="array" ref="V5860">_xlfn.IFS(H5860&lt;30,"Under 30",H5860&lt;66,"Middle Age",H5860&gt;=66,"Senior")</f>
        <v>Senior</v>
      </c>
      <c r="W5860" t="s">
        <v>6825</v>
      </c>
    </row>
    <row r="5861" spans="1:23" x14ac:dyDescent="0.3">
      <c r="A5861" t="s">
        <v>5958</v>
      </c>
      <c r="B5861" t="s">
        <v>17</v>
      </c>
      <c r="C5861">
        <v>2</v>
      </c>
      <c r="D5861">
        <v>0</v>
      </c>
      <c r="E5861" t="s">
        <v>23</v>
      </c>
      <c r="F5861" t="s">
        <v>107</v>
      </c>
      <c r="G5861" t="s">
        <v>19</v>
      </c>
      <c r="H5861">
        <v>54</v>
      </c>
      <c r="I5861" t="s">
        <v>23</v>
      </c>
      <c r="J5861">
        <v>2</v>
      </c>
      <c r="K5861" t="s">
        <v>20</v>
      </c>
      <c r="L5861" t="s">
        <v>6791</v>
      </c>
      <c r="M5861">
        <v>35</v>
      </c>
      <c r="P5861" s="32">
        <v>44245</v>
      </c>
      <c r="Q5861" s="1">
        <v>32.520985128209972</v>
      </c>
      <c r="R5861">
        <v>5</v>
      </c>
      <c r="S5861" t="str" cm="1">
        <f t="array" ref="S5861">_xlfn.IFS(R5861=0,"None",R5861&lt;3,"Low",R5861&lt;6,"Medium",R5861&lt;=10,"High")</f>
        <v>Medium</v>
      </c>
      <c r="T5861" t="str" cm="1">
        <f t="array" ref="T5861">_xlfn.IFS(M5861&lt;=20,"Low",M5861&lt;=50,"Medium",M5861&lt;=90,"High")</f>
        <v>Medium</v>
      </c>
      <c r="U5861" s="33">
        <f>Datos_Limpios[[#This Row],[Number of Complaints or Support]]/Datos_Limpios[[#This Row],[Account Length (in months)]]</f>
        <v>2.5</v>
      </c>
      <c r="V5861" t="str" cm="1">
        <f t="array" ref="V5861">_xlfn.IFS(H5861&lt;30,"Under 30",H5861&lt;66,"Middle Age",H5861&gt;=66,"Senior")</f>
        <v>Middle Age</v>
      </c>
      <c r="W5861" t="s">
        <v>6825</v>
      </c>
    </row>
    <row r="5862" spans="1:23" x14ac:dyDescent="0.3">
      <c r="A5862" t="s">
        <v>5959</v>
      </c>
      <c r="B5862" t="s">
        <v>17</v>
      </c>
      <c r="C5862">
        <v>27</v>
      </c>
      <c r="D5862">
        <v>0</v>
      </c>
      <c r="E5862" t="s">
        <v>23</v>
      </c>
      <c r="F5862" t="s">
        <v>196</v>
      </c>
      <c r="G5862" t="s">
        <v>6790</v>
      </c>
      <c r="H5862">
        <v>74</v>
      </c>
      <c r="I5862" t="s">
        <v>17</v>
      </c>
      <c r="J5862">
        <v>0</v>
      </c>
      <c r="K5862" t="s">
        <v>24</v>
      </c>
      <c r="L5862" t="s">
        <v>6792</v>
      </c>
      <c r="M5862">
        <v>44</v>
      </c>
      <c r="P5862" s="32">
        <v>44326</v>
      </c>
      <c r="Q5862" s="1">
        <v>48.684575243690283</v>
      </c>
      <c r="R5862">
        <v>3</v>
      </c>
      <c r="S5862" t="str" cm="1">
        <f t="array" ref="S5862">_xlfn.IFS(R5862=0,"None",R5862&lt;3,"Low",R5862&lt;6,"Medium",R5862&lt;=10,"High")</f>
        <v>Medium</v>
      </c>
      <c r="T5862" t="str" cm="1">
        <f t="array" ref="T5862">_xlfn.IFS(M5862&lt;=20,"Low",M5862&lt;=50,"Medium",M5862&lt;=90,"High")</f>
        <v>Medium</v>
      </c>
      <c r="U5862" s="33">
        <f>Datos_Limpios[[#This Row],[Number of Complaints or Support]]/Datos_Limpios[[#This Row],[Account Length (in months)]]</f>
        <v>0.1111111111111111</v>
      </c>
      <c r="V5862" t="str" cm="1">
        <f t="array" ref="V5862">_xlfn.IFS(H5862&lt;30,"Under 30",H5862&lt;66,"Middle Age",H5862&gt;=66,"Senior")</f>
        <v>Senior</v>
      </c>
      <c r="W5862" t="s">
        <v>6826</v>
      </c>
    </row>
    <row r="5863" spans="1:23" x14ac:dyDescent="0.3">
      <c r="A5863" t="s">
        <v>5960</v>
      </c>
      <c r="B5863" t="s">
        <v>17</v>
      </c>
      <c r="C5863">
        <v>70</v>
      </c>
      <c r="D5863">
        <v>0</v>
      </c>
      <c r="E5863" t="s">
        <v>23</v>
      </c>
      <c r="F5863" t="s">
        <v>148</v>
      </c>
      <c r="G5863" t="s">
        <v>19</v>
      </c>
      <c r="H5863">
        <v>23</v>
      </c>
      <c r="I5863" t="s">
        <v>17</v>
      </c>
      <c r="J5863">
        <v>0</v>
      </c>
      <c r="K5863" t="s">
        <v>32</v>
      </c>
      <c r="L5863" t="s">
        <v>6791</v>
      </c>
      <c r="M5863">
        <v>24</v>
      </c>
      <c r="P5863" s="32">
        <v>44700</v>
      </c>
      <c r="Q5863" s="1">
        <v>22.2794898814136</v>
      </c>
      <c r="R5863">
        <v>3</v>
      </c>
      <c r="S5863" t="str" cm="1">
        <f t="array" ref="S5863">_xlfn.IFS(R5863=0,"None",R5863&lt;3,"Low",R5863&lt;6,"Medium",R5863&lt;=10,"High")</f>
        <v>Medium</v>
      </c>
      <c r="T5863" t="str" cm="1">
        <f t="array" ref="T5863">_xlfn.IFS(M5863&lt;=20,"Low",M5863&lt;=50,"Medium",M5863&lt;=90,"High")</f>
        <v>Medium</v>
      </c>
      <c r="U5863" s="33">
        <f>Datos_Limpios[[#This Row],[Number of Complaints or Support]]/Datos_Limpios[[#This Row],[Account Length (in months)]]</f>
        <v>4.2857142857142858E-2</v>
      </c>
      <c r="V5863" t="str" cm="1">
        <f t="array" ref="V5863">_xlfn.IFS(H5863&lt;30,"Under 30",H5863&lt;66,"Middle Age",H5863&gt;=66,"Senior")</f>
        <v>Under 30</v>
      </c>
      <c r="W5863" t="s">
        <v>6824</v>
      </c>
    </row>
    <row r="5864" spans="1:23" x14ac:dyDescent="0.3">
      <c r="A5864" t="s">
        <v>5961</v>
      </c>
      <c r="B5864" t="s">
        <v>17</v>
      </c>
      <c r="C5864">
        <v>63</v>
      </c>
      <c r="D5864">
        <v>0</v>
      </c>
      <c r="E5864" t="s">
        <v>23</v>
      </c>
      <c r="F5864" t="s">
        <v>101</v>
      </c>
      <c r="G5864" t="s">
        <v>19</v>
      </c>
      <c r="H5864">
        <v>49</v>
      </c>
      <c r="I5864" t="s">
        <v>17</v>
      </c>
      <c r="J5864">
        <v>0</v>
      </c>
      <c r="K5864" t="s">
        <v>20</v>
      </c>
      <c r="L5864" t="s">
        <v>6791</v>
      </c>
      <c r="M5864">
        <v>55</v>
      </c>
      <c r="P5864" s="32">
        <v>44425</v>
      </c>
      <c r="Q5864" s="1">
        <v>49.62959050074187</v>
      </c>
      <c r="R5864">
        <v>2</v>
      </c>
      <c r="S5864" t="str" cm="1">
        <f t="array" ref="S5864">_xlfn.IFS(R5864=0,"None",R5864&lt;3,"Low",R5864&lt;6,"Medium",R5864&lt;=10,"High")</f>
        <v>Low</v>
      </c>
      <c r="T5864" t="str" cm="1">
        <f t="array" ref="T5864">_xlfn.IFS(M5864&lt;=20,"Low",M5864&lt;=50,"Medium",M5864&lt;=90,"High")</f>
        <v>High</v>
      </c>
      <c r="U5864" s="33">
        <f>Datos_Limpios[[#This Row],[Number of Complaints or Support]]/Datos_Limpios[[#This Row],[Account Length (in months)]]</f>
        <v>3.1746031746031744E-2</v>
      </c>
      <c r="V5864" t="str" cm="1">
        <f t="array" ref="V5864">_xlfn.IFS(H5864&lt;30,"Under 30",H5864&lt;66,"Middle Age",H5864&gt;=66,"Senior")</f>
        <v>Middle Age</v>
      </c>
      <c r="W5864" t="s">
        <v>6826</v>
      </c>
    </row>
    <row r="5865" spans="1:23" x14ac:dyDescent="0.3">
      <c r="A5865" t="s">
        <v>5962</v>
      </c>
      <c r="B5865" t="s">
        <v>17</v>
      </c>
      <c r="C5865">
        <v>71</v>
      </c>
      <c r="D5865">
        <v>0</v>
      </c>
      <c r="E5865" t="s">
        <v>17</v>
      </c>
      <c r="F5865" t="s">
        <v>82</v>
      </c>
      <c r="G5865" t="s">
        <v>19</v>
      </c>
      <c r="H5865">
        <v>50</v>
      </c>
      <c r="I5865" t="s">
        <v>23</v>
      </c>
      <c r="J5865">
        <v>4</v>
      </c>
      <c r="K5865" t="s">
        <v>32</v>
      </c>
      <c r="L5865" t="s">
        <v>6792</v>
      </c>
      <c r="M5865">
        <v>6</v>
      </c>
      <c r="P5865" s="32">
        <v>44406</v>
      </c>
      <c r="Q5865" s="1">
        <v>6.2090550327599203</v>
      </c>
      <c r="R5865">
        <v>10</v>
      </c>
      <c r="S5865" t="str" cm="1">
        <f t="array" ref="S5865">_xlfn.IFS(R5865=0,"None",R5865&lt;3,"Low",R5865&lt;6,"Medium",R5865&lt;=10,"High")</f>
        <v>High</v>
      </c>
      <c r="T5865" t="str" cm="1">
        <f t="array" ref="T5865">_xlfn.IFS(M5865&lt;=20,"Low",M5865&lt;=50,"Medium",M5865&lt;=90,"High")</f>
        <v>Low</v>
      </c>
      <c r="U5865" s="33">
        <f>Datos_Limpios[[#This Row],[Number of Complaints or Support]]/Datos_Limpios[[#This Row],[Account Length (in months)]]</f>
        <v>0.14084507042253522</v>
      </c>
      <c r="V5865" t="str" cm="1">
        <f t="array" ref="V5865">_xlfn.IFS(H5865&lt;30,"Under 30",H5865&lt;66,"Middle Age",H5865&gt;=66,"Senior")</f>
        <v>Middle Age</v>
      </c>
      <c r="W5865" t="s">
        <v>6823</v>
      </c>
    </row>
    <row r="5866" spans="1:23" x14ac:dyDescent="0.3">
      <c r="A5866" t="s">
        <v>5963</v>
      </c>
      <c r="B5866" t="s">
        <v>17</v>
      </c>
      <c r="C5866">
        <v>72</v>
      </c>
      <c r="D5866">
        <v>0</v>
      </c>
      <c r="E5866" t="s">
        <v>23</v>
      </c>
      <c r="F5866" t="s">
        <v>179</v>
      </c>
      <c r="G5866" t="s">
        <v>19</v>
      </c>
      <c r="H5866">
        <v>47</v>
      </c>
      <c r="I5866" t="s">
        <v>23</v>
      </c>
      <c r="J5866">
        <v>2</v>
      </c>
      <c r="K5866" t="s">
        <v>32</v>
      </c>
      <c r="L5866" t="s">
        <v>6792</v>
      </c>
      <c r="M5866">
        <v>31</v>
      </c>
      <c r="P5866" s="32">
        <v>44599</v>
      </c>
      <c r="Q5866" s="1">
        <v>29.28005460065107</v>
      </c>
      <c r="R5866">
        <v>4</v>
      </c>
      <c r="S5866" t="str" cm="1">
        <f t="array" ref="S5866">_xlfn.IFS(R5866=0,"None",R5866&lt;3,"Low",R5866&lt;6,"Medium",R5866&lt;=10,"High")</f>
        <v>Medium</v>
      </c>
      <c r="T5866" t="str" cm="1">
        <f t="array" ref="T5866">_xlfn.IFS(M5866&lt;=20,"Low",M5866&lt;=50,"Medium",M5866&lt;=90,"High")</f>
        <v>Medium</v>
      </c>
      <c r="U5866" s="33">
        <f>Datos_Limpios[[#This Row],[Number of Complaints or Support]]/Datos_Limpios[[#This Row],[Account Length (in months)]]</f>
        <v>5.5555555555555552E-2</v>
      </c>
      <c r="V5866" t="str" cm="1">
        <f t="array" ref="V5866">_xlfn.IFS(H5866&lt;30,"Under 30",H5866&lt;66,"Middle Age",H5866&gt;=66,"Senior")</f>
        <v>Middle Age</v>
      </c>
      <c r="W5866" t="s">
        <v>6826</v>
      </c>
    </row>
    <row r="5867" spans="1:23" x14ac:dyDescent="0.3">
      <c r="A5867" t="s">
        <v>5964</v>
      </c>
      <c r="B5867" t="s">
        <v>23</v>
      </c>
      <c r="C5867">
        <v>69</v>
      </c>
      <c r="D5867">
        <v>0</v>
      </c>
      <c r="E5867" t="s">
        <v>23</v>
      </c>
      <c r="F5867" t="s">
        <v>69</v>
      </c>
      <c r="G5867" t="s">
        <v>6790</v>
      </c>
      <c r="H5867">
        <v>84</v>
      </c>
      <c r="I5867" t="s">
        <v>17</v>
      </c>
      <c r="J5867">
        <v>0</v>
      </c>
      <c r="K5867" t="s">
        <v>20</v>
      </c>
      <c r="L5867" t="s">
        <v>6791</v>
      </c>
      <c r="M5867">
        <v>47</v>
      </c>
      <c r="N5867" t="s">
        <v>27</v>
      </c>
      <c r="O5867" t="s">
        <v>108</v>
      </c>
      <c r="P5867" s="32">
        <v>44672</v>
      </c>
      <c r="Q5867" s="1">
        <v>49.238937717820107</v>
      </c>
      <c r="R5867">
        <v>5</v>
      </c>
      <c r="S5867" t="str" cm="1">
        <f t="array" ref="S5867">_xlfn.IFS(R5867=0,"None",R5867&lt;3,"Low",R5867&lt;6,"Medium",R5867&lt;=10,"High")</f>
        <v>Medium</v>
      </c>
      <c r="T5867" t="str" cm="1">
        <f t="array" ref="T5867">_xlfn.IFS(M5867&lt;=20,"Low",M5867&lt;=50,"Medium",M5867&lt;=90,"High")</f>
        <v>Medium</v>
      </c>
      <c r="U5867" s="33">
        <f>Datos_Limpios[[#This Row],[Number of Complaints or Support]]/Datos_Limpios[[#This Row],[Account Length (in months)]]</f>
        <v>7.2463768115942032E-2</v>
      </c>
      <c r="V5867" t="str" cm="1">
        <f t="array" ref="V5867">_xlfn.IFS(H5867&lt;30,"Under 30",H5867&lt;66,"Middle Age",H5867&gt;=66,"Senior")</f>
        <v>Senior</v>
      </c>
      <c r="W5867" t="s">
        <v>6825</v>
      </c>
    </row>
    <row r="5868" spans="1:23" x14ac:dyDescent="0.3">
      <c r="A5868" t="s">
        <v>5965</v>
      </c>
      <c r="B5868" t="s">
        <v>17</v>
      </c>
      <c r="C5868">
        <v>70</v>
      </c>
      <c r="D5868">
        <v>2</v>
      </c>
      <c r="E5868" t="s">
        <v>23</v>
      </c>
      <c r="F5868" t="s">
        <v>166</v>
      </c>
      <c r="G5868" t="s">
        <v>19</v>
      </c>
      <c r="H5868">
        <v>28</v>
      </c>
      <c r="I5868" t="s">
        <v>17</v>
      </c>
      <c r="J5868">
        <v>0</v>
      </c>
      <c r="K5868" t="s">
        <v>32</v>
      </c>
      <c r="L5868" t="s">
        <v>6791</v>
      </c>
      <c r="M5868">
        <v>49</v>
      </c>
      <c r="P5868" s="32">
        <v>44294</v>
      </c>
      <c r="Q5868" s="1">
        <v>46.414369523473233</v>
      </c>
      <c r="R5868">
        <v>1</v>
      </c>
      <c r="S5868" t="str" cm="1">
        <f t="array" ref="S5868">_xlfn.IFS(R5868=0,"None",R5868&lt;3,"Low",R5868&lt;6,"Medium",R5868&lt;=10,"High")</f>
        <v>Low</v>
      </c>
      <c r="T5868" t="str" cm="1">
        <f t="array" ref="T5868">_xlfn.IFS(M5868&lt;=20,"Low",M5868&lt;=50,"Medium",M5868&lt;=90,"High")</f>
        <v>Medium</v>
      </c>
      <c r="U5868" s="33">
        <f>Datos_Limpios[[#This Row],[Number of Complaints or Support]]/Datos_Limpios[[#This Row],[Account Length (in months)]]</f>
        <v>1.4285714285714285E-2</v>
      </c>
      <c r="V5868" t="str" cm="1">
        <f t="array" ref="V5868">_xlfn.IFS(H5868&lt;30,"Under 30",H5868&lt;66,"Middle Age",H5868&gt;=66,"Senior")</f>
        <v>Under 30</v>
      </c>
      <c r="W5868" t="s">
        <v>6825</v>
      </c>
    </row>
    <row r="5869" spans="1:23" x14ac:dyDescent="0.3">
      <c r="A5869" t="s">
        <v>5966</v>
      </c>
      <c r="B5869" t="s">
        <v>23</v>
      </c>
      <c r="C5869">
        <v>25</v>
      </c>
      <c r="D5869">
        <v>0</v>
      </c>
      <c r="E5869" t="s">
        <v>23</v>
      </c>
      <c r="F5869" t="s">
        <v>86</v>
      </c>
      <c r="G5869" t="s">
        <v>6790</v>
      </c>
      <c r="H5869">
        <v>70</v>
      </c>
      <c r="I5869" t="s">
        <v>17</v>
      </c>
      <c r="J5869">
        <v>0</v>
      </c>
      <c r="K5869" t="s">
        <v>20</v>
      </c>
      <c r="L5869" t="s">
        <v>6791</v>
      </c>
      <c r="M5869">
        <v>61</v>
      </c>
      <c r="N5869" t="s">
        <v>76</v>
      </c>
      <c r="O5869" t="s">
        <v>77</v>
      </c>
      <c r="P5869" s="32">
        <v>44813</v>
      </c>
      <c r="Q5869" s="1">
        <v>62.497310326890762</v>
      </c>
      <c r="R5869">
        <v>4</v>
      </c>
      <c r="S5869" t="str" cm="1">
        <f t="array" ref="S5869">_xlfn.IFS(R5869=0,"None",R5869&lt;3,"Low",R5869&lt;6,"Medium",R5869&lt;=10,"High")</f>
        <v>Medium</v>
      </c>
      <c r="T5869" t="str" cm="1">
        <f t="array" ref="T5869">_xlfn.IFS(M5869&lt;=20,"Low",M5869&lt;=50,"Medium",M5869&lt;=90,"High")</f>
        <v>High</v>
      </c>
      <c r="U5869" s="33">
        <f>Datos_Limpios[[#This Row],[Number of Complaints or Support]]/Datos_Limpios[[#This Row],[Account Length (in months)]]</f>
        <v>0.16</v>
      </c>
      <c r="V5869" t="str" cm="1">
        <f t="array" ref="V5869">_xlfn.IFS(H5869&lt;30,"Under 30",H5869&lt;66,"Middle Age",H5869&gt;=66,"Senior")</f>
        <v>Senior</v>
      </c>
      <c r="W5869" t="s">
        <v>6824</v>
      </c>
    </row>
    <row r="5870" spans="1:23" x14ac:dyDescent="0.3">
      <c r="A5870" t="s">
        <v>5967</v>
      </c>
      <c r="B5870" t="s">
        <v>17</v>
      </c>
      <c r="C5870">
        <v>27</v>
      </c>
      <c r="D5870">
        <v>0</v>
      </c>
      <c r="E5870" t="s">
        <v>23</v>
      </c>
      <c r="F5870" t="s">
        <v>18</v>
      </c>
      <c r="G5870" t="s">
        <v>19</v>
      </c>
      <c r="H5870">
        <v>53</v>
      </c>
      <c r="I5870" t="s">
        <v>17</v>
      </c>
      <c r="J5870">
        <v>0</v>
      </c>
      <c r="K5870" t="s">
        <v>20</v>
      </c>
      <c r="L5870" t="s">
        <v>6792</v>
      </c>
      <c r="M5870">
        <v>55</v>
      </c>
      <c r="P5870" s="32">
        <v>44852</v>
      </c>
      <c r="Q5870" s="1">
        <v>47.198664604983342</v>
      </c>
      <c r="R5870">
        <v>9</v>
      </c>
      <c r="S5870" t="str" cm="1">
        <f t="array" ref="S5870">_xlfn.IFS(R5870=0,"None",R5870&lt;3,"Low",R5870&lt;6,"Medium",R5870&lt;=10,"High")</f>
        <v>High</v>
      </c>
      <c r="T5870" t="str" cm="1">
        <f t="array" ref="T5870">_xlfn.IFS(M5870&lt;=20,"Low",M5870&lt;=50,"Medium",M5870&lt;=90,"High")</f>
        <v>High</v>
      </c>
      <c r="U5870" s="33">
        <f>Datos_Limpios[[#This Row],[Number of Complaints or Support]]/Datos_Limpios[[#This Row],[Account Length (in months)]]</f>
        <v>0.33333333333333331</v>
      </c>
      <c r="V5870" t="str" cm="1">
        <f t="array" ref="V5870">_xlfn.IFS(H5870&lt;30,"Under 30",H5870&lt;66,"Middle Age",H5870&gt;=66,"Senior")</f>
        <v>Middle Age</v>
      </c>
      <c r="W5870" t="s">
        <v>6823</v>
      </c>
    </row>
    <row r="5871" spans="1:23" x14ac:dyDescent="0.3">
      <c r="A5871" t="s">
        <v>5968</v>
      </c>
      <c r="B5871" t="s">
        <v>17</v>
      </c>
      <c r="C5871">
        <v>66</v>
      </c>
      <c r="D5871">
        <v>2</v>
      </c>
      <c r="E5871" t="s">
        <v>17</v>
      </c>
      <c r="F5871" t="s">
        <v>112</v>
      </c>
      <c r="G5871" t="s">
        <v>6790</v>
      </c>
      <c r="H5871">
        <v>21</v>
      </c>
      <c r="I5871" t="s">
        <v>17</v>
      </c>
      <c r="J5871">
        <v>0</v>
      </c>
      <c r="K5871" t="s">
        <v>32</v>
      </c>
      <c r="L5871" t="s">
        <v>6791</v>
      </c>
      <c r="M5871">
        <v>11</v>
      </c>
      <c r="P5871" s="32">
        <v>44974</v>
      </c>
      <c r="Q5871" s="1">
        <v>9.6639588185227936</v>
      </c>
      <c r="R5871">
        <v>6</v>
      </c>
      <c r="S5871" t="str" cm="1">
        <f t="array" ref="S5871">_xlfn.IFS(R5871=0,"None",R5871&lt;3,"Low",R5871&lt;6,"Medium",R5871&lt;=10,"High")</f>
        <v>High</v>
      </c>
      <c r="T5871" t="str" cm="1">
        <f t="array" ref="T5871">_xlfn.IFS(M5871&lt;=20,"Low",M5871&lt;=50,"Medium",M5871&lt;=90,"High")</f>
        <v>Low</v>
      </c>
      <c r="U5871" s="33">
        <f>Datos_Limpios[[#This Row],[Number of Complaints or Support]]/Datos_Limpios[[#This Row],[Account Length (in months)]]</f>
        <v>9.0909090909090912E-2</v>
      </c>
      <c r="V5871" t="str" cm="1">
        <f t="array" ref="V5871">_xlfn.IFS(H5871&lt;30,"Under 30",H5871&lt;66,"Middle Age",H5871&gt;=66,"Senior")</f>
        <v>Under 30</v>
      </c>
      <c r="W5871" t="s">
        <v>6823</v>
      </c>
    </row>
    <row r="5872" spans="1:23" x14ac:dyDescent="0.3">
      <c r="A5872" t="s">
        <v>5969</v>
      </c>
      <c r="B5872" t="s">
        <v>23</v>
      </c>
      <c r="C5872">
        <v>9</v>
      </c>
      <c r="D5872">
        <v>0</v>
      </c>
      <c r="E5872" t="s">
        <v>23</v>
      </c>
      <c r="F5872" t="s">
        <v>18</v>
      </c>
      <c r="G5872" t="s">
        <v>19</v>
      </c>
      <c r="H5872">
        <v>34</v>
      </c>
      <c r="I5872" t="s">
        <v>17</v>
      </c>
      <c r="J5872">
        <v>0</v>
      </c>
      <c r="K5872" t="s">
        <v>20</v>
      </c>
      <c r="L5872" t="s">
        <v>6792</v>
      </c>
      <c r="M5872">
        <v>37</v>
      </c>
      <c r="N5872" t="s">
        <v>27</v>
      </c>
      <c r="O5872" t="s">
        <v>125</v>
      </c>
      <c r="P5872" s="32">
        <v>43970</v>
      </c>
      <c r="Q5872" s="1">
        <v>35.77334848266306</v>
      </c>
      <c r="R5872">
        <v>6</v>
      </c>
      <c r="S5872" t="str" cm="1">
        <f t="array" ref="S5872">_xlfn.IFS(R5872=0,"None",R5872&lt;3,"Low",R5872&lt;6,"Medium",R5872&lt;=10,"High")</f>
        <v>High</v>
      </c>
      <c r="T5872" t="str" cm="1">
        <f t="array" ref="T5872">_xlfn.IFS(M5872&lt;=20,"Low",M5872&lt;=50,"Medium",M5872&lt;=90,"High")</f>
        <v>Medium</v>
      </c>
      <c r="U5872" s="33">
        <f>Datos_Limpios[[#This Row],[Number of Complaints or Support]]/Datos_Limpios[[#This Row],[Account Length (in months)]]</f>
        <v>0.66666666666666663</v>
      </c>
      <c r="V5872" t="str" cm="1">
        <f t="array" ref="V5872">_xlfn.IFS(H5872&lt;30,"Under 30",H5872&lt;66,"Middle Age",H5872&gt;=66,"Senior")</f>
        <v>Middle Age</v>
      </c>
      <c r="W5872" t="s">
        <v>6823</v>
      </c>
    </row>
    <row r="5873" spans="1:23" x14ac:dyDescent="0.3">
      <c r="A5873" t="s">
        <v>5970</v>
      </c>
      <c r="B5873" t="s">
        <v>17</v>
      </c>
      <c r="C5873">
        <v>72</v>
      </c>
      <c r="D5873">
        <v>2</v>
      </c>
      <c r="E5873" t="s">
        <v>23</v>
      </c>
      <c r="F5873" t="s">
        <v>101</v>
      </c>
      <c r="G5873" t="s">
        <v>19</v>
      </c>
      <c r="H5873">
        <v>41</v>
      </c>
      <c r="I5873" t="s">
        <v>17</v>
      </c>
      <c r="J5873">
        <v>0</v>
      </c>
      <c r="K5873" t="s">
        <v>32</v>
      </c>
      <c r="L5873" t="s">
        <v>6791</v>
      </c>
      <c r="M5873">
        <v>33</v>
      </c>
      <c r="P5873" s="32">
        <v>44307</v>
      </c>
      <c r="Q5873" s="1">
        <v>26.574350518719172</v>
      </c>
      <c r="R5873">
        <v>7</v>
      </c>
      <c r="S5873" t="str" cm="1">
        <f t="array" ref="S5873">_xlfn.IFS(R5873=0,"None",R5873&lt;3,"Low",R5873&lt;6,"Medium",R5873&lt;=10,"High")</f>
        <v>High</v>
      </c>
      <c r="T5873" t="str" cm="1">
        <f t="array" ref="T5873">_xlfn.IFS(M5873&lt;=20,"Low",M5873&lt;=50,"Medium",M5873&lt;=90,"High")</f>
        <v>Medium</v>
      </c>
      <c r="U5873" s="33">
        <f>Datos_Limpios[[#This Row],[Number of Complaints or Support]]/Datos_Limpios[[#This Row],[Account Length (in months)]]</f>
        <v>9.7222222222222224E-2</v>
      </c>
      <c r="V5873" t="str" cm="1">
        <f t="array" ref="V5873">_xlfn.IFS(H5873&lt;30,"Under 30",H5873&lt;66,"Middle Age",H5873&gt;=66,"Senior")</f>
        <v>Middle Age</v>
      </c>
      <c r="W5873" t="s">
        <v>6826</v>
      </c>
    </row>
    <row r="5874" spans="1:23" x14ac:dyDescent="0.3">
      <c r="A5874" t="s">
        <v>5971</v>
      </c>
      <c r="B5874" t="s">
        <v>17</v>
      </c>
      <c r="C5874">
        <v>1</v>
      </c>
      <c r="D5874">
        <v>1</v>
      </c>
      <c r="E5874" t="s">
        <v>17</v>
      </c>
      <c r="F5874" t="s">
        <v>247</v>
      </c>
      <c r="G5874" t="s">
        <v>6790</v>
      </c>
      <c r="H5874">
        <v>43</v>
      </c>
      <c r="I5874" t="s">
        <v>17</v>
      </c>
      <c r="J5874">
        <v>0</v>
      </c>
      <c r="K5874" t="s">
        <v>20</v>
      </c>
      <c r="L5874" t="s">
        <v>6791</v>
      </c>
      <c r="M5874">
        <v>12</v>
      </c>
      <c r="P5874" s="32">
        <v>45146</v>
      </c>
      <c r="Q5874" s="1">
        <v>14.072349830338061</v>
      </c>
      <c r="R5874">
        <v>0</v>
      </c>
      <c r="S5874" t="str" cm="1">
        <f t="array" ref="S5874">_xlfn.IFS(R5874=0,"None",R5874&lt;3,"Low",R5874&lt;6,"Medium",R5874&lt;=10,"High")</f>
        <v>None</v>
      </c>
      <c r="T5874" t="str" cm="1">
        <f t="array" ref="T5874">_xlfn.IFS(M5874&lt;=20,"Low",M5874&lt;=50,"Medium",M5874&lt;=90,"High")</f>
        <v>Low</v>
      </c>
      <c r="U5874" s="33">
        <f>Datos_Limpios[[#This Row],[Number of Complaints or Support]]/Datos_Limpios[[#This Row],[Account Length (in months)]]</f>
        <v>0</v>
      </c>
      <c r="V5874" t="str" cm="1">
        <f t="array" ref="V5874">_xlfn.IFS(H5874&lt;30,"Under 30",H5874&lt;66,"Middle Age",H5874&gt;=66,"Senior")</f>
        <v>Middle Age</v>
      </c>
      <c r="W5874" t="s">
        <v>6826</v>
      </c>
    </row>
    <row r="5875" spans="1:23" x14ac:dyDescent="0.3">
      <c r="A5875" t="s">
        <v>5972</v>
      </c>
      <c r="B5875" t="s">
        <v>23</v>
      </c>
      <c r="C5875">
        <v>53</v>
      </c>
      <c r="D5875">
        <v>2</v>
      </c>
      <c r="E5875" t="s">
        <v>23</v>
      </c>
      <c r="F5875" t="s">
        <v>52</v>
      </c>
      <c r="G5875" t="s">
        <v>6790</v>
      </c>
      <c r="H5875">
        <v>74</v>
      </c>
      <c r="I5875" t="s">
        <v>17</v>
      </c>
      <c r="J5875">
        <v>0</v>
      </c>
      <c r="K5875" t="s">
        <v>20</v>
      </c>
      <c r="L5875" t="s">
        <v>6792</v>
      </c>
      <c r="M5875">
        <v>48</v>
      </c>
      <c r="N5875" t="s">
        <v>27</v>
      </c>
      <c r="O5875" t="s">
        <v>164</v>
      </c>
      <c r="P5875" s="32">
        <v>44084</v>
      </c>
      <c r="Q5875" s="1">
        <v>41.344056889817168</v>
      </c>
      <c r="R5875">
        <v>9</v>
      </c>
      <c r="S5875" t="str" cm="1">
        <f t="array" ref="S5875">_xlfn.IFS(R5875=0,"None",R5875&lt;3,"Low",R5875&lt;6,"Medium",R5875&lt;=10,"High")</f>
        <v>High</v>
      </c>
      <c r="T5875" t="str" cm="1">
        <f t="array" ref="T5875">_xlfn.IFS(M5875&lt;=20,"Low",M5875&lt;=50,"Medium",M5875&lt;=90,"High")</f>
        <v>Medium</v>
      </c>
      <c r="U5875" s="33">
        <f>Datos_Limpios[[#This Row],[Number of Complaints or Support]]/Datos_Limpios[[#This Row],[Account Length (in months)]]</f>
        <v>0.16981132075471697</v>
      </c>
      <c r="V5875" t="str" cm="1">
        <f t="array" ref="V5875">_xlfn.IFS(H5875&lt;30,"Under 30",H5875&lt;66,"Middle Age",H5875&gt;=66,"Senior")</f>
        <v>Senior</v>
      </c>
      <c r="W5875" t="s">
        <v>6824</v>
      </c>
    </row>
    <row r="5876" spans="1:23" x14ac:dyDescent="0.3">
      <c r="A5876" t="s">
        <v>5973</v>
      </c>
      <c r="B5876" t="s">
        <v>23</v>
      </c>
      <c r="C5876">
        <v>14</v>
      </c>
      <c r="D5876">
        <v>2</v>
      </c>
      <c r="E5876" t="s">
        <v>23</v>
      </c>
      <c r="F5876" t="s">
        <v>47</v>
      </c>
      <c r="G5876" t="s">
        <v>19</v>
      </c>
      <c r="H5876">
        <v>46</v>
      </c>
      <c r="I5876" t="s">
        <v>17</v>
      </c>
      <c r="J5876">
        <v>0</v>
      </c>
      <c r="K5876" t="s">
        <v>20</v>
      </c>
      <c r="L5876" t="s">
        <v>6792</v>
      </c>
      <c r="M5876">
        <v>37</v>
      </c>
      <c r="N5876" t="s">
        <v>50</v>
      </c>
      <c r="O5876" t="s">
        <v>378</v>
      </c>
      <c r="P5876" s="32">
        <v>44890</v>
      </c>
      <c r="Q5876" s="1">
        <v>37.488570042607464</v>
      </c>
      <c r="R5876">
        <v>6</v>
      </c>
      <c r="S5876" t="str" cm="1">
        <f t="array" ref="S5876">_xlfn.IFS(R5876=0,"None",R5876&lt;3,"Low",R5876&lt;6,"Medium",R5876&lt;=10,"High")</f>
        <v>High</v>
      </c>
      <c r="T5876" t="str" cm="1">
        <f t="array" ref="T5876">_xlfn.IFS(M5876&lt;=20,"Low",M5876&lt;=50,"Medium",M5876&lt;=90,"High")</f>
        <v>Medium</v>
      </c>
      <c r="U5876" s="33">
        <f>Datos_Limpios[[#This Row],[Number of Complaints or Support]]/Datos_Limpios[[#This Row],[Account Length (in months)]]</f>
        <v>0.42857142857142855</v>
      </c>
      <c r="V5876" t="str" cm="1">
        <f t="array" ref="V5876">_xlfn.IFS(H5876&lt;30,"Under 30",H5876&lt;66,"Middle Age",H5876&gt;=66,"Senior")</f>
        <v>Middle Age</v>
      </c>
      <c r="W5876" t="s">
        <v>6824</v>
      </c>
    </row>
    <row r="5877" spans="1:23" x14ac:dyDescent="0.3">
      <c r="A5877" t="s">
        <v>5974</v>
      </c>
      <c r="B5877" t="s">
        <v>17</v>
      </c>
      <c r="C5877">
        <v>21</v>
      </c>
      <c r="D5877">
        <v>0</v>
      </c>
      <c r="E5877" t="s">
        <v>23</v>
      </c>
      <c r="F5877" t="s">
        <v>90</v>
      </c>
      <c r="G5877" t="s">
        <v>19</v>
      </c>
      <c r="H5877">
        <v>39</v>
      </c>
      <c r="I5877" t="s">
        <v>17</v>
      </c>
      <c r="J5877">
        <v>0</v>
      </c>
      <c r="K5877" t="s">
        <v>20</v>
      </c>
      <c r="L5877" t="s">
        <v>6792</v>
      </c>
      <c r="M5877">
        <v>53</v>
      </c>
      <c r="P5877" s="32">
        <v>44637</v>
      </c>
      <c r="Q5877" s="1">
        <v>48.264489501601851</v>
      </c>
      <c r="R5877">
        <v>7</v>
      </c>
      <c r="S5877" t="str" cm="1">
        <f t="array" ref="S5877">_xlfn.IFS(R5877=0,"None",R5877&lt;3,"Low",R5877&lt;6,"Medium",R5877&lt;=10,"High")</f>
        <v>High</v>
      </c>
      <c r="T5877" t="str" cm="1">
        <f t="array" ref="T5877">_xlfn.IFS(M5877&lt;=20,"Low",M5877&lt;=50,"Medium",M5877&lt;=90,"High")</f>
        <v>High</v>
      </c>
      <c r="U5877" s="33">
        <f>Datos_Limpios[[#This Row],[Number of Complaints or Support]]/Datos_Limpios[[#This Row],[Account Length (in months)]]</f>
        <v>0.33333333333333331</v>
      </c>
      <c r="V5877" t="str" cm="1">
        <f t="array" ref="V5877">_xlfn.IFS(H5877&lt;30,"Under 30",H5877&lt;66,"Middle Age",H5877&gt;=66,"Senior")</f>
        <v>Middle Age</v>
      </c>
      <c r="W5877" t="s">
        <v>6823</v>
      </c>
    </row>
    <row r="5878" spans="1:23" x14ac:dyDescent="0.3">
      <c r="A5878" t="s">
        <v>5975</v>
      </c>
      <c r="B5878" t="s">
        <v>23</v>
      </c>
      <c r="C5878">
        <v>1</v>
      </c>
      <c r="D5878">
        <v>2</v>
      </c>
      <c r="E5878" t="s">
        <v>23</v>
      </c>
      <c r="F5878" t="s">
        <v>123</v>
      </c>
      <c r="G5878" t="s">
        <v>19</v>
      </c>
      <c r="H5878">
        <v>57</v>
      </c>
      <c r="I5878" t="s">
        <v>17</v>
      </c>
      <c r="J5878">
        <v>0</v>
      </c>
      <c r="K5878" t="s">
        <v>20</v>
      </c>
      <c r="L5878" t="s">
        <v>6794</v>
      </c>
      <c r="M5878">
        <v>50</v>
      </c>
      <c r="N5878" t="s">
        <v>27</v>
      </c>
      <c r="O5878" t="s">
        <v>125</v>
      </c>
      <c r="P5878" s="32">
        <v>44966</v>
      </c>
      <c r="Q5878" s="1">
        <v>54.446173073710959</v>
      </c>
      <c r="R5878">
        <v>0</v>
      </c>
      <c r="S5878" t="str" cm="1">
        <f t="array" ref="S5878">_xlfn.IFS(R5878=0,"None",R5878&lt;3,"Low",R5878&lt;6,"Medium",R5878&lt;=10,"High")</f>
        <v>None</v>
      </c>
      <c r="T5878" t="str" cm="1">
        <f t="array" ref="T5878">_xlfn.IFS(M5878&lt;=20,"Low",M5878&lt;=50,"Medium",M5878&lt;=90,"High")</f>
        <v>Medium</v>
      </c>
      <c r="U5878" s="33">
        <f>Datos_Limpios[[#This Row],[Number of Complaints or Support]]/Datos_Limpios[[#This Row],[Account Length (in months)]]</f>
        <v>0</v>
      </c>
      <c r="V5878" t="str" cm="1">
        <f t="array" ref="V5878">_xlfn.IFS(H5878&lt;30,"Under 30",H5878&lt;66,"Middle Age",H5878&gt;=66,"Senior")</f>
        <v>Middle Age</v>
      </c>
      <c r="W5878" t="s">
        <v>6824</v>
      </c>
    </row>
    <row r="5879" spans="1:23" x14ac:dyDescent="0.3">
      <c r="A5879" t="s">
        <v>5976</v>
      </c>
      <c r="B5879" t="s">
        <v>17</v>
      </c>
      <c r="C5879">
        <v>73</v>
      </c>
      <c r="D5879">
        <v>0</v>
      </c>
      <c r="E5879" t="s">
        <v>23</v>
      </c>
      <c r="F5879" t="s">
        <v>31</v>
      </c>
      <c r="G5879" t="s">
        <v>19</v>
      </c>
      <c r="H5879">
        <v>34</v>
      </c>
      <c r="I5879" t="s">
        <v>23</v>
      </c>
      <c r="J5879">
        <v>2</v>
      </c>
      <c r="K5879" t="s">
        <v>32</v>
      </c>
      <c r="L5879" t="s">
        <v>6792</v>
      </c>
      <c r="M5879">
        <v>38</v>
      </c>
      <c r="P5879" s="32">
        <v>45047</v>
      </c>
      <c r="Q5879" s="1">
        <v>31.644429423734959</v>
      </c>
      <c r="R5879">
        <v>6</v>
      </c>
      <c r="S5879" t="str" cm="1">
        <f t="array" ref="S5879">_xlfn.IFS(R5879=0,"None",R5879&lt;3,"Low",R5879&lt;6,"Medium",R5879&lt;=10,"High")</f>
        <v>High</v>
      </c>
      <c r="T5879" t="str" cm="1">
        <f t="array" ref="T5879">_xlfn.IFS(M5879&lt;=20,"Low",M5879&lt;=50,"Medium",M5879&lt;=90,"High")</f>
        <v>Medium</v>
      </c>
      <c r="U5879" s="33">
        <f>Datos_Limpios[[#This Row],[Number of Complaints or Support]]/Datos_Limpios[[#This Row],[Account Length (in months)]]</f>
        <v>8.2191780821917804E-2</v>
      </c>
      <c r="V5879" t="str" cm="1">
        <f t="array" ref="V5879">_xlfn.IFS(H5879&lt;30,"Under 30",H5879&lt;66,"Middle Age",H5879&gt;=66,"Senior")</f>
        <v>Middle Age</v>
      </c>
      <c r="W5879" t="s">
        <v>6826</v>
      </c>
    </row>
    <row r="5880" spans="1:23" x14ac:dyDescent="0.3">
      <c r="A5880" t="s">
        <v>5977</v>
      </c>
      <c r="B5880" t="s">
        <v>23</v>
      </c>
      <c r="C5880">
        <v>1</v>
      </c>
      <c r="D5880">
        <v>4</v>
      </c>
      <c r="E5880" t="s">
        <v>23</v>
      </c>
      <c r="F5880" t="s">
        <v>138</v>
      </c>
      <c r="G5880" t="s">
        <v>6790</v>
      </c>
      <c r="H5880">
        <v>80</v>
      </c>
      <c r="I5880" t="s">
        <v>17</v>
      </c>
      <c r="J5880">
        <v>0</v>
      </c>
      <c r="K5880" t="s">
        <v>20</v>
      </c>
      <c r="L5880" t="s">
        <v>6792</v>
      </c>
      <c r="M5880">
        <v>34</v>
      </c>
      <c r="N5880" t="s">
        <v>76</v>
      </c>
      <c r="O5880" t="s">
        <v>77</v>
      </c>
      <c r="P5880" s="32">
        <v>44108</v>
      </c>
      <c r="Q5880" s="1">
        <v>32.61859701072413</v>
      </c>
      <c r="R5880">
        <v>1</v>
      </c>
      <c r="S5880" t="str" cm="1">
        <f t="array" ref="S5880">_xlfn.IFS(R5880=0,"None",R5880&lt;3,"Low",R5880&lt;6,"Medium",R5880&lt;=10,"High")</f>
        <v>Low</v>
      </c>
      <c r="T5880" t="str" cm="1">
        <f t="array" ref="T5880">_xlfn.IFS(M5880&lt;=20,"Low",M5880&lt;=50,"Medium",M5880&lt;=90,"High")</f>
        <v>Medium</v>
      </c>
      <c r="U5880" s="33">
        <f>Datos_Limpios[[#This Row],[Number of Complaints or Support]]/Datos_Limpios[[#This Row],[Account Length (in months)]]</f>
        <v>1</v>
      </c>
      <c r="V5880" t="str" cm="1">
        <f t="array" ref="V5880">_xlfn.IFS(H5880&lt;30,"Under 30",H5880&lt;66,"Middle Age",H5880&gt;=66,"Senior")</f>
        <v>Senior</v>
      </c>
      <c r="W5880" t="s">
        <v>6824</v>
      </c>
    </row>
    <row r="5881" spans="1:23" x14ac:dyDescent="0.3">
      <c r="A5881" t="s">
        <v>5978</v>
      </c>
      <c r="B5881" t="s">
        <v>17</v>
      </c>
      <c r="C5881">
        <v>67</v>
      </c>
      <c r="D5881">
        <v>2</v>
      </c>
      <c r="E5881" t="s">
        <v>23</v>
      </c>
      <c r="F5881" t="s">
        <v>103</v>
      </c>
      <c r="G5881" t="s">
        <v>19</v>
      </c>
      <c r="H5881">
        <v>48</v>
      </c>
      <c r="I5881" t="s">
        <v>17</v>
      </c>
      <c r="J5881">
        <v>0</v>
      </c>
      <c r="K5881" t="s">
        <v>24</v>
      </c>
      <c r="L5881" t="s">
        <v>6791</v>
      </c>
      <c r="M5881">
        <v>67</v>
      </c>
      <c r="P5881" s="32">
        <v>44925</v>
      </c>
      <c r="Q5881" s="1">
        <v>76.605262275370706</v>
      </c>
      <c r="R5881">
        <v>0</v>
      </c>
      <c r="S5881" t="str" cm="1">
        <f t="array" ref="S5881">_xlfn.IFS(R5881=0,"None",R5881&lt;3,"Low",R5881&lt;6,"Medium",R5881&lt;=10,"High")</f>
        <v>None</v>
      </c>
      <c r="T5881" t="str" cm="1">
        <f t="array" ref="T5881">_xlfn.IFS(M5881&lt;=20,"Low",M5881&lt;=50,"Medium",M5881&lt;=90,"High")</f>
        <v>High</v>
      </c>
      <c r="U5881" s="33">
        <f>Datos_Limpios[[#This Row],[Number of Complaints or Support]]/Datos_Limpios[[#This Row],[Account Length (in months)]]</f>
        <v>0</v>
      </c>
      <c r="V5881" t="str" cm="1">
        <f t="array" ref="V5881">_xlfn.IFS(H5881&lt;30,"Under 30",H5881&lt;66,"Middle Age",H5881&gt;=66,"Senior")</f>
        <v>Middle Age</v>
      </c>
      <c r="W5881" t="s">
        <v>6823</v>
      </c>
    </row>
    <row r="5882" spans="1:23" x14ac:dyDescent="0.3">
      <c r="A5882" t="s">
        <v>5979</v>
      </c>
      <c r="B5882" t="s">
        <v>17</v>
      </c>
      <c r="C5882">
        <v>49</v>
      </c>
      <c r="D5882">
        <v>2</v>
      </c>
      <c r="E5882" t="s">
        <v>23</v>
      </c>
      <c r="F5882" t="s">
        <v>47</v>
      </c>
      <c r="G5882" t="s">
        <v>6790</v>
      </c>
      <c r="H5882">
        <v>57</v>
      </c>
      <c r="I5882" t="s">
        <v>23</v>
      </c>
      <c r="J5882">
        <v>2</v>
      </c>
      <c r="K5882" t="s">
        <v>32</v>
      </c>
      <c r="L5882" t="s">
        <v>6791</v>
      </c>
      <c r="M5882">
        <v>27</v>
      </c>
      <c r="P5882" s="32">
        <v>44483</v>
      </c>
      <c r="Q5882" s="1">
        <v>29.406323376241119</v>
      </c>
      <c r="R5882">
        <v>8</v>
      </c>
      <c r="S5882" t="str" cm="1">
        <f t="array" ref="S5882">_xlfn.IFS(R5882=0,"None",R5882&lt;3,"Low",R5882&lt;6,"Medium",R5882&lt;=10,"High")</f>
        <v>High</v>
      </c>
      <c r="T5882" t="str" cm="1">
        <f t="array" ref="T5882">_xlfn.IFS(M5882&lt;=20,"Low",M5882&lt;=50,"Medium",M5882&lt;=90,"High")</f>
        <v>Medium</v>
      </c>
      <c r="U5882" s="33">
        <f>Datos_Limpios[[#This Row],[Number of Complaints or Support]]/Datos_Limpios[[#This Row],[Account Length (in months)]]</f>
        <v>0.16326530612244897</v>
      </c>
      <c r="V5882" t="str" cm="1">
        <f t="array" ref="V5882">_xlfn.IFS(H5882&lt;30,"Under 30",H5882&lt;66,"Middle Age",H5882&gt;=66,"Senior")</f>
        <v>Middle Age</v>
      </c>
      <c r="W5882" t="s">
        <v>6824</v>
      </c>
    </row>
    <row r="5883" spans="1:23" x14ac:dyDescent="0.3">
      <c r="A5883" t="s">
        <v>5980</v>
      </c>
      <c r="B5883" t="s">
        <v>17</v>
      </c>
      <c r="C5883">
        <v>73</v>
      </c>
      <c r="D5883">
        <v>0</v>
      </c>
      <c r="E5883" t="s">
        <v>23</v>
      </c>
      <c r="F5883" t="s">
        <v>140</v>
      </c>
      <c r="G5883" t="s">
        <v>19</v>
      </c>
      <c r="H5883">
        <v>60</v>
      </c>
      <c r="I5883" t="s">
        <v>23</v>
      </c>
      <c r="J5883">
        <v>4</v>
      </c>
      <c r="K5883" t="s">
        <v>32</v>
      </c>
      <c r="L5883" t="s">
        <v>6792</v>
      </c>
      <c r="M5883">
        <v>33</v>
      </c>
      <c r="P5883" s="32">
        <v>44054</v>
      </c>
      <c r="Q5883" s="1">
        <v>30.85696119341603</v>
      </c>
      <c r="R5883">
        <v>6</v>
      </c>
      <c r="S5883" t="str" cm="1">
        <f t="array" ref="S5883">_xlfn.IFS(R5883=0,"None",R5883&lt;3,"Low",R5883&lt;6,"Medium",R5883&lt;=10,"High")</f>
        <v>High</v>
      </c>
      <c r="T5883" t="str" cm="1">
        <f t="array" ref="T5883">_xlfn.IFS(M5883&lt;=20,"Low",M5883&lt;=50,"Medium",M5883&lt;=90,"High")</f>
        <v>Medium</v>
      </c>
      <c r="U5883" s="33">
        <f>Datos_Limpios[[#This Row],[Number of Complaints or Support]]/Datos_Limpios[[#This Row],[Account Length (in months)]]</f>
        <v>8.2191780821917804E-2</v>
      </c>
      <c r="V5883" t="str" cm="1">
        <f t="array" ref="V5883">_xlfn.IFS(H5883&lt;30,"Under 30",H5883&lt;66,"Middle Age",H5883&gt;=66,"Senior")</f>
        <v>Middle Age</v>
      </c>
      <c r="W5883" t="s">
        <v>6826</v>
      </c>
    </row>
    <row r="5884" spans="1:23" x14ac:dyDescent="0.3">
      <c r="A5884" t="s">
        <v>5981</v>
      </c>
      <c r="B5884" t="s">
        <v>23</v>
      </c>
      <c r="C5884">
        <v>4</v>
      </c>
      <c r="D5884">
        <v>3</v>
      </c>
      <c r="E5884" t="s">
        <v>23</v>
      </c>
      <c r="F5884" t="s">
        <v>63</v>
      </c>
      <c r="G5884" t="s">
        <v>6790</v>
      </c>
      <c r="H5884">
        <v>38</v>
      </c>
      <c r="I5884" t="s">
        <v>17</v>
      </c>
      <c r="J5884">
        <v>0</v>
      </c>
      <c r="K5884" t="s">
        <v>20</v>
      </c>
      <c r="L5884" t="s">
        <v>6792</v>
      </c>
      <c r="M5884">
        <v>33</v>
      </c>
      <c r="N5884" t="s">
        <v>59</v>
      </c>
      <c r="O5884" t="s">
        <v>116</v>
      </c>
      <c r="P5884" s="32">
        <v>44921</v>
      </c>
      <c r="Q5884" s="1">
        <v>29.358623127692361</v>
      </c>
      <c r="R5884">
        <v>5</v>
      </c>
      <c r="S5884" t="str" cm="1">
        <f t="array" ref="S5884">_xlfn.IFS(R5884=0,"None",R5884&lt;3,"Low",R5884&lt;6,"Medium",R5884&lt;=10,"High")</f>
        <v>Medium</v>
      </c>
      <c r="T5884" t="str" cm="1">
        <f t="array" ref="T5884">_xlfn.IFS(M5884&lt;=20,"Low",M5884&lt;=50,"Medium",M5884&lt;=90,"High")</f>
        <v>Medium</v>
      </c>
      <c r="U5884" s="33">
        <f>Datos_Limpios[[#This Row],[Number of Complaints or Support]]/Datos_Limpios[[#This Row],[Account Length (in months)]]</f>
        <v>1.25</v>
      </c>
      <c r="V5884" t="str" cm="1">
        <f t="array" ref="V5884">_xlfn.IFS(H5884&lt;30,"Under 30",H5884&lt;66,"Middle Age",H5884&gt;=66,"Senior")</f>
        <v>Middle Age</v>
      </c>
      <c r="W5884" t="s">
        <v>6825</v>
      </c>
    </row>
    <row r="5885" spans="1:23" x14ac:dyDescent="0.3">
      <c r="A5885" t="s">
        <v>5982</v>
      </c>
      <c r="B5885" t="s">
        <v>17</v>
      </c>
      <c r="C5885">
        <v>13</v>
      </c>
      <c r="D5885">
        <v>0</v>
      </c>
      <c r="E5885" t="s">
        <v>17</v>
      </c>
      <c r="F5885" t="s">
        <v>18</v>
      </c>
      <c r="G5885" t="s">
        <v>19</v>
      </c>
      <c r="H5885">
        <v>58</v>
      </c>
      <c r="I5885" t="s">
        <v>17</v>
      </c>
      <c r="J5885">
        <v>0</v>
      </c>
      <c r="K5885" t="s">
        <v>32</v>
      </c>
      <c r="L5885" t="s">
        <v>6792</v>
      </c>
      <c r="M5885">
        <v>13</v>
      </c>
      <c r="P5885" s="32">
        <v>45244</v>
      </c>
      <c r="Q5885" s="1">
        <v>13.597015515113601</v>
      </c>
      <c r="R5885">
        <v>2</v>
      </c>
      <c r="S5885" t="str" cm="1">
        <f t="array" ref="S5885">_xlfn.IFS(R5885=0,"None",R5885&lt;3,"Low",R5885&lt;6,"Medium",R5885&lt;=10,"High")</f>
        <v>Low</v>
      </c>
      <c r="T5885" t="str" cm="1">
        <f t="array" ref="T5885">_xlfn.IFS(M5885&lt;=20,"Low",M5885&lt;=50,"Medium",M5885&lt;=90,"High")</f>
        <v>Low</v>
      </c>
      <c r="U5885" s="33">
        <f>Datos_Limpios[[#This Row],[Number of Complaints or Support]]/Datos_Limpios[[#This Row],[Account Length (in months)]]</f>
        <v>0.15384615384615385</v>
      </c>
      <c r="V5885" t="str" cm="1">
        <f t="array" ref="V5885">_xlfn.IFS(H5885&lt;30,"Under 30",H5885&lt;66,"Middle Age",H5885&gt;=66,"Senior")</f>
        <v>Middle Age</v>
      </c>
      <c r="W5885" t="s">
        <v>6823</v>
      </c>
    </row>
    <row r="5886" spans="1:23" x14ac:dyDescent="0.3">
      <c r="A5886" t="s">
        <v>5983</v>
      </c>
      <c r="B5886" t="s">
        <v>17</v>
      </c>
      <c r="C5886">
        <v>24</v>
      </c>
      <c r="D5886">
        <v>0</v>
      </c>
      <c r="E5886" t="s">
        <v>23</v>
      </c>
      <c r="F5886" t="s">
        <v>107</v>
      </c>
      <c r="G5886" t="s">
        <v>19</v>
      </c>
      <c r="H5886">
        <v>26</v>
      </c>
      <c r="I5886" t="s">
        <v>17</v>
      </c>
      <c r="J5886">
        <v>0</v>
      </c>
      <c r="K5886" t="s">
        <v>20</v>
      </c>
      <c r="L5886" t="s">
        <v>6792</v>
      </c>
      <c r="M5886">
        <v>28</v>
      </c>
      <c r="P5886" s="32">
        <v>45202</v>
      </c>
      <c r="Q5886" s="1">
        <v>30.246283071877521</v>
      </c>
      <c r="R5886">
        <v>7</v>
      </c>
      <c r="S5886" t="str" cm="1">
        <f t="array" ref="S5886">_xlfn.IFS(R5886=0,"None",R5886&lt;3,"Low",R5886&lt;6,"Medium",R5886&lt;=10,"High")</f>
        <v>High</v>
      </c>
      <c r="T5886" t="str" cm="1">
        <f t="array" ref="T5886">_xlfn.IFS(M5886&lt;=20,"Low",M5886&lt;=50,"Medium",M5886&lt;=90,"High")</f>
        <v>Medium</v>
      </c>
      <c r="U5886" s="33">
        <f>Datos_Limpios[[#This Row],[Number of Complaints or Support]]/Datos_Limpios[[#This Row],[Account Length (in months)]]</f>
        <v>0.29166666666666669</v>
      </c>
      <c r="V5886" t="str" cm="1">
        <f t="array" ref="V5886">_xlfn.IFS(H5886&lt;30,"Under 30",H5886&lt;66,"Middle Age",H5886&gt;=66,"Senior")</f>
        <v>Under 30</v>
      </c>
      <c r="W5886" t="s">
        <v>6825</v>
      </c>
    </row>
    <row r="5887" spans="1:23" x14ac:dyDescent="0.3">
      <c r="A5887" t="s">
        <v>5984</v>
      </c>
      <c r="B5887" t="s">
        <v>17</v>
      </c>
      <c r="C5887">
        <v>18</v>
      </c>
      <c r="D5887">
        <v>0</v>
      </c>
      <c r="E5887" t="s">
        <v>17</v>
      </c>
      <c r="F5887" t="s">
        <v>90</v>
      </c>
      <c r="G5887" t="s">
        <v>19</v>
      </c>
      <c r="H5887">
        <v>44</v>
      </c>
      <c r="I5887" t="s">
        <v>23</v>
      </c>
      <c r="J5887">
        <v>6</v>
      </c>
      <c r="K5887" t="s">
        <v>32</v>
      </c>
      <c r="L5887" t="s">
        <v>6791</v>
      </c>
      <c r="M5887">
        <v>10</v>
      </c>
      <c r="P5887" s="32">
        <v>44247</v>
      </c>
      <c r="Q5887" s="1">
        <v>11.82199688642288</v>
      </c>
      <c r="R5887">
        <v>1</v>
      </c>
      <c r="S5887" t="str" cm="1">
        <f t="array" ref="S5887">_xlfn.IFS(R5887=0,"None",R5887&lt;3,"Low",R5887&lt;6,"Medium",R5887&lt;=10,"High")</f>
        <v>Low</v>
      </c>
      <c r="T5887" t="str" cm="1">
        <f t="array" ref="T5887">_xlfn.IFS(M5887&lt;=20,"Low",M5887&lt;=50,"Medium",M5887&lt;=90,"High")</f>
        <v>Low</v>
      </c>
      <c r="U5887" s="33">
        <f>Datos_Limpios[[#This Row],[Number of Complaints or Support]]/Datos_Limpios[[#This Row],[Account Length (in months)]]</f>
        <v>5.5555555555555552E-2</v>
      </c>
      <c r="V5887" t="str" cm="1">
        <f t="array" ref="V5887">_xlfn.IFS(H5887&lt;30,"Under 30",H5887&lt;66,"Middle Age",H5887&gt;=66,"Senior")</f>
        <v>Middle Age</v>
      </c>
      <c r="W5887" t="s">
        <v>6823</v>
      </c>
    </row>
    <row r="5888" spans="1:23" x14ac:dyDescent="0.3">
      <c r="A5888" t="s">
        <v>5985</v>
      </c>
      <c r="B5888" t="s">
        <v>17</v>
      </c>
      <c r="C5888">
        <v>71</v>
      </c>
      <c r="D5888">
        <v>0</v>
      </c>
      <c r="E5888" t="s">
        <v>23</v>
      </c>
      <c r="F5888" t="s">
        <v>29</v>
      </c>
      <c r="G5888" t="s">
        <v>19</v>
      </c>
      <c r="H5888">
        <v>35</v>
      </c>
      <c r="I5888" t="s">
        <v>17</v>
      </c>
      <c r="J5888">
        <v>0</v>
      </c>
      <c r="K5888" t="s">
        <v>24</v>
      </c>
      <c r="L5888" t="s">
        <v>6791</v>
      </c>
      <c r="M5888">
        <v>60</v>
      </c>
      <c r="P5888" s="32">
        <v>44486</v>
      </c>
      <c r="Q5888" s="1">
        <v>48.552410288524669</v>
      </c>
      <c r="R5888">
        <v>10</v>
      </c>
      <c r="S5888" t="str" cm="1">
        <f t="array" ref="S5888">_xlfn.IFS(R5888=0,"None",R5888&lt;3,"Low",R5888&lt;6,"Medium",R5888&lt;=10,"High")</f>
        <v>High</v>
      </c>
      <c r="T5888" t="str" cm="1">
        <f t="array" ref="T5888">_xlfn.IFS(M5888&lt;=20,"Low",M5888&lt;=50,"Medium",M5888&lt;=90,"High")</f>
        <v>High</v>
      </c>
      <c r="U5888" s="33">
        <f>Datos_Limpios[[#This Row],[Number of Complaints or Support]]/Datos_Limpios[[#This Row],[Account Length (in months)]]</f>
        <v>0.14084507042253522</v>
      </c>
      <c r="V5888" t="str" cm="1">
        <f t="array" ref="V5888">_xlfn.IFS(H5888&lt;30,"Under 30",H5888&lt;66,"Middle Age",H5888&gt;=66,"Senior")</f>
        <v>Middle Age</v>
      </c>
      <c r="W5888" t="s">
        <v>6825</v>
      </c>
    </row>
    <row r="5889" spans="1:23" x14ac:dyDescent="0.3">
      <c r="A5889" t="s">
        <v>5986</v>
      </c>
      <c r="B5889" t="s">
        <v>17</v>
      </c>
      <c r="C5889">
        <v>70</v>
      </c>
      <c r="D5889">
        <v>2</v>
      </c>
      <c r="E5889" t="s">
        <v>23</v>
      </c>
      <c r="F5889" t="s">
        <v>247</v>
      </c>
      <c r="G5889" t="s">
        <v>6790</v>
      </c>
      <c r="H5889">
        <v>57</v>
      </c>
      <c r="I5889" t="s">
        <v>17</v>
      </c>
      <c r="J5889">
        <v>0</v>
      </c>
      <c r="K5889" t="s">
        <v>32</v>
      </c>
      <c r="L5889" t="s">
        <v>6792</v>
      </c>
      <c r="M5889">
        <v>41</v>
      </c>
      <c r="P5889" s="32">
        <v>45275</v>
      </c>
      <c r="Q5889" s="1">
        <v>33.095834611505353</v>
      </c>
      <c r="R5889">
        <v>0</v>
      </c>
      <c r="S5889" t="str" cm="1">
        <f t="array" ref="S5889">_xlfn.IFS(R5889=0,"None",R5889&lt;3,"Low",R5889&lt;6,"Medium",R5889&lt;=10,"High")</f>
        <v>None</v>
      </c>
      <c r="T5889" t="str" cm="1">
        <f t="array" ref="T5889">_xlfn.IFS(M5889&lt;=20,"Low",M5889&lt;=50,"Medium",M5889&lt;=90,"High")</f>
        <v>Medium</v>
      </c>
      <c r="U5889" s="33">
        <f>Datos_Limpios[[#This Row],[Number of Complaints or Support]]/Datos_Limpios[[#This Row],[Account Length (in months)]]</f>
        <v>0</v>
      </c>
      <c r="V5889" t="str" cm="1">
        <f t="array" ref="V5889">_xlfn.IFS(H5889&lt;30,"Under 30",H5889&lt;66,"Middle Age",H5889&gt;=66,"Senior")</f>
        <v>Middle Age</v>
      </c>
      <c r="W5889" t="s">
        <v>6826</v>
      </c>
    </row>
    <row r="5890" spans="1:23" x14ac:dyDescent="0.3">
      <c r="A5890" t="s">
        <v>5987</v>
      </c>
      <c r="B5890" t="s">
        <v>17</v>
      </c>
      <c r="C5890">
        <v>2</v>
      </c>
      <c r="D5890">
        <v>2</v>
      </c>
      <c r="E5890" t="s">
        <v>17</v>
      </c>
      <c r="F5890" t="s">
        <v>44</v>
      </c>
      <c r="G5890" t="s">
        <v>6790</v>
      </c>
      <c r="H5890">
        <v>60</v>
      </c>
      <c r="I5890" t="s">
        <v>17</v>
      </c>
      <c r="J5890">
        <v>0</v>
      </c>
      <c r="K5890" t="s">
        <v>20</v>
      </c>
      <c r="L5890" t="s">
        <v>6791</v>
      </c>
      <c r="M5890">
        <v>9</v>
      </c>
      <c r="P5890" s="32">
        <v>45198</v>
      </c>
      <c r="Q5890" s="1">
        <v>9.320430153395229</v>
      </c>
      <c r="R5890">
        <v>9</v>
      </c>
      <c r="S5890" t="str" cm="1">
        <f t="array" ref="S5890">_xlfn.IFS(R5890=0,"None",R5890&lt;3,"Low",R5890&lt;6,"Medium",R5890&lt;=10,"High")</f>
        <v>High</v>
      </c>
      <c r="T5890" t="str" cm="1">
        <f t="array" ref="T5890">_xlfn.IFS(M5890&lt;=20,"Low",M5890&lt;=50,"Medium",M5890&lt;=90,"High")</f>
        <v>Low</v>
      </c>
      <c r="U5890" s="33">
        <f>Datos_Limpios[[#This Row],[Number of Complaints or Support]]/Datos_Limpios[[#This Row],[Account Length (in months)]]</f>
        <v>4.5</v>
      </c>
      <c r="V5890" t="str" cm="1">
        <f t="array" ref="V5890">_xlfn.IFS(H5890&lt;30,"Under 30",H5890&lt;66,"Middle Age",H5890&gt;=66,"Senior")</f>
        <v>Middle Age</v>
      </c>
      <c r="W5890" t="s">
        <v>6824</v>
      </c>
    </row>
    <row r="5891" spans="1:23" x14ac:dyDescent="0.3">
      <c r="A5891" t="s">
        <v>5988</v>
      </c>
      <c r="B5891" t="s">
        <v>17</v>
      </c>
      <c r="C5891">
        <v>64</v>
      </c>
      <c r="D5891">
        <v>0</v>
      </c>
      <c r="E5891" t="s">
        <v>17</v>
      </c>
      <c r="F5891" t="s">
        <v>38</v>
      </c>
      <c r="G5891" t="s">
        <v>6790</v>
      </c>
      <c r="H5891">
        <v>23</v>
      </c>
      <c r="I5891" t="s">
        <v>23</v>
      </c>
      <c r="J5891">
        <v>5</v>
      </c>
      <c r="K5891" t="s">
        <v>32</v>
      </c>
      <c r="L5891" t="s">
        <v>6791</v>
      </c>
      <c r="M5891">
        <v>11</v>
      </c>
      <c r="P5891" s="32">
        <v>44384</v>
      </c>
      <c r="Q5891" s="1">
        <v>9.6525285717013691</v>
      </c>
      <c r="R5891">
        <v>3</v>
      </c>
      <c r="S5891" t="str" cm="1">
        <f t="array" ref="S5891">_xlfn.IFS(R5891=0,"None",R5891&lt;3,"Low",R5891&lt;6,"Medium",R5891&lt;=10,"High")</f>
        <v>Medium</v>
      </c>
      <c r="T5891" t="str" cm="1">
        <f t="array" ref="T5891">_xlfn.IFS(M5891&lt;=20,"Low",M5891&lt;=50,"Medium",M5891&lt;=90,"High")</f>
        <v>Low</v>
      </c>
      <c r="U5891" s="33">
        <f>Datos_Limpios[[#This Row],[Number of Complaints or Support]]/Datos_Limpios[[#This Row],[Account Length (in months)]]</f>
        <v>4.6875E-2</v>
      </c>
      <c r="V5891" t="str" cm="1">
        <f t="array" ref="V5891">_xlfn.IFS(H5891&lt;30,"Under 30",H5891&lt;66,"Middle Age",H5891&gt;=66,"Senior")</f>
        <v>Under 30</v>
      </c>
      <c r="W5891" t="s">
        <v>6825</v>
      </c>
    </row>
    <row r="5892" spans="1:23" x14ac:dyDescent="0.3">
      <c r="A5892" t="s">
        <v>5989</v>
      </c>
      <c r="B5892" t="s">
        <v>17</v>
      </c>
      <c r="C5892">
        <v>8</v>
      </c>
      <c r="D5892">
        <v>0</v>
      </c>
      <c r="E5892" t="s">
        <v>23</v>
      </c>
      <c r="F5892" t="s">
        <v>42</v>
      </c>
      <c r="G5892" t="s">
        <v>19</v>
      </c>
      <c r="H5892">
        <v>54</v>
      </c>
      <c r="I5892" t="s">
        <v>17</v>
      </c>
      <c r="J5892">
        <v>0</v>
      </c>
      <c r="K5892" t="s">
        <v>20</v>
      </c>
      <c r="L5892" t="s">
        <v>6791</v>
      </c>
      <c r="M5892">
        <v>21</v>
      </c>
      <c r="P5892" s="32">
        <v>44847</v>
      </c>
      <c r="Q5892" s="1">
        <v>22.724221061558978</v>
      </c>
      <c r="R5892">
        <v>5</v>
      </c>
      <c r="S5892" t="str" cm="1">
        <f t="array" ref="S5892">_xlfn.IFS(R5892=0,"None",R5892&lt;3,"Low",R5892&lt;6,"Medium",R5892&lt;=10,"High")</f>
        <v>Medium</v>
      </c>
      <c r="T5892" t="str" cm="1">
        <f t="array" ref="T5892">_xlfn.IFS(M5892&lt;=20,"Low",M5892&lt;=50,"Medium",M5892&lt;=90,"High")</f>
        <v>Medium</v>
      </c>
      <c r="U5892" s="33">
        <f>Datos_Limpios[[#This Row],[Number of Complaints or Support]]/Datos_Limpios[[#This Row],[Account Length (in months)]]</f>
        <v>0.625</v>
      </c>
      <c r="V5892" t="str" cm="1">
        <f t="array" ref="V5892">_xlfn.IFS(H5892&lt;30,"Under 30",H5892&lt;66,"Middle Age",H5892&gt;=66,"Senior")</f>
        <v>Middle Age</v>
      </c>
      <c r="W5892" t="s">
        <v>6823</v>
      </c>
    </row>
    <row r="5893" spans="1:23" x14ac:dyDescent="0.3">
      <c r="A5893" t="s">
        <v>5990</v>
      </c>
      <c r="B5893" t="s">
        <v>17</v>
      </c>
      <c r="C5893">
        <v>27</v>
      </c>
      <c r="D5893">
        <v>0</v>
      </c>
      <c r="E5893" t="s">
        <v>23</v>
      </c>
      <c r="F5893" t="s">
        <v>26</v>
      </c>
      <c r="G5893" t="s">
        <v>6790</v>
      </c>
      <c r="H5893">
        <v>50</v>
      </c>
      <c r="I5893" t="s">
        <v>23</v>
      </c>
      <c r="J5893">
        <v>2</v>
      </c>
      <c r="K5893" t="s">
        <v>24</v>
      </c>
      <c r="L5893" t="s">
        <v>6791</v>
      </c>
      <c r="M5893">
        <v>42</v>
      </c>
      <c r="P5893" s="32">
        <v>44027</v>
      </c>
      <c r="Q5893" s="1">
        <v>45.662047139883477</v>
      </c>
      <c r="R5893">
        <v>2</v>
      </c>
      <c r="S5893" t="str" cm="1">
        <f t="array" ref="S5893">_xlfn.IFS(R5893=0,"None",R5893&lt;3,"Low",R5893&lt;6,"Medium",R5893&lt;=10,"High")</f>
        <v>Low</v>
      </c>
      <c r="T5893" t="str" cm="1">
        <f t="array" ref="T5893">_xlfn.IFS(M5893&lt;=20,"Low",M5893&lt;=50,"Medium",M5893&lt;=90,"High")</f>
        <v>Medium</v>
      </c>
      <c r="U5893" s="33">
        <f>Datos_Limpios[[#This Row],[Number of Complaints or Support]]/Datos_Limpios[[#This Row],[Account Length (in months)]]</f>
        <v>7.407407407407407E-2</v>
      </c>
      <c r="V5893" t="str" cm="1">
        <f t="array" ref="V5893">_xlfn.IFS(H5893&lt;30,"Under 30",H5893&lt;66,"Middle Age",H5893&gt;=66,"Senior")</f>
        <v>Middle Age</v>
      </c>
      <c r="W5893" t="s">
        <v>6824</v>
      </c>
    </row>
    <row r="5894" spans="1:23" x14ac:dyDescent="0.3">
      <c r="A5894" t="s">
        <v>5991</v>
      </c>
      <c r="B5894" t="s">
        <v>17</v>
      </c>
      <c r="C5894">
        <v>15</v>
      </c>
      <c r="D5894">
        <v>0</v>
      </c>
      <c r="E5894" t="s">
        <v>23</v>
      </c>
      <c r="F5894" t="s">
        <v>140</v>
      </c>
      <c r="G5894" t="s">
        <v>19</v>
      </c>
      <c r="H5894">
        <v>77</v>
      </c>
      <c r="I5894" t="s">
        <v>17</v>
      </c>
      <c r="J5894">
        <v>0</v>
      </c>
      <c r="K5894" t="s">
        <v>32</v>
      </c>
      <c r="L5894" t="s">
        <v>6792</v>
      </c>
      <c r="M5894">
        <v>40</v>
      </c>
      <c r="P5894" s="32">
        <v>45156</v>
      </c>
      <c r="Q5894" s="1">
        <v>37.459203045632172</v>
      </c>
      <c r="R5894">
        <v>3</v>
      </c>
      <c r="S5894" t="str" cm="1">
        <f t="array" ref="S5894">_xlfn.IFS(R5894=0,"None",R5894&lt;3,"Low",R5894&lt;6,"Medium",R5894&lt;=10,"High")</f>
        <v>Medium</v>
      </c>
      <c r="T5894" t="str" cm="1">
        <f t="array" ref="T5894">_xlfn.IFS(M5894&lt;=20,"Low",M5894&lt;=50,"Medium",M5894&lt;=90,"High")</f>
        <v>Medium</v>
      </c>
      <c r="U5894" s="33">
        <f>Datos_Limpios[[#This Row],[Number of Complaints or Support]]/Datos_Limpios[[#This Row],[Account Length (in months)]]</f>
        <v>0.2</v>
      </c>
      <c r="V5894" t="str" cm="1">
        <f t="array" ref="V5894">_xlfn.IFS(H5894&lt;30,"Under 30",H5894&lt;66,"Middle Age",H5894&gt;=66,"Senior")</f>
        <v>Senior</v>
      </c>
      <c r="W5894" t="s">
        <v>6826</v>
      </c>
    </row>
    <row r="5895" spans="1:23" x14ac:dyDescent="0.3">
      <c r="A5895" t="s">
        <v>5992</v>
      </c>
      <c r="B5895" t="s">
        <v>17</v>
      </c>
      <c r="C5895">
        <v>71</v>
      </c>
      <c r="D5895">
        <v>0</v>
      </c>
      <c r="E5895" t="s">
        <v>23</v>
      </c>
      <c r="F5895" t="s">
        <v>86</v>
      </c>
      <c r="G5895" t="s">
        <v>19</v>
      </c>
      <c r="H5895">
        <v>31</v>
      </c>
      <c r="I5895" t="s">
        <v>17</v>
      </c>
      <c r="J5895">
        <v>0</v>
      </c>
      <c r="K5895" t="s">
        <v>32</v>
      </c>
      <c r="L5895" t="s">
        <v>6792</v>
      </c>
      <c r="M5895">
        <v>64</v>
      </c>
      <c r="P5895" s="32">
        <v>44514</v>
      </c>
      <c r="Q5895" s="1">
        <v>69.792524344888434</v>
      </c>
      <c r="R5895">
        <v>3</v>
      </c>
      <c r="S5895" t="str" cm="1">
        <f t="array" ref="S5895">_xlfn.IFS(R5895=0,"None",R5895&lt;3,"Low",R5895&lt;6,"Medium",R5895&lt;=10,"High")</f>
        <v>Medium</v>
      </c>
      <c r="T5895" t="str" cm="1">
        <f t="array" ref="T5895">_xlfn.IFS(M5895&lt;=20,"Low",M5895&lt;=50,"Medium",M5895&lt;=90,"High")</f>
        <v>High</v>
      </c>
      <c r="U5895" s="33">
        <f>Datos_Limpios[[#This Row],[Number of Complaints or Support]]/Datos_Limpios[[#This Row],[Account Length (in months)]]</f>
        <v>4.2253521126760563E-2</v>
      </c>
      <c r="V5895" t="str" cm="1">
        <f t="array" ref="V5895">_xlfn.IFS(H5895&lt;30,"Under 30",H5895&lt;66,"Middle Age",H5895&gt;=66,"Senior")</f>
        <v>Middle Age</v>
      </c>
      <c r="W5895" t="s">
        <v>6824</v>
      </c>
    </row>
    <row r="5896" spans="1:23" x14ac:dyDescent="0.3">
      <c r="A5896" t="s">
        <v>5993</v>
      </c>
      <c r="B5896" t="s">
        <v>17</v>
      </c>
      <c r="C5896">
        <v>57</v>
      </c>
      <c r="D5896">
        <v>0</v>
      </c>
      <c r="E5896" t="s">
        <v>23</v>
      </c>
      <c r="F5896" t="s">
        <v>88</v>
      </c>
      <c r="G5896" t="s">
        <v>19</v>
      </c>
      <c r="H5896">
        <v>38</v>
      </c>
      <c r="I5896" t="s">
        <v>23</v>
      </c>
      <c r="J5896">
        <v>3</v>
      </c>
      <c r="K5896" t="s">
        <v>20</v>
      </c>
      <c r="L5896" t="s">
        <v>6792</v>
      </c>
      <c r="M5896">
        <v>30</v>
      </c>
      <c r="P5896" s="32">
        <v>44253</v>
      </c>
      <c r="Q5896" s="1">
        <v>28.679914284636769</v>
      </c>
      <c r="R5896">
        <v>8</v>
      </c>
      <c r="S5896" t="str" cm="1">
        <f t="array" ref="S5896">_xlfn.IFS(R5896=0,"None",R5896&lt;3,"Low",R5896&lt;6,"Medium",R5896&lt;=10,"High")</f>
        <v>High</v>
      </c>
      <c r="T5896" t="str" cm="1">
        <f t="array" ref="T5896">_xlfn.IFS(M5896&lt;=20,"Low",M5896&lt;=50,"Medium",M5896&lt;=90,"High")</f>
        <v>Medium</v>
      </c>
      <c r="U5896" s="33">
        <f>Datos_Limpios[[#This Row],[Number of Complaints or Support]]/Datos_Limpios[[#This Row],[Account Length (in months)]]</f>
        <v>0.14035087719298245</v>
      </c>
      <c r="V5896" t="str" cm="1">
        <f t="array" ref="V5896">_xlfn.IFS(H5896&lt;30,"Under 30",H5896&lt;66,"Middle Age",H5896&gt;=66,"Senior")</f>
        <v>Middle Age</v>
      </c>
      <c r="W5896" t="s">
        <v>6825</v>
      </c>
    </row>
    <row r="5897" spans="1:23" x14ac:dyDescent="0.3">
      <c r="A5897" t="s">
        <v>5994</v>
      </c>
      <c r="B5897" t="s">
        <v>17</v>
      </c>
      <c r="C5897">
        <v>72</v>
      </c>
      <c r="D5897">
        <v>2</v>
      </c>
      <c r="E5897" t="s">
        <v>23</v>
      </c>
      <c r="F5897" t="s">
        <v>69</v>
      </c>
      <c r="G5897" t="s">
        <v>19</v>
      </c>
      <c r="H5897">
        <v>61</v>
      </c>
      <c r="I5897" t="s">
        <v>23</v>
      </c>
      <c r="J5897">
        <v>4</v>
      </c>
      <c r="K5897" t="s">
        <v>32</v>
      </c>
      <c r="L5897" t="s">
        <v>6791</v>
      </c>
      <c r="M5897">
        <v>34</v>
      </c>
      <c r="P5897" s="32">
        <v>43916</v>
      </c>
      <c r="Q5897" s="1">
        <v>27.395652681061051</v>
      </c>
      <c r="R5897">
        <v>10</v>
      </c>
      <c r="S5897" t="str" cm="1">
        <f t="array" ref="S5897">_xlfn.IFS(R5897=0,"None",R5897&lt;3,"Low",R5897&lt;6,"Medium",R5897&lt;=10,"High")</f>
        <v>High</v>
      </c>
      <c r="T5897" t="str" cm="1">
        <f t="array" ref="T5897">_xlfn.IFS(M5897&lt;=20,"Low",M5897&lt;=50,"Medium",M5897&lt;=90,"High")</f>
        <v>Medium</v>
      </c>
      <c r="U5897" s="33">
        <f>Datos_Limpios[[#This Row],[Number of Complaints or Support]]/Datos_Limpios[[#This Row],[Account Length (in months)]]</f>
        <v>0.1388888888888889</v>
      </c>
      <c r="V5897" t="str" cm="1">
        <f t="array" ref="V5897">_xlfn.IFS(H5897&lt;30,"Under 30",H5897&lt;66,"Middle Age",H5897&gt;=66,"Senior")</f>
        <v>Middle Age</v>
      </c>
      <c r="W5897" t="s">
        <v>6825</v>
      </c>
    </row>
    <row r="5898" spans="1:23" x14ac:dyDescent="0.3">
      <c r="A5898" t="s">
        <v>5995</v>
      </c>
      <c r="B5898" t="s">
        <v>23</v>
      </c>
      <c r="C5898">
        <v>21</v>
      </c>
      <c r="D5898">
        <v>1</v>
      </c>
      <c r="E5898" t="s">
        <v>23</v>
      </c>
      <c r="F5898" t="s">
        <v>79</v>
      </c>
      <c r="G5898" t="s">
        <v>6790</v>
      </c>
      <c r="H5898">
        <v>47</v>
      </c>
      <c r="I5898" t="s">
        <v>17</v>
      </c>
      <c r="J5898">
        <v>0</v>
      </c>
      <c r="K5898" t="s">
        <v>20</v>
      </c>
      <c r="L5898" t="s">
        <v>6792</v>
      </c>
      <c r="M5898">
        <v>22</v>
      </c>
      <c r="N5898" t="s">
        <v>59</v>
      </c>
      <c r="O5898" t="s">
        <v>60</v>
      </c>
      <c r="P5898" s="32">
        <v>44292</v>
      </c>
      <c r="Q5898" s="1">
        <v>18.452420001006178</v>
      </c>
      <c r="R5898">
        <v>7</v>
      </c>
      <c r="S5898" t="str" cm="1">
        <f t="array" ref="S5898">_xlfn.IFS(R5898=0,"None",R5898&lt;3,"Low",R5898&lt;6,"Medium",R5898&lt;=10,"High")</f>
        <v>High</v>
      </c>
      <c r="T5898" t="str" cm="1">
        <f t="array" ref="T5898">_xlfn.IFS(M5898&lt;=20,"Low",M5898&lt;=50,"Medium",M5898&lt;=90,"High")</f>
        <v>Medium</v>
      </c>
      <c r="U5898" s="33">
        <f>Datos_Limpios[[#This Row],[Number of Complaints or Support]]/Datos_Limpios[[#This Row],[Account Length (in months)]]</f>
        <v>0.33333333333333331</v>
      </c>
      <c r="V5898" t="str" cm="1">
        <f t="array" ref="V5898">_xlfn.IFS(H5898&lt;30,"Under 30",H5898&lt;66,"Middle Age",H5898&gt;=66,"Senior")</f>
        <v>Middle Age</v>
      </c>
      <c r="W5898" t="s">
        <v>6826</v>
      </c>
    </row>
    <row r="5899" spans="1:23" x14ac:dyDescent="0.3">
      <c r="A5899" t="s">
        <v>5996</v>
      </c>
      <c r="B5899" t="s">
        <v>17</v>
      </c>
      <c r="C5899">
        <v>1</v>
      </c>
      <c r="D5899">
        <v>0</v>
      </c>
      <c r="E5899" t="s">
        <v>17</v>
      </c>
      <c r="F5899" t="s">
        <v>63</v>
      </c>
      <c r="G5899" t="s">
        <v>6790</v>
      </c>
      <c r="H5899">
        <v>22</v>
      </c>
      <c r="I5899" t="s">
        <v>17</v>
      </c>
      <c r="J5899">
        <v>0</v>
      </c>
      <c r="K5899" t="s">
        <v>20</v>
      </c>
      <c r="L5899" t="s">
        <v>6792</v>
      </c>
      <c r="M5899">
        <v>10</v>
      </c>
      <c r="P5899" s="32">
        <v>44870</v>
      </c>
      <c r="Q5899" s="1">
        <v>11.494561930496211</v>
      </c>
      <c r="R5899">
        <v>10</v>
      </c>
      <c r="S5899" t="str" cm="1">
        <f t="array" ref="S5899">_xlfn.IFS(R5899=0,"None",R5899&lt;3,"Low",R5899&lt;6,"Medium",R5899&lt;=10,"High")</f>
        <v>High</v>
      </c>
      <c r="T5899" t="str" cm="1">
        <f t="array" ref="T5899">_xlfn.IFS(M5899&lt;=20,"Low",M5899&lt;=50,"Medium",M5899&lt;=90,"High")</f>
        <v>Low</v>
      </c>
      <c r="U5899" s="33">
        <f>Datos_Limpios[[#This Row],[Number of Complaints or Support]]/Datos_Limpios[[#This Row],[Account Length (in months)]]</f>
        <v>10</v>
      </c>
      <c r="V5899" t="str" cm="1">
        <f t="array" ref="V5899">_xlfn.IFS(H5899&lt;30,"Under 30",H5899&lt;66,"Middle Age",H5899&gt;=66,"Senior")</f>
        <v>Under 30</v>
      </c>
      <c r="W5899" t="s">
        <v>6825</v>
      </c>
    </row>
    <row r="5900" spans="1:23" x14ac:dyDescent="0.3">
      <c r="A5900" t="s">
        <v>5997</v>
      </c>
      <c r="B5900" t="s">
        <v>23</v>
      </c>
      <c r="C5900">
        <v>3</v>
      </c>
      <c r="D5900">
        <v>2</v>
      </c>
      <c r="E5900" t="s">
        <v>23</v>
      </c>
      <c r="F5900" t="s">
        <v>52</v>
      </c>
      <c r="G5900" t="s">
        <v>19</v>
      </c>
      <c r="H5900">
        <v>19</v>
      </c>
      <c r="I5900" t="s">
        <v>17</v>
      </c>
      <c r="J5900">
        <v>0</v>
      </c>
      <c r="K5900" t="s">
        <v>20</v>
      </c>
      <c r="L5900" t="s">
        <v>6791</v>
      </c>
      <c r="M5900">
        <v>18</v>
      </c>
      <c r="N5900" t="s">
        <v>76</v>
      </c>
      <c r="O5900" t="s">
        <v>232</v>
      </c>
      <c r="P5900" s="32">
        <v>44648</v>
      </c>
      <c r="Q5900" s="1">
        <v>14.598027871187179</v>
      </c>
      <c r="R5900">
        <v>1</v>
      </c>
      <c r="S5900" t="str" cm="1">
        <f t="array" ref="S5900">_xlfn.IFS(R5900=0,"None",R5900&lt;3,"Low",R5900&lt;6,"Medium",R5900&lt;=10,"High")</f>
        <v>Low</v>
      </c>
      <c r="T5900" t="str" cm="1">
        <f t="array" ref="T5900">_xlfn.IFS(M5900&lt;=20,"Low",M5900&lt;=50,"Medium",M5900&lt;=90,"High")</f>
        <v>Low</v>
      </c>
      <c r="U5900" s="33">
        <f>Datos_Limpios[[#This Row],[Number of Complaints or Support]]/Datos_Limpios[[#This Row],[Account Length (in months)]]</f>
        <v>0.33333333333333331</v>
      </c>
      <c r="V5900" t="str" cm="1">
        <f t="array" ref="V5900">_xlfn.IFS(H5900&lt;30,"Under 30",H5900&lt;66,"Middle Age",H5900&gt;=66,"Senior")</f>
        <v>Under 30</v>
      </c>
      <c r="W5900" t="s">
        <v>6824</v>
      </c>
    </row>
    <row r="5901" spans="1:23" x14ac:dyDescent="0.3">
      <c r="A5901" t="s">
        <v>5998</v>
      </c>
      <c r="B5901" t="s">
        <v>17</v>
      </c>
      <c r="C5901">
        <v>61</v>
      </c>
      <c r="D5901">
        <v>0</v>
      </c>
      <c r="E5901" t="s">
        <v>23</v>
      </c>
      <c r="F5901" t="s">
        <v>205</v>
      </c>
      <c r="G5901" t="s">
        <v>6790</v>
      </c>
      <c r="H5901">
        <v>59</v>
      </c>
      <c r="I5901" t="s">
        <v>17</v>
      </c>
      <c r="J5901">
        <v>0</v>
      </c>
      <c r="K5901" t="s">
        <v>32</v>
      </c>
      <c r="L5901" t="s">
        <v>6792</v>
      </c>
      <c r="M5901">
        <v>43</v>
      </c>
      <c r="P5901" s="32">
        <v>44305</v>
      </c>
      <c r="Q5901" s="1">
        <v>46.806514320695371</v>
      </c>
      <c r="R5901">
        <v>6</v>
      </c>
      <c r="S5901" t="str" cm="1">
        <f t="array" ref="S5901">_xlfn.IFS(R5901=0,"None",R5901&lt;3,"Low",R5901&lt;6,"Medium",R5901&lt;=10,"High")</f>
        <v>High</v>
      </c>
      <c r="T5901" t="str" cm="1">
        <f t="array" ref="T5901">_xlfn.IFS(M5901&lt;=20,"Low",M5901&lt;=50,"Medium",M5901&lt;=90,"High")</f>
        <v>Medium</v>
      </c>
      <c r="U5901" s="33">
        <f>Datos_Limpios[[#This Row],[Number of Complaints or Support]]/Datos_Limpios[[#This Row],[Account Length (in months)]]</f>
        <v>9.8360655737704916E-2</v>
      </c>
      <c r="V5901" t="str" cm="1">
        <f t="array" ref="V5901">_xlfn.IFS(H5901&lt;30,"Under 30",H5901&lt;66,"Middle Age",H5901&gt;=66,"Senior")</f>
        <v>Middle Age</v>
      </c>
      <c r="W5901" t="s">
        <v>6823</v>
      </c>
    </row>
    <row r="5902" spans="1:23" x14ac:dyDescent="0.3">
      <c r="A5902" t="s">
        <v>5999</v>
      </c>
      <c r="B5902" t="s">
        <v>23</v>
      </c>
      <c r="C5902">
        <v>25</v>
      </c>
      <c r="D5902">
        <v>2</v>
      </c>
      <c r="E5902" t="s">
        <v>23</v>
      </c>
      <c r="F5902" t="s">
        <v>36</v>
      </c>
      <c r="G5902" t="s">
        <v>6790</v>
      </c>
      <c r="H5902">
        <v>43</v>
      </c>
      <c r="I5902" t="s">
        <v>17</v>
      </c>
      <c r="J5902">
        <v>0</v>
      </c>
      <c r="K5902" t="s">
        <v>20</v>
      </c>
      <c r="L5902" t="s">
        <v>6791</v>
      </c>
      <c r="M5902">
        <v>42</v>
      </c>
      <c r="N5902" t="s">
        <v>91</v>
      </c>
      <c r="O5902" t="s">
        <v>92</v>
      </c>
      <c r="P5902" s="32">
        <v>44823</v>
      </c>
      <c r="Q5902" s="1">
        <v>47.401249521835183</v>
      </c>
      <c r="R5902">
        <v>8</v>
      </c>
      <c r="S5902" t="str" cm="1">
        <f t="array" ref="S5902">_xlfn.IFS(R5902=0,"None",R5902&lt;3,"Low",R5902&lt;6,"Medium",R5902&lt;=10,"High")</f>
        <v>High</v>
      </c>
      <c r="T5902" t="str" cm="1">
        <f t="array" ref="T5902">_xlfn.IFS(M5902&lt;=20,"Low",M5902&lt;=50,"Medium",M5902&lt;=90,"High")</f>
        <v>Medium</v>
      </c>
      <c r="U5902" s="33">
        <f>Datos_Limpios[[#This Row],[Number of Complaints or Support]]/Datos_Limpios[[#This Row],[Account Length (in months)]]</f>
        <v>0.32</v>
      </c>
      <c r="V5902" t="str" cm="1">
        <f t="array" ref="V5902">_xlfn.IFS(H5902&lt;30,"Under 30",H5902&lt;66,"Middle Age",H5902&gt;=66,"Senior")</f>
        <v>Middle Age</v>
      </c>
      <c r="W5902" t="s">
        <v>6824</v>
      </c>
    </row>
    <row r="5903" spans="1:23" x14ac:dyDescent="0.3">
      <c r="A5903" t="s">
        <v>6000</v>
      </c>
      <c r="B5903" t="s">
        <v>23</v>
      </c>
      <c r="C5903">
        <v>6</v>
      </c>
      <c r="D5903">
        <v>2</v>
      </c>
      <c r="E5903" t="s">
        <v>23</v>
      </c>
      <c r="F5903" t="s">
        <v>138</v>
      </c>
      <c r="G5903" t="s">
        <v>6790</v>
      </c>
      <c r="H5903">
        <v>46</v>
      </c>
      <c r="I5903" t="s">
        <v>17</v>
      </c>
      <c r="J5903">
        <v>0</v>
      </c>
      <c r="K5903" t="s">
        <v>20</v>
      </c>
      <c r="L5903" t="s">
        <v>6791</v>
      </c>
      <c r="M5903">
        <v>53</v>
      </c>
      <c r="N5903" t="s">
        <v>50</v>
      </c>
      <c r="O5903" t="s">
        <v>105</v>
      </c>
      <c r="P5903" s="32">
        <v>45217</v>
      </c>
      <c r="Q5903" s="1">
        <v>56.963602966992497</v>
      </c>
      <c r="R5903">
        <v>8</v>
      </c>
      <c r="S5903" t="str" cm="1">
        <f t="array" ref="S5903">_xlfn.IFS(R5903=0,"None",R5903&lt;3,"Low",R5903&lt;6,"Medium",R5903&lt;=10,"High")</f>
        <v>High</v>
      </c>
      <c r="T5903" t="str" cm="1">
        <f t="array" ref="T5903">_xlfn.IFS(M5903&lt;=20,"Low",M5903&lt;=50,"Medium",M5903&lt;=90,"High")</f>
        <v>High</v>
      </c>
      <c r="U5903" s="33">
        <f>Datos_Limpios[[#This Row],[Number of Complaints or Support]]/Datos_Limpios[[#This Row],[Account Length (in months)]]</f>
        <v>1.3333333333333333</v>
      </c>
      <c r="V5903" t="str" cm="1">
        <f t="array" ref="V5903">_xlfn.IFS(H5903&lt;30,"Under 30",H5903&lt;66,"Middle Age",H5903&gt;=66,"Senior")</f>
        <v>Middle Age</v>
      </c>
      <c r="W5903" t="s">
        <v>6824</v>
      </c>
    </row>
    <row r="5904" spans="1:23" x14ac:dyDescent="0.3">
      <c r="A5904" t="s">
        <v>6001</v>
      </c>
      <c r="B5904" t="s">
        <v>23</v>
      </c>
      <c r="C5904">
        <v>25</v>
      </c>
      <c r="D5904">
        <v>3</v>
      </c>
      <c r="E5904" t="s">
        <v>23</v>
      </c>
      <c r="F5904" t="s">
        <v>130</v>
      </c>
      <c r="G5904" t="s">
        <v>19</v>
      </c>
      <c r="H5904">
        <v>52</v>
      </c>
      <c r="I5904" t="s">
        <v>17</v>
      </c>
      <c r="J5904">
        <v>0</v>
      </c>
      <c r="K5904" t="s">
        <v>20</v>
      </c>
      <c r="L5904" t="s">
        <v>6792</v>
      </c>
      <c r="M5904">
        <v>27</v>
      </c>
      <c r="N5904" t="s">
        <v>27</v>
      </c>
      <c r="O5904" t="s">
        <v>125</v>
      </c>
      <c r="P5904" s="32">
        <v>44197</v>
      </c>
      <c r="Q5904" s="1">
        <v>23.996867300440329</v>
      </c>
      <c r="R5904">
        <v>2</v>
      </c>
      <c r="S5904" t="str" cm="1">
        <f t="array" ref="S5904">_xlfn.IFS(R5904=0,"None",R5904&lt;3,"Low",R5904&lt;6,"Medium",R5904&lt;=10,"High")</f>
        <v>Low</v>
      </c>
      <c r="T5904" t="str" cm="1">
        <f t="array" ref="T5904">_xlfn.IFS(M5904&lt;=20,"Low",M5904&lt;=50,"Medium",M5904&lt;=90,"High")</f>
        <v>Medium</v>
      </c>
      <c r="U5904" s="33">
        <f>Datos_Limpios[[#This Row],[Number of Complaints or Support]]/Datos_Limpios[[#This Row],[Account Length (in months)]]</f>
        <v>0.08</v>
      </c>
      <c r="V5904" t="str" cm="1">
        <f t="array" ref="V5904">_xlfn.IFS(H5904&lt;30,"Under 30",H5904&lt;66,"Middle Age",H5904&gt;=66,"Senior")</f>
        <v>Middle Age</v>
      </c>
      <c r="W5904" t="s">
        <v>6825</v>
      </c>
    </row>
    <row r="5905" spans="1:23" x14ac:dyDescent="0.3">
      <c r="A5905" t="s">
        <v>6002</v>
      </c>
      <c r="B5905" t="s">
        <v>17</v>
      </c>
      <c r="C5905">
        <v>8</v>
      </c>
      <c r="D5905">
        <v>0</v>
      </c>
      <c r="E5905" t="s">
        <v>23</v>
      </c>
      <c r="F5905" t="s">
        <v>202</v>
      </c>
      <c r="G5905" t="s">
        <v>19</v>
      </c>
      <c r="H5905">
        <v>25</v>
      </c>
      <c r="I5905" t="s">
        <v>23</v>
      </c>
      <c r="J5905">
        <v>5</v>
      </c>
      <c r="K5905" t="s">
        <v>20</v>
      </c>
      <c r="L5905" t="s">
        <v>6791</v>
      </c>
      <c r="M5905">
        <v>30</v>
      </c>
      <c r="P5905" s="32">
        <v>44546</v>
      </c>
      <c r="Q5905" s="1">
        <v>31.515430567493048</v>
      </c>
      <c r="R5905">
        <v>5</v>
      </c>
      <c r="S5905" t="str" cm="1">
        <f t="array" ref="S5905">_xlfn.IFS(R5905=0,"None",R5905&lt;3,"Low",R5905&lt;6,"Medium",R5905&lt;=10,"High")</f>
        <v>Medium</v>
      </c>
      <c r="T5905" t="str" cm="1">
        <f t="array" ref="T5905">_xlfn.IFS(M5905&lt;=20,"Low",M5905&lt;=50,"Medium",M5905&lt;=90,"High")</f>
        <v>Medium</v>
      </c>
      <c r="U5905" s="33">
        <f>Datos_Limpios[[#This Row],[Number of Complaints or Support]]/Datos_Limpios[[#This Row],[Account Length (in months)]]</f>
        <v>0.625</v>
      </c>
      <c r="V5905" t="str" cm="1">
        <f t="array" ref="V5905">_xlfn.IFS(H5905&lt;30,"Under 30",H5905&lt;66,"Middle Age",H5905&gt;=66,"Senior")</f>
        <v>Under 30</v>
      </c>
      <c r="W5905" t="s">
        <v>6825</v>
      </c>
    </row>
    <row r="5906" spans="1:23" x14ac:dyDescent="0.3">
      <c r="A5906" t="s">
        <v>6003</v>
      </c>
      <c r="B5906" t="s">
        <v>23</v>
      </c>
      <c r="C5906">
        <v>9</v>
      </c>
      <c r="D5906">
        <v>2</v>
      </c>
      <c r="E5906" t="s">
        <v>23</v>
      </c>
      <c r="F5906" t="s">
        <v>121</v>
      </c>
      <c r="G5906" t="s">
        <v>19</v>
      </c>
      <c r="H5906">
        <v>29</v>
      </c>
      <c r="I5906" t="s">
        <v>17</v>
      </c>
      <c r="J5906">
        <v>0</v>
      </c>
      <c r="K5906" t="s">
        <v>20</v>
      </c>
      <c r="L5906" t="s">
        <v>6791</v>
      </c>
      <c r="M5906">
        <v>50</v>
      </c>
      <c r="N5906" t="s">
        <v>76</v>
      </c>
      <c r="O5906" t="s">
        <v>77</v>
      </c>
      <c r="P5906" s="32">
        <v>44999</v>
      </c>
      <c r="Q5906" s="1">
        <v>42.994499627746791</v>
      </c>
      <c r="R5906">
        <v>3</v>
      </c>
      <c r="S5906" t="str" cm="1">
        <f t="array" ref="S5906">_xlfn.IFS(R5906=0,"None",R5906&lt;3,"Low",R5906&lt;6,"Medium",R5906&lt;=10,"High")</f>
        <v>Medium</v>
      </c>
      <c r="T5906" t="str" cm="1">
        <f t="array" ref="T5906">_xlfn.IFS(M5906&lt;=20,"Low",M5906&lt;=50,"Medium",M5906&lt;=90,"High")</f>
        <v>Medium</v>
      </c>
      <c r="U5906" s="33">
        <f>Datos_Limpios[[#This Row],[Number of Complaints or Support]]/Datos_Limpios[[#This Row],[Account Length (in months)]]</f>
        <v>0.33333333333333331</v>
      </c>
      <c r="V5906" t="str" cm="1">
        <f t="array" ref="V5906">_xlfn.IFS(H5906&lt;30,"Under 30",H5906&lt;66,"Middle Age",H5906&gt;=66,"Senior")</f>
        <v>Under 30</v>
      </c>
      <c r="W5906" t="s">
        <v>6826</v>
      </c>
    </row>
    <row r="5907" spans="1:23" x14ac:dyDescent="0.3">
      <c r="A5907" t="s">
        <v>6004</v>
      </c>
      <c r="B5907" t="s">
        <v>17</v>
      </c>
      <c r="C5907">
        <v>25</v>
      </c>
      <c r="D5907">
        <v>0</v>
      </c>
      <c r="E5907" t="s">
        <v>23</v>
      </c>
      <c r="F5907" t="s">
        <v>350</v>
      </c>
      <c r="G5907" t="s">
        <v>6790</v>
      </c>
      <c r="H5907">
        <v>64</v>
      </c>
      <c r="I5907" t="s">
        <v>23</v>
      </c>
      <c r="J5907">
        <v>5</v>
      </c>
      <c r="K5907" t="s">
        <v>20</v>
      </c>
      <c r="L5907" t="s">
        <v>6792</v>
      </c>
      <c r="M5907">
        <v>34</v>
      </c>
      <c r="P5907" s="32">
        <v>44002</v>
      </c>
      <c r="Q5907" s="1">
        <v>33.448947892444068</v>
      </c>
      <c r="R5907">
        <v>5</v>
      </c>
      <c r="S5907" t="str" cm="1">
        <f t="array" ref="S5907">_xlfn.IFS(R5907=0,"None",R5907&lt;3,"Low",R5907&lt;6,"Medium",R5907&lt;=10,"High")</f>
        <v>Medium</v>
      </c>
      <c r="T5907" t="str" cm="1">
        <f t="array" ref="T5907">_xlfn.IFS(M5907&lt;=20,"Low",M5907&lt;=50,"Medium",M5907&lt;=90,"High")</f>
        <v>Medium</v>
      </c>
      <c r="U5907" s="33">
        <f>Datos_Limpios[[#This Row],[Number of Complaints or Support]]/Datos_Limpios[[#This Row],[Account Length (in months)]]</f>
        <v>0.2</v>
      </c>
      <c r="V5907" t="str" cm="1">
        <f t="array" ref="V5907">_xlfn.IFS(H5907&lt;30,"Under 30",H5907&lt;66,"Middle Age",H5907&gt;=66,"Senior")</f>
        <v>Middle Age</v>
      </c>
      <c r="W5907" t="s">
        <v>6823</v>
      </c>
    </row>
    <row r="5908" spans="1:23" x14ac:dyDescent="0.3">
      <c r="A5908" t="s">
        <v>6005</v>
      </c>
      <c r="B5908" t="s">
        <v>23</v>
      </c>
      <c r="C5908">
        <v>22</v>
      </c>
      <c r="D5908">
        <v>5</v>
      </c>
      <c r="E5908" t="s">
        <v>17</v>
      </c>
      <c r="F5908" t="s">
        <v>121</v>
      </c>
      <c r="G5908" t="s">
        <v>6790</v>
      </c>
      <c r="H5908">
        <v>50</v>
      </c>
      <c r="I5908" t="s">
        <v>17</v>
      </c>
      <c r="J5908">
        <v>0</v>
      </c>
      <c r="K5908" t="s">
        <v>20</v>
      </c>
      <c r="L5908" t="s">
        <v>6791</v>
      </c>
      <c r="M5908">
        <v>42</v>
      </c>
      <c r="N5908" t="s">
        <v>27</v>
      </c>
      <c r="O5908" t="s">
        <v>164</v>
      </c>
      <c r="P5908" s="32">
        <v>44105</v>
      </c>
      <c r="Q5908" s="1">
        <v>36.754824111223257</v>
      </c>
      <c r="R5908">
        <v>8</v>
      </c>
      <c r="S5908" t="str" cm="1">
        <f t="array" ref="S5908">_xlfn.IFS(R5908=0,"None",R5908&lt;3,"Low",R5908&lt;6,"Medium",R5908&lt;=10,"High")</f>
        <v>High</v>
      </c>
      <c r="T5908" t="str" cm="1">
        <f t="array" ref="T5908">_xlfn.IFS(M5908&lt;=20,"Low",M5908&lt;=50,"Medium",M5908&lt;=90,"High")</f>
        <v>Medium</v>
      </c>
      <c r="U5908" s="33">
        <f>Datos_Limpios[[#This Row],[Number of Complaints or Support]]/Datos_Limpios[[#This Row],[Account Length (in months)]]</f>
        <v>0.36363636363636365</v>
      </c>
      <c r="V5908" t="str" cm="1">
        <f t="array" ref="V5908">_xlfn.IFS(H5908&lt;30,"Under 30",H5908&lt;66,"Middle Age",H5908&gt;=66,"Senior")</f>
        <v>Middle Age</v>
      </c>
      <c r="W5908" t="s">
        <v>6826</v>
      </c>
    </row>
    <row r="5909" spans="1:23" x14ac:dyDescent="0.3">
      <c r="A5909" t="s">
        <v>6006</v>
      </c>
      <c r="B5909" t="s">
        <v>17</v>
      </c>
      <c r="C5909">
        <v>73</v>
      </c>
      <c r="D5909">
        <v>0</v>
      </c>
      <c r="E5909" t="s">
        <v>23</v>
      </c>
      <c r="F5909" t="s">
        <v>47</v>
      </c>
      <c r="G5909" t="s">
        <v>19</v>
      </c>
      <c r="H5909">
        <v>38</v>
      </c>
      <c r="I5909" t="s">
        <v>23</v>
      </c>
      <c r="J5909">
        <v>6</v>
      </c>
      <c r="K5909" t="s">
        <v>32</v>
      </c>
      <c r="L5909" t="s">
        <v>6792</v>
      </c>
      <c r="M5909">
        <v>28</v>
      </c>
      <c r="P5909" s="32">
        <v>45178</v>
      </c>
      <c r="Q5909" s="1">
        <v>22.413037735675019</v>
      </c>
      <c r="R5909">
        <v>8</v>
      </c>
      <c r="S5909" t="str" cm="1">
        <f t="array" ref="S5909">_xlfn.IFS(R5909=0,"None",R5909&lt;3,"Low",R5909&lt;6,"Medium",R5909&lt;=10,"High")</f>
        <v>High</v>
      </c>
      <c r="T5909" t="str" cm="1">
        <f t="array" ref="T5909">_xlfn.IFS(M5909&lt;=20,"Low",M5909&lt;=50,"Medium",M5909&lt;=90,"High")</f>
        <v>Medium</v>
      </c>
      <c r="U5909" s="33">
        <f>Datos_Limpios[[#This Row],[Number of Complaints or Support]]/Datos_Limpios[[#This Row],[Account Length (in months)]]</f>
        <v>0.1095890410958904</v>
      </c>
      <c r="V5909" t="str" cm="1">
        <f t="array" ref="V5909">_xlfn.IFS(H5909&lt;30,"Under 30",H5909&lt;66,"Middle Age",H5909&gt;=66,"Senior")</f>
        <v>Middle Age</v>
      </c>
      <c r="W5909" t="s">
        <v>6824</v>
      </c>
    </row>
    <row r="5910" spans="1:23" x14ac:dyDescent="0.3">
      <c r="A5910" t="s">
        <v>6007</v>
      </c>
      <c r="B5910" t="s">
        <v>23</v>
      </c>
      <c r="C5910">
        <v>52</v>
      </c>
      <c r="D5910">
        <v>2</v>
      </c>
      <c r="E5910" t="s">
        <v>23</v>
      </c>
      <c r="F5910" t="s">
        <v>350</v>
      </c>
      <c r="G5910" t="s">
        <v>6790</v>
      </c>
      <c r="H5910">
        <v>39</v>
      </c>
      <c r="I5910" t="s">
        <v>17</v>
      </c>
      <c r="J5910">
        <v>0</v>
      </c>
      <c r="K5910" t="s">
        <v>20</v>
      </c>
      <c r="L5910" t="s">
        <v>6792</v>
      </c>
      <c r="M5910">
        <v>55</v>
      </c>
      <c r="N5910" t="s">
        <v>27</v>
      </c>
      <c r="O5910" t="s">
        <v>108</v>
      </c>
      <c r="P5910" s="32">
        <v>44124</v>
      </c>
      <c r="Q5910" s="1">
        <v>58.105292395265543</v>
      </c>
      <c r="R5910">
        <v>2</v>
      </c>
      <c r="S5910" t="str" cm="1">
        <f t="array" ref="S5910">_xlfn.IFS(R5910=0,"None",R5910&lt;3,"Low",R5910&lt;6,"Medium",R5910&lt;=10,"High")</f>
        <v>Low</v>
      </c>
      <c r="T5910" t="str" cm="1">
        <f t="array" ref="T5910">_xlfn.IFS(M5910&lt;=20,"Low",M5910&lt;=50,"Medium",M5910&lt;=90,"High")</f>
        <v>High</v>
      </c>
      <c r="U5910" s="33">
        <f>Datos_Limpios[[#This Row],[Number of Complaints or Support]]/Datos_Limpios[[#This Row],[Account Length (in months)]]</f>
        <v>3.8461538461538464E-2</v>
      </c>
      <c r="V5910" t="str" cm="1">
        <f t="array" ref="V5910">_xlfn.IFS(H5910&lt;30,"Under 30",H5910&lt;66,"Middle Age",H5910&gt;=66,"Senior")</f>
        <v>Middle Age</v>
      </c>
      <c r="W5910" t="s">
        <v>6823</v>
      </c>
    </row>
    <row r="5911" spans="1:23" x14ac:dyDescent="0.3">
      <c r="A5911" t="s">
        <v>6008</v>
      </c>
      <c r="B5911" t="s">
        <v>23</v>
      </c>
      <c r="C5911">
        <v>1</v>
      </c>
      <c r="D5911">
        <v>3</v>
      </c>
      <c r="E5911" t="s">
        <v>23</v>
      </c>
      <c r="F5911" t="s">
        <v>79</v>
      </c>
      <c r="G5911" t="s">
        <v>6790</v>
      </c>
      <c r="H5911">
        <v>47</v>
      </c>
      <c r="I5911" t="s">
        <v>17</v>
      </c>
      <c r="J5911">
        <v>0</v>
      </c>
      <c r="K5911" t="s">
        <v>20</v>
      </c>
      <c r="L5911" t="s">
        <v>6791</v>
      </c>
      <c r="M5911">
        <v>22</v>
      </c>
      <c r="N5911" t="s">
        <v>91</v>
      </c>
      <c r="O5911" t="s">
        <v>92</v>
      </c>
      <c r="P5911" s="32">
        <v>44066</v>
      </c>
      <c r="Q5911" s="1">
        <v>18.395797738970781</v>
      </c>
      <c r="R5911">
        <v>4</v>
      </c>
      <c r="S5911" t="str" cm="1">
        <f t="array" ref="S5911">_xlfn.IFS(R5911=0,"None",R5911&lt;3,"Low",R5911&lt;6,"Medium",R5911&lt;=10,"High")</f>
        <v>Medium</v>
      </c>
      <c r="T5911" t="str" cm="1">
        <f t="array" ref="T5911">_xlfn.IFS(M5911&lt;=20,"Low",M5911&lt;=50,"Medium",M5911&lt;=90,"High")</f>
        <v>Medium</v>
      </c>
      <c r="U5911" s="33">
        <f>Datos_Limpios[[#This Row],[Number of Complaints or Support]]/Datos_Limpios[[#This Row],[Account Length (in months)]]</f>
        <v>4</v>
      </c>
      <c r="V5911" t="str" cm="1">
        <f t="array" ref="V5911">_xlfn.IFS(H5911&lt;30,"Under 30",H5911&lt;66,"Middle Age",H5911&gt;=66,"Senior")</f>
        <v>Middle Age</v>
      </c>
      <c r="W5911" t="s">
        <v>6826</v>
      </c>
    </row>
    <row r="5912" spans="1:23" x14ac:dyDescent="0.3">
      <c r="A5912" t="s">
        <v>6009</v>
      </c>
      <c r="B5912" t="s">
        <v>23</v>
      </c>
      <c r="C5912">
        <v>1</v>
      </c>
      <c r="D5912">
        <v>5</v>
      </c>
      <c r="E5912" t="s">
        <v>23</v>
      </c>
      <c r="F5912" t="s">
        <v>58</v>
      </c>
      <c r="G5912" t="s">
        <v>6790</v>
      </c>
      <c r="H5912">
        <v>25</v>
      </c>
      <c r="I5912" t="s">
        <v>17</v>
      </c>
      <c r="J5912">
        <v>0</v>
      </c>
      <c r="K5912" t="s">
        <v>20</v>
      </c>
      <c r="L5912" t="s">
        <v>6792</v>
      </c>
      <c r="M5912">
        <v>25</v>
      </c>
      <c r="N5912" t="s">
        <v>27</v>
      </c>
      <c r="O5912" t="s">
        <v>108</v>
      </c>
      <c r="P5912" s="32">
        <v>44624</v>
      </c>
      <c r="Q5912" s="1">
        <v>26.392682804692999</v>
      </c>
      <c r="R5912">
        <v>9</v>
      </c>
      <c r="S5912" t="str" cm="1">
        <f t="array" ref="S5912">_xlfn.IFS(R5912=0,"None",R5912&lt;3,"Low",R5912&lt;6,"Medium",R5912&lt;=10,"High")</f>
        <v>High</v>
      </c>
      <c r="T5912" t="str" cm="1">
        <f t="array" ref="T5912">_xlfn.IFS(M5912&lt;=20,"Low",M5912&lt;=50,"Medium",M5912&lt;=90,"High")</f>
        <v>Medium</v>
      </c>
      <c r="U5912" s="33">
        <f>Datos_Limpios[[#This Row],[Number of Complaints or Support]]/Datos_Limpios[[#This Row],[Account Length (in months)]]</f>
        <v>9</v>
      </c>
      <c r="V5912" t="str" cm="1">
        <f t="array" ref="V5912">_xlfn.IFS(H5912&lt;30,"Under 30",H5912&lt;66,"Middle Age",H5912&gt;=66,"Senior")</f>
        <v>Under 30</v>
      </c>
      <c r="W5912" t="s">
        <v>6825</v>
      </c>
    </row>
    <row r="5913" spans="1:23" x14ac:dyDescent="0.3">
      <c r="A5913" t="s">
        <v>6010</v>
      </c>
      <c r="B5913" t="s">
        <v>23</v>
      </c>
      <c r="C5913">
        <v>66</v>
      </c>
      <c r="D5913">
        <v>4</v>
      </c>
      <c r="E5913" t="s">
        <v>23</v>
      </c>
      <c r="F5913" t="s">
        <v>148</v>
      </c>
      <c r="G5913" t="s">
        <v>6790</v>
      </c>
      <c r="H5913">
        <v>29</v>
      </c>
      <c r="I5913" t="s">
        <v>17</v>
      </c>
      <c r="J5913">
        <v>0</v>
      </c>
      <c r="K5913" t="s">
        <v>32</v>
      </c>
      <c r="L5913" t="s">
        <v>6791</v>
      </c>
      <c r="M5913">
        <v>41</v>
      </c>
      <c r="N5913" t="s">
        <v>50</v>
      </c>
      <c r="O5913" t="s">
        <v>105</v>
      </c>
      <c r="P5913" s="32">
        <v>43955</v>
      </c>
      <c r="Q5913" s="1">
        <v>39.701448069317117</v>
      </c>
      <c r="R5913">
        <v>0</v>
      </c>
      <c r="S5913" t="str" cm="1">
        <f t="array" ref="S5913">_xlfn.IFS(R5913=0,"None",R5913&lt;3,"Low",R5913&lt;6,"Medium",R5913&lt;=10,"High")</f>
        <v>None</v>
      </c>
      <c r="T5913" t="str" cm="1">
        <f t="array" ref="T5913">_xlfn.IFS(M5913&lt;=20,"Low",M5913&lt;=50,"Medium",M5913&lt;=90,"High")</f>
        <v>Medium</v>
      </c>
      <c r="U5913" s="33">
        <f>Datos_Limpios[[#This Row],[Number of Complaints or Support]]/Datos_Limpios[[#This Row],[Account Length (in months)]]</f>
        <v>0</v>
      </c>
      <c r="V5913" t="str" cm="1">
        <f t="array" ref="V5913">_xlfn.IFS(H5913&lt;30,"Under 30",H5913&lt;66,"Middle Age",H5913&gt;=66,"Senior")</f>
        <v>Under 30</v>
      </c>
      <c r="W5913" t="s">
        <v>6824</v>
      </c>
    </row>
    <row r="5914" spans="1:23" x14ac:dyDescent="0.3">
      <c r="A5914" t="s">
        <v>6011</v>
      </c>
      <c r="B5914" t="s">
        <v>17</v>
      </c>
      <c r="C5914">
        <v>70</v>
      </c>
      <c r="D5914">
        <v>2</v>
      </c>
      <c r="E5914" t="s">
        <v>23</v>
      </c>
      <c r="F5914" t="s">
        <v>40</v>
      </c>
      <c r="G5914" t="s">
        <v>6790</v>
      </c>
      <c r="H5914">
        <v>42</v>
      </c>
      <c r="I5914" t="s">
        <v>17</v>
      </c>
      <c r="J5914">
        <v>0</v>
      </c>
      <c r="K5914" t="s">
        <v>32</v>
      </c>
      <c r="L5914" t="s">
        <v>6792</v>
      </c>
      <c r="M5914">
        <v>48</v>
      </c>
      <c r="P5914" s="32">
        <v>44016</v>
      </c>
      <c r="Q5914" s="1">
        <v>50.830253264619458</v>
      </c>
      <c r="R5914">
        <v>9</v>
      </c>
      <c r="S5914" t="str" cm="1">
        <f t="array" ref="S5914">_xlfn.IFS(R5914=0,"None",R5914&lt;3,"Low",R5914&lt;6,"Medium",R5914&lt;=10,"High")</f>
        <v>High</v>
      </c>
      <c r="T5914" t="str" cm="1">
        <f t="array" ref="T5914">_xlfn.IFS(M5914&lt;=20,"Low",M5914&lt;=50,"Medium",M5914&lt;=90,"High")</f>
        <v>Medium</v>
      </c>
      <c r="U5914" s="33">
        <f>Datos_Limpios[[#This Row],[Number of Complaints or Support]]/Datos_Limpios[[#This Row],[Account Length (in months)]]</f>
        <v>0.12857142857142856</v>
      </c>
      <c r="V5914" t="str" cm="1">
        <f t="array" ref="V5914">_xlfn.IFS(H5914&lt;30,"Under 30",H5914&lt;66,"Middle Age",H5914&gt;=66,"Senior")</f>
        <v>Middle Age</v>
      </c>
      <c r="W5914" t="s">
        <v>6823</v>
      </c>
    </row>
    <row r="5915" spans="1:23" x14ac:dyDescent="0.3">
      <c r="A5915" t="s">
        <v>6012</v>
      </c>
      <c r="B5915" t="s">
        <v>17</v>
      </c>
      <c r="C5915">
        <v>13</v>
      </c>
      <c r="D5915">
        <v>1</v>
      </c>
      <c r="E5915" t="s">
        <v>17</v>
      </c>
      <c r="F5915" t="s">
        <v>47</v>
      </c>
      <c r="G5915" t="s">
        <v>19</v>
      </c>
      <c r="H5915">
        <v>43</v>
      </c>
      <c r="I5915" t="s">
        <v>23</v>
      </c>
      <c r="J5915">
        <v>6</v>
      </c>
      <c r="K5915" t="s">
        <v>32</v>
      </c>
      <c r="L5915" t="s">
        <v>6791</v>
      </c>
      <c r="M5915">
        <v>10</v>
      </c>
      <c r="P5915" s="32">
        <v>44102</v>
      </c>
      <c r="Q5915" s="1">
        <v>11.182640035369911</v>
      </c>
      <c r="R5915">
        <v>6</v>
      </c>
      <c r="S5915" t="str" cm="1">
        <f t="array" ref="S5915">_xlfn.IFS(R5915=0,"None",R5915&lt;3,"Low",R5915&lt;6,"Medium",R5915&lt;=10,"High")</f>
        <v>High</v>
      </c>
      <c r="T5915" t="str" cm="1">
        <f t="array" ref="T5915">_xlfn.IFS(M5915&lt;=20,"Low",M5915&lt;=50,"Medium",M5915&lt;=90,"High")</f>
        <v>Low</v>
      </c>
      <c r="U5915" s="33">
        <f>Datos_Limpios[[#This Row],[Number of Complaints or Support]]/Datos_Limpios[[#This Row],[Account Length (in months)]]</f>
        <v>0.46153846153846156</v>
      </c>
      <c r="V5915" t="str" cm="1">
        <f t="array" ref="V5915">_xlfn.IFS(H5915&lt;30,"Under 30",H5915&lt;66,"Middle Age",H5915&gt;=66,"Senior")</f>
        <v>Middle Age</v>
      </c>
      <c r="W5915" t="s">
        <v>6824</v>
      </c>
    </row>
    <row r="5916" spans="1:23" x14ac:dyDescent="0.3">
      <c r="A5916" t="s">
        <v>6013</v>
      </c>
      <c r="B5916" t="s">
        <v>23</v>
      </c>
      <c r="C5916">
        <v>15</v>
      </c>
      <c r="D5916">
        <v>4</v>
      </c>
      <c r="E5916" t="s">
        <v>17</v>
      </c>
      <c r="F5916" t="s">
        <v>123</v>
      </c>
      <c r="G5916" t="s">
        <v>19</v>
      </c>
      <c r="H5916">
        <v>52</v>
      </c>
      <c r="I5916" t="s">
        <v>17</v>
      </c>
      <c r="J5916">
        <v>0</v>
      </c>
      <c r="K5916" t="s">
        <v>20</v>
      </c>
      <c r="L5916" t="s">
        <v>6792</v>
      </c>
      <c r="M5916">
        <v>12</v>
      </c>
      <c r="N5916" t="s">
        <v>91</v>
      </c>
      <c r="O5916" t="s">
        <v>203</v>
      </c>
      <c r="P5916" s="32">
        <v>44231</v>
      </c>
      <c r="Q5916" s="1">
        <v>12.27571084175861</v>
      </c>
      <c r="R5916">
        <v>0</v>
      </c>
      <c r="S5916" t="str" cm="1">
        <f t="array" ref="S5916">_xlfn.IFS(R5916=0,"None",R5916&lt;3,"Low",R5916&lt;6,"Medium",R5916&lt;=10,"High")</f>
        <v>None</v>
      </c>
      <c r="T5916" t="str" cm="1">
        <f t="array" ref="T5916">_xlfn.IFS(M5916&lt;=20,"Low",M5916&lt;=50,"Medium",M5916&lt;=90,"High")</f>
        <v>Low</v>
      </c>
      <c r="U5916" s="33">
        <f>Datos_Limpios[[#This Row],[Number of Complaints or Support]]/Datos_Limpios[[#This Row],[Account Length (in months)]]</f>
        <v>0</v>
      </c>
      <c r="V5916" t="str" cm="1">
        <f t="array" ref="V5916">_xlfn.IFS(H5916&lt;30,"Under 30",H5916&lt;66,"Middle Age",H5916&gt;=66,"Senior")</f>
        <v>Middle Age</v>
      </c>
      <c r="W5916" t="s">
        <v>6824</v>
      </c>
    </row>
    <row r="5917" spans="1:23" x14ac:dyDescent="0.3">
      <c r="A5917" t="s">
        <v>6014</v>
      </c>
      <c r="B5917" t="s">
        <v>23</v>
      </c>
      <c r="C5917">
        <v>3</v>
      </c>
      <c r="D5917">
        <v>4</v>
      </c>
      <c r="E5917" t="s">
        <v>23</v>
      </c>
      <c r="F5917" t="s">
        <v>103</v>
      </c>
      <c r="G5917" t="s">
        <v>6790</v>
      </c>
      <c r="H5917">
        <v>21</v>
      </c>
      <c r="I5917" t="s">
        <v>23</v>
      </c>
      <c r="J5917">
        <v>2</v>
      </c>
      <c r="K5917" t="s">
        <v>20</v>
      </c>
      <c r="L5917" t="s">
        <v>6792</v>
      </c>
      <c r="M5917">
        <v>33</v>
      </c>
      <c r="N5917" t="s">
        <v>50</v>
      </c>
      <c r="O5917" t="s">
        <v>105</v>
      </c>
      <c r="P5917" s="32">
        <v>44220</v>
      </c>
      <c r="Q5917" s="1">
        <v>39.51343338191311</v>
      </c>
      <c r="R5917">
        <v>7</v>
      </c>
      <c r="S5917" t="str" cm="1">
        <f t="array" ref="S5917">_xlfn.IFS(R5917=0,"None",R5917&lt;3,"Low",R5917&lt;6,"Medium",R5917&lt;=10,"High")</f>
        <v>High</v>
      </c>
      <c r="T5917" t="str" cm="1">
        <f t="array" ref="T5917">_xlfn.IFS(M5917&lt;=20,"Low",M5917&lt;=50,"Medium",M5917&lt;=90,"High")</f>
        <v>Medium</v>
      </c>
      <c r="U5917" s="33">
        <f>Datos_Limpios[[#This Row],[Number of Complaints or Support]]/Datos_Limpios[[#This Row],[Account Length (in months)]]</f>
        <v>2.3333333333333335</v>
      </c>
      <c r="V5917" t="str" cm="1">
        <f t="array" ref="V5917">_xlfn.IFS(H5917&lt;30,"Under 30",H5917&lt;66,"Middle Age",H5917&gt;=66,"Senior")</f>
        <v>Under 30</v>
      </c>
      <c r="W5917" t="s">
        <v>6823</v>
      </c>
    </row>
    <row r="5918" spans="1:23" x14ac:dyDescent="0.3">
      <c r="A5918" t="s">
        <v>6015</v>
      </c>
      <c r="B5918" t="s">
        <v>23</v>
      </c>
      <c r="C5918">
        <v>12</v>
      </c>
      <c r="D5918">
        <v>1</v>
      </c>
      <c r="E5918" t="s">
        <v>23</v>
      </c>
      <c r="F5918" t="s">
        <v>63</v>
      </c>
      <c r="G5918" t="s">
        <v>19</v>
      </c>
      <c r="H5918">
        <v>59</v>
      </c>
      <c r="I5918" t="s">
        <v>17</v>
      </c>
      <c r="J5918">
        <v>0</v>
      </c>
      <c r="K5918" t="s">
        <v>24</v>
      </c>
      <c r="L5918" t="s">
        <v>6794</v>
      </c>
      <c r="M5918">
        <v>45</v>
      </c>
      <c r="N5918" t="s">
        <v>27</v>
      </c>
      <c r="O5918" t="s">
        <v>125</v>
      </c>
      <c r="P5918" s="32">
        <v>44015</v>
      </c>
      <c r="Q5918" s="1">
        <v>44.139406224634357</v>
      </c>
      <c r="R5918">
        <v>0</v>
      </c>
      <c r="S5918" t="str" cm="1">
        <f t="array" ref="S5918">_xlfn.IFS(R5918=0,"None",R5918&lt;3,"Low",R5918&lt;6,"Medium",R5918&lt;=10,"High")</f>
        <v>None</v>
      </c>
      <c r="T5918" t="str" cm="1">
        <f t="array" ref="T5918">_xlfn.IFS(M5918&lt;=20,"Low",M5918&lt;=50,"Medium",M5918&lt;=90,"High")</f>
        <v>Medium</v>
      </c>
      <c r="U5918" s="33">
        <f>Datos_Limpios[[#This Row],[Number of Complaints or Support]]/Datos_Limpios[[#This Row],[Account Length (in months)]]</f>
        <v>0</v>
      </c>
      <c r="V5918" t="str" cm="1">
        <f t="array" ref="V5918">_xlfn.IFS(H5918&lt;30,"Under 30",H5918&lt;66,"Middle Age",H5918&gt;=66,"Senior")</f>
        <v>Middle Age</v>
      </c>
      <c r="W5918" t="s">
        <v>6825</v>
      </c>
    </row>
    <row r="5919" spans="1:23" x14ac:dyDescent="0.3">
      <c r="A5919" t="s">
        <v>6016</v>
      </c>
      <c r="B5919" t="s">
        <v>17</v>
      </c>
      <c r="C5919">
        <v>45</v>
      </c>
      <c r="D5919">
        <v>3</v>
      </c>
      <c r="E5919" t="s">
        <v>23</v>
      </c>
      <c r="F5919" t="s">
        <v>112</v>
      </c>
      <c r="G5919" t="s">
        <v>19</v>
      </c>
      <c r="H5919">
        <v>75</v>
      </c>
      <c r="I5919" t="s">
        <v>17</v>
      </c>
      <c r="J5919">
        <v>0</v>
      </c>
      <c r="K5919" t="s">
        <v>24</v>
      </c>
      <c r="L5919" t="s">
        <v>6791</v>
      </c>
      <c r="M5919">
        <v>46</v>
      </c>
      <c r="P5919" s="32">
        <v>45033</v>
      </c>
      <c r="Q5919" s="1">
        <v>46.696191764282041</v>
      </c>
      <c r="R5919">
        <v>1</v>
      </c>
      <c r="S5919" t="str" cm="1">
        <f t="array" ref="S5919">_xlfn.IFS(R5919=0,"None",R5919&lt;3,"Low",R5919&lt;6,"Medium",R5919&lt;=10,"High")</f>
        <v>Low</v>
      </c>
      <c r="T5919" t="str" cm="1">
        <f t="array" ref="T5919">_xlfn.IFS(M5919&lt;=20,"Low",M5919&lt;=50,"Medium",M5919&lt;=90,"High")</f>
        <v>Medium</v>
      </c>
      <c r="U5919" s="33">
        <f>Datos_Limpios[[#This Row],[Number of Complaints or Support]]/Datos_Limpios[[#This Row],[Account Length (in months)]]</f>
        <v>2.2222222222222223E-2</v>
      </c>
      <c r="V5919" t="str" cm="1">
        <f t="array" ref="V5919">_xlfn.IFS(H5919&lt;30,"Under 30",H5919&lt;66,"Middle Age",H5919&gt;=66,"Senior")</f>
        <v>Senior</v>
      </c>
      <c r="W5919" t="s">
        <v>6823</v>
      </c>
    </row>
    <row r="5920" spans="1:23" x14ac:dyDescent="0.3">
      <c r="A5920" t="s">
        <v>6017</v>
      </c>
      <c r="B5920" t="s">
        <v>23</v>
      </c>
      <c r="C5920">
        <v>1</v>
      </c>
      <c r="D5920">
        <v>5</v>
      </c>
      <c r="E5920" t="s">
        <v>23</v>
      </c>
      <c r="F5920" t="s">
        <v>247</v>
      </c>
      <c r="G5920" t="s">
        <v>19</v>
      </c>
      <c r="H5920">
        <v>72</v>
      </c>
      <c r="I5920" t="s">
        <v>17</v>
      </c>
      <c r="J5920">
        <v>0</v>
      </c>
      <c r="K5920" t="s">
        <v>20</v>
      </c>
      <c r="L5920" t="s">
        <v>6792</v>
      </c>
      <c r="M5920">
        <v>51</v>
      </c>
      <c r="N5920" t="s">
        <v>27</v>
      </c>
      <c r="O5920" t="s">
        <v>108</v>
      </c>
      <c r="P5920" s="32">
        <v>45222</v>
      </c>
      <c r="Q5920" s="1">
        <v>50.87676855432553</v>
      </c>
      <c r="R5920">
        <v>3</v>
      </c>
      <c r="S5920" t="str" cm="1">
        <f t="array" ref="S5920">_xlfn.IFS(R5920=0,"None",R5920&lt;3,"Low",R5920&lt;6,"Medium",R5920&lt;=10,"High")</f>
        <v>Medium</v>
      </c>
      <c r="T5920" t="str" cm="1">
        <f t="array" ref="T5920">_xlfn.IFS(M5920&lt;=20,"Low",M5920&lt;=50,"Medium",M5920&lt;=90,"High")</f>
        <v>High</v>
      </c>
      <c r="U5920" s="33">
        <f>Datos_Limpios[[#This Row],[Number of Complaints or Support]]/Datos_Limpios[[#This Row],[Account Length (in months)]]</f>
        <v>3</v>
      </c>
      <c r="V5920" t="str" cm="1">
        <f t="array" ref="V5920">_xlfn.IFS(H5920&lt;30,"Under 30",H5920&lt;66,"Middle Age",H5920&gt;=66,"Senior")</f>
        <v>Senior</v>
      </c>
      <c r="W5920" t="s">
        <v>6826</v>
      </c>
    </row>
    <row r="5921" spans="1:23" x14ac:dyDescent="0.3">
      <c r="A5921" t="s">
        <v>6018</v>
      </c>
      <c r="B5921" t="s">
        <v>23</v>
      </c>
      <c r="C5921">
        <v>12</v>
      </c>
      <c r="D5921">
        <v>2</v>
      </c>
      <c r="E5921" t="s">
        <v>23</v>
      </c>
      <c r="F5921" t="s">
        <v>18</v>
      </c>
      <c r="G5921" t="s">
        <v>19</v>
      </c>
      <c r="H5921">
        <v>53</v>
      </c>
      <c r="I5921" t="s">
        <v>17</v>
      </c>
      <c r="J5921">
        <v>0</v>
      </c>
      <c r="K5921" t="s">
        <v>20</v>
      </c>
      <c r="L5921" t="s">
        <v>6792</v>
      </c>
      <c r="M5921">
        <v>64</v>
      </c>
      <c r="N5921" t="s">
        <v>76</v>
      </c>
      <c r="O5921" t="s">
        <v>136</v>
      </c>
      <c r="P5921" s="32">
        <v>44263</v>
      </c>
      <c r="Q5921" s="1">
        <v>55.456070630401427</v>
      </c>
      <c r="R5921">
        <v>7</v>
      </c>
      <c r="S5921" t="str" cm="1">
        <f t="array" ref="S5921">_xlfn.IFS(R5921=0,"None",R5921&lt;3,"Low",R5921&lt;6,"Medium",R5921&lt;=10,"High")</f>
        <v>High</v>
      </c>
      <c r="T5921" t="str" cm="1">
        <f t="array" ref="T5921">_xlfn.IFS(M5921&lt;=20,"Low",M5921&lt;=50,"Medium",M5921&lt;=90,"High")</f>
        <v>High</v>
      </c>
      <c r="U5921" s="33">
        <f>Datos_Limpios[[#This Row],[Number of Complaints or Support]]/Datos_Limpios[[#This Row],[Account Length (in months)]]</f>
        <v>0.58333333333333337</v>
      </c>
      <c r="V5921" t="str" cm="1">
        <f t="array" ref="V5921">_xlfn.IFS(H5921&lt;30,"Under 30",H5921&lt;66,"Middle Age",H5921&gt;=66,"Senior")</f>
        <v>Middle Age</v>
      </c>
      <c r="W5921" t="s">
        <v>6823</v>
      </c>
    </row>
    <row r="5922" spans="1:23" x14ac:dyDescent="0.3">
      <c r="A5922" t="s">
        <v>6019</v>
      </c>
      <c r="B5922" t="s">
        <v>23</v>
      </c>
      <c r="C5922">
        <v>1</v>
      </c>
      <c r="D5922">
        <v>0</v>
      </c>
      <c r="E5922" t="s">
        <v>17</v>
      </c>
      <c r="F5922" t="s">
        <v>245</v>
      </c>
      <c r="G5922" t="s">
        <v>19</v>
      </c>
      <c r="H5922">
        <v>59</v>
      </c>
      <c r="I5922" t="s">
        <v>23</v>
      </c>
      <c r="J5922">
        <v>3</v>
      </c>
      <c r="K5922" t="s">
        <v>20</v>
      </c>
      <c r="L5922" t="s">
        <v>6791</v>
      </c>
      <c r="M5922">
        <v>8</v>
      </c>
      <c r="N5922" t="s">
        <v>76</v>
      </c>
      <c r="O5922" t="s">
        <v>217</v>
      </c>
      <c r="P5922" s="32">
        <v>43879</v>
      </c>
      <c r="Q5922" s="1">
        <v>8.2413726094891899</v>
      </c>
      <c r="R5922">
        <v>3</v>
      </c>
      <c r="S5922" t="str" cm="1">
        <f t="array" ref="S5922">_xlfn.IFS(R5922=0,"None",R5922&lt;3,"Low",R5922&lt;6,"Medium",R5922&lt;=10,"High")</f>
        <v>Medium</v>
      </c>
      <c r="T5922" t="str" cm="1">
        <f t="array" ref="T5922">_xlfn.IFS(M5922&lt;=20,"Low",M5922&lt;=50,"Medium",M5922&lt;=90,"High")</f>
        <v>Low</v>
      </c>
      <c r="U5922" s="33">
        <f>Datos_Limpios[[#This Row],[Number of Complaints or Support]]/Datos_Limpios[[#This Row],[Account Length (in months)]]</f>
        <v>3</v>
      </c>
      <c r="V5922" t="str" cm="1">
        <f t="array" ref="V5922">_xlfn.IFS(H5922&lt;30,"Under 30",H5922&lt;66,"Middle Age",H5922&gt;=66,"Senior")</f>
        <v>Middle Age</v>
      </c>
      <c r="W5922" t="s">
        <v>6823</v>
      </c>
    </row>
    <row r="5923" spans="1:23" x14ac:dyDescent="0.3">
      <c r="A5923" t="s">
        <v>6020</v>
      </c>
      <c r="B5923" t="s">
        <v>23</v>
      </c>
      <c r="C5923">
        <v>6</v>
      </c>
      <c r="D5923">
        <v>4</v>
      </c>
      <c r="E5923" t="s">
        <v>23</v>
      </c>
      <c r="F5923" t="s">
        <v>84</v>
      </c>
      <c r="G5923" t="s">
        <v>6790</v>
      </c>
      <c r="H5923">
        <v>48</v>
      </c>
      <c r="I5923" t="s">
        <v>23</v>
      </c>
      <c r="J5923">
        <v>6</v>
      </c>
      <c r="K5923" t="s">
        <v>20</v>
      </c>
      <c r="L5923" t="s">
        <v>6794</v>
      </c>
      <c r="M5923">
        <v>18</v>
      </c>
      <c r="N5923" t="s">
        <v>27</v>
      </c>
      <c r="O5923" t="s">
        <v>125</v>
      </c>
      <c r="P5923" s="32">
        <v>44925</v>
      </c>
      <c r="Q5923" s="1">
        <v>21.163057941610621</v>
      </c>
      <c r="R5923">
        <v>8</v>
      </c>
      <c r="S5923" t="str" cm="1">
        <f t="array" ref="S5923">_xlfn.IFS(R5923=0,"None",R5923&lt;3,"Low",R5923&lt;6,"Medium",R5923&lt;=10,"High")</f>
        <v>High</v>
      </c>
      <c r="T5923" t="str" cm="1">
        <f t="array" ref="T5923">_xlfn.IFS(M5923&lt;=20,"Low",M5923&lt;=50,"Medium",M5923&lt;=90,"High")</f>
        <v>Low</v>
      </c>
      <c r="U5923" s="33">
        <f>Datos_Limpios[[#This Row],[Number of Complaints or Support]]/Datos_Limpios[[#This Row],[Account Length (in months)]]</f>
        <v>1.3333333333333333</v>
      </c>
      <c r="V5923" t="str" cm="1">
        <f t="array" ref="V5923">_xlfn.IFS(H5923&lt;30,"Under 30",H5923&lt;66,"Middle Age",H5923&gt;=66,"Senior")</f>
        <v>Middle Age</v>
      </c>
      <c r="W5923" t="s">
        <v>6824</v>
      </c>
    </row>
    <row r="5924" spans="1:23" x14ac:dyDescent="0.3">
      <c r="A5924" t="s">
        <v>6021</v>
      </c>
      <c r="B5924" t="s">
        <v>17</v>
      </c>
      <c r="C5924">
        <v>70</v>
      </c>
      <c r="D5924">
        <v>0</v>
      </c>
      <c r="E5924" t="s">
        <v>23</v>
      </c>
      <c r="F5924" t="s">
        <v>22</v>
      </c>
      <c r="G5924" t="s">
        <v>6790</v>
      </c>
      <c r="H5924">
        <v>69</v>
      </c>
      <c r="I5924" t="s">
        <v>17</v>
      </c>
      <c r="J5924">
        <v>0</v>
      </c>
      <c r="K5924" t="s">
        <v>32</v>
      </c>
      <c r="L5924" t="s">
        <v>6791</v>
      </c>
      <c r="M5924">
        <v>59</v>
      </c>
      <c r="P5924" s="32">
        <v>43874</v>
      </c>
      <c r="Q5924" s="1">
        <v>55.804030095145222</v>
      </c>
      <c r="R5924">
        <v>4</v>
      </c>
      <c r="S5924" t="str" cm="1">
        <f t="array" ref="S5924">_xlfn.IFS(R5924=0,"None",R5924&lt;3,"Low",R5924&lt;6,"Medium",R5924&lt;=10,"High")</f>
        <v>Medium</v>
      </c>
      <c r="T5924" t="str" cm="1">
        <f t="array" ref="T5924">_xlfn.IFS(M5924&lt;=20,"Low",M5924&lt;=50,"Medium",M5924&lt;=90,"High")</f>
        <v>High</v>
      </c>
      <c r="U5924" s="33">
        <f>Datos_Limpios[[#This Row],[Number of Complaints or Support]]/Datos_Limpios[[#This Row],[Account Length (in months)]]</f>
        <v>5.7142857142857141E-2</v>
      </c>
      <c r="V5924" t="str" cm="1">
        <f t="array" ref="V5924">_xlfn.IFS(H5924&lt;30,"Under 30",H5924&lt;66,"Middle Age",H5924&gt;=66,"Senior")</f>
        <v>Senior</v>
      </c>
      <c r="W5924" t="s">
        <v>6823</v>
      </c>
    </row>
    <row r="5925" spans="1:23" x14ac:dyDescent="0.3">
      <c r="A5925" t="s">
        <v>6022</v>
      </c>
      <c r="B5925" t="s">
        <v>23</v>
      </c>
      <c r="C5925">
        <v>2</v>
      </c>
      <c r="D5925">
        <v>4</v>
      </c>
      <c r="E5925" t="s">
        <v>23</v>
      </c>
      <c r="F5925" t="s">
        <v>112</v>
      </c>
      <c r="G5925" t="s">
        <v>19</v>
      </c>
      <c r="H5925">
        <v>36</v>
      </c>
      <c r="I5925" t="s">
        <v>17</v>
      </c>
      <c r="J5925">
        <v>0</v>
      </c>
      <c r="K5925" t="s">
        <v>20</v>
      </c>
      <c r="L5925" t="s">
        <v>6791</v>
      </c>
      <c r="M5925">
        <v>26</v>
      </c>
      <c r="N5925" t="s">
        <v>76</v>
      </c>
      <c r="O5925" t="s">
        <v>217</v>
      </c>
      <c r="P5925" s="32">
        <v>44557</v>
      </c>
      <c r="Q5925" s="1">
        <v>27.302332497329211</v>
      </c>
      <c r="R5925">
        <v>1</v>
      </c>
      <c r="S5925" t="str" cm="1">
        <f t="array" ref="S5925">_xlfn.IFS(R5925=0,"None",R5925&lt;3,"Low",R5925&lt;6,"Medium",R5925&lt;=10,"High")</f>
        <v>Low</v>
      </c>
      <c r="T5925" t="str" cm="1">
        <f t="array" ref="T5925">_xlfn.IFS(M5925&lt;=20,"Low",M5925&lt;=50,"Medium",M5925&lt;=90,"High")</f>
        <v>Medium</v>
      </c>
      <c r="U5925" s="33">
        <f>Datos_Limpios[[#This Row],[Number of Complaints or Support]]/Datos_Limpios[[#This Row],[Account Length (in months)]]</f>
        <v>0.5</v>
      </c>
      <c r="V5925" t="str" cm="1">
        <f t="array" ref="V5925">_xlfn.IFS(H5925&lt;30,"Under 30",H5925&lt;66,"Middle Age",H5925&gt;=66,"Senior")</f>
        <v>Middle Age</v>
      </c>
      <c r="W5925" t="s">
        <v>6823</v>
      </c>
    </row>
    <row r="5926" spans="1:23" x14ac:dyDescent="0.3">
      <c r="A5926" t="s">
        <v>6023</v>
      </c>
      <c r="B5926" t="s">
        <v>23</v>
      </c>
      <c r="C5926">
        <v>50</v>
      </c>
      <c r="D5926">
        <v>2</v>
      </c>
      <c r="E5926" t="s">
        <v>23</v>
      </c>
      <c r="F5926" t="s">
        <v>179</v>
      </c>
      <c r="G5926" t="s">
        <v>6790</v>
      </c>
      <c r="H5926">
        <v>67</v>
      </c>
      <c r="I5926" t="s">
        <v>17</v>
      </c>
      <c r="J5926">
        <v>0</v>
      </c>
      <c r="K5926" t="s">
        <v>20</v>
      </c>
      <c r="L5926" t="s">
        <v>6792</v>
      </c>
      <c r="M5926">
        <v>64</v>
      </c>
      <c r="N5926" t="s">
        <v>76</v>
      </c>
      <c r="O5926" t="s">
        <v>217</v>
      </c>
      <c r="P5926" s="32">
        <v>45010</v>
      </c>
      <c r="Q5926" s="1">
        <v>58.67499106342234</v>
      </c>
      <c r="R5926">
        <v>9</v>
      </c>
      <c r="S5926" t="str" cm="1">
        <f t="array" ref="S5926">_xlfn.IFS(R5926=0,"None",R5926&lt;3,"Low",R5926&lt;6,"Medium",R5926&lt;=10,"High")</f>
        <v>High</v>
      </c>
      <c r="T5926" t="str" cm="1">
        <f t="array" ref="T5926">_xlfn.IFS(M5926&lt;=20,"Low",M5926&lt;=50,"Medium",M5926&lt;=90,"High")</f>
        <v>High</v>
      </c>
      <c r="U5926" s="33">
        <f>Datos_Limpios[[#This Row],[Number of Complaints or Support]]/Datos_Limpios[[#This Row],[Account Length (in months)]]</f>
        <v>0.18</v>
      </c>
      <c r="V5926" t="str" cm="1">
        <f t="array" ref="V5926">_xlfn.IFS(H5926&lt;30,"Under 30",H5926&lt;66,"Middle Age",H5926&gt;=66,"Senior")</f>
        <v>Senior</v>
      </c>
      <c r="W5926" t="s">
        <v>6826</v>
      </c>
    </row>
    <row r="5927" spans="1:23" x14ac:dyDescent="0.3">
      <c r="A5927" t="s">
        <v>6024</v>
      </c>
      <c r="B5927" t="s">
        <v>17</v>
      </c>
      <c r="C5927">
        <v>50</v>
      </c>
      <c r="D5927">
        <v>1</v>
      </c>
      <c r="E5927" t="s">
        <v>17</v>
      </c>
      <c r="F5927" t="s">
        <v>245</v>
      </c>
      <c r="G5927" t="s">
        <v>6790</v>
      </c>
      <c r="H5927">
        <v>60</v>
      </c>
      <c r="I5927" t="s">
        <v>17</v>
      </c>
      <c r="J5927">
        <v>0</v>
      </c>
      <c r="K5927" t="s">
        <v>32</v>
      </c>
      <c r="L5927" t="s">
        <v>6792</v>
      </c>
      <c r="M5927">
        <v>11</v>
      </c>
      <c r="P5927" s="32">
        <v>43971</v>
      </c>
      <c r="Q5927" s="1">
        <v>11.863794937804419</v>
      </c>
      <c r="R5927">
        <v>6</v>
      </c>
      <c r="S5927" t="str" cm="1">
        <f t="array" ref="S5927">_xlfn.IFS(R5927=0,"None",R5927&lt;3,"Low",R5927&lt;6,"Medium",R5927&lt;=10,"High")</f>
        <v>High</v>
      </c>
      <c r="T5927" t="str" cm="1">
        <f t="array" ref="T5927">_xlfn.IFS(M5927&lt;=20,"Low",M5927&lt;=50,"Medium",M5927&lt;=90,"High")</f>
        <v>Low</v>
      </c>
      <c r="U5927" s="33">
        <f>Datos_Limpios[[#This Row],[Number of Complaints or Support]]/Datos_Limpios[[#This Row],[Account Length (in months)]]</f>
        <v>0.12</v>
      </c>
      <c r="V5927" t="str" cm="1">
        <f t="array" ref="V5927">_xlfn.IFS(H5927&lt;30,"Under 30",H5927&lt;66,"Middle Age",H5927&gt;=66,"Senior")</f>
        <v>Middle Age</v>
      </c>
      <c r="W5927" t="s">
        <v>6823</v>
      </c>
    </row>
    <row r="5928" spans="1:23" x14ac:dyDescent="0.3">
      <c r="A5928" t="s">
        <v>6025</v>
      </c>
      <c r="B5928" t="s">
        <v>23</v>
      </c>
      <c r="C5928">
        <v>17</v>
      </c>
      <c r="D5928">
        <v>1</v>
      </c>
      <c r="E5928" t="s">
        <v>23</v>
      </c>
      <c r="F5928" t="s">
        <v>22</v>
      </c>
      <c r="G5928" t="s">
        <v>6790</v>
      </c>
      <c r="H5928">
        <v>39</v>
      </c>
      <c r="I5928" t="s">
        <v>17</v>
      </c>
      <c r="J5928">
        <v>0</v>
      </c>
      <c r="K5928" t="s">
        <v>20</v>
      </c>
      <c r="L5928" t="s">
        <v>6794</v>
      </c>
      <c r="M5928">
        <v>17</v>
      </c>
      <c r="N5928" t="s">
        <v>50</v>
      </c>
      <c r="O5928" t="s">
        <v>378</v>
      </c>
      <c r="P5928" s="32">
        <v>44525</v>
      </c>
      <c r="Q5928" s="1">
        <v>15.568955129292171</v>
      </c>
      <c r="R5928">
        <v>1</v>
      </c>
      <c r="S5928" t="str" cm="1">
        <f t="array" ref="S5928">_xlfn.IFS(R5928=0,"None",R5928&lt;3,"Low",R5928&lt;6,"Medium",R5928&lt;=10,"High")</f>
        <v>Low</v>
      </c>
      <c r="T5928" t="str" cm="1">
        <f t="array" ref="T5928">_xlfn.IFS(M5928&lt;=20,"Low",M5928&lt;=50,"Medium",M5928&lt;=90,"High")</f>
        <v>Low</v>
      </c>
      <c r="U5928" s="33">
        <f>Datos_Limpios[[#This Row],[Number of Complaints or Support]]/Datos_Limpios[[#This Row],[Account Length (in months)]]</f>
        <v>5.8823529411764705E-2</v>
      </c>
      <c r="V5928" t="str" cm="1">
        <f t="array" ref="V5928">_xlfn.IFS(H5928&lt;30,"Under 30",H5928&lt;66,"Middle Age",H5928&gt;=66,"Senior")</f>
        <v>Middle Age</v>
      </c>
      <c r="W5928" t="s">
        <v>6823</v>
      </c>
    </row>
    <row r="5929" spans="1:23" x14ac:dyDescent="0.3">
      <c r="A5929" t="s">
        <v>6026</v>
      </c>
      <c r="B5929" t="s">
        <v>23</v>
      </c>
      <c r="C5929">
        <v>1</v>
      </c>
      <c r="D5929">
        <v>4</v>
      </c>
      <c r="E5929" t="s">
        <v>23</v>
      </c>
      <c r="F5929" t="s">
        <v>54</v>
      </c>
      <c r="G5929" t="s">
        <v>6790</v>
      </c>
      <c r="H5929">
        <v>62</v>
      </c>
      <c r="I5929" t="s">
        <v>17</v>
      </c>
      <c r="J5929">
        <v>0</v>
      </c>
      <c r="K5929" t="s">
        <v>20</v>
      </c>
      <c r="L5929" t="s">
        <v>6791</v>
      </c>
      <c r="M5929">
        <v>51</v>
      </c>
      <c r="N5929" t="s">
        <v>27</v>
      </c>
      <c r="O5929" t="s">
        <v>108</v>
      </c>
      <c r="P5929" s="32">
        <v>44959</v>
      </c>
      <c r="Q5929" s="1">
        <v>58.837526815887053</v>
      </c>
      <c r="R5929">
        <v>7</v>
      </c>
      <c r="S5929" t="str" cm="1">
        <f t="array" ref="S5929">_xlfn.IFS(R5929=0,"None",R5929&lt;3,"Low",R5929&lt;6,"Medium",R5929&lt;=10,"High")</f>
        <v>High</v>
      </c>
      <c r="T5929" t="str" cm="1">
        <f t="array" ref="T5929">_xlfn.IFS(M5929&lt;=20,"Low",M5929&lt;=50,"Medium",M5929&lt;=90,"High")</f>
        <v>High</v>
      </c>
      <c r="U5929" s="33">
        <f>Datos_Limpios[[#This Row],[Number of Complaints or Support]]/Datos_Limpios[[#This Row],[Account Length (in months)]]</f>
        <v>7</v>
      </c>
      <c r="V5929" t="str" cm="1">
        <f t="array" ref="V5929">_xlfn.IFS(H5929&lt;30,"Under 30",H5929&lt;66,"Middle Age",H5929&gt;=66,"Senior")</f>
        <v>Middle Age</v>
      </c>
      <c r="W5929" t="s">
        <v>6823</v>
      </c>
    </row>
    <row r="5930" spans="1:23" x14ac:dyDescent="0.3">
      <c r="A5930" t="s">
        <v>6027</v>
      </c>
      <c r="B5930" t="s">
        <v>17</v>
      </c>
      <c r="C5930">
        <v>60</v>
      </c>
      <c r="D5930">
        <v>0</v>
      </c>
      <c r="E5930" t="s">
        <v>23</v>
      </c>
      <c r="F5930" t="s">
        <v>52</v>
      </c>
      <c r="G5930" t="s">
        <v>6790</v>
      </c>
      <c r="H5930">
        <v>35</v>
      </c>
      <c r="I5930" t="s">
        <v>17</v>
      </c>
      <c r="J5930">
        <v>0</v>
      </c>
      <c r="K5930" t="s">
        <v>20</v>
      </c>
      <c r="L5930" t="s">
        <v>6792</v>
      </c>
      <c r="M5930">
        <v>70</v>
      </c>
      <c r="P5930" s="32">
        <v>44170</v>
      </c>
      <c r="Q5930" s="1">
        <v>71.707464070931451</v>
      </c>
      <c r="R5930">
        <v>5</v>
      </c>
      <c r="S5930" t="str" cm="1">
        <f t="array" ref="S5930">_xlfn.IFS(R5930=0,"None",R5930&lt;3,"Low",R5930&lt;6,"Medium",R5930&lt;=10,"High")</f>
        <v>Medium</v>
      </c>
      <c r="T5930" t="str" cm="1">
        <f t="array" ref="T5930">_xlfn.IFS(M5930&lt;=20,"Low",M5930&lt;=50,"Medium",M5930&lt;=90,"High")</f>
        <v>High</v>
      </c>
      <c r="U5930" s="33">
        <f>Datos_Limpios[[#This Row],[Number of Complaints or Support]]/Datos_Limpios[[#This Row],[Account Length (in months)]]</f>
        <v>8.3333333333333329E-2</v>
      </c>
      <c r="V5930" t="str" cm="1">
        <f t="array" ref="V5930">_xlfn.IFS(H5930&lt;30,"Under 30",H5930&lt;66,"Middle Age",H5930&gt;=66,"Senior")</f>
        <v>Middle Age</v>
      </c>
      <c r="W5930" t="s">
        <v>6824</v>
      </c>
    </row>
    <row r="5931" spans="1:23" x14ac:dyDescent="0.3">
      <c r="A5931" t="s">
        <v>6028</v>
      </c>
      <c r="B5931" t="s">
        <v>17</v>
      </c>
      <c r="C5931">
        <v>72</v>
      </c>
      <c r="D5931">
        <v>0</v>
      </c>
      <c r="E5931" t="s">
        <v>23</v>
      </c>
      <c r="F5931" t="s">
        <v>82</v>
      </c>
      <c r="G5931" t="s">
        <v>19</v>
      </c>
      <c r="H5931">
        <v>60</v>
      </c>
      <c r="I5931" t="s">
        <v>17</v>
      </c>
      <c r="J5931">
        <v>0</v>
      </c>
      <c r="K5931" t="s">
        <v>32</v>
      </c>
      <c r="L5931" t="s">
        <v>6792</v>
      </c>
      <c r="M5931">
        <v>46</v>
      </c>
      <c r="P5931" s="32">
        <v>44898</v>
      </c>
      <c r="Q5931" s="1">
        <v>51.476162816814202</v>
      </c>
      <c r="R5931">
        <v>0</v>
      </c>
      <c r="S5931" t="str" cm="1">
        <f t="array" ref="S5931">_xlfn.IFS(R5931=0,"None",R5931&lt;3,"Low",R5931&lt;6,"Medium",R5931&lt;=10,"High")</f>
        <v>None</v>
      </c>
      <c r="T5931" t="str" cm="1">
        <f t="array" ref="T5931">_xlfn.IFS(M5931&lt;=20,"Low",M5931&lt;=50,"Medium",M5931&lt;=90,"High")</f>
        <v>Medium</v>
      </c>
      <c r="U5931" s="33">
        <f>Datos_Limpios[[#This Row],[Number of Complaints or Support]]/Datos_Limpios[[#This Row],[Account Length (in months)]]</f>
        <v>0</v>
      </c>
      <c r="V5931" t="str" cm="1">
        <f t="array" ref="V5931">_xlfn.IFS(H5931&lt;30,"Under 30",H5931&lt;66,"Middle Age",H5931&gt;=66,"Senior")</f>
        <v>Middle Age</v>
      </c>
      <c r="W5931" t="s">
        <v>6823</v>
      </c>
    </row>
    <row r="5932" spans="1:23" x14ac:dyDescent="0.3">
      <c r="A5932" t="s">
        <v>6029</v>
      </c>
      <c r="B5932" t="s">
        <v>17</v>
      </c>
      <c r="C5932">
        <v>5</v>
      </c>
      <c r="D5932">
        <v>0</v>
      </c>
      <c r="E5932" t="s">
        <v>23</v>
      </c>
      <c r="F5932" t="s">
        <v>196</v>
      </c>
      <c r="G5932" t="s">
        <v>19</v>
      </c>
      <c r="H5932">
        <v>69</v>
      </c>
      <c r="I5932" t="s">
        <v>17</v>
      </c>
      <c r="J5932">
        <v>0</v>
      </c>
      <c r="K5932" t="s">
        <v>20</v>
      </c>
      <c r="L5932" t="s">
        <v>6792</v>
      </c>
      <c r="M5932">
        <v>32</v>
      </c>
      <c r="P5932" s="32">
        <v>44913</v>
      </c>
      <c r="Q5932" s="1">
        <v>31.790037122243739</v>
      </c>
      <c r="R5932">
        <v>5</v>
      </c>
      <c r="S5932" t="str" cm="1">
        <f t="array" ref="S5932">_xlfn.IFS(R5932=0,"None",R5932&lt;3,"Low",R5932&lt;6,"Medium",R5932&lt;=10,"High")</f>
        <v>Medium</v>
      </c>
      <c r="T5932" t="str" cm="1">
        <f t="array" ref="T5932">_xlfn.IFS(M5932&lt;=20,"Low",M5932&lt;=50,"Medium",M5932&lt;=90,"High")</f>
        <v>Medium</v>
      </c>
      <c r="U5932" s="33">
        <f>Datos_Limpios[[#This Row],[Number of Complaints or Support]]/Datos_Limpios[[#This Row],[Account Length (in months)]]</f>
        <v>1</v>
      </c>
      <c r="V5932" t="str" cm="1">
        <f t="array" ref="V5932">_xlfn.IFS(H5932&lt;30,"Under 30",H5932&lt;66,"Middle Age",H5932&gt;=66,"Senior")</f>
        <v>Senior</v>
      </c>
      <c r="W5932" t="s">
        <v>6826</v>
      </c>
    </row>
    <row r="5933" spans="1:23" x14ac:dyDescent="0.3">
      <c r="A5933" t="s">
        <v>6030</v>
      </c>
      <c r="B5933" t="s">
        <v>17</v>
      </c>
      <c r="C5933">
        <v>51</v>
      </c>
      <c r="D5933">
        <v>0</v>
      </c>
      <c r="E5933" t="s">
        <v>23</v>
      </c>
      <c r="F5933" t="s">
        <v>54</v>
      </c>
      <c r="G5933" t="s">
        <v>6790</v>
      </c>
      <c r="H5933">
        <v>41</v>
      </c>
      <c r="I5933" t="s">
        <v>23</v>
      </c>
      <c r="J5933">
        <v>3</v>
      </c>
      <c r="K5933" t="s">
        <v>24</v>
      </c>
      <c r="L5933" t="s">
        <v>6792</v>
      </c>
      <c r="M5933">
        <v>33</v>
      </c>
      <c r="P5933" s="32">
        <v>43952</v>
      </c>
      <c r="Q5933" s="1">
        <v>28.785770859819898</v>
      </c>
      <c r="R5933">
        <v>2</v>
      </c>
      <c r="S5933" t="str" cm="1">
        <f t="array" ref="S5933">_xlfn.IFS(R5933=0,"None",R5933&lt;3,"Low",R5933&lt;6,"Medium",R5933&lt;=10,"High")</f>
        <v>Low</v>
      </c>
      <c r="T5933" t="str" cm="1">
        <f t="array" ref="T5933">_xlfn.IFS(M5933&lt;=20,"Low",M5933&lt;=50,"Medium",M5933&lt;=90,"High")</f>
        <v>Medium</v>
      </c>
      <c r="U5933" s="33">
        <f>Datos_Limpios[[#This Row],[Number of Complaints or Support]]/Datos_Limpios[[#This Row],[Account Length (in months)]]</f>
        <v>3.9215686274509803E-2</v>
      </c>
      <c r="V5933" t="str" cm="1">
        <f t="array" ref="V5933">_xlfn.IFS(H5933&lt;30,"Under 30",H5933&lt;66,"Middle Age",H5933&gt;=66,"Senior")</f>
        <v>Middle Age</v>
      </c>
      <c r="W5933" t="s">
        <v>6823</v>
      </c>
    </row>
    <row r="5934" spans="1:23" x14ac:dyDescent="0.3">
      <c r="A5934" t="s">
        <v>6031</v>
      </c>
      <c r="B5934" t="s">
        <v>23</v>
      </c>
      <c r="C5934">
        <v>9</v>
      </c>
      <c r="D5934">
        <v>2</v>
      </c>
      <c r="E5934" t="s">
        <v>17</v>
      </c>
      <c r="F5934" t="s">
        <v>101</v>
      </c>
      <c r="G5934" t="s">
        <v>19</v>
      </c>
      <c r="H5934">
        <v>27</v>
      </c>
      <c r="I5934" t="s">
        <v>17</v>
      </c>
      <c r="J5934">
        <v>0</v>
      </c>
      <c r="K5934" t="s">
        <v>20</v>
      </c>
      <c r="L5934" t="s">
        <v>6794</v>
      </c>
      <c r="M5934">
        <v>26</v>
      </c>
      <c r="N5934" t="s">
        <v>50</v>
      </c>
      <c r="O5934" t="s">
        <v>300</v>
      </c>
      <c r="P5934" s="32">
        <v>45119</v>
      </c>
      <c r="Q5934" s="1">
        <v>23.25122044900904</v>
      </c>
      <c r="R5934">
        <v>10</v>
      </c>
      <c r="S5934" t="str" cm="1">
        <f t="array" ref="S5934">_xlfn.IFS(R5934=0,"None",R5934&lt;3,"Low",R5934&lt;6,"Medium",R5934&lt;=10,"High")</f>
        <v>High</v>
      </c>
      <c r="T5934" t="str" cm="1">
        <f t="array" ref="T5934">_xlfn.IFS(M5934&lt;=20,"Low",M5934&lt;=50,"Medium",M5934&lt;=90,"High")</f>
        <v>Medium</v>
      </c>
      <c r="U5934" s="33">
        <f>Datos_Limpios[[#This Row],[Number of Complaints or Support]]/Datos_Limpios[[#This Row],[Account Length (in months)]]</f>
        <v>1.1111111111111112</v>
      </c>
      <c r="V5934" t="str" cm="1">
        <f t="array" ref="V5934">_xlfn.IFS(H5934&lt;30,"Under 30",H5934&lt;66,"Middle Age",H5934&gt;=66,"Senior")</f>
        <v>Under 30</v>
      </c>
      <c r="W5934" t="s">
        <v>6826</v>
      </c>
    </row>
    <row r="5935" spans="1:23" x14ac:dyDescent="0.3">
      <c r="A5935" t="s">
        <v>6032</v>
      </c>
      <c r="B5935" t="s">
        <v>17</v>
      </c>
      <c r="C5935">
        <v>73</v>
      </c>
      <c r="D5935">
        <v>0</v>
      </c>
      <c r="E5935" t="s">
        <v>23</v>
      </c>
      <c r="F5935" t="s">
        <v>101</v>
      </c>
      <c r="G5935" t="s">
        <v>19</v>
      </c>
      <c r="H5935">
        <v>36</v>
      </c>
      <c r="I5935" t="s">
        <v>17</v>
      </c>
      <c r="J5935">
        <v>0</v>
      </c>
      <c r="K5935" t="s">
        <v>32</v>
      </c>
      <c r="L5935" t="s">
        <v>6792</v>
      </c>
      <c r="M5935">
        <v>54</v>
      </c>
      <c r="P5935" s="32">
        <v>44633</v>
      </c>
      <c r="Q5935" s="1">
        <v>43.687224849308201</v>
      </c>
      <c r="R5935">
        <v>6</v>
      </c>
      <c r="S5935" t="str" cm="1">
        <f t="array" ref="S5935">_xlfn.IFS(R5935=0,"None",R5935&lt;3,"Low",R5935&lt;6,"Medium",R5935&lt;=10,"High")</f>
        <v>High</v>
      </c>
      <c r="T5935" t="str" cm="1">
        <f t="array" ref="T5935">_xlfn.IFS(M5935&lt;=20,"Low",M5935&lt;=50,"Medium",M5935&lt;=90,"High")</f>
        <v>High</v>
      </c>
      <c r="U5935" s="33">
        <f>Datos_Limpios[[#This Row],[Number of Complaints or Support]]/Datos_Limpios[[#This Row],[Account Length (in months)]]</f>
        <v>8.2191780821917804E-2</v>
      </c>
      <c r="V5935" t="str" cm="1">
        <f t="array" ref="V5935">_xlfn.IFS(H5935&lt;30,"Under 30",H5935&lt;66,"Middle Age",H5935&gt;=66,"Senior")</f>
        <v>Middle Age</v>
      </c>
      <c r="W5935" t="s">
        <v>6826</v>
      </c>
    </row>
    <row r="5936" spans="1:23" x14ac:dyDescent="0.3">
      <c r="A5936" t="s">
        <v>6033</v>
      </c>
      <c r="B5936" t="s">
        <v>23</v>
      </c>
      <c r="C5936">
        <v>1</v>
      </c>
      <c r="D5936">
        <v>0</v>
      </c>
      <c r="E5936" t="s">
        <v>23</v>
      </c>
      <c r="F5936" t="s">
        <v>90</v>
      </c>
      <c r="G5936" t="s">
        <v>19</v>
      </c>
      <c r="H5936">
        <v>51</v>
      </c>
      <c r="I5936" t="s">
        <v>17</v>
      </c>
      <c r="J5936">
        <v>0</v>
      </c>
      <c r="K5936" t="s">
        <v>20</v>
      </c>
      <c r="L5936" t="s">
        <v>6792</v>
      </c>
      <c r="M5936">
        <v>25</v>
      </c>
      <c r="N5936" t="s">
        <v>27</v>
      </c>
      <c r="O5936" t="s">
        <v>108</v>
      </c>
      <c r="P5936" s="32">
        <v>44985</v>
      </c>
      <c r="Q5936" s="1">
        <v>26.820909267372741</v>
      </c>
      <c r="R5936">
        <v>4</v>
      </c>
      <c r="S5936" t="str" cm="1">
        <f t="array" ref="S5936">_xlfn.IFS(R5936=0,"None",R5936&lt;3,"Low",R5936&lt;6,"Medium",R5936&lt;=10,"High")</f>
        <v>Medium</v>
      </c>
      <c r="T5936" t="str" cm="1">
        <f t="array" ref="T5936">_xlfn.IFS(M5936&lt;=20,"Low",M5936&lt;=50,"Medium",M5936&lt;=90,"High")</f>
        <v>Medium</v>
      </c>
      <c r="U5936" s="33">
        <f>Datos_Limpios[[#This Row],[Number of Complaints or Support]]/Datos_Limpios[[#This Row],[Account Length (in months)]]</f>
        <v>4</v>
      </c>
      <c r="V5936" t="str" cm="1">
        <f t="array" ref="V5936">_xlfn.IFS(H5936&lt;30,"Under 30",H5936&lt;66,"Middle Age",H5936&gt;=66,"Senior")</f>
        <v>Middle Age</v>
      </c>
      <c r="W5936" t="s">
        <v>6823</v>
      </c>
    </row>
    <row r="5937" spans="1:23" x14ac:dyDescent="0.3">
      <c r="A5937" t="s">
        <v>6034</v>
      </c>
      <c r="B5937" t="s">
        <v>17</v>
      </c>
      <c r="C5937">
        <v>48</v>
      </c>
      <c r="D5937">
        <v>0</v>
      </c>
      <c r="E5937" t="s">
        <v>23</v>
      </c>
      <c r="F5937" t="s">
        <v>121</v>
      </c>
      <c r="G5937" t="s">
        <v>6790</v>
      </c>
      <c r="H5937">
        <v>63</v>
      </c>
      <c r="I5937" t="s">
        <v>17</v>
      </c>
      <c r="J5937">
        <v>0</v>
      </c>
      <c r="K5937" t="s">
        <v>32</v>
      </c>
      <c r="L5937" t="s">
        <v>6791</v>
      </c>
      <c r="M5937">
        <v>52</v>
      </c>
      <c r="P5937" s="32">
        <v>43912</v>
      </c>
      <c r="Q5937" s="1">
        <v>60.88345264700579</v>
      </c>
      <c r="R5937">
        <v>0</v>
      </c>
      <c r="S5937" t="str" cm="1">
        <f t="array" ref="S5937">_xlfn.IFS(R5937=0,"None",R5937&lt;3,"Low",R5937&lt;6,"Medium",R5937&lt;=10,"High")</f>
        <v>None</v>
      </c>
      <c r="T5937" t="str" cm="1">
        <f t="array" ref="T5937">_xlfn.IFS(M5937&lt;=20,"Low",M5937&lt;=50,"Medium",M5937&lt;=90,"High")</f>
        <v>High</v>
      </c>
      <c r="U5937" s="33">
        <f>Datos_Limpios[[#This Row],[Number of Complaints or Support]]/Datos_Limpios[[#This Row],[Account Length (in months)]]</f>
        <v>0</v>
      </c>
      <c r="V5937" t="str" cm="1">
        <f t="array" ref="V5937">_xlfn.IFS(H5937&lt;30,"Under 30",H5937&lt;66,"Middle Age",H5937&gt;=66,"Senior")</f>
        <v>Middle Age</v>
      </c>
      <c r="W5937" t="s">
        <v>6826</v>
      </c>
    </row>
    <row r="5938" spans="1:23" x14ac:dyDescent="0.3">
      <c r="A5938" t="s">
        <v>6035</v>
      </c>
      <c r="B5938" t="s">
        <v>23</v>
      </c>
      <c r="C5938">
        <v>4</v>
      </c>
      <c r="D5938">
        <v>3</v>
      </c>
      <c r="E5938" t="s">
        <v>23</v>
      </c>
      <c r="F5938" t="s">
        <v>84</v>
      </c>
      <c r="G5938" t="s">
        <v>19</v>
      </c>
      <c r="H5938">
        <v>68</v>
      </c>
      <c r="I5938" t="s">
        <v>17</v>
      </c>
      <c r="J5938">
        <v>0</v>
      </c>
      <c r="K5938" t="s">
        <v>20</v>
      </c>
      <c r="L5938" t="s">
        <v>6791</v>
      </c>
      <c r="M5938">
        <v>32</v>
      </c>
      <c r="N5938" t="s">
        <v>27</v>
      </c>
      <c r="O5938" t="s">
        <v>108</v>
      </c>
      <c r="P5938" s="32">
        <v>44642</v>
      </c>
      <c r="Q5938" s="1">
        <v>28.402324442403199</v>
      </c>
      <c r="R5938">
        <v>0</v>
      </c>
      <c r="S5938" t="str" cm="1">
        <f t="array" ref="S5938">_xlfn.IFS(R5938=0,"None",R5938&lt;3,"Low",R5938&lt;6,"Medium",R5938&lt;=10,"High")</f>
        <v>None</v>
      </c>
      <c r="T5938" t="str" cm="1">
        <f t="array" ref="T5938">_xlfn.IFS(M5938&lt;=20,"Low",M5938&lt;=50,"Medium",M5938&lt;=90,"High")</f>
        <v>Medium</v>
      </c>
      <c r="U5938" s="33">
        <f>Datos_Limpios[[#This Row],[Number of Complaints or Support]]/Datos_Limpios[[#This Row],[Account Length (in months)]]</f>
        <v>0</v>
      </c>
      <c r="V5938" t="str" cm="1">
        <f t="array" ref="V5938">_xlfn.IFS(H5938&lt;30,"Under 30",H5938&lt;66,"Middle Age",H5938&gt;=66,"Senior")</f>
        <v>Senior</v>
      </c>
      <c r="W5938" t="s">
        <v>6824</v>
      </c>
    </row>
    <row r="5939" spans="1:23" x14ac:dyDescent="0.3">
      <c r="A5939" t="s">
        <v>6036</v>
      </c>
      <c r="B5939" t="s">
        <v>17</v>
      </c>
      <c r="C5939">
        <v>58</v>
      </c>
      <c r="D5939">
        <v>0</v>
      </c>
      <c r="E5939" t="s">
        <v>17</v>
      </c>
      <c r="F5939" t="s">
        <v>196</v>
      </c>
      <c r="G5939" t="s">
        <v>19</v>
      </c>
      <c r="H5939">
        <v>56</v>
      </c>
      <c r="I5939" t="s">
        <v>23</v>
      </c>
      <c r="J5939">
        <v>4</v>
      </c>
      <c r="K5939" t="s">
        <v>32</v>
      </c>
      <c r="L5939" t="s">
        <v>6791</v>
      </c>
      <c r="M5939">
        <v>8</v>
      </c>
      <c r="P5939" s="32">
        <v>44481</v>
      </c>
      <c r="Q5939" s="1">
        <v>8.5465953673205863</v>
      </c>
      <c r="R5939">
        <v>4</v>
      </c>
      <c r="S5939" t="str" cm="1">
        <f t="array" ref="S5939">_xlfn.IFS(R5939=0,"None",R5939&lt;3,"Low",R5939&lt;6,"Medium",R5939&lt;=10,"High")</f>
        <v>Medium</v>
      </c>
      <c r="T5939" t="str" cm="1">
        <f t="array" ref="T5939">_xlfn.IFS(M5939&lt;=20,"Low",M5939&lt;=50,"Medium",M5939&lt;=90,"High")</f>
        <v>Low</v>
      </c>
      <c r="U5939" s="33">
        <f>Datos_Limpios[[#This Row],[Number of Complaints or Support]]/Datos_Limpios[[#This Row],[Account Length (in months)]]</f>
        <v>6.8965517241379309E-2</v>
      </c>
      <c r="V5939" t="str" cm="1">
        <f t="array" ref="V5939">_xlfn.IFS(H5939&lt;30,"Under 30",H5939&lt;66,"Middle Age",H5939&gt;=66,"Senior")</f>
        <v>Middle Age</v>
      </c>
      <c r="W5939" t="s">
        <v>6826</v>
      </c>
    </row>
    <row r="5940" spans="1:23" x14ac:dyDescent="0.3">
      <c r="A5940" t="s">
        <v>6037</v>
      </c>
      <c r="B5940" t="s">
        <v>23</v>
      </c>
      <c r="C5940">
        <v>12</v>
      </c>
      <c r="D5940">
        <v>1</v>
      </c>
      <c r="E5940" t="s">
        <v>17</v>
      </c>
      <c r="F5940" t="s">
        <v>26</v>
      </c>
      <c r="G5940" t="s">
        <v>19</v>
      </c>
      <c r="H5940">
        <v>51</v>
      </c>
      <c r="I5940" t="s">
        <v>17</v>
      </c>
      <c r="J5940">
        <v>0</v>
      </c>
      <c r="K5940" t="s">
        <v>20</v>
      </c>
      <c r="L5940" t="s">
        <v>6791</v>
      </c>
      <c r="M5940">
        <v>8</v>
      </c>
      <c r="N5940" t="s">
        <v>27</v>
      </c>
      <c r="O5940" t="s">
        <v>125</v>
      </c>
      <c r="P5940" s="32">
        <v>43856</v>
      </c>
      <c r="Q5940" s="1">
        <v>7.796445001612093</v>
      </c>
      <c r="R5940">
        <v>10</v>
      </c>
      <c r="S5940" t="str" cm="1">
        <f t="array" ref="S5940">_xlfn.IFS(R5940=0,"None",R5940&lt;3,"Low",R5940&lt;6,"Medium",R5940&lt;=10,"High")</f>
        <v>High</v>
      </c>
      <c r="T5940" t="str" cm="1">
        <f t="array" ref="T5940">_xlfn.IFS(M5940&lt;=20,"Low",M5940&lt;=50,"Medium",M5940&lt;=90,"High")</f>
        <v>Low</v>
      </c>
      <c r="U5940" s="33">
        <f>Datos_Limpios[[#This Row],[Number of Complaints or Support]]/Datos_Limpios[[#This Row],[Account Length (in months)]]</f>
        <v>0.83333333333333337</v>
      </c>
      <c r="V5940" t="str" cm="1">
        <f t="array" ref="V5940">_xlfn.IFS(H5940&lt;30,"Under 30",H5940&lt;66,"Middle Age",H5940&gt;=66,"Senior")</f>
        <v>Middle Age</v>
      </c>
      <c r="W5940" t="s">
        <v>6824</v>
      </c>
    </row>
    <row r="5941" spans="1:23" x14ac:dyDescent="0.3">
      <c r="A5941" t="s">
        <v>6038</v>
      </c>
      <c r="B5941" t="s">
        <v>17</v>
      </c>
      <c r="C5941">
        <v>69</v>
      </c>
      <c r="D5941">
        <v>0</v>
      </c>
      <c r="E5941" t="s">
        <v>23</v>
      </c>
      <c r="F5941" t="s">
        <v>49</v>
      </c>
      <c r="G5941" t="s">
        <v>6790</v>
      </c>
      <c r="H5941">
        <v>45</v>
      </c>
      <c r="I5941" t="s">
        <v>17</v>
      </c>
      <c r="J5941">
        <v>0</v>
      </c>
      <c r="K5941" t="s">
        <v>32</v>
      </c>
      <c r="L5941" t="s">
        <v>6791</v>
      </c>
      <c r="M5941">
        <v>29</v>
      </c>
      <c r="P5941" s="32">
        <v>45006</v>
      </c>
      <c r="Q5941" s="1">
        <v>31.543405927426679</v>
      </c>
      <c r="R5941">
        <v>9</v>
      </c>
      <c r="S5941" t="str" cm="1">
        <f t="array" ref="S5941">_xlfn.IFS(R5941=0,"None",R5941&lt;3,"Low",R5941&lt;6,"Medium",R5941&lt;=10,"High")</f>
        <v>High</v>
      </c>
      <c r="T5941" t="str" cm="1">
        <f t="array" ref="T5941">_xlfn.IFS(M5941&lt;=20,"Low",M5941&lt;=50,"Medium",M5941&lt;=90,"High")</f>
        <v>Medium</v>
      </c>
      <c r="U5941" s="33">
        <f>Datos_Limpios[[#This Row],[Number of Complaints or Support]]/Datos_Limpios[[#This Row],[Account Length (in months)]]</f>
        <v>0.13043478260869565</v>
      </c>
      <c r="V5941" t="str" cm="1">
        <f t="array" ref="V5941">_xlfn.IFS(H5941&lt;30,"Under 30",H5941&lt;66,"Middle Age",H5941&gt;=66,"Senior")</f>
        <v>Middle Age</v>
      </c>
      <c r="W5941" t="s">
        <v>6825</v>
      </c>
    </row>
    <row r="5942" spans="1:23" x14ac:dyDescent="0.3">
      <c r="A5942" t="s">
        <v>6039</v>
      </c>
      <c r="B5942" t="s">
        <v>17</v>
      </c>
      <c r="C5942">
        <v>30</v>
      </c>
      <c r="D5942">
        <v>0</v>
      </c>
      <c r="E5942" t="s">
        <v>23</v>
      </c>
      <c r="F5942" t="s">
        <v>107</v>
      </c>
      <c r="G5942" t="s">
        <v>19</v>
      </c>
      <c r="H5942">
        <v>21</v>
      </c>
      <c r="I5942" t="s">
        <v>17</v>
      </c>
      <c r="J5942">
        <v>0</v>
      </c>
      <c r="K5942" t="s">
        <v>24</v>
      </c>
      <c r="L5942" t="s">
        <v>6791</v>
      </c>
      <c r="M5942">
        <v>40</v>
      </c>
      <c r="P5942" s="32">
        <v>44647</v>
      </c>
      <c r="Q5942" s="1">
        <v>39.244263990951787</v>
      </c>
      <c r="R5942">
        <v>2</v>
      </c>
      <c r="S5942" t="str" cm="1">
        <f t="array" ref="S5942">_xlfn.IFS(R5942=0,"None",R5942&lt;3,"Low",R5942&lt;6,"Medium",R5942&lt;=10,"High")</f>
        <v>Low</v>
      </c>
      <c r="T5942" t="str" cm="1">
        <f t="array" ref="T5942">_xlfn.IFS(M5942&lt;=20,"Low",M5942&lt;=50,"Medium",M5942&lt;=90,"High")</f>
        <v>Medium</v>
      </c>
      <c r="U5942" s="33">
        <f>Datos_Limpios[[#This Row],[Number of Complaints or Support]]/Datos_Limpios[[#This Row],[Account Length (in months)]]</f>
        <v>6.6666666666666666E-2</v>
      </c>
      <c r="V5942" t="str" cm="1">
        <f t="array" ref="V5942">_xlfn.IFS(H5942&lt;30,"Under 30",H5942&lt;66,"Middle Age",H5942&gt;=66,"Senior")</f>
        <v>Under 30</v>
      </c>
      <c r="W5942" t="s">
        <v>6825</v>
      </c>
    </row>
    <row r="5943" spans="1:23" x14ac:dyDescent="0.3">
      <c r="A5943" t="s">
        <v>6040</v>
      </c>
      <c r="B5943" t="s">
        <v>17</v>
      </c>
      <c r="C5943">
        <v>47</v>
      </c>
      <c r="D5943">
        <v>0</v>
      </c>
      <c r="E5943" t="s">
        <v>17</v>
      </c>
      <c r="F5943" t="s">
        <v>205</v>
      </c>
      <c r="G5943" t="s">
        <v>19</v>
      </c>
      <c r="H5943">
        <v>42</v>
      </c>
      <c r="I5943" t="s">
        <v>17</v>
      </c>
      <c r="J5943">
        <v>0</v>
      </c>
      <c r="K5943" t="s">
        <v>24</v>
      </c>
      <c r="L5943" t="s">
        <v>6791</v>
      </c>
      <c r="M5943">
        <v>15</v>
      </c>
      <c r="P5943" s="32">
        <v>44468</v>
      </c>
      <c r="Q5943" s="1">
        <v>13.97435733020342</v>
      </c>
      <c r="R5943">
        <v>10</v>
      </c>
      <c r="S5943" t="str" cm="1">
        <f t="array" ref="S5943">_xlfn.IFS(R5943=0,"None",R5943&lt;3,"Low",R5943&lt;6,"Medium",R5943&lt;=10,"High")</f>
        <v>High</v>
      </c>
      <c r="T5943" t="str" cm="1">
        <f t="array" ref="T5943">_xlfn.IFS(M5943&lt;=20,"Low",M5943&lt;=50,"Medium",M5943&lt;=90,"High")</f>
        <v>Low</v>
      </c>
      <c r="U5943" s="33">
        <f>Datos_Limpios[[#This Row],[Number of Complaints or Support]]/Datos_Limpios[[#This Row],[Account Length (in months)]]</f>
        <v>0.21276595744680851</v>
      </c>
      <c r="V5943" t="str" cm="1">
        <f t="array" ref="V5943">_xlfn.IFS(H5943&lt;30,"Under 30",H5943&lt;66,"Middle Age",H5943&gt;=66,"Senior")</f>
        <v>Middle Age</v>
      </c>
      <c r="W5943" t="s">
        <v>6823</v>
      </c>
    </row>
    <row r="5944" spans="1:23" x14ac:dyDescent="0.3">
      <c r="A5944" t="s">
        <v>6041</v>
      </c>
      <c r="B5944" t="s">
        <v>23</v>
      </c>
      <c r="C5944">
        <v>39</v>
      </c>
      <c r="D5944">
        <v>2</v>
      </c>
      <c r="E5944" t="s">
        <v>23</v>
      </c>
      <c r="F5944" t="s">
        <v>38</v>
      </c>
      <c r="G5944" t="s">
        <v>19</v>
      </c>
      <c r="H5944">
        <v>26</v>
      </c>
      <c r="I5944" t="s">
        <v>17</v>
      </c>
      <c r="J5944">
        <v>0</v>
      </c>
      <c r="K5944" t="s">
        <v>20</v>
      </c>
      <c r="L5944" t="s">
        <v>6791</v>
      </c>
      <c r="M5944">
        <v>37</v>
      </c>
      <c r="N5944" t="s">
        <v>27</v>
      </c>
      <c r="O5944" t="s">
        <v>164</v>
      </c>
      <c r="P5944" s="32">
        <v>44447</v>
      </c>
      <c r="Q5944" s="1">
        <v>41.979880472752633</v>
      </c>
      <c r="R5944">
        <v>7</v>
      </c>
      <c r="S5944" t="str" cm="1">
        <f t="array" ref="S5944">_xlfn.IFS(R5944=0,"None",R5944&lt;3,"Low",R5944&lt;6,"Medium",R5944&lt;=10,"High")</f>
        <v>High</v>
      </c>
      <c r="T5944" t="str" cm="1">
        <f t="array" ref="T5944">_xlfn.IFS(M5944&lt;=20,"Low",M5944&lt;=50,"Medium",M5944&lt;=90,"High")</f>
        <v>Medium</v>
      </c>
      <c r="U5944" s="33">
        <f>Datos_Limpios[[#This Row],[Number of Complaints or Support]]/Datos_Limpios[[#This Row],[Account Length (in months)]]</f>
        <v>0.17948717948717949</v>
      </c>
      <c r="V5944" t="str" cm="1">
        <f t="array" ref="V5944">_xlfn.IFS(H5944&lt;30,"Under 30",H5944&lt;66,"Middle Age",H5944&gt;=66,"Senior")</f>
        <v>Under 30</v>
      </c>
      <c r="W5944" t="s">
        <v>6825</v>
      </c>
    </row>
    <row r="5945" spans="1:23" x14ac:dyDescent="0.3">
      <c r="A5945" t="s">
        <v>6042</v>
      </c>
      <c r="B5945" t="s">
        <v>17</v>
      </c>
      <c r="C5945">
        <v>45</v>
      </c>
      <c r="D5945">
        <v>0</v>
      </c>
      <c r="E5945" t="s">
        <v>17</v>
      </c>
      <c r="F5945" t="s">
        <v>26</v>
      </c>
      <c r="G5945" t="s">
        <v>6790</v>
      </c>
      <c r="H5945">
        <v>36</v>
      </c>
      <c r="I5945" t="s">
        <v>23</v>
      </c>
      <c r="J5945">
        <v>4</v>
      </c>
      <c r="K5945" t="s">
        <v>24</v>
      </c>
      <c r="L5945" t="s">
        <v>6792</v>
      </c>
      <c r="M5945">
        <v>10</v>
      </c>
      <c r="P5945" s="32">
        <v>44251</v>
      </c>
      <c r="Q5945" s="1">
        <v>10.319921699303579</v>
      </c>
      <c r="R5945">
        <v>10</v>
      </c>
      <c r="S5945" t="str" cm="1">
        <f t="array" ref="S5945">_xlfn.IFS(R5945=0,"None",R5945&lt;3,"Low",R5945&lt;6,"Medium",R5945&lt;=10,"High")</f>
        <v>High</v>
      </c>
      <c r="T5945" t="str" cm="1">
        <f t="array" ref="T5945">_xlfn.IFS(M5945&lt;=20,"Low",M5945&lt;=50,"Medium",M5945&lt;=90,"High")</f>
        <v>Low</v>
      </c>
      <c r="U5945" s="33">
        <f>Datos_Limpios[[#This Row],[Number of Complaints or Support]]/Datos_Limpios[[#This Row],[Account Length (in months)]]</f>
        <v>0.22222222222222221</v>
      </c>
      <c r="V5945" t="str" cm="1">
        <f t="array" ref="V5945">_xlfn.IFS(H5945&lt;30,"Under 30",H5945&lt;66,"Middle Age",H5945&gt;=66,"Senior")</f>
        <v>Middle Age</v>
      </c>
      <c r="W5945" t="s">
        <v>6824</v>
      </c>
    </row>
    <row r="5946" spans="1:23" x14ac:dyDescent="0.3">
      <c r="A5946" t="s">
        <v>6043</v>
      </c>
      <c r="B5946" t="s">
        <v>17</v>
      </c>
      <c r="C5946">
        <v>45</v>
      </c>
      <c r="D5946">
        <v>1</v>
      </c>
      <c r="E5946" t="s">
        <v>17</v>
      </c>
      <c r="F5946" t="s">
        <v>205</v>
      </c>
      <c r="G5946" t="s">
        <v>6790</v>
      </c>
      <c r="H5946">
        <v>49</v>
      </c>
      <c r="I5946" t="s">
        <v>17</v>
      </c>
      <c r="J5946">
        <v>0</v>
      </c>
      <c r="K5946" t="s">
        <v>32</v>
      </c>
      <c r="L5946" t="s">
        <v>6792</v>
      </c>
      <c r="M5946">
        <v>9</v>
      </c>
      <c r="P5946" s="32">
        <v>44726</v>
      </c>
      <c r="Q5946" s="1">
        <v>10.079601780766099</v>
      </c>
      <c r="R5946">
        <v>10</v>
      </c>
      <c r="S5946" t="str" cm="1">
        <f t="array" ref="S5946">_xlfn.IFS(R5946=0,"None",R5946&lt;3,"Low",R5946&lt;6,"Medium",R5946&lt;=10,"High")</f>
        <v>High</v>
      </c>
      <c r="T5946" t="str" cm="1">
        <f t="array" ref="T5946">_xlfn.IFS(M5946&lt;=20,"Low",M5946&lt;=50,"Medium",M5946&lt;=90,"High")</f>
        <v>Low</v>
      </c>
      <c r="U5946" s="33">
        <f>Datos_Limpios[[#This Row],[Number of Complaints or Support]]/Datos_Limpios[[#This Row],[Account Length (in months)]]</f>
        <v>0.22222222222222221</v>
      </c>
      <c r="V5946" t="str" cm="1">
        <f t="array" ref="V5946">_xlfn.IFS(H5946&lt;30,"Under 30",H5946&lt;66,"Middle Age",H5946&gt;=66,"Senior")</f>
        <v>Middle Age</v>
      </c>
      <c r="W5946" t="s">
        <v>6823</v>
      </c>
    </row>
    <row r="5947" spans="1:23" x14ac:dyDescent="0.3">
      <c r="A5947" t="s">
        <v>6044</v>
      </c>
      <c r="B5947" t="s">
        <v>23</v>
      </c>
      <c r="C5947">
        <v>22</v>
      </c>
      <c r="D5947">
        <v>3</v>
      </c>
      <c r="E5947" t="s">
        <v>23</v>
      </c>
      <c r="F5947" t="s">
        <v>52</v>
      </c>
      <c r="G5947" t="s">
        <v>19</v>
      </c>
      <c r="H5947">
        <v>23</v>
      </c>
      <c r="I5947" t="s">
        <v>17</v>
      </c>
      <c r="J5947">
        <v>0</v>
      </c>
      <c r="K5947" t="s">
        <v>20</v>
      </c>
      <c r="L5947" t="s">
        <v>6792</v>
      </c>
      <c r="M5947">
        <v>47</v>
      </c>
      <c r="N5947" t="s">
        <v>27</v>
      </c>
      <c r="O5947" t="s">
        <v>108</v>
      </c>
      <c r="P5947" s="32">
        <v>44866</v>
      </c>
      <c r="Q5947" s="1">
        <v>50.658048196893382</v>
      </c>
      <c r="R5947">
        <v>6</v>
      </c>
      <c r="S5947" t="str" cm="1">
        <f t="array" ref="S5947">_xlfn.IFS(R5947=0,"None",R5947&lt;3,"Low",R5947&lt;6,"Medium",R5947&lt;=10,"High")</f>
        <v>High</v>
      </c>
      <c r="T5947" t="str" cm="1">
        <f t="array" ref="T5947">_xlfn.IFS(M5947&lt;=20,"Low",M5947&lt;=50,"Medium",M5947&lt;=90,"High")</f>
        <v>Medium</v>
      </c>
      <c r="U5947" s="33">
        <f>Datos_Limpios[[#This Row],[Number of Complaints or Support]]/Datos_Limpios[[#This Row],[Account Length (in months)]]</f>
        <v>0.27272727272727271</v>
      </c>
      <c r="V5947" t="str" cm="1">
        <f t="array" ref="V5947">_xlfn.IFS(H5947&lt;30,"Under 30",H5947&lt;66,"Middle Age",H5947&gt;=66,"Senior")</f>
        <v>Under 30</v>
      </c>
      <c r="W5947" t="s">
        <v>6824</v>
      </c>
    </row>
    <row r="5948" spans="1:23" x14ac:dyDescent="0.3">
      <c r="A5948" t="s">
        <v>6045</v>
      </c>
      <c r="B5948" t="s">
        <v>17</v>
      </c>
      <c r="C5948">
        <v>26</v>
      </c>
      <c r="D5948">
        <v>2</v>
      </c>
      <c r="E5948" t="s">
        <v>17</v>
      </c>
      <c r="F5948" t="s">
        <v>142</v>
      </c>
      <c r="G5948" t="s">
        <v>19</v>
      </c>
      <c r="H5948">
        <v>24</v>
      </c>
      <c r="I5948" t="s">
        <v>17</v>
      </c>
      <c r="J5948">
        <v>0</v>
      </c>
      <c r="K5948" t="s">
        <v>24</v>
      </c>
      <c r="L5948" t="s">
        <v>6794</v>
      </c>
      <c r="M5948">
        <v>10</v>
      </c>
      <c r="P5948" s="32">
        <v>44881</v>
      </c>
      <c r="Q5948" s="1">
        <v>10.25774543116755</v>
      </c>
      <c r="R5948">
        <v>10</v>
      </c>
      <c r="S5948" t="str" cm="1">
        <f t="array" ref="S5948">_xlfn.IFS(R5948=0,"None",R5948&lt;3,"Low",R5948&lt;6,"Medium",R5948&lt;=10,"High")</f>
        <v>High</v>
      </c>
      <c r="T5948" t="str" cm="1">
        <f t="array" ref="T5948">_xlfn.IFS(M5948&lt;=20,"Low",M5948&lt;=50,"Medium",M5948&lt;=90,"High")</f>
        <v>Low</v>
      </c>
      <c r="U5948" s="33">
        <f>Datos_Limpios[[#This Row],[Number of Complaints or Support]]/Datos_Limpios[[#This Row],[Account Length (in months)]]</f>
        <v>0.38461538461538464</v>
      </c>
      <c r="V5948" t="str" cm="1">
        <f t="array" ref="V5948">_xlfn.IFS(H5948&lt;30,"Under 30",H5948&lt;66,"Middle Age",H5948&gt;=66,"Senior")</f>
        <v>Under 30</v>
      </c>
      <c r="W5948" t="s">
        <v>6823</v>
      </c>
    </row>
    <row r="5949" spans="1:23" x14ac:dyDescent="0.3">
      <c r="A5949" t="s">
        <v>6046</v>
      </c>
      <c r="B5949" t="s">
        <v>17</v>
      </c>
      <c r="C5949">
        <v>68</v>
      </c>
      <c r="D5949">
        <v>0</v>
      </c>
      <c r="E5949" t="s">
        <v>17</v>
      </c>
      <c r="F5949" t="s">
        <v>205</v>
      </c>
      <c r="G5949" t="s">
        <v>6790</v>
      </c>
      <c r="H5949">
        <v>48</v>
      </c>
      <c r="I5949" t="s">
        <v>17</v>
      </c>
      <c r="J5949">
        <v>0</v>
      </c>
      <c r="K5949" t="s">
        <v>32</v>
      </c>
      <c r="L5949" t="s">
        <v>6791</v>
      </c>
      <c r="M5949">
        <v>12</v>
      </c>
      <c r="P5949" s="32">
        <v>44007</v>
      </c>
      <c r="Q5949" s="1">
        <v>13.31029410900482</v>
      </c>
      <c r="R5949">
        <v>4</v>
      </c>
      <c r="S5949" t="str" cm="1">
        <f t="array" ref="S5949">_xlfn.IFS(R5949=0,"None",R5949&lt;3,"Low",R5949&lt;6,"Medium",R5949&lt;=10,"High")</f>
        <v>Medium</v>
      </c>
      <c r="T5949" t="str" cm="1">
        <f t="array" ref="T5949">_xlfn.IFS(M5949&lt;=20,"Low",M5949&lt;=50,"Medium",M5949&lt;=90,"High")</f>
        <v>Low</v>
      </c>
      <c r="U5949" s="33">
        <f>Datos_Limpios[[#This Row],[Number of Complaints or Support]]/Datos_Limpios[[#This Row],[Account Length (in months)]]</f>
        <v>5.8823529411764705E-2</v>
      </c>
      <c r="V5949" t="str" cm="1">
        <f t="array" ref="V5949">_xlfn.IFS(H5949&lt;30,"Under 30",H5949&lt;66,"Middle Age",H5949&gt;=66,"Senior")</f>
        <v>Middle Age</v>
      </c>
      <c r="W5949" t="s">
        <v>6823</v>
      </c>
    </row>
    <row r="5950" spans="1:23" x14ac:dyDescent="0.3">
      <c r="A5950" t="s">
        <v>6047</v>
      </c>
      <c r="B5950" t="s">
        <v>17</v>
      </c>
      <c r="C5950">
        <v>53</v>
      </c>
      <c r="D5950">
        <v>0</v>
      </c>
      <c r="E5950" t="s">
        <v>17</v>
      </c>
      <c r="F5950" t="s">
        <v>247</v>
      </c>
      <c r="G5950" t="s">
        <v>19</v>
      </c>
      <c r="H5950">
        <v>47</v>
      </c>
      <c r="I5950" t="s">
        <v>23</v>
      </c>
      <c r="J5950">
        <v>5</v>
      </c>
      <c r="K5950" t="s">
        <v>32</v>
      </c>
      <c r="L5950" t="s">
        <v>6791</v>
      </c>
      <c r="M5950">
        <v>8</v>
      </c>
      <c r="P5950" s="32">
        <v>45267</v>
      </c>
      <c r="Q5950" s="1">
        <v>8.046136274121702</v>
      </c>
      <c r="R5950">
        <v>6</v>
      </c>
      <c r="S5950" t="str" cm="1">
        <f t="array" ref="S5950">_xlfn.IFS(R5950=0,"None",R5950&lt;3,"Low",R5950&lt;6,"Medium",R5950&lt;=10,"High")</f>
        <v>High</v>
      </c>
      <c r="T5950" t="str" cm="1">
        <f t="array" ref="T5950">_xlfn.IFS(M5950&lt;=20,"Low",M5950&lt;=50,"Medium",M5950&lt;=90,"High")</f>
        <v>Low</v>
      </c>
      <c r="U5950" s="33">
        <f>Datos_Limpios[[#This Row],[Number of Complaints or Support]]/Datos_Limpios[[#This Row],[Account Length (in months)]]</f>
        <v>0.11320754716981132</v>
      </c>
      <c r="V5950" t="str" cm="1">
        <f t="array" ref="V5950">_xlfn.IFS(H5950&lt;30,"Under 30",H5950&lt;66,"Middle Age",H5950&gt;=66,"Senior")</f>
        <v>Middle Age</v>
      </c>
      <c r="W5950" t="s">
        <v>6826</v>
      </c>
    </row>
    <row r="5951" spans="1:23" x14ac:dyDescent="0.3">
      <c r="A5951" t="s">
        <v>6048</v>
      </c>
      <c r="B5951" t="s">
        <v>17</v>
      </c>
      <c r="C5951">
        <v>16</v>
      </c>
      <c r="D5951">
        <v>1</v>
      </c>
      <c r="E5951" t="s">
        <v>23</v>
      </c>
      <c r="F5951" t="s">
        <v>192</v>
      </c>
      <c r="G5951" t="s">
        <v>19</v>
      </c>
      <c r="H5951">
        <v>43</v>
      </c>
      <c r="I5951" t="s">
        <v>17</v>
      </c>
      <c r="J5951">
        <v>0</v>
      </c>
      <c r="K5951" t="s">
        <v>20</v>
      </c>
      <c r="L5951" t="s">
        <v>6792</v>
      </c>
      <c r="M5951">
        <v>40</v>
      </c>
      <c r="P5951" s="32">
        <v>44746</v>
      </c>
      <c r="Q5951" s="1">
        <v>35.836487494192959</v>
      </c>
      <c r="R5951">
        <v>5</v>
      </c>
      <c r="S5951" t="str" cm="1">
        <f t="array" ref="S5951">_xlfn.IFS(R5951=0,"None",R5951&lt;3,"Low",R5951&lt;6,"Medium",R5951&lt;=10,"High")</f>
        <v>Medium</v>
      </c>
      <c r="T5951" t="str" cm="1">
        <f t="array" ref="T5951">_xlfn.IFS(M5951&lt;=20,"Low",M5951&lt;=50,"Medium",M5951&lt;=90,"High")</f>
        <v>Medium</v>
      </c>
      <c r="U5951" s="33">
        <f>Datos_Limpios[[#This Row],[Number of Complaints or Support]]/Datos_Limpios[[#This Row],[Account Length (in months)]]</f>
        <v>0.3125</v>
      </c>
      <c r="V5951" t="str" cm="1">
        <f t="array" ref="V5951">_xlfn.IFS(H5951&lt;30,"Under 30",H5951&lt;66,"Middle Age",H5951&gt;=66,"Senior")</f>
        <v>Middle Age</v>
      </c>
      <c r="W5951" t="s">
        <v>6824</v>
      </c>
    </row>
    <row r="5952" spans="1:23" x14ac:dyDescent="0.3">
      <c r="A5952" t="s">
        <v>6049</v>
      </c>
      <c r="B5952" t="s">
        <v>17</v>
      </c>
      <c r="C5952">
        <v>5</v>
      </c>
      <c r="D5952">
        <v>0</v>
      </c>
      <c r="E5952" t="s">
        <v>23</v>
      </c>
      <c r="F5952" t="s">
        <v>88</v>
      </c>
      <c r="G5952" t="s">
        <v>19</v>
      </c>
      <c r="H5952">
        <v>22</v>
      </c>
      <c r="I5952" t="s">
        <v>23</v>
      </c>
      <c r="J5952">
        <v>6</v>
      </c>
      <c r="K5952" t="s">
        <v>20</v>
      </c>
      <c r="L5952" t="s">
        <v>6792</v>
      </c>
      <c r="M5952">
        <v>8</v>
      </c>
      <c r="P5952" s="32">
        <v>44995</v>
      </c>
      <c r="Q5952" s="1">
        <v>9.1154522901066599</v>
      </c>
      <c r="R5952">
        <v>2</v>
      </c>
      <c r="S5952" t="str" cm="1">
        <f t="array" ref="S5952">_xlfn.IFS(R5952=0,"None",R5952&lt;3,"Low",R5952&lt;6,"Medium",R5952&lt;=10,"High")</f>
        <v>Low</v>
      </c>
      <c r="T5952" t="str" cm="1">
        <f t="array" ref="T5952">_xlfn.IFS(M5952&lt;=20,"Low",M5952&lt;=50,"Medium",M5952&lt;=90,"High")</f>
        <v>Low</v>
      </c>
      <c r="U5952" s="33">
        <f>Datos_Limpios[[#This Row],[Number of Complaints or Support]]/Datos_Limpios[[#This Row],[Account Length (in months)]]</f>
        <v>0.4</v>
      </c>
      <c r="V5952" t="str" cm="1">
        <f t="array" ref="V5952">_xlfn.IFS(H5952&lt;30,"Under 30",H5952&lt;66,"Middle Age",H5952&gt;=66,"Senior")</f>
        <v>Under 30</v>
      </c>
      <c r="W5952" t="s">
        <v>6825</v>
      </c>
    </row>
    <row r="5953" spans="1:23" x14ac:dyDescent="0.3">
      <c r="A5953" t="s">
        <v>6050</v>
      </c>
      <c r="B5953" t="s">
        <v>17</v>
      </c>
      <c r="C5953">
        <v>22</v>
      </c>
      <c r="D5953">
        <v>1</v>
      </c>
      <c r="E5953" t="s">
        <v>23</v>
      </c>
      <c r="F5953" t="s">
        <v>192</v>
      </c>
      <c r="G5953" t="s">
        <v>19</v>
      </c>
      <c r="H5953">
        <v>78</v>
      </c>
      <c r="I5953" t="s">
        <v>17</v>
      </c>
      <c r="J5953">
        <v>0</v>
      </c>
      <c r="K5953" t="s">
        <v>32</v>
      </c>
      <c r="L5953" t="s">
        <v>6791</v>
      </c>
      <c r="M5953">
        <v>39</v>
      </c>
      <c r="P5953" s="32">
        <v>44309</v>
      </c>
      <c r="Q5953" s="1">
        <v>39.247588058427027</v>
      </c>
      <c r="R5953">
        <v>2</v>
      </c>
      <c r="S5953" t="str" cm="1">
        <f t="array" ref="S5953">_xlfn.IFS(R5953=0,"None",R5953&lt;3,"Low",R5953&lt;6,"Medium",R5953&lt;=10,"High")</f>
        <v>Low</v>
      </c>
      <c r="T5953" t="str" cm="1">
        <f t="array" ref="T5953">_xlfn.IFS(M5953&lt;=20,"Low",M5953&lt;=50,"Medium",M5953&lt;=90,"High")</f>
        <v>Medium</v>
      </c>
      <c r="U5953" s="33">
        <f>Datos_Limpios[[#This Row],[Number of Complaints or Support]]/Datos_Limpios[[#This Row],[Account Length (in months)]]</f>
        <v>9.0909090909090912E-2</v>
      </c>
      <c r="V5953" t="str" cm="1">
        <f t="array" ref="V5953">_xlfn.IFS(H5953&lt;30,"Under 30",H5953&lt;66,"Middle Age",H5953&gt;=66,"Senior")</f>
        <v>Senior</v>
      </c>
      <c r="W5953" t="s">
        <v>6824</v>
      </c>
    </row>
    <row r="5954" spans="1:23" x14ac:dyDescent="0.3">
      <c r="A5954" t="s">
        <v>6051</v>
      </c>
      <c r="B5954" t="s">
        <v>17</v>
      </c>
      <c r="C5954">
        <v>48</v>
      </c>
      <c r="D5954">
        <v>0</v>
      </c>
      <c r="E5954" t="s">
        <v>17</v>
      </c>
      <c r="F5954" t="s">
        <v>179</v>
      </c>
      <c r="G5954" t="s">
        <v>6790</v>
      </c>
      <c r="H5954">
        <v>68</v>
      </c>
      <c r="I5954" t="s">
        <v>17</v>
      </c>
      <c r="J5954">
        <v>0</v>
      </c>
      <c r="K5954" t="s">
        <v>32</v>
      </c>
      <c r="L5954" t="s">
        <v>6792</v>
      </c>
      <c r="M5954">
        <v>15</v>
      </c>
      <c r="P5954" s="32">
        <v>45243</v>
      </c>
      <c r="Q5954" s="1">
        <v>14.88868857703393</v>
      </c>
      <c r="R5954">
        <v>0</v>
      </c>
      <c r="S5954" t="str" cm="1">
        <f t="array" ref="S5954">_xlfn.IFS(R5954=0,"None",R5954&lt;3,"Low",R5954&lt;6,"Medium",R5954&lt;=10,"High")</f>
        <v>None</v>
      </c>
      <c r="T5954" t="str" cm="1">
        <f t="array" ref="T5954">_xlfn.IFS(M5954&lt;=20,"Low",M5954&lt;=50,"Medium",M5954&lt;=90,"High")</f>
        <v>Low</v>
      </c>
      <c r="U5954" s="33">
        <f>Datos_Limpios[[#This Row],[Number of Complaints or Support]]/Datos_Limpios[[#This Row],[Account Length (in months)]]</f>
        <v>0</v>
      </c>
      <c r="V5954" t="str" cm="1">
        <f t="array" ref="V5954">_xlfn.IFS(H5954&lt;30,"Under 30",H5954&lt;66,"Middle Age",H5954&gt;=66,"Senior")</f>
        <v>Senior</v>
      </c>
      <c r="W5954" t="s">
        <v>6826</v>
      </c>
    </row>
    <row r="5955" spans="1:23" x14ac:dyDescent="0.3">
      <c r="A5955" t="s">
        <v>6052</v>
      </c>
      <c r="B5955" t="s">
        <v>17</v>
      </c>
      <c r="C5955">
        <v>15</v>
      </c>
      <c r="D5955">
        <v>0</v>
      </c>
      <c r="E5955" t="s">
        <v>23</v>
      </c>
      <c r="F5955" t="s">
        <v>94</v>
      </c>
      <c r="G5955" t="s">
        <v>6790</v>
      </c>
      <c r="H5955">
        <v>29</v>
      </c>
      <c r="I5955" t="s">
        <v>17</v>
      </c>
      <c r="J5955">
        <v>0</v>
      </c>
      <c r="K5955" t="s">
        <v>24</v>
      </c>
      <c r="L5955" t="s">
        <v>6791</v>
      </c>
      <c r="M5955">
        <v>22</v>
      </c>
      <c r="P5955" s="32">
        <v>44927</v>
      </c>
      <c r="Q5955" s="1">
        <v>22.977066856087049</v>
      </c>
      <c r="R5955">
        <v>0</v>
      </c>
      <c r="S5955" t="str" cm="1">
        <f t="array" ref="S5955">_xlfn.IFS(R5955=0,"None",R5955&lt;3,"Low",R5955&lt;6,"Medium",R5955&lt;=10,"High")</f>
        <v>None</v>
      </c>
      <c r="T5955" t="str" cm="1">
        <f t="array" ref="T5955">_xlfn.IFS(M5955&lt;=20,"Low",M5955&lt;=50,"Medium",M5955&lt;=90,"High")</f>
        <v>Medium</v>
      </c>
      <c r="U5955" s="33">
        <f>Datos_Limpios[[#This Row],[Number of Complaints or Support]]/Datos_Limpios[[#This Row],[Account Length (in months)]]</f>
        <v>0</v>
      </c>
      <c r="V5955" t="str" cm="1">
        <f t="array" ref="V5955">_xlfn.IFS(H5955&lt;30,"Under 30",H5955&lt;66,"Middle Age",H5955&gt;=66,"Senior")</f>
        <v>Under 30</v>
      </c>
      <c r="W5955" t="s">
        <v>6823</v>
      </c>
    </row>
    <row r="5956" spans="1:23" x14ac:dyDescent="0.3">
      <c r="A5956" t="s">
        <v>6053</v>
      </c>
      <c r="B5956" t="s">
        <v>17</v>
      </c>
      <c r="C5956">
        <v>11</v>
      </c>
      <c r="D5956">
        <v>0</v>
      </c>
      <c r="E5956" t="s">
        <v>23</v>
      </c>
      <c r="F5956" t="s">
        <v>29</v>
      </c>
      <c r="G5956" t="s">
        <v>6790</v>
      </c>
      <c r="H5956">
        <v>76</v>
      </c>
      <c r="I5956" t="s">
        <v>17</v>
      </c>
      <c r="J5956">
        <v>0</v>
      </c>
      <c r="K5956" t="s">
        <v>32</v>
      </c>
      <c r="L5956" t="s">
        <v>6792</v>
      </c>
      <c r="M5956">
        <v>33</v>
      </c>
      <c r="P5956" s="32">
        <v>44509</v>
      </c>
      <c r="Q5956" s="1">
        <v>38.329672674026298</v>
      </c>
      <c r="R5956">
        <v>3</v>
      </c>
      <c r="S5956" t="str" cm="1">
        <f t="array" ref="S5956">_xlfn.IFS(R5956=0,"None",R5956&lt;3,"Low",R5956&lt;6,"Medium",R5956&lt;=10,"High")</f>
        <v>Medium</v>
      </c>
      <c r="T5956" t="str" cm="1">
        <f t="array" ref="T5956">_xlfn.IFS(M5956&lt;=20,"Low",M5956&lt;=50,"Medium",M5956&lt;=90,"High")</f>
        <v>Medium</v>
      </c>
      <c r="U5956" s="33">
        <f>Datos_Limpios[[#This Row],[Number of Complaints or Support]]/Datos_Limpios[[#This Row],[Account Length (in months)]]</f>
        <v>0.27272727272727271</v>
      </c>
      <c r="V5956" t="str" cm="1">
        <f t="array" ref="V5956">_xlfn.IFS(H5956&lt;30,"Under 30",H5956&lt;66,"Middle Age",H5956&gt;=66,"Senior")</f>
        <v>Senior</v>
      </c>
      <c r="W5956" t="s">
        <v>6825</v>
      </c>
    </row>
    <row r="5957" spans="1:23" x14ac:dyDescent="0.3">
      <c r="A5957" t="s">
        <v>6054</v>
      </c>
      <c r="B5957" t="s">
        <v>17</v>
      </c>
      <c r="C5957">
        <v>4</v>
      </c>
      <c r="D5957">
        <v>0</v>
      </c>
      <c r="E5957" t="s">
        <v>23</v>
      </c>
      <c r="F5957" t="s">
        <v>29</v>
      </c>
      <c r="G5957" t="s">
        <v>19</v>
      </c>
      <c r="H5957">
        <v>30</v>
      </c>
      <c r="I5957" t="s">
        <v>23</v>
      </c>
      <c r="J5957">
        <v>6</v>
      </c>
      <c r="K5957" t="s">
        <v>20</v>
      </c>
      <c r="L5957" t="s">
        <v>6791</v>
      </c>
      <c r="M5957">
        <v>30</v>
      </c>
      <c r="P5957" s="32">
        <v>44556</v>
      </c>
      <c r="Q5957" s="1">
        <v>26.473541875233611</v>
      </c>
      <c r="R5957">
        <v>2</v>
      </c>
      <c r="S5957" t="str" cm="1">
        <f t="array" ref="S5957">_xlfn.IFS(R5957=0,"None",R5957&lt;3,"Low",R5957&lt;6,"Medium",R5957&lt;=10,"High")</f>
        <v>Low</v>
      </c>
      <c r="T5957" t="str" cm="1">
        <f t="array" ref="T5957">_xlfn.IFS(M5957&lt;=20,"Low",M5957&lt;=50,"Medium",M5957&lt;=90,"High")</f>
        <v>Medium</v>
      </c>
      <c r="U5957" s="33">
        <f>Datos_Limpios[[#This Row],[Number of Complaints or Support]]/Datos_Limpios[[#This Row],[Account Length (in months)]]</f>
        <v>0.5</v>
      </c>
      <c r="V5957" t="str" cm="1">
        <f t="array" ref="V5957">_xlfn.IFS(H5957&lt;30,"Under 30",H5957&lt;66,"Middle Age",H5957&gt;=66,"Senior")</f>
        <v>Middle Age</v>
      </c>
      <c r="W5957" t="s">
        <v>6825</v>
      </c>
    </row>
    <row r="5958" spans="1:23" x14ac:dyDescent="0.3">
      <c r="A5958" t="s">
        <v>6055</v>
      </c>
      <c r="B5958" t="s">
        <v>17</v>
      </c>
      <c r="C5958">
        <v>30</v>
      </c>
      <c r="D5958">
        <v>0</v>
      </c>
      <c r="E5958" t="s">
        <v>23</v>
      </c>
      <c r="F5958" t="s">
        <v>56</v>
      </c>
      <c r="G5958" t="s">
        <v>6790</v>
      </c>
      <c r="H5958">
        <v>68</v>
      </c>
      <c r="I5958" t="s">
        <v>23</v>
      </c>
      <c r="J5958">
        <v>2</v>
      </c>
      <c r="K5958" t="s">
        <v>24</v>
      </c>
      <c r="L5958" t="s">
        <v>6794</v>
      </c>
      <c r="M5958">
        <v>31</v>
      </c>
      <c r="P5958" s="32">
        <v>44446</v>
      </c>
      <c r="Q5958" s="1">
        <v>25.799497584344401</v>
      </c>
      <c r="R5958">
        <v>3</v>
      </c>
      <c r="S5958" t="str" cm="1">
        <f t="array" ref="S5958">_xlfn.IFS(R5958=0,"None",R5958&lt;3,"Low",R5958&lt;6,"Medium",R5958&lt;=10,"High")</f>
        <v>Medium</v>
      </c>
      <c r="T5958" t="str" cm="1">
        <f t="array" ref="T5958">_xlfn.IFS(M5958&lt;=20,"Low",M5958&lt;=50,"Medium",M5958&lt;=90,"High")</f>
        <v>Medium</v>
      </c>
      <c r="U5958" s="33">
        <f>Datos_Limpios[[#This Row],[Number of Complaints or Support]]/Datos_Limpios[[#This Row],[Account Length (in months)]]</f>
        <v>0.1</v>
      </c>
      <c r="V5958" t="str" cm="1">
        <f t="array" ref="V5958">_xlfn.IFS(H5958&lt;30,"Under 30",H5958&lt;66,"Middle Age",H5958&gt;=66,"Senior")</f>
        <v>Senior</v>
      </c>
      <c r="W5958" t="s">
        <v>6823</v>
      </c>
    </row>
    <row r="5959" spans="1:23" x14ac:dyDescent="0.3">
      <c r="A5959" t="s">
        <v>6056</v>
      </c>
      <c r="B5959" t="s">
        <v>17</v>
      </c>
      <c r="C5959">
        <v>72</v>
      </c>
      <c r="D5959">
        <v>0</v>
      </c>
      <c r="E5959" t="s">
        <v>23</v>
      </c>
      <c r="F5959" t="s">
        <v>31</v>
      </c>
      <c r="G5959" t="s">
        <v>6790</v>
      </c>
      <c r="H5959">
        <v>71</v>
      </c>
      <c r="I5959" t="s">
        <v>17</v>
      </c>
      <c r="J5959">
        <v>0</v>
      </c>
      <c r="K5959" t="s">
        <v>32</v>
      </c>
      <c r="L5959" t="s">
        <v>6792</v>
      </c>
      <c r="M5959">
        <v>47</v>
      </c>
      <c r="P5959" s="32">
        <v>44516</v>
      </c>
      <c r="Q5959" s="1">
        <v>44.099400616486442</v>
      </c>
      <c r="R5959">
        <v>0</v>
      </c>
      <c r="S5959" t="str" cm="1">
        <f t="array" ref="S5959">_xlfn.IFS(R5959=0,"None",R5959&lt;3,"Low",R5959&lt;6,"Medium",R5959&lt;=10,"High")</f>
        <v>None</v>
      </c>
      <c r="T5959" t="str" cm="1">
        <f t="array" ref="T5959">_xlfn.IFS(M5959&lt;=20,"Low",M5959&lt;=50,"Medium",M5959&lt;=90,"High")</f>
        <v>Medium</v>
      </c>
      <c r="U5959" s="33">
        <f>Datos_Limpios[[#This Row],[Number of Complaints or Support]]/Datos_Limpios[[#This Row],[Account Length (in months)]]</f>
        <v>0</v>
      </c>
      <c r="V5959" t="str" cm="1">
        <f t="array" ref="V5959">_xlfn.IFS(H5959&lt;30,"Under 30",H5959&lt;66,"Middle Age",H5959&gt;=66,"Senior")</f>
        <v>Senior</v>
      </c>
      <c r="W5959" t="s">
        <v>6826</v>
      </c>
    </row>
    <row r="5960" spans="1:23" x14ac:dyDescent="0.3">
      <c r="A5960" t="s">
        <v>6057</v>
      </c>
      <c r="B5960" t="s">
        <v>17</v>
      </c>
      <c r="C5960">
        <v>60</v>
      </c>
      <c r="D5960">
        <v>0</v>
      </c>
      <c r="E5960" t="s">
        <v>23</v>
      </c>
      <c r="F5960" t="s">
        <v>245</v>
      </c>
      <c r="G5960" t="s">
        <v>19</v>
      </c>
      <c r="H5960">
        <v>67</v>
      </c>
      <c r="I5960" t="s">
        <v>17</v>
      </c>
      <c r="J5960">
        <v>0</v>
      </c>
      <c r="K5960" t="s">
        <v>24</v>
      </c>
      <c r="L5960" t="s">
        <v>6792</v>
      </c>
      <c r="M5960">
        <v>52</v>
      </c>
      <c r="P5960" s="32">
        <v>44591</v>
      </c>
      <c r="Q5960" s="1">
        <v>57.449372689002828</v>
      </c>
      <c r="R5960">
        <v>3</v>
      </c>
      <c r="S5960" t="str" cm="1">
        <f t="array" ref="S5960">_xlfn.IFS(R5960=0,"None",R5960&lt;3,"Low",R5960&lt;6,"Medium",R5960&lt;=10,"High")</f>
        <v>Medium</v>
      </c>
      <c r="T5960" t="str" cm="1">
        <f t="array" ref="T5960">_xlfn.IFS(M5960&lt;=20,"Low",M5960&lt;=50,"Medium",M5960&lt;=90,"High")</f>
        <v>High</v>
      </c>
      <c r="U5960" s="33">
        <f>Datos_Limpios[[#This Row],[Number of Complaints or Support]]/Datos_Limpios[[#This Row],[Account Length (in months)]]</f>
        <v>0.05</v>
      </c>
      <c r="V5960" t="str" cm="1">
        <f t="array" ref="V5960">_xlfn.IFS(H5960&lt;30,"Under 30",H5960&lt;66,"Middle Age",H5960&gt;=66,"Senior")</f>
        <v>Senior</v>
      </c>
      <c r="W5960" t="s">
        <v>6823</v>
      </c>
    </row>
    <row r="5961" spans="1:23" x14ac:dyDescent="0.3">
      <c r="A5961" t="s">
        <v>6058</v>
      </c>
      <c r="B5961" t="s">
        <v>17</v>
      </c>
      <c r="C5961">
        <v>45</v>
      </c>
      <c r="D5961">
        <v>0</v>
      </c>
      <c r="E5961" t="s">
        <v>17</v>
      </c>
      <c r="F5961" t="s">
        <v>22</v>
      </c>
      <c r="G5961" t="s">
        <v>19</v>
      </c>
      <c r="H5961">
        <v>22</v>
      </c>
      <c r="I5961" t="s">
        <v>23</v>
      </c>
      <c r="J5961">
        <v>6</v>
      </c>
      <c r="K5961" t="s">
        <v>32</v>
      </c>
      <c r="L5961" t="s">
        <v>6791</v>
      </c>
      <c r="M5961">
        <v>8</v>
      </c>
      <c r="P5961" s="32">
        <v>44358</v>
      </c>
      <c r="Q5961" s="1">
        <v>6.4265070778777291</v>
      </c>
      <c r="R5961">
        <v>2</v>
      </c>
      <c r="S5961" t="str" cm="1">
        <f t="array" ref="S5961">_xlfn.IFS(R5961=0,"None",R5961&lt;3,"Low",R5961&lt;6,"Medium",R5961&lt;=10,"High")</f>
        <v>Low</v>
      </c>
      <c r="T5961" t="str" cm="1">
        <f t="array" ref="T5961">_xlfn.IFS(M5961&lt;=20,"Low",M5961&lt;=50,"Medium",M5961&lt;=90,"High")</f>
        <v>Low</v>
      </c>
      <c r="U5961" s="33">
        <f>Datos_Limpios[[#This Row],[Number of Complaints or Support]]/Datos_Limpios[[#This Row],[Account Length (in months)]]</f>
        <v>4.4444444444444446E-2</v>
      </c>
      <c r="V5961" t="str" cm="1">
        <f t="array" ref="V5961">_xlfn.IFS(H5961&lt;30,"Under 30",H5961&lt;66,"Middle Age",H5961&gt;=66,"Senior")</f>
        <v>Under 30</v>
      </c>
      <c r="W5961" t="s">
        <v>6823</v>
      </c>
    </row>
    <row r="5962" spans="1:23" x14ac:dyDescent="0.3">
      <c r="A5962" t="s">
        <v>6059</v>
      </c>
      <c r="B5962" t="s">
        <v>17</v>
      </c>
      <c r="C5962">
        <v>5</v>
      </c>
      <c r="D5962">
        <v>0</v>
      </c>
      <c r="E5962" t="s">
        <v>23</v>
      </c>
      <c r="F5962" t="s">
        <v>148</v>
      </c>
      <c r="G5962" t="s">
        <v>6790</v>
      </c>
      <c r="H5962">
        <v>37</v>
      </c>
      <c r="I5962" t="s">
        <v>17</v>
      </c>
      <c r="J5962">
        <v>0</v>
      </c>
      <c r="K5962" t="s">
        <v>20</v>
      </c>
      <c r="L5962" t="s">
        <v>6792</v>
      </c>
      <c r="M5962">
        <v>39</v>
      </c>
      <c r="P5962" s="32">
        <v>44833</v>
      </c>
      <c r="Q5962" s="1">
        <v>40.853141796054153</v>
      </c>
      <c r="R5962">
        <v>2</v>
      </c>
      <c r="S5962" t="str" cm="1">
        <f t="array" ref="S5962">_xlfn.IFS(R5962=0,"None",R5962&lt;3,"Low",R5962&lt;6,"Medium",R5962&lt;=10,"High")</f>
        <v>Low</v>
      </c>
      <c r="T5962" t="str" cm="1">
        <f t="array" ref="T5962">_xlfn.IFS(M5962&lt;=20,"Low",M5962&lt;=50,"Medium",M5962&lt;=90,"High")</f>
        <v>Medium</v>
      </c>
      <c r="U5962" s="33">
        <f>Datos_Limpios[[#This Row],[Number of Complaints or Support]]/Datos_Limpios[[#This Row],[Account Length (in months)]]</f>
        <v>0.4</v>
      </c>
      <c r="V5962" t="str" cm="1">
        <f t="array" ref="V5962">_xlfn.IFS(H5962&lt;30,"Under 30",H5962&lt;66,"Middle Age",H5962&gt;=66,"Senior")</f>
        <v>Middle Age</v>
      </c>
      <c r="W5962" t="s">
        <v>6824</v>
      </c>
    </row>
    <row r="5963" spans="1:23" x14ac:dyDescent="0.3">
      <c r="A5963" t="s">
        <v>6060</v>
      </c>
      <c r="B5963" t="s">
        <v>23</v>
      </c>
      <c r="C5963">
        <v>11</v>
      </c>
      <c r="D5963">
        <v>0</v>
      </c>
      <c r="E5963" t="s">
        <v>23</v>
      </c>
      <c r="F5963" t="s">
        <v>44</v>
      </c>
      <c r="G5963" t="s">
        <v>6790</v>
      </c>
      <c r="H5963">
        <v>25</v>
      </c>
      <c r="I5963" t="s">
        <v>17</v>
      </c>
      <c r="J5963">
        <v>0</v>
      </c>
      <c r="K5963" t="s">
        <v>20</v>
      </c>
      <c r="L5963" t="s">
        <v>6792</v>
      </c>
      <c r="M5963">
        <v>56</v>
      </c>
      <c r="N5963" t="s">
        <v>27</v>
      </c>
      <c r="O5963" t="s">
        <v>108</v>
      </c>
      <c r="P5963" s="32">
        <v>44053</v>
      </c>
      <c r="Q5963" s="1">
        <v>58.399590806711508</v>
      </c>
      <c r="R5963">
        <v>4</v>
      </c>
      <c r="S5963" t="str" cm="1">
        <f t="array" ref="S5963">_xlfn.IFS(R5963=0,"None",R5963&lt;3,"Low",R5963&lt;6,"Medium",R5963&lt;=10,"High")</f>
        <v>Medium</v>
      </c>
      <c r="T5963" t="str" cm="1">
        <f t="array" ref="T5963">_xlfn.IFS(M5963&lt;=20,"Low",M5963&lt;=50,"Medium",M5963&lt;=90,"High")</f>
        <v>High</v>
      </c>
      <c r="U5963" s="33">
        <f>Datos_Limpios[[#This Row],[Number of Complaints or Support]]/Datos_Limpios[[#This Row],[Account Length (in months)]]</f>
        <v>0.36363636363636365</v>
      </c>
      <c r="V5963" t="str" cm="1">
        <f t="array" ref="V5963">_xlfn.IFS(H5963&lt;30,"Under 30",H5963&lt;66,"Middle Age",H5963&gt;=66,"Senior")</f>
        <v>Under 30</v>
      </c>
      <c r="W5963" t="s">
        <v>6824</v>
      </c>
    </row>
    <row r="5964" spans="1:23" x14ac:dyDescent="0.3">
      <c r="A5964" t="s">
        <v>6061</v>
      </c>
      <c r="B5964" t="s">
        <v>17</v>
      </c>
      <c r="C5964">
        <v>70</v>
      </c>
      <c r="D5964">
        <v>0</v>
      </c>
      <c r="E5964" t="s">
        <v>17</v>
      </c>
      <c r="F5964" t="s">
        <v>128</v>
      </c>
      <c r="G5964" t="s">
        <v>19</v>
      </c>
      <c r="H5964">
        <v>51</v>
      </c>
      <c r="I5964" t="s">
        <v>23</v>
      </c>
      <c r="J5964">
        <v>6</v>
      </c>
      <c r="K5964" t="s">
        <v>32</v>
      </c>
      <c r="L5964" t="s">
        <v>6791</v>
      </c>
      <c r="M5964">
        <v>6</v>
      </c>
      <c r="P5964" s="32">
        <v>44467</v>
      </c>
      <c r="Q5964" s="1">
        <v>7.062401577809414</v>
      </c>
      <c r="R5964">
        <v>2</v>
      </c>
      <c r="S5964" t="str" cm="1">
        <f t="array" ref="S5964">_xlfn.IFS(R5964=0,"None",R5964&lt;3,"Low",R5964&lt;6,"Medium",R5964&lt;=10,"High")</f>
        <v>Low</v>
      </c>
      <c r="T5964" t="str" cm="1">
        <f t="array" ref="T5964">_xlfn.IFS(M5964&lt;=20,"Low",M5964&lt;=50,"Medium",M5964&lt;=90,"High")</f>
        <v>Low</v>
      </c>
      <c r="U5964" s="33">
        <f>Datos_Limpios[[#This Row],[Number of Complaints or Support]]/Datos_Limpios[[#This Row],[Account Length (in months)]]</f>
        <v>2.8571428571428571E-2</v>
      </c>
      <c r="V5964" t="str" cm="1">
        <f t="array" ref="V5964">_xlfn.IFS(H5964&lt;30,"Under 30",H5964&lt;66,"Middle Age",H5964&gt;=66,"Senior")</f>
        <v>Middle Age</v>
      </c>
      <c r="W5964" t="s">
        <v>6826</v>
      </c>
    </row>
    <row r="5965" spans="1:23" x14ac:dyDescent="0.3">
      <c r="A5965" t="s">
        <v>6062</v>
      </c>
      <c r="B5965" t="s">
        <v>17</v>
      </c>
      <c r="C5965">
        <v>72</v>
      </c>
      <c r="D5965">
        <v>0</v>
      </c>
      <c r="E5965" t="s">
        <v>17</v>
      </c>
      <c r="F5965" t="s">
        <v>88</v>
      </c>
      <c r="G5965" t="s">
        <v>19</v>
      </c>
      <c r="H5965">
        <v>27</v>
      </c>
      <c r="I5965" t="s">
        <v>17</v>
      </c>
      <c r="J5965">
        <v>0</v>
      </c>
      <c r="K5965" t="s">
        <v>32</v>
      </c>
      <c r="L5965" t="s">
        <v>6792</v>
      </c>
      <c r="M5965">
        <v>29</v>
      </c>
      <c r="P5965" s="32">
        <v>43964</v>
      </c>
      <c r="Q5965" s="1">
        <v>27.904584525209511</v>
      </c>
      <c r="R5965">
        <v>5</v>
      </c>
      <c r="S5965" t="str" cm="1">
        <f t="array" ref="S5965">_xlfn.IFS(R5965=0,"None",R5965&lt;3,"Low",R5965&lt;6,"Medium",R5965&lt;=10,"High")</f>
        <v>Medium</v>
      </c>
      <c r="T5965" t="str" cm="1">
        <f t="array" ref="T5965">_xlfn.IFS(M5965&lt;=20,"Low",M5965&lt;=50,"Medium",M5965&lt;=90,"High")</f>
        <v>Medium</v>
      </c>
      <c r="U5965" s="33">
        <f>Datos_Limpios[[#This Row],[Number of Complaints or Support]]/Datos_Limpios[[#This Row],[Account Length (in months)]]</f>
        <v>6.9444444444444448E-2</v>
      </c>
      <c r="V5965" t="str" cm="1">
        <f t="array" ref="V5965">_xlfn.IFS(H5965&lt;30,"Under 30",H5965&lt;66,"Middle Age",H5965&gt;=66,"Senior")</f>
        <v>Under 30</v>
      </c>
      <c r="W5965" t="s">
        <v>6825</v>
      </c>
    </row>
    <row r="5966" spans="1:23" x14ac:dyDescent="0.3">
      <c r="A5966" t="s">
        <v>6063</v>
      </c>
      <c r="B5966" t="s">
        <v>17</v>
      </c>
      <c r="C5966">
        <v>73</v>
      </c>
      <c r="D5966">
        <v>0</v>
      </c>
      <c r="E5966" t="s">
        <v>23</v>
      </c>
      <c r="F5966" t="s">
        <v>103</v>
      </c>
      <c r="G5966" t="s">
        <v>6790</v>
      </c>
      <c r="H5966">
        <v>31</v>
      </c>
      <c r="I5966" t="s">
        <v>17</v>
      </c>
      <c r="J5966">
        <v>0</v>
      </c>
      <c r="K5966" t="s">
        <v>24</v>
      </c>
      <c r="L5966" t="s">
        <v>6792</v>
      </c>
      <c r="M5966">
        <v>31</v>
      </c>
      <c r="P5966" s="32">
        <v>44334</v>
      </c>
      <c r="Q5966" s="1">
        <v>31.92758609278712</v>
      </c>
      <c r="R5966">
        <v>5</v>
      </c>
      <c r="S5966" t="str" cm="1">
        <f t="array" ref="S5966">_xlfn.IFS(R5966=0,"None",R5966&lt;3,"Low",R5966&lt;6,"Medium",R5966&lt;=10,"High")</f>
        <v>Medium</v>
      </c>
      <c r="T5966" t="str" cm="1">
        <f t="array" ref="T5966">_xlfn.IFS(M5966&lt;=20,"Low",M5966&lt;=50,"Medium",M5966&lt;=90,"High")</f>
        <v>Medium</v>
      </c>
      <c r="U5966" s="33">
        <f>Datos_Limpios[[#This Row],[Number of Complaints or Support]]/Datos_Limpios[[#This Row],[Account Length (in months)]]</f>
        <v>6.8493150684931503E-2</v>
      </c>
      <c r="V5966" t="str" cm="1">
        <f t="array" ref="V5966">_xlfn.IFS(H5966&lt;30,"Under 30",H5966&lt;66,"Middle Age",H5966&gt;=66,"Senior")</f>
        <v>Middle Age</v>
      </c>
      <c r="W5966" t="s">
        <v>6823</v>
      </c>
    </row>
    <row r="5967" spans="1:23" x14ac:dyDescent="0.3">
      <c r="A5967" t="s">
        <v>6064</v>
      </c>
      <c r="B5967" t="s">
        <v>17</v>
      </c>
      <c r="C5967">
        <v>11</v>
      </c>
      <c r="D5967">
        <v>2</v>
      </c>
      <c r="E5967" t="s">
        <v>17</v>
      </c>
      <c r="F5967" t="s">
        <v>101</v>
      </c>
      <c r="G5967" t="s">
        <v>19</v>
      </c>
      <c r="H5967">
        <v>21</v>
      </c>
      <c r="I5967" t="s">
        <v>17</v>
      </c>
      <c r="J5967">
        <v>0</v>
      </c>
      <c r="K5967" t="s">
        <v>20</v>
      </c>
      <c r="L5967" t="s">
        <v>6792</v>
      </c>
      <c r="M5967">
        <v>22</v>
      </c>
      <c r="P5967" s="32">
        <v>44271</v>
      </c>
      <c r="Q5967" s="1">
        <v>23.984849759964138</v>
      </c>
      <c r="R5967">
        <v>4</v>
      </c>
      <c r="S5967" t="str" cm="1">
        <f t="array" ref="S5967">_xlfn.IFS(R5967=0,"None",R5967&lt;3,"Low",R5967&lt;6,"Medium",R5967&lt;=10,"High")</f>
        <v>Medium</v>
      </c>
      <c r="T5967" t="str" cm="1">
        <f t="array" ref="T5967">_xlfn.IFS(M5967&lt;=20,"Low",M5967&lt;=50,"Medium",M5967&lt;=90,"High")</f>
        <v>Medium</v>
      </c>
      <c r="U5967" s="33">
        <f>Datos_Limpios[[#This Row],[Number of Complaints or Support]]/Datos_Limpios[[#This Row],[Account Length (in months)]]</f>
        <v>0.36363636363636365</v>
      </c>
      <c r="V5967" t="str" cm="1">
        <f t="array" ref="V5967">_xlfn.IFS(H5967&lt;30,"Under 30",H5967&lt;66,"Middle Age",H5967&gt;=66,"Senior")</f>
        <v>Under 30</v>
      </c>
      <c r="W5967" t="s">
        <v>6826</v>
      </c>
    </row>
    <row r="5968" spans="1:23" x14ac:dyDescent="0.3">
      <c r="A5968" t="s">
        <v>6065</v>
      </c>
      <c r="B5968" t="s">
        <v>17</v>
      </c>
      <c r="C5968">
        <v>60</v>
      </c>
      <c r="D5968">
        <v>0</v>
      </c>
      <c r="E5968" t="s">
        <v>23</v>
      </c>
      <c r="F5968" t="s">
        <v>47</v>
      </c>
      <c r="G5968" t="s">
        <v>6790</v>
      </c>
      <c r="H5968">
        <v>53</v>
      </c>
      <c r="I5968" t="s">
        <v>17</v>
      </c>
      <c r="J5968">
        <v>0</v>
      </c>
      <c r="K5968" t="s">
        <v>20</v>
      </c>
      <c r="L5968" t="s">
        <v>6792</v>
      </c>
      <c r="M5968">
        <v>50</v>
      </c>
      <c r="P5968" s="32">
        <v>44203</v>
      </c>
      <c r="Q5968" s="1">
        <v>42.782283081911423</v>
      </c>
      <c r="R5968">
        <v>4</v>
      </c>
      <c r="S5968" t="str" cm="1">
        <f t="array" ref="S5968">_xlfn.IFS(R5968=0,"None",R5968&lt;3,"Low",R5968&lt;6,"Medium",R5968&lt;=10,"High")</f>
        <v>Medium</v>
      </c>
      <c r="T5968" t="str" cm="1">
        <f t="array" ref="T5968">_xlfn.IFS(M5968&lt;=20,"Low",M5968&lt;=50,"Medium",M5968&lt;=90,"High")</f>
        <v>Medium</v>
      </c>
      <c r="U5968" s="33">
        <f>Datos_Limpios[[#This Row],[Number of Complaints or Support]]/Datos_Limpios[[#This Row],[Account Length (in months)]]</f>
        <v>6.6666666666666666E-2</v>
      </c>
      <c r="V5968" t="str" cm="1">
        <f t="array" ref="V5968">_xlfn.IFS(H5968&lt;30,"Under 30",H5968&lt;66,"Middle Age",H5968&gt;=66,"Senior")</f>
        <v>Middle Age</v>
      </c>
      <c r="W5968" t="s">
        <v>6824</v>
      </c>
    </row>
    <row r="5969" spans="1:23" x14ac:dyDescent="0.3">
      <c r="A5969" t="s">
        <v>6066</v>
      </c>
      <c r="B5969" t="s">
        <v>17</v>
      </c>
      <c r="C5969">
        <v>1</v>
      </c>
      <c r="D5969">
        <v>0</v>
      </c>
      <c r="E5969" t="s">
        <v>17</v>
      </c>
      <c r="F5969" t="s">
        <v>90</v>
      </c>
      <c r="G5969" t="s">
        <v>6790</v>
      </c>
      <c r="H5969">
        <v>44</v>
      </c>
      <c r="I5969" t="s">
        <v>17</v>
      </c>
      <c r="J5969">
        <v>0</v>
      </c>
      <c r="K5969" t="s">
        <v>20</v>
      </c>
      <c r="L5969" t="s">
        <v>6791</v>
      </c>
      <c r="M5969">
        <v>13</v>
      </c>
      <c r="P5969" s="32">
        <v>44710</v>
      </c>
      <c r="Q5969" s="1">
        <v>15.42898785349229</v>
      </c>
      <c r="R5969">
        <v>10</v>
      </c>
      <c r="S5969" t="str" cm="1">
        <f t="array" ref="S5969">_xlfn.IFS(R5969=0,"None",R5969&lt;3,"Low",R5969&lt;6,"Medium",R5969&lt;=10,"High")</f>
        <v>High</v>
      </c>
      <c r="T5969" t="str" cm="1">
        <f t="array" ref="T5969">_xlfn.IFS(M5969&lt;=20,"Low",M5969&lt;=50,"Medium",M5969&lt;=90,"High")</f>
        <v>Low</v>
      </c>
      <c r="U5969" s="33">
        <f>Datos_Limpios[[#This Row],[Number of Complaints or Support]]/Datos_Limpios[[#This Row],[Account Length (in months)]]</f>
        <v>10</v>
      </c>
      <c r="V5969" t="str" cm="1">
        <f t="array" ref="V5969">_xlfn.IFS(H5969&lt;30,"Under 30",H5969&lt;66,"Middle Age",H5969&gt;=66,"Senior")</f>
        <v>Middle Age</v>
      </c>
      <c r="W5969" t="s">
        <v>6823</v>
      </c>
    </row>
    <row r="5970" spans="1:23" x14ac:dyDescent="0.3">
      <c r="A5970" t="s">
        <v>6067</v>
      </c>
      <c r="B5970" t="s">
        <v>17</v>
      </c>
      <c r="C5970">
        <v>2</v>
      </c>
      <c r="D5970">
        <v>1</v>
      </c>
      <c r="E5970" t="s">
        <v>17</v>
      </c>
      <c r="F5970" t="s">
        <v>247</v>
      </c>
      <c r="G5970" t="s">
        <v>6790</v>
      </c>
      <c r="H5970">
        <v>45</v>
      </c>
      <c r="I5970" t="s">
        <v>23</v>
      </c>
      <c r="J5970">
        <v>3</v>
      </c>
      <c r="K5970" t="s">
        <v>20</v>
      </c>
      <c r="L5970" t="s">
        <v>6794</v>
      </c>
      <c r="M5970">
        <v>8</v>
      </c>
      <c r="P5970" s="32">
        <v>44502</v>
      </c>
      <c r="Q5970" s="1">
        <v>7.9671621272824433</v>
      </c>
      <c r="R5970">
        <v>1</v>
      </c>
      <c r="S5970" t="str" cm="1">
        <f t="array" ref="S5970">_xlfn.IFS(R5970=0,"None",R5970&lt;3,"Low",R5970&lt;6,"Medium",R5970&lt;=10,"High")</f>
        <v>Low</v>
      </c>
      <c r="T5970" t="str" cm="1">
        <f t="array" ref="T5970">_xlfn.IFS(M5970&lt;=20,"Low",M5970&lt;=50,"Medium",M5970&lt;=90,"High")</f>
        <v>Low</v>
      </c>
      <c r="U5970" s="33">
        <f>Datos_Limpios[[#This Row],[Number of Complaints or Support]]/Datos_Limpios[[#This Row],[Account Length (in months)]]</f>
        <v>0.5</v>
      </c>
      <c r="V5970" t="str" cm="1">
        <f t="array" ref="V5970">_xlfn.IFS(H5970&lt;30,"Under 30",H5970&lt;66,"Middle Age",H5970&gt;=66,"Senior")</f>
        <v>Middle Age</v>
      </c>
      <c r="W5970" t="s">
        <v>6826</v>
      </c>
    </row>
    <row r="5971" spans="1:23" x14ac:dyDescent="0.3">
      <c r="A5971" t="s">
        <v>6068</v>
      </c>
      <c r="B5971" t="s">
        <v>17</v>
      </c>
      <c r="C5971">
        <v>24</v>
      </c>
      <c r="D5971">
        <v>0</v>
      </c>
      <c r="E5971" t="s">
        <v>17</v>
      </c>
      <c r="F5971" t="s">
        <v>79</v>
      </c>
      <c r="G5971" t="s">
        <v>19</v>
      </c>
      <c r="H5971">
        <v>45</v>
      </c>
      <c r="I5971" t="s">
        <v>17</v>
      </c>
      <c r="J5971">
        <v>0</v>
      </c>
      <c r="K5971" t="s">
        <v>32</v>
      </c>
      <c r="L5971" t="s">
        <v>6791</v>
      </c>
      <c r="M5971">
        <v>9</v>
      </c>
      <c r="P5971" s="32">
        <v>43841</v>
      </c>
      <c r="Q5971" s="1">
        <v>9.2020889808783686</v>
      </c>
      <c r="R5971">
        <v>2</v>
      </c>
      <c r="S5971" t="str" cm="1">
        <f t="array" ref="S5971">_xlfn.IFS(R5971=0,"None",R5971&lt;3,"Low",R5971&lt;6,"Medium",R5971&lt;=10,"High")</f>
        <v>Low</v>
      </c>
      <c r="T5971" t="str" cm="1">
        <f t="array" ref="T5971">_xlfn.IFS(M5971&lt;=20,"Low",M5971&lt;=50,"Medium",M5971&lt;=90,"High")</f>
        <v>Low</v>
      </c>
      <c r="U5971" s="33">
        <f>Datos_Limpios[[#This Row],[Number of Complaints or Support]]/Datos_Limpios[[#This Row],[Account Length (in months)]]</f>
        <v>8.3333333333333329E-2</v>
      </c>
      <c r="V5971" t="str" cm="1">
        <f t="array" ref="V5971">_xlfn.IFS(H5971&lt;30,"Under 30",H5971&lt;66,"Middle Age",H5971&gt;=66,"Senior")</f>
        <v>Middle Age</v>
      </c>
      <c r="W5971" t="s">
        <v>6826</v>
      </c>
    </row>
    <row r="5972" spans="1:23" x14ac:dyDescent="0.3">
      <c r="A5972" t="s">
        <v>6069</v>
      </c>
      <c r="B5972" t="s">
        <v>23</v>
      </c>
      <c r="C5972">
        <v>50</v>
      </c>
      <c r="D5972">
        <v>3</v>
      </c>
      <c r="E5972" t="s">
        <v>23</v>
      </c>
      <c r="F5972" t="s">
        <v>205</v>
      </c>
      <c r="G5972" t="s">
        <v>6790</v>
      </c>
      <c r="H5972">
        <v>72</v>
      </c>
      <c r="I5972" t="s">
        <v>17</v>
      </c>
      <c r="J5972">
        <v>0</v>
      </c>
      <c r="K5972" t="s">
        <v>20</v>
      </c>
      <c r="L5972" t="s">
        <v>6791</v>
      </c>
      <c r="M5972">
        <v>34</v>
      </c>
      <c r="N5972" t="s">
        <v>27</v>
      </c>
      <c r="O5972" t="s">
        <v>125</v>
      </c>
      <c r="P5972" s="32">
        <v>45146</v>
      </c>
      <c r="Q5972" s="1">
        <v>40.095190064438711</v>
      </c>
      <c r="R5972">
        <v>2</v>
      </c>
      <c r="S5972" t="str" cm="1">
        <f t="array" ref="S5972">_xlfn.IFS(R5972=0,"None",R5972&lt;3,"Low",R5972&lt;6,"Medium",R5972&lt;=10,"High")</f>
        <v>Low</v>
      </c>
      <c r="T5972" t="str" cm="1">
        <f t="array" ref="T5972">_xlfn.IFS(M5972&lt;=20,"Low",M5972&lt;=50,"Medium",M5972&lt;=90,"High")</f>
        <v>Medium</v>
      </c>
      <c r="U5972" s="33">
        <f>Datos_Limpios[[#This Row],[Number of Complaints or Support]]/Datos_Limpios[[#This Row],[Account Length (in months)]]</f>
        <v>0.04</v>
      </c>
      <c r="V5972" t="str" cm="1">
        <f t="array" ref="V5972">_xlfn.IFS(H5972&lt;30,"Under 30",H5972&lt;66,"Middle Age",H5972&gt;=66,"Senior")</f>
        <v>Senior</v>
      </c>
      <c r="W5972" t="s">
        <v>6823</v>
      </c>
    </row>
    <row r="5973" spans="1:23" x14ac:dyDescent="0.3">
      <c r="A5973" t="s">
        <v>6070</v>
      </c>
      <c r="B5973" t="s">
        <v>23</v>
      </c>
      <c r="C5973">
        <v>5</v>
      </c>
      <c r="D5973">
        <v>0</v>
      </c>
      <c r="E5973" t="s">
        <v>23</v>
      </c>
      <c r="F5973" t="s">
        <v>42</v>
      </c>
      <c r="G5973" t="s">
        <v>19</v>
      </c>
      <c r="H5973">
        <v>28</v>
      </c>
      <c r="I5973" t="s">
        <v>17</v>
      </c>
      <c r="J5973">
        <v>0</v>
      </c>
      <c r="K5973" t="s">
        <v>20</v>
      </c>
      <c r="L5973" t="s">
        <v>6794</v>
      </c>
      <c r="M5973">
        <v>55</v>
      </c>
      <c r="N5973" t="s">
        <v>27</v>
      </c>
      <c r="O5973" t="s">
        <v>164</v>
      </c>
      <c r="P5973" s="32">
        <v>45282</v>
      </c>
      <c r="Q5973" s="1">
        <v>52.972592549935442</v>
      </c>
      <c r="R5973">
        <v>0</v>
      </c>
      <c r="S5973" t="str" cm="1">
        <f t="array" ref="S5973">_xlfn.IFS(R5973=0,"None",R5973&lt;3,"Low",R5973&lt;6,"Medium",R5973&lt;=10,"High")</f>
        <v>None</v>
      </c>
      <c r="T5973" t="str" cm="1">
        <f t="array" ref="T5973">_xlfn.IFS(M5973&lt;=20,"Low",M5973&lt;=50,"Medium",M5973&lt;=90,"High")</f>
        <v>High</v>
      </c>
      <c r="U5973" s="33">
        <f>Datos_Limpios[[#This Row],[Number of Complaints or Support]]/Datos_Limpios[[#This Row],[Account Length (in months)]]</f>
        <v>0</v>
      </c>
      <c r="V5973" t="str" cm="1">
        <f t="array" ref="V5973">_xlfn.IFS(H5973&lt;30,"Under 30",H5973&lt;66,"Middle Age",H5973&gt;=66,"Senior")</f>
        <v>Under 30</v>
      </c>
      <c r="W5973" t="s">
        <v>6823</v>
      </c>
    </row>
    <row r="5974" spans="1:23" x14ac:dyDescent="0.3">
      <c r="A5974" t="s">
        <v>6071</v>
      </c>
      <c r="B5974" t="s">
        <v>17</v>
      </c>
      <c r="C5974">
        <v>6</v>
      </c>
      <c r="D5974">
        <v>0</v>
      </c>
      <c r="E5974" t="s">
        <v>17</v>
      </c>
      <c r="F5974" t="s">
        <v>34</v>
      </c>
      <c r="G5974" t="s">
        <v>6790</v>
      </c>
      <c r="H5974">
        <v>24</v>
      </c>
      <c r="I5974" t="s">
        <v>17</v>
      </c>
      <c r="J5974">
        <v>0</v>
      </c>
      <c r="K5974" t="s">
        <v>24</v>
      </c>
      <c r="L5974" t="s">
        <v>6791</v>
      </c>
      <c r="M5974">
        <v>8</v>
      </c>
      <c r="P5974" s="32">
        <v>45273</v>
      </c>
      <c r="Q5974" s="1">
        <v>9.16332368581865</v>
      </c>
      <c r="R5974">
        <v>0</v>
      </c>
      <c r="S5974" t="str" cm="1">
        <f t="array" ref="S5974">_xlfn.IFS(R5974=0,"None",R5974&lt;3,"Low",R5974&lt;6,"Medium",R5974&lt;=10,"High")</f>
        <v>None</v>
      </c>
      <c r="T5974" t="str" cm="1">
        <f t="array" ref="T5974">_xlfn.IFS(M5974&lt;=20,"Low",M5974&lt;=50,"Medium",M5974&lt;=90,"High")</f>
        <v>Low</v>
      </c>
      <c r="U5974" s="33">
        <f>Datos_Limpios[[#This Row],[Number of Complaints or Support]]/Datos_Limpios[[#This Row],[Account Length (in months)]]</f>
        <v>0</v>
      </c>
      <c r="V5974" t="str" cm="1">
        <f t="array" ref="V5974">_xlfn.IFS(H5974&lt;30,"Under 30",H5974&lt;66,"Middle Age",H5974&gt;=66,"Senior")</f>
        <v>Under 30</v>
      </c>
      <c r="W5974" t="s">
        <v>6823</v>
      </c>
    </row>
    <row r="5975" spans="1:23" x14ac:dyDescent="0.3">
      <c r="A5975" t="s">
        <v>6072</v>
      </c>
      <c r="B5975" t="s">
        <v>23</v>
      </c>
      <c r="C5975">
        <v>61</v>
      </c>
      <c r="D5975">
        <v>5</v>
      </c>
      <c r="E5975" t="s">
        <v>23</v>
      </c>
      <c r="F5975" t="s">
        <v>31</v>
      </c>
      <c r="G5975" t="s">
        <v>19</v>
      </c>
      <c r="H5975">
        <v>82</v>
      </c>
      <c r="I5975" t="s">
        <v>17</v>
      </c>
      <c r="J5975">
        <v>0</v>
      </c>
      <c r="K5975" t="s">
        <v>24</v>
      </c>
      <c r="L5975" t="s">
        <v>6791</v>
      </c>
      <c r="M5975">
        <v>54</v>
      </c>
      <c r="N5975" t="s">
        <v>27</v>
      </c>
      <c r="O5975" t="s">
        <v>108</v>
      </c>
      <c r="P5975" s="32">
        <v>44806</v>
      </c>
      <c r="Q5975" s="1">
        <v>43.928353809074039</v>
      </c>
      <c r="R5975">
        <v>7</v>
      </c>
      <c r="S5975" t="str" cm="1">
        <f t="array" ref="S5975">_xlfn.IFS(R5975=0,"None",R5975&lt;3,"Low",R5975&lt;6,"Medium",R5975&lt;=10,"High")</f>
        <v>High</v>
      </c>
      <c r="T5975" t="str" cm="1">
        <f t="array" ref="T5975">_xlfn.IFS(M5975&lt;=20,"Low",M5975&lt;=50,"Medium",M5975&lt;=90,"High")</f>
        <v>High</v>
      </c>
      <c r="U5975" s="33">
        <f>Datos_Limpios[[#This Row],[Number of Complaints or Support]]/Datos_Limpios[[#This Row],[Account Length (in months)]]</f>
        <v>0.11475409836065574</v>
      </c>
      <c r="V5975" t="str" cm="1">
        <f t="array" ref="V5975">_xlfn.IFS(H5975&lt;30,"Under 30",H5975&lt;66,"Middle Age",H5975&gt;=66,"Senior")</f>
        <v>Senior</v>
      </c>
      <c r="W5975" t="s">
        <v>6826</v>
      </c>
    </row>
    <row r="5976" spans="1:23" x14ac:dyDescent="0.3">
      <c r="A5976" t="s">
        <v>6073</v>
      </c>
      <c r="B5976" t="s">
        <v>17</v>
      </c>
      <c r="C5976">
        <v>59</v>
      </c>
      <c r="D5976">
        <v>1</v>
      </c>
      <c r="E5976" t="s">
        <v>17</v>
      </c>
      <c r="F5976" t="s">
        <v>63</v>
      </c>
      <c r="G5976" t="s">
        <v>6790</v>
      </c>
      <c r="H5976">
        <v>36</v>
      </c>
      <c r="I5976" t="s">
        <v>23</v>
      </c>
      <c r="J5976">
        <v>6</v>
      </c>
      <c r="K5976" t="s">
        <v>24</v>
      </c>
      <c r="L5976" t="s">
        <v>6791</v>
      </c>
      <c r="M5976">
        <v>31</v>
      </c>
      <c r="P5976" s="32">
        <v>44396</v>
      </c>
      <c r="Q5976" s="1">
        <v>36.259110749457221</v>
      </c>
      <c r="R5976">
        <v>2</v>
      </c>
      <c r="S5976" t="str" cm="1">
        <f t="array" ref="S5976">_xlfn.IFS(R5976=0,"None",R5976&lt;3,"Low",R5976&lt;6,"Medium",R5976&lt;=10,"High")</f>
        <v>Low</v>
      </c>
      <c r="T5976" t="str" cm="1">
        <f t="array" ref="T5976">_xlfn.IFS(M5976&lt;=20,"Low",M5976&lt;=50,"Medium",M5976&lt;=90,"High")</f>
        <v>Medium</v>
      </c>
      <c r="U5976" s="33">
        <f>Datos_Limpios[[#This Row],[Number of Complaints or Support]]/Datos_Limpios[[#This Row],[Account Length (in months)]]</f>
        <v>3.3898305084745763E-2</v>
      </c>
      <c r="V5976" t="str" cm="1">
        <f t="array" ref="V5976">_xlfn.IFS(H5976&lt;30,"Under 30",H5976&lt;66,"Middle Age",H5976&gt;=66,"Senior")</f>
        <v>Middle Age</v>
      </c>
      <c r="W5976" t="s">
        <v>6825</v>
      </c>
    </row>
    <row r="5977" spans="1:23" x14ac:dyDescent="0.3">
      <c r="A5977" t="s">
        <v>6074</v>
      </c>
      <c r="B5977" t="s">
        <v>23</v>
      </c>
      <c r="C5977">
        <v>26</v>
      </c>
      <c r="D5977">
        <v>5</v>
      </c>
      <c r="E5977" t="s">
        <v>23</v>
      </c>
      <c r="F5977" t="s">
        <v>88</v>
      </c>
      <c r="G5977" t="s">
        <v>19</v>
      </c>
      <c r="H5977">
        <v>85</v>
      </c>
      <c r="I5977" t="s">
        <v>17</v>
      </c>
      <c r="J5977">
        <v>0</v>
      </c>
      <c r="K5977" t="s">
        <v>20</v>
      </c>
      <c r="L5977" t="s">
        <v>6792</v>
      </c>
      <c r="M5977">
        <v>27</v>
      </c>
      <c r="N5977" t="s">
        <v>59</v>
      </c>
      <c r="O5977" t="s">
        <v>116</v>
      </c>
      <c r="P5977" s="32">
        <v>44560</v>
      </c>
      <c r="Q5977" s="1">
        <v>31.931760378827729</v>
      </c>
      <c r="R5977">
        <v>7</v>
      </c>
      <c r="S5977" t="str" cm="1">
        <f t="array" ref="S5977">_xlfn.IFS(R5977=0,"None",R5977&lt;3,"Low",R5977&lt;6,"Medium",R5977&lt;=10,"High")</f>
        <v>High</v>
      </c>
      <c r="T5977" t="str" cm="1">
        <f t="array" ref="T5977">_xlfn.IFS(M5977&lt;=20,"Low",M5977&lt;=50,"Medium",M5977&lt;=90,"High")</f>
        <v>Medium</v>
      </c>
      <c r="U5977" s="33">
        <f>Datos_Limpios[[#This Row],[Number of Complaints or Support]]/Datos_Limpios[[#This Row],[Account Length (in months)]]</f>
        <v>0.26923076923076922</v>
      </c>
      <c r="V5977" t="str" cm="1">
        <f t="array" ref="V5977">_xlfn.IFS(H5977&lt;30,"Under 30",H5977&lt;66,"Middle Age",H5977&gt;=66,"Senior")</f>
        <v>Senior</v>
      </c>
      <c r="W5977" t="s">
        <v>6825</v>
      </c>
    </row>
    <row r="5978" spans="1:23" x14ac:dyDescent="0.3">
      <c r="A5978" t="s">
        <v>6075</v>
      </c>
      <c r="B5978" t="s">
        <v>17</v>
      </c>
      <c r="C5978">
        <v>6</v>
      </c>
      <c r="D5978">
        <v>0</v>
      </c>
      <c r="E5978" t="s">
        <v>23</v>
      </c>
      <c r="F5978" t="s">
        <v>350</v>
      </c>
      <c r="G5978" t="s">
        <v>19</v>
      </c>
      <c r="H5978">
        <v>22</v>
      </c>
      <c r="I5978" t="s">
        <v>23</v>
      </c>
      <c r="J5978">
        <v>6</v>
      </c>
      <c r="K5978" t="s">
        <v>20</v>
      </c>
      <c r="L5978" t="s">
        <v>6792</v>
      </c>
      <c r="M5978">
        <v>12</v>
      </c>
      <c r="P5978" s="32">
        <v>44870</v>
      </c>
      <c r="Q5978" s="1">
        <v>11.747648422943019</v>
      </c>
      <c r="R5978">
        <v>3</v>
      </c>
      <c r="S5978" t="str" cm="1">
        <f t="array" ref="S5978">_xlfn.IFS(R5978=0,"None",R5978&lt;3,"Low",R5978&lt;6,"Medium",R5978&lt;=10,"High")</f>
        <v>Medium</v>
      </c>
      <c r="T5978" t="str" cm="1">
        <f t="array" ref="T5978">_xlfn.IFS(M5978&lt;=20,"Low",M5978&lt;=50,"Medium",M5978&lt;=90,"High")</f>
        <v>Low</v>
      </c>
      <c r="U5978" s="33">
        <f>Datos_Limpios[[#This Row],[Number of Complaints or Support]]/Datos_Limpios[[#This Row],[Account Length (in months)]]</f>
        <v>0.5</v>
      </c>
      <c r="V5978" t="str" cm="1">
        <f t="array" ref="V5978">_xlfn.IFS(H5978&lt;30,"Under 30",H5978&lt;66,"Middle Age",H5978&gt;=66,"Senior")</f>
        <v>Under 30</v>
      </c>
      <c r="W5978" t="s">
        <v>6823</v>
      </c>
    </row>
    <row r="5979" spans="1:23" x14ac:dyDescent="0.3">
      <c r="A5979" t="s">
        <v>6076</v>
      </c>
      <c r="B5979" t="s">
        <v>23</v>
      </c>
      <c r="C5979">
        <v>5</v>
      </c>
      <c r="D5979">
        <v>0</v>
      </c>
      <c r="E5979" t="s">
        <v>23</v>
      </c>
      <c r="F5979" t="s">
        <v>94</v>
      </c>
      <c r="G5979" t="s">
        <v>19</v>
      </c>
      <c r="H5979">
        <v>37</v>
      </c>
      <c r="I5979" t="s">
        <v>17</v>
      </c>
      <c r="J5979">
        <v>0</v>
      </c>
      <c r="K5979" t="s">
        <v>20</v>
      </c>
      <c r="L5979" t="s">
        <v>6792</v>
      </c>
      <c r="M5979">
        <v>38</v>
      </c>
      <c r="N5979" t="s">
        <v>59</v>
      </c>
      <c r="O5979" t="s">
        <v>116</v>
      </c>
      <c r="P5979" s="32">
        <v>45227</v>
      </c>
      <c r="Q5979" s="1">
        <v>37.841330933497808</v>
      </c>
      <c r="R5979">
        <v>10</v>
      </c>
      <c r="S5979" t="str" cm="1">
        <f t="array" ref="S5979">_xlfn.IFS(R5979=0,"None",R5979&lt;3,"Low",R5979&lt;6,"Medium",R5979&lt;=10,"High")</f>
        <v>High</v>
      </c>
      <c r="T5979" t="str" cm="1">
        <f t="array" ref="T5979">_xlfn.IFS(M5979&lt;=20,"Low",M5979&lt;=50,"Medium",M5979&lt;=90,"High")</f>
        <v>Medium</v>
      </c>
      <c r="U5979" s="33">
        <f>Datos_Limpios[[#This Row],[Number of Complaints or Support]]/Datos_Limpios[[#This Row],[Account Length (in months)]]</f>
        <v>2</v>
      </c>
      <c r="V5979" t="str" cm="1">
        <f t="array" ref="V5979">_xlfn.IFS(H5979&lt;30,"Under 30",H5979&lt;66,"Middle Age",H5979&gt;=66,"Senior")</f>
        <v>Middle Age</v>
      </c>
      <c r="W5979" t="s">
        <v>6823</v>
      </c>
    </row>
    <row r="5980" spans="1:23" x14ac:dyDescent="0.3">
      <c r="A5980" t="s">
        <v>6077</v>
      </c>
      <c r="B5980" t="s">
        <v>23</v>
      </c>
      <c r="C5980">
        <v>7</v>
      </c>
      <c r="D5980">
        <v>2</v>
      </c>
      <c r="E5980" t="s">
        <v>23</v>
      </c>
      <c r="F5980" t="s">
        <v>103</v>
      </c>
      <c r="G5980" t="s">
        <v>19</v>
      </c>
      <c r="H5980">
        <v>66</v>
      </c>
      <c r="I5980" t="s">
        <v>17</v>
      </c>
      <c r="J5980">
        <v>0</v>
      </c>
      <c r="K5980" t="s">
        <v>20</v>
      </c>
      <c r="L5980" t="s">
        <v>6792</v>
      </c>
      <c r="M5980">
        <v>43</v>
      </c>
      <c r="N5980" t="s">
        <v>27</v>
      </c>
      <c r="O5980" t="s">
        <v>108</v>
      </c>
      <c r="P5980" s="32">
        <v>44911</v>
      </c>
      <c r="Q5980" s="1">
        <v>37.409072711343413</v>
      </c>
      <c r="R5980">
        <v>1</v>
      </c>
      <c r="S5980" t="str" cm="1">
        <f t="array" ref="S5980">_xlfn.IFS(R5980=0,"None",R5980&lt;3,"Low",R5980&lt;6,"Medium",R5980&lt;=10,"High")</f>
        <v>Low</v>
      </c>
      <c r="T5980" t="str" cm="1">
        <f t="array" ref="T5980">_xlfn.IFS(M5980&lt;=20,"Low",M5980&lt;=50,"Medium",M5980&lt;=90,"High")</f>
        <v>Medium</v>
      </c>
      <c r="U5980" s="33">
        <f>Datos_Limpios[[#This Row],[Number of Complaints or Support]]/Datos_Limpios[[#This Row],[Account Length (in months)]]</f>
        <v>0.14285714285714285</v>
      </c>
      <c r="V5980" t="str" cm="1">
        <f t="array" ref="V5980">_xlfn.IFS(H5980&lt;30,"Under 30",H5980&lt;66,"Middle Age",H5980&gt;=66,"Senior")</f>
        <v>Senior</v>
      </c>
      <c r="W5980" t="s">
        <v>6823</v>
      </c>
    </row>
    <row r="5981" spans="1:23" x14ac:dyDescent="0.3">
      <c r="A5981" t="s">
        <v>6078</v>
      </c>
      <c r="B5981" t="s">
        <v>17</v>
      </c>
      <c r="C5981">
        <v>22</v>
      </c>
      <c r="D5981">
        <v>0</v>
      </c>
      <c r="E5981" t="s">
        <v>23</v>
      </c>
      <c r="F5981" t="s">
        <v>101</v>
      </c>
      <c r="G5981" t="s">
        <v>6790</v>
      </c>
      <c r="H5981">
        <v>19</v>
      </c>
      <c r="I5981" t="s">
        <v>23</v>
      </c>
      <c r="J5981">
        <v>6</v>
      </c>
      <c r="K5981" t="s">
        <v>20</v>
      </c>
      <c r="L5981" t="s">
        <v>6791</v>
      </c>
      <c r="M5981">
        <v>13</v>
      </c>
      <c r="P5981" s="32">
        <v>44305</v>
      </c>
      <c r="Q5981" s="1">
        <v>12.99773003854607</v>
      </c>
      <c r="R5981">
        <v>1</v>
      </c>
      <c r="S5981" t="str" cm="1">
        <f t="array" ref="S5981">_xlfn.IFS(R5981=0,"None",R5981&lt;3,"Low",R5981&lt;6,"Medium",R5981&lt;=10,"High")</f>
        <v>Low</v>
      </c>
      <c r="T5981" t="str" cm="1">
        <f t="array" ref="T5981">_xlfn.IFS(M5981&lt;=20,"Low",M5981&lt;=50,"Medium",M5981&lt;=90,"High")</f>
        <v>Low</v>
      </c>
      <c r="U5981" s="33">
        <f>Datos_Limpios[[#This Row],[Number of Complaints or Support]]/Datos_Limpios[[#This Row],[Account Length (in months)]]</f>
        <v>4.5454545454545456E-2</v>
      </c>
      <c r="V5981" t="str" cm="1">
        <f t="array" ref="V5981">_xlfn.IFS(H5981&lt;30,"Under 30",H5981&lt;66,"Middle Age",H5981&gt;=66,"Senior")</f>
        <v>Under 30</v>
      </c>
      <c r="W5981" t="s">
        <v>6826</v>
      </c>
    </row>
    <row r="5982" spans="1:23" x14ac:dyDescent="0.3">
      <c r="A5982" t="s">
        <v>6079</v>
      </c>
      <c r="B5982" t="s">
        <v>17</v>
      </c>
      <c r="C5982">
        <v>3</v>
      </c>
      <c r="D5982">
        <v>2</v>
      </c>
      <c r="E5982" t="s">
        <v>23</v>
      </c>
      <c r="F5982" t="s">
        <v>107</v>
      </c>
      <c r="G5982" t="s">
        <v>19</v>
      </c>
      <c r="H5982">
        <v>20</v>
      </c>
      <c r="I5982" t="s">
        <v>17</v>
      </c>
      <c r="J5982">
        <v>0</v>
      </c>
      <c r="K5982" t="s">
        <v>20</v>
      </c>
      <c r="L5982" t="s">
        <v>6792</v>
      </c>
      <c r="M5982">
        <v>32</v>
      </c>
      <c r="P5982" s="32">
        <v>44843</v>
      </c>
      <c r="Q5982" s="1">
        <v>27.9268850285148</v>
      </c>
      <c r="R5982">
        <v>9</v>
      </c>
      <c r="S5982" t="str" cm="1">
        <f t="array" ref="S5982">_xlfn.IFS(R5982=0,"None",R5982&lt;3,"Low",R5982&lt;6,"Medium",R5982&lt;=10,"High")</f>
        <v>High</v>
      </c>
      <c r="T5982" t="str" cm="1">
        <f t="array" ref="T5982">_xlfn.IFS(M5982&lt;=20,"Low",M5982&lt;=50,"Medium",M5982&lt;=90,"High")</f>
        <v>Medium</v>
      </c>
      <c r="U5982" s="33">
        <f>Datos_Limpios[[#This Row],[Number of Complaints or Support]]/Datos_Limpios[[#This Row],[Account Length (in months)]]</f>
        <v>3</v>
      </c>
      <c r="V5982" t="str" cm="1">
        <f t="array" ref="V5982">_xlfn.IFS(H5982&lt;30,"Under 30",H5982&lt;66,"Middle Age",H5982&gt;=66,"Senior")</f>
        <v>Under 30</v>
      </c>
      <c r="W5982" t="s">
        <v>6825</v>
      </c>
    </row>
    <row r="5983" spans="1:23" x14ac:dyDescent="0.3">
      <c r="A5983" t="s">
        <v>6080</v>
      </c>
      <c r="B5983" t="s">
        <v>17</v>
      </c>
      <c r="C5983">
        <v>3</v>
      </c>
      <c r="D5983">
        <v>0</v>
      </c>
      <c r="E5983" t="s">
        <v>17</v>
      </c>
      <c r="F5983" t="s">
        <v>140</v>
      </c>
      <c r="G5983" t="s">
        <v>19</v>
      </c>
      <c r="H5983">
        <v>77</v>
      </c>
      <c r="I5983" t="s">
        <v>17</v>
      </c>
      <c r="J5983">
        <v>0</v>
      </c>
      <c r="K5983" t="s">
        <v>20</v>
      </c>
      <c r="L5983" t="s">
        <v>6792</v>
      </c>
      <c r="M5983">
        <v>31</v>
      </c>
      <c r="P5983" s="32">
        <v>45198</v>
      </c>
      <c r="Q5983" s="1">
        <v>25.416116615322629</v>
      </c>
      <c r="R5983">
        <v>2</v>
      </c>
      <c r="S5983" t="str" cm="1">
        <f t="array" ref="S5983">_xlfn.IFS(R5983=0,"None",R5983&lt;3,"Low",R5983&lt;6,"Medium",R5983&lt;=10,"High")</f>
        <v>Low</v>
      </c>
      <c r="T5983" t="str" cm="1">
        <f t="array" ref="T5983">_xlfn.IFS(M5983&lt;=20,"Low",M5983&lt;=50,"Medium",M5983&lt;=90,"High")</f>
        <v>Medium</v>
      </c>
      <c r="U5983" s="33">
        <f>Datos_Limpios[[#This Row],[Number of Complaints or Support]]/Datos_Limpios[[#This Row],[Account Length (in months)]]</f>
        <v>0.66666666666666663</v>
      </c>
      <c r="V5983" t="str" cm="1">
        <f t="array" ref="V5983">_xlfn.IFS(H5983&lt;30,"Under 30",H5983&lt;66,"Middle Age",H5983&gt;=66,"Senior")</f>
        <v>Senior</v>
      </c>
      <c r="W5983" t="s">
        <v>6826</v>
      </c>
    </row>
    <row r="5984" spans="1:23" x14ac:dyDescent="0.3">
      <c r="A5984" t="s">
        <v>6081</v>
      </c>
      <c r="B5984" t="s">
        <v>23</v>
      </c>
      <c r="C5984">
        <v>53</v>
      </c>
      <c r="D5984">
        <v>3</v>
      </c>
      <c r="E5984" t="s">
        <v>23</v>
      </c>
      <c r="F5984" t="s">
        <v>107</v>
      </c>
      <c r="G5984" t="s">
        <v>6790</v>
      </c>
      <c r="H5984">
        <v>79</v>
      </c>
      <c r="I5984" t="s">
        <v>17</v>
      </c>
      <c r="J5984">
        <v>0</v>
      </c>
      <c r="K5984" t="s">
        <v>20</v>
      </c>
      <c r="L5984" t="s">
        <v>6792</v>
      </c>
      <c r="M5984">
        <v>65</v>
      </c>
      <c r="N5984" t="s">
        <v>27</v>
      </c>
      <c r="O5984" t="s">
        <v>108</v>
      </c>
      <c r="P5984" s="32">
        <v>45260</v>
      </c>
      <c r="Q5984" s="1">
        <v>77.71303507925964</v>
      </c>
      <c r="R5984">
        <v>10</v>
      </c>
      <c r="S5984" t="str" cm="1">
        <f t="array" ref="S5984">_xlfn.IFS(R5984=0,"None",R5984&lt;3,"Low",R5984&lt;6,"Medium",R5984&lt;=10,"High")</f>
        <v>High</v>
      </c>
      <c r="T5984" t="str" cm="1">
        <f t="array" ref="T5984">_xlfn.IFS(M5984&lt;=20,"Low",M5984&lt;=50,"Medium",M5984&lt;=90,"High")</f>
        <v>High</v>
      </c>
      <c r="U5984" s="33">
        <f>Datos_Limpios[[#This Row],[Number of Complaints or Support]]/Datos_Limpios[[#This Row],[Account Length (in months)]]</f>
        <v>0.18867924528301888</v>
      </c>
      <c r="V5984" t="str" cm="1">
        <f t="array" ref="V5984">_xlfn.IFS(H5984&lt;30,"Under 30",H5984&lt;66,"Middle Age",H5984&gt;=66,"Senior")</f>
        <v>Senior</v>
      </c>
      <c r="W5984" t="s">
        <v>6825</v>
      </c>
    </row>
    <row r="5985" spans="1:23" x14ac:dyDescent="0.3">
      <c r="A5985" t="s">
        <v>6082</v>
      </c>
      <c r="B5985" t="s">
        <v>17</v>
      </c>
      <c r="C5985">
        <v>2</v>
      </c>
      <c r="D5985">
        <v>0</v>
      </c>
      <c r="E5985" t="s">
        <v>23</v>
      </c>
      <c r="F5985" t="s">
        <v>38</v>
      </c>
      <c r="G5985" t="s">
        <v>19</v>
      </c>
      <c r="H5985">
        <v>37</v>
      </c>
      <c r="I5985" t="s">
        <v>17</v>
      </c>
      <c r="J5985">
        <v>0</v>
      </c>
      <c r="K5985" t="s">
        <v>20</v>
      </c>
      <c r="L5985" t="s">
        <v>6792</v>
      </c>
      <c r="M5985">
        <v>24</v>
      </c>
      <c r="P5985" s="32">
        <v>45195</v>
      </c>
      <c r="Q5985" s="1">
        <v>25.465316796878788</v>
      </c>
      <c r="R5985">
        <v>8</v>
      </c>
      <c r="S5985" t="str" cm="1">
        <f t="array" ref="S5985">_xlfn.IFS(R5985=0,"None",R5985&lt;3,"Low",R5985&lt;6,"Medium",R5985&lt;=10,"High")</f>
        <v>High</v>
      </c>
      <c r="T5985" t="str" cm="1">
        <f t="array" ref="T5985">_xlfn.IFS(M5985&lt;=20,"Low",M5985&lt;=50,"Medium",M5985&lt;=90,"High")</f>
        <v>Medium</v>
      </c>
      <c r="U5985" s="33">
        <f>Datos_Limpios[[#This Row],[Number of Complaints or Support]]/Datos_Limpios[[#This Row],[Account Length (in months)]]</f>
        <v>4</v>
      </c>
      <c r="V5985" t="str" cm="1">
        <f t="array" ref="V5985">_xlfn.IFS(H5985&lt;30,"Under 30",H5985&lt;66,"Middle Age",H5985&gt;=66,"Senior")</f>
        <v>Middle Age</v>
      </c>
      <c r="W5985" t="s">
        <v>6825</v>
      </c>
    </row>
    <row r="5986" spans="1:23" x14ac:dyDescent="0.3">
      <c r="A5986" t="s">
        <v>6083</v>
      </c>
      <c r="B5986" t="s">
        <v>23</v>
      </c>
      <c r="C5986">
        <v>18</v>
      </c>
      <c r="D5986">
        <v>0</v>
      </c>
      <c r="E5986" t="s">
        <v>17</v>
      </c>
      <c r="F5986" t="s">
        <v>69</v>
      </c>
      <c r="G5986" t="s">
        <v>6790</v>
      </c>
      <c r="H5986">
        <v>63</v>
      </c>
      <c r="I5986" t="s">
        <v>17</v>
      </c>
      <c r="J5986">
        <v>0</v>
      </c>
      <c r="K5986" t="s">
        <v>20</v>
      </c>
      <c r="L5986" t="s">
        <v>6792</v>
      </c>
      <c r="M5986">
        <v>48</v>
      </c>
      <c r="N5986" t="s">
        <v>27</v>
      </c>
      <c r="O5986" t="s">
        <v>125</v>
      </c>
      <c r="P5986" s="32">
        <v>44507</v>
      </c>
      <c r="Q5986" s="1">
        <v>51.399087779887353</v>
      </c>
      <c r="R5986">
        <v>2</v>
      </c>
      <c r="S5986" t="str" cm="1">
        <f t="array" ref="S5986">_xlfn.IFS(R5986=0,"None",R5986&lt;3,"Low",R5986&lt;6,"Medium",R5986&lt;=10,"High")</f>
        <v>Low</v>
      </c>
      <c r="T5986" t="str" cm="1">
        <f t="array" ref="T5986">_xlfn.IFS(M5986&lt;=20,"Low",M5986&lt;=50,"Medium",M5986&lt;=90,"High")</f>
        <v>Medium</v>
      </c>
      <c r="U5986" s="33">
        <f>Datos_Limpios[[#This Row],[Number of Complaints or Support]]/Datos_Limpios[[#This Row],[Account Length (in months)]]</f>
        <v>0.1111111111111111</v>
      </c>
      <c r="V5986" t="str" cm="1">
        <f t="array" ref="V5986">_xlfn.IFS(H5986&lt;30,"Under 30",H5986&lt;66,"Middle Age",H5986&gt;=66,"Senior")</f>
        <v>Middle Age</v>
      </c>
      <c r="W5986" t="s">
        <v>6825</v>
      </c>
    </row>
    <row r="5987" spans="1:23" x14ac:dyDescent="0.3">
      <c r="A5987" t="s">
        <v>6084</v>
      </c>
      <c r="B5987" t="s">
        <v>17</v>
      </c>
      <c r="C5987">
        <v>24</v>
      </c>
      <c r="D5987">
        <v>0</v>
      </c>
      <c r="E5987" t="s">
        <v>23</v>
      </c>
      <c r="F5987" t="s">
        <v>90</v>
      </c>
      <c r="G5987" t="s">
        <v>19</v>
      </c>
      <c r="H5987">
        <v>71</v>
      </c>
      <c r="I5987" t="s">
        <v>17</v>
      </c>
      <c r="J5987">
        <v>0</v>
      </c>
      <c r="K5987" t="s">
        <v>24</v>
      </c>
      <c r="L5987" t="s">
        <v>6792</v>
      </c>
      <c r="M5987">
        <v>38</v>
      </c>
      <c r="P5987" s="32">
        <v>44014</v>
      </c>
      <c r="Q5987" s="1">
        <v>40.229670880929667</v>
      </c>
      <c r="R5987">
        <v>3</v>
      </c>
      <c r="S5987" t="str" cm="1">
        <f t="array" ref="S5987">_xlfn.IFS(R5987=0,"None",R5987&lt;3,"Low",R5987&lt;6,"Medium",R5987&lt;=10,"High")</f>
        <v>Medium</v>
      </c>
      <c r="T5987" t="str" cm="1">
        <f t="array" ref="T5987">_xlfn.IFS(M5987&lt;=20,"Low",M5987&lt;=50,"Medium",M5987&lt;=90,"High")</f>
        <v>Medium</v>
      </c>
      <c r="U5987" s="33">
        <f>Datos_Limpios[[#This Row],[Number of Complaints or Support]]/Datos_Limpios[[#This Row],[Account Length (in months)]]</f>
        <v>0.125</v>
      </c>
      <c r="V5987" t="str" cm="1">
        <f t="array" ref="V5987">_xlfn.IFS(H5987&lt;30,"Under 30",H5987&lt;66,"Middle Age",H5987&gt;=66,"Senior")</f>
        <v>Senior</v>
      </c>
      <c r="W5987" t="s">
        <v>6823</v>
      </c>
    </row>
    <row r="5988" spans="1:23" x14ac:dyDescent="0.3">
      <c r="A5988" t="s">
        <v>6085</v>
      </c>
      <c r="B5988" t="s">
        <v>17</v>
      </c>
      <c r="C5988">
        <v>73</v>
      </c>
      <c r="D5988">
        <v>0</v>
      </c>
      <c r="E5988" t="s">
        <v>17</v>
      </c>
      <c r="F5988" t="s">
        <v>49</v>
      </c>
      <c r="G5988" t="s">
        <v>6790</v>
      </c>
      <c r="H5988">
        <v>57</v>
      </c>
      <c r="I5988" t="s">
        <v>23</v>
      </c>
      <c r="J5988">
        <v>4</v>
      </c>
      <c r="K5988" t="s">
        <v>32</v>
      </c>
      <c r="L5988" t="s">
        <v>6791</v>
      </c>
      <c r="M5988">
        <v>13</v>
      </c>
      <c r="P5988" s="32">
        <v>44124</v>
      </c>
      <c r="Q5988" s="1">
        <v>11.28662572250864</v>
      </c>
      <c r="R5988">
        <v>6</v>
      </c>
      <c r="S5988" t="str" cm="1">
        <f t="array" ref="S5988">_xlfn.IFS(R5988=0,"None",R5988&lt;3,"Low",R5988&lt;6,"Medium",R5988&lt;=10,"High")</f>
        <v>High</v>
      </c>
      <c r="T5988" t="str" cm="1">
        <f t="array" ref="T5988">_xlfn.IFS(M5988&lt;=20,"Low",M5988&lt;=50,"Medium",M5988&lt;=90,"High")</f>
        <v>Low</v>
      </c>
      <c r="U5988" s="33">
        <f>Datos_Limpios[[#This Row],[Number of Complaints or Support]]/Datos_Limpios[[#This Row],[Account Length (in months)]]</f>
        <v>8.2191780821917804E-2</v>
      </c>
      <c r="V5988" t="str" cm="1">
        <f t="array" ref="V5988">_xlfn.IFS(H5988&lt;30,"Under 30",H5988&lt;66,"Middle Age",H5988&gt;=66,"Senior")</f>
        <v>Middle Age</v>
      </c>
      <c r="W5988" t="s">
        <v>6825</v>
      </c>
    </row>
    <row r="5989" spans="1:23" x14ac:dyDescent="0.3">
      <c r="A5989" t="s">
        <v>6086</v>
      </c>
      <c r="B5989" t="s">
        <v>17</v>
      </c>
      <c r="C5989">
        <v>59</v>
      </c>
      <c r="D5989">
        <v>1</v>
      </c>
      <c r="E5989" t="s">
        <v>23</v>
      </c>
      <c r="F5989" t="s">
        <v>101</v>
      </c>
      <c r="G5989" t="s">
        <v>6790</v>
      </c>
      <c r="H5989">
        <v>49</v>
      </c>
      <c r="I5989" t="s">
        <v>17</v>
      </c>
      <c r="J5989">
        <v>0</v>
      </c>
      <c r="K5989" t="s">
        <v>24</v>
      </c>
      <c r="L5989" t="s">
        <v>6792</v>
      </c>
      <c r="M5989">
        <v>24</v>
      </c>
      <c r="P5989" s="32">
        <v>44156</v>
      </c>
      <c r="Q5989" s="1">
        <v>19.436717988540359</v>
      </c>
      <c r="R5989">
        <v>6</v>
      </c>
      <c r="S5989" t="str" cm="1">
        <f t="array" ref="S5989">_xlfn.IFS(R5989=0,"None",R5989&lt;3,"Low",R5989&lt;6,"Medium",R5989&lt;=10,"High")</f>
        <v>High</v>
      </c>
      <c r="T5989" t="str" cm="1">
        <f t="array" ref="T5989">_xlfn.IFS(M5989&lt;=20,"Low",M5989&lt;=50,"Medium",M5989&lt;=90,"High")</f>
        <v>Medium</v>
      </c>
      <c r="U5989" s="33">
        <f>Datos_Limpios[[#This Row],[Number of Complaints or Support]]/Datos_Limpios[[#This Row],[Account Length (in months)]]</f>
        <v>0.10169491525423729</v>
      </c>
      <c r="V5989" t="str" cm="1">
        <f t="array" ref="V5989">_xlfn.IFS(H5989&lt;30,"Under 30",H5989&lt;66,"Middle Age",H5989&gt;=66,"Senior")</f>
        <v>Middle Age</v>
      </c>
      <c r="W5989" t="s">
        <v>6826</v>
      </c>
    </row>
    <row r="5990" spans="1:23" x14ac:dyDescent="0.3">
      <c r="A5990" t="s">
        <v>6087</v>
      </c>
      <c r="B5990" t="s">
        <v>17</v>
      </c>
      <c r="C5990">
        <v>3</v>
      </c>
      <c r="D5990">
        <v>0</v>
      </c>
      <c r="E5990" t="s">
        <v>17</v>
      </c>
      <c r="F5990" t="s">
        <v>94</v>
      </c>
      <c r="G5990" t="s">
        <v>19</v>
      </c>
      <c r="H5990">
        <v>47</v>
      </c>
      <c r="I5990" t="s">
        <v>17</v>
      </c>
      <c r="J5990">
        <v>0</v>
      </c>
      <c r="K5990" t="s">
        <v>20</v>
      </c>
      <c r="L5990" t="s">
        <v>6791</v>
      </c>
      <c r="M5990">
        <v>8</v>
      </c>
      <c r="P5990" s="32">
        <v>43938</v>
      </c>
      <c r="Q5990" s="1">
        <v>9.5968879536387171</v>
      </c>
      <c r="R5990">
        <v>4</v>
      </c>
      <c r="S5990" t="str" cm="1">
        <f t="array" ref="S5990">_xlfn.IFS(R5990=0,"None",R5990&lt;3,"Low",R5990&lt;6,"Medium",R5990&lt;=10,"High")</f>
        <v>Medium</v>
      </c>
      <c r="T5990" t="str" cm="1">
        <f t="array" ref="T5990">_xlfn.IFS(M5990&lt;=20,"Low",M5990&lt;=50,"Medium",M5990&lt;=90,"High")</f>
        <v>Low</v>
      </c>
      <c r="U5990" s="33">
        <f>Datos_Limpios[[#This Row],[Number of Complaints or Support]]/Datos_Limpios[[#This Row],[Account Length (in months)]]</f>
        <v>1.3333333333333333</v>
      </c>
      <c r="V5990" t="str" cm="1">
        <f t="array" ref="V5990">_xlfn.IFS(H5990&lt;30,"Under 30",H5990&lt;66,"Middle Age",H5990&gt;=66,"Senior")</f>
        <v>Middle Age</v>
      </c>
      <c r="W5990" t="s">
        <v>6823</v>
      </c>
    </row>
    <row r="5991" spans="1:23" x14ac:dyDescent="0.3">
      <c r="A5991" t="s">
        <v>6088</v>
      </c>
      <c r="B5991" t="s">
        <v>17</v>
      </c>
      <c r="C5991">
        <v>68</v>
      </c>
      <c r="D5991">
        <v>0</v>
      </c>
      <c r="E5991" t="s">
        <v>23</v>
      </c>
      <c r="F5991" t="s">
        <v>156</v>
      </c>
      <c r="G5991" t="s">
        <v>19</v>
      </c>
      <c r="H5991">
        <v>63</v>
      </c>
      <c r="I5991" t="s">
        <v>17</v>
      </c>
      <c r="J5991">
        <v>0</v>
      </c>
      <c r="K5991" t="s">
        <v>24</v>
      </c>
      <c r="L5991" t="s">
        <v>6791</v>
      </c>
      <c r="M5991">
        <v>68</v>
      </c>
      <c r="P5991" s="32">
        <v>44970</v>
      </c>
      <c r="Q5991" s="1">
        <v>58.863449871553378</v>
      </c>
      <c r="R5991">
        <v>7</v>
      </c>
      <c r="S5991" t="str" cm="1">
        <f t="array" ref="S5991">_xlfn.IFS(R5991=0,"None",R5991&lt;3,"Low",R5991&lt;6,"Medium",R5991&lt;=10,"High")</f>
        <v>High</v>
      </c>
      <c r="T5991" t="str" cm="1">
        <f t="array" ref="T5991">_xlfn.IFS(M5991&lt;=20,"Low",M5991&lt;=50,"Medium",M5991&lt;=90,"High")</f>
        <v>High</v>
      </c>
      <c r="U5991" s="33">
        <f>Datos_Limpios[[#This Row],[Number of Complaints or Support]]/Datos_Limpios[[#This Row],[Account Length (in months)]]</f>
        <v>0.10294117647058823</v>
      </c>
      <c r="V5991" t="str" cm="1">
        <f t="array" ref="V5991">_xlfn.IFS(H5991&lt;30,"Under 30",H5991&lt;66,"Middle Age",H5991&gt;=66,"Senior")</f>
        <v>Middle Age</v>
      </c>
      <c r="W5991" t="s">
        <v>6825</v>
      </c>
    </row>
    <row r="5992" spans="1:23" x14ac:dyDescent="0.3">
      <c r="A5992" t="s">
        <v>6089</v>
      </c>
      <c r="B5992" t="s">
        <v>17</v>
      </c>
      <c r="C5992">
        <v>71</v>
      </c>
      <c r="D5992">
        <v>0</v>
      </c>
      <c r="E5992" t="s">
        <v>23</v>
      </c>
      <c r="F5992" t="s">
        <v>140</v>
      </c>
      <c r="G5992" t="s">
        <v>6790</v>
      </c>
      <c r="H5992">
        <v>62</v>
      </c>
      <c r="I5992" t="s">
        <v>17</v>
      </c>
      <c r="J5992">
        <v>0</v>
      </c>
      <c r="K5992" t="s">
        <v>32</v>
      </c>
      <c r="L5992" t="s">
        <v>6791</v>
      </c>
      <c r="M5992">
        <v>46</v>
      </c>
      <c r="P5992" s="32">
        <v>44409</v>
      </c>
      <c r="Q5992" s="1">
        <v>51.061502573870797</v>
      </c>
      <c r="R5992">
        <v>5</v>
      </c>
      <c r="S5992" t="str" cm="1">
        <f t="array" ref="S5992">_xlfn.IFS(R5992=0,"None",R5992&lt;3,"Low",R5992&lt;6,"Medium",R5992&lt;=10,"High")</f>
        <v>Medium</v>
      </c>
      <c r="T5992" t="str" cm="1">
        <f t="array" ref="T5992">_xlfn.IFS(M5992&lt;=20,"Low",M5992&lt;=50,"Medium",M5992&lt;=90,"High")</f>
        <v>Medium</v>
      </c>
      <c r="U5992" s="33">
        <f>Datos_Limpios[[#This Row],[Number of Complaints or Support]]/Datos_Limpios[[#This Row],[Account Length (in months)]]</f>
        <v>7.0422535211267609E-2</v>
      </c>
      <c r="V5992" t="str" cm="1">
        <f t="array" ref="V5992">_xlfn.IFS(H5992&lt;30,"Under 30",H5992&lt;66,"Middle Age",H5992&gt;=66,"Senior")</f>
        <v>Middle Age</v>
      </c>
      <c r="W5992" t="s">
        <v>6826</v>
      </c>
    </row>
    <row r="5993" spans="1:23" x14ac:dyDescent="0.3">
      <c r="A5993" t="s">
        <v>6090</v>
      </c>
      <c r="B5993" t="s">
        <v>23</v>
      </c>
      <c r="C5993">
        <v>36</v>
      </c>
      <c r="D5993">
        <v>4</v>
      </c>
      <c r="E5993" t="s">
        <v>23</v>
      </c>
      <c r="F5993" t="s">
        <v>86</v>
      </c>
      <c r="G5993" t="s">
        <v>19</v>
      </c>
      <c r="H5993">
        <v>42</v>
      </c>
      <c r="I5993" t="s">
        <v>17</v>
      </c>
      <c r="J5993">
        <v>0</v>
      </c>
      <c r="K5993" t="s">
        <v>20</v>
      </c>
      <c r="L5993" t="s">
        <v>6792</v>
      </c>
      <c r="M5993">
        <v>34</v>
      </c>
      <c r="N5993" t="s">
        <v>50</v>
      </c>
      <c r="O5993" t="s">
        <v>761</v>
      </c>
      <c r="P5993" s="32">
        <v>44667</v>
      </c>
      <c r="Q5993" s="1">
        <v>30.9767810569607</v>
      </c>
      <c r="R5993">
        <v>5</v>
      </c>
      <c r="S5993" t="str" cm="1">
        <f t="array" ref="S5993">_xlfn.IFS(R5993=0,"None",R5993&lt;3,"Low",R5993&lt;6,"Medium",R5993&lt;=10,"High")</f>
        <v>Medium</v>
      </c>
      <c r="T5993" t="str" cm="1">
        <f t="array" ref="T5993">_xlfn.IFS(M5993&lt;=20,"Low",M5993&lt;=50,"Medium",M5993&lt;=90,"High")</f>
        <v>Medium</v>
      </c>
      <c r="U5993" s="33">
        <f>Datos_Limpios[[#This Row],[Number of Complaints or Support]]/Datos_Limpios[[#This Row],[Account Length (in months)]]</f>
        <v>0.1388888888888889</v>
      </c>
      <c r="V5993" t="str" cm="1">
        <f t="array" ref="V5993">_xlfn.IFS(H5993&lt;30,"Under 30",H5993&lt;66,"Middle Age",H5993&gt;=66,"Senior")</f>
        <v>Middle Age</v>
      </c>
      <c r="W5993" t="s">
        <v>6824</v>
      </c>
    </row>
    <row r="5994" spans="1:23" x14ac:dyDescent="0.3">
      <c r="A5994" t="s">
        <v>6091</v>
      </c>
      <c r="B5994" t="s">
        <v>17</v>
      </c>
      <c r="C5994">
        <v>61</v>
      </c>
      <c r="D5994">
        <v>0</v>
      </c>
      <c r="E5994" t="s">
        <v>23</v>
      </c>
      <c r="F5994" t="s">
        <v>90</v>
      </c>
      <c r="G5994" t="s">
        <v>19</v>
      </c>
      <c r="H5994">
        <v>71</v>
      </c>
      <c r="I5994" t="s">
        <v>17</v>
      </c>
      <c r="J5994">
        <v>0</v>
      </c>
      <c r="K5994" t="s">
        <v>24</v>
      </c>
      <c r="L5994" t="s">
        <v>6792</v>
      </c>
      <c r="M5994">
        <v>46</v>
      </c>
      <c r="P5994" s="32">
        <v>44729</v>
      </c>
      <c r="Q5994" s="1">
        <v>43.603017470449217</v>
      </c>
      <c r="R5994">
        <v>3</v>
      </c>
      <c r="S5994" t="str" cm="1">
        <f t="array" ref="S5994">_xlfn.IFS(R5994=0,"None",R5994&lt;3,"Low",R5994&lt;6,"Medium",R5994&lt;=10,"High")</f>
        <v>Medium</v>
      </c>
      <c r="T5994" t="str" cm="1">
        <f t="array" ref="T5994">_xlfn.IFS(M5994&lt;=20,"Low",M5994&lt;=50,"Medium",M5994&lt;=90,"High")</f>
        <v>Medium</v>
      </c>
      <c r="U5994" s="33">
        <f>Datos_Limpios[[#This Row],[Number of Complaints or Support]]/Datos_Limpios[[#This Row],[Account Length (in months)]]</f>
        <v>4.9180327868852458E-2</v>
      </c>
      <c r="V5994" t="str" cm="1">
        <f t="array" ref="V5994">_xlfn.IFS(H5994&lt;30,"Under 30",H5994&lt;66,"Middle Age",H5994&gt;=66,"Senior")</f>
        <v>Senior</v>
      </c>
      <c r="W5994" t="s">
        <v>6823</v>
      </c>
    </row>
    <row r="5995" spans="1:23" x14ac:dyDescent="0.3">
      <c r="A5995" t="s">
        <v>6092</v>
      </c>
      <c r="B5995" t="s">
        <v>17</v>
      </c>
      <c r="C5995">
        <v>72</v>
      </c>
      <c r="D5995">
        <v>0</v>
      </c>
      <c r="E5995" t="s">
        <v>23</v>
      </c>
      <c r="F5995" t="s">
        <v>245</v>
      </c>
      <c r="G5995" t="s">
        <v>19</v>
      </c>
      <c r="H5995">
        <v>20</v>
      </c>
      <c r="I5995" t="s">
        <v>17</v>
      </c>
      <c r="J5995">
        <v>0</v>
      </c>
      <c r="K5995" t="s">
        <v>32</v>
      </c>
      <c r="L5995" t="s">
        <v>6791</v>
      </c>
      <c r="M5995">
        <v>38</v>
      </c>
      <c r="P5995" s="32">
        <v>44610</v>
      </c>
      <c r="Q5995" s="1">
        <v>31.444474953927909</v>
      </c>
      <c r="R5995">
        <v>0</v>
      </c>
      <c r="S5995" t="str" cm="1">
        <f t="array" ref="S5995">_xlfn.IFS(R5995=0,"None",R5995&lt;3,"Low",R5995&lt;6,"Medium",R5995&lt;=10,"High")</f>
        <v>None</v>
      </c>
      <c r="T5995" t="str" cm="1">
        <f t="array" ref="T5995">_xlfn.IFS(M5995&lt;=20,"Low",M5995&lt;=50,"Medium",M5995&lt;=90,"High")</f>
        <v>Medium</v>
      </c>
      <c r="U5995" s="33">
        <f>Datos_Limpios[[#This Row],[Number of Complaints or Support]]/Datos_Limpios[[#This Row],[Account Length (in months)]]</f>
        <v>0</v>
      </c>
      <c r="V5995" t="str" cm="1">
        <f t="array" ref="V5995">_xlfn.IFS(H5995&lt;30,"Under 30",H5995&lt;66,"Middle Age",H5995&gt;=66,"Senior")</f>
        <v>Under 30</v>
      </c>
      <c r="W5995" t="s">
        <v>6823</v>
      </c>
    </row>
    <row r="5996" spans="1:23" x14ac:dyDescent="0.3">
      <c r="A5996" t="s">
        <v>6093</v>
      </c>
      <c r="B5996" t="s">
        <v>17</v>
      </c>
      <c r="C5996">
        <v>46</v>
      </c>
      <c r="D5996">
        <v>0</v>
      </c>
      <c r="E5996" t="s">
        <v>17</v>
      </c>
      <c r="F5996" t="s">
        <v>69</v>
      </c>
      <c r="G5996" t="s">
        <v>6790</v>
      </c>
      <c r="H5996">
        <v>62</v>
      </c>
      <c r="I5996" t="s">
        <v>23</v>
      </c>
      <c r="J5996">
        <v>2</v>
      </c>
      <c r="K5996" t="s">
        <v>20</v>
      </c>
      <c r="L5996" t="s">
        <v>6792</v>
      </c>
      <c r="M5996">
        <v>18</v>
      </c>
      <c r="P5996" s="32">
        <v>45027</v>
      </c>
      <c r="Q5996" s="1">
        <v>14.94329769799428</v>
      </c>
      <c r="R5996">
        <v>2</v>
      </c>
      <c r="S5996" t="str" cm="1">
        <f t="array" ref="S5996">_xlfn.IFS(R5996=0,"None",R5996&lt;3,"Low",R5996&lt;6,"Medium",R5996&lt;=10,"High")</f>
        <v>Low</v>
      </c>
      <c r="T5996" t="str" cm="1">
        <f t="array" ref="T5996">_xlfn.IFS(M5996&lt;=20,"Low",M5996&lt;=50,"Medium",M5996&lt;=90,"High")</f>
        <v>Low</v>
      </c>
      <c r="U5996" s="33">
        <f>Datos_Limpios[[#This Row],[Number of Complaints or Support]]/Datos_Limpios[[#This Row],[Account Length (in months)]]</f>
        <v>4.3478260869565216E-2</v>
      </c>
      <c r="V5996" t="str" cm="1">
        <f t="array" ref="V5996">_xlfn.IFS(H5996&lt;30,"Under 30",H5996&lt;66,"Middle Age",H5996&gt;=66,"Senior")</f>
        <v>Middle Age</v>
      </c>
      <c r="W5996" t="s">
        <v>6825</v>
      </c>
    </row>
    <row r="5997" spans="1:23" x14ac:dyDescent="0.3">
      <c r="A5997" t="s">
        <v>6094</v>
      </c>
      <c r="B5997" t="s">
        <v>17</v>
      </c>
      <c r="C5997">
        <v>1</v>
      </c>
      <c r="D5997">
        <v>0</v>
      </c>
      <c r="E5997" t="s">
        <v>17</v>
      </c>
      <c r="F5997" t="s">
        <v>103</v>
      </c>
      <c r="G5997" t="s">
        <v>19</v>
      </c>
      <c r="H5997">
        <v>34</v>
      </c>
      <c r="I5997" t="s">
        <v>17</v>
      </c>
      <c r="J5997">
        <v>0</v>
      </c>
      <c r="K5997" t="s">
        <v>20</v>
      </c>
      <c r="L5997" t="s">
        <v>6791</v>
      </c>
      <c r="M5997">
        <v>12</v>
      </c>
      <c r="P5997" s="32">
        <v>44326</v>
      </c>
      <c r="Q5997" s="1">
        <v>10.39215898909773</v>
      </c>
      <c r="R5997">
        <v>2</v>
      </c>
      <c r="S5997" t="str" cm="1">
        <f t="array" ref="S5997">_xlfn.IFS(R5997=0,"None",R5997&lt;3,"Low",R5997&lt;6,"Medium",R5997&lt;=10,"High")</f>
        <v>Low</v>
      </c>
      <c r="T5997" t="str" cm="1">
        <f t="array" ref="T5997">_xlfn.IFS(M5997&lt;=20,"Low",M5997&lt;=50,"Medium",M5997&lt;=90,"High")</f>
        <v>Low</v>
      </c>
      <c r="U5997" s="33">
        <f>Datos_Limpios[[#This Row],[Number of Complaints or Support]]/Datos_Limpios[[#This Row],[Account Length (in months)]]</f>
        <v>2</v>
      </c>
      <c r="V5997" t="str" cm="1">
        <f t="array" ref="V5997">_xlfn.IFS(H5997&lt;30,"Under 30",H5997&lt;66,"Middle Age",H5997&gt;=66,"Senior")</f>
        <v>Middle Age</v>
      </c>
      <c r="W5997" t="s">
        <v>6823</v>
      </c>
    </row>
    <row r="5998" spans="1:23" x14ac:dyDescent="0.3">
      <c r="A5998" t="s">
        <v>6095</v>
      </c>
      <c r="B5998" t="s">
        <v>17</v>
      </c>
      <c r="C5998">
        <v>38</v>
      </c>
      <c r="D5998">
        <v>1</v>
      </c>
      <c r="E5998" t="s">
        <v>23</v>
      </c>
      <c r="F5998" t="s">
        <v>26</v>
      </c>
      <c r="G5998" t="s">
        <v>19</v>
      </c>
      <c r="H5998">
        <v>32</v>
      </c>
      <c r="I5998" t="s">
        <v>23</v>
      </c>
      <c r="J5998">
        <v>6</v>
      </c>
      <c r="K5998" t="s">
        <v>20</v>
      </c>
      <c r="L5998" t="s">
        <v>6792</v>
      </c>
      <c r="M5998">
        <v>38</v>
      </c>
      <c r="P5998" s="32">
        <v>45283</v>
      </c>
      <c r="Q5998" s="1">
        <v>38.769159747170001</v>
      </c>
      <c r="R5998">
        <v>6</v>
      </c>
      <c r="S5998" t="str" cm="1">
        <f t="array" ref="S5998">_xlfn.IFS(R5998=0,"None",R5998&lt;3,"Low",R5998&lt;6,"Medium",R5998&lt;=10,"High")</f>
        <v>High</v>
      </c>
      <c r="T5998" t="str" cm="1">
        <f t="array" ref="T5998">_xlfn.IFS(M5998&lt;=20,"Low",M5998&lt;=50,"Medium",M5998&lt;=90,"High")</f>
        <v>Medium</v>
      </c>
      <c r="U5998" s="33">
        <f>Datos_Limpios[[#This Row],[Number of Complaints or Support]]/Datos_Limpios[[#This Row],[Account Length (in months)]]</f>
        <v>0.15789473684210525</v>
      </c>
      <c r="V5998" t="str" cm="1">
        <f t="array" ref="V5998">_xlfn.IFS(H5998&lt;30,"Under 30",H5998&lt;66,"Middle Age",H5998&gt;=66,"Senior")</f>
        <v>Middle Age</v>
      </c>
      <c r="W5998" t="s">
        <v>6824</v>
      </c>
    </row>
    <row r="5999" spans="1:23" x14ac:dyDescent="0.3">
      <c r="A5999" t="s">
        <v>6096</v>
      </c>
      <c r="B5999" t="s">
        <v>17</v>
      </c>
      <c r="C5999">
        <v>16</v>
      </c>
      <c r="D5999">
        <v>0</v>
      </c>
      <c r="E5999" t="s">
        <v>23</v>
      </c>
      <c r="F5999" t="s">
        <v>44</v>
      </c>
      <c r="G5999" t="s">
        <v>6790</v>
      </c>
      <c r="H5999">
        <v>32</v>
      </c>
      <c r="I5999" t="s">
        <v>17</v>
      </c>
      <c r="J5999">
        <v>0</v>
      </c>
      <c r="K5999" t="s">
        <v>20</v>
      </c>
      <c r="L5999" t="s">
        <v>6792</v>
      </c>
      <c r="M5999">
        <v>44</v>
      </c>
      <c r="P5999" s="32">
        <v>44277</v>
      </c>
      <c r="Q5999" s="1">
        <v>42.105412822873902</v>
      </c>
      <c r="R5999">
        <v>1</v>
      </c>
      <c r="S5999" t="str" cm="1">
        <f t="array" ref="S5999">_xlfn.IFS(R5999=0,"None",R5999&lt;3,"Low",R5999&lt;6,"Medium",R5999&lt;=10,"High")</f>
        <v>Low</v>
      </c>
      <c r="T5999" t="str" cm="1">
        <f t="array" ref="T5999">_xlfn.IFS(M5999&lt;=20,"Low",M5999&lt;=50,"Medium",M5999&lt;=90,"High")</f>
        <v>Medium</v>
      </c>
      <c r="U5999" s="33">
        <f>Datos_Limpios[[#This Row],[Number of Complaints or Support]]/Datos_Limpios[[#This Row],[Account Length (in months)]]</f>
        <v>6.25E-2</v>
      </c>
      <c r="V5999" t="str" cm="1">
        <f t="array" ref="V5999">_xlfn.IFS(H5999&lt;30,"Under 30",H5999&lt;66,"Middle Age",H5999&gt;=66,"Senior")</f>
        <v>Middle Age</v>
      </c>
      <c r="W5999" t="s">
        <v>6824</v>
      </c>
    </row>
    <row r="6000" spans="1:23" x14ac:dyDescent="0.3">
      <c r="A6000" t="s">
        <v>6097</v>
      </c>
      <c r="B6000" t="s">
        <v>17</v>
      </c>
      <c r="C6000">
        <v>1</v>
      </c>
      <c r="D6000">
        <v>0</v>
      </c>
      <c r="E6000" t="s">
        <v>17</v>
      </c>
      <c r="F6000" t="s">
        <v>18</v>
      </c>
      <c r="G6000" t="s">
        <v>6790</v>
      </c>
      <c r="H6000">
        <v>54</v>
      </c>
      <c r="I6000" t="s">
        <v>17</v>
      </c>
      <c r="J6000">
        <v>0</v>
      </c>
      <c r="K6000" t="s">
        <v>20</v>
      </c>
      <c r="L6000" t="s">
        <v>6791</v>
      </c>
      <c r="M6000">
        <v>7</v>
      </c>
      <c r="P6000" s="32">
        <v>44762</v>
      </c>
      <c r="Q6000" s="1">
        <v>5.9235299091774696</v>
      </c>
      <c r="R6000">
        <v>9</v>
      </c>
      <c r="S6000" t="str" cm="1">
        <f t="array" ref="S6000">_xlfn.IFS(R6000=0,"None",R6000&lt;3,"Low",R6000&lt;6,"Medium",R6000&lt;=10,"High")</f>
        <v>High</v>
      </c>
      <c r="T6000" t="str" cm="1">
        <f t="array" ref="T6000">_xlfn.IFS(M6000&lt;=20,"Low",M6000&lt;=50,"Medium",M6000&lt;=90,"High")</f>
        <v>Low</v>
      </c>
      <c r="U6000" s="33">
        <f>Datos_Limpios[[#This Row],[Number of Complaints or Support]]/Datos_Limpios[[#This Row],[Account Length (in months)]]</f>
        <v>9</v>
      </c>
      <c r="V6000" t="str" cm="1">
        <f t="array" ref="V6000">_xlfn.IFS(H6000&lt;30,"Under 30",H6000&lt;66,"Middle Age",H6000&gt;=66,"Senior")</f>
        <v>Middle Age</v>
      </c>
      <c r="W6000" t="s">
        <v>6823</v>
      </c>
    </row>
    <row r="6001" spans="1:23" x14ac:dyDescent="0.3">
      <c r="A6001" t="s">
        <v>6098</v>
      </c>
      <c r="B6001" t="s">
        <v>17</v>
      </c>
      <c r="C6001">
        <v>45</v>
      </c>
      <c r="D6001">
        <v>2</v>
      </c>
      <c r="E6001" t="s">
        <v>23</v>
      </c>
      <c r="F6001" t="s">
        <v>94</v>
      </c>
      <c r="G6001" t="s">
        <v>19</v>
      </c>
      <c r="H6001">
        <v>65</v>
      </c>
      <c r="I6001" t="s">
        <v>17</v>
      </c>
      <c r="J6001">
        <v>0</v>
      </c>
      <c r="K6001" t="s">
        <v>24</v>
      </c>
      <c r="L6001" t="s">
        <v>6792</v>
      </c>
      <c r="M6001">
        <v>31</v>
      </c>
      <c r="P6001" s="32">
        <v>44685</v>
      </c>
      <c r="Q6001" s="1">
        <v>32.848983990995237</v>
      </c>
      <c r="R6001">
        <v>0</v>
      </c>
      <c r="S6001" t="str" cm="1">
        <f t="array" ref="S6001">_xlfn.IFS(R6001=0,"None",R6001&lt;3,"Low",R6001&lt;6,"Medium",R6001&lt;=10,"High")</f>
        <v>None</v>
      </c>
      <c r="T6001" t="str" cm="1">
        <f t="array" ref="T6001">_xlfn.IFS(M6001&lt;=20,"Low",M6001&lt;=50,"Medium",M6001&lt;=90,"High")</f>
        <v>Medium</v>
      </c>
      <c r="U6001" s="33">
        <f>Datos_Limpios[[#This Row],[Number of Complaints or Support]]/Datos_Limpios[[#This Row],[Account Length (in months)]]</f>
        <v>0</v>
      </c>
      <c r="V6001" t="str" cm="1">
        <f t="array" ref="V6001">_xlfn.IFS(H6001&lt;30,"Under 30",H6001&lt;66,"Middle Age",H6001&gt;=66,"Senior")</f>
        <v>Middle Age</v>
      </c>
      <c r="W6001" t="s">
        <v>6823</v>
      </c>
    </row>
    <row r="6002" spans="1:23" x14ac:dyDescent="0.3">
      <c r="A6002" t="s">
        <v>6099</v>
      </c>
      <c r="B6002" t="s">
        <v>17</v>
      </c>
      <c r="C6002">
        <v>28</v>
      </c>
      <c r="D6002">
        <v>0</v>
      </c>
      <c r="E6002" t="s">
        <v>17</v>
      </c>
      <c r="F6002" t="s">
        <v>58</v>
      </c>
      <c r="G6002" t="s">
        <v>19</v>
      </c>
      <c r="H6002">
        <v>45</v>
      </c>
      <c r="I6002" t="s">
        <v>17</v>
      </c>
      <c r="J6002">
        <v>0</v>
      </c>
      <c r="K6002" t="s">
        <v>20</v>
      </c>
      <c r="L6002" t="s">
        <v>6791</v>
      </c>
      <c r="M6002">
        <v>12</v>
      </c>
      <c r="P6002" s="32">
        <v>45144</v>
      </c>
      <c r="Q6002" s="1">
        <v>14.035489271668681</v>
      </c>
      <c r="R6002">
        <v>2</v>
      </c>
      <c r="S6002" t="str" cm="1">
        <f t="array" ref="S6002">_xlfn.IFS(R6002=0,"None",R6002&lt;3,"Low",R6002&lt;6,"Medium",R6002&lt;=10,"High")</f>
        <v>Low</v>
      </c>
      <c r="T6002" t="str" cm="1">
        <f t="array" ref="T6002">_xlfn.IFS(M6002&lt;=20,"Low",M6002&lt;=50,"Medium",M6002&lt;=90,"High")</f>
        <v>Low</v>
      </c>
      <c r="U6002" s="33">
        <f>Datos_Limpios[[#This Row],[Number of Complaints or Support]]/Datos_Limpios[[#This Row],[Account Length (in months)]]</f>
        <v>7.1428571428571425E-2</v>
      </c>
      <c r="V6002" t="str" cm="1">
        <f t="array" ref="V6002">_xlfn.IFS(H6002&lt;30,"Under 30",H6002&lt;66,"Middle Age",H6002&gt;=66,"Senior")</f>
        <v>Middle Age</v>
      </c>
      <c r="W6002" t="s">
        <v>6825</v>
      </c>
    </row>
    <row r="6003" spans="1:23" x14ac:dyDescent="0.3">
      <c r="A6003" t="s">
        <v>6100</v>
      </c>
      <c r="B6003" t="s">
        <v>17</v>
      </c>
      <c r="C6003">
        <v>66</v>
      </c>
      <c r="D6003">
        <v>2</v>
      </c>
      <c r="E6003" t="s">
        <v>23</v>
      </c>
      <c r="F6003" t="s">
        <v>18</v>
      </c>
      <c r="G6003" t="s">
        <v>6790</v>
      </c>
      <c r="H6003">
        <v>33</v>
      </c>
      <c r="I6003" t="s">
        <v>17</v>
      </c>
      <c r="J6003">
        <v>0</v>
      </c>
      <c r="K6003" t="s">
        <v>32</v>
      </c>
      <c r="L6003" t="s">
        <v>6792</v>
      </c>
      <c r="M6003">
        <v>24</v>
      </c>
      <c r="P6003" s="32">
        <v>44915</v>
      </c>
      <c r="Q6003" s="1">
        <v>20.057554250172618</v>
      </c>
      <c r="R6003">
        <v>6</v>
      </c>
      <c r="S6003" t="str" cm="1">
        <f t="array" ref="S6003">_xlfn.IFS(R6003=0,"None",R6003&lt;3,"Low",R6003&lt;6,"Medium",R6003&lt;=10,"High")</f>
        <v>High</v>
      </c>
      <c r="T6003" t="str" cm="1">
        <f t="array" ref="T6003">_xlfn.IFS(M6003&lt;=20,"Low",M6003&lt;=50,"Medium",M6003&lt;=90,"High")</f>
        <v>Medium</v>
      </c>
      <c r="U6003" s="33">
        <f>Datos_Limpios[[#This Row],[Number of Complaints or Support]]/Datos_Limpios[[#This Row],[Account Length (in months)]]</f>
        <v>9.0909090909090912E-2</v>
      </c>
      <c r="V6003" t="str" cm="1">
        <f t="array" ref="V6003">_xlfn.IFS(H6003&lt;30,"Under 30",H6003&lt;66,"Middle Age",H6003&gt;=66,"Senior")</f>
        <v>Middle Age</v>
      </c>
      <c r="W6003" t="s">
        <v>6823</v>
      </c>
    </row>
    <row r="6004" spans="1:23" x14ac:dyDescent="0.3">
      <c r="A6004" t="s">
        <v>6101</v>
      </c>
      <c r="B6004" t="s">
        <v>17</v>
      </c>
      <c r="C6004">
        <v>55</v>
      </c>
      <c r="D6004">
        <v>0</v>
      </c>
      <c r="E6004" t="s">
        <v>23</v>
      </c>
      <c r="F6004" t="s">
        <v>34</v>
      </c>
      <c r="G6004" t="s">
        <v>6790</v>
      </c>
      <c r="H6004">
        <v>46</v>
      </c>
      <c r="I6004" t="s">
        <v>17</v>
      </c>
      <c r="J6004">
        <v>0</v>
      </c>
      <c r="K6004" t="s">
        <v>20</v>
      </c>
      <c r="L6004" t="s">
        <v>6791</v>
      </c>
      <c r="M6004">
        <v>32</v>
      </c>
      <c r="P6004" s="32">
        <v>45248</v>
      </c>
      <c r="Q6004" s="1">
        <v>26.12013401486044</v>
      </c>
      <c r="R6004">
        <v>1</v>
      </c>
      <c r="S6004" t="str" cm="1">
        <f t="array" ref="S6004">_xlfn.IFS(R6004=0,"None",R6004&lt;3,"Low",R6004&lt;6,"Medium",R6004&lt;=10,"High")</f>
        <v>Low</v>
      </c>
      <c r="T6004" t="str" cm="1">
        <f t="array" ref="T6004">_xlfn.IFS(M6004&lt;=20,"Low",M6004&lt;=50,"Medium",M6004&lt;=90,"High")</f>
        <v>Medium</v>
      </c>
      <c r="U6004" s="33">
        <f>Datos_Limpios[[#This Row],[Number of Complaints or Support]]/Datos_Limpios[[#This Row],[Account Length (in months)]]</f>
        <v>1.8181818181818181E-2</v>
      </c>
      <c r="V6004" t="str" cm="1">
        <f t="array" ref="V6004">_xlfn.IFS(H6004&lt;30,"Under 30",H6004&lt;66,"Middle Age",H6004&gt;=66,"Senior")</f>
        <v>Middle Age</v>
      </c>
      <c r="W6004" t="s">
        <v>6823</v>
      </c>
    </row>
    <row r="6005" spans="1:23" x14ac:dyDescent="0.3">
      <c r="A6005" t="s">
        <v>6102</v>
      </c>
      <c r="B6005" t="s">
        <v>17</v>
      </c>
      <c r="C6005">
        <v>47</v>
      </c>
      <c r="D6005">
        <v>0</v>
      </c>
      <c r="E6005" t="s">
        <v>17</v>
      </c>
      <c r="F6005" t="s">
        <v>44</v>
      </c>
      <c r="G6005" t="s">
        <v>6790</v>
      </c>
      <c r="H6005">
        <v>30</v>
      </c>
      <c r="I6005" t="s">
        <v>23</v>
      </c>
      <c r="J6005">
        <v>4</v>
      </c>
      <c r="K6005" t="s">
        <v>24</v>
      </c>
      <c r="L6005" t="s">
        <v>6791</v>
      </c>
      <c r="M6005">
        <v>7</v>
      </c>
      <c r="P6005" s="32">
        <v>44460</v>
      </c>
      <c r="Q6005" s="1">
        <v>7.0581052114985097</v>
      </c>
      <c r="R6005">
        <v>3</v>
      </c>
      <c r="S6005" t="str" cm="1">
        <f t="array" ref="S6005">_xlfn.IFS(R6005=0,"None",R6005&lt;3,"Low",R6005&lt;6,"Medium",R6005&lt;=10,"High")</f>
        <v>Medium</v>
      </c>
      <c r="T6005" t="str" cm="1">
        <f t="array" ref="T6005">_xlfn.IFS(M6005&lt;=20,"Low",M6005&lt;=50,"Medium",M6005&lt;=90,"High")</f>
        <v>Low</v>
      </c>
      <c r="U6005" s="33">
        <f>Datos_Limpios[[#This Row],[Number of Complaints or Support]]/Datos_Limpios[[#This Row],[Account Length (in months)]]</f>
        <v>6.3829787234042548E-2</v>
      </c>
      <c r="V6005" t="str" cm="1">
        <f t="array" ref="V6005">_xlfn.IFS(H6005&lt;30,"Under 30",H6005&lt;66,"Middle Age",H6005&gt;=66,"Senior")</f>
        <v>Middle Age</v>
      </c>
      <c r="W6005" t="s">
        <v>6824</v>
      </c>
    </row>
    <row r="6006" spans="1:23" x14ac:dyDescent="0.3">
      <c r="A6006" t="s">
        <v>6103</v>
      </c>
      <c r="B6006" t="s">
        <v>17</v>
      </c>
      <c r="C6006">
        <v>68</v>
      </c>
      <c r="D6006">
        <v>0</v>
      </c>
      <c r="E6006" t="s">
        <v>17</v>
      </c>
      <c r="F6006" t="s">
        <v>88</v>
      </c>
      <c r="G6006" t="s">
        <v>6790</v>
      </c>
      <c r="H6006">
        <v>66</v>
      </c>
      <c r="I6006" t="s">
        <v>23</v>
      </c>
      <c r="J6006">
        <v>4</v>
      </c>
      <c r="K6006" t="s">
        <v>32</v>
      </c>
      <c r="L6006" t="s">
        <v>6791</v>
      </c>
      <c r="M6006">
        <v>9</v>
      </c>
      <c r="P6006" s="32">
        <v>43980</v>
      </c>
      <c r="Q6006" s="1">
        <v>7.5855291163639338</v>
      </c>
      <c r="R6006">
        <v>7</v>
      </c>
      <c r="S6006" t="str" cm="1">
        <f t="array" ref="S6006">_xlfn.IFS(R6006=0,"None",R6006&lt;3,"Low",R6006&lt;6,"Medium",R6006&lt;=10,"High")</f>
        <v>High</v>
      </c>
      <c r="T6006" t="str" cm="1">
        <f t="array" ref="T6006">_xlfn.IFS(M6006&lt;=20,"Low",M6006&lt;=50,"Medium",M6006&lt;=90,"High")</f>
        <v>Low</v>
      </c>
      <c r="U6006" s="33">
        <f>Datos_Limpios[[#This Row],[Number of Complaints or Support]]/Datos_Limpios[[#This Row],[Account Length (in months)]]</f>
        <v>0.10294117647058823</v>
      </c>
      <c r="V6006" t="str" cm="1">
        <f t="array" ref="V6006">_xlfn.IFS(H6006&lt;30,"Under 30",H6006&lt;66,"Middle Age",H6006&gt;=66,"Senior")</f>
        <v>Senior</v>
      </c>
      <c r="W6006" t="s">
        <v>6825</v>
      </c>
    </row>
    <row r="6007" spans="1:23" x14ac:dyDescent="0.3">
      <c r="A6007" t="s">
        <v>6104</v>
      </c>
      <c r="B6007" t="s">
        <v>17</v>
      </c>
      <c r="C6007">
        <v>18</v>
      </c>
      <c r="D6007">
        <v>0</v>
      </c>
      <c r="E6007" t="s">
        <v>17</v>
      </c>
      <c r="F6007" t="s">
        <v>128</v>
      </c>
      <c r="G6007" t="s">
        <v>19</v>
      </c>
      <c r="H6007">
        <v>46</v>
      </c>
      <c r="I6007" t="s">
        <v>17</v>
      </c>
      <c r="J6007">
        <v>0</v>
      </c>
      <c r="K6007" t="s">
        <v>20</v>
      </c>
      <c r="L6007" t="s">
        <v>6791</v>
      </c>
      <c r="M6007">
        <v>7</v>
      </c>
      <c r="P6007" s="32">
        <v>44851</v>
      </c>
      <c r="Q6007" s="1">
        <v>6.8711082572611843</v>
      </c>
      <c r="R6007">
        <v>2</v>
      </c>
      <c r="S6007" t="str" cm="1">
        <f t="array" ref="S6007">_xlfn.IFS(R6007=0,"None",R6007&lt;3,"Low",R6007&lt;6,"Medium",R6007&lt;=10,"High")</f>
        <v>Low</v>
      </c>
      <c r="T6007" t="str" cm="1">
        <f t="array" ref="T6007">_xlfn.IFS(M6007&lt;=20,"Low",M6007&lt;=50,"Medium",M6007&lt;=90,"High")</f>
        <v>Low</v>
      </c>
      <c r="U6007" s="33">
        <f>Datos_Limpios[[#This Row],[Number of Complaints or Support]]/Datos_Limpios[[#This Row],[Account Length (in months)]]</f>
        <v>0.1111111111111111</v>
      </c>
      <c r="V6007" t="str" cm="1">
        <f t="array" ref="V6007">_xlfn.IFS(H6007&lt;30,"Under 30",H6007&lt;66,"Middle Age",H6007&gt;=66,"Senior")</f>
        <v>Middle Age</v>
      </c>
      <c r="W6007" t="s">
        <v>6826</v>
      </c>
    </row>
    <row r="6008" spans="1:23" x14ac:dyDescent="0.3">
      <c r="A6008" t="s">
        <v>6105</v>
      </c>
      <c r="B6008" t="s">
        <v>17</v>
      </c>
      <c r="C6008">
        <v>47</v>
      </c>
      <c r="D6008">
        <v>1</v>
      </c>
      <c r="E6008" t="s">
        <v>17</v>
      </c>
      <c r="F6008" t="s">
        <v>138</v>
      </c>
      <c r="G6008" t="s">
        <v>6790</v>
      </c>
      <c r="H6008">
        <v>48</v>
      </c>
      <c r="I6008" t="s">
        <v>17</v>
      </c>
      <c r="J6008">
        <v>0</v>
      </c>
      <c r="K6008" t="s">
        <v>32</v>
      </c>
      <c r="L6008" t="s">
        <v>6791</v>
      </c>
      <c r="M6008">
        <v>11</v>
      </c>
      <c r="P6008" s="32">
        <v>44329</v>
      </c>
      <c r="Q6008" s="1">
        <v>12.97963450243342</v>
      </c>
      <c r="R6008">
        <v>6</v>
      </c>
      <c r="S6008" t="str" cm="1">
        <f t="array" ref="S6008">_xlfn.IFS(R6008=0,"None",R6008&lt;3,"Low",R6008&lt;6,"Medium",R6008&lt;=10,"High")</f>
        <v>High</v>
      </c>
      <c r="T6008" t="str" cm="1">
        <f t="array" ref="T6008">_xlfn.IFS(M6008&lt;=20,"Low",M6008&lt;=50,"Medium",M6008&lt;=90,"High")</f>
        <v>Low</v>
      </c>
      <c r="U6008" s="33">
        <f>Datos_Limpios[[#This Row],[Number of Complaints or Support]]/Datos_Limpios[[#This Row],[Account Length (in months)]]</f>
        <v>0.1276595744680851</v>
      </c>
      <c r="V6008" t="str" cm="1">
        <f t="array" ref="V6008">_xlfn.IFS(H6008&lt;30,"Under 30",H6008&lt;66,"Middle Age",H6008&gt;=66,"Senior")</f>
        <v>Middle Age</v>
      </c>
      <c r="W6008" t="s">
        <v>6824</v>
      </c>
    </row>
    <row r="6009" spans="1:23" x14ac:dyDescent="0.3">
      <c r="A6009" t="s">
        <v>6106</v>
      </c>
      <c r="B6009" t="s">
        <v>17</v>
      </c>
      <c r="C6009">
        <v>67</v>
      </c>
      <c r="D6009">
        <v>0</v>
      </c>
      <c r="E6009" t="s">
        <v>23</v>
      </c>
      <c r="F6009" t="s">
        <v>18</v>
      </c>
      <c r="G6009" t="s">
        <v>19</v>
      </c>
      <c r="H6009">
        <v>59</v>
      </c>
      <c r="I6009" t="s">
        <v>17</v>
      </c>
      <c r="J6009">
        <v>0</v>
      </c>
      <c r="K6009" t="s">
        <v>20</v>
      </c>
      <c r="L6009" t="s">
        <v>6791</v>
      </c>
      <c r="M6009">
        <v>22</v>
      </c>
      <c r="P6009" s="32">
        <v>44492</v>
      </c>
      <c r="Q6009" s="1">
        <v>20.426201366760811</v>
      </c>
      <c r="R6009">
        <v>3</v>
      </c>
      <c r="S6009" t="str" cm="1">
        <f t="array" ref="S6009">_xlfn.IFS(R6009=0,"None",R6009&lt;3,"Low",R6009&lt;6,"Medium",R6009&lt;=10,"High")</f>
        <v>Medium</v>
      </c>
      <c r="T6009" t="str" cm="1">
        <f t="array" ref="T6009">_xlfn.IFS(M6009&lt;=20,"Low",M6009&lt;=50,"Medium",M6009&lt;=90,"High")</f>
        <v>Medium</v>
      </c>
      <c r="U6009" s="33">
        <f>Datos_Limpios[[#This Row],[Number of Complaints or Support]]/Datos_Limpios[[#This Row],[Account Length (in months)]]</f>
        <v>4.4776119402985072E-2</v>
      </c>
      <c r="V6009" t="str" cm="1">
        <f t="array" ref="V6009">_xlfn.IFS(H6009&lt;30,"Under 30",H6009&lt;66,"Middle Age",H6009&gt;=66,"Senior")</f>
        <v>Middle Age</v>
      </c>
      <c r="W6009" t="s">
        <v>6823</v>
      </c>
    </row>
    <row r="6010" spans="1:23" x14ac:dyDescent="0.3">
      <c r="A6010" t="s">
        <v>6107</v>
      </c>
      <c r="B6010" t="s">
        <v>17</v>
      </c>
      <c r="C6010">
        <v>17</v>
      </c>
      <c r="D6010">
        <v>0</v>
      </c>
      <c r="E6010" t="s">
        <v>23</v>
      </c>
      <c r="F6010" t="s">
        <v>44</v>
      </c>
      <c r="G6010" t="s">
        <v>6790</v>
      </c>
      <c r="H6010">
        <v>24</v>
      </c>
      <c r="I6010" t="s">
        <v>17</v>
      </c>
      <c r="J6010">
        <v>0</v>
      </c>
      <c r="K6010" t="s">
        <v>20</v>
      </c>
      <c r="L6010" t="s">
        <v>6792</v>
      </c>
      <c r="M6010">
        <v>38</v>
      </c>
      <c r="P6010" s="32">
        <v>44675</v>
      </c>
      <c r="Q6010" s="1">
        <v>42.027856250086757</v>
      </c>
      <c r="R6010">
        <v>0</v>
      </c>
      <c r="S6010" t="str" cm="1">
        <f t="array" ref="S6010">_xlfn.IFS(R6010=0,"None",R6010&lt;3,"Low",R6010&lt;6,"Medium",R6010&lt;=10,"High")</f>
        <v>None</v>
      </c>
      <c r="T6010" t="str" cm="1">
        <f t="array" ref="T6010">_xlfn.IFS(M6010&lt;=20,"Low",M6010&lt;=50,"Medium",M6010&lt;=90,"High")</f>
        <v>Medium</v>
      </c>
      <c r="U6010" s="33">
        <f>Datos_Limpios[[#This Row],[Number of Complaints or Support]]/Datos_Limpios[[#This Row],[Account Length (in months)]]</f>
        <v>0</v>
      </c>
      <c r="V6010" t="str" cm="1">
        <f t="array" ref="V6010">_xlfn.IFS(H6010&lt;30,"Under 30",H6010&lt;66,"Middle Age",H6010&gt;=66,"Senior")</f>
        <v>Under 30</v>
      </c>
      <c r="W6010" t="s">
        <v>6824</v>
      </c>
    </row>
    <row r="6011" spans="1:23" x14ac:dyDescent="0.3">
      <c r="A6011" t="s">
        <v>6108</v>
      </c>
      <c r="B6011" t="s">
        <v>17</v>
      </c>
      <c r="C6011">
        <v>51</v>
      </c>
      <c r="D6011">
        <v>0</v>
      </c>
      <c r="E6011" t="s">
        <v>23</v>
      </c>
      <c r="F6011" t="s">
        <v>22</v>
      </c>
      <c r="G6011" t="s">
        <v>6790</v>
      </c>
      <c r="H6011">
        <v>35</v>
      </c>
      <c r="I6011" t="s">
        <v>17</v>
      </c>
      <c r="J6011">
        <v>0</v>
      </c>
      <c r="K6011" t="s">
        <v>32</v>
      </c>
      <c r="L6011" t="s">
        <v>6791</v>
      </c>
      <c r="M6011">
        <v>49</v>
      </c>
      <c r="P6011" s="32">
        <v>44320</v>
      </c>
      <c r="Q6011" s="1">
        <v>52.930689701331403</v>
      </c>
      <c r="R6011">
        <v>10</v>
      </c>
      <c r="S6011" t="str" cm="1">
        <f t="array" ref="S6011">_xlfn.IFS(R6011=0,"None",R6011&lt;3,"Low",R6011&lt;6,"Medium",R6011&lt;=10,"High")</f>
        <v>High</v>
      </c>
      <c r="T6011" t="str" cm="1">
        <f t="array" ref="T6011">_xlfn.IFS(M6011&lt;=20,"Low",M6011&lt;=50,"Medium",M6011&lt;=90,"High")</f>
        <v>Medium</v>
      </c>
      <c r="U6011" s="33">
        <f>Datos_Limpios[[#This Row],[Number of Complaints or Support]]/Datos_Limpios[[#This Row],[Account Length (in months)]]</f>
        <v>0.19607843137254902</v>
      </c>
      <c r="V6011" t="str" cm="1">
        <f t="array" ref="V6011">_xlfn.IFS(H6011&lt;30,"Under 30",H6011&lt;66,"Middle Age",H6011&gt;=66,"Senior")</f>
        <v>Middle Age</v>
      </c>
      <c r="W6011" t="s">
        <v>6823</v>
      </c>
    </row>
    <row r="6012" spans="1:23" x14ac:dyDescent="0.3">
      <c r="A6012" t="s">
        <v>6109</v>
      </c>
      <c r="B6012" t="s">
        <v>17</v>
      </c>
      <c r="C6012">
        <v>1</v>
      </c>
      <c r="D6012">
        <v>1</v>
      </c>
      <c r="E6012" t="s">
        <v>23</v>
      </c>
      <c r="F6012" t="s">
        <v>18</v>
      </c>
      <c r="G6012" t="s">
        <v>6790</v>
      </c>
      <c r="H6012">
        <v>39</v>
      </c>
      <c r="I6012" t="s">
        <v>17</v>
      </c>
      <c r="J6012">
        <v>0</v>
      </c>
      <c r="K6012" t="s">
        <v>20</v>
      </c>
      <c r="L6012" t="s">
        <v>6791</v>
      </c>
      <c r="M6012">
        <v>27</v>
      </c>
      <c r="P6012" s="32">
        <v>45207</v>
      </c>
      <c r="Q6012" s="1">
        <v>31.837677118507091</v>
      </c>
      <c r="R6012">
        <v>5</v>
      </c>
      <c r="S6012" t="str" cm="1">
        <f t="array" ref="S6012">_xlfn.IFS(R6012=0,"None",R6012&lt;3,"Low",R6012&lt;6,"Medium",R6012&lt;=10,"High")</f>
        <v>Medium</v>
      </c>
      <c r="T6012" t="str" cm="1">
        <f t="array" ref="T6012">_xlfn.IFS(M6012&lt;=20,"Low",M6012&lt;=50,"Medium",M6012&lt;=90,"High")</f>
        <v>Medium</v>
      </c>
      <c r="U6012" s="33">
        <f>Datos_Limpios[[#This Row],[Number of Complaints or Support]]/Datos_Limpios[[#This Row],[Account Length (in months)]]</f>
        <v>5</v>
      </c>
      <c r="V6012" t="str" cm="1">
        <f t="array" ref="V6012">_xlfn.IFS(H6012&lt;30,"Under 30",H6012&lt;66,"Middle Age",H6012&gt;=66,"Senior")</f>
        <v>Middle Age</v>
      </c>
      <c r="W6012" t="s">
        <v>6823</v>
      </c>
    </row>
    <row r="6013" spans="1:23" x14ac:dyDescent="0.3">
      <c r="A6013" t="s">
        <v>6110</v>
      </c>
      <c r="B6013" t="s">
        <v>17</v>
      </c>
      <c r="C6013">
        <v>64</v>
      </c>
      <c r="D6013">
        <v>0</v>
      </c>
      <c r="E6013" t="s">
        <v>23</v>
      </c>
      <c r="F6013" t="s">
        <v>103</v>
      </c>
      <c r="G6013" t="s">
        <v>19</v>
      </c>
      <c r="H6013">
        <v>55</v>
      </c>
      <c r="I6013" t="s">
        <v>17</v>
      </c>
      <c r="J6013">
        <v>0</v>
      </c>
      <c r="K6013" t="s">
        <v>32</v>
      </c>
      <c r="L6013" t="s">
        <v>6792</v>
      </c>
      <c r="M6013">
        <v>44</v>
      </c>
      <c r="P6013" s="32">
        <v>44376</v>
      </c>
      <c r="Q6013" s="1">
        <v>45.619423562161501</v>
      </c>
      <c r="R6013">
        <v>10</v>
      </c>
      <c r="S6013" t="str" cm="1">
        <f t="array" ref="S6013">_xlfn.IFS(R6013=0,"None",R6013&lt;3,"Low",R6013&lt;6,"Medium",R6013&lt;=10,"High")</f>
        <v>High</v>
      </c>
      <c r="T6013" t="str" cm="1">
        <f t="array" ref="T6013">_xlfn.IFS(M6013&lt;=20,"Low",M6013&lt;=50,"Medium",M6013&lt;=90,"High")</f>
        <v>Medium</v>
      </c>
      <c r="U6013" s="33">
        <f>Datos_Limpios[[#This Row],[Number of Complaints or Support]]/Datos_Limpios[[#This Row],[Account Length (in months)]]</f>
        <v>0.15625</v>
      </c>
      <c r="V6013" t="str" cm="1">
        <f t="array" ref="V6013">_xlfn.IFS(H6013&lt;30,"Under 30",H6013&lt;66,"Middle Age",H6013&gt;=66,"Senior")</f>
        <v>Middle Age</v>
      </c>
      <c r="W6013" t="s">
        <v>6823</v>
      </c>
    </row>
    <row r="6014" spans="1:23" x14ac:dyDescent="0.3">
      <c r="A6014" t="s">
        <v>6111</v>
      </c>
      <c r="B6014" t="s">
        <v>17</v>
      </c>
      <c r="C6014">
        <v>49</v>
      </c>
      <c r="D6014">
        <v>0</v>
      </c>
      <c r="E6014" t="s">
        <v>23</v>
      </c>
      <c r="F6014" t="s">
        <v>90</v>
      </c>
      <c r="G6014" t="s">
        <v>19</v>
      </c>
      <c r="H6014">
        <v>69</v>
      </c>
      <c r="I6014" t="s">
        <v>17</v>
      </c>
      <c r="J6014">
        <v>0</v>
      </c>
      <c r="K6014" t="s">
        <v>20</v>
      </c>
      <c r="L6014" t="s">
        <v>6792</v>
      </c>
      <c r="M6014">
        <v>44</v>
      </c>
      <c r="P6014" s="32">
        <v>45280</v>
      </c>
      <c r="Q6014" s="1">
        <v>43.727776533772278</v>
      </c>
      <c r="R6014">
        <v>0</v>
      </c>
      <c r="S6014" t="str" cm="1">
        <f t="array" ref="S6014">_xlfn.IFS(R6014=0,"None",R6014&lt;3,"Low",R6014&lt;6,"Medium",R6014&lt;=10,"High")</f>
        <v>None</v>
      </c>
      <c r="T6014" t="str" cm="1">
        <f t="array" ref="T6014">_xlfn.IFS(M6014&lt;=20,"Low",M6014&lt;=50,"Medium",M6014&lt;=90,"High")</f>
        <v>Medium</v>
      </c>
      <c r="U6014" s="33">
        <f>Datos_Limpios[[#This Row],[Number of Complaints or Support]]/Datos_Limpios[[#This Row],[Account Length (in months)]]</f>
        <v>0</v>
      </c>
      <c r="V6014" t="str" cm="1">
        <f t="array" ref="V6014">_xlfn.IFS(H6014&lt;30,"Under 30",H6014&lt;66,"Middle Age",H6014&gt;=66,"Senior")</f>
        <v>Senior</v>
      </c>
      <c r="W6014" t="s">
        <v>6823</v>
      </c>
    </row>
    <row r="6015" spans="1:23" x14ac:dyDescent="0.3">
      <c r="A6015" t="s">
        <v>6112</v>
      </c>
      <c r="B6015" t="s">
        <v>17</v>
      </c>
      <c r="C6015">
        <v>10</v>
      </c>
      <c r="D6015">
        <v>0</v>
      </c>
      <c r="E6015" t="s">
        <v>17</v>
      </c>
      <c r="F6015" t="s">
        <v>22</v>
      </c>
      <c r="G6015" t="s">
        <v>6790</v>
      </c>
      <c r="H6015">
        <v>43</v>
      </c>
      <c r="I6015" t="s">
        <v>17</v>
      </c>
      <c r="J6015">
        <v>0</v>
      </c>
      <c r="K6015" t="s">
        <v>32</v>
      </c>
      <c r="L6015" t="s">
        <v>6792</v>
      </c>
      <c r="M6015">
        <v>15</v>
      </c>
      <c r="P6015" s="32">
        <v>43838</v>
      </c>
      <c r="Q6015" s="1">
        <v>14.25091941063914</v>
      </c>
      <c r="R6015">
        <v>1</v>
      </c>
      <c r="S6015" t="str" cm="1">
        <f t="array" ref="S6015">_xlfn.IFS(R6015=0,"None",R6015&lt;3,"Low",R6015&lt;6,"Medium",R6015&lt;=10,"High")</f>
        <v>Low</v>
      </c>
      <c r="T6015" t="str" cm="1">
        <f t="array" ref="T6015">_xlfn.IFS(M6015&lt;=20,"Low",M6015&lt;=50,"Medium",M6015&lt;=90,"High")</f>
        <v>Low</v>
      </c>
      <c r="U6015" s="33">
        <f>Datos_Limpios[[#This Row],[Number of Complaints or Support]]/Datos_Limpios[[#This Row],[Account Length (in months)]]</f>
        <v>0.1</v>
      </c>
      <c r="V6015" t="str" cm="1">
        <f t="array" ref="V6015">_xlfn.IFS(H6015&lt;30,"Under 30",H6015&lt;66,"Middle Age",H6015&gt;=66,"Senior")</f>
        <v>Middle Age</v>
      </c>
      <c r="W6015" t="s">
        <v>6823</v>
      </c>
    </row>
    <row r="6016" spans="1:23" x14ac:dyDescent="0.3">
      <c r="A6016" t="s">
        <v>6113</v>
      </c>
      <c r="B6016" t="s">
        <v>23</v>
      </c>
      <c r="C6016">
        <v>3</v>
      </c>
      <c r="D6016">
        <v>1</v>
      </c>
      <c r="E6016" t="s">
        <v>17</v>
      </c>
      <c r="F6016" t="s">
        <v>31</v>
      </c>
      <c r="G6016" t="s">
        <v>6790</v>
      </c>
      <c r="H6016">
        <v>36</v>
      </c>
      <c r="I6016" t="s">
        <v>17</v>
      </c>
      <c r="J6016">
        <v>0</v>
      </c>
      <c r="K6016" t="s">
        <v>20</v>
      </c>
      <c r="L6016" t="s">
        <v>6792</v>
      </c>
      <c r="M6016">
        <v>47</v>
      </c>
      <c r="N6016" t="s">
        <v>27</v>
      </c>
      <c r="O6016" t="s">
        <v>164</v>
      </c>
      <c r="P6016" s="32">
        <v>45162</v>
      </c>
      <c r="Q6016" s="1">
        <v>53.698761819660987</v>
      </c>
      <c r="R6016">
        <v>10</v>
      </c>
      <c r="S6016" t="str" cm="1">
        <f t="array" ref="S6016">_xlfn.IFS(R6016=0,"None",R6016&lt;3,"Low",R6016&lt;6,"Medium",R6016&lt;=10,"High")</f>
        <v>High</v>
      </c>
      <c r="T6016" t="str" cm="1">
        <f t="array" ref="T6016">_xlfn.IFS(M6016&lt;=20,"Low",M6016&lt;=50,"Medium",M6016&lt;=90,"High")</f>
        <v>Medium</v>
      </c>
      <c r="U6016" s="33">
        <f>Datos_Limpios[[#This Row],[Number of Complaints or Support]]/Datos_Limpios[[#This Row],[Account Length (in months)]]</f>
        <v>3.3333333333333335</v>
      </c>
      <c r="V6016" t="str" cm="1">
        <f t="array" ref="V6016">_xlfn.IFS(H6016&lt;30,"Under 30",H6016&lt;66,"Middle Age",H6016&gt;=66,"Senior")</f>
        <v>Middle Age</v>
      </c>
      <c r="W6016" t="s">
        <v>6826</v>
      </c>
    </row>
    <row r="6017" spans="1:23" x14ac:dyDescent="0.3">
      <c r="A6017" t="s">
        <v>6114</v>
      </c>
      <c r="B6017" t="s">
        <v>17</v>
      </c>
      <c r="C6017">
        <v>74</v>
      </c>
      <c r="D6017">
        <v>0</v>
      </c>
      <c r="E6017" t="s">
        <v>23</v>
      </c>
      <c r="F6017" t="s">
        <v>156</v>
      </c>
      <c r="G6017" t="s">
        <v>6790</v>
      </c>
      <c r="H6017">
        <v>46</v>
      </c>
      <c r="I6017" t="s">
        <v>17</v>
      </c>
      <c r="J6017">
        <v>0</v>
      </c>
      <c r="K6017" t="s">
        <v>32</v>
      </c>
      <c r="L6017" t="s">
        <v>6792</v>
      </c>
      <c r="M6017">
        <v>50</v>
      </c>
      <c r="P6017" s="32">
        <v>44904</v>
      </c>
      <c r="Q6017" s="1">
        <v>49.753117391149438</v>
      </c>
      <c r="R6017">
        <v>3</v>
      </c>
      <c r="S6017" t="str" cm="1">
        <f t="array" ref="S6017">_xlfn.IFS(R6017=0,"None",R6017&lt;3,"Low",R6017&lt;6,"Medium",R6017&lt;=10,"High")</f>
        <v>Medium</v>
      </c>
      <c r="T6017" t="str" cm="1">
        <f t="array" ref="T6017">_xlfn.IFS(M6017&lt;=20,"Low",M6017&lt;=50,"Medium",M6017&lt;=90,"High")</f>
        <v>Medium</v>
      </c>
      <c r="U6017" s="33">
        <f>Datos_Limpios[[#This Row],[Number of Complaints or Support]]/Datos_Limpios[[#This Row],[Account Length (in months)]]</f>
        <v>4.0540540540540543E-2</v>
      </c>
      <c r="V6017" t="str" cm="1">
        <f t="array" ref="V6017">_xlfn.IFS(H6017&lt;30,"Under 30",H6017&lt;66,"Middle Age",H6017&gt;=66,"Senior")</f>
        <v>Middle Age</v>
      </c>
      <c r="W6017" t="s">
        <v>6825</v>
      </c>
    </row>
    <row r="6018" spans="1:23" x14ac:dyDescent="0.3">
      <c r="A6018" t="s">
        <v>6115</v>
      </c>
      <c r="B6018" t="s">
        <v>23</v>
      </c>
      <c r="C6018">
        <v>4</v>
      </c>
      <c r="D6018">
        <v>5</v>
      </c>
      <c r="E6018" t="s">
        <v>23</v>
      </c>
      <c r="F6018" t="s">
        <v>40</v>
      </c>
      <c r="G6018" t="s">
        <v>6790</v>
      </c>
      <c r="H6018">
        <v>58</v>
      </c>
      <c r="I6018" t="s">
        <v>17</v>
      </c>
      <c r="J6018">
        <v>0</v>
      </c>
      <c r="K6018" t="s">
        <v>20</v>
      </c>
      <c r="L6018" t="s">
        <v>6791</v>
      </c>
      <c r="M6018">
        <v>17</v>
      </c>
      <c r="N6018" t="s">
        <v>27</v>
      </c>
      <c r="O6018" t="s">
        <v>108</v>
      </c>
      <c r="P6018" s="32">
        <v>45266</v>
      </c>
      <c r="Q6018" s="1">
        <v>17.40904177417244</v>
      </c>
      <c r="R6018">
        <v>10</v>
      </c>
      <c r="S6018" t="str" cm="1">
        <f t="array" ref="S6018">_xlfn.IFS(R6018=0,"None",R6018&lt;3,"Low",R6018&lt;6,"Medium",R6018&lt;=10,"High")</f>
        <v>High</v>
      </c>
      <c r="T6018" t="str" cm="1">
        <f t="array" ref="T6018">_xlfn.IFS(M6018&lt;=20,"Low",M6018&lt;=50,"Medium",M6018&lt;=90,"High")</f>
        <v>Low</v>
      </c>
      <c r="U6018" s="33">
        <f>Datos_Limpios[[#This Row],[Number of Complaints or Support]]/Datos_Limpios[[#This Row],[Account Length (in months)]]</f>
        <v>2.5</v>
      </c>
      <c r="V6018" t="str" cm="1">
        <f t="array" ref="V6018">_xlfn.IFS(H6018&lt;30,"Under 30",H6018&lt;66,"Middle Age",H6018&gt;=66,"Senior")</f>
        <v>Middle Age</v>
      </c>
      <c r="W6018" t="s">
        <v>6823</v>
      </c>
    </row>
    <row r="6019" spans="1:23" x14ac:dyDescent="0.3">
      <c r="A6019" t="s">
        <v>6116</v>
      </c>
      <c r="B6019" t="s">
        <v>23</v>
      </c>
      <c r="C6019">
        <v>1</v>
      </c>
      <c r="D6019">
        <v>0</v>
      </c>
      <c r="E6019" t="s">
        <v>17</v>
      </c>
      <c r="F6019" t="s">
        <v>247</v>
      </c>
      <c r="G6019" t="s">
        <v>6790</v>
      </c>
      <c r="H6019">
        <v>54</v>
      </c>
      <c r="I6019" t="s">
        <v>17</v>
      </c>
      <c r="J6019">
        <v>0</v>
      </c>
      <c r="K6019" t="s">
        <v>20</v>
      </c>
      <c r="L6019" t="s">
        <v>6792</v>
      </c>
      <c r="M6019">
        <v>39</v>
      </c>
      <c r="N6019" t="s">
        <v>50</v>
      </c>
      <c r="O6019" t="s">
        <v>300</v>
      </c>
      <c r="P6019" s="32">
        <v>44415</v>
      </c>
      <c r="Q6019" s="1">
        <v>40.515099501175939</v>
      </c>
      <c r="R6019">
        <v>0</v>
      </c>
      <c r="S6019" t="str" cm="1">
        <f t="array" ref="S6019">_xlfn.IFS(R6019=0,"None",R6019&lt;3,"Low",R6019&lt;6,"Medium",R6019&lt;=10,"High")</f>
        <v>None</v>
      </c>
      <c r="T6019" t="str" cm="1">
        <f t="array" ref="T6019">_xlfn.IFS(M6019&lt;=20,"Low",M6019&lt;=50,"Medium",M6019&lt;=90,"High")</f>
        <v>Medium</v>
      </c>
      <c r="U6019" s="33">
        <f>Datos_Limpios[[#This Row],[Number of Complaints or Support]]/Datos_Limpios[[#This Row],[Account Length (in months)]]</f>
        <v>0</v>
      </c>
      <c r="V6019" t="str" cm="1">
        <f t="array" ref="V6019">_xlfn.IFS(H6019&lt;30,"Under 30",H6019&lt;66,"Middle Age",H6019&gt;=66,"Senior")</f>
        <v>Middle Age</v>
      </c>
      <c r="W6019" t="s">
        <v>6826</v>
      </c>
    </row>
    <row r="6020" spans="1:23" x14ac:dyDescent="0.3">
      <c r="A6020" t="s">
        <v>6117</v>
      </c>
      <c r="B6020" t="s">
        <v>23</v>
      </c>
      <c r="C6020">
        <v>5</v>
      </c>
      <c r="D6020">
        <v>4</v>
      </c>
      <c r="E6020" t="s">
        <v>17</v>
      </c>
      <c r="F6020" t="s">
        <v>112</v>
      </c>
      <c r="G6020" t="s">
        <v>6790</v>
      </c>
      <c r="H6020">
        <v>59</v>
      </c>
      <c r="I6020" t="s">
        <v>17</v>
      </c>
      <c r="J6020">
        <v>0</v>
      </c>
      <c r="K6020" t="s">
        <v>20</v>
      </c>
      <c r="L6020" t="s">
        <v>6792</v>
      </c>
      <c r="M6020">
        <v>34</v>
      </c>
      <c r="N6020" t="s">
        <v>91</v>
      </c>
      <c r="O6020" t="s">
        <v>92</v>
      </c>
      <c r="P6020" s="32">
        <v>43933</v>
      </c>
      <c r="Q6020" s="1">
        <v>31.609098978054799</v>
      </c>
      <c r="R6020">
        <v>3</v>
      </c>
      <c r="S6020" t="str" cm="1">
        <f t="array" ref="S6020">_xlfn.IFS(R6020=0,"None",R6020&lt;3,"Low",R6020&lt;6,"Medium",R6020&lt;=10,"High")</f>
        <v>Medium</v>
      </c>
      <c r="T6020" t="str" cm="1">
        <f t="array" ref="T6020">_xlfn.IFS(M6020&lt;=20,"Low",M6020&lt;=50,"Medium",M6020&lt;=90,"High")</f>
        <v>Medium</v>
      </c>
      <c r="U6020" s="33">
        <f>Datos_Limpios[[#This Row],[Number of Complaints or Support]]/Datos_Limpios[[#This Row],[Account Length (in months)]]</f>
        <v>0.6</v>
      </c>
      <c r="V6020" t="str" cm="1">
        <f t="array" ref="V6020">_xlfn.IFS(H6020&lt;30,"Under 30",H6020&lt;66,"Middle Age",H6020&gt;=66,"Senior")</f>
        <v>Middle Age</v>
      </c>
      <c r="W6020" t="s">
        <v>6823</v>
      </c>
    </row>
    <row r="6021" spans="1:23" x14ac:dyDescent="0.3">
      <c r="A6021" t="s">
        <v>6118</v>
      </c>
      <c r="B6021" t="s">
        <v>17</v>
      </c>
      <c r="C6021">
        <v>60</v>
      </c>
      <c r="D6021">
        <v>0</v>
      </c>
      <c r="E6021" t="s">
        <v>23</v>
      </c>
      <c r="F6021" t="s">
        <v>112</v>
      </c>
      <c r="G6021" t="s">
        <v>6790</v>
      </c>
      <c r="H6021">
        <v>21</v>
      </c>
      <c r="I6021" t="s">
        <v>17</v>
      </c>
      <c r="J6021">
        <v>0</v>
      </c>
      <c r="K6021" t="s">
        <v>32</v>
      </c>
      <c r="L6021" t="s">
        <v>6792</v>
      </c>
      <c r="M6021">
        <v>16</v>
      </c>
      <c r="P6021" s="32">
        <v>45027</v>
      </c>
      <c r="Q6021" s="1">
        <v>16.009989602399351</v>
      </c>
      <c r="R6021">
        <v>3</v>
      </c>
      <c r="S6021" t="str" cm="1">
        <f t="array" ref="S6021">_xlfn.IFS(R6021=0,"None",R6021&lt;3,"Low",R6021&lt;6,"Medium",R6021&lt;=10,"High")</f>
        <v>Medium</v>
      </c>
      <c r="T6021" t="str" cm="1">
        <f t="array" ref="T6021">_xlfn.IFS(M6021&lt;=20,"Low",M6021&lt;=50,"Medium",M6021&lt;=90,"High")</f>
        <v>Low</v>
      </c>
      <c r="U6021" s="33">
        <f>Datos_Limpios[[#This Row],[Number of Complaints or Support]]/Datos_Limpios[[#This Row],[Account Length (in months)]]</f>
        <v>0.05</v>
      </c>
      <c r="V6021" t="str" cm="1">
        <f t="array" ref="V6021">_xlfn.IFS(H6021&lt;30,"Under 30",H6021&lt;66,"Middle Age",H6021&gt;=66,"Senior")</f>
        <v>Under 30</v>
      </c>
      <c r="W6021" t="s">
        <v>6823</v>
      </c>
    </row>
    <row r="6022" spans="1:23" x14ac:dyDescent="0.3">
      <c r="A6022" t="s">
        <v>6119</v>
      </c>
      <c r="B6022" t="s">
        <v>17</v>
      </c>
      <c r="C6022">
        <v>71</v>
      </c>
      <c r="D6022">
        <v>0</v>
      </c>
      <c r="E6022" t="s">
        <v>23</v>
      </c>
      <c r="F6022" t="s">
        <v>142</v>
      </c>
      <c r="G6022" t="s">
        <v>19</v>
      </c>
      <c r="H6022">
        <v>25</v>
      </c>
      <c r="I6022" t="s">
        <v>17</v>
      </c>
      <c r="J6022">
        <v>0</v>
      </c>
      <c r="K6022" t="s">
        <v>32</v>
      </c>
      <c r="L6022" t="s">
        <v>6791</v>
      </c>
      <c r="M6022">
        <v>62</v>
      </c>
      <c r="P6022" s="32">
        <v>44412</v>
      </c>
      <c r="Q6022" s="1">
        <v>73.619417307509366</v>
      </c>
      <c r="R6022">
        <v>9</v>
      </c>
      <c r="S6022" t="str" cm="1">
        <f t="array" ref="S6022">_xlfn.IFS(R6022=0,"None",R6022&lt;3,"Low",R6022&lt;6,"Medium",R6022&lt;=10,"High")</f>
        <v>High</v>
      </c>
      <c r="T6022" t="str" cm="1">
        <f t="array" ref="T6022">_xlfn.IFS(M6022&lt;=20,"Low",M6022&lt;=50,"Medium",M6022&lt;=90,"High")</f>
        <v>High</v>
      </c>
      <c r="U6022" s="33">
        <f>Datos_Limpios[[#This Row],[Number of Complaints or Support]]/Datos_Limpios[[#This Row],[Account Length (in months)]]</f>
        <v>0.12676056338028169</v>
      </c>
      <c r="V6022" t="str" cm="1">
        <f t="array" ref="V6022">_xlfn.IFS(H6022&lt;30,"Under 30",H6022&lt;66,"Middle Age",H6022&gt;=66,"Senior")</f>
        <v>Under 30</v>
      </c>
      <c r="W6022" t="s">
        <v>6823</v>
      </c>
    </row>
    <row r="6023" spans="1:23" x14ac:dyDescent="0.3">
      <c r="A6023" t="s">
        <v>6120</v>
      </c>
      <c r="B6023" t="s">
        <v>23</v>
      </c>
      <c r="C6023">
        <v>71</v>
      </c>
      <c r="D6023">
        <v>4</v>
      </c>
      <c r="E6023" t="s">
        <v>23</v>
      </c>
      <c r="F6023" t="s">
        <v>128</v>
      </c>
      <c r="G6023" t="s">
        <v>6790</v>
      </c>
      <c r="H6023">
        <v>50</v>
      </c>
      <c r="I6023" t="s">
        <v>17</v>
      </c>
      <c r="J6023">
        <v>0</v>
      </c>
      <c r="K6023" t="s">
        <v>32</v>
      </c>
      <c r="L6023" t="s">
        <v>6792</v>
      </c>
      <c r="M6023">
        <v>39</v>
      </c>
      <c r="N6023" t="s">
        <v>76</v>
      </c>
      <c r="O6023" t="s">
        <v>136</v>
      </c>
      <c r="P6023" s="32">
        <v>44997</v>
      </c>
      <c r="Q6023" s="1">
        <v>32.874089504704919</v>
      </c>
      <c r="R6023">
        <v>0</v>
      </c>
      <c r="S6023" t="str" cm="1">
        <f t="array" ref="S6023">_xlfn.IFS(R6023=0,"None",R6023&lt;3,"Low",R6023&lt;6,"Medium",R6023&lt;=10,"High")</f>
        <v>None</v>
      </c>
      <c r="T6023" t="str" cm="1">
        <f t="array" ref="T6023">_xlfn.IFS(M6023&lt;=20,"Low",M6023&lt;=50,"Medium",M6023&lt;=90,"High")</f>
        <v>Medium</v>
      </c>
      <c r="U6023" s="33">
        <f>Datos_Limpios[[#This Row],[Number of Complaints or Support]]/Datos_Limpios[[#This Row],[Account Length (in months)]]</f>
        <v>0</v>
      </c>
      <c r="V6023" t="str" cm="1">
        <f t="array" ref="V6023">_xlfn.IFS(H6023&lt;30,"Under 30",H6023&lt;66,"Middle Age",H6023&gt;=66,"Senior")</f>
        <v>Middle Age</v>
      </c>
      <c r="W6023" t="s">
        <v>6826</v>
      </c>
    </row>
    <row r="6024" spans="1:23" x14ac:dyDescent="0.3">
      <c r="A6024" t="s">
        <v>6121</v>
      </c>
      <c r="B6024" t="s">
        <v>17</v>
      </c>
      <c r="C6024">
        <v>12</v>
      </c>
      <c r="D6024">
        <v>1</v>
      </c>
      <c r="E6024" t="s">
        <v>17</v>
      </c>
      <c r="F6024" t="s">
        <v>112</v>
      </c>
      <c r="G6024" t="s">
        <v>19</v>
      </c>
      <c r="H6024">
        <v>63</v>
      </c>
      <c r="I6024" t="s">
        <v>23</v>
      </c>
      <c r="J6024">
        <v>3</v>
      </c>
      <c r="K6024" t="s">
        <v>20</v>
      </c>
      <c r="L6024" t="s">
        <v>6791</v>
      </c>
      <c r="M6024">
        <v>10</v>
      </c>
      <c r="P6024" s="32">
        <v>44840</v>
      </c>
      <c r="Q6024" s="1">
        <v>11.09363922378194</v>
      </c>
      <c r="R6024">
        <v>2</v>
      </c>
      <c r="S6024" t="str" cm="1">
        <f t="array" ref="S6024">_xlfn.IFS(R6024=0,"None",R6024&lt;3,"Low",R6024&lt;6,"Medium",R6024&lt;=10,"High")</f>
        <v>Low</v>
      </c>
      <c r="T6024" t="str" cm="1">
        <f t="array" ref="T6024">_xlfn.IFS(M6024&lt;=20,"Low",M6024&lt;=50,"Medium",M6024&lt;=90,"High")</f>
        <v>Low</v>
      </c>
      <c r="U6024" s="33">
        <f>Datos_Limpios[[#This Row],[Number of Complaints or Support]]/Datos_Limpios[[#This Row],[Account Length (in months)]]</f>
        <v>0.16666666666666666</v>
      </c>
      <c r="V6024" t="str" cm="1">
        <f t="array" ref="V6024">_xlfn.IFS(H6024&lt;30,"Under 30",H6024&lt;66,"Middle Age",H6024&gt;=66,"Senior")</f>
        <v>Middle Age</v>
      </c>
      <c r="W6024" t="s">
        <v>6823</v>
      </c>
    </row>
    <row r="6025" spans="1:23" x14ac:dyDescent="0.3">
      <c r="A6025" t="s">
        <v>6122</v>
      </c>
      <c r="B6025" t="s">
        <v>17</v>
      </c>
      <c r="C6025">
        <v>17</v>
      </c>
      <c r="D6025">
        <v>0</v>
      </c>
      <c r="E6025" t="s">
        <v>17</v>
      </c>
      <c r="F6025" t="s">
        <v>18</v>
      </c>
      <c r="G6025" t="s">
        <v>19</v>
      </c>
      <c r="H6025">
        <v>42</v>
      </c>
      <c r="I6025" t="s">
        <v>23</v>
      </c>
      <c r="J6025">
        <v>2</v>
      </c>
      <c r="K6025" t="s">
        <v>20</v>
      </c>
      <c r="L6025" t="s">
        <v>6791</v>
      </c>
      <c r="M6025">
        <v>10</v>
      </c>
      <c r="P6025" s="32">
        <v>45067</v>
      </c>
      <c r="Q6025" s="1">
        <v>11.3040169904714</v>
      </c>
      <c r="R6025">
        <v>0</v>
      </c>
      <c r="S6025" t="str" cm="1">
        <f t="array" ref="S6025">_xlfn.IFS(R6025=0,"None",R6025&lt;3,"Low",R6025&lt;6,"Medium",R6025&lt;=10,"High")</f>
        <v>None</v>
      </c>
      <c r="T6025" t="str" cm="1">
        <f t="array" ref="T6025">_xlfn.IFS(M6025&lt;=20,"Low",M6025&lt;=50,"Medium",M6025&lt;=90,"High")</f>
        <v>Low</v>
      </c>
      <c r="U6025" s="33">
        <f>Datos_Limpios[[#This Row],[Number of Complaints or Support]]/Datos_Limpios[[#This Row],[Account Length (in months)]]</f>
        <v>0</v>
      </c>
      <c r="V6025" t="str" cm="1">
        <f t="array" ref="V6025">_xlfn.IFS(H6025&lt;30,"Under 30",H6025&lt;66,"Middle Age",H6025&gt;=66,"Senior")</f>
        <v>Middle Age</v>
      </c>
      <c r="W6025" t="s">
        <v>6823</v>
      </c>
    </row>
    <row r="6026" spans="1:23" x14ac:dyDescent="0.3">
      <c r="A6026" t="s">
        <v>6123</v>
      </c>
      <c r="B6026" t="s">
        <v>17</v>
      </c>
      <c r="C6026">
        <v>71</v>
      </c>
      <c r="D6026">
        <v>0</v>
      </c>
      <c r="E6026" t="s">
        <v>17</v>
      </c>
      <c r="F6026" t="s">
        <v>140</v>
      </c>
      <c r="G6026" t="s">
        <v>19</v>
      </c>
      <c r="H6026">
        <v>28</v>
      </c>
      <c r="I6026" t="s">
        <v>23</v>
      </c>
      <c r="J6026">
        <v>2</v>
      </c>
      <c r="K6026" t="s">
        <v>32</v>
      </c>
      <c r="L6026" t="s">
        <v>6792</v>
      </c>
      <c r="M6026">
        <v>42</v>
      </c>
      <c r="P6026" s="32">
        <v>45226</v>
      </c>
      <c r="Q6026" s="1">
        <v>44.180953049478887</v>
      </c>
      <c r="R6026">
        <v>8</v>
      </c>
      <c r="S6026" t="str" cm="1">
        <f t="array" ref="S6026">_xlfn.IFS(R6026=0,"None",R6026&lt;3,"Low",R6026&lt;6,"Medium",R6026&lt;=10,"High")</f>
        <v>High</v>
      </c>
      <c r="T6026" t="str" cm="1">
        <f t="array" ref="T6026">_xlfn.IFS(M6026&lt;=20,"Low",M6026&lt;=50,"Medium",M6026&lt;=90,"High")</f>
        <v>Medium</v>
      </c>
      <c r="U6026" s="33">
        <f>Datos_Limpios[[#This Row],[Number of Complaints or Support]]/Datos_Limpios[[#This Row],[Account Length (in months)]]</f>
        <v>0.11267605633802817</v>
      </c>
      <c r="V6026" t="str" cm="1">
        <f t="array" ref="V6026">_xlfn.IFS(H6026&lt;30,"Under 30",H6026&lt;66,"Middle Age",H6026&gt;=66,"Senior")</f>
        <v>Under 30</v>
      </c>
      <c r="W6026" t="s">
        <v>6826</v>
      </c>
    </row>
    <row r="6027" spans="1:23" x14ac:dyDescent="0.3">
      <c r="A6027" t="s">
        <v>6124</v>
      </c>
      <c r="B6027" t="s">
        <v>17</v>
      </c>
      <c r="C6027">
        <v>3</v>
      </c>
      <c r="D6027">
        <v>0</v>
      </c>
      <c r="E6027" t="s">
        <v>23</v>
      </c>
      <c r="F6027" t="s">
        <v>88</v>
      </c>
      <c r="G6027" t="s">
        <v>19</v>
      </c>
      <c r="H6027">
        <v>47</v>
      </c>
      <c r="I6027" t="s">
        <v>23</v>
      </c>
      <c r="J6027">
        <v>2</v>
      </c>
      <c r="K6027" t="s">
        <v>20</v>
      </c>
      <c r="L6027" t="s">
        <v>6794</v>
      </c>
      <c r="M6027">
        <v>15</v>
      </c>
      <c r="P6027" s="32">
        <v>44378</v>
      </c>
      <c r="Q6027" s="1">
        <v>17.429005993613661</v>
      </c>
      <c r="R6027">
        <v>2</v>
      </c>
      <c r="S6027" t="str" cm="1">
        <f t="array" ref="S6027">_xlfn.IFS(R6027=0,"None",R6027&lt;3,"Low",R6027&lt;6,"Medium",R6027&lt;=10,"High")</f>
        <v>Low</v>
      </c>
      <c r="T6027" t="str" cm="1">
        <f t="array" ref="T6027">_xlfn.IFS(M6027&lt;=20,"Low",M6027&lt;=50,"Medium",M6027&lt;=90,"High")</f>
        <v>Low</v>
      </c>
      <c r="U6027" s="33">
        <f>Datos_Limpios[[#This Row],[Number of Complaints or Support]]/Datos_Limpios[[#This Row],[Account Length (in months)]]</f>
        <v>0.66666666666666663</v>
      </c>
      <c r="V6027" t="str" cm="1">
        <f t="array" ref="V6027">_xlfn.IFS(H6027&lt;30,"Under 30",H6027&lt;66,"Middle Age",H6027&gt;=66,"Senior")</f>
        <v>Middle Age</v>
      </c>
      <c r="W6027" t="s">
        <v>6825</v>
      </c>
    </row>
    <row r="6028" spans="1:23" x14ac:dyDescent="0.3">
      <c r="A6028" t="s">
        <v>6125</v>
      </c>
      <c r="B6028" t="s">
        <v>17</v>
      </c>
      <c r="C6028">
        <v>38</v>
      </c>
      <c r="D6028">
        <v>0</v>
      </c>
      <c r="E6028" t="s">
        <v>23</v>
      </c>
      <c r="F6028" t="s">
        <v>29</v>
      </c>
      <c r="G6028" t="s">
        <v>19</v>
      </c>
      <c r="H6028">
        <v>20</v>
      </c>
      <c r="I6028" t="s">
        <v>17</v>
      </c>
      <c r="J6028">
        <v>0</v>
      </c>
      <c r="K6028" t="s">
        <v>20</v>
      </c>
      <c r="L6028" t="s">
        <v>6791</v>
      </c>
      <c r="M6028">
        <v>47</v>
      </c>
      <c r="P6028" s="32">
        <v>44810</v>
      </c>
      <c r="Q6028" s="1">
        <v>53.540032007344607</v>
      </c>
      <c r="R6028">
        <v>0</v>
      </c>
      <c r="S6028" t="str" cm="1">
        <f t="array" ref="S6028">_xlfn.IFS(R6028=0,"None",R6028&lt;3,"Low",R6028&lt;6,"Medium",R6028&lt;=10,"High")</f>
        <v>None</v>
      </c>
      <c r="T6028" t="str" cm="1">
        <f t="array" ref="T6028">_xlfn.IFS(M6028&lt;=20,"Low",M6028&lt;=50,"Medium",M6028&lt;=90,"High")</f>
        <v>Medium</v>
      </c>
      <c r="U6028" s="33">
        <f>Datos_Limpios[[#This Row],[Number of Complaints or Support]]/Datos_Limpios[[#This Row],[Account Length (in months)]]</f>
        <v>0</v>
      </c>
      <c r="V6028" t="str" cm="1">
        <f t="array" ref="V6028">_xlfn.IFS(H6028&lt;30,"Under 30",H6028&lt;66,"Middle Age",H6028&gt;=66,"Senior")</f>
        <v>Under 30</v>
      </c>
      <c r="W6028" t="s">
        <v>6825</v>
      </c>
    </row>
    <row r="6029" spans="1:23" x14ac:dyDescent="0.3">
      <c r="A6029" t="s">
        <v>6126</v>
      </c>
      <c r="B6029" t="s">
        <v>17</v>
      </c>
      <c r="C6029">
        <v>23</v>
      </c>
      <c r="D6029">
        <v>0</v>
      </c>
      <c r="E6029" t="s">
        <v>17</v>
      </c>
      <c r="F6029" t="s">
        <v>38</v>
      </c>
      <c r="G6029" t="s">
        <v>6790</v>
      </c>
      <c r="H6029">
        <v>60</v>
      </c>
      <c r="I6029" t="s">
        <v>17</v>
      </c>
      <c r="J6029">
        <v>0</v>
      </c>
      <c r="K6029" t="s">
        <v>24</v>
      </c>
      <c r="L6029" t="s">
        <v>6791</v>
      </c>
      <c r="M6029">
        <v>35</v>
      </c>
      <c r="P6029" s="32">
        <v>44741</v>
      </c>
      <c r="Q6029" s="1">
        <v>39.201841697901962</v>
      </c>
      <c r="R6029">
        <v>6</v>
      </c>
      <c r="S6029" t="str" cm="1">
        <f t="array" ref="S6029">_xlfn.IFS(R6029=0,"None",R6029&lt;3,"Low",R6029&lt;6,"Medium",R6029&lt;=10,"High")</f>
        <v>High</v>
      </c>
      <c r="T6029" t="str" cm="1">
        <f t="array" ref="T6029">_xlfn.IFS(M6029&lt;=20,"Low",M6029&lt;=50,"Medium",M6029&lt;=90,"High")</f>
        <v>Medium</v>
      </c>
      <c r="U6029" s="33">
        <f>Datos_Limpios[[#This Row],[Number of Complaints or Support]]/Datos_Limpios[[#This Row],[Account Length (in months)]]</f>
        <v>0.2608695652173913</v>
      </c>
      <c r="V6029" t="str" cm="1">
        <f t="array" ref="V6029">_xlfn.IFS(H6029&lt;30,"Under 30",H6029&lt;66,"Middle Age",H6029&gt;=66,"Senior")</f>
        <v>Middle Age</v>
      </c>
      <c r="W6029" t="s">
        <v>6825</v>
      </c>
    </row>
    <row r="6030" spans="1:23" x14ac:dyDescent="0.3">
      <c r="A6030" t="s">
        <v>6127</v>
      </c>
      <c r="B6030" t="s">
        <v>17</v>
      </c>
      <c r="C6030">
        <v>48</v>
      </c>
      <c r="D6030">
        <v>0</v>
      </c>
      <c r="E6030" t="s">
        <v>17</v>
      </c>
      <c r="F6030" t="s">
        <v>101</v>
      </c>
      <c r="G6030" t="s">
        <v>6790</v>
      </c>
      <c r="H6030">
        <v>44</v>
      </c>
      <c r="I6030" t="s">
        <v>17</v>
      </c>
      <c r="J6030">
        <v>0</v>
      </c>
      <c r="K6030" t="s">
        <v>24</v>
      </c>
      <c r="L6030" t="s">
        <v>6792</v>
      </c>
      <c r="M6030">
        <v>43</v>
      </c>
      <c r="P6030" s="32">
        <v>45031</v>
      </c>
      <c r="Q6030" s="1">
        <v>36.331877200277837</v>
      </c>
      <c r="R6030">
        <v>7</v>
      </c>
      <c r="S6030" t="str" cm="1">
        <f t="array" ref="S6030">_xlfn.IFS(R6030=0,"None",R6030&lt;3,"Low",R6030&lt;6,"Medium",R6030&lt;=10,"High")</f>
        <v>High</v>
      </c>
      <c r="T6030" t="str" cm="1">
        <f t="array" ref="T6030">_xlfn.IFS(M6030&lt;=20,"Low",M6030&lt;=50,"Medium",M6030&lt;=90,"High")</f>
        <v>Medium</v>
      </c>
      <c r="U6030" s="33">
        <f>Datos_Limpios[[#This Row],[Number of Complaints or Support]]/Datos_Limpios[[#This Row],[Account Length (in months)]]</f>
        <v>0.14583333333333334</v>
      </c>
      <c r="V6030" t="str" cm="1">
        <f t="array" ref="V6030">_xlfn.IFS(H6030&lt;30,"Under 30",H6030&lt;66,"Middle Age",H6030&gt;=66,"Senior")</f>
        <v>Middle Age</v>
      </c>
      <c r="W6030" t="s">
        <v>6826</v>
      </c>
    </row>
    <row r="6031" spans="1:23" x14ac:dyDescent="0.3">
      <c r="A6031" t="s">
        <v>6128</v>
      </c>
      <c r="B6031" t="s">
        <v>23</v>
      </c>
      <c r="C6031">
        <v>1</v>
      </c>
      <c r="D6031">
        <v>2</v>
      </c>
      <c r="E6031" t="s">
        <v>23</v>
      </c>
      <c r="F6031" t="s">
        <v>63</v>
      </c>
      <c r="G6031" t="s">
        <v>6790</v>
      </c>
      <c r="H6031">
        <v>62</v>
      </c>
      <c r="I6031" t="s">
        <v>17</v>
      </c>
      <c r="J6031">
        <v>0</v>
      </c>
      <c r="K6031" t="s">
        <v>20</v>
      </c>
      <c r="L6031" t="s">
        <v>6794</v>
      </c>
      <c r="M6031">
        <v>18</v>
      </c>
      <c r="N6031" t="s">
        <v>27</v>
      </c>
      <c r="O6031" t="s">
        <v>125</v>
      </c>
      <c r="P6031" s="32">
        <v>44798</v>
      </c>
      <c r="Q6031" s="1">
        <v>20.143497481886701</v>
      </c>
      <c r="R6031">
        <v>2</v>
      </c>
      <c r="S6031" t="str" cm="1">
        <f t="array" ref="S6031">_xlfn.IFS(R6031=0,"None",R6031&lt;3,"Low",R6031&lt;6,"Medium",R6031&lt;=10,"High")</f>
        <v>Low</v>
      </c>
      <c r="T6031" t="str" cm="1">
        <f t="array" ref="T6031">_xlfn.IFS(M6031&lt;=20,"Low",M6031&lt;=50,"Medium",M6031&lt;=90,"High")</f>
        <v>Low</v>
      </c>
      <c r="U6031" s="33">
        <f>Datos_Limpios[[#This Row],[Number of Complaints or Support]]/Datos_Limpios[[#This Row],[Account Length (in months)]]</f>
        <v>2</v>
      </c>
      <c r="V6031" t="str" cm="1">
        <f t="array" ref="V6031">_xlfn.IFS(H6031&lt;30,"Under 30",H6031&lt;66,"Middle Age",H6031&gt;=66,"Senior")</f>
        <v>Middle Age</v>
      </c>
      <c r="W6031" t="s">
        <v>6825</v>
      </c>
    </row>
    <row r="6032" spans="1:23" x14ac:dyDescent="0.3">
      <c r="A6032" t="s">
        <v>6129</v>
      </c>
      <c r="B6032" t="s">
        <v>17</v>
      </c>
      <c r="C6032">
        <v>22</v>
      </c>
      <c r="D6032">
        <v>0</v>
      </c>
      <c r="E6032" t="s">
        <v>23</v>
      </c>
      <c r="F6032" t="s">
        <v>107</v>
      </c>
      <c r="G6032" t="s">
        <v>6790</v>
      </c>
      <c r="H6032">
        <v>38</v>
      </c>
      <c r="I6032" t="s">
        <v>17</v>
      </c>
      <c r="J6032">
        <v>0</v>
      </c>
      <c r="K6032" t="s">
        <v>20</v>
      </c>
      <c r="L6032" t="s">
        <v>6791</v>
      </c>
      <c r="M6032">
        <v>23</v>
      </c>
      <c r="P6032" s="32">
        <v>44682</v>
      </c>
      <c r="Q6032" s="1">
        <v>18.729080163076631</v>
      </c>
      <c r="R6032">
        <v>7</v>
      </c>
      <c r="S6032" t="str" cm="1">
        <f t="array" ref="S6032">_xlfn.IFS(R6032=0,"None",R6032&lt;3,"Low",R6032&lt;6,"Medium",R6032&lt;=10,"High")</f>
        <v>High</v>
      </c>
      <c r="T6032" t="str" cm="1">
        <f t="array" ref="T6032">_xlfn.IFS(M6032&lt;=20,"Low",M6032&lt;=50,"Medium",M6032&lt;=90,"High")</f>
        <v>Medium</v>
      </c>
      <c r="U6032" s="33">
        <f>Datos_Limpios[[#This Row],[Number of Complaints or Support]]/Datos_Limpios[[#This Row],[Account Length (in months)]]</f>
        <v>0.31818181818181818</v>
      </c>
      <c r="V6032" t="str" cm="1">
        <f t="array" ref="V6032">_xlfn.IFS(H6032&lt;30,"Under 30",H6032&lt;66,"Middle Age",H6032&gt;=66,"Senior")</f>
        <v>Middle Age</v>
      </c>
      <c r="W6032" t="s">
        <v>6825</v>
      </c>
    </row>
    <row r="6033" spans="1:23" x14ac:dyDescent="0.3">
      <c r="A6033" t="s">
        <v>6130</v>
      </c>
      <c r="B6033" t="s">
        <v>17</v>
      </c>
      <c r="C6033">
        <v>40</v>
      </c>
      <c r="D6033">
        <v>0</v>
      </c>
      <c r="E6033" t="s">
        <v>17</v>
      </c>
      <c r="F6033" t="s">
        <v>140</v>
      </c>
      <c r="G6033" t="s">
        <v>19</v>
      </c>
      <c r="H6033">
        <v>47</v>
      </c>
      <c r="I6033" t="s">
        <v>17</v>
      </c>
      <c r="J6033">
        <v>0</v>
      </c>
      <c r="K6033" t="s">
        <v>32</v>
      </c>
      <c r="L6033" t="s">
        <v>6792</v>
      </c>
      <c r="M6033">
        <v>8</v>
      </c>
      <c r="P6033" s="32">
        <v>43871</v>
      </c>
      <c r="Q6033" s="1">
        <v>6.9254623396308084</v>
      </c>
      <c r="R6033">
        <v>9</v>
      </c>
      <c r="S6033" t="str" cm="1">
        <f t="array" ref="S6033">_xlfn.IFS(R6033=0,"None",R6033&lt;3,"Low",R6033&lt;6,"Medium",R6033&lt;=10,"High")</f>
        <v>High</v>
      </c>
      <c r="T6033" t="str" cm="1">
        <f t="array" ref="T6033">_xlfn.IFS(M6033&lt;=20,"Low",M6033&lt;=50,"Medium",M6033&lt;=90,"High")</f>
        <v>Low</v>
      </c>
      <c r="U6033" s="33">
        <f>Datos_Limpios[[#This Row],[Number of Complaints or Support]]/Datos_Limpios[[#This Row],[Account Length (in months)]]</f>
        <v>0.22500000000000001</v>
      </c>
      <c r="V6033" t="str" cm="1">
        <f t="array" ref="V6033">_xlfn.IFS(H6033&lt;30,"Under 30",H6033&lt;66,"Middle Age",H6033&gt;=66,"Senior")</f>
        <v>Middle Age</v>
      </c>
      <c r="W6033" t="s">
        <v>6826</v>
      </c>
    </row>
    <row r="6034" spans="1:23" x14ac:dyDescent="0.3">
      <c r="A6034" t="s">
        <v>6131</v>
      </c>
      <c r="B6034" t="s">
        <v>17</v>
      </c>
      <c r="C6034">
        <v>28</v>
      </c>
      <c r="D6034">
        <v>0</v>
      </c>
      <c r="E6034" t="s">
        <v>23</v>
      </c>
      <c r="F6034" t="s">
        <v>56</v>
      </c>
      <c r="G6034" t="s">
        <v>6790</v>
      </c>
      <c r="H6034">
        <v>56</v>
      </c>
      <c r="I6034" t="s">
        <v>23</v>
      </c>
      <c r="J6034">
        <v>3</v>
      </c>
      <c r="K6034" t="s">
        <v>24</v>
      </c>
      <c r="L6034" t="s">
        <v>6791</v>
      </c>
      <c r="M6034">
        <v>26</v>
      </c>
      <c r="P6034" s="32">
        <v>44700</v>
      </c>
      <c r="Q6034" s="1">
        <v>23.236739867540951</v>
      </c>
      <c r="R6034">
        <v>5</v>
      </c>
      <c r="S6034" t="str" cm="1">
        <f t="array" ref="S6034">_xlfn.IFS(R6034=0,"None",R6034&lt;3,"Low",R6034&lt;6,"Medium",R6034&lt;=10,"High")</f>
        <v>Medium</v>
      </c>
      <c r="T6034" t="str" cm="1">
        <f t="array" ref="T6034">_xlfn.IFS(M6034&lt;=20,"Low",M6034&lt;=50,"Medium",M6034&lt;=90,"High")</f>
        <v>Medium</v>
      </c>
      <c r="U6034" s="33">
        <f>Datos_Limpios[[#This Row],[Number of Complaints or Support]]/Datos_Limpios[[#This Row],[Account Length (in months)]]</f>
        <v>0.17857142857142858</v>
      </c>
      <c r="V6034" t="str" cm="1">
        <f t="array" ref="V6034">_xlfn.IFS(H6034&lt;30,"Under 30",H6034&lt;66,"Middle Age",H6034&gt;=66,"Senior")</f>
        <v>Middle Age</v>
      </c>
      <c r="W6034" t="s">
        <v>6823</v>
      </c>
    </row>
    <row r="6035" spans="1:23" x14ac:dyDescent="0.3">
      <c r="A6035" t="s">
        <v>6132</v>
      </c>
      <c r="B6035" t="s">
        <v>17</v>
      </c>
      <c r="C6035">
        <v>74</v>
      </c>
      <c r="D6035">
        <v>0</v>
      </c>
      <c r="E6035" t="s">
        <v>17</v>
      </c>
      <c r="F6035" t="s">
        <v>94</v>
      </c>
      <c r="G6035" t="s">
        <v>19</v>
      </c>
      <c r="H6035">
        <v>47</v>
      </c>
      <c r="I6035" t="s">
        <v>17</v>
      </c>
      <c r="J6035">
        <v>0</v>
      </c>
      <c r="K6035" t="s">
        <v>32</v>
      </c>
      <c r="L6035" t="s">
        <v>6791</v>
      </c>
      <c r="M6035">
        <v>17</v>
      </c>
      <c r="P6035" s="32">
        <v>43941</v>
      </c>
      <c r="Q6035" s="1">
        <v>19.136100565378399</v>
      </c>
      <c r="R6035">
        <v>2</v>
      </c>
      <c r="S6035" t="str" cm="1">
        <f t="array" ref="S6035">_xlfn.IFS(R6035=0,"None",R6035&lt;3,"Low",R6035&lt;6,"Medium",R6035&lt;=10,"High")</f>
        <v>Low</v>
      </c>
      <c r="T6035" t="str" cm="1">
        <f t="array" ref="T6035">_xlfn.IFS(M6035&lt;=20,"Low",M6035&lt;=50,"Medium",M6035&lt;=90,"High")</f>
        <v>Low</v>
      </c>
      <c r="U6035" s="33">
        <f>Datos_Limpios[[#This Row],[Number of Complaints or Support]]/Datos_Limpios[[#This Row],[Account Length (in months)]]</f>
        <v>2.7027027027027029E-2</v>
      </c>
      <c r="V6035" t="str" cm="1">
        <f t="array" ref="V6035">_xlfn.IFS(H6035&lt;30,"Under 30",H6035&lt;66,"Middle Age",H6035&gt;=66,"Senior")</f>
        <v>Middle Age</v>
      </c>
      <c r="W6035" t="s">
        <v>6823</v>
      </c>
    </row>
    <row r="6036" spans="1:23" x14ac:dyDescent="0.3">
      <c r="A6036" t="s">
        <v>6133</v>
      </c>
      <c r="B6036" t="s">
        <v>17</v>
      </c>
      <c r="C6036">
        <v>66</v>
      </c>
      <c r="D6036">
        <v>0</v>
      </c>
      <c r="E6036" t="s">
        <v>23</v>
      </c>
      <c r="F6036" t="s">
        <v>82</v>
      </c>
      <c r="G6036" t="s">
        <v>19</v>
      </c>
      <c r="H6036">
        <v>70</v>
      </c>
      <c r="I6036" t="s">
        <v>17</v>
      </c>
      <c r="J6036">
        <v>0</v>
      </c>
      <c r="K6036" t="s">
        <v>24</v>
      </c>
      <c r="L6036" t="s">
        <v>6791</v>
      </c>
      <c r="M6036">
        <v>70</v>
      </c>
      <c r="P6036" s="32">
        <v>44604</v>
      </c>
      <c r="Q6036" s="1">
        <v>79.016603543753746</v>
      </c>
      <c r="R6036">
        <v>2</v>
      </c>
      <c r="S6036" t="str" cm="1">
        <f t="array" ref="S6036">_xlfn.IFS(R6036=0,"None",R6036&lt;3,"Low",R6036&lt;6,"Medium",R6036&lt;=10,"High")</f>
        <v>Low</v>
      </c>
      <c r="T6036" t="str" cm="1">
        <f t="array" ref="T6036">_xlfn.IFS(M6036&lt;=20,"Low",M6036&lt;=50,"Medium",M6036&lt;=90,"High")</f>
        <v>High</v>
      </c>
      <c r="U6036" s="33">
        <f>Datos_Limpios[[#This Row],[Number of Complaints or Support]]/Datos_Limpios[[#This Row],[Account Length (in months)]]</f>
        <v>3.0303030303030304E-2</v>
      </c>
      <c r="V6036" t="str" cm="1">
        <f t="array" ref="V6036">_xlfn.IFS(H6036&lt;30,"Under 30",H6036&lt;66,"Middle Age",H6036&gt;=66,"Senior")</f>
        <v>Senior</v>
      </c>
      <c r="W6036" t="s">
        <v>6823</v>
      </c>
    </row>
    <row r="6037" spans="1:23" x14ac:dyDescent="0.3">
      <c r="A6037" t="s">
        <v>6134</v>
      </c>
      <c r="B6037" t="s">
        <v>17</v>
      </c>
      <c r="C6037">
        <v>55</v>
      </c>
      <c r="D6037">
        <v>0</v>
      </c>
      <c r="E6037" t="s">
        <v>23</v>
      </c>
      <c r="F6037" t="s">
        <v>245</v>
      </c>
      <c r="G6037" t="s">
        <v>6790</v>
      </c>
      <c r="H6037">
        <v>59</v>
      </c>
      <c r="I6037" t="s">
        <v>17</v>
      </c>
      <c r="J6037">
        <v>0</v>
      </c>
      <c r="K6037" t="s">
        <v>32</v>
      </c>
      <c r="L6037" t="s">
        <v>6791</v>
      </c>
      <c r="M6037">
        <v>40</v>
      </c>
      <c r="P6037" s="32">
        <v>45080</v>
      </c>
      <c r="Q6037" s="1">
        <v>44.05475519446334</v>
      </c>
      <c r="R6037">
        <v>7</v>
      </c>
      <c r="S6037" t="str" cm="1">
        <f t="array" ref="S6037">_xlfn.IFS(R6037=0,"None",R6037&lt;3,"Low",R6037&lt;6,"Medium",R6037&lt;=10,"High")</f>
        <v>High</v>
      </c>
      <c r="T6037" t="str" cm="1">
        <f t="array" ref="T6037">_xlfn.IFS(M6037&lt;=20,"Low",M6037&lt;=50,"Medium",M6037&lt;=90,"High")</f>
        <v>Medium</v>
      </c>
      <c r="U6037" s="33">
        <f>Datos_Limpios[[#This Row],[Number of Complaints or Support]]/Datos_Limpios[[#This Row],[Account Length (in months)]]</f>
        <v>0.12727272727272726</v>
      </c>
      <c r="V6037" t="str" cm="1">
        <f t="array" ref="V6037">_xlfn.IFS(H6037&lt;30,"Under 30",H6037&lt;66,"Middle Age",H6037&gt;=66,"Senior")</f>
        <v>Middle Age</v>
      </c>
      <c r="W6037" t="s">
        <v>6823</v>
      </c>
    </row>
    <row r="6038" spans="1:23" x14ac:dyDescent="0.3">
      <c r="A6038" t="s">
        <v>6135</v>
      </c>
      <c r="B6038" t="s">
        <v>17</v>
      </c>
      <c r="C6038">
        <v>2</v>
      </c>
      <c r="D6038">
        <v>0</v>
      </c>
      <c r="E6038" t="s">
        <v>23</v>
      </c>
      <c r="F6038" t="s">
        <v>18</v>
      </c>
      <c r="G6038" t="s">
        <v>19</v>
      </c>
      <c r="H6038">
        <v>57</v>
      </c>
      <c r="I6038" t="s">
        <v>17</v>
      </c>
      <c r="J6038">
        <v>0</v>
      </c>
      <c r="K6038" t="s">
        <v>20</v>
      </c>
      <c r="L6038" t="s">
        <v>6794</v>
      </c>
      <c r="M6038">
        <v>39</v>
      </c>
      <c r="P6038" s="32">
        <v>45207</v>
      </c>
      <c r="Q6038" s="1">
        <v>37.703400600316307</v>
      </c>
      <c r="R6038">
        <v>2</v>
      </c>
      <c r="S6038" t="str" cm="1">
        <f t="array" ref="S6038">_xlfn.IFS(R6038=0,"None",R6038&lt;3,"Low",R6038&lt;6,"Medium",R6038&lt;=10,"High")</f>
        <v>Low</v>
      </c>
      <c r="T6038" t="str" cm="1">
        <f t="array" ref="T6038">_xlfn.IFS(M6038&lt;=20,"Low",M6038&lt;=50,"Medium",M6038&lt;=90,"High")</f>
        <v>Medium</v>
      </c>
      <c r="U6038" s="33">
        <f>Datos_Limpios[[#This Row],[Number of Complaints or Support]]/Datos_Limpios[[#This Row],[Account Length (in months)]]</f>
        <v>1</v>
      </c>
      <c r="V6038" t="str" cm="1">
        <f t="array" ref="V6038">_xlfn.IFS(H6038&lt;30,"Under 30",H6038&lt;66,"Middle Age",H6038&gt;=66,"Senior")</f>
        <v>Middle Age</v>
      </c>
      <c r="W6038" t="s">
        <v>6823</v>
      </c>
    </row>
    <row r="6039" spans="1:23" x14ac:dyDescent="0.3">
      <c r="A6039" t="s">
        <v>6136</v>
      </c>
      <c r="B6039" t="s">
        <v>17</v>
      </c>
      <c r="C6039">
        <v>62</v>
      </c>
      <c r="D6039">
        <v>2</v>
      </c>
      <c r="E6039" t="s">
        <v>23</v>
      </c>
      <c r="F6039" t="s">
        <v>22</v>
      </c>
      <c r="G6039" t="s">
        <v>6790</v>
      </c>
      <c r="H6039">
        <v>34</v>
      </c>
      <c r="I6039" t="s">
        <v>23</v>
      </c>
      <c r="J6039">
        <v>5</v>
      </c>
      <c r="K6039" t="s">
        <v>20</v>
      </c>
      <c r="L6039" t="s">
        <v>6791</v>
      </c>
      <c r="M6039">
        <v>27</v>
      </c>
      <c r="P6039" s="32">
        <v>45209</v>
      </c>
      <c r="Q6039" s="1">
        <v>32.214941917782348</v>
      </c>
      <c r="R6039">
        <v>0</v>
      </c>
      <c r="S6039" t="str" cm="1">
        <f t="array" ref="S6039">_xlfn.IFS(R6039=0,"None",R6039&lt;3,"Low",R6039&lt;6,"Medium",R6039&lt;=10,"High")</f>
        <v>None</v>
      </c>
      <c r="T6039" t="str" cm="1">
        <f t="array" ref="T6039">_xlfn.IFS(M6039&lt;=20,"Low",M6039&lt;=50,"Medium",M6039&lt;=90,"High")</f>
        <v>Medium</v>
      </c>
      <c r="U6039" s="33">
        <f>Datos_Limpios[[#This Row],[Number of Complaints or Support]]/Datos_Limpios[[#This Row],[Account Length (in months)]]</f>
        <v>0</v>
      </c>
      <c r="V6039" t="str" cm="1">
        <f t="array" ref="V6039">_xlfn.IFS(H6039&lt;30,"Under 30",H6039&lt;66,"Middle Age",H6039&gt;=66,"Senior")</f>
        <v>Middle Age</v>
      </c>
      <c r="W6039" t="s">
        <v>6823</v>
      </c>
    </row>
    <row r="6040" spans="1:23" x14ac:dyDescent="0.3">
      <c r="A6040" t="s">
        <v>6137</v>
      </c>
      <c r="B6040" t="s">
        <v>17</v>
      </c>
      <c r="C6040">
        <v>63</v>
      </c>
      <c r="D6040">
        <v>2</v>
      </c>
      <c r="E6040" t="s">
        <v>17</v>
      </c>
      <c r="F6040" t="s">
        <v>69</v>
      </c>
      <c r="G6040" t="s">
        <v>19</v>
      </c>
      <c r="H6040">
        <v>21</v>
      </c>
      <c r="I6040" t="s">
        <v>17</v>
      </c>
      <c r="J6040">
        <v>0</v>
      </c>
      <c r="K6040" t="s">
        <v>32</v>
      </c>
      <c r="L6040" t="s">
        <v>6794</v>
      </c>
      <c r="M6040">
        <v>34</v>
      </c>
      <c r="P6040" s="32">
        <v>44704</v>
      </c>
      <c r="Q6040" s="1">
        <v>31.225197077670089</v>
      </c>
      <c r="R6040">
        <v>8</v>
      </c>
      <c r="S6040" t="str" cm="1">
        <f t="array" ref="S6040">_xlfn.IFS(R6040=0,"None",R6040&lt;3,"Low",R6040&lt;6,"Medium",R6040&lt;=10,"High")</f>
        <v>High</v>
      </c>
      <c r="T6040" t="str" cm="1">
        <f t="array" ref="T6040">_xlfn.IFS(M6040&lt;=20,"Low",M6040&lt;=50,"Medium",M6040&lt;=90,"High")</f>
        <v>Medium</v>
      </c>
      <c r="U6040" s="33">
        <f>Datos_Limpios[[#This Row],[Number of Complaints or Support]]/Datos_Limpios[[#This Row],[Account Length (in months)]]</f>
        <v>0.12698412698412698</v>
      </c>
      <c r="V6040" t="str" cm="1">
        <f t="array" ref="V6040">_xlfn.IFS(H6040&lt;30,"Under 30",H6040&lt;66,"Middle Age",H6040&gt;=66,"Senior")</f>
        <v>Under 30</v>
      </c>
      <c r="W6040" t="s">
        <v>6825</v>
      </c>
    </row>
    <row r="6041" spans="1:23" x14ac:dyDescent="0.3">
      <c r="A6041" t="s">
        <v>6138</v>
      </c>
      <c r="B6041" t="s">
        <v>17</v>
      </c>
      <c r="C6041">
        <v>59</v>
      </c>
      <c r="D6041">
        <v>1</v>
      </c>
      <c r="E6041" t="s">
        <v>23</v>
      </c>
      <c r="F6041" t="s">
        <v>128</v>
      </c>
      <c r="G6041" t="s">
        <v>19</v>
      </c>
      <c r="H6041">
        <v>29</v>
      </c>
      <c r="I6041" t="s">
        <v>17</v>
      </c>
      <c r="J6041">
        <v>0</v>
      </c>
      <c r="K6041" t="s">
        <v>20</v>
      </c>
      <c r="L6041" t="s">
        <v>6792</v>
      </c>
      <c r="M6041">
        <v>39</v>
      </c>
      <c r="P6041" s="32">
        <v>45229</v>
      </c>
      <c r="Q6041" s="1">
        <v>31.494532418305099</v>
      </c>
      <c r="R6041">
        <v>10</v>
      </c>
      <c r="S6041" t="str" cm="1">
        <f t="array" ref="S6041">_xlfn.IFS(R6041=0,"None",R6041&lt;3,"Low",R6041&lt;6,"Medium",R6041&lt;=10,"High")</f>
        <v>High</v>
      </c>
      <c r="T6041" t="str" cm="1">
        <f t="array" ref="T6041">_xlfn.IFS(M6041&lt;=20,"Low",M6041&lt;=50,"Medium",M6041&lt;=90,"High")</f>
        <v>Medium</v>
      </c>
      <c r="U6041" s="33">
        <f>Datos_Limpios[[#This Row],[Number of Complaints or Support]]/Datos_Limpios[[#This Row],[Account Length (in months)]]</f>
        <v>0.16949152542372881</v>
      </c>
      <c r="V6041" t="str" cm="1">
        <f t="array" ref="V6041">_xlfn.IFS(H6041&lt;30,"Under 30",H6041&lt;66,"Middle Age",H6041&gt;=66,"Senior")</f>
        <v>Under 30</v>
      </c>
      <c r="W6041" t="s">
        <v>6826</v>
      </c>
    </row>
    <row r="6042" spans="1:23" x14ac:dyDescent="0.3">
      <c r="A6042" t="s">
        <v>6139</v>
      </c>
      <c r="B6042" t="s">
        <v>17</v>
      </c>
      <c r="C6042">
        <v>23</v>
      </c>
      <c r="D6042">
        <v>0</v>
      </c>
      <c r="E6042" t="s">
        <v>23</v>
      </c>
      <c r="F6042" t="s">
        <v>121</v>
      </c>
      <c r="G6042" t="s">
        <v>6790</v>
      </c>
      <c r="H6042">
        <v>27</v>
      </c>
      <c r="I6042" t="s">
        <v>23</v>
      </c>
      <c r="J6042">
        <v>4</v>
      </c>
      <c r="K6042" t="s">
        <v>20</v>
      </c>
      <c r="L6042" t="s">
        <v>6792</v>
      </c>
      <c r="M6042">
        <v>29</v>
      </c>
      <c r="P6042" s="32">
        <v>44025</v>
      </c>
      <c r="Q6042" s="1">
        <v>23.609691836058399</v>
      </c>
      <c r="R6042">
        <v>9</v>
      </c>
      <c r="S6042" t="str" cm="1">
        <f t="array" ref="S6042">_xlfn.IFS(R6042=0,"None",R6042&lt;3,"Low",R6042&lt;6,"Medium",R6042&lt;=10,"High")</f>
        <v>High</v>
      </c>
      <c r="T6042" t="str" cm="1">
        <f t="array" ref="T6042">_xlfn.IFS(M6042&lt;=20,"Low",M6042&lt;=50,"Medium",M6042&lt;=90,"High")</f>
        <v>Medium</v>
      </c>
      <c r="U6042" s="33">
        <f>Datos_Limpios[[#This Row],[Number of Complaints or Support]]/Datos_Limpios[[#This Row],[Account Length (in months)]]</f>
        <v>0.39130434782608697</v>
      </c>
      <c r="V6042" t="str" cm="1">
        <f t="array" ref="V6042">_xlfn.IFS(H6042&lt;30,"Under 30",H6042&lt;66,"Middle Age",H6042&gt;=66,"Senior")</f>
        <v>Under 30</v>
      </c>
      <c r="W6042" t="s">
        <v>6826</v>
      </c>
    </row>
    <row r="6043" spans="1:23" x14ac:dyDescent="0.3">
      <c r="A6043" t="s">
        <v>6140</v>
      </c>
      <c r="B6043" t="s">
        <v>17</v>
      </c>
      <c r="C6043">
        <v>49</v>
      </c>
      <c r="D6043">
        <v>2</v>
      </c>
      <c r="E6043" t="s">
        <v>23</v>
      </c>
      <c r="F6043" t="s">
        <v>56</v>
      </c>
      <c r="G6043" t="s">
        <v>6790</v>
      </c>
      <c r="H6043">
        <v>48</v>
      </c>
      <c r="I6043" t="s">
        <v>23</v>
      </c>
      <c r="J6043">
        <v>4</v>
      </c>
      <c r="K6043" t="s">
        <v>32</v>
      </c>
      <c r="L6043" t="s">
        <v>6791</v>
      </c>
      <c r="M6043">
        <v>36</v>
      </c>
      <c r="P6043" s="32">
        <v>44406</v>
      </c>
      <c r="Q6043" s="1">
        <v>39.318262252002938</v>
      </c>
      <c r="R6043">
        <v>8</v>
      </c>
      <c r="S6043" t="str" cm="1">
        <f t="array" ref="S6043">_xlfn.IFS(R6043=0,"None",R6043&lt;3,"Low",R6043&lt;6,"Medium",R6043&lt;=10,"High")</f>
        <v>High</v>
      </c>
      <c r="T6043" t="str" cm="1">
        <f t="array" ref="T6043">_xlfn.IFS(M6043&lt;=20,"Low",M6043&lt;=50,"Medium",M6043&lt;=90,"High")</f>
        <v>Medium</v>
      </c>
      <c r="U6043" s="33">
        <f>Datos_Limpios[[#This Row],[Number of Complaints or Support]]/Datos_Limpios[[#This Row],[Account Length (in months)]]</f>
        <v>0.16326530612244897</v>
      </c>
      <c r="V6043" t="str" cm="1">
        <f t="array" ref="V6043">_xlfn.IFS(H6043&lt;30,"Under 30",H6043&lt;66,"Middle Age",H6043&gt;=66,"Senior")</f>
        <v>Middle Age</v>
      </c>
      <c r="W6043" t="s">
        <v>6823</v>
      </c>
    </row>
    <row r="6044" spans="1:23" x14ac:dyDescent="0.3">
      <c r="A6044" t="s">
        <v>6141</v>
      </c>
      <c r="B6044" t="s">
        <v>23</v>
      </c>
      <c r="C6044">
        <v>1</v>
      </c>
      <c r="D6044">
        <v>5</v>
      </c>
      <c r="E6044" t="s">
        <v>23</v>
      </c>
      <c r="F6044" t="s">
        <v>86</v>
      </c>
      <c r="G6044" t="s">
        <v>19</v>
      </c>
      <c r="H6044">
        <v>61</v>
      </c>
      <c r="I6044" t="s">
        <v>17</v>
      </c>
      <c r="J6044">
        <v>0</v>
      </c>
      <c r="K6044" t="s">
        <v>20</v>
      </c>
      <c r="L6044" t="s">
        <v>6792</v>
      </c>
      <c r="M6044">
        <v>31</v>
      </c>
      <c r="N6044" t="s">
        <v>59</v>
      </c>
      <c r="O6044" t="s">
        <v>116</v>
      </c>
      <c r="P6044" s="32">
        <v>44129</v>
      </c>
      <c r="Q6044" s="1">
        <v>25.288271783313359</v>
      </c>
      <c r="R6044">
        <v>8</v>
      </c>
      <c r="S6044" t="str" cm="1">
        <f t="array" ref="S6044">_xlfn.IFS(R6044=0,"None",R6044&lt;3,"Low",R6044&lt;6,"Medium",R6044&lt;=10,"High")</f>
        <v>High</v>
      </c>
      <c r="T6044" t="str" cm="1">
        <f t="array" ref="T6044">_xlfn.IFS(M6044&lt;=20,"Low",M6044&lt;=50,"Medium",M6044&lt;=90,"High")</f>
        <v>Medium</v>
      </c>
      <c r="U6044" s="33">
        <f>Datos_Limpios[[#This Row],[Number of Complaints or Support]]/Datos_Limpios[[#This Row],[Account Length (in months)]]</f>
        <v>8</v>
      </c>
      <c r="V6044" t="str" cm="1">
        <f t="array" ref="V6044">_xlfn.IFS(H6044&lt;30,"Under 30",H6044&lt;66,"Middle Age",H6044&gt;=66,"Senior")</f>
        <v>Middle Age</v>
      </c>
      <c r="W6044" t="s">
        <v>6824</v>
      </c>
    </row>
    <row r="6045" spans="1:23" x14ac:dyDescent="0.3">
      <c r="A6045" t="s">
        <v>6142</v>
      </c>
      <c r="B6045" t="s">
        <v>23</v>
      </c>
      <c r="C6045">
        <v>2</v>
      </c>
      <c r="D6045">
        <v>2</v>
      </c>
      <c r="E6045" t="s">
        <v>23</v>
      </c>
      <c r="F6045" t="s">
        <v>103</v>
      </c>
      <c r="G6045" t="s">
        <v>19</v>
      </c>
      <c r="H6045">
        <v>85</v>
      </c>
      <c r="I6045" t="s">
        <v>17</v>
      </c>
      <c r="J6045">
        <v>0</v>
      </c>
      <c r="K6045" t="s">
        <v>20</v>
      </c>
      <c r="L6045" t="s">
        <v>6792</v>
      </c>
      <c r="M6045">
        <v>28</v>
      </c>
      <c r="N6045" t="s">
        <v>76</v>
      </c>
      <c r="O6045" t="s">
        <v>217</v>
      </c>
      <c r="P6045" s="32">
        <v>45291</v>
      </c>
      <c r="Q6045" s="1">
        <v>23.299439758643469</v>
      </c>
      <c r="R6045">
        <v>2</v>
      </c>
      <c r="S6045" t="str" cm="1">
        <f t="array" ref="S6045">_xlfn.IFS(R6045=0,"None",R6045&lt;3,"Low",R6045&lt;6,"Medium",R6045&lt;=10,"High")</f>
        <v>Low</v>
      </c>
      <c r="T6045" t="str" cm="1">
        <f t="array" ref="T6045">_xlfn.IFS(M6045&lt;=20,"Low",M6045&lt;=50,"Medium",M6045&lt;=90,"High")</f>
        <v>Medium</v>
      </c>
      <c r="U6045" s="33">
        <f>Datos_Limpios[[#This Row],[Number of Complaints or Support]]/Datos_Limpios[[#This Row],[Account Length (in months)]]</f>
        <v>1</v>
      </c>
      <c r="V6045" t="str" cm="1">
        <f t="array" ref="V6045">_xlfn.IFS(H6045&lt;30,"Under 30",H6045&lt;66,"Middle Age",H6045&gt;=66,"Senior")</f>
        <v>Senior</v>
      </c>
      <c r="W6045" t="s">
        <v>6823</v>
      </c>
    </row>
    <row r="6046" spans="1:23" x14ac:dyDescent="0.3">
      <c r="A6046" t="s">
        <v>6143</v>
      </c>
      <c r="B6046" t="s">
        <v>17</v>
      </c>
      <c r="C6046">
        <v>28</v>
      </c>
      <c r="D6046">
        <v>0</v>
      </c>
      <c r="E6046" t="s">
        <v>17</v>
      </c>
      <c r="F6046" t="s">
        <v>245</v>
      </c>
      <c r="G6046" t="s">
        <v>6790</v>
      </c>
      <c r="H6046">
        <v>41</v>
      </c>
      <c r="I6046" t="s">
        <v>23</v>
      </c>
      <c r="J6046">
        <v>5</v>
      </c>
      <c r="K6046" t="s">
        <v>32</v>
      </c>
      <c r="L6046" t="s">
        <v>6791</v>
      </c>
      <c r="M6046">
        <v>11</v>
      </c>
      <c r="P6046" s="32">
        <v>44671</v>
      </c>
      <c r="Q6046" s="1">
        <v>11.822068616111819</v>
      </c>
      <c r="R6046">
        <v>0</v>
      </c>
      <c r="S6046" t="str" cm="1">
        <f t="array" ref="S6046">_xlfn.IFS(R6046=0,"None",R6046&lt;3,"Low",R6046&lt;6,"Medium",R6046&lt;=10,"High")</f>
        <v>None</v>
      </c>
      <c r="T6046" t="str" cm="1">
        <f t="array" ref="T6046">_xlfn.IFS(M6046&lt;=20,"Low",M6046&lt;=50,"Medium",M6046&lt;=90,"High")</f>
        <v>Low</v>
      </c>
      <c r="U6046" s="33">
        <f>Datos_Limpios[[#This Row],[Number of Complaints or Support]]/Datos_Limpios[[#This Row],[Account Length (in months)]]</f>
        <v>0</v>
      </c>
      <c r="V6046" t="str" cm="1">
        <f t="array" ref="V6046">_xlfn.IFS(H6046&lt;30,"Under 30",H6046&lt;66,"Middle Age",H6046&gt;=66,"Senior")</f>
        <v>Middle Age</v>
      </c>
      <c r="W6046" t="s">
        <v>6823</v>
      </c>
    </row>
    <row r="6047" spans="1:23" x14ac:dyDescent="0.3">
      <c r="A6047" t="s">
        <v>6144</v>
      </c>
      <c r="B6047" t="s">
        <v>17</v>
      </c>
      <c r="C6047">
        <v>19</v>
      </c>
      <c r="D6047">
        <v>0</v>
      </c>
      <c r="E6047" t="s">
        <v>23</v>
      </c>
      <c r="F6047" t="s">
        <v>18</v>
      </c>
      <c r="G6047" t="s">
        <v>19</v>
      </c>
      <c r="H6047">
        <v>32</v>
      </c>
      <c r="I6047" t="s">
        <v>17</v>
      </c>
      <c r="J6047">
        <v>0</v>
      </c>
      <c r="K6047" t="s">
        <v>20</v>
      </c>
      <c r="L6047" t="s">
        <v>6791</v>
      </c>
      <c r="M6047">
        <v>20</v>
      </c>
      <c r="P6047" s="32">
        <v>43844</v>
      </c>
      <c r="Q6047" s="1">
        <v>17.953298910211359</v>
      </c>
      <c r="R6047">
        <v>1</v>
      </c>
      <c r="S6047" t="str" cm="1">
        <f t="array" ref="S6047">_xlfn.IFS(R6047=0,"None",R6047&lt;3,"Low",R6047&lt;6,"Medium",R6047&lt;=10,"High")</f>
        <v>Low</v>
      </c>
      <c r="T6047" t="str" cm="1">
        <f t="array" ref="T6047">_xlfn.IFS(M6047&lt;=20,"Low",M6047&lt;=50,"Medium",M6047&lt;=90,"High")</f>
        <v>Low</v>
      </c>
      <c r="U6047" s="33">
        <f>Datos_Limpios[[#This Row],[Number of Complaints or Support]]/Datos_Limpios[[#This Row],[Account Length (in months)]]</f>
        <v>5.2631578947368418E-2</v>
      </c>
      <c r="V6047" t="str" cm="1">
        <f t="array" ref="V6047">_xlfn.IFS(H6047&lt;30,"Under 30",H6047&lt;66,"Middle Age",H6047&gt;=66,"Senior")</f>
        <v>Middle Age</v>
      </c>
      <c r="W6047" t="s">
        <v>6823</v>
      </c>
    </row>
    <row r="6048" spans="1:23" x14ac:dyDescent="0.3">
      <c r="A6048" t="s">
        <v>6145</v>
      </c>
      <c r="B6048" t="s">
        <v>23</v>
      </c>
      <c r="C6048">
        <v>5</v>
      </c>
      <c r="D6048">
        <v>1</v>
      </c>
      <c r="E6048" t="s">
        <v>23</v>
      </c>
      <c r="F6048" t="s">
        <v>38</v>
      </c>
      <c r="G6048" t="s">
        <v>6790</v>
      </c>
      <c r="H6048">
        <v>29</v>
      </c>
      <c r="I6048" t="s">
        <v>17</v>
      </c>
      <c r="J6048">
        <v>0</v>
      </c>
      <c r="K6048" t="s">
        <v>20</v>
      </c>
      <c r="L6048" t="s">
        <v>6792</v>
      </c>
      <c r="M6048">
        <v>36</v>
      </c>
      <c r="N6048" t="s">
        <v>27</v>
      </c>
      <c r="O6048" t="s">
        <v>108</v>
      </c>
      <c r="P6048" s="32">
        <v>44361</v>
      </c>
      <c r="Q6048" s="1">
        <v>36.517084578207673</v>
      </c>
      <c r="R6048">
        <v>5</v>
      </c>
      <c r="S6048" t="str" cm="1">
        <f t="array" ref="S6048">_xlfn.IFS(R6048=0,"None",R6048&lt;3,"Low",R6048&lt;6,"Medium",R6048&lt;=10,"High")</f>
        <v>Medium</v>
      </c>
      <c r="T6048" t="str" cm="1">
        <f t="array" ref="T6048">_xlfn.IFS(M6048&lt;=20,"Low",M6048&lt;=50,"Medium",M6048&lt;=90,"High")</f>
        <v>Medium</v>
      </c>
      <c r="U6048" s="33">
        <f>Datos_Limpios[[#This Row],[Number of Complaints or Support]]/Datos_Limpios[[#This Row],[Account Length (in months)]]</f>
        <v>1</v>
      </c>
      <c r="V6048" t="str" cm="1">
        <f t="array" ref="V6048">_xlfn.IFS(H6048&lt;30,"Under 30",H6048&lt;66,"Middle Age",H6048&gt;=66,"Senior")</f>
        <v>Under 30</v>
      </c>
      <c r="W6048" t="s">
        <v>6825</v>
      </c>
    </row>
    <row r="6049" spans="1:23" x14ac:dyDescent="0.3">
      <c r="A6049" t="s">
        <v>6146</v>
      </c>
      <c r="B6049" t="s">
        <v>23</v>
      </c>
      <c r="C6049">
        <v>8</v>
      </c>
      <c r="D6049">
        <v>5</v>
      </c>
      <c r="E6049" t="s">
        <v>23</v>
      </c>
      <c r="F6049" t="s">
        <v>63</v>
      </c>
      <c r="G6049" t="s">
        <v>19</v>
      </c>
      <c r="H6049">
        <v>22</v>
      </c>
      <c r="I6049" t="s">
        <v>17</v>
      </c>
      <c r="J6049">
        <v>0</v>
      </c>
      <c r="K6049" t="s">
        <v>20</v>
      </c>
      <c r="L6049" t="s">
        <v>6792</v>
      </c>
      <c r="M6049">
        <v>48</v>
      </c>
      <c r="N6049" t="s">
        <v>27</v>
      </c>
      <c r="O6049" t="s">
        <v>108</v>
      </c>
      <c r="P6049" s="32">
        <v>44980</v>
      </c>
      <c r="Q6049" s="1">
        <v>38.919538303094242</v>
      </c>
      <c r="R6049">
        <v>6</v>
      </c>
      <c r="S6049" t="str" cm="1">
        <f t="array" ref="S6049">_xlfn.IFS(R6049=0,"None",R6049&lt;3,"Low",R6049&lt;6,"Medium",R6049&lt;=10,"High")</f>
        <v>High</v>
      </c>
      <c r="T6049" t="str" cm="1">
        <f t="array" ref="T6049">_xlfn.IFS(M6049&lt;=20,"Low",M6049&lt;=50,"Medium",M6049&lt;=90,"High")</f>
        <v>Medium</v>
      </c>
      <c r="U6049" s="33">
        <f>Datos_Limpios[[#This Row],[Number of Complaints or Support]]/Datos_Limpios[[#This Row],[Account Length (in months)]]</f>
        <v>0.75</v>
      </c>
      <c r="V6049" t="str" cm="1">
        <f t="array" ref="V6049">_xlfn.IFS(H6049&lt;30,"Under 30",H6049&lt;66,"Middle Age",H6049&gt;=66,"Senior")</f>
        <v>Under 30</v>
      </c>
      <c r="W6049" t="s">
        <v>6825</v>
      </c>
    </row>
    <row r="6050" spans="1:23" x14ac:dyDescent="0.3">
      <c r="A6050" t="s">
        <v>6147</v>
      </c>
      <c r="B6050" t="s">
        <v>17</v>
      </c>
      <c r="C6050">
        <v>25</v>
      </c>
      <c r="D6050">
        <v>0</v>
      </c>
      <c r="E6050" t="s">
        <v>23</v>
      </c>
      <c r="F6050" t="s">
        <v>22</v>
      </c>
      <c r="G6050" t="s">
        <v>6790</v>
      </c>
      <c r="H6050">
        <v>26</v>
      </c>
      <c r="I6050" t="s">
        <v>17</v>
      </c>
      <c r="J6050">
        <v>0</v>
      </c>
      <c r="K6050" t="s">
        <v>24</v>
      </c>
      <c r="L6050" t="s">
        <v>6792</v>
      </c>
      <c r="M6050">
        <v>30</v>
      </c>
      <c r="P6050" s="32">
        <v>43979</v>
      </c>
      <c r="Q6050" s="1">
        <v>33.110523280442138</v>
      </c>
      <c r="R6050">
        <v>8</v>
      </c>
      <c r="S6050" t="str" cm="1">
        <f t="array" ref="S6050">_xlfn.IFS(R6050=0,"None",R6050&lt;3,"Low",R6050&lt;6,"Medium",R6050&lt;=10,"High")</f>
        <v>High</v>
      </c>
      <c r="T6050" t="str" cm="1">
        <f t="array" ref="T6050">_xlfn.IFS(M6050&lt;=20,"Low",M6050&lt;=50,"Medium",M6050&lt;=90,"High")</f>
        <v>Medium</v>
      </c>
      <c r="U6050" s="33">
        <f>Datos_Limpios[[#This Row],[Number of Complaints or Support]]/Datos_Limpios[[#This Row],[Account Length (in months)]]</f>
        <v>0.32</v>
      </c>
      <c r="V6050" t="str" cm="1">
        <f t="array" ref="V6050">_xlfn.IFS(H6050&lt;30,"Under 30",H6050&lt;66,"Middle Age",H6050&gt;=66,"Senior")</f>
        <v>Under 30</v>
      </c>
      <c r="W6050" t="s">
        <v>6823</v>
      </c>
    </row>
    <row r="6051" spans="1:23" x14ac:dyDescent="0.3">
      <c r="A6051" t="s">
        <v>6148</v>
      </c>
      <c r="B6051" t="s">
        <v>17</v>
      </c>
      <c r="C6051">
        <v>15</v>
      </c>
      <c r="D6051">
        <v>0</v>
      </c>
      <c r="E6051" t="s">
        <v>17</v>
      </c>
      <c r="F6051" t="s">
        <v>79</v>
      </c>
      <c r="G6051" t="s">
        <v>6790</v>
      </c>
      <c r="H6051">
        <v>27</v>
      </c>
      <c r="I6051" t="s">
        <v>17</v>
      </c>
      <c r="J6051">
        <v>0</v>
      </c>
      <c r="K6051" t="s">
        <v>20</v>
      </c>
      <c r="L6051" t="s">
        <v>6792</v>
      </c>
      <c r="M6051">
        <v>12</v>
      </c>
      <c r="P6051" s="32">
        <v>45157</v>
      </c>
      <c r="Q6051" s="1">
        <v>13.59005707034984</v>
      </c>
      <c r="R6051">
        <v>2</v>
      </c>
      <c r="S6051" t="str" cm="1">
        <f t="array" ref="S6051">_xlfn.IFS(R6051=0,"None",R6051&lt;3,"Low",R6051&lt;6,"Medium",R6051&lt;=10,"High")</f>
        <v>Low</v>
      </c>
      <c r="T6051" t="str" cm="1">
        <f t="array" ref="T6051">_xlfn.IFS(M6051&lt;=20,"Low",M6051&lt;=50,"Medium",M6051&lt;=90,"High")</f>
        <v>Low</v>
      </c>
      <c r="U6051" s="33">
        <f>Datos_Limpios[[#This Row],[Number of Complaints or Support]]/Datos_Limpios[[#This Row],[Account Length (in months)]]</f>
        <v>0.13333333333333333</v>
      </c>
      <c r="V6051" t="str" cm="1">
        <f t="array" ref="V6051">_xlfn.IFS(H6051&lt;30,"Under 30",H6051&lt;66,"Middle Age",H6051&gt;=66,"Senior")</f>
        <v>Under 30</v>
      </c>
      <c r="W6051" t="s">
        <v>6826</v>
      </c>
    </row>
    <row r="6052" spans="1:23" x14ac:dyDescent="0.3">
      <c r="A6052" t="s">
        <v>6149</v>
      </c>
      <c r="B6052" t="s">
        <v>17</v>
      </c>
      <c r="C6052">
        <v>7</v>
      </c>
      <c r="D6052">
        <v>0</v>
      </c>
      <c r="E6052" t="s">
        <v>17</v>
      </c>
      <c r="F6052" t="s">
        <v>38</v>
      </c>
      <c r="G6052" t="s">
        <v>6790</v>
      </c>
      <c r="H6052">
        <v>50</v>
      </c>
      <c r="I6052" t="s">
        <v>17</v>
      </c>
      <c r="J6052">
        <v>0</v>
      </c>
      <c r="K6052" t="s">
        <v>20</v>
      </c>
      <c r="L6052" t="s">
        <v>6791</v>
      </c>
      <c r="M6052">
        <v>10</v>
      </c>
      <c r="P6052" s="32">
        <v>44811</v>
      </c>
      <c r="Q6052" s="1">
        <v>10.015472616537849</v>
      </c>
      <c r="R6052">
        <v>0</v>
      </c>
      <c r="S6052" t="str" cm="1">
        <f t="array" ref="S6052">_xlfn.IFS(R6052=0,"None",R6052&lt;3,"Low",R6052&lt;6,"Medium",R6052&lt;=10,"High")</f>
        <v>None</v>
      </c>
      <c r="T6052" t="str" cm="1">
        <f t="array" ref="T6052">_xlfn.IFS(M6052&lt;=20,"Low",M6052&lt;=50,"Medium",M6052&lt;=90,"High")</f>
        <v>Low</v>
      </c>
      <c r="U6052" s="33">
        <f>Datos_Limpios[[#This Row],[Number of Complaints or Support]]/Datos_Limpios[[#This Row],[Account Length (in months)]]</f>
        <v>0</v>
      </c>
      <c r="V6052" t="str" cm="1">
        <f t="array" ref="V6052">_xlfn.IFS(H6052&lt;30,"Under 30",H6052&lt;66,"Middle Age",H6052&gt;=66,"Senior")</f>
        <v>Middle Age</v>
      </c>
      <c r="W6052" t="s">
        <v>6825</v>
      </c>
    </row>
    <row r="6053" spans="1:23" x14ac:dyDescent="0.3">
      <c r="A6053" t="s">
        <v>6150</v>
      </c>
      <c r="B6053" t="s">
        <v>17</v>
      </c>
      <c r="C6053">
        <v>12</v>
      </c>
      <c r="D6053">
        <v>0</v>
      </c>
      <c r="E6053" t="s">
        <v>23</v>
      </c>
      <c r="F6053" t="s">
        <v>103</v>
      </c>
      <c r="G6053" t="s">
        <v>19</v>
      </c>
      <c r="H6053">
        <v>50</v>
      </c>
      <c r="I6053" t="s">
        <v>17</v>
      </c>
      <c r="J6053">
        <v>0</v>
      </c>
      <c r="K6053" t="s">
        <v>20</v>
      </c>
      <c r="L6053" t="s">
        <v>6791</v>
      </c>
      <c r="M6053">
        <v>31</v>
      </c>
      <c r="P6053" s="32">
        <v>45130</v>
      </c>
      <c r="Q6053" s="1">
        <v>25.042681032862259</v>
      </c>
      <c r="R6053">
        <v>5</v>
      </c>
      <c r="S6053" t="str" cm="1">
        <f t="array" ref="S6053">_xlfn.IFS(R6053=0,"None",R6053&lt;3,"Low",R6053&lt;6,"Medium",R6053&lt;=10,"High")</f>
        <v>Medium</v>
      </c>
      <c r="T6053" t="str" cm="1">
        <f t="array" ref="T6053">_xlfn.IFS(M6053&lt;=20,"Low",M6053&lt;=50,"Medium",M6053&lt;=90,"High")</f>
        <v>Medium</v>
      </c>
      <c r="U6053" s="33">
        <f>Datos_Limpios[[#This Row],[Number of Complaints or Support]]/Datos_Limpios[[#This Row],[Account Length (in months)]]</f>
        <v>0.41666666666666669</v>
      </c>
      <c r="V6053" t="str" cm="1">
        <f t="array" ref="V6053">_xlfn.IFS(H6053&lt;30,"Under 30",H6053&lt;66,"Middle Age",H6053&gt;=66,"Senior")</f>
        <v>Middle Age</v>
      </c>
      <c r="W6053" t="s">
        <v>6823</v>
      </c>
    </row>
    <row r="6054" spans="1:23" x14ac:dyDescent="0.3">
      <c r="A6054" t="s">
        <v>6151</v>
      </c>
      <c r="B6054" t="s">
        <v>17</v>
      </c>
      <c r="C6054">
        <v>40</v>
      </c>
      <c r="D6054">
        <v>0</v>
      </c>
      <c r="E6054" t="s">
        <v>17</v>
      </c>
      <c r="F6054" t="s">
        <v>44</v>
      </c>
      <c r="G6054" t="s">
        <v>6790</v>
      </c>
      <c r="H6054">
        <v>45</v>
      </c>
      <c r="I6054" t="s">
        <v>17</v>
      </c>
      <c r="J6054">
        <v>0</v>
      </c>
      <c r="K6054" t="s">
        <v>32</v>
      </c>
      <c r="L6054" t="s">
        <v>6791</v>
      </c>
      <c r="M6054">
        <v>10</v>
      </c>
      <c r="P6054" s="32">
        <v>44793</v>
      </c>
      <c r="Q6054" s="1">
        <v>9.2180288358071714</v>
      </c>
      <c r="R6054">
        <v>0</v>
      </c>
      <c r="S6054" t="str" cm="1">
        <f t="array" ref="S6054">_xlfn.IFS(R6054=0,"None",R6054&lt;3,"Low",R6054&lt;6,"Medium",R6054&lt;=10,"High")</f>
        <v>None</v>
      </c>
      <c r="T6054" t="str" cm="1">
        <f t="array" ref="T6054">_xlfn.IFS(M6054&lt;=20,"Low",M6054&lt;=50,"Medium",M6054&lt;=90,"High")</f>
        <v>Low</v>
      </c>
      <c r="U6054" s="33">
        <f>Datos_Limpios[[#This Row],[Number of Complaints or Support]]/Datos_Limpios[[#This Row],[Account Length (in months)]]</f>
        <v>0</v>
      </c>
      <c r="V6054" t="str" cm="1">
        <f t="array" ref="V6054">_xlfn.IFS(H6054&lt;30,"Under 30",H6054&lt;66,"Middle Age",H6054&gt;=66,"Senior")</f>
        <v>Middle Age</v>
      </c>
      <c r="W6054" t="s">
        <v>6824</v>
      </c>
    </row>
    <row r="6055" spans="1:23" x14ac:dyDescent="0.3">
      <c r="A6055" t="s">
        <v>6152</v>
      </c>
      <c r="B6055" t="s">
        <v>17</v>
      </c>
      <c r="C6055">
        <v>47</v>
      </c>
      <c r="D6055">
        <v>2</v>
      </c>
      <c r="E6055" t="s">
        <v>23</v>
      </c>
      <c r="F6055" t="s">
        <v>22</v>
      </c>
      <c r="G6055" t="s">
        <v>6790</v>
      </c>
      <c r="H6055">
        <v>62</v>
      </c>
      <c r="I6055" t="s">
        <v>23</v>
      </c>
      <c r="J6055">
        <v>3</v>
      </c>
      <c r="K6055" t="s">
        <v>24</v>
      </c>
      <c r="L6055" t="s">
        <v>6792</v>
      </c>
      <c r="M6055">
        <v>35</v>
      </c>
      <c r="P6055" s="32">
        <v>44106</v>
      </c>
      <c r="Q6055" s="1">
        <v>40.321256322465608</v>
      </c>
      <c r="R6055">
        <v>1</v>
      </c>
      <c r="S6055" t="str" cm="1">
        <f t="array" ref="S6055">_xlfn.IFS(R6055=0,"None",R6055&lt;3,"Low",R6055&lt;6,"Medium",R6055&lt;=10,"High")</f>
        <v>Low</v>
      </c>
      <c r="T6055" t="str" cm="1">
        <f t="array" ref="T6055">_xlfn.IFS(M6055&lt;=20,"Low",M6055&lt;=50,"Medium",M6055&lt;=90,"High")</f>
        <v>Medium</v>
      </c>
      <c r="U6055" s="33">
        <f>Datos_Limpios[[#This Row],[Number of Complaints or Support]]/Datos_Limpios[[#This Row],[Account Length (in months)]]</f>
        <v>2.1276595744680851E-2</v>
      </c>
      <c r="V6055" t="str" cm="1">
        <f t="array" ref="V6055">_xlfn.IFS(H6055&lt;30,"Under 30",H6055&lt;66,"Middle Age",H6055&gt;=66,"Senior")</f>
        <v>Middle Age</v>
      </c>
      <c r="W6055" t="s">
        <v>6823</v>
      </c>
    </row>
    <row r="6056" spans="1:23" x14ac:dyDescent="0.3">
      <c r="A6056" t="s">
        <v>6153</v>
      </c>
      <c r="B6056" t="s">
        <v>23</v>
      </c>
      <c r="C6056">
        <v>34</v>
      </c>
      <c r="D6056">
        <v>0</v>
      </c>
      <c r="E6056" t="s">
        <v>23</v>
      </c>
      <c r="F6056" t="s">
        <v>36</v>
      </c>
      <c r="G6056" t="s">
        <v>6790</v>
      </c>
      <c r="H6056">
        <v>72</v>
      </c>
      <c r="I6056" t="s">
        <v>17</v>
      </c>
      <c r="J6056">
        <v>0</v>
      </c>
      <c r="K6056" t="s">
        <v>20</v>
      </c>
      <c r="L6056" t="s">
        <v>6792</v>
      </c>
      <c r="M6056">
        <v>65</v>
      </c>
      <c r="N6056" t="s">
        <v>27</v>
      </c>
      <c r="O6056" t="s">
        <v>208</v>
      </c>
      <c r="P6056" s="32">
        <v>44246</v>
      </c>
      <c r="Q6056" s="1">
        <v>62.803839492079398</v>
      </c>
      <c r="R6056">
        <v>0</v>
      </c>
      <c r="S6056" t="str" cm="1">
        <f t="array" ref="S6056">_xlfn.IFS(R6056=0,"None",R6056&lt;3,"Low",R6056&lt;6,"Medium",R6056&lt;=10,"High")</f>
        <v>None</v>
      </c>
      <c r="T6056" t="str" cm="1">
        <f t="array" ref="T6056">_xlfn.IFS(M6056&lt;=20,"Low",M6056&lt;=50,"Medium",M6056&lt;=90,"High")</f>
        <v>High</v>
      </c>
      <c r="U6056" s="33">
        <f>Datos_Limpios[[#This Row],[Number of Complaints or Support]]/Datos_Limpios[[#This Row],[Account Length (in months)]]</f>
        <v>0</v>
      </c>
      <c r="V6056" t="str" cm="1">
        <f t="array" ref="V6056">_xlfn.IFS(H6056&lt;30,"Under 30",H6056&lt;66,"Middle Age",H6056&gt;=66,"Senior")</f>
        <v>Senior</v>
      </c>
      <c r="W6056" t="s">
        <v>6824</v>
      </c>
    </row>
    <row r="6057" spans="1:23" x14ac:dyDescent="0.3">
      <c r="A6057" t="s">
        <v>6154</v>
      </c>
      <c r="B6057" t="s">
        <v>17</v>
      </c>
      <c r="C6057">
        <v>53</v>
      </c>
      <c r="D6057">
        <v>2</v>
      </c>
      <c r="E6057" t="s">
        <v>23</v>
      </c>
      <c r="F6057" t="s">
        <v>18</v>
      </c>
      <c r="G6057" t="s">
        <v>6790</v>
      </c>
      <c r="H6057">
        <v>72</v>
      </c>
      <c r="I6057" t="s">
        <v>17</v>
      </c>
      <c r="J6057">
        <v>0</v>
      </c>
      <c r="K6057" t="s">
        <v>32</v>
      </c>
      <c r="L6057" t="s">
        <v>6792</v>
      </c>
      <c r="M6057">
        <v>64</v>
      </c>
      <c r="P6057" s="32">
        <v>44208</v>
      </c>
      <c r="Q6057" s="1">
        <v>52.881587839357231</v>
      </c>
      <c r="R6057">
        <v>10</v>
      </c>
      <c r="S6057" t="str" cm="1">
        <f t="array" ref="S6057">_xlfn.IFS(R6057=0,"None",R6057&lt;3,"Low",R6057&lt;6,"Medium",R6057&lt;=10,"High")</f>
        <v>High</v>
      </c>
      <c r="T6057" t="str" cm="1">
        <f t="array" ref="T6057">_xlfn.IFS(M6057&lt;=20,"Low",M6057&lt;=50,"Medium",M6057&lt;=90,"High")</f>
        <v>High</v>
      </c>
      <c r="U6057" s="33">
        <f>Datos_Limpios[[#This Row],[Number of Complaints or Support]]/Datos_Limpios[[#This Row],[Account Length (in months)]]</f>
        <v>0.18867924528301888</v>
      </c>
      <c r="V6057" t="str" cm="1">
        <f t="array" ref="V6057">_xlfn.IFS(H6057&lt;30,"Under 30",H6057&lt;66,"Middle Age",H6057&gt;=66,"Senior")</f>
        <v>Senior</v>
      </c>
      <c r="W6057" t="s">
        <v>6823</v>
      </c>
    </row>
    <row r="6058" spans="1:23" x14ac:dyDescent="0.3">
      <c r="A6058" t="s">
        <v>6155</v>
      </c>
      <c r="B6058" t="s">
        <v>17</v>
      </c>
      <c r="C6058">
        <v>62</v>
      </c>
      <c r="D6058">
        <v>0</v>
      </c>
      <c r="E6058" t="s">
        <v>23</v>
      </c>
      <c r="F6058" t="s">
        <v>38</v>
      </c>
      <c r="G6058" t="s">
        <v>6790</v>
      </c>
      <c r="H6058">
        <v>82</v>
      </c>
      <c r="I6058" t="s">
        <v>17</v>
      </c>
      <c r="J6058">
        <v>0</v>
      </c>
      <c r="K6058" t="s">
        <v>24</v>
      </c>
      <c r="L6058" t="s">
        <v>6791</v>
      </c>
      <c r="M6058">
        <v>45</v>
      </c>
      <c r="P6058" s="32">
        <v>44295</v>
      </c>
      <c r="Q6058" s="1">
        <v>50.736153073924903</v>
      </c>
      <c r="R6058">
        <v>8</v>
      </c>
      <c r="S6058" t="str" cm="1">
        <f t="array" ref="S6058">_xlfn.IFS(R6058=0,"None",R6058&lt;3,"Low",R6058&lt;6,"Medium",R6058&lt;=10,"High")</f>
        <v>High</v>
      </c>
      <c r="T6058" t="str" cm="1">
        <f t="array" ref="T6058">_xlfn.IFS(M6058&lt;=20,"Low",M6058&lt;=50,"Medium",M6058&lt;=90,"High")</f>
        <v>Medium</v>
      </c>
      <c r="U6058" s="33">
        <f>Datos_Limpios[[#This Row],[Number of Complaints or Support]]/Datos_Limpios[[#This Row],[Account Length (in months)]]</f>
        <v>0.12903225806451613</v>
      </c>
      <c r="V6058" t="str" cm="1">
        <f t="array" ref="V6058">_xlfn.IFS(H6058&lt;30,"Under 30",H6058&lt;66,"Middle Age",H6058&gt;=66,"Senior")</f>
        <v>Senior</v>
      </c>
      <c r="W6058" t="s">
        <v>6825</v>
      </c>
    </row>
    <row r="6059" spans="1:23" x14ac:dyDescent="0.3">
      <c r="A6059" t="s">
        <v>6156</v>
      </c>
      <c r="B6059" t="s">
        <v>17</v>
      </c>
      <c r="C6059">
        <v>73</v>
      </c>
      <c r="D6059">
        <v>3</v>
      </c>
      <c r="E6059" t="s">
        <v>23</v>
      </c>
      <c r="F6059" t="s">
        <v>94</v>
      </c>
      <c r="G6059" t="s">
        <v>6790</v>
      </c>
      <c r="H6059">
        <v>60</v>
      </c>
      <c r="I6059" t="s">
        <v>17</v>
      </c>
      <c r="J6059">
        <v>0</v>
      </c>
      <c r="K6059" t="s">
        <v>32</v>
      </c>
      <c r="L6059" t="s">
        <v>6792</v>
      </c>
      <c r="M6059">
        <v>64</v>
      </c>
      <c r="P6059" s="32">
        <v>44567</v>
      </c>
      <c r="Q6059" s="1">
        <v>59.932818704580093</v>
      </c>
      <c r="R6059">
        <v>9</v>
      </c>
      <c r="S6059" t="str" cm="1">
        <f t="array" ref="S6059">_xlfn.IFS(R6059=0,"None",R6059&lt;3,"Low",R6059&lt;6,"Medium",R6059&lt;=10,"High")</f>
        <v>High</v>
      </c>
      <c r="T6059" t="str" cm="1">
        <f t="array" ref="T6059">_xlfn.IFS(M6059&lt;=20,"Low",M6059&lt;=50,"Medium",M6059&lt;=90,"High")</f>
        <v>High</v>
      </c>
      <c r="U6059" s="33">
        <f>Datos_Limpios[[#This Row],[Number of Complaints or Support]]/Datos_Limpios[[#This Row],[Account Length (in months)]]</f>
        <v>0.12328767123287671</v>
      </c>
      <c r="V6059" t="str" cm="1">
        <f t="array" ref="V6059">_xlfn.IFS(H6059&lt;30,"Under 30",H6059&lt;66,"Middle Age",H6059&gt;=66,"Senior")</f>
        <v>Middle Age</v>
      </c>
      <c r="W6059" t="s">
        <v>6823</v>
      </c>
    </row>
    <row r="6060" spans="1:23" x14ac:dyDescent="0.3">
      <c r="A6060" t="s">
        <v>6157</v>
      </c>
      <c r="B6060" t="s">
        <v>17</v>
      </c>
      <c r="C6060">
        <v>46</v>
      </c>
      <c r="D6060">
        <v>0</v>
      </c>
      <c r="E6060" t="s">
        <v>23</v>
      </c>
      <c r="F6060" t="s">
        <v>90</v>
      </c>
      <c r="G6060" t="s">
        <v>19</v>
      </c>
      <c r="H6060">
        <v>55</v>
      </c>
      <c r="I6060" t="s">
        <v>17</v>
      </c>
      <c r="J6060">
        <v>0</v>
      </c>
      <c r="K6060" t="s">
        <v>20</v>
      </c>
      <c r="L6060" t="s">
        <v>6792</v>
      </c>
      <c r="M6060">
        <v>55</v>
      </c>
      <c r="P6060" s="32">
        <v>44442</v>
      </c>
      <c r="Q6060" s="1">
        <v>56.703198793763178</v>
      </c>
      <c r="R6060">
        <v>0</v>
      </c>
      <c r="S6060" t="str" cm="1">
        <f t="array" ref="S6060">_xlfn.IFS(R6060=0,"None",R6060&lt;3,"Low",R6060&lt;6,"Medium",R6060&lt;=10,"High")</f>
        <v>None</v>
      </c>
      <c r="T6060" t="str" cm="1">
        <f t="array" ref="T6060">_xlfn.IFS(M6060&lt;=20,"Low",M6060&lt;=50,"Medium",M6060&lt;=90,"High")</f>
        <v>High</v>
      </c>
      <c r="U6060" s="33">
        <f>Datos_Limpios[[#This Row],[Number of Complaints or Support]]/Datos_Limpios[[#This Row],[Account Length (in months)]]</f>
        <v>0</v>
      </c>
      <c r="V6060" t="str" cm="1">
        <f t="array" ref="V6060">_xlfn.IFS(H6060&lt;30,"Under 30",H6060&lt;66,"Middle Age",H6060&gt;=66,"Senior")</f>
        <v>Middle Age</v>
      </c>
      <c r="W6060" t="s">
        <v>6823</v>
      </c>
    </row>
    <row r="6061" spans="1:23" x14ac:dyDescent="0.3">
      <c r="A6061" t="s">
        <v>6158</v>
      </c>
      <c r="B6061" t="s">
        <v>23</v>
      </c>
      <c r="C6061">
        <v>1</v>
      </c>
      <c r="D6061">
        <v>3</v>
      </c>
      <c r="E6061" t="s">
        <v>23</v>
      </c>
      <c r="F6061" t="s">
        <v>123</v>
      </c>
      <c r="G6061" t="s">
        <v>19</v>
      </c>
      <c r="H6061">
        <v>59</v>
      </c>
      <c r="I6061" t="s">
        <v>17</v>
      </c>
      <c r="J6061">
        <v>0</v>
      </c>
      <c r="K6061" t="s">
        <v>20</v>
      </c>
      <c r="L6061" t="s">
        <v>6791</v>
      </c>
      <c r="M6061">
        <v>20</v>
      </c>
      <c r="N6061" t="s">
        <v>76</v>
      </c>
      <c r="O6061" t="s">
        <v>136</v>
      </c>
      <c r="P6061" s="32">
        <v>44618</v>
      </c>
      <c r="Q6061" s="1">
        <v>21.665421035655701</v>
      </c>
      <c r="R6061">
        <v>3</v>
      </c>
      <c r="S6061" t="str" cm="1">
        <f t="array" ref="S6061">_xlfn.IFS(R6061=0,"None",R6061&lt;3,"Low",R6061&lt;6,"Medium",R6061&lt;=10,"High")</f>
        <v>Medium</v>
      </c>
      <c r="T6061" t="str" cm="1">
        <f t="array" ref="T6061">_xlfn.IFS(M6061&lt;=20,"Low",M6061&lt;=50,"Medium",M6061&lt;=90,"High")</f>
        <v>Low</v>
      </c>
      <c r="U6061" s="33">
        <f>Datos_Limpios[[#This Row],[Number of Complaints or Support]]/Datos_Limpios[[#This Row],[Account Length (in months)]]</f>
        <v>3</v>
      </c>
      <c r="V6061" t="str" cm="1">
        <f t="array" ref="V6061">_xlfn.IFS(H6061&lt;30,"Under 30",H6061&lt;66,"Middle Age",H6061&gt;=66,"Senior")</f>
        <v>Middle Age</v>
      </c>
      <c r="W6061" t="s">
        <v>6824</v>
      </c>
    </row>
    <row r="6062" spans="1:23" x14ac:dyDescent="0.3">
      <c r="A6062" t="s">
        <v>6159</v>
      </c>
      <c r="B6062" t="s">
        <v>23</v>
      </c>
      <c r="C6062">
        <v>63</v>
      </c>
      <c r="D6062">
        <v>1</v>
      </c>
      <c r="E6062" t="s">
        <v>23</v>
      </c>
      <c r="F6062" t="s">
        <v>156</v>
      </c>
      <c r="G6062" t="s">
        <v>6790</v>
      </c>
      <c r="H6062">
        <v>56</v>
      </c>
      <c r="I6062" t="s">
        <v>17</v>
      </c>
      <c r="J6062">
        <v>0</v>
      </c>
      <c r="K6062" t="s">
        <v>24</v>
      </c>
      <c r="L6062" t="s">
        <v>6792</v>
      </c>
      <c r="M6062">
        <v>61</v>
      </c>
      <c r="N6062" t="s">
        <v>59</v>
      </c>
      <c r="O6062" t="s">
        <v>60</v>
      </c>
      <c r="P6062" s="32">
        <v>44182</v>
      </c>
      <c r="Q6062" s="1">
        <v>65.417435401001228</v>
      </c>
      <c r="R6062">
        <v>4</v>
      </c>
      <c r="S6062" t="str" cm="1">
        <f t="array" ref="S6062">_xlfn.IFS(R6062=0,"None",R6062&lt;3,"Low",R6062&lt;6,"Medium",R6062&lt;=10,"High")</f>
        <v>Medium</v>
      </c>
      <c r="T6062" t="str" cm="1">
        <f t="array" ref="T6062">_xlfn.IFS(M6062&lt;=20,"Low",M6062&lt;=50,"Medium",M6062&lt;=90,"High")</f>
        <v>High</v>
      </c>
      <c r="U6062" s="33">
        <f>Datos_Limpios[[#This Row],[Number of Complaints or Support]]/Datos_Limpios[[#This Row],[Account Length (in months)]]</f>
        <v>6.3492063492063489E-2</v>
      </c>
      <c r="V6062" t="str" cm="1">
        <f t="array" ref="V6062">_xlfn.IFS(H6062&lt;30,"Under 30",H6062&lt;66,"Middle Age",H6062&gt;=66,"Senior")</f>
        <v>Middle Age</v>
      </c>
      <c r="W6062" t="s">
        <v>6825</v>
      </c>
    </row>
    <row r="6063" spans="1:23" x14ac:dyDescent="0.3">
      <c r="A6063" t="s">
        <v>6160</v>
      </c>
      <c r="B6063" t="s">
        <v>17</v>
      </c>
      <c r="C6063">
        <v>41</v>
      </c>
      <c r="D6063">
        <v>1</v>
      </c>
      <c r="E6063" t="s">
        <v>17</v>
      </c>
      <c r="F6063" t="s">
        <v>63</v>
      </c>
      <c r="G6063" t="s">
        <v>19</v>
      </c>
      <c r="H6063">
        <v>39</v>
      </c>
      <c r="I6063" t="s">
        <v>17</v>
      </c>
      <c r="J6063">
        <v>0</v>
      </c>
      <c r="K6063" t="s">
        <v>24</v>
      </c>
      <c r="L6063" t="s">
        <v>6791</v>
      </c>
      <c r="M6063">
        <v>12</v>
      </c>
      <c r="P6063" s="32">
        <v>45213</v>
      </c>
      <c r="Q6063" s="1">
        <v>14.094812529441739</v>
      </c>
      <c r="R6063">
        <v>2</v>
      </c>
      <c r="S6063" t="str" cm="1">
        <f t="array" ref="S6063">_xlfn.IFS(R6063=0,"None",R6063&lt;3,"Low",R6063&lt;6,"Medium",R6063&lt;=10,"High")</f>
        <v>Low</v>
      </c>
      <c r="T6063" t="str" cm="1">
        <f t="array" ref="T6063">_xlfn.IFS(M6063&lt;=20,"Low",M6063&lt;=50,"Medium",M6063&lt;=90,"High")</f>
        <v>Low</v>
      </c>
      <c r="U6063" s="33">
        <f>Datos_Limpios[[#This Row],[Number of Complaints or Support]]/Datos_Limpios[[#This Row],[Account Length (in months)]]</f>
        <v>4.878048780487805E-2</v>
      </c>
      <c r="V6063" t="str" cm="1">
        <f t="array" ref="V6063">_xlfn.IFS(H6063&lt;30,"Under 30",H6063&lt;66,"Middle Age",H6063&gt;=66,"Senior")</f>
        <v>Middle Age</v>
      </c>
      <c r="W6063" t="s">
        <v>6825</v>
      </c>
    </row>
    <row r="6064" spans="1:23" x14ac:dyDescent="0.3">
      <c r="A6064" t="s">
        <v>6161</v>
      </c>
      <c r="B6064" t="s">
        <v>17</v>
      </c>
      <c r="C6064">
        <v>52</v>
      </c>
      <c r="D6064">
        <v>0</v>
      </c>
      <c r="E6064" t="s">
        <v>23</v>
      </c>
      <c r="F6064" t="s">
        <v>101</v>
      </c>
      <c r="G6064" t="s">
        <v>19</v>
      </c>
      <c r="H6064">
        <v>51</v>
      </c>
      <c r="I6064" t="s">
        <v>23</v>
      </c>
      <c r="J6064">
        <v>4</v>
      </c>
      <c r="K6064" t="s">
        <v>24</v>
      </c>
      <c r="L6064" t="s">
        <v>6791</v>
      </c>
      <c r="M6064">
        <v>31</v>
      </c>
      <c r="P6064" s="32">
        <v>43854</v>
      </c>
      <c r="Q6064" s="1">
        <v>33.920284241703143</v>
      </c>
      <c r="R6064">
        <v>8</v>
      </c>
      <c r="S6064" t="str" cm="1">
        <f t="array" ref="S6064">_xlfn.IFS(R6064=0,"None",R6064&lt;3,"Low",R6064&lt;6,"Medium",R6064&lt;=10,"High")</f>
        <v>High</v>
      </c>
      <c r="T6064" t="str" cm="1">
        <f t="array" ref="T6064">_xlfn.IFS(M6064&lt;=20,"Low",M6064&lt;=50,"Medium",M6064&lt;=90,"High")</f>
        <v>Medium</v>
      </c>
      <c r="U6064" s="33">
        <f>Datos_Limpios[[#This Row],[Number of Complaints or Support]]/Datos_Limpios[[#This Row],[Account Length (in months)]]</f>
        <v>0.15384615384615385</v>
      </c>
      <c r="V6064" t="str" cm="1">
        <f t="array" ref="V6064">_xlfn.IFS(H6064&lt;30,"Under 30",H6064&lt;66,"Middle Age",H6064&gt;=66,"Senior")</f>
        <v>Middle Age</v>
      </c>
      <c r="W6064" t="s">
        <v>6826</v>
      </c>
    </row>
    <row r="6065" spans="1:23" x14ac:dyDescent="0.3">
      <c r="A6065" t="s">
        <v>6162</v>
      </c>
      <c r="B6065" t="s">
        <v>17</v>
      </c>
      <c r="C6065">
        <v>64</v>
      </c>
      <c r="D6065">
        <v>0</v>
      </c>
      <c r="E6065" t="s">
        <v>17</v>
      </c>
      <c r="F6065" t="s">
        <v>103</v>
      </c>
      <c r="G6065" t="s">
        <v>6790</v>
      </c>
      <c r="H6065">
        <v>62</v>
      </c>
      <c r="I6065" t="s">
        <v>17</v>
      </c>
      <c r="J6065">
        <v>0</v>
      </c>
      <c r="K6065" t="s">
        <v>32</v>
      </c>
      <c r="L6065" t="s">
        <v>6792</v>
      </c>
      <c r="M6065">
        <v>12</v>
      </c>
      <c r="P6065" s="32">
        <v>45117</v>
      </c>
      <c r="Q6065" s="1">
        <v>12.11172741260579</v>
      </c>
      <c r="R6065">
        <v>1</v>
      </c>
      <c r="S6065" t="str" cm="1">
        <f t="array" ref="S6065">_xlfn.IFS(R6065=0,"None",R6065&lt;3,"Low",R6065&lt;6,"Medium",R6065&lt;=10,"High")</f>
        <v>Low</v>
      </c>
      <c r="T6065" t="str" cm="1">
        <f t="array" ref="T6065">_xlfn.IFS(M6065&lt;=20,"Low",M6065&lt;=50,"Medium",M6065&lt;=90,"High")</f>
        <v>Low</v>
      </c>
      <c r="U6065" s="33">
        <f>Datos_Limpios[[#This Row],[Number of Complaints or Support]]/Datos_Limpios[[#This Row],[Account Length (in months)]]</f>
        <v>1.5625E-2</v>
      </c>
      <c r="V6065" t="str" cm="1">
        <f t="array" ref="V6065">_xlfn.IFS(H6065&lt;30,"Under 30",H6065&lt;66,"Middle Age",H6065&gt;=66,"Senior")</f>
        <v>Middle Age</v>
      </c>
      <c r="W6065" t="s">
        <v>6823</v>
      </c>
    </row>
    <row r="6066" spans="1:23" x14ac:dyDescent="0.3">
      <c r="A6066" t="s">
        <v>6163</v>
      </c>
      <c r="B6066" t="s">
        <v>17</v>
      </c>
      <c r="C6066">
        <v>28</v>
      </c>
      <c r="D6066">
        <v>0</v>
      </c>
      <c r="E6066" t="s">
        <v>23</v>
      </c>
      <c r="F6066" t="s">
        <v>128</v>
      </c>
      <c r="G6066" t="s">
        <v>6790</v>
      </c>
      <c r="H6066">
        <v>76</v>
      </c>
      <c r="I6066" t="s">
        <v>17</v>
      </c>
      <c r="J6066">
        <v>0</v>
      </c>
      <c r="K6066" t="s">
        <v>32</v>
      </c>
      <c r="L6066" t="s">
        <v>6792</v>
      </c>
      <c r="M6066">
        <v>28</v>
      </c>
      <c r="P6066" s="32">
        <v>44313</v>
      </c>
      <c r="Q6066" s="1">
        <v>33.017235629924393</v>
      </c>
      <c r="R6066">
        <v>8</v>
      </c>
      <c r="S6066" t="str" cm="1">
        <f t="array" ref="S6066">_xlfn.IFS(R6066=0,"None",R6066&lt;3,"Low",R6066&lt;6,"Medium",R6066&lt;=10,"High")</f>
        <v>High</v>
      </c>
      <c r="T6066" t="str" cm="1">
        <f t="array" ref="T6066">_xlfn.IFS(M6066&lt;=20,"Low",M6066&lt;=50,"Medium",M6066&lt;=90,"High")</f>
        <v>Medium</v>
      </c>
      <c r="U6066" s="33">
        <f>Datos_Limpios[[#This Row],[Number of Complaints or Support]]/Datos_Limpios[[#This Row],[Account Length (in months)]]</f>
        <v>0.2857142857142857</v>
      </c>
      <c r="V6066" t="str" cm="1">
        <f t="array" ref="V6066">_xlfn.IFS(H6066&lt;30,"Under 30",H6066&lt;66,"Middle Age",H6066&gt;=66,"Senior")</f>
        <v>Senior</v>
      </c>
      <c r="W6066" t="s">
        <v>6826</v>
      </c>
    </row>
    <row r="6067" spans="1:23" x14ac:dyDescent="0.3">
      <c r="A6067" t="s">
        <v>6164</v>
      </c>
      <c r="B6067" t="s">
        <v>17</v>
      </c>
      <c r="C6067">
        <v>55</v>
      </c>
      <c r="D6067">
        <v>0</v>
      </c>
      <c r="E6067" t="s">
        <v>17</v>
      </c>
      <c r="F6067" t="s">
        <v>79</v>
      </c>
      <c r="G6067" t="s">
        <v>6790</v>
      </c>
      <c r="H6067">
        <v>59</v>
      </c>
      <c r="I6067" t="s">
        <v>23</v>
      </c>
      <c r="J6067">
        <v>3</v>
      </c>
      <c r="K6067" t="s">
        <v>24</v>
      </c>
      <c r="L6067" t="s">
        <v>6791</v>
      </c>
      <c r="M6067">
        <v>17</v>
      </c>
      <c r="P6067" s="32">
        <v>44317</v>
      </c>
      <c r="Q6067" s="1">
        <v>16.49293383729929</v>
      </c>
      <c r="R6067">
        <v>7</v>
      </c>
      <c r="S6067" t="str" cm="1">
        <f t="array" ref="S6067">_xlfn.IFS(R6067=0,"None",R6067&lt;3,"Low",R6067&lt;6,"Medium",R6067&lt;=10,"High")</f>
        <v>High</v>
      </c>
      <c r="T6067" t="str" cm="1">
        <f t="array" ref="T6067">_xlfn.IFS(M6067&lt;=20,"Low",M6067&lt;=50,"Medium",M6067&lt;=90,"High")</f>
        <v>Low</v>
      </c>
      <c r="U6067" s="33">
        <f>Datos_Limpios[[#This Row],[Number of Complaints or Support]]/Datos_Limpios[[#This Row],[Account Length (in months)]]</f>
        <v>0.12727272727272726</v>
      </c>
      <c r="V6067" t="str" cm="1">
        <f t="array" ref="V6067">_xlfn.IFS(H6067&lt;30,"Under 30",H6067&lt;66,"Middle Age",H6067&gt;=66,"Senior")</f>
        <v>Middle Age</v>
      </c>
      <c r="W6067" t="s">
        <v>6826</v>
      </c>
    </row>
    <row r="6068" spans="1:23" x14ac:dyDescent="0.3">
      <c r="A6068" t="s">
        <v>6165</v>
      </c>
      <c r="B6068" t="s">
        <v>17</v>
      </c>
      <c r="C6068">
        <v>73</v>
      </c>
      <c r="D6068">
        <v>0</v>
      </c>
      <c r="E6068" t="s">
        <v>23</v>
      </c>
      <c r="F6068" t="s">
        <v>121</v>
      </c>
      <c r="G6068" t="s">
        <v>6790</v>
      </c>
      <c r="H6068">
        <v>30</v>
      </c>
      <c r="I6068" t="s">
        <v>23</v>
      </c>
      <c r="J6068">
        <v>4</v>
      </c>
      <c r="K6068" t="s">
        <v>32</v>
      </c>
      <c r="L6068" t="s">
        <v>6792</v>
      </c>
      <c r="M6068">
        <v>28</v>
      </c>
      <c r="P6068" s="32">
        <v>44457</v>
      </c>
      <c r="Q6068" s="1">
        <v>23.312411108267</v>
      </c>
      <c r="R6068">
        <v>4</v>
      </c>
      <c r="S6068" t="str" cm="1">
        <f t="array" ref="S6068">_xlfn.IFS(R6068=0,"None",R6068&lt;3,"Low",R6068&lt;6,"Medium",R6068&lt;=10,"High")</f>
        <v>Medium</v>
      </c>
      <c r="T6068" t="str" cm="1">
        <f t="array" ref="T6068">_xlfn.IFS(M6068&lt;=20,"Low",M6068&lt;=50,"Medium",M6068&lt;=90,"High")</f>
        <v>Medium</v>
      </c>
      <c r="U6068" s="33">
        <f>Datos_Limpios[[#This Row],[Number of Complaints or Support]]/Datos_Limpios[[#This Row],[Account Length (in months)]]</f>
        <v>5.4794520547945202E-2</v>
      </c>
      <c r="V6068" t="str" cm="1">
        <f t="array" ref="V6068">_xlfn.IFS(H6068&lt;30,"Under 30",H6068&lt;66,"Middle Age",H6068&gt;=66,"Senior")</f>
        <v>Middle Age</v>
      </c>
      <c r="W6068" t="s">
        <v>6826</v>
      </c>
    </row>
    <row r="6069" spans="1:23" x14ac:dyDescent="0.3">
      <c r="A6069" t="s">
        <v>6166</v>
      </c>
      <c r="B6069" t="s">
        <v>17</v>
      </c>
      <c r="C6069">
        <v>51</v>
      </c>
      <c r="D6069">
        <v>0</v>
      </c>
      <c r="E6069" t="s">
        <v>23</v>
      </c>
      <c r="F6069" t="s">
        <v>103</v>
      </c>
      <c r="G6069" t="s">
        <v>19</v>
      </c>
      <c r="H6069">
        <v>55</v>
      </c>
      <c r="I6069" t="s">
        <v>17</v>
      </c>
      <c r="J6069">
        <v>0</v>
      </c>
      <c r="K6069" t="s">
        <v>20</v>
      </c>
      <c r="L6069" t="s">
        <v>6792</v>
      </c>
      <c r="M6069">
        <v>27</v>
      </c>
      <c r="P6069" s="32">
        <v>44236</v>
      </c>
      <c r="Q6069" s="1">
        <v>25.753073878611129</v>
      </c>
      <c r="R6069">
        <v>7</v>
      </c>
      <c r="S6069" t="str" cm="1">
        <f t="array" ref="S6069">_xlfn.IFS(R6069=0,"None",R6069&lt;3,"Low",R6069&lt;6,"Medium",R6069&lt;=10,"High")</f>
        <v>High</v>
      </c>
      <c r="T6069" t="str" cm="1">
        <f t="array" ref="T6069">_xlfn.IFS(M6069&lt;=20,"Low",M6069&lt;=50,"Medium",M6069&lt;=90,"High")</f>
        <v>Medium</v>
      </c>
      <c r="U6069" s="33">
        <f>Datos_Limpios[[#This Row],[Number of Complaints or Support]]/Datos_Limpios[[#This Row],[Account Length (in months)]]</f>
        <v>0.13725490196078433</v>
      </c>
      <c r="V6069" t="str" cm="1">
        <f t="array" ref="V6069">_xlfn.IFS(H6069&lt;30,"Under 30",H6069&lt;66,"Middle Age",H6069&gt;=66,"Senior")</f>
        <v>Middle Age</v>
      </c>
      <c r="W6069" t="s">
        <v>6823</v>
      </c>
    </row>
    <row r="6070" spans="1:23" x14ac:dyDescent="0.3">
      <c r="A6070" t="s">
        <v>6167</v>
      </c>
      <c r="B6070" t="s">
        <v>23</v>
      </c>
      <c r="C6070">
        <v>1</v>
      </c>
      <c r="D6070">
        <v>2</v>
      </c>
      <c r="E6070" t="s">
        <v>23</v>
      </c>
      <c r="F6070" t="s">
        <v>121</v>
      </c>
      <c r="G6070" t="s">
        <v>19</v>
      </c>
      <c r="H6070">
        <v>40</v>
      </c>
      <c r="I6070" t="s">
        <v>17</v>
      </c>
      <c r="J6070">
        <v>0</v>
      </c>
      <c r="K6070" t="s">
        <v>20</v>
      </c>
      <c r="L6070" t="s">
        <v>6794</v>
      </c>
      <c r="M6070">
        <v>32</v>
      </c>
      <c r="N6070" t="s">
        <v>27</v>
      </c>
      <c r="O6070" t="s">
        <v>125</v>
      </c>
      <c r="P6070" s="32">
        <v>45289</v>
      </c>
      <c r="Q6070" s="1">
        <v>29.070461551858131</v>
      </c>
      <c r="R6070">
        <v>1</v>
      </c>
      <c r="S6070" t="str" cm="1">
        <f t="array" ref="S6070">_xlfn.IFS(R6070=0,"None",R6070&lt;3,"Low",R6070&lt;6,"Medium",R6070&lt;=10,"High")</f>
        <v>Low</v>
      </c>
      <c r="T6070" t="str" cm="1">
        <f t="array" ref="T6070">_xlfn.IFS(M6070&lt;=20,"Low",M6070&lt;=50,"Medium",M6070&lt;=90,"High")</f>
        <v>Medium</v>
      </c>
      <c r="U6070" s="33">
        <f>Datos_Limpios[[#This Row],[Number of Complaints or Support]]/Datos_Limpios[[#This Row],[Account Length (in months)]]</f>
        <v>1</v>
      </c>
      <c r="V6070" t="str" cm="1">
        <f t="array" ref="V6070">_xlfn.IFS(H6070&lt;30,"Under 30",H6070&lt;66,"Middle Age",H6070&gt;=66,"Senior")</f>
        <v>Middle Age</v>
      </c>
      <c r="W6070" t="s">
        <v>6826</v>
      </c>
    </row>
    <row r="6071" spans="1:23" x14ac:dyDescent="0.3">
      <c r="A6071" t="s">
        <v>6168</v>
      </c>
      <c r="B6071" t="s">
        <v>17</v>
      </c>
      <c r="C6071">
        <v>1</v>
      </c>
      <c r="D6071">
        <v>0</v>
      </c>
      <c r="E6071" t="s">
        <v>17</v>
      </c>
      <c r="F6071" t="s">
        <v>94</v>
      </c>
      <c r="G6071" t="s">
        <v>6790</v>
      </c>
      <c r="H6071">
        <v>22</v>
      </c>
      <c r="I6071" t="s">
        <v>17</v>
      </c>
      <c r="J6071">
        <v>0</v>
      </c>
      <c r="K6071" t="s">
        <v>20</v>
      </c>
      <c r="L6071" t="s">
        <v>6791</v>
      </c>
      <c r="M6071">
        <v>9</v>
      </c>
      <c r="P6071" s="32">
        <v>43884</v>
      </c>
      <c r="Q6071" s="1">
        <v>7.4992836098711324</v>
      </c>
      <c r="R6071">
        <v>10</v>
      </c>
      <c r="S6071" t="str" cm="1">
        <f t="array" ref="S6071">_xlfn.IFS(R6071=0,"None",R6071&lt;3,"Low",R6071&lt;6,"Medium",R6071&lt;=10,"High")</f>
        <v>High</v>
      </c>
      <c r="T6071" t="str" cm="1">
        <f t="array" ref="T6071">_xlfn.IFS(M6071&lt;=20,"Low",M6071&lt;=50,"Medium",M6071&lt;=90,"High")</f>
        <v>Low</v>
      </c>
      <c r="U6071" s="33">
        <f>Datos_Limpios[[#This Row],[Number of Complaints or Support]]/Datos_Limpios[[#This Row],[Account Length (in months)]]</f>
        <v>10</v>
      </c>
      <c r="V6071" t="str" cm="1">
        <f t="array" ref="V6071">_xlfn.IFS(H6071&lt;30,"Under 30",H6071&lt;66,"Middle Age",H6071&gt;=66,"Senior")</f>
        <v>Under 30</v>
      </c>
      <c r="W6071" t="s">
        <v>6823</v>
      </c>
    </row>
    <row r="6072" spans="1:23" x14ac:dyDescent="0.3">
      <c r="A6072" t="s">
        <v>6169</v>
      </c>
      <c r="B6072" t="s">
        <v>17</v>
      </c>
      <c r="C6072">
        <v>30</v>
      </c>
      <c r="D6072">
        <v>2</v>
      </c>
      <c r="E6072" t="s">
        <v>23</v>
      </c>
      <c r="F6072" t="s">
        <v>196</v>
      </c>
      <c r="G6072" t="s">
        <v>6790</v>
      </c>
      <c r="H6072">
        <v>80</v>
      </c>
      <c r="I6072" t="s">
        <v>17</v>
      </c>
      <c r="J6072">
        <v>0</v>
      </c>
      <c r="K6072" t="s">
        <v>20</v>
      </c>
      <c r="L6072" t="s">
        <v>6792</v>
      </c>
      <c r="M6072">
        <v>67</v>
      </c>
      <c r="P6072" s="32">
        <v>44085</v>
      </c>
      <c r="Q6072" s="1">
        <v>59.645100719993813</v>
      </c>
      <c r="R6072">
        <v>10</v>
      </c>
      <c r="S6072" t="str" cm="1">
        <f t="array" ref="S6072">_xlfn.IFS(R6072=0,"None",R6072&lt;3,"Low",R6072&lt;6,"Medium",R6072&lt;=10,"High")</f>
        <v>High</v>
      </c>
      <c r="T6072" t="str" cm="1">
        <f t="array" ref="T6072">_xlfn.IFS(M6072&lt;=20,"Low",M6072&lt;=50,"Medium",M6072&lt;=90,"High")</f>
        <v>High</v>
      </c>
      <c r="U6072" s="33">
        <f>Datos_Limpios[[#This Row],[Number of Complaints or Support]]/Datos_Limpios[[#This Row],[Account Length (in months)]]</f>
        <v>0.33333333333333331</v>
      </c>
      <c r="V6072" t="str" cm="1">
        <f t="array" ref="V6072">_xlfn.IFS(H6072&lt;30,"Under 30",H6072&lt;66,"Middle Age",H6072&gt;=66,"Senior")</f>
        <v>Senior</v>
      </c>
      <c r="W6072" t="s">
        <v>6826</v>
      </c>
    </row>
    <row r="6073" spans="1:23" x14ac:dyDescent="0.3">
      <c r="A6073" t="s">
        <v>6170</v>
      </c>
      <c r="B6073" t="s">
        <v>17</v>
      </c>
      <c r="C6073">
        <v>17</v>
      </c>
      <c r="D6073">
        <v>0</v>
      </c>
      <c r="E6073" t="s">
        <v>23</v>
      </c>
      <c r="F6073" t="s">
        <v>18</v>
      </c>
      <c r="G6073" t="s">
        <v>19</v>
      </c>
      <c r="H6073">
        <v>28</v>
      </c>
      <c r="I6073" t="s">
        <v>17</v>
      </c>
      <c r="J6073">
        <v>0</v>
      </c>
      <c r="K6073" t="s">
        <v>24</v>
      </c>
      <c r="L6073" t="s">
        <v>6791</v>
      </c>
      <c r="M6073">
        <v>25</v>
      </c>
      <c r="P6073" s="32">
        <v>45053</v>
      </c>
      <c r="Q6073" s="1">
        <v>26.689178973099089</v>
      </c>
      <c r="R6073">
        <v>4</v>
      </c>
      <c r="S6073" t="str" cm="1">
        <f t="array" ref="S6073">_xlfn.IFS(R6073=0,"None",R6073&lt;3,"Low",R6073&lt;6,"Medium",R6073&lt;=10,"High")</f>
        <v>Medium</v>
      </c>
      <c r="T6073" t="str" cm="1">
        <f t="array" ref="T6073">_xlfn.IFS(M6073&lt;=20,"Low",M6073&lt;=50,"Medium",M6073&lt;=90,"High")</f>
        <v>Medium</v>
      </c>
      <c r="U6073" s="33">
        <f>Datos_Limpios[[#This Row],[Number of Complaints or Support]]/Datos_Limpios[[#This Row],[Account Length (in months)]]</f>
        <v>0.23529411764705882</v>
      </c>
      <c r="V6073" t="str" cm="1">
        <f t="array" ref="V6073">_xlfn.IFS(H6073&lt;30,"Under 30",H6073&lt;66,"Middle Age",H6073&gt;=66,"Senior")</f>
        <v>Under 30</v>
      </c>
      <c r="W6073" t="s">
        <v>6823</v>
      </c>
    </row>
    <row r="6074" spans="1:23" x14ac:dyDescent="0.3">
      <c r="A6074" t="s">
        <v>6171</v>
      </c>
      <c r="B6074" t="s">
        <v>23</v>
      </c>
      <c r="C6074">
        <v>4</v>
      </c>
      <c r="D6074">
        <v>0</v>
      </c>
      <c r="E6074" t="s">
        <v>23</v>
      </c>
      <c r="F6074" t="s">
        <v>79</v>
      </c>
      <c r="G6074" t="s">
        <v>6790</v>
      </c>
      <c r="H6074">
        <v>59</v>
      </c>
      <c r="I6074" t="s">
        <v>23</v>
      </c>
      <c r="J6074">
        <v>3</v>
      </c>
      <c r="K6074" t="s">
        <v>20</v>
      </c>
      <c r="L6074" t="s">
        <v>6792</v>
      </c>
      <c r="M6074">
        <v>18</v>
      </c>
      <c r="N6074" t="s">
        <v>50</v>
      </c>
      <c r="O6074" t="s">
        <v>300</v>
      </c>
      <c r="P6074" s="32">
        <v>45009</v>
      </c>
      <c r="Q6074" s="1">
        <v>18.02979595439081</v>
      </c>
      <c r="R6074">
        <v>9</v>
      </c>
      <c r="S6074" t="str" cm="1">
        <f t="array" ref="S6074">_xlfn.IFS(R6074=0,"None",R6074&lt;3,"Low",R6074&lt;6,"Medium",R6074&lt;=10,"High")</f>
        <v>High</v>
      </c>
      <c r="T6074" t="str" cm="1">
        <f t="array" ref="T6074">_xlfn.IFS(M6074&lt;=20,"Low",M6074&lt;=50,"Medium",M6074&lt;=90,"High")</f>
        <v>Low</v>
      </c>
      <c r="U6074" s="33">
        <f>Datos_Limpios[[#This Row],[Number of Complaints or Support]]/Datos_Limpios[[#This Row],[Account Length (in months)]]</f>
        <v>2.25</v>
      </c>
      <c r="V6074" t="str" cm="1">
        <f t="array" ref="V6074">_xlfn.IFS(H6074&lt;30,"Under 30",H6074&lt;66,"Middle Age",H6074&gt;=66,"Senior")</f>
        <v>Middle Age</v>
      </c>
      <c r="W6074" t="s">
        <v>6826</v>
      </c>
    </row>
    <row r="6075" spans="1:23" x14ac:dyDescent="0.3">
      <c r="A6075" t="s">
        <v>6172</v>
      </c>
      <c r="B6075" t="s">
        <v>17</v>
      </c>
      <c r="C6075">
        <v>18</v>
      </c>
      <c r="D6075">
        <v>0</v>
      </c>
      <c r="E6075" t="s">
        <v>17</v>
      </c>
      <c r="F6075" t="s">
        <v>86</v>
      </c>
      <c r="G6075" t="s">
        <v>19</v>
      </c>
      <c r="H6075">
        <v>57</v>
      </c>
      <c r="I6075" t="s">
        <v>17</v>
      </c>
      <c r="J6075">
        <v>0</v>
      </c>
      <c r="K6075" t="s">
        <v>32</v>
      </c>
      <c r="L6075" t="s">
        <v>6791</v>
      </c>
      <c r="M6075">
        <v>8</v>
      </c>
      <c r="P6075" s="32">
        <v>45103</v>
      </c>
      <c r="Q6075" s="1">
        <v>7.8336217705336981</v>
      </c>
      <c r="R6075">
        <v>10</v>
      </c>
      <c r="S6075" t="str" cm="1">
        <f t="array" ref="S6075">_xlfn.IFS(R6075=0,"None",R6075&lt;3,"Low",R6075&lt;6,"Medium",R6075&lt;=10,"High")</f>
        <v>High</v>
      </c>
      <c r="T6075" t="str" cm="1">
        <f t="array" ref="T6075">_xlfn.IFS(M6075&lt;=20,"Low",M6075&lt;=50,"Medium",M6075&lt;=90,"High")</f>
        <v>Low</v>
      </c>
      <c r="U6075" s="33">
        <f>Datos_Limpios[[#This Row],[Number of Complaints or Support]]/Datos_Limpios[[#This Row],[Account Length (in months)]]</f>
        <v>0.55555555555555558</v>
      </c>
      <c r="V6075" t="str" cm="1">
        <f t="array" ref="V6075">_xlfn.IFS(H6075&lt;30,"Under 30",H6075&lt;66,"Middle Age",H6075&gt;=66,"Senior")</f>
        <v>Middle Age</v>
      </c>
      <c r="W6075" t="s">
        <v>6824</v>
      </c>
    </row>
    <row r="6076" spans="1:23" x14ac:dyDescent="0.3">
      <c r="A6076" t="s">
        <v>6173</v>
      </c>
      <c r="B6076" t="s">
        <v>17</v>
      </c>
      <c r="C6076">
        <v>64</v>
      </c>
      <c r="D6076">
        <v>0</v>
      </c>
      <c r="E6076" t="s">
        <v>17</v>
      </c>
      <c r="F6076" t="s">
        <v>158</v>
      </c>
      <c r="G6076" t="s">
        <v>6790</v>
      </c>
      <c r="H6076">
        <v>25</v>
      </c>
      <c r="I6076" t="s">
        <v>17</v>
      </c>
      <c r="J6076">
        <v>0</v>
      </c>
      <c r="K6076" t="s">
        <v>20</v>
      </c>
      <c r="L6076" t="s">
        <v>6792</v>
      </c>
      <c r="M6076">
        <v>43</v>
      </c>
      <c r="P6076" s="32">
        <v>44613</v>
      </c>
      <c r="Q6076" s="1">
        <v>45.628719669468119</v>
      </c>
      <c r="R6076">
        <v>7</v>
      </c>
      <c r="S6076" t="str" cm="1">
        <f t="array" ref="S6076">_xlfn.IFS(R6076=0,"None",R6076&lt;3,"Low",R6076&lt;6,"Medium",R6076&lt;=10,"High")</f>
        <v>High</v>
      </c>
      <c r="T6076" t="str" cm="1">
        <f t="array" ref="T6076">_xlfn.IFS(M6076&lt;=20,"Low",M6076&lt;=50,"Medium",M6076&lt;=90,"High")</f>
        <v>Medium</v>
      </c>
      <c r="U6076" s="33">
        <f>Datos_Limpios[[#This Row],[Number of Complaints or Support]]/Datos_Limpios[[#This Row],[Account Length (in months)]]</f>
        <v>0.109375</v>
      </c>
      <c r="V6076" t="str" cm="1">
        <f t="array" ref="V6076">_xlfn.IFS(H6076&lt;30,"Under 30",H6076&lt;66,"Middle Age",H6076&gt;=66,"Senior")</f>
        <v>Under 30</v>
      </c>
      <c r="W6076" t="s">
        <v>6823</v>
      </c>
    </row>
    <row r="6077" spans="1:23" x14ac:dyDescent="0.3">
      <c r="A6077" t="s">
        <v>6174</v>
      </c>
      <c r="B6077" t="s">
        <v>23</v>
      </c>
      <c r="C6077">
        <v>57</v>
      </c>
      <c r="D6077">
        <v>0</v>
      </c>
      <c r="E6077" t="s">
        <v>23</v>
      </c>
      <c r="F6077" t="s">
        <v>82</v>
      </c>
      <c r="G6077" t="s">
        <v>6790</v>
      </c>
      <c r="H6077">
        <v>71</v>
      </c>
      <c r="I6077" t="s">
        <v>17</v>
      </c>
      <c r="J6077">
        <v>0</v>
      </c>
      <c r="K6077" t="s">
        <v>20</v>
      </c>
      <c r="L6077" t="s">
        <v>6792</v>
      </c>
      <c r="M6077">
        <v>46</v>
      </c>
      <c r="N6077" t="s">
        <v>59</v>
      </c>
      <c r="O6077" t="s">
        <v>116</v>
      </c>
      <c r="P6077" s="32">
        <v>44876</v>
      </c>
      <c r="Q6077" s="1">
        <v>50.597298432845619</v>
      </c>
      <c r="R6077">
        <v>0</v>
      </c>
      <c r="S6077" t="str" cm="1">
        <f t="array" ref="S6077">_xlfn.IFS(R6077=0,"None",R6077&lt;3,"Low",R6077&lt;6,"Medium",R6077&lt;=10,"High")</f>
        <v>None</v>
      </c>
      <c r="T6077" t="str" cm="1">
        <f t="array" ref="T6077">_xlfn.IFS(M6077&lt;=20,"Low",M6077&lt;=50,"Medium",M6077&lt;=90,"High")</f>
        <v>Medium</v>
      </c>
      <c r="U6077" s="33">
        <f>Datos_Limpios[[#This Row],[Number of Complaints or Support]]/Datos_Limpios[[#This Row],[Account Length (in months)]]</f>
        <v>0</v>
      </c>
      <c r="V6077" t="str" cm="1">
        <f t="array" ref="V6077">_xlfn.IFS(H6077&lt;30,"Under 30",H6077&lt;66,"Middle Age",H6077&gt;=66,"Senior")</f>
        <v>Senior</v>
      </c>
      <c r="W6077" t="s">
        <v>6823</v>
      </c>
    </row>
    <row r="6078" spans="1:23" x14ac:dyDescent="0.3">
      <c r="A6078" t="s">
        <v>6175</v>
      </c>
      <c r="B6078" t="s">
        <v>17</v>
      </c>
      <c r="C6078">
        <v>27</v>
      </c>
      <c r="D6078">
        <v>0</v>
      </c>
      <c r="E6078" t="s">
        <v>17</v>
      </c>
      <c r="F6078" t="s">
        <v>350</v>
      </c>
      <c r="G6078" t="s">
        <v>6790</v>
      </c>
      <c r="H6078">
        <v>60</v>
      </c>
      <c r="I6078" t="s">
        <v>17</v>
      </c>
      <c r="J6078">
        <v>0</v>
      </c>
      <c r="K6078" t="s">
        <v>24</v>
      </c>
      <c r="L6078" t="s">
        <v>6791</v>
      </c>
      <c r="M6078">
        <v>10</v>
      </c>
      <c r="P6078" s="32">
        <v>44310</v>
      </c>
      <c r="Q6078" s="1">
        <v>10.82945371852481</v>
      </c>
      <c r="R6078">
        <v>5</v>
      </c>
      <c r="S6078" t="str" cm="1">
        <f t="array" ref="S6078">_xlfn.IFS(R6078=0,"None",R6078&lt;3,"Low",R6078&lt;6,"Medium",R6078&lt;=10,"High")</f>
        <v>Medium</v>
      </c>
      <c r="T6078" t="str" cm="1">
        <f t="array" ref="T6078">_xlfn.IFS(M6078&lt;=20,"Low",M6078&lt;=50,"Medium",M6078&lt;=90,"High")</f>
        <v>Low</v>
      </c>
      <c r="U6078" s="33">
        <f>Datos_Limpios[[#This Row],[Number of Complaints or Support]]/Datos_Limpios[[#This Row],[Account Length (in months)]]</f>
        <v>0.18518518518518517</v>
      </c>
      <c r="V6078" t="str" cm="1">
        <f t="array" ref="V6078">_xlfn.IFS(H6078&lt;30,"Under 30",H6078&lt;66,"Middle Age",H6078&gt;=66,"Senior")</f>
        <v>Middle Age</v>
      </c>
      <c r="W6078" t="s">
        <v>6823</v>
      </c>
    </row>
    <row r="6079" spans="1:23" x14ac:dyDescent="0.3">
      <c r="A6079" t="s">
        <v>6176</v>
      </c>
      <c r="B6079" t="s">
        <v>17</v>
      </c>
      <c r="C6079">
        <v>73</v>
      </c>
      <c r="D6079">
        <v>0</v>
      </c>
      <c r="E6079" t="s">
        <v>17</v>
      </c>
      <c r="F6079" t="s">
        <v>192</v>
      </c>
      <c r="G6079" t="s">
        <v>6790</v>
      </c>
      <c r="H6079">
        <v>41</v>
      </c>
      <c r="I6079" t="s">
        <v>17</v>
      </c>
      <c r="J6079">
        <v>0</v>
      </c>
      <c r="K6079" t="s">
        <v>32</v>
      </c>
      <c r="L6079" t="s">
        <v>6791</v>
      </c>
      <c r="M6079">
        <v>48</v>
      </c>
      <c r="P6079" s="32">
        <v>44319</v>
      </c>
      <c r="Q6079" s="1">
        <v>53.79954077654282</v>
      </c>
      <c r="R6079">
        <v>2</v>
      </c>
      <c r="S6079" t="str" cm="1">
        <f t="array" ref="S6079">_xlfn.IFS(R6079=0,"None",R6079&lt;3,"Low",R6079&lt;6,"Medium",R6079&lt;=10,"High")</f>
        <v>Low</v>
      </c>
      <c r="T6079" t="str" cm="1">
        <f t="array" ref="T6079">_xlfn.IFS(M6079&lt;=20,"Low",M6079&lt;=50,"Medium",M6079&lt;=90,"High")</f>
        <v>Medium</v>
      </c>
      <c r="U6079" s="33">
        <f>Datos_Limpios[[#This Row],[Number of Complaints or Support]]/Datos_Limpios[[#This Row],[Account Length (in months)]]</f>
        <v>2.7397260273972601E-2</v>
      </c>
      <c r="V6079" t="str" cm="1">
        <f t="array" ref="V6079">_xlfn.IFS(H6079&lt;30,"Under 30",H6079&lt;66,"Middle Age",H6079&gt;=66,"Senior")</f>
        <v>Middle Age</v>
      </c>
      <c r="W6079" t="s">
        <v>6824</v>
      </c>
    </row>
    <row r="6080" spans="1:23" x14ac:dyDescent="0.3">
      <c r="A6080" t="s">
        <v>6177</v>
      </c>
      <c r="B6080" t="s">
        <v>17</v>
      </c>
      <c r="C6080">
        <v>45</v>
      </c>
      <c r="D6080">
        <v>0</v>
      </c>
      <c r="E6080" t="s">
        <v>23</v>
      </c>
      <c r="F6080" t="s">
        <v>86</v>
      </c>
      <c r="G6080" t="s">
        <v>6790</v>
      </c>
      <c r="H6080">
        <v>29</v>
      </c>
      <c r="I6080" t="s">
        <v>17</v>
      </c>
      <c r="J6080">
        <v>0</v>
      </c>
      <c r="K6080" t="s">
        <v>24</v>
      </c>
      <c r="L6080" t="s">
        <v>6792</v>
      </c>
      <c r="M6080">
        <v>53</v>
      </c>
      <c r="P6080" s="32">
        <v>44872</v>
      </c>
      <c r="Q6080" s="1">
        <v>54.842630040376598</v>
      </c>
      <c r="R6080">
        <v>4</v>
      </c>
      <c r="S6080" t="str" cm="1">
        <f t="array" ref="S6080">_xlfn.IFS(R6080=0,"None",R6080&lt;3,"Low",R6080&lt;6,"Medium",R6080&lt;=10,"High")</f>
        <v>Medium</v>
      </c>
      <c r="T6080" t="str" cm="1">
        <f t="array" ref="T6080">_xlfn.IFS(M6080&lt;=20,"Low",M6080&lt;=50,"Medium",M6080&lt;=90,"High")</f>
        <v>High</v>
      </c>
      <c r="U6080" s="33">
        <f>Datos_Limpios[[#This Row],[Number of Complaints or Support]]/Datos_Limpios[[#This Row],[Account Length (in months)]]</f>
        <v>8.8888888888888892E-2</v>
      </c>
      <c r="V6080" t="str" cm="1">
        <f t="array" ref="V6080">_xlfn.IFS(H6080&lt;30,"Under 30",H6080&lt;66,"Middle Age",H6080&gt;=66,"Senior")</f>
        <v>Under 30</v>
      </c>
      <c r="W6080" t="s">
        <v>6824</v>
      </c>
    </row>
    <row r="6081" spans="1:23" x14ac:dyDescent="0.3">
      <c r="A6081" t="s">
        <v>6178</v>
      </c>
      <c r="B6081" t="s">
        <v>23</v>
      </c>
      <c r="C6081">
        <v>1</v>
      </c>
      <c r="D6081">
        <v>4</v>
      </c>
      <c r="E6081" t="s">
        <v>23</v>
      </c>
      <c r="F6081" t="s">
        <v>49</v>
      </c>
      <c r="G6081" t="s">
        <v>6790</v>
      </c>
      <c r="H6081">
        <v>50</v>
      </c>
      <c r="I6081" t="s">
        <v>17</v>
      </c>
      <c r="J6081">
        <v>0</v>
      </c>
      <c r="K6081" t="s">
        <v>20</v>
      </c>
      <c r="L6081" t="s">
        <v>6792</v>
      </c>
      <c r="M6081">
        <v>20</v>
      </c>
      <c r="N6081" t="s">
        <v>27</v>
      </c>
      <c r="O6081" t="s">
        <v>108</v>
      </c>
      <c r="P6081" s="32">
        <v>44401</v>
      </c>
      <c r="Q6081" s="1">
        <v>22.111895180619161</v>
      </c>
      <c r="R6081">
        <v>5</v>
      </c>
      <c r="S6081" t="str" cm="1">
        <f t="array" ref="S6081">_xlfn.IFS(R6081=0,"None",R6081&lt;3,"Low",R6081&lt;6,"Medium",R6081&lt;=10,"High")</f>
        <v>Medium</v>
      </c>
      <c r="T6081" t="str" cm="1">
        <f t="array" ref="T6081">_xlfn.IFS(M6081&lt;=20,"Low",M6081&lt;=50,"Medium",M6081&lt;=90,"High")</f>
        <v>Low</v>
      </c>
      <c r="U6081" s="33">
        <f>Datos_Limpios[[#This Row],[Number of Complaints or Support]]/Datos_Limpios[[#This Row],[Account Length (in months)]]</f>
        <v>5</v>
      </c>
      <c r="V6081" t="str" cm="1">
        <f t="array" ref="V6081">_xlfn.IFS(H6081&lt;30,"Under 30",H6081&lt;66,"Middle Age",H6081&gt;=66,"Senior")</f>
        <v>Middle Age</v>
      </c>
      <c r="W6081" t="s">
        <v>6825</v>
      </c>
    </row>
    <row r="6082" spans="1:23" x14ac:dyDescent="0.3">
      <c r="A6082" t="s">
        <v>6179</v>
      </c>
      <c r="B6082" t="s">
        <v>23</v>
      </c>
      <c r="C6082">
        <v>15</v>
      </c>
      <c r="D6082">
        <v>4</v>
      </c>
      <c r="E6082" t="s">
        <v>17</v>
      </c>
      <c r="F6082" t="s">
        <v>130</v>
      </c>
      <c r="G6082" t="s">
        <v>19</v>
      </c>
      <c r="H6082">
        <v>73</v>
      </c>
      <c r="I6082" t="s">
        <v>17</v>
      </c>
      <c r="J6082">
        <v>0</v>
      </c>
      <c r="K6082" t="s">
        <v>20</v>
      </c>
      <c r="L6082" t="s">
        <v>6791</v>
      </c>
      <c r="M6082">
        <v>59</v>
      </c>
      <c r="N6082" t="s">
        <v>59</v>
      </c>
      <c r="O6082" t="s">
        <v>116</v>
      </c>
      <c r="P6082" s="32">
        <v>44630</v>
      </c>
      <c r="Q6082" s="1">
        <v>64.322465234303138</v>
      </c>
      <c r="R6082">
        <v>10</v>
      </c>
      <c r="S6082" t="str" cm="1">
        <f t="array" ref="S6082">_xlfn.IFS(R6082=0,"None",R6082&lt;3,"Low",R6082&lt;6,"Medium",R6082&lt;=10,"High")</f>
        <v>High</v>
      </c>
      <c r="T6082" t="str" cm="1">
        <f t="array" ref="T6082">_xlfn.IFS(M6082&lt;=20,"Low",M6082&lt;=50,"Medium",M6082&lt;=90,"High")</f>
        <v>High</v>
      </c>
      <c r="U6082" s="33">
        <f>Datos_Limpios[[#This Row],[Number of Complaints or Support]]/Datos_Limpios[[#This Row],[Account Length (in months)]]</f>
        <v>0.66666666666666663</v>
      </c>
      <c r="V6082" t="str" cm="1">
        <f t="array" ref="V6082">_xlfn.IFS(H6082&lt;30,"Under 30",H6082&lt;66,"Middle Age",H6082&gt;=66,"Senior")</f>
        <v>Senior</v>
      </c>
      <c r="W6082" t="s">
        <v>6825</v>
      </c>
    </row>
    <row r="6083" spans="1:23" x14ac:dyDescent="0.3">
      <c r="A6083" t="s">
        <v>6180</v>
      </c>
      <c r="B6083" t="s">
        <v>17</v>
      </c>
      <c r="C6083">
        <v>21</v>
      </c>
      <c r="D6083">
        <v>0</v>
      </c>
      <c r="E6083" t="s">
        <v>23</v>
      </c>
      <c r="F6083" t="s">
        <v>52</v>
      </c>
      <c r="G6083" t="s">
        <v>6790</v>
      </c>
      <c r="H6083">
        <v>76</v>
      </c>
      <c r="I6083" t="s">
        <v>17</v>
      </c>
      <c r="J6083">
        <v>0</v>
      </c>
      <c r="K6083" t="s">
        <v>24</v>
      </c>
      <c r="L6083" t="s">
        <v>6792</v>
      </c>
      <c r="M6083">
        <v>36</v>
      </c>
      <c r="P6083" s="32">
        <v>45072</v>
      </c>
      <c r="Q6083" s="1">
        <v>37.795710956958203</v>
      </c>
      <c r="R6083">
        <v>0</v>
      </c>
      <c r="S6083" t="str" cm="1">
        <f t="array" ref="S6083">_xlfn.IFS(R6083=0,"None",R6083&lt;3,"Low",R6083&lt;6,"Medium",R6083&lt;=10,"High")</f>
        <v>None</v>
      </c>
      <c r="T6083" t="str" cm="1">
        <f t="array" ref="T6083">_xlfn.IFS(M6083&lt;=20,"Low",M6083&lt;=50,"Medium",M6083&lt;=90,"High")</f>
        <v>Medium</v>
      </c>
      <c r="U6083" s="33">
        <f>Datos_Limpios[[#This Row],[Number of Complaints or Support]]/Datos_Limpios[[#This Row],[Account Length (in months)]]</f>
        <v>0</v>
      </c>
      <c r="V6083" t="str" cm="1">
        <f t="array" ref="V6083">_xlfn.IFS(H6083&lt;30,"Under 30",H6083&lt;66,"Middle Age",H6083&gt;=66,"Senior")</f>
        <v>Senior</v>
      </c>
      <c r="W6083" t="s">
        <v>6824</v>
      </c>
    </row>
    <row r="6084" spans="1:23" x14ac:dyDescent="0.3">
      <c r="A6084" t="s">
        <v>6181</v>
      </c>
      <c r="B6084" t="s">
        <v>23</v>
      </c>
      <c r="C6084">
        <v>2</v>
      </c>
      <c r="D6084">
        <v>3</v>
      </c>
      <c r="E6084" t="s">
        <v>23</v>
      </c>
      <c r="F6084" t="s">
        <v>94</v>
      </c>
      <c r="G6084" t="s">
        <v>19</v>
      </c>
      <c r="H6084">
        <v>23</v>
      </c>
      <c r="I6084" t="s">
        <v>17</v>
      </c>
      <c r="J6084">
        <v>0</v>
      </c>
      <c r="K6084" t="s">
        <v>20</v>
      </c>
      <c r="L6084" t="s">
        <v>6792</v>
      </c>
      <c r="M6084">
        <v>23</v>
      </c>
      <c r="N6084" t="s">
        <v>27</v>
      </c>
      <c r="O6084" t="s">
        <v>125</v>
      </c>
      <c r="P6084" s="32">
        <v>44119</v>
      </c>
      <c r="Q6084" s="1">
        <v>27.291717689212181</v>
      </c>
      <c r="R6084">
        <v>3</v>
      </c>
      <c r="S6084" t="str" cm="1">
        <f t="array" ref="S6084">_xlfn.IFS(R6084=0,"None",R6084&lt;3,"Low",R6084&lt;6,"Medium",R6084&lt;=10,"High")</f>
        <v>Medium</v>
      </c>
      <c r="T6084" t="str" cm="1">
        <f t="array" ref="T6084">_xlfn.IFS(M6084&lt;=20,"Low",M6084&lt;=50,"Medium",M6084&lt;=90,"High")</f>
        <v>Medium</v>
      </c>
      <c r="U6084" s="33">
        <f>Datos_Limpios[[#This Row],[Number of Complaints or Support]]/Datos_Limpios[[#This Row],[Account Length (in months)]]</f>
        <v>1.5</v>
      </c>
      <c r="V6084" t="str" cm="1">
        <f t="array" ref="V6084">_xlfn.IFS(H6084&lt;30,"Under 30",H6084&lt;66,"Middle Age",H6084&gt;=66,"Senior")</f>
        <v>Under 30</v>
      </c>
      <c r="W6084" t="s">
        <v>6823</v>
      </c>
    </row>
    <row r="6085" spans="1:23" x14ac:dyDescent="0.3">
      <c r="A6085" t="s">
        <v>6182</v>
      </c>
      <c r="B6085" t="s">
        <v>17</v>
      </c>
      <c r="C6085">
        <v>47</v>
      </c>
      <c r="D6085">
        <v>0</v>
      </c>
      <c r="E6085" t="s">
        <v>17</v>
      </c>
      <c r="F6085" t="s">
        <v>52</v>
      </c>
      <c r="G6085" t="s">
        <v>6790</v>
      </c>
      <c r="H6085">
        <v>49</v>
      </c>
      <c r="I6085" t="s">
        <v>17</v>
      </c>
      <c r="J6085">
        <v>0</v>
      </c>
      <c r="K6085" t="s">
        <v>24</v>
      </c>
      <c r="L6085" t="s">
        <v>6791</v>
      </c>
      <c r="M6085">
        <v>30</v>
      </c>
      <c r="P6085" s="32">
        <v>44838</v>
      </c>
      <c r="Q6085" s="1">
        <v>24.53478464669157</v>
      </c>
      <c r="R6085">
        <v>2</v>
      </c>
      <c r="S6085" t="str" cm="1">
        <f t="array" ref="S6085">_xlfn.IFS(R6085=0,"None",R6085&lt;3,"Low",R6085&lt;6,"Medium",R6085&lt;=10,"High")</f>
        <v>Low</v>
      </c>
      <c r="T6085" t="str" cm="1">
        <f t="array" ref="T6085">_xlfn.IFS(M6085&lt;=20,"Low",M6085&lt;=50,"Medium",M6085&lt;=90,"High")</f>
        <v>Medium</v>
      </c>
      <c r="U6085" s="33">
        <f>Datos_Limpios[[#This Row],[Number of Complaints or Support]]/Datos_Limpios[[#This Row],[Account Length (in months)]]</f>
        <v>4.2553191489361701E-2</v>
      </c>
      <c r="V6085" t="str" cm="1">
        <f t="array" ref="V6085">_xlfn.IFS(H6085&lt;30,"Under 30",H6085&lt;66,"Middle Age",H6085&gt;=66,"Senior")</f>
        <v>Middle Age</v>
      </c>
      <c r="W6085" t="s">
        <v>6824</v>
      </c>
    </row>
    <row r="6086" spans="1:23" x14ac:dyDescent="0.3">
      <c r="A6086" t="s">
        <v>6183</v>
      </c>
      <c r="B6086" t="s">
        <v>17</v>
      </c>
      <c r="C6086">
        <v>49</v>
      </c>
      <c r="D6086">
        <v>0</v>
      </c>
      <c r="E6086" t="s">
        <v>23</v>
      </c>
      <c r="F6086" t="s">
        <v>42</v>
      </c>
      <c r="G6086" t="s">
        <v>19</v>
      </c>
      <c r="H6086">
        <v>44</v>
      </c>
      <c r="I6086" t="s">
        <v>17</v>
      </c>
      <c r="J6086">
        <v>0</v>
      </c>
      <c r="K6086" t="s">
        <v>24</v>
      </c>
      <c r="L6086" t="s">
        <v>6791</v>
      </c>
      <c r="M6086">
        <v>45</v>
      </c>
      <c r="P6086" s="32">
        <v>45152</v>
      </c>
      <c r="Q6086" s="1">
        <v>37.812047314576333</v>
      </c>
      <c r="R6086">
        <v>10</v>
      </c>
      <c r="S6086" t="str" cm="1">
        <f t="array" ref="S6086">_xlfn.IFS(R6086=0,"None",R6086&lt;3,"Low",R6086&lt;6,"Medium",R6086&lt;=10,"High")</f>
        <v>High</v>
      </c>
      <c r="T6086" t="str" cm="1">
        <f t="array" ref="T6086">_xlfn.IFS(M6086&lt;=20,"Low",M6086&lt;=50,"Medium",M6086&lt;=90,"High")</f>
        <v>Medium</v>
      </c>
      <c r="U6086" s="33">
        <f>Datos_Limpios[[#This Row],[Number of Complaints or Support]]/Datos_Limpios[[#This Row],[Account Length (in months)]]</f>
        <v>0.20408163265306123</v>
      </c>
      <c r="V6086" t="str" cm="1">
        <f t="array" ref="V6086">_xlfn.IFS(H6086&lt;30,"Under 30",H6086&lt;66,"Middle Age",H6086&gt;=66,"Senior")</f>
        <v>Middle Age</v>
      </c>
      <c r="W6086" t="s">
        <v>6823</v>
      </c>
    </row>
    <row r="6087" spans="1:23" x14ac:dyDescent="0.3">
      <c r="A6087" t="s">
        <v>6184</v>
      </c>
      <c r="B6087" t="s">
        <v>17</v>
      </c>
      <c r="C6087">
        <v>33</v>
      </c>
      <c r="D6087">
        <v>0</v>
      </c>
      <c r="E6087" t="s">
        <v>23</v>
      </c>
      <c r="F6087" t="s">
        <v>103</v>
      </c>
      <c r="G6087" t="s">
        <v>19</v>
      </c>
      <c r="H6087">
        <v>20</v>
      </c>
      <c r="I6087" t="s">
        <v>17</v>
      </c>
      <c r="J6087">
        <v>0</v>
      </c>
      <c r="K6087" t="s">
        <v>20</v>
      </c>
      <c r="L6087" t="s">
        <v>6792</v>
      </c>
      <c r="M6087">
        <v>26</v>
      </c>
      <c r="P6087" s="32">
        <v>45113</v>
      </c>
      <c r="Q6087" s="1">
        <v>27.59602843328452</v>
      </c>
      <c r="R6087">
        <v>7</v>
      </c>
      <c r="S6087" t="str" cm="1">
        <f t="array" ref="S6087">_xlfn.IFS(R6087=0,"None",R6087&lt;3,"Low",R6087&lt;6,"Medium",R6087&lt;=10,"High")</f>
        <v>High</v>
      </c>
      <c r="T6087" t="str" cm="1">
        <f t="array" ref="T6087">_xlfn.IFS(M6087&lt;=20,"Low",M6087&lt;=50,"Medium",M6087&lt;=90,"High")</f>
        <v>Medium</v>
      </c>
      <c r="U6087" s="33">
        <f>Datos_Limpios[[#This Row],[Number of Complaints or Support]]/Datos_Limpios[[#This Row],[Account Length (in months)]]</f>
        <v>0.21212121212121213</v>
      </c>
      <c r="V6087" t="str" cm="1">
        <f t="array" ref="V6087">_xlfn.IFS(H6087&lt;30,"Under 30",H6087&lt;66,"Middle Age",H6087&gt;=66,"Senior")</f>
        <v>Under 30</v>
      </c>
      <c r="W6087" t="s">
        <v>6823</v>
      </c>
    </row>
    <row r="6088" spans="1:23" x14ac:dyDescent="0.3">
      <c r="A6088" t="s">
        <v>6185</v>
      </c>
      <c r="B6088" t="s">
        <v>23</v>
      </c>
      <c r="C6088">
        <v>7</v>
      </c>
      <c r="D6088">
        <v>5</v>
      </c>
      <c r="E6088" t="s">
        <v>23</v>
      </c>
      <c r="F6088" t="s">
        <v>84</v>
      </c>
      <c r="G6088" t="s">
        <v>6790</v>
      </c>
      <c r="H6088">
        <v>25</v>
      </c>
      <c r="I6088" t="s">
        <v>17</v>
      </c>
      <c r="J6088">
        <v>0</v>
      </c>
      <c r="K6088" t="s">
        <v>20</v>
      </c>
      <c r="L6088" t="s">
        <v>6791</v>
      </c>
      <c r="M6088">
        <v>41</v>
      </c>
      <c r="N6088" t="s">
        <v>59</v>
      </c>
      <c r="O6088" t="s">
        <v>116</v>
      </c>
      <c r="P6088" s="32">
        <v>43955</v>
      </c>
      <c r="Q6088" s="1">
        <v>37.433443253069022</v>
      </c>
      <c r="R6088">
        <v>2</v>
      </c>
      <c r="S6088" t="str" cm="1">
        <f t="array" ref="S6088">_xlfn.IFS(R6088=0,"None",R6088&lt;3,"Low",R6088&lt;6,"Medium",R6088&lt;=10,"High")</f>
        <v>Low</v>
      </c>
      <c r="T6088" t="str" cm="1">
        <f t="array" ref="T6088">_xlfn.IFS(M6088&lt;=20,"Low",M6088&lt;=50,"Medium",M6088&lt;=90,"High")</f>
        <v>Medium</v>
      </c>
      <c r="U6088" s="33">
        <f>Datos_Limpios[[#This Row],[Number of Complaints or Support]]/Datos_Limpios[[#This Row],[Account Length (in months)]]</f>
        <v>0.2857142857142857</v>
      </c>
      <c r="V6088" t="str" cm="1">
        <f t="array" ref="V6088">_xlfn.IFS(H6088&lt;30,"Under 30",H6088&lt;66,"Middle Age",H6088&gt;=66,"Senior")</f>
        <v>Under 30</v>
      </c>
      <c r="W6088" t="s">
        <v>6824</v>
      </c>
    </row>
    <row r="6089" spans="1:23" x14ac:dyDescent="0.3">
      <c r="A6089" t="s">
        <v>6186</v>
      </c>
      <c r="B6089" t="s">
        <v>17</v>
      </c>
      <c r="C6089">
        <v>71</v>
      </c>
      <c r="D6089">
        <v>0</v>
      </c>
      <c r="E6089" t="s">
        <v>23</v>
      </c>
      <c r="F6089" t="s">
        <v>192</v>
      </c>
      <c r="G6089" t="s">
        <v>6790</v>
      </c>
      <c r="H6089">
        <v>41</v>
      </c>
      <c r="I6089" t="s">
        <v>23</v>
      </c>
      <c r="J6089">
        <v>5</v>
      </c>
      <c r="K6089" t="s">
        <v>20</v>
      </c>
      <c r="L6089" t="s">
        <v>6792</v>
      </c>
      <c r="M6089">
        <v>34</v>
      </c>
      <c r="P6089" s="32">
        <v>45180</v>
      </c>
      <c r="Q6089" s="1">
        <v>29.926031823317281</v>
      </c>
      <c r="R6089">
        <v>1</v>
      </c>
      <c r="S6089" t="str" cm="1">
        <f t="array" ref="S6089">_xlfn.IFS(R6089=0,"None",R6089&lt;3,"Low",R6089&lt;6,"Medium",R6089&lt;=10,"High")</f>
        <v>Low</v>
      </c>
      <c r="T6089" t="str" cm="1">
        <f t="array" ref="T6089">_xlfn.IFS(M6089&lt;=20,"Low",M6089&lt;=50,"Medium",M6089&lt;=90,"High")</f>
        <v>Medium</v>
      </c>
      <c r="U6089" s="33">
        <f>Datos_Limpios[[#This Row],[Number of Complaints or Support]]/Datos_Limpios[[#This Row],[Account Length (in months)]]</f>
        <v>1.4084507042253521E-2</v>
      </c>
      <c r="V6089" t="str" cm="1">
        <f t="array" ref="V6089">_xlfn.IFS(H6089&lt;30,"Under 30",H6089&lt;66,"Middle Age",H6089&gt;=66,"Senior")</f>
        <v>Middle Age</v>
      </c>
      <c r="W6089" t="s">
        <v>6824</v>
      </c>
    </row>
    <row r="6090" spans="1:23" x14ac:dyDescent="0.3">
      <c r="A6090" t="s">
        <v>6187</v>
      </c>
      <c r="B6090" t="s">
        <v>17</v>
      </c>
      <c r="C6090">
        <v>12</v>
      </c>
      <c r="D6090">
        <v>0</v>
      </c>
      <c r="E6090" t="s">
        <v>17</v>
      </c>
      <c r="F6090" t="s">
        <v>156</v>
      </c>
      <c r="G6090" t="s">
        <v>6790</v>
      </c>
      <c r="H6090">
        <v>63</v>
      </c>
      <c r="I6090" t="s">
        <v>17</v>
      </c>
      <c r="J6090">
        <v>0</v>
      </c>
      <c r="K6090" t="s">
        <v>32</v>
      </c>
      <c r="L6090" t="s">
        <v>6791</v>
      </c>
      <c r="M6090">
        <v>11</v>
      </c>
      <c r="P6090" s="32">
        <v>43854</v>
      </c>
      <c r="Q6090" s="1">
        <v>12.585844763995381</v>
      </c>
      <c r="R6090">
        <v>1</v>
      </c>
      <c r="S6090" t="str" cm="1">
        <f t="array" ref="S6090">_xlfn.IFS(R6090=0,"None",R6090&lt;3,"Low",R6090&lt;6,"Medium",R6090&lt;=10,"High")</f>
        <v>Low</v>
      </c>
      <c r="T6090" t="str" cm="1">
        <f t="array" ref="T6090">_xlfn.IFS(M6090&lt;=20,"Low",M6090&lt;=50,"Medium",M6090&lt;=90,"High")</f>
        <v>Low</v>
      </c>
      <c r="U6090" s="33">
        <f>Datos_Limpios[[#This Row],[Number of Complaints or Support]]/Datos_Limpios[[#This Row],[Account Length (in months)]]</f>
        <v>8.3333333333333329E-2</v>
      </c>
      <c r="V6090" t="str" cm="1">
        <f t="array" ref="V6090">_xlfn.IFS(H6090&lt;30,"Under 30",H6090&lt;66,"Middle Age",H6090&gt;=66,"Senior")</f>
        <v>Middle Age</v>
      </c>
      <c r="W6090" t="s">
        <v>6825</v>
      </c>
    </row>
    <row r="6091" spans="1:23" x14ac:dyDescent="0.3">
      <c r="A6091" t="s">
        <v>6188</v>
      </c>
      <c r="B6091" t="s">
        <v>17</v>
      </c>
      <c r="C6091">
        <v>23</v>
      </c>
      <c r="D6091">
        <v>1</v>
      </c>
      <c r="E6091" t="s">
        <v>23</v>
      </c>
      <c r="F6091" t="s">
        <v>156</v>
      </c>
      <c r="G6091" t="s">
        <v>19</v>
      </c>
      <c r="H6091">
        <v>43</v>
      </c>
      <c r="I6091" t="s">
        <v>17</v>
      </c>
      <c r="J6091">
        <v>0</v>
      </c>
      <c r="K6091" t="s">
        <v>20</v>
      </c>
      <c r="L6091" t="s">
        <v>6792</v>
      </c>
      <c r="M6091">
        <v>35</v>
      </c>
      <c r="P6091" s="32">
        <v>44062</v>
      </c>
      <c r="Q6091" s="1">
        <v>39.332288625187651</v>
      </c>
      <c r="R6091">
        <v>1</v>
      </c>
      <c r="S6091" t="str" cm="1">
        <f t="array" ref="S6091">_xlfn.IFS(R6091=0,"None",R6091&lt;3,"Low",R6091&lt;6,"Medium",R6091&lt;=10,"High")</f>
        <v>Low</v>
      </c>
      <c r="T6091" t="str" cm="1">
        <f t="array" ref="T6091">_xlfn.IFS(M6091&lt;=20,"Low",M6091&lt;=50,"Medium",M6091&lt;=90,"High")</f>
        <v>Medium</v>
      </c>
      <c r="U6091" s="33">
        <f>Datos_Limpios[[#This Row],[Number of Complaints or Support]]/Datos_Limpios[[#This Row],[Account Length (in months)]]</f>
        <v>4.3478260869565216E-2</v>
      </c>
      <c r="V6091" t="str" cm="1">
        <f t="array" ref="V6091">_xlfn.IFS(H6091&lt;30,"Under 30",H6091&lt;66,"Middle Age",H6091&gt;=66,"Senior")</f>
        <v>Middle Age</v>
      </c>
      <c r="W6091" t="s">
        <v>6825</v>
      </c>
    </row>
    <row r="6092" spans="1:23" x14ac:dyDescent="0.3">
      <c r="A6092" t="s">
        <v>6189</v>
      </c>
      <c r="B6092" t="s">
        <v>23</v>
      </c>
      <c r="C6092">
        <v>26</v>
      </c>
      <c r="D6092">
        <v>5</v>
      </c>
      <c r="E6092" t="s">
        <v>23</v>
      </c>
      <c r="F6092" t="s">
        <v>158</v>
      </c>
      <c r="G6092" t="s">
        <v>6790</v>
      </c>
      <c r="H6092">
        <v>68</v>
      </c>
      <c r="I6092" t="s">
        <v>17</v>
      </c>
      <c r="J6092">
        <v>0</v>
      </c>
      <c r="K6092" t="s">
        <v>20</v>
      </c>
      <c r="L6092" t="s">
        <v>6792</v>
      </c>
      <c r="M6092">
        <v>57</v>
      </c>
      <c r="N6092" t="s">
        <v>27</v>
      </c>
      <c r="O6092" t="s">
        <v>125</v>
      </c>
      <c r="P6092" s="32">
        <v>44862</v>
      </c>
      <c r="Q6092" s="1">
        <v>45.634182668919067</v>
      </c>
      <c r="R6092">
        <v>8</v>
      </c>
      <c r="S6092" t="str" cm="1">
        <f t="array" ref="S6092">_xlfn.IFS(R6092=0,"None",R6092&lt;3,"Low",R6092&lt;6,"Medium",R6092&lt;=10,"High")</f>
        <v>High</v>
      </c>
      <c r="T6092" t="str" cm="1">
        <f t="array" ref="T6092">_xlfn.IFS(M6092&lt;=20,"Low",M6092&lt;=50,"Medium",M6092&lt;=90,"High")</f>
        <v>High</v>
      </c>
      <c r="U6092" s="33">
        <f>Datos_Limpios[[#This Row],[Number of Complaints or Support]]/Datos_Limpios[[#This Row],[Account Length (in months)]]</f>
        <v>0.30769230769230771</v>
      </c>
      <c r="V6092" t="str" cm="1">
        <f t="array" ref="V6092">_xlfn.IFS(H6092&lt;30,"Under 30",H6092&lt;66,"Middle Age",H6092&gt;=66,"Senior")</f>
        <v>Senior</v>
      </c>
      <c r="W6092" t="s">
        <v>6823</v>
      </c>
    </row>
    <row r="6093" spans="1:23" x14ac:dyDescent="0.3">
      <c r="A6093" t="s">
        <v>6190</v>
      </c>
      <c r="B6093" t="s">
        <v>17</v>
      </c>
      <c r="C6093">
        <v>31</v>
      </c>
      <c r="D6093">
        <v>0</v>
      </c>
      <c r="E6093" t="s">
        <v>23</v>
      </c>
      <c r="F6093" t="s">
        <v>142</v>
      </c>
      <c r="G6093" t="s">
        <v>6790</v>
      </c>
      <c r="H6093">
        <v>46</v>
      </c>
      <c r="I6093" t="s">
        <v>17</v>
      </c>
      <c r="J6093">
        <v>0</v>
      </c>
      <c r="K6093" t="s">
        <v>24</v>
      </c>
      <c r="L6093" t="s">
        <v>6791</v>
      </c>
      <c r="M6093">
        <v>31</v>
      </c>
      <c r="P6093" s="32">
        <v>44645</v>
      </c>
      <c r="Q6093" s="1">
        <v>31.953203120261922</v>
      </c>
      <c r="R6093">
        <v>1</v>
      </c>
      <c r="S6093" t="str" cm="1">
        <f t="array" ref="S6093">_xlfn.IFS(R6093=0,"None",R6093&lt;3,"Low",R6093&lt;6,"Medium",R6093&lt;=10,"High")</f>
        <v>Low</v>
      </c>
      <c r="T6093" t="str" cm="1">
        <f t="array" ref="T6093">_xlfn.IFS(M6093&lt;=20,"Low",M6093&lt;=50,"Medium",M6093&lt;=90,"High")</f>
        <v>Medium</v>
      </c>
      <c r="U6093" s="33">
        <f>Datos_Limpios[[#This Row],[Number of Complaints or Support]]/Datos_Limpios[[#This Row],[Account Length (in months)]]</f>
        <v>3.2258064516129031E-2</v>
      </c>
      <c r="V6093" t="str" cm="1">
        <f t="array" ref="V6093">_xlfn.IFS(H6093&lt;30,"Under 30",H6093&lt;66,"Middle Age",H6093&gt;=66,"Senior")</f>
        <v>Middle Age</v>
      </c>
      <c r="W6093" t="s">
        <v>6823</v>
      </c>
    </row>
    <row r="6094" spans="1:23" x14ac:dyDescent="0.3">
      <c r="A6094" t="s">
        <v>6191</v>
      </c>
      <c r="B6094" t="s">
        <v>17</v>
      </c>
      <c r="C6094">
        <v>64</v>
      </c>
      <c r="D6094">
        <v>0</v>
      </c>
      <c r="E6094" t="s">
        <v>17</v>
      </c>
      <c r="F6094" t="s">
        <v>196</v>
      </c>
      <c r="G6094" t="s">
        <v>6790</v>
      </c>
      <c r="H6094">
        <v>54</v>
      </c>
      <c r="I6094" t="s">
        <v>17</v>
      </c>
      <c r="J6094">
        <v>0</v>
      </c>
      <c r="K6094" t="s">
        <v>32</v>
      </c>
      <c r="L6094" t="s">
        <v>6791</v>
      </c>
      <c r="M6094">
        <v>10</v>
      </c>
      <c r="P6094" s="32">
        <v>45115</v>
      </c>
      <c r="Q6094" s="1">
        <v>10.704010198154011</v>
      </c>
      <c r="R6094">
        <v>2</v>
      </c>
      <c r="S6094" t="str" cm="1">
        <f t="array" ref="S6094">_xlfn.IFS(R6094=0,"None",R6094&lt;3,"Low",R6094&lt;6,"Medium",R6094&lt;=10,"High")</f>
        <v>Low</v>
      </c>
      <c r="T6094" t="str" cm="1">
        <f t="array" ref="T6094">_xlfn.IFS(M6094&lt;=20,"Low",M6094&lt;=50,"Medium",M6094&lt;=90,"High")</f>
        <v>Low</v>
      </c>
      <c r="U6094" s="33">
        <f>Datos_Limpios[[#This Row],[Number of Complaints or Support]]/Datos_Limpios[[#This Row],[Account Length (in months)]]</f>
        <v>3.125E-2</v>
      </c>
      <c r="V6094" t="str" cm="1">
        <f t="array" ref="V6094">_xlfn.IFS(H6094&lt;30,"Under 30",H6094&lt;66,"Middle Age",H6094&gt;=66,"Senior")</f>
        <v>Middle Age</v>
      </c>
      <c r="W6094" t="s">
        <v>6826</v>
      </c>
    </row>
    <row r="6095" spans="1:23" x14ac:dyDescent="0.3">
      <c r="A6095" t="s">
        <v>6192</v>
      </c>
      <c r="B6095" t="s">
        <v>23</v>
      </c>
      <c r="C6095">
        <v>1</v>
      </c>
      <c r="D6095">
        <v>0</v>
      </c>
      <c r="E6095" t="s">
        <v>23</v>
      </c>
      <c r="F6095" t="s">
        <v>47</v>
      </c>
      <c r="G6095" t="s">
        <v>19</v>
      </c>
      <c r="H6095">
        <v>25</v>
      </c>
      <c r="I6095" t="s">
        <v>17</v>
      </c>
      <c r="J6095">
        <v>0</v>
      </c>
      <c r="K6095" t="s">
        <v>20</v>
      </c>
      <c r="L6095" t="s">
        <v>6794</v>
      </c>
      <c r="M6095">
        <v>35</v>
      </c>
      <c r="N6095" t="s">
        <v>27</v>
      </c>
      <c r="O6095" t="s">
        <v>125</v>
      </c>
      <c r="P6095" s="32">
        <v>43887</v>
      </c>
      <c r="Q6095" s="1">
        <v>28.648808387414171</v>
      </c>
      <c r="R6095">
        <v>9</v>
      </c>
      <c r="S6095" t="str" cm="1">
        <f t="array" ref="S6095">_xlfn.IFS(R6095=0,"None",R6095&lt;3,"Low",R6095&lt;6,"Medium",R6095&lt;=10,"High")</f>
        <v>High</v>
      </c>
      <c r="T6095" t="str" cm="1">
        <f t="array" ref="T6095">_xlfn.IFS(M6095&lt;=20,"Low",M6095&lt;=50,"Medium",M6095&lt;=90,"High")</f>
        <v>Medium</v>
      </c>
      <c r="U6095" s="33">
        <f>Datos_Limpios[[#This Row],[Number of Complaints or Support]]/Datos_Limpios[[#This Row],[Account Length (in months)]]</f>
        <v>9</v>
      </c>
      <c r="V6095" t="str" cm="1">
        <f t="array" ref="V6095">_xlfn.IFS(H6095&lt;30,"Under 30",H6095&lt;66,"Middle Age",H6095&gt;=66,"Senior")</f>
        <v>Under 30</v>
      </c>
      <c r="W6095" t="s">
        <v>6824</v>
      </c>
    </row>
    <row r="6096" spans="1:23" x14ac:dyDescent="0.3">
      <c r="A6096" t="s">
        <v>6193</v>
      </c>
      <c r="B6096" t="s">
        <v>17</v>
      </c>
      <c r="C6096">
        <v>55</v>
      </c>
      <c r="D6096">
        <v>0</v>
      </c>
      <c r="E6096" t="s">
        <v>23</v>
      </c>
      <c r="F6096" t="s">
        <v>166</v>
      </c>
      <c r="G6096" t="s">
        <v>19</v>
      </c>
      <c r="H6096">
        <v>45</v>
      </c>
      <c r="I6096" t="s">
        <v>17</v>
      </c>
      <c r="J6096">
        <v>0</v>
      </c>
      <c r="K6096" t="s">
        <v>32</v>
      </c>
      <c r="L6096" t="s">
        <v>6791</v>
      </c>
      <c r="M6096">
        <v>41</v>
      </c>
      <c r="P6096" s="32">
        <v>44888</v>
      </c>
      <c r="Q6096" s="1">
        <v>43.881425665740537</v>
      </c>
      <c r="R6096">
        <v>6</v>
      </c>
      <c r="S6096" t="str" cm="1">
        <f t="array" ref="S6096">_xlfn.IFS(R6096=0,"None",R6096&lt;3,"Low",R6096&lt;6,"Medium",R6096&lt;=10,"High")</f>
        <v>High</v>
      </c>
      <c r="T6096" t="str" cm="1">
        <f t="array" ref="T6096">_xlfn.IFS(M6096&lt;=20,"Low",M6096&lt;=50,"Medium",M6096&lt;=90,"High")</f>
        <v>Medium</v>
      </c>
      <c r="U6096" s="33">
        <f>Datos_Limpios[[#This Row],[Number of Complaints or Support]]/Datos_Limpios[[#This Row],[Account Length (in months)]]</f>
        <v>0.10909090909090909</v>
      </c>
      <c r="V6096" t="str" cm="1">
        <f t="array" ref="V6096">_xlfn.IFS(H6096&lt;30,"Under 30",H6096&lt;66,"Middle Age",H6096&gt;=66,"Senior")</f>
        <v>Middle Age</v>
      </c>
      <c r="W6096" t="s">
        <v>6825</v>
      </c>
    </row>
    <row r="6097" spans="1:23" x14ac:dyDescent="0.3">
      <c r="A6097" t="s">
        <v>6194</v>
      </c>
      <c r="B6097" t="s">
        <v>23</v>
      </c>
      <c r="C6097">
        <v>1</v>
      </c>
      <c r="D6097">
        <v>1</v>
      </c>
      <c r="E6097" t="s">
        <v>23</v>
      </c>
      <c r="F6097" t="s">
        <v>128</v>
      </c>
      <c r="G6097" t="s">
        <v>19</v>
      </c>
      <c r="H6097">
        <v>66</v>
      </c>
      <c r="I6097" t="s">
        <v>17</v>
      </c>
      <c r="J6097">
        <v>0</v>
      </c>
      <c r="K6097" t="s">
        <v>20</v>
      </c>
      <c r="L6097" t="s">
        <v>6794</v>
      </c>
      <c r="M6097">
        <v>9</v>
      </c>
      <c r="N6097" t="s">
        <v>59</v>
      </c>
      <c r="O6097" t="s">
        <v>60</v>
      </c>
      <c r="P6097" s="32">
        <v>44447</v>
      </c>
      <c r="Q6097" s="1">
        <v>10.740360093114351</v>
      </c>
      <c r="R6097">
        <v>3</v>
      </c>
      <c r="S6097" t="str" cm="1">
        <f t="array" ref="S6097">_xlfn.IFS(R6097=0,"None",R6097&lt;3,"Low",R6097&lt;6,"Medium",R6097&lt;=10,"High")</f>
        <v>Medium</v>
      </c>
      <c r="T6097" t="str" cm="1">
        <f t="array" ref="T6097">_xlfn.IFS(M6097&lt;=20,"Low",M6097&lt;=50,"Medium",M6097&lt;=90,"High")</f>
        <v>Low</v>
      </c>
      <c r="U6097" s="33">
        <f>Datos_Limpios[[#This Row],[Number of Complaints or Support]]/Datos_Limpios[[#This Row],[Account Length (in months)]]</f>
        <v>3</v>
      </c>
      <c r="V6097" t="str" cm="1">
        <f t="array" ref="V6097">_xlfn.IFS(H6097&lt;30,"Under 30",H6097&lt;66,"Middle Age",H6097&gt;=66,"Senior")</f>
        <v>Senior</v>
      </c>
      <c r="W6097" t="s">
        <v>6826</v>
      </c>
    </row>
    <row r="6098" spans="1:23" x14ac:dyDescent="0.3">
      <c r="A6098" t="s">
        <v>6195</v>
      </c>
      <c r="B6098" t="s">
        <v>17</v>
      </c>
      <c r="C6098">
        <v>5</v>
      </c>
      <c r="D6098">
        <v>0</v>
      </c>
      <c r="E6098" t="s">
        <v>17</v>
      </c>
      <c r="F6098" t="s">
        <v>123</v>
      </c>
      <c r="G6098" t="s">
        <v>6790</v>
      </c>
      <c r="H6098">
        <v>34</v>
      </c>
      <c r="I6098" t="s">
        <v>17</v>
      </c>
      <c r="J6098">
        <v>0</v>
      </c>
      <c r="K6098" t="s">
        <v>20</v>
      </c>
      <c r="L6098" t="s">
        <v>6791</v>
      </c>
      <c r="M6098">
        <v>13</v>
      </c>
      <c r="P6098" s="32">
        <v>45086</v>
      </c>
      <c r="Q6098" s="1">
        <v>14.2379201020489</v>
      </c>
      <c r="R6098">
        <v>6</v>
      </c>
      <c r="S6098" t="str" cm="1">
        <f t="array" ref="S6098">_xlfn.IFS(R6098=0,"None",R6098&lt;3,"Low",R6098&lt;6,"Medium",R6098&lt;=10,"High")</f>
        <v>High</v>
      </c>
      <c r="T6098" t="str" cm="1">
        <f t="array" ref="T6098">_xlfn.IFS(M6098&lt;=20,"Low",M6098&lt;=50,"Medium",M6098&lt;=90,"High")</f>
        <v>Low</v>
      </c>
      <c r="U6098" s="33">
        <f>Datos_Limpios[[#This Row],[Number of Complaints or Support]]/Datos_Limpios[[#This Row],[Account Length (in months)]]</f>
        <v>1.2</v>
      </c>
      <c r="V6098" t="str" cm="1">
        <f t="array" ref="V6098">_xlfn.IFS(H6098&lt;30,"Under 30",H6098&lt;66,"Middle Age",H6098&gt;=66,"Senior")</f>
        <v>Middle Age</v>
      </c>
      <c r="W6098" t="s">
        <v>6824</v>
      </c>
    </row>
    <row r="6099" spans="1:23" x14ac:dyDescent="0.3">
      <c r="A6099" t="s">
        <v>6196</v>
      </c>
      <c r="B6099" t="s">
        <v>17</v>
      </c>
      <c r="C6099">
        <v>35</v>
      </c>
      <c r="D6099">
        <v>0</v>
      </c>
      <c r="E6099" t="s">
        <v>23</v>
      </c>
      <c r="F6099" t="s">
        <v>142</v>
      </c>
      <c r="G6099" t="s">
        <v>6790</v>
      </c>
      <c r="H6099">
        <v>68</v>
      </c>
      <c r="I6099" t="s">
        <v>17</v>
      </c>
      <c r="J6099">
        <v>0</v>
      </c>
      <c r="K6099" t="s">
        <v>24</v>
      </c>
      <c r="L6099" t="s">
        <v>6791</v>
      </c>
      <c r="M6099">
        <v>34</v>
      </c>
      <c r="P6099" s="32">
        <v>44204</v>
      </c>
      <c r="Q6099" s="1">
        <v>38.239247368494588</v>
      </c>
      <c r="R6099">
        <v>8</v>
      </c>
      <c r="S6099" t="str" cm="1">
        <f t="array" ref="S6099">_xlfn.IFS(R6099=0,"None",R6099&lt;3,"Low",R6099&lt;6,"Medium",R6099&lt;=10,"High")</f>
        <v>High</v>
      </c>
      <c r="T6099" t="str" cm="1">
        <f t="array" ref="T6099">_xlfn.IFS(M6099&lt;=20,"Low",M6099&lt;=50,"Medium",M6099&lt;=90,"High")</f>
        <v>Medium</v>
      </c>
      <c r="U6099" s="33">
        <f>Datos_Limpios[[#This Row],[Number of Complaints or Support]]/Datos_Limpios[[#This Row],[Account Length (in months)]]</f>
        <v>0.22857142857142856</v>
      </c>
      <c r="V6099" t="str" cm="1">
        <f t="array" ref="V6099">_xlfn.IFS(H6099&lt;30,"Under 30",H6099&lt;66,"Middle Age",H6099&gt;=66,"Senior")</f>
        <v>Senior</v>
      </c>
      <c r="W6099" t="s">
        <v>6823</v>
      </c>
    </row>
    <row r="6100" spans="1:23" x14ac:dyDescent="0.3">
      <c r="A6100" t="s">
        <v>6197</v>
      </c>
      <c r="B6100" t="s">
        <v>17</v>
      </c>
      <c r="C6100">
        <v>32</v>
      </c>
      <c r="D6100">
        <v>0</v>
      </c>
      <c r="E6100" t="s">
        <v>23</v>
      </c>
      <c r="F6100" t="s">
        <v>123</v>
      </c>
      <c r="G6100" t="s">
        <v>6790</v>
      </c>
      <c r="H6100">
        <v>39</v>
      </c>
      <c r="I6100" t="s">
        <v>17</v>
      </c>
      <c r="J6100">
        <v>0</v>
      </c>
      <c r="K6100" t="s">
        <v>20</v>
      </c>
      <c r="L6100" t="s">
        <v>6792</v>
      </c>
      <c r="M6100">
        <v>39</v>
      </c>
      <c r="P6100" s="32">
        <v>44922</v>
      </c>
      <c r="Q6100" s="1">
        <v>41.892845144465923</v>
      </c>
      <c r="R6100">
        <v>0</v>
      </c>
      <c r="S6100" t="str" cm="1">
        <f t="array" ref="S6100">_xlfn.IFS(R6100=0,"None",R6100&lt;3,"Low",R6100&lt;6,"Medium",R6100&lt;=10,"High")</f>
        <v>None</v>
      </c>
      <c r="T6100" t="str" cm="1">
        <f t="array" ref="T6100">_xlfn.IFS(M6100&lt;=20,"Low",M6100&lt;=50,"Medium",M6100&lt;=90,"High")</f>
        <v>Medium</v>
      </c>
      <c r="U6100" s="33">
        <f>Datos_Limpios[[#This Row],[Number of Complaints or Support]]/Datos_Limpios[[#This Row],[Account Length (in months)]]</f>
        <v>0</v>
      </c>
      <c r="V6100" t="str" cm="1">
        <f t="array" ref="V6100">_xlfn.IFS(H6100&lt;30,"Under 30",H6100&lt;66,"Middle Age",H6100&gt;=66,"Senior")</f>
        <v>Middle Age</v>
      </c>
      <c r="W6100" t="s">
        <v>6824</v>
      </c>
    </row>
    <row r="6101" spans="1:23" x14ac:dyDescent="0.3">
      <c r="A6101" t="s">
        <v>6198</v>
      </c>
      <c r="B6101" t="s">
        <v>17</v>
      </c>
      <c r="C6101">
        <v>19</v>
      </c>
      <c r="D6101">
        <v>0</v>
      </c>
      <c r="E6101" t="s">
        <v>23</v>
      </c>
      <c r="F6101" t="s">
        <v>86</v>
      </c>
      <c r="G6101" t="s">
        <v>6790</v>
      </c>
      <c r="H6101">
        <v>43</v>
      </c>
      <c r="I6101" t="s">
        <v>17</v>
      </c>
      <c r="J6101">
        <v>0</v>
      </c>
      <c r="K6101" t="s">
        <v>20</v>
      </c>
      <c r="L6101" t="s">
        <v>6792</v>
      </c>
      <c r="M6101">
        <v>22</v>
      </c>
      <c r="P6101" s="32">
        <v>44483</v>
      </c>
      <c r="Q6101" s="1">
        <v>21.275662058069852</v>
      </c>
      <c r="R6101">
        <v>2</v>
      </c>
      <c r="S6101" t="str" cm="1">
        <f t="array" ref="S6101">_xlfn.IFS(R6101=0,"None",R6101&lt;3,"Low",R6101&lt;6,"Medium",R6101&lt;=10,"High")</f>
        <v>Low</v>
      </c>
      <c r="T6101" t="str" cm="1">
        <f t="array" ref="T6101">_xlfn.IFS(M6101&lt;=20,"Low",M6101&lt;=50,"Medium",M6101&lt;=90,"High")</f>
        <v>Medium</v>
      </c>
      <c r="U6101" s="33">
        <f>Datos_Limpios[[#This Row],[Number of Complaints or Support]]/Datos_Limpios[[#This Row],[Account Length (in months)]]</f>
        <v>0.10526315789473684</v>
      </c>
      <c r="V6101" t="str" cm="1">
        <f t="array" ref="V6101">_xlfn.IFS(H6101&lt;30,"Under 30",H6101&lt;66,"Middle Age",H6101&gt;=66,"Senior")</f>
        <v>Middle Age</v>
      </c>
      <c r="W6101" t="s">
        <v>6824</v>
      </c>
    </row>
    <row r="6102" spans="1:23" x14ac:dyDescent="0.3">
      <c r="A6102" t="s">
        <v>6199</v>
      </c>
      <c r="B6102" t="s">
        <v>17</v>
      </c>
      <c r="C6102">
        <v>1</v>
      </c>
      <c r="D6102">
        <v>2</v>
      </c>
      <c r="E6102" t="s">
        <v>17</v>
      </c>
      <c r="F6102" t="s">
        <v>140</v>
      </c>
      <c r="G6102" t="s">
        <v>19</v>
      </c>
      <c r="H6102">
        <v>54</v>
      </c>
      <c r="I6102" t="s">
        <v>17</v>
      </c>
      <c r="J6102">
        <v>0</v>
      </c>
      <c r="K6102" t="s">
        <v>20</v>
      </c>
      <c r="L6102" t="s">
        <v>6792</v>
      </c>
      <c r="M6102">
        <v>20</v>
      </c>
      <c r="P6102" s="32">
        <v>44059</v>
      </c>
      <c r="Q6102" s="1">
        <v>16.520247693438179</v>
      </c>
      <c r="R6102">
        <v>2</v>
      </c>
      <c r="S6102" t="str" cm="1">
        <f t="array" ref="S6102">_xlfn.IFS(R6102=0,"None",R6102&lt;3,"Low",R6102&lt;6,"Medium",R6102&lt;=10,"High")</f>
        <v>Low</v>
      </c>
      <c r="T6102" t="str" cm="1">
        <f t="array" ref="T6102">_xlfn.IFS(M6102&lt;=20,"Low",M6102&lt;=50,"Medium",M6102&lt;=90,"High")</f>
        <v>Low</v>
      </c>
      <c r="U6102" s="33">
        <f>Datos_Limpios[[#This Row],[Number of Complaints or Support]]/Datos_Limpios[[#This Row],[Account Length (in months)]]</f>
        <v>2</v>
      </c>
      <c r="V6102" t="str" cm="1">
        <f t="array" ref="V6102">_xlfn.IFS(H6102&lt;30,"Under 30",H6102&lt;66,"Middle Age",H6102&gt;=66,"Senior")</f>
        <v>Middle Age</v>
      </c>
      <c r="W6102" t="s">
        <v>6826</v>
      </c>
    </row>
    <row r="6103" spans="1:23" x14ac:dyDescent="0.3">
      <c r="A6103" t="s">
        <v>6200</v>
      </c>
      <c r="B6103" t="s">
        <v>23</v>
      </c>
      <c r="C6103">
        <v>41</v>
      </c>
      <c r="D6103">
        <v>4</v>
      </c>
      <c r="E6103" t="s">
        <v>23</v>
      </c>
      <c r="F6103" t="s">
        <v>56</v>
      </c>
      <c r="G6103" t="s">
        <v>6790</v>
      </c>
      <c r="H6103">
        <v>35</v>
      </c>
      <c r="I6103" t="s">
        <v>17</v>
      </c>
      <c r="J6103">
        <v>0</v>
      </c>
      <c r="K6103" t="s">
        <v>24</v>
      </c>
      <c r="L6103" t="s">
        <v>6792</v>
      </c>
      <c r="M6103">
        <v>50</v>
      </c>
      <c r="N6103" t="s">
        <v>27</v>
      </c>
      <c r="O6103" t="s">
        <v>108</v>
      </c>
      <c r="P6103" s="32">
        <v>45000</v>
      </c>
      <c r="Q6103" s="1">
        <v>49.999454763625387</v>
      </c>
      <c r="R6103">
        <v>10</v>
      </c>
      <c r="S6103" t="str" cm="1">
        <f t="array" ref="S6103">_xlfn.IFS(R6103=0,"None",R6103&lt;3,"Low",R6103&lt;6,"Medium",R6103&lt;=10,"High")</f>
        <v>High</v>
      </c>
      <c r="T6103" t="str" cm="1">
        <f t="array" ref="T6103">_xlfn.IFS(M6103&lt;=20,"Low",M6103&lt;=50,"Medium",M6103&lt;=90,"High")</f>
        <v>Medium</v>
      </c>
      <c r="U6103" s="33">
        <f>Datos_Limpios[[#This Row],[Number of Complaints or Support]]/Datos_Limpios[[#This Row],[Account Length (in months)]]</f>
        <v>0.24390243902439024</v>
      </c>
      <c r="V6103" t="str" cm="1">
        <f t="array" ref="V6103">_xlfn.IFS(H6103&lt;30,"Under 30",H6103&lt;66,"Middle Age",H6103&gt;=66,"Senior")</f>
        <v>Middle Age</v>
      </c>
      <c r="W6103" t="s">
        <v>6823</v>
      </c>
    </row>
    <row r="6104" spans="1:23" x14ac:dyDescent="0.3">
      <c r="A6104" t="s">
        <v>6201</v>
      </c>
      <c r="B6104" t="s">
        <v>17</v>
      </c>
      <c r="C6104">
        <v>69</v>
      </c>
      <c r="D6104">
        <v>0</v>
      </c>
      <c r="E6104" t="s">
        <v>23</v>
      </c>
      <c r="F6104" t="s">
        <v>103</v>
      </c>
      <c r="G6104" t="s">
        <v>19</v>
      </c>
      <c r="H6104">
        <v>64</v>
      </c>
      <c r="I6104" t="s">
        <v>23</v>
      </c>
      <c r="J6104">
        <v>5</v>
      </c>
      <c r="K6104" t="s">
        <v>32</v>
      </c>
      <c r="L6104" t="s">
        <v>6791</v>
      </c>
      <c r="M6104">
        <v>22</v>
      </c>
      <c r="P6104" s="32">
        <v>44299</v>
      </c>
      <c r="Q6104" s="1">
        <v>23.946664823843619</v>
      </c>
      <c r="R6104">
        <v>8</v>
      </c>
      <c r="S6104" t="str" cm="1">
        <f t="array" ref="S6104">_xlfn.IFS(R6104=0,"None",R6104&lt;3,"Low",R6104&lt;6,"Medium",R6104&lt;=10,"High")</f>
        <v>High</v>
      </c>
      <c r="T6104" t="str" cm="1">
        <f t="array" ref="T6104">_xlfn.IFS(M6104&lt;=20,"Low",M6104&lt;=50,"Medium",M6104&lt;=90,"High")</f>
        <v>Medium</v>
      </c>
      <c r="U6104" s="33">
        <f>Datos_Limpios[[#This Row],[Number of Complaints or Support]]/Datos_Limpios[[#This Row],[Account Length (in months)]]</f>
        <v>0.11594202898550725</v>
      </c>
      <c r="V6104" t="str" cm="1">
        <f t="array" ref="V6104">_xlfn.IFS(H6104&lt;30,"Under 30",H6104&lt;66,"Middle Age",H6104&gt;=66,"Senior")</f>
        <v>Middle Age</v>
      </c>
      <c r="W6104" t="s">
        <v>6823</v>
      </c>
    </row>
    <row r="6105" spans="1:23" x14ac:dyDescent="0.3">
      <c r="A6105" t="s">
        <v>6202</v>
      </c>
      <c r="B6105" t="s">
        <v>17</v>
      </c>
      <c r="C6105">
        <v>71</v>
      </c>
      <c r="D6105">
        <v>0</v>
      </c>
      <c r="E6105" t="s">
        <v>17</v>
      </c>
      <c r="F6105" t="s">
        <v>31</v>
      </c>
      <c r="G6105" t="s">
        <v>6790</v>
      </c>
      <c r="H6105">
        <v>34</v>
      </c>
      <c r="I6105" t="s">
        <v>23</v>
      </c>
      <c r="J6105">
        <v>6</v>
      </c>
      <c r="K6105" t="s">
        <v>32</v>
      </c>
      <c r="L6105" t="s">
        <v>6791</v>
      </c>
      <c r="M6105">
        <v>54</v>
      </c>
      <c r="P6105" s="32">
        <v>44927</v>
      </c>
      <c r="Q6105" s="1">
        <v>62.052176206902729</v>
      </c>
      <c r="R6105">
        <v>1</v>
      </c>
      <c r="S6105" t="str" cm="1">
        <f t="array" ref="S6105">_xlfn.IFS(R6105=0,"None",R6105&lt;3,"Low",R6105&lt;6,"Medium",R6105&lt;=10,"High")</f>
        <v>Low</v>
      </c>
      <c r="T6105" t="str" cm="1">
        <f t="array" ref="T6105">_xlfn.IFS(M6105&lt;=20,"Low",M6105&lt;=50,"Medium",M6105&lt;=90,"High")</f>
        <v>High</v>
      </c>
      <c r="U6105" s="33">
        <f>Datos_Limpios[[#This Row],[Number of Complaints or Support]]/Datos_Limpios[[#This Row],[Account Length (in months)]]</f>
        <v>1.4084507042253521E-2</v>
      </c>
      <c r="V6105" t="str" cm="1">
        <f t="array" ref="V6105">_xlfn.IFS(H6105&lt;30,"Under 30",H6105&lt;66,"Middle Age",H6105&gt;=66,"Senior")</f>
        <v>Middle Age</v>
      </c>
      <c r="W6105" t="s">
        <v>6826</v>
      </c>
    </row>
    <row r="6106" spans="1:23" x14ac:dyDescent="0.3">
      <c r="A6106" t="s">
        <v>6203</v>
      </c>
      <c r="B6106" t="s">
        <v>17</v>
      </c>
      <c r="C6106">
        <v>52</v>
      </c>
      <c r="D6106">
        <v>0</v>
      </c>
      <c r="E6106" t="s">
        <v>23</v>
      </c>
      <c r="F6106" t="s">
        <v>112</v>
      </c>
      <c r="G6106" t="s">
        <v>6790</v>
      </c>
      <c r="H6106">
        <v>46</v>
      </c>
      <c r="I6106" t="s">
        <v>17</v>
      </c>
      <c r="J6106">
        <v>0</v>
      </c>
      <c r="K6106" t="s">
        <v>24</v>
      </c>
      <c r="L6106" t="s">
        <v>6792</v>
      </c>
      <c r="M6106">
        <v>51</v>
      </c>
      <c r="P6106" s="32">
        <v>44464</v>
      </c>
      <c r="Q6106" s="1">
        <v>52.034208049320497</v>
      </c>
      <c r="R6106">
        <v>9</v>
      </c>
      <c r="S6106" t="str" cm="1">
        <f t="array" ref="S6106">_xlfn.IFS(R6106=0,"None",R6106&lt;3,"Low",R6106&lt;6,"Medium",R6106&lt;=10,"High")</f>
        <v>High</v>
      </c>
      <c r="T6106" t="str" cm="1">
        <f t="array" ref="T6106">_xlfn.IFS(M6106&lt;=20,"Low",M6106&lt;=50,"Medium",M6106&lt;=90,"High")</f>
        <v>High</v>
      </c>
      <c r="U6106" s="33">
        <f>Datos_Limpios[[#This Row],[Number of Complaints or Support]]/Datos_Limpios[[#This Row],[Account Length (in months)]]</f>
        <v>0.17307692307692307</v>
      </c>
      <c r="V6106" t="str" cm="1">
        <f t="array" ref="V6106">_xlfn.IFS(H6106&lt;30,"Under 30",H6106&lt;66,"Middle Age",H6106&gt;=66,"Senior")</f>
        <v>Middle Age</v>
      </c>
      <c r="W6106" t="s">
        <v>6823</v>
      </c>
    </row>
    <row r="6107" spans="1:23" x14ac:dyDescent="0.3">
      <c r="A6107" t="s">
        <v>6204</v>
      </c>
      <c r="B6107" t="s">
        <v>17</v>
      </c>
      <c r="C6107">
        <v>71</v>
      </c>
      <c r="D6107">
        <v>1</v>
      </c>
      <c r="E6107" t="s">
        <v>23</v>
      </c>
      <c r="F6107" t="s">
        <v>107</v>
      </c>
      <c r="G6107" t="s">
        <v>6790</v>
      </c>
      <c r="H6107">
        <v>62</v>
      </c>
      <c r="I6107" t="s">
        <v>17</v>
      </c>
      <c r="J6107">
        <v>0</v>
      </c>
      <c r="K6107" t="s">
        <v>32</v>
      </c>
      <c r="L6107" t="s">
        <v>6792</v>
      </c>
      <c r="M6107">
        <v>38</v>
      </c>
      <c r="P6107" s="32">
        <v>45219</v>
      </c>
      <c r="Q6107" s="1">
        <v>41.924496145945042</v>
      </c>
      <c r="R6107">
        <v>6</v>
      </c>
      <c r="S6107" t="str" cm="1">
        <f t="array" ref="S6107">_xlfn.IFS(R6107=0,"None",R6107&lt;3,"Low",R6107&lt;6,"Medium",R6107&lt;=10,"High")</f>
        <v>High</v>
      </c>
      <c r="T6107" t="str" cm="1">
        <f t="array" ref="T6107">_xlfn.IFS(M6107&lt;=20,"Low",M6107&lt;=50,"Medium",M6107&lt;=90,"High")</f>
        <v>Medium</v>
      </c>
      <c r="U6107" s="33">
        <f>Datos_Limpios[[#This Row],[Number of Complaints or Support]]/Datos_Limpios[[#This Row],[Account Length (in months)]]</f>
        <v>8.4507042253521125E-2</v>
      </c>
      <c r="V6107" t="str" cm="1">
        <f t="array" ref="V6107">_xlfn.IFS(H6107&lt;30,"Under 30",H6107&lt;66,"Middle Age",H6107&gt;=66,"Senior")</f>
        <v>Middle Age</v>
      </c>
      <c r="W6107" t="s">
        <v>6825</v>
      </c>
    </row>
    <row r="6108" spans="1:23" x14ac:dyDescent="0.3">
      <c r="A6108" t="s">
        <v>6205</v>
      </c>
      <c r="B6108" t="s">
        <v>17</v>
      </c>
      <c r="C6108">
        <v>73</v>
      </c>
      <c r="D6108">
        <v>0</v>
      </c>
      <c r="E6108" t="s">
        <v>23</v>
      </c>
      <c r="F6108" t="s">
        <v>103</v>
      </c>
      <c r="G6108" t="s">
        <v>6790</v>
      </c>
      <c r="H6108">
        <v>51</v>
      </c>
      <c r="I6108" t="s">
        <v>17</v>
      </c>
      <c r="J6108">
        <v>0</v>
      </c>
      <c r="K6108" t="s">
        <v>32</v>
      </c>
      <c r="L6108" t="s">
        <v>6791</v>
      </c>
      <c r="M6108">
        <v>35</v>
      </c>
      <c r="P6108" s="32">
        <v>44534</v>
      </c>
      <c r="Q6108" s="1">
        <v>39.862022741249341</v>
      </c>
      <c r="R6108">
        <v>2</v>
      </c>
      <c r="S6108" t="str" cm="1">
        <f t="array" ref="S6108">_xlfn.IFS(R6108=0,"None",R6108&lt;3,"Low",R6108&lt;6,"Medium",R6108&lt;=10,"High")</f>
        <v>Low</v>
      </c>
      <c r="T6108" t="str" cm="1">
        <f t="array" ref="T6108">_xlfn.IFS(M6108&lt;=20,"Low",M6108&lt;=50,"Medium",M6108&lt;=90,"High")</f>
        <v>Medium</v>
      </c>
      <c r="U6108" s="33">
        <f>Datos_Limpios[[#This Row],[Number of Complaints or Support]]/Datos_Limpios[[#This Row],[Account Length (in months)]]</f>
        <v>2.7397260273972601E-2</v>
      </c>
      <c r="V6108" t="str" cm="1">
        <f t="array" ref="V6108">_xlfn.IFS(H6108&lt;30,"Under 30",H6108&lt;66,"Middle Age",H6108&gt;=66,"Senior")</f>
        <v>Middle Age</v>
      </c>
      <c r="W6108" t="s">
        <v>6823</v>
      </c>
    </row>
    <row r="6109" spans="1:23" x14ac:dyDescent="0.3">
      <c r="A6109" t="s">
        <v>6206</v>
      </c>
      <c r="B6109" t="s">
        <v>17</v>
      </c>
      <c r="C6109">
        <v>67</v>
      </c>
      <c r="D6109">
        <v>0</v>
      </c>
      <c r="E6109" t="s">
        <v>23</v>
      </c>
      <c r="F6109" t="s">
        <v>36</v>
      </c>
      <c r="G6109" t="s">
        <v>6790</v>
      </c>
      <c r="H6109">
        <v>70</v>
      </c>
      <c r="I6109" t="s">
        <v>17</v>
      </c>
      <c r="J6109">
        <v>0</v>
      </c>
      <c r="K6109" t="s">
        <v>20</v>
      </c>
      <c r="L6109" t="s">
        <v>6792</v>
      </c>
      <c r="M6109">
        <v>55</v>
      </c>
      <c r="P6109" s="32">
        <v>44089</v>
      </c>
      <c r="Q6109" s="1">
        <v>55.528523759713437</v>
      </c>
      <c r="R6109">
        <v>8</v>
      </c>
      <c r="S6109" t="str" cm="1">
        <f t="array" ref="S6109">_xlfn.IFS(R6109=0,"None",R6109&lt;3,"Low",R6109&lt;6,"Medium",R6109&lt;=10,"High")</f>
        <v>High</v>
      </c>
      <c r="T6109" t="str" cm="1">
        <f t="array" ref="T6109">_xlfn.IFS(M6109&lt;=20,"Low",M6109&lt;=50,"Medium",M6109&lt;=90,"High")</f>
        <v>High</v>
      </c>
      <c r="U6109" s="33">
        <f>Datos_Limpios[[#This Row],[Number of Complaints or Support]]/Datos_Limpios[[#This Row],[Account Length (in months)]]</f>
        <v>0.11940298507462686</v>
      </c>
      <c r="V6109" t="str" cm="1">
        <f t="array" ref="V6109">_xlfn.IFS(H6109&lt;30,"Under 30",H6109&lt;66,"Middle Age",H6109&gt;=66,"Senior")</f>
        <v>Senior</v>
      </c>
      <c r="W6109" t="s">
        <v>6824</v>
      </c>
    </row>
    <row r="6110" spans="1:23" x14ac:dyDescent="0.3">
      <c r="A6110" t="s">
        <v>6207</v>
      </c>
      <c r="B6110" t="s">
        <v>17</v>
      </c>
      <c r="C6110">
        <v>45</v>
      </c>
      <c r="D6110">
        <v>1</v>
      </c>
      <c r="E6110" t="s">
        <v>23</v>
      </c>
      <c r="F6110" t="s">
        <v>140</v>
      </c>
      <c r="G6110" t="s">
        <v>19</v>
      </c>
      <c r="H6110">
        <v>42</v>
      </c>
      <c r="I6110" t="s">
        <v>23</v>
      </c>
      <c r="J6110">
        <v>3</v>
      </c>
      <c r="K6110" t="s">
        <v>24</v>
      </c>
      <c r="L6110" t="s">
        <v>6791</v>
      </c>
      <c r="M6110">
        <v>41</v>
      </c>
      <c r="P6110" s="32">
        <v>44627</v>
      </c>
      <c r="Q6110" s="1">
        <v>47.688453719059567</v>
      </c>
      <c r="R6110">
        <v>6</v>
      </c>
      <c r="S6110" t="str" cm="1">
        <f t="array" ref="S6110">_xlfn.IFS(R6110=0,"None",R6110&lt;3,"Low",R6110&lt;6,"Medium",R6110&lt;=10,"High")</f>
        <v>High</v>
      </c>
      <c r="T6110" t="str" cm="1">
        <f t="array" ref="T6110">_xlfn.IFS(M6110&lt;=20,"Low",M6110&lt;=50,"Medium",M6110&lt;=90,"High")</f>
        <v>Medium</v>
      </c>
      <c r="U6110" s="33">
        <f>Datos_Limpios[[#This Row],[Number of Complaints or Support]]/Datos_Limpios[[#This Row],[Account Length (in months)]]</f>
        <v>0.13333333333333333</v>
      </c>
      <c r="V6110" t="str" cm="1">
        <f t="array" ref="V6110">_xlfn.IFS(H6110&lt;30,"Under 30",H6110&lt;66,"Middle Age",H6110&gt;=66,"Senior")</f>
        <v>Middle Age</v>
      </c>
      <c r="W6110" t="s">
        <v>6826</v>
      </c>
    </row>
    <row r="6111" spans="1:23" x14ac:dyDescent="0.3">
      <c r="A6111" t="s">
        <v>6208</v>
      </c>
      <c r="B6111" t="s">
        <v>23</v>
      </c>
      <c r="C6111">
        <v>9</v>
      </c>
      <c r="D6111">
        <v>3</v>
      </c>
      <c r="E6111" t="s">
        <v>23</v>
      </c>
      <c r="F6111" t="s">
        <v>156</v>
      </c>
      <c r="G6111" t="s">
        <v>19</v>
      </c>
      <c r="H6111">
        <v>41</v>
      </c>
      <c r="I6111" t="s">
        <v>17</v>
      </c>
      <c r="J6111">
        <v>0</v>
      </c>
      <c r="K6111" t="s">
        <v>20</v>
      </c>
      <c r="L6111" t="s">
        <v>6792</v>
      </c>
      <c r="M6111">
        <v>23</v>
      </c>
      <c r="N6111" t="s">
        <v>50</v>
      </c>
      <c r="O6111" t="s">
        <v>105</v>
      </c>
      <c r="P6111" s="32">
        <v>45010</v>
      </c>
      <c r="Q6111" s="1">
        <v>24.837414309627579</v>
      </c>
      <c r="R6111">
        <v>0</v>
      </c>
      <c r="S6111" t="str" cm="1">
        <f t="array" ref="S6111">_xlfn.IFS(R6111=0,"None",R6111&lt;3,"Low",R6111&lt;6,"Medium",R6111&lt;=10,"High")</f>
        <v>None</v>
      </c>
      <c r="T6111" t="str" cm="1">
        <f t="array" ref="T6111">_xlfn.IFS(M6111&lt;=20,"Low",M6111&lt;=50,"Medium",M6111&lt;=90,"High")</f>
        <v>Medium</v>
      </c>
      <c r="U6111" s="33">
        <f>Datos_Limpios[[#This Row],[Number of Complaints or Support]]/Datos_Limpios[[#This Row],[Account Length (in months)]]</f>
        <v>0</v>
      </c>
      <c r="V6111" t="str" cm="1">
        <f t="array" ref="V6111">_xlfn.IFS(H6111&lt;30,"Under 30",H6111&lt;66,"Middle Age",H6111&gt;=66,"Senior")</f>
        <v>Middle Age</v>
      </c>
      <c r="W6111" t="s">
        <v>6825</v>
      </c>
    </row>
    <row r="6112" spans="1:23" x14ac:dyDescent="0.3">
      <c r="A6112" t="s">
        <v>6209</v>
      </c>
      <c r="B6112" t="s">
        <v>17</v>
      </c>
      <c r="C6112">
        <v>3</v>
      </c>
      <c r="D6112">
        <v>0</v>
      </c>
      <c r="E6112" t="s">
        <v>23</v>
      </c>
      <c r="F6112" t="s">
        <v>31</v>
      </c>
      <c r="G6112" t="s">
        <v>19</v>
      </c>
      <c r="H6112">
        <v>72</v>
      </c>
      <c r="I6112" t="s">
        <v>17</v>
      </c>
      <c r="J6112">
        <v>0</v>
      </c>
      <c r="K6112" t="s">
        <v>20</v>
      </c>
      <c r="L6112" t="s">
        <v>6792</v>
      </c>
      <c r="M6112">
        <v>12</v>
      </c>
      <c r="P6112" s="32">
        <v>44404</v>
      </c>
      <c r="Q6112" s="1">
        <v>12.486192787594151</v>
      </c>
      <c r="R6112">
        <v>10</v>
      </c>
      <c r="S6112" t="str" cm="1">
        <f t="array" ref="S6112">_xlfn.IFS(R6112=0,"None",R6112&lt;3,"Low",R6112&lt;6,"Medium",R6112&lt;=10,"High")</f>
        <v>High</v>
      </c>
      <c r="T6112" t="str" cm="1">
        <f t="array" ref="T6112">_xlfn.IFS(M6112&lt;=20,"Low",M6112&lt;=50,"Medium",M6112&lt;=90,"High")</f>
        <v>Low</v>
      </c>
      <c r="U6112" s="33">
        <f>Datos_Limpios[[#This Row],[Number of Complaints or Support]]/Datos_Limpios[[#This Row],[Account Length (in months)]]</f>
        <v>3.3333333333333335</v>
      </c>
      <c r="V6112" t="str" cm="1">
        <f t="array" ref="V6112">_xlfn.IFS(H6112&lt;30,"Under 30",H6112&lt;66,"Middle Age",H6112&gt;=66,"Senior")</f>
        <v>Senior</v>
      </c>
      <c r="W6112" t="s">
        <v>6826</v>
      </c>
    </row>
    <row r="6113" spans="1:23" x14ac:dyDescent="0.3">
      <c r="A6113" t="s">
        <v>6210</v>
      </c>
      <c r="B6113" t="s">
        <v>17</v>
      </c>
      <c r="C6113">
        <v>1</v>
      </c>
      <c r="D6113">
        <v>0</v>
      </c>
      <c r="E6113" t="s">
        <v>23</v>
      </c>
      <c r="F6113" t="s">
        <v>142</v>
      </c>
      <c r="G6113" t="s">
        <v>19</v>
      </c>
      <c r="H6113">
        <v>29</v>
      </c>
      <c r="I6113" t="s">
        <v>17</v>
      </c>
      <c r="J6113">
        <v>0</v>
      </c>
      <c r="K6113" t="s">
        <v>20</v>
      </c>
      <c r="L6113" t="s">
        <v>6791</v>
      </c>
      <c r="M6113">
        <v>29</v>
      </c>
      <c r="P6113" s="32">
        <v>44832</v>
      </c>
      <c r="Q6113" s="1">
        <v>33.353518720350799</v>
      </c>
      <c r="R6113">
        <v>4</v>
      </c>
      <c r="S6113" t="str" cm="1">
        <f t="array" ref="S6113">_xlfn.IFS(R6113=0,"None",R6113&lt;3,"Low",R6113&lt;6,"Medium",R6113&lt;=10,"High")</f>
        <v>Medium</v>
      </c>
      <c r="T6113" t="str" cm="1">
        <f t="array" ref="T6113">_xlfn.IFS(M6113&lt;=20,"Low",M6113&lt;=50,"Medium",M6113&lt;=90,"High")</f>
        <v>Medium</v>
      </c>
      <c r="U6113" s="33">
        <f>Datos_Limpios[[#This Row],[Number of Complaints or Support]]/Datos_Limpios[[#This Row],[Account Length (in months)]]</f>
        <v>4</v>
      </c>
      <c r="V6113" t="str" cm="1">
        <f t="array" ref="V6113">_xlfn.IFS(H6113&lt;30,"Under 30",H6113&lt;66,"Middle Age",H6113&gt;=66,"Senior")</f>
        <v>Under 30</v>
      </c>
      <c r="W6113" t="s">
        <v>6823</v>
      </c>
    </row>
    <row r="6114" spans="1:23" x14ac:dyDescent="0.3">
      <c r="A6114" t="s">
        <v>6211</v>
      </c>
      <c r="B6114" t="s">
        <v>17</v>
      </c>
      <c r="C6114">
        <v>39</v>
      </c>
      <c r="D6114">
        <v>2</v>
      </c>
      <c r="E6114" t="s">
        <v>23</v>
      </c>
      <c r="F6114" t="s">
        <v>36</v>
      </c>
      <c r="G6114" t="s">
        <v>19</v>
      </c>
      <c r="H6114">
        <v>31</v>
      </c>
      <c r="I6114" t="s">
        <v>23</v>
      </c>
      <c r="J6114">
        <v>2</v>
      </c>
      <c r="K6114" t="s">
        <v>20</v>
      </c>
      <c r="L6114" t="s">
        <v>6791</v>
      </c>
      <c r="M6114">
        <v>30</v>
      </c>
      <c r="P6114" s="32">
        <v>45012</v>
      </c>
      <c r="Q6114" s="1">
        <v>33.912207276782247</v>
      </c>
      <c r="R6114">
        <v>9</v>
      </c>
      <c r="S6114" t="str" cm="1">
        <f t="array" ref="S6114">_xlfn.IFS(R6114=0,"None",R6114&lt;3,"Low",R6114&lt;6,"Medium",R6114&lt;=10,"High")</f>
        <v>High</v>
      </c>
      <c r="T6114" t="str" cm="1">
        <f t="array" ref="T6114">_xlfn.IFS(M6114&lt;=20,"Low",M6114&lt;=50,"Medium",M6114&lt;=90,"High")</f>
        <v>Medium</v>
      </c>
      <c r="U6114" s="33">
        <f>Datos_Limpios[[#This Row],[Number of Complaints or Support]]/Datos_Limpios[[#This Row],[Account Length (in months)]]</f>
        <v>0.23076923076923078</v>
      </c>
      <c r="V6114" t="str" cm="1">
        <f t="array" ref="V6114">_xlfn.IFS(H6114&lt;30,"Under 30",H6114&lt;66,"Middle Age",H6114&gt;=66,"Senior")</f>
        <v>Middle Age</v>
      </c>
      <c r="W6114" t="s">
        <v>6824</v>
      </c>
    </row>
    <row r="6115" spans="1:23" x14ac:dyDescent="0.3">
      <c r="A6115" t="s">
        <v>6212</v>
      </c>
      <c r="B6115" t="s">
        <v>23</v>
      </c>
      <c r="C6115">
        <v>13</v>
      </c>
      <c r="D6115">
        <v>4</v>
      </c>
      <c r="E6115" t="s">
        <v>23</v>
      </c>
      <c r="F6115" t="s">
        <v>58</v>
      </c>
      <c r="G6115" t="s">
        <v>19</v>
      </c>
      <c r="H6115">
        <v>58</v>
      </c>
      <c r="I6115" t="s">
        <v>17</v>
      </c>
      <c r="J6115">
        <v>0</v>
      </c>
      <c r="K6115" t="s">
        <v>20</v>
      </c>
      <c r="L6115" t="s">
        <v>6791</v>
      </c>
      <c r="M6115">
        <v>44</v>
      </c>
      <c r="N6115" t="s">
        <v>27</v>
      </c>
      <c r="O6115" t="s">
        <v>108</v>
      </c>
      <c r="P6115" s="32">
        <v>44413</v>
      </c>
      <c r="Q6115" s="1">
        <v>42.351916488894148</v>
      </c>
      <c r="R6115">
        <v>0</v>
      </c>
      <c r="S6115" t="str" cm="1">
        <f t="array" ref="S6115">_xlfn.IFS(R6115=0,"None",R6115&lt;3,"Low",R6115&lt;6,"Medium",R6115&lt;=10,"High")</f>
        <v>None</v>
      </c>
      <c r="T6115" t="str" cm="1">
        <f t="array" ref="T6115">_xlfn.IFS(M6115&lt;=20,"Low",M6115&lt;=50,"Medium",M6115&lt;=90,"High")</f>
        <v>Medium</v>
      </c>
      <c r="U6115" s="33">
        <f>Datos_Limpios[[#This Row],[Number of Complaints or Support]]/Datos_Limpios[[#This Row],[Account Length (in months)]]</f>
        <v>0</v>
      </c>
      <c r="V6115" t="str" cm="1">
        <f t="array" ref="V6115">_xlfn.IFS(H6115&lt;30,"Under 30",H6115&lt;66,"Middle Age",H6115&gt;=66,"Senior")</f>
        <v>Middle Age</v>
      </c>
      <c r="W6115" t="s">
        <v>6825</v>
      </c>
    </row>
    <row r="6116" spans="1:23" x14ac:dyDescent="0.3">
      <c r="A6116" t="s">
        <v>6213</v>
      </c>
      <c r="B6116" t="s">
        <v>17</v>
      </c>
      <c r="C6116">
        <v>27</v>
      </c>
      <c r="D6116">
        <v>0</v>
      </c>
      <c r="E6116" t="s">
        <v>17</v>
      </c>
      <c r="F6116" t="s">
        <v>94</v>
      </c>
      <c r="G6116" t="s">
        <v>6790</v>
      </c>
      <c r="H6116">
        <v>32</v>
      </c>
      <c r="I6116" t="s">
        <v>17</v>
      </c>
      <c r="J6116">
        <v>0</v>
      </c>
      <c r="K6116" t="s">
        <v>24</v>
      </c>
      <c r="L6116" t="s">
        <v>6791</v>
      </c>
      <c r="M6116">
        <v>11</v>
      </c>
      <c r="P6116" s="32">
        <v>44605</v>
      </c>
      <c r="Q6116" s="1">
        <v>11.672100206039071</v>
      </c>
      <c r="R6116">
        <v>5</v>
      </c>
      <c r="S6116" t="str" cm="1">
        <f t="array" ref="S6116">_xlfn.IFS(R6116=0,"None",R6116&lt;3,"Low",R6116&lt;6,"Medium",R6116&lt;=10,"High")</f>
        <v>Medium</v>
      </c>
      <c r="T6116" t="str" cm="1">
        <f t="array" ref="T6116">_xlfn.IFS(M6116&lt;=20,"Low",M6116&lt;=50,"Medium",M6116&lt;=90,"High")</f>
        <v>Low</v>
      </c>
      <c r="U6116" s="33">
        <f>Datos_Limpios[[#This Row],[Number of Complaints or Support]]/Datos_Limpios[[#This Row],[Account Length (in months)]]</f>
        <v>0.18518518518518517</v>
      </c>
      <c r="V6116" t="str" cm="1">
        <f t="array" ref="V6116">_xlfn.IFS(H6116&lt;30,"Under 30",H6116&lt;66,"Middle Age",H6116&gt;=66,"Senior")</f>
        <v>Middle Age</v>
      </c>
      <c r="W6116" t="s">
        <v>6823</v>
      </c>
    </row>
    <row r="6117" spans="1:23" x14ac:dyDescent="0.3">
      <c r="A6117" t="s">
        <v>6214</v>
      </c>
      <c r="B6117" t="s">
        <v>23</v>
      </c>
      <c r="C6117">
        <v>2</v>
      </c>
      <c r="D6117">
        <v>0</v>
      </c>
      <c r="E6117" t="s">
        <v>17</v>
      </c>
      <c r="F6117" t="s">
        <v>123</v>
      </c>
      <c r="G6117" t="s">
        <v>6790</v>
      </c>
      <c r="H6117">
        <v>78</v>
      </c>
      <c r="I6117" t="s">
        <v>17</v>
      </c>
      <c r="J6117">
        <v>0</v>
      </c>
      <c r="K6117" t="s">
        <v>20</v>
      </c>
      <c r="L6117" t="s">
        <v>6791</v>
      </c>
      <c r="M6117">
        <v>49</v>
      </c>
      <c r="N6117" t="s">
        <v>27</v>
      </c>
      <c r="O6117" t="s">
        <v>108</v>
      </c>
      <c r="P6117" s="32">
        <v>45050</v>
      </c>
      <c r="Q6117" s="1">
        <v>43.266633747314529</v>
      </c>
      <c r="R6117">
        <v>4</v>
      </c>
      <c r="S6117" t="str" cm="1">
        <f t="array" ref="S6117">_xlfn.IFS(R6117=0,"None",R6117&lt;3,"Low",R6117&lt;6,"Medium",R6117&lt;=10,"High")</f>
        <v>Medium</v>
      </c>
      <c r="T6117" t="str" cm="1">
        <f t="array" ref="T6117">_xlfn.IFS(M6117&lt;=20,"Low",M6117&lt;=50,"Medium",M6117&lt;=90,"High")</f>
        <v>Medium</v>
      </c>
      <c r="U6117" s="33">
        <f>Datos_Limpios[[#This Row],[Number of Complaints or Support]]/Datos_Limpios[[#This Row],[Account Length (in months)]]</f>
        <v>2</v>
      </c>
      <c r="V6117" t="str" cm="1">
        <f t="array" ref="V6117">_xlfn.IFS(H6117&lt;30,"Under 30",H6117&lt;66,"Middle Age",H6117&gt;=66,"Senior")</f>
        <v>Senior</v>
      </c>
      <c r="W6117" t="s">
        <v>6824</v>
      </c>
    </row>
    <row r="6118" spans="1:23" x14ac:dyDescent="0.3">
      <c r="A6118" t="s">
        <v>6215</v>
      </c>
      <c r="B6118" t="s">
        <v>23</v>
      </c>
      <c r="C6118">
        <v>59</v>
      </c>
      <c r="D6118">
        <v>4</v>
      </c>
      <c r="E6118" t="s">
        <v>23</v>
      </c>
      <c r="F6118" t="s">
        <v>101</v>
      </c>
      <c r="G6118" t="s">
        <v>6790</v>
      </c>
      <c r="H6118">
        <v>46</v>
      </c>
      <c r="I6118" t="s">
        <v>17</v>
      </c>
      <c r="J6118">
        <v>0</v>
      </c>
      <c r="K6118" t="s">
        <v>24</v>
      </c>
      <c r="L6118" t="s">
        <v>6792</v>
      </c>
      <c r="M6118">
        <v>60</v>
      </c>
      <c r="N6118" t="s">
        <v>50</v>
      </c>
      <c r="O6118" t="s">
        <v>300</v>
      </c>
      <c r="P6118" s="32">
        <v>44264</v>
      </c>
      <c r="Q6118" s="1">
        <v>54.960942544760798</v>
      </c>
      <c r="R6118">
        <v>1</v>
      </c>
      <c r="S6118" t="str" cm="1">
        <f t="array" ref="S6118">_xlfn.IFS(R6118=0,"None",R6118&lt;3,"Low",R6118&lt;6,"Medium",R6118&lt;=10,"High")</f>
        <v>Low</v>
      </c>
      <c r="T6118" t="str" cm="1">
        <f t="array" ref="T6118">_xlfn.IFS(M6118&lt;=20,"Low",M6118&lt;=50,"Medium",M6118&lt;=90,"High")</f>
        <v>High</v>
      </c>
      <c r="U6118" s="33">
        <f>Datos_Limpios[[#This Row],[Number of Complaints or Support]]/Datos_Limpios[[#This Row],[Account Length (in months)]]</f>
        <v>1.6949152542372881E-2</v>
      </c>
      <c r="V6118" t="str" cm="1">
        <f t="array" ref="V6118">_xlfn.IFS(H6118&lt;30,"Under 30",H6118&lt;66,"Middle Age",H6118&gt;=66,"Senior")</f>
        <v>Middle Age</v>
      </c>
      <c r="W6118" t="s">
        <v>6826</v>
      </c>
    </row>
    <row r="6119" spans="1:23" x14ac:dyDescent="0.3">
      <c r="A6119" t="s">
        <v>6216</v>
      </c>
      <c r="B6119" t="s">
        <v>17</v>
      </c>
      <c r="C6119">
        <v>4</v>
      </c>
      <c r="D6119">
        <v>0</v>
      </c>
      <c r="E6119" t="s">
        <v>23</v>
      </c>
      <c r="F6119" t="s">
        <v>31</v>
      </c>
      <c r="G6119" t="s">
        <v>6790</v>
      </c>
      <c r="H6119">
        <v>56</v>
      </c>
      <c r="I6119" t="s">
        <v>17</v>
      </c>
      <c r="J6119">
        <v>0</v>
      </c>
      <c r="K6119" t="s">
        <v>20</v>
      </c>
      <c r="L6119" t="s">
        <v>6792</v>
      </c>
      <c r="M6119">
        <v>16</v>
      </c>
      <c r="P6119" s="32">
        <v>44313</v>
      </c>
      <c r="Q6119" s="1">
        <v>13.113525597980081</v>
      </c>
      <c r="R6119">
        <v>9</v>
      </c>
      <c r="S6119" t="str" cm="1">
        <f t="array" ref="S6119">_xlfn.IFS(R6119=0,"None",R6119&lt;3,"Low",R6119&lt;6,"Medium",R6119&lt;=10,"High")</f>
        <v>High</v>
      </c>
      <c r="T6119" t="str" cm="1">
        <f t="array" ref="T6119">_xlfn.IFS(M6119&lt;=20,"Low",M6119&lt;=50,"Medium",M6119&lt;=90,"High")</f>
        <v>Low</v>
      </c>
      <c r="U6119" s="33">
        <f>Datos_Limpios[[#This Row],[Number of Complaints or Support]]/Datos_Limpios[[#This Row],[Account Length (in months)]]</f>
        <v>2.25</v>
      </c>
      <c r="V6119" t="str" cm="1">
        <f t="array" ref="V6119">_xlfn.IFS(H6119&lt;30,"Under 30",H6119&lt;66,"Middle Age",H6119&gt;=66,"Senior")</f>
        <v>Middle Age</v>
      </c>
      <c r="W6119" t="s">
        <v>6826</v>
      </c>
    </row>
    <row r="6120" spans="1:23" x14ac:dyDescent="0.3">
      <c r="A6120" t="s">
        <v>6217</v>
      </c>
      <c r="B6120" t="s">
        <v>23</v>
      </c>
      <c r="C6120">
        <v>22</v>
      </c>
      <c r="D6120">
        <v>4</v>
      </c>
      <c r="E6120" t="s">
        <v>17</v>
      </c>
      <c r="F6120" t="s">
        <v>90</v>
      </c>
      <c r="G6120" t="s">
        <v>19</v>
      </c>
      <c r="H6120">
        <v>31</v>
      </c>
      <c r="I6120" t="s">
        <v>23</v>
      </c>
      <c r="J6120">
        <v>2</v>
      </c>
      <c r="K6120" t="s">
        <v>20</v>
      </c>
      <c r="L6120" t="s">
        <v>6792</v>
      </c>
      <c r="M6120">
        <v>27</v>
      </c>
      <c r="N6120" t="s">
        <v>50</v>
      </c>
      <c r="O6120" t="s">
        <v>71</v>
      </c>
      <c r="P6120" s="32">
        <v>44745</v>
      </c>
      <c r="Q6120" s="1">
        <v>26.72955695501328</v>
      </c>
      <c r="R6120">
        <v>0</v>
      </c>
      <c r="S6120" t="str" cm="1">
        <f t="array" ref="S6120">_xlfn.IFS(R6120=0,"None",R6120&lt;3,"Low",R6120&lt;6,"Medium",R6120&lt;=10,"High")</f>
        <v>None</v>
      </c>
      <c r="T6120" t="str" cm="1">
        <f t="array" ref="T6120">_xlfn.IFS(M6120&lt;=20,"Low",M6120&lt;=50,"Medium",M6120&lt;=90,"High")</f>
        <v>Medium</v>
      </c>
      <c r="U6120" s="33">
        <f>Datos_Limpios[[#This Row],[Number of Complaints or Support]]/Datos_Limpios[[#This Row],[Account Length (in months)]]</f>
        <v>0</v>
      </c>
      <c r="V6120" t="str" cm="1">
        <f t="array" ref="V6120">_xlfn.IFS(H6120&lt;30,"Under 30",H6120&lt;66,"Middle Age",H6120&gt;=66,"Senior")</f>
        <v>Middle Age</v>
      </c>
      <c r="W6120" t="s">
        <v>6823</v>
      </c>
    </row>
    <row r="6121" spans="1:23" x14ac:dyDescent="0.3">
      <c r="A6121" t="s">
        <v>6218</v>
      </c>
      <c r="B6121" t="s">
        <v>23</v>
      </c>
      <c r="C6121">
        <v>1</v>
      </c>
      <c r="D6121">
        <v>2</v>
      </c>
      <c r="E6121" t="s">
        <v>23</v>
      </c>
      <c r="F6121" t="s">
        <v>63</v>
      </c>
      <c r="G6121" t="s">
        <v>6790</v>
      </c>
      <c r="H6121">
        <v>52</v>
      </c>
      <c r="I6121" t="s">
        <v>17</v>
      </c>
      <c r="J6121">
        <v>0</v>
      </c>
      <c r="K6121" t="s">
        <v>20</v>
      </c>
      <c r="L6121" t="s">
        <v>6792</v>
      </c>
      <c r="M6121">
        <v>22</v>
      </c>
      <c r="N6121" t="s">
        <v>27</v>
      </c>
      <c r="O6121" t="s">
        <v>164</v>
      </c>
      <c r="P6121" s="32">
        <v>44261</v>
      </c>
      <c r="Q6121" s="1">
        <v>26.160763822462101</v>
      </c>
      <c r="R6121">
        <v>6</v>
      </c>
      <c r="S6121" t="str" cm="1">
        <f t="array" ref="S6121">_xlfn.IFS(R6121=0,"None",R6121&lt;3,"Low",R6121&lt;6,"Medium",R6121&lt;=10,"High")</f>
        <v>High</v>
      </c>
      <c r="T6121" t="str" cm="1">
        <f t="array" ref="T6121">_xlfn.IFS(M6121&lt;=20,"Low",M6121&lt;=50,"Medium",M6121&lt;=90,"High")</f>
        <v>Medium</v>
      </c>
      <c r="U6121" s="33">
        <f>Datos_Limpios[[#This Row],[Number of Complaints or Support]]/Datos_Limpios[[#This Row],[Account Length (in months)]]</f>
        <v>6</v>
      </c>
      <c r="V6121" t="str" cm="1">
        <f t="array" ref="V6121">_xlfn.IFS(H6121&lt;30,"Under 30",H6121&lt;66,"Middle Age",H6121&gt;=66,"Senior")</f>
        <v>Middle Age</v>
      </c>
      <c r="W6121" t="s">
        <v>6825</v>
      </c>
    </row>
    <row r="6122" spans="1:23" x14ac:dyDescent="0.3">
      <c r="A6122" t="s">
        <v>6219</v>
      </c>
      <c r="B6122" t="s">
        <v>23</v>
      </c>
      <c r="C6122">
        <v>42</v>
      </c>
      <c r="D6122">
        <v>5</v>
      </c>
      <c r="E6122" t="s">
        <v>23</v>
      </c>
      <c r="F6122" t="s">
        <v>90</v>
      </c>
      <c r="G6122" t="s">
        <v>6790</v>
      </c>
      <c r="H6122">
        <v>82</v>
      </c>
      <c r="I6122" t="s">
        <v>17</v>
      </c>
      <c r="J6122">
        <v>0</v>
      </c>
      <c r="K6122" t="s">
        <v>20</v>
      </c>
      <c r="L6122" t="s">
        <v>6792</v>
      </c>
      <c r="M6122">
        <v>50</v>
      </c>
      <c r="N6122" t="s">
        <v>27</v>
      </c>
      <c r="O6122" t="s">
        <v>125</v>
      </c>
      <c r="P6122" s="32">
        <v>44999</v>
      </c>
      <c r="Q6122" s="1">
        <v>55.485629240357618</v>
      </c>
      <c r="R6122">
        <v>6</v>
      </c>
      <c r="S6122" t="str" cm="1">
        <f t="array" ref="S6122">_xlfn.IFS(R6122=0,"None",R6122&lt;3,"Low",R6122&lt;6,"Medium",R6122&lt;=10,"High")</f>
        <v>High</v>
      </c>
      <c r="T6122" t="str" cm="1">
        <f t="array" ref="T6122">_xlfn.IFS(M6122&lt;=20,"Low",M6122&lt;=50,"Medium",M6122&lt;=90,"High")</f>
        <v>Medium</v>
      </c>
      <c r="U6122" s="33">
        <f>Datos_Limpios[[#This Row],[Number of Complaints or Support]]/Datos_Limpios[[#This Row],[Account Length (in months)]]</f>
        <v>0.14285714285714285</v>
      </c>
      <c r="V6122" t="str" cm="1">
        <f t="array" ref="V6122">_xlfn.IFS(H6122&lt;30,"Under 30",H6122&lt;66,"Middle Age",H6122&gt;=66,"Senior")</f>
        <v>Senior</v>
      </c>
      <c r="W6122" t="s">
        <v>6823</v>
      </c>
    </row>
    <row r="6123" spans="1:23" x14ac:dyDescent="0.3">
      <c r="A6123" t="s">
        <v>6220</v>
      </c>
      <c r="B6123" t="s">
        <v>23</v>
      </c>
      <c r="C6123">
        <v>49</v>
      </c>
      <c r="D6123">
        <v>2</v>
      </c>
      <c r="E6123" t="s">
        <v>17</v>
      </c>
      <c r="F6123" t="s">
        <v>247</v>
      </c>
      <c r="G6123" t="s">
        <v>6790</v>
      </c>
      <c r="H6123">
        <v>27</v>
      </c>
      <c r="I6123" t="s">
        <v>17</v>
      </c>
      <c r="J6123">
        <v>0</v>
      </c>
      <c r="K6123" t="s">
        <v>20</v>
      </c>
      <c r="L6123" t="s">
        <v>6792</v>
      </c>
      <c r="M6123">
        <v>36</v>
      </c>
      <c r="N6123" t="s">
        <v>59</v>
      </c>
      <c r="O6123" t="s">
        <v>116</v>
      </c>
      <c r="P6123" s="32">
        <v>44504</v>
      </c>
      <c r="Q6123" s="1">
        <v>30.262163254795801</v>
      </c>
      <c r="R6123">
        <v>6</v>
      </c>
      <c r="S6123" t="str" cm="1">
        <f t="array" ref="S6123">_xlfn.IFS(R6123=0,"None",R6123&lt;3,"Low",R6123&lt;6,"Medium",R6123&lt;=10,"High")</f>
        <v>High</v>
      </c>
      <c r="T6123" t="str" cm="1">
        <f t="array" ref="T6123">_xlfn.IFS(M6123&lt;=20,"Low",M6123&lt;=50,"Medium",M6123&lt;=90,"High")</f>
        <v>Medium</v>
      </c>
      <c r="U6123" s="33">
        <f>Datos_Limpios[[#This Row],[Number of Complaints or Support]]/Datos_Limpios[[#This Row],[Account Length (in months)]]</f>
        <v>0.12244897959183673</v>
      </c>
      <c r="V6123" t="str" cm="1">
        <f t="array" ref="V6123">_xlfn.IFS(H6123&lt;30,"Under 30",H6123&lt;66,"Middle Age",H6123&gt;=66,"Senior")</f>
        <v>Under 30</v>
      </c>
      <c r="W6123" t="s">
        <v>6826</v>
      </c>
    </row>
    <row r="6124" spans="1:23" x14ac:dyDescent="0.3">
      <c r="A6124" t="s">
        <v>6221</v>
      </c>
      <c r="B6124" t="s">
        <v>17</v>
      </c>
      <c r="C6124">
        <v>51</v>
      </c>
      <c r="D6124">
        <v>0</v>
      </c>
      <c r="E6124" t="s">
        <v>17</v>
      </c>
      <c r="F6124" t="s">
        <v>90</v>
      </c>
      <c r="G6124" t="s">
        <v>6790</v>
      </c>
      <c r="H6124">
        <v>39</v>
      </c>
      <c r="I6124" t="s">
        <v>23</v>
      </c>
      <c r="J6124">
        <v>5</v>
      </c>
      <c r="K6124" t="s">
        <v>24</v>
      </c>
      <c r="L6124" t="s">
        <v>6791</v>
      </c>
      <c r="M6124">
        <v>8</v>
      </c>
      <c r="P6124" s="32">
        <v>43869</v>
      </c>
      <c r="Q6124" s="1">
        <v>7.686393948305442</v>
      </c>
      <c r="R6124">
        <v>9</v>
      </c>
      <c r="S6124" t="str" cm="1">
        <f t="array" ref="S6124">_xlfn.IFS(R6124=0,"None",R6124&lt;3,"Low",R6124&lt;6,"Medium",R6124&lt;=10,"High")</f>
        <v>High</v>
      </c>
      <c r="T6124" t="str" cm="1">
        <f t="array" ref="T6124">_xlfn.IFS(M6124&lt;=20,"Low",M6124&lt;=50,"Medium",M6124&lt;=90,"High")</f>
        <v>Low</v>
      </c>
      <c r="U6124" s="33">
        <f>Datos_Limpios[[#This Row],[Number of Complaints or Support]]/Datos_Limpios[[#This Row],[Account Length (in months)]]</f>
        <v>0.17647058823529413</v>
      </c>
      <c r="V6124" t="str" cm="1">
        <f t="array" ref="V6124">_xlfn.IFS(H6124&lt;30,"Under 30",H6124&lt;66,"Middle Age",H6124&gt;=66,"Senior")</f>
        <v>Middle Age</v>
      </c>
      <c r="W6124" t="s">
        <v>6823</v>
      </c>
    </row>
    <row r="6125" spans="1:23" x14ac:dyDescent="0.3">
      <c r="A6125" t="s">
        <v>6222</v>
      </c>
      <c r="B6125" t="s">
        <v>17</v>
      </c>
      <c r="C6125">
        <v>61</v>
      </c>
      <c r="D6125">
        <v>0</v>
      </c>
      <c r="E6125" t="s">
        <v>23</v>
      </c>
      <c r="F6125" t="s">
        <v>56</v>
      </c>
      <c r="G6125" t="s">
        <v>6790</v>
      </c>
      <c r="H6125">
        <v>60</v>
      </c>
      <c r="I6125" t="s">
        <v>17</v>
      </c>
      <c r="J6125">
        <v>0</v>
      </c>
      <c r="K6125" t="s">
        <v>24</v>
      </c>
      <c r="L6125" t="s">
        <v>6791</v>
      </c>
      <c r="M6125">
        <v>45</v>
      </c>
      <c r="P6125" s="32">
        <v>44586</v>
      </c>
      <c r="Q6125" s="1">
        <v>53.775227912092049</v>
      </c>
      <c r="R6125">
        <v>4</v>
      </c>
      <c r="S6125" t="str" cm="1">
        <f t="array" ref="S6125">_xlfn.IFS(R6125=0,"None",R6125&lt;3,"Low",R6125&lt;6,"Medium",R6125&lt;=10,"High")</f>
        <v>Medium</v>
      </c>
      <c r="T6125" t="str" cm="1">
        <f t="array" ref="T6125">_xlfn.IFS(M6125&lt;=20,"Low",M6125&lt;=50,"Medium",M6125&lt;=90,"High")</f>
        <v>Medium</v>
      </c>
      <c r="U6125" s="33">
        <f>Datos_Limpios[[#This Row],[Number of Complaints or Support]]/Datos_Limpios[[#This Row],[Account Length (in months)]]</f>
        <v>6.5573770491803282E-2</v>
      </c>
      <c r="V6125" t="str" cm="1">
        <f t="array" ref="V6125">_xlfn.IFS(H6125&lt;30,"Under 30",H6125&lt;66,"Middle Age",H6125&gt;=66,"Senior")</f>
        <v>Middle Age</v>
      </c>
      <c r="W6125" t="s">
        <v>6823</v>
      </c>
    </row>
    <row r="6126" spans="1:23" x14ac:dyDescent="0.3">
      <c r="A6126" t="s">
        <v>6223</v>
      </c>
      <c r="B6126" t="s">
        <v>23</v>
      </c>
      <c r="C6126">
        <v>1</v>
      </c>
      <c r="D6126">
        <v>1</v>
      </c>
      <c r="E6126" t="s">
        <v>23</v>
      </c>
      <c r="F6126" t="s">
        <v>86</v>
      </c>
      <c r="G6126" t="s">
        <v>6790</v>
      </c>
      <c r="H6126">
        <v>53</v>
      </c>
      <c r="I6126" t="s">
        <v>17</v>
      </c>
      <c r="J6126">
        <v>0</v>
      </c>
      <c r="K6126" t="s">
        <v>20</v>
      </c>
      <c r="L6126" t="s">
        <v>6792</v>
      </c>
      <c r="M6126">
        <v>45</v>
      </c>
      <c r="N6126" t="s">
        <v>27</v>
      </c>
      <c r="O6126" t="s">
        <v>125</v>
      </c>
      <c r="P6126" s="32">
        <v>43912</v>
      </c>
      <c r="Q6126" s="1">
        <v>36.570214870903783</v>
      </c>
      <c r="R6126">
        <v>1</v>
      </c>
      <c r="S6126" t="str" cm="1">
        <f t="array" ref="S6126">_xlfn.IFS(R6126=0,"None",R6126&lt;3,"Low",R6126&lt;6,"Medium",R6126&lt;=10,"High")</f>
        <v>Low</v>
      </c>
      <c r="T6126" t="str" cm="1">
        <f t="array" ref="T6126">_xlfn.IFS(M6126&lt;=20,"Low",M6126&lt;=50,"Medium",M6126&lt;=90,"High")</f>
        <v>Medium</v>
      </c>
      <c r="U6126" s="33">
        <f>Datos_Limpios[[#This Row],[Number of Complaints or Support]]/Datos_Limpios[[#This Row],[Account Length (in months)]]</f>
        <v>1</v>
      </c>
      <c r="V6126" t="str" cm="1">
        <f t="array" ref="V6126">_xlfn.IFS(H6126&lt;30,"Under 30",H6126&lt;66,"Middle Age",H6126&gt;=66,"Senior")</f>
        <v>Middle Age</v>
      </c>
      <c r="W6126" t="s">
        <v>6824</v>
      </c>
    </row>
    <row r="6127" spans="1:23" x14ac:dyDescent="0.3">
      <c r="A6127" t="s">
        <v>6224</v>
      </c>
      <c r="B6127" t="s">
        <v>23</v>
      </c>
      <c r="C6127">
        <v>13</v>
      </c>
      <c r="D6127">
        <v>2</v>
      </c>
      <c r="E6127" t="s">
        <v>23</v>
      </c>
      <c r="F6127" t="s">
        <v>138</v>
      </c>
      <c r="G6127" t="s">
        <v>19</v>
      </c>
      <c r="H6127">
        <v>29</v>
      </c>
      <c r="I6127" t="s">
        <v>17</v>
      </c>
      <c r="J6127">
        <v>0</v>
      </c>
      <c r="K6127" t="s">
        <v>20</v>
      </c>
      <c r="L6127" t="s">
        <v>6791</v>
      </c>
      <c r="M6127">
        <v>45</v>
      </c>
      <c r="N6127" t="s">
        <v>91</v>
      </c>
      <c r="O6127" t="s">
        <v>92</v>
      </c>
      <c r="P6127" s="32">
        <v>44466</v>
      </c>
      <c r="Q6127" s="1">
        <v>46.107854936521463</v>
      </c>
      <c r="R6127">
        <v>0</v>
      </c>
      <c r="S6127" t="str" cm="1">
        <f t="array" ref="S6127">_xlfn.IFS(R6127=0,"None",R6127&lt;3,"Low",R6127&lt;6,"Medium",R6127&lt;=10,"High")</f>
        <v>None</v>
      </c>
      <c r="T6127" t="str" cm="1">
        <f t="array" ref="T6127">_xlfn.IFS(M6127&lt;=20,"Low",M6127&lt;=50,"Medium",M6127&lt;=90,"High")</f>
        <v>Medium</v>
      </c>
      <c r="U6127" s="33">
        <f>Datos_Limpios[[#This Row],[Number of Complaints or Support]]/Datos_Limpios[[#This Row],[Account Length (in months)]]</f>
        <v>0</v>
      </c>
      <c r="V6127" t="str" cm="1">
        <f t="array" ref="V6127">_xlfn.IFS(H6127&lt;30,"Under 30",H6127&lt;66,"Middle Age",H6127&gt;=66,"Senior")</f>
        <v>Under 30</v>
      </c>
      <c r="W6127" t="s">
        <v>6824</v>
      </c>
    </row>
    <row r="6128" spans="1:23" x14ac:dyDescent="0.3">
      <c r="A6128" t="s">
        <v>6225</v>
      </c>
      <c r="B6128" t="s">
        <v>17</v>
      </c>
      <c r="C6128">
        <v>68</v>
      </c>
      <c r="D6128">
        <v>0</v>
      </c>
      <c r="E6128" t="s">
        <v>17</v>
      </c>
      <c r="F6128" t="s">
        <v>86</v>
      </c>
      <c r="G6128" t="s">
        <v>6790</v>
      </c>
      <c r="H6128">
        <v>25</v>
      </c>
      <c r="I6128" t="s">
        <v>23</v>
      </c>
      <c r="J6128">
        <v>2</v>
      </c>
      <c r="K6128" t="s">
        <v>24</v>
      </c>
      <c r="L6128" t="s">
        <v>6791</v>
      </c>
      <c r="M6128">
        <v>7</v>
      </c>
      <c r="P6128" s="32">
        <v>44488</v>
      </c>
      <c r="Q6128" s="1">
        <v>6.1197187192490512</v>
      </c>
      <c r="R6128">
        <v>6</v>
      </c>
      <c r="S6128" t="str" cm="1">
        <f t="array" ref="S6128">_xlfn.IFS(R6128=0,"None",R6128&lt;3,"Low",R6128&lt;6,"Medium",R6128&lt;=10,"High")</f>
        <v>High</v>
      </c>
      <c r="T6128" t="str" cm="1">
        <f t="array" ref="T6128">_xlfn.IFS(M6128&lt;=20,"Low",M6128&lt;=50,"Medium",M6128&lt;=90,"High")</f>
        <v>Low</v>
      </c>
      <c r="U6128" s="33">
        <f>Datos_Limpios[[#This Row],[Number of Complaints or Support]]/Datos_Limpios[[#This Row],[Account Length (in months)]]</f>
        <v>8.8235294117647065E-2</v>
      </c>
      <c r="V6128" t="str" cm="1">
        <f t="array" ref="V6128">_xlfn.IFS(H6128&lt;30,"Under 30",H6128&lt;66,"Middle Age",H6128&gt;=66,"Senior")</f>
        <v>Under 30</v>
      </c>
      <c r="W6128" t="s">
        <v>6824</v>
      </c>
    </row>
    <row r="6129" spans="1:23" x14ac:dyDescent="0.3">
      <c r="A6129" t="s">
        <v>6226</v>
      </c>
      <c r="B6129" t="s">
        <v>17</v>
      </c>
      <c r="C6129">
        <v>4</v>
      </c>
      <c r="D6129">
        <v>1</v>
      </c>
      <c r="E6129" t="s">
        <v>17</v>
      </c>
      <c r="F6129" t="s">
        <v>73</v>
      </c>
      <c r="G6129" t="s">
        <v>6790</v>
      </c>
      <c r="H6129">
        <v>30</v>
      </c>
      <c r="I6129" t="s">
        <v>17</v>
      </c>
      <c r="J6129">
        <v>0</v>
      </c>
      <c r="K6129" t="s">
        <v>20</v>
      </c>
      <c r="L6129" t="s">
        <v>6794</v>
      </c>
      <c r="M6129">
        <v>11</v>
      </c>
      <c r="P6129" s="32">
        <v>44995</v>
      </c>
      <c r="Q6129" s="1">
        <v>12.05356006330404</v>
      </c>
      <c r="R6129">
        <v>8</v>
      </c>
      <c r="S6129" t="str" cm="1">
        <f t="array" ref="S6129">_xlfn.IFS(R6129=0,"None",R6129&lt;3,"Low",R6129&lt;6,"Medium",R6129&lt;=10,"High")</f>
        <v>High</v>
      </c>
      <c r="T6129" t="str" cm="1">
        <f t="array" ref="T6129">_xlfn.IFS(M6129&lt;=20,"Low",M6129&lt;=50,"Medium",M6129&lt;=90,"High")</f>
        <v>Low</v>
      </c>
      <c r="U6129" s="33">
        <f>Datos_Limpios[[#This Row],[Number of Complaints or Support]]/Datos_Limpios[[#This Row],[Account Length (in months)]]</f>
        <v>2</v>
      </c>
      <c r="V6129" t="str" cm="1">
        <f t="array" ref="V6129">_xlfn.IFS(H6129&lt;30,"Under 30",H6129&lt;66,"Middle Age",H6129&gt;=66,"Senior")</f>
        <v>Middle Age</v>
      </c>
      <c r="W6129" t="s">
        <v>6824</v>
      </c>
    </row>
    <row r="6130" spans="1:23" x14ac:dyDescent="0.3">
      <c r="A6130" t="s">
        <v>6227</v>
      </c>
      <c r="B6130" t="s">
        <v>17</v>
      </c>
      <c r="C6130">
        <v>41</v>
      </c>
      <c r="D6130">
        <v>1</v>
      </c>
      <c r="E6130" t="s">
        <v>17</v>
      </c>
      <c r="F6130" t="s">
        <v>138</v>
      </c>
      <c r="G6130" t="s">
        <v>19</v>
      </c>
      <c r="H6130">
        <v>30</v>
      </c>
      <c r="I6130" t="s">
        <v>17</v>
      </c>
      <c r="J6130">
        <v>0</v>
      </c>
      <c r="K6130" t="s">
        <v>24</v>
      </c>
      <c r="L6130" t="s">
        <v>6792</v>
      </c>
      <c r="M6130">
        <v>29</v>
      </c>
      <c r="P6130" s="32">
        <v>44819</v>
      </c>
      <c r="Q6130" s="1">
        <v>27.982749860573019</v>
      </c>
      <c r="R6130">
        <v>5</v>
      </c>
      <c r="S6130" t="str" cm="1">
        <f t="array" ref="S6130">_xlfn.IFS(R6130=0,"None",R6130&lt;3,"Low",R6130&lt;6,"Medium",R6130&lt;=10,"High")</f>
        <v>Medium</v>
      </c>
      <c r="T6130" t="str" cm="1">
        <f t="array" ref="T6130">_xlfn.IFS(M6130&lt;=20,"Low",M6130&lt;=50,"Medium",M6130&lt;=90,"High")</f>
        <v>Medium</v>
      </c>
      <c r="U6130" s="33">
        <f>Datos_Limpios[[#This Row],[Number of Complaints or Support]]/Datos_Limpios[[#This Row],[Account Length (in months)]]</f>
        <v>0.12195121951219512</v>
      </c>
      <c r="V6130" t="str" cm="1">
        <f t="array" ref="V6130">_xlfn.IFS(H6130&lt;30,"Under 30",H6130&lt;66,"Middle Age",H6130&gt;=66,"Senior")</f>
        <v>Middle Age</v>
      </c>
      <c r="W6130" t="s">
        <v>6824</v>
      </c>
    </row>
    <row r="6131" spans="1:23" x14ac:dyDescent="0.3">
      <c r="A6131" t="s">
        <v>6228</v>
      </c>
      <c r="B6131" t="s">
        <v>23</v>
      </c>
      <c r="C6131">
        <v>39</v>
      </c>
      <c r="D6131">
        <v>5</v>
      </c>
      <c r="E6131" t="s">
        <v>23</v>
      </c>
      <c r="F6131" t="s">
        <v>42</v>
      </c>
      <c r="G6131" t="s">
        <v>19</v>
      </c>
      <c r="H6131">
        <v>62</v>
      </c>
      <c r="I6131" t="s">
        <v>17</v>
      </c>
      <c r="J6131">
        <v>0</v>
      </c>
      <c r="K6131" t="s">
        <v>20</v>
      </c>
      <c r="L6131" t="s">
        <v>6792</v>
      </c>
      <c r="M6131">
        <v>31</v>
      </c>
      <c r="N6131" t="s">
        <v>27</v>
      </c>
      <c r="O6131" t="s">
        <v>125</v>
      </c>
      <c r="P6131" s="32">
        <v>43939</v>
      </c>
      <c r="Q6131" s="1">
        <v>26.66770487324839</v>
      </c>
      <c r="R6131">
        <v>0</v>
      </c>
      <c r="S6131" t="str" cm="1">
        <f t="array" ref="S6131">_xlfn.IFS(R6131=0,"None",R6131&lt;3,"Low",R6131&lt;6,"Medium",R6131&lt;=10,"High")</f>
        <v>None</v>
      </c>
      <c r="T6131" t="str" cm="1">
        <f t="array" ref="T6131">_xlfn.IFS(M6131&lt;=20,"Low",M6131&lt;=50,"Medium",M6131&lt;=90,"High")</f>
        <v>Medium</v>
      </c>
      <c r="U6131" s="33">
        <f>Datos_Limpios[[#This Row],[Number of Complaints or Support]]/Datos_Limpios[[#This Row],[Account Length (in months)]]</f>
        <v>0</v>
      </c>
      <c r="V6131" t="str" cm="1">
        <f t="array" ref="V6131">_xlfn.IFS(H6131&lt;30,"Under 30",H6131&lt;66,"Middle Age",H6131&gt;=66,"Senior")</f>
        <v>Middle Age</v>
      </c>
      <c r="W6131" t="s">
        <v>6823</v>
      </c>
    </row>
    <row r="6132" spans="1:23" x14ac:dyDescent="0.3">
      <c r="A6132" t="s">
        <v>6229</v>
      </c>
      <c r="B6132" t="s">
        <v>17</v>
      </c>
      <c r="C6132">
        <v>13</v>
      </c>
      <c r="D6132">
        <v>0</v>
      </c>
      <c r="E6132" t="s">
        <v>17</v>
      </c>
      <c r="F6132" t="s">
        <v>69</v>
      </c>
      <c r="G6132" t="s">
        <v>19</v>
      </c>
      <c r="H6132">
        <v>62</v>
      </c>
      <c r="I6132" t="s">
        <v>17</v>
      </c>
      <c r="J6132">
        <v>0</v>
      </c>
      <c r="K6132" t="s">
        <v>32</v>
      </c>
      <c r="L6132" t="s">
        <v>6791</v>
      </c>
      <c r="M6132">
        <v>22</v>
      </c>
      <c r="P6132" s="32">
        <v>44619</v>
      </c>
      <c r="Q6132" s="1">
        <v>20.08265744768914</v>
      </c>
      <c r="R6132">
        <v>7</v>
      </c>
      <c r="S6132" t="str" cm="1">
        <f t="array" ref="S6132">_xlfn.IFS(R6132=0,"None",R6132&lt;3,"Low",R6132&lt;6,"Medium",R6132&lt;=10,"High")</f>
        <v>High</v>
      </c>
      <c r="T6132" t="str" cm="1">
        <f t="array" ref="T6132">_xlfn.IFS(M6132&lt;=20,"Low",M6132&lt;=50,"Medium",M6132&lt;=90,"High")</f>
        <v>Medium</v>
      </c>
      <c r="U6132" s="33">
        <f>Datos_Limpios[[#This Row],[Number of Complaints or Support]]/Datos_Limpios[[#This Row],[Account Length (in months)]]</f>
        <v>0.53846153846153844</v>
      </c>
      <c r="V6132" t="str" cm="1">
        <f t="array" ref="V6132">_xlfn.IFS(H6132&lt;30,"Under 30",H6132&lt;66,"Middle Age",H6132&gt;=66,"Senior")</f>
        <v>Middle Age</v>
      </c>
      <c r="W6132" t="s">
        <v>6825</v>
      </c>
    </row>
    <row r="6133" spans="1:23" x14ac:dyDescent="0.3">
      <c r="A6133" t="s">
        <v>6230</v>
      </c>
      <c r="B6133" t="s">
        <v>17</v>
      </c>
      <c r="C6133">
        <v>3</v>
      </c>
      <c r="D6133">
        <v>0</v>
      </c>
      <c r="E6133" t="s">
        <v>17</v>
      </c>
      <c r="F6133" t="s">
        <v>82</v>
      </c>
      <c r="G6133" t="s">
        <v>6790</v>
      </c>
      <c r="H6133">
        <v>37</v>
      </c>
      <c r="I6133" t="s">
        <v>23</v>
      </c>
      <c r="J6133">
        <v>5</v>
      </c>
      <c r="K6133" t="s">
        <v>20</v>
      </c>
      <c r="L6133" t="s">
        <v>6794</v>
      </c>
      <c r="M6133">
        <v>9</v>
      </c>
      <c r="P6133" s="32">
        <v>43836</v>
      </c>
      <c r="Q6133" s="1">
        <v>7.7756698930361567</v>
      </c>
      <c r="R6133">
        <v>9</v>
      </c>
      <c r="S6133" t="str" cm="1">
        <f t="array" ref="S6133">_xlfn.IFS(R6133=0,"None",R6133&lt;3,"Low",R6133&lt;6,"Medium",R6133&lt;=10,"High")</f>
        <v>High</v>
      </c>
      <c r="T6133" t="str" cm="1">
        <f t="array" ref="T6133">_xlfn.IFS(M6133&lt;=20,"Low",M6133&lt;=50,"Medium",M6133&lt;=90,"High")</f>
        <v>Low</v>
      </c>
      <c r="U6133" s="33">
        <f>Datos_Limpios[[#This Row],[Number of Complaints or Support]]/Datos_Limpios[[#This Row],[Account Length (in months)]]</f>
        <v>3</v>
      </c>
      <c r="V6133" t="str" cm="1">
        <f t="array" ref="V6133">_xlfn.IFS(H6133&lt;30,"Under 30",H6133&lt;66,"Middle Age",H6133&gt;=66,"Senior")</f>
        <v>Middle Age</v>
      </c>
      <c r="W6133" t="s">
        <v>6823</v>
      </c>
    </row>
    <row r="6134" spans="1:23" x14ac:dyDescent="0.3">
      <c r="A6134" t="s">
        <v>6231</v>
      </c>
      <c r="B6134" t="s">
        <v>17</v>
      </c>
      <c r="C6134">
        <v>1</v>
      </c>
      <c r="D6134">
        <v>0</v>
      </c>
      <c r="E6134" t="s">
        <v>23</v>
      </c>
      <c r="F6134" t="s">
        <v>245</v>
      </c>
      <c r="G6134" t="s">
        <v>19</v>
      </c>
      <c r="H6134">
        <v>67</v>
      </c>
      <c r="I6134" t="s">
        <v>17</v>
      </c>
      <c r="J6134">
        <v>0</v>
      </c>
      <c r="K6134" t="s">
        <v>20</v>
      </c>
      <c r="L6134" t="s">
        <v>6792</v>
      </c>
      <c r="M6134">
        <v>33</v>
      </c>
      <c r="P6134" s="32">
        <v>44119</v>
      </c>
      <c r="Q6134" s="1">
        <v>32.043776515172183</v>
      </c>
      <c r="R6134">
        <v>8</v>
      </c>
      <c r="S6134" t="str" cm="1">
        <f t="array" ref="S6134">_xlfn.IFS(R6134=0,"None",R6134&lt;3,"Low",R6134&lt;6,"Medium",R6134&lt;=10,"High")</f>
        <v>High</v>
      </c>
      <c r="T6134" t="str" cm="1">
        <f t="array" ref="T6134">_xlfn.IFS(M6134&lt;=20,"Low",M6134&lt;=50,"Medium",M6134&lt;=90,"High")</f>
        <v>Medium</v>
      </c>
      <c r="U6134" s="33">
        <f>Datos_Limpios[[#This Row],[Number of Complaints or Support]]/Datos_Limpios[[#This Row],[Account Length (in months)]]</f>
        <v>8</v>
      </c>
      <c r="V6134" t="str" cm="1">
        <f t="array" ref="V6134">_xlfn.IFS(H6134&lt;30,"Under 30",H6134&lt;66,"Middle Age",H6134&gt;=66,"Senior")</f>
        <v>Senior</v>
      </c>
      <c r="W6134" t="s">
        <v>6823</v>
      </c>
    </row>
    <row r="6135" spans="1:23" x14ac:dyDescent="0.3">
      <c r="A6135" t="s">
        <v>6232</v>
      </c>
      <c r="B6135" t="s">
        <v>23</v>
      </c>
      <c r="C6135">
        <v>37</v>
      </c>
      <c r="D6135">
        <v>1</v>
      </c>
      <c r="E6135" t="s">
        <v>23</v>
      </c>
      <c r="F6135" t="s">
        <v>121</v>
      </c>
      <c r="G6135" t="s">
        <v>6790</v>
      </c>
      <c r="H6135">
        <v>70</v>
      </c>
      <c r="I6135" t="s">
        <v>17</v>
      </c>
      <c r="J6135">
        <v>0</v>
      </c>
      <c r="K6135" t="s">
        <v>20</v>
      </c>
      <c r="L6135" t="s">
        <v>6792</v>
      </c>
      <c r="M6135">
        <v>56</v>
      </c>
      <c r="N6135" t="s">
        <v>27</v>
      </c>
      <c r="O6135" t="s">
        <v>125</v>
      </c>
      <c r="P6135" s="32">
        <v>44668</v>
      </c>
      <c r="Q6135" s="1">
        <v>59.961364836040353</v>
      </c>
      <c r="R6135">
        <v>7</v>
      </c>
      <c r="S6135" t="str" cm="1">
        <f t="array" ref="S6135">_xlfn.IFS(R6135=0,"None",R6135&lt;3,"Low",R6135&lt;6,"Medium",R6135&lt;=10,"High")</f>
        <v>High</v>
      </c>
      <c r="T6135" t="str" cm="1">
        <f t="array" ref="T6135">_xlfn.IFS(M6135&lt;=20,"Low",M6135&lt;=50,"Medium",M6135&lt;=90,"High")</f>
        <v>High</v>
      </c>
      <c r="U6135" s="33">
        <f>Datos_Limpios[[#This Row],[Number of Complaints or Support]]/Datos_Limpios[[#This Row],[Account Length (in months)]]</f>
        <v>0.1891891891891892</v>
      </c>
      <c r="V6135" t="str" cm="1">
        <f t="array" ref="V6135">_xlfn.IFS(H6135&lt;30,"Under 30",H6135&lt;66,"Middle Age",H6135&gt;=66,"Senior")</f>
        <v>Senior</v>
      </c>
      <c r="W6135" t="s">
        <v>6826</v>
      </c>
    </row>
    <row r="6136" spans="1:23" x14ac:dyDescent="0.3">
      <c r="A6136" t="s">
        <v>6233</v>
      </c>
      <c r="B6136" t="s">
        <v>23</v>
      </c>
      <c r="C6136">
        <v>57</v>
      </c>
      <c r="D6136">
        <v>0</v>
      </c>
      <c r="E6136" t="s">
        <v>23</v>
      </c>
      <c r="F6136" t="s">
        <v>29</v>
      </c>
      <c r="G6136" t="s">
        <v>19</v>
      </c>
      <c r="H6136">
        <v>50</v>
      </c>
      <c r="I6136" t="s">
        <v>17</v>
      </c>
      <c r="J6136">
        <v>0</v>
      </c>
      <c r="K6136" t="s">
        <v>20</v>
      </c>
      <c r="L6136" t="s">
        <v>6791</v>
      </c>
      <c r="M6136">
        <v>62</v>
      </c>
      <c r="N6136" t="s">
        <v>50</v>
      </c>
      <c r="O6136" t="s">
        <v>105</v>
      </c>
      <c r="P6136" s="32">
        <v>45169</v>
      </c>
      <c r="Q6136" s="1">
        <v>64.79861175627876</v>
      </c>
      <c r="R6136">
        <v>7</v>
      </c>
      <c r="S6136" t="str" cm="1">
        <f t="array" ref="S6136">_xlfn.IFS(R6136=0,"None",R6136&lt;3,"Low",R6136&lt;6,"Medium",R6136&lt;=10,"High")</f>
        <v>High</v>
      </c>
      <c r="T6136" t="str" cm="1">
        <f t="array" ref="T6136">_xlfn.IFS(M6136&lt;=20,"Low",M6136&lt;=50,"Medium",M6136&lt;=90,"High")</f>
        <v>High</v>
      </c>
      <c r="U6136" s="33">
        <f>Datos_Limpios[[#This Row],[Number of Complaints or Support]]/Datos_Limpios[[#This Row],[Account Length (in months)]]</f>
        <v>0.12280701754385964</v>
      </c>
      <c r="V6136" t="str" cm="1">
        <f t="array" ref="V6136">_xlfn.IFS(H6136&lt;30,"Under 30",H6136&lt;66,"Middle Age",H6136&gt;=66,"Senior")</f>
        <v>Middle Age</v>
      </c>
      <c r="W6136" t="s">
        <v>6825</v>
      </c>
    </row>
    <row r="6137" spans="1:23" x14ac:dyDescent="0.3">
      <c r="A6137" t="s">
        <v>6234</v>
      </c>
      <c r="B6137" t="s">
        <v>17</v>
      </c>
      <c r="C6137">
        <v>33</v>
      </c>
      <c r="D6137">
        <v>0</v>
      </c>
      <c r="E6137" t="s">
        <v>23</v>
      </c>
      <c r="F6137" t="s">
        <v>44</v>
      </c>
      <c r="G6137" t="s">
        <v>19</v>
      </c>
      <c r="H6137">
        <v>32</v>
      </c>
      <c r="I6137" t="s">
        <v>23</v>
      </c>
      <c r="J6137">
        <v>2</v>
      </c>
      <c r="K6137" t="s">
        <v>20</v>
      </c>
      <c r="L6137" t="s">
        <v>6792</v>
      </c>
      <c r="M6137">
        <v>20</v>
      </c>
      <c r="P6137" s="32">
        <v>45276</v>
      </c>
      <c r="Q6137" s="1">
        <v>18.114133045307391</v>
      </c>
      <c r="R6137">
        <v>2</v>
      </c>
      <c r="S6137" t="str" cm="1">
        <f t="array" ref="S6137">_xlfn.IFS(R6137=0,"None",R6137&lt;3,"Low",R6137&lt;6,"Medium",R6137&lt;=10,"High")</f>
        <v>Low</v>
      </c>
      <c r="T6137" t="str" cm="1">
        <f t="array" ref="T6137">_xlfn.IFS(M6137&lt;=20,"Low",M6137&lt;=50,"Medium",M6137&lt;=90,"High")</f>
        <v>Low</v>
      </c>
      <c r="U6137" s="33">
        <f>Datos_Limpios[[#This Row],[Number of Complaints or Support]]/Datos_Limpios[[#This Row],[Account Length (in months)]]</f>
        <v>6.0606060606060608E-2</v>
      </c>
      <c r="V6137" t="str" cm="1">
        <f t="array" ref="V6137">_xlfn.IFS(H6137&lt;30,"Under 30",H6137&lt;66,"Middle Age",H6137&gt;=66,"Senior")</f>
        <v>Middle Age</v>
      </c>
      <c r="W6137" t="s">
        <v>6824</v>
      </c>
    </row>
    <row r="6138" spans="1:23" x14ac:dyDescent="0.3">
      <c r="A6138" t="s">
        <v>6235</v>
      </c>
      <c r="B6138" t="s">
        <v>17</v>
      </c>
      <c r="C6138">
        <v>39</v>
      </c>
      <c r="D6138">
        <v>0</v>
      </c>
      <c r="E6138" t="s">
        <v>17</v>
      </c>
      <c r="F6138" t="s">
        <v>202</v>
      </c>
      <c r="G6138" t="s">
        <v>19</v>
      </c>
      <c r="H6138">
        <v>45</v>
      </c>
      <c r="I6138" t="s">
        <v>23</v>
      </c>
      <c r="J6138">
        <v>6</v>
      </c>
      <c r="K6138" t="s">
        <v>32</v>
      </c>
      <c r="L6138" t="s">
        <v>6792</v>
      </c>
      <c r="M6138">
        <v>7</v>
      </c>
      <c r="P6138" s="32">
        <v>45142</v>
      </c>
      <c r="Q6138" s="1">
        <v>6.1833540745353366</v>
      </c>
      <c r="R6138">
        <v>5</v>
      </c>
      <c r="S6138" t="str" cm="1">
        <f t="array" ref="S6138">_xlfn.IFS(R6138=0,"None",R6138&lt;3,"Low",R6138&lt;6,"Medium",R6138&lt;=10,"High")</f>
        <v>Medium</v>
      </c>
      <c r="T6138" t="str" cm="1">
        <f t="array" ref="T6138">_xlfn.IFS(M6138&lt;=20,"Low",M6138&lt;=50,"Medium",M6138&lt;=90,"High")</f>
        <v>Low</v>
      </c>
      <c r="U6138" s="33">
        <f>Datos_Limpios[[#This Row],[Number of Complaints or Support]]/Datos_Limpios[[#This Row],[Account Length (in months)]]</f>
        <v>0.12820512820512819</v>
      </c>
      <c r="V6138" t="str" cm="1">
        <f t="array" ref="V6138">_xlfn.IFS(H6138&lt;30,"Under 30",H6138&lt;66,"Middle Age",H6138&gt;=66,"Senior")</f>
        <v>Middle Age</v>
      </c>
      <c r="W6138" t="s">
        <v>6825</v>
      </c>
    </row>
    <row r="6139" spans="1:23" x14ac:dyDescent="0.3">
      <c r="A6139" t="s">
        <v>6236</v>
      </c>
      <c r="B6139" t="s">
        <v>17</v>
      </c>
      <c r="C6139">
        <v>63</v>
      </c>
      <c r="D6139">
        <v>0</v>
      </c>
      <c r="E6139" t="s">
        <v>23</v>
      </c>
      <c r="F6139" t="s">
        <v>156</v>
      </c>
      <c r="G6139" t="s">
        <v>6790</v>
      </c>
      <c r="H6139">
        <v>22</v>
      </c>
      <c r="I6139" t="s">
        <v>23</v>
      </c>
      <c r="J6139">
        <v>2</v>
      </c>
      <c r="K6139" t="s">
        <v>32</v>
      </c>
      <c r="L6139" t="s">
        <v>6791</v>
      </c>
      <c r="M6139">
        <v>24</v>
      </c>
      <c r="P6139" s="32">
        <v>44706</v>
      </c>
      <c r="Q6139" s="1">
        <v>23.844093257222848</v>
      </c>
      <c r="R6139">
        <v>8</v>
      </c>
      <c r="S6139" t="str" cm="1">
        <f t="array" ref="S6139">_xlfn.IFS(R6139=0,"None",R6139&lt;3,"Low",R6139&lt;6,"Medium",R6139&lt;=10,"High")</f>
        <v>High</v>
      </c>
      <c r="T6139" t="str" cm="1">
        <f t="array" ref="T6139">_xlfn.IFS(M6139&lt;=20,"Low",M6139&lt;=50,"Medium",M6139&lt;=90,"High")</f>
        <v>Medium</v>
      </c>
      <c r="U6139" s="33">
        <f>Datos_Limpios[[#This Row],[Number of Complaints or Support]]/Datos_Limpios[[#This Row],[Account Length (in months)]]</f>
        <v>0.12698412698412698</v>
      </c>
      <c r="V6139" t="str" cm="1">
        <f t="array" ref="V6139">_xlfn.IFS(H6139&lt;30,"Under 30",H6139&lt;66,"Middle Age",H6139&gt;=66,"Senior")</f>
        <v>Under 30</v>
      </c>
      <c r="W6139" t="s">
        <v>6825</v>
      </c>
    </row>
    <row r="6140" spans="1:23" x14ac:dyDescent="0.3">
      <c r="A6140" t="s">
        <v>6237</v>
      </c>
      <c r="B6140" t="s">
        <v>17</v>
      </c>
      <c r="C6140">
        <v>29</v>
      </c>
      <c r="D6140">
        <v>0</v>
      </c>
      <c r="E6140" t="s">
        <v>23</v>
      </c>
      <c r="F6140" t="s">
        <v>205</v>
      </c>
      <c r="G6140" t="s">
        <v>19</v>
      </c>
      <c r="H6140">
        <v>29</v>
      </c>
      <c r="I6140" t="s">
        <v>17</v>
      </c>
      <c r="J6140">
        <v>0</v>
      </c>
      <c r="K6140" t="s">
        <v>20</v>
      </c>
      <c r="L6140" t="s">
        <v>6792</v>
      </c>
      <c r="M6140">
        <v>41</v>
      </c>
      <c r="P6140" s="32">
        <v>44147</v>
      </c>
      <c r="Q6140" s="1">
        <v>42.158106560661722</v>
      </c>
      <c r="R6140">
        <v>0</v>
      </c>
      <c r="S6140" t="str" cm="1">
        <f t="array" ref="S6140">_xlfn.IFS(R6140=0,"None",R6140&lt;3,"Low",R6140&lt;6,"Medium",R6140&lt;=10,"High")</f>
        <v>None</v>
      </c>
      <c r="T6140" t="str" cm="1">
        <f t="array" ref="T6140">_xlfn.IFS(M6140&lt;=20,"Low",M6140&lt;=50,"Medium",M6140&lt;=90,"High")</f>
        <v>Medium</v>
      </c>
      <c r="U6140" s="33">
        <f>Datos_Limpios[[#This Row],[Number of Complaints or Support]]/Datos_Limpios[[#This Row],[Account Length (in months)]]</f>
        <v>0</v>
      </c>
      <c r="V6140" t="str" cm="1">
        <f t="array" ref="V6140">_xlfn.IFS(H6140&lt;30,"Under 30",H6140&lt;66,"Middle Age",H6140&gt;=66,"Senior")</f>
        <v>Under 30</v>
      </c>
      <c r="W6140" t="s">
        <v>6823</v>
      </c>
    </row>
    <row r="6141" spans="1:23" x14ac:dyDescent="0.3">
      <c r="A6141" t="s">
        <v>6238</v>
      </c>
      <c r="B6141" t="s">
        <v>17</v>
      </c>
      <c r="C6141">
        <v>32</v>
      </c>
      <c r="D6141">
        <v>0</v>
      </c>
      <c r="E6141" t="s">
        <v>23</v>
      </c>
      <c r="F6141" t="s">
        <v>196</v>
      </c>
      <c r="G6141" t="s">
        <v>19</v>
      </c>
      <c r="H6141">
        <v>74</v>
      </c>
      <c r="I6141" t="s">
        <v>23</v>
      </c>
      <c r="J6141">
        <v>3</v>
      </c>
      <c r="K6141" t="s">
        <v>24</v>
      </c>
      <c r="L6141" t="s">
        <v>6792</v>
      </c>
      <c r="M6141">
        <v>34</v>
      </c>
      <c r="P6141" s="32">
        <v>44177</v>
      </c>
      <c r="Q6141" s="1">
        <v>40.195232086981797</v>
      </c>
      <c r="R6141">
        <v>4</v>
      </c>
      <c r="S6141" t="str" cm="1">
        <f t="array" ref="S6141">_xlfn.IFS(R6141=0,"None",R6141&lt;3,"Low",R6141&lt;6,"Medium",R6141&lt;=10,"High")</f>
        <v>Medium</v>
      </c>
      <c r="T6141" t="str" cm="1">
        <f t="array" ref="T6141">_xlfn.IFS(M6141&lt;=20,"Low",M6141&lt;=50,"Medium",M6141&lt;=90,"High")</f>
        <v>Medium</v>
      </c>
      <c r="U6141" s="33">
        <f>Datos_Limpios[[#This Row],[Number of Complaints or Support]]/Datos_Limpios[[#This Row],[Account Length (in months)]]</f>
        <v>0.125</v>
      </c>
      <c r="V6141" t="str" cm="1">
        <f t="array" ref="V6141">_xlfn.IFS(H6141&lt;30,"Under 30",H6141&lt;66,"Middle Age",H6141&gt;=66,"Senior")</f>
        <v>Senior</v>
      </c>
      <c r="W6141" t="s">
        <v>6826</v>
      </c>
    </row>
    <row r="6142" spans="1:23" x14ac:dyDescent="0.3">
      <c r="A6142" t="s">
        <v>6239</v>
      </c>
      <c r="B6142" t="s">
        <v>23</v>
      </c>
      <c r="C6142">
        <v>68</v>
      </c>
      <c r="D6142">
        <v>0</v>
      </c>
      <c r="E6142" t="s">
        <v>23</v>
      </c>
      <c r="F6142" t="s">
        <v>247</v>
      </c>
      <c r="G6142" t="s">
        <v>6790</v>
      </c>
      <c r="H6142">
        <v>59</v>
      </c>
      <c r="I6142" t="s">
        <v>17</v>
      </c>
      <c r="J6142">
        <v>0</v>
      </c>
      <c r="K6142" t="s">
        <v>24</v>
      </c>
      <c r="L6142" t="s">
        <v>6792</v>
      </c>
      <c r="M6142">
        <v>69</v>
      </c>
      <c r="N6142" t="s">
        <v>50</v>
      </c>
      <c r="O6142" t="s">
        <v>105</v>
      </c>
      <c r="P6142" s="32">
        <v>44450</v>
      </c>
      <c r="Q6142" s="1">
        <v>66.052183537082527</v>
      </c>
      <c r="R6142">
        <v>2</v>
      </c>
      <c r="S6142" t="str" cm="1">
        <f t="array" ref="S6142">_xlfn.IFS(R6142=0,"None",R6142&lt;3,"Low",R6142&lt;6,"Medium",R6142&lt;=10,"High")</f>
        <v>Low</v>
      </c>
      <c r="T6142" t="str" cm="1">
        <f t="array" ref="T6142">_xlfn.IFS(M6142&lt;=20,"Low",M6142&lt;=50,"Medium",M6142&lt;=90,"High")</f>
        <v>High</v>
      </c>
      <c r="U6142" s="33">
        <f>Datos_Limpios[[#This Row],[Number of Complaints or Support]]/Datos_Limpios[[#This Row],[Account Length (in months)]]</f>
        <v>2.9411764705882353E-2</v>
      </c>
      <c r="V6142" t="str" cm="1">
        <f t="array" ref="V6142">_xlfn.IFS(H6142&lt;30,"Under 30",H6142&lt;66,"Middle Age",H6142&gt;=66,"Senior")</f>
        <v>Middle Age</v>
      </c>
      <c r="W6142" t="s">
        <v>6826</v>
      </c>
    </row>
    <row r="6143" spans="1:23" x14ac:dyDescent="0.3">
      <c r="A6143" t="s">
        <v>6240</v>
      </c>
      <c r="B6143" t="s">
        <v>17</v>
      </c>
      <c r="C6143">
        <v>1</v>
      </c>
      <c r="D6143">
        <v>0</v>
      </c>
      <c r="E6143" t="s">
        <v>17</v>
      </c>
      <c r="F6143" t="s">
        <v>36</v>
      </c>
      <c r="G6143" t="s">
        <v>19</v>
      </c>
      <c r="H6143">
        <v>48</v>
      </c>
      <c r="I6143" t="s">
        <v>17</v>
      </c>
      <c r="J6143">
        <v>0</v>
      </c>
      <c r="K6143" t="s">
        <v>20</v>
      </c>
      <c r="L6143" t="s">
        <v>6791</v>
      </c>
      <c r="M6143">
        <v>7</v>
      </c>
      <c r="P6143" s="32">
        <v>44614</v>
      </c>
      <c r="Q6143" s="1">
        <v>5.7364572845698376</v>
      </c>
      <c r="R6143">
        <v>9</v>
      </c>
      <c r="S6143" t="str" cm="1">
        <f t="array" ref="S6143">_xlfn.IFS(R6143=0,"None",R6143&lt;3,"Low",R6143&lt;6,"Medium",R6143&lt;=10,"High")</f>
        <v>High</v>
      </c>
      <c r="T6143" t="str" cm="1">
        <f t="array" ref="T6143">_xlfn.IFS(M6143&lt;=20,"Low",M6143&lt;=50,"Medium",M6143&lt;=90,"High")</f>
        <v>Low</v>
      </c>
      <c r="U6143" s="33">
        <f>Datos_Limpios[[#This Row],[Number of Complaints or Support]]/Datos_Limpios[[#This Row],[Account Length (in months)]]</f>
        <v>9</v>
      </c>
      <c r="V6143" t="str" cm="1">
        <f t="array" ref="V6143">_xlfn.IFS(H6143&lt;30,"Under 30",H6143&lt;66,"Middle Age",H6143&gt;=66,"Senior")</f>
        <v>Middle Age</v>
      </c>
      <c r="W6143" t="s">
        <v>6824</v>
      </c>
    </row>
    <row r="6144" spans="1:23" x14ac:dyDescent="0.3">
      <c r="A6144" t="s">
        <v>6241</v>
      </c>
      <c r="B6144" t="s">
        <v>17</v>
      </c>
      <c r="C6144">
        <v>14</v>
      </c>
      <c r="D6144">
        <v>0</v>
      </c>
      <c r="E6144" t="s">
        <v>23</v>
      </c>
      <c r="F6144" t="s">
        <v>158</v>
      </c>
      <c r="G6144" t="s">
        <v>19</v>
      </c>
      <c r="H6144">
        <v>67</v>
      </c>
      <c r="I6144" t="s">
        <v>23</v>
      </c>
      <c r="J6144">
        <v>2</v>
      </c>
      <c r="K6144" t="s">
        <v>20</v>
      </c>
      <c r="L6144" t="s">
        <v>6792</v>
      </c>
      <c r="M6144">
        <v>27</v>
      </c>
      <c r="P6144" s="32">
        <v>44223</v>
      </c>
      <c r="Q6144" s="1">
        <v>27.920733109823789</v>
      </c>
      <c r="R6144">
        <v>9</v>
      </c>
      <c r="S6144" t="str" cm="1">
        <f t="array" ref="S6144">_xlfn.IFS(R6144=0,"None",R6144&lt;3,"Low",R6144&lt;6,"Medium",R6144&lt;=10,"High")</f>
        <v>High</v>
      </c>
      <c r="T6144" t="str" cm="1">
        <f t="array" ref="T6144">_xlfn.IFS(M6144&lt;=20,"Low",M6144&lt;=50,"Medium",M6144&lt;=90,"High")</f>
        <v>Medium</v>
      </c>
      <c r="U6144" s="33">
        <f>Datos_Limpios[[#This Row],[Number of Complaints or Support]]/Datos_Limpios[[#This Row],[Account Length (in months)]]</f>
        <v>0.6428571428571429</v>
      </c>
      <c r="V6144" t="str" cm="1">
        <f t="array" ref="V6144">_xlfn.IFS(H6144&lt;30,"Under 30",H6144&lt;66,"Middle Age",H6144&gt;=66,"Senior")</f>
        <v>Senior</v>
      </c>
      <c r="W6144" t="s">
        <v>6823</v>
      </c>
    </row>
    <row r="6145" spans="1:23" x14ac:dyDescent="0.3">
      <c r="A6145" t="s">
        <v>6242</v>
      </c>
      <c r="B6145" t="s">
        <v>23</v>
      </c>
      <c r="C6145">
        <v>21</v>
      </c>
      <c r="D6145">
        <v>4</v>
      </c>
      <c r="E6145" t="s">
        <v>23</v>
      </c>
      <c r="F6145" t="s">
        <v>192</v>
      </c>
      <c r="G6145" t="s">
        <v>6790</v>
      </c>
      <c r="H6145">
        <v>84</v>
      </c>
      <c r="I6145" t="s">
        <v>17</v>
      </c>
      <c r="J6145">
        <v>0</v>
      </c>
      <c r="K6145" t="s">
        <v>20</v>
      </c>
      <c r="L6145" t="s">
        <v>6792</v>
      </c>
      <c r="M6145">
        <v>40</v>
      </c>
      <c r="N6145" t="s">
        <v>50</v>
      </c>
      <c r="O6145" t="s">
        <v>105</v>
      </c>
      <c r="P6145" s="32">
        <v>44659</v>
      </c>
      <c r="Q6145" s="1">
        <v>35.5969678606114</v>
      </c>
      <c r="R6145">
        <v>5</v>
      </c>
      <c r="S6145" t="str" cm="1">
        <f t="array" ref="S6145">_xlfn.IFS(R6145=0,"None",R6145&lt;3,"Low",R6145&lt;6,"Medium",R6145&lt;=10,"High")</f>
        <v>Medium</v>
      </c>
      <c r="T6145" t="str" cm="1">
        <f t="array" ref="T6145">_xlfn.IFS(M6145&lt;=20,"Low",M6145&lt;=50,"Medium",M6145&lt;=90,"High")</f>
        <v>Medium</v>
      </c>
      <c r="U6145" s="33">
        <f>Datos_Limpios[[#This Row],[Number of Complaints or Support]]/Datos_Limpios[[#This Row],[Account Length (in months)]]</f>
        <v>0.23809523809523808</v>
      </c>
      <c r="V6145" t="str" cm="1">
        <f t="array" ref="V6145">_xlfn.IFS(H6145&lt;30,"Under 30",H6145&lt;66,"Middle Age",H6145&gt;=66,"Senior")</f>
        <v>Senior</v>
      </c>
      <c r="W6145" t="s">
        <v>6824</v>
      </c>
    </row>
    <row r="6146" spans="1:23" x14ac:dyDescent="0.3">
      <c r="A6146" t="s">
        <v>6243</v>
      </c>
      <c r="B6146" t="s">
        <v>17</v>
      </c>
      <c r="C6146">
        <v>67</v>
      </c>
      <c r="D6146">
        <v>0</v>
      </c>
      <c r="E6146" t="s">
        <v>17</v>
      </c>
      <c r="F6146" t="s">
        <v>47</v>
      </c>
      <c r="G6146" t="s">
        <v>6790</v>
      </c>
      <c r="H6146">
        <v>24</v>
      </c>
      <c r="I6146" t="s">
        <v>23</v>
      </c>
      <c r="J6146">
        <v>2</v>
      </c>
      <c r="K6146" t="s">
        <v>32</v>
      </c>
      <c r="L6146" t="s">
        <v>6792</v>
      </c>
      <c r="M6146">
        <v>6</v>
      </c>
      <c r="P6146" s="32">
        <v>44201</v>
      </c>
      <c r="Q6146" s="1">
        <v>6.7038062145156756</v>
      </c>
      <c r="R6146">
        <v>6</v>
      </c>
      <c r="S6146" t="str" cm="1">
        <f t="array" ref="S6146">_xlfn.IFS(R6146=0,"None",R6146&lt;3,"Low",R6146&lt;6,"Medium",R6146&lt;=10,"High")</f>
        <v>High</v>
      </c>
      <c r="T6146" t="str" cm="1">
        <f t="array" ref="T6146">_xlfn.IFS(M6146&lt;=20,"Low",M6146&lt;=50,"Medium",M6146&lt;=90,"High")</f>
        <v>Low</v>
      </c>
      <c r="U6146" s="33">
        <f>Datos_Limpios[[#This Row],[Number of Complaints or Support]]/Datos_Limpios[[#This Row],[Account Length (in months)]]</f>
        <v>8.9552238805970144E-2</v>
      </c>
      <c r="V6146" t="str" cm="1">
        <f t="array" ref="V6146">_xlfn.IFS(H6146&lt;30,"Under 30",H6146&lt;66,"Middle Age",H6146&gt;=66,"Senior")</f>
        <v>Under 30</v>
      </c>
      <c r="W6146" t="s">
        <v>6824</v>
      </c>
    </row>
    <row r="6147" spans="1:23" x14ac:dyDescent="0.3">
      <c r="A6147" t="s">
        <v>6244</v>
      </c>
      <c r="B6147" t="s">
        <v>23</v>
      </c>
      <c r="C6147">
        <v>42</v>
      </c>
      <c r="D6147">
        <v>0</v>
      </c>
      <c r="E6147" t="s">
        <v>17</v>
      </c>
      <c r="F6147" t="s">
        <v>34</v>
      </c>
      <c r="G6147" t="s">
        <v>19</v>
      </c>
      <c r="H6147">
        <v>77</v>
      </c>
      <c r="I6147" t="s">
        <v>17</v>
      </c>
      <c r="J6147">
        <v>0</v>
      </c>
      <c r="K6147" t="s">
        <v>24</v>
      </c>
      <c r="L6147" t="s">
        <v>6792</v>
      </c>
      <c r="M6147">
        <v>59</v>
      </c>
      <c r="N6147" t="s">
        <v>50</v>
      </c>
      <c r="O6147" t="s">
        <v>71</v>
      </c>
      <c r="P6147" s="32">
        <v>44142</v>
      </c>
      <c r="Q6147" s="1">
        <v>62.782909979630688</v>
      </c>
      <c r="R6147">
        <v>3</v>
      </c>
      <c r="S6147" t="str" cm="1">
        <f t="array" ref="S6147">_xlfn.IFS(R6147=0,"None",R6147&lt;3,"Low",R6147&lt;6,"Medium",R6147&lt;=10,"High")</f>
        <v>Medium</v>
      </c>
      <c r="T6147" t="str" cm="1">
        <f t="array" ref="T6147">_xlfn.IFS(M6147&lt;=20,"Low",M6147&lt;=50,"Medium",M6147&lt;=90,"High")</f>
        <v>High</v>
      </c>
      <c r="U6147" s="33">
        <f>Datos_Limpios[[#This Row],[Number of Complaints or Support]]/Datos_Limpios[[#This Row],[Account Length (in months)]]</f>
        <v>7.1428571428571425E-2</v>
      </c>
      <c r="V6147" t="str" cm="1">
        <f t="array" ref="V6147">_xlfn.IFS(H6147&lt;30,"Under 30",H6147&lt;66,"Middle Age",H6147&gt;=66,"Senior")</f>
        <v>Senior</v>
      </c>
      <c r="W6147" t="s">
        <v>6823</v>
      </c>
    </row>
    <row r="6148" spans="1:23" x14ac:dyDescent="0.3">
      <c r="A6148" t="s">
        <v>6245</v>
      </c>
      <c r="B6148" t="s">
        <v>23</v>
      </c>
      <c r="C6148">
        <v>1</v>
      </c>
      <c r="D6148">
        <v>0</v>
      </c>
      <c r="E6148" t="s">
        <v>23</v>
      </c>
      <c r="F6148" t="s">
        <v>40</v>
      </c>
      <c r="G6148" t="s">
        <v>6790</v>
      </c>
      <c r="H6148">
        <v>50</v>
      </c>
      <c r="I6148" t="s">
        <v>23</v>
      </c>
      <c r="J6148">
        <v>4</v>
      </c>
      <c r="K6148" t="s">
        <v>20</v>
      </c>
      <c r="L6148" t="s">
        <v>6791</v>
      </c>
      <c r="M6148">
        <v>16</v>
      </c>
      <c r="N6148" t="s">
        <v>50</v>
      </c>
      <c r="O6148" t="s">
        <v>71</v>
      </c>
      <c r="P6148" s="32">
        <v>45155</v>
      </c>
      <c r="Q6148" s="1">
        <v>15.153659873952771</v>
      </c>
      <c r="R6148">
        <v>10</v>
      </c>
      <c r="S6148" t="str" cm="1">
        <f t="array" ref="S6148">_xlfn.IFS(R6148=0,"None",R6148&lt;3,"Low",R6148&lt;6,"Medium",R6148&lt;=10,"High")</f>
        <v>High</v>
      </c>
      <c r="T6148" t="str" cm="1">
        <f t="array" ref="T6148">_xlfn.IFS(M6148&lt;=20,"Low",M6148&lt;=50,"Medium",M6148&lt;=90,"High")</f>
        <v>Low</v>
      </c>
      <c r="U6148" s="33">
        <f>Datos_Limpios[[#This Row],[Number of Complaints or Support]]/Datos_Limpios[[#This Row],[Account Length (in months)]]</f>
        <v>10</v>
      </c>
      <c r="V6148" t="str" cm="1">
        <f t="array" ref="V6148">_xlfn.IFS(H6148&lt;30,"Under 30",H6148&lt;66,"Middle Age",H6148&gt;=66,"Senior")</f>
        <v>Middle Age</v>
      </c>
      <c r="W6148" t="s">
        <v>6823</v>
      </c>
    </row>
    <row r="6149" spans="1:23" x14ac:dyDescent="0.3">
      <c r="A6149" t="s">
        <v>6246</v>
      </c>
      <c r="B6149" t="s">
        <v>17</v>
      </c>
      <c r="C6149">
        <v>60</v>
      </c>
      <c r="D6149">
        <v>1</v>
      </c>
      <c r="E6149" t="s">
        <v>23</v>
      </c>
      <c r="F6149" t="s">
        <v>52</v>
      </c>
      <c r="G6149" t="s">
        <v>6790</v>
      </c>
      <c r="H6149">
        <v>82</v>
      </c>
      <c r="I6149" t="s">
        <v>17</v>
      </c>
      <c r="J6149">
        <v>0</v>
      </c>
      <c r="K6149" t="s">
        <v>32</v>
      </c>
      <c r="L6149" t="s">
        <v>6792</v>
      </c>
      <c r="M6149">
        <v>50</v>
      </c>
      <c r="P6149" s="32">
        <v>44573</v>
      </c>
      <c r="Q6149" s="1">
        <v>46.942680670707318</v>
      </c>
      <c r="R6149">
        <v>1</v>
      </c>
      <c r="S6149" t="str" cm="1">
        <f t="array" ref="S6149">_xlfn.IFS(R6149=0,"None",R6149&lt;3,"Low",R6149&lt;6,"Medium",R6149&lt;=10,"High")</f>
        <v>Low</v>
      </c>
      <c r="T6149" t="str" cm="1">
        <f t="array" ref="T6149">_xlfn.IFS(M6149&lt;=20,"Low",M6149&lt;=50,"Medium",M6149&lt;=90,"High")</f>
        <v>Medium</v>
      </c>
      <c r="U6149" s="33">
        <f>Datos_Limpios[[#This Row],[Number of Complaints or Support]]/Datos_Limpios[[#This Row],[Account Length (in months)]]</f>
        <v>1.6666666666666666E-2</v>
      </c>
      <c r="V6149" t="str" cm="1">
        <f t="array" ref="V6149">_xlfn.IFS(H6149&lt;30,"Under 30",H6149&lt;66,"Middle Age",H6149&gt;=66,"Senior")</f>
        <v>Senior</v>
      </c>
      <c r="W6149" t="s">
        <v>6824</v>
      </c>
    </row>
    <row r="6150" spans="1:23" x14ac:dyDescent="0.3">
      <c r="A6150" t="s">
        <v>6247</v>
      </c>
      <c r="B6150" t="s">
        <v>17</v>
      </c>
      <c r="C6150">
        <v>17</v>
      </c>
      <c r="D6150">
        <v>0</v>
      </c>
      <c r="E6150" t="s">
        <v>23</v>
      </c>
      <c r="F6150" t="s">
        <v>31</v>
      </c>
      <c r="G6150" t="s">
        <v>6790</v>
      </c>
      <c r="H6150">
        <v>35</v>
      </c>
      <c r="I6150" t="s">
        <v>23</v>
      </c>
      <c r="J6150">
        <v>4</v>
      </c>
      <c r="K6150" t="s">
        <v>24</v>
      </c>
      <c r="L6150" t="s">
        <v>6792</v>
      </c>
      <c r="M6150">
        <v>25</v>
      </c>
      <c r="P6150" s="32">
        <v>44282</v>
      </c>
      <c r="Q6150" s="1">
        <v>25.688747519169478</v>
      </c>
      <c r="R6150">
        <v>1</v>
      </c>
      <c r="S6150" t="str" cm="1">
        <f t="array" ref="S6150">_xlfn.IFS(R6150=0,"None",R6150&lt;3,"Low",R6150&lt;6,"Medium",R6150&lt;=10,"High")</f>
        <v>Low</v>
      </c>
      <c r="T6150" t="str" cm="1">
        <f t="array" ref="T6150">_xlfn.IFS(M6150&lt;=20,"Low",M6150&lt;=50,"Medium",M6150&lt;=90,"High")</f>
        <v>Medium</v>
      </c>
      <c r="U6150" s="33">
        <f>Datos_Limpios[[#This Row],[Number of Complaints or Support]]/Datos_Limpios[[#This Row],[Account Length (in months)]]</f>
        <v>5.8823529411764705E-2</v>
      </c>
      <c r="V6150" t="str" cm="1">
        <f t="array" ref="V6150">_xlfn.IFS(H6150&lt;30,"Under 30",H6150&lt;66,"Middle Age",H6150&gt;=66,"Senior")</f>
        <v>Middle Age</v>
      </c>
      <c r="W6150" t="s">
        <v>6826</v>
      </c>
    </row>
    <row r="6151" spans="1:23" x14ac:dyDescent="0.3">
      <c r="A6151" t="s">
        <v>6248</v>
      </c>
      <c r="B6151" t="s">
        <v>17</v>
      </c>
      <c r="C6151">
        <v>13</v>
      </c>
      <c r="D6151">
        <v>0</v>
      </c>
      <c r="E6151" t="s">
        <v>23</v>
      </c>
      <c r="F6151" t="s">
        <v>29</v>
      </c>
      <c r="G6151" t="s">
        <v>6790</v>
      </c>
      <c r="H6151">
        <v>48</v>
      </c>
      <c r="I6151" t="s">
        <v>23</v>
      </c>
      <c r="J6151">
        <v>3</v>
      </c>
      <c r="K6151" t="s">
        <v>20</v>
      </c>
      <c r="L6151" t="s">
        <v>6791</v>
      </c>
      <c r="M6151">
        <v>26</v>
      </c>
      <c r="P6151" s="32">
        <v>45160</v>
      </c>
      <c r="Q6151" s="1">
        <v>21.811854529281408</v>
      </c>
      <c r="R6151">
        <v>4</v>
      </c>
      <c r="S6151" t="str" cm="1">
        <f t="array" ref="S6151">_xlfn.IFS(R6151=0,"None",R6151&lt;3,"Low",R6151&lt;6,"Medium",R6151&lt;=10,"High")</f>
        <v>Medium</v>
      </c>
      <c r="T6151" t="str" cm="1">
        <f t="array" ref="T6151">_xlfn.IFS(M6151&lt;=20,"Low",M6151&lt;=50,"Medium",M6151&lt;=90,"High")</f>
        <v>Medium</v>
      </c>
      <c r="U6151" s="33">
        <f>Datos_Limpios[[#This Row],[Number of Complaints or Support]]/Datos_Limpios[[#This Row],[Account Length (in months)]]</f>
        <v>0.30769230769230771</v>
      </c>
      <c r="V6151" t="str" cm="1">
        <f t="array" ref="V6151">_xlfn.IFS(H6151&lt;30,"Under 30",H6151&lt;66,"Middle Age",H6151&gt;=66,"Senior")</f>
        <v>Middle Age</v>
      </c>
      <c r="W6151" t="s">
        <v>6825</v>
      </c>
    </row>
    <row r="6152" spans="1:23" x14ac:dyDescent="0.3">
      <c r="A6152" t="s">
        <v>6249</v>
      </c>
      <c r="B6152" t="s">
        <v>23</v>
      </c>
      <c r="C6152">
        <v>68</v>
      </c>
      <c r="D6152">
        <v>1</v>
      </c>
      <c r="E6152" t="s">
        <v>23</v>
      </c>
      <c r="F6152" t="s">
        <v>130</v>
      </c>
      <c r="G6152" t="s">
        <v>19</v>
      </c>
      <c r="H6152">
        <v>21</v>
      </c>
      <c r="I6152" t="s">
        <v>17</v>
      </c>
      <c r="J6152">
        <v>0</v>
      </c>
      <c r="K6152" t="s">
        <v>32</v>
      </c>
      <c r="L6152" t="s">
        <v>6792</v>
      </c>
      <c r="M6152">
        <v>46</v>
      </c>
      <c r="N6152" t="s">
        <v>76</v>
      </c>
      <c r="O6152" t="s">
        <v>77</v>
      </c>
      <c r="P6152" s="32">
        <v>45230</v>
      </c>
      <c r="Q6152" s="1">
        <v>45.629224692084676</v>
      </c>
      <c r="R6152">
        <v>2</v>
      </c>
      <c r="S6152" t="str" cm="1">
        <f t="array" ref="S6152">_xlfn.IFS(R6152=0,"None",R6152&lt;3,"Low",R6152&lt;6,"Medium",R6152&lt;=10,"High")</f>
        <v>Low</v>
      </c>
      <c r="T6152" t="str" cm="1">
        <f t="array" ref="T6152">_xlfn.IFS(M6152&lt;=20,"Low",M6152&lt;=50,"Medium",M6152&lt;=90,"High")</f>
        <v>Medium</v>
      </c>
      <c r="U6152" s="33">
        <f>Datos_Limpios[[#This Row],[Number of Complaints or Support]]/Datos_Limpios[[#This Row],[Account Length (in months)]]</f>
        <v>2.9411764705882353E-2</v>
      </c>
      <c r="V6152" t="str" cm="1">
        <f t="array" ref="V6152">_xlfn.IFS(H6152&lt;30,"Under 30",H6152&lt;66,"Middle Age",H6152&gt;=66,"Senior")</f>
        <v>Under 30</v>
      </c>
      <c r="W6152" t="s">
        <v>6825</v>
      </c>
    </row>
    <row r="6153" spans="1:23" x14ac:dyDescent="0.3">
      <c r="A6153" t="s">
        <v>6250</v>
      </c>
      <c r="B6153" t="s">
        <v>17</v>
      </c>
      <c r="C6153">
        <v>21</v>
      </c>
      <c r="D6153">
        <v>0</v>
      </c>
      <c r="E6153" t="s">
        <v>23</v>
      </c>
      <c r="F6153" t="s">
        <v>29</v>
      </c>
      <c r="G6153" t="s">
        <v>6790</v>
      </c>
      <c r="H6153">
        <v>44</v>
      </c>
      <c r="I6153" t="s">
        <v>17</v>
      </c>
      <c r="J6153">
        <v>0</v>
      </c>
      <c r="K6153" t="s">
        <v>20</v>
      </c>
      <c r="L6153" t="s">
        <v>6792</v>
      </c>
      <c r="M6153">
        <v>32</v>
      </c>
      <c r="P6153" s="32">
        <v>43847</v>
      </c>
      <c r="Q6153" s="1">
        <v>27.567788524593499</v>
      </c>
      <c r="R6153">
        <v>1</v>
      </c>
      <c r="S6153" t="str" cm="1">
        <f t="array" ref="S6153">_xlfn.IFS(R6153=0,"None",R6153&lt;3,"Low",R6153&lt;6,"Medium",R6153&lt;=10,"High")</f>
        <v>Low</v>
      </c>
      <c r="T6153" t="str" cm="1">
        <f t="array" ref="T6153">_xlfn.IFS(M6153&lt;=20,"Low",M6153&lt;=50,"Medium",M6153&lt;=90,"High")</f>
        <v>Medium</v>
      </c>
      <c r="U6153" s="33">
        <f>Datos_Limpios[[#This Row],[Number of Complaints or Support]]/Datos_Limpios[[#This Row],[Account Length (in months)]]</f>
        <v>4.7619047619047616E-2</v>
      </c>
      <c r="V6153" t="str" cm="1">
        <f t="array" ref="V6153">_xlfn.IFS(H6153&lt;30,"Under 30",H6153&lt;66,"Middle Age",H6153&gt;=66,"Senior")</f>
        <v>Middle Age</v>
      </c>
      <c r="W6153" t="s">
        <v>6825</v>
      </c>
    </row>
    <row r="6154" spans="1:23" x14ac:dyDescent="0.3">
      <c r="A6154" t="s">
        <v>6251</v>
      </c>
      <c r="B6154" t="s">
        <v>17</v>
      </c>
      <c r="C6154">
        <v>31</v>
      </c>
      <c r="D6154">
        <v>0</v>
      </c>
      <c r="E6154" t="s">
        <v>17</v>
      </c>
      <c r="F6154" t="s">
        <v>142</v>
      </c>
      <c r="G6154" t="s">
        <v>19</v>
      </c>
      <c r="H6154">
        <v>38</v>
      </c>
      <c r="I6154" t="s">
        <v>23</v>
      </c>
      <c r="J6154">
        <v>6</v>
      </c>
      <c r="K6154" t="s">
        <v>32</v>
      </c>
      <c r="L6154" t="s">
        <v>6791</v>
      </c>
      <c r="M6154">
        <v>11</v>
      </c>
      <c r="P6154" s="32">
        <v>43916</v>
      </c>
      <c r="Q6154" s="1">
        <v>12.73291429506714</v>
      </c>
      <c r="R6154">
        <v>7</v>
      </c>
      <c r="S6154" t="str" cm="1">
        <f t="array" ref="S6154">_xlfn.IFS(R6154=0,"None",R6154&lt;3,"Low",R6154&lt;6,"Medium",R6154&lt;=10,"High")</f>
        <v>High</v>
      </c>
      <c r="T6154" t="str" cm="1">
        <f t="array" ref="T6154">_xlfn.IFS(M6154&lt;=20,"Low",M6154&lt;=50,"Medium",M6154&lt;=90,"High")</f>
        <v>Low</v>
      </c>
      <c r="U6154" s="33">
        <f>Datos_Limpios[[#This Row],[Number of Complaints or Support]]/Datos_Limpios[[#This Row],[Account Length (in months)]]</f>
        <v>0.22580645161290322</v>
      </c>
      <c r="V6154" t="str" cm="1">
        <f t="array" ref="V6154">_xlfn.IFS(H6154&lt;30,"Under 30",H6154&lt;66,"Middle Age",H6154&gt;=66,"Senior")</f>
        <v>Middle Age</v>
      </c>
      <c r="W6154" t="s">
        <v>6823</v>
      </c>
    </row>
    <row r="6155" spans="1:23" x14ac:dyDescent="0.3">
      <c r="A6155" t="s">
        <v>6252</v>
      </c>
      <c r="B6155" t="s">
        <v>17</v>
      </c>
      <c r="C6155">
        <v>43</v>
      </c>
      <c r="D6155">
        <v>0</v>
      </c>
      <c r="E6155" t="s">
        <v>17</v>
      </c>
      <c r="F6155" t="s">
        <v>82</v>
      </c>
      <c r="G6155" t="s">
        <v>6790</v>
      </c>
      <c r="H6155">
        <v>23</v>
      </c>
      <c r="I6155" t="s">
        <v>23</v>
      </c>
      <c r="J6155">
        <v>6</v>
      </c>
      <c r="K6155" t="s">
        <v>24</v>
      </c>
      <c r="L6155" t="s">
        <v>6792</v>
      </c>
      <c r="M6155">
        <v>7</v>
      </c>
      <c r="P6155" s="32">
        <v>43891</v>
      </c>
      <c r="Q6155" s="1">
        <v>6.3110955770656272</v>
      </c>
      <c r="R6155">
        <v>1</v>
      </c>
      <c r="S6155" t="str" cm="1">
        <f t="array" ref="S6155">_xlfn.IFS(R6155=0,"None",R6155&lt;3,"Low",R6155&lt;6,"Medium",R6155&lt;=10,"High")</f>
        <v>Low</v>
      </c>
      <c r="T6155" t="str" cm="1">
        <f t="array" ref="T6155">_xlfn.IFS(M6155&lt;=20,"Low",M6155&lt;=50,"Medium",M6155&lt;=90,"High")</f>
        <v>Low</v>
      </c>
      <c r="U6155" s="33">
        <f>Datos_Limpios[[#This Row],[Number of Complaints or Support]]/Datos_Limpios[[#This Row],[Account Length (in months)]]</f>
        <v>2.3255813953488372E-2</v>
      </c>
      <c r="V6155" t="str" cm="1">
        <f t="array" ref="V6155">_xlfn.IFS(H6155&lt;30,"Under 30",H6155&lt;66,"Middle Age",H6155&gt;=66,"Senior")</f>
        <v>Under 30</v>
      </c>
      <c r="W6155" t="s">
        <v>6823</v>
      </c>
    </row>
    <row r="6156" spans="1:23" x14ac:dyDescent="0.3">
      <c r="A6156" t="s">
        <v>6253</v>
      </c>
      <c r="B6156" t="s">
        <v>17</v>
      </c>
      <c r="C6156">
        <v>52</v>
      </c>
      <c r="D6156">
        <v>1</v>
      </c>
      <c r="E6156" t="s">
        <v>17</v>
      </c>
      <c r="F6156" t="s">
        <v>121</v>
      </c>
      <c r="G6156" t="s">
        <v>6790</v>
      </c>
      <c r="H6156">
        <v>36</v>
      </c>
      <c r="I6156" t="s">
        <v>23</v>
      </c>
      <c r="J6156">
        <v>4</v>
      </c>
      <c r="K6156" t="s">
        <v>32</v>
      </c>
      <c r="L6156" t="s">
        <v>6791</v>
      </c>
      <c r="M6156">
        <v>7</v>
      </c>
      <c r="P6156" s="32">
        <v>45100</v>
      </c>
      <c r="Q6156" s="1">
        <v>6.5241239786004854</v>
      </c>
      <c r="R6156">
        <v>3</v>
      </c>
      <c r="S6156" t="str" cm="1">
        <f t="array" ref="S6156">_xlfn.IFS(R6156=0,"None",R6156&lt;3,"Low",R6156&lt;6,"Medium",R6156&lt;=10,"High")</f>
        <v>Medium</v>
      </c>
      <c r="T6156" t="str" cm="1">
        <f t="array" ref="T6156">_xlfn.IFS(M6156&lt;=20,"Low",M6156&lt;=50,"Medium",M6156&lt;=90,"High")</f>
        <v>Low</v>
      </c>
      <c r="U6156" s="33">
        <f>Datos_Limpios[[#This Row],[Number of Complaints or Support]]/Datos_Limpios[[#This Row],[Account Length (in months)]]</f>
        <v>5.7692307692307696E-2</v>
      </c>
      <c r="V6156" t="str" cm="1">
        <f t="array" ref="V6156">_xlfn.IFS(H6156&lt;30,"Under 30",H6156&lt;66,"Middle Age",H6156&gt;=66,"Senior")</f>
        <v>Middle Age</v>
      </c>
      <c r="W6156" t="s">
        <v>6826</v>
      </c>
    </row>
    <row r="6157" spans="1:23" x14ac:dyDescent="0.3">
      <c r="A6157" t="s">
        <v>6254</v>
      </c>
      <c r="B6157" t="s">
        <v>17</v>
      </c>
      <c r="C6157">
        <v>35</v>
      </c>
      <c r="D6157">
        <v>0</v>
      </c>
      <c r="E6157" t="s">
        <v>23</v>
      </c>
      <c r="F6157" t="s">
        <v>36</v>
      </c>
      <c r="G6157" t="s">
        <v>6790</v>
      </c>
      <c r="H6157">
        <v>77</v>
      </c>
      <c r="I6157" t="s">
        <v>17</v>
      </c>
      <c r="J6157">
        <v>0</v>
      </c>
      <c r="K6157" t="s">
        <v>32</v>
      </c>
      <c r="L6157" t="s">
        <v>6792</v>
      </c>
      <c r="M6157">
        <v>27</v>
      </c>
      <c r="P6157" s="32">
        <v>45002</v>
      </c>
      <c r="Q6157" s="1">
        <v>23.284683722273559</v>
      </c>
      <c r="R6157">
        <v>2</v>
      </c>
      <c r="S6157" t="str" cm="1">
        <f t="array" ref="S6157">_xlfn.IFS(R6157=0,"None",R6157&lt;3,"Low",R6157&lt;6,"Medium",R6157&lt;=10,"High")</f>
        <v>Low</v>
      </c>
      <c r="T6157" t="str" cm="1">
        <f t="array" ref="T6157">_xlfn.IFS(M6157&lt;=20,"Low",M6157&lt;=50,"Medium",M6157&lt;=90,"High")</f>
        <v>Medium</v>
      </c>
      <c r="U6157" s="33">
        <f>Datos_Limpios[[#This Row],[Number of Complaints or Support]]/Datos_Limpios[[#This Row],[Account Length (in months)]]</f>
        <v>5.7142857142857141E-2</v>
      </c>
      <c r="V6157" t="str" cm="1">
        <f t="array" ref="V6157">_xlfn.IFS(H6157&lt;30,"Under 30",H6157&lt;66,"Middle Age",H6157&gt;=66,"Senior")</f>
        <v>Senior</v>
      </c>
      <c r="W6157" t="s">
        <v>6824</v>
      </c>
    </row>
    <row r="6158" spans="1:23" x14ac:dyDescent="0.3">
      <c r="A6158" t="s">
        <v>6255</v>
      </c>
      <c r="B6158" t="s">
        <v>17</v>
      </c>
      <c r="C6158">
        <v>29</v>
      </c>
      <c r="D6158">
        <v>0</v>
      </c>
      <c r="E6158" t="s">
        <v>23</v>
      </c>
      <c r="F6158" t="s">
        <v>44</v>
      </c>
      <c r="G6158" t="s">
        <v>6790</v>
      </c>
      <c r="H6158">
        <v>26</v>
      </c>
      <c r="I6158" t="s">
        <v>17</v>
      </c>
      <c r="J6158">
        <v>0</v>
      </c>
      <c r="K6158" t="s">
        <v>20</v>
      </c>
      <c r="L6158" t="s">
        <v>6792</v>
      </c>
      <c r="M6158">
        <v>31</v>
      </c>
      <c r="P6158" s="32">
        <v>45086</v>
      </c>
      <c r="Q6158" s="1">
        <v>25.703927640608629</v>
      </c>
      <c r="R6158">
        <v>8</v>
      </c>
      <c r="S6158" t="str" cm="1">
        <f t="array" ref="S6158">_xlfn.IFS(R6158=0,"None",R6158&lt;3,"Low",R6158&lt;6,"Medium",R6158&lt;=10,"High")</f>
        <v>High</v>
      </c>
      <c r="T6158" t="str" cm="1">
        <f t="array" ref="T6158">_xlfn.IFS(M6158&lt;=20,"Low",M6158&lt;=50,"Medium",M6158&lt;=90,"High")</f>
        <v>Medium</v>
      </c>
      <c r="U6158" s="33">
        <f>Datos_Limpios[[#This Row],[Number of Complaints or Support]]/Datos_Limpios[[#This Row],[Account Length (in months)]]</f>
        <v>0.27586206896551724</v>
      </c>
      <c r="V6158" t="str" cm="1">
        <f t="array" ref="V6158">_xlfn.IFS(H6158&lt;30,"Under 30",H6158&lt;66,"Middle Age",H6158&gt;=66,"Senior")</f>
        <v>Under 30</v>
      </c>
      <c r="W6158" t="s">
        <v>6824</v>
      </c>
    </row>
    <row r="6159" spans="1:23" x14ac:dyDescent="0.3">
      <c r="A6159" t="s">
        <v>6256</v>
      </c>
      <c r="B6159" t="s">
        <v>23</v>
      </c>
      <c r="C6159">
        <v>8</v>
      </c>
      <c r="D6159">
        <v>3</v>
      </c>
      <c r="E6159" t="s">
        <v>23</v>
      </c>
      <c r="F6159" t="s">
        <v>142</v>
      </c>
      <c r="G6159" t="s">
        <v>6790</v>
      </c>
      <c r="H6159">
        <v>77</v>
      </c>
      <c r="I6159" t="s">
        <v>17</v>
      </c>
      <c r="J6159">
        <v>0</v>
      </c>
      <c r="K6159" t="s">
        <v>20</v>
      </c>
      <c r="L6159" t="s">
        <v>6792</v>
      </c>
      <c r="M6159">
        <v>27</v>
      </c>
      <c r="N6159" t="s">
        <v>50</v>
      </c>
      <c r="O6159" t="s">
        <v>105</v>
      </c>
      <c r="P6159" s="32">
        <v>45041</v>
      </c>
      <c r="Q6159" s="1">
        <v>22.901304177166072</v>
      </c>
      <c r="R6159">
        <v>5</v>
      </c>
      <c r="S6159" t="str" cm="1">
        <f t="array" ref="S6159">_xlfn.IFS(R6159=0,"None",R6159&lt;3,"Low",R6159&lt;6,"Medium",R6159&lt;=10,"High")</f>
        <v>Medium</v>
      </c>
      <c r="T6159" t="str" cm="1">
        <f t="array" ref="T6159">_xlfn.IFS(M6159&lt;=20,"Low",M6159&lt;=50,"Medium",M6159&lt;=90,"High")</f>
        <v>Medium</v>
      </c>
      <c r="U6159" s="33">
        <f>Datos_Limpios[[#This Row],[Number of Complaints or Support]]/Datos_Limpios[[#This Row],[Account Length (in months)]]</f>
        <v>0.625</v>
      </c>
      <c r="V6159" t="str" cm="1">
        <f t="array" ref="V6159">_xlfn.IFS(H6159&lt;30,"Under 30",H6159&lt;66,"Middle Age",H6159&gt;=66,"Senior")</f>
        <v>Senior</v>
      </c>
      <c r="W6159" t="s">
        <v>6823</v>
      </c>
    </row>
    <row r="6160" spans="1:23" x14ac:dyDescent="0.3">
      <c r="A6160" t="s">
        <v>6257</v>
      </c>
      <c r="B6160" t="s">
        <v>23</v>
      </c>
      <c r="C6160">
        <v>2</v>
      </c>
      <c r="D6160">
        <v>3</v>
      </c>
      <c r="E6160" t="s">
        <v>23</v>
      </c>
      <c r="F6160" t="s">
        <v>88</v>
      </c>
      <c r="G6160" t="s">
        <v>19</v>
      </c>
      <c r="H6160">
        <v>72</v>
      </c>
      <c r="I6160" t="s">
        <v>17</v>
      </c>
      <c r="J6160">
        <v>0</v>
      </c>
      <c r="K6160" t="s">
        <v>20</v>
      </c>
      <c r="L6160" t="s">
        <v>6792</v>
      </c>
      <c r="M6160">
        <v>24</v>
      </c>
      <c r="N6160" t="s">
        <v>27</v>
      </c>
      <c r="O6160" t="s">
        <v>208</v>
      </c>
      <c r="P6160" s="32">
        <v>44268</v>
      </c>
      <c r="Q6160" s="1">
        <v>19.27156790352587</v>
      </c>
      <c r="R6160">
        <v>2</v>
      </c>
      <c r="S6160" t="str" cm="1">
        <f t="array" ref="S6160">_xlfn.IFS(R6160=0,"None",R6160&lt;3,"Low",R6160&lt;6,"Medium",R6160&lt;=10,"High")</f>
        <v>Low</v>
      </c>
      <c r="T6160" t="str" cm="1">
        <f t="array" ref="T6160">_xlfn.IFS(M6160&lt;=20,"Low",M6160&lt;=50,"Medium",M6160&lt;=90,"High")</f>
        <v>Medium</v>
      </c>
      <c r="U6160" s="33">
        <f>Datos_Limpios[[#This Row],[Number of Complaints or Support]]/Datos_Limpios[[#This Row],[Account Length (in months)]]</f>
        <v>1</v>
      </c>
      <c r="V6160" t="str" cm="1">
        <f t="array" ref="V6160">_xlfn.IFS(H6160&lt;30,"Under 30",H6160&lt;66,"Middle Age",H6160&gt;=66,"Senior")</f>
        <v>Senior</v>
      </c>
      <c r="W6160" t="s">
        <v>6825</v>
      </c>
    </row>
    <row r="6161" spans="1:23" x14ac:dyDescent="0.3">
      <c r="A6161" t="s">
        <v>6258</v>
      </c>
      <c r="B6161" t="s">
        <v>17</v>
      </c>
      <c r="C6161">
        <v>33</v>
      </c>
      <c r="D6161">
        <v>0</v>
      </c>
      <c r="E6161" t="s">
        <v>23</v>
      </c>
      <c r="F6161" t="s">
        <v>49</v>
      </c>
      <c r="G6161" t="s">
        <v>6790</v>
      </c>
      <c r="H6161">
        <v>30</v>
      </c>
      <c r="I6161" t="s">
        <v>23</v>
      </c>
      <c r="J6161">
        <v>6</v>
      </c>
      <c r="K6161" t="s">
        <v>32</v>
      </c>
      <c r="L6161" t="s">
        <v>6792</v>
      </c>
      <c r="M6161">
        <v>13</v>
      </c>
      <c r="P6161" s="32">
        <v>45116</v>
      </c>
      <c r="Q6161" s="1">
        <v>13.269209025319689</v>
      </c>
      <c r="R6161">
        <v>3</v>
      </c>
      <c r="S6161" t="str" cm="1">
        <f t="array" ref="S6161">_xlfn.IFS(R6161=0,"None",R6161&lt;3,"Low",R6161&lt;6,"Medium",R6161&lt;=10,"High")</f>
        <v>Medium</v>
      </c>
      <c r="T6161" t="str" cm="1">
        <f t="array" ref="T6161">_xlfn.IFS(M6161&lt;=20,"Low",M6161&lt;=50,"Medium",M6161&lt;=90,"High")</f>
        <v>Low</v>
      </c>
      <c r="U6161" s="33">
        <f>Datos_Limpios[[#This Row],[Number of Complaints or Support]]/Datos_Limpios[[#This Row],[Account Length (in months)]]</f>
        <v>9.0909090909090912E-2</v>
      </c>
      <c r="V6161" t="str" cm="1">
        <f t="array" ref="V6161">_xlfn.IFS(H6161&lt;30,"Under 30",H6161&lt;66,"Middle Age",H6161&gt;=66,"Senior")</f>
        <v>Middle Age</v>
      </c>
      <c r="W6161" t="s">
        <v>6825</v>
      </c>
    </row>
    <row r="6162" spans="1:23" x14ac:dyDescent="0.3">
      <c r="A6162" t="s">
        <v>6259</v>
      </c>
      <c r="B6162" t="s">
        <v>17</v>
      </c>
      <c r="C6162">
        <v>19</v>
      </c>
      <c r="D6162">
        <v>1</v>
      </c>
      <c r="E6162" t="s">
        <v>23</v>
      </c>
      <c r="F6162" t="s">
        <v>82</v>
      </c>
      <c r="G6162" t="s">
        <v>19</v>
      </c>
      <c r="H6162">
        <v>68</v>
      </c>
      <c r="I6162" t="s">
        <v>17</v>
      </c>
      <c r="J6162">
        <v>0</v>
      </c>
      <c r="K6162" t="s">
        <v>20</v>
      </c>
      <c r="L6162" t="s">
        <v>6791</v>
      </c>
      <c r="M6162">
        <v>29</v>
      </c>
      <c r="P6162" s="32">
        <v>44385</v>
      </c>
      <c r="Q6162" s="1">
        <v>32.372137026571558</v>
      </c>
      <c r="R6162">
        <v>10</v>
      </c>
      <c r="S6162" t="str" cm="1">
        <f t="array" ref="S6162">_xlfn.IFS(R6162=0,"None",R6162&lt;3,"Low",R6162&lt;6,"Medium",R6162&lt;=10,"High")</f>
        <v>High</v>
      </c>
      <c r="T6162" t="str" cm="1">
        <f t="array" ref="T6162">_xlfn.IFS(M6162&lt;=20,"Low",M6162&lt;=50,"Medium",M6162&lt;=90,"High")</f>
        <v>Medium</v>
      </c>
      <c r="U6162" s="33">
        <f>Datos_Limpios[[#This Row],[Number of Complaints or Support]]/Datos_Limpios[[#This Row],[Account Length (in months)]]</f>
        <v>0.52631578947368418</v>
      </c>
      <c r="V6162" t="str" cm="1">
        <f t="array" ref="V6162">_xlfn.IFS(H6162&lt;30,"Under 30",H6162&lt;66,"Middle Age",H6162&gt;=66,"Senior")</f>
        <v>Senior</v>
      </c>
      <c r="W6162" t="s">
        <v>6823</v>
      </c>
    </row>
    <row r="6163" spans="1:23" x14ac:dyDescent="0.3">
      <c r="A6163" t="s">
        <v>6260</v>
      </c>
      <c r="B6163" t="s">
        <v>17</v>
      </c>
      <c r="C6163">
        <v>1</v>
      </c>
      <c r="D6163">
        <v>0</v>
      </c>
      <c r="E6163" t="s">
        <v>17</v>
      </c>
      <c r="F6163" t="s">
        <v>179</v>
      </c>
      <c r="G6163" t="s">
        <v>6790</v>
      </c>
      <c r="H6163">
        <v>29</v>
      </c>
      <c r="I6163" t="s">
        <v>17</v>
      </c>
      <c r="J6163">
        <v>0</v>
      </c>
      <c r="K6163" t="s">
        <v>20</v>
      </c>
      <c r="L6163" t="s">
        <v>6794</v>
      </c>
      <c r="M6163">
        <v>11</v>
      </c>
      <c r="P6163" s="32">
        <v>44097</v>
      </c>
      <c r="Q6163" s="1">
        <v>10.322474885640551</v>
      </c>
      <c r="R6163">
        <v>0</v>
      </c>
      <c r="S6163" t="str" cm="1">
        <f t="array" ref="S6163">_xlfn.IFS(R6163=0,"None",R6163&lt;3,"Low",R6163&lt;6,"Medium",R6163&lt;=10,"High")</f>
        <v>None</v>
      </c>
      <c r="T6163" t="str" cm="1">
        <f t="array" ref="T6163">_xlfn.IFS(M6163&lt;=20,"Low",M6163&lt;=50,"Medium",M6163&lt;=90,"High")</f>
        <v>Low</v>
      </c>
      <c r="U6163" s="33">
        <f>Datos_Limpios[[#This Row],[Number of Complaints or Support]]/Datos_Limpios[[#This Row],[Account Length (in months)]]</f>
        <v>0</v>
      </c>
      <c r="V6163" t="str" cm="1">
        <f t="array" ref="V6163">_xlfn.IFS(H6163&lt;30,"Under 30",H6163&lt;66,"Middle Age",H6163&gt;=66,"Senior")</f>
        <v>Under 30</v>
      </c>
      <c r="W6163" t="s">
        <v>6826</v>
      </c>
    </row>
    <row r="6164" spans="1:23" x14ac:dyDescent="0.3">
      <c r="A6164" t="s">
        <v>6261</v>
      </c>
      <c r="B6164" t="s">
        <v>17</v>
      </c>
      <c r="C6164">
        <v>12</v>
      </c>
      <c r="D6164">
        <v>0</v>
      </c>
      <c r="E6164" t="s">
        <v>23</v>
      </c>
      <c r="F6164" t="s">
        <v>156</v>
      </c>
      <c r="G6164" t="s">
        <v>19</v>
      </c>
      <c r="H6164">
        <v>26</v>
      </c>
      <c r="I6164" t="s">
        <v>17</v>
      </c>
      <c r="J6164">
        <v>0</v>
      </c>
      <c r="K6164" t="s">
        <v>20</v>
      </c>
      <c r="L6164" t="s">
        <v>6792</v>
      </c>
      <c r="M6164">
        <v>29</v>
      </c>
      <c r="P6164" s="32">
        <v>44049</v>
      </c>
      <c r="Q6164" s="1">
        <v>27.480005618761751</v>
      </c>
      <c r="R6164">
        <v>2</v>
      </c>
      <c r="S6164" t="str" cm="1">
        <f t="array" ref="S6164">_xlfn.IFS(R6164=0,"None",R6164&lt;3,"Low",R6164&lt;6,"Medium",R6164&lt;=10,"High")</f>
        <v>Low</v>
      </c>
      <c r="T6164" t="str" cm="1">
        <f t="array" ref="T6164">_xlfn.IFS(M6164&lt;=20,"Low",M6164&lt;=50,"Medium",M6164&lt;=90,"High")</f>
        <v>Medium</v>
      </c>
      <c r="U6164" s="33">
        <f>Datos_Limpios[[#This Row],[Number of Complaints or Support]]/Datos_Limpios[[#This Row],[Account Length (in months)]]</f>
        <v>0.16666666666666666</v>
      </c>
      <c r="V6164" t="str" cm="1">
        <f t="array" ref="V6164">_xlfn.IFS(H6164&lt;30,"Under 30",H6164&lt;66,"Middle Age",H6164&gt;=66,"Senior")</f>
        <v>Under 30</v>
      </c>
      <c r="W6164" t="s">
        <v>6825</v>
      </c>
    </row>
    <row r="6165" spans="1:23" x14ac:dyDescent="0.3">
      <c r="A6165" t="s">
        <v>6262</v>
      </c>
      <c r="B6165" t="s">
        <v>17</v>
      </c>
      <c r="C6165">
        <v>47</v>
      </c>
      <c r="D6165">
        <v>0</v>
      </c>
      <c r="E6165" t="s">
        <v>23</v>
      </c>
      <c r="F6165" t="s">
        <v>86</v>
      </c>
      <c r="G6165" t="s">
        <v>6790</v>
      </c>
      <c r="H6165">
        <v>24</v>
      </c>
      <c r="I6165" t="s">
        <v>23</v>
      </c>
      <c r="J6165">
        <v>2</v>
      </c>
      <c r="K6165" t="s">
        <v>20</v>
      </c>
      <c r="L6165" t="s">
        <v>6792</v>
      </c>
      <c r="M6165">
        <v>13</v>
      </c>
      <c r="P6165" s="32">
        <v>44666</v>
      </c>
      <c r="Q6165" s="1">
        <v>12.887412380164379</v>
      </c>
      <c r="R6165">
        <v>8</v>
      </c>
      <c r="S6165" t="str" cm="1">
        <f t="array" ref="S6165">_xlfn.IFS(R6165=0,"None",R6165&lt;3,"Low",R6165&lt;6,"Medium",R6165&lt;=10,"High")</f>
        <v>High</v>
      </c>
      <c r="T6165" t="str" cm="1">
        <f t="array" ref="T6165">_xlfn.IFS(M6165&lt;=20,"Low",M6165&lt;=50,"Medium",M6165&lt;=90,"High")</f>
        <v>Low</v>
      </c>
      <c r="U6165" s="33">
        <f>Datos_Limpios[[#This Row],[Number of Complaints or Support]]/Datos_Limpios[[#This Row],[Account Length (in months)]]</f>
        <v>0.1702127659574468</v>
      </c>
      <c r="V6165" t="str" cm="1">
        <f t="array" ref="V6165">_xlfn.IFS(H6165&lt;30,"Under 30",H6165&lt;66,"Middle Age",H6165&gt;=66,"Senior")</f>
        <v>Under 30</v>
      </c>
      <c r="W6165" t="s">
        <v>6824</v>
      </c>
    </row>
    <row r="6166" spans="1:23" x14ac:dyDescent="0.3">
      <c r="A6166" t="s">
        <v>6263</v>
      </c>
      <c r="B6166" t="s">
        <v>17</v>
      </c>
      <c r="C6166">
        <v>30</v>
      </c>
      <c r="D6166">
        <v>0</v>
      </c>
      <c r="E6166" t="s">
        <v>17</v>
      </c>
      <c r="F6166" t="s">
        <v>49</v>
      </c>
      <c r="G6166" t="s">
        <v>6790</v>
      </c>
      <c r="H6166">
        <v>54</v>
      </c>
      <c r="I6166" t="s">
        <v>17</v>
      </c>
      <c r="J6166">
        <v>0</v>
      </c>
      <c r="K6166" t="s">
        <v>32</v>
      </c>
      <c r="L6166" t="s">
        <v>6792</v>
      </c>
      <c r="M6166">
        <v>10</v>
      </c>
      <c r="P6166" s="32">
        <v>44584</v>
      </c>
      <c r="Q6166" s="1">
        <v>8.7653362913233561</v>
      </c>
      <c r="R6166">
        <v>0</v>
      </c>
      <c r="S6166" t="str" cm="1">
        <f t="array" ref="S6166">_xlfn.IFS(R6166=0,"None",R6166&lt;3,"Low",R6166&lt;6,"Medium",R6166&lt;=10,"High")</f>
        <v>None</v>
      </c>
      <c r="T6166" t="str" cm="1">
        <f t="array" ref="T6166">_xlfn.IFS(M6166&lt;=20,"Low",M6166&lt;=50,"Medium",M6166&lt;=90,"High")</f>
        <v>Low</v>
      </c>
      <c r="U6166" s="33">
        <f>Datos_Limpios[[#This Row],[Number of Complaints or Support]]/Datos_Limpios[[#This Row],[Account Length (in months)]]</f>
        <v>0</v>
      </c>
      <c r="V6166" t="str" cm="1">
        <f t="array" ref="V6166">_xlfn.IFS(H6166&lt;30,"Under 30",H6166&lt;66,"Middle Age",H6166&gt;=66,"Senior")</f>
        <v>Middle Age</v>
      </c>
      <c r="W6166" t="s">
        <v>6825</v>
      </c>
    </row>
    <row r="6167" spans="1:23" x14ac:dyDescent="0.3">
      <c r="A6167" t="s">
        <v>6264</v>
      </c>
      <c r="B6167" t="s">
        <v>17</v>
      </c>
      <c r="C6167">
        <v>14</v>
      </c>
      <c r="D6167">
        <v>0</v>
      </c>
      <c r="E6167" t="s">
        <v>17</v>
      </c>
      <c r="F6167" t="s">
        <v>26</v>
      </c>
      <c r="G6167" t="s">
        <v>6790</v>
      </c>
      <c r="H6167">
        <v>48</v>
      </c>
      <c r="I6167" t="s">
        <v>23</v>
      </c>
      <c r="J6167">
        <v>4</v>
      </c>
      <c r="K6167" t="s">
        <v>20</v>
      </c>
      <c r="L6167" t="s">
        <v>6792</v>
      </c>
      <c r="M6167">
        <v>6</v>
      </c>
      <c r="P6167" s="32">
        <v>44778</v>
      </c>
      <c r="Q6167" s="1">
        <v>6.4802422288313446</v>
      </c>
      <c r="R6167">
        <v>1</v>
      </c>
      <c r="S6167" t="str" cm="1">
        <f t="array" ref="S6167">_xlfn.IFS(R6167=0,"None",R6167&lt;3,"Low",R6167&lt;6,"Medium",R6167&lt;=10,"High")</f>
        <v>Low</v>
      </c>
      <c r="T6167" t="str" cm="1">
        <f t="array" ref="T6167">_xlfn.IFS(M6167&lt;=20,"Low",M6167&lt;=50,"Medium",M6167&lt;=90,"High")</f>
        <v>Low</v>
      </c>
      <c r="U6167" s="33">
        <f>Datos_Limpios[[#This Row],[Number of Complaints or Support]]/Datos_Limpios[[#This Row],[Account Length (in months)]]</f>
        <v>7.1428571428571425E-2</v>
      </c>
      <c r="V6167" t="str" cm="1">
        <f t="array" ref="V6167">_xlfn.IFS(H6167&lt;30,"Under 30",H6167&lt;66,"Middle Age",H6167&gt;=66,"Senior")</f>
        <v>Middle Age</v>
      </c>
      <c r="W6167" t="s">
        <v>6824</v>
      </c>
    </row>
    <row r="6168" spans="1:23" x14ac:dyDescent="0.3">
      <c r="A6168" t="s">
        <v>6265</v>
      </c>
      <c r="B6168" t="s">
        <v>17</v>
      </c>
      <c r="C6168">
        <v>21</v>
      </c>
      <c r="D6168">
        <v>0</v>
      </c>
      <c r="E6168" t="s">
        <v>17</v>
      </c>
      <c r="F6168" t="s">
        <v>40</v>
      </c>
      <c r="G6168" t="s">
        <v>19</v>
      </c>
      <c r="H6168">
        <v>47</v>
      </c>
      <c r="I6168" t="s">
        <v>17</v>
      </c>
      <c r="J6168">
        <v>0</v>
      </c>
      <c r="K6168" t="s">
        <v>24</v>
      </c>
      <c r="L6168" t="s">
        <v>6791</v>
      </c>
      <c r="M6168">
        <v>8</v>
      </c>
      <c r="P6168" s="32">
        <v>44435</v>
      </c>
      <c r="Q6168" s="1">
        <v>6.7348071882489853</v>
      </c>
      <c r="R6168">
        <v>6</v>
      </c>
      <c r="S6168" t="str" cm="1">
        <f t="array" ref="S6168">_xlfn.IFS(R6168=0,"None",R6168&lt;3,"Low",R6168&lt;6,"Medium",R6168&lt;=10,"High")</f>
        <v>High</v>
      </c>
      <c r="T6168" t="str" cm="1">
        <f t="array" ref="T6168">_xlfn.IFS(M6168&lt;=20,"Low",M6168&lt;=50,"Medium",M6168&lt;=90,"High")</f>
        <v>Low</v>
      </c>
      <c r="U6168" s="33">
        <f>Datos_Limpios[[#This Row],[Number of Complaints or Support]]/Datos_Limpios[[#This Row],[Account Length (in months)]]</f>
        <v>0.2857142857142857</v>
      </c>
      <c r="V6168" t="str" cm="1">
        <f t="array" ref="V6168">_xlfn.IFS(H6168&lt;30,"Under 30",H6168&lt;66,"Middle Age",H6168&gt;=66,"Senior")</f>
        <v>Middle Age</v>
      </c>
      <c r="W6168" t="s">
        <v>6823</v>
      </c>
    </row>
    <row r="6169" spans="1:23" x14ac:dyDescent="0.3">
      <c r="A6169" t="s">
        <v>6266</v>
      </c>
      <c r="B6169" t="s">
        <v>23</v>
      </c>
      <c r="C6169">
        <v>58</v>
      </c>
      <c r="D6169">
        <v>4</v>
      </c>
      <c r="E6169" t="s">
        <v>17</v>
      </c>
      <c r="F6169" t="s">
        <v>247</v>
      </c>
      <c r="G6169" t="s">
        <v>19</v>
      </c>
      <c r="H6169">
        <v>32</v>
      </c>
      <c r="I6169" t="s">
        <v>17</v>
      </c>
      <c r="J6169">
        <v>0</v>
      </c>
      <c r="K6169" t="s">
        <v>20</v>
      </c>
      <c r="L6169" t="s">
        <v>6791</v>
      </c>
      <c r="M6169">
        <v>56</v>
      </c>
      <c r="N6169" t="s">
        <v>27</v>
      </c>
      <c r="O6169" t="s">
        <v>125</v>
      </c>
      <c r="P6169" s="32">
        <v>43958</v>
      </c>
      <c r="Q6169" s="1">
        <v>46.353803510722713</v>
      </c>
      <c r="R6169">
        <v>5</v>
      </c>
      <c r="S6169" t="str" cm="1">
        <f t="array" ref="S6169">_xlfn.IFS(R6169=0,"None",R6169&lt;3,"Low",R6169&lt;6,"Medium",R6169&lt;=10,"High")</f>
        <v>Medium</v>
      </c>
      <c r="T6169" t="str" cm="1">
        <f t="array" ref="T6169">_xlfn.IFS(M6169&lt;=20,"Low",M6169&lt;=50,"Medium",M6169&lt;=90,"High")</f>
        <v>High</v>
      </c>
      <c r="U6169" s="33">
        <f>Datos_Limpios[[#This Row],[Number of Complaints or Support]]/Datos_Limpios[[#This Row],[Account Length (in months)]]</f>
        <v>8.6206896551724144E-2</v>
      </c>
      <c r="V6169" t="str" cm="1">
        <f t="array" ref="V6169">_xlfn.IFS(H6169&lt;30,"Under 30",H6169&lt;66,"Middle Age",H6169&gt;=66,"Senior")</f>
        <v>Middle Age</v>
      </c>
      <c r="W6169" t="s">
        <v>6826</v>
      </c>
    </row>
    <row r="6170" spans="1:23" x14ac:dyDescent="0.3">
      <c r="A6170" t="s">
        <v>6267</v>
      </c>
      <c r="B6170" t="s">
        <v>17</v>
      </c>
      <c r="C6170">
        <v>25</v>
      </c>
      <c r="D6170">
        <v>0</v>
      </c>
      <c r="E6170" t="s">
        <v>23</v>
      </c>
      <c r="F6170" t="s">
        <v>101</v>
      </c>
      <c r="G6170" t="s">
        <v>6790</v>
      </c>
      <c r="H6170">
        <v>63</v>
      </c>
      <c r="I6170" t="s">
        <v>23</v>
      </c>
      <c r="J6170">
        <v>3</v>
      </c>
      <c r="K6170" t="s">
        <v>24</v>
      </c>
      <c r="L6170" t="s">
        <v>6791</v>
      </c>
      <c r="M6170">
        <v>24</v>
      </c>
      <c r="P6170" s="32">
        <v>43941</v>
      </c>
      <c r="Q6170" s="1">
        <v>21.964482975888611</v>
      </c>
      <c r="R6170">
        <v>6</v>
      </c>
      <c r="S6170" t="str" cm="1">
        <f t="array" ref="S6170">_xlfn.IFS(R6170=0,"None",R6170&lt;3,"Low",R6170&lt;6,"Medium",R6170&lt;=10,"High")</f>
        <v>High</v>
      </c>
      <c r="T6170" t="str" cm="1">
        <f t="array" ref="T6170">_xlfn.IFS(M6170&lt;=20,"Low",M6170&lt;=50,"Medium",M6170&lt;=90,"High")</f>
        <v>Medium</v>
      </c>
      <c r="U6170" s="33">
        <f>Datos_Limpios[[#This Row],[Number of Complaints or Support]]/Datos_Limpios[[#This Row],[Account Length (in months)]]</f>
        <v>0.24</v>
      </c>
      <c r="V6170" t="str" cm="1">
        <f t="array" ref="V6170">_xlfn.IFS(H6170&lt;30,"Under 30",H6170&lt;66,"Middle Age",H6170&gt;=66,"Senior")</f>
        <v>Middle Age</v>
      </c>
      <c r="W6170" t="s">
        <v>6826</v>
      </c>
    </row>
    <row r="6171" spans="1:23" x14ac:dyDescent="0.3">
      <c r="A6171" t="s">
        <v>6268</v>
      </c>
      <c r="B6171" t="s">
        <v>17</v>
      </c>
      <c r="C6171">
        <v>8</v>
      </c>
      <c r="D6171">
        <v>0</v>
      </c>
      <c r="E6171" t="s">
        <v>17</v>
      </c>
      <c r="F6171" t="s">
        <v>58</v>
      </c>
      <c r="G6171" t="s">
        <v>6790</v>
      </c>
      <c r="H6171">
        <v>49</v>
      </c>
      <c r="I6171" t="s">
        <v>23</v>
      </c>
      <c r="J6171">
        <v>3</v>
      </c>
      <c r="K6171" t="s">
        <v>20</v>
      </c>
      <c r="L6171" t="s">
        <v>6794</v>
      </c>
      <c r="M6171">
        <v>6</v>
      </c>
      <c r="P6171" s="32">
        <v>43956</v>
      </c>
      <c r="Q6171" s="1">
        <v>4.8798640398068454</v>
      </c>
      <c r="R6171">
        <v>6</v>
      </c>
      <c r="S6171" t="str" cm="1">
        <f t="array" ref="S6171">_xlfn.IFS(R6171=0,"None",R6171&lt;3,"Low",R6171&lt;6,"Medium",R6171&lt;=10,"High")</f>
        <v>High</v>
      </c>
      <c r="T6171" t="str" cm="1">
        <f t="array" ref="T6171">_xlfn.IFS(M6171&lt;=20,"Low",M6171&lt;=50,"Medium",M6171&lt;=90,"High")</f>
        <v>Low</v>
      </c>
      <c r="U6171" s="33">
        <f>Datos_Limpios[[#This Row],[Number of Complaints or Support]]/Datos_Limpios[[#This Row],[Account Length (in months)]]</f>
        <v>0.75</v>
      </c>
      <c r="V6171" t="str" cm="1">
        <f t="array" ref="V6171">_xlfn.IFS(H6171&lt;30,"Under 30",H6171&lt;66,"Middle Age",H6171&gt;=66,"Senior")</f>
        <v>Middle Age</v>
      </c>
      <c r="W6171" t="s">
        <v>6825</v>
      </c>
    </row>
    <row r="6172" spans="1:23" x14ac:dyDescent="0.3">
      <c r="A6172" t="s">
        <v>6269</v>
      </c>
      <c r="B6172" t="s">
        <v>17</v>
      </c>
      <c r="C6172">
        <v>68</v>
      </c>
      <c r="D6172">
        <v>0</v>
      </c>
      <c r="E6172" t="s">
        <v>23</v>
      </c>
      <c r="F6172" t="s">
        <v>36</v>
      </c>
      <c r="G6172" t="s">
        <v>6790</v>
      </c>
      <c r="H6172">
        <v>63</v>
      </c>
      <c r="I6172" t="s">
        <v>17</v>
      </c>
      <c r="J6172">
        <v>0</v>
      </c>
      <c r="K6172" t="s">
        <v>32</v>
      </c>
      <c r="L6172" t="s">
        <v>6791</v>
      </c>
      <c r="M6172">
        <v>29</v>
      </c>
      <c r="P6172" s="32">
        <v>45005</v>
      </c>
      <c r="Q6172" s="1">
        <v>33.94583285009476</v>
      </c>
      <c r="R6172">
        <v>8</v>
      </c>
      <c r="S6172" t="str" cm="1">
        <f t="array" ref="S6172">_xlfn.IFS(R6172=0,"None",R6172&lt;3,"Low",R6172&lt;6,"Medium",R6172&lt;=10,"High")</f>
        <v>High</v>
      </c>
      <c r="T6172" t="str" cm="1">
        <f t="array" ref="T6172">_xlfn.IFS(M6172&lt;=20,"Low",M6172&lt;=50,"Medium",M6172&lt;=90,"High")</f>
        <v>Medium</v>
      </c>
      <c r="U6172" s="33">
        <f>Datos_Limpios[[#This Row],[Number of Complaints or Support]]/Datos_Limpios[[#This Row],[Account Length (in months)]]</f>
        <v>0.11764705882352941</v>
      </c>
      <c r="V6172" t="str" cm="1">
        <f t="array" ref="V6172">_xlfn.IFS(H6172&lt;30,"Under 30",H6172&lt;66,"Middle Age",H6172&gt;=66,"Senior")</f>
        <v>Middle Age</v>
      </c>
      <c r="W6172" t="s">
        <v>6824</v>
      </c>
    </row>
    <row r="6173" spans="1:23" x14ac:dyDescent="0.3">
      <c r="A6173" t="s">
        <v>6270</v>
      </c>
      <c r="B6173" t="s">
        <v>17</v>
      </c>
      <c r="C6173">
        <v>66</v>
      </c>
      <c r="D6173">
        <v>0</v>
      </c>
      <c r="E6173" t="s">
        <v>23</v>
      </c>
      <c r="F6173" t="s">
        <v>18</v>
      </c>
      <c r="G6173" t="s">
        <v>6790</v>
      </c>
      <c r="H6173">
        <v>36</v>
      </c>
      <c r="I6173" t="s">
        <v>23</v>
      </c>
      <c r="J6173">
        <v>3</v>
      </c>
      <c r="K6173" t="s">
        <v>24</v>
      </c>
      <c r="L6173" t="s">
        <v>6792</v>
      </c>
      <c r="M6173">
        <v>45</v>
      </c>
      <c r="P6173" s="32">
        <v>45033</v>
      </c>
      <c r="Q6173" s="1">
        <v>51.104807268550992</v>
      </c>
      <c r="R6173">
        <v>5</v>
      </c>
      <c r="S6173" t="str" cm="1">
        <f t="array" ref="S6173">_xlfn.IFS(R6173=0,"None",R6173&lt;3,"Low",R6173&lt;6,"Medium",R6173&lt;=10,"High")</f>
        <v>Medium</v>
      </c>
      <c r="T6173" t="str" cm="1">
        <f t="array" ref="T6173">_xlfn.IFS(M6173&lt;=20,"Low",M6173&lt;=50,"Medium",M6173&lt;=90,"High")</f>
        <v>Medium</v>
      </c>
      <c r="U6173" s="33">
        <f>Datos_Limpios[[#This Row],[Number of Complaints or Support]]/Datos_Limpios[[#This Row],[Account Length (in months)]]</f>
        <v>7.575757575757576E-2</v>
      </c>
      <c r="V6173" t="str" cm="1">
        <f t="array" ref="V6173">_xlfn.IFS(H6173&lt;30,"Under 30",H6173&lt;66,"Middle Age",H6173&gt;=66,"Senior")</f>
        <v>Middle Age</v>
      </c>
      <c r="W6173" t="s">
        <v>6823</v>
      </c>
    </row>
    <row r="6174" spans="1:23" x14ac:dyDescent="0.3">
      <c r="A6174" t="s">
        <v>6271</v>
      </c>
      <c r="B6174" t="s">
        <v>17</v>
      </c>
      <c r="C6174">
        <v>61</v>
      </c>
      <c r="D6174">
        <v>1</v>
      </c>
      <c r="E6174" t="s">
        <v>23</v>
      </c>
      <c r="F6174" t="s">
        <v>196</v>
      </c>
      <c r="G6174" t="s">
        <v>6790</v>
      </c>
      <c r="H6174">
        <v>26</v>
      </c>
      <c r="I6174" t="s">
        <v>17</v>
      </c>
      <c r="J6174">
        <v>0</v>
      </c>
      <c r="K6174" t="s">
        <v>32</v>
      </c>
      <c r="L6174" t="s">
        <v>6792</v>
      </c>
      <c r="M6174">
        <v>48</v>
      </c>
      <c r="P6174" s="32">
        <v>44551</v>
      </c>
      <c r="Q6174" s="1">
        <v>45.608680042300627</v>
      </c>
      <c r="R6174">
        <v>4</v>
      </c>
      <c r="S6174" t="str" cm="1">
        <f t="array" ref="S6174">_xlfn.IFS(R6174=0,"None",R6174&lt;3,"Low",R6174&lt;6,"Medium",R6174&lt;=10,"High")</f>
        <v>Medium</v>
      </c>
      <c r="T6174" t="str" cm="1">
        <f t="array" ref="T6174">_xlfn.IFS(M6174&lt;=20,"Low",M6174&lt;=50,"Medium",M6174&lt;=90,"High")</f>
        <v>Medium</v>
      </c>
      <c r="U6174" s="33">
        <f>Datos_Limpios[[#This Row],[Number of Complaints or Support]]/Datos_Limpios[[#This Row],[Account Length (in months)]]</f>
        <v>6.5573770491803282E-2</v>
      </c>
      <c r="V6174" t="str" cm="1">
        <f t="array" ref="V6174">_xlfn.IFS(H6174&lt;30,"Under 30",H6174&lt;66,"Middle Age",H6174&gt;=66,"Senior")</f>
        <v>Under 30</v>
      </c>
      <c r="W6174" t="s">
        <v>6826</v>
      </c>
    </row>
    <row r="6175" spans="1:23" x14ac:dyDescent="0.3">
      <c r="A6175" t="s">
        <v>6272</v>
      </c>
      <c r="B6175" t="s">
        <v>17</v>
      </c>
      <c r="C6175">
        <v>60</v>
      </c>
      <c r="D6175">
        <v>0</v>
      </c>
      <c r="E6175" t="s">
        <v>23</v>
      </c>
      <c r="F6175" t="s">
        <v>52</v>
      </c>
      <c r="G6175" t="s">
        <v>6790</v>
      </c>
      <c r="H6175">
        <v>33</v>
      </c>
      <c r="I6175" t="s">
        <v>17</v>
      </c>
      <c r="J6175">
        <v>0</v>
      </c>
      <c r="K6175" t="s">
        <v>20</v>
      </c>
      <c r="L6175" t="s">
        <v>6792</v>
      </c>
      <c r="M6175">
        <v>26</v>
      </c>
      <c r="P6175" s="32">
        <v>44567</v>
      </c>
      <c r="Q6175" s="1">
        <v>28.27309061704069</v>
      </c>
      <c r="R6175">
        <v>10</v>
      </c>
      <c r="S6175" t="str" cm="1">
        <f t="array" ref="S6175">_xlfn.IFS(R6175=0,"None",R6175&lt;3,"Low",R6175&lt;6,"Medium",R6175&lt;=10,"High")</f>
        <v>High</v>
      </c>
      <c r="T6175" t="str" cm="1">
        <f t="array" ref="T6175">_xlfn.IFS(M6175&lt;=20,"Low",M6175&lt;=50,"Medium",M6175&lt;=90,"High")</f>
        <v>Medium</v>
      </c>
      <c r="U6175" s="33">
        <f>Datos_Limpios[[#This Row],[Number of Complaints or Support]]/Datos_Limpios[[#This Row],[Account Length (in months)]]</f>
        <v>0.16666666666666666</v>
      </c>
      <c r="V6175" t="str" cm="1">
        <f t="array" ref="V6175">_xlfn.IFS(H6175&lt;30,"Under 30",H6175&lt;66,"Middle Age",H6175&gt;=66,"Senior")</f>
        <v>Middle Age</v>
      </c>
      <c r="W6175" t="s">
        <v>6824</v>
      </c>
    </row>
    <row r="6176" spans="1:23" x14ac:dyDescent="0.3">
      <c r="A6176" t="s">
        <v>6273</v>
      </c>
      <c r="B6176" t="s">
        <v>17</v>
      </c>
      <c r="C6176">
        <v>8</v>
      </c>
      <c r="D6176">
        <v>0</v>
      </c>
      <c r="E6176" t="s">
        <v>23</v>
      </c>
      <c r="F6176" t="s">
        <v>166</v>
      </c>
      <c r="G6176" t="s">
        <v>19</v>
      </c>
      <c r="H6176">
        <v>65</v>
      </c>
      <c r="I6176" t="s">
        <v>17</v>
      </c>
      <c r="J6176">
        <v>0</v>
      </c>
      <c r="K6176" t="s">
        <v>32</v>
      </c>
      <c r="L6176" t="s">
        <v>6792</v>
      </c>
      <c r="M6176">
        <v>32</v>
      </c>
      <c r="P6176" s="32">
        <v>45050</v>
      </c>
      <c r="Q6176" s="1">
        <v>29.195186952132701</v>
      </c>
      <c r="R6176">
        <v>6</v>
      </c>
      <c r="S6176" t="str" cm="1">
        <f t="array" ref="S6176">_xlfn.IFS(R6176=0,"None",R6176&lt;3,"Low",R6176&lt;6,"Medium",R6176&lt;=10,"High")</f>
        <v>High</v>
      </c>
      <c r="T6176" t="str" cm="1">
        <f t="array" ref="T6176">_xlfn.IFS(M6176&lt;=20,"Low",M6176&lt;=50,"Medium",M6176&lt;=90,"High")</f>
        <v>Medium</v>
      </c>
      <c r="U6176" s="33">
        <f>Datos_Limpios[[#This Row],[Number of Complaints or Support]]/Datos_Limpios[[#This Row],[Account Length (in months)]]</f>
        <v>0.75</v>
      </c>
      <c r="V6176" t="str" cm="1">
        <f t="array" ref="V6176">_xlfn.IFS(H6176&lt;30,"Under 30",H6176&lt;66,"Middle Age",H6176&gt;=66,"Senior")</f>
        <v>Middle Age</v>
      </c>
      <c r="W6176" t="s">
        <v>6825</v>
      </c>
    </row>
    <row r="6177" spans="1:23" x14ac:dyDescent="0.3">
      <c r="A6177" t="s">
        <v>6274</v>
      </c>
      <c r="B6177" t="s">
        <v>17</v>
      </c>
      <c r="C6177">
        <v>41</v>
      </c>
      <c r="D6177">
        <v>1</v>
      </c>
      <c r="E6177" t="s">
        <v>23</v>
      </c>
      <c r="F6177" t="s">
        <v>58</v>
      </c>
      <c r="G6177" t="s">
        <v>6790</v>
      </c>
      <c r="H6177">
        <v>26</v>
      </c>
      <c r="I6177" t="s">
        <v>17</v>
      </c>
      <c r="J6177">
        <v>0</v>
      </c>
      <c r="K6177" t="s">
        <v>20</v>
      </c>
      <c r="L6177" t="s">
        <v>6792</v>
      </c>
      <c r="M6177">
        <v>22</v>
      </c>
      <c r="P6177" s="32">
        <v>45046</v>
      </c>
      <c r="Q6177" s="1">
        <v>19.477185425056732</v>
      </c>
      <c r="R6177">
        <v>10</v>
      </c>
      <c r="S6177" t="str" cm="1">
        <f t="array" ref="S6177">_xlfn.IFS(R6177=0,"None",R6177&lt;3,"Low",R6177&lt;6,"Medium",R6177&lt;=10,"High")</f>
        <v>High</v>
      </c>
      <c r="T6177" t="str" cm="1">
        <f t="array" ref="T6177">_xlfn.IFS(M6177&lt;=20,"Low",M6177&lt;=50,"Medium",M6177&lt;=90,"High")</f>
        <v>Medium</v>
      </c>
      <c r="U6177" s="33">
        <f>Datos_Limpios[[#This Row],[Number of Complaints or Support]]/Datos_Limpios[[#This Row],[Account Length (in months)]]</f>
        <v>0.24390243902439024</v>
      </c>
      <c r="V6177" t="str" cm="1">
        <f t="array" ref="V6177">_xlfn.IFS(H6177&lt;30,"Under 30",H6177&lt;66,"Middle Age",H6177&gt;=66,"Senior")</f>
        <v>Under 30</v>
      </c>
      <c r="W6177" t="s">
        <v>6825</v>
      </c>
    </row>
    <row r="6178" spans="1:23" x14ac:dyDescent="0.3">
      <c r="A6178" t="s">
        <v>6275</v>
      </c>
      <c r="B6178" t="s">
        <v>17</v>
      </c>
      <c r="C6178">
        <v>26</v>
      </c>
      <c r="D6178">
        <v>0</v>
      </c>
      <c r="E6178" t="s">
        <v>23</v>
      </c>
      <c r="F6178" t="s">
        <v>202</v>
      </c>
      <c r="G6178" t="s">
        <v>19</v>
      </c>
      <c r="H6178">
        <v>27</v>
      </c>
      <c r="I6178" t="s">
        <v>17</v>
      </c>
      <c r="J6178">
        <v>0</v>
      </c>
      <c r="K6178" t="s">
        <v>20</v>
      </c>
      <c r="L6178" t="s">
        <v>6791</v>
      </c>
      <c r="M6178">
        <v>21</v>
      </c>
      <c r="P6178" s="32">
        <v>44905</v>
      </c>
      <c r="Q6178" s="1">
        <v>18.202580538345259</v>
      </c>
      <c r="R6178">
        <v>9</v>
      </c>
      <c r="S6178" t="str" cm="1">
        <f t="array" ref="S6178">_xlfn.IFS(R6178=0,"None",R6178&lt;3,"Low",R6178&lt;6,"Medium",R6178&lt;=10,"High")</f>
        <v>High</v>
      </c>
      <c r="T6178" t="str" cm="1">
        <f t="array" ref="T6178">_xlfn.IFS(M6178&lt;=20,"Low",M6178&lt;=50,"Medium",M6178&lt;=90,"High")</f>
        <v>Medium</v>
      </c>
      <c r="U6178" s="33">
        <f>Datos_Limpios[[#This Row],[Number of Complaints or Support]]/Datos_Limpios[[#This Row],[Account Length (in months)]]</f>
        <v>0.34615384615384615</v>
      </c>
      <c r="V6178" t="str" cm="1">
        <f t="array" ref="V6178">_xlfn.IFS(H6178&lt;30,"Under 30",H6178&lt;66,"Middle Age",H6178&gt;=66,"Senior")</f>
        <v>Under 30</v>
      </c>
      <c r="W6178" t="s">
        <v>6825</v>
      </c>
    </row>
    <row r="6179" spans="1:23" x14ac:dyDescent="0.3">
      <c r="A6179" t="s">
        <v>6276</v>
      </c>
      <c r="B6179" t="s">
        <v>17</v>
      </c>
      <c r="C6179">
        <v>49</v>
      </c>
      <c r="D6179">
        <v>2</v>
      </c>
      <c r="E6179" t="s">
        <v>17</v>
      </c>
      <c r="F6179" t="s">
        <v>84</v>
      </c>
      <c r="G6179" t="s">
        <v>6790</v>
      </c>
      <c r="H6179">
        <v>60</v>
      </c>
      <c r="I6179" t="s">
        <v>17</v>
      </c>
      <c r="J6179">
        <v>0</v>
      </c>
      <c r="K6179" t="s">
        <v>24</v>
      </c>
      <c r="L6179" t="s">
        <v>6791</v>
      </c>
      <c r="M6179">
        <v>11</v>
      </c>
      <c r="P6179" s="32">
        <v>44473</v>
      </c>
      <c r="Q6179" s="1">
        <v>13.194445285383891</v>
      </c>
      <c r="R6179">
        <v>3</v>
      </c>
      <c r="S6179" t="str" cm="1">
        <f t="array" ref="S6179">_xlfn.IFS(R6179=0,"None",R6179&lt;3,"Low",R6179&lt;6,"Medium",R6179&lt;=10,"High")</f>
        <v>Medium</v>
      </c>
      <c r="T6179" t="str" cm="1">
        <f t="array" ref="T6179">_xlfn.IFS(M6179&lt;=20,"Low",M6179&lt;=50,"Medium",M6179&lt;=90,"High")</f>
        <v>Low</v>
      </c>
      <c r="U6179" s="33">
        <f>Datos_Limpios[[#This Row],[Number of Complaints or Support]]/Datos_Limpios[[#This Row],[Account Length (in months)]]</f>
        <v>6.1224489795918366E-2</v>
      </c>
      <c r="V6179" t="str" cm="1">
        <f t="array" ref="V6179">_xlfn.IFS(H6179&lt;30,"Under 30",H6179&lt;66,"Middle Age",H6179&gt;=66,"Senior")</f>
        <v>Middle Age</v>
      </c>
      <c r="W6179" t="s">
        <v>6824</v>
      </c>
    </row>
    <row r="6180" spans="1:23" x14ac:dyDescent="0.3">
      <c r="A6180" t="s">
        <v>6277</v>
      </c>
      <c r="B6180" t="s">
        <v>17</v>
      </c>
      <c r="C6180">
        <v>5</v>
      </c>
      <c r="D6180">
        <v>0</v>
      </c>
      <c r="E6180" t="s">
        <v>17</v>
      </c>
      <c r="F6180" t="s">
        <v>196</v>
      </c>
      <c r="G6180" t="s">
        <v>6790</v>
      </c>
      <c r="H6180">
        <v>29</v>
      </c>
      <c r="I6180" t="s">
        <v>23</v>
      </c>
      <c r="J6180">
        <v>3</v>
      </c>
      <c r="K6180" t="s">
        <v>24</v>
      </c>
      <c r="L6180" t="s">
        <v>6792</v>
      </c>
      <c r="M6180">
        <v>6</v>
      </c>
      <c r="P6180" s="32">
        <v>44469</v>
      </c>
      <c r="Q6180" s="1">
        <v>4.8230589798063992</v>
      </c>
      <c r="R6180">
        <v>3</v>
      </c>
      <c r="S6180" t="str" cm="1">
        <f t="array" ref="S6180">_xlfn.IFS(R6180=0,"None",R6180&lt;3,"Low",R6180&lt;6,"Medium",R6180&lt;=10,"High")</f>
        <v>Medium</v>
      </c>
      <c r="T6180" t="str" cm="1">
        <f t="array" ref="T6180">_xlfn.IFS(M6180&lt;=20,"Low",M6180&lt;=50,"Medium",M6180&lt;=90,"High")</f>
        <v>Low</v>
      </c>
      <c r="U6180" s="33">
        <f>Datos_Limpios[[#This Row],[Number of Complaints or Support]]/Datos_Limpios[[#This Row],[Account Length (in months)]]</f>
        <v>0.6</v>
      </c>
      <c r="V6180" t="str" cm="1">
        <f t="array" ref="V6180">_xlfn.IFS(H6180&lt;30,"Under 30",H6180&lt;66,"Middle Age",H6180&gt;=66,"Senior")</f>
        <v>Under 30</v>
      </c>
      <c r="W6180" t="s">
        <v>6826</v>
      </c>
    </row>
    <row r="6181" spans="1:23" x14ac:dyDescent="0.3">
      <c r="A6181" t="s">
        <v>6278</v>
      </c>
      <c r="B6181" t="s">
        <v>17</v>
      </c>
      <c r="C6181">
        <v>1</v>
      </c>
      <c r="D6181">
        <v>0</v>
      </c>
      <c r="E6181" t="s">
        <v>23</v>
      </c>
      <c r="F6181" t="s">
        <v>40</v>
      </c>
      <c r="G6181" t="s">
        <v>19</v>
      </c>
      <c r="H6181">
        <v>67</v>
      </c>
      <c r="I6181" t="s">
        <v>17</v>
      </c>
      <c r="J6181">
        <v>0</v>
      </c>
      <c r="K6181" t="s">
        <v>20</v>
      </c>
      <c r="L6181" t="s">
        <v>6792</v>
      </c>
      <c r="M6181">
        <v>17</v>
      </c>
      <c r="P6181" s="32">
        <v>45218</v>
      </c>
      <c r="Q6181" s="1">
        <v>18.228732076482</v>
      </c>
      <c r="R6181">
        <v>5</v>
      </c>
      <c r="S6181" t="str" cm="1">
        <f t="array" ref="S6181">_xlfn.IFS(R6181=0,"None",R6181&lt;3,"Low",R6181&lt;6,"Medium",R6181&lt;=10,"High")</f>
        <v>Medium</v>
      </c>
      <c r="T6181" t="str" cm="1">
        <f t="array" ref="T6181">_xlfn.IFS(M6181&lt;=20,"Low",M6181&lt;=50,"Medium",M6181&lt;=90,"High")</f>
        <v>Low</v>
      </c>
      <c r="U6181" s="33">
        <f>Datos_Limpios[[#This Row],[Number of Complaints or Support]]/Datos_Limpios[[#This Row],[Account Length (in months)]]</f>
        <v>5</v>
      </c>
      <c r="V6181" t="str" cm="1">
        <f t="array" ref="V6181">_xlfn.IFS(H6181&lt;30,"Under 30",H6181&lt;66,"Middle Age",H6181&gt;=66,"Senior")</f>
        <v>Senior</v>
      </c>
      <c r="W6181" t="s">
        <v>6823</v>
      </c>
    </row>
    <row r="6182" spans="1:23" x14ac:dyDescent="0.3">
      <c r="A6182" t="s">
        <v>6279</v>
      </c>
      <c r="B6182" t="s">
        <v>23</v>
      </c>
      <c r="C6182">
        <v>12</v>
      </c>
      <c r="D6182">
        <v>3</v>
      </c>
      <c r="E6182" t="s">
        <v>23</v>
      </c>
      <c r="F6182" t="s">
        <v>54</v>
      </c>
      <c r="G6182" t="s">
        <v>19</v>
      </c>
      <c r="H6182">
        <v>39</v>
      </c>
      <c r="I6182" t="s">
        <v>17</v>
      </c>
      <c r="J6182">
        <v>0</v>
      </c>
      <c r="K6182" t="s">
        <v>20</v>
      </c>
      <c r="L6182" t="s">
        <v>6792</v>
      </c>
      <c r="M6182">
        <v>31</v>
      </c>
      <c r="N6182" t="s">
        <v>50</v>
      </c>
      <c r="O6182" t="s">
        <v>105</v>
      </c>
      <c r="P6182" s="32">
        <v>45035</v>
      </c>
      <c r="Q6182" s="1">
        <v>28.411818474963638</v>
      </c>
      <c r="R6182">
        <v>2</v>
      </c>
      <c r="S6182" t="str" cm="1">
        <f t="array" ref="S6182">_xlfn.IFS(R6182=0,"None",R6182&lt;3,"Low",R6182&lt;6,"Medium",R6182&lt;=10,"High")</f>
        <v>Low</v>
      </c>
      <c r="T6182" t="str" cm="1">
        <f t="array" ref="T6182">_xlfn.IFS(M6182&lt;=20,"Low",M6182&lt;=50,"Medium",M6182&lt;=90,"High")</f>
        <v>Medium</v>
      </c>
      <c r="U6182" s="33">
        <f>Datos_Limpios[[#This Row],[Number of Complaints or Support]]/Datos_Limpios[[#This Row],[Account Length (in months)]]</f>
        <v>0.16666666666666666</v>
      </c>
      <c r="V6182" t="str" cm="1">
        <f t="array" ref="V6182">_xlfn.IFS(H6182&lt;30,"Under 30",H6182&lt;66,"Middle Age",H6182&gt;=66,"Senior")</f>
        <v>Middle Age</v>
      </c>
      <c r="W6182" t="s">
        <v>6823</v>
      </c>
    </row>
    <row r="6183" spans="1:23" x14ac:dyDescent="0.3">
      <c r="A6183" t="s">
        <v>6280</v>
      </c>
      <c r="B6183" t="s">
        <v>17</v>
      </c>
      <c r="C6183">
        <v>3</v>
      </c>
      <c r="D6183">
        <v>0</v>
      </c>
      <c r="E6183" t="s">
        <v>23</v>
      </c>
      <c r="F6183" t="s">
        <v>130</v>
      </c>
      <c r="G6183" t="s">
        <v>6790</v>
      </c>
      <c r="H6183">
        <v>21</v>
      </c>
      <c r="I6183" t="s">
        <v>17</v>
      </c>
      <c r="J6183">
        <v>0</v>
      </c>
      <c r="K6183" t="s">
        <v>20</v>
      </c>
      <c r="L6183" t="s">
        <v>6791</v>
      </c>
      <c r="M6183">
        <v>47</v>
      </c>
      <c r="P6183" s="32">
        <v>44870</v>
      </c>
      <c r="Q6183" s="1">
        <v>52.080020584455688</v>
      </c>
      <c r="R6183">
        <v>3</v>
      </c>
      <c r="S6183" t="str" cm="1">
        <f t="array" ref="S6183">_xlfn.IFS(R6183=0,"None",R6183&lt;3,"Low",R6183&lt;6,"Medium",R6183&lt;=10,"High")</f>
        <v>Medium</v>
      </c>
      <c r="T6183" t="str" cm="1">
        <f t="array" ref="T6183">_xlfn.IFS(M6183&lt;=20,"Low",M6183&lt;=50,"Medium",M6183&lt;=90,"High")</f>
        <v>Medium</v>
      </c>
      <c r="U6183" s="33">
        <f>Datos_Limpios[[#This Row],[Number of Complaints or Support]]/Datos_Limpios[[#This Row],[Account Length (in months)]]</f>
        <v>1</v>
      </c>
      <c r="V6183" t="str" cm="1">
        <f t="array" ref="V6183">_xlfn.IFS(H6183&lt;30,"Under 30",H6183&lt;66,"Middle Age",H6183&gt;=66,"Senior")</f>
        <v>Under 30</v>
      </c>
      <c r="W6183" t="s">
        <v>6825</v>
      </c>
    </row>
    <row r="6184" spans="1:23" x14ac:dyDescent="0.3">
      <c r="A6184" t="s">
        <v>6281</v>
      </c>
      <c r="B6184" t="s">
        <v>17</v>
      </c>
      <c r="C6184">
        <v>11</v>
      </c>
      <c r="D6184">
        <v>0</v>
      </c>
      <c r="E6184" t="s">
        <v>23</v>
      </c>
      <c r="F6184" t="s">
        <v>140</v>
      </c>
      <c r="G6184" t="s">
        <v>6790</v>
      </c>
      <c r="H6184">
        <v>77</v>
      </c>
      <c r="I6184" t="s">
        <v>23</v>
      </c>
      <c r="J6184">
        <v>2</v>
      </c>
      <c r="K6184" t="s">
        <v>32</v>
      </c>
      <c r="L6184" t="s">
        <v>6792</v>
      </c>
      <c r="M6184">
        <v>19</v>
      </c>
      <c r="P6184" s="32">
        <v>44068</v>
      </c>
      <c r="Q6184" s="1">
        <v>18.986381538966</v>
      </c>
      <c r="R6184">
        <v>9</v>
      </c>
      <c r="S6184" t="str" cm="1">
        <f t="array" ref="S6184">_xlfn.IFS(R6184=0,"None",R6184&lt;3,"Low",R6184&lt;6,"Medium",R6184&lt;=10,"High")</f>
        <v>High</v>
      </c>
      <c r="T6184" t="str" cm="1">
        <f t="array" ref="T6184">_xlfn.IFS(M6184&lt;=20,"Low",M6184&lt;=50,"Medium",M6184&lt;=90,"High")</f>
        <v>Low</v>
      </c>
      <c r="U6184" s="33">
        <f>Datos_Limpios[[#This Row],[Number of Complaints or Support]]/Datos_Limpios[[#This Row],[Account Length (in months)]]</f>
        <v>0.81818181818181823</v>
      </c>
      <c r="V6184" t="str" cm="1">
        <f t="array" ref="V6184">_xlfn.IFS(H6184&lt;30,"Under 30",H6184&lt;66,"Middle Age",H6184&gt;=66,"Senior")</f>
        <v>Senior</v>
      </c>
      <c r="W6184" t="s">
        <v>6826</v>
      </c>
    </row>
    <row r="6185" spans="1:23" x14ac:dyDescent="0.3">
      <c r="A6185" t="s">
        <v>6282</v>
      </c>
      <c r="B6185" t="s">
        <v>23</v>
      </c>
      <c r="C6185">
        <v>4</v>
      </c>
      <c r="D6185">
        <v>5</v>
      </c>
      <c r="E6185" t="s">
        <v>23</v>
      </c>
      <c r="F6185" t="s">
        <v>88</v>
      </c>
      <c r="G6185" t="s">
        <v>19</v>
      </c>
      <c r="H6185">
        <v>29</v>
      </c>
      <c r="I6185" t="s">
        <v>17</v>
      </c>
      <c r="J6185">
        <v>0</v>
      </c>
      <c r="K6185" t="s">
        <v>24</v>
      </c>
      <c r="L6185" t="s">
        <v>6792</v>
      </c>
      <c r="M6185">
        <v>38</v>
      </c>
      <c r="N6185" t="s">
        <v>50</v>
      </c>
      <c r="O6185" t="s">
        <v>761</v>
      </c>
      <c r="P6185" s="32">
        <v>44209</v>
      </c>
      <c r="Q6185" s="1">
        <v>35.223601531360401</v>
      </c>
      <c r="R6185">
        <v>6</v>
      </c>
      <c r="S6185" t="str" cm="1">
        <f t="array" ref="S6185">_xlfn.IFS(R6185=0,"None",R6185&lt;3,"Low",R6185&lt;6,"Medium",R6185&lt;=10,"High")</f>
        <v>High</v>
      </c>
      <c r="T6185" t="str" cm="1">
        <f t="array" ref="T6185">_xlfn.IFS(M6185&lt;=20,"Low",M6185&lt;=50,"Medium",M6185&lt;=90,"High")</f>
        <v>Medium</v>
      </c>
      <c r="U6185" s="33">
        <f>Datos_Limpios[[#This Row],[Number of Complaints or Support]]/Datos_Limpios[[#This Row],[Account Length (in months)]]</f>
        <v>1.5</v>
      </c>
      <c r="V6185" t="str" cm="1">
        <f t="array" ref="V6185">_xlfn.IFS(H6185&lt;30,"Under 30",H6185&lt;66,"Middle Age",H6185&gt;=66,"Senior")</f>
        <v>Under 30</v>
      </c>
      <c r="W6185" t="s">
        <v>6825</v>
      </c>
    </row>
    <row r="6186" spans="1:23" x14ac:dyDescent="0.3">
      <c r="A6186" t="s">
        <v>6283</v>
      </c>
      <c r="B6186" t="s">
        <v>17</v>
      </c>
      <c r="C6186">
        <v>48</v>
      </c>
      <c r="D6186">
        <v>2</v>
      </c>
      <c r="E6186" t="s">
        <v>23</v>
      </c>
      <c r="F6186" t="s">
        <v>148</v>
      </c>
      <c r="G6186" t="s">
        <v>19</v>
      </c>
      <c r="H6186">
        <v>19</v>
      </c>
      <c r="I6186" t="s">
        <v>17</v>
      </c>
      <c r="J6186">
        <v>0</v>
      </c>
      <c r="K6186" t="s">
        <v>20</v>
      </c>
      <c r="L6186" t="s">
        <v>6792</v>
      </c>
      <c r="M6186">
        <v>27</v>
      </c>
      <c r="P6186" s="32">
        <v>45265</v>
      </c>
      <c r="Q6186" s="1">
        <v>29.974647922453808</v>
      </c>
      <c r="R6186">
        <v>1</v>
      </c>
      <c r="S6186" t="str" cm="1">
        <f t="array" ref="S6186">_xlfn.IFS(R6186=0,"None",R6186&lt;3,"Low",R6186&lt;6,"Medium",R6186&lt;=10,"High")</f>
        <v>Low</v>
      </c>
      <c r="T6186" t="str" cm="1">
        <f t="array" ref="T6186">_xlfn.IFS(M6186&lt;=20,"Low",M6186&lt;=50,"Medium",M6186&lt;=90,"High")</f>
        <v>Medium</v>
      </c>
      <c r="U6186" s="33">
        <f>Datos_Limpios[[#This Row],[Number of Complaints or Support]]/Datos_Limpios[[#This Row],[Account Length (in months)]]</f>
        <v>2.0833333333333332E-2</v>
      </c>
      <c r="V6186" t="str" cm="1">
        <f t="array" ref="V6186">_xlfn.IFS(H6186&lt;30,"Under 30",H6186&lt;66,"Middle Age",H6186&gt;=66,"Senior")</f>
        <v>Under 30</v>
      </c>
      <c r="W6186" t="s">
        <v>6824</v>
      </c>
    </row>
    <row r="6187" spans="1:23" x14ac:dyDescent="0.3">
      <c r="A6187" t="s">
        <v>6284</v>
      </c>
      <c r="B6187" t="s">
        <v>23</v>
      </c>
      <c r="C6187">
        <v>34</v>
      </c>
      <c r="D6187">
        <v>5</v>
      </c>
      <c r="E6187" t="s">
        <v>23</v>
      </c>
      <c r="F6187" t="s">
        <v>36</v>
      </c>
      <c r="G6187" t="s">
        <v>6790</v>
      </c>
      <c r="H6187">
        <v>40</v>
      </c>
      <c r="I6187" t="s">
        <v>17</v>
      </c>
      <c r="J6187">
        <v>0</v>
      </c>
      <c r="K6187" t="s">
        <v>20</v>
      </c>
      <c r="L6187" t="s">
        <v>6792</v>
      </c>
      <c r="M6187">
        <v>35</v>
      </c>
      <c r="N6187" t="s">
        <v>91</v>
      </c>
      <c r="O6187" t="s">
        <v>92</v>
      </c>
      <c r="P6187" s="32">
        <v>44149</v>
      </c>
      <c r="Q6187" s="1">
        <v>28.71767283806593</v>
      </c>
      <c r="R6187">
        <v>10</v>
      </c>
      <c r="S6187" t="str" cm="1">
        <f t="array" ref="S6187">_xlfn.IFS(R6187=0,"None",R6187&lt;3,"Low",R6187&lt;6,"Medium",R6187&lt;=10,"High")</f>
        <v>High</v>
      </c>
      <c r="T6187" t="str" cm="1">
        <f t="array" ref="T6187">_xlfn.IFS(M6187&lt;=20,"Low",M6187&lt;=50,"Medium",M6187&lt;=90,"High")</f>
        <v>Medium</v>
      </c>
      <c r="U6187" s="33">
        <f>Datos_Limpios[[#This Row],[Number of Complaints or Support]]/Datos_Limpios[[#This Row],[Account Length (in months)]]</f>
        <v>0.29411764705882354</v>
      </c>
      <c r="V6187" t="str" cm="1">
        <f t="array" ref="V6187">_xlfn.IFS(H6187&lt;30,"Under 30",H6187&lt;66,"Middle Age",H6187&gt;=66,"Senior")</f>
        <v>Middle Age</v>
      </c>
      <c r="W6187" t="s">
        <v>6824</v>
      </c>
    </row>
    <row r="6188" spans="1:23" x14ac:dyDescent="0.3">
      <c r="A6188" t="s">
        <v>6285</v>
      </c>
      <c r="B6188" t="s">
        <v>17</v>
      </c>
      <c r="C6188">
        <v>32</v>
      </c>
      <c r="D6188">
        <v>0</v>
      </c>
      <c r="E6188" t="s">
        <v>23</v>
      </c>
      <c r="F6188" t="s">
        <v>79</v>
      </c>
      <c r="G6188" t="s">
        <v>6790</v>
      </c>
      <c r="H6188">
        <v>36</v>
      </c>
      <c r="I6188" t="s">
        <v>23</v>
      </c>
      <c r="J6188">
        <v>6</v>
      </c>
      <c r="K6188" t="s">
        <v>20</v>
      </c>
      <c r="L6188" t="s">
        <v>6792</v>
      </c>
      <c r="M6188">
        <v>37</v>
      </c>
      <c r="P6188" s="32">
        <v>44308</v>
      </c>
      <c r="Q6188" s="1">
        <v>34.446505660049688</v>
      </c>
      <c r="R6188">
        <v>3</v>
      </c>
      <c r="S6188" t="str" cm="1">
        <f t="array" ref="S6188">_xlfn.IFS(R6188=0,"None",R6188&lt;3,"Low",R6188&lt;6,"Medium",R6188&lt;=10,"High")</f>
        <v>Medium</v>
      </c>
      <c r="T6188" t="str" cm="1">
        <f t="array" ref="T6188">_xlfn.IFS(M6188&lt;=20,"Low",M6188&lt;=50,"Medium",M6188&lt;=90,"High")</f>
        <v>Medium</v>
      </c>
      <c r="U6188" s="33">
        <f>Datos_Limpios[[#This Row],[Number of Complaints or Support]]/Datos_Limpios[[#This Row],[Account Length (in months)]]</f>
        <v>9.375E-2</v>
      </c>
      <c r="V6188" t="str" cm="1">
        <f t="array" ref="V6188">_xlfn.IFS(H6188&lt;30,"Under 30",H6188&lt;66,"Middle Age",H6188&gt;=66,"Senior")</f>
        <v>Middle Age</v>
      </c>
      <c r="W6188" t="s">
        <v>6826</v>
      </c>
    </row>
    <row r="6189" spans="1:23" x14ac:dyDescent="0.3">
      <c r="A6189" t="s">
        <v>6286</v>
      </c>
      <c r="B6189" t="s">
        <v>17</v>
      </c>
      <c r="C6189">
        <v>70</v>
      </c>
      <c r="D6189">
        <v>0</v>
      </c>
      <c r="E6189" t="s">
        <v>23</v>
      </c>
      <c r="F6189" t="s">
        <v>54</v>
      </c>
      <c r="G6189" t="s">
        <v>6790</v>
      </c>
      <c r="H6189">
        <v>39</v>
      </c>
      <c r="I6189" t="s">
        <v>17</v>
      </c>
      <c r="J6189">
        <v>0</v>
      </c>
      <c r="K6189" t="s">
        <v>32</v>
      </c>
      <c r="L6189" t="s">
        <v>6792</v>
      </c>
      <c r="M6189">
        <v>48</v>
      </c>
      <c r="P6189" s="32">
        <v>44138</v>
      </c>
      <c r="Q6189" s="1">
        <v>51.621682168473917</v>
      </c>
      <c r="R6189">
        <v>4</v>
      </c>
      <c r="S6189" t="str" cm="1">
        <f t="array" ref="S6189">_xlfn.IFS(R6189=0,"None",R6189&lt;3,"Low",R6189&lt;6,"Medium",R6189&lt;=10,"High")</f>
        <v>Medium</v>
      </c>
      <c r="T6189" t="str" cm="1">
        <f t="array" ref="T6189">_xlfn.IFS(M6189&lt;=20,"Low",M6189&lt;=50,"Medium",M6189&lt;=90,"High")</f>
        <v>Medium</v>
      </c>
      <c r="U6189" s="33">
        <f>Datos_Limpios[[#This Row],[Number of Complaints or Support]]/Datos_Limpios[[#This Row],[Account Length (in months)]]</f>
        <v>5.7142857142857141E-2</v>
      </c>
      <c r="V6189" t="str" cm="1">
        <f t="array" ref="V6189">_xlfn.IFS(H6189&lt;30,"Under 30",H6189&lt;66,"Middle Age",H6189&gt;=66,"Senior")</f>
        <v>Middle Age</v>
      </c>
      <c r="W6189" t="s">
        <v>6823</v>
      </c>
    </row>
    <row r="6190" spans="1:23" x14ac:dyDescent="0.3">
      <c r="A6190" t="s">
        <v>6287</v>
      </c>
      <c r="B6190" t="s">
        <v>17</v>
      </c>
      <c r="C6190">
        <v>63</v>
      </c>
      <c r="D6190">
        <v>0</v>
      </c>
      <c r="E6190" t="s">
        <v>23</v>
      </c>
      <c r="F6190" t="s">
        <v>26</v>
      </c>
      <c r="G6190" t="s">
        <v>6790</v>
      </c>
      <c r="H6190">
        <v>49</v>
      </c>
      <c r="I6190" t="s">
        <v>17</v>
      </c>
      <c r="J6190">
        <v>0</v>
      </c>
      <c r="K6190" t="s">
        <v>32</v>
      </c>
      <c r="L6190" t="s">
        <v>6791</v>
      </c>
      <c r="M6190">
        <v>39</v>
      </c>
      <c r="P6190" s="32">
        <v>45226</v>
      </c>
      <c r="Q6190" s="1">
        <v>32.630252092650039</v>
      </c>
      <c r="R6190">
        <v>4</v>
      </c>
      <c r="S6190" t="str" cm="1">
        <f t="array" ref="S6190">_xlfn.IFS(R6190=0,"None",R6190&lt;3,"Low",R6190&lt;6,"Medium",R6190&lt;=10,"High")</f>
        <v>Medium</v>
      </c>
      <c r="T6190" t="str" cm="1">
        <f t="array" ref="T6190">_xlfn.IFS(M6190&lt;=20,"Low",M6190&lt;=50,"Medium",M6190&lt;=90,"High")</f>
        <v>Medium</v>
      </c>
      <c r="U6190" s="33">
        <f>Datos_Limpios[[#This Row],[Number of Complaints or Support]]/Datos_Limpios[[#This Row],[Account Length (in months)]]</f>
        <v>6.3492063492063489E-2</v>
      </c>
      <c r="V6190" t="str" cm="1">
        <f t="array" ref="V6190">_xlfn.IFS(H6190&lt;30,"Under 30",H6190&lt;66,"Middle Age",H6190&gt;=66,"Senior")</f>
        <v>Middle Age</v>
      </c>
      <c r="W6190" t="s">
        <v>6824</v>
      </c>
    </row>
    <row r="6191" spans="1:23" x14ac:dyDescent="0.3">
      <c r="A6191" t="s">
        <v>6288</v>
      </c>
      <c r="B6191" t="s">
        <v>17</v>
      </c>
      <c r="C6191">
        <v>4</v>
      </c>
      <c r="D6191">
        <v>1</v>
      </c>
      <c r="E6191" t="s">
        <v>23</v>
      </c>
      <c r="F6191" t="s">
        <v>56</v>
      </c>
      <c r="G6191" t="s">
        <v>6790</v>
      </c>
      <c r="H6191">
        <v>53</v>
      </c>
      <c r="I6191" t="s">
        <v>17</v>
      </c>
      <c r="J6191">
        <v>0</v>
      </c>
      <c r="K6191" t="s">
        <v>20</v>
      </c>
      <c r="L6191" t="s">
        <v>6792</v>
      </c>
      <c r="M6191">
        <v>23</v>
      </c>
      <c r="P6191" s="32">
        <v>44834</v>
      </c>
      <c r="Q6191" s="1">
        <v>20.283354570578599</v>
      </c>
      <c r="R6191">
        <v>4</v>
      </c>
      <c r="S6191" t="str" cm="1">
        <f t="array" ref="S6191">_xlfn.IFS(R6191=0,"None",R6191&lt;3,"Low",R6191&lt;6,"Medium",R6191&lt;=10,"High")</f>
        <v>Medium</v>
      </c>
      <c r="T6191" t="str" cm="1">
        <f t="array" ref="T6191">_xlfn.IFS(M6191&lt;=20,"Low",M6191&lt;=50,"Medium",M6191&lt;=90,"High")</f>
        <v>Medium</v>
      </c>
      <c r="U6191" s="33">
        <f>Datos_Limpios[[#This Row],[Number of Complaints or Support]]/Datos_Limpios[[#This Row],[Account Length (in months)]]</f>
        <v>1</v>
      </c>
      <c r="V6191" t="str" cm="1">
        <f t="array" ref="V6191">_xlfn.IFS(H6191&lt;30,"Under 30",H6191&lt;66,"Middle Age",H6191&gt;=66,"Senior")</f>
        <v>Middle Age</v>
      </c>
      <c r="W6191" t="s">
        <v>6823</v>
      </c>
    </row>
    <row r="6192" spans="1:23" x14ac:dyDescent="0.3">
      <c r="A6192" t="s">
        <v>6289</v>
      </c>
      <c r="B6192" t="s">
        <v>17</v>
      </c>
      <c r="C6192">
        <v>58</v>
      </c>
      <c r="D6192">
        <v>0</v>
      </c>
      <c r="E6192" t="s">
        <v>23</v>
      </c>
      <c r="F6192" t="s">
        <v>44</v>
      </c>
      <c r="G6192" t="s">
        <v>19</v>
      </c>
      <c r="H6192">
        <v>61</v>
      </c>
      <c r="I6192" t="s">
        <v>17</v>
      </c>
      <c r="J6192">
        <v>0</v>
      </c>
      <c r="K6192" t="s">
        <v>24</v>
      </c>
      <c r="L6192" t="s">
        <v>6794</v>
      </c>
      <c r="M6192">
        <v>38</v>
      </c>
      <c r="P6192" s="32">
        <v>44149</v>
      </c>
      <c r="Q6192" s="1">
        <v>42.681456746149529</v>
      </c>
      <c r="R6192">
        <v>8</v>
      </c>
      <c r="S6192" t="str" cm="1">
        <f t="array" ref="S6192">_xlfn.IFS(R6192=0,"None",R6192&lt;3,"Low",R6192&lt;6,"Medium",R6192&lt;=10,"High")</f>
        <v>High</v>
      </c>
      <c r="T6192" t="str" cm="1">
        <f t="array" ref="T6192">_xlfn.IFS(M6192&lt;=20,"Low",M6192&lt;=50,"Medium",M6192&lt;=90,"High")</f>
        <v>Medium</v>
      </c>
      <c r="U6192" s="33">
        <f>Datos_Limpios[[#This Row],[Number of Complaints or Support]]/Datos_Limpios[[#This Row],[Account Length (in months)]]</f>
        <v>0.13793103448275862</v>
      </c>
      <c r="V6192" t="str" cm="1">
        <f t="array" ref="V6192">_xlfn.IFS(H6192&lt;30,"Under 30",H6192&lt;66,"Middle Age",H6192&gt;=66,"Senior")</f>
        <v>Middle Age</v>
      </c>
      <c r="W6192" t="s">
        <v>6824</v>
      </c>
    </row>
    <row r="6193" spans="1:23" x14ac:dyDescent="0.3">
      <c r="A6193" t="s">
        <v>6290</v>
      </c>
      <c r="B6193" t="s">
        <v>17</v>
      </c>
      <c r="C6193">
        <v>17</v>
      </c>
      <c r="D6193">
        <v>0</v>
      </c>
      <c r="E6193" t="s">
        <v>23</v>
      </c>
      <c r="F6193" t="s">
        <v>94</v>
      </c>
      <c r="G6193" t="s">
        <v>19</v>
      </c>
      <c r="H6193">
        <v>48</v>
      </c>
      <c r="I6193" t="s">
        <v>23</v>
      </c>
      <c r="J6193">
        <v>6</v>
      </c>
      <c r="K6193" t="s">
        <v>20</v>
      </c>
      <c r="L6193" t="s">
        <v>6792</v>
      </c>
      <c r="M6193">
        <v>41</v>
      </c>
      <c r="P6193" s="32">
        <v>44850</v>
      </c>
      <c r="Q6193" s="1">
        <v>35.281111287551333</v>
      </c>
      <c r="R6193">
        <v>5</v>
      </c>
      <c r="S6193" t="str" cm="1">
        <f t="array" ref="S6193">_xlfn.IFS(R6193=0,"None",R6193&lt;3,"Low",R6193&lt;6,"Medium",R6193&lt;=10,"High")</f>
        <v>Medium</v>
      </c>
      <c r="T6193" t="str" cm="1">
        <f t="array" ref="T6193">_xlfn.IFS(M6193&lt;=20,"Low",M6193&lt;=50,"Medium",M6193&lt;=90,"High")</f>
        <v>Medium</v>
      </c>
      <c r="U6193" s="33">
        <f>Datos_Limpios[[#This Row],[Number of Complaints or Support]]/Datos_Limpios[[#This Row],[Account Length (in months)]]</f>
        <v>0.29411764705882354</v>
      </c>
      <c r="V6193" t="str" cm="1">
        <f t="array" ref="V6193">_xlfn.IFS(H6193&lt;30,"Under 30",H6193&lt;66,"Middle Age",H6193&gt;=66,"Senior")</f>
        <v>Middle Age</v>
      </c>
      <c r="W6193" t="s">
        <v>6823</v>
      </c>
    </row>
    <row r="6194" spans="1:23" x14ac:dyDescent="0.3">
      <c r="A6194" t="s">
        <v>6291</v>
      </c>
      <c r="B6194" t="s">
        <v>17</v>
      </c>
      <c r="C6194">
        <v>24</v>
      </c>
      <c r="D6194">
        <v>0</v>
      </c>
      <c r="E6194" t="s">
        <v>23</v>
      </c>
      <c r="F6194" t="s">
        <v>140</v>
      </c>
      <c r="G6194" t="s">
        <v>19</v>
      </c>
      <c r="H6194">
        <v>40</v>
      </c>
      <c r="I6194" t="s">
        <v>17</v>
      </c>
      <c r="J6194">
        <v>0</v>
      </c>
      <c r="K6194" t="s">
        <v>20</v>
      </c>
      <c r="L6194" t="s">
        <v>6792</v>
      </c>
      <c r="M6194">
        <v>28</v>
      </c>
      <c r="P6194" s="32">
        <v>45034</v>
      </c>
      <c r="Q6194" s="1">
        <v>23.363868975918361</v>
      </c>
      <c r="R6194">
        <v>6</v>
      </c>
      <c r="S6194" t="str" cm="1">
        <f t="array" ref="S6194">_xlfn.IFS(R6194=0,"None",R6194&lt;3,"Low",R6194&lt;6,"Medium",R6194&lt;=10,"High")</f>
        <v>High</v>
      </c>
      <c r="T6194" t="str" cm="1">
        <f t="array" ref="T6194">_xlfn.IFS(M6194&lt;=20,"Low",M6194&lt;=50,"Medium",M6194&lt;=90,"High")</f>
        <v>Medium</v>
      </c>
      <c r="U6194" s="33">
        <f>Datos_Limpios[[#This Row],[Number of Complaints or Support]]/Datos_Limpios[[#This Row],[Account Length (in months)]]</f>
        <v>0.25</v>
      </c>
      <c r="V6194" t="str" cm="1">
        <f t="array" ref="V6194">_xlfn.IFS(H6194&lt;30,"Under 30",H6194&lt;66,"Middle Age",H6194&gt;=66,"Senior")</f>
        <v>Middle Age</v>
      </c>
      <c r="W6194" t="s">
        <v>6826</v>
      </c>
    </row>
    <row r="6195" spans="1:23" x14ac:dyDescent="0.3">
      <c r="A6195" t="s">
        <v>6292</v>
      </c>
      <c r="B6195" t="s">
        <v>17</v>
      </c>
      <c r="C6195">
        <v>46</v>
      </c>
      <c r="D6195">
        <v>0</v>
      </c>
      <c r="E6195" t="s">
        <v>17</v>
      </c>
      <c r="F6195" t="s">
        <v>54</v>
      </c>
      <c r="G6195" t="s">
        <v>19</v>
      </c>
      <c r="H6195">
        <v>41</v>
      </c>
      <c r="I6195" t="s">
        <v>17</v>
      </c>
      <c r="J6195">
        <v>0</v>
      </c>
      <c r="K6195" t="s">
        <v>32</v>
      </c>
      <c r="L6195" t="s">
        <v>6791</v>
      </c>
      <c r="M6195">
        <v>17</v>
      </c>
      <c r="P6195" s="32">
        <v>44864</v>
      </c>
      <c r="Q6195" s="1">
        <v>19.77779647502496</v>
      </c>
      <c r="R6195">
        <v>2</v>
      </c>
      <c r="S6195" t="str" cm="1">
        <f t="array" ref="S6195">_xlfn.IFS(R6195=0,"None",R6195&lt;3,"Low",R6195&lt;6,"Medium",R6195&lt;=10,"High")</f>
        <v>Low</v>
      </c>
      <c r="T6195" t="str" cm="1">
        <f t="array" ref="T6195">_xlfn.IFS(M6195&lt;=20,"Low",M6195&lt;=50,"Medium",M6195&lt;=90,"High")</f>
        <v>Low</v>
      </c>
      <c r="U6195" s="33">
        <f>Datos_Limpios[[#This Row],[Number of Complaints or Support]]/Datos_Limpios[[#This Row],[Account Length (in months)]]</f>
        <v>4.3478260869565216E-2</v>
      </c>
      <c r="V6195" t="str" cm="1">
        <f t="array" ref="V6195">_xlfn.IFS(H6195&lt;30,"Under 30",H6195&lt;66,"Middle Age",H6195&gt;=66,"Senior")</f>
        <v>Middle Age</v>
      </c>
      <c r="W6195" t="s">
        <v>6823</v>
      </c>
    </row>
    <row r="6196" spans="1:23" x14ac:dyDescent="0.3">
      <c r="A6196" t="s">
        <v>6293</v>
      </c>
      <c r="B6196" t="s">
        <v>17</v>
      </c>
      <c r="C6196">
        <v>69</v>
      </c>
      <c r="D6196">
        <v>0</v>
      </c>
      <c r="E6196" t="s">
        <v>23</v>
      </c>
      <c r="F6196" t="s">
        <v>112</v>
      </c>
      <c r="G6196" t="s">
        <v>6790</v>
      </c>
      <c r="H6196">
        <v>55</v>
      </c>
      <c r="I6196" t="s">
        <v>23</v>
      </c>
      <c r="J6196">
        <v>4</v>
      </c>
      <c r="K6196" t="s">
        <v>32</v>
      </c>
      <c r="L6196" t="s">
        <v>6791</v>
      </c>
      <c r="M6196">
        <v>39</v>
      </c>
      <c r="P6196" s="32">
        <v>44922</v>
      </c>
      <c r="Q6196" s="1">
        <v>32.887336230626751</v>
      </c>
      <c r="R6196">
        <v>3</v>
      </c>
      <c r="S6196" t="str" cm="1">
        <f t="array" ref="S6196">_xlfn.IFS(R6196=0,"None",R6196&lt;3,"Low",R6196&lt;6,"Medium",R6196&lt;=10,"High")</f>
        <v>Medium</v>
      </c>
      <c r="T6196" t="str" cm="1">
        <f t="array" ref="T6196">_xlfn.IFS(M6196&lt;=20,"Low",M6196&lt;=50,"Medium",M6196&lt;=90,"High")</f>
        <v>Medium</v>
      </c>
      <c r="U6196" s="33">
        <f>Datos_Limpios[[#This Row],[Number of Complaints or Support]]/Datos_Limpios[[#This Row],[Account Length (in months)]]</f>
        <v>4.3478260869565216E-2</v>
      </c>
      <c r="V6196" t="str" cm="1">
        <f t="array" ref="V6196">_xlfn.IFS(H6196&lt;30,"Under 30",H6196&lt;66,"Middle Age",H6196&gt;=66,"Senior")</f>
        <v>Middle Age</v>
      </c>
      <c r="W6196" t="s">
        <v>6823</v>
      </c>
    </row>
    <row r="6197" spans="1:23" x14ac:dyDescent="0.3">
      <c r="A6197" t="s">
        <v>6294</v>
      </c>
      <c r="B6197" t="s">
        <v>23</v>
      </c>
      <c r="C6197">
        <v>1</v>
      </c>
      <c r="D6197">
        <v>0</v>
      </c>
      <c r="E6197" t="s">
        <v>23</v>
      </c>
      <c r="F6197" t="s">
        <v>73</v>
      </c>
      <c r="G6197" t="s">
        <v>6790</v>
      </c>
      <c r="H6197">
        <v>35</v>
      </c>
      <c r="I6197" t="s">
        <v>17</v>
      </c>
      <c r="J6197">
        <v>0</v>
      </c>
      <c r="K6197" t="s">
        <v>20</v>
      </c>
      <c r="L6197" t="s">
        <v>6792</v>
      </c>
      <c r="M6197">
        <v>39</v>
      </c>
      <c r="N6197" t="s">
        <v>27</v>
      </c>
      <c r="O6197" t="s">
        <v>108</v>
      </c>
      <c r="P6197" s="32">
        <v>44062</v>
      </c>
      <c r="Q6197" s="1">
        <v>36.091932671761668</v>
      </c>
      <c r="R6197">
        <v>10</v>
      </c>
      <c r="S6197" t="str" cm="1">
        <f t="array" ref="S6197">_xlfn.IFS(R6197=0,"None",R6197&lt;3,"Low",R6197&lt;6,"Medium",R6197&lt;=10,"High")</f>
        <v>High</v>
      </c>
      <c r="T6197" t="str" cm="1">
        <f t="array" ref="T6197">_xlfn.IFS(M6197&lt;=20,"Low",M6197&lt;=50,"Medium",M6197&lt;=90,"High")</f>
        <v>Medium</v>
      </c>
      <c r="U6197" s="33">
        <f>Datos_Limpios[[#This Row],[Number of Complaints or Support]]/Datos_Limpios[[#This Row],[Account Length (in months)]]</f>
        <v>10</v>
      </c>
      <c r="V6197" t="str" cm="1">
        <f t="array" ref="V6197">_xlfn.IFS(H6197&lt;30,"Under 30",H6197&lt;66,"Middle Age",H6197&gt;=66,"Senior")</f>
        <v>Middle Age</v>
      </c>
      <c r="W6197" t="s">
        <v>6824</v>
      </c>
    </row>
    <row r="6198" spans="1:23" x14ac:dyDescent="0.3">
      <c r="A6198" t="s">
        <v>6295</v>
      </c>
      <c r="B6198" t="s">
        <v>17</v>
      </c>
      <c r="C6198">
        <v>5</v>
      </c>
      <c r="D6198">
        <v>0</v>
      </c>
      <c r="E6198" t="s">
        <v>23</v>
      </c>
      <c r="F6198" t="s">
        <v>86</v>
      </c>
      <c r="G6198" t="s">
        <v>6790</v>
      </c>
      <c r="H6198">
        <v>71</v>
      </c>
      <c r="I6198" t="s">
        <v>17</v>
      </c>
      <c r="J6198">
        <v>0</v>
      </c>
      <c r="K6198" t="s">
        <v>32</v>
      </c>
      <c r="L6198" t="s">
        <v>6791</v>
      </c>
      <c r="M6198">
        <v>19</v>
      </c>
      <c r="P6198" s="32">
        <v>45183</v>
      </c>
      <c r="Q6198" s="1">
        <v>18.91870798385958</v>
      </c>
      <c r="R6198">
        <v>2</v>
      </c>
      <c r="S6198" t="str" cm="1">
        <f t="array" ref="S6198">_xlfn.IFS(R6198=0,"None",R6198&lt;3,"Low",R6198&lt;6,"Medium",R6198&lt;=10,"High")</f>
        <v>Low</v>
      </c>
      <c r="T6198" t="str" cm="1">
        <f t="array" ref="T6198">_xlfn.IFS(M6198&lt;=20,"Low",M6198&lt;=50,"Medium",M6198&lt;=90,"High")</f>
        <v>Low</v>
      </c>
      <c r="U6198" s="33">
        <f>Datos_Limpios[[#This Row],[Number of Complaints or Support]]/Datos_Limpios[[#This Row],[Account Length (in months)]]</f>
        <v>0.4</v>
      </c>
      <c r="V6198" t="str" cm="1">
        <f t="array" ref="V6198">_xlfn.IFS(H6198&lt;30,"Under 30",H6198&lt;66,"Middle Age",H6198&gt;=66,"Senior")</f>
        <v>Senior</v>
      </c>
      <c r="W6198" t="s">
        <v>6824</v>
      </c>
    </row>
    <row r="6199" spans="1:23" x14ac:dyDescent="0.3">
      <c r="A6199" t="s">
        <v>6296</v>
      </c>
      <c r="B6199" t="s">
        <v>17</v>
      </c>
      <c r="C6199">
        <v>9</v>
      </c>
      <c r="D6199">
        <v>0</v>
      </c>
      <c r="E6199" t="s">
        <v>23</v>
      </c>
      <c r="F6199" t="s">
        <v>22</v>
      </c>
      <c r="G6199" t="s">
        <v>6790</v>
      </c>
      <c r="H6199">
        <v>29</v>
      </c>
      <c r="I6199" t="s">
        <v>17</v>
      </c>
      <c r="J6199">
        <v>0</v>
      </c>
      <c r="K6199" t="s">
        <v>20</v>
      </c>
      <c r="L6199" t="s">
        <v>6791</v>
      </c>
      <c r="M6199">
        <v>37</v>
      </c>
      <c r="P6199" s="32">
        <v>44791</v>
      </c>
      <c r="Q6199" s="1">
        <v>32.260169450191853</v>
      </c>
      <c r="R6199">
        <v>7</v>
      </c>
      <c r="S6199" t="str" cm="1">
        <f t="array" ref="S6199">_xlfn.IFS(R6199=0,"None",R6199&lt;3,"Low",R6199&lt;6,"Medium",R6199&lt;=10,"High")</f>
        <v>High</v>
      </c>
      <c r="T6199" t="str" cm="1">
        <f t="array" ref="T6199">_xlfn.IFS(M6199&lt;=20,"Low",M6199&lt;=50,"Medium",M6199&lt;=90,"High")</f>
        <v>Medium</v>
      </c>
      <c r="U6199" s="33">
        <f>Datos_Limpios[[#This Row],[Number of Complaints or Support]]/Datos_Limpios[[#This Row],[Account Length (in months)]]</f>
        <v>0.77777777777777779</v>
      </c>
      <c r="V6199" t="str" cm="1">
        <f t="array" ref="V6199">_xlfn.IFS(H6199&lt;30,"Under 30",H6199&lt;66,"Middle Age",H6199&gt;=66,"Senior")</f>
        <v>Under 30</v>
      </c>
      <c r="W6199" t="s">
        <v>6823</v>
      </c>
    </row>
    <row r="6200" spans="1:23" x14ac:dyDescent="0.3">
      <c r="A6200" t="s">
        <v>6297</v>
      </c>
      <c r="B6200" t="s">
        <v>17</v>
      </c>
      <c r="C6200">
        <v>47</v>
      </c>
      <c r="D6200">
        <v>0</v>
      </c>
      <c r="E6200" t="s">
        <v>23</v>
      </c>
      <c r="F6200" t="s">
        <v>205</v>
      </c>
      <c r="G6200" t="s">
        <v>19</v>
      </c>
      <c r="H6200">
        <v>59</v>
      </c>
      <c r="I6200" t="s">
        <v>17</v>
      </c>
      <c r="J6200">
        <v>0</v>
      </c>
      <c r="K6200" t="s">
        <v>24</v>
      </c>
      <c r="L6200" t="s">
        <v>6792</v>
      </c>
      <c r="M6200">
        <v>38</v>
      </c>
      <c r="P6200" s="32">
        <v>44859</v>
      </c>
      <c r="Q6200" s="1">
        <v>35.166620346755543</v>
      </c>
      <c r="R6200">
        <v>7</v>
      </c>
      <c r="S6200" t="str" cm="1">
        <f t="array" ref="S6200">_xlfn.IFS(R6200=0,"None",R6200&lt;3,"Low",R6200&lt;6,"Medium",R6200&lt;=10,"High")</f>
        <v>High</v>
      </c>
      <c r="T6200" t="str" cm="1">
        <f t="array" ref="T6200">_xlfn.IFS(M6200&lt;=20,"Low",M6200&lt;=50,"Medium",M6200&lt;=90,"High")</f>
        <v>Medium</v>
      </c>
      <c r="U6200" s="33">
        <f>Datos_Limpios[[#This Row],[Number of Complaints or Support]]/Datos_Limpios[[#This Row],[Account Length (in months)]]</f>
        <v>0.14893617021276595</v>
      </c>
      <c r="V6200" t="str" cm="1">
        <f t="array" ref="V6200">_xlfn.IFS(H6200&lt;30,"Under 30",H6200&lt;66,"Middle Age",H6200&gt;=66,"Senior")</f>
        <v>Middle Age</v>
      </c>
      <c r="W6200" t="s">
        <v>6823</v>
      </c>
    </row>
    <row r="6201" spans="1:23" x14ac:dyDescent="0.3">
      <c r="A6201" t="s">
        <v>6298</v>
      </c>
      <c r="B6201" t="s">
        <v>17</v>
      </c>
      <c r="C6201">
        <v>41</v>
      </c>
      <c r="D6201">
        <v>0</v>
      </c>
      <c r="E6201" t="s">
        <v>23</v>
      </c>
      <c r="F6201" t="s">
        <v>115</v>
      </c>
      <c r="G6201" t="s">
        <v>6790</v>
      </c>
      <c r="H6201">
        <v>43</v>
      </c>
      <c r="I6201" t="s">
        <v>23</v>
      </c>
      <c r="J6201">
        <v>2</v>
      </c>
      <c r="K6201" t="s">
        <v>24</v>
      </c>
      <c r="L6201" t="s">
        <v>6791</v>
      </c>
      <c r="M6201">
        <v>21</v>
      </c>
      <c r="P6201" s="32">
        <v>44335</v>
      </c>
      <c r="Q6201" s="1">
        <v>25.133173705790739</v>
      </c>
      <c r="R6201">
        <v>1</v>
      </c>
      <c r="S6201" t="str" cm="1">
        <f t="array" ref="S6201">_xlfn.IFS(R6201=0,"None",R6201&lt;3,"Low",R6201&lt;6,"Medium",R6201&lt;=10,"High")</f>
        <v>Low</v>
      </c>
      <c r="T6201" t="str" cm="1">
        <f t="array" ref="T6201">_xlfn.IFS(M6201&lt;=20,"Low",M6201&lt;=50,"Medium",M6201&lt;=90,"High")</f>
        <v>Medium</v>
      </c>
      <c r="U6201" s="33">
        <f>Datos_Limpios[[#This Row],[Number of Complaints or Support]]/Datos_Limpios[[#This Row],[Account Length (in months)]]</f>
        <v>2.4390243902439025E-2</v>
      </c>
      <c r="V6201" t="str" cm="1">
        <f t="array" ref="V6201">_xlfn.IFS(H6201&lt;30,"Under 30",H6201&lt;66,"Middle Age",H6201&gt;=66,"Senior")</f>
        <v>Middle Age</v>
      </c>
      <c r="W6201" t="s">
        <v>6825</v>
      </c>
    </row>
    <row r="6202" spans="1:23" x14ac:dyDescent="0.3">
      <c r="A6202" t="s">
        <v>6299</v>
      </c>
      <c r="B6202" t="s">
        <v>17</v>
      </c>
      <c r="C6202">
        <v>25</v>
      </c>
      <c r="D6202">
        <v>0</v>
      </c>
      <c r="E6202" t="s">
        <v>23</v>
      </c>
      <c r="F6202" t="s">
        <v>58</v>
      </c>
      <c r="G6202" t="s">
        <v>19</v>
      </c>
      <c r="H6202">
        <v>49</v>
      </c>
      <c r="I6202" t="s">
        <v>23</v>
      </c>
      <c r="J6202">
        <v>6</v>
      </c>
      <c r="K6202" t="s">
        <v>20</v>
      </c>
      <c r="L6202" t="s">
        <v>6791</v>
      </c>
      <c r="M6202">
        <v>21</v>
      </c>
      <c r="P6202" s="32">
        <v>43869</v>
      </c>
      <c r="Q6202" s="1">
        <v>19.42765571463061</v>
      </c>
      <c r="R6202">
        <v>5</v>
      </c>
      <c r="S6202" t="str" cm="1">
        <f t="array" ref="S6202">_xlfn.IFS(R6202=0,"None",R6202&lt;3,"Low",R6202&lt;6,"Medium",R6202&lt;=10,"High")</f>
        <v>Medium</v>
      </c>
      <c r="T6202" t="str" cm="1">
        <f t="array" ref="T6202">_xlfn.IFS(M6202&lt;=20,"Low",M6202&lt;=50,"Medium",M6202&lt;=90,"High")</f>
        <v>Medium</v>
      </c>
      <c r="U6202" s="33">
        <f>Datos_Limpios[[#This Row],[Number of Complaints or Support]]/Datos_Limpios[[#This Row],[Account Length (in months)]]</f>
        <v>0.2</v>
      </c>
      <c r="V6202" t="str" cm="1">
        <f t="array" ref="V6202">_xlfn.IFS(H6202&lt;30,"Under 30",H6202&lt;66,"Middle Age",H6202&gt;=66,"Senior")</f>
        <v>Middle Age</v>
      </c>
      <c r="W6202" t="s">
        <v>6825</v>
      </c>
    </row>
    <row r="6203" spans="1:23" x14ac:dyDescent="0.3">
      <c r="A6203" t="s">
        <v>6300</v>
      </c>
      <c r="B6203" t="s">
        <v>23</v>
      </c>
      <c r="C6203">
        <v>1</v>
      </c>
      <c r="D6203">
        <v>4</v>
      </c>
      <c r="E6203" t="s">
        <v>23</v>
      </c>
      <c r="F6203" t="s">
        <v>26</v>
      </c>
      <c r="G6203" t="s">
        <v>19</v>
      </c>
      <c r="H6203">
        <v>57</v>
      </c>
      <c r="I6203" t="s">
        <v>17</v>
      </c>
      <c r="J6203">
        <v>0</v>
      </c>
      <c r="K6203" t="s">
        <v>20</v>
      </c>
      <c r="L6203" t="s">
        <v>6792</v>
      </c>
      <c r="M6203">
        <v>47</v>
      </c>
      <c r="N6203" t="s">
        <v>27</v>
      </c>
      <c r="O6203" t="s">
        <v>208</v>
      </c>
      <c r="P6203" s="32">
        <v>44804</v>
      </c>
      <c r="Q6203" s="1">
        <v>45.07780249606715</v>
      </c>
      <c r="R6203">
        <v>9</v>
      </c>
      <c r="S6203" t="str" cm="1">
        <f t="array" ref="S6203">_xlfn.IFS(R6203=0,"None",R6203&lt;3,"Low",R6203&lt;6,"Medium",R6203&lt;=10,"High")</f>
        <v>High</v>
      </c>
      <c r="T6203" t="str" cm="1">
        <f t="array" ref="T6203">_xlfn.IFS(M6203&lt;=20,"Low",M6203&lt;=50,"Medium",M6203&lt;=90,"High")</f>
        <v>Medium</v>
      </c>
      <c r="U6203" s="33">
        <f>Datos_Limpios[[#This Row],[Number of Complaints or Support]]/Datos_Limpios[[#This Row],[Account Length (in months)]]</f>
        <v>9</v>
      </c>
      <c r="V6203" t="str" cm="1">
        <f t="array" ref="V6203">_xlfn.IFS(H6203&lt;30,"Under 30",H6203&lt;66,"Middle Age",H6203&gt;=66,"Senior")</f>
        <v>Middle Age</v>
      </c>
      <c r="W6203" t="s">
        <v>6824</v>
      </c>
    </row>
    <row r="6204" spans="1:23" x14ac:dyDescent="0.3">
      <c r="A6204" t="s">
        <v>6301</v>
      </c>
      <c r="B6204" t="s">
        <v>17</v>
      </c>
      <c r="C6204">
        <v>3</v>
      </c>
      <c r="D6204">
        <v>0</v>
      </c>
      <c r="E6204" t="s">
        <v>17</v>
      </c>
      <c r="F6204" t="s">
        <v>158</v>
      </c>
      <c r="G6204" t="s">
        <v>19</v>
      </c>
      <c r="H6204">
        <v>25</v>
      </c>
      <c r="I6204" t="s">
        <v>23</v>
      </c>
      <c r="J6204">
        <v>3</v>
      </c>
      <c r="K6204" t="s">
        <v>20</v>
      </c>
      <c r="L6204" t="s">
        <v>6792</v>
      </c>
      <c r="M6204">
        <v>21</v>
      </c>
      <c r="P6204" s="32">
        <v>44924</v>
      </c>
      <c r="Q6204" s="1">
        <v>23.412505459015868</v>
      </c>
      <c r="R6204">
        <v>10</v>
      </c>
      <c r="S6204" t="str" cm="1">
        <f t="array" ref="S6204">_xlfn.IFS(R6204=0,"None",R6204&lt;3,"Low",R6204&lt;6,"Medium",R6204&lt;=10,"High")</f>
        <v>High</v>
      </c>
      <c r="T6204" t="str" cm="1">
        <f t="array" ref="T6204">_xlfn.IFS(M6204&lt;=20,"Low",M6204&lt;=50,"Medium",M6204&lt;=90,"High")</f>
        <v>Medium</v>
      </c>
      <c r="U6204" s="33">
        <f>Datos_Limpios[[#This Row],[Number of Complaints or Support]]/Datos_Limpios[[#This Row],[Account Length (in months)]]</f>
        <v>3.3333333333333335</v>
      </c>
      <c r="V6204" t="str" cm="1">
        <f t="array" ref="V6204">_xlfn.IFS(H6204&lt;30,"Under 30",H6204&lt;66,"Middle Age",H6204&gt;=66,"Senior")</f>
        <v>Under 30</v>
      </c>
      <c r="W6204" t="s">
        <v>6823</v>
      </c>
    </row>
    <row r="6205" spans="1:23" x14ac:dyDescent="0.3">
      <c r="A6205" t="s">
        <v>6302</v>
      </c>
      <c r="B6205" t="s">
        <v>17</v>
      </c>
      <c r="C6205">
        <v>26</v>
      </c>
      <c r="D6205">
        <v>0</v>
      </c>
      <c r="E6205" t="s">
        <v>23</v>
      </c>
      <c r="F6205" t="s">
        <v>18</v>
      </c>
      <c r="G6205" t="s">
        <v>6790</v>
      </c>
      <c r="H6205">
        <v>81</v>
      </c>
      <c r="I6205" t="s">
        <v>17</v>
      </c>
      <c r="J6205">
        <v>0</v>
      </c>
      <c r="K6205" t="s">
        <v>32</v>
      </c>
      <c r="L6205" t="s">
        <v>6792</v>
      </c>
      <c r="M6205">
        <v>51</v>
      </c>
      <c r="P6205" s="32">
        <v>44041</v>
      </c>
      <c r="Q6205" s="1">
        <v>50.20900871456211</v>
      </c>
      <c r="R6205">
        <v>1</v>
      </c>
      <c r="S6205" t="str" cm="1">
        <f t="array" ref="S6205">_xlfn.IFS(R6205=0,"None",R6205&lt;3,"Low",R6205&lt;6,"Medium",R6205&lt;=10,"High")</f>
        <v>Low</v>
      </c>
      <c r="T6205" t="str" cm="1">
        <f t="array" ref="T6205">_xlfn.IFS(M6205&lt;=20,"Low",M6205&lt;=50,"Medium",M6205&lt;=90,"High")</f>
        <v>High</v>
      </c>
      <c r="U6205" s="33">
        <f>Datos_Limpios[[#This Row],[Number of Complaints or Support]]/Datos_Limpios[[#This Row],[Account Length (in months)]]</f>
        <v>3.8461538461538464E-2</v>
      </c>
      <c r="V6205" t="str" cm="1">
        <f t="array" ref="V6205">_xlfn.IFS(H6205&lt;30,"Under 30",H6205&lt;66,"Middle Age",H6205&gt;=66,"Senior")</f>
        <v>Senior</v>
      </c>
      <c r="W6205" t="s">
        <v>6823</v>
      </c>
    </row>
    <row r="6206" spans="1:23" x14ac:dyDescent="0.3">
      <c r="A6206" t="s">
        <v>6303</v>
      </c>
      <c r="B6206" t="s">
        <v>23</v>
      </c>
      <c r="C6206">
        <v>34</v>
      </c>
      <c r="D6206">
        <v>1</v>
      </c>
      <c r="E6206" t="s">
        <v>23</v>
      </c>
      <c r="F6206" t="s">
        <v>29</v>
      </c>
      <c r="G6206" t="s">
        <v>19</v>
      </c>
      <c r="H6206">
        <v>67</v>
      </c>
      <c r="I6206" t="s">
        <v>17</v>
      </c>
      <c r="J6206">
        <v>0</v>
      </c>
      <c r="K6206" t="s">
        <v>20</v>
      </c>
      <c r="L6206" t="s">
        <v>6791</v>
      </c>
      <c r="M6206">
        <v>31</v>
      </c>
      <c r="N6206" t="s">
        <v>27</v>
      </c>
      <c r="O6206" t="s">
        <v>125</v>
      </c>
      <c r="P6206" s="32">
        <v>44626</v>
      </c>
      <c r="Q6206" s="1">
        <v>28.362945227655612</v>
      </c>
      <c r="R6206">
        <v>4</v>
      </c>
      <c r="S6206" t="str" cm="1">
        <f t="array" ref="S6206">_xlfn.IFS(R6206=0,"None",R6206&lt;3,"Low",R6206&lt;6,"Medium",R6206&lt;=10,"High")</f>
        <v>Medium</v>
      </c>
      <c r="T6206" t="str" cm="1">
        <f t="array" ref="T6206">_xlfn.IFS(M6206&lt;=20,"Low",M6206&lt;=50,"Medium",M6206&lt;=90,"High")</f>
        <v>Medium</v>
      </c>
      <c r="U6206" s="33">
        <f>Datos_Limpios[[#This Row],[Number of Complaints or Support]]/Datos_Limpios[[#This Row],[Account Length (in months)]]</f>
        <v>0.11764705882352941</v>
      </c>
      <c r="V6206" t="str" cm="1">
        <f t="array" ref="V6206">_xlfn.IFS(H6206&lt;30,"Under 30",H6206&lt;66,"Middle Age",H6206&gt;=66,"Senior")</f>
        <v>Senior</v>
      </c>
      <c r="W6206" t="s">
        <v>6825</v>
      </c>
    </row>
    <row r="6207" spans="1:23" x14ac:dyDescent="0.3">
      <c r="A6207" t="s">
        <v>6304</v>
      </c>
      <c r="B6207" t="s">
        <v>23</v>
      </c>
      <c r="C6207">
        <v>11</v>
      </c>
      <c r="D6207">
        <v>2</v>
      </c>
      <c r="E6207" t="s">
        <v>23</v>
      </c>
      <c r="F6207" t="s">
        <v>26</v>
      </c>
      <c r="G6207" t="s">
        <v>19</v>
      </c>
      <c r="H6207">
        <v>35</v>
      </c>
      <c r="I6207" t="s">
        <v>17</v>
      </c>
      <c r="J6207">
        <v>0</v>
      </c>
      <c r="K6207" t="s">
        <v>20</v>
      </c>
      <c r="L6207" t="s">
        <v>6792</v>
      </c>
      <c r="M6207">
        <v>55</v>
      </c>
      <c r="N6207" t="s">
        <v>27</v>
      </c>
      <c r="O6207" t="s">
        <v>208</v>
      </c>
      <c r="P6207" s="32">
        <v>43849</v>
      </c>
      <c r="Q6207" s="1">
        <v>51.107954856717932</v>
      </c>
      <c r="R6207">
        <v>10</v>
      </c>
      <c r="S6207" t="str" cm="1">
        <f t="array" ref="S6207">_xlfn.IFS(R6207=0,"None",R6207&lt;3,"Low",R6207&lt;6,"Medium",R6207&lt;=10,"High")</f>
        <v>High</v>
      </c>
      <c r="T6207" t="str" cm="1">
        <f t="array" ref="T6207">_xlfn.IFS(M6207&lt;=20,"Low",M6207&lt;=50,"Medium",M6207&lt;=90,"High")</f>
        <v>High</v>
      </c>
      <c r="U6207" s="33">
        <f>Datos_Limpios[[#This Row],[Number of Complaints or Support]]/Datos_Limpios[[#This Row],[Account Length (in months)]]</f>
        <v>0.90909090909090906</v>
      </c>
      <c r="V6207" t="str" cm="1">
        <f t="array" ref="V6207">_xlfn.IFS(H6207&lt;30,"Under 30",H6207&lt;66,"Middle Age",H6207&gt;=66,"Senior")</f>
        <v>Middle Age</v>
      </c>
      <c r="W6207" t="s">
        <v>6824</v>
      </c>
    </row>
    <row r="6208" spans="1:23" x14ac:dyDescent="0.3">
      <c r="A6208" t="s">
        <v>6305</v>
      </c>
      <c r="B6208" t="s">
        <v>23</v>
      </c>
      <c r="C6208">
        <v>28</v>
      </c>
      <c r="D6208">
        <v>4</v>
      </c>
      <c r="E6208" t="s">
        <v>23</v>
      </c>
      <c r="F6208" t="s">
        <v>192</v>
      </c>
      <c r="G6208" t="s">
        <v>19</v>
      </c>
      <c r="H6208">
        <v>46</v>
      </c>
      <c r="I6208" t="s">
        <v>17</v>
      </c>
      <c r="J6208">
        <v>0</v>
      </c>
      <c r="K6208" t="s">
        <v>20</v>
      </c>
      <c r="L6208" t="s">
        <v>6791</v>
      </c>
      <c r="M6208">
        <v>37</v>
      </c>
      <c r="N6208" t="s">
        <v>76</v>
      </c>
      <c r="O6208" t="s">
        <v>136</v>
      </c>
      <c r="P6208" s="32">
        <v>44048</v>
      </c>
      <c r="Q6208" s="1">
        <v>41.07106869733407</v>
      </c>
      <c r="R6208">
        <v>2</v>
      </c>
      <c r="S6208" t="str" cm="1">
        <f t="array" ref="S6208">_xlfn.IFS(R6208=0,"None",R6208&lt;3,"Low",R6208&lt;6,"Medium",R6208&lt;=10,"High")</f>
        <v>Low</v>
      </c>
      <c r="T6208" t="str" cm="1">
        <f t="array" ref="T6208">_xlfn.IFS(M6208&lt;=20,"Low",M6208&lt;=50,"Medium",M6208&lt;=90,"High")</f>
        <v>Medium</v>
      </c>
      <c r="U6208" s="33">
        <f>Datos_Limpios[[#This Row],[Number of Complaints or Support]]/Datos_Limpios[[#This Row],[Account Length (in months)]]</f>
        <v>7.1428571428571425E-2</v>
      </c>
      <c r="V6208" t="str" cm="1">
        <f t="array" ref="V6208">_xlfn.IFS(H6208&lt;30,"Under 30",H6208&lt;66,"Middle Age",H6208&gt;=66,"Senior")</f>
        <v>Middle Age</v>
      </c>
      <c r="W6208" t="s">
        <v>6824</v>
      </c>
    </row>
    <row r="6209" spans="1:23" x14ac:dyDescent="0.3">
      <c r="A6209" t="s">
        <v>6306</v>
      </c>
      <c r="B6209" t="s">
        <v>17</v>
      </c>
      <c r="C6209">
        <v>60</v>
      </c>
      <c r="D6209">
        <v>0</v>
      </c>
      <c r="E6209" t="s">
        <v>23</v>
      </c>
      <c r="F6209" t="s">
        <v>36</v>
      </c>
      <c r="G6209" t="s">
        <v>19</v>
      </c>
      <c r="H6209">
        <v>64</v>
      </c>
      <c r="I6209" t="s">
        <v>17</v>
      </c>
      <c r="J6209">
        <v>0</v>
      </c>
      <c r="K6209" t="s">
        <v>32</v>
      </c>
      <c r="L6209" t="s">
        <v>6791</v>
      </c>
      <c r="M6209">
        <v>52</v>
      </c>
      <c r="P6209" s="32">
        <v>44302</v>
      </c>
      <c r="Q6209" s="1">
        <v>59.503216141622929</v>
      </c>
      <c r="R6209">
        <v>5</v>
      </c>
      <c r="S6209" t="str" cm="1">
        <f t="array" ref="S6209">_xlfn.IFS(R6209=0,"None",R6209&lt;3,"Low",R6209&lt;6,"Medium",R6209&lt;=10,"High")</f>
        <v>Medium</v>
      </c>
      <c r="T6209" t="str" cm="1">
        <f t="array" ref="T6209">_xlfn.IFS(M6209&lt;=20,"Low",M6209&lt;=50,"Medium",M6209&lt;=90,"High")</f>
        <v>High</v>
      </c>
      <c r="U6209" s="33">
        <f>Datos_Limpios[[#This Row],[Number of Complaints or Support]]/Datos_Limpios[[#This Row],[Account Length (in months)]]</f>
        <v>8.3333333333333329E-2</v>
      </c>
      <c r="V6209" t="str" cm="1">
        <f t="array" ref="V6209">_xlfn.IFS(H6209&lt;30,"Under 30",H6209&lt;66,"Middle Age",H6209&gt;=66,"Senior")</f>
        <v>Middle Age</v>
      </c>
      <c r="W6209" t="s">
        <v>6824</v>
      </c>
    </row>
    <row r="6210" spans="1:23" x14ac:dyDescent="0.3">
      <c r="A6210" t="s">
        <v>6307</v>
      </c>
      <c r="B6210" t="s">
        <v>23</v>
      </c>
      <c r="C6210">
        <v>9</v>
      </c>
      <c r="D6210">
        <v>1</v>
      </c>
      <c r="E6210" t="s">
        <v>23</v>
      </c>
      <c r="F6210" t="s">
        <v>140</v>
      </c>
      <c r="G6210" t="s">
        <v>6790</v>
      </c>
      <c r="H6210">
        <v>38</v>
      </c>
      <c r="I6210" t="s">
        <v>17</v>
      </c>
      <c r="J6210">
        <v>0</v>
      </c>
      <c r="K6210" t="s">
        <v>20</v>
      </c>
      <c r="L6210" t="s">
        <v>6792</v>
      </c>
      <c r="M6210">
        <v>50</v>
      </c>
      <c r="N6210" t="s">
        <v>76</v>
      </c>
      <c r="O6210" t="s">
        <v>232</v>
      </c>
      <c r="P6210" s="32">
        <v>44123</v>
      </c>
      <c r="Q6210" s="1">
        <v>47.255144856552221</v>
      </c>
      <c r="R6210">
        <v>8</v>
      </c>
      <c r="S6210" t="str" cm="1">
        <f t="array" ref="S6210">_xlfn.IFS(R6210=0,"None",R6210&lt;3,"Low",R6210&lt;6,"Medium",R6210&lt;=10,"High")</f>
        <v>High</v>
      </c>
      <c r="T6210" t="str" cm="1">
        <f t="array" ref="T6210">_xlfn.IFS(M6210&lt;=20,"Low",M6210&lt;=50,"Medium",M6210&lt;=90,"High")</f>
        <v>Medium</v>
      </c>
      <c r="U6210" s="33">
        <f>Datos_Limpios[[#This Row],[Number of Complaints or Support]]/Datos_Limpios[[#This Row],[Account Length (in months)]]</f>
        <v>0.88888888888888884</v>
      </c>
      <c r="V6210" t="str" cm="1">
        <f t="array" ref="V6210">_xlfn.IFS(H6210&lt;30,"Under 30",H6210&lt;66,"Middle Age",H6210&gt;=66,"Senior")</f>
        <v>Middle Age</v>
      </c>
      <c r="W6210" t="s">
        <v>6826</v>
      </c>
    </row>
    <row r="6211" spans="1:23" x14ac:dyDescent="0.3">
      <c r="A6211" t="s">
        <v>6308</v>
      </c>
      <c r="B6211" t="s">
        <v>17</v>
      </c>
      <c r="C6211">
        <v>72</v>
      </c>
      <c r="D6211">
        <v>0</v>
      </c>
      <c r="E6211" t="s">
        <v>17</v>
      </c>
      <c r="F6211" t="s">
        <v>82</v>
      </c>
      <c r="G6211" t="s">
        <v>6790</v>
      </c>
      <c r="H6211">
        <v>20</v>
      </c>
      <c r="I6211" t="s">
        <v>17</v>
      </c>
      <c r="J6211">
        <v>0</v>
      </c>
      <c r="K6211" t="s">
        <v>32</v>
      </c>
      <c r="L6211" t="s">
        <v>6792</v>
      </c>
      <c r="M6211">
        <v>38</v>
      </c>
      <c r="P6211" s="32">
        <v>44585</v>
      </c>
      <c r="Q6211" s="1">
        <v>37.198686278778219</v>
      </c>
      <c r="R6211">
        <v>3</v>
      </c>
      <c r="S6211" t="str" cm="1">
        <f t="array" ref="S6211">_xlfn.IFS(R6211=0,"None",R6211&lt;3,"Low",R6211&lt;6,"Medium",R6211&lt;=10,"High")</f>
        <v>Medium</v>
      </c>
      <c r="T6211" t="str" cm="1">
        <f t="array" ref="T6211">_xlfn.IFS(M6211&lt;=20,"Low",M6211&lt;=50,"Medium",M6211&lt;=90,"High")</f>
        <v>Medium</v>
      </c>
      <c r="U6211" s="33">
        <f>Datos_Limpios[[#This Row],[Number of Complaints or Support]]/Datos_Limpios[[#This Row],[Account Length (in months)]]</f>
        <v>4.1666666666666664E-2</v>
      </c>
      <c r="V6211" t="str" cm="1">
        <f t="array" ref="V6211">_xlfn.IFS(H6211&lt;30,"Under 30",H6211&lt;66,"Middle Age",H6211&gt;=66,"Senior")</f>
        <v>Under 30</v>
      </c>
      <c r="W6211" t="s">
        <v>6823</v>
      </c>
    </row>
    <row r="6212" spans="1:23" x14ac:dyDescent="0.3">
      <c r="A6212" t="s">
        <v>6309</v>
      </c>
      <c r="B6212" t="s">
        <v>23</v>
      </c>
      <c r="C6212">
        <v>2</v>
      </c>
      <c r="D6212">
        <v>2</v>
      </c>
      <c r="E6212" t="s">
        <v>23</v>
      </c>
      <c r="F6212" t="s">
        <v>121</v>
      </c>
      <c r="G6212" t="s">
        <v>19</v>
      </c>
      <c r="H6212">
        <v>66</v>
      </c>
      <c r="I6212" t="s">
        <v>17</v>
      </c>
      <c r="J6212">
        <v>0</v>
      </c>
      <c r="K6212" t="s">
        <v>20</v>
      </c>
      <c r="L6212" t="s">
        <v>6792</v>
      </c>
      <c r="M6212">
        <v>8</v>
      </c>
      <c r="N6212" t="s">
        <v>27</v>
      </c>
      <c r="O6212" t="s">
        <v>108</v>
      </c>
      <c r="P6212" s="32">
        <v>44002</v>
      </c>
      <c r="Q6212" s="1">
        <v>6.9666631200781133</v>
      </c>
      <c r="R6212">
        <v>3</v>
      </c>
      <c r="S6212" t="str" cm="1">
        <f t="array" ref="S6212">_xlfn.IFS(R6212=0,"None",R6212&lt;3,"Low",R6212&lt;6,"Medium",R6212&lt;=10,"High")</f>
        <v>Medium</v>
      </c>
      <c r="T6212" t="str" cm="1">
        <f t="array" ref="T6212">_xlfn.IFS(M6212&lt;=20,"Low",M6212&lt;=50,"Medium",M6212&lt;=90,"High")</f>
        <v>Low</v>
      </c>
      <c r="U6212" s="33">
        <f>Datos_Limpios[[#This Row],[Number of Complaints or Support]]/Datos_Limpios[[#This Row],[Account Length (in months)]]</f>
        <v>1.5</v>
      </c>
      <c r="V6212" t="str" cm="1">
        <f t="array" ref="V6212">_xlfn.IFS(H6212&lt;30,"Under 30",H6212&lt;66,"Middle Age",H6212&gt;=66,"Senior")</f>
        <v>Senior</v>
      </c>
      <c r="W6212" t="s">
        <v>6826</v>
      </c>
    </row>
    <row r="6213" spans="1:23" x14ac:dyDescent="0.3">
      <c r="A6213" t="s">
        <v>6310</v>
      </c>
      <c r="B6213" t="s">
        <v>17</v>
      </c>
      <c r="C6213">
        <v>41</v>
      </c>
      <c r="D6213">
        <v>0</v>
      </c>
      <c r="E6213" t="s">
        <v>23</v>
      </c>
      <c r="F6213" t="s">
        <v>192</v>
      </c>
      <c r="G6213" t="s">
        <v>6790</v>
      </c>
      <c r="H6213">
        <v>64</v>
      </c>
      <c r="I6213" t="s">
        <v>17</v>
      </c>
      <c r="J6213">
        <v>0</v>
      </c>
      <c r="K6213" t="s">
        <v>32</v>
      </c>
      <c r="L6213" t="s">
        <v>6791</v>
      </c>
      <c r="M6213">
        <v>26</v>
      </c>
      <c r="P6213" s="32">
        <v>44810</v>
      </c>
      <c r="Q6213" s="1">
        <v>21.909973965700591</v>
      </c>
      <c r="R6213">
        <v>6</v>
      </c>
      <c r="S6213" t="str" cm="1">
        <f t="array" ref="S6213">_xlfn.IFS(R6213=0,"None",R6213&lt;3,"Low",R6213&lt;6,"Medium",R6213&lt;=10,"High")</f>
        <v>High</v>
      </c>
      <c r="T6213" t="str" cm="1">
        <f t="array" ref="T6213">_xlfn.IFS(M6213&lt;=20,"Low",M6213&lt;=50,"Medium",M6213&lt;=90,"High")</f>
        <v>Medium</v>
      </c>
      <c r="U6213" s="33">
        <f>Datos_Limpios[[#This Row],[Number of Complaints or Support]]/Datos_Limpios[[#This Row],[Account Length (in months)]]</f>
        <v>0.14634146341463414</v>
      </c>
      <c r="V6213" t="str" cm="1">
        <f t="array" ref="V6213">_xlfn.IFS(H6213&lt;30,"Under 30",H6213&lt;66,"Middle Age",H6213&gt;=66,"Senior")</f>
        <v>Middle Age</v>
      </c>
      <c r="W6213" t="s">
        <v>6824</v>
      </c>
    </row>
    <row r="6214" spans="1:23" x14ac:dyDescent="0.3">
      <c r="A6214" t="s">
        <v>6311</v>
      </c>
      <c r="B6214" t="s">
        <v>17</v>
      </c>
      <c r="C6214">
        <v>51</v>
      </c>
      <c r="D6214">
        <v>0</v>
      </c>
      <c r="E6214" t="s">
        <v>23</v>
      </c>
      <c r="F6214" t="s">
        <v>88</v>
      </c>
      <c r="G6214" t="s">
        <v>6790</v>
      </c>
      <c r="H6214">
        <v>33</v>
      </c>
      <c r="I6214" t="s">
        <v>17</v>
      </c>
      <c r="J6214">
        <v>0</v>
      </c>
      <c r="K6214" t="s">
        <v>20</v>
      </c>
      <c r="L6214" t="s">
        <v>6792</v>
      </c>
      <c r="M6214">
        <v>44</v>
      </c>
      <c r="P6214" s="32">
        <v>44775</v>
      </c>
      <c r="Q6214" s="1">
        <v>49.554750199378901</v>
      </c>
      <c r="R6214">
        <v>3</v>
      </c>
      <c r="S6214" t="str" cm="1">
        <f t="array" ref="S6214">_xlfn.IFS(R6214=0,"None",R6214&lt;3,"Low",R6214&lt;6,"Medium",R6214&lt;=10,"High")</f>
        <v>Medium</v>
      </c>
      <c r="T6214" t="str" cm="1">
        <f t="array" ref="T6214">_xlfn.IFS(M6214&lt;=20,"Low",M6214&lt;=50,"Medium",M6214&lt;=90,"High")</f>
        <v>Medium</v>
      </c>
      <c r="U6214" s="33">
        <f>Datos_Limpios[[#This Row],[Number of Complaints or Support]]/Datos_Limpios[[#This Row],[Account Length (in months)]]</f>
        <v>5.8823529411764705E-2</v>
      </c>
      <c r="V6214" t="str" cm="1">
        <f t="array" ref="V6214">_xlfn.IFS(H6214&lt;30,"Under 30",H6214&lt;66,"Middle Age",H6214&gt;=66,"Senior")</f>
        <v>Middle Age</v>
      </c>
      <c r="W6214" t="s">
        <v>6825</v>
      </c>
    </row>
    <row r="6215" spans="1:23" x14ac:dyDescent="0.3">
      <c r="A6215" t="s">
        <v>6312</v>
      </c>
      <c r="B6215" t="s">
        <v>23</v>
      </c>
      <c r="C6215">
        <v>8</v>
      </c>
      <c r="D6215">
        <v>2</v>
      </c>
      <c r="E6215" t="s">
        <v>23</v>
      </c>
      <c r="F6215" t="s">
        <v>18</v>
      </c>
      <c r="G6215" t="s">
        <v>6790</v>
      </c>
      <c r="H6215">
        <v>22</v>
      </c>
      <c r="I6215" t="s">
        <v>17</v>
      </c>
      <c r="J6215">
        <v>0</v>
      </c>
      <c r="K6215" t="s">
        <v>20</v>
      </c>
      <c r="L6215" t="s">
        <v>6792</v>
      </c>
      <c r="M6215">
        <v>41</v>
      </c>
      <c r="N6215" t="s">
        <v>50</v>
      </c>
      <c r="O6215" t="s">
        <v>300</v>
      </c>
      <c r="P6215" s="32">
        <v>44130</v>
      </c>
      <c r="Q6215" s="1">
        <v>37.210093531456899</v>
      </c>
      <c r="R6215">
        <v>8</v>
      </c>
      <c r="S6215" t="str" cm="1">
        <f t="array" ref="S6215">_xlfn.IFS(R6215=0,"None",R6215&lt;3,"Low",R6215&lt;6,"Medium",R6215&lt;=10,"High")</f>
        <v>High</v>
      </c>
      <c r="T6215" t="str" cm="1">
        <f t="array" ref="T6215">_xlfn.IFS(M6215&lt;=20,"Low",M6215&lt;=50,"Medium",M6215&lt;=90,"High")</f>
        <v>Medium</v>
      </c>
      <c r="U6215" s="33">
        <f>Datos_Limpios[[#This Row],[Number of Complaints or Support]]/Datos_Limpios[[#This Row],[Account Length (in months)]]</f>
        <v>1</v>
      </c>
      <c r="V6215" t="str" cm="1">
        <f t="array" ref="V6215">_xlfn.IFS(H6215&lt;30,"Under 30",H6215&lt;66,"Middle Age",H6215&gt;=66,"Senior")</f>
        <v>Under 30</v>
      </c>
      <c r="W6215" t="s">
        <v>6823</v>
      </c>
    </row>
    <row r="6216" spans="1:23" x14ac:dyDescent="0.3">
      <c r="A6216" t="s">
        <v>6313</v>
      </c>
      <c r="B6216" t="s">
        <v>23</v>
      </c>
      <c r="C6216">
        <v>26</v>
      </c>
      <c r="D6216">
        <v>0</v>
      </c>
      <c r="E6216" t="s">
        <v>23</v>
      </c>
      <c r="F6216" t="s">
        <v>130</v>
      </c>
      <c r="G6216" t="s">
        <v>19</v>
      </c>
      <c r="H6216">
        <v>72</v>
      </c>
      <c r="I6216" t="s">
        <v>17</v>
      </c>
      <c r="J6216">
        <v>0</v>
      </c>
      <c r="K6216" t="s">
        <v>20</v>
      </c>
      <c r="L6216" t="s">
        <v>6791</v>
      </c>
      <c r="M6216">
        <v>63</v>
      </c>
      <c r="N6216" t="s">
        <v>76</v>
      </c>
      <c r="O6216" t="s">
        <v>77</v>
      </c>
      <c r="P6216" s="32">
        <v>44003</v>
      </c>
      <c r="Q6216" s="1">
        <v>62.223674366287803</v>
      </c>
      <c r="R6216">
        <v>0</v>
      </c>
      <c r="S6216" t="str" cm="1">
        <f t="array" ref="S6216">_xlfn.IFS(R6216=0,"None",R6216&lt;3,"Low",R6216&lt;6,"Medium",R6216&lt;=10,"High")</f>
        <v>None</v>
      </c>
      <c r="T6216" t="str" cm="1">
        <f t="array" ref="T6216">_xlfn.IFS(M6216&lt;=20,"Low",M6216&lt;=50,"Medium",M6216&lt;=90,"High")</f>
        <v>High</v>
      </c>
      <c r="U6216" s="33">
        <f>Datos_Limpios[[#This Row],[Number of Complaints or Support]]/Datos_Limpios[[#This Row],[Account Length (in months)]]</f>
        <v>0</v>
      </c>
      <c r="V6216" t="str" cm="1">
        <f t="array" ref="V6216">_xlfn.IFS(H6216&lt;30,"Under 30",H6216&lt;66,"Middle Age",H6216&gt;=66,"Senior")</f>
        <v>Senior</v>
      </c>
      <c r="W6216" t="s">
        <v>6825</v>
      </c>
    </row>
    <row r="6217" spans="1:23" x14ac:dyDescent="0.3">
      <c r="A6217" t="s">
        <v>6314</v>
      </c>
      <c r="B6217" t="s">
        <v>17</v>
      </c>
      <c r="C6217">
        <v>13</v>
      </c>
      <c r="D6217">
        <v>0</v>
      </c>
      <c r="E6217" t="s">
        <v>17</v>
      </c>
      <c r="F6217" t="s">
        <v>142</v>
      </c>
      <c r="G6217" t="s">
        <v>6790</v>
      </c>
      <c r="H6217">
        <v>57</v>
      </c>
      <c r="I6217" t="s">
        <v>17</v>
      </c>
      <c r="J6217">
        <v>0</v>
      </c>
      <c r="K6217" t="s">
        <v>20</v>
      </c>
      <c r="L6217" t="s">
        <v>6792</v>
      </c>
      <c r="M6217">
        <v>30</v>
      </c>
      <c r="P6217" s="32">
        <v>43988</v>
      </c>
      <c r="Q6217" s="1">
        <v>35.266807259972794</v>
      </c>
      <c r="R6217">
        <v>8</v>
      </c>
      <c r="S6217" t="str" cm="1">
        <f t="array" ref="S6217">_xlfn.IFS(R6217=0,"None",R6217&lt;3,"Low",R6217&lt;6,"Medium",R6217&lt;=10,"High")</f>
        <v>High</v>
      </c>
      <c r="T6217" t="str" cm="1">
        <f t="array" ref="T6217">_xlfn.IFS(M6217&lt;=20,"Low",M6217&lt;=50,"Medium",M6217&lt;=90,"High")</f>
        <v>Medium</v>
      </c>
      <c r="U6217" s="33">
        <f>Datos_Limpios[[#This Row],[Number of Complaints or Support]]/Datos_Limpios[[#This Row],[Account Length (in months)]]</f>
        <v>0.61538461538461542</v>
      </c>
      <c r="V6217" t="str" cm="1">
        <f t="array" ref="V6217">_xlfn.IFS(H6217&lt;30,"Under 30",H6217&lt;66,"Middle Age",H6217&gt;=66,"Senior")</f>
        <v>Middle Age</v>
      </c>
      <c r="W6217" t="s">
        <v>6823</v>
      </c>
    </row>
    <row r="6218" spans="1:23" x14ac:dyDescent="0.3">
      <c r="A6218" t="s">
        <v>6315</v>
      </c>
      <c r="B6218" t="s">
        <v>17</v>
      </c>
      <c r="C6218">
        <v>24</v>
      </c>
      <c r="D6218">
        <v>0</v>
      </c>
      <c r="E6218" t="s">
        <v>17</v>
      </c>
      <c r="F6218" t="s">
        <v>52</v>
      </c>
      <c r="G6218" t="s">
        <v>19</v>
      </c>
      <c r="H6218">
        <v>45</v>
      </c>
      <c r="I6218" t="s">
        <v>17</v>
      </c>
      <c r="J6218">
        <v>0</v>
      </c>
      <c r="K6218" t="s">
        <v>24</v>
      </c>
      <c r="L6218" t="s">
        <v>6791</v>
      </c>
      <c r="M6218">
        <v>12</v>
      </c>
      <c r="P6218" s="32">
        <v>44575</v>
      </c>
      <c r="Q6218" s="1">
        <v>11.773176733364069</v>
      </c>
      <c r="R6218">
        <v>9</v>
      </c>
      <c r="S6218" t="str" cm="1">
        <f t="array" ref="S6218">_xlfn.IFS(R6218=0,"None",R6218&lt;3,"Low",R6218&lt;6,"Medium",R6218&lt;=10,"High")</f>
        <v>High</v>
      </c>
      <c r="T6218" t="str" cm="1">
        <f t="array" ref="T6218">_xlfn.IFS(M6218&lt;=20,"Low",M6218&lt;=50,"Medium",M6218&lt;=90,"High")</f>
        <v>Low</v>
      </c>
      <c r="U6218" s="33">
        <f>Datos_Limpios[[#This Row],[Number of Complaints or Support]]/Datos_Limpios[[#This Row],[Account Length (in months)]]</f>
        <v>0.375</v>
      </c>
      <c r="V6218" t="str" cm="1">
        <f t="array" ref="V6218">_xlfn.IFS(H6218&lt;30,"Under 30",H6218&lt;66,"Middle Age",H6218&gt;=66,"Senior")</f>
        <v>Middle Age</v>
      </c>
      <c r="W6218" t="s">
        <v>6824</v>
      </c>
    </row>
    <row r="6219" spans="1:23" x14ac:dyDescent="0.3">
      <c r="A6219" t="s">
        <v>6316</v>
      </c>
      <c r="B6219" t="s">
        <v>17</v>
      </c>
      <c r="C6219">
        <v>59</v>
      </c>
      <c r="D6219">
        <v>0</v>
      </c>
      <c r="E6219" t="s">
        <v>23</v>
      </c>
      <c r="F6219" t="s">
        <v>138</v>
      </c>
      <c r="G6219" t="s">
        <v>19</v>
      </c>
      <c r="H6219">
        <v>56</v>
      </c>
      <c r="I6219" t="s">
        <v>17</v>
      </c>
      <c r="J6219">
        <v>0</v>
      </c>
      <c r="K6219" t="s">
        <v>32</v>
      </c>
      <c r="L6219" t="s">
        <v>6792</v>
      </c>
      <c r="M6219">
        <v>54</v>
      </c>
      <c r="P6219" s="32">
        <v>44959</v>
      </c>
      <c r="Q6219" s="1">
        <v>54.589804575902477</v>
      </c>
      <c r="R6219">
        <v>10</v>
      </c>
      <c r="S6219" t="str" cm="1">
        <f t="array" ref="S6219">_xlfn.IFS(R6219=0,"None",R6219&lt;3,"Low",R6219&lt;6,"Medium",R6219&lt;=10,"High")</f>
        <v>High</v>
      </c>
      <c r="T6219" t="str" cm="1">
        <f t="array" ref="T6219">_xlfn.IFS(M6219&lt;=20,"Low",M6219&lt;=50,"Medium",M6219&lt;=90,"High")</f>
        <v>High</v>
      </c>
      <c r="U6219" s="33">
        <f>Datos_Limpios[[#This Row],[Number of Complaints or Support]]/Datos_Limpios[[#This Row],[Account Length (in months)]]</f>
        <v>0.16949152542372881</v>
      </c>
      <c r="V6219" t="str" cm="1">
        <f t="array" ref="V6219">_xlfn.IFS(H6219&lt;30,"Under 30",H6219&lt;66,"Middle Age",H6219&gt;=66,"Senior")</f>
        <v>Middle Age</v>
      </c>
      <c r="W6219" t="s">
        <v>6824</v>
      </c>
    </row>
    <row r="6220" spans="1:23" x14ac:dyDescent="0.3">
      <c r="A6220" t="s">
        <v>6317</v>
      </c>
      <c r="B6220" t="s">
        <v>17</v>
      </c>
      <c r="C6220">
        <v>33</v>
      </c>
      <c r="D6220">
        <v>0</v>
      </c>
      <c r="E6220" t="s">
        <v>17</v>
      </c>
      <c r="F6220" t="s">
        <v>196</v>
      </c>
      <c r="G6220" t="s">
        <v>6790</v>
      </c>
      <c r="H6220">
        <v>68</v>
      </c>
      <c r="I6220" t="s">
        <v>17</v>
      </c>
      <c r="J6220">
        <v>0</v>
      </c>
      <c r="K6220" t="s">
        <v>32</v>
      </c>
      <c r="L6220" t="s">
        <v>6791</v>
      </c>
      <c r="M6220">
        <v>11</v>
      </c>
      <c r="P6220" s="32">
        <v>43971</v>
      </c>
      <c r="Q6220" s="1">
        <v>9.1299734452325723</v>
      </c>
      <c r="R6220">
        <v>8</v>
      </c>
      <c r="S6220" t="str" cm="1">
        <f t="array" ref="S6220">_xlfn.IFS(R6220=0,"None",R6220&lt;3,"Low",R6220&lt;6,"Medium",R6220&lt;=10,"High")</f>
        <v>High</v>
      </c>
      <c r="T6220" t="str" cm="1">
        <f t="array" ref="T6220">_xlfn.IFS(M6220&lt;=20,"Low",M6220&lt;=50,"Medium",M6220&lt;=90,"High")</f>
        <v>Low</v>
      </c>
      <c r="U6220" s="33">
        <f>Datos_Limpios[[#This Row],[Number of Complaints or Support]]/Datos_Limpios[[#This Row],[Account Length (in months)]]</f>
        <v>0.24242424242424243</v>
      </c>
      <c r="V6220" t="str" cm="1">
        <f t="array" ref="V6220">_xlfn.IFS(H6220&lt;30,"Under 30",H6220&lt;66,"Middle Age",H6220&gt;=66,"Senior")</f>
        <v>Senior</v>
      </c>
      <c r="W6220" t="s">
        <v>6826</v>
      </c>
    </row>
    <row r="6221" spans="1:23" x14ac:dyDescent="0.3">
      <c r="A6221" t="s">
        <v>6318</v>
      </c>
      <c r="B6221" t="s">
        <v>17</v>
      </c>
      <c r="C6221">
        <v>40</v>
      </c>
      <c r="D6221">
        <v>1</v>
      </c>
      <c r="E6221" t="s">
        <v>23</v>
      </c>
      <c r="F6221" t="s">
        <v>123</v>
      </c>
      <c r="G6221" t="s">
        <v>19</v>
      </c>
      <c r="H6221">
        <v>44</v>
      </c>
      <c r="I6221" t="s">
        <v>17</v>
      </c>
      <c r="J6221">
        <v>0</v>
      </c>
      <c r="K6221" t="s">
        <v>24</v>
      </c>
      <c r="L6221" t="s">
        <v>6792</v>
      </c>
      <c r="M6221">
        <v>42</v>
      </c>
      <c r="P6221" s="32">
        <v>45127</v>
      </c>
      <c r="Q6221" s="1">
        <v>39.057333846865198</v>
      </c>
      <c r="R6221">
        <v>9</v>
      </c>
      <c r="S6221" t="str" cm="1">
        <f t="array" ref="S6221">_xlfn.IFS(R6221=0,"None",R6221&lt;3,"Low",R6221&lt;6,"Medium",R6221&lt;=10,"High")</f>
        <v>High</v>
      </c>
      <c r="T6221" t="str" cm="1">
        <f t="array" ref="T6221">_xlfn.IFS(M6221&lt;=20,"Low",M6221&lt;=50,"Medium",M6221&lt;=90,"High")</f>
        <v>Medium</v>
      </c>
      <c r="U6221" s="33">
        <f>Datos_Limpios[[#This Row],[Number of Complaints or Support]]/Datos_Limpios[[#This Row],[Account Length (in months)]]</f>
        <v>0.22500000000000001</v>
      </c>
      <c r="V6221" t="str" cm="1">
        <f t="array" ref="V6221">_xlfn.IFS(H6221&lt;30,"Under 30",H6221&lt;66,"Middle Age",H6221&gt;=66,"Senior")</f>
        <v>Middle Age</v>
      </c>
      <c r="W6221" t="s">
        <v>6824</v>
      </c>
    </row>
    <row r="6222" spans="1:23" x14ac:dyDescent="0.3">
      <c r="A6222" t="s">
        <v>6319</v>
      </c>
      <c r="B6222" t="s">
        <v>17</v>
      </c>
      <c r="C6222">
        <v>73</v>
      </c>
      <c r="D6222">
        <v>0</v>
      </c>
      <c r="E6222" t="s">
        <v>23</v>
      </c>
      <c r="F6222" t="s">
        <v>52</v>
      </c>
      <c r="G6222" t="s">
        <v>6790</v>
      </c>
      <c r="H6222">
        <v>48</v>
      </c>
      <c r="I6222" t="s">
        <v>17</v>
      </c>
      <c r="J6222">
        <v>0</v>
      </c>
      <c r="K6222" t="s">
        <v>32</v>
      </c>
      <c r="L6222" t="s">
        <v>6791</v>
      </c>
      <c r="M6222">
        <v>39</v>
      </c>
      <c r="P6222" s="32">
        <v>45054</v>
      </c>
      <c r="Q6222" s="1">
        <v>42.005957280728907</v>
      </c>
      <c r="R6222">
        <v>10</v>
      </c>
      <c r="S6222" t="str" cm="1">
        <f t="array" ref="S6222">_xlfn.IFS(R6222=0,"None",R6222&lt;3,"Low",R6222&lt;6,"Medium",R6222&lt;=10,"High")</f>
        <v>High</v>
      </c>
      <c r="T6222" t="str" cm="1">
        <f t="array" ref="T6222">_xlfn.IFS(M6222&lt;=20,"Low",M6222&lt;=50,"Medium",M6222&lt;=90,"High")</f>
        <v>Medium</v>
      </c>
      <c r="U6222" s="33">
        <f>Datos_Limpios[[#This Row],[Number of Complaints or Support]]/Datos_Limpios[[#This Row],[Account Length (in months)]]</f>
        <v>0.13698630136986301</v>
      </c>
      <c r="V6222" t="str" cm="1">
        <f t="array" ref="V6222">_xlfn.IFS(H6222&lt;30,"Under 30",H6222&lt;66,"Middle Age",H6222&gt;=66,"Senior")</f>
        <v>Middle Age</v>
      </c>
      <c r="W6222" t="s">
        <v>6824</v>
      </c>
    </row>
    <row r="6223" spans="1:23" x14ac:dyDescent="0.3">
      <c r="A6223" t="s">
        <v>6320</v>
      </c>
      <c r="B6223" t="s">
        <v>17</v>
      </c>
      <c r="C6223">
        <v>66</v>
      </c>
      <c r="D6223">
        <v>0</v>
      </c>
      <c r="E6223" t="s">
        <v>17</v>
      </c>
      <c r="F6223" t="s">
        <v>107</v>
      </c>
      <c r="G6223" t="s">
        <v>6790</v>
      </c>
      <c r="H6223">
        <v>47</v>
      </c>
      <c r="I6223" t="s">
        <v>23</v>
      </c>
      <c r="J6223">
        <v>4</v>
      </c>
      <c r="K6223" t="s">
        <v>32</v>
      </c>
      <c r="L6223" t="s">
        <v>6791</v>
      </c>
      <c r="M6223">
        <v>6</v>
      </c>
      <c r="P6223" s="32">
        <v>44230</v>
      </c>
      <c r="Q6223" s="1">
        <v>5.2297372038759136</v>
      </c>
      <c r="R6223">
        <v>5</v>
      </c>
      <c r="S6223" t="str" cm="1">
        <f t="array" ref="S6223">_xlfn.IFS(R6223=0,"None",R6223&lt;3,"Low",R6223&lt;6,"Medium",R6223&lt;=10,"High")</f>
        <v>Medium</v>
      </c>
      <c r="T6223" t="str" cm="1">
        <f t="array" ref="T6223">_xlfn.IFS(M6223&lt;=20,"Low",M6223&lt;=50,"Medium",M6223&lt;=90,"High")</f>
        <v>Low</v>
      </c>
      <c r="U6223" s="33">
        <f>Datos_Limpios[[#This Row],[Number of Complaints or Support]]/Datos_Limpios[[#This Row],[Account Length (in months)]]</f>
        <v>7.575757575757576E-2</v>
      </c>
      <c r="V6223" t="str" cm="1">
        <f t="array" ref="V6223">_xlfn.IFS(H6223&lt;30,"Under 30",H6223&lt;66,"Middle Age",H6223&gt;=66,"Senior")</f>
        <v>Middle Age</v>
      </c>
      <c r="W6223" t="s">
        <v>6825</v>
      </c>
    </row>
    <row r="6224" spans="1:23" x14ac:dyDescent="0.3">
      <c r="A6224" t="s">
        <v>6321</v>
      </c>
      <c r="B6224" t="s">
        <v>17</v>
      </c>
      <c r="C6224">
        <v>12</v>
      </c>
      <c r="D6224">
        <v>0</v>
      </c>
      <c r="E6224" t="s">
        <v>17</v>
      </c>
      <c r="F6224" t="s">
        <v>18</v>
      </c>
      <c r="G6224" t="s">
        <v>6790</v>
      </c>
      <c r="H6224">
        <v>24</v>
      </c>
      <c r="I6224" t="s">
        <v>17</v>
      </c>
      <c r="J6224">
        <v>0</v>
      </c>
      <c r="K6224" t="s">
        <v>24</v>
      </c>
      <c r="L6224" t="s">
        <v>6794</v>
      </c>
      <c r="M6224">
        <v>8</v>
      </c>
      <c r="P6224" s="32">
        <v>44753</v>
      </c>
      <c r="Q6224" s="1">
        <v>9.2911153442182162</v>
      </c>
      <c r="R6224">
        <v>10</v>
      </c>
      <c r="S6224" t="str" cm="1">
        <f t="array" ref="S6224">_xlfn.IFS(R6224=0,"None",R6224&lt;3,"Low",R6224&lt;6,"Medium",R6224&lt;=10,"High")</f>
        <v>High</v>
      </c>
      <c r="T6224" t="str" cm="1">
        <f t="array" ref="T6224">_xlfn.IFS(M6224&lt;=20,"Low",M6224&lt;=50,"Medium",M6224&lt;=90,"High")</f>
        <v>Low</v>
      </c>
      <c r="U6224" s="33">
        <f>Datos_Limpios[[#This Row],[Number of Complaints or Support]]/Datos_Limpios[[#This Row],[Account Length (in months)]]</f>
        <v>0.83333333333333337</v>
      </c>
      <c r="V6224" t="str" cm="1">
        <f t="array" ref="V6224">_xlfn.IFS(H6224&lt;30,"Under 30",H6224&lt;66,"Middle Age",H6224&gt;=66,"Senior")</f>
        <v>Under 30</v>
      </c>
      <c r="W6224" t="s">
        <v>6823</v>
      </c>
    </row>
    <row r="6225" spans="1:23" x14ac:dyDescent="0.3">
      <c r="A6225" t="s">
        <v>6322</v>
      </c>
      <c r="B6225" t="s">
        <v>17</v>
      </c>
      <c r="C6225">
        <v>68</v>
      </c>
      <c r="D6225">
        <v>2</v>
      </c>
      <c r="E6225" t="s">
        <v>17</v>
      </c>
      <c r="F6225" t="s">
        <v>22</v>
      </c>
      <c r="G6225" t="s">
        <v>19</v>
      </c>
      <c r="H6225">
        <v>29</v>
      </c>
      <c r="I6225" t="s">
        <v>17</v>
      </c>
      <c r="J6225">
        <v>0</v>
      </c>
      <c r="K6225" t="s">
        <v>32</v>
      </c>
      <c r="L6225" t="s">
        <v>6792</v>
      </c>
      <c r="M6225">
        <v>12</v>
      </c>
      <c r="P6225" s="32">
        <v>44791</v>
      </c>
      <c r="Q6225" s="1">
        <v>13.22491474566495</v>
      </c>
      <c r="R6225">
        <v>4</v>
      </c>
      <c r="S6225" t="str" cm="1">
        <f t="array" ref="S6225">_xlfn.IFS(R6225=0,"None",R6225&lt;3,"Low",R6225&lt;6,"Medium",R6225&lt;=10,"High")</f>
        <v>Medium</v>
      </c>
      <c r="T6225" t="str" cm="1">
        <f t="array" ref="T6225">_xlfn.IFS(M6225&lt;=20,"Low",M6225&lt;=50,"Medium",M6225&lt;=90,"High")</f>
        <v>Low</v>
      </c>
      <c r="U6225" s="33">
        <f>Datos_Limpios[[#This Row],[Number of Complaints or Support]]/Datos_Limpios[[#This Row],[Account Length (in months)]]</f>
        <v>5.8823529411764705E-2</v>
      </c>
      <c r="V6225" t="str" cm="1">
        <f t="array" ref="V6225">_xlfn.IFS(H6225&lt;30,"Under 30",H6225&lt;66,"Middle Age",H6225&gt;=66,"Senior")</f>
        <v>Under 30</v>
      </c>
      <c r="W6225" t="s">
        <v>6823</v>
      </c>
    </row>
    <row r="6226" spans="1:23" x14ac:dyDescent="0.3">
      <c r="A6226" t="s">
        <v>6323</v>
      </c>
      <c r="B6226" t="s">
        <v>17</v>
      </c>
      <c r="C6226">
        <v>27</v>
      </c>
      <c r="D6226">
        <v>0</v>
      </c>
      <c r="E6226" t="s">
        <v>23</v>
      </c>
      <c r="F6226" t="s">
        <v>103</v>
      </c>
      <c r="G6226" t="s">
        <v>6790</v>
      </c>
      <c r="H6226">
        <v>30</v>
      </c>
      <c r="I6226" t="s">
        <v>17</v>
      </c>
      <c r="J6226">
        <v>0</v>
      </c>
      <c r="K6226" t="s">
        <v>20</v>
      </c>
      <c r="L6226" t="s">
        <v>6792</v>
      </c>
      <c r="M6226">
        <v>40</v>
      </c>
      <c r="P6226" s="32">
        <v>44263</v>
      </c>
      <c r="Q6226" s="1">
        <v>45.21846843408207</v>
      </c>
      <c r="R6226">
        <v>10</v>
      </c>
      <c r="S6226" t="str" cm="1">
        <f t="array" ref="S6226">_xlfn.IFS(R6226=0,"None",R6226&lt;3,"Low",R6226&lt;6,"Medium",R6226&lt;=10,"High")</f>
        <v>High</v>
      </c>
      <c r="T6226" t="str" cm="1">
        <f t="array" ref="T6226">_xlfn.IFS(M6226&lt;=20,"Low",M6226&lt;=50,"Medium",M6226&lt;=90,"High")</f>
        <v>Medium</v>
      </c>
      <c r="U6226" s="33">
        <f>Datos_Limpios[[#This Row],[Number of Complaints or Support]]/Datos_Limpios[[#This Row],[Account Length (in months)]]</f>
        <v>0.37037037037037035</v>
      </c>
      <c r="V6226" t="str" cm="1">
        <f t="array" ref="V6226">_xlfn.IFS(H6226&lt;30,"Under 30",H6226&lt;66,"Middle Age",H6226&gt;=66,"Senior")</f>
        <v>Middle Age</v>
      </c>
      <c r="W6226" t="s">
        <v>6823</v>
      </c>
    </row>
    <row r="6227" spans="1:23" x14ac:dyDescent="0.3">
      <c r="A6227" t="s">
        <v>6324</v>
      </c>
      <c r="B6227" t="s">
        <v>17</v>
      </c>
      <c r="C6227">
        <v>33</v>
      </c>
      <c r="D6227">
        <v>0</v>
      </c>
      <c r="E6227" t="s">
        <v>23</v>
      </c>
      <c r="F6227" t="s">
        <v>47</v>
      </c>
      <c r="G6227" t="s">
        <v>6790</v>
      </c>
      <c r="H6227">
        <v>71</v>
      </c>
      <c r="I6227" t="s">
        <v>17</v>
      </c>
      <c r="J6227">
        <v>0</v>
      </c>
      <c r="K6227" t="s">
        <v>24</v>
      </c>
      <c r="L6227" t="s">
        <v>6792</v>
      </c>
      <c r="M6227">
        <v>35</v>
      </c>
      <c r="P6227" s="32">
        <v>45072</v>
      </c>
      <c r="Q6227" s="1">
        <v>35.621507357971971</v>
      </c>
      <c r="R6227">
        <v>6</v>
      </c>
      <c r="S6227" t="str" cm="1">
        <f t="array" ref="S6227">_xlfn.IFS(R6227=0,"None",R6227&lt;3,"Low",R6227&lt;6,"Medium",R6227&lt;=10,"High")</f>
        <v>High</v>
      </c>
      <c r="T6227" t="str" cm="1">
        <f t="array" ref="T6227">_xlfn.IFS(M6227&lt;=20,"Low",M6227&lt;=50,"Medium",M6227&lt;=90,"High")</f>
        <v>Medium</v>
      </c>
      <c r="U6227" s="33">
        <f>Datos_Limpios[[#This Row],[Number of Complaints or Support]]/Datos_Limpios[[#This Row],[Account Length (in months)]]</f>
        <v>0.18181818181818182</v>
      </c>
      <c r="V6227" t="str" cm="1">
        <f t="array" ref="V6227">_xlfn.IFS(H6227&lt;30,"Under 30",H6227&lt;66,"Middle Age",H6227&gt;=66,"Senior")</f>
        <v>Senior</v>
      </c>
      <c r="W6227" t="s">
        <v>6824</v>
      </c>
    </row>
    <row r="6228" spans="1:23" x14ac:dyDescent="0.3">
      <c r="A6228" t="s">
        <v>6325</v>
      </c>
      <c r="B6228" t="s">
        <v>17</v>
      </c>
      <c r="C6228">
        <v>54</v>
      </c>
      <c r="D6228">
        <v>0</v>
      </c>
      <c r="E6228" t="s">
        <v>23</v>
      </c>
      <c r="F6228" t="s">
        <v>115</v>
      </c>
      <c r="G6228" t="s">
        <v>6790</v>
      </c>
      <c r="H6228">
        <v>50</v>
      </c>
      <c r="I6228" t="s">
        <v>17</v>
      </c>
      <c r="J6228">
        <v>0</v>
      </c>
      <c r="K6228" t="s">
        <v>32</v>
      </c>
      <c r="L6228" t="s">
        <v>6792</v>
      </c>
      <c r="M6228">
        <v>35</v>
      </c>
      <c r="P6228" s="32">
        <v>44868</v>
      </c>
      <c r="Q6228" s="1">
        <v>36.53858039836868</v>
      </c>
      <c r="R6228">
        <v>9</v>
      </c>
      <c r="S6228" t="str" cm="1">
        <f t="array" ref="S6228">_xlfn.IFS(R6228=0,"None",R6228&lt;3,"Low",R6228&lt;6,"Medium",R6228&lt;=10,"High")</f>
        <v>High</v>
      </c>
      <c r="T6228" t="str" cm="1">
        <f t="array" ref="T6228">_xlfn.IFS(M6228&lt;=20,"Low",M6228&lt;=50,"Medium",M6228&lt;=90,"High")</f>
        <v>Medium</v>
      </c>
      <c r="U6228" s="33">
        <f>Datos_Limpios[[#This Row],[Number of Complaints or Support]]/Datos_Limpios[[#This Row],[Account Length (in months)]]</f>
        <v>0.16666666666666666</v>
      </c>
      <c r="V6228" t="str" cm="1">
        <f t="array" ref="V6228">_xlfn.IFS(H6228&lt;30,"Under 30",H6228&lt;66,"Middle Age",H6228&gt;=66,"Senior")</f>
        <v>Middle Age</v>
      </c>
      <c r="W6228" t="s">
        <v>6825</v>
      </c>
    </row>
    <row r="6229" spans="1:23" x14ac:dyDescent="0.3">
      <c r="A6229" t="s">
        <v>6326</v>
      </c>
      <c r="B6229" t="s">
        <v>17</v>
      </c>
      <c r="C6229">
        <v>72</v>
      </c>
      <c r="D6229">
        <v>2</v>
      </c>
      <c r="E6229" t="s">
        <v>23</v>
      </c>
      <c r="F6229" t="s">
        <v>38</v>
      </c>
      <c r="G6229" t="s">
        <v>6790</v>
      </c>
      <c r="H6229">
        <v>40</v>
      </c>
      <c r="I6229" t="s">
        <v>23</v>
      </c>
      <c r="J6229">
        <v>4</v>
      </c>
      <c r="K6229" t="s">
        <v>32</v>
      </c>
      <c r="L6229" t="s">
        <v>6792</v>
      </c>
      <c r="M6229">
        <v>37</v>
      </c>
      <c r="P6229" s="32">
        <v>44834</v>
      </c>
      <c r="Q6229" s="1">
        <v>33.244984359757119</v>
      </c>
      <c r="R6229">
        <v>1</v>
      </c>
      <c r="S6229" t="str" cm="1">
        <f t="array" ref="S6229">_xlfn.IFS(R6229=0,"None",R6229&lt;3,"Low",R6229&lt;6,"Medium",R6229&lt;=10,"High")</f>
        <v>Low</v>
      </c>
      <c r="T6229" t="str" cm="1">
        <f t="array" ref="T6229">_xlfn.IFS(M6229&lt;=20,"Low",M6229&lt;=50,"Medium",M6229&lt;=90,"High")</f>
        <v>Medium</v>
      </c>
      <c r="U6229" s="33">
        <f>Datos_Limpios[[#This Row],[Number of Complaints or Support]]/Datos_Limpios[[#This Row],[Account Length (in months)]]</f>
        <v>1.3888888888888888E-2</v>
      </c>
      <c r="V6229" t="str" cm="1">
        <f t="array" ref="V6229">_xlfn.IFS(H6229&lt;30,"Under 30",H6229&lt;66,"Middle Age",H6229&gt;=66,"Senior")</f>
        <v>Middle Age</v>
      </c>
      <c r="W6229" t="s">
        <v>6825</v>
      </c>
    </row>
    <row r="6230" spans="1:23" x14ac:dyDescent="0.3">
      <c r="A6230" t="s">
        <v>6327</v>
      </c>
      <c r="B6230" t="s">
        <v>17</v>
      </c>
      <c r="C6230">
        <v>55</v>
      </c>
      <c r="D6230">
        <v>0</v>
      </c>
      <c r="E6230" t="s">
        <v>23</v>
      </c>
      <c r="F6230" t="s">
        <v>54</v>
      </c>
      <c r="G6230" t="s">
        <v>19</v>
      </c>
      <c r="H6230">
        <v>27</v>
      </c>
      <c r="I6230" t="s">
        <v>17</v>
      </c>
      <c r="J6230">
        <v>0</v>
      </c>
      <c r="K6230" t="s">
        <v>20</v>
      </c>
      <c r="L6230" t="s">
        <v>6791</v>
      </c>
      <c r="M6230">
        <v>53</v>
      </c>
      <c r="P6230" s="32">
        <v>44730</v>
      </c>
      <c r="Q6230" s="1">
        <v>62.711165788160891</v>
      </c>
      <c r="R6230">
        <v>6</v>
      </c>
      <c r="S6230" t="str" cm="1">
        <f t="array" ref="S6230">_xlfn.IFS(R6230=0,"None",R6230&lt;3,"Low",R6230&lt;6,"Medium",R6230&lt;=10,"High")</f>
        <v>High</v>
      </c>
      <c r="T6230" t="str" cm="1">
        <f t="array" ref="T6230">_xlfn.IFS(M6230&lt;=20,"Low",M6230&lt;=50,"Medium",M6230&lt;=90,"High")</f>
        <v>High</v>
      </c>
      <c r="U6230" s="33">
        <f>Datos_Limpios[[#This Row],[Number of Complaints or Support]]/Datos_Limpios[[#This Row],[Account Length (in months)]]</f>
        <v>0.10909090909090909</v>
      </c>
      <c r="V6230" t="str" cm="1">
        <f t="array" ref="V6230">_xlfn.IFS(H6230&lt;30,"Under 30",H6230&lt;66,"Middle Age",H6230&gt;=66,"Senior")</f>
        <v>Under 30</v>
      </c>
      <c r="W6230" t="s">
        <v>6823</v>
      </c>
    </row>
    <row r="6231" spans="1:23" x14ac:dyDescent="0.3">
      <c r="A6231" t="s">
        <v>6328</v>
      </c>
      <c r="B6231" t="s">
        <v>17</v>
      </c>
      <c r="C6231">
        <v>18</v>
      </c>
      <c r="D6231">
        <v>0</v>
      </c>
      <c r="E6231" t="s">
        <v>17</v>
      </c>
      <c r="F6231" t="s">
        <v>18</v>
      </c>
      <c r="G6231" t="s">
        <v>6790</v>
      </c>
      <c r="H6231">
        <v>37</v>
      </c>
      <c r="I6231" t="s">
        <v>23</v>
      </c>
      <c r="J6231">
        <v>3</v>
      </c>
      <c r="K6231" t="s">
        <v>24</v>
      </c>
      <c r="L6231" t="s">
        <v>6791</v>
      </c>
      <c r="M6231">
        <v>9</v>
      </c>
      <c r="P6231" s="32">
        <v>45235</v>
      </c>
      <c r="Q6231" s="1">
        <v>8.7081674064695953</v>
      </c>
      <c r="R6231">
        <v>8</v>
      </c>
      <c r="S6231" t="str" cm="1">
        <f t="array" ref="S6231">_xlfn.IFS(R6231=0,"None",R6231&lt;3,"Low",R6231&lt;6,"Medium",R6231&lt;=10,"High")</f>
        <v>High</v>
      </c>
      <c r="T6231" t="str" cm="1">
        <f t="array" ref="T6231">_xlfn.IFS(M6231&lt;=20,"Low",M6231&lt;=50,"Medium",M6231&lt;=90,"High")</f>
        <v>Low</v>
      </c>
      <c r="U6231" s="33">
        <f>Datos_Limpios[[#This Row],[Number of Complaints or Support]]/Datos_Limpios[[#This Row],[Account Length (in months)]]</f>
        <v>0.44444444444444442</v>
      </c>
      <c r="V6231" t="str" cm="1">
        <f t="array" ref="V6231">_xlfn.IFS(H6231&lt;30,"Under 30",H6231&lt;66,"Middle Age",H6231&gt;=66,"Senior")</f>
        <v>Middle Age</v>
      </c>
      <c r="W6231" t="s">
        <v>6823</v>
      </c>
    </row>
    <row r="6232" spans="1:23" x14ac:dyDescent="0.3">
      <c r="A6232" t="s">
        <v>6329</v>
      </c>
      <c r="B6232" t="s">
        <v>23</v>
      </c>
      <c r="C6232">
        <v>2</v>
      </c>
      <c r="D6232">
        <v>1</v>
      </c>
      <c r="E6232" t="s">
        <v>23</v>
      </c>
      <c r="F6232" t="s">
        <v>49</v>
      </c>
      <c r="G6232" t="s">
        <v>6790</v>
      </c>
      <c r="H6232">
        <v>54</v>
      </c>
      <c r="I6232" t="s">
        <v>17</v>
      </c>
      <c r="J6232">
        <v>0</v>
      </c>
      <c r="K6232" t="s">
        <v>20</v>
      </c>
      <c r="L6232" t="s">
        <v>6791</v>
      </c>
      <c r="M6232">
        <v>23</v>
      </c>
      <c r="N6232" t="s">
        <v>91</v>
      </c>
      <c r="O6232" t="s">
        <v>92</v>
      </c>
      <c r="P6232" s="32">
        <v>44147</v>
      </c>
      <c r="Q6232" s="1">
        <v>27.198676405228419</v>
      </c>
      <c r="R6232">
        <v>7</v>
      </c>
      <c r="S6232" t="str" cm="1">
        <f t="array" ref="S6232">_xlfn.IFS(R6232=0,"None",R6232&lt;3,"Low",R6232&lt;6,"Medium",R6232&lt;=10,"High")</f>
        <v>High</v>
      </c>
      <c r="T6232" t="str" cm="1">
        <f t="array" ref="T6232">_xlfn.IFS(M6232&lt;=20,"Low",M6232&lt;=50,"Medium",M6232&lt;=90,"High")</f>
        <v>Medium</v>
      </c>
      <c r="U6232" s="33">
        <f>Datos_Limpios[[#This Row],[Number of Complaints or Support]]/Datos_Limpios[[#This Row],[Account Length (in months)]]</f>
        <v>3.5</v>
      </c>
      <c r="V6232" t="str" cm="1">
        <f t="array" ref="V6232">_xlfn.IFS(H6232&lt;30,"Under 30",H6232&lt;66,"Middle Age",H6232&gt;=66,"Senior")</f>
        <v>Middle Age</v>
      </c>
      <c r="W6232" t="s">
        <v>6825</v>
      </c>
    </row>
    <row r="6233" spans="1:23" x14ac:dyDescent="0.3">
      <c r="A6233" t="s">
        <v>6330</v>
      </c>
      <c r="B6233" t="s">
        <v>17</v>
      </c>
      <c r="C6233">
        <v>68</v>
      </c>
      <c r="D6233">
        <v>0</v>
      </c>
      <c r="E6233" t="s">
        <v>23</v>
      </c>
      <c r="F6233" t="s">
        <v>128</v>
      </c>
      <c r="G6233" t="s">
        <v>6790</v>
      </c>
      <c r="H6233">
        <v>66</v>
      </c>
      <c r="I6233" t="s">
        <v>23</v>
      </c>
      <c r="J6233">
        <v>5</v>
      </c>
      <c r="K6233" t="s">
        <v>20</v>
      </c>
      <c r="L6233" t="s">
        <v>6791</v>
      </c>
      <c r="M6233">
        <v>50</v>
      </c>
      <c r="P6233" s="32">
        <v>45073</v>
      </c>
      <c r="Q6233" s="1">
        <v>42.666022098217702</v>
      </c>
      <c r="R6233">
        <v>2</v>
      </c>
      <c r="S6233" t="str" cm="1">
        <f t="array" ref="S6233">_xlfn.IFS(R6233=0,"None",R6233&lt;3,"Low",R6233&lt;6,"Medium",R6233&lt;=10,"High")</f>
        <v>Low</v>
      </c>
      <c r="T6233" t="str" cm="1">
        <f t="array" ref="T6233">_xlfn.IFS(M6233&lt;=20,"Low",M6233&lt;=50,"Medium",M6233&lt;=90,"High")</f>
        <v>Medium</v>
      </c>
      <c r="U6233" s="33">
        <f>Datos_Limpios[[#This Row],[Number of Complaints or Support]]/Datos_Limpios[[#This Row],[Account Length (in months)]]</f>
        <v>2.9411764705882353E-2</v>
      </c>
      <c r="V6233" t="str" cm="1">
        <f t="array" ref="V6233">_xlfn.IFS(H6233&lt;30,"Under 30",H6233&lt;66,"Middle Age",H6233&gt;=66,"Senior")</f>
        <v>Senior</v>
      </c>
      <c r="W6233" t="s">
        <v>6826</v>
      </c>
    </row>
    <row r="6234" spans="1:23" x14ac:dyDescent="0.3">
      <c r="A6234" t="s">
        <v>6331</v>
      </c>
      <c r="B6234" t="s">
        <v>23</v>
      </c>
      <c r="C6234">
        <v>7</v>
      </c>
      <c r="D6234">
        <v>0</v>
      </c>
      <c r="E6234" t="s">
        <v>23</v>
      </c>
      <c r="F6234" t="s">
        <v>18</v>
      </c>
      <c r="G6234" t="s">
        <v>6790</v>
      </c>
      <c r="H6234">
        <v>64</v>
      </c>
      <c r="I6234" t="s">
        <v>17</v>
      </c>
      <c r="J6234">
        <v>0</v>
      </c>
      <c r="K6234" t="s">
        <v>20</v>
      </c>
      <c r="L6234" t="s">
        <v>6792</v>
      </c>
      <c r="M6234">
        <v>38</v>
      </c>
      <c r="N6234" t="s">
        <v>27</v>
      </c>
      <c r="O6234" t="s">
        <v>108</v>
      </c>
      <c r="P6234" s="32">
        <v>44721</v>
      </c>
      <c r="Q6234" s="1">
        <v>32.898819537068263</v>
      </c>
      <c r="R6234">
        <v>7</v>
      </c>
      <c r="S6234" t="str" cm="1">
        <f t="array" ref="S6234">_xlfn.IFS(R6234=0,"None",R6234&lt;3,"Low",R6234&lt;6,"Medium",R6234&lt;=10,"High")</f>
        <v>High</v>
      </c>
      <c r="T6234" t="str" cm="1">
        <f t="array" ref="T6234">_xlfn.IFS(M6234&lt;=20,"Low",M6234&lt;=50,"Medium",M6234&lt;=90,"High")</f>
        <v>Medium</v>
      </c>
      <c r="U6234" s="33">
        <f>Datos_Limpios[[#This Row],[Number of Complaints or Support]]/Datos_Limpios[[#This Row],[Account Length (in months)]]</f>
        <v>1</v>
      </c>
      <c r="V6234" t="str" cm="1">
        <f t="array" ref="V6234">_xlfn.IFS(H6234&lt;30,"Under 30",H6234&lt;66,"Middle Age",H6234&gt;=66,"Senior")</f>
        <v>Middle Age</v>
      </c>
      <c r="W6234" t="s">
        <v>6823</v>
      </c>
    </row>
    <row r="6235" spans="1:23" x14ac:dyDescent="0.3">
      <c r="A6235" t="s">
        <v>6332</v>
      </c>
      <c r="B6235" t="s">
        <v>17</v>
      </c>
      <c r="C6235">
        <v>9</v>
      </c>
      <c r="D6235">
        <v>0</v>
      </c>
      <c r="E6235" t="s">
        <v>23</v>
      </c>
      <c r="F6235" t="s">
        <v>166</v>
      </c>
      <c r="G6235" t="s">
        <v>6790</v>
      </c>
      <c r="H6235">
        <v>37</v>
      </c>
      <c r="I6235" t="s">
        <v>17</v>
      </c>
      <c r="J6235">
        <v>0</v>
      </c>
      <c r="K6235" t="s">
        <v>24</v>
      </c>
      <c r="L6235" t="s">
        <v>6791</v>
      </c>
      <c r="M6235">
        <v>19</v>
      </c>
      <c r="P6235" s="32">
        <v>44660</v>
      </c>
      <c r="Q6235" s="1">
        <v>19.517606505272841</v>
      </c>
      <c r="R6235">
        <v>3</v>
      </c>
      <c r="S6235" t="str" cm="1">
        <f t="array" ref="S6235">_xlfn.IFS(R6235=0,"None",R6235&lt;3,"Low",R6235&lt;6,"Medium",R6235&lt;=10,"High")</f>
        <v>Medium</v>
      </c>
      <c r="T6235" t="str" cm="1">
        <f t="array" ref="T6235">_xlfn.IFS(M6235&lt;=20,"Low",M6235&lt;=50,"Medium",M6235&lt;=90,"High")</f>
        <v>Low</v>
      </c>
      <c r="U6235" s="33">
        <f>Datos_Limpios[[#This Row],[Number of Complaints or Support]]/Datos_Limpios[[#This Row],[Account Length (in months)]]</f>
        <v>0.33333333333333331</v>
      </c>
      <c r="V6235" t="str" cm="1">
        <f t="array" ref="V6235">_xlfn.IFS(H6235&lt;30,"Under 30",H6235&lt;66,"Middle Age",H6235&gt;=66,"Senior")</f>
        <v>Middle Age</v>
      </c>
      <c r="W6235" t="s">
        <v>6825</v>
      </c>
    </row>
    <row r="6236" spans="1:23" x14ac:dyDescent="0.3">
      <c r="A6236" t="s">
        <v>6333</v>
      </c>
      <c r="B6236" t="s">
        <v>17</v>
      </c>
      <c r="C6236">
        <v>5</v>
      </c>
      <c r="D6236">
        <v>0</v>
      </c>
      <c r="E6236" t="s">
        <v>23</v>
      </c>
      <c r="F6236" t="s">
        <v>130</v>
      </c>
      <c r="G6236" t="s">
        <v>6790</v>
      </c>
      <c r="H6236">
        <v>37</v>
      </c>
      <c r="I6236" t="s">
        <v>23</v>
      </c>
      <c r="J6236">
        <v>2</v>
      </c>
      <c r="K6236" t="s">
        <v>20</v>
      </c>
      <c r="L6236" t="s">
        <v>6791</v>
      </c>
      <c r="M6236">
        <v>18</v>
      </c>
      <c r="P6236" s="32">
        <v>44497</v>
      </c>
      <c r="Q6236" s="1">
        <v>14.492407743074621</v>
      </c>
      <c r="R6236">
        <v>0</v>
      </c>
      <c r="S6236" t="str" cm="1">
        <f t="array" ref="S6236">_xlfn.IFS(R6236=0,"None",R6236&lt;3,"Low",R6236&lt;6,"Medium",R6236&lt;=10,"High")</f>
        <v>None</v>
      </c>
      <c r="T6236" t="str" cm="1">
        <f t="array" ref="T6236">_xlfn.IFS(M6236&lt;=20,"Low",M6236&lt;=50,"Medium",M6236&lt;=90,"High")</f>
        <v>Low</v>
      </c>
      <c r="U6236" s="33">
        <f>Datos_Limpios[[#This Row],[Number of Complaints or Support]]/Datos_Limpios[[#This Row],[Account Length (in months)]]</f>
        <v>0</v>
      </c>
      <c r="V6236" t="str" cm="1">
        <f t="array" ref="V6236">_xlfn.IFS(H6236&lt;30,"Under 30",H6236&lt;66,"Middle Age",H6236&gt;=66,"Senior")</f>
        <v>Middle Age</v>
      </c>
      <c r="W6236" t="s">
        <v>6825</v>
      </c>
    </row>
    <row r="6237" spans="1:23" x14ac:dyDescent="0.3">
      <c r="A6237" t="s">
        <v>6334</v>
      </c>
      <c r="B6237" t="s">
        <v>17</v>
      </c>
      <c r="C6237">
        <v>23</v>
      </c>
      <c r="D6237">
        <v>0</v>
      </c>
      <c r="E6237" t="s">
        <v>23</v>
      </c>
      <c r="F6237" t="s">
        <v>179</v>
      </c>
      <c r="G6237" t="s">
        <v>19</v>
      </c>
      <c r="H6237">
        <v>23</v>
      </c>
      <c r="I6237" t="s">
        <v>17</v>
      </c>
      <c r="J6237">
        <v>0</v>
      </c>
      <c r="K6237" t="s">
        <v>20</v>
      </c>
      <c r="L6237" t="s">
        <v>6792</v>
      </c>
      <c r="M6237">
        <v>46</v>
      </c>
      <c r="P6237" s="32">
        <v>44667</v>
      </c>
      <c r="Q6237" s="1">
        <v>42.6973476600227</v>
      </c>
      <c r="R6237">
        <v>1</v>
      </c>
      <c r="S6237" t="str" cm="1">
        <f t="array" ref="S6237">_xlfn.IFS(R6237=0,"None",R6237&lt;3,"Low",R6237&lt;6,"Medium",R6237&lt;=10,"High")</f>
        <v>Low</v>
      </c>
      <c r="T6237" t="str" cm="1">
        <f t="array" ref="T6237">_xlfn.IFS(M6237&lt;=20,"Low",M6237&lt;=50,"Medium",M6237&lt;=90,"High")</f>
        <v>Medium</v>
      </c>
      <c r="U6237" s="33">
        <f>Datos_Limpios[[#This Row],[Number of Complaints or Support]]/Datos_Limpios[[#This Row],[Account Length (in months)]]</f>
        <v>4.3478260869565216E-2</v>
      </c>
      <c r="V6237" t="str" cm="1">
        <f t="array" ref="V6237">_xlfn.IFS(H6237&lt;30,"Under 30",H6237&lt;66,"Middle Age",H6237&gt;=66,"Senior")</f>
        <v>Under 30</v>
      </c>
      <c r="W6237" t="s">
        <v>6826</v>
      </c>
    </row>
    <row r="6238" spans="1:23" x14ac:dyDescent="0.3">
      <c r="A6238" t="s">
        <v>6335</v>
      </c>
      <c r="B6238" t="s">
        <v>17</v>
      </c>
      <c r="C6238">
        <v>7</v>
      </c>
      <c r="D6238">
        <v>0</v>
      </c>
      <c r="E6238" t="s">
        <v>17</v>
      </c>
      <c r="F6238" t="s">
        <v>156</v>
      </c>
      <c r="G6238" t="s">
        <v>6790</v>
      </c>
      <c r="H6238">
        <v>29</v>
      </c>
      <c r="I6238" t="s">
        <v>23</v>
      </c>
      <c r="J6238">
        <v>2</v>
      </c>
      <c r="K6238" t="s">
        <v>32</v>
      </c>
      <c r="L6238" t="s">
        <v>6791</v>
      </c>
      <c r="M6238">
        <v>9</v>
      </c>
      <c r="P6238" s="32">
        <v>45016</v>
      </c>
      <c r="Q6238" s="1">
        <v>7.2079637719449812</v>
      </c>
      <c r="R6238">
        <v>3</v>
      </c>
      <c r="S6238" t="str" cm="1">
        <f t="array" ref="S6238">_xlfn.IFS(R6238=0,"None",R6238&lt;3,"Low",R6238&lt;6,"Medium",R6238&lt;=10,"High")</f>
        <v>Medium</v>
      </c>
      <c r="T6238" t="str" cm="1">
        <f t="array" ref="T6238">_xlfn.IFS(M6238&lt;=20,"Low",M6238&lt;=50,"Medium",M6238&lt;=90,"High")</f>
        <v>Low</v>
      </c>
      <c r="U6238" s="33">
        <f>Datos_Limpios[[#This Row],[Number of Complaints or Support]]/Datos_Limpios[[#This Row],[Account Length (in months)]]</f>
        <v>0.42857142857142855</v>
      </c>
      <c r="V6238" t="str" cm="1">
        <f t="array" ref="V6238">_xlfn.IFS(H6238&lt;30,"Under 30",H6238&lt;66,"Middle Age",H6238&gt;=66,"Senior")</f>
        <v>Under 30</v>
      </c>
      <c r="W6238" t="s">
        <v>6825</v>
      </c>
    </row>
    <row r="6239" spans="1:23" x14ac:dyDescent="0.3">
      <c r="A6239" t="s">
        <v>6336</v>
      </c>
      <c r="B6239" t="s">
        <v>17</v>
      </c>
      <c r="C6239">
        <v>44</v>
      </c>
      <c r="D6239">
        <v>0</v>
      </c>
      <c r="E6239" t="s">
        <v>17</v>
      </c>
      <c r="F6239" t="s">
        <v>79</v>
      </c>
      <c r="G6239" t="s">
        <v>19</v>
      </c>
      <c r="H6239">
        <v>38</v>
      </c>
      <c r="I6239" t="s">
        <v>17</v>
      </c>
      <c r="J6239">
        <v>0</v>
      </c>
      <c r="K6239" t="s">
        <v>32</v>
      </c>
      <c r="L6239" t="s">
        <v>6791</v>
      </c>
      <c r="M6239">
        <v>12</v>
      </c>
      <c r="P6239" s="32">
        <v>44062</v>
      </c>
      <c r="Q6239" s="1">
        <v>12.32290373513889</v>
      </c>
      <c r="R6239">
        <v>4</v>
      </c>
      <c r="S6239" t="str" cm="1">
        <f t="array" ref="S6239">_xlfn.IFS(R6239=0,"None",R6239&lt;3,"Low",R6239&lt;6,"Medium",R6239&lt;=10,"High")</f>
        <v>Medium</v>
      </c>
      <c r="T6239" t="str" cm="1">
        <f t="array" ref="T6239">_xlfn.IFS(M6239&lt;=20,"Low",M6239&lt;=50,"Medium",M6239&lt;=90,"High")</f>
        <v>Low</v>
      </c>
      <c r="U6239" s="33">
        <f>Datos_Limpios[[#This Row],[Number of Complaints or Support]]/Datos_Limpios[[#This Row],[Account Length (in months)]]</f>
        <v>9.0909090909090912E-2</v>
      </c>
      <c r="V6239" t="str" cm="1">
        <f t="array" ref="V6239">_xlfn.IFS(H6239&lt;30,"Under 30",H6239&lt;66,"Middle Age",H6239&gt;=66,"Senior")</f>
        <v>Middle Age</v>
      </c>
      <c r="W6239" t="s">
        <v>6826</v>
      </c>
    </row>
    <row r="6240" spans="1:23" x14ac:dyDescent="0.3">
      <c r="A6240" t="s">
        <v>6337</v>
      </c>
      <c r="B6240" t="s">
        <v>17</v>
      </c>
      <c r="C6240">
        <v>72</v>
      </c>
      <c r="D6240">
        <v>0</v>
      </c>
      <c r="E6240" t="s">
        <v>17</v>
      </c>
      <c r="F6240" t="s">
        <v>121</v>
      </c>
      <c r="G6240" t="s">
        <v>6790</v>
      </c>
      <c r="H6240">
        <v>65</v>
      </c>
      <c r="I6240" t="s">
        <v>23</v>
      </c>
      <c r="J6240">
        <v>6</v>
      </c>
      <c r="K6240" t="s">
        <v>32</v>
      </c>
      <c r="L6240" t="s">
        <v>6791</v>
      </c>
      <c r="M6240">
        <v>54</v>
      </c>
      <c r="P6240" s="32">
        <v>44897</v>
      </c>
      <c r="Q6240" s="1">
        <v>52.72018007895241</v>
      </c>
      <c r="R6240">
        <v>9</v>
      </c>
      <c r="S6240" t="str" cm="1">
        <f t="array" ref="S6240">_xlfn.IFS(R6240=0,"None",R6240&lt;3,"Low",R6240&lt;6,"Medium",R6240&lt;=10,"High")</f>
        <v>High</v>
      </c>
      <c r="T6240" t="str" cm="1">
        <f t="array" ref="T6240">_xlfn.IFS(M6240&lt;=20,"Low",M6240&lt;=50,"Medium",M6240&lt;=90,"High")</f>
        <v>High</v>
      </c>
      <c r="U6240" s="33">
        <f>Datos_Limpios[[#This Row],[Number of Complaints or Support]]/Datos_Limpios[[#This Row],[Account Length (in months)]]</f>
        <v>0.125</v>
      </c>
      <c r="V6240" t="str" cm="1">
        <f t="array" ref="V6240">_xlfn.IFS(H6240&lt;30,"Under 30",H6240&lt;66,"Middle Age",H6240&gt;=66,"Senior")</f>
        <v>Middle Age</v>
      </c>
      <c r="W6240" t="s">
        <v>6826</v>
      </c>
    </row>
    <row r="6241" spans="1:23" x14ac:dyDescent="0.3">
      <c r="A6241" t="s">
        <v>6338</v>
      </c>
      <c r="B6241" t="s">
        <v>17</v>
      </c>
      <c r="C6241">
        <v>14</v>
      </c>
      <c r="D6241">
        <v>0</v>
      </c>
      <c r="E6241" t="s">
        <v>23</v>
      </c>
      <c r="F6241" t="s">
        <v>40</v>
      </c>
      <c r="G6241" t="s">
        <v>6790</v>
      </c>
      <c r="H6241">
        <v>63</v>
      </c>
      <c r="I6241" t="s">
        <v>23</v>
      </c>
      <c r="J6241">
        <v>2</v>
      </c>
      <c r="K6241" t="s">
        <v>24</v>
      </c>
      <c r="L6241" t="s">
        <v>6792</v>
      </c>
      <c r="M6241">
        <v>19</v>
      </c>
      <c r="P6241" s="32">
        <v>44857</v>
      </c>
      <c r="Q6241" s="1">
        <v>16.292854622824709</v>
      </c>
      <c r="R6241">
        <v>7</v>
      </c>
      <c r="S6241" t="str" cm="1">
        <f t="array" ref="S6241">_xlfn.IFS(R6241=0,"None",R6241&lt;3,"Low",R6241&lt;6,"Medium",R6241&lt;=10,"High")</f>
        <v>High</v>
      </c>
      <c r="T6241" t="str" cm="1">
        <f t="array" ref="T6241">_xlfn.IFS(M6241&lt;=20,"Low",M6241&lt;=50,"Medium",M6241&lt;=90,"High")</f>
        <v>Low</v>
      </c>
      <c r="U6241" s="33">
        <f>Datos_Limpios[[#This Row],[Number of Complaints or Support]]/Datos_Limpios[[#This Row],[Account Length (in months)]]</f>
        <v>0.5</v>
      </c>
      <c r="V6241" t="str" cm="1">
        <f t="array" ref="V6241">_xlfn.IFS(H6241&lt;30,"Under 30",H6241&lt;66,"Middle Age",H6241&gt;=66,"Senior")</f>
        <v>Middle Age</v>
      </c>
      <c r="W6241" t="s">
        <v>6823</v>
      </c>
    </row>
    <row r="6242" spans="1:23" x14ac:dyDescent="0.3">
      <c r="A6242" t="s">
        <v>6339</v>
      </c>
      <c r="B6242" t="s">
        <v>17</v>
      </c>
      <c r="C6242">
        <v>50</v>
      </c>
      <c r="D6242">
        <v>0</v>
      </c>
      <c r="E6242" t="s">
        <v>23</v>
      </c>
      <c r="F6242" t="s">
        <v>84</v>
      </c>
      <c r="G6242" t="s">
        <v>19</v>
      </c>
      <c r="H6242">
        <v>54</v>
      </c>
      <c r="I6242" t="s">
        <v>23</v>
      </c>
      <c r="J6242">
        <v>3</v>
      </c>
      <c r="K6242" t="s">
        <v>24</v>
      </c>
      <c r="L6242" t="s">
        <v>6792</v>
      </c>
      <c r="M6242">
        <v>34</v>
      </c>
      <c r="P6242" s="32">
        <v>44461</v>
      </c>
      <c r="Q6242" s="1">
        <v>33.459120825939102</v>
      </c>
      <c r="R6242">
        <v>10</v>
      </c>
      <c r="S6242" t="str" cm="1">
        <f t="array" ref="S6242">_xlfn.IFS(R6242=0,"None",R6242&lt;3,"Low",R6242&lt;6,"Medium",R6242&lt;=10,"High")</f>
        <v>High</v>
      </c>
      <c r="T6242" t="str" cm="1">
        <f t="array" ref="T6242">_xlfn.IFS(M6242&lt;=20,"Low",M6242&lt;=50,"Medium",M6242&lt;=90,"High")</f>
        <v>Medium</v>
      </c>
      <c r="U6242" s="33">
        <f>Datos_Limpios[[#This Row],[Number of Complaints or Support]]/Datos_Limpios[[#This Row],[Account Length (in months)]]</f>
        <v>0.2</v>
      </c>
      <c r="V6242" t="str" cm="1">
        <f t="array" ref="V6242">_xlfn.IFS(H6242&lt;30,"Under 30",H6242&lt;66,"Middle Age",H6242&gt;=66,"Senior")</f>
        <v>Middle Age</v>
      </c>
      <c r="W6242" t="s">
        <v>6824</v>
      </c>
    </row>
    <row r="6243" spans="1:23" x14ac:dyDescent="0.3">
      <c r="A6243" t="s">
        <v>6340</v>
      </c>
      <c r="B6243" t="s">
        <v>17</v>
      </c>
      <c r="C6243">
        <v>14</v>
      </c>
      <c r="D6243">
        <v>0</v>
      </c>
      <c r="E6243" t="s">
        <v>17</v>
      </c>
      <c r="F6243" t="s">
        <v>202</v>
      </c>
      <c r="G6243" t="s">
        <v>19</v>
      </c>
      <c r="H6243">
        <v>23</v>
      </c>
      <c r="I6243" t="s">
        <v>17</v>
      </c>
      <c r="J6243">
        <v>0</v>
      </c>
      <c r="K6243" t="s">
        <v>24</v>
      </c>
      <c r="L6243" t="s">
        <v>6791</v>
      </c>
      <c r="M6243">
        <v>8</v>
      </c>
      <c r="P6243" s="32">
        <v>44017</v>
      </c>
      <c r="Q6243" s="1">
        <v>7.2508394031965269</v>
      </c>
      <c r="R6243">
        <v>6</v>
      </c>
      <c r="S6243" t="str" cm="1">
        <f t="array" ref="S6243">_xlfn.IFS(R6243=0,"None",R6243&lt;3,"Low",R6243&lt;6,"Medium",R6243&lt;=10,"High")</f>
        <v>High</v>
      </c>
      <c r="T6243" t="str" cm="1">
        <f t="array" ref="T6243">_xlfn.IFS(M6243&lt;=20,"Low",M6243&lt;=50,"Medium",M6243&lt;=90,"High")</f>
        <v>Low</v>
      </c>
      <c r="U6243" s="33">
        <f>Datos_Limpios[[#This Row],[Number of Complaints or Support]]/Datos_Limpios[[#This Row],[Account Length (in months)]]</f>
        <v>0.42857142857142855</v>
      </c>
      <c r="V6243" t="str" cm="1">
        <f t="array" ref="V6243">_xlfn.IFS(H6243&lt;30,"Under 30",H6243&lt;66,"Middle Age",H6243&gt;=66,"Senior")</f>
        <v>Under 30</v>
      </c>
      <c r="W6243" t="s">
        <v>6825</v>
      </c>
    </row>
    <row r="6244" spans="1:23" x14ac:dyDescent="0.3">
      <c r="A6244" t="s">
        <v>6341</v>
      </c>
      <c r="B6244" t="s">
        <v>17</v>
      </c>
      <c r="C6244">
        <v>8</v>
      </c>
      <c r="D6244">
        <v>0</v>
      </c>
      <c r="E6244" t="s">
        <v>23</v>
      </c>
      <c r="F6244" t="s">
        <v>166</v>
      </c>
      <c r="G6244" t="s">
        <v>6790</v>
      </c>
      <c r="H6244">
        <v>51</v>
      </c>
      <c r="I6244" t="s">
        <v>23</v>
      </c>
      <c r="J6244">
        <v>4</v>
      </c>
      <c r="K6244" t="s">
        <v>24</v>
      </c>
      <c r="L6244" t="s">
        <v>6791</v>
      </c>
      <c r="M6244">
        <v>21</v>
      </c>
      <c r="P6244" s="32">
        <v>43939</v>
      </c>
      <c r="Q6244" s="1">
        <v>19.28350221962582</v>
      </c>
      <c r="R6244">
        <v>9</v>
      </c>
      <c r="S6244" t="str" cm="1">
        <f t="array" ref="S6244">_xlfn.IFS(R6244=0,"None",R6244&lt;3,"Low",R6244&lt;6,"Medium",R6244&lt;=10,"High")</f>
        <v>High</v>
      </c>
      <c r="T6244" t="str" cm="1">
        <f t="array" ref="T6244">_xlfn.IFS(M6244&lt;=20,"Low",M6244&lt;=50,"Medium",M6244&lt;=90,"High")</f>
        <v>Medium</v>
      </c>
      <c r="U6244" s="33">
        <f>Datos_Limpios[[#This Row],[Number of Complaints or Support]]/Datos_Limpios[[#This Row],[Account Length (in months)]]</f>
        <v>1.125</v>
      </c>
      <c r="V6244" t="str" cm="1">
        <f t="array" ref="V6244">_xlfn.IFS(H6244&lt;30,"Under 30",H6244&lt;66,"Middle Age",H6244&gt;=66,"Senior")</f>
        <v>Middle Age</v>
      </c>
      <c r="W6244" t="s">
        <v>6825</v>
      </c>
    </row>
    <row r="6245" spans="1:23" x14ac:dyDescent="0.3">
      <c r="A6245" t="s">
        <v>6342</v>
      </c>
      <c r="B6245" t="s">
        <v>17</v>
      </c>
      <c r="C6245">
        <v>1</v>
      </c>
      <c r="D6245">
        <v>0</v>
      </c>
      <c r="E6245" t="s">
        <v>17</v>
      </c>
      <c r="F6245" t="s">
        <v>69</v>
      </c>
      <c r="G6245" t="s">
        <v>6790</v>
      </c>
      <c r="H6245">
        <v>54</v>
      </c>
      <c r="I6245" t="s">
        <v>17</v>
      </c>
      <c r="J6245">
        <v>0</v>
      </c>
      <c r="K6245" t="s">
        <v>20</v>
      </c>
      <c r="L6245" t="s">
        <v>6791</v>
      </c>
      <c r="M6245">
        <v>12</v>
      </c>
      <c r="P6245" s="32">
        <v>44679</v>
      </c>
      <c r="Q6245" s="1">
        <v>10.33214368710223</v>
      </c>
      <c r="R6245">
        <v>6</v>
      </c>
      <c r="S6245" t="str" cm="1">
        <f t="array" ref="S6245">_xlfn.IFS(R6245=0,"None",R6245&lt;3,"Low",R6245&lt;6,"Medium",R6245&lt;=10,"High")</f>
        <v>High</v>
      </c>
      <c r="T6245" t="str" cm="1">
        <f t="array" ref="T6245">_xlfn.IFS(M6245&lt;=20,"Low",M6245&lt;=50,"Medium",M6245&lt;=90,"High")</f>
        <v>Low</v>
      </c>
      <c r="U6245" s="33">
        <f>Datos_Limpios[[#This Row],[Number of Complaints or Support]]/Datos_Limpios[[#This Row],[Account Length (in months)]]</f>
        <v>6</v>
      </c>
      <c r="V6245" t="str" cm="1">
        <f t="array" ref="V6245">_xlfn.IFS(H6245&lt;30,"Under 30",H6245&lt;66,"Middle Age",H6245&gt;=66,"Senior")</f>
        <v>Middle Age</v>
      </c>
      <c r="W6245" t="s">
        <v>6825</v>
      </c>
    </row>
    <row r="6246" spans="1:23" x14ac:dyDescent="0.3">
      <c r="A6246" t="s">
        <v>6343</v>
      </c>
      <c r="B6246" t="s">
        <v>17</v>
      </c>
      <c r="C6246">
        <v>71</v>
      </c>
      <c r="D6246">
        <v>0</v>
      </c>
      <c r="E6246" t="s">
        <v>23</v>
      </c>
      <c r="F6246" t="s">
        <v>69</v>
      </c>
      <c r="G6246" t="s">
        <v>6790</v>
      </c>
      <c r="H6246">
        <v>56</v>
      </c>
      <c r="I6246" t="s">
        <v>17</v>
      </c>
      <c r="J6246">
        <v>0</v>
      </c>
      <c r="K6246" t="s">
        <v>24</v>
      </c>
      <c r="L6246" t="s">
        <v>6792</v>
      </c>
      <c r="M6246">
        <v>43</v>
      </c>
      <c r="P6246" s="32">
        <v>44722</v>
      </c>
      <c r="Q6246" s="1">
        <v>41.027648230304237</v>
      </c>
      <c r="R6246">
        <v>0</v>
      </c>
      <c r="S6246" t="str" cm="1">
        <f t="array" ref="S6246">_xlfn.IFS(R6246=0,"None",R6246&lt;3,"Low",R6246&lt;6,"Medium",R6246&lt;=10,"High")</f>
        <v>None</v>
      </c>
      <c r="T6246" t="str" cm="1">
        <f t="array" ref="T6246">_xlfn.IFS(M6246&lt;=20,"Low",M6246&lt;=50,"Medium",M6246&lt;=90,"High")</f>
        <v>Medium</v>
      </c>
      <c r="U6246" s="33">
        <f>Datos_Limpios[[#This Row],[Number of Complaints or Support]]/Datos_Limpios[[#This Row],[Account Length (in months)]]</f>
        <v>0</v>
      </c>
      <c r="V6246" t="str" cm="1">
        <f t="array" ref="V6246">_xlfn.IFS(H6246&lt;30,"Under 30",H6246&lt;66,"Middle Age",H6246&gt;=66,"Senior")</f>
        <v>Middle Age</v>
      </c>
      <c r="W6246" t="s">
        <v>6825</v>
      </c>
    </row>
    <row r="6247" spans="1:23" x14ac:dyDescent="0.3">
      <c r="A6247" t="s">
        <v>6344</v>
      </c>
      <c r="B6247" t="s">
        <v>17</v>
      </c>
      <c r="C6247">
        <v>1</v>
      </c>
      <c r="D6247">
        <v>0</v>
      </c>
      <c r="E6247" t="s">
        <v>23</v>
      </c>
      <c r="F6247" t="s">
        <v>142</v>
      </c>
      <c r="G6247" t="s">
        <v>6790</v>
      </c>
      <c r="H6247">
        <v>60</v>
      </c>
      <c r="I6247" t="s">
        <v>23</v>
      </c>
      <c r="J6247">
        <v>6</v>
      </c>
      <c r="K6247" t="s">
        <v>20</v>
      </c>
      <c r="L6247" t="s">
        <v>6792</v>
      </c>
      <c r="M6247">
        <v>18</v>
      </c>
      <c r="P6247" s="32">
        <v>44850</v>
      </c>
      <c r="Q6247" s="1">
        <v>19.432624755826449</v>
      </c>
      <c r="R6247">
        <v>4</v>
      </c>
      <c r="S6247" t="str" cm="1">
        <f t="array" ref="S6247">_xlfn.IFS(R6247=0,"None",R6247&lt;3,"Low",R6247&lt;6,"Medium",R6247&lt;=10,"High")</f>
        <v>Medium</v>
      </c>
      <c r="T6247" t="str" cm="1">
        <f t="array" ref="T6247">_xlfn.IFS(M6247&lt;=20,"Low",M6247&lt;=50,"Medium",M6247&lt;=90,"High")</f>
        <v>Low</v>
      </c>
      <c r="U6247" s="33">
        <f>Datos_Limpios[[#This Row],[Number of Complaints or Support]]/Datos_Limpios[[#This Row],[Account Length (in months)]]</f>
        <v>4</v>
      </c>
      <c r="V6247" t="str" cm="1">
        <f t="array" ref="V6247">_xlfn.IFS(H6247&lt;30,"Under 30",H6247&lt;66,"Middle Age",H6247&gt;=66,"Senior")</f>
        <v>Middle Age</v>
      </c>
      <c r="W6247" t="s">
        <v>6823</v>
      </c>
    </row>
    <row r="6248" spans="1:23" x14ac:dyDescent="0.3">
      <c r="A6248" t="s">
        <v>6345</v>
      </c>
      <c r="B6248" t="s">
        <v>17</v>
      </c>
      <c r="C6248">
        <v>18</v>
      </c>
      <c r="D6248">
        <v>2</v>
      </c>
      <c r="E6248" t="s">
        <v>17</v>
      </c>
      <c r="F6248" t="s">
        <v>94</v>
      </c>
      <c r="G6248" t="s">
        <v>6790</v>
      </c>
      <c r="H6248">
        <v>60</v>
      </c>
      <c r="I6248" t="s">
        <v>23</v>
      </c>
      <c r="J6248">
        <v>4</v>
      </c>
      <c r="K6248" t="s">
        <v>20</v>
      </c>
      <c r="L6248" t="s">
        <v>6791</v>
      </c>
      <c r="M6248">
        <v>10</v>
      </c>
      <c r="P6248" s="32">
        <v>44957</v>
      </c>
      <c r="Q6248" s="1">
        <v>11.7447958150546</v>
      </c>
      <c r="R6248">
        <v>7</v>
      </c>
      <c r="S6248" t="str" cm="1">
        <f t="array" ref="S6248">_xlfn.IFS(R6248=0,"None",R6248&lt;3,"Low",R6248&lt;6,"Medium",R6248&lt;=10,"High")</f>
        <v>High</v>
      </c>
      <c r="T6248" t="str" cm="1">
        <f t="array" ref="T6248">_xlfn.IFS(M6248&lt;=20,"Low",M6248&lt;=50,"Medium",M6248&lt;=90,"High")</f>
        <v>Low</v>
      </c>
      <c r="U6248" s="33">
        <f>Datos_Limpios[[#This Row],[Number of Complaints or Support]]/Datos_Limpios[[#This Row],[Account Length (in months)]]</f>
        <v>0.3888888888888889</v>
      </c>
      <c r="V6248" t="str" cm="1">
        <f t="array" ref="V6248">_xlfn.IFS(H6248&lt;30,"Under 30",H6248&lt;66,"Middle Age",H6248&gt;=66,"Senior")</f>
        <v>Middle Age</v>
      </c>
      <c r="W6248" t="s">
        <v>6823</v>
      </c>
    </row>
    <row r="6249" spans="1:23" x14ac:dyDescent="0.3">
      <c r="A6249" t="s">
        <v>6346</v>
      </c>
      <c r="B6249" t="s">
        <v>23</v>
      </c>
      <c r="C6249">
        <v>53</v>
      </c>
      <c r="D6249">
        <v>0</v>
      </c>
      <c r="E6249" t="s">
        <v>23</v>
      </c>
      <c r="F6249" t="s">
        <v>196</v>
      </c>
      <c r="G6249" t="s">
        <v>19</v>
      </c>
      <c r="H6249">
        <v>67</v>
      </c>
      <c r="I6249" t="s">
        <v>17</v>
      </c>
      <c r="J6249">
        <v>0</v>
      </c>
      <c r="K6249" t="s">
        <v>24</v>
      </c>
      <c r="L6249" t="s">
        <v>6792</v>
      </c>
      <c r="M6249">
        <v>51</v>
      </c>
      <c r="N6249" t="s">
        <v>27</v>
      </c>
      <c r="O6249" t="s">
        <v>125</v>
      </c>
      <c r="P6249" s="32">
        <v>44585</v>
      </c>
      <c r="Q6249" s="1">
        <v>50.322813297742137</v>
      </c>
      <c r="R6249">
        <v>4</v>
      </c>
      <c r="S6249" t="str" cm="1">
        <f t="array" ref="S6249">_xlfn.IFS(R6249=0,"None",R6249&lt;3,"Low",R6249&lt;6,"Medium",R6249&lt;=10,"High")</f>
        <v>Medium</v>
      </c>
      <c r="T6249" t="str" cm="1">
        <f t="array" ref="T6249">_xlfn.IFS(M6249&lt;=20,"Low",M6249&lt;=50,"Medium",M6249&lt;=90,"High")</f>
        <v>High</v>
      </c>
      <c r="U6249" s="33">
        <f>Datos_Limpios[[#This Row],[Number of Complaints or Support]]/Datos_Limpios[[#This Row],[Account Length (in months)]]</f>
        <v>7.5471698113207544E-2</v>
      </c>
      <c r="V6249" t="str" cm="1">
        <f t="array" ref="V6249">_xlfn.IFS(H6249&lt;30,"Under 30",H6249&lt;66,"Middle Age",H6249&gt;=66,"Senior")</f>
        <v>Senior</v>
      </c>
      <c r="W6249" t="s">
        <v>6826</v>
      </c>
    </row>
    <row r="6250" spans="1:23" x14ac:dyDescent="0.3">
      <c r="A6250" t="s">
        <v>6347</v>
      </c>
      <c r="B6250" t="s">
        <v>17</v>
      </c>
      <c r="C6250">
        <v>58</v>
      </c>
      <c r="D6250">
        <v>0</v>
      </c>
      <c r="E6250" t="s">
        <v>23</v>
      </c>
      <c r="F6250" t="s">
        <v>36</v>
      </c>
      <c r="G6250" t="s">
        <v>6790</v>
      </c>
      <c r="H6250">
        <v>33</v>
      </c>
      <c r="I6250" t="s">
        <v>17</v>
      </c>
      <c r="J6250">
        <v>0</v>
      </c>
      <c r="K6250" t="s">
        <v>32</v>
      </c>
      <c r="L6250" t="s">
        <v>6792</v>
      </c>
      <c r="M6250">
        <v>44</v>
      </c>
      <c r="P6250" s="32">
        <v>43990</v>
      </c>
      <c r="Q6250" s="1">
        <v>49.434083988548863</v>
      </c>
      <c r="R6250">
        <v>1</v>
      </c>
      <c r="S6250" t="str" cm="1">
        <f t="array" ref="S6250">_xlfn.IFS(R6250=0,"None",R6250&lt;3,"Low",R6250&lt;6,"Medium",R6250&lt;=10,"High")</f>
        <v>Low</v>
      </c>
      <c r="T6250" t="str" cm="1">
        <f t="array" ref="T6250">_xlfn.IFS(M6250&lt;=20,"Low",M6250&lt;=50,"Medium",M6250&lt;=90,"High")</f>
        <v>Medium</v>
      </c>
      <c r="U6250" s="33">
        <f>Datos_Limpios[[#This Row],[Number of Complaints or Support]]/Datos_Limpios[[#This Row],[Account Length (in months)]]</f>
        <v>1.7241379310344827E-2</v>
      </c>
      <c r="V6250" t="str" cm="1">
        <f t="array" ref="V6250">_xlfn.IFS(H6250&lt;30,"Under 30",H6250&lt;66,"Middle Age",H6250&gt;=66,"Senior")</f>
        <v>Middle Age</v>
      </c>
      <c r="W6250" t="s">
        <v>6824</v>
      </c>
    </row>
    <row r="6251" spans="1:23" x14ac:dyDescent="0.3">
      <c r="A6251" t="s">
        <v>6348</v>
      </c>
      <c r="B6251" t="s">
        <v>17</v>
      </c>
      <c r="C6251">
        <v>40</v>
      </c>
      <c r="D6251">
        <v>0</v>
      </c>
      <c r="E6251" t="s">
        <v>17</v>
      </c>
      <c r="F6251" t="s">
        <v>138</v>
      </c>
      <c r="G6251" t="s">
        <v>19</v>
      </c>
      <c r="H6251">
        <v>51</v>
      </c>
      <c r="I6251" t="s">
        <v>17</v>
      </c>
      <c r="J6251">
        <v>0</v>
      </c>
      <c r="K6251" t="s">
        <v>32</v>
      </c>
      <c r="L6251" t="s">
        <v>6791</v>
      </c>
      <c r="M6251">
        <v>13</v>
      </c>
      <c r="P6251" s="32">
        <v>44343</v>
      </c>
      <c r="Q6251" s="1">
        <v>13.606582407563501</v>
      </c>
      <c r="R6251">
        <v>7</v>
      </c>
      <c r="S6251" t="str" cm="1">
        <f t="array" ref="S6251">_xlfn.IFS(R6251=0,"None",R6251&lt;3,"Low",R6251&lt;6,"Medium",R6251&lt;=10,"High")</f>
        <v>High</v>
      </c>
      <c r="T6251" t="str" cm="1">
        <f t="array" ref="T6251">_xlfn.IFS(M6251&lt;=20,"Low",M6251&lt;=50,"Medium",M6251&lt;=90,"High")</f>
        <v>Low</v>
      </c>
      <c r="U6251" s="33">
        <f>Datos_Limpios[[#This Row],[Number of Complaints or Support]]/Datos_Limpios[[#This Row],[Account Length (in months)]]</f>
        <v>0.17499999999999999</v>
      </c>
      <c r="V6251" t="str" cm="1">
        <f t="array" ref="V6251">_xlfn.IFS(H6251&lt;30,"Under 30",H6251&lt;66,"Middle Age",H6251&gt;=66,"Senior")</f>
        <v>Middle Age</v>
      </c>
      <c r="W6251" t="s">
        <v>6824</v>
      </c>
    </row>
    <row r="6252" spans="1:23" x14ac:dyDescent="0.3">
      <c r="A6252" t="s">
        <v>6349</v>
      </c>
      <c r="B6252" t="s">
        <v>17</v>
      </c>
      <c r="C6252">
        <v>58</v>
      </c>
      <c r="D6252">
        <v>0</v>
      </c>
      <c r="E6252" t="s">
        <v>17</v>
      </c>
      <c r="F6252" t="s">
        <v>107</v>
      </c>
      <c r="G6252" t="s">
        <v>6790</v>
      </c>
      <c r="H6252">
        <v>37</v>
      </c>
      <c r="I6252" t="s">
        <v>17</v>
      </c>
      <c r="J6252">
        <v>0</v>
      </c>
      <c r="K6252" t="s">
        <v>32</v>
      </c>
      <c r="L6252" t="s">
        <v>6791</v>
      </c>
      <c r="M6252">
        <v>55</v>
      </c>
      <c r="P6252" s="32">
        <v>43920</v>
      </c>
      <c r="Q6252" s="1">
        <v>54.410546456031263</v>
      </c>
      <c r="R6252">
        <v>6</v>
      </c>
      <c r="S6252" t="str" cm="1">
        <f t="array" ref="S6252">_xlfn.IFS(R6252=0,"None",R6252&lt;3,"Low",R6252&lt;6,"Medium",R6252&lt;=10,"High")</f>
        <v>High</v>
      </c>
      <c r="T6252" t="str" cm="1">
        <f t="array" ref="T6252">_xlfn.IFS(M6252&lt;=20,"Low",M6252&lt;=50,"Medium",M6252&lt;=90,"High")</f>
        <v>High</v>
      </c>
      <c r="U6252" s="33">
        <f>Datos_Limpios[[#This Row],[Number of Complaints or Support]]/Datos_Limpios[[#This Row],[Account Length (in months)]]</f>
        <v>0.10344827586206896</v>
      </c>
      <c r="V6252" t="str" cm="1">
        <f t="array" ref="V6252">_xlfn.IFS(H6252&lt;30,"Under 30",H6252&lt;66,"Middle Age",H6252&gt;=66,"Senior")</f>
        <v>Middle Age</v>
      </c>
      <c r="W6252" t="s">
        <v>6825</v>
      </c>
    </row>
    <row r="6253" spans="1:23" x14ac:dyDescent="0.3">
      <c r="A6253" t="s">
        <v>6350</v>
      </c>
      <c r="B6253" t="s">
        <v>23</v>
      </c>
      <c r="C6253">
        <v>34</v>
      </c>
      <c r="D6253">
        <v>4</v>
      </c>
      <c r="E6253" t="s">
        <v>17</v>
      </c>
      <c r="F6253" t="s">
        <v>58</v>
      </c>
      <c r="G6253" t="s">
        <v>19</v>
      </c>
      <c r="H6253">
        <v>30</v>
      </c>
      <c r="I6253" t="s">
        <v>17</v>
      </c>
      <c r="J6253">
        <v>0</v>
      </c>
      <c r="K6253" t="s">
        <v>20</v>
      </c>
      <c r="L6253" t="s">
        <v>6791</v>
      </c>
      <c r="M6253">
        <v>37</v>
      </c>
      <c r="N6253" t="s">
        <v>27</v>
      </c>
      <c r="O6253" t="s">
        <v>208</v>
      </c>
      <c r="P6253" s="32">
        <v>44623</v>
      </c>
      <c r="Q6253" s="1">
        <v>43.030066518356612</v>
      </c>
      <c r="R6253">
        <v>7</v>
      </c>
      <c r="S6253" t="str" cm="1">
        <f t="array" ref="S6253">_xlfn.IFS(R6253=0,"None",R6253&lt;3,"Low",R6253&lt;6,"Medium",R6253&lt;=10,"High")</f>
        <v>High</v>
      </c>
      <c r="T6253" t="str" cm="1">
        <f t="array" ref="T6253">_xlfn.IFS(M6253&lt;=20,"Low",M6253&lt;=50,"Medium",M6253&lt;=90,"High")</f>
        <v>Medium</v>
      </c>
      <c r="U6253" s="33">
        <f>Datos_Limpios[[#This Row],[Number of Complaints or Support]]/Datos_Limpios[[#This Row],[Account Length (in months)]]</f>
        <v>0.20588235294117646</v>
      </c>
      <c r="V6253" t="str" cm="1">
        <f t="array" ref="V6253">_xlfn.IFS(H6253&lt;30,"Under 30",H6253&lt;66,"Middle Age",H6253&gt;=66,"Senior")</f>
        <v>Middle Age</v>
      </c>
      <c r="W6253" t="s">
        <v>6825</v>
      </c>
    </row>
    <row r="6254" spans="1:23" x14ac:dyDescent="0.3">
      <c r="A6254" t="s">
        <v>6351</v>
      </c>
      <c r="B6254" t="s">
        <v>17</v>
      </c>
      <c r="C6254">
        <v>21</v>
      </c>
      <c r="D6254">
        <v>0</v>
      </c>
      <c r="E6254" t="s">
        <v>23</v>
      </c>
      <c r="F6254" t="s">
        <v>29</v>
      </c>
      <c r="G6254" t="s">
        <v>19</v>
      </c>
      <c r="H6254">
        <v>32</v>
      </c>
      <c r="I6254" t="s">
        <v>23</v>
      </c>
      <c r="J6254">
        <v>3</v>
      </c>
      <c r="K6254" t="s">
        <v>20</v>
      </c>
      <c r="L6254" t="s">
        <v>6792</v>
      </c>
      <c r="M6254">
        <v>17</v>
      </c>
      <c r="P6254" s="32">
        <v>43998</v>
      </c>
      <c r="Q6254" s="1">
        <v>15.708940210523251</v>
      </c>
      <c r="R6254">
        <v>10</v>
      </c>
      <c r="S6254" t="str" cm="1">
        <f t="array" ref="S6254">_xlfn.IFS(R6254=0,"None",R6254&lt;3,"Low",R6254&lt;6,"Medium",R6254&lt;=10,"High")</f>
        <v>High</v>
      </c>
      <c r="T6254" t="str" cm="1">
        <f t="array" ref="T6254">_xlfn.IFS(M6254&lt;=20,"Low",M6254&lt;=50,"Medium",M6254&lt;=90,"High")</f>
        <v>Low</v>
      </c>
      <c r="U6254" s="33">
        <f>Datos_Limpios[[#This Row],[Number of Complaints or Support]]/Datos_Limpios[[#This Row],[Account Length (in months)]]</f>
        <v>0.47619047619047616</v>
      </c>
      <c r="V6254" t="str" cm="1">
        <f t="array" ref="V6254">_xlfn.IFS(H6254&lt;30,"Under 30",H6254&lt;66,"Middle Age",H6254&gt;=66,"Senior")</f>
        <v>Middle Age</v>
      </c>
      <c r="W6254" t="s">
        <v>6825</v>
      </c>
    </row>
    <row r="6255" spans="1:23" x14ac:dyDescent="0.3">
      <c r="A6255" t="s">
        <v>6352</v>
      </c>
      <c r="B6255" t="s">
        <v>17</v>
      </c>
      <c r="C6255">
        <v>64</v>
      </c>
      <c r="D6255">
        <v>2</v>
      </c>
      <c r="E6255" t="s">
        <v>23</v>
      </c>
      <c r="F6255" t="s">
        <v>36</v>
      </c>
      <c r="G6255" t="s">
        <v>19</v>
      </c>
      <c r="H6255">
        <v>48</v>
      </c>
      <c r="I6255" t="s">
        <v>23</v>
      </c>
      <c r="J6255">
        <v>6</v>
      </c>
      <c r="K6255" t="s">
        <v>32</v>
      </c>
      <c r="L6255" t="s">
        <v>6792</v>
      </c>
      <c r="M6255">
        <v>53</v>
      </c>
      <c r="P6255" s="32">
        <v>45221</v>
      </c>
      <c r="Q6255" s="1">
        <v>54.573948551796519</v>
      </c>
      <c r="R6255">
        <v>0</v>
      </c>
      <c r="S6255" t="str" cm="1">
        <f t="array" ref="S6255">_xlfn.IFS(R6255=0,"None",R6255&lt;3,"Low",R6255&lt;6,"Medium",R6255&lt;=10,"High")</f>
        <v>None</v>
      </c>
      <c r="T6255" t="str" cm="1">
        <f t="array" ref="T6255">_xlfn.IFS(M6255&lt;=20,"Low",M6255&lt;=50,"Medium",M6255&lt;=90,"High")</f>
        <v>High</v>
      </c>
      <c r="U6255" s="33">
        <f>Datos_Limpios[[#This Row],[Number of Complaints or Support]]/Datos_Limpios[[#This Row],[Account Length (in months)]]</f>
        <v>0</v>
      </c>
      <c r="V6255" t="str" cm="1">
        <f t="array" ref="V6255">_xlfn.IFS(H6255&lt;30,"Under 30",H6255&lt;66,"Middle Age",H6255&gt;=66,"Senior")</f>
        <v>Middle Age</v>
      </c>
      <c r="W6255" t="s">
        <v>6824</v>
      </c>
    </row>
    <row r="6256" spans="1:23" x14ac:dyDescent="0.3">
      <c r="A6256" t="s">
        <v>6353</v>
      </c>
      <c r="B6256" t="s">
        <v>23</v>
      </c>
      <c r="C6256">
        <v>29</v>
      </c>
      <c r="D6256">
        <v>5</v>
      </c>
      <c r="E6256" t="s">
        <v>23</v>
      </c>
      <c r="F6256" t="s">
        <v>205</v>
      </c>
      <c r="G6256" t="s">
        <v>19</v>
      </c>
      <c r="H6256">
        <v>75</v>
      </c>
      <c r="I6256" t="s">
        <v>17</v>
      </c>
      <c r="J6256">
        <v>0</v>
      </c>
      <c r="K6256" t="s">
        <v>20</v>
      </c>
      <c r="L6256" t="s">
        <v>6792</v>
      </c>
      <c r="M6256">
        <v>40</v>
      </c>
      <c r="N6256" t="s">
        <v>91</v>
      </c>
      <c r="O6256" t="s">
        <v>92</v>
      </c>
      <c r="P6256" s="32">
        <v>45246</v>
      </c>
      <c r="Q6256" s="1">
        <v>39.207960093380528</v>
      </c>
      <c r="R6256">
        <v>2</v>
      </c>
      <c r="S6256" t="str" cm="1">
        <f t="array" ref="S6256">_xlfn.IFS(R6256=0,"None",R6256&lt;3,"Low",R6256&lt;6,"Medium",R6256&lt;=10,"High")</f>
        <v>Low</v>
      </c>
      <c r="T6256" t="str" cm="1">
        <f t="array" ref="T6256">_xlfn.IFS(M6256&lt;=20,"Low",M6256&lt;=50,"Medium",M6256&lt;=90,"High")</f>
        <v>Medium</v>
      </c>
      <c r="U6256" s="33">
        <f>Datos_Limpios[[#This Row],[Number of Complaints or Support]]/Datos_Limpios[[#This Row],[Account Length (in months)]]</f>
        <v>6.8965517241379309E-2</v>
      </c>
      <c r="V6256" t="str" cm="1">
        <f t="array" ref="V6256">_xlfn.IFS(H6256&lt;30,"Under 30",H6256&lt;66,"Middle Age",H6256&gt;=66,"Senior")</f>
        <v>Senior</v>
      </c>
      <c r="W6256" t="s">
        <v>6823</v>
      </c>
    </row>
    <row r="6257" spans="1:23" x14ac:dyDescent="0.3">
      <c r="A6257" t="s">
        <v>6354</v>
      </c>
      <c r="B6257" t="s">
        <v>17</v>
      </c>
      <c r="C6257">
        <v>28</v>
      </c>
      <c r="D6257">
        <v>1</v>
      </c>
      <c r="E6257" t="s">
        <v>23</v>
      </c>
      <c r="F6257" t="s">
        <v>140</v>
      </c>
      <c r="G6257" t="s">
        <v>6790</v>
      </c>
      <c r="H6257">
        <v>42</v>
      </c>
      <c r="I6257" t="s">
        <v>23</v>
      </c>
      <c r="J6257">
        <v>2</v>
      </c>
      <c r="K6257" t="s">
        <v>20</v>
      </c>
      <c r="L6257" t="s">
        <v>6792</v>
      </c>
      <c r="M6257">
        <v>49</v>
      </c>
      <c r="P6257" s="32">
        <v>44476</v>
      </c>
      <c r="Q6257" s="1">
        <v>52.963908284889612</v>
      </c>
      <c r="R6257">
        <v>10</v>
      </c>
      <c r="S6257" t="str" cm="1">
        <f t="array" ref="S6257">_xlfn.IFS(R6257=0,"None",R6257&lt;3,"Low",R6257&lt;6,"Medium",R6257&lt;=10,"High")</f>
        <v>High</v>
      </c>
      <c r="T6257" t="str" cm="1">
        <f t="array" ref="T6257">_xlfn.IFS(M6257&lt;=20,"Low",M6257&lt;=50,"Medium",M6257&lt;=90,"High")</f>
        <v>Medium</v>
      </c>
      <c r="U6257" s="33">
        <f>Datos_Limpios[[#This Row],[Number of Complaints or Support]]/Datos_Limpios[[#This Row],[Account Length (in months)]]</f>
        <v>0.35714285714285715</v>
      </c>
      <c r="V6257" t="str" cm="1">
        <f t="array" ref="V6257">_xlfn.IFS(H6257&lt;30,"Under 30",H6257&lt;66,"Middle Age",H6257&gt;=66,"Senior")</f>
        <v>Middle Age</v>
      </c>
      <c r="W6257" t="s">
        <v>6826</v>
      </c>
    </row>
    <row r="6258" spans="1:23" x14ac:dyDescent="0.3">
      <c r="A6258" t="s">
        <v>6355</v>
      </c>
      <c r="B6258" t="s">
        <v>17</v>
      </c>
      <c r="C6258">
        <v>3</v>
      </c>
      <c r="D6258">
        <v>0</v>
      </c>
      <c r="E6258" t="s">
        <v>17</v>
      </c>
      <c r="F6258" t="s">
        <v>52</v>
      </c>
      <c r="G6258" t="s">
        <v>19</v>
      </c>
      <c r="H6258">
        <v>39</v>
      </c>
      <c r="I6258" t="s">
        <v>17</v>
      </c>
      <c r="J6258">
        <v>0</v>
      </c>
      <c r="K6258" t="s">
        <v>20</v>
      </c>
      <c r="L6258" t="s">
        <v>6791</v>
      </c>
      <c r="M6258">
        <v>13</v>
      </c>
      <c r="P6258" s="32">
        <v>44923</v>
      </c>
      <c r="Q6258" s="1">
        <v>13.49406993787329</v>
      </c>
      <c r="R6258">
        <v>0</v>
      </c>
      <c r="S6258" t="str" cm="1">
        <f t="array" ref="S6258">_xlfn.IFS(R6258=0,"None",R6258&lt;3,"Low",R6258&lt;6,"Medium",R6258&lt;=10,"High")</f>
        <v>None</v>
      </c>
      <c r="T6258" t="str" cm="1">
        <f t="array" ref="T6258">_xlfn.IFS(M6258&lt;=20,"Low",M6258&lt;=50,"Medium",M6258&lt;=90,"High")</f>
        <v>Low</v>
      </c>
      <c r="U6258" s="33">
        <f>Datos_Limpios[[#This Row],[Number of Complaints or Support]]/Datos_Limpios[[#This Row],[Account Length (in months)]]</f>
        <v>0</v>
      </c>
      <c r="V6258" t="str" cm="1">
        <f t="array" ref="V6258">_xlfn.IFS(H6258&lt;30,"Under 30",H6258&lt;66,"Middle Age",H6258&gt;=66,"Senior")</f>
        <v>Middle Age</v>
      </c>
      <c r="W6258" t="s">
        <v>6824</v>
      </c>
    </row>
    <row r="6259" spans="1:23" x14ac:dyDescent="0.3">
      <c r="A6259" t="s">
        <v>6356</v>
      </c>
      <c r="B6259" t="s">
        <v>23</v>
      </c>
      <c r="C6259">
        <v>27</v>
      </c>
      <c r="D6259">
        <v>4</v>
      </c>
      <c r="E6259" t="s">
        <v>23</v>
      </c>
      <c r="F6259" t="s">
        <v>121</v>
      </c>
      <c r="G6259" t="s">
        <v>19</v>
      </c>
      <c r="H6259">
        <v>34</v>
      </c>
      <c r="I6259" t="s">
        <v>17</v>
      </c>
      <c r="J6259">
        <v>0</v>
      </c>
      <c r="K6259" t="s">
        <v>20</v>
      </c>
      <c r="L6259" t="s">
        <v>6792</v>
      </c>
      <c r="M6259">
        <v>26</v>
      </c>
      <c r="N6259" t="s">
        <v>91</v>
      </c>
      <c r="O6259" t="s">
        <v>92</v>
      </c>
      <c r="P6259" s="32">
        <v>44908</v>
      </c>
      <c r="Q6259" s="1">
        <v>23.80641090110997</v>
      </c>
      <c r="R6259">
        <v>2</v>
      </c>
      <c r="S6259" t="str" cm="1">
        <f t="array" ref="S6259">_xlfn.IFS(R6259=0,"None",R6259&lt;3,"Low",R6259&lt;6,"Medium",R6259&lt;=10,"High")</f>
        <v>Low</v>
      </c>
      <c r="T6259" t="str" cm="1">
        <f t="array" ref="T6259">_xlfn.IFS(M6259&lt;=20,"Low",M6259&lt;=50,"Medium",M6259&lt;=90,"High")</f>
        <v>Medium</v>
      </c>
      <c r="U6259" s="33">
        <f>Datos_Limpios[[#This Row],[Number of Complaints or Support]]/Datos_Limpios[[#This Row],[Account Length (in months)]]</f>
        <v>7.407407407407407E-2</v>
      </c>
      <c r="V6259" t="str" cm="1">
        <f t="array" ref="V6259">_xlfn.IFS(H6259&lt;30,"Under 30",H6259&lt;66,"Middle Age",H6259&gt;=66,"Senior")</f>
        <v>Middle Age</v>
      </c>
      <c r="W6259" t="s">
        <v>6826</v>
      </c>
    </row>
    <row r="6260" spans="1:23" x14ac:dyDescent="0.3">
      <c r="A6260" t="s">
        <v>6357</v>
      </c>
      <c r="B6260" t="s">
        <v>17</v>
      </c>
      <c r="C6260">
        <v>5</v>
      </c>
      <c r="D6260">
        <v>0</v>
      </c>
      <c r="E6260" t="s">
        <v>23</v>
      </c>
      <c r="F6260" t="s">
        <v>44</v>
      </c>
      <c r="G6260" t="s">
        <v>6790</v>
      </c>
      <c r="H6260">
        <v>26</v>
      </c>
      <c r="I6260" t="s">
        <v>17</v>
      </c>
      <c r="J6260">
        <v>0</v>
      </c>
      <c r="K6260" t="s">
        <v>20</v>
      </c>
      <c r="L6260" t="s">
        <v>6791</v>
      </c>
      <c r="M6260">
        <v>23</v>
      </c>
      <c r="P6260" s="32">
        <v>45134</v>
      </c>
      <c r="Q6260" s="1">
        <v>21.932528022687269</v>
      </c>
      <c r="R6260">
        <v>5</v>
      </c>
      <c r="S6260" t="str" cm="1">
        <f t="array" ref="S6260">_xlfn.IFS(R6260=0,"None",R6260&lt;3,"Low",R6260&lt;6,"Medium",R6260&lt;=10,"High")</f>
        <v>Medium</v>
      </c>
      <c r="T6260" t="str" cm="1">
        <f t="array" ref="T6260">_xlfn.IFS(M6260&lt;=20,"Low",M6260&lt;=50,"Medium",M6260&lt;=90,"High")</f>
        <v>Medium</v>
      </c>
      <c r="U6260" s="33">
        <f>Datos_Limpios[[#This Row],[Number of Complaints or Support]]/Datos_Limpios[[#This Row],[Account Length (in months)]]</f>
        <v>1</v>
      </c>
      <c r="V6260" t="str" cm="1">
        <f t="array" ref="V6260">_xlfn.IFS(H6260&lt;30,"Under 30",H6260&lt;66,"Middle Age",H6260&gt;=66,"Senior")</f>
        <v>Under 30</v>
      </c>
      <c r="W6260" t="s">
        <v>6824</v>
      </c>
    </row>
    <row r="6261" spans="1:23" x14ac:dyDescent="0.3">
      <c r="A6261" t="s">
        <v>6358</v>
      </c>
      <c r="B6261" t="s">
        <v>23</v>
      </c>
      <c r="C6261">
        <v>39</v>
      </c>
      <c r="D6261">
        <v>0</v>
      </c>
      <c r="E6261" t="s">
        <v>23</v>
      </c>
      <c r="F6261" t="s">
        <v>63</v>
      </c>
      <c r="G6261" t="s">
        <v>6790</v>
      </c>
      <c r="H6261">
        <v>53</v>
      </c>
      <c r="I6261" t="s">
        <v>17</v>
      </c>
      <c r="J6261">
        <v>0</v>
      </c>
      <c r="K6261" t="s">
        <v>20</v>
      </c>
      <c r="L6261" t="s">
        <v>6792</v>
      </c>
      <c r="M6261">
        <v>46</v>
      </c>
      <c r="N6261" t="s">
        <v>27</v>
      </c>
      <c r="O6261" t="s">
        <v>108</v>
      </c>
      <c r="P6261" s="32">
        <v>44434</v>
      </c>
      <c r="Q6261" s="1">
        <v>52.440573850880462</v>
      </c>
      <c r="R6261">
        <v>1</v>
      </c>
      <c r="S6261" t="str" cm="1">
        <f t="array" ref="S6261">_xlfn.IFS(R6261=0,"None",R6261&lt;3,"Low",R6261&lt;6,"Medium",R6261&lt;=10,"High")</f>
        <v>Low</v>
      </c>
      <c r="T6261" t="str" cm="1">
        <f t="array" ref="T6261">_xlfn.IFS(M6261&lt;=20,"Low",M6261&lt;=50,"Medium",M6261&lt;=90,"High")</f>
        <v>Medium</v>
      </c>
      <c r="U6261" s="33">
        <f>Datos_Limpios[[#This Row],[Number of Complaints or Support]]/Datos_Limpios[[#This Row],[Account Length (in months)]]</f>
        <v>2.564102564102564E-2</v>
      </c>
      <c r="V6261" t="str" cm="1">
        <f t="array" ref="V6261">_xlfn.IFS(H6261&lt;30,"Under 30",H6261&lt;66,"Middle Age",H6261&gt;=66,"Senior")</f>
        <v>Middle Age</v>
      </c>
      <c r="W6261" t="s">
        <v>6825</v>
      </c>
    </row>
    <row r="6262" spans="1:23" x14ac:dyDescent="0.3">
      <c r="A6262" t="s">
        <v>6359</v>
      </c>
      <c r="B6262" t="s">
        <v>17</v>
      </c>
      <c r="C6262">
        <v>53</v>
      </c>
      <c r="D6262">
        <v>1</v>
      </c>
      <c r="E6262" t="s">
        <v>17</v>
      </c>
      <c r="F6262" t="s">
        <v>158</v>
      </c>
      <c r="G6262" t="s">
        <v>19</v>
      </c>
      <c r="H6262">
        <v>60</v>
      </c>
      <c r="I6262" t="s">
        <v>17</v>
      </c>
      <c r="J6262">
        <v>0</v>
      </c>
      <c r="K6262" t="s">
        <v>32</v>
      </c>
      <c r="L6262" t="s">
        <v>6791</v>
      </c>
      <c r="M6262">
        <v>7</v>
      </c>
      <c r="P6262" s="32">
        <v>44140</v>
      </c>
      <c r="Q6262" s="1">
        <v>6.6673551678108121</v>
      </c>
      <c r="R6262">
        <v>9</v>
      </c>
      <c r="S6262" t="str" cm="1">
        <f t="array" ref="S6262">_xlfn.IFS(R6262=0,"None",R6262&lt;3,"Low",R6262&lt;6,"Medium",R6262&lt;=10,"High")</f>
        <v>High</v>
      </c>
      <c r="T6262" t="str" cm="1">
        <f t="array" ref="T6262">_xlfn.IFS(M6262&lt;=20,"Low",M6262&lt;=50,"Medium",M6262&lt;=90,"High")</f>
        <v>Low</v>
      </c>
      <c r="U6262" s="33">
        <f>Datos_Limpios[[#This Row],[Number of Complaints or Support]]/Datos_Limpios[[#This Row],[Account Length (in months)]]</f>
        <v>0.16981132075471697</v>
      </c>
      <c r="V6262" t="str" cm="1">
        <f t="array" ref="V6262">_xlfn.IFS(H6262&lt;30,"Under 30",H6262&lt;66,"Middle Age",H6262&gt;=66,"Senior")</f>
        <v>Middle Age</v>
      </c>
      <c r="W6262" t="s">
        <v>6823</v>
      </c>
    </row>
    <row r="6263" spans="1:23" x14ac:dyDescent="0.3">
      <c r="A6263" t="s">
        <v>6360</v>
      </c>
      <c r="B6263" t="s">
        <v>17</v>
      </c>
      <c r="C6263">
        <v>72</v>
      </c>
      <c r="D6263">
        <v>0</v>
      </c>
      <c r="E6263" t="s">
        <v>17</v>
      </c>
      <c r="F6263" t="s">
        <v>84</v>
      </c>
      <c r="G6263" t="s">
        <v>19</v>
      </c>
      <c r="H6263">
        <v>21</v>
      </c>
      <c r="I6263" t="s">
        <v>17</v>
      </c>
      <c r="J6263">
        <v>0</v>
      </c>
      <c r="K6263" t="s">
        <v>24</v>
      </c>
      <c r="L6263" t="s">
        <v>6792</v>
      </c>
      <c r="M6263">
        <v>34</v>
      </c>
      <c r="P6263" s="32">
        <v>44339</v>
      </c>
      <c r="Q6263" s="1">
        <v>35.737508914225231</v>
      </c>
      <c r="R6263">
        <v>6</v>
      </c>
      <c r="S6263" t="str" cm="1">
        <f t="array" ref="S6263">_xlfn.IFS(R6263=0,"None",R6263&lt;3,"Low",R6263&lt;6,"Medium",R6263&lt;=10,"High")</f>
        <v>High</v>
      </c>
      <c r="T6263" t="str" cm="1">
        <f t="array" ref="T6263">_xlfn.IFS(M6263&lt;=20,"Low",M6263&lt;=50,"Medium",M6263&lt;=90,"High")</f>
        <v>Medium</v>
      </c>
      <c r="U6263" s="33">
        <f>Datos_Limpios[[#This Row],[Number of Complaints or Support]]/Datos_Limpios[[#This Row],[Account Length (in months)]]</f>
        <v>8.3333333333333329E-2</v>
      </c>
      <c r="V6263" t="str" cm="1">
        <f t="array" ref="V6263">_xlfn.IFS(H6263&lt;30,"Under 30",H6263&lt;66,"Middle Age",H6263&gt;=66,"Senior")</f>
        <v>Under 30</v>
      </c>
      <c r="W6263" t="s">
        <v>6824</v>
      </c>
    </row>
    <row r="6264" spans="1:23" x14ac:dyDescent="0.3">
      <c r="A6264" t="s">
        <v>6361</v>
      </c>
      <c r="B6264" t="s">
        <v>17</v>
      </c>
      <c r="C6264">
        <v>40</v>
      </c>
      <c r="D6264">
        <v>0</v>
      </c>
      <c r="E6264" t="s">
        <v>23</v>
      </c>
      <c r="F6264" t="s">
        <v>158</v>
      </c>
      <c r="G6264" t="s">
        <v>19</v>
      </c>
      <c r="H6264">
        <v>31</v>
      </c>
      <c r="I6264" t="s">
        <v>17</v>
      </c>
      <c r="J6264">
        <v>0</v>
      </c>
      <c r="K6264" t="s">
        <v>20</v>
      </c>
      <c r="L6264" t="s">
        <v>6791</v>
      </c>
      <c r="M6264">
        <v>42</v>
      </c>
      <c r="P6264" s="32">
        <v>45026</v>
      </c>
      <c r="Q6264" s="1">
        <v>42.021105004327723</v>
      </c>
      <c r="R6264">
        <v>5</v>
      </c>
      <c r="S6264" t="str" cm="1">
        <f t="array" ref="S6264">_xlfn.IFS(R6264=0,"None",R6264&lt;3,"Low",R6264&lt;6,"Medium",R6264&lt;=10,"High")</f>
        <v>Medium</v>
      </c>
      <c r="T6264" t="str" cm="1">
        <f t="array" ref="T6264">_xlfn.IFS(M6264&lt;=20,"Low",M6264&lt;=50,"Medium",M6264&lt;=90,"High")</f>
        <v>Medium</v>
      </c>
      <c r="U6264" s="33">
        <f>Datos_Limpios[[#This Row],[Number of Complaints or Support]]/Datos_Limpios[[#This Row],[Account Length (in months)]]</f>
        <v>0.125</v>
      </c>
      <c r="V6264" t="str" cm="1">
        <f t="array" ref="V6264">_xlfn.IFS(H6264&lt;30,"Under 30",H6264&lt;66,"Middle Age",H6264&gt;=66,"Senior")</f>
        <v>Middle Age</v>
      </c>
      <c r="W6264" t="s">
        <v>6823</v>
      </c>
    </row>
    <row r="6265" spans="1:23" x14ac:dyDescent="0.3">
      <c r="A6265" t="s">
        <v>6362</v>
      </c>
      <c r="B6265" t="s">
        <v>23</v>
      </c>
      <c r="C6265">
        <v>33</v>
      </c>
      <c r="D6265">
        <v>2</v>
      </c>
      <c r="E6265" t="s">
        <v>23</v>
      </c>
      <c r="F6265" t="s">
        <v>22</v>
      </c>
      <c r="G6265" t="s">
        <v>6790</v>
      </c>
      <c r="H6265">
        <v>44</v>
      </c>
      <c r="I6265" t="s">
        <v>17</v>
      </c>
      <c r="J6265">
        <v>0</v>
      </c>
      <c r="K6265" t="s">
        <v>20</v>
      </c>
      <c r="L6265" t="s">
        <v>6792</v>
      </c>
      <c r="M6265">
        <v>48</v>
      </c>
      <c r="N6265" t="s">
        <v>59</v>
      </c>
      <c r="O6265" t="s">
        <v>116</v>
      </c>
      <c r="P6265" s="32">
        <v>44754</v>
      </c>
      <c r="Q6265" s="1">
        <v>50.259225286887499</v>
      </c>
      <c r="R6265">
        <v>3</v>
      </c>
      <c r="S6265" t="str" cm="1">
        <f t="array" ref="S6265">_xlfn.IFS(R6265=0,"None",R6265&lt;3,"Low",R6265&lt;6,"Medium",R6265&lt;=10,"High")</f>
        <v>Medium</v>
      </c>
      <c r="T6265" t="str" cm="1">
        <f t="array" ref="T6265">_xlfn.IFS(M6265&lt;=20,"Low",M6265&lt;=50,"Medium",M6265&lt;=90,"High")</f>
        <v>Medium</v>
      </c>
      <c r="U6265" s="33">
        <f>Datos_Limpios[[#This Row],[Number of Complaints or Support]]/Datos_Limpios[[#This Row],[Account Length (in months)]]</f>
        <v>9.0909090909090912E-2</v>
      </c>
      <c r="V6265" t="str" cm="1">
        <f t="array" ref="V6265">_xlfn.IFS(H6265&lt;30,"Under 30",H6265&lt;66,"Middle Age",H6265&gt;=66,"Senior")</f>
        <v>Middle Age</v>
      </c>
      <c r="W6265" t="s">
        <v>6823</v>
      </c>
    </row>
    <row r="6266" spans="1:23" x14ac:dyDescent="0.3">
      <c r="A6266" t="s">
        <v>6363</v>
      </c>
      <c r="B6266" t="s">
        <v>17</v>
      </c>
      <c r="C6266">
        <v>2</v>
      </c>
      <c r="D6266">
        <v>2</v>
      </c>
      <c r="E6266" t="s">
        <v>17</v>
      </c>
      <c r="F6266" t="s">
        <v>128</v>
      </c>
      <c r="G6266" t="s">
        <v>6790</v>
      </c>
      <c r="H6266">
        <v>39</v>
      </c>
      <c r="I6266" t="s">
        <v>17</v>
      </c>
      <c r="J6266">
        <v>0</v>
      </c>
      <c r="K6266" t="s">
        <v>24</v>
      </c>
      <c r="L6266" t="s">
        <v>6791</v>
      </c>
      <c r="M6266">
        <v>14</v>
      </c>
      <c r="P6266" s="32">
        <v>45122</v>
      </c>
      <c r="Q6266" s="1">
        <v>11.492700503176559</v>
      </c>
      <c r="R6266">
        <v>10</v>
      </c>
      <c r="S6266" t="str" cm="1">
        <f t="array" ref="S6266">_xlfn.IFS(R6266=0,"None",R6266&lt;3,"Low",R6266&lt;6,"Medium",R6266&lt;=10,"High")</f>
        <v>High</v>
      </c>
      <c r="T6266" t="str" cm="1">
        <f t="array" ref="T6266">_xlfn.IFS(M6266&lt;=20,"Low",M6266&lt;=50,"Medium",M6266&lt;=90,"High")</f>
        <v>Low</v>
      </c>
      <c r="U6266" s="33">
        <f>Datos_Limpios[[#This Row],[Number of Complaints or Support]]/Datos_Limpios[[#This Row],[Account Length (in months)]]</f>
        <v>5</v>
      </c>
      <c r="V6266" t="str" cm="1">
        <f t="array" ref="V6266">_xlfn.IFS(H6266&lt;30,"Under 30",H6266&lt;66,"Middle Age",H6266&gt;=66,"Senior")</f>
        <v>Middle Age</v>
      </c>
      <c r="W6266" t="s">
        <v>6826</v>
      </c>
    </row>
    <row r="6267" spans="1:23" x14ac:dyDescent="0.3">
      <c r="A6267" t="s">
        <v>6364</v>
      </c>
      <c r="B6267" t="s">
        <v>17</v>
      </c>
      <c r="C6267">
        <v>17</v>
      </c>
      <c r="D6267">
        <v>0</v>
      </c>
      <c r="E6267" t="s">
        <v>17</v>
      </c>
      <c r="F6267" t="s">
        <v>26</v>
      </c>
      <c r="G6267" t="s">
        <v>6790</v>
      </c>
      <c r="H6267">
        <v>54</v>
      </c>
      <c r="I6267" t="s">
        <v>17</v>
      </c>
      <c r="J6267">
        <v>0</v>
      </c>
      <c r="K6267" t="s">
        <v>20</v>
      </c>
      <c r="L6267" t="s">
        <v>6791</v>
      </c>
      <c r="M6267">
        <v>8</v>
      </c>
      <c r="P6267" s="32">
        <v>44506</v>
      </c>
      <c r="Q6267" s="1">
        <v>7.6124330977498396</v>
      </c>
      <c r="R6267">
        <v>7</v>
      </c>
      <c r="S6267" t="str" cm="1">
        <f t="array" ref="S6267">_xlfn.IFS(R6267=0,"None",R6267&lt;3,"Low",R6267&lt;6,"Medium",R6267&lt;=10,"High")</f>
        <v>High</v>
      </c>
      <c r="T6267" t="str" cm="1">
        <f t="array" ref="T6267">_xlfn.IFS(M6267&lt;=20,"Low",M6267&lt;=50,"Medium",M6267&lt;=90,"High")</f>
        <v>Low</v>
      </c>
      <c r="U6267" s="33">
        <f>Datos_Limpios[[#This Row],[Number of Complaints or Support]]/Datos_Limpios[[#This Row],[Account Length (in months)]]</f>
        <v>0.41176470588235292</v>
      </c>
      <c r="V6267" t="str" cm="1">
        <f t="array" ref="V6267">_xlfn.IFS(H6267&lt;30,"Under 30",H6267&lt;66,"Middle Age",H6267&gt;=66,"Senior")</f>
        <v>Middle Age</v>
      </c>
      <c r="W6267" t="s">
        <v>6824</v>
      </c>
    </row>
    <row r="6268" spans="1:23" x14ac:dyDescent="0.3">
      <c r="A6268" t="s">
        <v>6365</v>
      </c>
      <c r="B6268" t="s">
        <v>17</v>
      </c>
      <c r="C6268">
        <v>57</v>
      </c>
      <c r="D6268">
        <v>1</v>
      </c>
      <c r="E6268" t="s">
        <v>23</v>
      </c>
      <c r="F6268" t="s">
        <v>22</v>
      </c>
      <c r="G6268" t="s">
        <v>19</v>
      </c>
      <c r="H6268">
        <v>36</v>
      </c>
      <c r="I6268" t="s">
        <v>17</v>
      </c>
      <c r="J6268">
        <v>0</v>
      </c>
      <c r="K6268" t="s">
        <v>32</v>
      </c>
      <c r="L6268" t="s">
        <v>6792</v>
      </c>
      <c r="M6268">
        <v>34</v>
      </c>
      <c r="P6268" s="32">
        <v>44640</v>
      </c>
      <c r="Q6268" s="1">
        <v>29.3996212502615</v>
      </c>
      <c r="R6268">
        <v>2</v>
      </c>
      <c r="S6268" t="str" cm="1">
        <f t="array" ref="S6268">_xlfn.IFS(R6268=0,"None",R6268&lt;3,"Low",R6268&lt;6,"Medium",R6268&lt;=10,"High")</f>
        <v>Low</v>
      </c>
      <c r="T6268" t="str" cm="1">
        <f t="array" ref="T6268">_xlfn.IFS(M6268&lt;=20,"Low",M6268&lt;=50,"Medium",M6268&lt;=90,"High")</f>
        <v>Medium</v>
      </c>
      <c r="U6268" s="33">
        <f>Datos_Limpios[[#This Row],[Number of Complaints or Support]]/Datos_Limpios[[#This Row],[Account Length (in months)]]</f>
        <v>3.5087719298245612E-2</v>
      </c>
      <c r="V6268" t="str" cm="1">
        <f t="array" ref="V6268">_xlfn.IFS(H6268&lt;30,"Under 30",H6268&lt;66,"Middle Age",H6268&gt;=66,"Senior")</f>
        <v>Middle Age</v>
      </c>
      <c r="W6268" t="s">
        <v>6823</v>
      </c>
    </row>
    <row r="6269" spans="1:23" x14ac:dyDescent="0.3">
      <c r="A6269" t="s">
        <v>6366</v>
      </c>
      <c r="B6269" t="s">
        <v>17</v>
      </c>
      <c r="C6269">
        <v>52</v>
      </c>
      <c r="D6269">
        <v>2</v>
      </c>
      <c r="E6269" t="s">
        <v>23</v>
      </c>
      <c r="F6269" t="s">
        <v>56</v>
      </c>
      <c r="G6269" t="s">
        <v>19</v>
      </c>
      <c r="H6269">
        <v>29</v>
      </c>
      <c r="I6269" t="s">
        <v>17</v>
      </c>
      <c r="J6269">
        <v>0</v>
      </c>
      <c r="K6269" t="s">
        <v>24</v>
      </c>
      <c r="L6269" t="s">
        <v>6792</v>
      </c>
      <c r="M6269">
        <v>44</v>
      </c>
      <c r="P6269" s="32">
        <v>44907</v>
      </c>
      <c r="Q6269" s="1">
        <v>46.405525880552347</v>
      </c>
      <c r="R6269">
        <v>4</v>
      </c>
      <c r="S6269" t="str" cm="1">
        <f t="array" ref="S6269">_xlfn.IFS(R6269=0,"None",R6269&lt;3,"Low",R6269&lt;6,"Medium",R6269&lt;=10,"High")</f>
        <v>Medium</v>
      </c>
      <c r="T6269" t="str" cm="1">
        <f t="array" ref="T6269">_xlfn.IFS(M6269&lt;=20,"Low",M6269&lt;=50,"Medium",M6269&lt;=90,"High")</f>
        <v>Medium</v>
      </c>
      <c r="U6269" s="33">
        <f>Datos_Limpios[[#This Row],[Number of Complaints or Support]]/Datos_Limpios[[#This Row],[Account Length (in months)]]</f>
        <v>7.6923076923076927E-2</v>
      </c>
      <c r="V6269" t="str" cm="1">
        <f t="array" ref="V6269">_xlfn.IFS(H6269&lt;30,"Under 30",H6269&lt;66,"Middle Age",H6269&gt;=66,"Senior")</f>
        <v>Under 30</v>
      </c>
      <c r="W6269" t="s">
        <v>6823</v>
      </c>
    </row>
    <row r="6270" spans="1:23" x14ac:dyDescent="0.3">
      <c r="A6270" t="s">
        <v>6367</v>
      </c>
      <c r="B6270" t="s">
        <v>17</v>
      </c>
      <c r="C6270">
        <v>70</v>
      </c>
      <c r="D6270">
        <v>0</v>
      </c>
      <c r="E6270" t="s">
        <v>17</v>
      </c>
      <c r="F6270" t="s">
        <v>103</v>
      </c>
      <c r="G6270" t="s">
        <v>19</v>
      </c>
      <c r="H6270">
        <v>56</v>
      </c>
      <c r="I6270" t="s">
        <v>17</v>
      </c>
      <c r="J6270">
        <v>0</v>
      </c>
      <c r="K6270" t="s">
        <v>32</v>
      </c>
      <c r="L6270" t="s">
        <v>6791</v>
      </c>
      <c r="M6270">
        <v>24</v>
      </c>
      <c r="P6270" s="32">
        <v>45249</v>
      </c>
      <c r="Q6270" s="1">
        <v>20.488411293177581</v>
      </c>
      <c r="R6270">
        <v>4</v>
      </c>
      <c r="S6270" t="str" cm="1">
        <f t="array" ref="S6270">_xlfn.IFS(R6270=0,"None",R6270&lt;3,"Low",R6270&lt;6,"Medium",R6270&lt;=10,"High")</f>
        <v>Medium</v>
      </c>
      <c r="T6270" t="str" cm="1">
        <f t="array" ref="T6270">_xlfn.IFS(M6270&lt;=20,"Low",M6270&lt;=50,"Medium",M6270&lt;=90,"High")</f>
        <v>Medium</v>
      </c>
      <c r="U6270" s="33">
        <f>Datos_Limpios[[#This Row],[Number of Complaints or Support]]/Datos_Limpios[[#This Row],[Account Length (in months)]]</f>
        <v>5.7142857142857141E-2</v>
      </c>
      <c r="V6270" t="str" cm="1">
        <f t="array" ref="V6270">_xlfn.IFS(H6270&lt;30,"Under 30",H6270&lt;66,"Middle Age",H6270&gt;=66,"Senior")</f>
        <v>Middle Age</v>
      </c>
      <c r="W6270" t="s">
        <v>6823</v>
      </c>
    </row>
    <row r="6271" spans="1:23" x14ac:dyDescent="0.3">
      <c r="A6271" t="s">
        <v>6368</v>
      </c>
      <c r="B6271" t="s">
        <v>17</v>
      </c>
      <c r="C6271">
        <v>9</v>
      </c>
      <c r="D6271">
        <v>1</v>
      </c>
      <c r="E6271" t="s">
        <v>17</v>
      </c>
      <c r="F6271" t="s">
        <v>101</v>
      </c>
      <c r="G6271" t="s">
        <v>6790</v>
      </c>
      <c r="H6271">
        <v>43</v>
      </c>
      <c r="I6271" t="s">
        <v>17</v>
      </c>
      <c r="J6271">
        <v>0</v>
      </c>
      <c r="K6271" t="s">
        <v>24</v>
      </c>
      <c r="L6271" t="s">
        <v>6791</v>
      </c>
      <c r="M6271">
        <v>13</v>
      </c>
      <c r="P6271" s="32">
        <v>44125</v>
      </c>
      <c r="Q6271" s="1">
        <v>14.639168530375381</v>
      </c>
      <c r="R6271">
        <v>1</v>
      </c>
      <c r="S6271" t="str" cm="1">
        <f t="array" ref="S6271">_xlfn.IFS(R6271=0,"None",R6271&lt;3,"Low",R6271&lt;6,"Medium",R6271&lt;=10,"High")</f>
        <v>Low</v>
      </c>
      <c r="T6271" t="str" cm="1">
        <f t="array" ref="T6271">_xlfn.IFS(M6271&lt;=20,"Low",M6271&lt;=50,"Medium",M6271&lt;=90,"High")</f>
        <v>Low</v>
      </c>
      <c r="U6271" s="33">
        <f>Datos_Limpios[[#This Row],[Number of Complaints or Support]]/Datos_Limpios[[#This Row],[Account Length (in months)]]</f>
        <v>0.1111111111111111</v>
      </c>
      <c r="V6271" t="str" cm="1">
        <f t="array" ref="V6271">_xlfn.IFS(H6271&lt;30,"Under 30",H6271&lt;66,"Middle Age",H6271&gt;=66,"Senior")</f>
        <v>Middle Age</v>
      </c>
      <c r="W6271" t="s">
        <v>6826</v>
      </c>
    </row>
    <row r="6272" spans="1:23" x14ac:dyDescent="0.3">
      <c r="A6272" t="s">
        <v>6369</v>
      </c>
      <c r="B6272" t="s">
        <v>17</v>
      </c>
      <c r="C6272">
        <v>56</v>
      </c>
      <c r="D6272">
        <v>0</v>
      </c>
      <c r="E6272" t="s">
        <v>23</v>
      </c>
      <c r="F6272" t="s">
        <v>88</v>
      </c>
      <c r="G6272" t="s">
        <v>19</v>
      </c>
      <c r="H6272">
        <v>69</v>
      </c>
      <c r="I6272" t="s">
        <v>17</v>
      </c>
      <c r="J6272">
        <v>0</v>
      </c>
      <c r="K6272" t="s">
        <v>32</v>
      </c>
      <c r="L6272" t="s">
        <v>6792</v>
      </c>
      <c r="M6272">
        <v>34</v>
      </c>
      <c r="P6272" s="32">
        <v>45254</v>
      </c>
      <c r="Q6272" s="1">
        <v>27.765324469990372</v>
      </c>
      <c r="R6272">
        <v>5</v>
      </c>
      <c r="S6272" t="str" cm="1">
        <f t="array" ref="S6272">_xlfn.IFS(R6272=0,"None",R6272&lt;3,"Low",R6272&lt;6,"Medium",R6272&lt;=10,"High")</f>
        <v>Medium</v>
      </c>
      <c r="T6272" t="str" cm="1">
        <f t="array" ref="T6272">_xlfn.IFS(M6272&lt;=20,"Low",M6272&lt;=50,"Medium",M6272&lt;=90,"High")</f>
        <v>Medium</v>
      </c>
      <c r="U6272" s="33">
        <f>Datos_Limpios[[#This Row],[Number of Complaints or Support]]/Datos_Limpios[[#This Row],[Account Length (in months)]]</f>
        <v>8.9285714285714288E-2</v>
      </c>
      <c r="V6272" t="str" cm="1">
        <f t="array" ref="V6272">_xlfn.IFS(H6272&lt;30,"Under 30",H6272&lt;66,"Middle Age",H6272&gt;=66,"Senior")</f>
        <v>Senior</v>
      </c>
      <c r="W6272" t="s">
        <v>6825</v>
      </c>
    </row>
    <row r="6273" spans="1:23" x14ac:dyDescent="0.3">
      <c r="A6273" t="s">
        <v>6370</v>
      </c>
      <c r="B6273" t="s">
        <v>17</v>
      </c>
      <c r="C6273">
        <v>1</v>
      </c>
      <c r="D6273">
        <v>2</v>
      </c>
      <c r="E6273" t="s">
        <v>23</v>
      </c>
      <c r="F6273" t="s">
        <v>86</v>
      </c>
      <c r="G6273" t="s">
        <v>19</v>
      </c>
      <c r="H6273">
        <v>42</v>
      </c>
      <c r="I6273" t="s">
        <v>17</v>
      </c>
      <c r="J6273">
        <v>0</v>
      </c>
      <c r="K6273" t="s">
        <v>20</v>
      </c>
      <c r="L6273" t="s">
        <v>6791</v>
      </c>
      <c r="M6273">
        <v>17</v>
      </c>
      <c r="P6273" s="32">
        <v>45037</v>
      </c>
      <c r="Q6273" s="1">
        <v>18.532148663065399</v>
      </c>
      <c r="R6273">
        <v>5</v>
      </c>
      <c r="S6273" t="str" cm="1">
        <f t="array" ref="S6273">_xlfn.IFS(R6273=0,"None",R6273&lt;3,"Low",R6273&lt;6,"Medium",R6273&lt;=10,"High")</f>
        <v>Medium</v>
      </c>
      <c r="T6273" t="str" cm="1">
        <f t="array" ref="T6273">_xlfn.IFS(M6273&lt;=20,"Low",M6273&lt;=50,"Medium",M6273&lt;=90,"High")</f>
        <v>Low</v>
      </c>
      <c r="U6273" s="33">
        <f>Datos_Limpios[[#This Row],[Number of Complaints or Support]]/Datos_Limpios[[#This Row],[Account Length (in months)]]</f>
        <v>5</v>
      </c>
      <c r="V6273" t="str" cm="1">
        <f t="array" ref="V6273">_xlfn.IFS(H6273&lt;30,"Under 30",H6273&lt;66,"Middle Age",H6273&gt;=66,"Senior")</f>
        <v>Middle Age</v>
      </c>
      <c r="W6273" t="s">
        <v>6824</v>
      </c>
    </row>
    <row r="6274" spans="1:23" x14ac:dyDescent="0.3">
      <c r="A6274" t="s">
        <v>6371</v>
      </c>
      <c r="B6274" t="s">
        <v>17</v>
      </c>
      <c r="C6274">
        <v>25</v>
      </c>
      <c r="D6274">
        <v>0</v>
      </c>
      <c r="E6274" t="s">
        <v>17</v>
      </c>
      <c r="F6274" t="s">
        <v>56</v>
      </c>
      <c r="G6274" t="s">
        <v>19</v>
      </c>
      <c r="H6274">
        <v>53</v>
      </c>
      <c r="I6274" t="s">
        <v>17</v>
      </c>
      <c r="J6274">
        <v>0</v>
      </c>
      <c r="K6274" t="s">
        <v>24</v>
      </c>
      <c r="L6274" t="s">
        <v>6792</v>
      </c>
      <c r="M6274">
        <v>8</v>
      </c>
      <c r="P6274" s="32">
        <v>44286</v>
      </c>
      <c r="Q6274" s="1">
        <v>7.2976293497607712</v>
      </c>
      <c r="R6274">
        <v>9</v>
      </c>
      <c r="S6274" t="str" cm="1">
        <f t="array" ref="S6274">_xlfn.IFS(R6274=0,"None",R6274&lt;3,"Low",R6274&lt;6,"Medium",R6274&lt;=10,"High")</f>
        <v>High</v>
      </c>
      <c r="T6274" t="str" cm="1">
        <f t="array" ref="T6274">_xlfn.IFS(M6274&lt;=20,"Low",M6274&lt;=50,"Medium",M6274&lt;=90,"High")</f>
        <v>Low</v>
      </c>
      <c r="U6274" s="33">
        <f>Datos_Limpios[[#This Row],[Number of Complaints or Support]]/Datos_Limpios[[#This Row],[Account Length (in months)]]</f>
        <v>0.36</v>
      </c>
      <c r="V6274" t="str" cm="1">
        <f t="array" ref="V6274">_xlfn.IFS(H6274&lt;30,"Under 30",H6274&lt;66,"Middle Age",H6274&gt;=66,"Senior")</f>
        <v>Middle Age</v>
      </c>
      <c r="W6274" t="s">
        <v>6823</v>
      </c>
    </row>
    <row r="6275" spans="1:23" x14ac:dyDescent="0.3">
      <c r="A6275" t="s">
        <v>6372</v>
      </c>
      <c r="B6275" t="s">
        <v>17</v>
      </c>
      <c r="C6275">
        <v>11</v>
      </c>
      <c r="D6275">
        <v>0</v>
      </c>
      <c r="E6275" t="s">
        <v>23</v>
      </c>
      <c r="F6275" t="s">
        <v>90</v>
      </c>
      <c r="G6275" t="s">
        <v>6790</v>
      </c>
      <c r="H6275">
        <v>29</v>
      </c>
      <c r="I6275" t="s">
        <v>17</v>
      </c>
      <c r="J6275">
        <v>0</v>
      </c>
      <c r="K6275" t="s">
        <v>20</v>
      </c>
      <c r="L6275" t="s">
        <v>6791</v>
      </c>
      <c r="M6275">
        <v>48</v>
      </c>
      <c r="P6275" s="32">
        <v>44142</v>
      </c>
      <c r="Q6275" s="1">
        <v>48.791561476746253</v>
      </c>
      <c r="R6275">
        <v>4</v>
      </c>
      <c r="S6275" t="str" cm="1">
        <f t="array" ref="S6275">_xlfn.IFS(R6275=0,"None",R6275&lt;3,"Low",R6275&lt;6,"Medium",R6275&lt;=10,"High")</f>
        <v>Medium</v>
      </c>
      <c r="T6275" t="str" cm="1">
        <f t="array" ref="T6275">_xlfn.IFS(M6275&lt;=20,"Low",M6275&lt;=50,"Medium",M6275&lt;=90,"High")</f>
        <v>Medium</v>
      </c>
      <c r="U6275" s="33">
        <f>Datos_Limpios[[#This Row],[Number of Complaints or Support]]/Datos_Limpios[[#This Row],[Account Length (in months)]]</f>
        <v>0.36363636363636365</v>
      </c>
      <c r="V6275" t="str" cm="1">
        <f t="array" ref="V6275">_xlfn.IFS(H6275&lt;30,"Under 30",H6275&lt;66,"Middle Age",H6275&gt;=66,"Senior")</f>
        <v>Under 30</v>
      </c>
      <c r="W6275" t="s">
        <v>6823</v>
      </c>
    </row>
    <row r="6276" spans="1:23" x14ac:dyDescent="0.3">
      <c r="A6276" t="s">
        <v>6373</v>
      </c>
      <c r="B6276" t="s">
        <v>23</v>
      </c>
      <c r="C6276">
        <v>3</v>
      </c>
      <c r="D6276">
        <v>5</v>
      </c>
      <c r="E6276" t="s">
        <v>23</v>
      </c>
      <c r="F6276" t="s">
        <v>123</v>
      </c>
      <c r="G6276" t="s">
        <v>19</v>
      </c>
      <c r="H6276">
        <v>47</v>
      </c>
      <c r="I6276" t="s">
        <v>17</v>
      </c>
      <c r="J6276">
        <v>0</v>
      </c>
      <c r="K6276" t="s">
        <v>20</v>
      </c>
      <c r="L6276" t="s">
        <v>6792</v>
      </c>
      <c r="M6276">
        <v>55</v>
      </c>
      <c r="N6276" t="s">
        <v>76</v>
      </c>
      <c r="O6276" t="s">
        <v>77</v>
      </c>
      <c r="P6276" s="32">
        <v>44896</v>
      </c>
      <c r="Q6276" s="1">
        <v>55.528203221471863</v>
      </c>
      <c r="R6276">
        <v>4</v>
      </c>
      <c r="S6276" t="str" cm="1">
        <f t="array" ref="S6276">_xlfn.IFS(R6276=0,"None",R6276&lt;3,"Low",R6276&lt;6,"Medium",R6276&lt;=10,"High")</f>
        <v>Medium</v>
      </c>
      <c r="T6276" t="str" cm="1">
        <f t="array" ref="T6276">_xlfn.IFS(M6276&lt;=20,"Low",M6276&lt;=50,"Medium",M6276&lt;=90,"High")</f>
        <v>High</v>
      </c>
      <c r="U6276" s="33">
        <f>Datos_Limpios[[#This Row],[Number of Complaints or Support]]/Datos_Limpios[[#This Row],[Account Length (in months)]]</f>
        <v>1.3333333333333333</v>
      </c>
      <c r="V6276" t="str" cm="1">
        <f t="array" ref="V6276">_xlfn.IFS(H6276&lt;30,"Under 30",H6276&lt;66,"Middle Age",H6276&gt;=66,"Senior")</f>
        <v>Middle Age</v>
      </c>
      <c r="W6276" t="s">
        <v>6824</v>
      </c>
    </row>
    <row r="6277" spans="1:23" x14ac:dyDescent="0.3">
      <c r="A6277" t="s">
        <v>6374</v>
      </c>
      <c r="B6277" t="s">
        <v>17</v>
      </c>
      <c r="C6277">
        <v>8</v>
      </c>
      <c r="D6277">
        <v>0</v>
      </c>
      <c r="E6277" t="s">
        <v>23</v>
      </c>
      <c r="F6277" t="s">
        <v>112</v>
      </c>
      <c r="G6277" t="s">
        <v>6790</v>
      </c>
      <c r="H6277">
        <v>77</v>
      </c>
      <c r="I6277" t="s">
        <v>23</v>
      </c>
      <c r="J6277">
        <v>4</v>
      </c>
      <c r="K6277" t="s">
        <v>32</v>
      </c>
      <c r="L6277" t="s">
        <v>6791</v>
      </c>
      <c r="M6277">
        <v>13</v>
      </c>
      <c r="P6277" s="32">
        <v>44952</v>
      </c>
      <c r="Q6277" s="1">
        <v>14.351169111141751</v>
      </c>
      <c r="R6277">
        <v>4</v>
      </c>
      <c r="S6277" t="str" cm="1">
        <f t="array" ref="S6277">_xlfn.IFS(R6277=0,"None",R6277&lt;3,"Low",R6277&lt;6,"Medium",R6277&lt;=10,"High")</f>
        <v>Medium</v>
      </c>
      <c r="T6277" t="str" cm="1">
        <f t="array" ref="T6277">_xlfn.IFS(M6277&lt;=20,"Low",M6277&lt;=50,"Medium",M6277&lt;=90,"High")</f>
        <v>Low</v>
      </c>
      <c r="U6277" s="33">
        <f>Datos_Limpios[[#This Row],[Number of Complaints or Support]]/Datos_Limpios[[#This Row],[Account Length (in months)]]</f>
        <v>0.5</v>
      </c>
      <c r="V6277" t="str" cm="1">
        <f t="array" ref="V6277">_xlfn.IFS(H6277&lt;30,"Under 30",H6277&lt;66,"Middle Age",H6277&gt;=66,"Senior")</f>
        <v>Senior</v>
      </c>
      <c r="W6277" t="s">
        <v>6823</v>
      </c>
    </row>
    <row r="6278" spans="1:23" x14ac:dyDescent="0.3">
      <c r="A6278" t="s">
        <v>6375</v>
      </c>
      <c r="B6278" t="s">
        <v>17</v>
      </c>
      <c r="C6278">
        <v>51</v>
      </c>
      <c r="D6278">
        <v>0</v>
      </c>
      <c r="E6278" t="s">
        <v>23</v>
      </c>
      <c r="F6278" t="s">
        <v>158</v>
      </c>
      <c r="G6278" t="s">
        <v>6790</v>
      </c>
      <c r="H6278">
        <v>61</v>
      </c>
      <c r="I6278" t="s">
        <v>17</v>
      </c>
      <c r="J6278">
        <v>0</v>
      </c>
      <c r="K6278" t="s">
        <v>24</v>
      </c>
      <c r="L6278" t="s">
        <v>6791</v>
      </c>
      <c r="M6278">
        <v>51</v>
      </c>
      <c r="P6278" s="32">
        <v>45261</v>
      </c>
      <c r="Q6278" s="1">
        <v>50.588669040899113</v>
      </c>
      <c r="R6278">
        <v>1</v>
      </c>
      <c r="S6278" t="str" cm="1">
        <f t="array" ref="S6278">_xlfn.IFS(R6278=0,"None",R6278&lt;3,"Low",R6278&lt;6,"Medium",R6278&lt;=10,"High")</f>
        <v>Low</v>
      </c>
      <c r="T6278" t="str" cm="1">
        <f t="array" ref="T6278">_xlfn.IFS(M6278&lt;=20,"Low",M6278&lt;=50,"Medium",M6278&lt;=90,"High")</f>
        <v>High</v>
      </c>
      <c r="U6278" s="33">
        <f>Datos_Limpios[[#This Row],[Number of Complaints or Support]]/Datos_Limpios[[#This Row],[Account Length (in months)]]</f>
        <v>1.9607843137254902E-2</v>
      </c>
      <c r="V6278" t="str" cm="1">
        <f t="array" ref="V6278">_xlfn.IFS(H6278&lt;30,"Under 30",H6278&lt;66,"Middle Age",H6278&gt;=66,"Senior")</f>
        <v>Middle Age</v>
      </c>
      <c r="W6278" t="s">
        <v>6823</v>
      </c>
    </row>
    <row r="6279" spans="1:23" x14ac:dyDescent="0.3">
      <c r="A6279" t="s">
        <v>6376</v>
      </c>
      <c r="B6279" t="s">
        <v>17</v>
      </c>
      <c r="C6279">
        <v>1</v>
      </c>
      <c r="D6279">
        <v>0</v>
      </c>
      <c r="E6279" t="s">
        <v>23</v>
      </c>
      <c r="F6279" t="s">
        <v>112</v>
      </c>
      <c r="G6279" t="s">
        <v>19</v>
      </c>
      <c r="H6279">
        <v>19</v>
      </c>
      <c r="I6279" t="s">
        <v>17</v>
      </c>
      <c r="J6279">
        <v>0</v>
      </c>
      <c r="K6279" t="s">
        <v>20</v>
      </c>
      <c r="L6279" t="s">
        <v>6791</v>
      </c>
      <c r="M6279">
        <v>14</v>
      </c>
      <c r="P6279" s="32">
        <v>44453</v>
      </c>
      <c r="Q6279" s="1">
        <v>11.211965318704619</v>
      </c>
      <c r="R6279">
        <v>2</v>
      </c>
      <c r="S6279" t="str" cm="1">
        <f t="array" ref="S6279">_xlfn.IFS(R6279=0,"None",R6279&lt;3,"Low",R6279&lt;6,"Medium",R6279&lt;=10,"High")</f>
        <v>Low</v>
      </c>
      <c r="T6279" t="str" cm="1">
        <f t="array" ref="T6279">_xlfn.IFS(M6279&lt;=20,"Low",M6279&lt;=50,"Medium",M6279&lt;=90,"High")</f>
        <v>Low</v>
      </c>
      <c r="U6279" s="33">
        <f>Datos_Limpios[[#This Row],[Number of Complaints or Support]]/Datos_Limpios[[#This Row],[Account Length (in months)]]</f>
        <v>2</v>
      </c>
      <c r="V6279" t="str" cm="1">
        <f t="array" ref="V6279">_xlfn.IFS(H6279&lt;30,"Under 30",H6279&lt;66,"Middle Age",H6279&gt;=66,"Senior")</f>
        <v>Under 30</v>
      </c>
      <c r="W6279" t="s">
        <v>6823</v>
      </c>
    </row>
    <row r="6280" spans="1:23" x14ac:dyDescent="0.3">
      <c r="A6280" t="s">
        <v>6377</v>
      </c>
      <c r="B6280" t="s">
        <v>17</v>
      </c>
      <c r="C6280">
        <v>60</v>
      </c>
      <c r="D6280">
        <v>0</v>
      </c>
      <c r="E6280" t="s">
        <v>17</v>
      </c>
      <c r="F6280" t="s">
        <v>29</v>
      </c>
      <c r="G6280" t="s">
        <v>6790</v>
      </c>
      <c r="H6280">
        <v>48</v>
      </c>
      <c r="I6280" t="s">
        <v>23</v>
      </c>
      <c r="J6280">
        <v>3</v>
      </c>
      <c r="K6280" t="s">
        <v>32</v>
      </c>
      <c r="L6280" t="s">
        <v>6791</v>
      </c>
      <c r="M6280">
        <v>8</v>
      </c>
      <c r="P6280" s="32">
        <v>45085</v>
      </c>
      <c r="Q6280" s="1">
        <v>6.7192096560586547</v>
      </c>
      <c r="R6280">
        <v>2</v>
      </c>
      <c r="S6280" t="str" cm="1">
        <f t="array" ref="S6280">_xlfn.IFS(R6280=0,"None",R6280&lt;3,"Low",R6280&lt;6,"Medium",R6280&lt;=10,"High")</f>
        <v>Low</v>
      </c>
      <c r="T6280" t="str" cm="1">
        <f t="array" ref="T6280">_xlfn.IFS(M6280&lt;=20,"Low",M6280&lt;=50,"Medium",M6280&lt;=90,"High")</f>
        <v>Low</v>
      </c>
      <c r="U6280" s="33">
        <f>Datos_Limpios[[#This Row],[Number of Complaints or Support]]/Datos_Limpios[[#This Row],[Account Length (in months)]]</f>
        <v>3.3333333333333333E-2</v>
      </c>
      <c r="V6280" t="str" cm="1">
        <f t="array" ref="V6280">_xlfn.IFS(H6280&lt;30,"Under 30",H6280&lt;66,"Middle Age",H6280&gt;=66,"Senior")</f>
        <v>Middle Age</v>
      </c>
      <c r="W6280" t="s">
        <v>6825</v>
      </c>
    </row>
    <row r="6281" spans="1:23" x14ac:dyDescent="0.3">
      <c r="A6281" t="s">
        <v>6378</v>
      </c>
      <c r="B6281" t="s">
        <v>23</v>
      </c>
      <c r="C6281">
        <v>22</v>
      </c>
      <c r="D6281">
        <v>1</v>
      </c>
      <c r="E6281" t="s">
        <v>23</v>
      </c>
      <c r="F6281" t="s">
        <v>31</v>
      </c>
      <c r="G6281" t="s">
        <v>19</v>
      </c>
      <c r="H6281">
        <v>55</v>
      </c>
      <c r="I6281" t="s">
        <v>17</v>
      </c>
      <c r="J6281">
        <v>0</v>
      </c>
      <c r="K6281" t="s">
        <v>20</v>
      </c>
      <c r="L6281" t="s">
        <v>6792</v>
      </c>
      <c r="M6281">
        <v>54</v>
      </c>
      <c r="N6281" t="s">
        <v>50</v>
      </c>
      <c r="O6281" t="s">
        <v>761</v>
      </c>
      <c r="P6281" s="32">
        <v>45278</v>
      </c>
      <c r="Q6281" s="1">
        <v>59.514260243904573</v>
      </c>
      <c r="R6281">
        <v>0</v>
      </c>
      <c r="S6281" t="str" cm="1">
        <f t="array" ref="S6281">_xlfn.IFS(R6281=0,"None",R6281&lt;3,"Low",R6281&lt;6,"Medium",R6281&lt;=10,"High")</f>
        <v>None</v>
      </c>
      <c r="T6281" t="str" cm="1">
        <f t="array" ref="T6281">_xlfn.IFS(M6281&lt;=20,"Low",M6281&lt;=50,"Medium",M6281&lt;=90,"High")</f>
        <v>High</v>
      </c>
      <c r="U6281" s="33">
        <f>Datos_Limpios[[#This Row],[Number of Complaints or Support]]/Datos_Limpios[[#This Row],[Account Length (in months)]]</f>
        <v>0</v>
      </c>
      <c r="V6281" t="str" cm="1">
        <f t="array" ref="V6281">_xlfn.IFS(H6281&lt;30,"Under 30",H6281&lt;66,"Middle Age",H6281&gt;=66,"Senior")</f>
        <v>Middle Age</v>
      </c>
      <c r="W6281" t="s">
        <v>6826</v>
      </c>
    </row>
    <row r="6282" spans="1:23" x14ac:dyDescent="0.3">
      <c r="A6282" t="s">
        <v>6379</v>
      </c>
      <c r="B6282" t="s">
        <v>17</v>
      </c>
      <c r="C6282">
        <v>69</v>
      </c>
      <c r="D6282">
        <v>0</v>
      </c>
      <c r="E6282" t="s">
        <v>23</v>
      </c>
      <c r="F6282" t="s">
        <v>121</v>
      </c>
      <c r="G6282" t="s">
        <v>19</v>
      </c>
      <c r="H6282">
        <v>59</v>
      </c>
      <c r="I6282" t="s">
        <v>23</v>
      </c>
      <c r="J6282">
        <v>4</v>
      </c>
      <c r="K6282" t="s">
        <v>32</v>
      </c>
      <c r="L6282" t="s">
        <v>6792</v>
      </c>
      <c r="M6282">
        <v>43</v>
      </c>
      <c r="P6282" s="32">
        <v>44283</v>
      </c>
      <c r="Q6282" s="1">
        <v>37.445076189373083</v>
      </c>
      <c r="R6282">
        <v>4</v>
      </c>
      <c r="S6282" t="str" cm="1">
        <f t="array" ref="S6282">_xlfn.IFS(R6282=0,"None",R6282&lt;3,"Low",R6282&lt;6,"Medium",R6282&lt;=10,"High")</f>
        <v>Medium</v>
      </c>
      <c r="T6282" t="str" cm="1">
        <f t="array" ref="T6282">_xlfn.IFS(M6282&lt;=20,"Low",M6282&lt;=50,"Medium",M6282&lt;=90,"High")</f>
        <v>Medium</v>
      </c>
      <c r="U6282" s="33">
        <f>Datos_Limpios[[#This Row],[Number of Complaints or Support]]/Datos_Limpios[[#This Row],[Account Length (in months)]]</f>
        <v>5.7971014492753624E-2</v>
      </c>
      <c r="V6282" t="str" cm="1">
        <f t="array" ref="V6282">_xlfn.IFS(H6282&lt;30,"Under 30",H6282&lt;66,"Middle Age",H6282&gt;=66,"Senior")</f>
        <v>Middle Age</v>
      </c>
      <c r="W6282" t="s">
        <v>6826</v>
      </c>
    </row>
    <row r="6283" spans="1:23" x14ac:dyDescent="0.3">
      <c r="A6283" t="s">
        <v>6380</v>
      </c>
      <c r="B6283" t="s">
        <v>17</v>
      </c>
      <c r="C6283">
        <v>3</v>
      </c>
      <c r="D6283">
        <v>0</v>
      </c>
      <c r="E6283" t="s">
        <v>23</v>
      </c>
      <c r="F6283" t="s">
        <v>40</v>
      </c>
      <c r="G6283" t="s">
        <v>19</v>
      </c>
      <c r="H6283">
        <v>20</v>
      </c>
      <c r="I6283" t="s">
        <v>17</v>
      </c>
      <c r="J6283">
        <v>0</v>
      </c>
      <c r="K6283" t="s">
        <v>20</v>
      </c>
      <c r="L6283" t="s">
        <v>6792</v>
      </c>
      <c r="M6283">
        <v>26</v>
      </c>
      <c r="P6283" s="32">
        <v>43854</v>
      </c>
      <c r="Q6283" s="1">
        <v>26.96831581037036</v>
      </c>
      <c r="R6283">
        <v>8</v>
      </c>
      <c r="S6283" t="str" cm="1">
        <f t="array" ref="S6283">_xlfn.IFS(R6283=0,"None",R6283&lt;3,"Low",R6283&lt;6,"Medium",R6283&lt;=10,"High")</f>
        <v>High</v>
      </c>
      <c r="T6283" t="str" cm="1">
        <f t="array" ref="T6283">_xlfn.IFS(M6283&lt;=20,"Low",M6283&lt;=50,"Medium",M6283&lt;=90,"High")</f>
        <v>Medium</v>
      </c>
      <c r="U6283" s="33">
        <f>Datos_Limpios[[#This Row],[Number of Complaints or Support]]/Datos_Limpios[[#This Row],[Account Length (in months)]]</f>
        <v>2.6666666666666665</v>
      </c>
      <c r="V6283" t="str" cm="1">
        <f t="array" ref="V6283">_xlfn.IFS(H6283&lt;30,"Under 30",H6283&lt;66,"Middle Age",H6283&gt;=66,"Senior")</f>
        <v>Under 30</v>
      </c>
      <c r="W6283" t="s">
        <v>6823</v>
      </c>
    </row>
    <row r="6284" spans="1:23" x14ac:dyDescent="0.3">
      <c r="A6284" t="s">
        <v>6381</v>
      </c>
      <c r="B6284" t="s">
        <v>23</v>
      </c>
      <c r="C6284">
        <v>7</v>
      </c>
      <c r="D6284">
        <v>5</v>
      </c>
      <c r="E6284" t="s">
        <v>17</v>
      </c>
      <c r="F6284" t="s">
        <v>148</v>
      </c>
      <c r="G6284" t="s">
        <v>19</v>
      </c>
      <c r="H6284">
        <v>82</v>
      </c>
      <c r="I6284" t="s">
        <v>23</v>
      </c>
      <c r="J6284">
        <v>4</v>
      </c>
      <c r="K6284" t="s">
        <v>20</v>
      </c>
      <c r="L6284" t="s">
        <v>6792</v>
      </c>
      <c r="M6284">
        <v>38</v>
      </c>
      <c r="N6284" t="s">
        <v>76</v>
      </c>
      <c r="O6284" t="s">
        <v>136</v>
      </c>
      <c r="P6284" s="32">
        <v>44733</v>
      </c>
      <c r="Q6284" s="1">
        <v>31.773390187940969</v>
      </c>
      <c r="R6284">
        <v>8</v>
      </c>
      <c r="S6284" t="str" cm="1">
        <f t="array" ref="S6284">_xlfn.IFS(R6284=0,"None",R6284&lt;3,"Low",R6284&lt;6,"Medium",R6284&lt;=10,"High")</f>
        <v>High</v>
      </c>
      <c r="T6284" t="str" cm="1">
        <f t="array" ref="T6284">_xlfn.IFS(M6284&lt;=20,"Low",M6284&lt;=50,"Medium",M6284&lt;=90,"High")</f>
        <v>Medium</v>
      </c>
      <c r="U6284" s="33">
        <f>Datos_Limpios[[#This Row],[Number of Complaints or Support]]/Datos_Limpios[[#This Row],[Account Length (in months)]]</f>
        <v>1.1428571428571428</v>
      </c>
      <c r="V6284" t="str" cm="1">
        <f t="array" ref="V6284">_xlfn.IFS(H6284&lt;30,"Under 30",H6284&lt;66,"Middle Age",H6284&gt;=66,"Senior")</f>
        <v>Senior</v>
      </c>
      <c r="W6284" t="s">
        <v>6824</v>
      </c>
    </row>
    <row r="6285" spans="1:23" x14ac:dyDescent="0.3">
      <c r="A6285" t="s">
        <v>6382</v>
      </c>
      <c r="B6285" t="s">
        <v>17</v>
      </c>
      <c r="C6285">
        <v>67</v>
      </c>
      <c r="D6285">
        <v>0</v>
      </c>
      <c r="E6285" t="s">
        <v>23</v>
      </c>
      <c r="F6285" t="s">
        <v>26</v>
      </c>
      <c r="G6285" t="s">
        <v>19</v>
      </c>
      <c r="H6285">
        <v>61</v>
      </c>
      <c r="I6285" t="s">
        <v>17</v>
      </c>
      <c r="J6285">
        <v>0</v>
      </c>
      <c r="K6285" t="s">
        <v>20</v>
      </c>
      <c r="L6285" t="s">
        <v>6791</v>
      </c>
      <c r="M6285">
        <v>20</v>
      </c>
      <c r="P6285" s="32">
        <v>44623</v>
      </c>
      <c r="Q6285" s="1">
        <v>19.622852592714711</v>
      </c>
      <c r="R6285">
        <v>6</v>
      </c>
      <c r="S6285" t="str" cm="1">
        <f t="array" ref="S6285">_xlfn.IFS(R6285=0,"None",R6285&lt;3,"Low",R6285&lt;6,"Medium",R6285&lt;=10,"High")</f>
        <v>High</v>
      </c>
      <c r="T6285" t="str" cm="1">
        <f t="array" ref="T6285">_xlfn.IFS(M6285&lt;=20,"Low",M6285&lt;=50,"Medium",M6285&lt;=90,"High")</f>
        <v>Low</v>
      </c>
      <c r="U6285" s="33">
        <f>Datos_Limpios[[#This Row],[Number of Complaints or Support]]/Datos_Limpios[[#This Row],[Account Length (in months)]]</f>
        <v>8.9552238805970144E-2</v>
      </c>
      <c r="V6285" t="str" cm="1">
        <f t="array" ref="V6285">_xlfn.IFS(H6285&lt;30,"Under 30",H6285&lt;66,"Middle Age",H6285&gt;=66,"Senior")</f>
        <v>Middle Age</v>
      </c>
      <c r="W6285" t="s">
        <v>6824</v>
      </c>
    </row>
    <row r="6286" spans="1:23" x14ac:dyDescent="0.3">
      <c r="A6286" t="s">
        <v>6383</v>
      </c>
      <c r="B6286" t="s">
        <v>23</v>
      </c>
      <c r="C6286">
        <v>1</v>
      </c>
      <c r="D6286">
        <v>2</v>
      </c>
      <c r="E6286" t="s">
        <v>23</v>
      </c>
      <c r="F6286" t="s">
        <v>54</v>
      </c>
      <c r="G6286" t="s">
        <v>19</v>
      </c>
      <c r="H6286">
        <v>51</v>
      </c>
      <c r="I6286" t="s">
        <v>17</v>
      </c>
      <c r="J6286">
        <v>0</v>
      </c>
      <c r="K6286" t="s">
        <v>20</v>
      </c>
      <c r="L6286" t="s">
        <v>6792</v>
      </c>
      <c r="M6286">
        <v>36</v>
      </c>
      <c r="N6286" t="s">
        <v>76</v>
      </c>
      <c r="O6286" t="s">
        <v>136</v>
      </c>
      <c r="P6286" s="32">
        <v>44693</v>
      </c>
      <c r="Q6286" s="1">
        <v>31.958706847637881</v>
      </c>
      <c r="R6286">
        <v>0</v>
      </c>
      <c r="S6286" t="str" cm="1">
        <f t="array" ref="S6286">_xlfn.IFS(R6286=0,"None",R6286&lt;3,"Low",R6286&lt;6,"Medium",R6286&lt;=10,"High")</f>
        <v>None</v>
      </c>
      <c r="T6286" t="str" cm="1">
        <f t="array" ref="T6286">_xlfn.IFS(M6286&lt;=20,"Low",M6286&lt;=50,"Medium",M6286&lt;=90,"High")</f>
        <v>Medium</v>
      </c>
      <c r="U6286" s="33">
        <f>Datos_Limpios[[#This Row],[Number of Complaints or Support]]/Datos_Limpios[[#This Row],[Account Length (in months)]]</f>
        <v>0</v>
      </c>
      <c r="V6286" t="str" cm="1">
        <f t="array" ref="V6286">_xlfn.IFS(H6286&lt;30,"Under 30",H6286&lt;66,"Middle Age",H6286&gt;=66,"Senior")</f>
        <v>Middle Age</v>
      </c>
      <c r="W6286" t="s">
        <v>6823</v>
      </c>
    </row>
    <row r="6287" spans="1:23" x14ac:dyDescent="0.3">
      <c r="A6287" t="s">
        <v>6384</v>
      </c>
      <c r="B6287" t="s">
        <v>17</v>
      </c>
      <c r="C6287">
        <v>37</v>
      </c>
      <c r="D6287">
        <v>0</v>
      </c>
      <c r="E6287" t="s">
        <v>23</v>
      </c>
      <c r="F6287" t="s">
        <v>192</v>
      </c>
      <c r="G6287" t="s">
        <v>19</v>
      </c>
      <c r="H6287">
        <v>60</v>
      </c>
      <c r="I6287" t="s">
        <v>17</v>
      </c>
      <c r="J6287">
        <v>0</v>
      </c>
      <c r="K6287" t="s">
        <v>24</v>
      </c>
      <c r="L6287" t="s">
        <v>6792</v>
      </c>
      <c r="M6287">
        <v>36</v>
      </c>
      <c r="P6287" s="32">
        <v>44648</v>
      </c>
      <c r="Q6287" s="1">
        <v>36.222333222062367</v>
      </c>
      <c r="R6287">
        <v>1</v>
      </c>
      <c r="S6287" t="str" cm="1">
        <f t="array" ref="S6287">_xlfn.IFS(R6287=0,"None",R6287&lt;3,"Low",R6287&lt;6,"Medium",R6287&lt;=10,"High")</f>
        <v>Low</v>
      </c>
      <c r="T6287" t="str" cm="1">
        <f t="array" ref="T6287">_xlfn.IFS(M6287&lt;=20,"Low",M6287&lt;=50,"Medium",M6287&lt;=90,"High")</f>
        <v>Medium</v>
      </c>
      <c r="U6287" s="33">
        <f>Datos_Limpios[[#This Row],[Number of Complaints or Support]]/Datos_Limpios[[#This Row],[Account Length (in months)]]</f>
        <v>2.7027027027027029E-2</v>
      </c>
      <c r="V6287" t="str" cm="1">
        <f t="array" ref="V6287">_xlfn.IFS(H6287&lt;30,"Under 30",H6287&lt;66,"Middle Age",H6287&gt;=66,"Senior")</f>
        <v>Middle Age</v>
      </c>
      <c r="W6287" t="s">
        <v>6824</v>
      </c>
    </row>
    <row r="6288" spans="1:23" x14ac:dyDescent="0.3">
      <c r="A6288" t="s">
        <v>6385</v>
      </c>
      <c r="B6288" t="s">
        <v>17</v>
      </c>
      <c r="C6288">
        <v>70</v>
      </c>
      <c r="D6288">
        <v>0</v>
      </c>
      <c r="E6288" t="s">
        <v>23</v>
      </c>
      <c r="F6288" t="s">
        <v>121</v>
      </c>
      <c r="G6288" t="s">
        <v>6790</v>
      </c>
      <c r="H6288">
        <v>37</v>
      </c>
      <c r="I6288" t="s">
        <v>23</v>
      </c>
      <c r="J6288">
        <v>5</v>
      </c>
      <c r="K6288" t="s">
        <v>32</v>
      </c>
      <c r="L6288" t="s">
        <v>6791</v>
      </c>
      <c r="M6288">
        <v>32</v>
      </c>
      <c r="P6288" s="32">
        <v>44816</v>
      </c>
      <c r="Q6288" s="1">
        <v>28.085981651914668</v>
      </c>
      <c r="R6288">
        <v>7</v>
      </c>
      <c r="S6288" t="str" cm="1">
        <f t="array" ref="S6288">_xlfn.IFS(R6288=0,"None",R6288&lt;3,"Low",R6288&lt;6,"Medium",R6288&lt;=10,"High")</f>
        <v>High</v>
      </c>
      <c r="T6288" t="str" cm="1">
        <f t="array" ref="T6288">_xlfn.IFS(M6288&lt;=20,"Low",M6288&lt;=50,"Medium",M6288&lt;=90,"High")</f>
        <v>Medium</v>
      </c>
      <c r="U6288" s="33">
        <f>Datos_Limpios[[#This Row],[Number of Complaints or Support]]/Datos_Limpios[[#This Row],[Account Length (in months)]]</f>
        <v>0.1</v>
      </c>
      <c r="V6288" t="str" cm="1">
        <f t="array" ref="V6288">_xlfn.IFS(H6288&lt;30,"Under 30",H6288&lt;66,"Middle Age",H6288&gt;=66,"Senior")</f>
        <v>Middle Age</v>
      </c>
      <c r="W6288" t="s">
        <v>6826</v>
      </c>
    </row>
    <row r="6289" spans="1:23" x14ac:dyDescent="0.3">
      <c r="A6289" t="s">
        <v>6386</v>
      </c>
      <c r="B6289" t="s">
        <v>17</v>
      </c>
      <c r="C6289">
        <v>28</v>
      </c>
      <c r="D6289">
        <v>0</v>
      </c>
      <c r="E6289" t="s">
        <v>23</v>
      </c>
      <c r="F6289" t="s">
        <v>40</v>
      </c>
      <c r="G6289" t="s">
        <v>6790</v>
      </c>
      <c r="H6289">
        <v>58</v>
      </c>
      <c r="I6289" t="s">
        <v>23</v>
      </c>
      <c r="J6289">
        <v>3</v>
      </c>
      <c r="K6289" t="s">
        <v>20</v>
      </c>
      <c r="L6289" t="s">
        <v>6791</v>
      </c>
      <c r="M6289">
        <v>39</v>
      </c>
      <c r="P6289" s="32">
        <v>45164</v>
      </c>
      <c r="Q6289" s="1">
        <v>46.187634698074483</v>
      </c>
      <c r="R6289">
        <v>7</v>
      </c>
      <c r="S6289" t="str" cm="1">
        <f t="array" ref="S6289">_xlfn.IFS(R6289=0,"None",R6289&lt;3,"Low",R6289&lt;6,"Medium",R6289&lt;=10,"High")</f>
        <v>High</v>
      </c>
      <c r="T6289" t="str" cm="1">
        <f t="array" ref="T6289">_xlfn.IFS(M6289&lt;=20,"Low",M6289&lt;=50,"Medium",M6289&lt;=90,"High")</f>
        <v>Medium</v>
      </c>
      <c r="U6289" s="33">
        <f>Datos_Limpios[[#This Row],[Number of Complaints or Support]]/Datos_Limpios[[#This Row],[Account Length (in months)]]</f>
        <v>0.25</v>
      </c>
      <c r="V6289" t="str" cm="1">
        <f t="array" ref="V6289">_xlfn.IFS(H6289&lt;30,"Under 30",H6289&lt;66,"Middle Age",H6289&gt;=66,"Senior")</f>
        <v>Middle Age</v>
      </c>
      <c r="W6289" t="s">
        <v>6823</v>
      </c>
    </row>
    <row r="6290" spans="1:23" x14ac:dyDescent="0.3">
      <c r="A6290" t="s">
        <v>6387</v>
      </c>
      <c r="B6290" t="s">
        <v>17</v>
      </c>
      <c r="C6290">
        <v>72</v>
      </c>
      <c r="D6290">
        <v>2</v>
      </c>
      <c r="E6290" t="s">
        <v>17</v>
      </c>
      <c r="F6290" t="s">
        <v>148</v>
      </c>
      <c r="G6290" t="s">
        <v>6790</v>
      </c>
      <c r="H6290">
        <v>23</v>
      </c>
      <c r="I6290" t="s">
        <v>17</v>
      </c>
      <c r="J6290">
        <v>0</v>
      </c>
      <c r="K6290" t="s">
        <v>32</v>
      </c>
      <c r="L6290" t="s">
        <v>6791</v>
      </c>
      <c r="M6290">
        <v>11</v>
      </c>
      <c r="P6290" s="32">
        <v>45100</v>
      </c>
      <c r="Q6290" s="1">
        <v>9.8010905436889146</v>
      </c>
      <c r="R6290">
        <v>9</v>
      </c>
      <c r="S6290" t="str" cm="1">
        <f t="array" ref="S6290">_xlfn.IFS(R6290=0,"None",R6290&lt;3,"Low",R6290&lt;6,"Medium",R6290&lt;=10,"High")</f>
        <v>High</v>
      </c>
      <c r="T6290" t="str" cm="1">
        <f t="array" ref="T6290">_xlfn.IFS(M6290&lt;=20,"Low",M6290&lt;=50,"Medium",M6290&lt;=90,"High")</f>
        <v>Low</v>
      </c>
      <c r="U6290" s="33">
        <f>Datos_Limpios[[#This Row],[Number of Complaints or Support]]/Datos_Limpios[[#This Row],[Account Length (in months)]]</f>
        <v>0.125</v>
      </c>
      <c r="V6290" t="str" cm="1">
        <f t="array" ref="V6290">_xlfn.IFS(H6290&lt;30,"Under 30",H6290&lt;66,"Middle Age",H6290&gt;=66,"Senior")</f>
        <v>Under 30</v>
      </c>
      <c r="W6290" t="s">
        <v>6824</v>
      </c>
    </row>
    <row r="6291" spans="1:23" x14ac:dyDescent="0.3">
      <c r="A6291" t="s">
        <v>6388</v>
      </c>
      <c r="B6291" t="s">
        <v>17</v>
      </c>
      <c r="C6291">
        <v>71</v>
      </c>
      <c r="D6291">
        <v>0</v>
      </c>
      <c r="E6291" t="s">
        <v>17</v>
      </c>
      <c r="F6291" t="s">
        <v>142</v>
      </c>
      <c r="G6291" t="s">
        <v>6790</v>
      </c>
      <c r="H6291">
        <v>59</v>
      </c>
      <c r="I6291" t="s">
        <v>23</v>
      </c>
      <c r="J6291">
        <v>2</v>
      </c>
      <c r="K6291" t="s">
        <v>32</v>
      </c>
      <c r="L6291" t="s">
        <v>6791</v>
      </c>
      <c r="M6291">
        <v>12</v>
      </c>
      <c r="P6291" s="32">
        <v>44732</v>
      </c>
      <c r="Q6291" s="1">
        <v>12.96844927042069</v>
      </c>
      <c r="R6291">
        <v>4</v>
      </c>
      <c r="S6291" t="str" cm="1">
        <f t="array" ref="S6291">_xlfn.IFS(R6291=0,"None",R6291&lt;3,"Low",R6291&lt;6,"Medium",R6291&lt;=10,"High")</f>
        <v>Medium</v>
      </c>
      <c r="T6291" t="str" cm="1">
        <f t="array" ref="T6291">_xlfn.IFS(M6291&lt;=20,"Low",M6291&lt;=50,"Medium",M6291&lt;=90,"High")</f>
        <v>Low</v>
      </c>
      <c r="U6291" s="33">
        <f>Datos_Limpios[[#This Row],[Number of Complaints or Support]]/Datos_Limpios[[#This Row],[Account Length (in months)]]</f>
        <v>5.6338028169014086E-2</v>
      </c>
      <c r="V6291" t="str" cm="1">
        <f t="array" ref="V6291">_xlfn.IFS(H6291&lt;30,"Under 30",H6291&lt;66,"Middle Age",H6291&gt;=66,"Senior")</f>
        <v>Middle Age</v>
      </c>
      <c r="W6291" t="s">
        <v>6823</v>
      </c>
    </row>
    <row r="6292" spans="1:23" x14ac:dyDescent="0.3">
      <c r="A6292" t="s">
        <v>6389</v>
      </c>
      <c r="B6292" t="s">
        <v>17</v>
      </c>
      <c r="C6292">
        <v>55</v>
      </c>
      <c r="D6292">
        <v>1</v>
      </c>
      <c r="E6292" t="s">
        <v>17</v>
      </c>
      <c r="F6292" t="s">
        <v>205</v>
      </c>
      <c r="G6292" t="s">
        <v>6790</v>
      </c>
      <c r="H6292">
        <v>22</v>
      </c>
      <c r="I6292" t="s">
        <v>17</v>
      </c>
      <c r="J6292">
        <v>0</v>
      </c>
      <c r="K6292" t="s">
        <v>24</v>
      </c>
      <c r="L6292" t="s">
        <v>6792</v>
      </c>
      <c r="M6292">
        <v>24</v>
      </c>
      <c r="P6292" s="32">
        <v>44548</v>
      </c>
      <c r="Q6292" s="1">
        <v>20.417619312809851</v>
      </c>
      <c r="R6292">
        <v>9</v>
      </c>
      <c r="S6292" t="str" cm="1">
        <f t="array" ref="S6292">_xlfn.IFS(R6292=0,"None",R6292&lt;3,"Low",R6292&lt;6,"Medium",R6292&lt;=10,"High")</f>
        <v>High</v>
      </c>
      <c r="T6292" t="str" cm="1">
        <f t="array" ref="T6292">_xlfn.IFS(M6292&lt;=20,"Low",M6292&lt;=50,"Medium",M6292&lt;=90,"High")</f>
        <v>Medium</v>
      </c>
      <c r="U6292" s="33">
        <f>Datos_Limpios[[#This Row],[Number of Complaints or Support]]/Datos_Limpios[[#This Row],[Account Length (in months)]]</f>
        <v>0.16363636363636364</v>
      </c>
      <c r="V6292" t="str" cm="1">
        <f t="array" ref="V6292">_xlfn.IFS(H6292&lt;30,"Under 30",H6292&lt;66,"Middle Age",H6292&gt;=66,"Senior")</f>
        <v>Under 30</v>
      </c>
      <c r="W6292" t="s">
        <v>6823</v>
      </c>
    </row>
    <row r="6293" spans="1:23" x14ac:dyDescent="0.3">
      <c r="A6293" t="s">
        <v>6390</v>
      </c>
      <c r="B6293" t="s">
        <v>17</v>
      </c>
      <c r="C6293">
        <v>54</v>
      </c>
      <c r="D6293">
        <v>0</v>
      </c>
      <c r="E6293" t="s">
        <v>23</v>
      </c>
      <c r="F6293" t="s">
        <v>121</v>
      </c>
      <c r="G6293" t="s">
        <v>19</v>
      </c>
      <c r="H6293">
        <v>56</v>
      </c>
      <c r="I6293" t="s">
        <v>17</v>
      </c>
      <c r="J6293">
        <v>0</v>
      </c>
      <c r="K6293" t="s">
        <v>24</v>
      </c>
      <c r="L6293" t="s">
        <v>6791</v>
      </c>
      <c r="M6293">
        <v>53</v>
      </c>
      <c r="P6293" s="32">
        <v>44916</v>
      </c>
      <c r="Q6293" s="1">
        <v>48.58422556318645</v>
      </c>
      <c r="R6293">
        <v>10</v>
      </c>
      <c r="S6293" t="str" cm="1">
        <f t="array" ref="S6293">_xlfn.IFS(R6293=0,"None",R6293&lt;3,"Low",R6293&lt;6,"Medium",R6293&lt;=10,"High")</f>
        <v>High</v>
      </c>
      <c r="T6293" t="str" cm="1">
        <f t="array" ref="T6293">_xlfn.IFS(M6293&lt;=20,"Low",M6293&lt;=50,"Medium",M6293&lt;=90,"High")</f>
        <v>High</v>
      </c>
      <c r="U6293" s="33">
        <f>Datos_Limpios[[#This Row],[Number of Complaints or Support]]/Datos_Limpios[[#This Row],[Account Length (in months)]]</f>
        <v>0.18518518518518517</v>
      </c>
      <c r="V6293" t="str" cm="1">
        <f t="array" ref="V6293">_xlfn.IFS(H6293&lt;30,"Under 30",H6293&lt;66,"Middle Age",H6293&gt;=66,"Senior")</f>
        <v>Middle Age</v>
      </c>
      <c r="W6293" t="s">
        <v>6826</v>
      </c>
    </row>
    <row r="6294" spans="1:23" x14ac:dyDescent="0.3">
      <c r="A6294" t="s">
        <v>6391</v>
      </c>
      <c r="B6294" t="s">
        <v>17</v>
      </c>
      <c r="C6294">
        <v>68</v>
      </c>
      <c r="D6294">
        <v>0</v>
      </c>
      <c r="E6294" t="s">
        <v>23</v>
      </c>
      <c r="F6294" t="s">
        <v>29</v>
      </c>
      <c r="G6294" t="s">
        <v>19</v>
      </c>
      <c r="H6294">
        <v>40</v>
      </c>
      <c r="I6294" t="s">
        <v>17</v>
      </c>
      <c r="J6294">
        <v>0</v>
      </c>
      <c r="K6294" t="s">
        <v>32</v>
      </c>
      <c r="L6294" t="s">
        <v>6792</v>
      </c>
      <c r="M6294">
        <v>41</v>
      </c>
      <c r="P6294" s="32">
        <v>44718</v>
      </c>
      <c r="Q6294" s="1">
        <v>39.316139320533779</v>
      </c>
      <c r="R6294">
        <v>3</v>
      </c>
      <c r="S6294" t="str" cm="1">
        <f t="array" ref="S6294">_xlfn.IFS(R6294=0,"None",R6294&lt;3,"Low",R6294&lt;6,"Medium",R6294&lt;=10,"High")</f>
        <v>Medium</v>
      </c>
      <c r="T6294" t="str" cm="1">
        <f t="array" ref="T6294">_xlfn.IFS(M6294&lt;=20,"Low",M6294&lt;=50,"Medium",M6294&lt;=90,"High")</f>
        <v>Medium</v>
      </c>
      <c r="U6294" s="33">
        <f>Datos_Limpios[[#This Row],[Number of Complaints or Support]]/Datos_Limpios[[#This Row],[Account Length (in months)]]</f>
        <v>4.4117647058823532E-2</v>
      </c>
      <c r="V6294" t="str" cm="1">
        <f t="array" ref="V6294">_xlfn.IFS(H6294&lt;30,"Under 30",H6294&lt;66,"Middle Age",H6294&gt;=66,"Senior")</f>
        <v>Middle Age</v>
      </c>
      <c r="W6294" t="s">
        <v>6825</v>
      </c>
    </row>
    <row r="6295" spans="1:23" x14ac:dyDescent="0.3">
      <c r="A6295" t="s">
        <v>6392</v>
      </c>
      <c r="B6295" t="s">
        <v>23</v>
      </c>
      <c r="C6295">
        <v>1</v>
      </c>
      <c r="D6295">
        <v>5</v>
      </c>
      <c r="E6295" t="s">
        <v>17</v>
      </c>
      <c r="F6295" t="s">
        <v>101</v>
      </c>
      <c r="G6295" t="s">
        <v>6790</v>
      </c>
      <c r="H6295">
        <v>56</v>
      </c>
      <c r="I6295" t="s">
        <v>17</v>
      </c>
      <c r="J6295">
        <v>0</v>
      </c>
      <c r="K6295" t="s">
        <v>20</v>
      </c>
      <c r="L6295" t="s">
        <v>6794</v>
      </c>
      <c r="M6295">
        <v>12</v>
      </c>
      <c r="N6295" t="s">
        <v>50</v>
      </c>
      <c r="O6295" t="s">
        <v>71</v>
      </c>
      <c r="P6295" s="32">
        <v>44476</v>
      </c>
      <c r="Q6295" s="1">
        <v>13.31197512692964</v>
      </c>
      <c r="R6295">
        <v>8</v>
      </c>
      <c r="S6295" t="str" cm="1">
        <f t="array" ref="S6295">_xlfn.IFS(R6295=0,"None",R6295&lt;3,"Low",R6295&lt;6,"Medium",R6295&lt;=10,"High")</f>
        <v>High</v>
      </c>
      <c r="T6295" t="str" cm="1">
        <f t="array" ref="T6295">_xlfn.IFS(M6295&lt;=20,"Low",M6295&lt;=50,"Medium",M6295&lt;=90,"High")</f>
        <v>Low</v>
      </c>
      <c r="U6295" s="33">
        <f>Datos_Limpios[[#This Row],[Number of Complaints or Support]]/Datos_Limpios[[#This Row],[Account Length (in months)]]</f>
        <v>8</v>
      </c>
      <c r="V6295" t="str" cm="1">
        <f t="array" ref="V6295">_xlfn.IFS(H6295&lt;30,"Under 30",H6295&lt;66,"Middle Age",H6295&gt;=66,"Senior")</f>
        <v>Middle Age</v>
      </c>
      <c r="W6295" t="s">
        <v>6826</v>
      </c>
    </row>
    <row r="6296" spans="1:23" x14ac:dyDescent="0.3">
      <c r="A6296" t="s">
        <v>6393</v>
      </c>
      <c r="B6296" t="s">
        <v>17</v>
      </c>
      <c r="C6296">
        <v>11</v>
      </c>
      <c r="D6296">
        <v>2</v>
      </c>
      <c r="E6296" t="s">
        <v>23</v>
      </c>
      <c r="F6296" t="s">
        <v>148</v>
      </c>
      <c r="G6296" t="s">
        <v>19</v>
      </c>
      <c r="H6296">
        <v>41</v>
      </c>
      <c r="I6296" t="s">
        <v>17</v>
      </c>
      <c r="J6296">
        <v>0</v>
      </c>
      <c r="K6296" t="s">
        <v>20</v>
      </c>
      <c r="L6296" t="s">
        <v>6792</v>
      </c>
      <c r="M6296">
        <v>41</v>
      </c>
      <c r="P6296" s="32">
        <v>44999</v>
      </c>
      <c r="Q6296" s="1">
        <v>33.703216427877649</v>
      </c>
      <c r="R6296">
        <v>1</v>
      </c>
      <c r="S6296" t="str" cm="1">
        <f t="array" ref="S6296">_xlfn.IFS(R6296=0,"None",R6296&lt;3,"Low",R6296&lt;6,"Medium",R6296&lt;=10,"High")</f>
        <v>Low</v>
      </c>
      <c r="T6296" t="str" cm="1">
        <f t="array" ref="T6296">_xlfn.IFS(M6296&lt;=20,"Low",M6296&lt;=50,"Medium",M6296&lt;=90,"High")</f>
        <v>Medium</v>
      </c>
      <c r="U6296" s="33">
        <f>Datos_Limpios[[#This Row],[Number of Complaints or Support]]/Datos_Limpios[[#This Row],[Account Length (in months)]]</f>
        <v>9.0909090909090912E-2</v>
      </c>
      <c r="V6296" t="str" cm="1">
        <f t="array" ref="V6296">_xlfn.IFS(H6296&lt;30,"Under 30",H6296&lt;66,"Middle Age",H6296&gt;=66,"Senior")</f>
        <v>Middle Age</v>
      </c>
      <c r="W6296" t="s">
        <v>6824</v>
      </c>
    </row>
    <row r="6297" spans="1:23" x14ac:dyDescent="0.3">
      <c r="A6297" t="s">
        <v>6394</v>
      </c>
      <c r="B6297" t="s">
        <v>17</v>
      </c>
      <c r="C6297">
        <v>18</v>
      </c>
      <c r="D6297">
        <v>0</v>
      </c>
      <c r="E6297" t="s">
        <v>23</v>
      </c>
      <c r="F6297" t="s">
        <v>73</v>
      </c>
      <c r="G6297" t="s">
        <v>6790</v>
      </c>
      <c r="H6297">
        <v>65</v>
      </c>
      <c r="I6297" t="s">
        <v>17</v>
      </c>
      <c r="J6297">
        <v>0</v>
      </c>
      <c r="K6297" t="s">
        <v>20</v>
      </c>
      <c r="L6297" t="s">
        <v>6791</v>
      </c>
      <c r="M6297">
        <v>32</v>
      </c>
      <c r="P6297" s="32">
        <v>44442</v>
      </c>
      <c r="Q6297" s="1">
        <v>36.373448424191643</v>
      </c>
      <c r="R6297">
        <v>1</v>
      </c>
      <c r="S6297" t="str" cm="1">
        <f t="array" ref="S6297">_xlfn.IFS(R6297=0,"None",R6297&lt;3,"Low",R6297&lt;6,"Medium",R6297&lt;=10,"High")</f>
        <v>Low</v>
      </c>
      <c r="T6297" t="str" cm="1">
        <f t="array" ref="T6297">_xlfn.IFS(M6297&lt;=20,"Low",M6297&lt;=50,"Medium",M6297&lt;=90,"High")</f>
        <v>Medium</v>
      </c>
      <c r="U6297" s="33">
        <f>Datos_Limpios[[#This Row],[Number of Complaints or Support]]/Datos_Limpios[[#This Row],[Account Length (in months)]]</f>
        <v>5.5555555555555552E-2</v>
      </c>
      <c r="V6297" t="str" cm="1">
        <f t="array" ref="V6297">_xlfn.IFS(H6297&lt;30,"Under 30",H6297&lt;66,"Middle Age",H6297&gt;=66,"Senior")</f>
        <v>Middle Age</v>
      </c>
      <c r="W6297" t="s">
        <v>6824</v>
      </c>
    </row>
    <row r="6298" spans="1:23" x14ac:dyDescent="0.3">
      <c r="A6298" t="s">
        <v>6395</v>
      </c>
      <c r="B6298" t="s">
        <v>17</v>
      </c>
      <c r="C6298">
        <v>45</v>
      </c>
      <c r="D6298">
        <v>0</v>
      </c>
      <c r="E6298" t="s">
        <v>23</v>
      </c>
      <c r="F6298" t="s">
        <v>196</v>
      </c>
      <c r="G6298" t="s">
        <v>6790</v>
      </c>
      <c r="H6298">
        <v>73</v>
      </c>
      <c r="I6298" t="s">
        <v>17</v>
      </c>
      <c r="J6298">
        <v>0</v>
      </c>
      <c r="K6298" t="s">
        <v>32</v>
      </c>
      <c r="L6298" t="s">
        <v>6792</v>
      </c>
      <c r="M6298">
        <v>32</v>
      </c>
      <c r="P6298" s="32">
        <v>44274</v>
      </c>
      <c r="Q6298" s="1">
        <v>28.623575934298</v>
      </c>
      <c r="R6298">
        <v>8</v>
      </c>
      <c r="S6298" t="str" cm="1">
        <f t="array" ref="S6298">_xlfn.IFS(R6298=0,"None",R6298&lt;3,"Low",R6298&lt;6,"Medium",R6298&lt;=10,"High")</f>
        <v>High</v>
      </c>
      <c r="T6298" t="str" cm="1">
        <f t="array" ref="T6298">_xlfn.IFS(M6298&lt;=20,"Low",M6298&lt;=50,"Medium",M6298&lt;=90,"High")</f>
        <v>Medium</v>
      </c>
      <c r="U6298" s="33">
        <f>Datos_Limpios[[#This Row],[Number of Complaints or Support]]/Datos_Limpios[[#This Row],[Account Length (in months)]]</f>
        <v>0.17777777777777778</v>
      </c>
      <c r="V6298" t="str" cm="1">
        <f t="array" ref="V6298">_xlfn.IFS(H6298&lt;30,"Under 30",H6298&lt;66,"Middle Age",H6298&gt;=66,"Senior")</f>
        <v>Senior</v>
      </c>
      <c r="W6298" t="s">
        <v>6826</v>
      </c>
    </row>
    <row r="6299" spans="1:23" x14ac:dyDescent="0.3">
      <c r="A6299" t="s">
        <v>6396</v>
      </c>
      <c r="B6299" t="s">
        <v>17</v>
      </c>
      <c r="C6299">
        <v>3</v>
      </c>
      <c r="D6299">
        <v>0</v>
      </c>
      <c r="E6299" t="s">
        <v>17</v>
      </c>
      <c r="F6299" t="s">
        <v>58</v>
      </c>
      <c r="G6299" t="s">
        <v>6790</v>
      </c>
      <c r="H6299">
        <v>56</v>
      </c>
      <c r="I6299" t="s">
        <v>23</v>
      </c>
      <c r="J6299">
        <v>5</v>
      </c>
      <c r="K6299" t="s">
        <v>20</v>
      </c>
      <c r="L6299" t="s">
        <v>6791</v>
      </c>
      <c r="M6299">
        <v>6</v>
      </c>
      <c r="P6299" s="32">
        <v>45195</v>
      </c>
      <c r="Q6299" s="1">
        <v>5.8886822138035928</v>
      </c>
      <c r="R6299">
        <v>5</v>
      </c>
      <c r="S6299" t="str" cm="1">
        <f t="array" ref="S6299">_xlfn.IFS(R6299=0,"None",R6299&lt;3,"Low",R6299&lt;6,"Medium",R6299&lt;=10,"High")</f>
        <v>Medium</v>
      </c>
      <c r="T6299" t="str" cm="1">
        <f t="array" ref="T6299">_xlfn.IFS(M6299&lt;=20,"Low",M6299&lt;=50,"Medium",M6299&lt;=90,"High")</f>
        <v>Low</v>
      </c>
      <c r="U6299" s="33">
        <f>Datos_Limpios[[#This Row],[Number of Complaints or Support]]/Datos_Limpios[[#This Row],[Account Length (in months)]]</f>
        <v>1.6666666666666667</v>
      </c>
      <c r="V6299" t="str" cm="1">
        <f t="array" ref="V6299">_xlfn.IFS(H6299&lt;30,"Under 30",H6299&lt;66,"Middle Age",H6299&gt;=66,"Senior")</f>
        <v>Middle Age</v>
      </c>
      <c r="W6299" t="s">
        <v>6825</v>
      </c>
    </row>
    <row r="6300" spans="1:23" x14ac:dyDescent="0.3">
      <c r="A6300" t="s">
        <v>6397</v>
      </c>
      <c r="B6300" t="s">
        <v>17</v>
      </c>
      <c r="C6300">
        <v>2</v>
      </c>
      <c r="D6300">
        <v>0</v>
      </c>
      <c r="E6300" t="s">
        <v>23</v>
      </c>
      <c r="F6300" t="s">
        <v>107</v>
      </c>
      <c r="G6300" t="s">
        <v>19</v>
      </c>
      <c r="H6300">
        <v>43</v>
      </c>
      <c r="I6300" t="s">
        <v>17</v>
      </c>
      <c r="J6300">
        <v>0</v>
      </c>
      <c r="K6300" t="s">
        <v>20</v>
      </c>
      <c r="L6300" t="s">
        <v>6792</v>
      </c>
      <c r="M6300">
        <v>45</v>
      </c>
      <c r="P6300" s="32">
        <v>44827</v>
      </c>
      <c r="Q6300" s="1">
        <v>46.377936157711822</v>
      </c>
      <c r="R6300">
        <v>2</v>
      </c>
      <c r="S6300" t="str" cm="1">
        <f t="array" ref="S6300">_xlfn.IFS(R6300=0,"None",R6300&lt;3,"Low",R6300&lt;6,"Medium",R6300&lt;=10,"High")</f>
        <v>Low</v>
      </c>
      <c r="T6300" t="str" cm="1">
        <f t="array" ref="T6300">_xlfn.IFS(M6300&lt;=20,"Low",M6300&lt;=50,"Medium",M6300&lt;=90,"High")</f>
        <v>Medium</v>
      </c>
      <c r="U6300" s="33">
        <f>Datos_Limpios[[#This Row],[Number of Complaints or Support]]/Datos_Limpios[[#This Row],[Account Length (in months)]]</f>
        <v>1</v>
      </c>
      <c r="V6300" t="str" cm="1">
        <f t="array" ref="V6300">_xlfn.IFS(H6300&lt;30,"Under 30",H6300&lt;66,"Middle Age",H6300&gt;=66,"Senior")</f>
        <v>Middle Age</v>
      </c>
      <c r="W6300" t="s">
        <v>6825</v>
      </c>
    </row>
    <row r="6301" spans="1:23" x14ac:dyDescent="0.3">
      <c r="A6301" t="s">
        <v>6398</v>
      </c>
      <c r="B6301" t="s">
        <v>23</v>
      </c>
      <c r="C6301">
        <v>4</v>
      </c>
      <c r="D6301">
        <v>2</v>
      </c>
      <c r="E6301" t="s">
        <v>17</v>
      </c>
      <c r="F6301" t="s">
        <v>90</v>
      </c>
      <c r="G6301" t="s">
        <v>19</v>
      </c>
      <c r="H6301">
        <v>29</v>
      </c>
      <c r="I6301" t="s">
        <v>17</v>
      </c>
      <c r="J6301">
        <v>0</v>
      </c>
      <c r="K6301" t="s">
        <v>20</v>
      </c>
      <c r="L6301" t="s">
        <v>6792</v>
      </c>
      <c r="M6301">
        <v>33</v>
      </c>
      <c r="N6301" t="s">
        <v>50</v>
      </c>
      <c r="O6301" t="s">
        <v>300</v>
      </c>
      <c r="P6301" s="32">
        <v>44565</v>
      </c>
      <c r="Q6301" s="1">
        <v>27.632609363102912</v>
      </c>
      <c r="R6301">
        <v>1</v>
      </c>
      <c r="S6301" t="str" cm="1">
        <f t="array" ref="S6301">_xlfn.IFS(R6301=0,"None",R6301&lt;3,"Low",R6301&lt;6,"Medium",R6301&lt;=10,"High")</f>
        <v>Low</v>
      </c>
      <c r="T6301" t="str" cm="1">
        <f t="array" ref="T6301">_xlfn.IFS(M6301&lt;=20,"Low",M6301&lt;=50,"Medium",M6301&lt;=90,"High")</f>
        <v>Medium</v>
      </c>
      <c r="U6301" s="33">
        <f>Datos_Limpios[[#This Row],[Number of Complaints or Support]]/Datos_Limpios[[#This Row],[Account Length (in months)]]</f>
        <v>0.25</v>
      </c>
      <c r="V6301" t="str" cm="1">
        <f t="array" ref="V6301">_xlfn.IFS(H6301&lt;30,"Under 30",H6301&lt;66,"Middle Age",H6301&gt;=66,"Senior")</f>
        <v>Under 30</v>
      </c>
      <c r="W6301" t="s">
        <v>6823</v>
      </c>
    </row>
    <row r="6302" spans="1:23" x14ac:dyDescent="0.3">
      <c r="A6302" t="s">
        <v>6399</v>
      </c>
      <c r="B6302" t="s">
        <v>17</v>
      </c>
      <c r="C6302">
        <v>15</v>
      </c>
      <c r="D6302">
        <v>0</v>
      </c>
      <c r="E6302" t="s">
        <v>23</v>
      </c>
      <c r="F6302" t="s">
        <v>31</v>
      </c>
      <c r="G6302" t="s">
        <v>6790</v>
      </c>
      <c r="H6302">
        <v>47</v>
      </c>
      <c r="I6302" t="s">
        <v>17</v>
      </c>
      <c r="J6302">
        <v>0</v>
      </c>
      <c r="K6302" t="s">
        <v>20</v>
      </c>
      <c r="L6302" t="s">
        <v>6791</v>
      </c>
      <c r="M6302">
        <v>44</v>
      </c>
      <c r="P6302" s="32">
        <v>45247</v>
      </c>
      <c r="Q6302" s="1">
        <v>41.454646086200931</v>
      </c>
      <c r="R6302">
        <v>8</v>
      </c>
      <c r="S6302" t="str" cm="1">
        <f t="array" ref="S6302">_xlfn.IFS(R6302=0,"None",R6302&lt;3,"Low",R6302&lt;6,"Medium",R6302&lt;=10,"High")</f>
        <v>High</v>
      </c>
      <c r="T6302" t="str" cm="1">
        <f t="array" ref="T6302">_xlfn.IFS(M6302&lt;=20,"Low",M6302&lt;=50,"Medium",M6302&lt;=90,"High")</f>
        <v>Medium</v>
      </c>
      <c r="U6302" s="33">
        <f>Datos_Limpios[[#This Row],[Number of Complaints or Support]]/Datos_Limpios[[#This Row],[Account Length (in months)]]</f>
        <v>0.53333333333333333</v>
      </c>
      <c r="V6302" t="str" cm="1">
        <f t="array" ref="V6302">_xlfn.IFS(H6302&lt;30,"Under 30",H6302&lt;66,"Middle Age",H6302&gt;=66,"Senior")</f>
        <v>Middle Age</v>
      </c>
      <c r="W6302" t="s">
        <v>6826</v>
      </c>
    </row>
    <row r="6303" spans="1:23" x14ac:dyDescent="0.3">
      <c r="A6303" t="s">
        <v>6400</v>
      </c>
      <c r="B6303" t="s">
        <v>23</v>
      </c>
      <c r="C6303">
        <v>1</v>
      </c>
      <c r="D6303">
        <v>0</v>
      </c>
      <c r="E6303" t="s">
        <v>23</v>
      </c>
      <c r="F6303" t="s">
        <v>44</v>
      </c>
      <c r="G6303" t="s">
        <v>19</v>
      </c>
      <c r="H6303">
        <v>54</v>
      </c>
      <c r="I6303" t="s">
        <v>17</v>
      </c>
      <c r="J6303">
        <v>0</v>
      </c>
      <c r="K6303" t="s">
        <v>20</v>
      </c>
      <c r="L6303" t="s">
        <v>6792</v>
      </c>
      <c r="M6303">
        <v>35</v>
      </c>
      <c r="N6303" t="s">
        <v>91</v>
      </c>
      <c r="O6303" t="s">
        <v>92</v>
      </c>
      <c r="P6303" s="32">
        <v>44869</v>
      </c>
      <c r="Q6303" s="1">
        <v>38.490651078866627</v>
      </c>
      <c r="R6303">
        <v>5</v>
      </c>
      <c r="S6303" t="str" cm="1">
        <f t="array" ref="S6303">_xlfn.IFS(R6303=0,"None",R6303&lt;3,"Low",R6303&lt;6,"Medium",R6303&lt;=10,"High")</f>
        <v>Medium</v>
      </c>
      <c r="T6303" t="str" cm="1">
        <f t="array" ref="T6303">_xlfn.IFS(M6303&lt;=20,"Low",M6303&lt;=50,"Medium",M6303&lt;=90,"High")</f>
        <v>Medium</v>
      </c>
      <c r="U6303" s="33">
        <f>Datos_Limpios[[#This Row],[Number of Complaints or Support]]/Datos_Limpios[[#This Row],[Account Length (in months)]]</f>
        <v>5</v>
      </c>
      <c r="V6303" t="str" cm="1">
        <f t="array" ref="V6303">_xlfn.IFS(H6303&lt;30,"Under 30",H6303&lt;66,"Middle Age",H6303&gt;=66,"Senior")</f>
        <v>Middle Age</v>
      </c>
      <c r="W6303" t="s">
        <v>6824</v>
      </c>
    </row>
    <row r="6304" spans="1:23" x14ac:dyDescent="0.3">
      <c r="A6304" t="s">
        <v>6401</v>
      </c>
      <c r="B6304" t="s">
        <v>17</v>
      </c>
      <c r="C6304">
        <v>39</v>
      </c>
      <c r="D6304">
        <v>0</v>
      </c>
      <c r="E6304" t="s">
        <v>23</v>
      </c>
      <c r="F6304" t="s">
        <v>52</v>
      </c>
      <c r="G6304" t="s">
        <v>19</v>
      </c>
      <c r="H6304">
        <v>57</v>
      </c>
      <c r="I6304" t="s">
        <v>17</v>
      </c>
      <c r="J6304">
        <v>0</v>
      </c>
      <c r="K6304" t="s">
        <v>24</v>
      </c>
      <c r="L6304" t="s">
        <v>6792</v>
      </c>
      <c r="M6304">
        <v>38</v>
      </c>
      <c r="P6304" s="32">
        <v>44980</v>
      </c>
      <c r="Q6304" s="1">
        <v>39.528198798902771</v>
      </c>
      <c r="R6304">
        <v>4</v>
      </c>
      <c r="S6304" t="str" cm="1">
        <f t="array" ref="S6304">_xlfn.IFS(R6304=0,"None",R6304&lt;3,"Low",R6304&lt;6,"Medium",R6304&lt;=10,"High")</f>
        <v>Medium</v>
      </c>
      <c r="T6304" t="str" cm="1">
        <f t="array" ref="T6304">_xlfn.IFS(M6304&lt;=20,"Low",M6304&lt;=50,"Medium",M6304&lt;=90,"High")</f>
        <v>Medium</v>
      </c>
      <c r="U6304" s="33">
        <f>Datos_Limpios[[#This Row],[Number of Complaints or Support]]/Datos_Limpios[[#This Row],[Account Length (in months)]]</f>
        <v>0.10256410256410256</v>
      </c>
      <c r="V6304" t="str" cm="1">
        <f t="array" ref="V6304">_xlfn.IFS(H6304&lt;30,"Under 30",H6304&lt;66,"Middle Age",H6304&gt;=66,"Senior")</f>
        <v>Middle Age</v>
      </c>
      <c r="W6304" t="s">
        <v>6824</v>
      </c>
    </row>
    <row r="6305" spans="1:23" x14ac:dyDescent="0.3">
      <c r="A6305" t="s">
        <v>6402</v>
      </c>
      <c r="B6305" t="s">
        <v>17</v>
      </c>
      <c r="C6305">
        <v>35</v>
      </c>
      <c r="D6305">
        <v>0</v>
      </c>
      <c r="E6305" t="s">
        <v>23</v>
      </c>
      <c r="F6305" t="s">
        <v>158</v>
      </c>
      <c r="G6305" t="s">
        <v>19</v>
      </c>
      <c r="H6305">
        <v>61</v>
      </c>
      <c r="I6305" t="s">
        <v>17</v>
      </c>
      <c r="J6305">
        <v>0</v>
      </c>
      <c r="K6305" t="s">
        <v>20</v>
      </c>
      <c r="L6305" t="s">
        <v>6791</v>
      </c>
      <c r="M6305">
        <v>49</v>
      </c>
      <c r="P6305" s="32">
        <v>43888</v>
      </c>
      <c r="Q6305" s="1">
        <v>45.404729218317378</v>
      </c>
      <c r="R6305">
        <v>0</v>
      </c>
      <c r="S6305" t="str" cm="1">
        <f t="array" ref="S6305">_xlfn.IFS(R6305=0,"None",R6305&lt;3,"Low",R6305&lt;6,"Medium",R6305&lt;=10,"High")</f>
        <v>None</v>
      </c>
      <c r="T6305" t="str" cm="1">
        <f t="array" ref="T6305">_xlfn.IFS(M6305&lt;=20,"Low",M6305&lt;=50,"Medium",M6305&lt;=90,"High")</f>
        <v>Medium</v>
      </c>
      <c r="U6305" s="33">
        <f>Datos_Limpios[[#This Row],[Number of Complaints or Support]]/Datos_Limpios[[#This Row],[Account Length (in months)]]</f>
        <v>0</v>
      </c>
      <c r="V6305" t="str" cm="1">
        <f t="array" ref="V6305">_xlfn.IFS(H6305&lt;30,"Under 30",H6305&lt;66,"Middle Age",H6305&gt;=66,"Senior")</f>
        <v>Middle Age</v>
      </c>
      <c r="W6305" t="s">
        <v>6823</v>
      </c>
    </row>
    <row r="6306" spans="1:23" x14ac:dyDescent="0.3">
      <c r="A6306" t="s">
        <v>6403</v>
      </c>
      <c r="B6306" t="s">
        <v>17</v>
      </c>
      <c r="C6306">
        <v>71</v>
      </c>
      <c r="D6306">
        <v>1</v>
      </c>
      <c r="E6306" t="s">
        <v>23</v>
      </c>
      <c r="F6306" t="s">
        <v>90</v>
      </c>
      <c r="G6306" t="s">
        <v>6790</v>
      </c>
      <c r="H6306">
        <v>60</v>
      </c>
      <c r="I6306" t="s">
        <v>17</v>
      </c>
      <c r="J6306">
        <v>0</v>
      </c>
      <c r="K6306" t="s">
        <v>32</v>
      </c>
      <c r="L6306" t="s">
        <v>6791</v>
      </c>
      <c r="M6306">
        <v>29</v>
      </c>
      <c r="P6306" s="32">
        <v>45028</v>
      </c>
      <c r="Q6306" s="1">
        <v>32.189387307815807</v>
      </c>
      <c r="R6306">
        <v>0</v>
      </c>
      <c r="S6306" t="str" cm="1">
        <f t="array" ref="S6306">_xlfn.IFS(R6306=0,"None",R6306&lt;3,"Low",R6306&lt;6,"Medium",R6306&lt;=10,"High")</f>
        <v>None</v>
      </c>
      <c r="T6306" t="str" cm="1">
        <f t="array" ref="T6306">_xlfn.IFS(M6306&lt;=20,"Low",M6306&lt;=50,"Medium",M6306&lt;=90,"High")</f>
        <v>Medium</v>
      </c>
      <c r="U6306" s="33">
        <f>Datos_Limpios[[#This Row],[Number of Complaints or Support]]/Datos_Limpios[[#This Row],[Account Length (in months)]]</f>
        <v>0</v>
      </c>
      <c r="V6306" t="str" cm="1">
        <f t="array" ref="V6306">_xlfn.IFS(H6306&lt;30,"Under 30",H6306&lt;66,"Middle Age",H6306&gt;=66,"Senior")</f>
        <v>Middle Age</v>
      </c>
      <c r="W6306" t="s">
        <v>6823</v>
      </c>
    </row>
    <row r="6307" spans="1:23" x14ac:dyDescent="0.3">
      <c r="A6307" t="s">
        <v>6404</v>
      </c>
      <c r="B6307" t="s">
        <v>23</v>
      </c>
      <c r="C6307">
        <v>1</v>
      </c>
      <c r="D6307">
        <v>0</v>
      </c>
      <c r="E6307" t="s">
        <v>17</v>
      </c>
      <c r="F6307" t="s">
        <v>34</v>
      </c>
      <c r="G6307" t="s">
        <v>6790</v>
      </c>
      <c r="H6307">
        <v>54</v>
      </c>
      <c r="I6307" t="s">
        <v>17</v>
      </c>
      <c r="J6307">
        <v>0</v>
      </c>
      <c r="K6307" t="s">
        <v>24</v>
      </c>
      <c r="L6307" t="s">
        <v>6791</v>
      </c>
      <c r="M6307">
        <v>11</v>
      </c>
      <c r="N6307" t="s">
        <v>76</v>
      </c>
      <c r="O6307" t="s">
        <v>217</v>
      </c>
      <c r="P6307" s="32">
        <v>45274</v>
      </c>
      <c r="Q6307" s="1">
        <v>12.815802925095671</v>
      </c>
      <c r="R6307">
        <v>1</v>
      </c>
      <c r="S6307" t="str" cm="1">
        <f t="array" ref="S6307">_xlfn.IFS(R6307=0,"None",R6307&lt;3,"Low",R6307&lt;6,"Medium",R6307&lt;=10,"High")</f>
        <v>Low</v>
      </c>
      <c r="T6307" t="str" cm="1">
        <f t="array" ref="T6307">_xlfn.IFS(M6307&lt;=20,"Low",M6307&lt;=50,"Medium",M6307&lt;=90,"High")</f>
        <v>Low</v>
      </c>
      <c r="U6307" s="33">
        <f>Datos_Limpios[[#This Row],[Number of Complaints or Support]]/Datos_Limpios[[#This Row],[Account Length (in months)]]</f>
        <v>1</v>
      </c>
      <c r="V6307" t="str" cm="1">
        <f t="array" ref="V6307">_xlfn.IFS(H6307&lt;30,"Under 30",H6307&lt;66,"Middle Age",H6307&gt;=66,"Senior")</f>
        <v>Middle Age</v>
      </c>
      <c r="W6307" t="s">
        <v>6823</v>
      </c>
    </row>
    <row r="6308" spans="1:23" x14ac:dyDescent="0.3">
      <c r="A6308" t="s">
        <v>6405</v>
      </c>
      <c r="B6308" t="s">
        <v>17</v>
      </c>
      <c r="C6308">
        <v>19</v>
      </c>
      <c r="D6308">
        <v>2</v>
      </c>
      <c r="E6308" t="s">
        <v>17</v>
      </c>
      <c r="F6308" t="s">
        <v>26</v>
      </c>
      <c r="G6308" t="s">
        <v>19</v>
      </c>
      <c r="H6308">
        <v>54</v>
      </c>
      <c r="I6308" t="s">
        <v>17</v>
      </c>
      <c r="J6308">
        <v>0</v>
      </c>
      <c r="K6308" t="s">
        <v>24</v>
      </c>
      <c r="L6308" t="s">
        <v>6792</v>
      </c>
      <c r="M6308">
        <v>8</v>
      </c>
      <c r="P6308" s="32">
        <v>44047</v>
      </c>
      <c r="Q6308" s="1">
        <v>8.8486953743157333</v>
      </c>
      <c r="R6308">
        <v>5</v>
      </c>
      <c r="S6308" t="str" cm="1">
        <f t="array" ref="S6308">_xlfn.IFS(R6308=0,"None",R6308&lt;3,"Low",R6308&lt;6,"Medium",R6308&lt;=10,"High")</f>
        <v>Medium</v>
      </c>
      <c r="T6308" t="str" cm="1">
        <f t="array" ref="T6308">_xlfn.IFS(M6308&lt;=20,"Low",M6308&lt;=50,"Medium",M6308&lt;=90,"High")</f>
        <v>Low</v>
      </c>
      <c r="U6308" s="33">
        <f>Datos_Limpios[[#This Row],[Number of Complaints or Support]]/Datos_Limpios[[#This Row],[Account Length (in months)]]</f>
        <v>0.26315789473684209</v>
      </c>
      <c r="V6308" t="str" cm="1">
        <f t="array" ref="V6308">_xlfn.IFS(H6308&lt;30,"Under 30",H6308&lt;66,"Middle Age",H6308&gt;=66,"Senior")</f>
        <v>Middle Age</v>
      </c>
      <c r="W6308" t="s">
        <v>6824</v>
      </c>
    </row>
    <row r="6309" spans="1:23" x14ac:dyDescent="0.3">
      <c r="A6309" t="s">
        <v>6406</v>
      </c>
      <c r="B6309" t="s">
        <v>23</v>
      </c>
      <c r="C6309">
        <v>1</v>
      </c>
      <c r="D6309">
        <v>4</v>
      </c>
      <c r="E6309" t="s">
        <v>17</v>
      </c>
      <c r="F6309" t="s">
        <v>112</v>
      </c>
      <c r="G6309" t="s">
        <v>6790</v>
      </c>
      <c r="H6309">
        <v>62</v>
      </c>
      <c r="I6309" t="s">
        <v>17</v>
      </c>
      <c r="J6309">
        <v>0</v>
      </c>
      <c r="K6309" t="s">
        <v>20</v>
      </c>
      <c r="L6309" t="s">
        <v>6794</v>
      </c>
      <c r="M6309">
        <v>40</v>
      </c>
      <c r="N6309" t="s">
        <v>91</v>
      </c>
      <c r="O6309" t="s">
        <v>203</v>
      </c>
      <c r="P6309" s="32">
        <v>44008</v>
      </c>
      <c r="Q6309" s="1">
        <v>35.702190245926793</v>
      </c>
      <c r="R6309">
        <v>1</v>
      </c>
      <c r="S6309" t="str" cm="1">
        <f t="array" ref="S6309">_xlfn.IFS(R6309=0,"None",R6309&lt;3,"Low",R6309&lt;6,"Medium",R6309&lt;=10,"High")</f>
        <v>Low</v>
      </c>
      <c r="T6309" t="str" cm="1">
        <f t="array" ref="T6309">_xlfn.IFS(M6309&lt;=20,"Low",M6309&lt;=50,"Medium",M6309&lt;=90,"High")</f>
        <v>Medium</v>
      </c>
      <c r="U6309" s="33">
        <f>Datos_Limpios[[#This Row],[Number of Complaints or Support]]/Datos_Limpios[[#This Row],[Account Length (in months)]]</f>
        <v>1</v>
      </c>
      <c r="V6309" t="str" cm="1">
        <f t="array" ref="V6309">_xlfn.IFS(H6309&lt;30,"Under 30",H6309&lt;66,"Middle Age",H6309&gt;=66,"Senior")</f>
        <v>Middle Age</v>
      </c>
      <c r="W6309" t="s">
        <v>6823</v>
      </c>
    </row>
    <row r="6310" spans="1:23" x14ac:dyDescent="0.3">
      <c r="A6310" t="s">
        <v>6407</v>
      </c>
      <c r="B6310" t="s">
        <v>17</v>
      </c>
      <c r="C6310">
        <v>46</v>
      </c>
      <c r="D6310">
        <v>0</v>
      </c>
      <c r="E6310" t="s">
        <v>17</v>
      </c>
      <c r="F6310" t="s">
        <v>107</v>
      </c>
      <c r="G6310" t="s">
        <v>19</v>
      </c>
      <c r="H6310">
        <v>40</v>
      </c>
      <c r="I6310" t="s">
        <v>17</v>
      </c>
      <c r="J6310">
        <v>0</v>
      </c>
      <c r="K6310" t="s">
        <v>32</v>
      </c>
      <c r="L6310" t="s">
        <v>6792</v>
      </c>
      <c r="M6310">
        <v>12</v>
      </c>
      <c r="P6310" s="32">
        <v>44808</v>
      </c>
      <c r="Q6310" s="1">
        <v>12.271495983986471</v>
      </c>
      <c r="R6310">
        <v>10</v>
      </c>
      <c r="S6310" t="str" cm="1">
        <f t="array" ref="S6310">_xlfn.IFS(R6310=0,"None",R6310&lt;3,"Low",R6310&lt;6,"Medium",R6310&lt;=10,"High")</f>
        <v>High</v>
      </c>
      <c r="T6310" t="str" cm="1">
        <f t="array" ref="T6310">_xlfn.IFS(M6310&lt;=20,"Low",M6310&lt;=50,"Medium",M6310&lt;=90,"High")</f>
        <v>Low</v>
      </c>
      <c r="U6310" s="33">
        <f>Datos_Limpios[[#This Row],[Number of Complaints or Support]]/Datos_Limpios[[#This Row],[Account Length (in months)]]</f>
        <v>0.21739130434782608</v>
      </c>
      <c r="V6310" t="str" cm="1">
        <f t="array" ref="V6310">_xlfn.IFS(H6310&lt;30,"Under 30",H6310&lt;66,"Middle Age",H6310&gt;=66,"Senior")</f>
        <v>Middle Age</v>
      </c>
      <c r="W6310" t="s">
        <v>6825</v>
      </c>
    </row>
    <row r="6311" spans="1:23" x14ac:dyDescent="0.3">
      <c r="A6311" t="s">
        <v>6408</v>
      </c>
      <c r="B6311" t="s">
        <v>17</v>
      </c>
      <c r="C6311">
        <v>28</v>
      </c>
      <c r="D6311">
        <v>0</v>
      </c>
      <c r="E6311" t="s">
        <v>23</v>
      </c>
      <c r="F6311" t="s">
        <v>123</v>
      </c>
      <c r="G6311" t="s">
        <v>6790</v>
      </c>
      <c r="H6311">
        <v>52</v>
      </c>
      <c r="I6311" t="s">
        <v>23</v>
      </c>
      <c r="J6311">
        <v>2</v>
      </c>
      <c r="K6311" t="s">
        <v>20</v>
      </c>
      <c r="L6311" t="s">
        <v>6791</v>
      </c>
      <c r="M6311">
        <v>21</v>
      </c>
      <c r="P6311" s="32">
        <v>45254</v>
      </c>
      <c r="Q6311" s="1">
        <v>22.80290198936461</v>
      </c>
      <c r="R6311">
        <v>5</v>
      </c>
      <c r="S6311" t="str" cm="1">
        <f t="array" ref="S6311">_xlfn.IFS(R6311=0,"None",R6311&lt;3,"Low",R6311&lt;6,"Medium",R6311&lt;=10,"High")</f>
        <v>Medium</v>
      </c>
      <c r="T6311" t="str" cm="1">
        <f t="array" ref="T6311">_xlfn.IFS(M6311&lt;=20,"Low",M6311&lt;=50,"Medium",M6311&lt;=90,"High")</f>
        <v>Medium</v>
      </c>
      <c r="U6311" s="33">
        <f>Datos_Limpios[[#This Row],[Number of Complaints or Support]]/Datos_Limpios[[#This Row],[Account Length (in months)]]</f>
        <v>0.17857142857142858</v>
      </c>
      <c r="V6311" t="str" cm="1">
        <f t="array" ref="V6311">_xlfn.IFS(H6311&lt;30,"Under 30",H6311&lt;66,"Middle Age",H6311&gt;=66,"Senior")</f>
        <v>Middle Age</v>
      </c>
      <c r="W6311" t="s">
        <v>6824</v>
      </c>
    </row>
    <row r="6312" spans="1:23" x14ac:dyDescent="0.3">
      <c r="A6312" t="s">
        <v>6409</v>
      </c>
      <c r="B6312" t="s">
        <v>17</v>
      </c>
      <c r="C6312">
        <v>63</v>
      </c>
      <c r="D6312">
        <v>0</v>
      </c>
      <c r="E6312" t="s">
        <v>23</v>
      </c>
      <c r="F6312" t="s">
        <v>49</v>
      </c>
      <c r="G6312" t="s">
        <v>19</v>
      </c>
      <c r="H6312">
        <v>38</v>
      </c>
      <c r="I6312" t="s">
        <v>17</v>
      </c>
      <c r="J6312">
        <v>0</v>
      </c>
      <c r="K6312" t="s">
        <v>24</v>
      </c>
      <c r="L6312" t="s">
        <v>6792</v>
      </c>
      <c r="M6312">
        <v>66</v>
      </c>
      <c r="P6312" s="32">
        <v>44312</v>
      </c>
      <c r="Q6312" s="1">
        <v>56.830171270362356</v>
      </c>
      <c r="R6312">
        <v>3</v>
      </c>
      <c r="S6312" t="str" cm="1">
        <f t="array" ref="S6312">_xlfn.IFS(R6312=0,"None",R6312&lt;3,"Low",R6312&lt;6,"Medium",R6312&lt;=10,"High")</f>
        <v>Medium</v>
      </c>
      <c r="T6312" t="str" cm="1">
        <f t="array" ref="T6312">_xlfn.IFS(M6312&lt;=20,"Low",M6312&lt;=50,"Medium",M6312&lt;=90,"High")</f>
        <v>High</v>
      </c>
      <c r="U6312" s="33">
        <f>Datos_Limpios[[#This Row],[Number of Complaints or Support]]/Datos_Limpios[[#This Row],[Account Length (in months)]]</f>
        <v>4.7619047619047616E-2</v>
      </c>
      <c r="V6312" t="str" cm="1">
        <f t="array" ref="V6312">_xlfn.IFS(H6312&lt;30,"Under 30",H6312&lt;66,"Middle Age",H6312&gt;=66,"Senior")</f>
        <v>Middle Age</v>
      </c>
      <c r="W6312" t="s">
        <v>6825</v>
      </c>
    </row>
    <row r="6313" spans="1:23" x14ac:dyDescent="0.3">
      <c r="A6313" t="s">
        <v>6410</v>
      </c>
      <c r="B6313" t="s">
        <v>17</v>
      </c>
      <c r="C6313">
        <v>64</v>
      </c>
      <c r="D6313">
        <v>2</v>
      </c>
      <c r="E6313" t="s">
        <v>23</v>
      </c>
      <c r="F6313" t="s">
        <v>34</v>
      </c>
      <c r="G6313" t="s">
        <v>19</v>
      </c>
      <c r="H6313">
        <v>23</v>
      </c>
      <c r="I6313" t="s">
        <v>23</v>
      </c>
      <c r="J6313">
        <v>3</v>
      </c>
      <c r="K6313" t="s">
        <v>24</v>
      </c>
      <c r="L6313" t="s">
        <v>6792</v>
      </c>
      <c r="M6313">
        <v>47</v>
      </c>
      <c r="P6313" s="32">
        <v>45147</v>
      </c>
      <c r="Q6313" s="1">
        <v>49.266847108562729</v>
      </c>
      <c r="R6313">
        <v>6</v>
      </c>
      <c r="S6313" t="str" cm="1">
        <f t="array" ref="S6313">_xlfn.IFS(R6313=0,"None",R6313&lt;3,"Low",R6313&lt;6,"Medium",R6313&lt;=10,"High")</f>
        <v>High</v>
      </c>
      <c r="T6313" t="str" cm="1">
        <f t="array" ref="T6313">_xlfn.IFS(M6313&lt;=20,"Low",M6313&lt;=50,"Medium",M6313&lt;=90,"High")</f>
        <v>Medium</v>
      </c>
      <c r="U6313" s="33">
        <f>Datos_Limpios[[#This Row],[Number of Complaints or Support]]/Datos_Limpios[[#This Row],[Account Length (in months)]]</f>
        <v>9.375E-2</v>
      </c>
      <c r="V6313" t="str" cm="1">
        <f t="array" ref="V6313">_xlfn.IFS(H6313&lt;30,"Under 30",H6313&lt;66,"Middle Age",H6313&gt;=66,"Senior")</f>
        <v>Under 30</v>
      </c>
      <c r="W6313" t="s">
        <v>6823</v>
      </c>
    </row>
    <row r="6314" spans="1:23" x14ac:dyDescent="0.3">
      <c r="A6314" t="s">
        <v>6411</v>
      </c>
      <c r="B6314" t="s">
        <v>17</v>
      </c>
      <c r="C6314">
        <v>2</v>
      </c>
      <c r="D6314">
        <v>0</v>
      </c>
      <c r="E6314" t="s">
        <v>17</v>
      </c>
      <c r="F6314" t="s">
        <v>82</v>
      </c>
      <c r="G6314" t="s">
        <v>6790</v>
      </c>
      <c r="H6314">
        <v>53</v>
      </c>
      <c r="I6314" t="s">
        <v>17</v>
      </c>
      <c r="J6314">
        <v>0</v>
      </c>
      <c r="K6314" t="s">
        <v>20</v>
      </c>
      <c r="L6314" t="s">
        <v>6792</v>
      </c>
      <c r="M6314">
        <v>7</v>
      </c>
      <c r="P6314" s="32">
        <v>44525</v>
      </c>
      <c r="Q6314" s="1">
        <v>5.7710430683825109</v>
      </c>
      <c r="R6314">
        <v>3</v>
      </c>
      <c r="S6314" t="str" cm="1">
        <f t="array" ref="S6314">_xlfn.IFS(R6314=0,"None",R6314&lt;3,"Low",R6314&lt;6,"Medium",R6314&lt;=10,"High")</f>
        <v>Medium</v>
      </c>
      <c r="T6314" t="str" cm="1">
        <f t="array" ref="T6314">_xlfn.IFS(M6314&lt;=20,"Low",M6314&lt;=50,"Medium",M6314&lt;=90,"High")</f>
        <v>Low</v>
      </c>
      <c r="U6314" s="33">
        <f>Datos_Limpios[[#This Row],[Number of Complaints or Support]]/Datos_Limpios[[#This Row],[Account Length (in months)]]</f>
        <v>1.5</v>
      </c>
      <c r="V6314" t="str" cm="1">
        <f t="array" ref="V6314">_xlfn.IFS(H6314&lt;30,"Under 30",H6314&lt;66,"Middle Age",H6314&gt;=66,"Senior")</f>
        <v>Middle Age</v>
      </c>
      <c r="W6314" t="s">
        <v>6823</v>
      </c>
    </row>
    <row r="6315" spans="1:23" x14ac:dyDescent="0.3">
      <c r="A6315" t="s">
        <v>6412</v>
      </c>
      <c r="B6315" t="s">
        <v>17</v>
      </c>
      <c r="C6315">
        <v>55</v>
      </c>
      <c r="D6315">
        <v>2</v>
      </c>
      <c r="E6315" t="s">
        <v>17</v>
      </c>
      <c r="F6315" t="s">
        <v>54</v>
      </c>
      <c r="G6315" t="s">
        <v>6790</v>
      </c>
      <c r="H6315">
        <v>58</v>
      </c>
      <c r="I6315" t="s">
        <v>17</v>
      </c>
      <c r="J6315">
        <v>0</v>
      </c>
      <c r="K6315" t="s">
        <v>32</v>
      </c>
      <c r="L6315" t="s">
        <v>6792</v>
      </c>
      <c r="M6315">
        <v>13</v>
      </c>
      <c r="P6315" s="32">
        <v>44568</v>
      </c>
      <c r="Q6315" s="1">
        <v>13.916832545646241</v>
      </c>
      <c r="R6315">
        <v>5</v>
      </c>
      <c r="S6315" t="str" cm="1">
        <f t="array" ref="S6315">_xlfn.IFS(R6315=0,"None",R6315&lt;3,"Low",R6315&lt;6,"Medium",R6315&lt;=10,"High")</f>
        <v>Medium</v>
      </c>
      <c r="T6315" t="str" cm="1">
        <f t="array" ref="T6315">_xlfn.IFS(M6315&lt;=20,"Low",M6315&lt;=50,"Medium",M6315&lt;=90,"High")</f>
        <v>Low</v>
      </c>
      <c r="U6315" s="33">
        <f>Datos_Limpios[[#This Row],[Number of Complaints or Support]]/Datos_Limpios[[#This Row],[Account Length (in months)]]</f>
        <v>9.0909090909090912E-2</v>
      </c>
      <c r="V6315" t="str" cm="1">
        <f t="array" ref="V6315">_xlfn.IFS(H6315&lt;30,"Under 30",H6315&lt;66,"Middle Age",H6315&gt;=66,"Senior")</f>
        <v>Middle Age</v>
      </c>
      <c r="W6315" t="s">
        <v>6823</v>
      </c>
    </row>
    <row r="6316" spans="1:23" x14ac:dyDescent="0.3">
      <c r="A6316" t="s">
        <v>6413</v>
      </c>
      <c r="B6316" t="s">
        <v>17</v>
      </c>
      <c r="C6316">
        <v>61</v>
      </c>
      <c r="D6316">
        <v>0</v>
      </c>
      <c r="E6316" t="s">
        <v>23</v>
      </c>
      <c r="F6316" t="s">
        <v>73</v>
      </c>
      <c r="G6316" t="s">
        <v>6790</v>
      </c>
      <c r="H6316">
        <v>33</v>
      </c>
      <c r="I6316" t="s">
        <v>17</v>
      </c>
      <c r="J6316">
        <v>0</v>
      </c>
      <c r="K6316" t="s">
        <v>24</v>
      </c>
      <c r="L6316" t="s">
        <v>6792</v>
      </c>
      <c r="M6316">
        <v>42</v>
      </c>
      <c r="P6316" s="32">
        <v>44508</v>
      </c>
      <c r="Q6316" s="1">
        <v>45.095845233463777</v>
      </c>
      <c r="R6316">
        <v>2</v>
      </c>
      <c r="S6316" t="str" cm="1">
        <f t="array" ref="S6316">_xlfn.IFS(R6316=0,"None",R6316&lt;3,"Low",R6316&lt;6,"Medium",R6316&lt;=10,"High")</f>
        <v>Low</v>
      </c>
      <c r="T6316" t="str" cm="1">
        <f t="array" ref="T6316">_xlfn.IFS(M6316&lt;=20,"Low",M6316&lt;=50,"Medium",M6316&lt;=90,"High")</f>
        <v>Medium</v>
      </c>
      <c r="U6316" s="33">
        <f>Datos_Limpios[[#This Row],[Number of Complaints or Support]]/Datos_Limpios[[#This Row],[Account Length (in months)]]</f>
        <v>3.2786885245901641E-2</v>
      </c>
      <c r="V6316" t="str" cm="1">
        <f t="array" ref="V6316">_xlfn.IFS(H6316&lt;30,"Under 30",H6316&lt;66,"Middle Age",H6316&gt;=66,"Senior")</f>
        <v>Middle Age</v>
      </c>
      <c r="W6316" t="s">
        <v>6824</v>
      </c>
    </row>
    <row r="6317" spans="1:23" x14ac:dyDescent="0.3">
      <c r="A6317" t="s">
        <v>6414</v>
      </c>
      <c r="B6317" t="s">
        <v>17</v>
      </c>
      <c r="C6317">
        <v>22</v>
      </c>
      <c r="D6317">
        <v>0</v>
      </c>
      <c r="E6317" t="s">
        <v>17</v>
      </c>
      <c r="F6317" t="s">
        <v>123</v>
      </c>
      <c r="G6317" t="s">
        <v>19</v>
      </c>
      <c r="H6317">
        <v>47</v>
      </c>
      <c r="I6317" t="s">
        <v>17</v>
      </c>
      <c r="J6317">
        <v>0</v>
      </c>
      <c r="K6317" t="s">
        <v>20</v>
      </c>
      <c r="L6317" t="s">
        <v>6791</v>
      </c>
      <c r="M6317">
        <v>19</v>
      </c>
      <c r="P6317" s="32">
        <v>43901</v>
      </c>
      <c r="Q6317" s="1">
        <v>19.504976248305891</v>
      </c>
      <c r="R6317">
        <v>1</v>
      </c>
      <c r="S6317" t="str" cm="1">
        <f t="array" ref="S6317">_xlfn.IFS(R6317=0,"None",R6317&lt;3,"Low",R6317&lt;6,"Medium",R6317&lt;=10,"High")</f>
        <v>Low</v>
      </c>
      <c r="T6317" t="str" cm="1">
        <f t="array" ref="T6317">_xlfn.IFS(M6317&lt;=20,"Low",M6317&lt;=50,"Medium",M6317&lt;=90,"High")</f>
        <v>Low</v>
      </c>
      <c r="U6317" s="33">
        <f>Datos_Limpios[[#This Row],[Number of Complaints or Support]]/Datos_Limpios[[#This Row],[Account Length (in months)]]</f>
        <v>4.5454545454545456E-2</v>
      </c>
      <c r="V6317" t="str" cm="1">
        <f t="array" ref="V6317">_xlfn.IFS(H6317&lt;30,"Under 30",H6317&lt;66,"Middle Age",H6317&gt;=66,"Senior")</f>
        <v>Middle Age</v>
      </c>
      <c r="W6317" t="s">
        <v>6824</v>
      </c>
    </row>
    <row r="6318" spans="1:23" x14ac:dyDescent="0.3">
      <c r="A6318" t="s">
        <v>6415</v>
      </c>
      <c r="B6318" t="s">
        <v>23</v>
      </c>
      <c r="C6318">
        <v>1</v>
      </c>
      <c r="D6318">
        <v>0</v>
      </c>
      <c r="E6318" t="s">
        <v>23</v>
      </c>
      <c r="F6318" t="s">
        <v>196</v>
      </c>
      <c r="G6318" t="s">
        <v>19</v>
      </c>
      <c r="H6318">
        <v>30</v>
      </c>
      <c r="I6318" t="s">
        <v>17</v>
      </c>
      <c r="J6318">
        <v>0</v>
      </c>
      <c r="K6318" t="s">
        <v>20</v>
      </c>
      <c r="L6318" t="s">
        <v>6791</v>
      </c>
      <c r="M6318">
        <v>42</v>
      </c>
      <c r="N6318" t="s">
        <v>27</v>
      </c>
      <c r="O6318" t="s">
        <v>108</v>
      </c>
      <c r="P6318" s="32">
        <v>44178</v>
      </c>
      <c r="Q6318" s="1">
        <v>36.102217608258293</v>
      </c>
      <c r="R6318">
        <v>1</v>
      </c>
      <c r="S6318" t="str" cm="1">
        <f t="array" ref="S6318">_xlfn.IFS(R6318=0,"None",R6318&lt;3,"Low",R6318&lt;6,"Medium",R6318&lt;=10,"High")</f>
        <v>Low</v>
      </c>
      <c r="T6318" t="str" cm="1">
        <f t="array" ref="T6318">_xlfn.IFS(M6318&lt;=20,"Low",M6318&lt;=50,"Medium",M6318&lt;=90,"High")</f>
        <v>Medium</v>
      </c>
      <c r="U6318" s="33">
        <f>Datos_Limpios[[#This Row],[Number of Complaints or Support]]/Datos_Limpios[[#This Row],[Account Length (in months)]]</f>
        <v>1</v>
      </c>
      <c r="V6318" t="str" cm="1">
        <f t="array" ref="V6318">_xlfn.IFS(H6318&lt;30,"Under 30",H6318&lt;66,"Middle Age",H6318&gt;=66,"Senior")</f>
        <v>Middle Age</v>
      </c>
      <c r="W6318" t="s">
        <v>6826</v>
      </c>
    </row>
    <row r="6319" spans="1:23" x14ac:dyDescent="0.3">
      <c r="A6319" t="s">
        <v>6416</v>
      </c>
      <c r="B6319" t="s">
        <v>17</v>
      </c>
      <c r="C6319">
        <v>16</v>
      </c>
      <c r="D6319">
        <v>2</v>
      </c>
      <c r="E6319" t="s">
        <v>23</v>
      </c>
      <c r="F6319" t="s">
        <v>26</v>
      </c>
      <c r="G6319" t="s">
        <v>6790</v>
      </c>
      <c r="H6319">
        <v>45</v>
      </c>
      <c r="I6319" t="s">
        <v>23</v>
      </c>
      <c r="J6319">
        <v>6</v>
      </c>
      <c r="K6319" t="s">
        <v>20</v>
      </c>
      <c r="L6319" t="s">
        <v>6792</v>
      </c>
      <c r="M6319">
        <v>35</v>
      </c>
      <c r="P6319" s="32">
        <v>44821</v>
      </c>
      <c r="Q6319" s="1">
        <v>29.35818060095027</v>
      </c>
      <c r="R6319">
        <v>10</v>
      </c>
      <c r="S6319" t="str" cm="1">
        <f t="array" ref="S6319">_xlfn.IFS(R6319=0,"None",R6319&lt;3,"Low",R6319&lt;6,"Medium",R6319&lt;=10,"High")</f>
        <v>High</v>
      </c>
      <c r="T6319" t="str" cm="1">
        <f t="array" ref="T6319">_xlfn.IFS(M6319&lt;=20,"Low",M6319&lt;=50,"Medium",M6319&lt;=90,"High")</f>
        <v>Medium</v>
      </c>
      <c r="U6319" s="33">
        <f>Datos_Limpios[[#This Row],[Number of Complaints or Support]]/Datos_Limpios[[#This Row],[Account Length (in months)]]</f>
        <v>0.625</v>
      </c>
      <c r="V6319" t="str" cm="1">
        <f t="array" ref="V6319">_xlfn.IFS(H6319&lt;30,"Under 30",H6319&lt;66,"Middle Age",H6319&gt;=66,"Senior")</f>
        <v>Middle Age</v>
      </c>
      <c r="W6319" t="s">
        <v>6824</v>
      </c>
    </row>
    <row r="6320" spans="1:23" x14ac:dyDescent="0.3">
      <c r="A6320" t="s">
        <v>6417</v>
      </c>
      <c r="B6320" t="s">
        <v>17</v>
      </c>
      <c r="C6320">
        <v>9</v>
      </c>
      <c r="D6320">
        <v>1</v>
      </c>
      <c r="E6320" t="s">
        <v>17</v>
      </c>
      <c r="F6320" t="s">
        <v>34</v>
      </c>
      <c r="G6320" t="s">
        <v>19</v>
      </c>
      <c r="H6320">
        <v>57</v>
      </c>
      <c r="I6320" t="s">
        <v>23</v>
      </c>
      <c r="J6320">
        <v>2</v>
      </c>
      <c r="K6320" t="s">
        <v>24</v>
      </c>
      <c r="L6320" t="s">
        <v>6791</v>
      </c>
      <c r="M6320">
        <v>8</v>
      </c>
      <c r="P6320" s="32">
        <v>44790</v>
      </c>
      <c r="Q6320" s="1">
        <v>6.5591033480190104</v>
      </c>
      <c r="R6320">
        <v>6</v>
      </c>
      <c r="S6320" t="str" cm="1">
        <f t="array" ref="S6320">_xlfn.IFS(R6320=0,"None",R6320&lt;3,"Low",R6320&lt;6,"Medium",R6320&lt;=10,"High")</f>
        <v>High</v>
      </c>
      <c r="T6320" t="str" cm="1">
        <f t="array" ref="T6320">_xlfn.IFS(M6320&lt;=20,"Low",M6320&lt;=50,"Medium",M6320&lt;=90,"High")</f>
        <v>Low</v>
      </c>
      <c r="U6320" s="33">
        <f>Datos_Limpios[[#This Row],[Number of Complaints or Support]]/Datos_Limpios[[#This Row],[Account Length (in months)]]</f>
        <v>0.66666666666666663</v>
      </c>
      <c r="V6320" t="str" cm="1">
        <f t="array" ref="V6320">_xlfn.IFS(H6320&lt;30,"Under 30",H6320&lt;66,"Middle Age",H6320&gt;=66,"Senior")</f>
        <v>Middle Age</v>
      </c>
      <c r="W6320" t="s">
        <v>6823</v>
      </c>
    </row>
    <row r="6321" spans="1:23" x14ac:dyDescent="0.3">
      <c r="A6321" t="s">
        <v>6418</v>
      </c>
      <c r="B6321" t="s">
        <v>17</v>
      </c>
      <c r="C6321">
        <v>51</v>
      </c>
      <c r="D6321">
        <v>0</v>
      </c>
      <c r="E6321" t="s">
        <v>23</v>
      </c>
      <c r="F6321" t="s">
        <v>73</v>
      </c>
      <c r="G6321" t="s">
        <v>19</v>
      </c>
      <c r="H6321">
        <v>35</v>
      </c>
      <c r="I6321" t="s">
        <v>17</v>
      </c>
      <c r="J6321">
        <v>0</v>
      </c>
      <c r="K6321" t="s">
        <v>24</v>
      </c>
      <c r="L6321" t="s">
        <v>6791</v>
      </c>
      <c r="M6321">
        <v>57</v>
      </c>
      <c r="P6321" s="32">
        <v>45073</v>
      </c>
      <c r="Q6321" s="1">
        <v>67.151195684939225</v>
      </c>
      <c r="R6321">
        <v>5</v>
      </c>
      <c r="S6321" t="str" cm="1">
        <f t="array" ref="S6321">_xlfn.IFS(R6321=0,"None",R6321&lt;3,"Low",R6321&lt;6,"Medium",R6321&lt;=10,"High")</f>
        <v>Medium</v>
      </c>
      <c r="T6321" t="str" cm="1">
        <f t="array" ref="T6321">_xlfn.IFS(M6321&lt;=20,"Low",M6321&lt;=50,"Medium",M6321&lt;=90,"High")</f>
        <v>High</v>
      </c>
      <c r="U6321" s="33">
        <f>Datos_Limpios[[#This Row],[Number of Complaints or Support]]/Datos_Limpios[[#This Row],[Account Length (in months)]]</f>
        <v>9.8039215686274508E-2</v>
      </c>
      <c r="V6321" t="str" cm="1">
        <f t="array" ref="V6321">_xlfn.IFS(H6321&lt;30,"Under 30",H6321&lt;66,"Middle Age",H6321&gt;=66,"Senior")</f>
        <v>Middle Age</v>
      </c>
      <c r="W6321" t="s">
        <v>6824</v>
      </c>
    </row>
    <row r="6322" spans="1:23" x14ac:dyDescent="0.3">
      <c r="A6322" t="s">
        <v>6419</v>
      </c>
      <c r="B6322" t="s">
        <v>17</v>
      </c>
      <c r="C6322">
        <v>25</v>
      </c>
      <c r="D6322">
        <v>0</v>
      </c>
      <c r="E6322" t="s">
        <v>23</v>
      </c>
      <c r="F6322" t="s">
        <v>350</v>
      </c>
      <c r="G6322" t="s">
        <v>6790</v>
      </c>
      <c r="H6322">
        <v>37</v>
      </c>
      <c r="I6322" t="s">
        <v>17</v>
      </c>
      <c r="J6322">
        <v>0</v>
      </c>
      <c r="K6322" t="s">
        <v>20</v>
      </c>
      <c r="L6322" t="s">
        <v>6791</v>
      </c>
      <c r="M6322">
        <v>44</v>
      </c>
      <c r="P6322" s="32">
        <v>44256</v>
      </c>
      <c r="Q6322" s="1">
        <v>44.804166465181801</v>
      </c>
      <c r="R6322">
        <v>7</v>
      </c>
      <c r="S6322" t="str" cm="1">
        <f t="array" ref="S6322">_xlfn.IFS(R6322=0,"None",R6322&lt;3,"Low",R6322&lt;6,"Medium",R6322&lt;=10,"High")</f>
        <v>High</v>
      </c>
      <c r="T6322" t="str" cm="1">
        <f t="array" ref="T6322">_xlfn.IFS(M6322&lt;=20,"Low",M6322&lt;=50,"Medium",M6322&lt;=90,"High")</f>
        <v>Medium</v>
      </c>
      <c r="U6322" s="33">
        <f>Datos_Limpios[[#This Row],[Number of Complaints or Support]]/Datos_Limpios[[#This Row],[Account Length (in months)]]</f>
        <v>0.28000000000000003</v>
      </c>
      <c r="V6322" t="str" cm="1">
        <f t="array" ref="V6322">_xlfn.IFS(H6322&lt;30,"Under 30",H6322&lt;66,"Middle Age",H6322&gt;=66,"Senior")</f>
        <v>Middle Age</v>
      </c>
      <c r="W6322" t="s">
        <v>6823</v>
      </c>
    </row>
    <row r="6323" spans="1:23" x14ac:dyDescent="0.3">
      <c r="A6323" t="s">
        <v>6420</v>
      </c>
      <c r="B6323" t="s">
        <v>17</v>
      </c>
      <c r="C6323">
        <v>33</v>
      </c>
      <c r="D6323">
        <v>0</v>
      </c>
      <c r="E6323" t="s">
        <v>17</v>
      </c>
      <c r="F6323" t="s">
        <v>202</v>
      </c>
      <c r="G6323" t="s">
        <v>19</v>
      </c>
      <c r="H6323">
        <v>50</v>
      </c>
      <c r="I6323" t="s">
        <v>17</v>
      </c>
      <c r="J6323">
        <v>0</v>
      </c>
      <c r="K6323" t="s">
        <v>32</v>
      </c>
      <c r="L6323" t="s">
        <v>6791</v>
      </c>
      <c r="M6323">
        <v>8</v>
      </c>
      <c r="P6323" s="32">
        <v>44917</v>
      </c>
      <c r="Q6323" s="1">
        <v>9.1890280566517735</v>
      </c>
      <c r="R6323">
        <v>8</v>
      </c>
      <c r="S6323" t="str" cm="1">
        <f t="array" ref="S6323">_xlfn.IFS(R6323=0,"None",R6323&lt;3,"Low",R6323&lt;6,"Medium",R6323&lt;=10,"High")</f>
        <v>High</v>
      </c>
      <c r="T6323" t="str" cm="1">
        <f t="array" ref="T6323">_xlfn.IFS(M6323&lt;=20,"Low",M6323&lt;=50,"Medium",M6323&lt;=90,"High")</f>
        <v>Low</v>
      </c>
      <c r="U6323" s="33">
        <f>Datos_Limpios[[#This Row],[Number of Complaints or Support]]/Datos_Limpios[[#This Row],[Account Length (in months)]]</f>
        <v>0.24242424242424243</v>
      </c>
      <c r="V6323" t="str" cm="1">
        <f t="array" ref="V6323">_xlfn.IFS(H6323&lt;30,"Under 30",H6323&lt;66,"Middle Age",H6323&gt;=66,"Senior")</f>
        <v>Middle Age</v>
      </c>
      <c r="W6323" t="s">
        <v>6825</v>
      </c>
    </row>
    <row r="6324" spans="1:23" x14ac:dyDescent="0.3">
      <c r="A6324" t="s">
        <v>6421</v>
      </c>
      <c r="B6324" t="s">
        <v>17</v>
      </c>
      <c r="C6324">
        <v>25</v>
      </c>
      <c r="D6324">
        <v>1</v>
      </c>
      <c r="E6324" t="s">
        <v>23</v>
      </c>
      <c r="F6324" t="s">
        <v>128</v>
      </c>
      <c r="G6324" t="s">
        <v>19</v>
      </c>
      <c r="H6324">
        <v>76</v>
      </c>
      <c r="I6324" t="s">
        <v>17</v>
      </c>
      <c r="J6324">
        <v>0</v>
      </c>
      <c r="K6324" t="s">
        <v>32</v>
      </c>
      <c r="L6324" t="s">
        <v>6792</v>
      </c>
      <c r="M6324">
        <v>28</v>
      </c>
      <c r="P6324" s="32">
        <v>43870</v>
      </c>
      <c r="Q6324" s="1">
        <v>25.035809984727631</v>
      </c>
      <c r="R6324">
        <v>0</v>
      </c>
      <c r="S6324" t="str" cm="1">
        <f t="array" ref="S6324">_xlfn.IFS(R6324=0,"None",R6324&lt;3,"Low",R6324&lt;6,"Medium",R6324&lt;=10,"High")</f>
        <v>None</v>
      </c>
      <c r="T6324" t="str" cm="1">
        <f t="array" ref="T6324">_xlfn.IFS(M6324&lt;=20,"Low",M6324&lt;=50,"Medium",M6324&lt;=90,"High")</f>
        <v>Medium</v>
      </c>
      <c r="U6324" s="33">
        <f>Datos_Limpios[[#This Row],[Number of Complaints or Support]]/Datos_Limpios[[#This Row],[Account Length (in months)]]</f>
        <v>0</v>
      </c>
      <c r="V6324" t="str" cm="1">
        <f t="array" ref="V6324">_xlfn.IFS(H6324&lt;30,"Under 30",H6324&lt;66,"Middle Age",H6324&gt;=66,"Senior")</f>
        <v>Senior</v>
      </c>
      <c r="W6324" t="s">
        <v>6826</v>
      </c>
    </row>
    <row r="6325" spans="1:23" x14ac:dyDescent="0.3">
      <c r="A6325" t="s">
        <v>6422</v>
      </c>
      <c r="B6325" t="s">
        <v>17</v>
      </c>
      <c r="C6325">
        <v>65</v>
      </c>
      <c r="D6325">
        <v>0</v>
      </c>
      <c r="E6325" t="s">
        <v>23</v>
      </c>
      <c r="F6325" t="s">
        <v>88</v>
      </c>
      <c r="G6325" t="s">
        <v>19</v>
      </c>
      <c r="H6325">
        <v>77</v>
      </c>
      <c r="I6325" t="s">
        <v>17</v>
      </c>
      <c r="J6325">
        <v>0</v>
      </c>
      <c r="K6325" t="s">
        <v>24</v>
      </c>
      <c r="L6325" t="s">
        <v>6791</v>
      </c>
      <c r="M6325">
        <v>27</v>
      </c>
      <c r="P6325" s="32">
        <v>44126</v>
      </c>
      <c r="Q6325" s="1">
        <v>27.521083003937029</v>
      </c>
      <c r="R6325">
        <v>2</v>
      </c>
      <c r="S6325" t="str" cm="1">
        <f t="array" ref="S6325">_xlfn.IFS(R6325=0,"None",R6325&lt;3,"Low",R6325&lt;6,"Medium",R6325&lt;=10,"High")</f>
        <v>Low</v>
      </c>
      <c r="T6325" t="str" cm="1">
        <f t="array" ref="T6325">_xlfn.IFS(M6325&lt;=20,"Low",M6325&lt;=50,"Medium",M6325&lt;=90,"High")</f>
        <v>Medium</v>
      </c>
      <c r="U6325" s="33">
        <f>Datos_Limpios[[#This Row],[Number of Complaints or Support]]/Datos_Limpios[[#This Row],[Account Length (in months)]]</f>
        <v>3.0769230769230771E-2</v>
      </c>
      <c r="V6325" t="str" cm="1">
        <f t="array" ref="V6325">_xlfn.IFS(H6325&lt;30,"Under 30",H6325&lt;66,"Middle Age",H6325&gt;=66,"Senior")</f>
        <v>Senior</v>
      </c>
      <c r="W6325" t="s">
        <v>6825</v>
      </c>
    </row>
    <row r="6326" spans="1:23" x14ac:dyDescent="0.3">
      <c r="A6326" t="s">
        <v>6423</v>
      </c>
      <c r="B6326" t="s">
        <v>23</v>
      </c>
      <c r="C6326">
        <v>48</v>
      </c>
      <c r="D6326">
        <v>3</v>
      </c>
      <c r="E6326" t="s">
        <v>23</v>
      </c>
      <c r="F6326" t="s">
        <v>196</v>
      </c>
      <c r="G6326" t="s">
        <v>6790</v>
      </c>
      <c r="H6326">
        <v>41</v>
      </c>
      <c r="I6326" t="s">
        <v>17</v>
      </c>
      <c r="J6326">
        <v>0</v>
      </c>
      <c r="K6326" t="s">
        <v>24</v>
      </c>
      <c r="L6326" t="s">
        <v>6791</v>
      </c>
      <c r="M6326">
        <v>62</v>
      </c>
      <c r="N6326" t="s">
        <v>76</v>
      </c>
      <c r="O6326" t="s">
        <v>77</v>
      </c>
      <c r="P6326" s="32">
        <v>45249</v>
      </c>
      <c r="Q6326" s="1">
        <v>62.775872145142507</v>
      </c>
      <c r="R6326">
        <v>5</v>
      </c>
      <c r="S6326" t="str" cm="1">
        <f t="array" ref="S6326">_xlfn.IFS(R6326=0,"None",R6326&lt;3,"Low",R6326&lt;6,"Medium",R6326&lt;=10,"High")</f>
        <v>Medium</v>
      </c>
      <c r="T6326" t="str" cm="1">
        <f t="array" ref="T6326">_xlfn.IFS(M6326&lt;=20,"Low",M6326&lt;=50,"Medium",M6326&lt;=90,"High")</f>
        <v>High</v>
      </c>
      <c r="U6326" s="33">
        <f>Datos_Limpios[[#This Row],[Number of Complaints or Support]]/Datos_Limpios[[#This Row],[Account Length (in months)]]</f>
        <v>0.10416666666666667</v>
      </c>
      <c r="V6326" t="str" cm="1">
        <f t="array" ref="V6326">_xlfn.IFS(H6326&lt;30,"Under 30",H6326&lt;66,"Middle Age",H6326&gt;=66,"Senior")</f>
        <v>Middle Age</v>
      </c>
      <c r="W6326" t="s">
        <v>6826</v>
      </c>
    </row>
    <row r="6327" spans="1:23" x14ac:dyDescent="0.3">
      <c r="A6327" t="s">
        <v>6424</v>
      </c>
      <c r="B6327" t="s">
        <v>23</v>
      </c>
      <c r="C6327">
        <v>44</v>
      </c>
      <c r="D6327">
        <v>3</v>
      </c>
      <c r="E6327" t="s">
        <v>23</v>
      </c>
      <c r="F6327" t="s">
        <v>128</v>
      </c>
      <c r="G6327" t="s">
        <v>19</v>
      </c>
      <c r="H6327">
        <v>69</v>
      </c>
      <c r="I6327" t="s">
        <v>17</v>
      </c>
      <c r="J6327">
        <v>0</v>
      </c>
      <c r="K6327" t="s">
        <v>24</v>
      </c>
      <c r="L6327" t="s">
        <v>6792</v>
      </c>
      <c r="M6327">
        <v>46</v>
      </c>
      <c r="N6327" t="s">
        <v>27</v>
      </c>
      <c r="O6327" t="s">
        <v>125</v>
      </c>
      <c r="P6327" s="32">
        <v>44404</v>
      </c>
      <c r="Q6327" s="1">
        <v>44.495176768919663</v>
      </c>
      <c r="R6327">
        <v>8</v>
      </c>
      <c r="S6327" t="str" cm="1">
        <f t="array" ref="S6327">_xlfn.IFS(R6327=0,"None",R6327&lt;3,"Low",R6327&lt;6,"Medium",R6327&lt;=10,"High")</f>
        <v>High</v>
      </c>
      <c r="T6327" t="str" cm="1">
        <f t="array" ref="T6327">_xlfn.IFS(M6327&lt;=20,"Low",M6327&lt;=50,"Medium",M6327&lt;=90,"High")</f>
        <v>Medium</v>
      </c>
      <c r="U6327" s="33">
        <f>Datos_Limpios[[#This Row],[Number of Complaints or Support]]/Datos_Limpios[[#This Row],[Account Length (in months)]]</f>
        <v>0.18181818181818182</v>
      </c>
      <c r="V6327" t="str" cm="1">
        <f t="array" ref="V6327">_xlfn.IFS(H6327&lt;30,"Under 30",H6327&lt;66,"Middle Age",H6327&gt;=66,"Senior")</f>
        <v>Senior</v>
      </c>
      <c r="W6327" t="s">
        <v>6826</v>
      </c>
    </row>
    <row r="6328" spans="1:23" x14ac:dyDescent="0.3">
      <c r="A6328" t="s">
        <v>6425</v>
      </c>
      <c r="B6328" t="s">
        <v>23</v>
      </c>
      <c r="C6328">
        <v>10</v>
      </c>
      <c r="D6328">
        <v>0</v>
      </c>
      <c r="E6328" t="s">
        <v>23</v>
      </c>
      <c r="F6328" t="s">
        <v>18</v>
      </c>
      <c r="G6328" t="s">
        <v>19</v>
      </c>
      <c r="H6328">
        <v>71</v>
      </c>
      <c r="I6328" t="s">
        <v>17</v>
      </c>
      <c r="J6328">
        <v>0</v>
      </c>
      <c r="K6328" t="s">
        <v>20</v>
      </c>
      <c r="L6328" t="s">
        <v>6792</v>
      </c>
      <c r="M6328">
        <v>58</v>
      </c>
      <c r="N6328" t="s">
        <v>76</v>
      </c>
      <c r="O6328" t="s">
        <v>232</v>
      </c>
      <c r="P6328" s="32">
        <v>44924</v>
      </c>
      <c r="Q6328" s="1">
        <v>51.7666458962088</v>
      </c>
      <c r="R6328">
        <v>2</v>
      </c>
      <c r="S6328" t="str" cm="1">
        <f t="array" ref="S6328">_xlfn.IFS(R6328=0,"None",R6328&lt;3,"Low",R6328&lt;6,"Medium",R6328&lt;=10,"High")</f>
        <v>Low</v>
      </c>
      <c r="T6328" t="str" cm="1">
        <f t="array" ref="T6328">_xlfn.IFS(M6328&lt;=20,"Low",M6328&lt;=50,"Medium",M6328&lt;=90,"High")</f>
        <v>High</v>
      </c>
      <c r="U6328" s="33">
        <f>Datos_Limpios[[#This Row],[Number of Complaints or Support]]/Datos_Limpios[[#This Row],[Account Length (in months)]]</f>
        <v>0.2</v>
      </c>
      <c r="V6328" t="str" cm="1">
        <f t="array" ref="V6328">_xlfn.IFS(H6328&lt;30,"Under 30",H6328&lt;66,"Middle Age",H6328&gt;=66,"Senior")</f>
        <v>Senior</v>
      </c>
      <c r="W6328" t="s">
        <v>6823</v>
      </c>
    </row>
    <row r="6329" spans="1:23" x14ac:dyDescent="0.3">
      <c r="A6329" t="s">
        <v>6426</v>
      </c>
      <c r="B6329" t="s">
        <v>17</v>
      </c>
      <c r="C6329">
        <v>69</v>
      </c>
      <c r="D6329">
        <v>0</v>
      </c>
      <c r="E6329" t="s">
        <v>17</v>
      </c>
      <c r="F6329" t="s">
        <v>47</v>
      </c>
      <c r="G6329" t="s">
        <v>19</v>
      </c>
      <c r="H6329">
        <v>21</v>
      </c>
      <c r="I6329" t="s">
        <v>23</v>
      </c>
      <c r="J6329">
        <v>2</v>
      </c>
      <c r="K6329" t="s">
        <v>32</v>
      </c>
      <c r="L6329" t="s">
        <v>6791</v>
      </c>
      <c r="M6329">
        <v>9</v>
      </c>
      <c r="P6329" s="32">
        <v>45073</v>
      </c>
      <c r="Q6329" s="1">
        <v>7.4069432566578914</v>
      </c>
      <c r="R6329">
        <v>4</v>
      </c>
      <c r="S6329" t="str" cm="1">
        <f t="array" ref="S6329">_xlfn.IFS(R6329=0,"None",R6329&lt;3,"Low",R6329&lt;6,"Medium",R6329&lt;=10,"High")</f>
        <v>Medium</v>
      </c>
      <c r="T6329" t="str" cm="1">
        <f t="array" ref="T6329">_xlfn.IFS(M6329&lt;=20,"Low",M6329&lt;=50,"Medium",M6329&lt;=90,"High")</f>
        <v>Low</v>
      </c>
      <c r="U6329" s="33">
        <f>Datos_Limpios[[#This Row],[Number of Complaints or Support]]/Datos_Limpios[[#This Row],[Account Length (in months)]]</f>
        <v>5.7971014492753624E-2</v>
      </c>
      <c r="V6329" t="str" cm="1">
        <f t="array" ref="V6329">_xlfn.IFS(H6329&lt;30,"Under 30",H6329&lt;66,"Middle Age",H6329&gt;=66,"Senior")</f>
        <v>Under 30</v>
      </c>
      <c r="W6329" t="s">
        <v>6824</v>
      </c>
    </row>
    <row r="6330" spans="1:23" x14ac:dyDescent="0.3">
      <c r="A6330" t="s">
        <v>6427</v>
      </c>
      <c r="B6330" t="s">
        <v>17</v>
      </c>
      <c r="C6330">
        <v>46</v>
      </c>
      <c r="D6330">
        <v>0</v>
      </c>
      <c r="E6330" t="s">
        <v>23</v>
      </c>
      <c r="F6330" t="s">
        <v>196</v>
      </c>
      <c r="G6330" t="s">
        <v>19</v>
      </c>
      <c r="H6330">
        <v>80</v>
      </c>
      <c r="I6330" t="s">
        <v>23</v>
      </c>
      <c r="J6330">
        <v>2</v>
      </c>
      <c r="K6330" t="s">
        <v>24</v>
      </c>
      <c r="L6330" t="s">
        <v>6792</v>
      </c>
      <c r="M6330">
        <v>15</v>
      </c>
      <c r="P6330" s="32">
        <v>44112</v>
      </c>
      <c r="Q6330" s="1">
        <v>15.816446907371599</v>
      </c>
      <c r="R6330">
        <v>2</v>
      </c>
      <c r="S6330" t="str" cm="1">
        <f t="array" ref="S6330">_xlfn.IFS(R6330=0,"None",R6330&lt;3,"Low",R6330&lt;6,"Medium",R6330&lt;=10,"High")</f>
        <v>Low</v>
      </c>
      <c r="T6330" t="str" cm="1">
        <f t="array" ref="T6330">_xlfn.IFS(M6330&lt;=20,"Low",M6330&lt;=50,"Medium",M6330&lt;=90,"High")</f>
        <v>Low</v>
      </c>
      <c r="U6330" s="33">
        <f>Datos_Limpios[[#This Row],[Number of Complaints or Support]]/Datos_Limpios[[#This Row],[Account Length (in months)]]</f>
        <v>4.3478260869565216E-2</v>
      </c>
      <c r="V6330" t="str" cm="1">
        <f t="array" ref="V6330">_xlfn.IFS(H6330&lt;30,"Under 30",H6330&lt;66,"Middle Age",H6330&gt;=66,"Senior")</f>
        <v>Senior</v>
      </c>
      <c r="W6330" t="s">
        <v>6826</v>
      </c>
    </row>
    <row r="6331" spans="1:23" x14ac:dyDescent="0.3">
      <c r="A6331" t="s">
        <v>6428</v>
      </c>
      <c r="B6331" t="s">
        <v>23</v>
      </c>
      <c r="C6331">
        <v>1</v>
      </c>
      <c r="D6331">
        <v>0</v>
      </c>
      <c r="E6331" t="s">
        <v>23</v>
      </c>
      <c r="F6331" t="s">
        <v>38</v>
      </c>
      <c r="G6331" t="s">
        <v>19</v>
      </c>
      <c r="H6331">
        <v>22</v>
      </c>
      <c r="I6331" t="s">
        <v>17</v>
      </c>
      <c r="J6331">
        <v>0</v>
      </c>
      <c r="K6331" t="s">
        <v>20</v>
      </c>
      <c r="L6331" t="s">
        <v>6792</v>
      </c>
      <c r="M6331">
        <v>29</v>
      </c>
      <c r="N6331" t="s">
        <v>27</v>
      </c>
      <c r="O6331" t="s">
        <v>125</v>
      </c>
      <c r="P6331" s="32">
        <v>44589</v>
      </c>
      <c r="Q6331" s="1">
        <v>33.387817619523361</v>
      </c>
      <c r="R6331">
        <v>4</v>
      </c>
      <c r="S6331" t="str" cm="1">
        <f t="array" ref="S6331">_xlfn.IFS(R6331=0,"None",R6331&lt;3,"Low",R6331&lt;6,"Medium",R6331&lt;=10,"High")</f>
        <v>Medium</v>
      </c>
      <c r="T6331" t="str" cm="1">
        <f t="array" ref="T6331">_xlfn.IFS(M6331&lt;=20,"Low",M6331&lt;=50,"Medium",M6331&lt;=90,"High")</f>
        <v>Medium</v>
      </c>
      <c r="U6331" s="33">
        <f>Datos_Limpios[[#This Row],[Number of Complaints or Support]]/Datos_Limpios[[#This Row],[Account Length (in months)]]</f>
        <v>4</v>
      </c>
      <c r="V6331" t="str" cm="1">
        <f t="array" ref="V6331">_xlfn.IFS(H6331&lt;30,"Under 30",H6331&lt;66,"Middle Age",H6331&gt;=66,"Senior")</f>
        <v>Under 30</v>
      </c>
      <c r="W6331" t="s">
        <v>6825</v>
      </c>
    </row>
    <row r="6332" spans="1:23" x14ac:dyDescent="0.3">
      <c r="A6332" t="s">
        <v>6429</v>
      </c>
      <c r="B6332" t="s">
        <v>17</v>
      </c>
      <c r="C6332">
        <v>6</v>
      </c>
      <c r="D6332">
        <v>0</v>
      </c>
      <c r="E6332" t="s">
        <v>17</v>
      </c>
      <c r="F6332" t="s">
        <v>140</v>
      </c>
      <c r="G6332" t="s">
        <v>6790</v>
      </c>
      <c r="H6332">
        <v>45</v>
      </c>
      <c r="I6332" t="s">
        <v>23</v>
      </c>
      <c r="J6332">
        <v>2</v>
      </c>
      <c r="K6332" t="s">
        <v>20</v>
      </c>
      <c r="L6332" t="s">
        <v>6794</v>
      </c>
      <c r="M6332">
        <v>5</v>
      </c>
      <c r="P6332" s="32">
        <v>44521</v>
      </c>
      <c r="Q6332" s="1">
        <v>5.5286010801688414</v>
      </c>
      <c r="R6332">
        <v>0</v>
      </c>
      <c r="S6332" t="str" cm="1">
        <f t="array" ref="S6332">_xlfn.IFS(R6332=0,"None",R6332&lt;3,"Low",R6332&lt;6,"Medium",R6332&lt;=10,"High")</f>
        <v>None</v>
      </c>
      <c r="T6332" t="str" cm="1">
        <f t="array" ref="T6332">_xlfn.IFS(M6332&lt;=20,"Low",M6332&lt;=50,"Medium",M6332&lt;=90,"High")</f>
        <v>Low</v>
      </c>
      <c r="U6332" s="33">
        <f>Datos_Limpios[[#This Row],[Number of Complaints or Support]]/Datos_Limpios[[#This Row],[Account Length (in months)]]</f>
        <v>0</v>
      </c>
      <c r="V6332" t="str" cm="1">
        <f t="array" ref="V6332">_xlfn.IFS(H6332&lt;30,"Under 30",H6332&lt;66,"Middle Age",H6332&gt;=66,"Senior")</f>
        <v>Middle Age</v>
      </c>
      <c r="W6332" t="s">
        <v>6826</v>
      </c>
    </row>
    <row r="6333" spans="1:23" x14ac:dyDescent="0.3">
      <c r="A6333" t="s">
        <v>6430</v>
      </c>
      <c r="B6333" t="s">
        <v>17</v>
      </c>
      <c r="C6333">
        <v>41</v>
      </c>
      <c r="D6333">
        <v>0</v>
      </c>
      <c r="E6333" t="s">
        <v>17</v>
      </c>
      <c r="F6333" t="s">
        <v>18</v>
      </c>
      <c r="G6333" t="s">
        <v>6790</v>
      </c>
      <c r="H6333">
        <v>27</v>
      </c>
      <c r="I6333" t="s">
        <v>23</v>
      </c>
      <c r="J6333">
        <v>3</v>
      </c>
      <c r="K6333" t="s">
        <v>24</v>
      </c>
      <c r="L6333" t="s">
        <v>6792</v>
      </c>
      <c r="M6333">
        <v>10</v>
      </c>
      <c r="P6333" s="32">
        <v>45239</v>
      </c>
      <c r="Q6333" s="1">
        <v>11.191682872568609</v>
      </c>
      <c r="R6333">
        <v>7</v>
      </c>
      <c r="S6333" t="str" cm="1">
        <f t="array" ref="S6333">_xlfn.IFS(R6333=0,"None",R6333&lt;3,"Low",R6333&lt;6,"Medium",R6333&lt;=10,"High")</f>
        <v>High</v>
      </c>
      <c r="T6333" t="str" cm="1">
        <f t="array" ref="T6333">_xlfn.IFS(M6333&lt;=20,"Low",M6333&lt;=50,"Medium",M6333&lt;=90,"High")</f>
        <v>Low</v>
      </c>
      <c r="U6333" s="33">
        <f>Datos_Limpios[[#This Row],[Number of Complaints or Support]]/Datos_Limpios[[#This Row],[Account Length (in months)]]</f>
        <v>0.17073170731707318</v>
      </c>
      <c r="V6333" t="str" cm="1">
        <f t="array" ref="V6333">_xlfn.IFS(H6333&lt;30,"Under 30",H6333&lt;66,"Middle Age",H6333&gt;=66,"Senior")</f>
        <v>Under 30</v>
      </c>
      <c r="W6333" t="s">
        <v>6823</v>
      </c>
    </row>
    <row r="6334" spans="1:23" x14ac:dyDescent="0.3">
      <c r="A6334" t="s">
        <v>6431</v>
      </c>
      <c r="B6334" t="s">
        <v>17</v>
      </c>
      <c r="C6334">
        <v>33</v>
      </c>
      <c r="D6334">
        <v>0</v>
      </c>
      <c r="E6334" t="s">
        <v>23</v>
      </c>
      <c r="F6334" t="s">
        <v>18</v>
      </c>
      <c r="G6334" t="s">
        <v>6790</v>
      </c>
      <c r="H6334">
        <v>57</v>
      </c>
      <c r="I6334" t="s">
        <v>17</v>
      </c>
      <c r="J6334">
        <v>0</v>
      </c>
      <c r="K6334" t="s">
        <v>20</v>
      </c>
      <c r="L6334" t="s">
        <v>6791</v>
      </c>
      <c r="M6334">
        <v>45</v>
      </c>
      <c r="P6334" s="32">
        <v>45223</v>
      </c>
      <c r="Q6334" s="1">
        <v>41.000926719485008</v>
      </c>
      <c r="R6334">
        <v>10</v>
      </c>
      <c r="S6334" t="str" cm="1">
        <f t="array" ref="S6334">_xlfn.IFS(R6334=0,"None",R6334&lt;3,"Low",R6334&lt;6,"Medium",R6334&lt;=10,"High")</f>
        <v>High</v>
      </c>
      <c r="T6334" t="str" cm="1">
        <f t="array" ref="T6334">_xlfn.IFS(M6334&lt;=20,"Low",M6334&lt;=50,"Medium",M6334&lt;=90,"High")</f>
        <v>Medium</v>
      </c>
      <c r="U6334" s="33">
        <f>Datos_Limpios[[#This Row],[Number of Complaints or Support]]/Datos_Limpios[[#This Row],[Account Length (in months)]]</f>
        <v>0.30303030303030304</v>
      </c>
      <c r="V6334" t="str" cm="1">
        <f t="array" ref="V6334">_xlfn.IFS(H6334&lt;30,"Under 30",H6334&lt;66,"Middle Age",H6334&gt;=66,"Senior")</f>
        <v>Middle Age</v>
      </c>
      <c r="W6334" t="s">
        <v>6823</v>
      </c>
    </row>
    <row r="6335" spans="1:23" x14ac:dyDescent="0.3">
      <c r="A6335" t="s">
        <v>6432</v>
      </c>
      <c r="B6335" t="s">
        <v>17</v>
      </c>
      <c r="C6335">
        <v>58</v>
      </c>
      <c r="D6335">
        <v>2</v>
      </c>
      <c r="E6335" t="s">
        <v>23</v>
      </c>
      <c r="F6335" t="s">
        <v>31</v>
      </c>
      <c r="G6335" t="s">
        <v>19</v>
      </c>
      <c r="H6335">
        <v>34</v>
      </c>
      <c r="I6335" t="s">
        <v>23</v>
      </c>
      <c r="J6335">
        <v>6</v>
      </c>
      <c r="K6335" t="s">
        <v>20</v>
      </c>
      <c r="L6335" t="s">
        <v>6792</v>
      </c>
      <c r="M6335">
        <v>45</v>
      </c>
      <c r="P6335" s="32">
        <v>45193</v>
      </c>
      <c r="Q6335" s="1">
        <v>38.335594618689328</v>
      </c>
      <c r="R6335">
        <v>7</v>
      </c>
      <c r="S6335" t="str" cm="1">
        <f t="array" ref="S6335">_xlfn.IFS(R6335=0,"None",R6335&lt;3,"Low",R6335&lt;6,"Medium",R6335&lt;=10,"High")</f>
        <v>High</v>
      </c>
      <c r="T6335" t="str" cm="1">
        <f t="array" ref="T6335">_xlfn.IFS(M6335&lt;=20,"Low",M6335&lt;=50,"Medium",M6335&lt;=90,"High")</f>
        <v>Medium</v>
      </c>
      <c r="U6335" s="33">
        <f>Datos_Limpios[[#This Row],[Number of Complaints or Support]]/Datos_Limpios[[#This Row],[Account Length (in months)]]</f>
        <v>0.1206896551724138</v>
      </c>
      <c r="V6335" t="str" cm="1">
        <f t="array" ref="V6335">_xlfn.IFS(H6335&lt;30,"Under 30",H6335&lt;66,"Middle Age",H6335&gt;=66,"Senior")</f>
        <v>Middle Age</v>
      </c>
      <c r="W6335" t="s">
        <v>6826</v>
      </c>
    </row>
    <row r="6336" spans="1:23" x14ac:dyDescent="0.3">
      <c r="A6336" t="s">
        <v>6433</v>
      </c>
      <c r="B6336" t="s">
        <v>23</v>
      </c>
      <c r="C6336">
        <v>31</v>
      </c>
      <c r="D6336">
        <v>5</v>
      </c>
      <c r="E6336" t="s">
        <v>17</v>
      </c>
      <c r="F6336" t="s">
        <v>22</v>
      </c>
      <c r="G6336" t="s">
        <v>19</v>
      </c>
      <c r="H6336">
        <v>32</v>
      </c>
      <c r="I6336" t="s">
        <v>17</v>
      </c>
      <c r="J6336">
        <v>0</v>
      </c>
      <c r="K6336" t="s">
        <v>20</v>
      </c>
      <c r="L6336" t="s">
        <v>6791</v>
      </c>
      <c r="M6336">
        <v>25</v>
      </c>
      <c r="N6336" t="s">
        <v>27</v>
      </c>
      <c r="O6336" t="s">
        <v>164</v>
      </c>
      <c r="P6336" s="32">
        <v>45264</v>
      </c>
      <c r="Q6336" s="1">
        <v>20.754419223341689</v>
      </c>
      <c r="R6336">
        <v>0</v>
      </c>
      <c r="S6336" t="str" cm="1">
        <f t="array" ref="S6336">_xlfn.IFS(R6336=0,"None",R6336&lt;3,"Low",R6336&lt;6,"Medium",R6336&lt;=10,"High")</f>
        <v>None</v>
      </c>
      <c r="T6336" t="str" cm="1">
        <f t="array" ref="T6336">_xlfn.IFS(M6336&lt;=20,"Low",M6336&lt;=50,"Medium",M6336&lt;=90,"High")</f>
        <v>Medium</v>
      </c>
      <c r="U6336" s="33">
        <f>Datos_Limpios[[#This Row],[Number of Complaints or Support]]/Datos_Limpios[[#This Row],[Account Length (in months)]]</f>
        <v>0</v>
      </c>
      <c r="V6336" t="str" cm="1">
        <f t="array" ref="V6336">_xlfn.IFS(H6336&lt;30,"Under 30",H6336&lt;66,"Middle Age",H6336&gt;=66,"Senior")</f>
        <v>Middle Age</v>
      </c>
      <c r="W6336" t="s">
        <v>6823</v>
      </c>
    </row>
    <row r="6337" spans="1:23" x14ac:dyDescent="0.3">
      <c r="A6337" t="s">
        <v>6434</v>
      </c>
      <c r="B6337" t="s">
        <v>23</v>
      </c>
      <c r="C6337">
        <v>13</v>
      </c>
      <c r="D6337">
        <v>0</v>
      </c>
      <c r="E6337" t="s">
        <v>23</v>
      </c>
      <c r="F6337" t="s">
        <v>112</v>
      </c>
      <c r="G6337" t="s">
        <v>19</v>
      </c>
      <c r="H6337">
        <v>28</v>
      </c>
      <c r="I6337" t="s">
        <v>17</v>
      </c>
      <c r="J6337">
        <v>0</v>
      </c>
      <c r="K6337" t="s">
        <v>20</v>
      </c>
      <c r="L6337" t="s">
        <v>6792</v>
      </c>
      <c r="M6337">
        <v>53</v>
      </c>
      <c r="N6337" t="s">
        <v>91</v>
      </c>
      <c r="O6337" t="s">
        <v>92</v>
      </c>
      <c r="P6337" s="32">
        <v>43950</v>
      </c>
      <c r="Q6337" s="1">
        <v>49.537778523979789</v>
      </c>
      <c r="R6337">
        <v>2</v>
      </c>
      <c r="S6337" t="str" cm="1">
        <f t="array" ref="S6337">_xlfn.IFS(R6337=0,"None",R6337&lt;3,"Low",R6337&lt;6,"Medium",R6337&lt;=10,"High")</f>
        <v>Low</v>
      </c>
      <c r="T6337" t="str" cm="1">
        <f t="array" ref="T6337">_xlfn.IFS(M6337&lt;=20,"Low",M6337&lt;=50,"Medium",M6337&lt;=90,"High")</f>
        <v>High</v>
      </c>
      <c r="U6337" s="33">
        <f>Datos_Limpios[[#This Row],[Number of Complaints or Support]]/Datos_Limpios[[#This Row],[Account Length (in months)]]</f>
        <v>0.15384615384615385</v>
      </c>
      <c r="V6337" t="str" cm="1">
        <f t="array" ref="V6337">_xlfn.IFS(H6337&lt;30,"Under 30",H6337&lt;66,"Middle Age",H6337&gt;=66,"Senior")</f>
        <v>Under 30</v>
      </c>
      <c r="W6337" t="s">
        <v>6823</v>
      </c>
    </row>
    <row r="6338" spans="1:23" x14ac:dyDescent="0.3">
      <c r="A6338" t="s">
        <v>6435</v>
      </c>
      <c r="B6338" t="s">
        <v>17</v>
      </c>
      <c r="C6338">
        <v>22</v>
      </c>
      <c r="D6338">
        <v>0</v>
      </c>
      <c r="E6338" t="s">
        <v>17</v>
      </c>
      <c r="F6338" t="s">
        <v>40</v>
      </c>
      <c r="G6338" t="s">
        <v>19</v>
      </c>
      <c r="H6338">
        <v>54</v>
      </c>
      <c r="I6338" t="s">
        <v>17</v>
      </c>
      <c r="J6338">
        <v>0</v>
      </c>
      <c r="K6338" t="s">
        <v>24</v>
      </c>
      <c r="L6338" t="s">
        <v>6792</v>
      </c>
      <c r="M6338">
        <v>12</v>
      </c>
      <c r="P6338" s="32">
        <v>44371</v>
      </c>
      <c r="Q6338" s="1">
        <v>12.84787946012621</v>
      </c>
      <c r="R6338">
        <v>7</v>
      </c>
      <c r="S6338" t="str" cm="1">
        <f t="array" ref="S6338">_xlfn.IFS(R6338=0,"None",R6338&lt;3,"Low",R6338&lt;6,"Medium",R6338&lt;=10,"High")</f>
        <v>High</v>
      </c>
      <c r="T6338" t="str" cm="1">
        <f t="array" ref="T6338">_xlfn.IFS(M6338&lt;=20,"Low",M6338&lt;=50,"Medium",M6338&lt;=90,"High")</f>
        <v>Low</v>
      </c>
      <c r="U6338" s="33">
        <f>Datos_Limpios[[#This Row],[Number of Complaints or Support]]/Datos_Limpios[[#This Row],[Account Length (in months)]]</f>
        <v>0.31818181818181818</v>
      </c>
      <c r="V6338" t="str" cm="1">
        <f t="array" ref="V6338">_xlfn.IFS(H6338&lt;30,"Under 30",H6338&lt;66,"Middle Age",H6338&gt;=66,"Senior")</f>
        <v>Middle Age</v>
      </c>
      <c r="W6338" t="s">
        <v>6823</v>
      </c>
    </row>
    <row r="6339" spans="1:23" x14ac:dyDescent="0.3">
      <c r="A6339" t="s">
        <v>6436</v>
      </c>
      <c r="B6339" t="s">
        <v>23</v>
      </c>
      <c r="C6339">
        <v>28</v>
      </c>
      <c r="D6339">
        <v>1</v>
      </c>
      <c r="E6339" t="s">
        <v>23</v>
      </c>
      <c r="F6339" t="s">
        <v>31</v>
      </c>
      <c r="G6339" t="s">
        <v>6790</v>
      </c>
      <c r="H6339">
        <v>70</v>
      </c>
      <c r="I6339" t="s">
        <v>17</v>
      </c>
      <c r="J6339">
        <v>0</v>
      </c>
      <c r="K6339" t="s">
        <v>20</v>
      </c>
      <c r="L6339" t="s">
        <v>6792</v>
      </c>
      <c r="M6339">
        <v>56</v>
      </c>
      <c r="N6339" t="s">
        <v>27</v>
      </c>
      <c r="O6339" t="s">
        <v>108</v>
      </c>
      <c r="P6339" s="32">
        <v>44951</v>
      </c>
      <c r="Q6339" s="1">
        <v>50.572695353868347</v>
      </c>
      <c r="R6339">
        <v>6</v>
      </c>
      <c r="S6339" t="str" cm="1">
        <f t="array" ref="S6339">_xlfn.IFS(R6339=0,"None",R6339&lt;3,"Low",R6339&lt;6,"Medium",R6339&lt;=10,"High")</f>
        <v>High</v>
      </c>
      <c r="T6339" t="str" cm="1">
        <f t="array" ref="T6339">_xlfn.IFS(M6339&lt;=20,"Low",M6339&lt;=50,"Medium",M6339&lt;=90,"High")</f>
        <v>High</v>
      </c>
      <c r="U6339" s="33">
        <f>Datos_Limpios[[#This Row],[Number of Complaints or Support]]/Datos_Limpios[[#This Row],[Account Length (in months)]]</f>
        <v>0.21428571428571427</v>
      </c>
      <c r="V6339" t="str" cm="1">
        <f t="array" ref="V6339">_xlfn.IFS(H6339&lt;30,"Under 30",H6339&lt;66,"Middle Age",H6339&gt;=66,"Senior")</f>
        <v>Senior</v>
      </c>
      <c r="W6339" t="s">
        <v>6826</v>
      </c>
    </row>
    <row r="6340" spans="1:23" x14ac:dyDescent="0.3">
      <c r="A6340" t="s">
        <v>6437</v>
      </c>
      <c r="B6340" t="s">
        <v>17</v>
      </c>
      <c r="C6340">
        <v>3</v>
      </c>
      <c r="D6340">
        <v>2</v>
      </c>
      <c r="E6340" t="s">
        <v>23</v>
      </c>
      <c r="F6340" t="s">
        <v>121</v>
      </c>
      <c r="G6340" t="s">
        <v>6790</v>
      </c>
      <c r="H6340">
        <v>24</v>
      </c>
      <c r="I6340" t="s">
        <v>17</v>
      </c>
      <c r="J6340">
        <v>0</v>
      </c>
      <c r="K6340" t="s">
        <v>20</v>
      </c>
      <c r="L6340" t="s">
        <v>6792</v>
      </c>
      <c r="M6340">
        <v>35</v>
      </c>
      <c r="P6340" s="32">
        <v>44166</v>
      </c>
      <c r="Q6340" s="1">
        <v>32.30254118771532</v>
      </c>
      <c r="R6340">
        <v>10</v>
      </c>
      <c r="S6340" t="str" cm="1">
        <f t="array" ref="S6340">_xlfn.IFS(R6340=0,"None",R6340&lt;3,"Low",R6340&lt;6,"Medium",R6340&lt;=10,"High")</f>
        <v>High</v>
      </c>
      <c r="T6340" t="str" cm="1">
        <f t="array" ref="T6340">_xlfn.IFS(M6340&lt;=20,"Low",M6340&lt;=50,"Medium",M6340&lt;=90,"High")</f>
        <v>Medium</v>
      </c>
      <c r="U6340" s="33">
        <f>Datos_Limpios[[#This Row],[Number of Complaints or Support]]/Datos_Limpios[[#This Row],[Account Length (in months)]]</f>
        <v>3.3333333333333335</v>
      </c>
      <c r="V6340" t="str" cm="1">
        <f t="array" ref="V6340">_xlfn.IFS(H6340&lt;30,"Under 30",H6340&lt;66,"Middle Age",H6340&gt;=66,"Senior")</f>
        <v>Under 30</v>
      </c>
      <c r="W6340" t="s">
        <v>6826</v>
      </c>
    </row>
    <row r="6341" spans="1:23" x14ac:dyDescent="0.3">
      <c r="A6341" t="s">
        <v>6438</v>
      </c>
      <c r="B6341" t="s">
        <v>23</v>
      </c>
      <c r="C6341">
        <v>9</v>
      </c>
      <c r="D6341">
        <v>2</v>
      </c>
      <c r="E6341" t="s">
        <v>23</v>
      </c>
      <c r="F6341" t="s">
        <v>63</v>
      </c>
      <c r="G6341" t="s">
        <v>6790</v>
      </c>
      <c r="H6341">
        <v>41</v>
      </c>
      <c r="I6341" t="s">
        <v>17</v>
      </c>
      <c r="J6341">
        <v>0</v>
      </c>
      <c r="K6341" t="s">
        <v>20</v>
      </c>
      <c r="L6341" t="s">
        <v>6791</v>
      </c>
      <c r="M6341">
        <v>14</v>
      </c>
      <c r="N6341" t="s">
        <v>59</v>
      </c>
      <c r="O6341" t="s">
        <v>116</v>
      </c>
      <c r="P6341" s="32">
        <v>44462</v>
      </c>
      <c r="Q6341" s="1">
        <v>12.43729260747277</v>
      </c>
      <c r="R6341">
        <v>10</v>
      </c>
      <c r="S6341" t="str" cm="1">
        <f t="array" ref="S6341">_xlfn.IFS(R6341=0,"None",R6341&lt;3,"Low",R6341&lt;6,"Medium",R6341&lt;=10,"High")</f>
        <v>High</v>
      </c>
      <c r="T6341" t="str" cm="1">
        <f t="array" ref="T6341">_xlfn.IFS(M6341&lt;=20,"Low",M6341&lt;=50,"Medium",M6341&lt;=90,"High")</f>
        <v>Low</v>
      </c>
      <c r="U6341" s="33">
        <f>Datos_Limpios[[#This Row],[Number of Complaints or Support]]/Datos_Limpios[[#This Row],[Account Length (in months)]]</f>
        <v>1.1111111111111112</v>
      </c>
      <c r="V6341" t="str" cm="1">
        <f t="array" ref="V6341">_xlfn.IFS(H6341&lt;30,"Under 30",H6341&lt;66,"Middle Age",H6341&gt;=66,"Senior")</f>
        <v>Middle Age</v>
      </c>
      <c r="W6341" t="s">
        <v>6825</v>
      </c>
    </row>
    <row r="6342" spans="1:23" x14ac:dyDescent="0.3">
      <c r="A6342" t="s">
        <v>6439</v>
      </c>
      <c r="B6342" t="s">
        <v>17</v>
      </c>
      <c r="C6342">
        <v>58</v>
      </c>
      <c r="D6342">
        <v>0</v>
      </c>
      <c r="E6342" t="s">
        <v>23</v>
      </c>
      <c r="F6342" t="s">
        <v>26</v>
      </c>
      <c r="G6342" t="s">
        <v>6790</v>
      </c>
      <c r="H6342">
        <v>42</v>
      </c>
      <c r="I6342" t="s">
        <v>17</v>
      </c>
      <c r="J6342">
        <v>0</v>
      </c>
      <c r="K6342" t="s">
        <v>20</v>
      </c>
      <c r="L6342" t="s">
        <v>6792</v>
      </c>
      <c r="M6342">
        <v>19</v>
      </c>
      <c r="P6342" s="32">
        <v>43890</v>
      </c>
      <c r="Q6342" s="1">
        <v>15.69733959701205</v>
      </c>
      <c r="R6342">
        <v>3</v>
      </c>
      <c r="S6342" t="str" cm="1">
        <f t="array" ref="S6342">_xlfn.IFS(R6342=0,"None",R6342&lt;3,"Low",R6342&lt;6,"Medium",R6342&lt;=10,"High")</f>
        <v>Medium</v>
      </c>
      <c r="T6342" t="str" cm="1">
        <f t="array" ref="T6342">_xlfn.IFS(M6342&lt;=20,"Low",M6342&lt;=50,"Medium",M6342&lt;=90,"High")</f>
        <v>Low</v>
      </c>
      <c r="U6342" s="33">
        <f>Datos_Limpios[[#This Row],[Number of Complaints or Support]]/Datos_Limpios[[#This Row],[Account Length (in months)]]</f>
        <v>5.1724137931034482E-2</v>
      </c>
      <c r="V6342" t="str" cm="1">
        <f t="array" ref="V6342">_xlfn.IFS(H6342&lt;30,"Under 30",H6342&lt;66,"Middle Age",H6342&gt;=66,"Senior")</f>
        <v>Middle Age</v>
      </c>
      <c r="W6342" t="s">
        <v>6824</v>
      </c>
    </row>
    <row r="6343" spans="1:23" x14ac:dyDescent="0.3">
      <c r="A6343" t="s">
        <v>6440</v>
      </c>
      <c r="B6343" t="s">
        <v>17</v>
      </c>
      <c r="C6343">
        <v>1</v>
      </c>
      <c r="D6343">
        <v>0</v>
      </c>
      <c r="E6343" t="s">
        <v>23</v>
      </c>
      <c r="F6343" t="s">
        <v>40</v>
      </c>
      <c r="G6343" t="s">
        <v>6790</v>
      </c>
      <c r="H6343">
        <v>19</v>
      </c>
      <c r="I6343" t="s">
        <v>17</v>
      </c>
      <c r="J6343">
        <v>0</v>
      </c>
      <c r="K6343" t="s">
        <v>20</v>
      </c>
      <c r="L6343" t="s">
        <v>6791</v>
      </c>
      <c r="M6343">
        <v>31</v>
      </c>
      <c r="P6343" s="32">
        <v>45188</v>
      </c>
      <c r="Q6343" s="1">
        <v>31.1377688608166</v>
      </c>
      <c r="R6343">
        <v>5</v>
      </c>
      <c r="S6343" t="str" cm="1">
        <f t="array" ref="S6343">_xlfn.IFS(R6343=0,"None",R6343&lt;3,"Low",R6343&lt;6,"Medium",R6343&lt;=10,"High")</f>
        <v>Medium</v>
      </c>
      <c r="T6343" t="str" cm="1">
        <f t="array" ref="T6343">_xlfn.IFS(M6343&lt;=20,"Low",M6343&lt;=50,"Medium",M6343&lt;=90,"High")</f>
        <v>Medium</v>
      </c>
      <c r="U6343" s="33">
        <f>Datos_Limpios[[#This Row],[Number of Complaints or Support]]/Datos_Limpios[[#This Row],[Account Length (in months)]]</f>
        <v>5</v>
      </c>
      <c r="V6343" t="str" cm="1">
        <f t="array" ref="V6343">_xlfn.IFS(H6343&lt;30,"Under 30",H6343&lt;66,"Middle Age",H6343&gt;=66,"Senior")</f>
        <v>Under 30</v>
      </c>
      <c r="W6343" t="s">
        <v>6823</v>
      </c>
    </row>
    <row r="6344" spans="1:23" x14ac:dyDescent="0.3">
      <c r="A6344" t="s">
        <v>6441</v>
      </c>
      <c r="B6344" t="s">
        <v>17</v>
      </c>
      <c r="C6344">
        <v>25</v>
      </c>
      <c r="D6344">
        <v>0</v>
      </c>
      <c r="E6344" t="s">
        <v>23</v>
      </c>
      <c r="F6344" t="s">
        <v>107</v>
      </c>
      <c r="G6344" t="s">
        <v>6790</v>
      </c>
      <c r="H6344">
        <v>58</v>
      </c>
      <c r="I6344" t="s">
        <v>17</v>
      </c>
      <c r="J6344">
        <v>0</v>
      </c>
      <c r="K6344" t="s">
        <v>20</v>
      </c>
      <c r="L6344" t="s">
        <v>6792</v>
      </c>
      <c r="M6344">
        <v>55</v>
      </c>
      <c r="P6344" s="32">
        <v>44154</v>
      </c>
      <c r="Q6344" s="1">
        <v>44.442433776904068</v>
      </c>
      <c r="R6344">
        <v>5</v>
      </c>
      <c r="S6344" t="str" cm="1">
        <f t="array" ref="S6344">_xlfn.IFS(R6344=0,"None",R6344&lt;3,"Low",R6344&lt;6,"Medium",R6344&lt;=10,"High")</f>
        <v>Medium</v>
      </c>
      <c r="T6344" t="str" cm="1">
        <f t="array" ref="T6344">_xlfn.IFS(M6344&lt;=20,"Low",M6344&lt;=50,"Medium",M6344&lt;=90,"High")</f>
        <v>High</v>
      </c>
      <c r="U6344" s="33">
        <f>Datos_Limpios[[#This Row],[Number of Complaints or Support]]/Datos_Limpios[[#This Row],[Account Length (in months)]]</f>
        <v>0.2</v>
      </c>
      <c r="V6344" t="str" cm="1">
        <f t="array" ref="V6344">_xlfn.IFS(H6344&lt;30,"Under 30",H6344&lt;66,"Middle Age",H6344&gt;=66,"Senior")</f>
        <v>Middle Age</v>
      </c>
      <c r="W6344" t="s">
        <v>6825</v>
      </c>
    </row>
    <row r="6345" spans="1:23" x14ac:dyDescent="0.3">
      <c r="A6345" t="s">
        <v>6442</v>
      </c>
      <c r="B6345" t="s">
        <v>23</v>
      </c>
      <c r="C6345">
        <v>4</v>
      </c>
      <c r="D6345">
        <v>2</v>
      </c>
      <c r="E6345" t="s">
        <v>23</v>
      </c>
      <c r="F6345" t="s">
        <v>247</v>
      </c>
      <c r="G6345" t="s">
        <v>6790</v>
      </c>
      <c r="H6345">
        <v>43</v>
      </c>
      <c r="I6345" t="s">
        <v>23</v>
      </c>
      <c r="J6345">
        <v>6</v>
      </c>
      <c r="K6345" t="s">
        <v>20</v>
      </c>
      <c r="L6345" t="s">
        <v>6791</v>
      </c>
      <c r="M6345">
        <v>32</v>
      </c>
      <c r="N6345" t="s">
        <v>76</v>
      </c>
      <c r="O6345" t="s">
        <v>77</v>
      </c>
      <c r="P6345" s="32">
        <v>44101</v>
      </c>
      <c r="Q6345" s="1">
        <v>26.48607368978309</v>
      </c>
      <c r="R6345">
        <v>10</v>
      </c>
      <c r="S6345" t="str" cm="1">
        <f t="array" ref="S6345">_xlfn.IFS(R6345=0,"None",R6345&lt;3,"Low",R6345&lt;6,"Medium",R6345&lt;=10,"High")</f>
        <v>High</v>
      </c>
      <c r="T6345" t="str" cm="1">
        <f t="array" ref="T6345">_xlfn.IFS(M6345&lt;=20,"Low",M6345&lt;=50,"Medium",M6345&lt;=90,"High")</f>
        <v>Medium</v>
      </c>
      <c r="U6345" s="33">
        <f>Datos_Limpios[[#This Row],[Number of Complaints or Support]]/Datos_Limpios[[#This Row],[Account Length (in months)]]</f>
        <v>2.5</v>
      </c>
      <c r="V6345" t="str" cm="1">
        <f t="array" ref="V6345">_xlfn.IFS(H6345&lt;30,"Under 30",H6345&lt;66,"Middle Age",H6345&gt;=66,"Senior")</f>
        <v>Middle Age</v>
      </c>
      <c r="W6345" t="s">
        <v>6826</v>
      </c>
    </row>
    <row r="6346" spans="1:23" x14ac:dyDescent="0.3">
      <c r="A6346" t="s">
        <v>6443</v>
      </c>
      <c r="B6346" t="s">
        <v>23</v>
      </c>
      <c r="C6346">
        <v>19</v>
      </c>
      <c r="D6346">
        <v>2</v>
      </c>
      <c r="E6346" t="s">
        <v>17</v>
      </c>
      <c r="F6346" t="s">
        <v>103</v>
      </c>
      <c r="G6346" t="s">
        <v>6790</v>
      </c>
      <c r="H6346">
        <v>33</v>
      </c>
      <c r="I6346" t="s">
        <v>23</v>
      </c>
      <c r="J6346">
        <v>2</v>
      </c>
      <c r="K6346" t="s">
        <v>20</v>
      </c>
      <c r="L6346" t="s">
        <v>6792</v>
      </c>
      <c r="M6346">
        <v>6</v>
      </c>
      <c r="N6346" t="s">
        <v>59</v>
      </c>
      <c r="O6346" t="s">
        <v>116</v>
      </c>
      <c r="P6346" s="32">
        <v>44030</v>
      </c>
      <c r="Q6346" s="1">
        <v>6.3027587329606423</v>
      </c>
      <c r="R6346">
        <v>5</v>
      </c>
      <c r="S6346" t="str" cm="1">
        <f t="array" ref="S6346">_xlfn.IFS(R6346=0,"None",R6346&lt;3,"Low",R6346&lt;6,"Medium",R6346&lt;=10,"High")</f>
        <v>Medium</v>
      </c>
      <c r="T6346" t="str" cm="1">
        <f t="array" ref="T6346">_xlfn.IFS(M6346&lt;=20,"Low",M6346&lt;=50,"Medium",M6346&lt;=90,"High")</f>
        <v>Low</v>
      </c>
      <c r="U6346" s="33">
        <f>Datos_Limpios[[#This Row],[Number of Complaints or Support]]/Datos_Limpios[[#This Row],[Account Length (in months)]]</f>
        <v>0.26315789473684209</v>
      </c>
      <c r="V6346" t="str" cm="1">
        <f t="array" ref="V6346">_xlfn.IFS(H6346&lt;30,"Under 30",H6346&lt;66,"Middle Age",H6346&gt;=66,"Senior")</f>
        <v>Middle Age</v>
      </c>
      <c r="W6346" t="s">
        <v>6823</v>
      </c>
    </row>
    <row r="6347" spans="1:23" x14ac:dyDescent="0.3">
      <c r="A6347" t="s">
        <v>6444</v>
      </c>
      <c r="B6347" t="s">
        <v>17</v>
      </c>
      <c r="C6347">
        <v>29</v>
      </c>
      <c r="D6347">
        <v>0</v>
      </c>
      <c r="E6347" t="s">
        <v>23</v>
      </c>
      <c r="F6347" t="s">
        <v>140</v>
      </c>
      <c r="G6347" t="s">
        <v>6790</v>
      </c>
      <c r="H6347">
        <v>32</v>
      </c>
      <c r="I6347" t="s">
        <v>17</v>
      </c>
      <c r="J6347">
        <v>0</v>
      </c>
      <c r="K6347" t="s">
        <v>24</v>
      </c>
      <c r="L6347" t="s">
        <v>6791</v>
      </c>
      <c r="M6347">
        <v>29</v>
      </c>
      <c r="P6347" s="32">
        <v>43899</v>
      </c>
      <c r="Q6347" s="1">
        <v>27.423023653686251</v>
      </c>
      <c r="R6347">
        <v>7</v>
      </c>
      <c r="S6347" t="str" cm="1">
        <f t="array" ref="S6347">_xlfn.IFS(R6347=0,"None",R6347&lt;3,"Low",R6347&lt;6,"Medium",R6347&lt;=10,"High")</f>
        <v>High</v>
      </c>
      <c r="T6347" t="str" cm="1">
        <f t="array" ref="T6347">_xlfn.IFS(M6347&lt;=20,"Low",M6347&lt;=50,"Medium",M6347&lt;=90,"High")</f>
        <v>Medium</v>
      </c>
      <c r="U6347" s="33">
        <f>Datos_Limpios[[#This Row],[Number of Complaints or Support]]/Datos_Limpios[[#This Row],[Account Length (in months)]]</f>
        <v>0.2413793103448276</v>
      </c>
      <c r="V6347" t="str" cm="1">
        <f t="array" ref="V6347">_xlfn.IFS(H6347&lt;30,"Under 30",H6347&lt;66,"Middle Age",H6347&gt;=66,"Senior")</f>
        <v>Middle Age</v>
      </c>
      <c r="W6347" t="s">
        <v>6826</v>
      </c>
    </row>
    <row r="6348" spans="1:23" x14ac:dyDescent="0.3">
      <c r="A6348" t="s">
        <v>6445</v>
      </c>
      <c r="B6348" t="s">
        <v>17</v>
      </c>
      <c r="C6348">
        <v>71</v>
      </c>
      <c r="D6348">
        <v>0</v>
      </c>
      <c r="E6348" t="s">
        <v>23</v>
      </c>
      <c r="F6348" t="s">
        <v>18</v>
      </c>
      <c r="G6348" t="s">
        <v>19</v>
      </c>
      <c r="H6348">
        <v>54</v>
      </c>
      <c r="I6348" t="s">
        <v>17</v>
      </c>
      <c r="J6348">
        <v>0</v>
      </c>
      <c r="K6348" t="s">
        <v>24</v>
      </c>
      <c r="L6348" t="s">
        <v>6792</v>
      </c>
      <c r="M6348">
        <v>52</v>
      </c>
      <c r="P6348" s="32">
        <v>43886</v>
      </c>
      <c r="Q6348" s="1">
        <v>52.189667443073127</v>
      </c>
      <c r="R6348">
        <v>5</v>
      </c>
      <c r="S6348" t="str" cm="1">
        <f t="array" ref="S6348">_xlfn.IFS(R6348=0,"None",R6348&lt;3,"Low",R6348&lt;6,"Medium",R6348&lt;=10,"High")</f>
        <v>Medium</v>
      </c>
      <c r="T6348" t="str" cm="1">
        <f t="array" ref="T6348">_xlfn.IFS(M6348&lt;=20,"Low",M6348&lt;=50,"Medium",M6348&lt;=90,"High")</f>
        <v>High</v>
      </c>
      <c r="U6348" s="33">
        <f>Datos_Limpios[[#This Row],[Number of Complaints or Support]]/Datos_Limpios[[#This Row],[Account Length (in months)]]</f>
        <v>7.0422535211267609E-2</v>
      </c>
      <c r="V6348" t="str" cm="1">
        <f t="array" ref="V6348">_xlfn.IFS(H6348&lt;30,"Under 30",H6348&lt;66,"Middle Age",H6348&gt;=66,"Senior")</f>
        <v>Middle Age</v>
      </c>
      <c r="W6348" t="s">
        <v>6823</v>
      </c>
    </row>
    <row r="6349" spans="1:23" x14ac:dyDescent="0.3">
      <c r="A6349" t="s">
        <v>6446</v>
      </c>
      <c r="B6349" t="s">
        <v>23</v>
      </c>
      <c r="C6349">
        <v>3</v>
      </c>
      <c r="D6349">
        <v>0</v>
      </c>
      <c r="E6349" t="s">
        <v>23</v>
      </c>
      <c r="F6349" t="s">
        <v>56</v>
      </c>
      <c r="G6349" t="s">
        <v>6790</v>
      </c>
      <c r="H6349">
        <v>43</v>
      </c>
      <c r="I6349" t="s">
        <v>17</v>
      </c>
      <c r="J6349">
        <v>0</v>
      </c>
      <c r="K6349" t="s">
        <v>20</v>
      </c>
      <c r="L6349" t="s">
        <v>6794</v>
      </c>
      <c r="M6349">
        <v>16</v>
      </c>
      <c r="N6349" t="s">
        <v>27</v>
      </c>
      <c r="O6349" t="s">
        <v>125</v>
      </c>
      <c r="P6349" s="32">
        <v>44629</v>
      </c>
      <c r="Q6349" s="1">
        <v>17.33853544895269</v>
      </c>
      <c r="R6349">
        <v>7</v>
      </c>
      <c r="S6349" t="str" cm="1">
        <f t="array" ref="S6349">_xlfn.IFS(R6349=0,"None",R6349&lt;3,"Low",R6349&lt;6,"Medium",R6349&lt;=10,"High")</f>
        <v>High</v>
      </c>
      <c r="T6349" t="str" cm="1">
        <f t="array" ref="T6349">_xlfn.IFS(M6349&lt;=20,"Low",M6349&lt;=50,"Medium",M6349&lt;=90,"High")</f>
        <v>Low</v>
      </c>
      <c r="U6349" s="33">
        <f>Datos_Limpios[[#This Row],[Number of Complaints or Support]]/Datos_Limpios[[#This Row],[Account Length (in months)]]</f>
        <v>2.3333333333333335</v>
      </c>
      <c r="V6349" t="str" cm="1">
        <f t="array" ref="V6349">_xlfn.IFS(H6349&lt;30,"Under 30",H6349&lt;66,"Middle Age",H6349&gt;=66,"Senior")</f>
        <v>Middle Age</v>
      </c>
      <c r="W6349" t="s">
        <v>6823</v>
      </c>
    </row>
    <row r="6350" spans="1:23" x14ac:dyDescent="0.3">
      <c r="A6350" t="s">
        <v>6447</v>
      </c>
      <c r="B6350" t="s">
        <v>17</v>
      </c>
      <c r="C6350">
        <v>1</v>
      </c>
      <c r="D6350">
        <v>1</v>
      </c>
      <c r="E6350" t="s">
        <v>17</v>
      </c>
      <c r="F6350" t="s">
        <v>205</v>
      </c>
      <c r="G6350" t="s">
        <v>19</v>
      </c>
      <c r="H6350">
        <v>47</v>
      </c>
      <c r="I6350" t="s">
        <v>17</v>
      </c>
      <c r="J6350">
        <v>0</v>
      </c>
      <c r="K6350" t="s">
        <v>20</v>
      </c>
      <c r="L6350" t="s">
        <v>6791</v>
      </c>
      <c r="M6350">
        <v>9</v>
      </c>
      <c r="P6350" s="32">
        <v>44673</v>
      </c>
      <c r="Q6350" s="1">
        <v>9.2456138628275699</v>
      </c>
      <c r="R6350">
        <v>8</v>
      </c>
      <c r="S6350" t="str" cm="1">
        <f t="array" ref="S6350">_xlfn.IFS(R6350=0,"None",R6350&lt;3,"Low",R6350&lt;6,"Medium",R6350&lt;=10,"High")</f>
        <v>High</v>
      </c>
      <c r="T6350" t="str" cm="1">
        <f t="array" ref="T6350">_xlfn.IFS(M6350&lt;=20,"Low",M6350&lt;=50,"Medium",M6350&lt;=90,"High")</f>
        <v>Low</v>
      </c>
      <c r="U6350" s="33">
        <f>Datos_Limpios[[#This Row],[Number of Complaints or Support]]/Datos_Limpios[[#This Row],[Account Length (in months)]]</f>
        <v>8</v>
      </c>
      <c r="V6350" t="str" cm="1">
        <f t="array" ref="V6350">_xlfn.IFS(H6350&lt;30,"Under 30",H6350&lt;66,"Middle Age",H6350&gt;=66,"Senior")</f>
        <v>Middle Age</v>
      </c>
      <c r="W6350" t="s">
        <v>6823</v>
      </c>
    </row>
    <row r="6351" spans="1:23" x14ac:dyDescent="0.3">
      <c r="A6351" t="s">
        <v>6448</v>
      </c>
      <c r="B6351" t="s">
        <v>23</v>
      </c>
      <c r="C6351">
        <v>68</v>
      </c>
      <c r="D6351">
        <v>4</v>
      </c>
      <c r="E6351" t="s">
        <v>17</v>
      </c>
      <c r="F6351" t="s">
        <v>128</v>
      </c>
      <c r="G6351" t="s">
        <v>6790</v>
      </c>
      <c r="H6351">
        <v>69</v>
      </c>
      <c r="I6351" t="s">
        <v>17</v>
      </c>
      <c r="J6351">
        <v>0</v>
      </c>
      <c r="K6351" t="s">
        <v>20</v>
      </c>
      <c r="L6351" t="s">
        <v>6792</v>
      </c>
      <c r="M6351">
        <v>36</v>
      </c>
      <c r="N6351" t="s">
        <v>27</v>
      </c>
      <c r="O6351" t="s">
        <v>108</v>
      </c>
      <c r="P6351" s="32">
        <v>43952</v>
      </c>
      <c r="Q6351" s="1">
        <v>30.14507277003046</v>
      </c>
      <c r="R6351">
        <v>2</v>
      </c>
      <c r="S6351" t="str" cm="1">
        <f t="array" ref="S6351">_xlfn.IFS(R6351=0,"None",R6351&lt;3,"Low",R6351&lt;6,"Medium",R6351&lt;=10,"High")</f>
        <v>Low</v>
      </c>
      <c r="T6351" t="str" cm="1">
        <f t="array" ref="T6351">_xlfn.IFS(M6351&lt;=20,"Low",M6351&lt;=50,"Medium",M6351&lt;=90,"High")</f>
        <v>Medium</v>
      </c>
      <c r="U6351" s="33">
        <f>Datos_Limpios[[#This Row],[Number of Complaints or Support]]/Datos_Limpios[[#This Row],[Account Length (in months)]]</f>
        <v>2.9411764705882353E-2</v>
      </c>
      <c r="V6351" t="str" cm="1">
        <f t="array" ref="V6351">_xlfn.IFS(H6351&lt;30,"Under 30",H6351&lt;66,"Middle Age",H6351&gt;=66,"Senior")</f>
        <v>Senior</v>
      </c>
      <c r="W6351" t="s">
        <v>6826</v>
      </c>
    </row>
    <row r="6352" spans="1:23" x14ac:dyDescent="0.3">
      <c r="A6352" t="s">
        <v>6449</v>
      </c>
      <c r="B6352" t="s">
        <v>23</v>
      </c>
      <c r="C6352">
        <v>16</v>
      </c>
      <c r="D6352">
        <v>3</v>
      </c>
      <c r="E6352" t="s">
        <v>17</v>
      </c>
      <c r="F6352" t="s">
        <v>101</v>
      </c>
      <c r="G6352" t="s">
        <v>19</v>
      </c>
      <c r="H6352">
        <v>55</v>
      </c>
      <c r="I6352" t="s">
        <v>17</v>
      </c>
      <c r="J6352">
        <v>0</v>
      </c>
      <c r="K6352" t="s">
        <v>20</v>
      </c>
      <c r="L6352" t="s">
        <v>6792</v>
      </c>
      <c r="M6352">
        <v>32</v>
      </c>
      <c r="N6352" t="s">
        <v>59</v>
      </c>
      <c r="O6352" t="s">
        <v>116</v>
      </c>
      <c r="P6352" s="32">
        <v>43966</v>
      </c>
      <c r="Q6352" s="1">
        <v>37.696528961124883</v>
      </c>
      <c r="R6352">
        <v>6</v>
      </c>
      <c r="S6352" t="str" cm="1">
        <f t="array" ref="S6352">_xlfn.IFS(R6352=0,"None",R6352&lt;3,"Low",R6352&lt;6,"Medium",R6352&lt;=10,"High")</f>
        <v>High</v>
      </c>
      <c r="T6352" t="str" cm="1">
        <f t="array" ref="T6352">_xlfn.IFS(M6352&lt;=20,"Low",M6352&lt;=50,"Medium",M6352&lt;=90,"High")</f>
        <v>Medium</v>
      </c>
      <c r="U6352" s="33">
        <f>Datos_Limpios[[#This Row],[Number of Complaints or Support]]/Datos_Limpios[[#This Row],[Account Length (in months)]]</f>
        <v>0.375</v>
      </c>
      <c r="V6352" t="str" cm="1">
        <f t="array" ref="V6352">_xlfn.IFS(H6352&lt;30,"Under 30",H6352&lt;66,"Middle Age",H6352&gt;=66,"Senior")</f>
        <v>Middle Age</v>
      </c>
      <c r="W6352" t="s">
        <v>6826</v>
      </c>
    </row>
    <row r="6353" spans="1:23" x14ac:dyDescent="0.3">
      <c r="A6353" t="s">
        <v>6450</v>
      </c>
      <c r="B6353" t="s">
        <v>17</v>
      </c>
      <c r="C6353">
        <v>6</v>
      </c>
      <c r="D6353">
        <v>0</v>
      </c>
      <c r="E6353" t="s">
        <v>17</v>
      </c>
      <c r="F6353" t="s">
        <v>247</v>
      </c>
      <c r="G6353" t="s">
        <v>6790</v>
      </c>
      <c r="H6353">
        <v>26</v>
      </c>
      <c r="I6353" t="s">
        <v>17</v>
      </c>
      <c r="J6353">
        <v>0</v>
      </c>
      <c r="K6353" t="s">
        <v>20</v>
      </c>
      <c r="L6353" t="s">
        <v>6792</v>
      </c>
      <c r="M6353">
        <v>10</v>
      </c>
      <c r="P6353" s="32">
        <v>44668</v>
      </c>
      <c r="Q6353" s="1">
        <v>8.7992574647888944</v>
      </c>
      <c r="R6353">
        <v>2</v>
      </c>
      <c r="S6353" t="str" cm="1">
        <f t="array" ref="S6353">_xlfn.IFS(R6353=0,"None",R6353&lt;3,"Low",R6353&lt;6,"Medium",R6353&lt;=10,"High")</f>
        <v>Low</v>
      </c>
      <c r="T6353" t="str" cm="1">
        <f t="array" ref="T6353">_xlfn.IFS(M6353&lt;=20,"Low",M6353&lt;=50,"Medium",M6353&lt;=90,"High")</f>
        <v>Low</v>
      </c>
      <c r="U6353" s="33">
        <f>Datos_Limpios[[#This Row],[Number of Complaints or Support]]/Datos_Limpios[[#This Row],[Account Length (in months)]]</f>
        <v>0.33333333333333331</v>
      </c>
      <c r="V6353" t="str" cm="1">
        <f t="array" ref="V6353">_xlfn.IFS(H6353&lt;30,"Under 30",H6353&lt;66,"Middle Age",H6353&gt;=66,"Senior")</f>
        <v>Under 30</v>
      </c>
      <c r="W6353" t="s">
        <v>6826</v>
      </c>
    </row>
    <row r="6354" spans="1:23" x14ac:dyDescent="0.3">
      <c r="A6354" t="s">
        <v>6451</v>
      </c>
      <c r="B6354" t="s">
        <v>17</v>
      </c>
      <c r="C6354">
        <v>70</v>
      </c>
      <c r="D6354">
        <v>0</v>
      </c>
      <c r="E6354" t="s">
        <v>17</v>
      </c>
      <c r="F6354" t="s">
        <v>112</v>
      </c>
      <c r="G6354" t="s">
        <v>19</v>
      </c>
      <c r="H6354">
        <v>46</v>
      </c>
      <c r="I6354" t="s">
        <v>17</v>
      </c>
      <c r="J6354">
        <v>0</v>
      </c>
      <c r="K6354" t="s">
        <v>32</v>
      </c>
      <c r="L6354" t="s">
        <v>6792</v>
      </c>
      <c r="M6354">
        <v>60</v>
      </c>
      <c r="P6354" s="32">
        <v>45218</v>
      </c>
      <c r="Q6354" s="1">
        <v>67.245248552906375</v>
      </c>
      <c r="R6354">
        <v>9</v>
      </c>
      <c r="S6354" t="str" cm="1">
        <f t="array" ref="S6354">_xlfn.IFS(R6354=0,"None",R6354&lt;3,"Low",R6354&lt;6,"Medium",R6354&lt;=10,"High")</f>
        <v>High</v>
      </c>
      <c r="T6354" t="str" cm="1">
        <f t="array" ref="T6354">_xlfn.IFS(M6354&lt;=20,"Low",M6354&lt;=50,"Medium",M6354&lt;=90,"High")</f>
        <v>High</v>
      </c>
      <c r="U6354" s="33">
        <f>Datos_Limpios[[#This Row],[Number of Complaints or Support]]/Datos_Limpios[[#This Row],[Account Length (in months)]]</f>
        <v>0.12857142857142856</v>
      </c>
      <c r="V6354" t="str" cm="1">
        <f t="array" ref="V6354">_xlfn.IFS(H6354&lt;30,"Under 30",H6354&lt;66,"Middle Age",H6354&gt;=66,"Senior")</f>
        <v>Middle Age</v>
      </c>
      <c r="W6354" t="s">
        <v>6823</v>
      </c>
    </row>
    <row r="6355" spans="1:23" x14ac:dyDescent="0.3">
      <c r="A6355" t="s">
        <v>6452</v>
      </c>
      <c r="B6355" t="s">
        <v>23</v>
      </c>
      <c r="C6355">
        <v>2</v>
      </c>
      <c r="D6355">
        <v>1</v>
      </c>
      <c r="E6355" t="s">
        <v>17</v>
      </c>
      <c r="F6355" t="s">
        <v>82</v>
      </c>
      <c r="G6355" t="s">
        <v>6790</v>
      </c>
      <c r="H6355">
        <v>43</v>
      </c>
      <c r="I6355" t="s">
        <v>17</v>
      </c>
      <c r="J6355">
        <v>0</v>
      </c>
      <c r="K6355" t="s">
        <v>24</v>
      </c>
      <c r="L6355" t="s">
        <v>6794</v>
      </c>
      <c r="M6355">
        <v>7</v>
      </c>
      <c r="N6355" t="s">
        <v>59</v>
      </c>
      <c r="O6355" t="s">
        <v>116</v>
      </c>
      <c r="P6355" s="32">
        <v>43929</v>
      </c>
      <c r="Q6355" s="1">
        <v>6.8978337643438312</v>
      </c>
      <c r="R6355">
        <v>0</v>
      </c>
      <c r="S6355" t="str" cm="1">
        <f t="array" ref="S6355">_xlfn.IFS(R6355=0,"None",R6355&lt;3,"Low",R6355&lt;6,"Medium",R6355&lt;=10,"High")</f>
        <v>None</v>
      </c>
      <c r="T6355" t="str" cm="1">
        <f t="array" ref="T6355">_xlfn.IFS(M6355&lt;=20,"Low",M6355&lt;=50,"Medium",M6355&lt;=90,"High")</f>
        <v>Low</v>
      </c>
      <c r="U6355" s="33">
        <f>Datos_Limpios[[#This Row],[Number of Complaints or Support]]/Datos_Limpios[[#This Row],[Account Length (in months)]]</f>
        <v>0</v>
      </c>
      <c r="V6355" t="str" cm="1">
        <f t="array" ref="V6355">_xlfn.IFS(H6355&lt;30,"Under 30",H6355&lt;66,"Middle Age",H6355&gt;=66,"Senior")</f>
        <v>Middle Age</v>
      </c>
      <c r="W6355" t="s">
        <v>6823</v>
      </c>
    </row>
    <row r="6356" spans="1:23" x14ac:dyDescent="0.3">
      <c r="A6356" t="s">
        <v>6453</v>
      </c>
      <c r="B6356" t="s">
        <v>17</v>
      </c>
      <c r="C6356">
        <v>8</v>
      </c>
      <c r="D6356">
        <v>1</v>
      </c>
      <c r="E6356" t="s">
        <v>23</v>
      </c>
      <c r="F6356" t="s">
        <v>128</v>
      </c>
      <c r="G6356" t="s">
        <v>19</v>
      </c>
      <c r="H6356">
        <v>63</v>
      </c>
      <c r="I6356" t="s">
        <v>17</v>
      </c>
      <c r="J6356">
        <v>0</v>
      </c>
      <c r="K6356" t="s">
        <v>32</v>
      </c>
      <c r="L6356" t="s">
        <v>6791</v>
      </c>
      <c r="M6356">
        <v>46</v>
      </c>
      <c r="P6356" s="32">
        <v>44721</v>
      </c>
      <c r="Q6356" s="1">
        <v>41.174805895937318</v>
      </c>
      <c r="R6356">
        <v>1</v>
      </c>
      <c r="S6356" t="str" cm="1">
        <f t="array" ref="S6356">_xlfn.IFS(R6356=0,"None",R6356&lt;3,"Low",R6356&lt;6,"Medium",R6356&lt;=10,"High")</f>
        <v>Low</v>
      </c>
      <c r="T6356" t="str" cm="1">
        <f t="array" ref="T6356">_xlfn.IFS(M6356&lt;=20,"Low",M6356&lt;=50,"Medium",M6356&lt;=90,"High")</f>
        <v>Medium</v>
      </c>
      <c r="U6356" s="33">
        <f>Datos_Limpios[[#This Row],[Number of Complaints or Support]]/Datos_Limpios[[#This Row],[Account Length (in months)]]</f>
        <v>0.125</v>
      </c>
      <c r="V6356" t="str" cm="1">
        <f t="array" ref="V6356">_xlfn.IFS(H6356&lt;30,"Under 30",H6356&lt;66,"Middle Age",H6356&gt;=66,"Senior")</f>
        <v>Middle Age</v>
      </c>
      <c r="W6356" t="s">
        <v>6826</v>
      </c>
    </row>
    <row r="6357" spans="1:23" x14ac:dyDescent="0.3">
      <c r="A6357" t="s">
        <v>6454</v>
      </c>
      <c r="B6357" t="s">
        <v>17</v>
      </c>
      <c r="C6357">
        <v>7</v>
      </c>
      <c r="D6357">
        <v>0</v>
      </c>
      <c r="E6357" t="s">
        <v>23</v>
      </c>
      <c r="F6357" t="s">
        <v>121</v>
      </c>
      <c r="G6357" t="s">
        <v>6790</v>
      </c>
      <c r="H6357">
        <v>21</v>
      </c>
      <c r="I6357" t="s">
        <v>17</v>
      </c>
      <c r="J6357">
        <v>0</v>
      </c>
      <c r="K6357" t="s">
        <v>20</v>
      </c>
      <c r="L6357" t="s">
        <v>6792</v>
      </c>
      <c r="M6357">
        <v>37</v>
      </c>
      <c r="P6357" s="32">
        <v>44329</v>
      </c>
      <c r="Q6357" s="1">
        <v>39.57960190530649</v>
      </c>
      <c r="R6357">
        <v>9</v>
      </c>
      <c r="S6357" t="str" cm="1">
        <f t="array" ref="S6357">_xlfn.IFS(R6357=0,"None",R6357&lt;3,"Low",R6357&lt;6,"Medium",R6357&lt;=10,"High")</f>
        <v>High</v>
      </c>
      <c r="T6357" t="str" cm="1">
        <f t="array" ref="T6357">_xlfn.IFS(M6357&lt;=20,"Low",M6357&lt;=50,"Medium",M6357&lt;=90,"High")</f>
        <v>Medium</v>
      </c>
      <c r="U6357" s="33">
        <f>Datos_Limpios[[#This Row],[Number of Complaints or Support]]/Datos_Limpios[[#This Row],[Account Length (in months)]]</f>
        <v>1.2857142857142858</v>
      </c>
      <c r="V6357" t="str" cm="1">
        <f t="array" ref="V6357">_xlfn.IFS(H6357&lt;30,"Under 30",H6357&lt;66,"Middle Age",H6357&gt;=66,"Senior")</f>
        <v>Under 30</v>
      </c>
      <c r="W6357" t="s">
        <v>6826</v>
      </c>
    </row>
    <row r="6358" spans="1:23" x14ac:dyDescent="0.3">
      <c r="A6358" t="s">
        <v>6455</v>
      </c>
      <c r="B6358" t="s">
        <v>17</v>
      </c>
      <c r="C6358">
        <v>36</v>
      </c>
      <c r="D6358">
        <v>0</v>
      </c>
      <c r="E6358" t="s">
        <v>23</v>
      </c>
      <c r="F6358" t="s">
        <v>88</v>
      </c>
      <c r="G6358" t="s">
        <v>6790</v>
      </c>
      <c r="H6358">
        <v>45</v>
      </c>
      <c r="I6358" t="s">
        <v>17</v>
      </c>
      <c r="J6358">
        <v>0</v>
      </c>
      <c r="K6358" t="s">
        <v>24</v>
      </c>
      <c r="L6358" t="s">
        <v>6792</v>
      </c>
      <c r="M6358">
        <v>23</v>
      </c>
      <c r="P6358" s="32">
        <v>44288</v>
      </c>
      <c r="Q6358" s="1">
        <v>23.633953663447791</v>
      </c>
      <c r="R6358">
        <v>4</v>
      </c>
      <c r="S6358" t="str" cm="1">
        <f t="array" ref="S6358">_xlfn.IFS(R6358=0,"None",R6358&lt;3,"Low",R6358&lt;6,"Medium",R6358&lt;=10,"High")</f>
        <v>Medium</v>
      </c>
      <c r="T6358" t="str" cm="1">
        <f t="array" ref="T6358">_xlfn.IFS(M6358&lt;=20,"Low",M6358&lt;=50,"Medium",M6358&lt;=90,"High")</f>
        <v>Medium</v>
      </c>
      <c r="U6358" s="33">
        <f>Datos_Limpios[[#This Row],[Number of Complaints or Support]]/Datos_Limpios[[#This Row],[Account Length (in months)]]</f>
        <v>0.1111111111111111</v>
      </c>
      <c r="V6358" t="str" cm="1">
        <f t="array" ref="V6358">_xlfn.IFS(H6358&lt;30,"Under 30",H6358&lt;66,"Middle Age",H6358&gt;=66,"Senior")</f>
        <v>Middle Age</v>
      </c>
      <c r="W6358" t="s">
        <v>6825</v>
      </c>
    </row>
    <row r="6359" spans="1:23" x14ac:dyDescent="0.3">
      <c r="A6359" t="s">
        <v>6456</v>
      </c>
      <c r="B6359" t="s">
        <v>17</v>
      </c>
      <c r="C6359">
        <v>2</v>
      </c>
      <c r="D6359">
        <v>0</v>
      </c>
      <c r="E6359" t="s">
        <v>17</v>
      </c>
      <c r="F6359" t="s">
        <v>31</v>
      </c>
      <c r="G6359" t="s">
        <v>6790</v>
      </c>
      <c r="H6359">
        <v>38</v>
      </c>
      <c r="I6359" t="s">
        <v>17</v>
      </c>
      <c r="J6359">
        <v>0</v>
      </c>
      <c r="K6359" t="s">
        <v>20</v>
      </c>
      <c r="L6359" t="s">
        <v>6791</v>
      </c>
      <c r="M6359">
        <v>7</v>
      </c>
      <c r="P6359" s="32">
        <v>44657</v>
      </c>
      <c r="Q6359" s="1">
        <v>5.9785551916314139</v>
      </c>
      <c r="R6359">
        <v>0</v>
      </c>
      <c r="S6359" t="str" cm="1">
        <f t="array" ref="S6359">_xlfn.IFS(R6359=0,"None",R6359&lt;3,"Low",R6359&lt;6,"Medium",R6359&lt;=10,"High")</f>
        <v>None</v>
      </c>
      <c r="T6359" t="str" cm="1">
        <f t="array" ref="T6359">_xlfn.IFS(M6359&lt;=20,"Low",M6359&lt;=50,"Medium",M6359&lt;=90,"High")</f>
        <v>Low</v>
      </c>
      <c r="U6359" s="33">
        <f>Datos_Limpios[[#This Row],[Number of Complaints or Support]]/Datos_Limpios[[#This Row],[Account Length (in months)]]</f>
        <v>0</v>
      </c>
      <c r="V6359" t="str" cm="1">
        <f t="array" ref="V6359">_xlfn.IFS(H6359&lt;30,"Under 30",H6359&lt;66,"Middle Age",H6359&gt;=66,"Senior")</f>
        <v>Middle Age</v>
      </c>
      <c r="W6359" t="s">
        <v>6826</v>
      </c>
    </row>
    <row r="6360" spans="1:23" x14ac:dyDescent="0.3">
      <c r="A6360" t="s">
        <v>6457</v>
      </c>
      <c r="B6360" t="s">
        <v>17</v>
      </c>
      <c r="C6360">
        <v>9</v>
      </c>
      <c r="D6360">
        <v>1</v>
      </c>
      <c r="E6360" t="s">
        <v>17</v>
      </c>
      <c r="F6360" t="s">
        <v>69</v>
      </c>
      <c r="G6360" t="s">
        <v>19</v>
      </c>
      <c r="H6360">
        <v>26</v>
      </c>
      <c r="I6360" t="s">
        <v>23</v>
      </c>
      <c r="J6360">
        <v>3</v>
      </c>
      <c r="K6360" t="s">
        <v>20</v>
      </c>
      <c r="L6360" t="s">
        <v>6794</v>
      </c>
      <c r="M6360">
        <v>10</v>
      </c>
      <c r="P6360" s="32">
        <v>44052</v>
      </c>
      <c r="Q6360" s="1">
        <v>9.0862363312272514</v>
      </c>
      <c r="R6360">
        <v>10</v>
      </c>
      <c r="S6360" t="str" cm="1">
        <f t="array" ref="S6360">_xlfn.IFS(R6360=0,"None",R6360&lt;3,"Low",R6360&lt;6,"Medium",R6360&lt;=10,"High")</f>
        <v>High</v>
      </c>
      <c r="T6360" t="str" cm="1">
        <f t="array" ref="T6360">_xlfn.IFS(M6360&lt;=20,"Low",M6360&lt;=50,"Medium",M6360&lt;=90,"High")</f>
        <v>Low</v>
      </c>
      <c r="U6360" s="33">
        <f>Datos_Limpios[[#This Row],[Number of Complaints or Support]]/Datos_Limpios[[#This Row],[Account Length (in months)]]</f>
        <v>1.1111111111111112</v>
      </c>
      <c r="V6360" t="str" cm="1">
        <f t="array" ref="V6360">_xlfn.IFS(H6360&lt;30,"Under 30",H6360&lt;66,"Middle Age",H6360&gt;=66,"Senior")</f>
        <v>Under 30</v>
      </c>
      <c r="W6360" t="s">
        <v>6825</v>
      </c>
    </row>
    <row r="6361" spans="1:23" x14ac:dyDescent="0.3">
      <c r="A6361" t="s">
        <v>6458</v>
      </c>
      <c r="B6361" t="s">
        <v>17</v>
      </c>
      <c r="C6361">
        <v>26</v>
      </c>
      <c r="D6361">
        <v>0</v>
      </c>
      <c r="E6361" t="s">
        <v>23</v>
      </c>
      <c r="F6361" t="s">
        <v>247</v>
      </c>
      <c r="G6361" t="s">
        <v>6790</v>
      </c>
      <c r="H6361">
        <v>28</v>
      </c>
      <c r="I6361" t="s">
        <v>17</v>
      </c>
      <c r="J6361">
        <v>0</v>
      </c>
      <c r="K6361" t="s">
        <v>20</v>
      </c>
      <c r="L6361" t="s">
        <v>6792</v>
      </c>
      <c r="M6361">
        <v>65</v>
      </c>
      <c r="P6361" s="32">
        <v>43880</v>
      </c>
      <c r="Q6361" s="1">
        <v>67.456518858294729</v>
      </c>
      <c r="R6361">
        <v>5</v>
      </c>
      <c r="S6361" t="str" cm="1">
        <f t="array" ref="S6361">_xlfn.IFS(R6361=0,"None",R6361&lt;3,"Low",R6361&lt;6,"Medium",R6361&lt;=10,"High")</f>
        <v>Medium</v>
      </c>
      <c r="T6361" t="str" cm="1">
        <f t="array" ref="T6361">_xlfn.IFS(M6361&lt;=20,"Low",M6361&lt;=50,"Medium",M6361&lt;=90,"High")</f>
        <v>High</v>
      </c>
      <c r="U6361" s="33">
        <f>Datos_Limpios[[#This Row],[Number of Complaints or Support]]/Datos_Limpios[[#This Row],[Account Length (in months)]]</f>
        <v>0.19230769230769232</v>
      </c>
      <c r="V6361" t="str" cm="1">
        <f t="array" ref="V6361">_xlfn.IFS(H6361&lt;30,"Under 30",H6361&lt;66,"Middle Age",H6361&gt;=66,"Senior")</f>
        <v>Under 30</v>
      </c>
      <c r="W6361" t="s">
        <v>6826</v>
      </c>
    </row>
    <row r="6362" spans="1:23" x14ac:dyDescent="0.3">
      <c r="A6362" t="s">
        <v>6459</v>
      </c>
      <c r="B6362" t="s">
        <v>23</v>
      </c>
      <c r="C6362">
        <v>11</v>
      </c>
      <c r="D6362">
        <v>4</v>
      </c>
      <c r="E6362" t="s">
        <v>17</v>
      </c>
      <c r="F6362" t="s">
        <v>107</v>
      </c>
      <c r="G6362" t="s">
        <v>6790</v>
      </c>
      <c r="H6362">
        <v>20</v>
      </c>
      <c r="I6362" t="s">
        <v>17</v>
      </c>
      <c r="J6362">
        <v>0</v>
      </c>
      <c r="K6362" t="s">
        <v>20</v>
      </c>
      <c r="L6362" t="s">
        <v>6791</v>
      </c>
      <c r="M6362">
        <v>46</v>
      </c>
      <c r="N6362" t="s">
        <v>27</v>
      </c>
      <c r="O6362" t="s">
        <v>108</v>
      </c>
      <c r="P6362" s="32">
        <v>45249</v>
      </c>
      <c r="Q6362" s="1">
        <v>44.008926707344017</v>
      </c>
      <c r="R6362">
        <v>4</v>
      </c>
      <c r="S6362" t="str" cm="1">
        <f t="array" ref="S6362">_xlfn.IFS(R6362=0,"None",R6362&lt;3,"Low",R6362&lt;6,"Medium",R6362&lt;=10,"High")</f>
        <v>Medium</v>
      </c>
      <c r="T6362" t="str" cm="1">
        <f t="array" ref="T6362">_xlfn.IFS(M6362&lt;=20,"Low",M6362&lt;=50,"Medium",M6362&lt;=90,"High")</f>
        <v>Medium</v>
      </c>
      <c r="U6362" s="33">
        <f>Datos_Limpios[[#This Row],[Number of Complaints or Support]]/Datos_Limpios[[#This Row],[Account Length (in months)]]</f>
        <v>0.36363636363636365</v>
      </c>
      <c r="V6362" t="str" cm="1">
        <f t="array" ref="V6362">_xlfn.IFS(H6362&lt;30,"Under 30",H6362&lt;66,"Middle Age",H6362&gt;=66,"Senior")</f>
        <v>Under 30</v>
      </c>
      <c r="W6362" t="s">
        <v>6825</v>
      </c>
    </row>
    <row r="6363" spans="1:23" x14ac:dyDescent="0.3">
      <c r="A6363" t="s">
        <v>6460</v>
      </c>
      <c r="B6363" t="s">
        <v>23</v>
      </c>
      <c r="C6363">
        <v>1</v>
      </c>
      <c r="D6363">
        <v>1</v>
      </c>
      <c r="E6363" t="s">
        <v>23</v>
      </c>
      <c r="F6363" t="s">
        <v>107</v>
      </c>
      <c r="G6363" t="s">
        <v>19</v>
      </c>
      <c r="H6363">
        <v>42</v>
      </c>
      <c r="I6363" t="s">
        <v>17</v>
      </c>
      <c r="J6363">
        <v>0</v>
      </c>
      <c r="K6363" t="s">
        <v>20</v>
      </c>
      <c r="L6363" t="s">
        <v>6792</v>
      </c>
      <c r="M6363">
        <v>26</v>
      </c>
      <c r="N6363" t="s">
        <v>27</v>
      </c>
      <c r="O6363" t="s">
        <v>164</v>
      </c>
      <c r="P6363" s="32">
        <v>43907</v>
      </c>
      <c r="Q6363" s="1">
        <v>29.955941923349069</v>
      </c>
      <c r="R6363">
        <v>4</v>
      </c>
      <c r="S6363" t="str" cm="1">
        <f t="array" ref="S6363">_xlfn.IFS(R6363=0,"None",R6363&lt;3,"Low",R6363&lt;6,"Medium",R6363&lt;=10,"High")</f>
        <v>Medium</v>
      </c>
      <c r="T6363" t="str" cm="1">
        <f t="array" ref="T6363">_xlfn.IFS(M6363&lt;=20,"Low",M6363&lt;=50,"Medium",M6363&lt;=90,"High")</f>
        <v>Medium</v>
      </c>
      <c r="U6363" s="33">
        <f>Datos_Limpios[[#This Row],[Number of Complaints or Support]]/Datos_Limpios[[#This Row],[Account Length (in months)]]</f>
        <v>4</v>
      </c>
      <c r="V6363" t="str" cm="1">
        <f t="array" ref="V6363">_xlfn.IFS(H6363&lt;30,"Under 30",H6363&lt;66,"Middle Age",H6363&gt;=66,"Senior")</f>
        <v>Middle Age</v>
      </c>
      <c r="W6363" t="s">
        <v>6825</v>
      </c>
    </row>
    <row r="6364" spans="1:23" x14ac:dyDescent="0.3">
      <c r="A6364" t="s">
        <v>6461</v>
      </c>
      <c r="B6364" t="s">
        <v>23</v>
      </c>
      <c r="C6364">
        <v>43</v>
      </c>
      <c r="D6364">
        <v>5</v>
      </c>
      <c r="E6364" t="s">
        <v>17</v>
      </c>
      <c r="F6364" t="s">
        <v>115</v>
      </c>
      <c r="G6364" t="s">
        <v>6790</v>
      </c>
      <c r="H6364">
        <v>66</v>
      </c>
      <c r="I6364" t="s">
        <v>17</v>
      </c>
      <c r="J6364">
        <v>0</v>
      </c>
      <c r="K6364" t="s">
        <v>20</v>
      </c>
      <c r="L6364" t="s">
        <v>6792</v>
      </c>
      <c r="M6364">
        <v>56</v>
      </c>
      <c r="N6364" t="s">
        <v>50</v>
      </c>
      <c r="O6364" t="s">
        <v>105</v>
      </c>
      <c r="P6364" s="32">
        <v>44521</v>
      </c>
      <c r="Q6364" s="1">
        <v>52.26531153428639</v>
      </c>
      <c r="R6364">
        <v>7</v>
      </c>
      <c r="S6364" t="str" cm="1">
        <f t="array" ref="S6364">_xlfn.IFS(R6364=0,"None",R6364&lt;3,"Low",R6364&lt;6,"Medium",R6364&lt;=10,"High")</f>
        <v>High</v>
      </c>
      <c r="T6364" t="str" cm="1">
        <f t="array" ref="T6364">_xlfn.IFS(M6364&lt;=20,"Low",M6364&lt;=50,"Medium",M6364&lt;=90,"High")</f>
        <v>High</v>
      </c>
      <c r="U6364" s="33">
        <f>Datos_Limpios[[#This Row],[Number of Complaints or Support]]/Datos_Limpios[[#This Row],[Account Length (in months)]]</f>
        <v>0.16279069767441862</v>
      </c>
      <c r="V6364" t="str" cm="1">
        <f t="array" ref="V6364">_xlfn.IFS(H6364&lt;30,"Under 30",H6364&lt;66,"Middle Age",H6364&gt;=66,"Senior")</f>
        <v>Senior</v>
      </c>
      <c r="W6364" t="s">
        <v>6825</v>
      </c>
    </row>
    <row r="6365" spans="1:23" x14ac:dyDescent="0.3">
      <c r="A6365" t="s">
        <v>6462</v>
      </c>
      <c r="B6365" t="s">
        <v>17</v>
      </c>
      <c r="C6365">
        <v>71</v>
      </c>
      <c r="D6365">
        <v>0</v>
      </c>
      <c r="E6365" t="s">
        <v>17</v>
      </c>
      <c r="F6365" t="s">
        <v>40</v>
      </c>
      <c r="G6365" t="s">
        <v>19</v>
      </c>
      <c r="H6365">
        <v>38</v>
      </c>
      <c r="I6365" t="s">
        <v>17</v>
      </c>
      <c r="J6365">
        <v>0</v>
      </c>
      <c r="K6365" t="s">
        <v>24</v>
      </c>
      <c r="L6365" t="s">
        <v>6791</v>
      </c>
      <c r="M6365">
        <v>12</v>
      </c>
      <c r="P6365" s="32">
        <v>44711</v>
      </c>
      <c r="Q6365" s="1">
        <v>13.995905137125471</v>
      </c>
      <c r="R6365">
        <v>6</v>
      </c>
      <c r="S6365" t="str" cm="1">
        <f t="array" ref="S6365">_xlfn.IFS(R6365=0,"None",R6365&lt;3,"Low",R6365&lt;6,"Medium",R6365&lt;=10,"High")</f>
        <v>High</v>
      </c>
      <c r="T6365" t="str" cm="1">
        <f t="array" ref="T6365">_xlfn.IFS(M6365&lt;=20,"Low",M6365&lt;=50,"Medium",M6365&lt;=90,"High")</f>
        <v>Low</v>
      </c>
      <c r="U6365" s="33">
        <f>Datos_Limpios[[#This Row],[Number of Complaints or Support]]/Datos_Limpios[[#This Row],[Account Length (in months)]]</f>
        <v>8.4507042253521125E-2</v>
      </c>
      <c r="V6365" t="str" cm="1">
        <f t="array" ref="V6365">_xlfn.IFS(H6365&lt;30,"Under 30",H6365&lt;66,"Middle Age",H6365&gt;=66,"Senior")</f>
        <v>Middle Age</v>
      </c>
      <c r="W6365" t="s">
        <v>6823</v>
      </c>
    </row>
    <row r="6366" spans="1:23" x14ac:dyDescent="0.3">
      <c r="A6366" t="s">
        <v>6463</v>
      </c>
      <c r="B6366" t="s">
        <v>17</v>
      </c>
      <c r="C6366">
        <v>26</v>
      </c>
      <c r="D6366">
        <v>0</v>
      </c>
      <c r="E6366" t="s">
        <v>23</v>
      </c>
      <c r="F6366" t="s">
        <v>192</v>
      </c>
      <c r="G6366" t="s">
        <v>19</v>
      </c>
      <c r="H6366">
        <v>49</v>
      </c>
      <c r="I6366" t="s">
        <v>17</v>
      </c>
      <c r="J6366">
        <v>0</v>
      </c>
      <c r="K6366" t="s">
        <v>24</v>
      </c>
      <c r="L6366" t="s">
        <v>6791</v>
      </c>
      <c r="M6366">
        <v>37</v>
      </c>
      <c r="P6366" s="32">
        <v>44481</v>
      </c>
      <c r="Q6366" s="1">
        <v>43.691941418618441</v>
      </c>
      <c r="R6366">
        <v>0</v>
      </c>
      <c r="S6366" t="str" cm="1">
        <f t="array" ref="S6366">_xlfn.IFS(R6366=0,"None",R6366&lt;3,"Low",R6366&lt;6,"Medium",R6366&lt;=10,"High")</f>
        <v>None</v>
      </c>
      <c r="T6366" t="str" cm="1">
        <f t="array" ref="T6366">_xlfn.IFS(M6366&lt;=20,"Low",M6366&lt;=50,"Medium",M6366&lt;=90,"High")</f>
        <v>Medium</v>
      </c>
      <c r="U6366" s="33">
        <f>Datos_Limpios[[#This Row],[Number of Complaints or Support]]/Datos_Limpios[[#This Row],[Account Length (in months)]]</f>
        <v>0</v>
      </c>
      <c r="V6366" t="str" cm="1">
        <f t="array" ref="V6366">_xlfn.IFS(H6366&lt;30,"Under 30",H6366&lt;66,"Middle Age",H6366&gt;=66,"Senior")</f>
        <v>Middle Age</v>
      </c>
      <c r="W6366" t="s">
        <v>6824</v>
      </c>
    </row>
    <row r="6367" spans="1:23" x14ac:dyDescent="0.3">
      <c r="A6367" t="s">
        <v>6464</v>
      </c>
      <c r="B6367" t="s">
        <v>17</v>
      </c>
      <c r="C6367">
        <v>67</v>
      </c>
      <c r="D6367">
        <v>0</v>
      </c>
      <c r="E6367" t="s">
        <v>23</v>
      </c>
      <c r="F6367" t="s">
        <v>69</v>
      </c>
      <c r="G6367" t="s">
        <v>6790</v>
      </c>
      <c r="H6367">
        <v>42</v>
      </c>
      <c r="I6367" t="s">
        <v>23</v>
      </c>
      <c r="J6367">
        <v>6</v>
      </c>
      <c r="K6367" t="s">
        <v>24</v>
      </c>
      <c r="L6367" t="s">
        <v>6791</v>
      </c>
      <c r="M6367">
        <v>22</v>
      </c>
      <c r="P6367" s="32">
        <v>44668</v>
      </c>
      <c r="Q6367" s="1">
        <v>26.245472088102641</v>
      </c>
      <c r="R6367">
        <v>5</v>
      </c>
      <c r="S6367" t="str" cm="1">
        <f t="array" ref="S6367">_xlfn.IFS(R6367=0,"None",R6367&lt;3,"Low",R6367&lt;6,"Medium",R6367&lt;=10,"High")</f>
        <v>Medium</v>
      </c>
      <c r="T6367" t="str" cm="1">
        <f t="array" ref="T6367">_xlfn.IFS(M6367&lt;=20,"Low",M6367&lt;=50,"Medium",M6367&lt;=90,"High")</f>
        <v>Medium</v>
      </c>
      <c r="U6367" s="33">
        <f>Datos_Limpios[[#This Row],[Number of Complaints or Support]]/Datos_Limpios[[#This Row],[Account Length (in months)]]</f>
        <v>7.4626865671641784E-2</v>
      </c>
      <c r="V6367" t="str" cm="1">
        <f t="array" ref="V6367">_xlfn.IFS(H6367&lt;30,"Under 30",H6367&lt;66,"Middle Age",H6367&gt;=66,"Senior")</f>
        <v>Middle Age</v>
      </c>
      <c r="W6367" t="s">
        <v>6825</v>
      </c>
    </row>
    <row r="6368" spans="1:23" x14ac:dyDescent="0.3">
      <c r="A6368" t="s">
        <v>6465</v>
      </c>
      <c r="B6368" t="s">
        <v>17</v>
      </c>
      <c r="C6368">
        <v>34</v>
      </c>
      <c r="D6368">
        <v>0</v>
      </c>
      <c r="E6368" t="s">
        <v>23</v>
      </c>
      <c r="F6368" t="s">
        <v>82</v>
      </c>
      <c r="G6368" t="s">
        <v>19</v>
      </c>
      <c r="H6368">
        <v>56</v>
      </c>
      <c r="I6368" t="s">
        <v>17</v>
      </c>
      <c r="J6368">
        <v>0</v>
      </c>
      <c r="K6368" t="s">
        <v>32</v>
      </c>
      <c r="L6368" t="s">
        <v>6792</v>
      </c>
      <c r="M6368">
        <v>30</v>
      </c>
      <c r="P6368" s="32">
        <v>45008</v>
      </c>
      <c r="Q6368" s="1">
        <v>26.03771975566762</v>
      </c>
      <c r="R6368">
        <v>3</v>
      </c>
      <c r="S6368" t="str" cm="1">
        <f t="array" ref="S6368">_xlfn.IFS(R6368=0,"None",R6368&lt;3,"Low",R6368&lt;6,"Medium",R6368&lt;=10,"High")</f>
        <v>Medium</v>
      </c>
      <c r="T6368" t="str" cm="1">
        <f t="array" ref="T6368">_xlfn.IFS(M6368&lt;=20,"Low",M6368&lt;=50,"Medium",M6368&lt;=90,"High")</f>
        <v>Medium</v>
      </c>
      <c r="U6368" s="33">
        <f>Datos_Limpios[[#This Row],[Number of Complaints or Support]]/Datos_Limpios[[#This Row],[Account Length (in months)]]</f>
        <v>8.8235294117647065E-2</v>
      </c>
      <c r="V6368" t="str" cm="1">
        <f t="array" ref="V6368">_xlfn.IFS(H6368&lt;30,"Under 30",H6368&lt;66,"Middle Age",H6368&gt;=66,"Senior")</f>
        <v>Middle Age</v>
      </c>
      <c r="W6368" t="s">
        <v>6823</v>
      </c>
    </row>
    <row r="6369" spans="1:23" x14ac:dyDescent="0.3">
      <c r="A6369" t="s">
        <v>6466</v>
      </c>
      <c r="B6369" t="s">
        <v>23</v>
      </c>
      <c r="C6369">
        <v>3</v>
      </c>
      <c r="D6369">
        <v>0</v>
      </c>
      <c r="E6369" t="s">
        <v>23</v>
      </c>
      <c r="F6369" t="s">
        <v>140</v>
      </c>
      <c r="G6369" t="s">
        <v>6790</v>
      </c>
      <c r="H6369">
        <v>63</v>
      </c>
      <c r="I6369" t="s">
        <v>17</v>
      </c>
      <c r="J6369">
        <v>0</v>
      </c>
      <c r="K6369" t="s">
        <v>20</v>
      </c>
      <c r="L6369" t="s">
        <v>6792</v>
      </c>
      <c r="M6369">
        <v>50</v>
      </c>
      <c r="N6369" t="s">
        <v>27</v>
      </c>
      <c r="O6369" t="s">
        <v>125</v>
      </c>
      <c r="P6369" s="32">
        <v>43991</v>
      </c>
      <c r="Q6369" s="1">
        <v>52.030557198760143</v>
      </c>
      <c r="R6369">
        <v>6</v>
      </c>
      <c r="S6369" t="str" cm="1">
        <f t="array" ref="S6369">_xlfn.IFS(R6369=0,"None",R6369&lt;3,"Low",R6369&lt;6,"Medium",R6369&lt;=10,"High")</f>
        <v>High</v>
      </c>
      <c r="T6369" t="str" cm="1">
        <f t="array" ref="T6369">_xlfn.IFS(M6369&lt;=20,"Low",M6369&lt;=50,"Medium",M6369&lt;=90,"High")</f>
        <v>Medium</v>
      </c>
      <c r="U6369" s="33">
        <f>Datos_Limpios[[#This Row],[Number of Complaints or Support]]/Datos_Limpios[[#This Row],[Account Length (in months)]]</f>
        <v>2</v>
      </c>
      <c r="V6369" t="str" cm="1">
        <f t="array" ref="V6369">_xlfn.IFS(H6369&lt;30,"Under 30",H6369&lt;66,"Middle Age",H6369&gt;=66,"Senior")</f>
        <v>Middle Age</v>
      </c>
      <c r="W6369" t="s">
        <v>6826</v>
      </c>
    </row>
    <row r="6370" spans="1:23" x14ac:dyDescent="0.3">
      <c r="A6370" t="s">
        <v>6467</v>
      </c>
      <c r="B6370" t="s">
        <v>23</v>
      </c>
      <c r="C6370">
        <v>4</v>
      </c>
      <c r="D6370">
        <v>5</v>
      </c>
      <c r="E6370" t="s">
        <v>23</v>
      </c>
      <c r="F6370" t="s">
        <v>205</v>
      </c>
      <c r="G6370" t="s">
        <v>6790</v>
      </c>
      <c r="H6370">
        <v>30</v>
      </c>
      <c r="I6370" t="s">
        <v>17</v>
      </c>
      <c r="J6370">
        <v>0</v>
      </c>
      <c r="K6370" t="s">
        <v>20</v>
      </c>
      <c r="L6370" t="s">
        <v>6791</v>
      </c>
      <c r="M6370">
        <v>51</v>
      </c>
      <c r="N6370" t="s">
        <v>27</v>
      </c>
      <c r="O6370" t="s">
        <v>164</v>
      </c>
      <c r="P6370" s="32">
        <v>44978</v>
      </c>
      <c r="Q6370" s="1">
        <v>49.968283939340992</v>
      </c>
      <c r="R6370">
        <v>3</v>
      </c>
      <c r="S6370" t="str" cm="1">
        <f t="array" ref="S6370">_xlfn.IFS(R6370=0,"None",R6370&lt;3,"Low",R6370&lt;6,"Medium",R6370&lt;=10,"High")</f>
        <v>Medium</v>
      </c>
      <c r="T6370" t="str" cm="1">
        <f t="array" ref="T6370">_xlfn.IFS(M6370&lt;=20,"Low",M6370&lt;=50,"Medium",M6370&lt;=90,"High")</f>
        <v>High</v>
      </c>
      <c r="U6370" s="33">
        <f>Datos_Limpios[[#This Row],[Number of Complaints or Support]]/Datos_Limpios[[#This Row],[Account Length (in months)]]</f>
        <v>0.75</v>
      </c>
      <c r="V6370" t="str" cm="1">
        <f t="array" ref="V6370">_xlfn.IFS(H6370&lt;30,"Under 30",H6370&lt;66,"Middle Age",H6370&gt;=66,"Senior")</f>
        <v>Middle Age</v>
      </c>
      <c r="W6370" t="s">
        <v>6823</v>
      </c>
    </row>
    <row r="6371" spans="1:23" x14ac:dyDescent="0.3">
      <c r="A6371" t="s">
        <v>6468</v>
      </c>
      <c r="B6371" t="s">
        <v>17</v>
      </c>
      <c r="C6371">
        <v>36</v>
      </c>
      <c r="D6371">
        <v>0</v>
      </c>
      <c r="E6371" t="s">
        <v>23</v>
      </c>
      <c r="F6371" t="s">
        <v>54</v>
      </c>
      <c r="G6371" t="s">
        <v>6790</v>
      </c>
      <c r="H6371">
        <v>25</v>
      </c>
      <c r="I6371" t="s">
        <v>23</v>
      </c>
      <c r="J6371">
        <v>2</v>
      </c>
      <c r="K6371" t="s">
        <v>24</v>
      </c>
      <c r="L6371" t="s">
        <v>6792</v>
      </c>
      <c r="M6371">
        <v>37</v>
      </c>
      <c r="P6371" s="32">
        <v>44723</v>
      </c>
      <c r="Q6371" s="1">
        <v>30.251549303506639</v>
      </c>
      <c r="R6371">
        <v>0</v>
      </c>
      <c r="S6371" t="str" cm="1">
        <f t="array" ref="S6371">_xlfn.IFS(R6371=0,"None",R6371&lt;3,"Low",R6371&lt;6,"Medium",R6371&lt;=10,"High")</f>
        <v>None</v>
      </c>
      <c r="T6371" t="str" cm="1">
        <f t="array" ref="T6371">_xlfn.IFS(M6371&lt;=20,"Low",M6371&lt;=50,"Medium",M6371&lt;=90,"High")</f>
        <v>Medium</v>
      </c>
      <c r="U6371" s="33">
        <f>Datos_Limpios[[#This Row],[Number of Complaints or Support]]/Datos_Limpios[[#This Row],[Account Length (in months)]]</f>
        <v>0</v>
      </c>
      <c r="V6371" t="str" cm="1">
        <f t="array" ref="V6371">_xlfn.IFS(H6371&lt;30,"Under 30",H6371&lt;66,"Middle Age",H6371&gt;=66,"Senior")</f>
        <v>Under 30</v>
      </c>
      <c r="W6371" t="s">
        <v>6823</v>
      </c>
    </row>
    <row r="6372" spans="1:23" x14ac:dyDescent="0.3">
      <c r="A6372" t="s">
        <v>6469</v>
      </c>
      <c r="B6372" t="s">
        <v>17</v>
      </c>
      <c r="C6372">
        <v>66</v>
      </c>
      <c r="D6372">
        <v>0</v>
      </c>
      <c r="E6372" t="s">
        <v>23</v>
      </c>
      <c r="F6372" t="s">
        <v>140</v>
      </c>
      <c r="G6372" t="s">
        <v>6790</v>
      </c>
      <c r="H6372">
        <v>41</v>
      </c>
      <c r="I6372" t="s">
        <v>17</v>
      </c>
      <c r="J6372">
        <v>0</v>
      </c>
      <c r="K6372" t="s">
        <v>32</v>
      </c>
      <c r="L6372" t="s">
        <v>6791</v>
      </c>
      <c r="M6372">
        <v>45</v>
      </c>
      <c r="P6372" s="32">
        <v>44227</v>
      </c>
      <c r="Q6372" s="1">
        <v>49.221890629037333</v>
      </c>
      <c r="R6372">
        <v>10</v>
      </c>
      <c r="S6372" t="str" cm="1">
        <f t="array" ref="S6372">_xlfn.IFS(R6372=0,"None",R6372&lt;3,"Low",R6372&lt;6,"Medium",R6372&lt;=10,"High")</f>
        <v>High</v>
      </c>
      <c r="T6372" t="str" cm="1">
        <f t="array" ref="T6372">_xlfn.IFS(M6372&lt;=20,"Low",M6372&lt;=50,"Medium",M6372&lt;=90,"High")</f>
        <v>Medium</v>
      </c>
      <c r="U6372" s="33">
        <f>Datos_Limpios[[#This Row],[Number of Complaints or Support]]/Datos_Limpios[[#This Row],[Account Length (in months)]]</f>
        <v>0.15151515151515152</v>
      </c>
      <c r="V6372" t="str" cm="1">
        <f t="array" ref="V6372">_xlfn.IFS(H6372&lt;30,"Under 30",H6372&lt;66,"Middle Age",H6372&gt;=66,"Senior")</f>
        <v>Middle Age</v>
      </c>
      <c r="W6372" t="s">
        <v>6826</v>
      </c>
    </row>
    <row r="6373" spans="1:23" x14ac:dyDescent="0.3">
      <c r="A6373" t="s">
        <v>6470</v>
      </c>
      <c r="B6373" t="s">
        <v>17</v>
      </c>
      <c r="C6373">
        <v>48</v>
      </c>
      <c r="D6373">
        <v>0</v>
      </c>
      <c r="E6373" t="s">
        <v>23</v>
      </c>
      <c r="F6373" t="s">
        <v>179</v>
      </c>
      <c r="G6373" t="s">
        <v>6790</v>
      </c>
      <c r="H6373">
        <v>49</v>
      </c>
      <c r="I6373" t="s">
        <v>17</v>
      </c>
      <c r="J6373">
        <v>0</v>
      </c>
      <c r="K6373" t="s">
        <v>24</v>
      </c>
      <c r="L6373" t="s">
        <v>6792</v>
      </c>
      <c r="M6373">
        <v>46</v>
      </c>
      <c r="P6373" s="32">
        <v>44122</v>
      </c>
      <c r="Q6373" s="1">
        <v>52.763822584041968</v>
      </c>
      <c r="R6373">
        <v>8</v>
      </c>
      <c r="S6373" t="str" cm="1">
        <f t="array" ref="S6373">_xlfn.IFS(R6373=0,"None",R6373&lt;3,"Low",R6373&lt;6,"Medium",R6373&lt;=10,"High")</f>
        <v>High</v>
      </c>
      <c r="T6373" t="str" cm="1">
        <f t="array" ref="T6373">_xlfn.IFS(M6373&lt;=20,"Low",M6373&lt;=50,"Medium",M6373&lt;=90,"High")</f>
        <v>Medium</v>
      </c>
      <c r="U6373" s="33">
        <f>Datos_Limpios[[#This Row],[Number of Complaints or Support]]/Datos_Limpios[[#This Row],[Account Length (in months)]]</f>
        <v>0.16666666666666666</v>
      </c>
      <c r="V6373" t="str" cm="1">
        <f t="array" ref="V6373">_xlfn.IFS(H6373&lt;30,"Under 30",H6373&lt;66,"Middle Age",H6373&gt;=66,"Senior")</f>
        <v>Middle Age</v>
      </c>
      <c r="W6373" t="s">
        <v>6826</v>
      </c>
    </row>
    <row r="6374" spans="1:23" x14ac:dyDescent="0.3">
      <c r="A6374" t="s">
        <v>6471</v>
      </c>
      <c r="B6374" t="s">
        <v>17</v>
      </c>
      <c r="C6374">
        <v>48</v>
      </c>
      <c r="D6374">
        <v>2</v>
      </c>
      <c r="E6374" t="s">
        <v>23</v>
      </c>
      <c r="F6374" t="s">
        <v>245</v>
      </c>
      <c r="G6374" t="s">
        <v>19</v>
      </c>
      <c r="H6374">
        <v>41</v>
      </c>
      <c r="I6374" t="s">
        <v>23</v>
      </c>
      <c r="J6374">
        <v>2</v>
      </c>
      <c r="K6374" t="s">
        <v>20</v>
      </c>
      <c r="L6374" t="s">
        <v>6791</v>
      </c>
      <c r="M6374">
        <v>8</v>
      </c>
      <c r="P6374" s="32">
        <v>43969</v>
      </c>
      <c r="Q6374" s="1">
        <v>7.7708001525220087</v>
      </c>
      <c r="R6374">
        <v>6</v>
      </c>
      <c r="S6374" t="str" cm="1">
        <f t="array" ref="S6374">_xlfn.IFS(R6374=0,"None",R6374&lt;3,"Low",R6374&lt;6,"Medium",R6374&lt;=10,"High")</f>
        <v>High</v>
      </c>
      <c r="T6374" t="str" cm="1">
        <f t="array" ref="T6374">_xlfn.IFS(M6374&lt;=20,"Low",M6374&lt;=50,"Medium",M6374&lt;=90,"High")</f>
        <v>Low</v>
      </c>
      <c r="U6374" s="33">
        <f>Datos_Limpios[[#This Row],[Number of Complaints or Support]]/Datos_Limpios[[#This Row],[Account Length (in months)]]</f>
        <v>0.125</v>
      </c>
      <c r="V6374" t="str" cm="1">
        <f t="array" ref="V6374">_xlfn.IFS(H6374&lt;30,"Under 30",H6374&lt;66,"Middle Age",H6374&gt;=66,"Senior")</f>
        <v>Middle Age</v>
      </c>
      <c r="W6374" t="s">
        <v>6823</v>
      </c>
    </row>
    <row r="6375" spans="1:23" x14ac:dyDescent="0.3">
      <c r="A6375" t="s">
        <v>6472</v>
      </c>
      <c r="B6375" t="s">
        <v>23</v>
      </c>
      <c r="C6375">
        <v>1</v>
      </c>
      <c r="D6375">
        <v>5</v>
      </c>
      <c r="E6375" t="s">
        <v>23</v>
      </c>
      <c r="F6375" t="s">
        <v>18</v>
      </c>
      <c r="G6375" t="s">
        <v>19</v>
      </c>
      <c r="H6375">
        <v>35</v>
      </c>
      <c r="I6375" t="s">
        <v>23</v>
      </c>
      <c r="J6375">
        <v>6</v>
      </c>
      <c r="K6375" t="s">
        <v>20</v>
      </c>
      <c r="L6375" t="s">
        <v>6792</v>
      </c>
      <c r="M6375">
        <v>26</v>
      </c>
      <c r="N6375" t="s">
        <v>27</v>
      </c>
      <c r="O6375" t="s">
        <v>108</v>
      </c>
      <c r="P6375" s="32">
        <v>45185</v>
      </c>
      <c r="Q6375" s="1">
        <v>29.343945342878921</v>
      </c>
      <c r="R6375">
        <v>5</v>
      </c>
      <c r="S6375" t="str" cm="1">
        <f t="array" ref="S6375">_xlfn.IFS(R6375=0,"None",R6375&lt;3,"Low",R6375&lt;6,"Medium",R6375&lt;=10,"High")</f>
        <v>Medium</v>
      </c>
      <c r="T6375" t="str" cm="1">
        <f t="array" ref="T6375">_xlfn.IFS(M6375&lt;=20,"Low",M6375&lt;=50,"Medium",M6375&lt;=90,"High")</f>
        <v>Medium</v>
      </c>
      <c r="U6375" s="33">
        <f>Datos_Limpios[[#This Row],[Number of Complaints or Support]]/Datos_Limpios[[#This Row],[Account Length (in months)]]</f>
        <v>5</v>
      </c>
      <c r="V6375" t="str" cm="1">
        <f t="array" ref="V6375">_xlfn.IFS(H6375&lt;30,"Under 30",H6375&lt;66,"Middle Age",H6375&gt;=66,"Senior")</f>
        <v>Middle Age</v>
      </c>
      <c r="W6375" t="s">
        <v>6823</v>
      </c>
    </row>
    <row r="6376" spans="1:23" x14ac:dyDescent="0.3">
      <c r="A6376" t="s">
        <v>6473</v>
      </c>
      <c r="B6376" t="s">
        <v>23</v>
      </c>
      <c r="C6376">
        <v>1</v>
      </c>
      <c r="D6376">
        <v>4</v>
      </c>
      <c r="E6376" t="s">
        <v>23</v>
      </c>
      <c r="F6376" t="s">
        <v>29</v>
      </c>
      <c r="G6376" t="s">
        <v>19</v>
      </c>
      <c r="H6376">
        <v>39</v>
      </c>
      <c r="I6376" t="s">
        <v>17</v>
      </c>
      <c r="J6376">
        <v>0</v>
      </c>
      <c r="K6376" t="s">
        <v>20</v>
      </c>
      <c r="L6376" t="s">
        <v>6792</v>
      </c>
      <c r="M6376">
        <v>49</v>
      </c>
      <c r="N6376" t="s">
        <v>50</v>
      </c>
      <c r="O6376" t="s">
        <v>378</v>
      </c>
      <c r="P6376" s="32">
        <v>44298</v>
      </c>
      <c r="Q6376" s="1">
        <v>46.069475987248268</v>
      </c>
      <c r="R6376">
        <v>1</v>
      </c>
      <c r="S6376" t="str" cm="1">
        <f t="array" ref="S6376">_xlfn.IFS(R6376=0,"None",R6376&lt;3,"Low",R6376&lt;6,"Medium",R6376&lt;=10,"High")</f>
        <v>Low</v>
      </c>
      <c r="T6376" t="str" cm="1">
        <f t="array" ref="T6376">_xlfn.IFS(M6376&lt;=20,"Low",M6376&lt;=50,"Medium",M6376&lt;=90,"High")</f>
        <v>Medium</v>
      </c>
      <c r="U6376" s="33">
        <f>Datos_Limpios[[#This Row],[Number of Complaints or Support]]/Datos_Limpios[[#This Row],[Account Length (in months)]]</f>
        <v>1</v>
      </c>
      <c r="V6376" t="str" cm="1">
        <f t="array" ref="V6376">_xlfn.IFS(H6376&lt;30,"Under 30",H6376&lt;66,"Middle Age",H6376&gt;=66,"Senior")</f>
        <v>Middle Age</v>
      </c>
      <c r="W6376" t="s">
        <v>6825</v>
      </c>
    </row>
    <row r="6377" spans="1:23" x14ac:dyDescent="0.3">
      <c r="A6377" t="s">
        <v>6474</v>
      </c>
      <c r="B6377" t="s">
        <v>17</v>
      </c>
      <c r="C6377">
        <v>73</v>
      </c>
      <c r="D6377">
        <v>0</v>
      </c>
      <c r="E6377" t="s">
        <v>17</v>
      </c>
      <c r="F6377" t="s">
        <v>205</v>
      </c>
      <c r="G6377" t="s">
        <v>6790</v>
      </c>
      <c r="H6377">
        <v>23</v>
      </c>
      <c r="I6377" t="s">
        <v>23</v>
      </c>
      <c r="J6377">
        <v>2</v>
      </c>
      <c r="K6377" t="s">
        <v>32</v>
      </c>
      <c r="L6377" t="s">
        <v>6791</v>
      </c>
      <c r="M6377">
        <v>11</v>
      </c>
      <c r="P6377" s="32">
        <v>45055</v>
      </c>
      <c r="Q6377" s="1">
        <v>8.9130582949320711</v>
      </c>
      <c r="R6377">
        <v>2</v>
      </c>
      <c r="S6377" t="str" cm="1">
        <f t="array" ref="S6377">_xlfn.IFS(R6377=0,"None",R6377&lt;3,"Low",R6377&lt;6,"Medium",R6377&lt;=10,"High")</f>
        <v>Low</v>
      </c>
      <c r="T6377" t="str" cm="1">
        <f t="array" ref="T6377">_xlfn.IFS(M6377&lt;=20,"Low",M6377&lt;=50,"Medium",M6377&lt;=90,"High")</f>
        <v>Low</v>
      </c>
      <c r="U6377" s="33">
        <f>Datos_Limpios[[#This Row],[Number of Complaints or Support]]/Datos_Limpios[[#This Row],[Account Length (in months)]]</f>
        <v>2.7397260273972601E-2</v>
      </c>
      <c r="V6377" t="str" cm="1">
        <f t="array" ref="V6377">_xlfn.IFS(H6377&lt;30,"Under 30",H6377&lt;66,"Middle Age",H6377&gt;=66,"Senior")</f>
        <v>Under 30</v>
      </c>
      <c r="W6377" t="s">
        <v>6823</v>
      </c>
    </row>
    <row r="6378" spans="1:23" x14ac:dyDescent="0.3">
      <c r="A6378" t="s">
        <v>6475</v>
      </c>
      <c r="B6378" t="s">
        <v>23</v>
      </c>
      <c r="C6378">
        <v>1</v>
      </c>
      <c r="D6378">
        <v>2</v>
      </c>
      <c r="E6378" t="s">
        <v>23</v>
      </c>
      <c r="F6378" t="s">
        <v>103</v>
      </c>
      <c r="G6378" t="s">
        <v>6790</v>
      </c>
      <c r="H6378">
        <v>34</v>
      </c>
      <c r="I6378" t="s">
        <v>17</v>
      </c>
      <c r="J6378">
        <v>0</v>
      </c>
      <c r="K6378" t="s">
        <v>20</v>
      </c>
      <c r="L6378" t="s">
        <v>6792</v>
      </c>
      <c r="M6378">
        <v>53</v>
      </c>
      <c r="N6378" t="s">
        <v>50</v>
      </c>
      <c r="O6378" t="s">
        <v>71</v>
      </c>
      <c r="P6378" s="32">
        <v>44559</v>
      </c>
      <c r="Q6378" s="1">
        <v>48.88100574641075</v>
      </c>
      <c r="R6378">
        <v>2</v>
      </c>
      <c r="S6378" t="str" cm="1">
        <f t="array" ref="S6378">_xlfn.IFS(R6378=0,"None",R6378&lt;3,"Low",R6378&lt;6,"Medium",R6378&lt;=10,"High")</f>
        <v>Low</v>
      </c>
      <c r="T6378" t="str" cm="1">
        <f t="array" ref="T6378">_xlfn.IFS(M6378&lt;=20,"Low",M6378&lt;=50,"Medium",M6378&lt;=90,"High")</f>
        <v>High</v>
      </c>
      <c r="U6378" s="33">
        <f>Datos_Limpios[[#This Row],[Number of Complaints or Support]]/Datos_Limpios[[#This Row],[Account Length (in months)]]</f>
        <v>2</v>
      </c>
      <c r="V6378" t="str" cm="1">
        <f t="array" ref="V6378">_xlfn.IFS(H6378&lt;30,"Under 30",H6378&lt;66,"Middle Age",H6378&gt;=66,"Senior")</f>
        <v>Middle Age</v>
      </c>
      <c r="W6378" t="s">
        <v>6823</v>
      </c>
    </row>
    <row r="6379" spans="1:23" x14ac:dyDescent="0.3">
      <c r="A6379" t="s">
        <v>6476</v>
      </c>
      <c r="B6379" t="s">
        <v>17</v>
      </c>
      <c r="C6379">
        <v>7</v>
      </c>
      <c r="D6379">
        <v>0</v>
      </c>
      <c r="E6379" t="s">
        <v>23</v>
      </c>
      <c r="F6379" t="s">
        <v>49</v>
      </c>
      <c r="G6379" t="s">
        <v>6790</v>
      </c>
      <c r="H6379">
        <v>67</v>
      </c>
      <c r="I6379" t="s">
        <v>23</v>
      </c>
      <c r="J6379">
        <v>2</v>
      </c>
      <c r="K6379" t="s">
        <v>20</v>
      </c>
      <c r="L6379" t="s">
        <v>6791</v>
      </c>
      <c r="M6379">
        <v>30</v>
      </c>
      <c r="P6379" s="32">
        <v>45244</v>
      </c>
      <c r="Q6379" s="1">
        <v>33.307300083127153</v>
      </c>
      <c r="R6379">
        <v>1</v>
      </c>
      <c r="S6379" t="str" cm="1">
        <f t="array" ref="S6379">_xlfn.IFS(R6379=0,"None",R6379&lt;3,"Low",R6379&lt;6,"Medium",R6379&lt;=10,"High")</f>
        <v>Low</v>
      </c>
      <c r="T6379" t="str" cm="1">
        <f t="array" ref="T6379">_xlfn.IFS(M6379&lt;=20,"Low",M6379&lt;=50,"Medium",M6379&lt;=90,"High")</f>
        <v>Medium</v>
      </c>
      <c r="U6379" s="33">
        <f>Datos_Limpios[[#This Row],[Number of Complaints or Support]]/Datos_Limpios[[#This Row],[Account Length (in months)]]</f>
        <v>0.14285714285714285</v>
      </c>
      <c r="V6379" t="str" cm="1">
        <f t="array" ref="V6379">_xlfn.IFS(H6379&lt;30,"Under 30",H6379&lt;66,"Middle Age",H6379&gt;=66,"Senior")</f>
        <v>Senior</v>
      </c>
      <c r="W6379" t="s">
        <v>6825</v>
      </c>
    </row>
    <row r="6380" spans="1:23" x14ac:dyDescent="0.3">
      <c r="A6380" t="s">
        <v>6477</v>
      </c>
      <c r="B6380" t="s">
        <v>17</v>
      </c>
      <c r="C6380">
        <v>8</v>
      </c>
      <c r="D6380">
        <v>0</v>
      </c>
      <c r="E6380" t="s">
        <v>17</v>
      </c>
      <c r="F6380" t="s">
        <v>63</v>
      </c>
      <c r="G6380" t="s">
        <v>19</v>
      </c>
      <c r="H6380">
        <v>59</v>
      </c>
      <c r="I6380" t="s">
        <v>23</v>
      </c>
      <c r="J6380">
        <v>3</v>
      </c>
      <c r="K6380" t="s">
        <v>20</v>
      </c>
      <c r="L6380" t="s">
        <v>6791</v>
      </c>
      <c r="M6380">
        <v>8</v>
      </c>
      <c r="P6380" s="32">
        <v>44210</v>
      </c>
      <c r="Q6380" s="1">
        <v>6.9809012446711538</v>
      </c>
      <c r="R6380">
        <v>0</v>
      </c>
      <c r="S6380" t="str" cm="1">
        <f t="array" ref="S6380">_xlfn.IFS(R6380=0,"None",R6380&lt;3,"Low",R6380&lt;6,"Medium",R6380&lt;=10,"High")</f>
        <v>None</v>
      </c>
      <c r="T6380" t="str" cm="1">
        <f t="array" ref="T6380">_xlfn.IFS(M6380&lt;=20,"Low",M6380&lt;=50,"Medium",M6380&lt;=90,"High")</f>
        <v>Low</v>
      </c>
      <c r="U6380" s="33">
        <f>Datos_Limpios[[#This Row],[Number of Complaints or Support]]/Datos_Limpios[[#This Row],[Account Length (in months)]]</f>
        <v>0</v>
      </c>
      <c r="V6380" t="str" cm="1">
        <f t="array" ref="V6380">_xlfn.IFS(H6380&lt;30,"Under 30",H6380&lt;66,"Middle Age",H6380&gt;=66,"Senior")</f>
        <v>Middle Age</v>
      </c>
      <c r="W6380" t="s">
        <v>6825</v>
      </c>
    </row>
    <row r="6381" spans="1:23" x14ac:dyDescent="0.3">
      <c r="A6381" t="s">
        <v>6478</v>
      </c>
      <c r="B6381" t="s">
        <v>17</v>
      </c>
      <c r="C6381">
        <v>4</v>
      </c>
      <c r="D6381">
        <v>0</v>
      </c>
      <c r="E6381" t="s">
        <v>17</v>
      </c>
      <c r="F6381" t="s">
        <v>31</v>
      </c>
      <c r="G6381" t="s">
        <v>19</v>
      </c>
      <c r="H6381">
        <v>30</v>
      </c>
      <c r="I6381" t="s">
        <v>17</v>
      </c>
      <c r="J6381">
        <v>0</v>
      </c>
      <c r="K6381" t="s">
        <v>20</v>
      </c>
      <c r="L6381" t="s">
        <v>6791</v>
      </c>
      <c r="M6381">
        <v>42</v>
      </c>
      <c r="P6381" s="32">
        <v>44340</v>
      </c>
      <c r="Q6381" s="1">
        <v>33.984925690843738</v>
      </c>
      <c r="R6381">
        <v>2</v>
      </c>
      <c r="S6381" t="str" cm="1">
        <f t="array" ref="S6381">_xlfn.IFS(R6381=0,"None",R6381&lt;3,"Low",R6381&lt;6,"Medium",R6381&lt;=10,"High")</f>
        <v>Low</v>
      </c>
      <c r="T6381" t="str" cm="1">
        <f t="array" ref="T6381">_xlfn.IFS(M6381&lt;=20,"Low",M6381&lt;=50,"Medium",M6381&lt;=90,"High")</f>
        <v>Medium</v>
      </c>
      <c r="U6381" s="33">
        <f>Datos_Limpios[[#This Row],[Number of Complaints or Support]]/Datos_Limpios[[#This Row],[Account Length (in months)]]</f>
        <v>0.5</v>
      </c>
      <c r="V6381" t="str" cm="1">
        <f t="array" ref="V6381">_xlfn.IFS(H6381&lt;30,"Under 30",H6381&lt;66,"Middle Age",H6381&gt;=66,"Senior")</f>
        <v>Middle Age</v>
      </c>
      <c r="W6381" t="s">
        <v>6826</v>
      </c>
    </row>
    <row r="6382" spans="1:23" x14ac:dyDescent="0.3">
      <c r="A6382" t="s">
        <v>6479</v>
      </c>
      <c r="B6382" t="s">
        <v>17</v>
      </c>
      <c r="C6382">
        <v>12</v>
      </c>
      <c r="D6382">
        <v>0</v>
      </c>
      <c r="E6382" t="s">
        <v>23</v>
      </c>
      <c r="F6382" t="s">
        <v>52</v>
      </c>
      <c r="G6382" t="s">
        <v>6790</v>
      </c>
      <c r="H6382">
        <v>54</v>
      </c>
      <c r="I6382" t="s">
        <v>23</v>
      </c>
      <c r="J6382">
        <v>3</v>
      </c>
      <c r="K6382" t="s">
        <v>20</v>
      </c>
      <c r="L6382" t="s">
        <v>6792</v>
      </c>
      <c r="M6382">
        <v>24</v>
      </c>
      <c r="P6382" s="32">
        <v>44791</v>
      </c>
      <c r="Q6382" s="1">
        <v>24.466461776655731</v>
      </c>
      <c r="R6382">
        <v>1</v>
      </c>
      <c r="S6382" t="str" cm="1">
        <f t="array" ref="S6382">_xlfn.IFS(R6382=0,"None",R6382&lt;3,"Low",R6382&lt;6,"Medium",R6382&lt;=10,"High")</f>
        <v>Low</v>
      </c>
      <c r="T6382" t="str" cm="1">
        <f t="array" ref="T6382">_xlfn.IFS(M6382&lt;=20,"Low",M6382&lt;=50,"Medium",M6382&lt;=90,"High")</f>
        <v>Medium</v>
      </c>
      <c r="U6382" s="33">
        <f>Datos_Limpios[[#This Row],[Number of Complaints or Support]]/Datos_Limpios[[#This Row],[Account Length (in months)]]</f>
        <v>8.3333333333333329E-2</v>
      </c>
      <c r="V6382" t="str" cm="1">
        <f t="array" ref="V6382">_xlfn.IFS(H6382&lt;30,"Under 30",H6382&lt;66,"Middle Age",H6382&gt;=66,"Senior")</f>
        <v>Middle Age</v>
      </c>
      <c r="W6382" t="s">
        <v>6824</v>
      </c>
    </row>
    <row r="6383" spans="1:23" x14ac:dyDescent="0.3">
      <c r="A6383" t="s">
        <v>6480</v>
      </c>
      <c r="B6383" t="s">
        <v>17</v>
      </c>
      <c r="C6383">
        <v>71</v>
      </c>
      <c r="D6383">
        <v>0</v>
      </c>
      <c r="E6383" t="s">
        <v>23</v>
      </c>
      <c r="F6383" t="s">
        <v>29</v>
      </c>
      <c r="G6383" t="s">
        <v>19</v>
      </c>
      <c r="H6383">
        <v>67</v>
      </c>
      <c r="I6383" t="s">
        <v>23</v>
      </c>
      <c r="J6383">
        <v>6</v>
      </c>
      <c r="K6383" t="s">
        <v>32</v>
      </c>
      <c r="L6383" t="s">
        <v>6792</v>
      </c>
      <c r="M6383">
        <v>58</v>
      </c>
      <c r="P6383" s="32">
        <v>44123</v>
      </c>
      <c r="Q6383" s="1">
        <v>53.356621554875943</v>
      </c>
      <c r="R6383">
        <v>4</v>
      </c>
      <c r="S6383" t="str" cm="1">
        <f t="array" ref="S6383">_xlfn.IFS(R6383=0,"None",R6383&lt;3,"Low",R6383&lt;6,"Medium",R6383&lt;=10,"High")</f>
        <v>Medium</v>
      </c>
      <c r="T6383" t="str" cm="1">
        <f t="array" ref="T6383">_xlfn.IFS(M6383&lt;=20,"Low",M6383&lt;=50,"Medium",M6383&lt;=90,"High")</f>
        <v>High</v>
      </c>
      <c r="U6383" s="33">
        <f>Datos_Limpios[[#This Row],[Number of Complaints or Support]]/Datos_Limpios[[#This Row],[Account Length (in months)]]</f>
        <v>5.6338028169014086E-2</v>
      </c>
      <c r="V6383" t="str" cm="1">
        <f t="array" ref="V6383">_xlfn.IFS(H6383&lt;30,"Under 30",H6383&lt;66,"Middle Age",H6383&gt;=66,"Senior")</f>
        <v>Senior</v>
      </c>
      <c r="W6383" t="s">
        <v>6825</v>
      </c>
    </row>
    <row r="6384" spans="1:23" x14ac:dyDescent="0.3">
      <c r="A6384" t="s">
        <v>6481</v>
      </c>
      <c r="B6384" t="s">
        <v>23</v>
      </c>
      <c r="C6384">
        <v>28</v>
      </c>
      <c r="D6384">
        <v>1</v>
      </c>
      <c r="E6384" t="s">
        <v>23</v>
      </c>
      <c r="F6384" t="s">
        <v>84</v>
      </c>
      <c r="G6384" t="s">
        <v>6790</v>
      </c>
      <c r="H6384">
        <v>64</v>
      </c>
      <c r="I6384" t="s">
        <v>17</v>
      </c>
      <c r="J6384">
        <v>0</v>
      </c>
      <c r="K6384" t="s">
        <v>20</v>
      </c>
      <c r="L6384" t="s">
        <v>6792</v>
      </c>
      <c r="M6384">
        <v>47</v>
      </c>
      <c r="N6384" t="s">
        <v>76</v>
      </c>
      <c r="O6384" t="s">
        <v>217</v>
      </c>
      <c r="P6384" s="32">
        <v>44573</v>
      </c>
      <c r="Q6384" s="1">
        <v>55.960411515729668</v>
      </c>
      <c r="R6384">
        <v>2</v>
      </c>
      <c r="S6384" t="str" cm="1">
        <f t="array" ref="S6384">_xlfn.IFS(R6384=0,"None",R6384&lt;3,"Low",R6384&lt;6,"Medium",R6384&lt;=10,"High")</f>
        <v>Low</v>
      </c>
      <c r="T6384" t="str" cm="1">
        <f t="array" ref="T6384">_xlfn.IFS(M6384&lt;=20,"Low",M6384&lt;=50,"Medium",M6384&lt;=90,"High")</f>
        <v>Medium</v>
      </c>
      <c r="U6384" s="33">
        <f>Datos_Limpios[[#This Row],[Number of Complaints or Support]]/Datos_Limpios[[#This Row],[Account Length (in months)]]</f>
        <v>7.1428571428571425E-2</v>
      </c>
      <c r="V6384" t="str" cm="1">
        <f t="array" ref="V6384">_xlfn.IFS(H6384&lt;30,"Under 30",H6384&lt;66,"Middle Age",H6384&gt;=66,"Senior")</f>
        <v>Middle Age</v>
      </c>
      <c r="W6384" t="s">
        <v>6824</v>
      </c>
    </row>
    <row r="6385" spans="1:23" x14ac:dyDescent="0.3">
      <c r="A6385" t="s">
        <v>6482</v>
      </c>
      <c r="B6385" t="s">
        <v>17</v>
      </c>
      <c r="C6385">
        <v>1</v>
      </c>
      <c r="D6385">
        <v>0</v>
      </c>
      <c r="E6385" t="s">
        <v>17</v>
      </c>
      <c r="F6385" t="s">
        <v>166</v>
      </c>
      <c r="G6385" t="s">
        <v>19</v>
      </c>
      <c r="H6385">
        <v>23</v>
      </c>
      <c r="I6385" t="s">
        <v>23</v>
      </c>
      <c r="J6385">
        <v>5</v>
      </c>
      <c r="K6385" t="s">
        <v>20</v>
      </c>
      <c r="L6385" t="s">
        <v>6794</v>
      </c>
      <c r="M6385">
        <v>13</v>
      </c>
      <c r="P6385" s="32">
        <v>45045</v>
      </c>
      <c r="Q6385" s="1">
        <v>11.35125489851535</v>
      </c>
      <c r="R6385">
        <v>10</v>
      </c>
      <c r="S6385" t="str" cm="1">
        <f t="array" ref="S6385">_xlfn.IFS(R6385=0,"None",R6385&lt;3,"Low",R6385&lt;6,"Medium",R6385&lt;=10,"High")</f>
        <v>High</v>
      </c>
      <c r="T6385" t="str" cm="1">
        <f t="array" ref="T6385">_xlfn.IFS(M6385&lt;=20,"Low",M6385&lt;=50,"Medium",M6385&lt;=90,"High")</f>
        <v>Low</v>
      </c>
      <c r="U6385" s="33">
        <f>Datos_Limpios[[#This Row],[Number of Complaints or Support]]/Datos_Limpios[[#This Row],[Account Length (in months)]]</f>
        <v>10</v>
      </c>
      <c r="V6385" t="str" cm="1">
        <f t="array" ref="V6385">_xlfn.IFS(H6385&lt;30,"Under 30",H6385&lt;66,"Middle Age",H6385&gt;=66,"Senior")</f>
        <v>Under 30</v>
      </c>
      <c r="W6385" t="s">
        <v>6825</v>
      </c>
    </row>
    <row r="6386" spans="1:23" x14ac:dyDescent="0.3">
      <c r="A6386" t="s">
        <v>6483</v>
      </c>
      <c r="B6386" t="s">
        <v>17</v>
      </c>
      <c r="C6386">
        <v>46</v>
      </c>
      <c r="D6386">
        <v>0</v>
      </c>
      <c r="E6386" t="s">
        <v>17</v>
      </c>
      <c r="F6386" t="s">
        <v>128</v>
      </c>
      <c r="G6386" t="s">
        <v>6790</v>
      </c>
      <c r="H6386">
        <v>21</v>
      </c>
      <c r="I6386" t="s">
        <v>17</v>
      </c>
      <c r="J6386">
        <v>0</v>
      </c>
      <c r="K6386" t="s">
        <v>32</v>
      </c>
      <c r="L6386" t="s">
        <v>6792</v>
      </c>
      <c r="M6386">
        <v>11</v>
      </c>
      <c r="P6386" s="32">
        <v>44370</v>
      </c>
      <c r="Q6386" s="1">
        <v>11.392923906307789</v>
      </c>
      <c r="R6386">
        <v>3</v>
      </c>
      <c r="S6386" t="str" cm="1">
        <f t="array" ref="S6386">_xlfn.IFS(R6386=0,"None",R6386&lt;3,"Low",R6386&lt;6,"Medium",R6386&lt;=10,"High")</f>
        <v>Medium</v>
      </c>
      <c r="T6386" t="str" cm="1">
        <f t="array" ref="T6386">_xlfn.IFS(M6386&lt;=20,"Low",M6386&lt;=50,"Medium",M6386&lt;=90,"High")</f>
        <v>Low</v>
      </c>
      <c r="U6386" s="33">
        <f>Datos_Limpios[[#This Row],[Number of Complaints or Support]]/Datos_Limpios[[#This Row],[Account Length (in months)]]</f>
        <v>6.5217391304347824E-2</v>
      </c>
      <c r="V6386" t="str" cm="1">
        <f t="array" ref="V6386">_xlfn.IFS(H6386&lt;30,"Under 30",H6386&lt;66,"Middle Age",H6386&gt;=66,"Senior")</f>
        <v>Under 30</v>
      </c>
      <c r="W6386" t="s">
        <v>6826</v>
      </c>
    </row>
    <row r="6387" spans="1:23" x14ac:dyDescent="0.3">
      <c r="A6387" t="s">
        <v>6484</v>
      </c>
      <c r="B6387" t="s">
        <v>23</v>
      </c>
      <c r="C6387">
        <v>53</v>
      </c>
      <c r="D6387">
        <v>2</v>
      </c>
      <c r="E6387" t="s">
        <v>23</v>
      </c>
      <c r="F6387" t="s">
        <v>138</v>
      </c>
      <c r="G6387" t="s">
        <v>19</v>
      </c>
      <c r="H6387">
        <v>23</v>
      </c>
      <c r="I6387" t="s">
        <v>17</v>
      </c>
      <c r="J6387">
        <v>0</v>
      </c>
      <c r="K6387" t="s">
        <v>24</v>
      </c>
      <c r="L6387" t="s">
        <v>6792</v>
      </c>
      <c r="M6387">
        <v>42</v>
      </c>
      <c r="N6387" t="s">
        <v>27</v>
      </c>
      <c r="O6387" t="s">
        <v>108</v>
      </c>
      <c r="P6387" s="32">
        <v>44961</v>
      </c>
      <c r="Q6387" s="1">
        <v>39.107768040383938</v>
      </c>
      <c r="R6387">
        <v>8</v>
      </c>
      <c r="S6387" t="str" cm="1">
        <f t="array" ref="S6387">_xlfn.IFS(R6387=0,"None",R6387&lt;3,"Low",R6387&lt;6,"Medium",R6387&lt;=10,"High")</f>
        <v>High</v>
      </c>
      <c r="T6387" t="str" cm="1">
        <f t="array" ref="T6387">_xlfn.IFS(M6387&lt;=20,"Low",M6387&lt;=50,"Medium",M6387&lt;=90,"High")</f>
        <v>Medium</v>
      </c>
      <c r="U6387" s="33">
        <f>Datos_Limpios[[#This Row],[Number of Complaints or Support]]/Datos_Limpios[[#This Row],[Account Length (in months)]]</f>
        <v>0.15094339622641509</v>
      </c>
      <c r="V6387" t="str" cm="1">
        <f t="array" ref="V6387">_xlfn.IFS(H6387&lt;30,"Under 30",H6387&lt;66,"Middle Age",H6387&gt;=66,"Senior")</f>
        <v>Under 30</v>
      </c>
      <c r="W6387" t="s">
        <v>6824</v>
      </c>
    </row>
    <row r="6388" spans="1:23" x14ac:dyDescent="0.3">
      <c r="A6388" t="s">
        <v>6485</v>
      </c>
      <c r="B6388" t="s">
        <v>23</v>
      </c>
      <c r="C6388">
        <v>46</v>
      </c>
      <c r="D6388">
        <v>4</v>
      </c>
      <c r="E6388" t="s">
        <v>23</v>
      </c>
      <c r="F6388" t="s">
        <v>47</v>
      </c>
      <c r="G6388" t="s">
        <v>19</v>
      </c>
      <c r="H6388">
        <v>32</v>
      </c>
      <c r="I6388" t="s">
        <v>17</v>
      </c>
      <c r="J6388">
        <v>0</v>
      </c>
      <c r="K6388" t="s">
        <v>20</v>
      </c>
      <c r="L6388" t="s">
        <v>6792</v>
      </c>
      <c r="M6388">
        <v>58</v>
      </c>
      <c r="N6388" t="s">
        <v>27</v>
      </c>
      <c r="O6388" t="s">
        <v>125</v>
      </c>
      <c r="P6388" s="32">
        <v>44593</v>
      </c>
      <c r="Q6388" s="1">
        <v>63.7032223391153</v>
      </c>
      <c r="R6388">
        <v>8</v>
      </c>
      <c r="S6388" t="str" cm="1">
        <f t="array" ref="S6388">_xlfn.IFS(R6388=0,"None",R6388&lt;3,"Low",R6388&lt;6,"Medium",R6388&lt;=10,"High")</f>
        <v>High</v>
      </c>
      <c r="T6388" t="str" cm="1">
        <f t="array" ref="T6388">_xlfn.IFS(M6388&lt;=20,"Low",M6388&lt;=50,"Medium",M6388&lt;=90,"High")</f>
        <v>High</v>
      </c>
      <c r="U6388" s="33">
        <f>Datos_Limpios[[#This Row],[Number of Complaints or Support]]/Datos_Limpios[[#This Row],[Account Length (in months)]]</f>
        <v>0.17391304347826086</v>
      </c>
      <c r="V6388" t="str" cm="1">
        <f t="array" ref="V6388">_xlfn.IFS(H6388&lt;30,"Under 30",H6388&lt;66,"Middle Age",H6388&gt;=66,"Senior")</f>
        <v>Middle Age</v>
      </c>
      <c r="W6388" t="s">
        <v>6824</v>
      </c>
    </row>
    <row r="6389" spans="1:23" x14ac:dyDescent="0.3">
      <c r="A6389" t="s">
        <v>6486</v>
      </c>
      <c r="B6389" t="s">
        <v>17</v>
      </c>
      <c r="C6389">
        <v>69</v>
      </c>
      <c r="D6389">
        <v>0</v>
      </c>
      <c r="E6389" t="s">
        <v>17</v>
      </c>
      <c r="F6389" t="s">
        <v>115</v>
      </c>
      <c r="G6389" t="s">
        <v>6790</v>
      </c>
      <c r="H6389">
        <v>61</v>
      </c>
      <c r="I6389" t="s">
        <v>23</v>
      </c>
      <c r="J6389">
        <v>5</v>
      </c>
      <c r="K6389" t="s">
        <v>32</v>
      </c>
      <c r="L6389" t="s">
        <v>6792</v>
      </c>
      <c r="M6389">
        <v>10</v>
      </c>
      <c r="P6389" s="32">
        <v>44259</v>
      </c>
      <c r="Q6389" s="1">
        <v>8.3225003507097401</v>
      </c>
      <c r="R6389">
        <v>4</v>
      </c>
      <c r="S6389" t="str" cm="1">
        <f t="array" ref="S6389">_xlfn.IFS(R6389=0,"None",R6389&lt;3,"Low",R6389&lt;6,"Medium",R6389&lt;=10,"High")</f>
        <v>Medium</v>
      </c>
      <c r="T6389" t="str" cm="1">
        <f t="array" ref="T6389">_xlfn.IFS(M6389&lt;=20,"Low",M6389&lt;=50,"Medium",M6389&lt;=90,"High")</f>
        <v>Low</v>
      </c>
      <c r="U6389" s="33">
        <f>Datos_Limpios[[#This Row],[Number of Complaints or Support]]/Datos_Limpios[[#This Row],[Account Length (in months)]]</f>
        <v>5.7971014492753624E-2</v>
      </c>
      <c r="V6389" t="str" cm="1">
        <f t="array" ref="V6389">_xlfn.IFS(H6389&lt;30,"Under 30",H6389&lt;66,"Middle Age",H6389&gt;=66,"Senior")</f>
        <v>Middle Age</v>
      </c>
      <c r="W6389" t="s">
        <v>6825</v>
      </c>
    </row>
    <row r="6390" spans="1:23" x14ac:dyDescent="0.3">
      <c r="A6390" t="s">
        <v>6487</v>
      </c>
      <c r="B6390" t="s">
        <v>17</v>
      </c>
      <c r="C6390">
        <v>48</v>
      </c>
      <c r="D6390">
        <v>0</v>
      </c>
      <c r="E6390" t="s">
        <v>23</v>
      </c>
      <c r="F6390" t="s">
        <v>202</v>
      </c>
      <c r="G6390" t="s">
        <v>6790</v>
      </c>
      <c r="H6390">
        <v>48</v>
      </c>
      <c r="I6390" t="s">
        <v>17</v>
      </c>
      <c r="J6390">
        <v>0</v>
      </c>
      <c r="K6390" t="s">
        <v>32</v>
      </c>
      <c r="L6390" t="s">
        <v>6792</v>
      </c>
      <c r="M6390">
        <v>40</v>
      </c>
      <c r="P6390" s="32">
        <v>45198</v>
      </c>
      <c r="Q6390" s="1">
        <v>40.14394563599042</v>
      </c>
      <c r="R6390">
        <v>8</v>
      </c>
      <c r="S6390" t="str" cm="1">
        <f t="array" ref="S6390">_xlfn.IFS(R6390=0,"None",R6390&lt;3,"Low",R6390&lt;6,"Medium",R6390&lt;=10,"High")</f>
        <v>High</v>
      </c>
      <c r="T6390" t="str" cm="1">
        <f t="array" ref="T6390">_xlfn.IFS(M6390&lt;=20,"Low",M6390&lt;=50,"Medium",M6390&lt;=90,"High")</f>
        <v>Medium</v>
      </c>
      <c r="U6390" s="33">
        <f>Datos_Limpios[[#This Row],[Number of Complaints or Support]]/Datos_Limpios[[#This Row],[Account Length (in months)]]</f>
        <v>0.16666666666666666</v>
      </c>
      <c r="V6390" t="str" cm="1">
        <f t="array" ref="V6390">_xlfn.IFS(H6390&lt;30,"Under 30",H6390&lt;66,"Middle Age",H6390&gt;=66,"Senior")</f>
        <v>Middle Age</v>
      </c>
      <c r="W6390" t="s">
        <v>6825</v>
      </c>
    </row>
    <row r="6391" spans="1:23" x14ac:dyDescent="0.3">
      <c r="A6391" t="s">
        <v>6488</v>
      </c>
      <c r="B6391" t="s">
        <v>17</v>
      </c>
      <c r="C6391">
        <v>14</v>
      </c>
      <c r="D6391">
        <v>0</v>
      </c>
      <c r="E6391" t="s">
        <v>17</v>
      </c>
      <c r="F6391" t="s">
        <v>94</v>
      </c>
      <c r="G6391" t="s">
        <v>19</v>
      </c>
      <c r="H6391">
        <v>27</v>
      </c>
      <c r="I6391" t="s">
        <v>17</v>
      </c>
      <c r="J6391">
        <v>0</v>
      </c>
      <c r="K6391" t="s">
        <v>20</v>
      </c>
      <c r="L6391" t="s">
        <v>6791</v>
      </c>
      <c r="M6391">
        <v>7</v>
      </c>
      <c r="P6391" s="32">
        <v>44074</v>
      </c>
      <c r="Q6391" s="1">
        <v>7.1267292121812318</v>
      </c>
      <c r="R6391">
        <v>2</v>
      </c>
      <c r="S6391" t="str" cm="1">
        <f t="array" ref="S6391">_xlfn.IFS(R6391=0,"None",R6391&lt;3,"Low",R6391&lt;6,"Medium",R6391&lt;=10,"High")</f>
        <v>Low</v>
      </c>
      <c r="T6391" t="str" cm="1">
        <f t="array" ref="T6391">_xlfn.IFS(M6391&lt;=20,"Low",M6391&lt;=50,"Medium",M6391&lt;=90,"High")</f>
        <v>Low</v>
      </c>
      <c r="U6391" s="33">
        <f>Datos_Limpios[[#This Row],[Number of Complaints or Support]]/Datos_Limpios[[#This Row],[Account Length (in months)]]</f>
        <v>0.14285714285714285</v>
      </c>
      <c r="V6391" t="str" cm="1">
        <f t="array" ref="V6391">_xlfn.IFS(H6391&lt;30,"Under 30",H6391&lt;66,"Middle Age",H6391&gt;=66,"Senior")</f>
        <v>Under 30</v>
      </c>
      <c r="W6391" t="s">
        <v>6823</v>
      </c>
    </row>
    <row r="6392" spans="1:23" x14ac:dyDescent="0.3">
      <c r="A6392" t="s">
        <v>6489</v>
      </c>
      <c r="B6392" t="s">
        <v>17</v>
      </c>
      <c r="C6392">
        <v>36</v>
      </c>
      <c r="D6392">
        <v>0</v>
      </c>
      <c r="E6392" t="s">
        <v>23</v>
      </c>
      <c r="F6392" t="s">
        <v>202</v>
      </c>
      <c r="G6392" t="s">
        <v>19</v>
      </c>
      <c r="H6392">
        <v>41</v>
      </c>
      <c r="I6392" t="s">
        <v>17</v>
      </c>
      <c r="J6392">
        <v>0</v>
      </c>
      <c r="K6392" t="s">
        <v>24</v>
      </c>
      <c r="L6392" t="s">
        <v>6792</v>
      </c>
      <c r="M6392">
        <v>55</v>
      </c>
      <c r="P6392" s="32">
        <v>44136</v>
      </c>
      <c r="Q6392" s="1">
        <v>52.108608305105157</v>
      </c>
      <c r="R6392">
        <v>8</v>
      </c>
      <c r="S6392" t="str" cm="1">
        <f t="array" ref="S6392">_xlfn.IFS(R6392=0,"None",R6392&lt;3,"Low",R6392&lt;6,"Medium",R6392&lt;=10,"High")</f>
        <v>High</v>
      </c>
      <c r="T6392" t="str" cm="1">
        <f t="array" ref="T6392">_xlfn.IFS(M6392&lt;=20,"Low",M6392&lt;=50,"Medium",M6392&lt;=90,"High")</f>
        <v>High</v>
      </c>
      <c r="U6392" s="33">
        <f>Datos_Limpios[[#This Row],[Number of Complaints or Support]]/Datos_Limpios[[#This Row],[Account Length (in months)]]</f>
        <v>0.22222222222222221</v>
      </c>
      <c r="V6392" t="str" cm="1">
        <f t="array" ref="V6392">_xlfn.IFS(H6392&lt;30,"Under 30",H6392&lt;66,"Middle Age",H6392&gt;=66,"Senior")</f>
        <v>Middle Age</v>
      </c>
      <c r="W6392" t="s">
        <v>6825</v>
      </c>
    </row>
    <row r="6393" spans="1:23" x14ac:dyDescent="0.3">
      <c r="A6393" t="s">
        <v>6490</v>
      </c>
      <c r="B6393" t="s">
        <v>17</v>
      </c>
      <c r="C6393">
        <v>26</v>
      </c>
      <c r="D6393">
        <v>0</v>
      </c>
      <c r="E6393" t="s">
        <v>23</v>
      </c>
      <c r="F6393" t="s">
        <v>103</v>
      </c>
      <c r="G6393" t="s">
        <v>6790</v>
      </c>
      <c r="H6393">
        <v>26</v>
      </c>
      <c r="I6393" t="s">
        <v>23</v>
      </c>
      <c r="J6393">
        <v>3</v>
      </c>
      <c r="K6393" t="s">
        <v>20</v>
      </c>
      <c r="L6393" t="s">
        <v>6792</v>
      </c>
      <c r="M6393">
        <v>25</v>
      </c>
      <c r="P6393" s="32">
        <v>44517</v>
      </c>
      <c r="Q6393" s="1">
        <v>20.18119427209086</v>
      </c>
      <c r="R6393">
        <v>8</v>
      </c>
      <c r="S6393" t="str" cm="1">
        <f t="array" ref="S6393">_xlfn.IFS(R6393=0,"None",R6393&lt;3,"Low",R6393&lt;6,"Medium",R6393&lt;=10,"High")</f>
        <v>High</v>
      </c>
      <c r="T6393" t="str" cm="1">
        <f t="array" ref="T6393">_xlfn.IFS(M6393&lt;=20,"Low",M6393&lt;=50,"Medium",M6393&lt;=90,"High")</f>
        <v>Medium</v>
      </c>
      <c r="U6393" s="33">
        <f>Datos_Limpios[[#This Row],[Number of Complaints or Support]]/Datos_Limpios[[#This Row],[Account Length (in months)]]</f>
        <v>0.30769230769230771</v>
      </c>
      <c r="V6393" t="str" cm="1">
        <f t="array" ref="V6393">_xlfn.IFS(H6393&lt;30,"Under 30",H6393&lt;66,"Middle Age",H6393&gt;=66,"Senior")</f>
        <v>Under 30</v>
      </c>
      <c r="W6393" t="s">
        <v>6823</v>
      </c>
    </row>
    <row r="6394" spans="1:23" x14ac:dyDescent="0.3">
      <c r="A6394" t="s">
        <v>6491</v>
      </c>
      <c r="B6394" t="s">
        <v>17</v>
      </c>
      <c r="C6394">
        <v>32</v>
      </c>
      <c r="D6394">
        <v>0</v>
      </c>
      <c r="E6394" t="s">
        <v>23</v>
      </c>
      <c r="F6394" t="s">
        <v>49</v>
      </c>
      <c r="G6394" t="s">
        <v>6790</v>
      </c>
      <c r="H6394">
        <v>83</v>
      </c>
      <c r="I6394" t="s">
        <v>17</v>
      </c>
      <c r="J6394">
        <v>0</v>
      </c>
      <c r="K6394" t="s">
        <v>32</v>
      </c>
      <c r="L6394" t="s">
        <v>6792</v>
      </c>
      <c r="M6394">
        <v>52</v>
      </c>
      <c r="P6394" s="32">
        <v>44920</v>
      </c>
      <c r="Q6394" s="1">
        <v>55.871944441918721</v>
      </c>
      <c r="R6394">
        <v>4</v>
      </c>
      <c r="S6394" t="str" cm="1">
        <f t="array" ref="S6394">_xlfn.IFS(R6394=0,"None",R6394&lt;3,"Low",R6394&lt;6,"Medium",R6394&lt;=10,"High")</f>
        <v>Medium</v>
      </c>
      <c r="T6394" t="str" cm="1">
        <f t="array" ref="T6394">_xlfn.IFS(M6394&lt;=20,"Low",M6394&lt;=50,"Medium",M6394&lt;=90,"High")</f>
        <v>High</v>
      </c>
      <c r="U6394" s="33">
        <f>Datos_Limpios[[#This Row],[Number of Complaints or Support]]/Datos_Limpios[[#This Row],[Account Length (in months)]]</f>
        <v>0.125</v>
      </c>
      <c r="V6394" t="str" cm="1">
        <f t="array" ref="V6394">_xlfn.IFS(H6394&lt;30,"Under 30",H6394&lt;66,"Middle Age",H6394&gt;=66,"Senior")</f>
        <v>Senior</v>
      </c>
      <c r="W6394" t="s">
        <v>6825</v>
      </c>
    </row>
    <row r="6395" spans="1:23" x14ac:dyDescent="0.3">
      <c r="A6395" t="s">
        <v>6492</v>
      </c>
      <c r="B6395" t="s">
        <v>17</v>
      </c>
      <c r="C6395">
        <v>69</v>
      </c>
      <c r="D6395">
        <v>2</v>
      </c>
      <c r="E6395" t="s">
        <v>17</v>
      </c>
      <c r="F6395" t="s">
        <v>82</v>
      </c>
      <c r="G6395" t="s">
        <v>19</v>
      </c>
      <c r="H6395">
        <v>48</v>
      </c>
      <c r="I6395" t="s">
        <v>23</v>
      </c>
      <c r="J6395">
        <v>2</v>
      </c>
      <c r="K6395" t="s">
        <v>32</v>
      </c>
      <c r="L6395" t="s">
        <v>6792</v>
      </c>
      <c r="M6395">
        <v>9</v>
      </c>
      <c r="P6395" s="32">
        <v>44007</v>
      </c>
      <c r="Q6395" s="1">
        <v>10.194178075469139</v>
      </c>
      <c r="R6395">
        <v>1</v>
      </c>
      <c r="S6395" t="str" cm="1">
        <f t="array" ref="S6395">_xlfn.IFS(R6395=0,"None",R6395&lt;3,"Low",R6395&lt;6,"Medium",R6395&lt;=10,"High")</f>
        <v>Low</v>
      </c>
      <c r="T6395" t="str" cm="1">
        <f t="array" ref="T6395">_xlfn.IFS(M6395&lt;=20,"Low",M6395&lt;=50,"Medium",M6395&lt;=90,"High")</f>
        <v>Low</v>
      </c>
      <c r="U6395" s="33">
        <f>Datos_Limpios[[#This Row],[Number of Complaints or Support]]/Datos_Limpios[[#This Row],[Account Length (in months)]]</f>
        <v>1.4492753623188406E-2</v>
      </c>
      <c r="V6395" t="str" cm="1">
        <f t="array" ref="V6395">_xlfn.IFS(H6395&lt;30,"Under 30",H6395&lt;66,"Middle Age",H6395&gt;=66,"Senior")</f>
        <v>Middle Age</v>
      </c>
      <c r="W6395" t="s">
        <v>6823</v>
      </c>
    </row>
    <row r="6396" spans="1:23" x14ac:dyDescent="0.3">
      <c r="A6396" t="s">
        <v>6493</v>
      </c>
      <c r="B6396" t="s">
        <v>17</v>
      </c>
      <c r="C6396">
        <v>7</v>
      </c>
      <c r="D6396">
        <v>0</v>
      </c>
      <c r="E6396" t="s">
        <v>23</v>
      </c>
      <c r="F6396" t="s">
        <v>142</v>
      </c>
      <c r="G6396" t="s">
        <v>6790</v>
      </c>
      <c r="H6396">
        <v>51</v>
      </c>
      <c r="I6396" t="s">
        <v>17</v>
      </c>
      <c r="J6396">
        <v>0</v>
      </c>
      <c r="K6396" t="s">
        <v>20</v>
      </c>
      <c r="L6396" t="s">
        <v>6791</v>
      </c>
      <c r="M6396">
        <v>30</v>
      </c>
      <c r="P6396" s="32">
        <v>44587</v>
      </c>
      <c r="Q6396" s="1">
        <v>34.132716070764772</v>
      </c>
      <c r="R6396">
        <v>0</v>
      </c>
      <c r="S6396" t="str" cm="1">
        <f t="array" ref="S6396">_xlfn.IFS(R6396=0,"None",R6396&lt;3,"Low",R6396&lt;6,"Medium",R6396&lt;=10,"High")</f>
        <v>None</v>
      </c>
      <c r="T6396" t="str" cm="1">
        <f t="array" ref="T6396">_xlfn.IFS(M6396&lt;=20,"Low",M6396&lt;=50,"Medium",M6396&lt;=90,"High")</f>
        <v>Medium</v>
      </c>
      <c r="U6396" s="33">
        <f>Datos_Limpios[[#This Row],[Number of Complaints or Support]]/Datos_Limpios[[#This Row],[Account Length (in months)]]</f>
        <v>0</v>
      </c>
      <c r="V6396" t="str" cm="1">
        <f t="array" ref="V6396">_xlfn.IFS(H6396&lt;30,"Under 30",H6396&lt;66,"Middle Age",H6396&gt;=66,"Senior")</f>
        <v>Middle Age</v>
      </c>
      <c r="W6396" t="s">
        <v>6823</v>
      </c>
    </row>
    <row r="6397" spans="1:23" x14ac:dyDescent="0.3">
      <c r="A6397" t="s">
        <v>6494</v>
      </c>
      <c r="B6397" t="s">
        <v>17</v>
      </c>
      <c r="C6397">
        <v>42</v>
      </c>
      <c r="D6397">
        <v>0</v>
      </c>
      <c r="E6397" t="s">
        <v>23</v>
      </c>
      <c r="F6397" t="s">
        <v>107</v>
      </c>
      <c r="G6397" t="s">
        <v>6790</v>
      </c>
      <c r="H6397">
        <v>58</v>
      </c>
      <c r="I6397" t="s">
        <v>23</v>
      </c>
      <c r="J6397">
        <v>6</v>
      </c>
      <c r="K6397" t="s">
        <v>24</v>
      </c>
      <c r="L6397" t="s">
        <v>6792</v>
      </c>
      <c r="M6397">
        <v>28</v>
      </c>
      <c r="P6397" s="32">
        <v>44426</v>
      </c>
      <c r="Q6397" s="1">
        <v>28.984759731710959</v>
      </c>
      <c r="R6397">
        <v>10</v>
      </c>
      <c r="S6397" t="str" cm="1">
        <f t="array" ref="S6397">_xlfn.IFS(R6397=0,"None",R6397&lt;3,"Low",R6397&lt;6,"Medium",R6397&lt;=10,"High")</f>
        <v>High</v>
      </c>
      <c r="T6397" t="str" cm="1">
        <f t="array" ref="T6397">_xlfn.IFS(M6397&lt;=20,"Low",M6397&lt;=50,"Medium",M6397&lt;=90,"High")</f>
        <v>Medium</v>
      </c>
      <c r="U6397" s="33">
        <f>Datos_Limpios[[#This Row],[Number of Complaints or Support]]/Datos_Limpios[[#This Row],[Account Length (in months)]]</f>
        <v>0.23809523809523808</v>
      </c>
      <c r="V6397" t="str" cm="1">
        <f t="array" ref="V6397">_xlfn.IFS(H6397&lt;30,"Under 30",H6397&lt;66,"Middle Age",H6397&gt;=66,"Senior")</f>
        <v>Middle Age</v>
      </c>
      <c r="W6397" t="s">
        <v>6825</v>
      </c>
    </row>
    <row r="6398" spans="1:23" x14ac:dyDescent="0.3">
      <c r="A6398" t="s">
        <v>6495</v>
      </c>
      <c r="B6398" t="s">
        <v>23</v>
      </c>
      <c r="C6398">
        <v>8</v>
      </c>
      <c r="D6398">
        <v>3</v>
      </c>
      <c r="E6398" t="s">
        <v>17</v>
      </c>
      <c r="F6398" t="s">
        <v>130</v>
      </c>
      <c r="G6398" t="s">
        <v>19</v>
      </c>
      <c r="H6398">
        <v>24</v>
      </c>
      <c r="I6398" t="s">
        <v>17</v>
      </c>
      <c r="J6398">
        <v>0</v>
      </c>
      <c r="K6398" t="s">
        <v>20</v>
      </c>
      <c r="L6398" t="s">
        <v>6792</v>
      </c>
      <c r="M6398">
        <v>7</v>
      </c>
      <c r="N6398" t="s">
        <v>76</v>
      </c>
      <c r="O6398" t="s">
        <v>77</v>
      </c>
      <c r="P6398" s="32">
        <v>44955</v>
      </c>
      <c r="Q6398" s="1">
        <v>6.3902968744862427</v>
      </c>
      <c r="R6398">
        <v>1</v>
      </c>
      <c r="S6398" t="str" cm="1">
        <f t="array" ref="S6398">_xlfn.IFS(R6398=0,"None",R6398&lt;3,"Low",R6398&lt;6,"Medium",R6398&lt;=10,"High")</f>
        <v>Low</v>
      </c>
      <c r="T6398" t="str" cm="1">
        <f t="array" ref="T6398">_xlfn.IFS(M6398&lt;=20,"Low",M6398&lt;=50,"Medium",M6398&lt;=90,"High")</f>
        <v>Low</v>
      </c>
      <c r="U6398" s="33">
        <f>Datos_Limpios[[#This Row],[Number of Complaints or Support]]/Datos_Limpios[[#This Row],[Account Length (in months)]]</f>
        <v>0.125</v>
      </c>
      <c r="V6398" t="str" cm="1">
        <f t="array" ref="V6398">_xlfn.IFS(H6398&lt;30,"Under 30",H6398&lt;66,"Middle Age",H6398&gt;=66,"Senior")</f>
        <v>Under 30</v>
      </c>
      <c r="W6398" t="s">
        <v>6825</v>
      </c>
    </row>
    <row r="6399" spans="1:23" x14ac:dyDescent="0.3">
      <c r="A6399" t="s">
        <v>6496</v>
      </c>
      <c r="B6399" t="s">
        <v>23</v>
      </c>
      <c r="C6399">
        <v>16</v>
      </c>
      <c r="D6399">
        <v>1</v>
      </c>
      <c r="E6399" t="s">
        <v>23</v>
      </c>
      <c r="F6399" t="s">
        <v>69</v>
      </c>
      <c r="G6399" t="s">
        <v>6790</v>
      </c>
      <c r="H6399">
        <v>71</v>
      </c>
      <c r="I6399" t="s">
        <v>17</v>
      </c>
      <c r="J6399">
        <v>0</v>
      </c>
      <c r="K6399" t="s">
        <v>20</v>
      </c>
      <c r="L6399" t="s">
        <v>6792</v>
      </c>
      <c r="M6399">
        <v>43</v>
      </c>
      <c r="N6399" t="s">
        <v>27</v>
      </c>
      <c r="O6399" t="s">
        <v>108</v>
      </c>
      <c r="P6399" s="32">
        <v>45222</v>
      </c>
      <c r="Q6399" s="1">
        <v>48.248716553807178</v>
      </c>
      <c r="R6399">
        <v>4</v>
      </c>
      <c r="S6399" t="str" cm="1">
        <f t="array" ref="S6399">_xlfn.IFS(R6399=0,"None",R6399&lt;3,"Low",R6399&lt;6,"Medium",R6399&lt;=10,"High")</f>
        <v>Medium</v>
      </c>
      <c r="T6399" t="str" cm="1">
        <f t="array" ref="T6399">_xlfn.IFS(M6399&lt;=20,"Low",M6399&lt;=50,"Medium",M6399&lt;=90,"High")</f>
        <v>Medium</v>
      </c>
      <c r="U6399" s="33">
        <f>Datos_Limpios[[#This Row],[Number of Complaints or Support]]/Datos_Limpios[[#This Row],[Account Length (in months)]]</f>
        <v>0.25</v>
      </c>
      <c r="V6399" t="str" cm="1">
        <f t="array" ref="V6399">_xlfn.IFS(H6399&lt;30,"Under 30",H6399&lt;66,"Middle Age",H6399&gt;=66,"Senior")</f>
        <v>Senior</v>
      </c>
      <c r="W6399" t="s">
        <v>6825</v>
      </c>
    </row>
    <row r="6400" spans="1:23" x14ac:dyDescent="0.3">
      <c r="A6400" t="s">
        <v>6497</v>
      </c>
      <c r="B6400" t="s">
        <v>17</v>
      </c>
      <c r="C6400">
        <v>52</v>
      </c>
      <c r="D6400">
        <v>0</v>
      </c>
      <c r="E6400" t="s">
        <v>17</v>
      </c>
      <c r="F6400" t="s">
        <v>18</v>
      </c>
      <c r="G6400" t="s">
        <v>6790</v>
      </c>
      <c r="H6400">
        <v>51</v>
      </c>
      <c r="I6400" t="s">
        <v>23</v>
      </c>
      <c r="J6400">
        <v>2</v>
      </c>
      <c r="K6400" t="s">
        <v>24</v>
      </c>
      <c r="L6400" t="s">
        <v>6792</v>
      </c>
      <c r="M6400">
        <v>7</v>
      </c>
      <c r="P6400" s="32">
        <v>44546</v>
      </c>
      <c r="Q6400" s="1">
        <v>6.2971488165221379</v>
      </c>
      <c r="R6400">
        <v>5</v>
      </c>
      <c r="S6400" t="str" cm="1">
        <f t="array" ref="S6400">_xlfn.IFS(R6400=0,"None",R6400&lt;3,"Low",R6400&lt;6,"Medium",R6400&lt;=10,"High")</f>
        <v>Medium</v>
      </c>
      <c r="T6400" t="str" cm="1">
        <f t="array" ref="T6400">_xlfn.IFS(M6400&lt;=20,"Low",M6400&lt;=50,"Medium",M6400&lt;=90,"High")</f>
        <v>Low</v>
      </c>
      <c r="U6400" s="33">
        <f>Datos_Limpios[[#This Row],[Number of Complaints or Support]]/Datos_Limpios[[#This Row],[Account Length (in months)]]</f>
        <v>9.6153846153846159E-2</v>
      </c>
      <c r="V6400" t="str" cm="1">
        <f t="array" ref="V6400">_xlfn.IFS(H6400&lt;30,"Under 30",H6400&lt;66,"Middle Age",H6400&gt;=66,"Senior")</f>
        <v>Middle Age</v>
      </c>
      <c r="W6400" t="s">
        <v>6823</v>
      </c>
    </row>
    <row r="6401" spans="1:23" x14ac:dyDescent="0.3">
      <c r="A6401" t="s">
        <v>6498</v>
      </c>
      <c r="B6401" t="s">
        <v>17</v>
      </c>
      <c r="C6401">
        <v>13</v>
      </c>
      <c r="D6401">
        <v>0</v>
      </c>
      <c r="E6401" t="s">
        <v>17</v>
      </c>
      <c r="F6401" t="s">
        <v>73</v>
      </c>
      <c r="G6401" t="s">
        <v>19</v>
      </c>
      <c r="H6401">
        <v>57</v>
      </c>
      <c r="I6401" t="s">
        <v>17</v>
      </c>
      <c r="J6401">
        <v>0</v>
      </c>
      <c r="K6401" t="s">
        <v>20</v>
      </c>
      <c r="L6401" t="s">
        <v>6791</v>
      </c>
      <c r="M6401">
        <v>30</v>
      </c>
      <c r="P6401" s="32">
        <v>44706</v>
      </c>
      <c r="Q6401" s="1">
        <v>35.144036838405142</v>
      </c>
      <c r="R6401">
        <v>1</v>
      </c>
      <c r="S6401" t="str" cm="1">
        <f t="array" ref="S6401">_xlfn.IFS(R6401=0,"None",R6401&lt;3,"Low",R6401&lt;6,"Medium",R6401&lt;=10,"High")</f>
        <v>Low</v>
      </c>
      <c r="T6401" t="str" cm="1">
        <f t="array" ref="T6401">_xlfn.IFS(M6401&lt;=20,"Low",M6401&lt;=50,"Medium",M6401&lt;=90,"High")</f>
        <v>Medium</v>
      </c>
      <c r="U6401" s="33">
        <f>Datos_Limpios[[#This Row],[Number of Complaints or Support]]/Datos_Limpios[[#This Row],[Account Length (in months)]]</f>
        <v>7.6923076923076927E-2</v>
      </c>
      <c r="V6401" t="str" cm="1">
        <f t="array" ref="V6401">_xlfn.IFS(H6401&lt;30,"Under 30",H6401&lt;66,"Middle Age",H6401&gt;=66,"Senior")</f>
        <v>Middle Age</v>
      </c>
      <c r="W6401" t="s">
        <v>6824</v>
      </c>
    </row>
    <row r="6402" spans="1:23" x14ac:dyDescent="0.3">
      <c r="A6402" t="s">
        <v>6499</v>
      </c>
      <c r="B6402" t="s">
        <v>23</v>
      </c>
      <c r="C6402">
        <v>10</v>
      </c>
      <c r="D6402">
        <v>4</v>
      </c>
      <c r="E6402" t="s">
        <v>17</v>
      </c>
      <c r="F6402" t="s">
        <v>148</v>
      </c>
      <c r="G6402" t="s">
        <v>6790</v>
      </c>
      <c r="H6402">
        <v>58</v>
      </c>
      <c r="I6402" t="s">
        <v>17</v>
      </c>
      <c r="J6402">
        <v>0</v>
      </c>
      <c r="K6402" t="s">
        <v>20</v>
      </c>
      <c r="L6402" t="s">
        <v>6792</v>
      </c>
      <c r="M6402">
        <v>39</v>
      </c>
      <c r="N6402" t="s">
        <v>27</v>
      </c>
      <c r="O6402" t="s">
        <v>208</v>
      </c>
      <c r="P6402" s="32">
        <v>44824</v>
      </c>
      <c r="Q6402" s="1">
        <v>39.609670828807381</v>
      </c>
      <c r="R6402">
        <v>3</v>
      </c>
      <c r="S6402" t="str" cm="1">
        <f t="array" ref="S6402">_xlfn.IFS(R6402=0,"None",R6402&lt;3,"Low",R6402&lt;6,"Medium",R6402&lt;=10,"High")</f>
        <v>Medium</v>
      </c>
      <c r="T6402" t="str" cm="1">
        <f t="array" ref="T6402">_xlfn.IFS(M6402&lt;=20,"Low",M6402&lt;=50,"Medium",M6402&lt;=90,"High")</f>
        <v>Medium</v>
      </c>
      <c r="U6402" s="33">
        <f>Datos_Limpios[[#This Row],[Number of Complaints or Support]]/Datos_Limpios[[#This Row],[Account Length (in months)]]</f>
        <v>0.3</v>
      </c>
      <c r="V6402" t="str" cm="1">
        <f t="array" ref="V6402">_xlfn.IFS(H6402&lt;30,"Under 30",H6402&lt;66,"Middle Age",H6402&gt;=66,"Senior")</f>
        <v>Middle Age</v>
      </c>
      <c r="W6402" t="s">
        <v>6824</v>
      </c>
    </row>
    <row r="6403" spans="1:23" x14ac:dyDescent="0.3">
      <c r="A6403" t="s">
        <v>6500</v>
      </c>
      <c r="B6403" t="s">
        <v>23</v>
      </c>
      <c r="C6403">
        <v>41</v>
      </c>
      <c r="D6403">
        <v>1</v>
      </c>
      <c r="E6403" t="s">
        <v>23</v>
      </c>
      <c r="F6403" t="s">
        <v>79</v>
      </c>
      <c r="G6403" t="s">
        <v>6790</v>
      </c>
      <c r="H6403">
        <v>38</v>
      </c>
      <c r="I6403" t="s">
        <v>17</v>
      </c>
      <c r="J6403">
        <v>0</v>
      </c>
      <c r="K6403" t="s">
        <v>24</v>
      </c>
      <c r="L6403" t="s">
        <v>6792</v>
      </c>
      <c r="M6403">
        <v>21</v>
      </c>
      <c r="N6403" t="s">
        <v>59</v>
      </c>
      <c r="O6403" t="s">
        <v>116</v>
      </c>
      <c r="P6403" s="32">
        <v>44949</v>
      </c>
      <c r="Q6403" s="1">
        <v>24.81788093957308</v>
      </c>
      <c r="R6403">
        <v>1</v>
      </c>
      <c r="S6403" t="str" cm="1">
        <f t="array" ref="S6403">_xlfn.IFS(R6403=0,"None",R6403&lt;3,"Low",R6403&lt;6,"Medium",R6403&lt;=10,"High")</f>
        <v>Low</v>
      </c>
      <c r="T6403" t="str" cm="1">
        <f t="array" ref="T6403">_xlfn.IFS(M6403&lt;=20,"Low",M6403&lt;=50,"Medium",M6403&lt;=90,"High")</f>
        <v>Medium</v>
      </c>
      <c r="U6403" s="33">
        <f>Datos_Limpios[[#This Row],[Number of Complaints or Support]]/Datos_Limpios[[#This Row],[Account Length (in months)]]</f>
        <v>2.4390243902439025E-2</v>
      </c>
      <c r="V6403" t="str" cm="1">
        <f t="array" ref="V6403">_xlfn.IFS(H6403&lt;30,"Under 30",H6403&lt;66,"Middle Age",H6403&gt;=66,"Senior")</f>
        <v>Middle Age</v>
      </c>
      <c r="W6403" t="s">
        <v>6826</v>
      </c>
    </row>
    <row r="6404" spans="1:23" x14ac:dyDescent="0.3">
      <c r="A6404" t="s">
        <v>6501</v>
      </c>
      <c r="B6404" t="s">
        <v>17</v>
      </c>
      <c r="C6404">
        <v>19</v>
      </c>
      <c r="D6404">
        <v>1</v>
      </c>
      <c r="E6404" t="s">
        <v>17</v>
      </c>
      <c r="F6404" t="s">
        <v>86</v>
      </c>
      <c r="G6404" t="s">
        <v>19</v>
      </c>
      <c r="H6404">
        <v>48</v>
      </c>
      <c r="I6404" t="s">
        <v>17</v>
      </c>
      <c r="J6404">
        <v>0</v>
      </c>
      <c r="K6404" t="s">
        <v>24</v>
      </c>
      <c r="L6404" t="s">
        <v>6791</v>
      </c>
      <c r="M6404">
        <v>10</v>
      </c>
      <c r="P6404" s="32">
        <v>44722</v>
      </c>
      <c r="Q6404" s="1">
        <v>8.257768841437894</v>
      </c>
      <c r="R6404">
        <v>8</v>
      </c>
      <c r="S6404" t="str" cm="1">
        <f t="array" ref="S6404">_xlfn.IFS(R6404=0,"None",R6404&lt;3,"Low",R6404&lt;6,"Medium",R6404&lt;=10,"High")</f>
        <v>High</v>
      </c>
      <c r="T6404" t="str" cm="1">
        <f t="array" ref="T6404">_xlfn.IFS(M6404&lt;=20,"Low",M6404&lt;=50,"Medium",M6404&lt;=90,"High")</f>
        <v>Low</v>
      </c>
      <c r="U6404" s="33">
        <f>Datos_Limpios[[#This Row],[Number of Complaints or Support]]/Datos_Limpios[[#This Row],[Account Length (in months)]]</f>
        <v>0.42105263157894735</v>
      </c>
      <c r="V6404" t="str" cm="1">
        <f t="array" ref="V6404">_xlfn.IFS(H6404&lt;30,"Under 30",H6404&lt;66,"Middle Age",H6404&gt;=66,"Senior")</f>
        <v>Middle Age</v>
      </c>
      <c r="W6404" t="s">
        <v>6824</v>
      </c>
    </row>
    <row r="6405" spans="1:23" x14ac:dyDescent="0.3">
      <c r="A6405" t="s">
        <v>6502</v>
      </c>
      <c r="B6405" t="s">
        <v>17</v>
      </c>
      <c r="C6405">
        <v>42</v>
      </c>
      <c r="D6405">
        <v>0</v>
      </c>
      <c r="E6405" t="s">
        <v>17</v>
      </c>
      <c r="F6405" t="s">
        <v>63</v>
      </c>
      <c r="G6405" t="s">
        <v>6790</v>
      </c>
      <c r="H6405">
        <v>62</v>
      </c>
      <c r="I6405" t="s">
        <v>23</v>
      </c>
      <c r="J6405">
        <v>2</v>
      </c>
      <c r="K6405" t="s">
        <v>24</v>
      </c>
      <c r="L6405" t="s">
        <v>6792</v>
      </c>
      <c r="M6405">
        <v>7</v>
      </c>
      <c r="P6405" s="32">
        <v>44968</v>
      </c>
      <c r="Q6405" s="1">
        <v>6.6340524893270461</v>
      </c>
      <c r="R6405">
        <v>7</v>
      </c>
      <c r="S6405" t="str" cm="1">
        <f t="array" ref="S6405">_xlfn.IFS(R6405=0,"None",R6405&lt;3,"Low",R6405&lt;6,"Medium",R6405&lt;=10,"High")</f>
        <v>High</v>
      </c>
      <c r="T6405" t="str" cm="1">
        <f t="array" ref="T6405">_xlfn.IFS(M6405&lt;=20,"Low",M6405&lt;=50,"Medium",M6405&lt;=90,"High")</f>
        <v>Low</v>
      </c>
      <c r="U6405" s="33">
        <f>Datos_Limpios[[#This Row],[Number of Complaints or Support]]/Datos_Limpios[[#This Row],[Account Length (in months)]]</f>
        <v>0.16666666666666666</v>
      </c>
      <c r="V6405" t="str" cm="1">
        <f t="array" ref="V6405">_xlfn.IFS(H6405&lt;30,"Under 30",H6405&lt;66,"Middle Age",H6405&gt;=66,"Senior")</f>
        <v>Middle Age</v>
      </c>
      <c r="W6405" t="s">
        <v>6825</v>
      </c>
    </row>
    <row r="6406" spans="1:23" x14ac:dyDescent="0.3">
      <c r="A6406" t="s">
        <v>6503</v>
      </c>
      <c r="B6406" t="s">
        <v>17</v>
      </c>
      <c r="C6406">
        <v>60</v>
      </c>
      <c r="D6406">
        <v>0</v>
      </c>
      <c r="E6406" t="s">
        <v>17</v>
      </c>
      <c r="F6406" t="s">
        <v>29</v>
      </c>
      <c r="G6406" t="s">
        <v>6790</v>
      </c>
      <c r="H6406">
        <v>45</v>
      </c>
      <c r="I6406" t="s">
        <v>23</v>
      </c>
      <c r="J6406">
        <v>3</v>
      </c>
      <c r="K6406" t="s">
        <v>24</v>
      </c>
      <c r="L6406" t="s">
        <v>6791</v>
      </c>
      <c r="M6406">
        <v>6</v>
      </c>
      <c r="P6406" s="32">
        <v>45071</v>
      </c>
      <c r="Q6406" s="1">
        <v>6.0384045852969344</v>
      </c>
      <c r="R6406">
        <v>7</v>
      </c>
      <c r="S6406" t="str" cm="1">
        <f t="array" ref="S6406">_xlfn.IFS(R6406=0,"None",R6406&lt;3,"Low",R6406&lt;6,"Medium",R6406&lt;=10,"High")</f>
        <v>High</v>
      </c>
      <c r="T6406" t="str" cm="1">
        <f t="array" ref="T6406">_xlfn.IFS(M6406&lt;=20,"Low",M6406&lt;=50,"Medium",M6406&lt;=90,"High")</f>
        <v>Low</v>
      </c>
      <c r="U6406" s="33">
        <f>Datos_Limpios[[#This Row],[Number of Complaints or Support]]/Datos_Limpios[[#This Row],[Account Length (in months)]]</f>
        <v>0.11666666666666667</v>
      </c>
      <c r="V6406" t="str" cm="1">
        <f t="array" ref="V6406">_xlfn.IFS(H6406&lt;30,"Under 30",H6406&lt;66,"Middle Age",H6406&gt;=66,"Senior")</f>
        <v>Middle Age</v>
      </c>
      <c r="W6406" t="s">
        <v>6825</v>
      </c>
    </row>
    <row r="6407" spans="1:23" x14ac:dyDescent="0.3">
      <c r="A6407" t="s">
        <v>6504</v>
      </c>
      <c r="B6407" t="s">
        <v>17</v>
      </c>
      <c r="C6407">
        <v>34</v>
      </c>
      <c r="D6407">
        <v>2</v>
      </c>
      <c r="E6407" t="s">
        <v>23</v>
      </c>
      <c r="F6407" t="s">
        <v>73</v>
      </c>
      <c r="G6407" t="s">
        <v>6790</v>
      </c>
      <c r="H6407">
        <v>39</v>
      </c>
      <c r="I6407" t="s">
        <v>23</v>
      </c>
      <c r="J6407">
        <v>4</v>
      </c>
      <c r="K6407" t="s">
        <v>24</v>
      </c>
      <c r="L6407" t="s">
        <v>6791</v>
      </c>
      <c r="M6407">
        <v>19</v>
      </c>
      <c r="P6407" s="32">
        <v>44664</v>
      </c>
      <c r="Q6407" s="1">
        <v>16.399093845623959</v>
      </c>
      <c r="R6407">
        <v>8</v>
      </c>
      <c r="S6407" t="str" cm="1">
        <f t="array" ref="S6407">_xlfn.IFS(R6407=0,"None",R6407&lt;3,"Low",R6407&lt;6,"Medium",R6407&lt;=10,"High")</f>
        <v>High</v>
      </c>
      <c r="T6407" t="str" cm="1">
        <f t="array" ref="T6407">_xlfn.IFS(M6407&lt;=20,"Low",M6407&lt;=50,"Medium",M6407&lt;=90,"High")</f>
        <v>Low</v>
      </c>
      <c r="U6407" s="33">
        <f>Datos_Limpios[[#This Row],[Number of Complaints or Support]]/Datos_Limpios[[#This Row],[Account Length (in months)]]</f>
        <v>0.23529411764705882</v>
      </c>
      <c r="V6407" t="str" cm="1">
        <f t="array" ref="V6407">_xlfn.IFS(H6407&lt;30,"Under 30",H6407&lt;66,"Middle Age",H6407&gt;=66,"Senior")</f>
        <v>Middle Age</v>
      </c>
      <c r="W6407" t="s">
        <v>6824</v>
      </c>
    </row>
    <row r="6408" spans="1:23" x14ac:dyDescent="0.3">
      <c r="A6408" t="s">
        <v>6505</v>
      </c>
      <c r="B6408" t="s">
        <v>17</v>
      </c>
      <c r="C6408">
        <v>6</v>
      </c>
      <c r="D6408">
        <v>1</v>
      </c>
      <c r="E6408" t="s">
        <v>17</v>
      </c>
      <c r="F6408" t="s">
        <v>123</v>
      </c>
      <c r="G6408" t="s">
        <v>6790</v>
      </c>
      <c r="H6408">
        <v>47</v>
      </c>
      <c r="I6408" t="s">
        <v>23</v>
      </c>
      <c r="J6408">
        <v>4</v>
      </c>
      <c r="K6408" t="s">
        <v>20</v>
      </c>
      <c r="L6408" t="s">
        <v>6791</v>
      </c>
      <c r="M6408">
        <v>9</v>
      </c>
      <c r="P6408" s="32">
        <v>44795</v>
      </c>
      <c r="Q6408" s="1">
        <v>9.4025029752868967</v>
      </c>
      <c r="R6408">
        <v>5</v>
      </c>
      <c r="S6408" t="str" cm="1">
        <f t="array" ref="S6408">_xlfn.IFS(R6408=0,"None",R6408&lt;3,"Low",R6408&lt;6,"Medium",R6408&lt;=10,"High")</f>
        <v>Medium</v>
      </c>
      <c r="T6408" t="str" cm="1">
        <f t="array" ref="T6408">_xlfn.IFS(M6408&lt;=20,"Low",M6408&lt;=50,"Medium",M6408&lt;=90,"High")</f>
        <v>Low</v>
      </c>
      <c r="U6408" s="33">
        <f>Datos_Limpios[[#This Row],[Number of Complaints or Support]]/Datos_Limpios[[#This Row],[Account Length (in months)]]</f>
        <v>0.83333333333333337</v>
      </c>
      <c r="V6408" t="str" cm="1">
        <f t="array" ref="V6408">_xlfn.IFS(H6408&lt;30,"Under 30",H6408&lt;66,"Middle Age",H6408&gt;=66,"Senior")</f>
        <v>Middle Age</v>
      </c>
      <c r="W6408" t="s">
        <v>6824</v>
      </c>
    </row>
    <row r="6409" spans="1:23" x14ac:dyDescent="0.3">
      <c r="A6409" t="s">
        <v>6506</v>
      </c>
      <c r="B6409" t="s">
        <v>17</v>
      </c>
      <c r="C6409">
        <v>74</v>
      </c>
      <c r="D6409">
        <v>0</v>
      </c>
      <c r="E6409" t="s">
        <v>17</v>
      </c>
      <c r="F6409" t="s">
        <v>130</v>
      </c>
      <c r="G6409" t="s">
        <v>19</v>
      </c>
      <c r="H6409">
        <v>40</v>
      </c>
      <c r="I6409" t="s">
        <v>17</v>
      </c>
      <c r="J6409">
        <v>0</v>
      </c>
      <c r="K6409" t="s">
        <v>32</v>
      </c>
      <c r="L6409" t="s">
        <v>6792</v>
      </c>
      <c r="M6409">
        <v>12</v>
      </c>
      <c r="P6409" s="32">
        <v>44829</v>
      </c>
      <c r="Q6409" s="1">
        <v>10.786791652539589</v>
      </c>
      <c r="R6409">
        <v>8</v>
      </c>
      <c r="S6409" t="str" cm="1">
        <f t="array" ref="S6409">_xlfn.IFS(R6409=0,"None",R6409&lt;3,"Low",R6409&lt;6,"Medium",R6409&lt;=10,"High")</f>
        <v>High</v>
      </c>
      <c r="T6409" t="str" cm="1">
        <f t="array" ref="T6409">_xlfn.IFS(M6409&lt;=20,"Low",M6409&lt;=50,"Medium",M6409&lt;=90,"High")</f>
        <v>Low</v>
      </c>
      <c r="U6409" s="33">
        <f>Datos_Limpios[[#This Row],[Number of Complaints or Support]]/Datos_Limpios[[#This Row],[Account Length (in months)]]</f>
        <v>0.10810810810810811</v>
      </c>
      <c r="V6409" t="str" cm="1">
        <f t="array" ref="V6409">_xlfn.IFS(H6409&lt;30,"Under 30",H6409&lt;66,"Middle Age",H6409&gt;=66,"Senior")</f>
        <v>Middle Age</v>
      </c>
      <c r="W6409" t="s">
        <v>6825</v>
      </c>
    </row>
    <row r="6410" spans="1:23" x14ac:dyDescent="0.3">
      <c r="A6410" t="s">
        <v>6507</v>
      </c>
      <c r="B6410" t="s">
        <v>17</v>
      </c>
      <c r="C6410">
        <v>17</v>
      </c>
      <c r="D6410">
        <v>0</v>
      </c>
      <c r="E6410" t="s">
        <v>23</v>
      </c>
      <c r="F6410" t="s">
        <v>69</v>
      </c>
      <c r="G6410" t="s">
        <v>6790</v>
      </c>
      <c r="H6410">
        <v>38</v>
      </c>
      <c r="I6410" t="s">
        <v>23</v>
      </c>
      <c r="J6410">
        <v>6</v>
      </c>
      <c r="K6410" t="s">
        <v>20</v>
      </c>
      <c r="L6410" t="s">
        <v>6791</v>
      </c>
      <c r="M6410">
        <v>21</v>
      </c>
      <c r="P6410" s="32">
        <v>44052</v>
      </c>
      <c r="Q6410" s="1">
        <v>21.08572856652502</v>
      </c>
      <c r="R6410">
        <v>2</v>
      </c>
      <c r="S6410" t="str" cm="1">
        <f t="array" ref="S6410">_xlfn.IFS(R6410=0,"None",R6410&lt;3,"Low",R6410&lt;6,"Medium",R6410&lt;=10,"High")</f>
        <v>Low</v>
      </c>
      <c r="T6410" t="str" cm="1">
        <f t="array" ref="T6410">_xlfn.IFS(M6410&lt;=20,"Low",M6410&lt;=50,"Medium",M6410&lt;=90,"High")</f>
        <v>Medium</v>
      </c>
      <c r="U6410" s="33">
        <f>Datos_Limpios[[#This Row],[Number of Complaints or Support]]/Datos_Limpios[[#This Row],[Account Length (in months)]]</f>
        <v>0.11764705882352941</v>
      </c>
      <c r="V6410" t="str" cm="1">
        <f t="array" ref="V6410">_xlfn.IFS(H6410&lt;30,"Under 30",H6410&lt;66,"Middle Age",H6410&gt;=66,"Senior")</f>
        <v>Middle Age</v>
      </c>
      <c r="W6410" t="s">
        <v>6825</v>
      </c>
    </row>
    <row r="6411" spans="1:23" x14ac:dyDescent="0.3">
      <c r="A6411" t="s">
        <v>6508</v>
      </c>
      <c r="B6411" t="s">
        <v>17</v>
      </c>
      <c r="C6411">
        <v>63</v>
      </c>
      <c r="D6411">
        <v>1</v>
      </c>
      <c r="E6411" t="s">
        <v>23</v>
      </c>
      <c r="F6411" t="s">
        <v>86</v>
      </c>
      <c r="G6411" t="s">
        <v>6790</v>
      </c>
      <c r="H6411">
        <v>59</v>
      </c>
      <c r="I6411" t="s">
        <v>17</v>
      </c>
      <c r="J6411">
        <v>0</v>
      </c>
      <c r="K6411" t="s">
        <v>32</v>
      </c>
      <c r="L6411" t="s">
        <v>6791</v>
      </c>
      <c r="M6411">
        <v>53</v>
      </c>
      <c r="P6411" s="32">
        <v>45096</v>
      </c>
      <c r="Q6411" s="1">
        <v>55.133200457603152</v>
      </c>
      <c r="R6411">
        <v>8</v>
      </c>
      <c r="S6411" t="str" cm="1">
        <f t="array" ref="S6411">_xlfn.IFS(R6411=0,"None",R6411&lt;3,"Low",R6411&lt;6,"Medium",R6411&lt;=10,"High")</f>
        <v>High</v>
      </c>
      <c r="T6411" t="str" cm="1">
        <f t="array" ref="T6411">_xlfn.IFS(M6411&lt;=20,"Low",M6411&lt;=50,"Medium",M6411&lt;=90,"High")</f>
        <v>High</v>
      </c>
      <c r="U6411" s="33">
        <f>Datos_Limpios[[#This Row],[Number of Complaints or Support]]/Datos_Limpios[[#This Row],[Account Length (in months)]]</f>
        <v>0.12698412698412698</v>
      </c>
      <c r="V6411" t="str" cm="1">
        <f t="array" ref="V6411">_xlfn.IFS(H6411&lt;30,"Under 30",H6411&lt;66,"Middle Age",H6411&gt;=66,"Senior")</f>
        <v>Middle Age</v>
      </c>
      <c r="W6411" t="s">
        <v>6824</v>
      </c>
    </row>
    <row r="6412" spans="1:23" x14ac:dyDescent="0.3">
      <c r="A6412" t="s">
        <v>6509</v>
      </c>
      <c r="B6412" t="s">
        <v>17</v>
      </c>
      <c r="C6412">
        <v>8</v>
      </c>
      <c r="D6412">
        <v>0</v>
      </c>
      <c r="E6412" t="s">
        <v>23</v>
      </c>
      <c r="F6412" t="s">
        <v>47</v>
      </c>
      <c r="G6412" t="s">
        <v>6790</v>
      </c>
      <c r="H6412">
        <v>26</v>
      </c>
      <c r="I6412" t="s">
        <v>17</v>
      </c>
      <c r="J6412">
        <v>0</v>
      </c>
      <c r="K6412" t="s">
        <v>20</v>
      </c>
      <c r="L6412" t="s">
        <v>6794</v>
      </c>
      <c r="M6412">
        <v>45</v>
      </c>
      <c r="P6412" s="32">
        <v>44218</v>
      </c>
      <c r="Q6412" s="1">
        <v>37.376265025223049</v>
      </c>
      <c r="R6412">
        <v>10</v>
      </c>
      <c r="S6412" t="str" cm="1">
        <f t="array" ref="S6412">_xlfn.IFS(R6412=0,"None",R6412&lt;3,"Low",R6412&lt;6,"Medium",R6412&lt;=10,"High")</f>
        <v>High</v>
      </c>
      <c r="T6412" t="str" cm="1">
        <f t="array" ref="T6412">_xlfn.IFS(M6412&lt;=20,"Low",M6412&lt;=50,"Medium",M6412&lt;=90,"High")</f>
        <v>Medium</v>
      </c>
      <c r="U6412" s="33">
        <f>Datos_Limpios[[#This Row],[Number of Complaints or Support]]/Datos_Limpios[[#This Row],[Account Length (in months)]]</f>
        <v>1.25</v>
      </c>
      <c r="V6412" t="str" cm="1">
        <f t="array" ref="V6412">_xlfn.IFS(H6412&lt;30,"Under 30",H6412&lt;66,"Middle Age",H6412&gt;=66,"Senior")</f>
        <v>Under 30</v>
      </c>
      <c r="W6412" t="s">
        <v>6824</v>
      </c>
    </row>
    <row r="6413" spans="1:23" x14ac:dyDescent="0.3">
      <c r="A6413" t="s">
        <v>6510</v>
      </c>
      <c r="B6413" t="s">
        <v>17</v>
      </c>
      <c r="C6413">
        <v>10</v>
      </c>
      <c r="D6413">
        <v>0</v>
      </c>
      <c r="E6413" t="s">
        <v>17</v>
      </c>
      <c r="F6413" t="s">
        <v>38</v>
      </c>
      <c r="G6413" t="s">
        <v>6790</v>
      </c>
      <c r="H6413">
        <v>57</v>
      </c>
      <c r="I6413" t="s">
        <v>23</v>
      </c>
      <c r="J6413">
        <v>3</v>
      </c>
      <c r="K6413" t="s">
        <v>32</v>
      </c>
      <c r="L6413" t="s">
        <v>6794</v>
      </c>
      <c r="M6413">
        <v>10</v>
      </c>
      <c r="P6413" s="32">
        <v>43878</v>
      </c>
      <c r="Q6413" s="1">
        <v>8.985412411694897</v>
      </c>
      <c r="R6413">
        <v>10</v>
      </c>
      <c r="S6413" t="str" cm="1">
        <f t="array" ref="S6413">_xlfn.IFS(R6413=0,"None",R6413&lt;3,"Low",R6413&lt;6,"Medium",R6413&lt;=10,"High")</f>
        <v>High</v>
      </c>
      <c r="T6413" t="str" cm="1">
        <f t="array" ref="T6413">_xlfn.IFS(M6413&lt;=20,"Low",M6413&lt;=50,"Medium",M6413&lt;=90,"High")</f>
        <v>Low</v>
      </c>
      <c r="U6413" s="33">
        <f>Datos_Limpios[[#This Row],[Number of Complaints or Support]]/Datos_Limpios[[#This Row],[Account Length (in months)]]</f>
        <v>1</v>
      </c>
      <c r="V6413" t="str" cm="1">
        <f t="array" ref="V6413">_xlfn.IFS(H6413&lt;30,"Under 30",H6413&lt;66,"Middle Age",H6413&gt;=66,"Senior")</f>
        <v>Middle Age</v>
      </c>
      <c r="W6413" t="s">
        <v>6825</v>
      </c>
    </row>
    <row r="6414" spans="1:23" x14ac:dyDescent="0.3">
      <c r="A6414" t="s">
        <v>6511</v>
      </c>
      <c r="B6414" t="s">
        <v>17</v>
      </c>
      <c r="C6414">
        <v>9</v>
      </c>
      <c r="D6414">
        <v>0</v>
      </c>
      <c r="E6414" t="s">
        <v>17</v>
      </c>
      <c r="F6414" t="s">
        <v>245</v>
      </c>
      <c r="G6414" t="s">
        <v>6790</v>
      </c>
      <c r="H6414">
        <v>58</v>
      </c>
      <c r="I6414" t="s">
        <v>23</v>
      </c>
      <c r="J6414">
        <v>6</v>
      </c>
      <c r="K6414" t="s">
        <v>24</v>
      </c>
      <c r="L6414" t="s">
        <v>6791</v>
      </c>
      <c r="M6414">
        <v>7</v>
      </c>
      <c r="P6414" s="32">
        <v>45258</v>
      </c>
      <c r="Q6414" s="1">
        <v>8.294018754713175</v>
      </c>
      <c r="R6414">
        <v>4</v>
      </c>
      <c r="S6414" t="str" cm="1">
        <f t="array" ref="S6414">_xlfn.IFS(R6414=0,"None",R6414&lt;3,"Low",R6414&lt;6,"Medium",R6414&lt;=10,"High")</f>
        <v>Medium</v>
      </c>
      <c r="T6414" t="str" cm="1">
        <f t="array" ref="T6414">_xlfn.IFS(M6414&lt;=20,"Low",M6414&lt;=50,"Medium",M6414&lt;=90,"High")</f>
        <v>Low</v>
      </c>
      <c r="U6414" s="33">
        <f>Datos_Limpios[[#This Row],[Number of Complaints or Support]]/Datos_Limpios[[#This Row],[Account Length (in months)]]</f>
        <v>0.44444444444444442</v>
      </c>
      <c r="V6414" t="str" cm="1">
        <f t="array" ref="V6414">_xlfn.IFS(H6414&lt;30,"Under 30",H6414&lt;66,"Middle Age",H6414&gt;=66,"Senior")</f>
        <v>Middle Age</v>
      </c>
      <c r="W6414" t="s">
        <v>6823</v>
      </c>
    </row>
    <row r="6415" spans="1:23" x14ac:dyDescent="0.3">
      <c r="A6415" t="s">
        <v>6512</v>
      </c>
      <c r="B6415" t="s">
        <v>17</v>
      </c>
      <c r="C6415">
        <v>62</v>
      </c>
      <c r="D6415">
        <v>2</v>
      </c>
      <c r="E6415" t="s">
        <v>17</v>
      </c>
      <c r="F6415" t="s">
        <v>82</v>
      </c>
      <c r="G6415" t="s">
        <v>6790</v>
      </c>
      <c r="H6415">
        <v>23</v>
      </c>
      <c r="I6415" t="s">
        <v>17</v>
      </c>
      <c r="J6415">
        <v>0</v>
      </c>
      <c r="K6415" t="s">
        <v>24</v>
      </c>
      <c r="L6415" t="s">
        <v>6792</v>
      </c>
      <c r="M6415">
        <v>16</v>
      </c>
      <c r="P6415" s="32">
        <v>43901</v>
      </c>
      <c r="Q6415" s="1">
        <v>14.18879201610962</v>
      </c>
      <c r="R6415">
        <v>8</v>
      </c>
      <c r="S6415" t="str" cm="1">
        <f t="array" ref="S6415">_xlfn.IFS(R6415=0,"None",R6415&lt;3,"Low",R6415&lt;6,"Medium",R6415&lt;=10,"High")</f>
        <v>High</v>
      </c>
      <c r="T6415" t="str" cm="1">
        <f t="array" ref="T6415">_xlfn.IFS(M6415&lt;=20,"Low",M6415&lt;=50,"Medium",M6415&lt;=90,"High")</f>
        <v>Low</v>
      </c>
      <c r="U6415" s="33">
        <f>Datos_Limpios[[#This Row],[Number of Complaints or Support]]/Datos_Limpios[[#This Row],[Account Length (in months)]]</f>
        <v>0.12903225806451613</v>
      </c>
      <c r="V6415" t="str" cm="1">
        <f t="array" ref="V6415">_xlfn.IFS(H6415&lt;30,"Under 30",H6415&lt;66,"Middle Age",H6415&gt;=66,"Senior")</f>
        <v>Under 30</v>
      </c>
      <c r="W6415" t="s">
        <v>6823</v>
      </c>
    </row>
    <row r="6416" spans="1:23" x14ac:dyDescent="0.3">
      <c r="A6416" t="s">
        <v>6513</v>
      </c>
      <c r="B6416" t="s">
        <v>17</v>
      </c>
      <c r="C6416">
        <v>73</v>
      </c>
      <c r="D6416">
        <v>0</v>
      </c>
      <c r="E6416" t="s">
        <v>23</v>
      </c>
      <c r="F6416" t="s">
        <v>58</v>
      </c>
      <c r="G6416" t="s">
        <v>6790</v>
      </c>
      <c r="H6416">
        <v>62</v>
      </c>
      <c r="I6416" t="s">
        <v>17</v>
      </c>
      <c r="J6416">
        <v>0</v>
      </c>
      <c r="K6416" t="s">
        <v>32</v>
      </c>
      <c r="L6416" t="s">
        <v>6792</v>
      </c>
      <c r="M6416">
        <v>75</v>
      </c>
      <c r="P6416" s="32">
        <v>44836</v>
      </c>
      <c r="Q6416" s="1">
        <v>81.265156890844295</v>
      </c>
      <c r="R6416">
        <v>2</v>
      </c>
      <c r="S6416" t="str" cm="1">
        <f t="array" ref="S6416">_xlfn.IFS(R6416=0,"None",R6416&lt;3,"Low",R6416&lt;6,"Medium",R6416&lt;=10,"High")</f>
        <v>Low</v>
      </c>
      <c r="T6416" t="str" cm="1">
        <f t="array" ref="T6416">_xlfn.IFS(M6416&lt;=20,"Low",M6416&lt;=50,"Medium",M6416&lt;=90,"High")</f>
        <v>High</v>
      </c>
      <c r="U6416" s="33">
        <f>Datos_Limpios[[#This Row],[Number of Complaints or Support]]/Datos_Limpios[[#This Row],[Account Length (in months)]]</f>
        <v>2.7397260273972601E-2</v>
      </c>
      <c r="V6416" t="str" cm="1">
        <f t="array" ref="V6416">_xlfn.IFS(H6416&lt;30,"Under 30",H6416&lt;66,"Middle Age",H6416&gt;=66,"Senior")</f>
        <v>Middle Age</v>
      </c>
      <c r="W6416" t="s">
        <v>6825</v>
      </c>
    </row>
    <row r="6417" spans="1:23" x14ac:dyDescent="0.3">
      <c r="A6417" t="s">
        <v>6514</v>
      </c>
      <c r="B6417" t="s">
        <v>17</v>
      </c>
      <c r="C6417">
        <v>72</v>
      </c>
      <c r="D6417">
        <v>2</v>
      </c>
      <c r="E6417" t="s">
        <v>23</v>
      </c>
      <c r="F6417" t="s">
        <v>196</v>
      </c>
      <c r="G6417" t="s">
        <v>6790</v>
      </c>
      <c r="H6417">
        <v>49</v>
      </c>
      <c r="I6417" t="s">
        <v>17</v>
      </c>
      <c r="J6417">
        <v>0</v>
      </c>
      <c r="K6417" t="s">
        <v>32</v>
      </c>
      <c r="L6417" t="s">
        <v>6792</v>
      </c>
      <c r="M6417">
        <v>24</v>
      </c>
      <c r="P6417" s="32">
        <v>43857</v>
      </c>
      <c r="Q6417" s="1">
        <v>21.27845225110871</v>
      </c>
      <c r="R6417">
        <v>8</v>
      </c>
      <c r="S6417" t="str" cm="1">
        <f t="array" ref="S6417">_xlfn.IFS(R6417=0,"None",R6417&lt;3,"Low",R6417&lt;6,"Medium",R6417&lt;=10,"High")</f>
        <v>High</v>
      </c>
      <c r="T6417" t="str" cm="1">
        <f t="array" ref="T6417">_xlfn.IFS(M6417&lt;=20,"Low",M6417&lt;=50,"Medium",M6417&lt;=90,"High")</f>
        <v>Medium</v>
      </c>
      <c r="U6417" s="33">
        <f>Datos_Limpios[[#This Row],[Number of Complaints or Support]]/Datos_Limpios[[#This Row],[Account Length (in months)]]</f>
        <v>0.1111111111111111</v>
      </c>
      <c r="V6417" t="str" cm="1">
        <f t="array" ref="V6417">_xlfn.IFS(H6417&lt;30,"Under 30",H6417&lt;66,"Middle Age",H6417&gt;=66,"Senior")</f>
        <v>Middle Age</v>
      </c>
      <c r="W6417" t="s">
        <v>6826</v>
      </c>
    </row>
    <row r="6418" spans="1:23" x14ac:dyDescent="0.3">
      <c r="A6418" t="s">
        <v>6515</v>
      </c>
      <c r="B6418" t="s">
        <v>17</v>
      </c>
      <c r="C6418">
        <v>9</v>
      </c>
      <c r="D6418">
        <v>1</v>
      </c>
      <c r="E6418" t="s">
        <v>17</v>
      </c>
      <c r="F6418" t="s">
        <v>69</v>
      </c>
      <c r="G6418" t="s">
        <v>19</v>
      </c>
      <c r="H6418">
        <v>29</v>
      </c>
      <c r="I6418" t="s">
        <v>17</v>
      </c>
      <c r="J6418">
        <v>0</v>
      </c>
      <c r="K6418" t="s">
        <v>24</v>
      </c>
      <c r="L6418" t="s">
        <v>6791</v>
      </c>
      <c r="M6418">
        <v>8</v>
      </c>
      <c r="P6418" s="32">
        <v>44760</v>
      </c>
      <c r="Q6418" s="1">
        <v>8.7314146029577078</v>
      </c>
      <c r="R6418">
        <v>3</v>
      </c>
      <c r="S6418" t="str" cm="1">
        <f t="array" ref="S6418">_xlfn.IFS(R6418=0,"None",R6418&lt;3,"Low",R6418&lt;6,"Medium",R6418&lt;=10,"High")</f>
        <v>Medium</v>
      </c>
      <c r="T6418" t="str" cm="1">
        <f t="array" ref="T6418">_xlfn.IFS(M6418&lt;=20,"Low",M6418&lt;=50,"Medium",M6418&lt;=90,"High")</f>
        <v>Low</v>
      </c>
      <c r="U6418" s="33">
        <f>Datos_Limpios[[#This Row],[Number of Complaints or Support]]/Datos_Limpios[[#This Row],[Account Length (in months)]]</f>
        <v>0.33333333333333331</v>
      </c>
      <c r="V6418" t="str" cm="1">
        <f t="array" ref="V6418">_xlfn.IFS(H6418&lt;30,"Under 30",H6418&lt;66,"Middle Age",H6418&gt;=66,"Senior")</f>
        <v>Under 30</v>
      </c>
      <c r="W6418" t="s">
        <v>6825</v>
      </c>
    </row>
    <row r="6419" spans="1:23" x14ac:dyDescent="0.3">
      <c r="A6419" t="s">
        <v>6516</v>
      </c>
      <c r="B6419" t="s">
        <v>17</v>
      </c>
      <c r="C6419">
        <v>73</v>
      </c>
      <c r="D6419">
        <v>1</v>
      </c>
      <c r="E6419" t="s">
        <v>23</v>
      </c>
      <c r="F6419" t="s">
        <v>86</v>
      </c>
      <c r="G6419" t="s">
        <v>19</v>
      </c>
      <c r="H6419">
        <v>44</v>
      </c>
      <c r="I6419" t="s">
        <v>17</v>
      </c>
      <c r="J6419">
        <v>0</v>
      </c>
      <c r="K6419" t="s">
        <v>32</v>
      </c>
      <c r="L6419" t="s">
        <v>6792</v>
      </c>
      <c r="M6419">
        <v>50</v>
      </c>
      <c r="P6419" s="32">
        <v>44269</v>
      </c>
      <c r="Q6419" s="1">
        <v>53.251943913054589</v>
      </c>
      <c r="R6419">
        <v>5</v>
      </c>
      <c r="S6419" t="str" cm="1">
        <f t="array" ref="S6419">_xlfn.IFS(R6419=0,"None",R6419&lt;3,"Low",R6419&lt;6,"Medium",R6419&lt;=10,"High")</f>
        <v>Medium</v>
      </c>
      <c r="T6419" t="str" cm="1">
        <f t="array" ref="T6419">_xlfn.IFS(M6419&lt;=20,"Low",M6419&lt;=50,"Medium",M6419&lt;=90,"High")</f>
        <v>Medium</v>
      </c>
      <c r="U6419" s="33">
        <f>Datos_Limpios[[#This Row],[Number of Complaints or Support]]/Datos_Limpios[[#This Row],[Account Length (in months)]]</f>
        <v>6.8493150684931503E-2</v>
      </c>
      <c r="V6419" t="str" cm="1">
        <f t="array" ref="V6419">_xlfn.IFS(H6419&lt;30,"Under 30",H6419&lt;66,"Middle Age",H6419&gt;=66,"Senior")</f>
        <v>Middle Age</v>
      </c>
      <c r="W6419" t="s">
        <v>6824</v>
      </c>
    </row>
    <row r="6420" spans="1:23" x14ac:dyDescent="0.3">
      <c r="A6420" t="s">
        <v>6517</v>
      </c>
      <c r="B6420" t="s">
        <v>23</v>
      </c>
      <c r="C6420">
        <v>1</v>
      </c>
      <c r="D6420">
        <v>0</v>
      </c>
      <c r="E6420" t="s">
        <v>23</v>
      </c>
      <c r="F6420" t="s">
        <v>158</v>
      </c>
      <c r="G6420" t="s">
        <v>19</v>
      </c>
      <c r="H6420">
        <v>40</v>
      </c>
      <c r="I6420" t="s">
        <v>17</v>
      </c>
      <c r="J6420">
        <v>0</v>
      </c>
      <c r="K6420" t="s">
        <v>20</v>
      </c>
      <c r="L6420" t="s">
        <v>6792</v>
      </c>
      <c r="M6420">
        <v>33</v>
      </c>
      <c r="N6420" t="s">
        <v>27</v>
      </c>
      <c r="O6420" t="s">
        <v>108</v>
      </c>
      <c r="P6420" s="32">
        <v>44645</v>
      </c>
      <c r="Q6420" s="1">
        <v>37.473221366159109</v>
      </c>
      <c r="R6420">
        <v>0</v>
      </c>
      <c r="S6420" t="str" cm="1">
        <f t="array" ref="S6420">_xlfn.IFS(R6420=0,"None",R6420&lt;3,"Low",R6420&lt;6,"Medium",R6420&lt;=10,"High")</f>
        <v>None</v>
      </c>
      <c r="T6420" t="str" cm="1">
        <f t="array" ref="T6420">_xlfn.IFS(M6420&lt;=20,"Low",M6420&lt;=50,"Medium",M6420&lt;=90,"High")</f>
        <v>Medium</v>
      </c>
      <c r="U6420" s="33">
        <f>Datos_Limpios[[#This Row],[Number of Complaints or Support]]/Datos_Limpios[[#This Row],[Account Length (in months)]]</f>
        <v>0</v>
      </c>
      <c r="V6420" t="str" cm="1">
        <f t="array" ref="V6420">_xlfn.IFS(H6420&lt;30,"Under 30",H6420&lt;66,"Middle Age",H6420&gt;=66,"Senior")</f>
        <v>Middle Age</v>
      </c>
      <c r="W6420" t="s">
        <v>6823</v>
      </c>
    </row>
    <row r="6421" spans="1:23" x14ac:dyDescent="0.3">
      <c r="A6421" t="s">
        <v>6518</v>
      </c>
      <c r="B6421" t="s">
        <v>17</v>
      </c>
      <c r="C6421">
        <v>25</v>
      </c>
      <c r="D6421">
        <v>0</v>
      </c>
      <c r="E6421" t="s">
        <v>17</v>
      </c>
      <c r="F6421" t="s">
        <v>63</v>
      </c>
      <c r="G6421" t="s">
        <v>6790</v>
      </c>
      <c r="H6421">
        <v>36</v>
      </c>
      <c r="I6421" t="s">
        <v>23</v>
      </c>
      <c r="J6421">
        <v>6</v>
      </c>
      <c r="K6421" t="s">
        <v>20</v>
      </c>
      <c r="L6421" t="s">
        <v>6791</v>
      </c>
      <c r="M6421">
        <v>28</v>
      </c>
      <c r="P6421" s="32">
        <v>44376</v>
      </c>
      <c r="Q6421" s="1">
        <v>22.890232790333069</v>
      </c>
      <c r="R6421">
        <v>8</v>
      </c>
      <c r="S6421" t="str" cm="1">
        <f t="array" ref="S6421">_xlfn.IFS(R6421=0,"None",R6421&lt;3,"Low",R6421&lt;6,"Medium",R6421&lt;=10,"High")</f>
        <v>High</v>
      </c>
      <c r="T6421" t="str" cm="1">
        <f t="array" ref="T6421">_xlfn.IFS(M6421&lt;=20,"Low",M6421&lt;=50,"Medium",M6421&lt;=90,"High")</f>
        <v>Medium</v>
      </c>
      <c r="U6421" s="33">
        <f>Datos_Limpios[[#This Row],[Number of Complaints or Support]]/Datos_Limpios[[#This Row],[Account Length (in months)]]</f>
        <v>0.32</v>
      </c>
      <c r="V6421" t="str" cm="1">
        <f t="array" ref="V6421">_xlfn.IFS(H6421&lt;30,"Under 30",H6421&lt;66,"Middle Age",H6421&gt;=66,"Senior")</f>
        <v>Middle Age</v>
      </c>
      <c r="W6421" t="s">
        <v>6825</v>
      </c>
    </row>
    <row r="6422" spans="1:23" x14ac:dyDescent="0.3">
      <c r="A6422" t="s">
        <v>6519</v>
      </c>
      <c r="B6422" t="s">
        <v>17</v>
      </c>
      <c r="C6422">
        <v>70</v>
      </c>
      <c r="D6422">
        <v>2</v>
      </c>
      <c r="E6422" t="s">
        <v>17</v>
      </c>
      <c r="F6422" t="s">
        <v>52</v>
      </c>
      <c r="G6422" t="s">
        <v>19</v>
      </c>
      <c r="H6422">
        <v>59</v>
      </c>
      <c r="I6422" t="s">
        <v>17</v>
      </c>
      <c r="J6422">
        <v>0</v>
      </c>
      <c r="K6422" t="s">
        <v>32</v>
      </c>
      <c r="L6422" t="s">
        <v>6791</v>
      </c>
      <c r="M6422">
        <v>9</v>
      </c>
      <c r="P6422" s="32">
        <v>45158</v>
      </c>
      <c r="Q6422" s="1">
        <v>9.0762305676164257</v>
      </c>
      <c r="R6422">
        <v>5</v>
      </c>
      <c r="S6422" t="str" cm="1">
        <f t="array" ref="S6422">_xlfn.IFS(R6422=0,"None",R6422&lt;3,"Low",R6422&lt;6,"Medium",R6422&lt;=10,"High")</f>
        <v>Medium</v>
      </c>
      <c r="T6422" t="str" cm="1">
        <f t="array" ref="T6422">_xlfn.IFS(M6422&lt;=20,"Low",M6422&lt;=50,"Medium",M6422&lt;=90,"High")</f>
        <v>Low</v>
      </c>
      <c r="U6422" s="33">
        <f>Datos_Limpios[[#This Row],[Number of Complaints or Support]]/Datos_Limpios[[#This Row],[Account Length (in months)]]</f>
        <v>7.1428571428571425E-2</v>
      </c>
      <c r="V6422" t="str" cm="1">
        <f t="array" ref="V6422">_xlfn.IFS(H6422&lt;30,"Under 30",H6422&lt;66,"Middle Age",H6422&gt;=66,"Senior")</f>
        <v>Middle Age</v>
      </c>
      <c r="W6422" t="s">
        <v>6824</v>
      </c>
    </row>
    <row r="6423" spans="1:23" x14ac:dyDescent="0.3">
      <c r="A6423" t="s">
        <v>6520</v>
      </c>
      <c r="B6423" t="s">
        <v>17</v>
      </c>
      <c r="C6423">
        <v>17</v>
      </c>
      <c r="D6423">
        <v>0</v>
      </c>
      <c r="E6423" t="s">
        <v>23</v>
      </c>
      <c r="F6423" t="s">
        <v>350</v>
      </c>
      <c r="G6423" t="s">
        <v>19</v>
      </c>
      <c r="H6423">
        <v>40</v>
      </c>
      <c r="I6423" t="s">
        <v>23</v>
      </c>
      <c r="J6423">
        <v>6</v>
      </c>
      <c r="K6423" t="s">
        <v>20</v>
      </c>
      <c r="L6423" t="s">
        <v>6791</v>
      </c>
      <c r="M6423">
        <v>49</v>
      </c>
      <c r="P6423" s="32">
        <v>45220</v>
      </c>
      <c r="Q6423" s="1">
        <v>50.361666380149103</v>
      </c>
      <c r="R6423">
        <v>1</v>
      </c>
      <c r="S6423" t="str" cm="1">
        <f t="array" ref="S6423">_xlfn.IFS(R6423=0,"None",R6423&lt;3,"Low",R6423&lt;6,"Medium",R6423&lt;=10,"High")</f>
        <v>Low</v>
      </c>
      <c r="T6423" t="str" cm="1">
        <f t="array" ref="T6423">_xlfn.IFS(M6423&lt;=20,"Low",M6423&lt;=50,"Medium",M6423&lt;=90,"High")</f>
        <v>Medium</v>
      </c>
      <c r="U6423" s="33">
        <f>Datos_Limpios[[#This Row],[Number of Complaints or Support]]/Datos_Limpios[[#This Row],[Account Length (in months)]]</f>
        <v>5.8823529411764705E-2</v>
      </c>
      <c r="V6423" t="str" cm="1">
        <f t="array" ref="V6423">_xlfn.IFS(H6423&lt;30,"Under 30",H6423&lt;66,"Middle Age",H6423&gt;=66,"Senior")</f>
        <v>Middle Age</v>
      </c>
      <c r="W6423" t="s">
        <v>6823</v>
      </c>
    </row>
    <row r="6424" spans="1:23" x14ac:dyDescent="0.3">
      <c r="A6424" t="s">
        <v>6521</v>
      </c>
      <c r="B6424" t="s">
        <v>23</v>
      </c>
      <c r="C6424">
        <v>1</v>
      </c>
      <c r="D6424">
        <v>4</v>
      </c>
      <c r="E6424" t="s">
        <v>23</v>
      </c>
      <c r="F6424" t="s">
        <v>103</v>
      </c>
      <c r="G6424" t="s">
        <v>19</v>
      </c>
      <c r="H6424">
        <v>22</v>
      </c>
      <c r="I6424" t="s">
        <v>17</v>
      </c>
      <c r="J6424">
        <v>0</v>
      </c>
      <c r="K6424" t="s">
        <v>20</v>
      </c>
      <c r="L6424" t="s">
        <v>6792</v>
      </c>
      <c r="M6424">
        <v>36</v>
      </c>
      <c r="N6424" t="s">
        <v>91</v>
      </c>
      <c r="O6424" t="s">
        <v>1020</v>
      </c>
      <c r="P6424" s="32">
        <v>44226</v>
      </c>
      <c r="Q6424" s="1">
        <v>38.492566125801702</v>
      </c>
      <c r="R6424">
        <v>10</v>
      </c>
      <c r="S6424" t="str" cm="1">
        <f t="array" ref="S6424">_xlfn.IFS(R6424=0,"None",R6424&lt;3,"Low",R6424&lt;6,"Medium",R6424&lt;=10,"High")</f>
        <v>High</v>
      </c>
      <c r="T6424" t="str" cm="1">
        <f t="array" ref="T6424">_xlfn.IFS(M6424&lt;=20,"Low",M6424&lt;=50,"Medium",M6424&lt;=90,"High")</f>
        <v>Medium</v>
      </c>
      <c r="U6424" s="33">
        <f>Datos_Limpios[[#This Row],[Number of Complaints or Support]]/Datos_Limpios[[#This Row],[Account Length (in months)]]</f>
        <v>10</v>
      </c>
      <c r="V6424" t="str" cm="1">
        <f t="array" ref="V6424">_xlfn.IFS(H6424&lt;30,"Under 30",H6424&lt;66,"Middle Age",H6424&gt;=66,"Senior")</f>
        <v>Under 30</v>
      </c>
      <c r="W6424" t="s">
        <v>6823</v>
      </c>
    </row>
    <row r="6425" spans="1:23" x14ac:dyDescent="0.3">
      <c r="A6425" t="s">
        <v>6522</v>
      </c>
      <c r="B6425" t="s">
        <v>17</v>
      </c>
      <c r="C6425">
        <v>11</v>
      </c>
      <c r="D6425">
        <v>0</v>
      </c>
      <c r="E6425" t="s">
        <v>23</v>
      </c>
      <c r="F6425" t="s">
        <v>123</v>
      </c>
      <c r="G6425" t="s">
        <v>19</v>
      </c>
      <c r="H6425">
        <v>53</v>
      </c>
      <c r="I6425" t="s">
        <v>17</v>
      </c>
      <c r="J6425">
        <v>0</v>
      </c>
      <c r="K6425" t="s">
        <v>24</v>
      </c>
      <c r="L6425" t="s">
        <v>6791</v>
      </c>
      <c r="M6425">
        <v>26</v>
      </c>
      <c r="P6425" s="32">
        <v>43914</v>
      </c>
      <c r="Q6425" s="1">
        <v>26.300795980442398</v>
      </c>
      <c r="R6425">
        <v>2</v>
      </c>
      <c r="S6425" t="str" cm="1">
        <f t="array" ref="S6425">_xlfn.IFS(R6425=0,"None",R6425&lt;3,"Low",R6425&lt;6,"Medium",R6425&lt;=10,"High")</f>
        <v>Low</v>
      </c>
      <c r="T6425" t="str" cm="1">
        <f t="array" ref="T6425">_xlfn.IFS(M6425&lt;=20,"Low",M6425&lt;=50,"Medium",M6425&lt;=90,"High")</f>
        <v>Medium</v>
      </c>
      <c r="U6425" s="33">
        <f>Datos_Limpios[[#This Row],[Number of Complaints or Support]]/Datos_Limpios[[#This Row],[Account Length (in months)]]</f>
        <v>0.18181818181818182</v>
      </c>
      <c r="V6425" t="str" cm="1">
        <f t="array" ref="V6425">_xlfn.IFS(H6425&lt;30,"Under 30",H6425&lt;66,"Middle Age",H6425&gt;=66,"Senior")</f>
        <v>Middle Age</v>
      </c>
      <c r="W6425" t="s">
        <v>6824</v>
      </c>
    </row>
    <row r="6426" spans="1:23" x14ac:dyDescent="0.3">
      <c r="A6426" t="s">
        <v>6523</v>
      </c>
      <c r="B6426" t="s">
        <v>17</v>
      </c>
      <c r="C6426">
        <v>47</v>
      </c>
      <c r="D6426">
        <v>0</v>
      </c>
      <c r="E6426" t="s">
        <v>23</v>
      </c>
      <c r="F6426" t="s">
        <v>54</v>
      </c>
      <c r="G6426" t="s">
        <v>6790</v>
      </c>
      <c r="H6426">
        <v>40</v>
      </c>
      <c r="I6426" t="s">
        <v>17</v>
      </c>
      <c r="J6426">
        <v>0</v>
      </c>
      <c r="K6426" t="s">
        <v>24</v>
      </c>
      <c r="L6426" t="s">
        <v>6792</v>
      </c>
      <c r="M6426">
        <v>64</v>
      </c>
      <c r="P6426" s="32">
        <v>44254</v>
      </c>
      <c r="Q6426" s="1">
        <v>61.006384379598572</v>
      </c>
      <c r="R6426">
        <v>4</v>
      </c>
      <c r="S6426" t="str" cm="1">
        <f t="array" ref="S6426">_xlfn.IFS(R6426=0,"None",R6426&lt;3,"Low",R6426&lt;6,"Medium",R6426&lt;=10,"High")</f>
        <v>Medium</v>
      </c>
      <c r="T6426" t="str" cm="1">
        <f t="array" ref="T6426">_xlfn.IFS(M6426&lt;=20,"Low",M6426&lt;=50,"Medium",M6426&lt;=90,"High")</f>
        <v>High</v>
      </c>
      <c r="U6426" s="33">
        <f>Datos_Limpios[[#This Row],[Number of Complaints or Support]]/Datos_Limpios[[#This Row],[Account Length (in months)]]</f>
        <v>8.5106382978723402E-2</v>
      </c>
      <c r="V6426" t="str" cm="1">
        <f t="array" ref="V6426">_xlfn.IFS(H6426&lt;30,"Under 30",H6426&lt;66,"Middle Age",H6426&gt;=66,"Senior")</f>
        <v>Middle Age</v>
      </c>
      <c r="W6426" t="s">
        <v>6823</v>
      </c>
    </row>
    <row r="6427" spans="1:23" x14ac:dyDescent="0.3">
      <c r="A6427" t="s">
        <v>6524</v>
      </c>
      <c r="B6427" t="s">
        <v>23</v>
      </c>
      <c r="C6427">
        <v>3</v>
      </c>
      <c r="D6427">
        <v>2</v>
      </c>
      <c r="E6427" t="s">
        <v>17</v>
      </c>
      <c r="F6427" t="s">
        <v>84</v>
      </c>
      <c r="G6427" t="s">
        <v>6790</v>
      </c>
      <c r="H6427">
        <v>43</v>
      </c>
      <c r="I6427" t="s">
        <v>17</v>
      </c>
      <c r="J6427">
        <v>0</v>
      </c>
      <c r="K6427" t="s">
        <v>20</v>
      </c>
      <c r="L6427" t="s">
        <v>6792</v>
      </c>
      <c r="M6427">
        <v>41</v>
      </c>
      <c r="N6427" t="s">
        <v>27</v>
      </c>
      <c r="O6427" t="s">
        <v>125</v>
      </c>
      <c r="P6427" s="32">
        <v>44631</v>
      </c>
      <c r="Q6427" s="1">
        <v>33.750830081545963</v>
      </c>
      <c r="R6427">
        <v>2</v>
      </c>
      <c r="S6427" t="str" cm="1">
        <f t="array" ref="S6427">_xlfn.IFS(R6427=0,"None",R6427&lt;3,"Low",R6427&lt;6,"Medium",R6427&lt;=10,"High")</f>
        <v>Low</v>
      </c>
      <c r="T6427" t="str" cm="1">
        <f t="array" ref="T6427">_xlfn.IFS(M6427&lt;=20,"Low",M6427&lt;=50,"Medium",M6427&lt;=90,"High")</f>
        <v>Medium</v>
      </c>
      <c r="U6427" s="33">
        <f>Datos_Limpios[[#This Row],[Number of Complaints or Support]]/Datos_Limpios[[#This Row],[Account Length (in months)]]</f>
        <v>0.66666666666666663</v>
      </c>
      <c r="V6427" t="str" cm="1">
        <f t="array" ref="V6427">_xlfn.IFS(H6427&lt;30,"Under 30",H6427&lt;66,"Middle Age",H6427&gt;=66,"Senior")</f>
        <v>Middle Age</v>
      </c>
      <c r="W6427" t="s">
        <v>6824</v>
      </c>
    </row>
    <row r="6428" spans="1:23" x14ac:dyDescent="0.3">
      <c r="A6428" t="s">
        <v>6525</v>
      </c>
      <c r="B6428" t="s">
        <v>17</v>
      </c>
      <c r="C6428">
        <v>71</v>
      </c>
      <c r="D6428">
        <v>0</v>
      </c>
      <c r="E6428" t="s">
        <v>17</v>
      </c>
      <c r="F6428" t="s">
        <v>142</v>
      </c>
      <c r="G6428" t="s">
        <v>19</v>
      </c>
      <c r="H6428">
        <v>24</v>
      </c>
      <c r="I6428" t="s">
        <v>23</v>
      </c>
      <c r="J6428">
        <v>3</v>
      </c>
      <c r="K6428" t="s">
        <v>32</v>
      </c>
      <c r="L6428" t="s">
        <v>6792</v>
      </c>
      <c r="M6428">
        <v>33</v>
      </c>
      <c r="P6428" s="32">
        <v>44359</v>
      </c>
      <c r="Q6428" s="1">
        <v>32.084576653614192</v>
      </c>
      <c r="R6428">
        <v>2</v>
      </c>
      <c r="S6428" t="str" cm="1">
        <f t="array" ref="S6428">_xlfn.IFS(R6428=0,"None",R6428&lt;3,"Low",R6428&lt;6,"Medium",R6428&lt;=10,"High")</f>
        <v>Low</v>
      </c>
      <c r="T6428" t="str" cm="1">
        <f t="array" ref="T6428">_xlfn.IFS(M6428&lt;=20,"Low",M6428&lt;=50,"Medium",M6428&lt;=90,"High")</f>
        <v>Medium</v>
      </c>
      <c r="U6428" s="33">
        <f>Datos_Limpios[[#This Row],[Number of Complaints or Support]]/Datos_Limpios[[#This Row],[Account Length (in months)]]</f>
        <v>2.8169014084507043E-2</v>
      </c>
      <c r="V6428" t="str" cm="1">
        <f t="array" ref="V6428">_xlfn.IFS(H6428&lt;30,"Under 30",H6428&lt;66,"Middle Age",H6428&gt;=66,"Senior")</f>
        <v>Under 30</v>
      </c>
      <c r="W6428" t="s">
        <v>6823</v>
      </c>
    </row>
    <row r="6429" spans="1:23" x14ac:dyDescent="0.3">
      <c r="A6429" t="s">
        <v>6526</v>
      </c>
      <c r="B6429" t="s">
        <v>17</v>
      </c>
      <c r="C6429">
        <v>23</v>
      </c>
      <c r="D6429">
        <v>0</v>
      </c>
      <c r="E6429" t="s">
        <v>17</v>
      </c>
      <c r="F6429" t="s">
        <v>88</v>
      </c>
      <c r="G6429" t="s">
        <v>6790</v>
      </c>
      <c r="H6429">
        <v>42</v>
      </c>
      <c r="I6429" t="s">
        <v>17</v>
      </c>
      <c r="J6429">
        <v>0</v>
      </c>
      <c r="K6429" t="s">
        <v>20</v>
      </c>
      <c r="L6429" t="s">
        <v>6792</v>
      </c>
      <c r="M6429">
        <v>10</v>
      </c>
      <c r="P6429" s="32">
        <v>44114</v>
      </c>
      <c r="Q6429" s="1">
        <v>11.786856975931491</v>
      </c>
      <c r="R6429">
        <v>0</v>
      </c>
      <c r="S6429" t="str" cm="1">
        <f t="array" ref="S6429">_xlfn.IFS(R6429=0,"None",R6429&lt;3,"Low",R6429&lt;6,"Medium",R6429&lt;=10,"High")</f>
        <v>None</v>
      </c>
      <c r="T6429" t="str" cm="1">
        <f t="array" ref="T6429">_xlfn.IFS(M6429&lt;=20,"Low",M6429&lt;=50,"Medium",M6429&lt;=90,"High")</f>
        <v>Low</v>
      </c>
      <c r="U6429" s="33">
        <f>Datos_Limpios[[#This Row],[Number of Complaints or Support]]/Datos_Limpios[[#This Row],[Account Length (in months)]]</f>
        <v>0</v>
      </c>
      <c r="V6429" t="str" cm="1">
        <f t="array" ref="V6429">_xlfn.IFS(H6429&lt;30,"Under 30",H6429&lt;66,"Middle Age",H6429&gt;=66,"Senior")</f>
        <v>Middle Age</v>
      </c>
      <c r="W6429" t="s">
        <v>6825</v>
      </c>
    </row>
    <row r="6430" spans="1:23" x14ac:dyDescent="0.3">
      <c r="A6430" t="s">
        <v>6527</v>
      </c>
      <c r="B6430" t="s">
        <v>17</v>
      </c>
      <c r="C6430">
        <v>9</v>
      </c>
      <c r="D6430">
        <v>0</v>
      </c>
      <c r="E6430" t="s">
        <v>17</v>
      </c>
      <c r="F6430" t="s">
        <v>103</v>
      </c>
      <c r="G6430" t="s">
        <v>6790</v>
      </c>
      <c r="H6430">
        <v>61</v>
      </c>
      <c r="I6430" t="s">
        <v>17</v>
      </c>
      <c r="J6430">
        <v>0</v>
      </c>
      <c r="K6430" t="s">
        <v>20</v>
      </c>
      <c r="L6430" t="s">
        <v>6791</v>
      </c>
      <c r="M6430">
        <v>8</v>
      </c>
      <c r="P6430" s="32">
        <v>45270</v>
      </c>
      <c r="Q6430" s="1">
        <v>8.1587807374778034</v>
      </c>
      <c r="R6430">
        <v>1</v>
      </c>
      <c r="S6430" t="str" cm="1">
        <f t="array" ref="S6430">_xlfn.IFS(R6430=0,"None",R6430&lt;3,"Low",R6430&lt;6,"Medium",R6430&lt;=10,"High")</f>
        <v>Low</v>
      </c>
      <c r="T6430" t="str" cm="1">
        <f t="array" ref="T6430">_xlfn.IFS(M6430&lt;=20,"Low",M6430&lt;=50,"Medium",M6430&lt;=90,"High")</f>
        <v>Low</v>
      </c>
      <c r="U6430" s="33">
        <f>Datos_Limpios[[#This Row],[Number of Complaints or Support]]/Datos_Limpios[[#This Row],[Account Length (in months)]]</f>
        <v>0.1111111111111111</v>
      </c>
      <c r="V6430" t="str" cm="1">
        <f t="array" ref="V6430">_xlfn.IFS(H6430&lt;30,"Under 30",H6430&lt;66,"Middle Age",H6430&gt;=66,"Senior")</f>
        <v>Middle Age</v>
      </c>
      <c r="W6430" t="s">
        <v>6823</v>
      </c>
    </row>
    <row r="6431" spans="1:23" x14ac:dyDescent="0.3">
      <c r="A6431" t="s">
        <v>6528</v>
      </c>
      <c r="B6431" t="s">
        <v>17</v>
      </c>
      <c r="C6431">
        <v>36</v>
      </c>
      <c r="D6431">
        <v>0</v>
      </c>
      <c r="E6431" t="s">
        <v>23</v>
      </c>
      <c r="F6431" t="s">
        <v>26</v>
      </c>
      <c r="G6431" t="s">
        <v>19</v>
      </c>
      <c r="H6431">
        <v>55</v>
      </c>
      <c r="I6431" t="s">
        <v>17</v>
      </c>
      <c r="J6431">
        <v>0</v>
      </c>
      <c r="K6431" t="s">
        <v>24</v>
      </c>
      <c r="L6431" t="s">
        <v>6792</v>
      </c>
      <c r="M6431">
        <v>22</v>
      </c>
      <c r="P6431" s="32">
        <v>44962</v>
      </c>
      <c r="Q6431" s="1">
        <v>21.97574654774613</v>
      </c>
      <c r="R6431">
        <v>0</v>
      </c>
      <c r="S6431" t="str" cm="1">
        <f t="array" ref="S6431">_xlfn.IFS(R6431=0,"None",R6431&lt;3,"Low",R6431&lt;6,"Medium",R6431&lt;=10,"High")</f>
        <v>None</v>
      </c>
      <c r="T6431" t="str" cm="1">
        <f t="array" ref="T6431">_xlfn.IFS(M6431&lt;=20,"Low",M6431&lt;=50,"Medium",M6431&lt;=90,"High")</f>
        <v>Medium</v>
      </c>
      <c r="U6431" s="33">
        <f>Datos_Limpios[[#This Row],[Number of Complaints or Support]]/Datos_Limpios[[#This Row],[Account Length (in months)]]</f>
        <v>0</v>
      </c>
      <c r="V6431" t="str" cm="1">
        <f t="array" ref="V6431">_xlfn.IFS(H6431&lt;30,"Under 30",H6431&lt;66,"Middle Age",H6431&gt;=66,"Senior")</f>
        <v>Middle Age</v>
      </c>
      <c r="W6431" t="s">
        <v>6824</v>
      </c>
    </row>
    <row r="6432" spans="1:23" x14ac:dyDescent="0.3">
      <c r="A6432" t="s">
        <v>6529</v>
      </c>
      <c r="B6432" t="s">
        <v>23</v>
      </c>
      <c r="C6432">
        <v>49</v>
      </c>
      <c r="D6432">
        <v>5</v>
      </c>
      <c r="E6432" t="s">
        <v>17</v>
      </c>
      <c r="F6432" t="s">
        <v>107</v>
      </c>
      <c r="G6432" t="s">
        <v>6790</v>
      </c>
      <c r="H6432">
        <v>26</v>
      </c>
      <c r="I6432" t="s">
        <v>17</v>
      </c>
      <c r="J6432">
        <v>0</v>
      </c>
      <c r="K6432" t="s">
        <v>20</v>
      </c>
      <c r="L6432" t="s">
        <v>6792</v>
      </c>
      <c r="M6432">
        <v>35</v>
      </c>
      <c r="N6432" t="s">
        <v>50</v>
      </c>
      <c r="O6432" t="s">
        <v>105</v>
      </c>
      <c r="P6432" s="32">
        <v>44106</v>
      </c>
      <c r="Q6432" s="1">
        <v>36.746976742700753</v>
      </c>
      <c r="R6432">
        <v>1</v>
      </c>
      <c r="S6432" t="str" cm="1">
        <f t="array" ref="S6432">_xlfn.IFS(R6432=0,"None",R6432&lt;3,"Low",R6432&lt;6,"Medium",R6432&lt;=10,"High")</f>
        <v>Low</v>
      </c>
      <c r="T6432" t="str" cm="1">
        <f t="array" ref="T6432">_xlfn.IFS(M6432&lt;=20,"Low",M6432&lt;=50,"Medium",M6432&lt;=90,"High")</f>
        <v>Medium</v>
      </c>
      <c r="U6432" s="33">
        <f>Datos_Limpios[[#This Row],[Number of Complaints or Support]]/Datos_Limpios[[#This Row],[Account Length (in months)]]</f>
        <v>2.0408163265306121E-2</v>
      </c>
      <c r="V6432" t="str" cm="1">
        <f t="array" ref="V6432">_xlfn.IFS(H6432&lt;30,"Under 30",H6432&lt;66,"Middle Age",H6432&gt;=66,"Senior")</f>
        <v>Under 30</v>
      </c>
      <c r="W6432" t="s">
        <v>6825</v>
      </c>
    </row>
    <row r="6433" spans="1:23" x14ac:dyDescent="0.3">
      <c r="A6433" t="s">
        <v>6530</v>
      </c>
      <c r="B6433" t="s">
        <v>17</v>
      </c>
      <c r="C6433">
        <v>70</v>
      </c>
      <c r="D6433">
        <v>0</v>
      </c>
      <c r="E6433" t="s">
        <v>23</v>
      </c>
      <c r="F6433" t="s">
        <v>56</v>
      </c>
      <c r="G6433" t="s">
        <v>6790</v>
      </c>
      <c r="H6433">
        <v>54</v>
      </c>
      <c r="I6433" t="s">
        <v>17</v>
      </c>
      <c r="J6433">
        <v>0</v>
      </c>
      <c r="K6433" t="s">
        <v>24</v>
      </c>
      <c r="L6433" t="s">
        <v>6792</v>
      </c>
      <c r="M6433">
        <v>67</v>
      </c>
      <c r="P6433" s="32">
        <v>45040</v>
      </c>
      <c r="Q6433" s="1">
        <v>71.048022558982083</v>
      </c>
      <c r="R6433">
        <v>7</v>
      </c>
      <c r="S6433" t="str" cm="1">
        <f t="array" ref="S6433">_xlfn.IFS(R6433=0,"None",R6433&lt;3,"Low",R6433&lt;6,"Medium",R6433&lt;=10,"High")</f>
        <v>High</v>
      </c>
      <c r="T6433" t="str" cm="1">
        <f t="array" ref="T6433">_xlfn.IFS(M6433&lt;=20,"Low",M6433&lt;=50,"Medium",M6433&lt;=90,"High")</f>
        <v>High</v>
      </c>
      <c r="U6433" s="33">
        <f>Datos_Limpios[[#This Row],[Number of Complaints or Support]]/Datos_Limpios[[#This Row],[Account Length (in months)]]</f>
        <v>0.1</v>
      </c>
      <c r="V6433" t="str" cm="1">
        <f t="array" ref="V6433">_xlfn.IFS(H6433&lt;30,"Under 30",H6433&lt;66,"Middle Age",H6433&gt;=66,"Senior")</f>
        <v>Middle Age</v>
      </c>
      <c r="W6433" t="s">
        <v>6823</v>
      </c>
    </row>
    <row r="6434" spans="1:23" x14ac:dyDescent="0.3">
      <c r="A6434" t="s">
        <v>6531</v>
      </c>
      <c r="B6434" t="s">
        <v>17</v>
      </c>
      <c r="C6434">
        <v>16</v>
      </c>
      <c r="D6434">
        <v>0</v>
      </c>
      <c r="E6434" t="s">
        <v>17</v>
      </c>
      <c r="F6434" t="s">
        <v>84</v>
      </c>
      <c r="G6434" t="s">
        <v>19</v>
      </c>
      <c r="H6434">
        <v>68</v>
      </c>
      <c r="I6434" t="s">
        <v>17</v>
      </c>
      <c r="J6434">
        <v>0</v>
      </c>
      <c r="K6434" t="s">
        <v>24</v>
      </c>
      <c r="L6434" t="s">
        <v>6794</v>
      </c>
      <c r="M6434">
        <v>7</v>
      </c>
      <c r="P6434" s="32">
        <v>44310</v>
      </c>
      <c r="Q6434" s="1">
        <v>5.8009202844244854</v>
      </c>
      <c r="R6434">
        <v>8</v>
      </c>
      <c r="S6434" t="str" cm="1">
        <f t="array" ref="S6434">_xlfn.IFS(R6434=0,"None",R6434&lt;3,"Low",R6434&lt;6,"Medium",R6434&lt;=10,"High")</f>
        <v>High</v>
      </c>
      <c r="T6434" t="str" cm="1">
        <f t="array" ref="T6434">_xlfn.IFS(M6434&lt;=20,"Low",M6434&lt;=50,"Medium",M6434&lt;=90,"High")</f>
        <v>Low</v>
      </c>
      <c r="U6434" s="33">
        <f>Datos_Limpios[[#This Row],[Number of Complaints or Support]]/Datos_Limpios[[#This Row],[Account Length (in months)]]</f>
        <v>0.5</v>
      </c>
      <c r="V6434" t="str" cm="1">
        <f t="array" ref="V6434">_xlfn.IFS(H6434&lt;30,"Under 30",H6434&lt;66,"Middle Age",H6434&gt;=66,"Senior")</f>
        <v>Senior</v>
      </c>
      <c r="W6434" t="s">
        <v>6824</v>
      </c>
    </row>
    <row r="6435" spans="1:23" x14ac:dyDescent="0.3">
      <c r="A6435" t="s">
        <v>6532</v>
      </c>
      <c r="B6435" t="s">
        <v>23</v>
      </c>
      <c r="C6435">
        <v>2</v>
      </c>
      <c r="D6435">
        <v>5</v>
      </c>
      <c r="E6435" t="s">
        <v>23</v>
      </c>
      <c r="F6435" t="s">
        <v>63</v>
      </c>
      <c r="G6435" t="s">
        <v>19</v>
      </c>
      <c r="H6435">
        <v>66</v>
      </c>
      <c r="I6435" t="s">
        <v>17</v>
      </c>
      <c r="J6435">
        <v>0</v>
      </c>
      <c r="K6435" t="s">
        <v>20</v>
      </c>
      <c r="L6435" t="s">
        <v>6792</v>
      </c>
      <c r="M6435">
        <v>41</v>
      </c>
      <c r="N6435" t="s">
        <v>27</v>
      </c>
      <c r="O6435" t="s">
        <v>108</v>
      </c>
      <c r="P6435" s="32">
        <v>45249</v>
      </c>
      <c r="Q6435" s="1">
        <v>37.616531294349997</v>
      </c>
      <c r="R6435">
        <v>7</v>
      </c>
      <c r="S6435" t="str" cm="1">
        <f t="array" ref="S6435">_xlfn.IFS(R6435=0,"None",R6435&lt;3,"Low",R6435&lt;6,"Medium",R6435&lt;=10,"High")</f>
        <v>High</v>
      </c>
      <c r="T6435" t="str" cm="1">
        <f t="array" ref="T6435">_xlfn.IFS(M6435&lt;=20,"Low",M6435&lt;=50,"Medium",M6435&lt;=90,"High")</f>
        <v>Medium</v>
      </c>
      <c r="U6435" s="33">
        <f>Datos_Limpios[[#This Row],[Number of Complaints or Support]]/Datos_Limpios[[#This Row],[Account Length (in months)]]</f>
        <v>3.5</v>
      </c>
      <c r="V6435" t="str" cm="1">
        <f t="array" ref="V6435">_xlfn.IFS(H6435&lt;30,"Under 30",H6435&lt;66,"Middle Age",H6435&gt;=66,"Senior")</f>
        <v>Senior</v>
      </c>
      <c r="W6435" t="s">
        <v>6825</v>
      </c>
    </row>
    <row r="6436" spans="1:23" x14ac:dyDescent="0.3">
      <c r="A6436" t="s">
        <v>6533</v>
      </c>
      <c r="B6436" t="s">
        <v>17</v>
      </c>
      <c r="C6436">
        <v>40</v>
      </c>
      <c r="D6436">
        <v>0</v>
      </c>
      <c r="E6436" t="s">
        <v>23</v>
      </c>
      <c r="F6436" t="s">
        <v>123</v>
      </c>
      <c r="G6436" t="s">
        <v>19</v>
      </c>
      <c r="H6436">
        <v>40</v>
      </c>
      <c r="I6436" t="s">
        <v>23</v>
      </c>
      <c r="J6436">
        <v>5</v>
      </c>
      <c r="K6436" t="s">
        <v>24</v>
      </c>
      <c r="L6436" t="s">
        <v>6791</v>
      </c>
      <c r="M6436">
        <v>17</v>
      </c>
      <c r="P6436" s="32">
        <v>44384</v>
      </c>
      <c r="Q6436" s="1">
        <v>20.393696500446961</v>
      </c>
      <c r="R6436">
        <v>6</v>
      </c>
      <c r="S6436" t="str" cm="1">
        <f t="array" ref="S6436">_xlfn.IFS(R6436=0,"None",R6436&lt;3,"Low",R6436&lt;6,"Medium",R6436&lt;=10,"High")</f>
        <v>High</v>
      </c>
      <c r="T6436" t="str" cm="1">
        <f t="array" ref="T6436">_xlfn.IFS(M6436&lt;=20,"Low",M6436&lt;=50,"Medium",M6436&lt;=90,"High")</f>
        <v>Low</v>
      </c>
      <c r="U6436" s="33">
        <f>Datos_Limpios[[#This Row],[Number of Complaints or Support]]/Datos_Limpios[[#This Row],[Account Length (in months)]]</f>
        <v>0.15</v>
      </c>
      <c r="V6436" t="str" cm="1">
        <f t="array" ref="V6436">_xlfn.IFS(H6436&lt;30,"Under 30",H6436&lt;66,"Middle Age",H6436&gt;=66,"Senior")</f>
        <v>Middle Age</v>
      </c>
      <c r="W6436" t="s">
        <v>6824</v>
      </c>
    </row>
    <row r="6437" spans="1:23" x14ac:dyDescent="0.3">
      <c r="A6437" t="s">
        <v>6534</v>
      </c>
      <c r="B6437" t="s">
        <v>17</v>
      </c>
      <c r="C6437">
        <v>66</v>
      </c>
      <c r="D6437">
        <v>2</v>
      </c>
      <c r="E6437" t="s">
        <v>23</v>
      </c>
      <c r="F6437" t="s">
        <v>90</v>
      </c>
      <c r="G6437" t="s">
        <v>19</v>
      </c>
      <c r="H6437">
        <v>31</v>
      </c>
      <c r="I6437" t="s">
        <v>17</v>
      </c>
      <c r="J6437">
        <v>0</v>
      </c>
      <c r="K6437" t="s">
        <v>24</v>
      </c>
      <c r="L6437" t="s">
        <v>6791</v>
      </c>
      <c r="M6437">
        <v>45</v>
      </c>
      <c r="P6437" s="32">
        <v>44553</v>
      </c>
      <c r="Q6437" s="1">
        <v>42.087332318552967</v>
      </c>
      <c r="R6437">
        <v>1</v>
      </c>
      <c r="S6437" t="str" cm="1">
        <f t="array" ref="S6437">_xlfn.IFS(R6437=0,"None",R6437&lt;3,"Low",R6437&lt;6,"Medium",R6437&lt;=10,"High")</f>
        <v>Low</v>
      </c>
      <c r="T6437" t="str" cm="1">
        <f t="array" ref="T6437">_xlfn.IFS(M6437&lt;=20,"Low",M6437&lt;=50,"Medium",M6437&lt;=90,"High")</f>
        <v>Medium</v>
      </c>
      <c r="U6437" s="33">
        <f>Datos_Limpios[[#This Row],[Number of Complaints or Support]]/Datos_Limpios[[#This Row],[Account Length (in months)]]</f>
        <v>1.5151515151515152E-2</v>
      </c>
      <c r="V6437" t="str" cm="1">
        <f t="array" ref="V6437">_xlfn.IFS(H6437&lt;30,"Under 30",H6437&lt;66,"Middle Age",H6437&gt;=66,"Senior")</f>
        <v>Middle Age</v>
      </c>
      <c r="W6437" t="s">
        <v>6823</v>
      </c>
    </row>
    <row r="6438" spans="1:23" x14ac:dyDescent="0.3">
      <c r="A6438" t="s">
        <v>6535</v>
      </c>
      <c r="B6438" t="s">
        <v>17</v>
      </c>
      <c r="C6438">
        <v>8</v>
      </c>
      <c r="D6438">
        <v>0</v>
      </c>
      <c r="E6438" t="s">
        <v>23</v>
      </c>
      <c r="F6438" t="s">
        <v>179</v>
      </c>
      <c r="G6438" t="s">
        <v>6790</v>
      </c>
      <c r="H6438">
        <v>26</v>
      </c>
      <c r="I6438" t="s">
        <v>17</v>
      </c>
      <c r="J6438">
        <v>0</v>
      </c>
      <c r="K6438" t="s">
        <v>20</v>
      </c>
      <c r="L6438" t="s">
        <v>6792</v>
      </c>
      <c r="M6438">
        <v>34</v>
      </c>
      <c r="P6438" s="32">
        <v>44209</v>
      </c>
      <c r="Q6438" s="1">
        <v>31.77009111913139</v>
      </c>
      <c r="R6438">
        <v>10</v>
      </c>
      <c r="S6438" t="str" cm="1">
        <f t="array" ref="S6438">_xlfn.IFS(R6438=0,"None",R6438&lt;3,"Low",R6438&lt;6,"Medium",R6438&lt;=10,"High")</f>
        <v>High</v>
      </c>
      <c r="T6438" t="str" cm="1">
        <f t="array" ref="T6438">_xlfn.IFS(M6438&lt;=20,"Low",M6438&lt;=50,"Medium",M6438&lt;=90,"High")</f>
        <v>Medium</v>
      </c>
      <c r="U6438" s="33">
        <f>Datos_Limpios[[#This Row],[Number of Complaints or Support]]/Datos_Limpios[[#This Row],[Account Length (in months)]]</f>
        <v>1.25</v>
      </c>
      <c r="V6438" t="str" cm="1">
        <f t="array" ref="V6438">_xlfn.IFS(H6438&lt;30,"Under 30",H6438&lt;66,"Middle Age",H6438&gt;=66,"Senior")</f>
        <v>Under 30</v>
      </c>
      <c r="W6438" t="s">
        <v>6826</v>
      </c>
    </row>
    <row r="6439" spans="1:23" x14ac:dyDescent="0.3">
      <c r="A6439" t="s">
        <v>6536</v>
      </c>
      <c r="B6439" t="s">
        <v>23</v>
      </c>
      <c r="C6439">
        <v>3</v>
      </c>
      <c r="D6439">
        <v>0</v>
      </c>
      <c r="E6439" t="s">
        <v>23</v>
      </c>
      <c r="F6439" t="s">
        <v>18</v>
      </c>
      <c r="G6439" t="s">
        <v>6790</v>
      </c>
      <c r="H6439">
        <v>42</v>
      </c>
      <c r="I6439" t="s">
        <v>17</v>
      </c>
      <c r="J6439">
        <v>0</v>
      </c>
      <c r="K6439" t="s">
        <v>20</v>
      </c>
      <c r="L6439" t="s">
        <v>6792</v>
      </c>
      <c r="M6439">
        <v>35</v>
      </c>
      <c r="N6439" t="s">
        <v>27</v>
      </c>
      <c r="O6439" t="s">
        <v>108</v>
      </c>
      <c r="P6439" s="32">
        <v>43991</v>
      </c>
      <c r="Q6439" s="1">
        <v>39.521886530792393</v>
      </c>
      <c r="R6439">
        <v>7</v>
      </c>
      <c r="S6439" t="str" cm="1">
        <f t="array" ref="S6439">_xlfn.IFS(R6439=0,"None",R6439&lt;3,"Low",R6439&lt;6,"Medium",R6439&lt;=10,"High")</f>
        <v>High</v>
      </c>
      <c r="T6439" t="str" cm="1">
        <f t="array" ref="T6439">_xlfn.IFS(M6439&lt;=20,"Low",M6439&lt;=50,"Medium",M6439&lt;=90,"High")</f>
        <v>Medium</v>
      </c>
      <c r="U6439" s="33">
        <f>Datos_Limpios[[#This Row],[Number of Complaints or Support]]/Datos_Limpios[[#This Row],[Account Length (in months)]]</f>
        <v>2.3333333333333335</v>
      </c>
      <c r="V6439" t="str" cm="1">
        <f t="array" ref="V6439">_xlfn.IFS(H6439&lt;30,"Under 30",H6439&lt;66,"Middle Age",H6439&gt;=66,"Senior")</f>
        <v>Middle Age</v>
      </c>
      <c r="W6439" t="s">
        <v>6823</v>
      </c>
    </row>
    <row r="6440" spans="1:23" x14ac:dyDescent="0.3">
      <c r="A6440" t="s">
        <v>6537</v>
      </c>
      <c r="B6440" t="s">
        <v>23</v>
      </c>
      <c r="C6440">
        <v>2</v>
      </c>
      <c r="D6440">
        <v>0</v>
      </c>
      <c r="E6440" t="s">
        <v>23</v>
      </c>
      <c r="F6440" t="s">
        <v>88</v>
      </c>
      <c r="G6440" t="s">
        <v>6790</v>
      </c>
      <c r="H6440">
        <v>24</v>
      </c>
      <c r="I6440" t="s">
        <v>17</v>
      </c>
      <c r="J6440">
        <v>0</v>
      </c>
      <c r="K6440" t="s">
        <v>20</v>
      </c>
      <c r="L6440" t="s">
        <v>6792</v>
      </c>
      <c r="M6440">
        <v>57</v>
      </c>
      <c r="N6440" t="s">
        <v>27</v>
      </c>
      <c r="O6440" t="s">
        <v>125</v>
      </c>
      <c r="P6440" s="32">
        <v>45016</v>
      </c>
      <c r="Q6440" s="1">
        <v>55.470664981889009</v>
      </c>
      <c r="R6440">
        <v>2</v>
      </c>
      <c r="S6440" t="str" cm="1">
        <f t="array" ref="S6440">_xlfn.IFS(R6440=0,"None",R6440&lt;3,"Low",R6440&lt;6,"Medium",R6440&lt;=10,"High")</f>
        <v>Low</v>
      </c>
      <c r="T6440" t="str" cm="1">
        <f t="array" ref="T6440">_xlfn.IFS(M6440&lt;=20,"Low",M6440&lt;=50,"Medium",M6440&lt;=90,"High")</f>
        <v>High</v>
      </c>
      <c r="U6440" s="33">
        <f>Datos_Limpios[[#This Row],[Number of Complaints or Support]]/Datos_Limpios[[#This Row],[Account Length (in months)]]</f>
        <v>1</v>
      </c>
      <c r="V6440" t="str" cm="1">
        <f t="array" ref="V6440">_xlfn.IFS(H6440&lt;30,"Under 30",H6440&lt;66,"Middle Age",H6440&gt;=66,"Senior")</f>
        <v>Under 30</v>
      </c>
      <c r="W6440" t="s">
        <v>6825</v>
      </c>
    </row>
    <row r="6441" spans="1:23" x14ac:dyDescent="0.3">
      <c r="A6441" t="s">
        <v>6538</v>
      </c>
      <c r="B6441" t="s">
        <v>17</v>
      </c>
      <c r="C6441">
        <v>46</v>
      </c>
      <c r="D6441">
        <v>1</v>
      </c>
      <c r="E6441" t="s">
        <v>23</v>
      </c>
      <c r="F6441" t="s">
        <v>49</v>
      </c>
      <c r="G6441" t="s">
        <v>19</v>
      </c>
      <c r="H6441">
        <v>40</v>
      </c>
      <c r="I6441" t="s">
        <v>23</v>
      </c>
      <c r="J6441">
        <v>3</v>
      </c>
      <c r="K6441" t="s">
        <v>32</v>
      </c>
      <c r="L6441" t="s">
        <v>6791</v>
      </c>
      <c r="M6441">
        <v>29</v>
      </c>
      <c r="P6441" s="32">
        <v>43952</v>
      </c>
      <c r="Q6441" s="1">
        <v>28.02274445377703</v>
      </c>
      <c r="R6441">
        <v>1</v>
      </c>
      <c r="S6441" t="str" cm="1">
        <f t="array" ref="S6441">_xlfn.IFS(R6441=0,"None",R6441&lt;3,"Low",R6441&lt;6,"Medium",R6441&lt;=10,"High")</f>
        <v>Low</v>
      </c>
      <c r="T6441" t="str" cm="1">
        <f t="array" ref="T6441">_xlfn.IFS(M6441&lt;=20,"Low",M6441&lt;=50,"Medium",M6441&lt;=90,"High")</f>
        <v>Medium</v>
      </c>
      <c r="U6441" s="33">
        <f>Datos_Limpios[[#This Row],[Number of Complaints or Support]]/Datos_Limpios[[#This Row],[Account Length (in months)]]</f>
        <v>2.1739130434782608E-2</v>
      </c>
      <c r="V6441" t="str" cm="1">
        <f t="array" ref="V6441">_xlfn.IFS(H6441&lt;30,"Under 30",H6441&lt;66,"Middle Age",H6441&gt;=66,"Senior")</f>
        <v>Middle Age</v>
      </c>
      <c r="W6441" t="s">
        <v>6825</v>
      </c>
    </row>
    <row r="6442" spans="1:23" x14ac:dyDescent="0.3">
      <c r="A6442" t="s">
        <v>6539</v>
      </c>
      <c r="B6442" t="s">
        <v>23</v>
      </c>
      <c r="C6442">
        <v>29</v>
      </c>
      <c r="D6442">
        <v>5</v>
      </c>
      <c r="E6442" t="s">
        <v>23</v>
      </c>
      <c r="F6442" t="s">
        <v>63</v>
      </c>
      <c r="G6442" t="s">
        <v>19</v>
      </c>
      <c r="H6442">
        <v>54</v>
      </c>
      <c r="I6442" t="s">
        <v>17</v>
      </c>
      <c r="J6442">
        <v>0</v>
      </c>
      <c r="K6442" t="s">
        <v>20</v>
      </c>
      <c r="L6442" t="s">
        <v>6792</v>
      </c>
      <c r="M6442">
        <v>50</v>
      </c>
      <c r="N6442" t="s">
        <v>59</v>
      </c>
      <c r="O6442" t="s">
        <v>60</v>
      </c>
      <c r="P6442" s="32">
        <v>43890</v>
      </c>
      <c r="Q6442" s="1">
        <v>55.901208661194723</v>
      </c>
      <c r="R6442">
        <v>3</v>
      </c>
      <c r="S6442" t="str" cm="1">
        <f t="array" ref="S6442">_xlfn.IFS(R6442=0,"None",R6442&lt;3,"Low",R6442&lt;6,"Medium",R6442&lt;=10,"High")</f>
        <v>Medium</v>
      </c>
      <c r="T6442" t="str" cm="1">
        <f t="array" ref="T6442">_xlfn.IFS(M6442&lt;=20,"Low",M6442&lt;=50,"Medium",M6442&lt;=90,"High")</f>
        <v>Medium</v>
      </c>
      <c r="U6442" s="33">
        <f>Datos_Limpios[[#This Row],[Number of Complaints or Support]]/Datos_Limpios[[#This Row],[Account Length (in months)]]</f>
        <v>0.10344827586206896</v>
      </c>
      <c r="V6442" t="str" cm="1">
        <f t="array" ref="V6442">_xlfn.IFS(H6442&lt;30,"Under 30",H6442&lt;66,"Middle Age",H6442&gt;=66,"Senior")</f>
        <v>Middle Age</v>
      </c>
      <c r="W6442" t="s">
        <v>6825</v>
      </c>
    </row>
    <row r="6443" spans="1:23" x14ac:dyDescent="0.3">
      <c r="A6443" t="s">
        <v>6540</v>
      </c>
      <c r="B6443" t="s">
        <v>23</v>
      </c>
      <c r="C6443">
        <v>1</v>
      </c>
      <c r="D6443">
        <v>3</v>
      </c>
      <c r="E6443" t="s">
        <v>17</v>
      </c>
      <c r="F6443" t="s">
        <v>44</v>
      </c>
      <c r="G6443" t="s">
        <v>19</v>
      </c>
      <c r="H6443">
        <v>40</v>
      </c>
      <c r="I6443" t="s">
        <v>17</v>
      </c>
      <c r="J6443">
        <v>0</v>
      </c>
      <c r="K6443" t="s">
        <v>20</v>
      </c>
      <c r="L6443" t="s">
        <v>6792</v>
      </c>
      <c r="M6443">
        <v>25</v>
      </c>
      <c r="N6443" t="s">
        <v>27</v>
      </c>
      <c r="O6443" t="s">
        <v>125</v>
      </c>
      <c r="P6443" s="32">
        <v>44422</v>
      </c>
      <c r="Q6443" s="1">
        <v>28.527298800876629</v>
      </c>
      <c r="R6443">
        <v>5</v>
      </c>
      <c r="S6443" t="str" cm="1">
        <f t="array" ref="S6443">_xlfn.IFS(R6443=0,"None",R6443&lt;3,"Low",R6443&lt;6,"Medium",R6443&lt;=10,"High")</f>
        <v>Medium</v>
      </c>
      <c r="T6443" t="str" cm="1">
        <f t="array" ref="T6443">_xlfn.IFS(M6443&lt;=20,"Low",M6443&lt;=50,"Medium",M6443&lt;=90,"High")</f>
        <v>Medium</v>
      </c>
      <c r="U6443" s="33">
        <f>Datos_Limpios[[#This Row],[Number of Complaints or Support]]/Datos_Limpios[[#This Row],[Account Length (in months)]]</f>
        <v>5</v>
      </c>
      <c r="V6443" t="str" cm="1">
        <f t="array" ref="V6443">_xlfn.IFS(H6443&lt;30,"Under 30",H6443&lt;66,"Middle Age",H6443&gt;=66,"Senior")</f>
        <v>Middle Age</v>
      </c>
      <c r="W6443" t="s">
        <v>6824</v>
      </c>
    </row>
    <row r="6444" spans="1:23" x14ac:dyDescent="0.3">
      <c r="A6444" t="s">
        <v>6541</v>
      </c>
      <c r="B6444" t="s">
        <v>17</v>
      </c>
      <c r="C6444">
        <v>36</v>
      </c>
      <c r="D6444">
        <v>2</v>
      </c>
      <c r="E6444" t="s">
        <v>17</v>
      </c>
      <c r="F6444" t="s">
        <v>94</v>
      </c>
      <c r="G6444" t="s">
        <v>19</v>
      </c>
      <c r="H6444">
        <v>58</v>
      </c>
      <c r="I6444" t="s">
        <v>17</v>
      </c>
      <c r="J6444">
        <v>0</v>
      </c>
      <c r="K6444" t="s">
        <v>24</v>
      </c>
      <c r="L6444" t="s">
        <v>6792</v>
      </c>
      <c r="M6444">
        <v>10</v>
      </c>
      <c r="P6444" s="32">
        <v>44367</v>
      </c>
      <c r="Q6444" s="1">
        <v>10.904065895845459</v>
      </c>
      <c r="R6444">
        <v>8</v>
      </c>
      <c r="S6444" t="str" cm="1">
        <f t="array" ref="S6444">_xlfn.IFS(R6444=0,"None",R6444&lt;3,"Low",R6444&lt;6,"Medium",R6444&lt;=10,"High")</f>
        <v>High</v>
      </c>
      <c r="T6444" t="str" cm="1">
        <f t="array" ref="T6444">_xlfn.IFS(M6444&lt;=20,"Low",M6444&lt;=50,"Medium",M6444&lt;=90,"High")</f>
        <v>Low</v>
      </c>
      <c r="U6444" s="33">
        <f>Datos_Limpios[[#This Row],[Number of Complaints or Support]]/Datos_Limpios[[#This Row],[Account Length (in months)]]</f>
        <v>0.22222222222222221</v>
      </c>
      <c r="V6444" t="str" cm="1">
        <f t="array" ref="V6444">_xlfn.IFS(H6444&lt;30,"Under 30",H6444&lt;66,"Middle Age",H6444&gt;=66,"Senior")</f>
        <v>Middle Age</v>
      </c>
      <c r="W6444" t="s">
        <v>6823</v>
      </c>
    </row>
    <row r="6445" spans="1:23" x14ac:dyDescent="0.3">
      <c r="A6445" t="s">
        <v>6542</v>
      </c>
      <c r="B6445" t="s">
        <v>17</v>
      </c>
      <c r="C6445">
        <v>61</v>
      </c>
      <c r="D6445">
        <v>0</v>
      </c>
      <c r="E6445" t="s">
        <v>23</v>
      </c>
      <c r="F6445" t="s">
        <v>47</v>
      </c>
      <c r="G6445" t="s">
        <v>6790</v>
      </c>
      <c r="H6445">
        <v>63</v>
      </c>
      <c r="I6445" t="s">
        <v>17</v>
      </c>
      <c r="J6445">
        <v>0</v>
      </c>
      <c r="K6445" t="s">
        <v>24</v>
      </c>
      <c r="L6445" t="s">
        <v>6792</v>
      </c>
      <c r="M6445">
        <v>58</v>
      </c>
      <c r="P6445" s="32">
        <v>44132</v>
      </c>
      <c r="Q6445" s="1">
        <v>64.959509343722473</v>
      </c>
      <c r="R6445">
        <v>10</v>
      </c>
      <c r="S6445" t="str" cm="1">
        <f t="array" ref="S6445">_xlfn.IFS(R6445=0,"None",R6445&lt;3,"Low",R6445&lt;6,"Medium",R6445&lt;=10,"High")</f>
        <v>High</v>
      </c>
      <c r="T6445" t="str" cm="1">
        <f t="array" ref="T6445">_xlfn.IFS(M6445&lt;=20,"Low",M6445&lt;=50,"Medium",M6445&lt;=90,"High")</f>
        <v>High</v>
      </c>
      <c r="U6445" s="33">
        <f>Datos_Limpios[[#This Row],[Number of Complaints or Support]]/Datos_Limpios[[#This Row],[Account Length (in months)]]</f>
        <v>0.16393442622950818</v>
      </c>
      <c r="V6445" t="str" cm="1">
        <f t="array" ref="V6445">_xlfn.IFS(H6445&lt;30,"Under 30",H6445&lt;66,"Middle Age",H6445&gt;=66,"Senior")</f>
        <v>Middle Age</v>
      </c>
      <c r="W6445" t="s">
        <v>6824</v>
      </c>
    </row>
    <row r="6446" spans="1:23" x14ac:dyDescent="0.3">
      <c r="A6446" t="s">
        <v>6543</v>
      </c>
      <c r="B6446" t="s">
        <v>17</v>
      </c>
      <c r="C6446">
        <v>32</v>
      </c>
      <c r="D6446">
        <v>0</v>
      </c>
      <c r="E6446" t="s">
        <v>17</v>
      </c>
      <c r="F6446" t="s">
        <v>84</v>
      </c>
      <c r="G6446" t="s">
        <v>163</v>
      </c>
      <c r="H6446">
        <v>53</v>
      </c>
      <c r="I6446" t="s">
        <v>17</v>
      </c>
      <c r="J6446">
        <v>0</v>
      </c>
      <c r="K6446" t="s">
        <v>20</v>
      </c>
      <c r="L6446" t="s">
        <v>6792</v>
      </c>
      <c r="M6446">
        <v>10</v>
      </c>
      <c r="P6446" s="32">
        <v>44232</v>
      </c>
      <c r="Q6446" s="1">
        <v>9.9400030251626923</v>
      </c>
      <c r="R6446">
        <v>4</v>
      </c>
      <c r="S6446" t="str" cm="1">
        <f t="array" ref="S6446">_xlfn.IFS(R6446=0,"None",R6446&lt;3,"Low",R6446&lt;6,"Medium",R6446&lt;=10,"High")</f>
        <v>Medium</v>
      </c>
      <c r="T6446" t="str" cm="1">
        <f t="array" ref="T6446">_xlfn.IFS(M6446&lt;=20,"Low",M6446&lt;=50,"Medium",M6446&lt;=90,"High")</f>
        <v>Low</v>
      </c>
      <c r="U6446" s="33">
        <f>Datos_Limpios[[#This Row],[Number of Complaints or Support]]/Datos_Limpios[[#This Row],[Account Length (in months)]]</f>
        <v>0.125</v>
      </c>
      <c r="V6446" t="str" cm="1">
        <f t="array" ref="V6446">_xlfn.IFS(H6446&lt;30,"Under 30",H6446&lt;66,"Middle Age",H6446&gt;=66,"Senior")</f>
        <v>Middle Age</v>
      </c>
      <c r="W6446" t="s">
        <v>6824</v>
      </c>
    </row>
    <row r="6447" spans="1:23" x14ac:dyDescent="0.3">
      <c r="A6447" t="s">
        <v>6544</v>
      </c>
      <c r="B6447" t="s">
        <v>23</v>
      </c>
      <c r="C6447">
        <v>9</v>
      </c>
      <c r="D6447">
        <v>1</v>
      </c>
      <c r="E6447" t="s">
        <v>23</v>
      </c>
      <c r="F6447" t="s">
        <v>148</v>
      </c>
      <c r="G6447" t="s">
        <v>19</v>
      </c>
      <c r="H6447">
        <v>43</v>
      </c>
      <c r="I6447" t="s">
        <v>17</v>
      </c>
      <c r="J6447">
        <v>0</v>
      </c>
      <c r="K6447" t="s">
        <v>20</v>
      </c>
      <c r="L6447" t="s">
        <v>6792</v>
      </c>
      <c r="M6447">
        <v>27</v>
      </c>
      <c r="N6447" t="s">
        <v>27</v>
      </c>
      <c r="O6447" t="s">
        <v>125</v>
      </c>
      <c r="P6447" s="32">
        <v>45187</v>
      </c>
      <c r="Q6447" s="1">
        <v>26.065900167458601</v>
      </c>
      <c r="R6447">
        <v>6</v>
      </c>
      <c r="S6447" t="str" cm="1">
        <f t="array" ref="S6447">_xlfn.IFS(R6447=0,"None",R6447&lt;3,"Low",R6447&lt;6,"Medium",R6447&lt;=10,"High")</f>
        <v>High</v>
      </c>
      <c r="T6447" t="str" cm="1">
        <f t="array" ref="T6447">_xlfn.IFS(M6447&lt;=20,"Low",M6447&lt;=50,"Medium",M6447&lt;=90,"High")</f>
        <v>Medium</v>
      </c>
      <c r="U6447" s="33">
        <f>Datos_Limpios[[#This Row],[Number of Complaints or Support]]/Datos_Limpios[[#This Row],[Account Length (in months)]]</f>
        <v>0.66666666666666663</v>
      </c>
      <c r="V6447" t="str" cm="1">
        <f t="array" ref="V6447">_xlfn.IFS(H6447&lt;30,"Under 30",H6447&lt;66,"Middle Age",H6447&gt;=66,"Senior")</f>
        <v>Middle Age</v>
      </c>
      <c r="W6447" t="s">
        <v>6824</v>
      </c>
    </row>
    <row r="6448" spans="1:23" x14ac:dyDescent="0.3">
      <c r="A6448" t="s">
        <v>6545</v>
      </c>
      <c r="B6448" t="s">
        <v>23</v>
      </c>
      <c r="C6448">
        <v>1</v>
      </c>
      <c r="D6448">
        <v>2</v>
      </c>
      <c r="E6448" t="s">
        <v>23</v>
      </c>
      <c r="F6448" t="s">
        <v>18</v>
      </c>
      <c r="G6448" t="s">
        <v>19</v>
      </c>
      <c r="H6448">
        <v>43</v>
      </c>
      <c r="I6448" t="s">
        <v>17</v>
      </c>
      <c r="J6448">
        <v>0</v>
      </c>
      <c r="K6448" t="s">
        <v>20</v>
      </c>
      <c r="L6448" t="s">
        <v>6794</v>
      </c>
      <c r="M6448">
        <v>26</v>
      </c>
      <c r="N6448" t="s">
        <v>50</v>
      </c>
      <c r="O6448" t="s">
        <v>300</v>
      </c>
      <c r="P6448" s="32">
        <v>44797</v>
      </c>
      <c r="Q6448" s="1">
        <v>22.624636569891379</v>
      </c>
      <c r="R6448">
        <v>2</v>
      </c>
      <c r="S6448" t="str" cm="1">
        <f t="array" ref="S6448">_xlfn.IFS(R6448=0,"None",R6448&lt;3,"Low",R6448&lt;6,"Medium",R6448&lt;=10,"High")</f>
        <v>Low</v>
      </c>
      <c r="T6448" t="str" cm="1">
        <f t="array" ref="T6448">_xlfn.IFS(M6448&lt;=20,"Low",M6448&lt;=50,"Medium",M6448&lt;=90,"High")</f>
        <v>Medium</v>
      </c>
      <c r="U6448" s="33">
        <f>Datos_Limpios[[#This Row],[Number of Complaints or Support]]/Datos_Limpios[[#This Row],[Account Length (in months)]]</f>
        <v>2</v>
      </c>
      <c r="V6448" t="str" cm="1">
        <f t="array" ref="V6448">_xlfn.IFS(H6448&lt;30,"Under 30",H6448&lt;66,"Middle Age",H6448&gt;=66,"Senior")</f>
        <v>Middle Age</v>
      </c>
      <c r="W6448" t="s">
        <v>6823</v>
      </c>
    </row>
    <row r="6449" spans="1:23" x14ac:dyDescent="0.3">
      <c r="A6449" t="s">
        <v>6546</v>
      </c>
      <c r="B6449" t="s">
        <v>23</v>
      </c>
      <c r="C6449">
        <v>45</v>
      </c>
      <c r="D6449">
        <v>0</v>
      </c>
      <c r="E6449" t="s">
        <v>23</v>
      </c>
      <c r="F6449" t="s">
        <v>63</v>
      </c>
      <c r="G6449" t="s">
        <v>6790</v>
      </c>
      <c r="H6449">
        <v>73</v>
      </c>
      <c r="I6449" t="s">
        <v>17</v>
      </c>
      <c r="J6449">
        <v>0</v>
      </c>
      <c r="K6449" t="s">
        <v>20</v>
      </c>
      <c r="L6449" t="s">
        <v>6792</v>
      </c>
      <c r="M6449">
        <v>41</v>
      </c>
      <c r="N6449" t="s">
        <v>50</v>
      </c>
      <c r="O6449" t="s">
        <v>105</v>
      </c>
      <c r="P6449" s="32">
        <v>44649</v>
      </c>
      <c r="Q6449" s="1">
        <v>34.714356468210802</v>
      </c>
      <c r="R6449">
        <v>7</v>
      </c>
      <c r="S6449" t="str" cm="1">
        <f t="array" ref="S6449">_xlfn.IFS(R6449=0,"None",R6449&lt;3,"Low",R6449&lt;6,"Medium",R6449&lt;=10,"High")</f>
        <v>High</v>
      </c>
      <c r="T6449" t="str" cm="1">
        <f t="array" ref="T6449">_xlfn.IFS(M6449&lt;=20,"Low",M6449&lt;=50,"Medium",M6449&lt;=90,"High")</f>
        <v>Medium</v>
      </c>
      <c r="U6449" s="33">
        <f>Datos_Limpios[[#This Row],[Number of Complaints or Support]]/Datos_Limpios[[#This Row],[Account Length (in months)]]</f>
        <v>0.15555555555555556</v>
      </c>
      <c r="V6449" t="str" cm="1">
        <f t="array" ref="V6449">_xlfn.IFS(H6449&lt;30,"Under 30",H6449&lt;66,"Middle Age",H6449&gt;=66,"Senior")</f>
        <v>Senior</v>
      </c>
      <c r="W6449" t="s">
        <v>6825</v>
      </c>
    </row>
    <row r="6450" spans="1:23" x14ac:dyDescent="0.3">
      <c r="A6450" t="s">
        <v>6547</v>
      </c>
      <c r="B6450" t="s">
        <v>17</v>
      </c>
      <c r="C6450">
        <v>71</v>
      </c>
      <c r="D6450">
        <v>0</v>
      </c>
      <c r="E6450" t="s">
        <v>23</v>
      </c>
      <c r="F6450" t="s">
        <v>36</v>
      </c>
      <c r="G6450" t="s">
        <v>19</v>
      </c>
      <c r="H6450">
        <v>84</v>
      </c>
      <c r="I6450" t="s">
        <v>17</v>
      </c>
      <c r="J6450">
        <v>0</v>
      </c>
      <c r="K6450" t="s">
        <v>32</v>
      </c>
      <c r="L6450" t="s">
        <v>6791</v>
      </c>
      <c r="M6450">
        <v>57</v>
      </c>
      <c r="P6450" s="32">
        <v>44376</v>
      </c>
      <c r="Q6450" s="1">
        <v>59.241535959111339</v>
      </c>
      <c r="R6450">
        <v>2</v>
      </c>
      <c r="S6450" t="str" cm="1">
        <f t="array" ref="S6450">_xlfn.IFS(R6450=0,"None",R6450&lt;3,"Low",R6450&lt;6,"Medium",R6450&lt;=10,"High")</f>
        <v>Low</v>
      </c>
      <c r="T6450" t="str" cm="1">
        <f t="array" ref="T6450">_xlfn.IFS(M6450&lt;=20,"Low",M6450&lt;=50,"Medium",M6450&lt;=90,"High")</f>
        <v>High</v>
      </c>
      <c r="U6450" s="33">
        <f>Datos_Limpios[[#This Row],[Number of Complaints or Support]]/Datos_Limpios[[#This Row],[Account Length (in months)]]</f>
        <v>2.8169014084507043E-2</v>
      </c>
      <c r="V6450" t="str" cm="1">
        <f t="array" ref="V6450">_xlfn.IFS(H6450&lt;30,"Under 30",H6450&lt;66,"Middle Age",H6450&gt;=66,"Senior")</f>
        <v>Senior</v>
      </c>
      <c r="W6450" t="s">
        <v>6824</v>
      </c>
    </row>
    <row r="6451" spans="1:23" x14ac:dyDescent="0.3">
      <c r="A6451" t="s">
        <v>6548</v>
      </c>
      <c r="B6451" t="s">
        <v>17</v>
      </c>
      <c r="C6451">
        <v>15</v>
      </c>
      <c r="D6451">
        <v>0</v>
      </c>
      <c r="E6451" t="s">
        <v>17</v>
      </c>
      <c r="F6451" t="s">
        <v>156</v>
      </c>
      <c r="G6451" t="s">
        <v>19</v>
      </c>
      <c r="H6451">
        <v>60</v>
      </c>
      <c r="I6451" t="s">
        <v>17</v>
      </c>
      <c r="J6451">
        <v>0</v>
      </c>
      <c r="K6451" t="s">
        <v>24</v>
      </c>
      <c r="L6451" t="s">
        <v>6794</v>
      </c>
      <c r="M6451">
        <v>8</v>
      </c>
      <c r="P6451" s="32">
        <v>44135</v>
      </c>
      <c r="Q6451" s="1">
        <v>7.6543914179354848</v>
      </c>
      <c r="R6451">
        <v>8</v>
      </c>
      <c r="S6451" t="str" cm="1">
        <f t="array" ref="S6451">_xlfn.IFS(R6451=0,"None",R6451&lt;3,"Low",R6451&lt;6,"Medium",R6451&lt;=10,"High")</f>
        <v>High</v>
      </c>
      <c r="T6451" t="str" cm="1">
        <f t="array" ref="T6451">_xlfn.IFS(M6451&lt;=20,"Low",M6451&lt;=50,"Medium",M6451&lt;=90,"High")</f>
        <v>Low</v>
      </c>
      <c r="U6451" s="33">
        <f>Datos_Limpios[[#This Row],[Number of Complaints or Support]]/Datos_Limpios[[#This Row],[Account Length (in months)]]</f>
        <v>0.53333333333333333</v>
      </c>
      <c r="V6451" t="str" cm="1">
        <f t="array" ref="V6451">_xlfn.IFS(H6451&lt;30,"Under 30",H6451&lt;66,"Middle Age",H6451&gt;=66,"Senior")</f>
        <v>Middle Age</v>
      </c>
      <c r="W6451" t="s">
        <v>6825</v>
      </c>
    </row>
    <row r="6452" spans="1:23" x14ac:dyDescent="0.3">
      <c r="A6452" t="s">
        <v>6549</v>
      </c>
      <c r="B6452" t="s">
        <v>23</v>
      </c>
      <c r="C6452">
        <v>1</v>
      </c>
      <c r="D6452">
        <v>3</v>
      </c>
      <c r="E6452" t="s">
        <v>23</v>
      </c>
      <c r="F6452" t="s">
        <v>196</v>
      </c>
      <c r="G6452" t="s">
        <v>19</v>
      </c>
      <c r="H6452">
        <v>25</v>
      </c>
      <c r="I6452" t="s">
        <v>17</v>
      </c>
      <c r="J6452">
        <v>0</v>
      </c>
      <c r="K6452" t="s">
        <v>20</v>
      </c>
      <c r="L6452" t="s">
        <v>6791</v>
      </c>
      <c r="M6452">
        <v>30</v>
      </c>
      <c r="N6452" t="s">
        <v>59</v>
      </c>
      <c r="O6452" t="s">
        <v>116</v>
      </c>
      <c r="P6452" s="32">
        <v>45098</v>
      </c>
      <c r="Q6452" s="1">
        <v>34.41281673703493</v>
      </c>
      <c r="R6452">
        <v>7</v>
      </c>
      <c r="S6452" t="str" cm="1">
        <f t="array" ref="S6452">_xlfn.IFS(R6452=0,"None",R6452&lt;3,"Low",R6452&lt;6,"Medium",R6452&lt;=10,"High")</f>
        <v>High</v>
      </c>
      <c r="T6452" t="str" cm="1">
        <f t="array" ref="T6452">_xlfn.IFS(M6452&lt;=20,"Low",M6452&lt;=50,"Medium",M6452&lt;=90,"High")</f>
        <v>Medium</v>
      </c>
      <c r="U6452" s="33">
        <f>Datos_Limpios[[#This Row],[Number of Complaints or Support]]/Datos_Limpios[[#This Row],[Account Length (in months)]]</f>
        <v>7</v>
      </c>
      <c r="V6452" t="str" cm="1">
        <f t="array" ref="V6452">_xlfn.IFS(H6452&lt;30,"Under 30",H6452&lt;66,"Middle Age",H6452&gt;=66,"Senior")</f>
        <v>Under 30</v>
      </c>
      <c r="W6452" t="s">
        <v>6826</v>
      </c>
    </row>
    <row r="6453" spans="1:23" x14ac:dyDescent="0.3">
      <c r="A6453" t="s">
        <v>6550</v>
      </c>
      <c r="B6453" t="s">
        <v>17</v>
      </c>
      <c r="C6453">
        <v>2</v>
      </c>
      <c r="D6453">
        <v>0</v>
      </c>
      <c r="E6453" t="s">
        <v>23</v>
      </c>
      <c r="F6453" t="s">
        <v>58</v>
      </c>
      <c r="G6453" t="s">
        <v>19</v>
      </c>
      <c r="H6453">
        <v>55</v>
      </c>
      <c r="I6453" t="s">
        <v>17</v>
      </c>
      <c r="J6453">
        <v>0</v>
      </c>
      <c r="K6453" t="s">
        <v>20</v>
      </c>
      <c r="L6453" t="s">
        <v>6792</v>
      </c>
      <c r="M6453">
        <v>36</v>
      </c>
      <c r="P6453" s="32">
        <v>45198</v>
      </c>
      <c r="Q6453" s="1">
        <v>32.436650718666129</v>
      </c>
      <c r="R6453">
        <v>7</v>
      </c>
      <c r="S6453" t="str" cm="1">
        <f t="array" ref="S6453">_xlfn.IFS(R6453=0,"None",R6453&lt;3,"Low",R6453&lt;6,"Medium",R6453&lt;=10,"High")</f>
        <v>High</v>
      </c>
      <c r="T6453" t="str" cm="1">
        <f t="array" ref="T6453">_xlfn.IFS(M6453&lt;=20,"Low",M6453&lt;=50,"Medium",M6453&lt;=90,"High")</f>
        <v>Medium</v>
      </c>
      <c r="U6453" s="33">
        <f>Datos_Limpios[[#This Row],[Number of Complaints or Support]]/Datos_Limpios[[#This Row],[Account Length (in months)]]</f>
        <v>3.5</v>
      </c>
      <c r="V6453" t="str" cm="1">
        <f t="array" ref="V6453">_xlfn.IFS(H6453&lt;30,"Under 30",H6453&lt;66,"Middle Age",H6453&gt;=66,"Senior")</f>
        <v>Middle Age</v>
      </c>
      <c r="W6453" t="s">
        <v>6825</v>
      </c>
    </row>
    <row r="6454" spans="1:23" x14ac:dyDescent="0.3">
      <c r="A6454" t="s">
        <v>6551</v>
      </c>
      <c r="B6454" t="s">
        <v>17</v>
      </c>
      <c r="C6454">
        <v>51</v>
      </c>
      <c r="D6454">
        <v>1</v>
      </c>
      <c r="E6454" t="s">
        <v>17</v>
      </c>
      <c r="F6454" t="s">
        <v>247</v>
      </c>
      <c r="G6454" t="s">
        <v>6790</v>
      </c>
      <c r="H6454">
        <v>62</v>
      </c>
      <c r="I6454" t="s">
        <v>17</v>
      </c>
      <c r="J6454">
        <v>0</v>
      </c>
      <c r="K6454" t="s">
        <v>24</v>
      </c>
      <c r="L6454" t="s">
        <v>6792</v>
      </c>
      <c r="M6454">
        <v>8</v>
      </c>
      <c r="P6454" s="32">
        <v>45117</v>
      </c>
      <c r="Q6454" s="1">
        <v>8.139682803938376</v>
      </c>
      <c r="R6454">
        <v>10</v>
      </c>
      <c r="S6454" t="str" cm="1">
        <f t="array" ref="S6454">_xlfn.IFS(R6454=0,"None",R6454&lt;3,"Low",R6454&lt;6,"Medium",R6454&lt;=10,"High")</f>
        <v>High</v>
      </c>
      <c r="T6454" t="str" cm="1">
        <f t="array" ref="T6454">_xlfn.IFS(M6454&lt;=20,"Low",M6454&lt;=50,"Medium",M6454&lt;=90,"High")</f>
        <v>Low</v>
      </c>
      <c r="U6454" s="33">
        <f>Datos_Limpios[[#This Row],[Number of Complaints or Support]]/Datos_Limpios[[#This Row],[Account Length (in months)]]</f>
        <v>0.19607843137254902</v>
      </c>
      <c r="V6454" t="str" cm="1">
        <f t="array" ref="V6454">_xlfn.IFS(H6454&lt;30,"Under 30",H6454&lt;66,"Middle Age",H6454&gt;=66,"Senior")</f>
        <v>Middle Age</v>
      </c>
      <c r="W6454" t="s">
        <v>6826</v>
      </c>
    </row>
    <row r="6455" spans="1:23" x14ac:dyDescent="0.3">
      <c r="A6455" t="s">
        <v>6552</v>
      </c>
      <c r="B6455" t="s">
        <v>17</v>
      </c>
      <c r="C6455">
        <v>56</v>
      </c>
      <c r="D6455">
        <v>0</v>
      </c>
      <c r="E6455" t="s">
        <v>23</v>
      </c>
      <c r="F6455" t="s">
        <v>88</v>
      </c>
      <c r="G6455" t="s">
        <v>6790</v>
      </c>
      <c r="H6455">
        <v>26</v>
      </c>
      <c r="I6455" t="s">
        <v>23</v>
      </c>
      <c r="J6455">
        <v>2</v>
      </c>
      <c r="K6455" t="s">
        <v>32</v>
      </c>
      <c r="L6455" t="s">
        <v>6791</v>
      </c>
      <c r="M6455">
        <v>19</v>
      </c>
      <c r="P6455" s="32">
        <v>44904</v>
      </c>
      <c r="Q6455" s="1">
        <v>16.671264349754139</v>
      </c>
      <c r="R6455">
        <v>0</v>
      </c>
      <c r="S6455" t="str" cm="1">
        <f t="array" ref="S6455">_xlfn.IFS(R6455=0,"None",R6455&lt;3,"Low",R6455&lt;6,"Medium",R6455&lt;=10,"High")</f>
        <v>None</v>
      </c>
      <c r="T6455" t="str" cm="1">
        <f t="array" ref="T6455">_xlfn.IFS(M6455&lt;=20,"Low",M6455&lt;=50,"Medium",M6455&lt;=90,"High")</f>
        <v>Low</v>
      </c>
      <c r="U6455" s="33">
        <f>Datos_Limpios[[#This Row],[Number of Complaints or Support]]/Datos_Limpios[[#This Row],[Account Length (in months)]]</f>
        <v>0</v>
      </c>
      <c r="V6455" t="str" cm="1">
        <f t="array" ref="V6455">_xlfn.IFS(H6455&lt;30,"Under 30",H6455&lt;66,"Middle Age",H6455&gt;=66,"Senior")</f>
        <v>Under 30</v>
      </c>
      <c r="W6455" t="s">
        <v>6825</v>
      </c>
    </row>
    <row r="6456" spans="1:23" x14ac:dyDescent="0.3">
      <c r="A6456" t="s">
        <v>6553</v>
      </c>
      <c r="B6456" t="s">
        <v>23</v>
      </c>
      <c r="C6456">
        <v>8</v>
      </c>
      <c r="D6456">
        <v>0</v>
      </c>
      <c r="E6456" t="s">
        <v>23</v>
      </c>
      <c r="F6456" t="s">
        <v>18</v>
      </c>
      <c r="G6456" t="s">
        <v>6790</v>
      </c>
      <c r="H6456">
        <v>60</v>
      </c>
      <c r="I6456" t="s">
        <v>17</v>
      </c>
      <c r="J6456">
        <v>0</v>
      </c>
      <c r="K6456" t="s">
        <v>20</v>
      </c>
      <c r="L6456" t="s">
        <v>6792</v>
      </c>
      <c r="M6456">
        <v>38</v>
      </c>
      <c r="N6456" t="s">
        <v>59</v>
      </c>
      <c r="O6456" t="s">
        <v>60</v>
      </c>
      <c r="P6456" s="32">
        <v>45264</v>
      </c>
      <c r="Q6456" s="1">
        <v>41.590515197563143</v>
      </c>
      <c r="R6456">
        <v>0</v>
      </c>
      <c r="S6456" t="str" cm="1">
        <f t="array" ref="S6456">_xlfn.IFS(R6456=0,"None",R6456&lt;3,"Low",R6456&lt;6,"Medium",R6456&lt;=10,"High")</f>
        <v>None</v>
      </c>
      <c r="T6456" t="str" cm="1">
        <f t="array" ref="T6456">_xlfn.IFS(M6456&lt;=20,"Low",M6456&lt;=50,"Medium",M6456&lt;=90,"High")</f>
        <v>Medium</v>
      </c>
      <c r="U6456" s="33">
        <f>Datos_Limpios[[#This Row],[Number of Complaints or Support]]/Datos_Limpios[[#This Row],[Account Length (in months)]]</f>
        <v>0</v>
      </c>
      <c r="V6456" t="str" cm="1">
        <f t="array" ref="V6456">_xlfn.IFS(H6456&lt;30,"Under 30",H6456&lt;66,"Middle Age",H6456&gt;=66,"Senior")</f>
        <v>Middle Age</v>
      </c>
      <c r="W6456" t="s">
        <v>6823</v>
      </c>
    </row>
    <row r="6457" spans="1:23" x14ac:dyDescent="0.3">
      <c r="A6457" t="s">
        <v>6554</v>
      </c>
      <c r="B6457" t="s">
        <v>23</v>
      </c>
      <c r="C6457">
        <v>35</v>
      </c>
      <c r="D6457">
        <v>1</v>
      </c>
      <c r="E6457" t="s">
        <v>23</v>
      </c>
      <c r="F6457" t="s">
        <v>179</v>
      </c>
      <c r="G6457" t="s">
        <v>6790</v>
      </c>
      <c r="H6457">
        <v>27</v>
      </c>
      <c r="I6457" t="s">
        <v>17</v>
      </c>
      <c r="J6457">
        <v>0</v>
      </c>
      <c r="K6457" t="s">
        <v>20</v>
      </c>
      <c r="L6457" t="s">
        <v>6792</v>
      </c>
      <c r="M6457">
        <v>58</v>
      </c>
      <c r="N6457" t="s">
        <v>27</v>
      </c>
      <c r="O6457" t="s">
        <v>125</v>
      </c>
      <c r="P6457" s="32">
        <v>44747</v>
      </c>
      <c r="Q6457" s="1">
        <v>55.895849445116092</v>
      </c>
      <c r="R6457">
        <v>0</v>
      </c>
      <c r="S6457" t="str" cm="1">
        <f t="array" ref="S6457">_xlfn.IFS(R6457=0,"None",R6457&lt;3,"Low",R6457&lt;6,"Medium",R6457&lt;=10,"High")</f>
        <v>None</v>
      </c>
      <c r="T6457" t="str" cm="1">
        <f t="array" ref="T6457">_xlfn.IFS(M6457&lt;=20,"Low",M6457&lt;=50,"Medium",M6457&lt;=90,"High")</f>
        <v>High</v>
      </c>
      <c r="U6457" s="33">
        <f>Datos_Limpios[[#This Row],[Number of Complaints or Support]]/Datos_Limpios[[#This Row],[Account Length (in months)]]</f>
        <v>0</v>
      </c>
      <c r="V6457" t="str" cm="1">
        <f t="array" ref="V6457">_xlfn.IFS(H6457&lt;30,"Under 30",H6457&lt;66,"Middle Age",H6457&gt;=66,"Senior")</f>
        <v>Under 30</v>
      </c>
      <c r="W6457" t="s">
        <v>6826</v>
      </c>
    </row>
    <row r="6458" spans="1:23" x14ac:dyDescent="0.3">
      <c r="A6458" t="s">
        <v>6555</v>
      </c>
      <c r="B6458" t="s">
        <v>23</v>
      </c>
      <c r="C6458">
        <v>32</v>
      </c>
      <c r="D6458">
        <v>2</v>
      </c>
      <c r="E6458" t="s">
        <v>23</v>
      </c>
      <c r="F6458" t="s">
        <v>142</v>
      </c>
      <c r="G6458" t="s">
        <v>6790</v>
      </c>
      <c r="H6458">
        <v>81</v>
      </c>
      <c r="I6458" t="s">
        <v>17</v>
      </c>
      <c r="J6458">
        <v>0</v>
      </c>
      <c r="K6458" t="s">
        <v>20</v>
      </c>
      <c r="L6458" t="s">
        <v>6792</v>
      </c>
      <c r="M6458">
        <v>49</v>
      </c>
      <c r="N6458" t="s">
        <v>59</v>
      </c>
      <c r="O6458" t="s">
        <v>116</v>
      </c>
      <c r="P6458" s="32">
        <v>44410</v>
      </c>
      <c r="Q6458" s="1">
        <v>40.977895522813697</v>
      </c>
      <c r="R6458">
        <v>8</v>
      </c>
      <c r="S6458" t="str" cm="1">
        <f t="array" ref="S6458">_xlfn.IFS(R6458=0,"None",R6458&lt;3,"Low",R6458&lt;6,"Medium",R6458&lt;=10,"High")</f>
        <v>High</v>
      </c>
      <c r="T6458" t="str" cm="1">
        <f t="array" ref="T6458">_xlfn.IFS(M6458&lt;=20,"Low",M6458&lt;=50,"Medium",M6458&lt;=90,"High")</f>
        <v>Medium</v>
      </c>
      <c r="U6458" s="33">
        <f>Datos_Limpios[[#This Row],[Number of Complaints or Support]]/Datos_Limpios[[#This Row],[Account Length (in months)]]</f>
        <v>0.25</v>
      </c>
      <c r="V6458" t="str" cm="1">
        <f t="array" ref="V6458">_xlfn.IFS(H6458&lt;30,"Under 30",H6458&lt;66,"Middle Age",H6458&gt;=66,"Senior")</f>
        <v>Senior</v>
      </c>
      <c r="W6458" t="s">
        <v>6823</v>
      </c>
    </row>
    <row r="6459" spans="1:23" x14ac:dyDescent="0.3">
      <c r="A6459" t="s">
        <v>6556</v>
      </c>
      <c r="B6459" t="s">
        <v>17</v>
      </c>
      <c r="C6459">
        <v>24</v>
      </c>
      <c r="D6459">
        <v>0</v>
      </c>
      <c r="E6459" t="s">
        <v>23</v>
      </c>
      <c r="F6459" t="s">
        <v>148</v>
      </c>
      <c r="G6459" t="s">
        <v>19</v>
      </c>
      <c r="H6459">
        <v>32</v>
      </c>
      <c r="I6459" t="s">
        <v>23</v>
      </c>
      <c r="J6459">
        <v>5</v>
      </c>
      <c r="K6459" t="s">
        <v>20</v>
      </c>
      <c r="L6459" t="s">
        <v>6792</v>
      </c>
      <c r="M6459">
        <v>24</v>
      </c>
      <c r="P6459" s="32">
        <v>44226</v>
      </c>
      <c r="Q6459" s="1">
        <v>20.705316914249739</v>
      </c>
      <c r="R6459">
        <v>1</v>
      </c>
      <c r="S6459" t="str" cm="1">
        <f t="array" ref="S6459">_xlfn.IFS(R6459=0,"None",R6459&lt;3,"Low",R6459&lt;6,"Medium",R6459&lt;=10,"High")</f>
        <v>Low</v>
      </c>
      <c r="T6459" t="str" cm="1">
        <f t="array" ref="T6459">_xlfn.IFS(M6459&lt;=20,"Low",M6459&lt;=50,"Medium",M6459&lt;=90,"High")</f>
        <v>Medium</v>
      </c>
      <c r="U6459" s="33">
        <f>Datos_Limpios[[#This Row],[Number of Complaints or Support]]/Datos_Limpios[[#This Row],[Account Length (in months)]]</f>
        <v>4.1666666666666664E-2</v>
      </c>
      <c r="V6459" t="str" cm="1">
        <f t="array" ref="V6459">_xlfn.IFS(H6459&lt;30,"Under 30",H6459&lt;66,"Middle Age",H6459&gt;=66,"Senior")</f>
        <v>Middle Age</v>
      </c>
      <c r="W6459" t="s">
        <v>6824</v>
      </c>
    </row>
    <row r="6460" spans="1:23" x14ac:dyDescent="0.3">
      <c r="A6460" t="s">
        <v>6557</v>
      </c>
      <c r="B6460" t="s">
        <v>17</v>
      </c>
      <c r="C6460">
        <v>12</v>
      </c>
      <c r="D6460">
        <v>0</v>
      </c>
      <c r="E6460" t="s">
        <v>23</v>
      </c>
      <c r="F6460" t="s">
        <v>112</v>
      </c>
      <c r="G6460" t="s">
        <v>19</v>
      </c>
      <c r="H6460">
        <v>60</v>
      </c>
      <c r="I6460" t="s">
        <v>23</v>
      </c>
      <c r="J6460">
        <v>3</v>
      </c>
      <c r="K6460" t="s">
        <v>20</v>
      </c>
      <c r="L6460" t="s">
        <v>6792</v>
      </c>
      <c r="M6460">
        <v>44</v>
      </c>
      <c r="P6460" s="32">
        <v>45042</v>
      </c>
      <c r="Q6460" s="1">
        <v>40.166529912946999</v>
      </c>
      <c r="R6460">
        <v>6</v>
      </c>
      <c r="S6460" t="str" cm="1">
        <f t="array" ref="S6460">_xlfn.IFS(R6460=0,"None",R6460&lt;3,"Low",R6460&lt;6,"Medium",R6460&lt;=10,"High")</f>
        <v>High</v>
      </c>
      <c r="T6460" t="str" cm="1">
        <f t="array" ref="T6460">_xlfn.IFS(M6460&lt;=20,"Low",M6460&lt;=50,"Medium",M6460&lt;=90,"High")</f>
        <v>Medium</v>
      </c>
      <c r="U6460" s="33">
        <f>Datos_Limpios[[#This Row],[Number of Complaints or Support]]/Datos_Limpios[[#This Row],[Account Length (in months)]]</f>
        <v>0.5</v>
      </c>
      <c r="V6460" t="str" cm="1">
        <f t="array" ref="V6460">_xlfn.IFS(H6460&lt;30,"Under 30",H6460&lt;66,"Middle Age",H6460&gt;=66,"Senior")</f>
        <v>Middle Age</v>
      </c>
      <c r="W6460" t="s">
        <v>6823</v>
      </c>
    </row>
    <row r="6461" spans="1:23" x14ac:dyDescent="0.3">
      <c r="A6461" t="s">
        <v>6558</v>
      </c>
      <c r="B6461" t="s">
        <v>23</v>
      </c>
      <c r="C6461">
        <v>44</v>
      </c>
      <c r="D6461">
        <v>3</v>
      </c>
      <c r="E6461" t="s">
        <v>23</v>
      </c>
      <c r="F6461" t="s">
        <v>202</v>
      </c>
      <c r="G6461" t="s">
        <v>6790</v>
      </c>
      <c r="H6461">
        <v>41</v>
      </c>
      <c r="I6461" t="s">
        <v>17</v>
      </c>
      <c r="J6461">
        <v>0</v>
      </c>
      <c r="K6461" t="s">
        <v>24</v>
      </c>
      <c r="L6461" t="s">
        <v>6791</v>
      </c>
      <c r="M6461">
        <v>28</v>
      </c>
      <c r="N6461" t="s">
        <v>27</v>
      </c>
      <c r="O6461" t="s">
        <v>208</v>
      </c>
      <c r="P6461" s="32">
        <v>44895</v>
      </c>
      <c r="Q6461" s="1">
        <v>23.285804237783541</v>
      </c>
      <c r="R6461">
        <v>6</v>
      </c>
      <c r="S6461" t="str" cm="1">
        <f t="array" ref="S6461">_xlfn.IFS(R6461=0,"None",R6461&lt;3,"Low",R6461&lt;6,"Medium",R6461&lt;=10,"High")</f>
        <v>High</v>
      </c>
      <c r="T6461" t="str" cm="1">
        <f t="array" ref="T6461">_xlfn.IFS(M6461&lt;=20,"Low",M6461&lt;=50,"Medium",M6461&lt;=90,"High")</f>
        <v>Medium</v>
      </c>
      <c r="U6461" s="33">
        <f>Datos_Limpios[[#This Row],[Number of Complaints or Support]]/Datos_Limpios[[#This Row],[Account Length (in months)]]</f>
        <v>0.13636363636363635</v>
      </c>
      <c r="V6461" t="str" cm="1">
        <f t="array" ref="V6461">_xlfn.IFS(H6461&lt;30,"Under 30",H6461&lt;66,"Middle Age",H6461&gt;=66,"Senior")</f>
        <v>Middle Age</v>
      </c>
      <c r="W6461" t="s">
        <v>6825</v>
      </c>
    </row>
    <row r="6462" spans="1:23" x14ac:dyDescent="0.3">
      <c r="A6462" t="s">
        <v>6559</v>
      </c>
      <c r="B6462" t="s">
        <v>17</v>
      </c>
      <c r="C6462">
        <v>1</v>
      </c>
      <c r="D6462">
        <v>0</v>
      </c>
      <c r="E6462" t="s">
        <v>23</v>
      </c>
      <c r="F6462" t="s">
        <v>63</v>
      </c>
      <c r="G6462" t="s">
        <v>6790</v>
      </c>
      <c r="H6462">
        <v>65</v>
      </c>
      <c r="I6462" t="s">
        <v>17</v>
      </c>
      <c r="J6462">
        <v>0</v>
      </c>
      <c r="K6462" t="s">
        <v>20</v>
      </c>
      <c r="L6462" t="s">
        <v>6794</v>
      </c>
      <c r="M6462">
        <v>22</v>
      </c>
      <c r="P6462" s="32">
        <v>44237</v>
      </c>
      <c r="Q6462" s="1">
        <v>20.409944222298058</v>
      </c>
      <c r="R6462">
        <v>9</v>
      </c>
      <c r="S6462" t="str" cm="1">
        <f t="array" ref="S6462">_xlfn.IFS(R6462=0,"None",R6462&lt;3,"Low",R6462&lt;6,"Medium",R6462&lt;=10,"High")</f>
        <v>High</v>
      </c>
      <c r="T6462" t="str" cm="1">
        <f t="array" ref="T6462">_xlfn.IFS(M6462&lt;=20,"Low",M6462&lt;=50,"Medium",M6462&lt;=90,"High")</f>
        <v>Medium</v>
      </c>
      <c r="U6462" s="33">
        <f>Datos_Limpios[[#This Row],[Number of Complaints or Support]]/Datos_Limpios[[#This Row],[Account Length (in months)]]</f>
        <v>9</v>
      </c>
      <c r="V6462" t="str" cm="1">
        <f t="array" ref="V6462">_xlfn.IFS(H6462&lt;30,"Under 30",H6462&lt;66,"Middle Age",H6462&gt;=66,"Senior")</f>
        <v>Middle Age</v>
      </c>
      <c r="W6462" t="s">
        <v>6825</v>
      </c>
    </row>
    <row r="6463" spans="1:23" x14ac:dyDescent="0.3">
      <c r="A6463" t="s">
        <v>6560</v>
      </c>
      <c r="B6463" t="s">
        <v>17</v>
      </c>
      <c r="C6463">
        <v>9</v>
      </c>
      <c r="D6463">
        <v>0</v>
      </c>
      <c r="E6463" t="s">
        <v>23</v>
      </c>
      <c r="F6463" t="s">
        <v>22</v>
      </c>
      <c r="G6463" t="s">
        <v>19</v>
      </c>
      <c r="H6463">
        <v>49</v>
      </c>
      <c r="I6463" t="s">
        <v>17</v>
      </c>
      <c r="J6463">
        <v>0</v>
      </c>
      <c r="K6463" t="s">
        <v>20</v>
      </c>
      <c r="L6463" t="s">
        <v>6792</v>
      </c>
      <c r="M6463">
        <v>30</v>
      </c>
      <c r="P6463" s="32">
        <v>44156</v>
      </c>
      <c r="Q6463" s="1">
        <v>34.430062848011588</v>
      </c>
      <c r="R6463">
        <v>4</v>
      </c>
      <c r="S6463" t="str" cm="1">
        <f t="array" ref="S6463">_xlfn.IFS(R6463=0,"None",R6463&lt;3,"Low",R6463&lt;6,"Medium",R6463&lt;=10,"High")</f>
        <v>Medium</v>
      </c>
      <c r="T6463" t="str" cm="1">
        <f t="array" ref="T6463">_xlfn.IFS(M6463&lt;=20,"Low",M6463&lt;=50,"Medium",M6463&lt;=90,"High")</f>
        <v>Medium</v>
      </c>
      <c r="U6463" s="33">
        <f>Datos_Limpios[[#This Row],[Number of Complaints or Support]]/Datos_Limpios[[#This Row],[Account Length (in months)]]</f>
        <v>0.44444444444444442</v>
      </c>
      <c r="V6463" t="str" cm="1">
        <f t="array" ref="V6463">_xlfn.IFS(H6463&lt;30,"Under 30",H6463&lt;66,"Middle Age",H6463&gt;=66,"Senior")</f>
        <v>Middle Age</v>
      </c>
      <c r="W6463" t="s">
        <v>6823</v>
      </c>
    </row>
    <row r="6464" spans="1:23" x14ac:dyDescent="0.3">
      <c r="A6464" t="s">
        <v>6561</v>
      </c>
      <c r="B6464" t="s">
        <v>23</v>
      </c>
      <c r="C6464">
        <v>1</v>
      </c>
      <c r="D6464">
        <v>1</v>
      </c>
      <c r="E6464" t="s">
        <v>17</v>
      </c>
      <c r="F6464" t="s">
        <v>86</v>
      </c>
      <c r="G6464" t="s">
        <v>6790</v>
      </c>
      <c r="H6464">
        <v>27</v>
      </c>
      <c r="I6464" t="s">
        <v>17</v>
      </c>
      <c r="J6464">
        <v>0</v>
      </c>
      <c r="K6464" t="s">
        <v>20</v>
      </c>
      <c r="L6464" t="s">
        <v>6792</v>
      </c>
      <c r="M6464">
        <v>50</v>
      </c>
      <c r="N6464" t="s">
        <v>27</v>
      </c>
      <c r="O6464" t="s">
        <v>108</v>
      </c>
      <c r="P6464" s="32">
        <v>44595</v>
      </c>
      <c r="Q6464" s="1">
        <v>54.742990364022667</v>
      </c>
      <c r="R6464">
        <v>0</v>
      </c>
      <c r="S6464" t="str" cm="1">
        <f t="array" ref="S6464">_xlfn.IFS(R6464=0,"None",R6464&lt;3,"Low",R6464&lt;6,"Medium",R6464&lt;=10,"High")</f>
        <v>None</v>
      </c>
      <c r="T6464" t="str" cm="1">
        <f t="array" ref="T6464">_xlfn.IFS(M6464&lt;=20,"Low",M6464&lt;=50,"Medium",M6464&lt;=90,"High")</f>
        <v>Medium</v>
      </c>
      <c r="U6464" s="33">
        <f>Datos_Limpios[[#This Row],[Number of Complaints or Support]]/Datos_Limpios[[#This Row],[Account Length (in months)]]</f>
        <v>0</v>
      </c>
      <c r="V6464" t="str" cm="1">
        <f t="array" ref="V6464">_xlfn.IFS(H6464&lt;30,"Under 30",H6464&lt;66,"Middle Age",H6464&gt;=66,"Senior")</f>
        <v>Under 30</v>
      </c>
      <c r="W6464" t="s">
        <v>6824</v>
      </c>
    </row>
    <row r="6465" spans="1:23" x14ac:dyDescent="0.3">
      <c r="A6465" t="s">
        <v>6562</v>
      </c>
      <c r="B6465" t="s">
        <v>17</v>
      </c>
      <c r="C6465">
        <v>24</v>
      </c>
      <c r="D6465">
        <v>0</v>
      </c>
      <c r="E6465" t="s">
        <v>17</v>
      </c>
      <c r="F6465" t="s">
        <v>47</v>
      </c>
      <c r="G6465" t="s">
        <v>6790</v>
      </c>
      <c r="H6465">
        <v>58</v>
      </c>
      <c r="I6465" t="s">
        <v>17</v>
      </c>
      <c r="J6465">
        <v>0</v>
      </c>
      <c r="K6465" t="s">
        <v>24</v>
      </c>
      <c r="L6465" t="s">
        <v>6792</v>
      </c>
      <c r="M6465">
        <v>14</v>
      </c>
      <c r="P6465" s="32">
        <v>43861</v>
      </c>
      <c r="Q6465" s="1">
        <v>16.314908477181412</v>
      </c>
      <c r="R6465">
        <v>0</v>
      </c>
      <c r="S6465" t="str" cm="1">
        <f t="array" ref="S6465">_xlfn.IFS(R6465=0,"None",R6465&lt;3,"Low",R6465&lt;6,"Medium",R6465&lt;=10,"High")</f>
        <v>None</v>
      </c>
      <c r="T6465" t="str" cm="1">
        <f t="array" ref="T6465">_xlfn.IFS(M6465&lt;=20,"Low",M6465&lt;=50,"Medium",M6465&lt;=90,"High")</f>
        <v>Low</v>
      </c>
      <c r="U6465" s="33">
        <f>Datos_Limpios[[#This Row],[Number of Complaints or Support]]/Datos_Limpios[[#This Row],[Account Length (in months)]]</f>
        <v>0</v>
      </c>
      <c r="V6465" t="str" cm="1">
        <f t="array" ref="V6465">_xlfn.IFS(H6465&lt;30,"Under 30",H6465&lt;66,"Middle Age",H6465&gt;=66,"Senior")</f>
        <v>Middle Age</v>
      </c>
      <c r="W6465" t="s">
        <v>6824</v>
      </c>
    </row>
    <row r="6466" spans="1:23" x14ac:dyDescent="0.3">
      <c r="A6466" t="s">
        <v>6563</v>
      </c>
      <c r="B6466" t="s">
        <v>17</v>
      </c>
      <c r="C6466">
        <v>31</v>
      </c>
      <c r="D6466">
        <v>0</v>
      </c>
      <c r="E6466" t="s">
        <v>23</v>
      </c>
      <c r="F6466" t="s">
        <v>192</v>
      </c>
      <c r="G6466" t="s">
        <v>19</v>
      </c>
      <c r="H6466">
        <v>63</v>
      </c>
      <c r="I6466" t="s">
        <v>23</v>
      </c>
      <c r="J6466">
        <v>2</v>
      </c>
      <c r="K6466" t="s">
        <v>20</v>
      </c>
      <c r="L6466" t="s">
        <v>6792</v>
      </c>
      <c r="M6466">
        <v>43</v>
      </c>
      <c r="P6466" s="32">
        <v>45225</v>
      </c>
      <c r="Q6466" s="1">
        <v>37.7831359759017</v>
      </c>
      <c r="R6466">
        <v>10</v>
      </c>
      <c r="S6466" t="str" cm="1">
        <f t="array" ref="S6466">_xlfn.IFS(R6466=0,"None",R6466&lt;3,"Low",R6466&lt;6,"Medium",R6466&lt;=10,"High")</f>
        <v>High</v>
      </c>
      <c r="T6466" t="str" cm="1">
        <f t="array" ref="T6466">_xlfn.IFS(M6466&lt;=20,"Low",M6466&lt;=50,"Medium",M6466&lt;=90,"High")</f>
        <v>Medium</v>
      </c>
      <c r="U6466" s="33">
        <f>Datos_Limpios[[#This Row],[Number of Complaints or Support]]/Datos_Limpios[[#This Row],[Account Length (in months)]]</f>
        <v>0.32258064516129031</v>
      </c>
      <c r="V6466" t="str" cm="1">
        <f t="array" ref="V6466">_xlfn.IFS(H6466&lt;30,"Under 30",H6466&lt;66,"Middle Age",H6466&gt;=66,"Senior")</f>
        <v>Middle Age</v>
      </c>
      <c r="W6466" t="s">
        <v>6824</v>
      </c>
    </row>
    <row r="6467" spans="1:23" x14ac:dyDescent="0.3">
      <c r="A6467" t="s">
        <v>6564</v>
      </c>
      <c r="B6467" t="s">
        <v>17</v>
      </c>
      <c r="C6467">
        <v>67</v>
      </c>
      <c r="D6467">
        <v>1</v>
      </c>
      <c r="E6467" t="s">
        <v>23</v>
      </c>
      <c r="F6467" t="s">
        <v>166</v>
      </c>
      <c r="G6467" t="s">
        <v>19</v>
      </c>
      <c r="H6467">
        <v>57</v>
      </c>
      <c r="I6467" t="s">
        <v>23</v>
      </c>
      <c r="J6467">
        <v>4</v>
      </c>
      <c r="K6467" t="s">
        <v>32</v>
      </c>
      <c r="L6467" t="s">
        <v>6791</v>
      </c>
      <c r="M6467">
        <v>35</v>
      </c>
      <c r="P6467" s="32">
        <v>44616</v>
      </c>
      <c r="Q6467" s="1">
        <v>35.822567924165988</v>
      </c>
      <c r="R6467">
        <v>3</v>
      </c>
      <c r="S6467" t="str" cm="1">
        <f t="array" ref="S6467">_xlfn.IFS(R6467=0,"None",R6467&lt;3,"Low",R6467&lt;6,"Medium",R6467&lt;=10,"High")</f>
        <v>Medium</v>
      </c>
      <c r="T6467" t="str" cm="1">
        <f t="array" ref="T6467">_xlfn.IFS(M6467&lt;=20,"Low",M6467&lt;=50,"Medium",M6467&lt;=90,"High")</f>
        <v>Medium</v>
      </c>
      <c r="U6467" s="33">
        <f>Datos_Limpios[[#This Row],[Number of Complaints or Support]]/Datos_Limpios[[#This Row],[Account Length (in months)]]</f>
        <v>4.4776119402985072E-2</v>
      </c>
      <c r="V6467" t="str" cm="1">
        <f t="array" ref="V6467">_xlfn.IFS(H6467&lt;30,"Under 30",H6467&lt;66,"Middle Age",H6467&gt;=66,"Senior")</f>
        <v>Middle Age</v>
      </c>
      <c r="W6467" t="s">
        <v>6825</v>
      </c>
    </row>
    <row r="6468" spans="1:23" x14ac:dyDescent="0.3">
      <c r="A6468" t="s">
        <v>6565</v>
      </c>
      <c r="B6468" t="s">
        <v>17</v>
      </c>
      <c r="C6468">
        <v>22</v>
      </c>
      <c r="D6468">
        <v>0</v>
      </c>
      <c r="E6468" t="s">
        <v>17</v>
      </c>
      <c r="F6468" t="s">
        <v>156</v>
      </c>
      <c r="G6468" t="s">
        <v>19</v>
      </c>
      <c r="H6468">
        <v>46</v>
      </c>
      <c r="I6468" t="s">
        <v>17</v>
      </c>
      <c r="J6468">
        <v>0</v>
      </c>
      <c r="K6468" t="s">
        <v>20</v>
      </c>
      <c r="L6468" t="s">
        <v>6792</v>
      </c>
      <c r="M6468">
        <v>18</v>
      </c>
      <c r="P6468" s="32">
        <v>43976</v>
      </c>
      <c r="Q6468" s="1">
        <v>15.78171216895795</v>
      </c>
      <c r="R6468">
        <v>4</v>
      </c>
      <c r="S6468" t="str" cm="1">
        <f t="array" ref="S6468">_xlfn.IFS(R6468=0,"None",R6468&lt;3,"Low",R6468&lt;6,"Medium",R6468&lt;=10,"High")</f>
        <v>Medium</v>
      </c>
      <c r="T6468" t="str" cm="1">
        <f t="array" ref="T6468">_xlfn.IFS(M6468&lt;=20,"Low",M6468&lt;=50,"Medium",M6468&lt;=90,"High")</f>
        <v>Low</v>
      </c>
      <c r="U6468" s="33">
        <f>Datos_Limpios[[#This Row],[Number of Complaints or Support]]/Datos_Limpios[[#This Row],[Account Length (in months)]]</f>
        <v>0.18181818181818182</v>
      </c>
      <c r="V6468" t="str" cm="1">
        <f t="array" ref="V6468">_xlfn.IFS(H6468&lt;30,"Under 30",H6468&lt;66,"Middle Age",H6468&gt;=66,"Senior")</f>
        <v>Middle Age</v>
      </c>
      <c r="W6468" t="s">
        <v>6825</v>
      </c>
    </row>
    <row r="6469" spans="1:23" x14ac:dyDescent="0.3">
      <c r="A6469" t="s">
        <v>6566</v>
      </c>
      <c r="B6469" t="s">
        <v>17</v>
      </c>
      <c r="C6469">
        <v>23</v>
      </c>
      <c r="D6469">
        <v>0</v>
      </c>
      <c r="E6469" t="s">
        <v>23</v>
      </c>
      <c r="F6469" t="s">
        <v>54</v>
      </c>
      <c r="G6469" t="s">
        <v>19</v>
      </c>
      <c r="H6469">
        <v>39</v>
      </c>
      <c r="I6469" t="s">
        <v>17</v>
      </c>
      <c r="J6469">
        <v>0</v>
      </c>
      <c r="K6469" t="s">
        <v>20</v>
      </c>
      <c r="L6469" t="s">
        <v>6791</v>
      </c>
      <c r="M6469">
        <v>39</v>
      </c>
      <c r="P6469" s="32">
        <v>45256</v>
      </c>
      <c r="Q6469" s="1">
        <v>33.926389061054103</v>
      </c>
      <c r="R6469">
        <v>7</v>
      </c>
      <c r="S6469" t="str" cm="1">
        <f t="array" ref="S6469">_xlfn.IFS(R6469=0,"None",R6469&lt;3,"Low",R6469&lt;6,"Medium",R6469&lt;=10,"High")</f>
        <v>High</v>
      </c>
      <c r="T6469" t="str" cm="1">
        <f t="array" ref="T6469">_xlfn.IFS(M6469&lt;=20,"Low",M6469&lt;=50,"Medium",M6469&lt;=90,"High")</f>
        <v>Medium</v>
      </c>
      <c r="U6469" s="33">
        <f>Datos_Limpios[[#This Row],[Number of Complaints or Support]]/Datos_Limpios[[#This Row],[Account Length (in months)]]</f>
        <v>0.30434782608695654</v>
      </c>
      <c r="V6469" t="str" cm="1">
        <f t="array" ref="V6469">_xlfn.IFS(H6469&lt;30,"Under 30",H6469&lt;66,"Middle Age",H6469&gt;=66,"Senior")</f>
        <v>Middle Age</v>
      </c>
      <c r="W6469" t="s">
        <v>6823</v>
      </c>
    </row>
    <row r="6470" spans="1:23" x14ac:dyDescent="0.3">
      <c r="A6470" t="s">
        <v>6567</v>
      </c>
      <c r="B6470" t="s">
        <v>17</v>
      </c>
      <c r="C6470">
        <v>16</v>
      </c>
      <c r="D6470">
        <v>0</v>
      </c>
      <c r="E6470" t="s">
        <v>23</v>
      </c>
      <c r="F6470" t="s">
        <v>82</v>
      </c>
      <c r="G6470" t="s">
        <v>19</v>
      </c>
      <c r="H6470">
        <v>33</v>
      </c>
      <c r="I6470" t="s">
        <v>23</v>
      </c>
      <c r="J6470">
        <v>2</v>
      </c>
      <c r="K6470" t="s">
        <v>24</v>
      </c>
      <c r="L6470" t="s">
        <v>6791</v>
      </c>
      <c r="M6470">
        <v>37</v>
      </c>
      <c r="P6470" s="32">
        <v>44061</v>
      </c>
      <c r="Q6470" s="1">
        <v>32.064552922160182</v>
      </c>
      <c r="R6470">
        <v>4</v>
      </c>
      <c r="S6470" t="str" cm="1">
        <f t="array" ref="S6470">_xlfn.IFS(R6470=0,"None",R6470&lt;3,"Low",R6470&lt;6,"Medium",R6470&lt;=10,"High")</f>
        <v>Medium</v>
      </c>
      <c r="T6470" t="str" cm="1">
        <f t="array" ref="T6470">_xlfn.IFS(M6470&lt;=20,"Low",M6470&lt;=50,"Medium",M6470&lt;=90,"High")</f>
        <v>Medium</v>
      </c>
      <c r="U6470" s="33">
        <f>Datos_Limpios[[#This Row],[Number of Complaints or Support]]/Datos_Limpios[[#This Row],[Account Length (in months)]]</f>
        <v>0.25</v>
      </c>
      <c r="V6470" t="str" cm="1">
        <f t="array" ref="V6470">_xlfn.IFS(H6470&lt;30,"Under 30",H6470&lt;66,"Middle Age",H6470&gt;=66,"Senior")</f>
        <v>Middle Age</v>
      </c>
      <c r="W6470" t="s">
        <v>6823</v>
      </c>
    </row>
    <row r="6471" spans="1:23" x14ac:dyDescent="0.3">
      <c r="A6471" t="s">
        <v>6568</v>
      </c>
      <c r="B6471" t="s">
        <v>17</v>
      </c>
      <c r="C6471">
        <v>56</v>
      </c>
      <c r="D6471">
        <v>0</v>
      </c>
      <c r="E6471" t="s">
        <v>17</v>
      </c>
      <c r="F6471" t="s">
        <v>31</v>
      </c>
      <c r="G6471" t="s">
        <v>19</v>
      </c>
      <c r="H6471">
        <v>83</v>
      </c>
      <c r="I6471" t="s">
        <v>23</v>
      </c>
      <c r="J6471">
        <v>3</v>
      </c>
      <c r="K6471" t="s">
        <v>32</v>
      </c>
      <c r="L6471" t="s">
        <v>6791</v>
      </c>
      <c r="M6471">
        <v>21</v>
      </c>
      <c r="P6471" s="32">
        <v>45064</v>
      </c>
      <c r="Q6471" s="1">
        <v>17.251905205267171</v>
      </c>
      <c r="R6471">
        <v>4</v>
      </c>
      <c r="S6471" t="str" cm="1">
        <f t="array" ref="S6471">_xlfn.IFS(R6471=0,"None",R6471&lt;3,"Low",R6471&lt;6,"Medium",R6471&lt;=10,"High")</f>
        <v>Medium</v>
      </c>
      <c r="T6471" t="str" cm="1">
        <f t="array" ref="T6471">_xlfn.IFS(M6471&lt;=20,"Low",M6471&lt;=50,"Medium",M6471&lt;=90,"High")</f>
        <v>Medium</v>
      </c>
      <c r="U6471" s="33">
        <f>Datos_Limpios[[#This Row],[Number of Complaints or Support]]/Datos_Limpios[[#This Row],[Account Length (in months)]]</f>
        <v>7.1428571428571425E-2</v>
      </c>
      <c r="V6471" t="str" cm="1">
        <f t="array" ref="V6471">_xlfn.IFS(H6471&lt;30,"Under 30",H6471&lt;66,"Middle Age",H6471&gt;=66,"Senior")</f>
        <v>Senior</v>
      </c>
      <c r="W6471" t="s">
        <v>6826</v>
      </c>
    </row>
    <row r="6472" spans="1:23" x14ac:dyDescent="0.3">
      <c r="A6472" t="s">
        <v>6569</v>
      </c>
      <c r="B6472" t="s">
        <v>17</v>
      </c>
      <c r="C6472">
        <v>30</v>
      </c>
      <c r="D6472">
        <v>0</v>
      </c>
      <c r="E6472" t="s">
        <v>23</v>
      </c>
      <c r="F6472" t="s">
        <v>107</v>
      </c>
      <c r="G6472" t="s">
        <v>19</v>
      </c>
      <c r="H6472">
        <v>29</v>
      </c>
      <c r="I6472" t="s">
        <v>17</v>
      </c>
      <c r="J6472">
        <v>0</v>
      </c>
      <c r="K6472" t="s">
        <v>20</v>
      </c>
      <c r="L6472" t="s">
        <v>6792</v>
      </c>
      <c r="M6472">
        <v>11</v>
      </c>
      <c r="P6472" s="32">
        <v>43935</v>
      </c>
      <c r="Q6472" s="1">
        <v>9.1709663486675534</v>
      </c>
      <c r="R6472">
        <v>9</v>
      </c>
      <c r="S6472" t="str" cm="1">
        <f t="array" ref="S6472">_xlfn.IFS(R6472=0,"None",R6472&lt;3,"Low",R6472&lt;6,"Medium",R6472&lt;=10,"High")</f>
        <v>High</v>
      </c>
      <c r="T6472" t="str" cm="1">
        <f t="array" ref="T6472">_xlfn.IFS(M6472&lt;=20,"Low",M6472&lt;=50,"Medium",M6472&lt;=90,"High")</f>
        <v>Low</v>
      </c>
      <c r="U6472" s="33">
        <f>Datos_Limpios[[#This Row],[Number of Complaints or Support]]/Datos_Limpios[[#This Row],[Account Length (in months)]]</f>
        <v>0.3</v>
      </c>
      <c r="V6472" t="str" cm="1">
        <f t="array" ref="V6472">_xlfn.IFS(H6472&lt;30,"Under 30",H6472&lt;66,"Middle Age",H6472&gt;=66,"Senior")</f>
        <v>Under 30</v>
      </c>
      <c r="W6472" t="s">
        <v>6825</v>
      </c>
    </row>
    <row r="6473" spans="1:23" x14ac:dyDescent="0.3">
      <c r="A6473" t="s">
        <v>6570</v>
      </c>
      <c r="B6473" t="s">
        <v>17</v>
      </c>
      <c r="C6473">
        <v>2</v>
      </c>
      <c r="D6473">
        <v>2</v>
      </c>
      <c r="E6473" t="s">
        <v>23</v>
      </c>
      <c r="F6473" t="s">
        <v>52</v>
      </c>
      <c r="G6473" t="s">
        <v>19</v>
      </c>
      <c r="H6473">
        <v>48</v>
      </c>
      <c r="I6473" t="s">
        <v>17</v>
      </c>
      <c r="J6473">
        <v>0</v>
      </c>
      <c r="K6473" t="s">
        <v>20</v>
      </c>
      <c r="L6473" t="s">
        <v>6792</v>
      </c>
      <c r="M6473">
        <v>48</v>
      </c>
      <c r="P6473" s="32">
        <v>44757</v>
      </c>
      <c r="Q6473" s="1">
        <v>51.274282975468267</v>
      </c>
      <c r="R6473">
        <v>6</v>
      </c>
      <c r="S6473" t="str" cm="1">
        <f t="array" ref="S6473">_xlfn.IFS(R6473=0,"None",R6473&lt;3,"Low",R6473&lt;6,"Medium",R6473&lt;=10,"High")</f>
        <v>High</v>
      </c>
      <c r="T6473" t="str" cm="1">
        <f t="array" ref="T6473">_xlfn.IFS(M6473&lt;=20,"Low",M6473&lt;=50,"Medium",M6473&lt;=90,"High")</f>
        <v>Medium</v>
      </c>
      <c r="U6473" s="33">
        <f>Datos_Limpios[[#This Row],[Number of Complaints or Support]]/Datos_Limpios[[#This Row],[Account Length (in months)]]</f>
        <v>3</v>
      </c>
      <c r="V6473" t="str" cm="1">
        <f t="array" ref="V6473">_xlfn.IFS(H6473&lt;30,"Under 30",H6473&lt;66,"Middle Age",H6473&gt;=66,"Senior")</f>
        <v>Middle Age</v>
      </c>
      <c r="W6473" t="s">
        <v>6824</v>
      </c>
    </row>
    <row r="6474" spans="1:23" x14ac:dyDescent="0.3">
      <c r="A6474" t="s">
        <v>6571</v>
      </c>
      <c r="B6474" t="s">
        <v>17</v>
      </c>
      <c r="C6474">
        <v>72</v>
      </c>
      <c r="D6474">
        <v>0</v>
      </c>
      <c r="E6474" t="s">
        <v>23</v>
      </c>
      <c r="F6474" t="s">
        <v>142</v>
      </c>
      <c r="G6474" t="s">
        <v>19</v>
      </c>
      <c r="H6474">
        <v>44</v>
      </c>
      <c r="I6474" t="s">
        <v>23</v>
      </c>
      <c r="J6474">
        <v>6</v>
      </c>
      <c r="K6474" t="s">
        <v>32</v>
      </c>
      <c r="L6474" t="s">
        <v>6791</v>
      </c>
      <c r="M6474">
        <v>44</v>
      </c>
      <c r="P6474" s="32">
        <v>44171</v>
      </c>
      <c r="Q6474" s="1">
        <v>37.258657079257922</v>
      </c>
      <c r="R6474">
        <v>10</v>
      </c>
      <c r="S6474" t="str" cm="1">
        <f t="array" ref="S6474">_xlfn.IFS(R6474=0,"None",R6474&lt;3,"Low",R6474&lt;6,"Medium",R6474&lt;=10,"High")</f>
        <v>High</v>
      </c>
      <c r="T6474" t="str" cm="1">
        <f t="array" ref="T6474">_xlfn.IFS(M6474&lt;=20,"Low",M6474&lt;=50,"Medium",M6474&lt;=90,"High")</f>
        <v>Medium</v>
      </c>
      <c r="U6474" s="33">
        <f>Datos_Limpios[[#This Row],[Number of Complaints or Support]]/Datos_Limpios[[#This Row],[Account Length (in months)]]</f>
        <v>0.1388888888888889</v>
      </c>
      <c r="V6474" t="str" cm="1">
        <f t="array" ref="V6474">_xlfn.IFS(H6474&lt;30,"Under 30",H6474&lt;66,"Middle Age",H6474&gt;=66,"Senior")</f>
        <v>Middle Age</v>
      </c>
      <c r="W6474" t="s">
        <v>6823</v>
      </c>
    </row>
    <row r="6475" spans="1:23" x14ac:dyDescent="0.3">
      <c r="A6475" t="s">
        <v>6572</v>
      </c>
      <c r="B6475" t="s">
        <v>23</v>
      </c>
      <c r="C6475">
        <v>1</v>
      </c>
      <c r="D6475">
        <v>3</v>
      </c>
      <c r="E6475" t="s">
        <v>23</v>
      </c>
      <c r="F6475" t="s">
        <v>84</v>
      </c>
      <c r="G6475" t="s">
        <v>19</v>
      </c>
      <c r="H6475">
        <v>61</v>
      </c>
      <c r="I6475" t="s">
        <v>17</v>
      </c>
      <c r="J6475">
        <v>0</v>
      </c>
      <c r="K6475" t="s">
        <v>20</v>
      </c>
      <c r="L6475" t="s">
        <v>6792</v>
      </c>
      <c r="M6475">
        <v>27</v>
      </c>
      <c r="N6475" t="s">
        <v>27</v>
      </c>
      <c r="O6475" t="s">
        <v>125</v>
      </c>
      <c r="P6475" s="32">
        <v>45268</v>
      </c>
      <c r="Q6475" s="1">
        <v>29.466260652096139</v>
      </c>
      <c r="R6475">
        <v>5</v>
      </c>
      <c r="S6475" t="str" cm="1">
        <f t="array" ref="S6475">_xlfn.IFS(R6475=0,"None",R6475&lt;3,"Low",R6475&lt;6,"Medium",R6475&lt;=10,"High")</f>
        <v>Medium</v>
      </c>
      <c r="T6475" t="str" cm="1">
        <f t="array" ref="T6475">_xlfn.IFS(M6475&lt;=20,"Low",M6475&lt;=50,"Medium",M6475&lt;=90,"High")</f>
        <v>Medium</v>
      </c>
      <c r="U6475" s="33">
        <f>Datos_Limpios[[#This Row],[Number of Complaints or Support]]/Datos_Limpios[[#This Row],[Account Length (in months)]]</f>
        <v>5</v>
      </c>
      <c r="V6475" t="str" cm="1">
        <f t="array" ref="V6475">_xlfn.IFS(H6475&lt;30,"Under 30",H6475&lt;66,"Middle Age",H6475&gt;=66,"Senior")</f>
        <v>Middle Age</v>
      </c>
      <c r="W6475" t="s">
        <v>6824</v>
      </c>
    </row>
    <row r="6476" spans="1:23" x14ac:dyDescent="0.3">
      <c r="A6476" t="s">
        <v>6573</v>
      </c>
      <c r="B6476" t="s">
        <v>17</v>
      </c>
      <c r="C6476">
        <v>1</v>
      </c>
      <c r="D6476">
        <v>1</v>
      </c>
      <c r="E6476" t="s">
        <v>17</v>
      </c>
      <c r="F6476" t="s">
        <v>84</v>
      </c>
      <c r="G6476" t="s">
        <v>6790</v>
      </c>
      <c r="H6476">
        <v>52</v>
      </c>
      <c r="I6476" t="s">
        <v>17</v>
      </c>
      <c r="J6476">
        <v>0</v>
      </c>
      <c r="K6476" t="s">
        <v>20</v>
      </c>
      <c r="L6476" t="s">
        <v>6792</v>
      </c>
      <c r="M6476">
        <v>25</v>
      </c>
      <c r="P6476" s="32">
        <v>44931</v>
      </c>
      <c r="Q6476" s="1">
        <v>20.139079844282609</v>
      </c>
      <c r="R6476">
        <v>5</v>
      </c>
      <c r="S6476" t="str" cm="1">
        <f t="array" ref="S6476">_xlfn.IFS(R6476=0,"None",R6476&lt;3,"Low",R6476&lt;6,"Medium",R6476&lt;=10,"High")</f>
        <v>Medium</v>
      </c>
      <c r="T6476" t="str" cm="1">
        <f t="array" ref="T6476">_xlfn.IFS(M6476&lt;=20,"Low",M6476&lt;=50,"Medium",M6476&lt;=90,"High")</f>
        <v>Medium</v>
      </c>
      <c r="U6476" s="33">
        <f>Datos_Limpios[[#This Row],[Number of Complaints or Support]]/Datos_Limpios[[#This Row],[Account Length (in months)]]</f>
        <v>5</v>
      </c>
      <c r="V6476" t="str" cm="1">
        <f t="array" ref="V6476">_xlfn.IFS(H6476&lt;30,"Under 30",H6476&lt;66,"Middle Age",H6476&gt;=66,"Senior")</f>
        <v>Middle Age</v>
      </c>
      <c r="W6476" t="s">
        <v>6824</v>
      </c>
    </row>
    <row r="6477" spans="1:23" x14ac:dyDescent="0.3">
      <c r="A6477" t="s">
        <v>6574</v>
      </c>
      <c r="B6477" t="s">
        <v>17</v>
      </c>
      <c r="C6477">
        <v>13</v>
      </c>
      <c r="D6477">
        <v>0</v>
      </c>
      <c r="E6477" t="s">
        <v>23</v>
      </c>
      <c r="F6477" t="s">
        <v>128</v>
      </c>
      <c r="G6477" t="s">
        <v>19</v>
      </c>
      <c r="H6477">
        <v>22</v>
      </c>
      <c r="I6477" t="s">
        <v>17</v>
      </c>
      <c r="J6477">
        <v>0</v>
      </c>
      <c r="K6477" t="s">
        <v>24</v>
      </c>
      <c r="L6477" t="s">
        <v>6791</v>
      </c>
      <c r="M6477">
        <v>21</v>
      </c>
      <c r="P6477" s="32">
        <v>44544</v>
      </c>
      <c r="Q6477" s="1">
        <v>21.516295934082301</v>
      </c>
      <c r="R6477">
        <v>2</v>
      </c>
      <c r="S6477" t="str" cm="1">
        <f t="array" ref="S6477">_xlfn.IFS(R6477=0,"None",R6477&lt;3,"Low",R6477&lt;6,"Medium",R6477&lt;=10,"High")</f>
        <v>Low</v>
      </c>
      <c r="T6477" t="str" cm="1">
        <f t="array" ref="T6477">_xlfn.IFS(M6477&lt;=20,"Low",M6477&lt;=50,"Medium",M6477&lt;=90,"High")</f>
        <v>Medium</v>
      </c>
      <c r="U6477" s="33">
        <f>Datos_Limpios[[#This Row],[Number of Complaints or Support]]/Datos_Limpios[[#This Row],[Account Length (in months)]]</f>
        <v>0.15384615384615385</v>
      </c>
      <c r="V6477" t="str" cm="1">
        <f t="array" ref="V6477">_xlfn.IFS(H6477&lt;30,"Under 30",H6477&lt;66,"Middle Age",H6477&gt;=66,"Senior")</f>
        <v>Under 30</v>
      </c>
      <c r="W6477" t="s">
        <v>6826</v>
      </c>
    </row>
    <row r="6478" spans="1:23" x14ac:dyDescent="0.3">
      <c r="A6478" t="s">
        <v>6575</v>
      </c>
      <c r="B6478" t="s">
        <v>17</v>
      </c>
      <c r="C6478">
        <v>55</v>
      </c>
      <c r="D6478">
        <v>0</v>
      </c>
      <c r="E6478" t="s">
        <v>23</v>
      </c>
      <c r="F6478" t="s">
        <v>34</v>
      </c>
      <c r="G6478" t="s">
        <v>6790</v>
      </c>
      <c r="H6478">
        <v>29</v>
      </c>
      <c r="I6478" t="s">
        <v>23</v>
      </c>
      <c r="J6478">
        <v>3</v>
      </c>
      <c r="K6478" t="s">
        <v>20</v>
      </c>
      <c r="L6478" t="s">
        <v>6792</v>
      </c>
      <c r="M6478">
        <v>30</v>
      </c>
      <c r="P6478" s="32">
        <v>45142</v>
      </c>
      <c r="Q6478" s="1">
        <v>35.267596264946498</v>
      </c>
      <c r="R6478">
        <v>8</v>
      </c>
      <c r="S6478" t="str" cm="1">
        <f t="array" ref="S6478">_xlfn.IFS(R6478=0,"None",R6478&lt;3,"Low",R6478&lt;6,"Medium",R6478&lt;=10,"High")</f>
        <v>High</v>
      </c>
      <c r="T6478" t="str" cm="1">
        <f t="array" ref="T6478">_xlfn.IFS(M6478&lt;=20,"Low",M6478&lt;=50,"Medium",M6478&lt;=90,"High")</f>
        <v>Medium</v>
      </c>
      <c r="U6478" s="33">
        <f>Datos_Limpios[[#This Row],[Number of Complaints or Support]]/Datos_Limpios[[#This Row],[Account Length (in months)]]</f>
        <v>0.14545454545454545</v>
      </c>
      <c r="V6478" t="str" cm="1">
        <f t="array" ref="V6478">_xlfn.IFS(H6478&lt;30,"Under 30",H6478&lt;66,"Middle Age",H6478&gt;=66,"Senior")</f>
        <v>Under 30</v>
      </c>
      <c r="W6478" t="s">
        <v>6823</v>
      </c>
    </row>
    <row r="6479" spans="1:23" x14ac:dyDescent="0.3">
      <c r="A6479" t="s">
        <v>6576</v>
      </c>
      <c r="B6479" t="s">
        <v>23</v>
      </c>
      <c r="C6479">
        <v>2</v>
      </c>
      <c r="D6479">
        <v>4</v>
      </c>
      <c r="E6479" t="s">
        <v>23</v>
      </c>
      <c r="F6479" t="s">
        <v>148</v>
      </c>
      <c r="G6479" t="s">
        <v>19</v>
      </c>
      <c r="H6479">
        <v>54</v>
      </c>
      <c r="I6479" t="s">
        <v>17</v>
      </c>
      <c r="J6479">
        <v>0</v>
      </c>
      <c r="K6479" t="s">
        <v>20</v>
      </c>
      <c r="L6479" t="s">
        <v>6792</v>
      </c>
      <c r="M6479">
        <v>38</v>
      </c>
      <c r="N6479" t="s">
        <v>27</v>
      </c>
      <c r="O6479" t="s">
        <v>108</v>
      </c>
      <c r="P6479" s="32">
        <v>45135</v>
      </c>
      <c r="Q6479" s="1">
        <v>35.093315591355122</v>
      </c>
      <c r="R6479">
        <v>7</v>
      </c>
      <c r="S6479" t="str" cm="1">
        <f t="array" ref="S6479">_xlfn.IFS(R6479=0,"None",R6479&lt;3,"Low",R6479&lt;6,"Medium",R6479&lt;=10,"High")</f>
        <v>High</v>
      </c>
      <c r="T6479" t="str" cm="1">
        <f t="array" ref="T6479">_xlfn.IFS(M6479&lt;=20,"Low",M6479&lt;=50,"Medium",M6479&lt;=90,"High")</f>
        <v>Medium</v>
      </c>
      <c r="U6479" s="33">
        <f>Datos_Limpios[[#This Row],[Number of Complaints or Support]]/Datos_Limpios[[#This Row],[Account Length (in months)]]</f>
        <v>3.5</v>
      </c>
      <c r="V6479" t="str" cm="1">
        <f t="array" ref="V6479">_xlfn.IFS(H6479&lt;30,"Under 30",H6479&lt;66,"Middle Age",H6479&gt;=66,"Senior")</f>
        <v>Middle Age</v>
      </c>
      <c r="W6479" t="s">
        <v>6824</v>
      </c>
    </row>
    <row r="6480" spans="1:23" x14ac:dyDescent="0.3">
      <c r="A6480" t="s">
        <v>6577</v>
      </c>
      <c r="B6480" t="s">
        <v>17</v>
      </c>
      <c r="C6480">
        <v>64</v>
      </c>
      <c r="D6480">
        <v>0</v>
      </c>
      <c r="E6480" t="s">
        <v>17</v>
      </c>
      <c r="F6480" t="s">
        <v>29</v>
      </c>
      <c r="G6480" t="s">
        <v>19</v>
      </c>
      <c r="H6480">
        <v>67</v>
      </c>
      <c r="I6480" t="s">
        <v>23</v>
      </c>
      <c r="J6480">
        <v>6</v>
      </c>
      <c r="K6480" t="s">
        <v>24</v>
      </c>
      <c r="L6480" t="s">
        <v>6792</v>
      </c>
      <c r="M6480">
        <v>56</v>
      </c>
      <c r="P6480" s="32">
        <v>45250</v>
      </c>
      <c r="Q6480" s="1">
        <v>62.004440287020778</v>
      </c>
      <c r="R6480">
        <v>10</v>
      </c>
      <c r="S6480" t="str" cm="1">
        <f t="array" ref="S6480">_xlfn.IFS(R6480=0,"None",R6480&lt;3,"Low",R6480&lt;6,"Medium",R6480&lt;=10,"High")</f>
        <v>High</v>
      </c>
      <c r="T6480" t="str" cm="1">
        <f t="array" ref="T6480">_xlfn.IFS(M6480&lt;=20,"Low",M6480&lt;=50,"Medium",M6480&lt;=90,"High")</f>
        <v>High</v>
      </c>
      <c r="U6480" s="33">
        <f>Datos_Limpios[[#This Row],[Number of Complaints or Support]]/Datos_Limpios[[#This Row],[Account Length (in months)]]</f>
        <v>0.15625</v>
      </c>
      <c r="V6480" t="str" cm="1">
        <f t="array" ref="V6480">_xlfn.IFS(H6480&lt;30,"Under 30",H6480&lt;66,"Middle Age",H6480&gt;=66,"Senior")</f>
        <v>Senior</v>
      </c>
      <c r="W6480" t="s">
        <v>6825</v>
      </c>
    </row>
    <row r="6481" spans="1:23" x14ac:dyDescent="0.3">
      <c r="A6481" t="s">
        <v>6578</v>
      </c>
      <c r="B6481" t="s">
        <v>17</v>
      </c>
      <c r="C6481">
        <v>45</v>
      </c>
      <c r="D6481">
        <v>0</v>
      </c>
      <c r="E6481" t="s">
        <v>23</v>
      </c>
      <c r="F6481" t="s">
        <v>101</v>
      </c>
      <c r="G6481" t="s">
        <v>19</v>
      </c>
      <c r="H6481">
        <v>68</v>
      </c>
      <c r="I6481" t="s">
        <v>17</v>
      </c>
      <c r="J6481">
        <v>0</v>
      </c>
      <c r="K6481" t="s">
        <v>24</v>
      </c>
      <c r="L6481" t="s">
        <v>6792</v>
      </c>
      <c r="M6481">
        <v>28</v>
      </c>
      <c r="P6481" s="32">
        <v>45010</v>
      </c>
      <c r="Q6481" s="1">
        <v>22.633154487054821</v>
      </c>
      <c r="R6481">
        <v>10</v>
      </c>
      <c r="S6481" t="str" cm="1">
        <f t="array" ref="S6481">_xlfn.IFS(R6481=0,"None",R6481&lt;3,"Low",R6481&lt;6,"Medium",R6481&lt;=10,"High")</f>
        <v>High</v>
      </c>
      <c r="T6481" t="str" cm="1">
        <f t="array" ref="T6481">_xlfn.IFS(M6481&lt;=20,"Low",M6481&lt;=50,"Medium",M6481&lt;=90,"High")</f>
        <v>Medium</v>
      </c>
      <c r="U6481" s="33">
        <f>Datos_Limpios[[#This Row],[Number of Complaints or Support]]/Datos_Limpios[[#This Row],[Account Length (in months)]]</f>
        <v>0.22222222222222221</v>
      </c>
      <c r="V6481" t="str" cm="1">
        <f t="array" ref="V6481">_xlfn.IFS(H6481&lt;30,"Under 30",H6481&lt;66,"Middle Age",H6481&gt;=66,"Senior")</f>
        <v>Senior</v>
      </c>
      <c r="W6481" t="s">
        <v>6826</v>
      </c>
    </row>
    <row r="6482" spans="1:23" x14ac:dyDescent="0.3">
      <c r="A6482" t="s">
        <v>6579</v>
      </c>
      <c r="B6482" t="s">
        <v>23</v>
      </c>
      <c r="C6482">
        <v>12</v>
      </c>
      <c r="D6482">
        <v>3</v>
      </c>
      <c r="E6482" t="s">
        <v>23</v>
      </c>
      <c r="F6482" t="s">
        <v>34</v>
      </c>
      <c r="G6482" t="s">
        <v>19</v>
      </c>
      <c r="H6482">
        <v>35</v>
      </c>
      <c r="I6482" t="s">
        <v>17</v>
      </c>
      <c r="J6482">
        <v>0</v>
      </c>
      <c r="K6482" t="s">
        <v>20</v>
      </c>
      <c r="L6482" t="s">
        <v>6792</v>
      </c>
      <c r="M6482">
        <v>32</v>
      </c>
      <c r="N6482" t="s">
        <v>59</v>
      </c>
      <c r="O6482" t="s">
        <v>116</v>
      </c>
      <c r="P6482" s="32">
        <v>44567</v>
      </c>
      <c r="Q6482" s="1">
        <v>37.205837968761138</v>
      </c>
      <c r="R6482">
        <v>3</v>
      </c>
      <c r="S6482" t="str" cm="1">
        <f t="array" ref="S6482">_xlfn.IFS(R6482=0,"None",R6482&lt;3,"Low",R6482&lt;6,"Medium",R6482&lt;=10,"High")</f>
        <v>Medium</v>
      </c>
      <c r="T6482" t="str" cm="1">
        <f t="array" ref="T6482">_xlfn.IFS(M6482&lt;=20,"Low",M6482&lt;=50,"Medium",M6482&lt;=90,"High")</f>
        <v>Medium</v>
      </c>
      <c r="U6482" s="33">
        <f>Datos_Limpios[[#This Row],[Number of Complaints or Support]]/Datos_Limpios[[#This Row],[Account Length (in months)]]</f>
        <v>0.25</v>
      </c>
      <c r="V6482" t="str" cm="1">
        <f t="array" ref="V6482">_xlfn.IFS(H6482&lt;30,"Under 30",H6482&lt;66,"Middle Age",H6482&gt;=66,"Senior")</f>
        <v>Middle Age</v>
      </c>
      <c r="W6482" t="s">
        <v>6823</v>
      </c>
    </row>
    <row r="6483" spans="1:23" x14ac:dyDescent="0.3">
      <c r="A6483" t="s">
        <v>6580</v>
      </c>
      <c r="B6483" t="s">
        <v>23</v>
      </c>
      <c r="C6483">
        <v>49</v>
      </c>
      <c r="D6483">
        <v>4</v>
      </c>
      <c r="E6483" t="s">
        <v>17</v>
      </c>
      <c r="F6483" t="s">
        <v>69</v>
      </c>
      <c r="G6483" t="s">
        <v>19</v>
      </c>
      <c r="H6483">
        <v>25</v>
      </c>
      <c r="I6483" t="s">
        <v>17</v>
      </c>
      <c r="J6483">
        <v>0</v>
      </c>
      <c r="K6483" t="s">
        <v>24</v>
      </c>
      <c r="L6483" t="s">
        <v>6792</v>
      </c>
      <c r="M6483">
        <v>13</v>
      </c>
      <c r="N6483" t="s">
        <v>76</v>
      </c>
      <c r="O6483" t="s">
        <v>77</v>
      </c>
      <c r="P6483" s="32">
        <v>45287</v>
      </c>
      <c r="Q6483" s="1">
        <v>12.829924666568971</v>
      </c>
      <c r="R6483">
        <v>1</v>
      </c>
      <c r="S6483" t="str" cm="1">
        <f t="array" ref="S6483">_xlfn.IFS(R6483=0,"None",R6483&lt;3,"Low",R6483&lt;6,"Medium",R6483&lt;=10,"High")</f>
        <v>Low</v>
      </c>
      <c r="T6483" t="str" cm="1">
        <f t="array" ref="T6483">_xlfn.IFS(M6483&lt;=20,"Low",M6483&lt;=50,"Medium",M6483&lt;=90,"High")</f>
        <v>Low</v>
      </c>
      <c r="U6483" s="33">
        <f>Datos_Limpios[[#This Row],[Number of Complaints or Support]]/Datos_Limpios[[#This Row],[Account Length (in months)]]</f>
        <v>2.0408163265306121E-2</v>
      </c>
      <c r="V6483" t="str" cm="1">
        <f t="array" ref="V6483">_xlfn.IFS(H6483&lt;30,"Under 30",H6483&lt;66,"Middle Age",H6483&gt;=66,"Senior")</f>
        <v>Under 30</v>
      </c>
      <c r="W6483" t="s">
        <v>6825</v>
      </c>
    </row>
    <row r="6484" spans="1:23" x14ac:dyDescent="0.3">
      <c r="A6484" t="s">
        <v>6581</v>
      </c>
      <c r="B6484" t="s">
        <v>23</v>
      </c>
      <c r="C6484">
        <v>2</v>
      </c>
      <c r="D6484">
        <v>1</v>
      </c>
      <c r="E6484" t="s">
        <v>23</v>
      </c>
      <c r="F6484" t="s">
        <v>142</v>
      </c>
      <c r="G6484" t="s">
        <v>6790</v>
      </c>
      <c r="H6484">
        <v>45</v>
      </c>
      <c r="I6484" t="s">
        <v>17</v>
      </c>
      <c r="J6484">
        <v>0</v>
      </c>
      <c r="K6484" t="s">
        <v>20</v>
      </c>
      <c r="L6484" t="s">
        <v>6792</v>
      </c>
      <c r="M6484">
        <v>45</v>
      </c>
      <c r="N6484" t="s">
        <v>50</v>
      </c>
      <c r="O6484" t="s">
        <v>71</v>
      </c>
      <c r="P6484" s="32">
        <v>44569</v>
      </c>
      <c r="Q6484" s="1">
        <v>50.590111506428521</v>
      </c>
      <c r="R6484">
        <v>3</v>
      </c>
      <c r="S6484" t="str" cm="1">
        <f t="array" ref="S6484">_xlfn.IFS(R6484=0,"None",R6484&lt;3,"Low",R6484&lt;6,"Medium",R6484&lt;=10,"High")</f>
        <v>Medium</v>
      </c>
      <c r="T6484" t="str" cm="1">
        <f t="array" ref="T6484">_xlfn.IFS(M6484&lt;=20,"Low",M6484&lt;=50,"Medium",M6484&lt;=90,"High")</f>
        <v>Medium</v>
      </c>
      <c r="U6484" s="33">
        <f>Datos_Limpios[[#This Row],[Number of Complaints or Support]]/Datos_Limpios[[#This Row],[Account Length (in months)]]</f>
        <v>1.5</v>
      </c>
      <c r="V6484" t="str" cm="1">
        <f t="array" ref="V6484">_xlfn.IFS(H6484&lt;30,"Under 30",H6484&lt;66,"Middle Age",H6484&gt;=66,"Senior")</f>
        <v>Middle Age</v>
      </c>
      <c r="W6484" t="s">
        <v>6823</v>
      </c>
    </row>
    <row r="6485" spans="1:23" x14ac:dyDescent="0.3">
      <c r="A6485" t="s">
        <v>6582</v>
      </c>
      <c r="B6485" t="s">
        <v>17</v>
      </c>
      <c r="C6485">
        <v>68</v>
      </c>
      <c r="D6485">
        <v>0</v>
      </c>
      <c r="E6485" t="s">
        <v>23</v>
      </c>
      <c r="F6485" t="s">
        <v>47</v>
      </c>
      <c r="G6485" t="s">
        <v>19</v>
      </c>
      <c r="H6485">
        <v>28</v>
      </c>
      <c r="I6485" t="s">
        <v>23</v>
      </c>
      <c r="J6485">
        <v>5</v>
      </c>
      <c r="K6485" t="s">
        <v>32</v>
      </c>
      <c r="L6485" t="s">
        <v>6792</v>
      </c>
      <c r="M6485">
        <v>29</v>
      </c>
      <c r="P6485" s="32">
        <v>44948</v>
      </c>
      <c r="Q6485" s="1">
        <v>30.627545826225401</v>
      </c>
      <c r="R6485">
        <v>8</v>
      </c>
      <c r="S6485" t="str" cm="1">
        <f t="array" ref="S6485">_xlfn.IFS(R6485=0,"None",R6485&lt;3,"Low",R6485&lt;6,"Medium",R6485&lt;=10,"High")</f>
        <v>High</v>
      </c>
      <c r="T6485" t="str" cm="1">
        <f t="array" ref="T6485">_xlfn.IFS(M6485&lt;=20,"Low",M6485&lt;=50,"Medium",M6485&lt;=90,"High")</f>
        <v>Medium</v>
      </c>
      <c r="U6485" s="33">
        <f>Datos_Limpios[[#This Row],[Number of Complaints or Support]]/Datos_Limpios[[#This Row],[Account Length (in months)]]</f>
        <v>0.11764705882352941</v>
      </c>
      <c r="V6485" t="str" cm="1">
        <f t="array" ref="V6485">_xlfn.IFS(H6485&lt;30,"Under 30",H6485&lt;66,"Middle Age",H6485&gt;=66,"Senior")</f>
        <v>Under 30</v>
      </c>
      <c r="W6485" t="s">
        <v>6824</v>
      </c>
    </row>
    <row r="6486" spans="1:23" x14ac:dyDescent="0.3">
      <c r="A6486" t="s">
        <v>6583</v>
      </c>
      <c r="B6486" t="s">
        <v>17</v>
      </c>
      <c r="C6486">
        <v>72</v>
      </c>
      <c r="D6486">
        <v>0</v>
      </c>
      <c r="E6486" t="s">
        <v>23</v>
      </c>
      <c r="F6486" t="s">
        <v>103</v>
      </c>
      <c r="G6486" t="s">
        <v>6790</v>
      </c>
      <c r="H6486">
        <v>26</v>
      </c>
      <c r="I6486" t="s">
        <v>23</v>
      </c>
      <c r="J6486">
        <v>3</v>
      </c>
      <c r="K6486" t="s">
        <v>32</v>
      </c>
      <c r="L6486" t="s">
        <v>6792</v>
      </c>
      <c r="M6486">
        <v>50</v>
      </c>
      <c r="P6486" s="32">
        <v>44011</v>
      </c>
      <c r="Q6486" s="1">
        <v>44.1337001222578</v>
      </c>
      <c r="R6486">
        <v>4</v>
      </c>
      <c r="S6486" t="str" cm="1">
        <f t="array" ref="S6486">_xlfn.IFS(R6486=0,"None",R6486&lt;3,"Low",R6486&lt;6,"Medium",R6486&lt;=10,"High")</f>
        <v>Medium</v>
      </c>
      <c r="T6486" t="str" cm="1">
        <f t="array" ref="T6486">_xlfn.IFS(M6486&lt;=20,"Low",M6486&lt;=50,"Medium",M6486&lt;=90,"High")</f>
        <v>Medium</v>
      </c>
      <c r="U6486" s="33">
        <f>Datos_Limpios[[#This Row],[Number of Complaints or Support]]/Datos_Limpios[[#This Row],[Account Length (in months)]]</f>
        <v>5.5555555555555552E-2</v>
      </c>
      <c r="V6486" t="str" cm="1">
        <f t="array" ref="V6486">_xlfn.IFS(H6486&lt;30,"Under 30",H6486&lt;66,"Middle Age",H6486&gt;=66,"Senior")</f>
        <v>Under 30</v>
      </c>
      <c r="W6486" t="s">
        <v>6823</v>
      </c>
    </row>
    <row r="6487" spans="1:23" x14ac:dyDescent="0.3">
      <c r="A6487" t="s">
        <v>6584</v>
      </c>
      <c r="B6487" t="s">
        <v>17</v>
      </c>
      <c r="C6487">
        <v>72</v>
      </c>
      <c r="D6487">
        <v>0</v>
      </c>
      <c r="E6487" t="s">
        <v>17</v>
      </c>
      <c r="F6487" t="s">
        <v>69</v>
      </c>
      <c r="G6487" t="s">
        <v>6790</v>
      </c>
      <c r="H6487">
        <v>78</v>
      </c>
      <c r="I6487" t="s">
        <v>17</v>
      </c>
      <c r="J6487">
        <v>0</v>
      </c>
      <c r="K6487" t="s">
        <v>20</v>
      </c>
      <c r="L6487" t="s">
        <v>6792</v>
      </c>
      <c r="M6487">
        <v>26</v>
      </c>
      <c r="P6487" s="32">
        <v>44187</v>
      </c>
      <c r="Q6487" s="1">
        <v>27.546408101275379</v>
      </c>
      <c r="R6487">
        <v>2</v>
      </c>
      <c r="S6487" t="str" cm="1">
        <f t="array" ref="S6487">_xlfn.IFS(R6487=0,"None",R6487&lt;3,"Low",R6487&lt;6,"Medium",R6487&lt;=10,"High")</f>
        <v>Low</v>
      </c>
      <c r="T6487" t="str" cm="1">
        <f t="array" ref="T6487">_xlfn.IFS(M6487&lt;=20,"Low",M6487&lt;=50,"Medium",M6487&lt;=90,"High")</f>
        <v>Medium</v>
      </c>
      <c r="U6487" s="33">
        <f>Datos_Limpios[[#This Row],[Number of Complaints or Support]]/Datos_Limpios[[#This Row],[Account Length (in months)]]</f>
        <v>2.7777777777777776E-2</v>
      </c>
      <c r="V6487" t="str" cm="1">
        <f t="array" ref="V6487">_xlfn.IFS(H6487&lt;30,"Under 30",H6487&lt;66,"Middle Age",H6487&gt;=66,"Senior")</f>
        <v>Senior</v>
      </c>
      <c r="W6487" t="s">
        <v>6825</v>
      </c>
    </row>
    <row r="6488" spans="1:23" x14ac:dyDescent="0.3">
      <c r="A6488" t="s">
        <v>6585</v>
      </c>
      <c r="B6488" t="s">
        <v>17</v>
      </c>
      <c r="C6488">
        <v>48</v>
      </c>
      <c r="D6488">
        <v>0</v>
      </c>
      <c r="E6488" t="s">
        <v>17</v>
      </c>
      <c r="F6488" t="s">
        <v>54</v>
      </c>
      <c r="G6488" t="s">
        <v>19</v>
      </c>
      <c r="H6488">
        <v>25</v>
      </c>
      <c r="I6488" t="s">
        <v>23</v>
      </c>
      <c r="J6488">
        <v>6</v>
      </c>
      <c r="K6488" t="s">
        <v>32</v>
      </c>
      <c r="L6488" t="s">
        <v>6791</v>
      </c>
      <c r="M6488">
        <v>9</v>
      </c>
      <c r="P6488" s="32">
        <v>44254</v>
      </c>
      <c r="Q6488" s="1">
        <v>7.4628657476432458</v>
      </c>
      <c r="R6488">
        <v>10</v>
      </c>
      <c r="S6488" t="str" cm="1">
        <f t="array" ref="S6488">_xlfn.IFS(R6488=0,"None",R6488&lt;3,"Low",R6488&lt;6,"Medium",R6488&lt;=10,"High")</f>
        <v>High</v>
      </c>
      <c r="T6488" t="str" cm="1">
        <f t="array" ref="T6488">_xlfn.IFS(M6488&lt;=20,"Low",M6488&lt;=50,"Medium",M6488&lt;=90,"High")</f>
        <v>Low</v>
      </c>
      <c r="U6488" s="33">
        <f>Datos_Limpios[[#This Row],[Number of Complaints or Support]]/Datos_Limpios[[#This Row],[Account Length (in months)]]</f>
        <v>0.20833333333333334</v>
      </c>
      <c r="V6488" t="str" cm="1">
        <f t="array" ref="V6488">_xlfn.IFS(H6488&lt;30,"Under 30",H6488&lt;66,"Middle Age",H6488&gt;=66,"Senior")</f>
        <v>Under 30</v>
      </c>
      <c r="W6488" t="s">
        <v>6823</v>
      </c>
    </row>
    <row r="6489" spans="1:23" x14ac:dyDescent="0.3">
      <c r="A6489" t="s">
        <v>6586</v>
      </c>
      <c r="B6489" t="s">
        <v>17</v>
      </c>
      <c r="C6489">
        <v>51</v>
      </c>
      <c r="D6489">
        <v>0</v>
      </c>
      <c r="E6489" t="s">
        <v>23</v>
      </c>
      <c r="F6489" t="s">
        <v>29</v>
      </c>
      <c r="G6489" t="s">
        <v>6790</v>
      </c>
      <c r="H6489">
        <v>35</v>
      </c>
      <c r="I6489" t="s">
        <v>23</v>
      </c>
      <c r="J6489">
        <v>2</v>
      </c>
      <c r="K6489" t="s">
        <v>24</v>
      </c>
      <c r="L6489" t="s">
        <v>6792</v>
      </c>
      <c r="M6489">
        <v>36</v>
      </c>
      <c r="P6489" s="32">
        <v>44410</v>
      </c>
      <c r="Q6489" s="1">
        <v>32.207341386421419</v>
      </c>
      <c r="R6489">
        <v>8</v>
      </c>
      <c r="S6489" t="str" cm="1">
        <f t="array" ref="S6489">_xlfn.IFS(R6489=0,"None",R6489&lt;3,"Low",R6489&lt;6,"Medium",R6489&lt;=10,"High")</f>
        <v>High</v>
      </c>
      <c r="T6489" t="str" cm="1">
        <f t="array" ref="T6489">_xlfn.IFS(M6489&lt;=20,"Low",M6489&lt;=50,"Medium",M6489&lt;=90,"High")</f>
        <v>Medium</v>
      </c>
      <c r="U6489" s="33">
        <f>Datos_Limpios[[#This Row],[Number of Complaints or Support]]/Datos_Limpios[[#This Row],[Account Length (in months)]]</f>
        <v>0.15686274509803921</v>
      </c>
      <c r="V6489" t="str" cm="1">
        <f t="array" ref="V6489">_xlfn.IFS(H6489&lt;30,"Under 30",H6489&lt;66,"Middle Age",H6489&gt;=66,"Senior")</f>
        <v>Middle Age</v>
      </c>
      <c r="W6489" t="s">
        <v>6825</v>
      </c>
    </row>
    <row r="6490" spans="1:23" x14ac:dyDescent="0.3">
      <c r="A6490" t="s">
        <v>6587</v>
      </c>
      <c r="B6490" t="s">
        <v>17</v>
      </c>
      <c r="C6490">
        <v>70</v>
      </c>
      <c r="D6490">
        <v>0</v>
      </c>
      <c r="E6490" t="s">
        <v>23</v>
      </c>
      <c r="F6490" t="s">
        <v>94</v>
      </c>
      <c r="G6490" t="s">
        <v>6790</v>
      </c>
      <c r="H6490">
        <v>34</v>
      </c>
      <c r="I6490" t="s">
        <v>23</v>
      </c>
      <c r="J6490">
        <v>6</v>
      </c>
      <c r="K6490" t="s">
        <v>24</v>
      </c>
      <c r="L6490" t="s">
        <v>6792</v>
      </c>
      <c r="M6490">
        <v>17</v>
      </c>
      <c r="P6490" s="32">
        <v>44365</v>
      </c>
      <c r="Q6490" s="1">
        <v>20.138721100775982</v>
      </c>
      <c r="R6490">
        <v>7</v>
      </c>
      <c r="S6490" t="str" cm="1">
        <f t="array" ref="S6490">_xlfn.IFS(R6490=0,"None",R6490&lt;3,"Low",R6490&lt;6,"Medium",R6490&lt;=10,"High")</f>
        <v>High</v>
      </c>
      <c r="T6490" t="str" cm="1">
        <f t="array" ref="T6490">_xlfn.IFS(M6490&lt;=20,"Low",M6490&lt;=50,"Medium",M6490&lt;=90,"High")</f>
        <v>Low</v>
      </c>
      <c r="U6490" s="33">
        <f>Datos_Limpios[[#This Row],[Number of Complaints or Support]]/Datos_Limpios[[#This Row],[Account Length (in months)]]</f>
        <v>0.1</v>
      </c>
      <c r="V6490" t="str" cm="1">
        <f t="array" ref="V6490">_xlfn.IFS(H6490&lt;30,"Under 30",H6490&lt;66,"Middle Age",H6490&gt;=66,"Senior")</f>
        <v>Middle Age</v>
      </c>
      <c r="W6490" t="s">
        <v>6823</v>
      </c>
    </row>
    <row r="6491" spans="1:23" x14ac:dyDescent="0.3">
      <c r="A6491" t="s">
        <v>6588</v>
      </c>
      <c r="B6491" t="s">
        <v>17</v>
      </c>
      <c r="C6491">
        <v>74</v>
      </c>
      <c r="D6491">
        <v>0</v>
      </c>
      <c r="E6491" t="s">
        <v>23</v>
      </c>
      <c r="F6491" t="s">
        <v>158</v>
      </c>
      <c r="G6491" t="s">
        <v>6790</v>
      </c>
      <c r="H6491">
        <v>61</v>
      </c>
      <c r="I6491" t="s">
        <v>23</v>
      </c>
      <c r="J6491">
        <v>6</v>
      </c>
      <c r="K6491" t="s">
        <v>24</v>
      </c>
      <c r="L6491" t="s">
        <v>6792</v>
      </c>
      <c r="M6491">
        <v>23</v>
      </c>
      <c r="P6491" s="32">
        <v>45165</v>
      </c>
      <c r="Q6491" s="1">
        <v>24.03898700617512</v>
      </c>
      <c r="R6491">
        <v>2</v>
      </c>
      <c r="S6491" t="str" cm="1">
        <f t="array" ref="S6491">_xlfn.IFS(R6491=0,"None",R6491&lt;3,"Low",R6491&lt;6,"Medium",R6491&lt;=10,"High")</f>
        <v>Low</v>
      </c>
      <c r="T6491" t="str" cm="1">
        <f t="array" ref="T6491">_xlfn.IFS(M6491&lt;=20,"Low",M6491&lt;=50,"Medium",M6491&lt;=90,"High")</f>
        <v>Medium</v>
      </c>
      <c r="U6491" s="33">
        <f>Datos_Limpios[[#This Row],[Number of Complaints or Support]]/Datos_Limpios[[#This Row],[Account Length (in months)]]</f>
        <v>2.7027027027027029E-2</v>
      </c>
      <c r="V6491" t="str" cm="1">
        <f t="array" ref="V6491">_xlfn.IFS(H6491&lt;30,"Under 30",H6491&lt;66,"Middle Age",H6491&gt;=66,"Senior")</f>
        <v>Middle Age</v>
      </c>
      <c r="W6491" t="s">
        <v>6823</v>
      </c>
    </row>
    <row r="6492" spans="1:23" x14ac:dyDescent="0.3">
      <c r="A6492" t="s">
        <v>6589</v>
      </c>
      <c r="B6492" t="s">
        <v>23</v>
      </c>
      <c r="C6492">
        <v>22</v>
      </c>
      <c r="D6492">
        <v>0</v>
      </c>
      <c r="E6492" t="s">
        <v>23</v>
      </c>
      <c r="F6492" t="s">
        <v>31</v>
      </c>
      <c r="G6492" t="s">
        <v>19</v>
      </c>
      <c r="H6492">
        <v>27</v>
      </c>
      <c r="I6492" t="s">
        <v>17</v>
      </c>
      <c r="J6492">
        <v>0</v>
      </c>
      <c r="K6492" t="s">
        <v>20</v>
      </c>
      <c r="L6492" t="s">
        <v>6794</v>
      </c>
      <c r="M6492">
        <v>42</v>
      </c>
      <c r="N6492" t="s">
        <v>27</v>
      </c>
      <c r="O6492" t="s">
        <v>108</v>
      </c>
      <c r="P6492" s="32">
        <v>44711</v>
      </c>
      <c r="Q6492" s="1">
        <v>48.549261893466728</v>
      </c>
      <c r="R6492">
        <v>6</v>
      </c>
      <c r="S6492" t="str" cm="1">
        <f t="array" ref="S6492">_xlfn.IFS(R6492=0,"None",R6492&lt;3,"Low",R6492&lt;6,"Medium",R6492&lt;=10,"High")</f>
        <v>High</v>
      </c>
      <c r="T6492" t="str" cm="1">
        <f t="array" ref="T6492">_xlfn.IFS(M6492&lt;=20,"Low",M6492&lt;=50,"Medium",M6492&lt;=90,"High")</f>
        <v>Medium</v>
      </c>
      <c r="U6492" s="33">
        <f>Datos_Limpios[[#This Row],[Number of Complaints or Support]]/Datos_Limpios[[#This Row],[Account Length (in months)]]</f>
        <v>0.27272727272727271</v>
      </c>
      <c r="V6492" t="str" cm="1">
        <f t="array" ref="V6492">_xlfn.IFS(H6492&lt;30,"Under 30",H6492&lt;66,"Middle Age",H6492&gt;=66,"Senior")</f>
        <v>Under 30</v>
      </c>
      <c r="W6492" t="s">
        <v>6826</v>
      </c>
    </row>
    <row r="6493" spans="1:23" x14ac:dyDescent="0.3">
      <c r="A6493" t="s">
        <v>6590</v>
      </c>
      <c r="B6493" t="s">
        <v>17</v>
      </c>
      <c r="C6493">
        <v>70</v>
      </c>
      <c r="D6493">
        <v>0</v>
      </c>
      <c r="E6493" t="s">
        <v>23</v>
      </c>
      <c r="F6493" t="s">
        <v>69</v>
      </c>
      <c r="G6493" t="s">
        <v>6790</v>
      </c>
      <c r="H6493">
        <v>19</v>
      </c>
      <c r="I6493" t="s">
        <v>17</v>
      </c>
      <c r="J6493">
        <v>0</v>
      </c>
      <c r="K6493" t="s">
        <v>20</v>
      </c>
      <c r="L6493" t="s">
        <v>6792</v>
      </c>
      <c r="M6493">
        <v>21</v>
      </c>
      <c r="P6493" s="32">
        <v>44566</v>
      </c>
      <c r="Q6493" s="1">
        <v>24.112444686836511</v>
      </c>
      <c r="R6493">
        <v>1</v>
      </c>
      <c r="S6493" t="str" cm="1">
        <f t="array" ref="S6493">_xlfn.IFS(R6493=0,"None",R6493&lt;3,"Low",R6493&lt;6,"Medium",R6493&lt;=10,"High")</f>
        <v>Low</v>
      </c>
      <c r="T6493" t="str" cm="1">
        <f t="array" ref="T6493">_xlfn.IFS(M6493&lt;=20,"Low",M6493&lt;=50,"Medium",M6493&lt;=90,"High")</f>
        <v>Medium</v>
      </c>
      <c r="U6493" s="33">
        <f>Datos_Limpios[[#This Row],[Number of Complaints or Support]]/Datos_Limpios[[#This Row],[Account Length (in months)]]</f>
        <v>1.4285714285714285E-2</v>
      </c>
      <c r="V6493" t="str" cm="1">
        <f t="array" ref="V6493">_xlfn.IFS(H6493&lt;30,"Under 30",H6493&lt;66,"Middle Age",H6493&gt;=66,"Senior")</f>
        <v>Under 30</v>
      </c>
      <c r="W6493" t="s">
        <v>6825</v>
      </c>
    </row>
    <row r="6494" spans="1:23" x14ac:dyDescent="0.3">
      <c r="A6494" t="s">
        <v>6591</v>
      </c>
      <c r="B6494" t="s">
        <v>17</v>
      </c>
      <c r="C6494">
        <v>29</v>
      </c>
      <c r="D6494">
        <v>0</v>
      </c>
      <c r="E6494" t="s">
        <v>17</v>
      </c>
      <c r="F6494" t="s">
        <v>18</v>
      </c>
      <c r="G6494" t="s">
        <v>6790</v>
      </c>
      <c r="H6494">
        <v>60</v>
      </c>
      <c r="I6494" t="s">
        <v>17</v>
      </c>
      <c r="J6494">
        <v>0</v>
      </c>
      <c r="K6494" t="s">
        <v>20</v>
      </c>
      <c r="L6494" t="s">
        <v>6792</v>
      </c>
      <c r="M6494">
        <v>29</v>
      </c>
      <c r="P6494" s="32">
        <v>44166</v>
      </c>
      <c r="Q6494" s="1">
        <v>27.9588690973589</v>
      </c>
      <c r="R6494">
        <v>2</v>
      </c>
      <c r="S6494" t="str" cm="1">
        <f t="array" ref="S6494">_xlfn.IFS(R6494=0,"None",R6494&lt;3,"Low",R6494&lt;6,"Medium",R6494&lt;=10,"High")</f>
        <v>Low</v>
      </c>
      <c r="T6494" t="str" cm="1">
        <f t="array" ref="T6494">_xlfn.IFS(M6494&lt;=20,"Low",M6494&lt;=50,"Medium",M6494&lt;=90,"High")</f>
        <v>Medium</v>
      </c>
      <c r="U6494" s="33">
        <f>Datos_Limpios[[#This Row],[Number of Complaints or Support]]/Datos_Limpios[[#This Row],[Account Length (in months)]]</f>
        <v>6.8965517241379309E-2</v>
      </c>
      <c r="V6494" t="str" cm="1">
        <f t="array" ref="V6494">_xlfn.IFS(H6494&lt;30,"Under 30",H6494&lt;66,"Middle Age",H6494&gt;=66,"Senior")</f>
        <v>Middle Age</v>
      </c>
      <c r="W6494" t="s">
        <v>6823</v>
      </c>
    </row>
    <row r="6495" spans="1:23" x14ac:dyDescent="0.3">
      <c r="A6495" t="s">
        <v>6592</v>
      </c>
      <c r="B6495" t="s">
        <v>17</v>
      </c>
      <c r="C6495">
        <v>71</v>
      </c>
      <c r="D6495">
        <v>1</v>
      </c>
      <c r="E6495" t="s">
        <v>17</v>
      </c>
      <c r="F6495" t="s">
        <v>86</v>
      </c>
      <c r="G6495" t="s">
        <v>19</v>
      </c>
      <c r="H6495">
        <v>63</v>
      </c>
      <c r="I6495" t="s">
        <v>17</v>
      </c>
      <c r="J6495">
        <v>0</v>
      </c>
      <c r="K6495" t="s">
        <v>32</v>
      </c>
      <c r="L6495" t="s">
        <v>6792</v>
      </c>
      <c r="M6495">
        <v>50</v>
      </c>
      <c r="P6495" s="32">
        <v>44006</v>
      </c>
      <c r="Q6495" s="1">
        <v>43.445455206932102</v>
      </c>
      <c r="R6495">
        <v>6</v>
      </c>
      <c r="S6495" t="str" cm="1">
        <f t="array" ref="S6495">_xlfn.IFS(R6495=0,"None",R6495&lt;3,"Low",R6495&lt;6,"Medium",R6495&lt;=10,"High")</f>
        <v>High</v>
      </c>
      <c r="T6495" t="str" cm="1">
        <f t="array" ref="T6495">_xlfn.IFS(M6495&lt;=20,"Low",M6495&lt;=50,"Medium",M6495&lt;=90,"High")</f>
        <v>Medium</v>
      </c>
      <c r="U6495" s="33">
        <f>Datos_Limpios[[#This Row],[Number of Complaints or Support]]/Datos_Limpios[[#This Row],[Account Length (in months)]]</f>
        <v>8.4507042253521125E-2</v>
      </c>
      <c r="V6495" t="str" cm="1">
        <f t="array" ref="V6495">_xlfn.IFS(H6495&lt;30,"Under 30",H6495&lt;66,"Middle Age",H6495&gt;=66,"Senior")</f>
        <v>Middle Age</v>
      </c>
      <c r="W6495" t="s">
        <v>6824</v>
      </c>
    </row>
    <row r="6496" spans="1:23" x14ac:dyDescent="0.3">
      <c r="A6496" t="s">
        <v>6593</v>
      </c>
      <c r="B6496" t="s">
        <v>17</v>
      </c>
      <c r="C6496">
        <v>23</v>
      </c>
      <c r="D6496">
        <v>0</v>
      </c>
      <c r="E6496" t="s">
        <v>23</v>
      </c>
      <c r="F6496" t="s">
        <v>44</v>
      </c>
      <c r="G6496" t="s">
        <v>6790</v>
      </c>
      <c r="H6496">
        <v>27</v>
      </c>
      <c r="I6496" t="s">
        <v>17</v>
      </c>
      <c r="J6496">
        <v>0</v>
      </c>
      <c r="K6496" t="s">
        <v>20</v>
      </c>
      <c r="L6496" t="s">
        <v>6791</v>
      </c>
      <c r="M6496">
        <v>33</v>
      </c>
      <c r="P6496" s="32">
        <v>43999</v>
      </c>
      <c r="Q6496" s="1">
        <v>38.767030028713698</v>
      </c>
      <c r="R6496">
        <v>10</v>
      </c>
      <c r="S6496" t="str" cm="1">
        <f t="array" ref="S6496">_xlfn.IFS(R6496=0,"None",R6496&lt;3,"Low",R6496&lt;6,"Medium",R6496&lt;=10,"High")</f>
        <v>High</v>
      </c>
      <c r="T6496" t="str" cm="1">
        <f t="array" ref="T6496">_xlfn.IFS(M6496&lt;=20,"Low",M6496&lt;=50,"Medium",M6496&lt;=90,"High")</f>
        <v>Medium</v>
      </c>
      <c r="U6496" s="33">
        <f>Datos_Limpios[[#This Row],[Number of Complaints or Support]]/Datos_Limpios[[#This Row],[Account Length (in months)]]</f>
        <v>0.43478260869565216</v>
      </c>
      <c r="V6496" t="str" cm="1">
        <f t="array" ref="V6496">_xlfn.IFS(H6496&lt;30,"Under 30",H6496&lt;66,"Middle Age",H6496&gt;=66,"Senior")</f>
        <v>Under 30</v>
      </c>
      <c r="W6496" t="s">
        <v>6824</v>
      </c>
    </row>
    <row r="6497" spans="1:23" x14ac:dyDescent="0.3">
      <c r="A6497" t="s">
        <v>6594</v>
      </c>
      <c r="B6497" t="s">
        <v>17</v>
      </c>
      <c r="C6497">
        <v>55</v>
      </c>
      <c r="D6497">
        <v>0</v>
      </c>
      <c r="E6497" t="s">
        <v>17</v>
      </c>
      <c r="F6497" t="s">
        <v>73</v>
      </c>
      <c r="G6497" t="s">
        <v>6790</v>
      </c>
      <c r="H6497">
        <v>56</v>
      </c>
      <c r="I6497" t="s">
        <v>23</v>
      </c>
      <c r="J6497">
        <v>6</v>
      </c>
      <c r="K6497" t="s">
        <v>24</v>
      </c>
      <c r="L6497" t="s">
        <v>6792</v>
      </c>
      <c r="M6497">
        <v>44</v>
      </c>
      <c r="P6497" s="32">
        <v>43937</v>
      </c>
      <c r="Q6497" s="1">
        <v>50.26928764485136</v>
      </c>
      <c r="R6497">
        <v>7</v>
      </c>
      <c r="S6497" t="str" cm="1">
        <f t="array" ref="S6497">_xlfn.IFS(R6497=0,"None",R6497&lt;3,"Low",R6497&lt;6,"Medium",R6497&lt;=10,"High")</f>
        <v>High</v>
      </c>
      <c r="T6497" t="str" cm="1">
        <f t="array" ref="T6497">_xlfn.IFS(M6497&lt;=20,"Low",M6497&lt;=50,"Medium",M6497&lt;=90,"High")</f>
        <v>Medium</v>
      </c>
      <c r="U6497" s="33">
        <f>Datos_Limpios[[#This Row],[Number of Complaints or Support]]/Datos_Limpios[[#This Row],[Account Length (in months)]]</f>
        <v>0.12727272727272726</v>
      </c>
      <c r="V6497" t="str" cm="1">
        <f t="array" ref="V6497">_xlfn.IFS(H6497&lt;30,"Under 30",H6497&lt;66,"Middle Age",H6497&gt;=66,"Senior")</f>
        <v>Middle Age</v>
      </c>
      <c r="W6497" t="s">
        <v>6824</v>
      </c>
    </row>
    <row r="6498" spans="1:23" x14ac:dyDescent="0.3">
      <c r="A6498" t="s">
        <v>6595</v>
      </c>
      <c r="B6498" t="s">
        <v>17</v>
      </c>
      <c r="C6498">
        <v>3</v>
      </c>
      <c r="D6498">
        <v>1</v>
      </c>
      <c r="E6498" t="s">
        <v>23</v>
      </c>
      <c r="F6498" t="s">
        <v>82</v>
      </c>
      <c r="G6498" t="s">
        <v>6790</v>
      </c>
      <c r="H6498">
        <v>68</v>
      </c>
      <c r="I6498" t="s">
        <v>17</v>
      </c>
      <c r="J6498">
        <v>0</v>
      </c>
      <c r="K6498" t="s">
        <v>20</v>
      </c>
      <c r="L6498" t="s">
        <v>6794</v>
      </c>
      <c r="M6498">
        <v>33</v>
      </c>
      <c r="P6498" s="32">
        <v>44871</v>
      </c>
      <c r="Q6498" s="1">
        <v>36.042084398784517</v>
      </c>
      <c r="R6498">
        <v>1</v>
      </c>
      <c r="S6498" t="str" cm="1">
        <f t="array" ref="S6498">_xlfn.IFS(R6498=0,"None",R6498&lt;3,"Low",R6498&lt;6,"Medium",R6498&lt;=10,"High")</f>
        <v>Low</v>
      </c>
      <c r="T6498" t="str" cm="1">
        <f t="array" ref="T6498">_xlfn.IFS(M6498&lt;=20,"Low",M6498&lt;=50,"Medium",M6498&lt;=90,"High")</f>
        <v>Medium</v>
      </c>
      <c r="U6498" s="33">
        <f>Datos_Limpios[[#This Row],[Number of Complaints or Support]]/Datos_Limpios[[#This Row],[Account Length (in months)]]</f>
        <v>0.33333333333333331</v>
      </c>
      <c r="V6498" t="str" cm="1">
        <f t="array" ref="V6498">_xlfn.IFS(H6498&lt;30,"Under 30",H6498&lt;66,"Middle Age",H6498&gt;=66,"Senior")</f>
        <v>Senior</v>
      </c>
      <c r="W6498" t="s">
        <v>6823</v>
      </c>
    </row>
    <row r="6499" spans="1:23" x14ac:dyDescent="0.3">
      <c r="A6499" t="s">
        <v>6596</v>
      </c>
      <c r="B6499" t="s">
        <v>17</v>
      </c>
      <c r="C6499">
        <v>16</v>
      </c>
      <c r="D6499">
        <v>2</v>
      </c>
      <c r="E6499" t="s">
        <v>23</v>
      </c>
      <c r="F6499" t="s">
        <v>31</v>
      </c>
      <c r="G6499" t="s">
        <v>6790</v>
      </c>
      <c r="H6499">
        <v>57</v>
      </c>
      <c r="I6499" t="s">
        <v>17</v>
      </c>
      <c r="J6499">
        <v>0</v>
      </c>
      <c r="K6499" t="s">
        <v>20</v>
      </c>
      <c r="L6499" t="s">
        <v>6792</v>
      </c>
      <c r="M6499">
        <v>38</v>
      </c>
      <c r="P6499" s="32">
        <v>44490</v>
      </c>
      <c r="Q6499" s="1">
        <v>40.074470099459532</v>
      </c>
      <c r="R6499">
        <v>7</v>
      </c>
      <c r="S6499" t="str" cm="1">
        <f t="array" ref="S6499">_xlfn.IFS(R6499=0,"None",R6499&lt;3,"Low",R6499&lt;6,"Medium",R6499&lt;=10,"High")</f>
        <v>High</v>
      </c>
      <c r="T6499" t="str" cm="1">
        <f t="array" ref="T6499">_xlfn.IFS(M6499&lt;=20,"Low",M6499&lt;=50,"Medium",M6499&lt;=90,"High")</f>
        <v>Medium</v>
      </c>
      <c r="U6499" s="33">
        <f>Datos_Limpios[[#This Row],[Number of Complaints or Support]]/Datos_Limpios[[#This Row],[Account Length (in months)]]</f>
        <v>0.4375</v>
      </c>
      <c r="V6499" t="str" cm="1">
        <f t="array" ref="V6499">_xlfn.IFS(H6499&lt;30,"Under 30",H6499&lt;66,"Middle Age",H6499&gt;=66,"Senior")</f>
        <v>Middle Age</v>
      </c>
      <c r="W6499" t="s">
        <v>6826</v>
      </c>
    </row>
    <row r="6500" spans="1:23" x14ac:dyDescent="0.3">
      <c r="A6500" t="s">
        <v>6597</v>
      </c>
      <c r="B6500" t="s">
        <v>17</v>
      </c>
      <c r="C6500">
        <v>72</v>
      </c>
      <c r="D6500">
        <v>0</v>
      </c>
      <c r="E6500" t="s">
        <v>23</v>
      </c>
      <c r="F6500" t="s">
        <v>63</v>
      </c>
      <c r="G6500" t="s">
        <v>6790</v>
      </c>
      <c r="H6500">
        <v>22</v>
      </c>
      <c r="I6500" t="s">
        <v>23</v>
      </c>
      <c r="J6500">
        <v>2</v>
      </c>
      <c r="K6500" t="s">
        <v>32</v>
      </c>
      <c r="L6500" t="s">
        <v>6791</v>
      </c>
      <c r="M6500">
        <v>33</v>
      </c>
      <c r="P6500" s="32">
        <v>44030</v>
      </c>
      <c r="Q6500" s="1">
        <v>29.785484406885459</v>
      </c>
      <c r="R6500">
        <v>9</v>
      </c>
      <c r="S6500" t="str" cm="1">
        <f t="array" ref="S6500">_xlfn.IFS(R6500=0,"None",R6500&lt;3,"Low",R6500&lt;6,"Medium",R6500&lt;=10,"High")</f>
        <v>High</v>
      </c>
      <c r="T6500" t="str" cm="1">
        <f t="array" ref="T6500">_xlfn.IFS(M6500&lt;=20,"Low",M6500&lt;=50,"Medium",M6500&lt;=90,"High")</f>
        <v>Medium</v>
      </c>
      <c r="U6500" s="33">
        <f>Datos_Limpios[[#This Row],[Number of Complaints or Support]]/Datos_Limpios[[#This Row],[Account Length (in months)]]</f>
        <v>0.125</v>
      </c>
      <c r="V6500" t="str" cm="1">
        <f t="array" ref="V6500">_xlfn.IFS(H6500&lt;30,"Under 30",H6500&lt;66,"Middle Age",H6500&gt;=66,"Senior")</f>
        <v>Under 30</v>
      </c>
      <c r="W6500" t="s">
        <v>6825</v>
      </c>
    </row>
    <row r="6501" spans="1:23" x14ac:dyDescent="0.3">
      <c r="A6501" t="s">
        <v>6598</v>
      </c>
      <c r="B6501" t="s">
        <v>23</v>
      </c>
      <c r="C6501">
        <v>1</v>
      </c>
      <c r="D6501">
        <v>1</v>
      </c>
      <c r="E6501" t="s">
        <v>23</v>
      </c>
      <c r="F6501" t="s">
        <v>142</v>
      </c>
      <c r="G6501" t="s">
        <v>19</v>
      </c>
      <c r="H6501">
        <v>46</v>
      </c>
      <c r="I6501" t="s">
        <v>17</v>
      </c>
      <c r="J6501">
        <v>0</v>
      </c>
      <c r="K6501" t="s">
        <v>20</v>
      </c>
      <c r="L6501" t="s">
        <v>6791</v>
      </c>
      <c r="M6501">
        <v>34</v>
      </c>
      <c r="N6501" t="s">
        <v>76</v>
      </c>
      <c r="O6501" t="s">
        <v>217</v>
      </c>
      <c r="P6501" s="32">
        <v>44707</v>
      </c>
      <c r="Q6501" s="1">
        <v>36.741842206761767</v>
      </c>
      <c r="R6501">
        <v>3</v>
      </c>
      <c r="S6501" t="str" cm="1">
        <f t="array" ref="S6501">_xlfn.IFS(R6501=0,"None",R6501&lt;3,"Low",R6501&lt;6,"Medium",R6501&lt;=10,"High")</f>
        <v>Medium</v>
      </c>
      <c r="T6501" t="str" cm="1">
        <f t="array" ref="T6501">_xlfn.IFS(M6501&lt;=20,"Low",M6501&lt;=50,"Medium",M6501&lt;=90,"High")</f>
        <v>Medium</v>
      </c>
      <c r="U6501" s="33">
        <f>Datos_Limpios[[#This Row],[Number of Complaints or Support]]/Datos_Limpios[[#This Row],[Account Length (in months)]]</f>
        <v>3</v>
      </c>
      <c r="V6501" t="str" cm="1">
        <f t="array" ref="V6501">_xlfn.IFS(H6501&lt;30,"Under 30",H6501&lt;66,"Middle Age",H6501&gt;=66,"Senior")</f>
        <v>Middle Age</v>
      </c>
      <c r="W6501" t="s">
        <v>6823</v>
      </c>
    </row>
    <row r="6502" spans="1:23" x14ac:dyDescent="0.3">
      <c r="A6502" t="s">
        <v>6599</v>
      </c>
      <c r="B6502" t="s">
        <v>17</v>
      </c>
      <c r="C6502">
        <v>43</v>
      </c>
      <c r="D6502">
        <v>0</v>
      </c>
      <c r="E6502" t="s">
        <v>23</v>
      </c>
      <c r="F6502" t="s">
        <v>121</v>
      </c>
      <c r="G6502" t="s">
        <v>19</v>
      </c>
      <c r="H6502">
        <v>29</v>
      </c>
      <c r="I6502" t="s">
        <v>17</v>
      </c>
      <c r="J6502">
        <v>0</v>
      </c>
      <c r="K6502" t="s">
        <v>20</v>
      </c>
      <c r="L6502" t="s">
        <v>6792</v>
      </c>
      <c r="M6502">
        <v>30</v>
      </c>
      <c r="P6502" s="32">
        <v>45156</v>
      </c>
      <c r="Q6502" s="1">
        <v>32.51402962153383</v>
      </c>
      <c r="R6502">
        <v>6</v>
      </c>
      <c r="S6502" t="str" cm="1">
        <f t="array" ref="S6502">_xlfn.IFS(R6502=0,"None",R6502&lt;3,"Low",R6502&lt;6,"Medium",R6502&lt;=10,"High")</f>
        <v>High</v>
      </c>
      <c r="T6502" t="str" cm="1">
        <f t="array" ref="T6502">_xlfn.IFS(M6502&lt;=20,"Low",M6502&lt;=50,"Medium",M6502&lt;=90,"High")</f>
        <v>Medium</v>
      </c>
      <c r="U6502" s="33">
        <f>Datos_Limpios[[#This Row],[Number of Complaints or Support]]/Datos_Limpios[[#This Row],[Account Length (in months)]]</f>
        <v>0.13953488372093023</v>
      </c>
      <c r="V6502" t="str" cm="1">
        <f t="array" ref="V6502">_xlfn.IFS(H6502&lt;30,"Under 30",H6502&lt;66,"Middle Age",H6502&gt;=66,"Senior")</f>
        <v>Under 30</v>
      </c>
      <c r="W6502" t="s">
        <v>6826</v>
      </c>
    </row>
    <row r="6503" spans="1:23" x14ac:dyDescent="0.3">
      <c r="A6503" t="s">
        <v>6600</v>
      </c>
      <c r="B6503" t="s">
        <v>17</v>
      </c>
      <c r="C6503">
        <v>40</v>
      </c>
      <c r="D6503">
        <v>0</v>
      </c>
      <c r="E6503" t="s">
        <v>23</v>
      </c>
      <c r="F6503" t="s">
        <v>148</v>
      </c>
      <c r="G6503" t="s">
        <v>6790</v>
      </c>
      <c r="H6503">
        <v>30</v>
      </c>
      <c r="I6503" t="s">
        <v>17</v>
      </c>
      <c r="J6503">
        <v>0</v>
      </c>
      <c r="K6503" t="s">
        <v>20</v>
      </c>
      <c r="L6503" t="s">
        <v>6792</v>
      </c>
      <c r="M6503">
        <v>30</v>
      </c>
      <c r="P6503" s="32">
        <v>44155</v>
      </c>
      <c r="Q6503" s="1">
        <v>28.35533059178454</v>
      </c>
      <c r="R6503">
        <v>3</v>
      </c>
      <c r="S6503" t="str" cm="1">
        <f t="array" ref="S6503">_xlfn.IFS(R6503=0,"None",R6503&lt;3,"Low",R6503&lt;6,"Medium",R6503&lt;=10,"High")</f>
        <v>Medium</v>
      </c>
      <c r="T6503" t="str" cm="1">
        <f t="array" ref="T6503">_xlfn.IFS(M6503&lt;=20,"Low",M6503&lt;=50,"Medium",M6503&lt;=90,"High")</f>
        <v>Medium</v>
      </c>
      <c r="U6503" s="33">
        <f>Datos_Limpios[[#This Row],[Number of Complaints or Support]]/Datos_Limpios[[#This Row],[Account Length (in months)]]</f>
        <v>7.4999999999999997E-2</v>
      </c>
      <c r="V6503" t="str" cm="1">
        <f t="array" ref="V6503">_xlfn.IFS(H6503&lt;30,"Under 30",H6503&lt;66,"Middle Age",H6503&gt;=66,"Senior")</f>
        <v>Middle Age</v>
      </c>
      <c r="W6503" t="s">
        <v>6824</v>
      </c>
    </row>
    <row r="6504" spans="1:23" x14ac:dyDescent="0.3">
      <c r="A6504" t="s">
        <v>6601</v>
      </c>
      <c r="B6504" t="s">
        <v>23</v>
      </c>
      <c r="C6504">
        <v>38</v>
      </c>
      <c r="D6504">
        <v>1</v>
      </c>
      <c r="E6504" t="s">
        <v>23</v>
      </c>
      <c r="F6504" t="s">
        <v>38</v>
      </c>
      <c r="G6504" t="s">
        <v>6790</v>
      </c>
      <c r="H6504">
        <v>27</v>
      </c>
      <c r="I6504" t="s">
        <v>17</v>
      </c>
      <c r="J6504">
        <v>0</v>
      </c>
      <c r="K6504" t="s">
        <v>20</v>
      </c>
      <c r="L6504" t="s">
        <v>6792</v>
      </c>
      <c r="M6504">
        <v>42</v>
      </c>
      <c r="N6504" t="s">
        <v>91</v>
      </c>
      <c r="O6504" t="s">
        <v>92</v>
      </c>
      <c r="P6504" s="32">
        <v>44413</v>
      </c>
      <c r="Q6504" s="1">
        <v>46.101861773223</v>
      </c>
      <c r="R6504">
        <v>4</v>
      </c>
      <c r="S6504" t="str" cm="1">
        <f t="array" ref="S6504">_xlfn.IFS(R6504=0,"None",R6504&lt;3,"Low",R6504&lt;6,"Medium",R6504&lt;=10,"High")</f>
        <v>Medium</v>
      </c>
      <c r="T6504" t="str" cm="1">
        <f t="array" ref="T6504">_xlfn.IFS(M6504&lt;=20,"Low",M6504&lt;=50,"Medium",M6504&lt;=90,"High")</f>
        <v>Medium</v>
      </c>
      <c r="U6504" s="33">
        <f>Datos_Limpios[[#This Row],[Number of Complaints or Support]]/Datos_Limpios[[#This Row],[Account Length (in months)]]</f>
        <v>0.10526315789473684</v>
      </c>
      <c r="V6504" t="str" cm="1">
        <f t="array" ref="V6504">_xlfn.IFS(H6504&lt;30,"Under 30",H6504&lt;66,"Middle Age",H6504&gt;=66,"Senior")</f>
        <v>Under 30</v>
      </c>
      <c r="W6504" t="s">
        <v>6825</v>
      </c>
    </row>
    <row r="6505" spans="1:23" x14ac:dyDescent="0.3">
      <c r="A6505" t="s">
        <v>6602</v>
      </c>
      <c r="B6505" t="s">
        <v>17</v>
      </c>
      <c r="C6505">
        <v>70</v>
      </c>
      <c r="D6505">
        <v>0</v>
      </c>
      <c r="E6505" t="s">
        <v>17</v>
      </c>
      <c r="F6505" t="s">
        <v>196</v>
      </c>
      <c r="G6505" t="s">
        <v>6790</v>
      </c>
      <c r="H6505">
        <v>24</v>
      </c>
      <c r="I6505" t="s">
        <v>17</v>
      </c>
      <c r="J6505">
        <v>0</v>
      </c>
      <c r="K6505" t="s">
        <v>32</v>
      </c>
      <c r="L6505" t="s">
        <v>6791</v>
      </c>
      <c r="M6505">
        <v>10</v>
      </c>
      <c r="P6505" s="32">
        <v>44378</v>
      </c>
      <c r="Q6505" s="1">
        <v>9.2387566949516398</v>
      </c>
      <c r="R6505">
        <v>8</v>
      </c>
      <c r="S6505" t="str" cm="1">
        <f t="array" ref="S6505">_xlfn.IFS(R6505=0,"None",R6505&lt;3,"Low",R6505&lt;6,"Medium",R6505&lt;=10,"High")</f>
        <v>High</v>
      </c>
      <c r="T6505" t="str" cm="1">
        <f t="array" ref="T6505">_xlfn.IFS(M6505&lt;=20,"Low",M6505&lt;=50,"Medium",M6505&lt;=90,"High")</f>
        <v>Low</v>
      </c>
      <c r="U6505" s="33">
        <f>Datos_Limpios[[#This Row],[Number of Complaints or Support]]/Datos_Limpios[[#This Row],[Account Length (in months)]]</f>
        <v>0.11428571428571428</v>
      </c>
      <c r="V6505" t="str" cm="1">
        <f t="array" ref="V6505">_xlfn.IFS(H6505&lt;30,"Under 30",H6505&lt;66,"Middle Age",H6505&gt;=66,"Senior")</f>
        <v>Under 30</v>
      </c>
      <c r="W6505" t="s">
        <v>6826</v>
      </c>
    </row>
    <row r="6506" spans="1:23" x14ac:dyDescent="0.3">
      <c r="A6506" t="s">
        <v>6603</v>
      </c>
      <c r="B6506" t="s">
        <v>23</v>
      </c>
      <c r="C6506">
        <v>29</v>
      </c>
      <c r="D6506">
        <v>2</v>
      </c>
      <c r="E6506" t="s">
        <v>17</v>
      </c>
      <c r="F6506" t="s">
        <v>26</v>
      </c>
      <c r="G6506" t="s">
        <v>6790</v>
      </c>
      <c r="H6506">
        <v>75</v>
      </c>
      <c r="I6506" t="s">
        <v>17</v>
      </c>
      <c r="J6506">
        <v>0</v>
      </c>
      <c r="K6506" t="s">
        <v>20</v>
      </c>
      <c r="L6506" t="s">
        <v>6792</v>
      </c>
      <c r="M6506">
        <v>60</v>
      </c>
      <c r="N6506" t="s">
        <v>76</v>
      </c>
      <c r="O6506" t="s">
        <v>232</v>
      </c>
      <c r="P6506" s="32">
        <v>44513</v>
      </c>
      <c r="Q6506" s="1">
        <v>68.621959738513681</v>
      </c>
      <c r="R6506">
        <v>5</v>
      </c>
      <c r="S6506" t="str" cm="1">
        <f t="array" ref="S6506">_xlfn.IFS(R6506=0,"None",R6506&lt;3,"Low",R6506&lt;6,"Medium",R6506&lt;=10,"High")</f>
        <v>Medium</v>
      </c>
      <c r="T6506" t="str" cm="1">
        <f t="array" ref="T6506">_xlfn.IFS(M6506&lt;=20,"Low",M6506&lt;=50,"Medium",M6506&lt;=90,"High")</f>
        <v>High</v>
      </c>
      <c r="U6506" s="33">
        <f>Datos_Limpios[[#This Row],[Number of Complaints or Support]]/Datos_Limpios[[#This Row],[Account Length (in months)]]</f>
        <v>0.17241379310344829</v>
      </c>
      <c r="V6506" t="str" cm="1">
        <f t="array" ref="V6506">_xlfn.IFS(H6506&lt;30,"Under 30",H6506&lt;66,"Middle Age",H6506&gt;=66,"Senior")</f>
        <v>Senior</v>
      </c>
      <c r="W6506" t="s">
        <v>6824</v>
      </c>
    </row>
    <row r="6507" spans="1:23" x14ac:dyDescent="0.3">
      <c r="A6507" t="s">
        <v>6604</v>
      </c>
      <c r="B6507" t="s">
        <v>17</v>
      </c>
      <c r="C6507">
        <v>5</v>
      </c>
      <c r="D6507">
        <v>2</v>
      </c>
      <c r="E6507" t="s">
        <v>17</v>
      </c>
      <c r="F6507" t="s">
        <v>84</v>
      </c>
      <c r="G6507" t="s">
        <v>6790</v>
      </c>
      <c r="H6507">
        <v>43</v>
      </c>
      <c r="I6507" t="s">
        <v>23</v>
      </c>
      <c r="J6507">
        <v>4</v>
      </c>
      <c r="K6507" t="s">
        <v>32</v>
      </c>
      <c r="L6507" t="s">
        <v>6791</v>
      </c>
      <c r="M6507">
        <v>13</v>
      </c>
      <c r="P6507" s="32">
        <v>44227</v>
      </c>
      <c r="Q6507" s="1">
        <v>15.28249825555945</v>
      </c>
      <c r="R6507">
        <v>10</v>
      </c>
      <c r="S6507" t="str" cm="1">
        <f t="array" ref="S6507">_xlfn.IFS(R6507=0,"None",R6507&lt;3,"Low",R6507&lt;6,"Medium",R6507&lt;=10,"High")</f>
        <v>High</v>
      </c>
      <c r="T6507" t="str" cm="1">
        <f t="array" ref="T6507">_xlfn.IFS(M6507&lt;=20,"Low",M6507&lt;=50,"Medium",M6507&lt;=90,"High")</f>
        <v>Low</v>
      </c>
      <c r="U6507" s="33">
        <f>Datos_Limpios[[#This Row],[Number of Complaints or Support]]/Datos_Limpios[[#This Row],[Account Length (in months)]]</f>
        <v>2</v>
      </c>
      <c r="V6507" t="str" cm="1">
        <f t="array" ref="V6507">_xlfn.IFS(H6507&lt;30,"Under 30",H6507&lt;66,"Middle Age",H6507&gt;=66,"Senior")</f>
        <v>Middle Age</v>
      </c>
      <c r="W6507" t="s">
        <v>6824</v>
      </c>
    </row>
    <row r="6508" spans="1:23" x14ac:dyDescent="0.3">
      <c r="A6508" t="s">
        <v>6605</v>
      </c>
      <c r="B6508" t="s">
        <v>17</v>
      </c>
      <c r="C6508">
        <v>38</v>
      </c>
      <c r="D6508">
        <v>0</v>
      </c>
      <c r="E6508" t="s">
        <v>23</v>
      </c>
      <c r="F6508" t="s">
        <v>128</v>
      </c>
      <c r="G6508" t="s">
        <v>6790</v>
      </c>
      <c r="H6508">
        <v>29</v>
      </c>
      <c r="I6508" t="s">
        <v>17</v>
      </c>
      <c r="J6508">
        <v>0</v>
      </c>
      <c r="K6508" t="s">
        <v>24</v>
      </c>
      <c r="L6508" t="s">
        <v>6791</v>
      </c>
      <c r="M6508">
        <v>16</v>
      </c>
      <c r="P6508" s="32">
        <v>44358</v>
      </c>
      <c r="Q6508" s="1">
        <v>16.122495941528751</v>
      </c>
      <c r="R6508">
        <v>5</v>
      </c>
      <c r="S6508" t="str" cm="1">
        <f t="array" ref="S6508">_xlfn.IFS(R6508=0,"None",R6508&lt;3,"Low",R6508&lt;6,"Medium",R6508&lt;=10,"High")</f>
        <v>Medium</v>
      </c>
      <c r="T6508" t="str" cm="1">
        <f t="array" ref="T6508">_xlfn.IFS(M6508&lt;=20,"Low",M6508&lt;=50,"Medium",M6508&lt;=90,"High")</f>
        <v>Low</v>
      </c>
      <c r="U6508" s="33">
        <f>Datos_Limpios[[#This Row],[Number of Complaints or Support]]/Datos_Limpios[[#This Row],[Account Length (in months)]]</f>
        <v>0.13157894736842105</v>
      </c>
      <c r="V6508" t="str" cm="1">
        <f t="array" ref="V6508">_xlfn.IFS(H6508&lt;30,"Under 30",H6508&lt;66,"Middle Age",H6508&gt;=66,"Senior")</f>
        <v>Under 30</v>
      </c>
      <c r="W6508" t="s">
        <v>6826</v>
      </c>
    </row>
    <row r="6509" spans="1:23" x14ac:dyDescent="0.3">
      <c r="A6509" t="s">
        <v>6606</v>
      </c>
      <c r="B6509" t="s">
        <v>17</v>
      </c>
      <c r="C6509">
        <v>17</v>
      </c>
      <c r="D6509">
        <v>0</v>
      </c>
      <c r="E6509" t="s">
        <v>17</v>
      </c>
      <c r="F6509" t="s">
        <v>63</v>
      </c>
      <c r="G6509" t="s">
        <v>19</v>
      </c>
      <c r="H6509">
        <v>67</v>
      </c>
      <c r="I6509" t="s">
        <v>17</v>
      </c>
      <c r="J6509">
        <v>0</v>
      </c>
      <c r="K6509" t="s">
        <v>24</v>
      </c>
      <c r="L6509" t="s">
        <v>6791</v>
      </c>
      <c r="M6509">
        <v>7</v>
      </c>
      <c r="P6509" s="32">
        <v>43949</v>
      </c>
      <c r="Q6509" s="1">
        <v>6.4310130147690518</v>
      </c>
      <c r="R6509">
        <v>1</v>
      </c>
      <c r="S6509" t="str" cm="1">
        <f t="array" ref="S6509">_xlfn.IFS(R6509=0,"None",R6509&lt;3,"Low",R6509&lt;6,"Medium",R6509&lt;=10,"High")</f>
        <v>Low</v>
      </c>
      <c r="T6509" t="str" cm="1">
        <f t="array" ref="T6509">_xlfn.IFS(M6509&lt;=20,"Low",M6509&lt;=50,"Medium",M6509&lt;=90,"High")</f>
        <v>Low</v>
      </c>
      <c r="U6509" s="33">
        <f>Datos_Limpios[[#This Row],[Number of Complaints or Support]]/Datos_Limpios[[#This Row],[Account Length (in months)]]</f>
        <v>5.8823529411764705E-2</v>
      </c>
      <c r="V6509" t="str" cm="1">
        <f t="array" ref="V6509">_xlfn.IFS(H6509&lt;30,"Under 30",H6509&lt;66,"Middle Age",H6509&gt;=66,"Senior")</f>
        <v>Senior</v>
      </c>
      <c r="W6509" t="s">
        <v>6825</v>
      </c>
    </row>
    <row r="6510" spans="1:23" x14ac:dyDescent="0.3">
      <c r="A6510" t="s">
        <v>6607</v>
      </c>
      <c r="B6510" t="s">
        <v>17</v>
      </c>
      <c r="C6510">
        <v>25</v>
      </c>
      <c r="D6510">
        <v>0</v>
      </c>
      <c r="E6510" t="s">
        <v>23</v>
      </c>
      <c r="F6510" t="s">
        <v>82</v>
      </c>
      <c r="G6510" t="s">
        <v>19</v>
      </c>
      <c r="H6510">
        <v>63</v>
      </c>
      <c r="I6510" t="s">
        <v>17</v>
      </c>
      <c r="J6510">
        <v>0</v>
      </c>
      <c r="K6510" t="s">
        <v>24</v>
      </c>
      <c r="L6510" t="s">
        <v>6791</v>
      </c>
      <c r="M6510">
        <v>32</v>
      </c>
      <c r="P6510" s="32">
        <v>44376</v>
      </c>
      <c r="Q6510" s="1">
        <v>30.571661186092921</v>
      </c>
      <c r="R6510">
        <v>6</v>
      </c>
      <c r="S6510" t="str" cm="1">
        <f t="array" ref="S6510">_xlfn.IFS(R6510=0,"None",R6510&lt;3,"Low",R6510&lt;6,"Medium",R6510&lt;=10,"High")</f>
        <v>High</v>
      </c>
      <c r="T6510" t="str" cm="1">
        <f t="array" ref="T6510">_xlfn.IFS(M6510&lt;=20,"Low",M6510&lt;=50,"Medium",M6510&lt;=90,"High")</f>
        <v>Medium</v>
      </c>
      <c r="U6510" s="33">
        <f>Datos_Limpios[[#This Row],[Number of Complaints or Support]]/Datos_Limpios[[#This Row],[Account Length (in months)]]</f>
        <v>0.24</v>
      </c>
      <c r="V6510" t="str" cm="1">
        <f t="array" ref="V6510">_xlfn.IFS(H6510&lt;30,"Under 30",H6510&lt;66,"Middle Age",H6510&gt;=66,"Senior")</f>
        <v>Middle Age</v>
      </c>
      <c r="W6510" t="s">
        <v>6823</v>
      </c>
    </row>
    <row r="6511" spans="1:23" x14ac:dyDescent="0.3">
      <c r="A6511" t="s">
        <v>6608</v>
      </c>
      <c r="B6511" t="s">
        <v>17</v>
      </c>
      <c r="C6511">
        <v>64</v>
      </c>
      <c r="D6511">
        <v>0</v>
      </c>
      <c r="E6511" t="s">
        <v>23</v>
      </c>
      <c r="F6511" t="s">
        <v>29</v>
      </c>
      <c r="G6511" t="s">
        <v>6790</v>
      </c>
      <c r="H6511">
        <v>54</v>
      </c>
      <c r="I6511" t="s">
        <v>17</v>
      </c>
      <c r="J6511">
        <v>0</v>
      </c>
      <c r="K6511" t="s">
        <v>32</v>
      </c>
      <c r="L6511" t="s">
        <v>6791</v>
      </c>
      <c r="M6511">
        <v>45</v>
      </c>
      <c r="P6511" s="32">
        <v>43921</v>
      </c>
      <c r="Q6511" s="1">
        <v>47.119113752856109</v>
      </c>
      <c r="R6511">
        <v>8</v>
      </c>
      <c r="S6511" t="str" cm="1">
        <f t="array" ref="S6511">_xlfn.IFS(R6511=0,"None",R6511&lt;3,"Low",R6511&lt;6,"Medium",R6511&lt;=10,"High")</f>
        <v>High</v>
      </c>
      <c r="T6511" t="str" cm="1">
        <f t="array" ref="T6511">_xlfn.IFS(M6511&lt;=20,"Low",M6511&lt;=50,"Medium",M6511&lt;=90,"High")</f>
        <v>Medium</v>
      </c>
      <c r="U6511" s="33">
        <f>Datos_Limpios[[#This Row],[Number of Complaints or Support]]/Datos_Limpios[[#This Row],[Account Length (in months)]]</f>
        <v>0.125</v>
      </c>
      <c r="V6511" t="str" cm="1">
        <f t="array" ref="V6511">_xlfn.IFS(H6511&lt;30,"Under 30",H6511&lt;66,"Middle Age",H6511&gt;=66,"Senior")</f>
        <v>Middle Age</v>
      </c>
      <c r="W6511" t="s">
        <v>6825</v>
      </c>
    </row>
    <row r="6512" spans="1:23" x14ac:dyDescent="0.3">
      <c r="A6512" t="s">
        <v>6609</v>
      </c>
      <c r="B6512" t="s">
        <v>17</v>
      </c>
      <c r="C6512">
        <v>31</v>
      </c>
      <c r="D6512">
        <v>0</v>
      </c>
      <c r="E6512" t="s">
        <v>23</v>
      </c>
      <c r="F6512" t="s">
        <v>52</v>
      </c>
      <c r="G6512" t="s">
        <v>19</v>
      </c>
      <c r="H6512">
        <v>62</v>
      </c>
      <c r="I6512" t="s">
        <v>17</v>
      </c>
      <c r="J6512">
        <v>0</v>
      </c>
      <c r="K6512" t="s">
        <v>32</v>
      </c>
      <c r="L6512" t="s">
        <v>6792</v>
      </c>
      <c r="M6512">
        <v>32</v>
      </c>
      <c r="P6512" s="32">
        <v>44427</v>
      </c>
      <c r="Q6512" s="1">
        <v>33.631074779646539</v>
      </c>
      <c r="R6512">
        <v>3</v>
      </c>
      <c r="S6512" t="str" cm="1">
        <f t="array" ref="S6512">_xlfn.IFS(R6512=0,"None",R6512&lt;3,"Low",R6512&lt;6,"Medium",R6512&lt;=10,"High")</f>
        <v>Medium</v>
      </c>
      <c r="T6512" t="str" cm="1">
        <f t="array" ref="T6512">_xlfn.IFS(M6512&lt;=20,"Low",M6512&lt;=50,"Medium",M6512&lt;=90,"High")</f>
        <v>Medium</v>
      </c>
      <c r="U6512" s="33">
        <f>Datos_Limpios[[#This Row],[Number of Complaints or Support]]/Datos_Limpios[[#This Row],[Account Length (in months)]]</f>
        <v>9.6774193548387094E-2</v>
      </c>
      <c r="V6512" t="str" cm="1">
        <f t="array" ref="V6512">_xlfn.IFS(H6512&lt;30,"Under 30",H6512&lt;66,"Middle Age",H6512&gt;=66,"Senior")</f>
        <v>Middle Age</v>
      </c>
      <c r="W6512" t="s">
        <v>6824</v>
      </c>
    </row>
    <row r="6513" spans="1:23" x14ac:dyDescent="0.3">
      <c r="A6513" t="s">
        <v>6610</v>
      </c>
      <c r="B6513" t="s">
        <v>23</v>
      </c>
      <c r="C6513">
        <v>1</v>
      </c>
      <c r="D6513">
        <v>0</v>
      </c>
      <c r="E6513" t="s">
        <v>23</v>
      </c>
      <c r="F6513" t="s">
        <v>18</v>
      </c>
      <c r="G6513" t="s">
        <v>19</v>
      </c>
      <c r="H6513">
        <v>67</v>
      </c>
      <c r="I6513" t="s">
        <v>17</v>
      </c>
      <c r="J6513">
        <v>0</v>
      </c>
      <c r="K6513" t="s">
        <v>20</v>
      </c>
      <c r="L6513" t="s">
        <v>6791</v>
      </c>
      <c r="M6513">
        <v>10</v>
      </c>
      <c r="N6513" t="s">
        <v>27</v>
      </c>
      <c r="O6513" t="s">
        <v>108</v>
      </c>
      <c r="P6513" s="32">
        <v>44142</v>
      </c>
      <c r="Q6513" s="1">
        <v>8.0332786690657727</v>
      </c>
      <c r="R6513">
        <v>3</v>
      </c>
      <c r="S6513" t="str" cm="1">
        <f t="array" ref="S6513">_xlfn.IFS(R6513=0,"None",R6513&lt;3,"Low",R6513&lt;6,"Medium",R6513&lt;=10,"High")</f>
        <v>Medium</v>
      </c>
      <c r="T6513" t="str" cm="1">
        <f t="array" ref="T6513">_xlfn.IFS(M6513&lt;=20,"Low",M6513&lt;=50,"Medium",M6513&lt;=90,"High")</f>
        <v>Low</v>
      </c>
      <c r="U6513" s="33">
        <f>Datos_Limpios[[#This Row],[Number of Complaints or Support]]/Datos_Limpios[[#This Row],[Account Length (in months)]]</f>
        <v>3</v>
      </c>
      <c r="V6513" t="str" cm="1">
        <f t="array" ref="V6513">_xlfn.IFS(H6513&lt;30,"Under 30",H6513&lt;66,"Middle Age",H6513&gt;=66,"Senior")</f>
        <v>Senior</v>
      </c>
      <c r="W6513" t="s">
        <v>6823</v>
      </c>
    </row>
    <row r="6514" spans="1:23" x14ac:dyDescent="0.3">
      <c r="A6514" t="s">
        <v>6611</v>
      </c>
      <c r="B6514" t="s">
        <v>17</v>
      </c>
      <c r="C6514">
        <v>45</v>
      </c>
      <c r="D6514">
        <v>0</v>
      </c>
      <c r="E6514" t="s">
        <v>17</v>
      </c>
      <c r="F6514" t="s">
        <v>52</v>
      </c>
      <c r="G6514" t="s">
        <v>6790</v>
      </c>
      <c r="H6514">
        <v>20</v>
      </c>
      <c r="I6514" t="s">
        <v>17</v>
      </c>
      <c r="J6514">
        <v>0</v>
      </c>
      <c r="K6514" t="s">
        <v>20</v>
      </c>
      <c r="L6514" t="s">
        <v>6792</v>
      </c>
      <c r="M6514">
        <v>11</v>
      </c>
      <c r="P6514" s="32">
        <v>44655</v>
      </c>
      <c r="Q6514" s="1">
        <v>12.04787990008847</v>
      </c>
      <c r="R6514">
        <v>4</v>
      </c>
      <c r="S6514" t="str" cm="1">
        <f t="array" ref="S6514">_xlfn.IFS(R6514=0,"None",R6514&lt;3,"Low",R6514&lt;6,"Medium",R6514&lt;=10,"High")</f>
        <v>Medium</v>
      </c>
      <c r="T6514" t="str" cm="1">
        <f t="array" ref="T6514">_xlfn.IFS(M6514&lt;=20,"Low",M6514&lt;=50,"Medium",M6514&lt;=90,"High")</f>
        <v>Low</v>
      </c>
      <c r="U6514" s="33">
        <f>Datos_Limpios[[#This Row],[Number of Complaints or Support]]/Datos_Limpios[[#This Row],[Account Length (in months)]]</f>
        <v>8.8888888888888892E-2</v>
      </c>
      <c r="V6514" t="str" cm="1">
        <f t="array" ref="V6514">_xlfn.IFS(H6514&lt;30,"Under 30",H6514&lt;66,"Middle Age",H6514&gt;=66,"Senior")</f>
        <v>Under 30</v>
      </c>
      <c r="W6514" t="s">
        <v>6824</v>
      </c>
    </row>
    <row r="6515" spans="1:23" x14ac:dyDescent="0.3">
      <c r="A6515" t="s">
        <v>6612</v>
      </c>
      <c r="B6515" t="s">
        <v>17</v>
      </c>
      <c r="C6515">
        <v>24</v>
      </c>
      <c r="D6515">
        <v>0</v>
      </c>
      <c r="E6515" t="s">
        <v>23</v>
      </c>
      <c r="F6515" t="s">
        <v>156</v>
      </c>
      <c r="G6515" t="s">
        <v>19</v>
      </c>
      <c r="H6515">
        <v>45</v>
      </c>
      <c r="I6515" t="s">
        <v>17</v>
      </c>
      <c r="J6515">
        <v>0</v>
      </c>
      <c r="K6515" t="s">
        <v>24</v>
      </c>
      <c r="L6515" t="s">
        <v>6792</v>
      </c>
      <c r="M6515">
        <v>23</v>
      </c>
      <c r="P6515" s="32">
        <v>44947</v>
      </c>
      <c r="Q6515" s="1">
        <v>18.767990380891749</v>
      </c>
      <c r="R6515">
        <v>6</v>
      </c>
      <c r="S6515" t="str" cm="1">
        <f t="array" ref="S6515">_xlfn.IFS(R6515=0,"None",R6515&lt;3,"Low",R6515&lt;6,"Medium",R6515&lt;=10,"High")</f>
        <v>High</v>
      </c>
      <c r="T6515" t="str" cm="1">
        <f t="array" ref="T6515">_xlfn.IFS(M6515&lt;=20,"Low",M6515&lt;=50,"Medium",M6515&lt;=90,"High")</f>
        <v>Medium</v>
      </c>
      <c r="U6515" s="33">
        <f>Datos_Limpios[[#This Row],[Number of Complaints or Support]]/Datos_Limpios[[#This Row],[Account Length (in months)]]</f>
        <v>0.25</v>
      </c>
      <c r="V6515" t="str" cm="1">
        <f t="array" ref="V6515">_xlfn.IFS(H6515&lt;30,"Under 30",H6515&lt;66,"Middle Age",H6515&gt;=66,"Senior")</f>
        <v>Middle Age</v>
      </c>
      <c r="W6515" t="s">
        <v>6825</v>
      </c>
    </row>
    <row r="6516" spans="1:23" x14ac:dyDescent="0.3">
      <c r="A6516" t="s">
        <v>6613</v>
      </c>
      <c r="B6516" t="s">
        <v>23</v>
      </c>
      <c r="C6516">
        <v>7</v>
      </c>
      <c r="D6516">
        <v>5</v>
      </c>
      <c r="E6516" t="s">
        <v>23</v>
      </c>
      <c r="F6516" t="s">
        <v>47</v>
      </c>
      <c r="G6516" t="s">
        <v>6790</v>
      </c>
      <c r="H6516">
        <v>71</v>
      </c>
      <c r="I6516" t="s">
        <v>17</v>
      </c>
      <c r="J6516">
        <v>0</v>
      </c>
      <c r="K6516" t="s">
        <v>20</v>
      </c>
      <c r="L6516" t="s">
        <v>6792</v>
      </c>
      <c r="M6516">
        <v>48</v>
      </c>
      <c r="N6516" t="s">
        <v>27</v>
      </c>
      <c r="O6516" t="s">
        <v>125</v>
      </c>
      <c r="P6516" s="32">
        <v>44370</v>
      </c>
      <c r="Q6516" s="1">
        <v>57.047601588836329</v>
      </c>
      <c r="R6516">
        <v>5</v>
      </c>
      <c r="S6516" t="str" cm="1">
        <f t="array" ref="S6516">_xlfn.IFS(R6516=0,"None",R6516&lt;3,"Low",R6516&lt;6,"Medium",R6516&lt;=10,"High")</f>
        <v>Medium</v>
      </c>
      <c r="T6516" t="str" cm="1">
        <f t="array" ref="T6516">_xlfn.IFS(M6516&lt;=20,"Low",M6516&lt;=50,"Medium",M6516&lt;=90,"High")</f>
        <v>Medium</v>
      </c>
      <c r="U6516" s="33">
        <f>Datos_Limpios[[#This Row],[Number of Complaints or Support]]/Datos_Limpios[[#This Row],[Account Length (in months)]]</f>
        <v>0.7142857142857143</v>
      </c>
      <c r="V6516" t="str" cm="1">
        <f t="array" ref="V6516">_xlfn.IFS(H6516&lt;30,"Under 30",H6516&lt;66,"Middle Age",H6516&gt;=66,"Senior")</f>
        <v>Senior</v>
      </c>
      <c r="W6516" t="s">
        <v>6824</v>
      </c>
    </row>
    <row r="6517" spans="1:23" x14ac:dyDescent="0.3">
      <c r="A6517" t="s">
        <v>6614</v>
      </c>
      <c r="B6517" t="s">
        <v>17</v>
      </c>
      <c r="C6517">
        <v>50</v>
      </c>
      <c r="D6517">
        <v>0</v>
      </c>
      <c r="E6517" t="s">
        <v>23</v>
      </c>
      <c r="F6517" t="s">
        <v>49</v>
      </c>
      <c r="G6517" t="s">
        <v>6790</v>
      </c>
      <c r="H6517">
        <v>37</v>
      </c>
      <c r="I6517" t="s">
        <v>17</v>
      </c>
      <c r="J6517">
        <v>0</v>
      </c>
      <c r="K6517" t="s">
        <v>24</v>
      </c>
      <c r="L6517" t="s">
        <v>6791</v>
      </c>
      <c r="M6517">
        <v>42</v>
      </c>
      <c r="P6517" s="32">
        <v>44962</v>
      </c>
      <c r="Q6517" s="1">
        <v>39.033230039125172</v>
      </c>
      <c r="R6517">
        <v>5</v>
      </c>
      <c r="S6517" t="str" cm="1">
        <f t="array" ref="S6517">_xlfn.IFS(R6517=0,"None",R6517&lt;3,"Low",R6517&lt;6,"Medium",R6517&lt;=10,"High")</f>
        <v>Medium</v>
      </c>
      <c r="T6517" t="str" cm="1">
        <f t="array" ref="T6517">_xlfn.IFS(M6517&lt;=20,"Low",M6517&lt;=50,"Medium",M6517&lt;=90,"High")</f>
        <v>Medium</v>
      </c>
      <c r="U6517" s="33">
        <f>Datos_Limpios[[#This Row],[Number of Complaints or Support]]/Datos_Limpios[[#This Row],[Account Length (in months)]]</f>
        <v>0.1</v>
      </c>
      <c r="V6517" t="str" cm="1">
        <f t="array" ref="V6517">_xlfn.IFS(H6517&lt;30,"Under 30",H6517&lt;66,"Middle Age",H6517&gt;=66,"Senior")</f>
        <v>Middle Age</v>
      </c>
      <c r="W6517" t="s">
        <v>6825</v>
      </c>
    </row>
    <row r="6518" spans="1:23" x14ac:dyDescent="0.3">
      <c r="A6518" t="s">
        <v>6615</v>
      </c>
      <c r="B6518" t="s">
        <v>17</v>
      </c>
      <c r="C6518">
        <v>7</v>
      </c>
      <c r="D6518">
        <v>0</v>
      </c>
      <c r="E6518" t="s">
        <v>17</v>
      </c>
      <c r="F6518" t="s">
        <v>49</v>
      </c>
      <c r="G6518" t="s">
        <v>19</v>
      </c>
      <c r="H6518">
        <v>46</v>
      </c>
      <c r="I6518" t="s">
        <v>17</v>
      </c>
      <c r="J6518">
        <v>0</v>
      </c>
      <c r="K6518" t="s">
        <v>20</v>
      </c>
      <c r="L6518" t="s">
        <v>6791</v>
      </c>
      <c r="M6518">
        <v>7</v>
      </c>
      <c r="P6518" s="32">
        <v>44489</v>
      </c>
      <c r="Q6518" s="1">
        <v>8.2190574491540147</v>
      </c>
      <c r="R6518">
        <v>8</v>
      </c>
      <c r="S6518" t="str" cm="1">
        <f t="array" ref="S6518">_xlfn.IFS(R6518=0,"None",R6518&lt;3,"Low",R6518&lt;6,"Medium",R6518&lt;=10,"High")</f>
        <v>High</v>
      </c>
      <c r="T6518" t="str" cm="1">
        <f t="array" ref="T6518">_xlfn.IFS(M6518&lt;=20,"Low",M6518&lt;=50,"Medium",M6518&lt;=90,"High")</f>
        <v>Low</v>
      </c>
      <c r="U6518" s="33">
        <f>Datos_Limpios[[#This Row],[Number of Complaints or Support]]/Datos_Limpios[[#This Row],[Account Length (in months)]]</f>
        <v>1.1428571428571428</v>
      </c>
      <c r="V6518" t="str" cm="1">
        <f t="array" ref="V6518">_xlfn.IFS(H6518&lt;30,"Under 30",H6518&lt;66,"Middle Age",H6518&gt;=66,"Senior")</f>
        <v>Middle Age</v>
      </c>
      <c r="W6518" t="s">
        <v>6825</v>
      </c>
    </row>
    <row r="6519" spans="1:23" x14ac:dyDescent="0.3">
      <c r="A6519" t="s">
        <v>6616</v>
      </c>
      <c r="B6519" t="s">
        <v>17</v>
      </c>
      <c r="C6519">
        <v>21</v>
      </c>
      <c r="D6519">
        <v>0</v>
      </c>
      <c r="E6519" t="s">
        <v>23</v>
      </c>
      <c r="F6519" t="s">
        <v>138</v>
      </c>
      <c r="G6519" t="s">
        <v>6790</v>
      </c>
      <c r="H6519">
        <v>44</v>
      </c>
      <c r="I6519" t="s">
        <v>17</v>
      </c>
      <c r="J6519">
        <v>0</v>
      </c>
      <c r="K6519" t="s">
        <v>20</v>
      </c>
      <c r="L6519" t="s">
        <v>6791</v>
      </c>
      <c r="M6519">
        <v>24</v>
      </c>
      <c r="P6519" s="32">
        <v>45237</v>
      </c>
      <c r="Q6519" s="1">
        <v>27.523182276581309</v>
      </c>
      <c r="R6519">
        <v>9</v>
      </c>
      <c r="S6519" t="str" cm="1">
        <f t="array" ref="S6519">_xlfn.IFS(R6519=0,"None",R6519&lt;3,"Low",R6519&lt;6,"Medium",R6519&lt;=10,"High")</f>
        <v>High</v>
      </c>
      <c r="T6519" t="str" cm="1">
        <f t="array" ref="T6519">_xlfn.IFS(M6519&lt;=20,"Low",M6519&lt;=50,"Medium",M6519&lt;=90,"High")</f>
        <v>Medium</v>
      </c>
      <c r="U6519" s="33">
        <f>Datos_Limpios[[#This Row],[Number of Complaints or Support]]/Datos_Limpios[[#This Row],[Account Length (in months)]]</f>
        <v>0.42857142857142855</v>
      </c>
      <c r="V6519" t="str" cm="1">
        <f t="array" ref="V6519">_xlfn.IFS(H6519&lt;30,"Under 30",H6519&lt;66,"Middle Age",H6519&gt;=66,"Senior")</f>
        <v>Middle Age</v>
      </c>
      <c r="W6519" t="s">
        <v>6824</v>
      </c>
    </row>
    <row r="6520" spans="1:23" x14ac:dyDescent="0.3">
      <c r="A6520" t="s">
        <v>6617</v>
      </c>
      <c r="B6520" t="s">
        <v>17</v>
      </c>
      <c r="C6520">
        <v>20</v>
      </c>
      <c r="D6520">
        <v>1</v>
      </c>
      <c r="E6520" t="s">
        <v>17</v>
      </c>
      <c r="F6520" t="s">
        <v>38</v>
      </c>
      <c r="G6520" t="s">
        <v>19</v>
      </c>
      <c r="H6520">
        <v>32</v>
      </c>
      <c r="I6520" t="s">
        <v>23</v>
      </c>
      <c r="J6520">
        <v>2</v>
      </c>
      <c r="K6520" t="s">
        <v>20</v>
      </c>
      <c r="L6520" t="s">
        <v>6791</v>
      </c>
      <c r="M6520">
        <v>6</v>
      </c>
      <c r="P6520" s="32">
        <v>44003</v>
      </c>
      <c r="Q6520" s="1">
        <v>5.0101192279924076</v>
      </c>
      <c r="R6520">
        <v>1</v>
      </c>
      <c r="S6520" t="str" cm="1">
        <f t="array" ref="S6520">_xlfn.IFS(R6520=0,"None",R6520&lt;3,"Low",R6520&lt;6,"Medium",R6520&lt;=10,"High")</f>
        <v>Low</v>
      </c>
      <c r="T6520" t="str" cm="1">
        <f t="array" ref="T6520">_xlfn.IFS(M6520&lt;=20,"Low",M6520&lt;=50,"Medium",M6520&lt;=90,"High")</f>
        <v>Low</v>
      </c>
      <c r="U6520" s="33">
        <f>Datos_Limpios[[#This Row],[Number of Complaints or Support]]/Datos_Limpios[[#This Row],[Account Length (in months)]]</f>
        <v>0.05</v>
      </c>
      <c r="V6520" t="str" cm="1">
        <f t="array" ref="V6520">_xlfn.IFS(H6520&lt;30,"Under 30",H6520&lt;66,"Middle Age",H6520&gt;=66,"Senior")</f>
        <v>Middle Age</v>
      </c>
      <c r="W6520" t="s">
        <v>6825</v>
      </c>
    </row>
    <row r="6521" spans="1:23" x14ac:dyDescent="0.3">
      <c r="A6521" t="s">
        <v>6618</v>
      </c>
      <c r="B6521" t="s">
        <v>23</v>
      </c>
      <c r="C6521">
        <v>1</v>
      </c>
      <c r="D6521">
        <v>1</v>
      </c>
      <c r="E6521" t="s">
        <v>23</v>
      </c>
      <c r="F6521" t="s">
        <v>73</v>
      </c>
      <c r="G6521" t="s">
        <v>19</v>
      </c>
      <c r="H6521">
        <v>22</v>
      </c>
      <c r="I6521" t="s">
        <v>17</v>
      </c>
      <c r="J6521">
        <v>0</v>
      </c>
      <c r="K6521" t="s">
        <v>20</v>
      </c>
      <c r="L6521" t="s">
        <v>6791</v>
      </c>
      <c r="M6521">
        <v>31</v>
      </c>
      <c r="N6521" t="s">
        <v>50</v>
      </c>
      <c r="O6521" t="s">
        <v>419</v>
      </c>
      <c r="P6521" s="32">
        <v>45068</v>
      </c>
      <c r="Q6521" s="1">
        <v>27.986912825092318</v>
      </c>
      <c r="R6521">
        <v>6</v>
      </c>
      <c r="S6521" t="str" cm="1">
        <f t="array" ref="S6521">_xlfn.IFS(R6521=0,"None",R6521&lt;3,"Low",R6521&lt;6,"Medium",R6521&lt;=10,"High")</f>
        <v>High</v>
      </c>
      <c r="T6521" t="str" cm="1">
        <f t="array" ref="T6521">_xlfn.IFS(M6521&lt;=20,"Low",M6521&lt;=50,"Medium",M6521&lt;=90,"High")</f>
        <v>Medium</v>
      </c>
      <c r="U6521" s="33">
        <f>Datos_Limpios[[#This Row],[Number of Complaints or Support]]/Datos_Limpios[[#This Row],[Account Length (in months)]]</f>
        <v>6</v>
      </c>
      <c r="V6521" t="str" cm="1">
        <f t="array" ref="V6521">_xlfn.IFS(H6521&lt;30,"Under 30",H6521&lt;66,"Middle Age",H6521&gt;=66,"Senior")</f>
        <v>Under 30</v>
      </c>
      <c r="W6521" t="s">
        <v>6824</v>
      </c>
    </row>
    <row r="6522" spans="1:23" x14ac:dyDescent="0.3">
      <c r="A6522" t="s">
        <v>6619</v>
      </c>
      <c r="B6522" t="s">
        <v>23</v>
      </c>
      <c r="C6522">
        <v>35</v>
      </c>
      <c r="D6522">
        <v>4</v>
      </c>
      <c r="E6522" t="s">
        <v>17</v>
      </c>
      <c r="F6522" t="s">
        <v>47</v>
      </c>
      <c r="G6522" t="s">
        <v>6790</v>
      </c>
      <c r="H6522">
        <v>24</v>
      </c>
      <c r="I6522" t="s">
        <v>17</v>
      </c>
      <c r="J6522">
        <v>0</v>
      </c>
      <c r="K6522" t="s">
        <v>20</v>
      </c>
      <c r="L6522" t="s">
        <v>6792</v>
      </c>
      <c r="M6522">
        <v>42</v>
      </c>
      <c r="N6522" t="s">
        <v>91</v>
      </c>
      <c r="O6522" t="s">
        <v>419</v>
      </c>
      <c r="P6522" s="32">
        <v>45242</v>
      </c>
      <c r="Q6522" s="1">
        <v>44.479771861977397</v>
      </c>
      <c r="R6522">
        <v>4</v>
      </c>
      <c r="S6522" t="str" cm="1">
        <f t="array" ref="S6522">_xlfn.IFS(R6522=0,"None",R6522&lt;3,"Low",R6522&lt;6,"Medium",R6522&lt;=10,"High")</f>
        <v>Medium</v>
      </c>
      <c r="T6522" t="str" cm="1">
        <f t="array" ref="T6522">_xlfn.IFS(M6522&lt;=20,"Low",M6522&lt;=50,"Medium",M6522&lt;=90,"High")</f>
        <v>Medium</v>
      </c>
      <c r="U6522" s="33">
        <f>Datos_Limpios[[#This Row],[Number of Complaints or Support]]/Datos_Limpios[[#This Row],[Account Length (in months)]]</f>
        <v>0.11428571428571428</v>
      </c>
      <c r="V6522" t="str" cm="1">
        <f t="array" ref="V6522">_xlfn.IFS(H6522&lt;30,"Under 30",H6522&lt;66,"Middle Age",H6522&gt;=66,"Senior")</f>
        <v>Under 30</v>
      </c>
      <c r="W6522" t="s">
        <v>6824</v>
      </c>
    </row>
    <row r="6523" spans="1:23" x14ac:dyDescent="0.3">
      <c r="A6523" t="s">
        <v>6620</v>
      </c>
      <c r="B6523" t="s">
        <v>17</v>
      </c>
      <c r="C6523">
        <v>67</v>
      </c>
      <c r="D6523">
        <v>0</v>
      </c>
      <c r="E6523" t="s">
        <v>23</v>
      </c>
      <c r="F6523" t="s">
        <v>179</v>
      </c>
      <c r="G6523" t="s">
        <v>19</v>
      </c>
      <c r="H6523">
        <v>36</v>
      </c>
      <c r="I6523" t="s">
        <v>17</v>
      </c>
      <c r="J6523">
        <v>0</v>
      </c>
      <c r="K6523" t="s">
        <v>24</v>
      </c>
      <c r="L6523" t="s">
        <v>6792</v>
      </c>
      <c r="M6523">
        <v>59</v>
      </c>
      <c r="P6523" s="32">
        <v>44670</v>
      </c>
      <c r="Q6523" s="1">
        <v>58.223922105662353</v>
      </c>
      <c r="R6523">
        <v>8</v>
      </c>
      <c r="S6523" t="str" cm="1">
        <f t="array" ref="S6523">_xlfn.IFS(R6523=0,"None",R6523&lt;3,"Low",R6523&lt;6,"Medium",R6523&lt;=10,"High")</f>
        <v>High</v>
      </c>
      <c r="T6523" t="str" cm="1">
        <f t="array" ref="T6523">_xlfn.IFS(M6523&lt;=20,"Low",M6523&lt;=50,"Medium",M6523&lt;=90,"High")</f>
        <v>High</v>
      </c>
      <c r="U6523" s="33">
        <f>Datos_Limpios[[#This Row],[Number of Complaints or Support]]/Datos_Limpios[[#This Row],[Account Length (in months)]]</f>
        <v>0.11940298507462686</v>
      </c>
      <c r="V6523" t="str" cm="1">
        <f t="array" ref="V6523">_xlfn.IFS(H6523&lt;30,"Under 30",H6523&lt;66,"Middle Age",H6523&gt;=66,"Senior")</f>
        <v>Middle Age</v>
      </c>
      <c r="W6523" t="s">
        <v>6826</v>
      </c>
    </row>
    <row r="6524" spans="1:23" x14ac:dyDescent="0.3">
      <c r="A6524" t="s">
        <v>6621</v>
      </c>
      <c r="B6524" t="s">
        <v>17</v>
      </c>
      <c r="C6524">
        <v>13</v>
      </c>
      <c r="D6524">
        <v>0</v>
      </c>
      <c r="E6524" t="s">
        <v>23</v>
      </c>
      <c r="F6524" t="s">
        <v>202</v>
      </c>
      <c r="G6524" t="s">
        <v>19</v>
      </c>
      <c r="H6524">
        <v>56</v>
      </c>
      <c r="I6524" t="s">
        <v>17</v>
      </c>
      <c r="J6524">
        <v>0</v>
      </c>
      <c r="K6524" t="s">
        <v>20</v>
      </c>
      <c r="L6524" t="s">
        <v>6792</v>
      </c>
      <c r="M6524">
        <v>37</v>
      </c>
      <c r="P6524" s="32">
        <v>44955</v>
      </c>
      <c r="Q6524" s="1">
        <v>40.505662340848822</v>
      </c>
      <c r="R6524">
        <v>5</v>
      </c>
      <c r="S6524" t="str" cm="1">
        <f t="array" ref="S6524">_xlfn.IFS(R6524=0,"None",R6524&lt;3,"Low",R6524&lt;6,"Medium",R6524&lt;=10,"High")</f>
        <v>Medium</v>
      </c>
      <c r="T6524" t="str" cm="1">
        <f t="array" ref="T6524">_xlfn.IFS(M6524&lt;=20,"Low",M6524&lt;=50,"Medium",M6524&lt;=90,"High")</f>
        <v>Medium</v>
      </c>
      <c r="U6524" s="33">
        <f>Datos_Limpios[[#This Row],[Number of Complaints or Support]]/Datos_Limpios[[#This Row],[Account Length (in months)]]</f>
        <v>0.38461538461538464</v>
      </c>
      <c r="V6524" t="str" cm="1">
        <f t="array" ref="V6524">_xlfn.IFS(H6524&lt;30,"Under 30",H6524&lt;66,"Middle Age",H6524&gt;=66,"Senior")</f>
        <v>Middle Age</v>
      </c>
      <c r="W6524" t="s">
        <v>6825</v>
      </c>
    </row>
    <row r="6525" spans="1:23" x14ac:dyDescent="0.3">
      <c r="A6525" t="s">
        <v>6622</v>
      </c>
      <c r="B6525" t="s">
        <v>23</v>
      </c>
      <c r="C6525">
        <v>3</v>
      </c>
      <c r="D6525">
        <v>3</v>
      </c>
      <c r="E6525" t="s">
        <v>23</v>
      </c>
      <c r="F6525" t="s">
        <v>130</v>
      </c>
      <c r="G6525" t="s">
        <v>19</v>
      </c>
      <c r="H6525">
        <v>64</v>
      </c>
      <c r="I6525" t="s">
        <v>17</v>
      </c>
      <c r="J6525">
        <v>0</v>
      </c>
      <c r="K6525" t="s">
        <v>20</v>
      </c>
      <c r="L6525" t="s">
        <v>6792</v>
      </c>
      <c r="M6525">
        <v>31</v>
      </c>
      <c r="N6525" t="s">
        <v>59</v>
      </c>
      <c r="O6525" t="s">
        <v>116</v>
      </c>
      <c r="P6525" s="32">
        <v>44657</v>
      </c>
      <c r="Q6525" s="1">
        <v>26.964303567727971</v>
      </c>
      <c r="R6525">
        <v>4</v>
      </c>
      <c r="S6525" t="str" cm="1">
        <f t="array" ref="S6525">_xlfn.IFS(R6525=0,"None",R6525&lt;3,"Low",R6525&lt;6,"Medium",R6525&lt;=10,"High")</f>
        <v>Medium</v>
      </c>
      <c r="T6525" t="str" cm="1">
        <f t="array" ref="T6525">_xlfn.IFS(M6525&lt;=20,"Low",M6525&lt;=50,"Medium",M6525&lt;=90,"High")</f>
        <v>Medium</v>
      </c>
      <c r="U6525" s="33">
        <f>Datos_Limpios[[#This Row],[Number of Complaints or Support]]/Datos_Limpios[[#This Row],[Account Length (in months)]]</f>
        <v>1.3333333333333333</v>
      </c>
      <c r="V6525" t="str" cm="1">
        <f t="array" ref="V6525">_xlfn.IFS(H6525&lt;30,"Under 30",H6525&lt;66,"Middle Age",H6525&gt;=66,"Senior")</f>
        <v>Middle Age</v>
      </c>
      <c r="W6525" t="s">
        <v>6825</v>
      </c>
    </row>
    <row r="6526" spans="1:23" x14ac:dyDescent="0.3">
      <c r="A6526" t="s">
        <v>6623</v>
      </c>
      <c r="B6526" t="s">
        <v>17</v>
      </c>
      <c r="C6526">
        <v>1</v>
      </c>
      <c r="D6526">
        <v>0</v>
      </c>
      <c r="E6526" t="s">
        <v>23</v>
      </c>
      <c r="F6526" t="s">
        <v>40</v>
      </c>
      <c r="G6526" t="s">
        <v>6790</v>
      </c>
      <c r="H6526">
        <v>30</v>
      </c>
      <c r="I6526" t="s">
        <v>17</v>
      </c>
      <c r="J6526">
        <v>0</v>
      </c>
      <c r="K6526" t="s">
        <v>20</v>
      </c>
      <c r="L6526" t="s">
        <v>6791</v>
      </c>
      <c r="M6526">
        <v>13</v>
      </c>
      <c r="P6526" s="32">
        <v>44257</v>
      </c>
      <c r="Q6526" s="1">
        <v>14.43752908295858</v>
      </c>
      <c r="R6526">
        <v>7</v>
      </c>
      <c r="S6526" t="str" cm="1">
        <f t="array" ref="S6526">_xlfn.IFS(R6526=0,"None",R6526&lt;3,"Low",R6526&lt;6,"Medium",R6526&lt;=10,"High")</f>
        <v>High</v>
      </c>
      <c r="T6526" t="str" cm="1">
        <f t="array" ref="T6526">_xlfn.IFS(M6526&lt;=20,"Low",M6526&lt;=50,"Medium",M6526&lt;=90,"High")</f>
        <v>Low</v>
      </c>
      <c r="U6526" s="33">
        <f>Datos_Limpios[[#This Row],[Number of Complaints or Support]]/Datos_Limpios[[#This Row],[Account Length (in months)]]</f>
        <v>7</v>
      </c>
      <c r="V6526" t="str" cm="1">
        <f t="array" ref="V6526">_xlfn.IFS(H6526&lt;30,"Under 30",H6526&lt;66,"Middle Age",H6526&gt;=66,"Senior")</f>
        <v>Middle Age</v>
      </c>
      <c r="W6526" t="s">
        <v>6823</v>
      </c>
    </row>
    <row r="6527" spans="1:23" x14ac:dyDescent="0.3">
      <c r="A6527" t="s">
        <v>6624</v>
      </c>
      <c r="B6527" t="s">
        <v>17</v>
      </c>
      <c r="C6527">
        <v>11</v>
      </c>
      <c r="D6527">
        <v>0</v>
      </c>
      <c r="E6527" t="s">
        <v>23</v>
      </c>
      <c r="F6527" t="s">
        <v>42</v>
      </c>
      <c r="G6527" t="s">
        <v>19</v>
      </c>
      <c r="H6527">
        <v>45</v>
      </c>
      <c r="I6527" t="s">
        <v>17</v>
      </c>
      <c r="J6527">
        <v>0</v>
      </c>
      <c r="K6527" t="s">
        <v>20</v>
      </c>
      <c r="L6527" t="s">
        <v>6792</v>
      </c>
      <c r="M6527">
        <v>31</v>
      </c>
      <c r="P6527" s="32">
        <v>44020</v>
      </c>
      <c r="Q6527" s="1">
        <v>35.332831698178317</v>
      </c>
      <c r="R6527">
        <v>8</v>
      </c>
      <c r="S6527" t="str" cm="1">
        <f t="array" ref="S6527">_xlfn.IFS(R6527=0,"None",R6527&lt;3,"Low",R6527&lt;6,"Medium",R6527&lt;=10,"High")</f>
        <v>High</v>
      </c>
      <c r="T6527" t="str" cm="1">
        <f t="array" ref="T6527">_xlfn.IFS(M6527&lt;=20,"Low",M6527&lt;=50,"Medium",M6527&lt;=90,"High")</f>
        <v>Medium</v>
      </c>
      <c r="U6527" s="33">
        <f>Datos_Limpios[[#This Row],[Number of Complaints or Support]]/Datos_Limpios[[#This Row],[Account Length (in months)]]</f>
        <v>0.72727272727272729</v>
      </c>
      <c r="V6527" t="str" cm="1">
        <f t="array" ref="V6527">_xlfn.IFS(H6527&lt;30,"Under 30",H6527&lt;66,"Middle Age",H6527&gt;=66,"Senior")</f>
        <v>Middle Age</v>
      </c>
      <c r="W6527" t="s">
        <v>6823</v>
      </c>
    </row>
    <row r="6528" spans="1:23" x14ac:dyDescent="0.3">
      <c r="A6528" t="s">
        <v>6625</v>
      </c>
      <c r="B6528" t="s">
        <v>17</v>
      </c>
      <c r="C6528">
        <v>36</v>
      </c>
      <c r="D6528">
        <v>2</v>
      </c>
      <c r="E6528" t="s">
        <v>23</v>
      </c>
      <c r="F6528" t="s">
        <v>18</v>
      </c>
      <c r="G6528" t="s">
        <v>19</v>
      </c>
      <c r="H6528">
        <v>41</v>
      </c>
      <c r="I6528" t="s">
        <v>23</v>
      </c>
      <c r="J6528">
        <v>5</v>
      </c>
      <c r="K6528" t="s">
        <v>20</v>
      </c>
      <c r="L6528" t="s">
        <v>6791</v>
      </c>
      <c r="M6528">
        <v>28</v>
      </c>
      <c r="P6528" s="32">
        <v>44594</v>
      </c>
      <c r="Q6528" s="1">
        <v>23.680003469356809</v>
      </c>
      <c r="R6528">
        <v>7</v>
      </c>
      <c r="S6528" t="str" cm="1">
        <f t="array" ref="S6528">_xlfn.IFS(R6528=0,"None",R6528&lt;3,"Low",R6528&lt;6,"Medium",R6528&lt;=10,"High")</f>
        <v>High</v>
      </c>
      <c r="T6528" t="str" cm="1">
        <f t="array" ref="T6528">_xlfn.IFS(M6528&lt;=20,"Low",M6528&lt;=50,"Medium",M6528&lt;=90,"High")</f>
        <v>Medium</v>
      </c>
      <c r="U6528" s="33">
        <f>Datos_Limpios[[#This Row],[Number of Complaints or Support]]/Datos_Limpios[[#This Row],[Account Length (in months)]]</f>
        <v>0.19444444444444445</v>
      </c>
      <c r="V6528" t="str" cm="1">
        <f t="array" ref="V6528">_xlfn.IFS(H6528&lt;30,"Under 30",H6528&lt;66,"Middle Age",H6528&gt;=66,"Senior")</f>
        <v>Middle Age</v>
      </c>
      <c r="W6528" t="s">
        <v>6823</v>
      </c>
    </row>
    <row r="6529" spans="1:23" x14ac:dyDescent="0.3">
      <c r="A6529" t="s">
        <v>6626</v>
      </c>
      <c r="B6529" t="s">
        <v>17</v>
      </c>
      <c r="C6529">
        <v>2</v>
      </c>
      <c r="D6529">
        <v>2</v>
      </c>
      <c r="E6529" t="s">
        <v>17</v>
      </c>
      <c r="F6529" t="s">
        <v>128</v>
      </c>
      <c r="G6529" t="s">
        <v>6790</v>
      </c>
      <c r="H6529">
        <v>34</v>
      </c>
      <c r="I6529" t="s">
        <v>17</v>
      </c>
      <c r="J6529">
        <v>0</v>
      </c>
      <c r="K6529" t="s">
        <v>20</v>
      </c>
      <c r="L6529" t="s">
        <v>6791</v>
      </c>
      <c r="M6529">
        <v>8</v>
      </c>
      <c r="P6529" s="32">
        <v>44850</v>
      </c>
      <c r="Q6529" s="1">
        <v>8.498159204354506</v>
      </c>
      <c r="R6529">
        <v>8</v>
      </c>
      <c r="S6529" t="str" cm="1">
        <f t="array" ref="S6529">_xlfn.IFS(R6529=0,"None",R6529&lt;3,"Low",R6529&lt;6,"Medium",R6529&lt;=10,"High")</f>
        <v>High</v>
      </c>
      <c r="T6529" t="str" cm="1">
        <f t="array" ref="T6529">_xlfn.IFS(M6529&lt;=20,"Low",M6529&lt;=50,"Medium",M6529&lt;=90,"High")</f>
        <v>Low</v>
      </c>
      <c r="U6529" s="33">
        <f>Datos_Limpios[[#This Row],[Number of Complaints or Support]]/Datos_Limpios[[#This Row],[Account Length (in months)]]</f>
        <v>4</v>
      </c>
      <c r="V6529" t="str" cm="1">
        <f t="array" ref="V6529">_xlfn.IFS(H6529&lt;30,"Under 30",H6529&lt;66,"Middle Age",H6529&gt;=66,"Senior")</f>
        <v>Middle Age</v>
      </c>
      <c r="W6529" t="s">
        <v>6826</v>
      </c>
    </row>
    <row r="6530" spans="1:23" x14ac:dyDescent="0.3">
      <c r="A6530" t="s">
        <v>6627</v>
      </c>
      <c r="B6530" t="s">
        <v>17</v>
      </c>
      <c r="C6530">
        <v>46</v>
      </c>
      <c r="D6530">
        <v>0</v>
      </c>
      <c r="E6530" t="s">
        <v>23</v>
      </c>
      <c r="F6530" t="s">
        <v>82</v>
      </c>
      <c r="G6530" t="s">
        <v>19</v>
      </c>
      <c r="H6530">
        <v>29</v>
      </c>
      <c r="I6530" t="s">
        <v>17</v>
      </c>
      <c r="J6530">
        <v>0</v>
      </c>
      <c r="K6530" t="s">
        <v>20</v>
      </c>
      <c r="L6530" t="s">
        <v>6791</v>
      </c>
      <c r="M6530">
        <v>37</v>
      </c>
      <c r="P6530" s="32">
        <v>45041</v>
      </c>
      <c r="Q6530" s="1">
        <v>31.840981887070591</v>
      </c>
      <c r="R6530">
        <v>10</v>
      </c>
      <c r="S6530" t="str" cm="1">
        <f t="array" ref="S6530">_xlfn.IFS(R6530=0,"None",R6530&lt;3,"Low",R6530&lt;6,"Medium",R6530&lt;=10,"High")</f>
        <v>High</v>
      </c>
      <c r="T6530" t="str" cm="1">
        <f t="array" ref="T6530">_xlfn.IFS(M6530&lt;=20,"Low",M6530&lt;=50,"Medium",M6530&lt;=90,"High")</f>
        <v>Medium</v>
      </c>
      <c r="U6530" s="33">
        <f>Datos_Limpios[[#This Row],[Number of Complaints or Support]]/Datos_Limpios[[#This Row],[Account Length (in months)]]</f>
        <v>0.21739130434782608</v>
      </c>
      <c r="V6530" t="str" cm="1">
        <f t="array" ref="V6530">_xlfn.IFS(H6530&lt;30,"Under 30",H6530&lt;66,"Middle Age",H6530&gt;=66,"Senior")</f>
        <v>Under 30</v>
      </c>
      <c r="W6530" t="s">
        <v>6823</v>
      </c>
    </row>
    <row r="6531" spans="1:23" x14ac:dyDescent="0.3">
      <c r="A6531" t="s">
        <v>6628</v>
      </c>
      <c r="B6531" t="s">
        <v>17</v>
      </c>
      <c r="C6531">
        <v>2</v>
      </c>
      <c r="D6531">
        <v>2</v>
      </c>
      <c r="E6531" t="s">
        <v>23</v>
      </c>
      <c r="F6531" t="s">
        <v>58</v>
      </c>
      <c r="G6531" t="s">
        <v>19</v>
      </c>
      <c r="H6531">
        <v>28</v>
      </c>
      <c r="I6531" t="s">
        <v>17</v>
      </c>
      <c r="J6531">
        <v>0</v>
      </c>
      <c r="K6531" t="s">
        <v>20</v>
      </c>
      <c r="L6531" t="s">
        <v>6792</v>
      </c>
      <c r="M6531">
        <v>27</v>
      </c>
      <c r="P6531" s="32">
        <v>45016</v>
      </c>
      <c r="Q6531" s="1">
        <v>22.192677560655302</v>
      </c>
      <c r="R6531">
        <v>9</v>
      </c>
      <c r="S6531" t="str" cm="1">
        <f t="array" ref="S6531">_xlfn.IFS(R6531=0,"None",R6531&lt;3,"Low",R6531&lt;6,"Medium",R6531&lt;=10,"High")</f>
        <v>High</v>
      </c>
      <c r="T6531" t="str" cm="1">
        <f t="array" ref="T6531">_xlfn.IFS(M6531&lt;=20,"Low",M6531&lt;=50,"Medium",M6531&lt;=90,"High")</f>
        <v>Medium</v>
      </c>
      <c r="U6531" s="33">
        <f>Datos_Limpios[[#This Row],[Number of Complaints or Support]]/Datos_Limpios[[#This Row],[Account Length (in months)]]</f>
        <v>4.5</v>
      </c>
      <c r="V6531" t="str" cm="1">
        <f t="array" ref="V6531">_xlfn.IFS(H6531&lt;30,"Under 30",H6531&lt;66,"Middle Age",H6531&gt;=66,"Senior")</f>
        <v>Under 30</v>
      </c>
      <c r="W6531" t="s">
        <v>6825</v>
      </c>
    </row>
    <row r="6532" spans="1:23" x14ac:dyDescent="0.3">
      <c r="A6532" t="s">
        <v>6629</v>
      </c>
      <c r="B6532" t="s">
        <v>17</v>
      </c>
      <c r="C6532">
        <v>70</v>
      </c>
      <c r="D6532">
        <v>0</v>
      </c>
      <c r="E6532" t="s">
        <v>23</v>
      </c>
      <c r="F6532" t="s">
        <v>22</v>
      </c>
      <c r="G6532" t="s">
        <v>6790</v>
      </c>
      <c r="H6532">
        <v>46</v>
      </c>
      <c r="I6532" t="s">
        <v>23</v>
      </c>
      <c r="J6532">
        <v>3</v>
      </c>
      <c r="K6532" t="s">
        <v>32</v>
      </c>
      <c r="L6532" t="s">
        <v>6791</v>
      </c>
      <c r="M6532">
        <v>26</v>
      </c>
      <c r="P6532" s="32">
        <v>44614</v>
      </c>
      <c r="Q6532" s="1">
        <v>28.285656576525231</v>
      </c>
      <c r="R6532">
        <v>1</v>
      </c>
      <c r="S6532" t="str" cm="1">
        <f t="array" ref="S6532">_xlfn.IFS(R6532=0,"None",R6532&lt;3,"Low",R6532&lt;6,"Medium",R6532&lt;=10,"High")</f>
        <v>Low</v>
      </c>
      <c r="T6532" t="str" cm="1">
        <f t="array" ref="T6532">_xlfn.IFS(M6532&lt;=20,"Low",M6532&lt;=50,"Medium",M6532&lt;=90,"High")</f>
        <v>Medium</v>
      </c>
      <c r="U6532" s="33">
        <f>Datos_Limpios[[#This Row],[Number of Complaints or Support]]/Datos_Limpios[[#This Row],[Account Length (in months)]]</f>
        <v>1.4285714285714285E-2</v>
      </c>
      <c r="V6532" t="str" cm="1">
        <f t="array" ref="V6532">_xlfn.IFS(H6532&lt;30,"Under 30",H6532&lt;66,"Middle Age",H6532&gt;=66,"Senior")</f>
        <v>Middle Age</v>
      </c>
      <c r="W6532" t="s">
        <v>6823</v>
      </c>
    </row>
    <row r="6533" spans="1:23" x14ac:dyDescent="0.3">
      <c r="A6533" t="s">
        <v>6630</v>
      </c>
      <c r="B6533" t="s">
        <v>17</v>
      </c>
      <c r="C6533">
        <v>69</v>
      </c>
      <c r="D6533">
        <v>0</v>
      </c>
      <c r="E6533" t="s">
        <v>23</v>
      </c>
      <c r="F6533" t="s">
        <v>202</v>
      </c>
      <c r="G6533" t="s">
        <v>6790</v>
      </c>
      <c r="H6533">
        <v>28</v>
      </c>
      <c r="I6533" t="s">
        <v>17</v>
      </c>
      <c r="J6533">
        <v>0</v>
      </c>
      <c r="K6533" t="s">
        <v>24</v>
      </c>
      <c r="L6533" t="s">
        <v>6792</v>
      </c>
      <c r="M6533">
        <v>76</v>
      </c>
      <c r="P6533" s="32">
        <v>44448</v>
      </c>
      <c r="Q6533" s="1">
        <v>64.944978801519611</v>
      </c>
      <c r="R6533">
        <v>6</v>
      </c>
      <c r="S6533" t="str" cm="1">
        <f t="array" ref="S6533">_xlfn.IFS(R6533=0,"None",R6533&lt;3,"Low",R6533&lt;6,"Medium",R6533&lt;=10,"High")</f>
        <v>High</v>
      </c>
      <c r="T6533" t="str" cm="1">
        <f t="array" ref="T6533">_xlfn.IFS(M6533&lt;=20,"Low",M6533&lt;=50,"Medium",M6533&lt;=90,"High")</f>
        <v>High</v>
      </c>
      <c r="U6533" s="33">
        <f>Datos_Limpios[[#This Row],[Number of Complaints or Support]]/Datos_Limpios[[#This Row],[Account Length (in months)]]</f>
        <v>8.6956521739130432E-2</v>
      </c>
      <c r="V6533" t="str" cm="1">
        <f t="array" ref="V6533">_xlfn.IFS(H6533&lt;30,"Under 30",H6533&lt;66,"Middle Age",H6533&gt;=66,"Senior")</f>
        <v>Under 30</v>
      </c>
      <c r="W6533" t="s">
        <v>6825</v>
      </c>
    </row>
    <row r="6534" spans="1:23" x14ac:dyDescent="0.3">
      <c r="A6534" t="s">
        <v>6631</v>
      </c>
      <c r="B6534" t="s">
        <v>23</v>
      </c>
      <c r="C6534">
        <v>38</v>
      </c>
      <c r="D6534">
        <v>0</v>
      </c>
      <c r="E6534" t="s">
        <v>23</v>
      </c>
      <c r="F6534" t="s">
        <v>69</v>
      </c>
      <c r="G6534" t="s">
        <v>19</v>
      </c>
      <c r="H6534">
        <v>64</v>
      </c>
      <c r="I6534" t="s">
        <v>17</v>
      </c>
      <c r="J6534">
        <v>0</v>
      </c>
      <c r="K6534" t="s">
        <v>20</v>
      </c>
      <c r="L6534" t="s">
        <v>6792</v>
      </c>
      <c r="M6534">
        <v>49</v>
      </c>
      <c r="N6534" t="s">
        <v>50</v>
      </c>
      <c r="O6534" t="s">
        <v>105</v>
      </c>
      <c r="P6534" s="32">
        <v>44494</v>
      </c>
      <c r="Q6534" s="1">
        <v>41.422013274074459</v>
      </c>
      <c r="R6534">
        <v>7</v>
      </c>
      <c r="S6534" t="str" cm="1">
        <f t="array" ref="S6534">_xlfn.IFS(R6534=0,"None",R6534&lt;3,"Low",R6534&lt;6,"Medium",R6534&lt;=10,"High")</f>
        <v>High</v>
      </c>
      <c r="T6534" t="str" cm="1">
        <f t="array" ref="T6534">_xlfn.IFS(M6534&lt;=20,"Low",M6534&lt;=50,"Medium",M6534&lt;=90,"High")</f>
        <v>Medium</v>
      </c>
      <c r="U6534" s="33">
        <f>Datos_Limpios[[#This Row],[Number of Complaints or Support]]/Datos_Limpios[[#This Row],[Account Length (in months)]]</f>
        <v>0.18421052631578946</v>
      </c>
      <c r="V6534" t="str" cm="1">
        <f t="array" ref="V6534">_xlfn.IFS(H6534&lt;30,"Under 30",H6534&lt;66,"Middle Age",H6534&gt;=66,"Senior")</f>
        <v>Middle Age</v>
      </c>
      <c r="W6534" t="s">
        <v>6825</v>
      </c>
    </row>
    <row r="6535" spans="1:23" x14ac:dyDescent="0.3">
      <c r="A6535" t="s">
        <v>6632</v>
      </c>
      <c r="B6535" t="s">
        <v>17</v>
      </c>
      <c r="C6535">
        <v>71</v>
      </c>
      <c r="D6535">
        <v>0</v>
      </c>
      <c r="E6535" t="s">
        <v>23</v>
      </c>
      <c r="F6535" t="s">
        <v>38</v>
      </c>
      <c r="G6535" t="s">
        <v>6790</v>
      </c>
      <c r="H6535">
        <v>48</v>
      </c>
      <c r="I6535" t="s">
        <v>17</v>
      </c>
      <c r="J6535">
        <v>0</v>
      </c>
      <c r="K6535" t="s">
        <v>24</v>
      </c>
      <c r="L6535" t="s">
        <v>6791</v>
      </c>
      <c r="M6535">
        <v>31</v>
      </c>
      <c r="P6535" s="32">
        <v>44062</v>
      </c>
      <c r="Q6535" s="1">
        <v>26.360241800170119</v>
      </c>
      <c r="R6535">
        <v>3</v>
      </c>
      <c r="S6535" t="str" cm="1">
        <f t="array" ref="S6535">_xlfn.IFS(R6535=0,"None",R6535&lt;3,"Low",R6535&lt;6,"Medium",R6535&lt;=10,"High")</f>
        <v>Medium</v>
      </c>
      <c r="T6535" t="str" cm="1">
        <f t="array" ref="T6535">_xlfn.IFS(M6535&lt;=20,"Low",M6535&lt;=50,"Medium",M6535&lt;=90,"High")</f>
        <v>Medium</v>
      </c>
      <c r="U6535" s="33">
        <f>Datos_Limpios[[#This Row],[Number of Complaints or Support]]/Datos_Limpios[[#This Row],[Account Length (in months)]]</f>
        <v>4.2253521126760563E-2</v>
      </c>
      <c r="V6535" t="str" cm="1">
        <f t="array" ref="V6535">_xlfn.IFS(H6535&lt;30,"Under 30",H6535&lt;66,"Middle Age",H6535&gt;=66,"Senior")</f>
        <v>Middle Age</v>
      </c>
      <c r="W6535" t="s">
        <v>6825</v>
      </c>
    </row>
    <row r="6536" spans="1:23" x14ac:dyDescent="0.3">
      <c r="A6536" t="s">
        <v>6633</v>
      </c>
      <c r="B6536" t="s">
        <v>17</v>
      </c>
      <c r="C6536">
        <v>45</v>
      </c>
      <c r="D6536">
        <v>1</v>
      </c>
      <c r="E6536" t="s">
        <v>23</v>
      </c>
      <c r="F6536" t="s">
        <v>56</v>
      </c>
      <c r="G6536" t="s">
        <v>6790</v>
      </c>
      <c r="H6536">
        <v>44</v>
      </c>
      <c r="I6536" t="s">
        <v>17</v>
      </c>
      <c r="J6536">
        <v>0</v>
      </c>
      <c r="K6536" t="s">
        <v>20</v>
      </c>
      <c r="L6536" t="s">
        <v>6792</v>
      </c>
      <c r="M6536">
        <v>27</v>
      </c>
      <c r="P6536" s="32">
        <v>44798</v>
      </c>
      <c r="Q6536" s="1">
        <v>25.577582716862189</v>
      </c>
      <c r="R6536">
        <v>4</v>
      </c>
      <c r="S6536" t="str" cm="1">
        <f t="array" ref="S6536">_xlfn.IFS(R6536=0,"None",R6536&lt;3,"Low",R6536&lt;6,"Medium",R6536&lt;=10,"High")</f>
        <v>Medium</v>
      </c>
      <c r="T6536" t="str" cm="1">
        <f t="array" ref="T6536">_xlfn.IFS(M6536&lt;=20,"Low",M6536&lt;=50,"Medium",M6536&lt;=90,"High")</f>
        <v>Medium</v>
      </c>
      <c r="U6536" s="33">
        <f>Datos_Limpios[[#This Row],[Number of Complaints or Support]]/Datos_Limpios[[#This Row],[Account Length (in months)]]</f>
        <v>8.8888888888888892E-2</v>
      </c>
      <c r="V6536" t="str" cm="1">
        <f t="array" ref="V6536">_xlfn.IFS(H6536&lt;30,"Under 30",H6536&lt;66,"Middle Age",H6536&gt;=66,"Senior")</f>
        <v>Middle Age</v>
      </c>
      <c r="W6536" t="s">
        <v>6823</v>
      </c>
    </row>
    <row r="6537" spans="1:23" x14ac:dyDescent="0.3">
      <c r="A6537" t="s">
        <v>6634</v>
      </c>
      <c r="B6537" t="s">
        <v>17</v>
      </c>
      <c r="C6537">
        <v>43</v>
      </c>
      <c r="D6537">
        <v>0</v>
      </c>
      <c r="E6537" t="s">
        <v>23</v>
      </c>
      <c r="F6537" t="s">
        <v>90</v>
      </c>
      <c r="G6537" t="s">
        <v>6790</v>
      </c>
      <c r="H6537">
        <v>56</v>
      </c>
      <c r="I6537" t="s">
        <v>17</v>
      </c>
      <c r="J6537">
        <v>0</v>
      </c>
      <c r="K6537" t="s">
        <v>20</v>
      </c>
      <c r="L6537" t="s">
        <v>6792</v>
      </c>
      <c r="M6537">
        <v>61</v>
      </c>
      <c r="P6537" s="32">
        <v>45221</v>
      </c>
      <c r="Q6537" s="1">
        <v>71.044641752025044</v>
      </c>
      <c r="R6537">
        <v>5</v>
      </c>
      <c r="S6537" t="str" cm="1">
        <f t="array" ref="S6537">_xlfn.IFS(R6537=0,"None",R6537&lt;3,"Low",R6537&lt;6,"Medium",R6537&lt;=10,"High")</f>
        <v>Medium</v>
      </c>
      <c r="T6537" t="str" cm="1">
        <f t="array" ref="T6537">_xlfn.IFS(M6537&lt;=20,"Low",M6537&lt;=50,"Medium",M6537&lt;=90,"High")</f>
        <v>High</v>
      </c>
      <c r="U6537" s="33">
        <f>Datos_Limpios[[#This Row],[Number of Complaints or Support]]/Datos_Limpios[[#This Row],[Account Length (in months)]]</f>
        <v>0.11627906976744186</v>
      </c>
      <c r="V6537" t="str" cm="1">
        <f t="array" ref="V6537">_xlfn.IFS(H6537&lt;30,"Under 30",H6537&lt;66,"Middle Age",H6537&gt;=66,"Senior")</f>
        <v>Middle Age</v>
      </c>
      <c r="W6537" t="s">
        <v>6823</v>
      </c>
    </row>
    <row r="6538" spans="1:23" x14ac:dyDescent="0.3">
      <c r="A6538" t="s">
        <v>6635</v>
      </c>
      <c r="B6538" t="s">
        <v>17</v>
      </c>
      <c r="C6538">
        <v>5</v>
      </c>
      <c r="D6538">
        <v>0</v>
      </c>
      <c r="E6538" t="s">
        <v>17</v>
      </c>
      <c r="F6538" t="s">
        <v>107</v>
      </c>
      <c r="G6538" t="s">
        <v>6790</v>
      </c>
      <c r="H6538">
        <v>56</v>
      </c>
      <c r="I6538" t="s">
        <v>23</v>
      </c>
      <c r="J6538">
        <v>2</v>
      </c>
      <c r="K6538" t="s">
        <v>20</v>
      </c>
      <c r="L6538" t="s">
        <v>6794</v>
      </c>
      <c r="M6538">
        <v>10</v>
      </c>
      <c r="P6538" s="32">
        <v>44860</v>
      </c>
      <c r="Q6538" s="1">
        <v>8.0695493953119897</v>
      </c>
      <c r="R6538">
        <v>10</v>
      </c>
      <c r="S6538" t="str" cm="1">
        <f t="array" ref="S6538">_xlfn.IFS(R6538=0,"None",R6538&lt;3,"Low",R6538&lt;6,"Medium",R6538&lt;=10,"High")</f>
        <v>High</v>
      </c>
      <c r="T6538" t="str" cm="1">
        <f t="array" ref="T6538">_xlfn.IFS(M6538&lt;=20,"Low",M6538&lt;=50,"Medium",M6538&lt;=90,"High")</f>
        <v>Low</v>
      </c>
      <c r="U6538" s="33">
        <f>Datos_Limpios[[#This Row],[Number of Complaints or Support]]/Datos_Limpios[[#This Row],[Account Length (in months)]]</f>
        <v>2</v>
      </c>
      <c r="V6538" t="str" cm="1">
        <f t="array" ref="V6538">_xlfn.IFS(H6538&lt;30,"Under 30",H6538&lt;66,"Middle Age",H6538&gt;=66,"Senior")</f>
        <v>Middle Age</v>
      </c>
      <c r="W6538" t="s">
        <v>6825</v>
      </c>
    </row>
    <row r="6539" spans="1:23" x14ac:dyDescent="0.3">
      <c r="A6539" t="s">
        <v>6636</v>
      </c>
      <c r="B6539" t="s">
        <v>23</v>
      </c>
      <c r="C6539">
        <v>3</v>
      </c>
      <c r="D6539">
        <v>2</v>
      </c>
      <c r="E6539" t="s">
        <v>23</v>
      </c>
      <c r="F6539" t="s">
        <v>128</v>
      </c>
      <c r="G6539" t="s">
        <v>6790</v>
      </c>
      <c r="H6539">
        <v>45</v>
      </c>
      <c r="I6539" t="s">
        <v>17</v>
      </c>
      <c r="J6539">
        <v>0</v>
      </c>
      <c r="K6539" t="s">
        <v>20</v>
      </c>
      <c r="L6539" t="s">
        <v>6792</v>
      </c>
      <c r="M6539">
        <v>55</v>
      </c>
      <c r="N6539" t="s">
        <v>91</v>
      </c>
      <c r="O6539" t="s">
        <v>92</v>
      </c>
      <c r="P6539" s="32">
        <v>44521</v>
      </c>
      <c r="Q6539" s="1">
        <v>65.808378685792647</v>
      </c>
      <c r="R6539">
        <v>0</v>
      </c>
      <c r="S6539" t="str" cm="1">
        <f t="array" ref="S6539">_xlfn.IFS(R6539=0,"None",R6539&lt;3,"Low",R6539&lt;6,"Medium",R6539&lt;=10,"High")</f>
        <v>None</v>
      </c>
      <c r="T6539" t="str" cm="1">
        <f t="array" ref="T6539">_xlfn.IFS(M6539&lt;=20,"Low",M6539&lt;=50,"Medium",M6539&lt;=90,"High")</f>
        <v>High</v>
      </c>
      <c r="U6539" s="33">
        <f>Datos_Limpios[[#This Row],[Number of Complaints or Support]]/Datos_Limpios[[#This Row],[Account Length (in months)]]</f>
        <v>0</v>
      </c>
      <c r="V6539" t="str" cm="1">
        <f t="array" ref="V6539">_xlfn.IFS(H6539&lt;30,"Under 30",H6539&lt;66,"Middle Age",H6539&gt;=66,"Senior")</f>
        <v>Middle Age</v>
      </c>
      <c r="W6539" t="s">
        <v>6826</v>
      </c>
    </row>
    <row r="6540" spans="1:23" x14ac:dyDescent="0.3">
      <c r="A6540" t="s">
        <v>6637</v>
      </c>
      <c r="B6540" t="s">
        <v>17</v>
      </c>
      <c r="C6540">
        <v>70</v>
      </c>
      <c r="D6540">
        <v>1</v>
      </c>
      <c r="E6540" t="s">
        <v>23</v>
      </c>
      <c r="F6540" t="s">
        <v>138</v>
      </c>
      <c r="G6540" t="s">
        <v>6790</v>
      </c>
      <c r="H6540">
        <v>38</v>
      </c>
      <c r="I6540" t="s">
        <v>17</v>
      </c>
      <c r="J6540">
        <v>0</v>
      </c>
      <c r="K6540" t="s">
        <v>32</v>
      </c>
      <c r="L6540" t="s">
        <v>6791</v>
      </c>
      <c r="M6540">
        <v>56</v>
      </c>
      <c r="P6540" s="32">
        <v>44428</v>
      </c>
      <c r="Q6540" s="1">
        <v>51.078099692479803</v>
      </c>
      <c r="R6540">
        <v>6</v>
      </c>
      <c r="S6540" t="str" cm="1">
        <f t="array" ref="S6540">_xlfn.IFS(R6540=0,"None",R6540&lt;3,"Low",R6540&lt;6,"Medium",R6540&lt;=10,"High")</f>
        <v>High</v>
      </c>
      <c r="T6540" t="str" cm="1">
        <f t="array" ref="T6540">_xlfn.IFS(M6540&lt;=20,"Low",M6540&lt;=50,"Medium",M6540&lt;=90,"High")</f>
        <v>High</v>
      </c>
      <c r="U6540" s="33">
        <f>Datos_Limpios[[#This Row],[Number of Complaints or Support]]/Datos_Limpios[[#This Row],[Account Length (in months)]]</f>
        <v>8.5714285714285715E-2</v>
      </c>
      <c r="V6540" t="str" cm="1">
        <f t="array" ref="V6540">_xlfn.IFS(H6540&lt;30,"Under 30",H6540&lt;66,"Middle Age",H6540&gt;=66,"Senior")</f>
        <v>Middle Age</v>
      </c>
      <c r="W6540" t="s">
        <v>6824</v>
      </c>
    </row>
    <row r="6541" spans="1:23" x14ac:dyDescent="0.3">
      <c r="A6541" t="s">
        <v>6638</v>
      </c>
      <c r="B6541" t="s">
        <v>17</v>
      </c>
      <c r="C6541">
        <v>16</v>
      </c>
      <c r="D6541">
        <v>1</v>
      </c>
      <c r="E6541" t="s">
        <v>23</v>
      </c>
      <c r="F6541" t="s">
        <v>196</v>
      </c>
      <c r="G6541" t="s">
        <v>19</v>
      </c>
      <c r="H6541">
        <v>58</v>
      </c>
      <c r="I6541" t="s">
        <v>17</v>
      </c>
      <c r="J6541">
        <v>0</v>
      </c>
      <c r="K6541" t="s">
        <v>20</v>
      </c>
      <c r="L6541" t="s">
        <v>6792</v>
      </c>
      <c r="M6541">
        <v>55</v>
      </c>
      <c r="P6541" s="32">
        <v>44459</v>
      </c>
      <c r="Q6541" s="1">
        <v>54.914636879268471</v>
      </c>
      <c r="R6541">
        <v>0</v>
      </c>
      <c r="S6541" t="str" cm="1">
        <f t="array" ref="S6541">_xlfn.IFS(R6541=0,"None",R6541&lt;3,"Low",R6541&lt;6,"Medium",R6541&lt;=10,"High")</f>
        <v>None</v>
      </c>
      <c r="T6541" t="str" cm="1">
        <f t="array" ref="T6541">_xlfn.IFS(M6541&lt;=20,"Low",M6541&lt;=50,"Medium",M6541&lt;=90,"High")</f>
        <v>High</v>
      </c>
      <c r="U6541" s="33">
        <f>Datos_Limpios[[#This Row],[Number of Complaints or Support]]/Datos_Limpios[[#This Row],[Account Length (in months)]]</f>
        <v>0</v>
      </c>
      <c r="V6541" t="str" cm="1">
        <f t="array" ref="V6541">_xlfn.IFS(H6541&lt;30,"Under 30",H6541&lt;66,"Middle Age",H6541&gt;=66,"Senior")</f>
        <v>Middle Age</v>
      </c>
      <c r="W6541" t="s">
        <v>6826</v>
      </c>
    </row>
    <row r="6542" spans="1:23" x14ac:dyDescent="0.3">
      <c r="A6542" t="s">
        <v>6639</v>
      </c>
      <c r="B6542" t="s">
        <v>23</v>
      </c>
      <c r="C6542">
        <v>64</v>
      </c>
      <c r="D6542">
        <v>3</v>
      </c>
      <c r="E6542" t="s">
        <v>17</v>
      </c>
      <c r="F6542" t="s">
        <v>40</v>
      </c>
      <c r="G6542" t="s">
        <v>6790</v>
      </c>
      <c r="H6542">
        <v>64</v>
      </c>
      <c r="I6542" t="s">
        <v>17</v>
      </c>
      <c r="J6542">
        <v>0</v>
      </c>
      <c r="K6542" t="s">
        <v>20</v>
      </c>
      <c r="L6542" t="s">
        <v>6792</v>
      </c>
      <c r="M6542">
        <v>68</v>
      </c>
      <c r="N6542" t="s">
        <v>59</v>
      </c>
      <c r="O6542" t="s">
        <v>116</v>
      </c>
      <c r="P6542" s="32">
        <v>44742</v>
      </c>
      <c r="Q6542" s="1">
        <v>66.683388643532084</v>
      </c>
      <c r="R6542">
        <v>10</v>
      </c>
      <c r="S6542" t="str" cm="1">
        <f t="array" ref="S6542">_xlfn.IFS(R6542=0,"None",R6542&lt;3,"Low",R6542&lt;6,"Medium",R6542&lt;=10,"High")</f>
        <v>High</v>
      </c>
      <c r="T6542" t="str" cm="1">
        <f t="array" ref="T6542">_xlfn.IFS(M6542&lt;=20,"Low",M6542&lt;=50,"Medium",M6542&lt;=90,"High")</f>
        <v>High</v>
      </c>
      <c r="U6542" s="33">
        <f>Datos_Limpios[[#This Row],[Number of Complaints or Support]]/Datos_Limpios[[#This Row],[Account Length (in months)]]</f>
        <v>0.15625</v>
      </c>
      <c r="V6542" t="str" cm="1">
        <f t="array" ref="V6542">_xlfn.IFS(H6542&lt;30,"Under 30",H6542&lt;66,"Middle Age",H6542&gt;=66,"Senior")</f>
        <v>Middle Age</v>
      </c>
      <c r="W6542" t="s">
        <v>6823</v>
      </c>
    </row>
    <row r="6543" spans="1:23" x14ac:dyDescent="0.3">
      <c r="A6543" t="s">
        <v>6640</v>
      </c>
      <c r="B6543" t="s">
        <v>23</v>
      </c>
      <c r="C6543">
        <v>42</v>
      </c>
      <c r="D6543">
        <v>2</v>
      </c>
      <c r="E6543" t="s">
        <v>23</v>
      </c>
      <c r="F6543" t="s">
        <v>130</v>
      </c>
      <c r="G6543" t="s">
        <v>6790</v>
      </c>
      <c r="H6543">
        <v>21</v>
      </c>
      <c r="I6543" t="s">
        <v>17</v>
      </c>
      <c r="J6543">
        <v>0</v>
      </c>
      <c r="K6543" t="s">
        <v>20</v>
      </c>
      <c r="L6543" t="s">
        <v>6792</v>
      </c>
      <c r="M6543">
        <v>58</v>
      </c>
      <c r="N6543" t="s">
        <v>27</v>
      </c>
      <c r="O6543" t="s">
        <v>108</v>
      </c>
      <c r="P6543" s="32">
        <v>44722</v>
      </c>
      <c r="Q6543" s="1">
        <v>49.669333687247438</v>
      </c>
      <c r="R6543">
        <v>3</v>
      </c>
      <c r="S6543" t="str" cm="1">
        <f t="array" ref="S6543">_xlfn.IFS(R6543=0,"None",R6543&lt;3,"Low",R6543&lt;6,"Medium",R6543&lt;=10,"High")</f>
        <v>Medium</v>
      </c>
      <c r="T6543" t="str" cm="1">
        <f t="array" ref="T6543">_xlfn.IFS(M6543&lt;=20,"Low",M6543&lt;=50,"Medium",M6543&lt;=90,"High")</f>
        <v>High</v>
      </c>
      <c r="U6543" s="33">
        <f>Datos_Limpios[[#This Row],[Number of Complaints or Support]]/Datos_Limpios[[#This Row],[Account Length (in months)]]</f>
        <v>7.1428571428571425E-2</v>
      </c>
      <c r="V6543" t="str" cm="1">
        <f t="array" ref="V6543">_xlfn.IFS(H6543&lt;30,"Under 30",H6543&lt;66,"Middle Age",H6543&gt;=66,"Senior")</f>
        <v>Under 30</v>
      </c>
      <c r="W6543" t="s">
        <v>6825</v>
      </c>
    </row>
    <row r="6544" spans="1:23" x14ac:dyDescent="0.3">
      <c r="A6544" t="s">
        <v>6641</v>
      </c>
      <c r="B6544" t="s">
        <v>23</v>
      </c>
      <c r="C6544">
        <v>36</v>
      </c>
      <c r="D6544">
        <v>1</v>
      </c>
      <c r="E6544" t="s">
        <v>23</v>
      </c>
      <c r="F6544" t="s">
        <v>36</v>
      </c>
      <c r="G6544" t="s">
        <v>6790</v>
      </c>
      <c r="H6544">
        <v>82</v>
      </c>
      <c r="I6544" t="s">
        <v>17</v>
      </c>
      <c r="J6544">
        <v>0</v>
      </c>
      <c r="K6544" t="s">
        <v>20</v>
      </c>
      <c r="L6544" t="s">
        <v>6792</v>
      </c>
      <c r="M6544">
        <v>59</v>
      </c>
      <c r="N6544" t="s">
        <v>76</v>
      </c>
      <c r="O6544" t="s">
        <v>136</v>
      </c>
      <c r="P6544" s="32">
        <v>44641</v>
      </c>
      <c r="Q6544" s="1">
        <v>65.940758130692558</v>
      </c>
      <c r="R6544">
        <v>2</v>
      </c>
      <c r="S6544" t="str" cm="1">
        <f t="array" ref="S6544">_xlfn.IFS(R6544=0,"None",R6544&lt;3,"Low",R6544&lt;6,"Medium",R6544&lt;=10,"High")</f>
        <v>Low</v>
      </c>
      <c r="T6544" t="str" cm="1">
        <f t="array" ref="T6544">_xlfn.IFS(M6544&lt;=20,"Low",M6544&lt;=50,"Medium",M6544&lt;=90,"High")</f>
        <v>High</v>
      </c>
      <c r="U6544" s="33">
        <f>Datos_Limpios[[#This Row],[Number of Complaints or Support]]/Datos_Limpios[[#This Row],[Account Length (in months)]]</f>
        <v>5.5555555555555552E-2</v>
      </c>
      <c r="V6544" t="str" cm="1">
        <f t="array" ref="V6544">_xlfn.IFS(H6544&lt;30,"Under 30",H6544&lt;66,"Middle Age",H6544&gt;=66,"Senior")</f>
        <v>Senior</v>
      </c>
      <c r="W6544" t="s">
        <v>6824</v>
      </c>
    </row>
    <row r="6545" spans="1:23" x14ac:dyDescent="0.3">
      <c r="A6545" t="s">
        <v>6642</v>
      </c>
      <c r="B6545" t="s">
        <v>23</v>
      </c>
      <c r="C6545">
        <v>2</v>
      </c>
      <c r="D6545">
        <v>4</v>
      </c>
      <c r="E6545" t="s">
        <v>23</v>
      </c>
      <c r="F6545" t="s">
        <v>140</v>
      </c>
      <c r="G6545" t="s">
        <v>6790</v>
      </c>
      <c r="H6545">
        <v>33</v>
      </c>
      <c r="I6545" t="s">
        <v>17</v>
      </c>
      <c r="J6545">
        <v>0</v>
      </c>
      <c r="K6545" t="s">
        <v>20</v>
      </c>
      <c r="L6545" t="s">
        <v>6792</v>
      </c>
      <c r="M6545">
        <v>57</v>
      </c>
      <c r="N6545" t="s">
        <v>50</v>
      </c>
      <c r="O6545" t="s">
        <v>761</v>
      </c>
      <c r="P6545" s="32">
        <v>44562</v>
      </c>
      <c r="Q6545" s="1">
        <v>62.079972932863662</v>
      </c>
      <c r="R6545">
        <v>4</v>
      </c>
      <c r="S6545" t="str" cm="1">
        <f t="array" ref="S6545">_xlfn.IFS(R6545=0,"None",R6545&lt;3,"Low",R6545&lt;6,"Medium",R6545&lt;=10,"High")</f>
        <v>Medium</v>
      </c>
      <c r="T6545" t="str" cm="1">
        <f t="array" ref="T6545">_xlfn.IFS(M6545&lt;=20,"Low",M6545&lt;=50,"Medium",M6545&lt;=90,"High")</f>
        <v>High</v>
      </c>
      <c r="U6545" s="33">
        <f>Datos_Limpios[[#This Row],[Number of Complaints or Support]]/Datos_Limpios[[#This Row],[Account Length (in months)]]</f>
        <v>2</v>
      </c>
      <c r="V6545" t="str" cm="1">
        <f t="array" ref="V6545">_xlfn.IFS(H6545&lt;30,"Under 30",H6545&lt;66,"Middle Age",H6545&gt;=66,"Senior")</f>
        <v>Middle Age</v>
      </c>
      <c r="W6545" t="s">
        <v>6826</v>
      </c>
    </row>
    <row r="6546" spans="1:23" x14ac:dyDescent="0.3">
      <c r="A6546" t="s">
        <v>6643</v>
      </c>
      <c r="B6546" t="s">
        <v>17</v>
      </c>
      <c r="C6546">
        <v>10</v>
      </c>
      <c r="D6546">
        <v>0</v>
      </c>
      <c r="E6546" t="s">
        <v>23</v>
      </c>
      <c r="F6546" t="s">
        <v>130</v>
      </c>
      <c r="G6546" t="s">
        <v>19</v>
      </c>
      <c r="H6546">
        <v>68</v>
      </c>
      <c r="I6546" t="s">
        <v>17</v>
      </c>
      <c r="J6546">
        <v>0</v>
      </c>
      <c r="K6546" t="s">
        <v>32</v>
      </c>
      <c r="L6546" t="s">
        <v>6791</v>
      </c>
      <c r="M6546">
        <v>21</v>
      </c>
      <c r="P6546" s="32">
        <v>44177</v>
      </c>
      <c r="Q6546" s="1">
        <v>20.71401879868651</v>
      </c>
      <c r="R6546">
        <v>5</v>
      </c>
      <c r="S6546" t="str" cm="1">
        <f t="array" ref="S6546">_xlfn.IFS(R6546=0,"None",R6546&lt;3,"Low",R6546&lt;6,"Medium",R6546&lt;=10,"High")</f>
        <v>Medium</v>
      </c>
      <c r="T6546" t="str" cm="1">
        <f t="array" ref="T6546">_xlfn.IFS(M6546&lt;=20,"Low",M6546&lt;=50,"Medium",M6546&lt;=90,"High")</f>
        <v>Medium</v>
      </c>
      <c r="U6546" s="33">
        <f>Datos_Limpios[[#This Row],[Number of Complaints or Support]]/Datos_Limpios[[#This Row],[Account Length (in months)]]</f>
        <v>0.5</v>
      </c>
      <c r="V6546" t="str" cm="1">
        <f t="array" ref="V6546">_xlfn.IFS(H6546&lt;30,"Under 30",H6546&lt;66,"Middle Age",H6546&gt;=66,"Senior")</f>
        <v>Senior</v>
      </c>
      <c r="W6546" t="s">
        <v>6825</v>
      </c>
    </row>
    <row r="6547" spans="1:23" x14ac:dyDescent="0.3">
      <c r="A6547" t="s">
        <v>6644</v>
      </c>
      <c r="B6547" t="s">
        <v>17</v>
      </c>
      <c r="C6547">
        <v>23</v>
      </c>
      <c r="D6547">
        <v>3</v>
      </c>
      <c r="E6547" t="s">
        <v>23</v>
      </c>
      <c r="F6547" t="s">
        <v>121</v>
      </c>
      <c r="G6547" t="s">
        <v>19</v>
      </c>
      <c r="H6547">
        <v>68</v>
      </c>
      <c r="I6547" t="s">
        <v>23</v>
      </c>
      <c r="J6547">
        <v>6</v>
      </c>
      <c r="K6547" t="s">
        <v>32</v>
      </c>
      <c r="L6547" t="s">
        <v>6792</v>
      </c>
      <c r="M6547">
        <v>23</v>
      </c>
      <c r="P6547" s="32">
        <v>44112</v>
      </c>
      <c r="Q6547" s="1">
        <v>25.579794371386409</v>
      </c>
      <c r="R6547">
        <v>7</v>
      </c>
      <c r="S6547" t="str" cm="1">
        <f t="array" ref="S6547">_xlfn.IFS(R6547=0,"None",R6547&lt;3,"Low",R6547&lt;6,"Medium",R6547&lt;=10,"High")</f>
        <v>High</v>
      </c>
      <c r="T6547" t="str" cm="1">
        <f t="array" ref="T6547">_xlfn.IFS(M6547&lt;=20,"Low",M6547&lt;=50,"Medium",M6547&lt;=90,"High")</f>
        <v>Medium</v>
      </c>
      <c r="U6547" s="33">
        <f>Datos_Limpios[[#This Row],[Number of Complaints or Support]]/Datos_Limpios[[#This Row],[Account Length (in months)]]</f>
        <v>0.30434782608695654</v>
      </c>
      <c r="V6547" t="str" cm="1">
        <f t="array" ref="V6547">_xlfn.IFS(H6547&lt;30,"Under 30",H6547&lt;66,"Middle Age",H6547&gt;=66,"Senior")</f>
        <v>Senior</v>
      </c>
      <c r="W6547" t="s">
        <v>6826</v>
      </c>
    </row>
    <row r="6548" spans="1:23" x14ac:dyDescent="0.3">
      <c r="A6548" t="s">
        <v>6645</v>
      </c>
      <c r="B6548" t="s">
        <v>23</v>
      </c>
      <c r="C6548">
        <v>12</v>
      </c>
      <c r="D6548">
        <v>5</v>
      </c>
      <c r="E6548" t="s">
        <v>23</v>
      </c>
      <c r="F6548" t="s">
        <v>101</v>
      </c>
      <c r="G6548" t="s">
        <v>19</v>
      </c>
      <c r="H6548">
        <v>66</v>
      </c>
      <c r="I6548" t="s">
        <v>17</v>
      </c>
      <c r="J6548">
        <v>0</v>
      </c>
      <c r="K6548" t="s">
        <v>20</v>
      </c>
      <c r="L6548" t="s">
        <v>6792</v>
      </c>
      <c r="M6548">
        <v>33</v>
      </c>
      <c r="N6548" t="s">
        <v>59</v>
      </c>
      <c r="O6548" t="s">
        <v>116</v>
      </c>
      <c r="P6548" s="32">
        <v>43937</v>
      </c>
      <c r="Q6548" s="1">
        <v>32.256360752303912</v>
      </c>
      <c r="R6548">
        <v>3</v>
      </c>
      <c r="S6548" t="str" cm="1">
        <f t="array" ref="S6548">_xlfn.IFS(R6548=0,"None",R6548&lt;3,"Low",R6548&lt;6,"Medium",R6548&lt;=10,"High")</f>
        <v>Medium</v>
      </c>
      <c r="T6548" t="str" cm="1">
        <f t="array" ref="T6548">_xlfn.IFS(M6548&lt;=20,"Low",M6548&lt;=50,"Medium",M6548&lt;=90,"High")</f>
        <v>Medium</v>
      </c>
      <c r="U6548" s="33">
        <f>Datos_Limpios[[#This Row],[Number of Complaints or Support]]/Datos_Limpios[[#This Row],[Account Length (in months)]]</f>
        <v>0.25</v>
      </c>
      <c r="V6548" t="str" cm="1">
        <f t="array" ref="V6548">_xlfn.IFS(H6548&lt;30,"Under 30",H6548&lt;66,"Middle Age",H6548&gt;=66,"Senior")</f>
        <v>Senior</v>
      </c>
      <c r="W6548" t="s">
        <v>6826</v>
      </c>
    </row>
    <row r="6549" spans="1:23" x14ac:dyDescent="0.3">
      <c r="A6549" t="s">
        <v>6646</v>
      </c>
      <c r="B6549" t="s">
        <v>17</v>
      </c>
      <c r="C6549">
        <v>53</v>
      </c>
      <c r="D6549">
        <v>0</v>
      </c>
      <c r="E6549" t="s">
        <v>23</v>
      </c>
      <c r="F6549" t="s">
        <v>103</v>
      </c>
      <c r="G6549" t="s">
        <v>6790</v>
      </c>
      <c r="H6549">
        <v>52</v>
      </c>
      <c r="I6549" t="s">
        <v>23</v>
      </c>
      <c r="J6549">
        <v>6</v>
      </c>
      <c r="K6549" t="s">
        <v>32</v>
      </c>
      <c r="L6549" t="s">
        <v>6792</v>
      </c>
      <c r="M6549">
        <v>35</v>
      </c>
      <c r="P6549" s="32">
        <v>44389</v>
      </c>
      <c r="Q6549" s="1">
        <v>28.93208178958756</v>
      </c>
      <c r="R6549">
        <v>1</v>
      </c>
      <c r="S6549" t="str" cm="1">
        <f t="array" ref="S6549">_xlfn.IFS(R6549=0,"None",R6549&lt;3,"Low",R6549&lt;6,"Medium",R6549&lt;=10,"High")</f>
        <v>Low</v>
      </c>
      <c r="T6549" t="str" cm="1">
        <f t="array" ref="T6549">_xlfn.IFS(M6549&lt;=20,"Low",M6549&lt;=50,"Medium",M6549&lt;=90,"High")</f>
        <v>Medium</v>
      </c>
      <c r="U6549" s="33">
        <f>Datos_Limpios[[#This Row],[Number of Complaints or Support]]/Datos_Limpios[[#This Row],[Account Length (in months)]]</f>
        <v>1.8867924528301886E-2</v>
      </c>
      <c r="V6549" t="str" cm="1">
        <f t="array" ref="V6549">_xlfn.IFS(H6549&lt;30,"Under 30",H6549&lt;66,"Middle Age",H6549&gt;=66,"Senior")</f>
        <v>Middle Age</v>
      </c>
      <c r="W6549" t="s">
        <v>6823</v>
      </c>
    </row>
    <row r="6550" spans="1:23" x14ac:dyDescent="0.3">
      <c r="A6550" t="s">
        <v>6647</v>
      </c>
      <c r="B6550" t="s">
        <v>23</v>
      </c>
      <c r="C6550">
        <v>8</v>
      </c>
      <c r="D6550">
        <v>3</v>
      </c>
      <c r="E6550" t="s">
        <v>17</v>
      </c>
      <c r="F6550" t="s">
        <v>44</v>
      </c>
      <c r="G6550" t="s">
        <v>6790</v>
      </c>
      <c r="H6550">
        <v>33</v>
      </c>
      <c r="I6550" t="s">
        <v>17</v>
      </c>
      <c r="J6550">
        <v>0</v>
      </c>
      <c r="K6550" t="s">
        <v>20</v>
      </c>
      <c r="L6550" t="s">
        <v>6791</v>
      </c>
      <c r="M6550">
        <v>43</v>
      </c>
      <c r="N6550" t="s">
        <v>27</v>
      </c>
      <c r="O6550" t="s">
        <v>164</v>
      </c>
      <c r="P6550" s="32">
        <v>44542</v>
      </c>
      <c r="Q6550" s="1">
        <v>46.237417357923157</v>
      </c>
      <c r="R6550">
        <v>0</v>
      </c>
      <c r="S6550" t="str" cm="1">
        <f t="array" ref="S6550">_xlfn.IFS(R6550=0,"None",R6550&lt;3,"Low",R6550&lt;6,"Medium",R6550&lt;=10,"High")</f>
        <v>None</v>
      </c>
      <c r="T6550" t="str" cm="1">
        <f t="array" ref="T6550">_xlfn.IFS(M6550&lt;=20,"Low",M6550&lt;=50,"Medium",M6550&lt;=90,"High")</f>
        <v>Medium</v>
      </c>
      <c r="U6550" s="33">
        <f>Datos_Limpios[[#This Row],[Number of Complaints or Support]]/Datos_Limpios[[#This Row],[Account Length (in months)]]</f>
        <v>0</v>
      </c>
      <c r="V6550" t="str" cm="1">
        <f t="array" ref="V6550">_xlfn.IFS(H6550&lt;30,"Under 30",H6550&lt;66,"Middle Age",H6550&gt;=66,"Senior")</f>
        <v>Middle Age</v>
      </c>
      <c r="W6550" t="s">
        <v>6824</v>
      </c>
    </row>
    <row r="6551" spans="1:23" x14ac:dyDescent="0.3">
      <c r="A6551" t="s">
        <v>6648</v>
      </c>
      <c r="B6551" t="s">
        <v>17</v>
      </c>
      <c r="C6551">
        <v>30</v>
      </c>
      <c r="D6551">
        <v>0</v>
      </c>
      <c r="E6551" t="s">
        <v>23</v>
      </c>
      <c r="F6551" t="s">
        <v>166</v>
      </c>
      <c r="G6551" t="s">
        <v>6790</v>
      </c>
      <c r="H6551">
        <v>74</v>
      </c>
      <c r="I6551" t="s">
        <v>17</v>
      </c>
      <c r="J6551">
        <v>0</v>
      </c>
      <c r="K6551" t="s">
        <v>20</v>
      </c>
      <c r="L6551" t="s">
        <v>6792</v>
      </c>
      <c r="M6551">
        <v>49</v>
      </c>
      <c r="P6551" s="32">
        <v>44215</v>
      </c>
      <c r="Q6551" s="1">
        <v>50.493167528712121</v>
      </c>
      <c r="R6551">
        <v>3</v>
      </c>
      <c r="S6551" t="str" cm="1">
        <f t="array" ref="S6551">_xlfn.IFS(R6551=0,"None",R6551&lt;3,"Low",R6551&lt;6,"Medium",R6551&lt;=10,"High")</f>
        <v>Medium</v>
      </c>
      <c r="T6551" t="str" cm="1">
        <f t="array" ref="T6551">_xlfn.IFS(M6551&lt;=20,"Low",M6551&lt;=50,"Medium",M6551&lt;=90,"High")</f>
        <v>Medium</v>
      </c>
      <c r="U6551" s="33">
        <f>Datos_Limpios[[#This Row],[Number of Complaints or Support]]/Datos_Limpios[[#This Row],[Account Length (in months)]]</f>
        <v>0.1</v>
      </c>
      <c r="V6551" t="str" cm="1">
        <f t="array" ref="V6551">_xlfn.IFS(H6551&lt;30,"Under 30",H6551&lt;66,"Middle Age",H6551&gt;=66,"Senior")</f>
        <v>Senior</v>
      </c>
      <c r="W6551" t="s">
        <v>6825</v>
      </c>
    </row>
    <row r="6552" spans="1:23" x14ac:dyDescent="0.3">
      <c r="A6552" t="s">
        <v>6649</v>
      </c>
      <c r="B6552" t="s">
        <v>17</v>
      </c>
      <c r="C6552">
        <v>16</v>
      </c>
      <c r="D6552">
        <v>1</v>
      </c>
      <c r="E6552" t="s">
        <v>23</v>
      </c>
      <c r="F6552" t="s">
        <v>88</v>
      </c>
      <c r="G6552" t="s">
        <v>19</v>
      </c>
      <c r="H6552">
        <v>59</v>
      </c>
      <c r="I6552" t="s">
        <v>17</v>
      </c>
      <c r="J6552">
        <v>0</v>
      </c>
      <c r="K6552" t="s">
        <v>20</v>
      </c>
      <c r="L6552" t="s">
        <v>6792</v>
      </c>
      <c r="M6552">
        <v>50</v>
      </c>
      <c r="P6552" s="32">
        <v>44228</v>
      </c>
      <c r="Q6552" s="1">
        <v>56.265114594718838</v>
      </c>
      <c r="R6552">
        <v>0</v>
      </c>
      <c r="S6552" t="str" cm="1">
        <f t="array" ref="S6552">_xlfn.IFS(R6552=0,"None",R6552&lt;3,"Low",R6552&lt;6,"Medium",R6552&lt;=10,"High")</f>
        <v>None</v>
      </c>
      <c r="T6552" t="str" cm="1">
        <f t="array" ref="T6552">_xlfn.IFS(M6552&lt;=20,"Low",M6552&lt;=50,"Medium",M6552&lt;=90,"High")</f>
        <v>Medium</v>
      </c>
      <c r="U6552" s="33">
        <f>Datos_Limpios[[#This Row],[Number of Complaints or Support]]/Datos_Limpios[[#This Row],[Account Length (in months)]]</f>
        <v>0</v>
      </c>
      <c r="V6552" t="str" cm="1">
        <f t="array" ref="V6552">_xlfn.IFS(H6552&lt;30,"Under 30",H6552&lt;66,"Middle Age",H6552&gt;=66,"Senior")</f>
        <v>Middle Age</v>
      </c>
      <c r="W6552" t="s">
        <v>6825</v>
      </c>
    </row>
    <row r="6553" spans="1:23" x14ac:dyDescent="0.3">
      <c r="A6553" t="s">
        <v>6650</v>
      </c>
      <c r="B6553" t="s">
        <v>17</v>
      </c>
      <c r="C6553">
        <v>72</v>
      </c>
      <c r="D6553">
        <v>0</v>
      </c>
      <c r="E6553" t="s">
        <v>23</v>
      </c>
      <c r="F6553" t="s">
        <v>26</v>
      </c>
      <c r="G6553" t="s">
        <v>19</v>
      </c>
      <c r="H6553">
        <v>37</v>
      </c>
      <c r="I6553" t="s">
        <v>23</v>
      </c>
      <c r="J6553">
        <v>3</v>
      </c>
      <c r="K6553" t="s">
        <v>32</v>
      </c>
      <c r="L6553" t="s">
        <v>6791</v>
      </c>
      <c r="M6553">
        <v>43</v>
      </c>
      <c r="P6553" s="32">
        <v>44030</v>
      </c>
      <c r="Q6553" s="1">
        <v>45.001540165386977</v>
      </c>
      <c r="R6553">
        <v>5</v>
      </c>
      <c r="S6553" t="str" cm="1">
        <f t="array" ref="S6553">_xlfn.IFS(R6553=0,"None",R6553&lt;3,"Low",R6553&lt;6,"Medium",R6553&lt;=10,"High")</f>
        <v>Medium</v>
      </c>
      <c r="T6553" t="str" cm="1">
        <f t="array" ref="T6553">_xlfn.IFS(M6553&lt;=20,"Low",M6553&lt;=50,"Medium",M6553&lt;=90,"High")</f>
        <v>Medium</v>
      </c>
      <c r="U6553" s="33">
        <f>Datos_Limpios[[#This Row],[Number of Complaints or Support]]/Datos_Limpios[[#This Row],[Account Length (in months)]]</f>
        <v>6.9444444444444448E-2</v>
      </c>
      <c r="V6553" t="str" cm="1">
        <f t="array" ref="V6553">_xlfn.IFS(H6553&lt;30,"Under 30",H6553&lt;66,"Middle Age",H6553&gt;=66,"Senior")</f>
        <v>Middle Age</v>
      </c>
      <c r="W6553" t="s">
        <v>6824</v>
      </c>
    </row>
    <row r="6554" spans="1:23" x14ac:dyDescent="0.3">
      <c r="A6554" t="s">
        <v>6651</v>
      </c>
      <c r="B6554" t="s">
        <v>23</v>
      </c>
      <c r="C6554">
        <v>11</v>
      </c>
      <c r="D6554">
        <v>0</v>
      </c>
      <c r="E6554" t="s">
        <v>23</v>
      </c>
      <c r="F6554" t="s">
        <v>34</v>
      </c>
      <c r="G6554" t="s">
        <v>6790</v>
      </c>
      <c r="H6554">
        <v>38</v>
      </c>
      <c r="I6554" t="s">
        <v>17</v>
      </c>
      <c r="J6554">
        <v>0</v>
      </c>
      <c r="K6554" t="s">
        <v>20</v>
      </c>
      <c r="L6554" t="s">
        <v>6792</v>
      </c>
      <c r="M6554">
        <v>63</v>
      </c>
      <c r="N6554" t="s">
        <v>50</v>
      </c>
      <c r="O6554" t="s">
        <v>378</v>
      </c>
      <c r="P6554" s="32">
        <v>43899</v>
      </c>
      <c r="Q6554" s="1">
        <v>52.994294420945948</v>
      </c>
      <c r="R6554">
        <v>9</v>
      </c>
      <c r="S6554" t="str" cm="1">
        <f t="array" ref="S6554">_xlfn.IFS(R6554=0,"None",R6554&lt;3,"Low",R6554&lt;6,"Medium",R6554&lt;=10,"High")</f>
        <v>High</v>
      </c>
      <c r="T6554" t="str" cm="1">
        <f t="array" ref="T6554">_xlfn.IFS(M6554&lt;=20,"Low",M6554&lt;=50,"Medium",M6554&lt;=90,"High")</f>
        <v>High</v>
      </c>
      <c r="U6554" s="33">
        <f>Datos_Limpios[[#This Row],[Number of Complaints or Support]]/Datos_Limpios[[#This Row],[Account Length (in months)]]</f>
        <v>0.81818181818181823</v>
      </c>
      <c r="V6554" t="str" cm="1">
        <f t="array" ref="V6554">_xlfn.IFS(H6554&lt;30,"Under 30",H6554&lt;66,"Middle Age",H6554&gt;=66,"Senior")</f>
        <v>Middle Age</v>
      </c>
      <c r="W6554" t="s">
        <v>6823</v>
      </c>
    </row>
    <row r="6555" spans="1:23" x14ac:dyDescent="0.3">
      <c r="A6555" t="s">
        <v>6652</v>
      </c>
      <c r="B6555" t="s">
        <v>17</v>
      </c>
      <c r="C6555">
        <v>72</v>
      </c>
      <c r="D6555">
        <v>0</v>
      </c>
      <c r="E6555" t="s">
        <v>23</v>
      </c>
      <c r="F6555" t="s">
        <v>44</v>
      </c>
      <c r="G6555" t="s">
        <v>6790</v>
      </c>
      <c r="H6555">
        <v>64</v>
      </c>
      <c r="I6555" t="s">
        <v>17</v>
      </c>
      <c r="J6555">
        <v>0</v>
      </c>
      <c r="K6555" t="s">
        <v>32</v>
      </c>
      <c r="L6555" t="s">
        <v>6792</v>
      </c>
      <c r="M6555">
        <v>45</v>
      </c>
      <c r="P6555" s="32">
        <v>45128</v>
      </c>
      <c r="Q6555" s="1">
        <v>40.343854954743719</v>
      </c>
      <c r="R6555">
        <v>8</v>
      </c>
      <c r="S6555" t="str" cm="1">
        <f t="array" ref="S6555">_xlfn.IFS(R6555=0,"None",R6555&lt;3,"Low",R6555&lt;6,"Medium",R6555&lt;=10,"High")</f>
        <v>High</v>
      </c>
      <c r="T6555" t="str" cm="1">
        <f t="array" ref="T6555">_xlfn.IFS(M6555&lt;=20,"Low",M6555&lt;=50,"Medium",M6555&lt;=90,"High")</f>
        <v>Medium</v>
      </c>
      <c r="U6555" s="33">
        <f>Datos_Limpios[[#This Row],[Number of Complaints or Support]]/Datos_Limpios[[#This Row],[Account Length (in months)]]</f>
        <v>0.1111111111111111</v>
      </c>
      <c r="V6555" t="str" cm="1">
        <f t="array" ref="V6555">_xlfn.IFS(H6555&lt;30,"Under 30",H6555&lt;66,"Middle Age",H6555&gt;=66,"Senior")</f>
        <v>Middle Age</v>
      </c>
      <c r="W6555" t="s">
        <v>6824</v>
      </c>
    </row>
    <row r="6556" spans="1:23" x14ac:dyDescent="0.3">
      <c r="A6556" t="s">
        <v>6653</v>
      </c>
      <c r="B6556" t="s">
        <v>17</v>
      </c>
      <c r="C6556">
        <v>57</v>
      </c>
      <c r="D6556">
        <v>0</v>
      </c>
      <c r="E6556" t="s">
        <v>23</v>
      </c>
      <c r="F6556" t="s">
        <v>247</v>
      </c>
      <c r="G6556" t="s">
        <v>19</v>
      </c>
      <c r="H6556">
        <v>60</v>
      </c>
      <c r="I6556" t="s">
        <v>17</v>
      </c>
      <c r="J6556">
        <v>0</v>
      </c>
      <c r="K6556" t="s">
        <v>20</v>
      </c>
      <c r="L6556" t="s">
        <v>6792</v>
      </c>
      <c r="M6556">
        <v>41</v>
      </c>
      <c r="P6556" s="32">
        <v>44348</v>
      </c>
      <c r="Q6556" s="1">
        <v>37.889041045566302</v>
      </c>
      <c r="R6556">
        <v>6</v>
      </c>
      <c r="S6556" t="str" cm="1">
        <f t="array" ref="S6556">_xlfn.IFS(R6556=0,"None",R6556&lt;3,"Low",R6556&lt;6,"Medium",R6556&lt;=10,"High")</f>
        <v>High</v>
      </c>
      <c r="T6556" t="str" cm="1">
        <f t="array" ref="T6556">_xlfn.IFS(M6556&lt;=20,"Low",M6556&lt;=50,"Medium",M6556&lt;=90,"High")</f>
        <v>Medium</v>
      </c>
      <c r="U6556" s="33">
        <f>Datos_Limpios[[#This Row],[Number of Complaints or Support]]/Datos_Limpios[[#This Row],[Account Length (in months)]]</f>
        <v>0.10526315789473684</v>
      </c>
      <c r="V6556" t="str" cm="1">
        <f t="array" ref="V6556">_xlfn.IFS(H6556&lt;30,"Under 30",H6556&lt;66,"Middle Age",H6556&gt;=66,"Senior")</f>
        <v>Middle Age</v>
      </c>
      <c r="W6556" t="s">
        <v>6826</v>
      </c>
    </row>
    <row r="6557" spans="1:23" x14ac:dyDescent="0.3">
      <c r="A6557" t="s">
        <v>6654</v>
      </c>
      <c r="B6557" t="s">
        <v>23</v>
      </c>
      <c r="C6557">
        <v>12</v>
      </c>
      <c r="D6557">
        <v>5</v>
      </c>
      <c r="E6557" t="s">
        <v>17</v>
      </c>
      <c r="F6557" t="s">
        <v>49</v>
      </c>
      <c r="G6557" t="s">
        <v>19</v>
      </c>
      <c r="H6557">
        <v>83</v>
      </c>
      <c r="I6557" t="s">
        <v>23</v>
      </c>
      <c r="J6557">
        <v>2</v>
      </c>
      <c r="K6557" t="s">
        <v>20</v>
      </c>
      <c r="L6557" t="s">
        <v>6792</v>
      </c>
      <c r="M6557">
        <v>26</v>
      </c>
      <c r="N6557" t="s">
        <v>50</v>
      </c>
      <c r="O6557" t="s">
        <v>105</v>
      </c>
      <c r="P6557" s="32">
        <v>44883</v>
      </c>
      <c r="Q6557" s="1">
        <v>26.83659991876365</v>
      </c>
      <c r="R6557">
        <v>0</v>
      </c>
      <c r="S6557" t="str" cm="1">
        <f t="array" ref="S6557">_xlfn.IFS(R6557=0,"None",R6557&lt;3,"Low",R6557&lt;6,"Medium",R6557&lt;=10,"High")</f>
        <v>None</v>
      </c>
      <c r="T6557" t="str" cm="1">
        <f t="array" ref="T6557">_xlfn.IFS(M6557&lt;=20,"Low",M6557&lt;=50,"Medium",M6557&lt;=90,"High")</f>
        <v>Medium</v>
      </c>
      <c r="U6557" s="33">
        <f>Datos_Limpios[[#This Row],[Number of Complaints or Support]]/Datos_Limpios[[#This Row],[Account Length (in months)]]</f>
        <v>0</v>
      </c>
      <c r="V6557" t="str" cm="1">
        <f t="array" ref="V6557">_xlfn.IFS(H6557&lt;30,"Under 30",H6557&lt;66,"Middle Age",H6557&gt;=66,"Senior")</f>
        <v>Senior</v>
      </c>
      <c r="W6557" t="s">
        <v>6825</v>
      </c>
    </row>
    <row r="6558" spans="1:23" x14ac:dyDescent="0.3">
      <c r="A6558" t="s">
        <v>6655</v>
      </c>
      <c r="B6558" t="s">
        <v>17</v>
      </c>
      <c r="C6558">
        <v>13</v>
      </c>
      <c r="D6558">
        <v>0</v>
      </c>
      <c r="E6558" t="s">
        <v>23</v>
      </c>
      <c r="F6558" t="s">
        <v>29</v>
      </c>
      <c r="G6558" t="s">
        <v>19</v>
      </c>
      <c r="H6558">
        <v>79</v>
      </c>
      <c r="I6558" t="s">
        <v>17</v>
      </c>
      <c r="J6558">
        <v>0</v>
      </c>
      <c r="K6558" t="s">
        <v>32</v>
      </c>
      <c r="L6558" t="s">
        <v>6792</v>
      </c>
      <c r="M6558">
        <v>53</v>
      </c>
      <c r="P6558" s="32">
        <v>44293</v>
      </c>
      <c r="Q6558" s="1">
        <v>58.685217696606053</v>
      </c>
      <c r="R6558">
        <v>9</v>
      </c>
      <c r="S6558" t="str" cm="1">
        <f t="array" ref="S6558">_xlfn.IFS(R6558=0,"None",R6558&lt;3,"Low",R6558&lt;6,"Medium",R6558&lt;=10,"High")</f>
        <v>High</v>
      </c>
      <c r="T6558" t="str" cm="1">
        <f t="array" ref="T6558">_xlfn.IFS(M6558&lt;=20,"Low",M6558&lt;=50,"Medium",M6558&lt;=90,"High")</f>
        <v>High</v>
      </c>
      <c r="U6558" s="33">
        <f>Datos_Limpios[[#This Row],[Number of Complaints or Support]]/Datos_Limpios[[#This Row],[Account Length (in months)]]</f>
        <v>0.69230769230769229</v>
      </c>
      <c r="V6558" t="str" cm="1">
        <f t="array" ref="V6558">_xlfn.IFS(H6558&lt;30,"Under 30",H6558&lt;66,"Middle Age",H6558&gt;=66,"Senior")</f>
        <v>Senior</v>
      </c>
      <c r="W6558" t="s">
        <v>6825</v>
      </c>
    </row>
    <row r="6559" spans="1:23" x14ac:dyDescent="0.3">
      <c r="A6559" t="s">
        <v>6656</v>
      </c>
      <c r="B6559" t="s">
        <v>17</v>
      </c>
      <c r="C6559">
        <v>63</v>
      </c>
      <c r="D6559">
        <v>2</v>
      </c>
      <c r="E6559" t="s">
        <v>23</v>
      </c>
      <c r="F6559" t="s">
        <v>103</v>
      </c>
      <c r="G6559" t="s">
        <v>6790</v>
      </c>
      <c r="H6559">
        <v>50</v>
      </c>
      <c r="I6559" t="s">
        <v>17</v>
      </c>
      <c r="J6559">
        <v>0</v>
      </c>
      <c r="K6559" t="s">
        <v>32</v>
      </c>
      <c r="L6559" t="s">
        <v>6791</v>
      </c>
      <c r="M6559">
        <v>57</v>
      </c>
      <c r="P6559" s="32">
        <v>44408</v>
      </c>
      <c r="Q6559" s="1">
        <v>51.359284002083122</v>
      </c>
      <c r="R6559">
        <v>5</v>
      </c>
      <c r="S6559" t="str" cm="1">
        <f t="array" ref="S6559">_xlfn.IFS(R6559=0,"None",R6559&lt;3,"Low",R6559&lt;6,"Medium",R6559&lt;=10,"High")</f>
        <v>Medium</v>
      </c>
      <c r="T6559" t="str" cm="1">
        <f t="array" ref="T6559">_xlfn.IFS(M6559&lt;=20,"Low",M6559&lt;=50,"Medium",M6559&lt;=90,"High")</f>
        <v>High</v>
      </c>
      <c r="U6559" s="33">
        <f>Datos_Limpios[[#This Row],[Number of Complaints or Support]]/Datos_Limpios[[#This Row],[Account Length (in months)]]</f>
        <v>7.9365079365079361E-2</v>
      </c>
      <c r="V6559" t="str" cm="1">
        <f t="array" ref="V6559">_xlfn.IFS(H6559&lt;30,"Under 30",H6559&lt;66,"Middle Age",H6559&gt;=66,"Senior")</f>
        <v>Middle Age</v>
      </c>
      <c r="W6559" t="s">
        <v>6823</v>
      </c>
    </row>
    <row r="6560" spans="1:23" x14ac:dyDescent="0.3">
      <c r="A6560" t="s">
        <v>6657</v>
      </c>
      <c r="B6560" t="s">
        <v>17</v>
      </c>
      <c r="C6560">
        <v>30</v>
      </c>
      <c r="D6560">
        <v>0</v>
      </c>
      <c r="E6560" t="s">
        <v>23</v>
      </c>
      <c r="F6560" t="s">
        <v>202</v>
      </c>
      <c r="G6560" t="s">
        <v>6790</v>
      </c>
      <c r="H6560">
        <v>45</v>
      </c>
      <c r="I6560" t="s">
        <v>17</v>
      </c>
      <c r="J6560">
        <v>0</v>
      </c>
      <c r="K6560" t="s">
        <v>24</v>
      </c>
      <c r="L6560" t="s">
        <v>6794</v>
      </c>
      <c r="M6560">
        <v>21</v>
      </c>
      <c r="P6560" s="32">
        <v>44807</v>
      </c>
      <c r="Q6560" s="1">
        <v>17.595715358415521</v>
      </c>
      <c r="R6560">
        <v>0</v>
      </c>
      <c r="S6560" t="str" cm="1">
        <f t="array" ref="S6560">_xlfn.IFS(R6560=0,"None",R6560&lt;3,"Low",R6560&lt;6,"Medium",R6560&lt;=10,"High")</f>
        <v>None</v>
      </c>
      <c r="T6560" t="str" cm="1">
        <f t="array" ref="T6560">_xlfn.IFS(M6560&lt;=20,"Low",M6560&lt;=50,"Medium",M6560&lt;=90,"High")</f>
        <v>Medium</v>
      </c>
      <c r="U6560" s="33">
        <f>Datos_Limpios[[#This Row],[Number of Complaints or Support]]/Datos_Limpios[[#This Row],[Account Length (in months)]]</f>
        <v>0</v>
      </c>
      <c r="V6560" t="str" cm="1">
        <f t="array" ref="V6560">_xlfn.IFS(H6560&lt;30,"Under 30",H6560&lt;66,"Middle Age",H6560&gt;=66,"Senior")</f>
        <v>Middle Age</v>
      </c>
      <c r="W6560" t="s">
        <v>6825</v>
      </c>
    </row>
    <row r="6561" spans="1:23" x14ac:dyDescent="0.3">
      <c r="A6561" t="s">
        <v>6658</v>
      </c>
      <c r="B6561" t="s">
        <v>17</v>
      </c>
      <c r="C6561">
        <v>44</v>
      </c>
      <c r="D6561">
        <v>0</v>
      </c>
      <c r="E6561" t="s">
        <v>17</v>
      </c>
      <c r="F6561" t="s">
        <v>140</v>
      </c>
      <c r="G6561" t="s">
        <v>19</v>
      </c>
      <c r="H6561">
        <v>41</v>
      </c>
      <c r="I6561" t="s">
        <v>23</v>
      </c>
      <c r="J6561">
        <v>6</v>
      </c>
      <c r="K6561" t="s">
        <v>32</v>
      </c>
      <c r="L6561" t="s">
        <v>6792</v>
      </c>
      <c r="M6561">
        <v>10</v>
      </c>
      <c r="P6561" s="32">
        <v>44789</v>
      </c>
      <c r="Q6561" s="1">
        <v>8.2716638626837629</v>
      </c>
      <c r="R6561">
        <v>4</v>
      </c>
      <c r="S6561" t="str" cm="1">
        <f t="array" ref="S6561">_xlfn.IFS(R6561=0,"None",R6561&lt;3,"Low",R6561&lt;6,"Medium",R6561&lt;=10,"High")</f>
        <v>Medium</v>
      </c>
      <c r="T6561" t="str" cm="1">
        <f t="array" ref="T6561">_xlfn.IFS(M6561&lt;=20,"Low",M6561&lt;=50,"Medium",M6561&lt;=90,"High")</f>
        <v>Low</v>
      </c>
      <c r="U6561" s="33">
        <f>Datos_Limpios[[#This Row],[Number of Complaints or Support]]/Datos_Limpios[[#This Row],[Account Length (in months)]]</f>
        <v>9.0909090909090912E-2</v>
      </c>
      <c r="V6561" t="str" cm="1">
        <f t="array" ref="V6561">_xlfn.IFS(H6561&lt;30,"Under 30",H6561&lt;66,"Middle Age",H6561&gt;=66,"Senior")</f>
        <v>Middle Age</v>
      </c>
      <c r="W6561" t="s">
        <v>6826</v>
      </c>
    </row>
    <row r="6562" spans="1:23" x14ac:dyDescent="0.3">
      <c r="A6562" t="s">
        <v>6659</v>
      </c>
      <c r="B6562" t="s">
        <v>17</v>
      </c>
      <c r="C6562">
        <v>40</v>
      </c>
      <c r="D6562">
        <v>0</v>
      </c>
      <c r="E6562" t="s">
        <v>17</v>
      </c>
      <c r="F6562" t="s">
        <v>128</v>
      </c>
      <c r="G6562" t="s">
        <v>6790</v>
      </c>
      <c r="H6562">
        <v>28</v>
      </c>
      <c r="I6562" t="s">
        <v>17</v>
      </c>
      <c r="J6562">
        <v>0</v>
      </c>
      <c r="K6562" t="s">
        <v>24</v>
      </c>
      <c r="L6562" t="s">
        <v>6791</v>
      </c>
      <c r="M6562">
        <v>9</v>
      </c>
      <c r="P6562" s="32">
        <v>43996</v>
      </c>
      <c r="Q6562" s="1">
        <v>10.518204699178989</v>
      </c>
      <c r="R6562">
        <v>2</v>
      </c>
      <c r="S6562" t="str" cm="1">
        <f t="array" ref="S6562">_xlfn.IFS(R6562=0,"None",R6562&lt;3,"Low",R6562&lt;6,"Medium",R6562&lt;=10,"High")</f>
        <v>Low</v>
      </c>
      <c r="T6562" t="str" cm="1">
        <f t="array" ref="T6562">_xlfn.IFS(M6562&lt;=20,"Low",M6562&lt;=50,"Medium",M6562&lt;=90,"High")</f>
        <v>Low</v>
      </c>
      <c r="U6562" s="33">
        <f>Datos_Limpios[[#This Row],[Number of Complaints or Support]]/Datos_Limpios[[#This Row],[Account Length (in months)]]</f>
        <v>0.05</v>
      </c>
      <c r="V6562" t="str" cm="1">
        <f t="array" ref="V6562">_xlfn.IFS(H6562&lt;30,"Under 30",H6562&lt;66,"Middle Age",H6562&gt;=66,"Senior")</f>
        <v>Under 30</v>
      </c>
      <c r="W6562" t="s">
        <v>6826</v>
      </c>
    </row>
    <row r="6563" spans="1:23" x14ac:dyDescent="0.3">
      <c r="A6563" t="s">
        <v>6660</v>
      </c>
      <c r="B6563" t="s">
        <v>17</v>
      </c>
      <c r="C6563">
        <v>56</v>
      </c>
      <c r="D6563">
        <v>1</v>
      </c>
      <c r="E6563" t="s">
        <v>23</v>
      </c>
      <c r="F6563" t="s">
        <v>140</v>
      </c>
      <c r="G6563" t="s">
        <v>6790</v>
      </c>
      <c r="H6563">
        <v>76</v>
      </c>
      <c r="I6563" t="s">
        <v>17</v>
      </c>
      <c r="J6563">
        <v>0</v>
      </c>
      <c r="K6563" t="s">
        <v>32</v>
      </c>
      <c r="L6563" t="s">
        <v>6792</v>
      </c>
      <c r="M6563">
        <v>45</v>
      </c>
      <c r="P6563" s="32">
        <v>43979</v>
      </c>
      <c r="Q6563" s="1">
        <v>37.03552967567046</v>
      </c>
      <c r="R6563">
        <v>7</v>
      </c>
      <c r="S6563" t="str" cm="1">
        <f t="array" ref="S6563">_xlfn.IFS(R6563=0,"None",R6563&lt;3,"Low",R6563&lt;6,"Medium",R6563&lt;=10,"High")</f>
        <v>High</v>
      </c>
      <c r="T6563" t="str" cm="1">
        <f t="array" ref="T6563">_xlfn.IFS(M6563&lt;=20,"Low",M6563&lt;=50,"Medium",M6563&lt;=90,"High")</f>
        <v>Medium</v>
      </c>
      <c r="U6563" s="33">
        <f>Datos_Limpios[[#This Row],[Number of Complaints or Support]]/Datos_Limpios[[#This Row],[Account Length (in months)]]</f>
        <v>0.125</v>
      </c>
      <c r="V6563" t="str" cm="1">
        <f t="array" ref="V6563">_xlfn.IFS(H6563&lt;30,"Under 30",H6563&lt;66,"Middle Age",H6563&gt;=66,"Senior")</f>
        <v>Senior</v>
      </c>
      <c r="W6563" t="s">
        <v>6826</v>
      </c>
    </row>
    <row r="6564" spans="1:23" x14ac:dyDescent="0.3">
      <c r="A6564" t="s">
        <v>6661</v>
      </c>
      <c r="B6564" t="s">
        <v>23</v>
      </c>
      <c r="C6564">
        <v>3</v>
      </c>
      <c r="D6564">
        <v>2</v>
      </c>
      <c r="E6564" t="s">
        <v>23</v>
      </c>
      <c r="F6564" t="s">
        <v>179</v>
      </c>
      <c r="G6564" t="s">
        <v>6790</v>
      </c>
      <c r="H6564">
        <v>32</v>
      </c>
      <c r="I6564" t="s">
        <v>17</v>
      </c>
      <c r="J6564">
        <v>0</v>
      </c>
      <c r="K6564" t="s">
        <v>20</v>
      </c>
      <c r="L6564" t="s">
        <v>6791</v>
      </c>
      <c r="M6564">
        <v>44</v>
      </c>
      <c r="N6564" t="s">
        <v>27</v>
      </c>
      <c r="O6564" t="s">
        <v>208</v>
      </c>
      <c r="P6564" s="32">
        <v>44676</v>
      </c>
      <c r="Q6564" s="1">
        <v>45.10811450522263</v>
      </c>
      <c r="R6564">
        <v>7</v>
      </c>
      <c r="S6564" t="str" cm="1">
        <f t="array" ref="S6564">_xlfn.IFS(R6564=0,"None",R6564&lt;3,"Low",R6564&lt;6,"Medium",R6564&lt;=10,"High")</f>
        <v>High</v>
      </c>
      <c r="T6564" t="str" cm="1">
        <f t="array" ref="T6564">_xlfn.IFS(M6564&lt;=20,"Low",M6564&lt;=50,"Medium",M6564&lt;=90,"High")</f>
        <v>Medium</v>
      </c>
      <c r="U6564" s="33">
        <f>Datos_Limpios[[#This Row],[Number of Complaints or Support]]/Datos_Limpios[[#This Row],[Account Length (in months)]]</f>
        <v>2.3333333333333335</v>
      </c>
      <c r="V6564" t="str" cm="1">
        <f t="array" ref="V6564">_xlfn.IFS(H6564&lt;30,"Under 30",H6564&lt;66,"Middle Age",H6564&gt;=66,"Senior")</f>
        <v>Middle Age</v>
      </c>
      <c r="W6564" t="s">
        <v>6826</v>
      </c>
    </row>
    <row r="6565" spans="1:23" x14ac:dyDescent="0.3">
      <c r="A6565" t="s">
        <v>6662</v>
      </c>
      <c r="B6565" t="s">
        <v>17</v>
      </c>
      <c r="C6565">
        <v>18</v>
      </c>
      <c r="D6565">
        <v>0</v>
      </c>
      <c r="E6565" t="s">
        <v>23</v>
      </c>
      <c r="F6565" t="s">
        <v>47</v>
      </c>
      <c r="G6565" t="s">
        <v>19</v>
      </c>
      <c r="H6565">
        <v>33</v>
      </c>
      <c r="I6565" t="s">
        <v>17</v>
      </c>
      <c r="J6565">
        <v>0</v>
      </c>
      <c r="K6565" t="s">
        <v>20</v>
      </c>
      <c r="L6565" t="s">
        <v>6792</v>
      </c>
      <c r="M6565">
        <v>40</v>
      </c>
      <c r="P6565" s="32">
        <v>44181</v>
      </c>
      <c r="Q6565" s="1">
        <v>45.007311515286837</v>
      </c>
      <c r="R6565">
        <v>10</v>
      </c>
      <c r="S6565" t="str" cm="1">
        <f t="array" ref="S6565">_xlfn.IFS(R6565=0,"None",R6565&lt;3,"Low",R6565&lt;6,"Medium",R6565&lt;=10,"High")</f>
        <v>High</v>
      </c>
      <c r="T6565" t="str" cm="1">
        <f t="array" ref="T6565">_xlfn.IFS(M6565&lt;=20,"Low",M6565&lt;=50,"Medium",M6565&lt;=90,"High")</f>
        <v>Medium</v>
      </c>
      <c r="U6565" s="33">
        <f>Datos_Limpios[[#This Row],[Number of Complaints or Support]]/Datos_Limpios[[#This Row],[Account Length (in months)]]</f>
        <v>0.55555555555555558</v>
      </c>
      <c r="V6565" t="str" cm="1">
        <f t="array" ref="V6565">_xlfn.IFS(H6565&lt;30,"Under 30",H6565&lt;66,"Middle Age",H6565&gt;=66,"Senior")</f>
        <v>Middle Age</v>
      </c>
      <c r="W6565" t="s">
        <v>6824</v>
      </c>
    </row>
    <row r="6566" spans="1:23" x14ac:dyDescent="0.3">
      <c r="A6566" t="s">
        <v>6663</v>
      </c>
      <c r="B6566" t="s">
        <v>23</v>
      </c>
      <c r="C6566">
        <v>10</v>
      </c>
      <c r="D6566">
        <v>3</v>
      </c>
      <c r="E6566" t="s">
        <v>23</v>
      </c>
      <c r="F6566" t="s">
        <v>22</v>
      </c>
      <c r="G6566" t="s">
        <v>6790</v>
      </c>
      <c r="H6566">
        <v>55</v>
      </c>
      <c r="I6566" t="s">
        <v>17</v>
      </c>
      <c r="J6566">
        <v>0</v>
      </c>
      <c r="K6566" t="s">
        <v>20</v>
      </c>
      <c r="L6566" t="s">
        <v>6792</v>
      </c>
      <c r="M6566">
        <v>37</v>
      </c>
      <c r="N6566" t="s">
        <v>27</v>
      </c>
      <c r="O6566" t="s">
        <v>125</v>
      </c>
      <c r="P6566" s="32">
        <v>45039</v>
      </c>
      <c r="Q6566" s="1">
        <v>30.776847339407841</v>
      </c>
      <c r="R6566">
        <v>9</v>
      </c>
      <c r="S6566" t="str" cm="1">
        <f t="array" ref="S6566">_xlfn.IFS(R6566=0,"None",R6566&lt;3,"Low",R6566&lt;6,"Medium",R6566&lt;=10,"High")</f>
        <v>High</v>
      </c>
      <c r="T6566" t="str" cm="1">
        <f t="array" ref="T6566">_xlfn.IFS(M6566&lt;=20,"Low",M6566&lt;=50,"Medium",M6566&lt;=90,"High")</f>
        <v>Medium</v>
      </c>
      <c r="U6566" s="33">
        <f>Datos_Limpios[[#This Row],[Number of Complaints or Support]]/Datos_Limpios[[#This Row],[Account Length (in months)]]</f>
        <v>0.9</v>
      </c>
      <c r="V6566" t="str" cm="1">
        <f t="array" ref="V6566">_xlfn.IFS(H6566&lt;30,"Under 30",H6566&lt;66,"Middle Age",H6566&gt;=66,"Senior")</f>
        <v>Middle Age</v>
      </c>
      <c r="W6566" t="s">
        <v>6823</v>
      </c>
    </row>
    <row r="6567" spans="1:23" x14ac:dyDescent="0.3">
      <c r="A6567" t="s">
        <v>6664</v>
      </c>
      <c r="B6567" t="s">
        <v>17</v>
      </c>
      <c r="C6567">
        <v>68</v>
      </c>
      <c r="D6567">
        <v>0</v>
      </c>
      <c r="E6567" t="s">
        <v>23</v>
      </c>
      <c r="F6567" t="s">
        <v>179</v>
      </c>
      <c r="G6567" t="s">
        <v>19</v>
      </c>
      <c r="H6567">
        <v>45</v>
      </c>
      <c r="I6567" t="s">
        <v>17</v>
      </c>
      <c r="J6567">
        <v>0</v>
      </c>
      <c r="K6567" t="s">
        <v>32</v>
      </c>
      <c r="L6567" t="s">
        <v>6791</v>
      </c>
      <c r="M6567">
        <v>29</v>
      </c>
      <c r="P6567" s="32">
        <v>44721</v>
      </c>
      <c r="Q6567" s="1">
        <v>34.442460950043532</v>
      </c>
      <c r="R6567">
        <v>4</v>
      </c>
      <c r="S6567" t="str" cm="1">
        <f t="array" ref="S6567">_xlfn.IFS(R6567=0,"None",R6567&lt;3,"Low",R6567&lt;6,"Medium",R6567&lt;=10,"High")</f>
        <v>Medium</v>
      </c>
      <c r="T6567" t="str" cm="1">
        <f t="array" ref="T6567">_xlfn.IFS(M6567&lt;=20,"Low",M6567&lt;=50,"Medium",M6567&lt;=90,"High")</f>
        <v>Medium</v>
      </c>
      <c r="U6567" s="33">
        <f>Datos_Limpios[[#This Row],[Number of Complaints or Support]]/Datos_Limpios[[#This Row],[Account Length (in months)]]</f>
        <v>5.8823529411764705E-2</v>
      </c>
      <c r="V6567" t="str" cm="1">
        <f t="array" ref="V6567">_xlfn.IFS(H6567&lt;30,"Under 30",H6567&lt;66,"Middle Age",H6567&gt;=66,"Senior")</f>
        <v>Middle Age</v>
      </c>
      <c r="W6567" t="s">
        <v>6826</v>
      </c>
    </row>
    <row r="6568" spans="1:23" x14ac:dyDescent="0.3">
      <c r="A6568" t="s">
        <v>6665</v>
      </c>
      <c r="B6568" t="s">
        <v>17</v>
      </c>
      <c r="C6568">
        <v>9</v>
      </c>
      <c r="D6568">
        <v>2</v>
      </c>
      <c r="E6568" t="s">
        <v>23</v>
      </c>
      <c r="F6568" t="s">
        <v>86</v>
      </c>
      <c r="G6568" t="s">
        <v>6790</v>
      </c>
      <c r="H6568">
        <v>44</v>
      </c>
      <c r="I6568" t="s">
        <v>17</v>
      </c>
      <c r="J6568">
        <v>0</v>
      </c>
      <c r="K6568" t="s">
        <v>20</v>
      </c>
      <c r="L6568" t="s">
        <v>6792</v>
      </c>
      <c r="M6568">
        <v>45</v>
      </c>
      <c r="P6568" s="32">
        <v>44890</v>
      </c>
      <c r="Q6568" s="1">
        <v>45.8430194371741</v>
      </c>
      <c r="R6568">
        <v>7</v>
      </c>
      <c r="S6568" t="str" cm="1">
        <f t="array" ref="S6568">_xlfn.IFS(R6568=0,"None",R6568&lt;3,"Low",R6568&lt;6,"Medium",R6568&lt;=10,"High")</f>
        <v>High</v>
      </c>
      <c r="T6568" t="str" cm="1">
        <f t="array" ref="T6568">_xlfn.IFS(M6568&lt;=20,"Low",M6568&lt;=50,"Medium",M6568&lt;=90,"High")</f>
        <v>Medium</v>
      </c>
      <c r="U6568" s="33">
        <f>Datos_Limpios[[#This Row],[Number of Complaints or Support]]/Datos_Limpios[[#This Row],[Account Length (in months)]]</f>
        <v>0.77777777777777779</v>
      </c>
      <c r="V6568" t="str" cm="1">
        <f t="array" ref="V6568">_xlfn.IFS(H6568&lt;30,"Under 30",H6568&lt;66,"Middle Age",H6568&gt;=66,"Senior")</f>
        <v>Middle Age</v>
      </c>
      <c r="W6568" t="s">
        <v>6824</v>
      </c>
    </row>
    <row r="6569" spans="1:23" x14ac:dyDescent="0.3">
      <c r="A6569" t="s">
        <v>6666</v>
      </c>
      <c r="B6569" t="s">
        <v>17</v>
      </c>
      <c r="C6569">
        <v>19</v>
      </c>
      <c r="D6569">
        <v>0</v>
      </c>
      <c r="E6569" t="s">
        <v>23</v>
      </c>
      <c r="F6569" t="s">
        <v>82</v>
      </c>
      <c r="G6569" t="s">
        <v>6790</v>
      </c>
      <c r="H6569">
        <v>80</v>
      </c>
      <c r="I6569" t="s">
        <v>17</v>
      </c>
      <c r="J6569">
        <v>0</v>
      </c>
      <c r="K6569" t="s">
        <v>32</v>
      </c>
      <c r="L6569" t="s">
        <v>6792</v>
      </c>
      <c r="M6569">
        <v>36</v>
      </c>
      <c r="P6569" s="32">
        <v>44304</v>
      </c>
      <c r="Q6569" s="1">
        <v>32.268768086698927</v>
      </c>
      <c r="R6569">
        <v>0</v>
      </c>
      <c r="S6569" t="str" cm="1">
        <f t="array" ref="S6569">_xlfn.IFS(R6569=0,"None",R6569&lt;3,"Low",R6569&lt;6,"Medium",R6569&lt;=10,"High")</f>
        <v>None</v>
      </c>
      <c r="T6569" t="str" cm="1">
        <f t="array" ref="T6569">_xlfn.IFS(M6569&lt;=20,"Low",M6569&lt;=50,"Medium",M6569&lt;=90,"High")</f>
        <v>Medium</v>
      </c>
      <c r="U6569" s="33">
        <f>Datos_Limpios[[#This Row],[Number of Complaints or Support]]/Datos_Limpios[[#This Row],[Account Length (in months)]]</f>
        <v>0</v>
      </c>
      <c r="V6569" t="str" cm="1">
        <f t="array" ref="V6569">_xlfn.IFS(H6569&lt;30,"Under 30",H6569&lt;66,"Middle Age",H6569&gt;=66,"Senior")</f>
        <v>Senior</v>
      </c>
      <c r="W6569" t="s">
        <v>6823</v>
      </c>
    </row>
    <row r="6570" spans="1:23" x14ac:dyDescent="0.3">
      <c r="A6570" t="s">
        <v>6667</v>
      </c>
      <c r="B6570" t="s">
        <v>17</v>
      </c>
      <c r="C6570">
        <v>70</v>
      </c>
      <c r="D6570">
        <v>0</v>
      </c>
      <c r="E6570" t="s">
        <v>23</v>
      </c>
      <c r="F6570" t="s">
        <v>54</v>
      </c>
      <c r="G6570" t="s">
        <v>19</v>
      </c>
      <c r="H6570">
        <v>29</v>
      </c>
      <c r="I6570" t="s">
        <v>17</v>
      </c>
      <c r="J6570">
        <v>0</v>
      </c>
      <c r="K6570" t="s">
        <v>32</v>
      </c>
      <c r="L6570" t="s">
        <v>6792</v>
      </c>
      <c r="M6570">
        <v>28</v>
      </c>
      <c r="P6570" s="32">
        <v>44941</v>
      </c>
      <c r="Q6570" s="1">
        <v>29.567722786256191</v>
      </c>
      <c r="R6570">
        <v>9</v>
      </c>
      <c r="S6570" t="str" cm="1">
        <f t="array" ref="S6570">_xlfn.IFS(R6570=0,"None",R6570&lt;3,"Low",R6570&lt;6,"Medium",R6570&lt;=10,"High")</f>
        <v>High</v>
      </c>
      <c r="T6570" t="str" cm="1">
        <f t="array" ref="T6570">_xlfn.IFS(M6570&lt;=20,"Low",M6570&lt;=50,"Medium",M6570&lt;=90,"High")</f>
        <v>Medium</v>
      </c>
      <c r="U6570" s="33">
        <f>Datos_Limpios[[#This Row],[Number of Complaints or Support]]/Datos_Limpios[[#This Row],[Account Length (in months)]]</f>
        <v>0.12857142857142856</v>
      </c>
      <c r="V6570" t="str" cm="1">
        <f t="array" ref="V6570">_xlfn.IFS(H6570&lt;30,"Under 30",H6570&lt;66,"Middle Age",H6570&gt;=66,"Senior")</f>
        <v>Under 30</v>
      </c>
      <c r="W6570" t="s">
        <v>6823</v>
      </c>
    </row>
    <row r="6571" spans="1:23" x14ac:dyDescent="0.3">
      <c r="A6571" t="s">
        <v>6668</v>
      </c>
      <c r="B6571" t="s">
        <v>23</v>
      </c>
      <c r="C6571">
        <v>60</v>
      </c>
      <c r="D6571">
        <v>1</v>
      </c>
      <c r="E6571" t="s">
        <v>23</v>
      </c>
      <c r="F6571" t="s">
        <v>107</v>
      </c>
      <c r="G6571" t="s">
        <v>6790</v>
      </c>
      <c r="H6571">
        <v>47</v>
      </c>
      <c r="I6571" t="s">
        <v>17</v>
      </c>
      <c r="J6571">
        <v>0</v>
      </c>
      <c r="K6571" t="s">
        <v>20</v>
      </c>
      <c r="L6571" t="s">
        <v>6792</v>
      </c>
      <c r="M6571">
        <v>50</v>
      </c>
      <c r="N6571" t="s">
        <v>27</v>
      </c>
      <c r="O6571" t="s">
        <v>108</v>
      </c>
      <c r="P6571" s="32">
        <v>44487</v>
      </c>
      <c r="Q6571" s="1">
        <v>42.993636981783403</v>
      </c>
      <c r="R6571">
        <v>9</v>
      </c>
      <c r="S6571" t="str" cm="1">
        <f t="array" ref="S6571">_xlfn.IFS(R6571=0,"None",R6571&lt;3,"Low",R6571&lt;6,"Medium",R6571&lt;=10,"High")</f>
        <v>High</v>
      </c>
      <c r="T6571" t="str" cm="1">
        <f t="array" ref="T6571">_xlfn.IFS(M6571&lt;=20,"Low",M6571&lt;=50,"Medium",M6571&lt;=90,"High")</f>
        <v>Medium</v>
      </c>
      <c r="U6571" s="33">
        <f>Datos_Limpios[[#This Row],[Number of Complaints or Support]]/Datos_Limpios[[#This Row],[Account Length (in months)]]</f>
        <v>0.15</v>
      </c>
      <c r="V6571" t="str" cm="1">
        <f t="array" ref="V6571">_xlfn.IFS(H6571&lt;30,"Under 30",H6571&lt;66,"Middle Age",H6571&gt;=66,"Senior")</f>
        <v>Middle Age</v>
      </c>
      <c r="W6571" t="s">
        <v>6825</v>
      </c>
    </row>
    <row r="6572" spans="1:23" x14ac:dyDescent="0.3">
      <c r="A6572" t="s">
        <v>6669</v>
      </c>
      <c r="B6572" t="s">
        <v>17</v>
      </c>
      <c r="C6572">
        <v>48</v>
      </c>
      <c r="D6572">
        <v>0</v>
      </c>
      <c r="E6572" t="s">
        <v>17</v>
      </c>
      <c r="F6572" t="s">
        <v>79</v>
      </c>
      <c r="G6572" t="s">
        <v>19</v>
      </c>
      <c r="H6572">
        <v>32</v>
      </c>
      <c r="I6572" t="s">
        <v>23</v>
      </c>
      <c r="J6572">
        <v>2</v>
      </c>
      <c r="K6572" t="s">
        <v>32</v>
      </c>
      <c r="L6572" t="s">
        <v>6791</v>
      </c>
      <c r="M6572">
        <v>7</v>
      </c>
      <c r="P6572" s="32">
        <v>44527</v>
      </c>
      <c r="Q6572" s="1">
        <v>7.1348084765853841</v>
      </c>
      <c r="R6572">
        <v>8</v>
      </c>
      <c r="S6572" t="str" cm="1">
        <f t="array" ref="S6572">_xlfn.IFS(R6572=0,"None",R6572&lt;3,"Low",R6572&lt;6,"Medium",R6572&lt;=10,"High")</f>
        <v>High</v>
      </c>
      <c r="T6572" t="str" cm="1">
        <f t="array" ref="T6572">_xlfn.IFS(M6572&lt;=20,"Low",M6572&lt;=50,"Medium",M6572&lt;=90,"High")</f>
        <v>Low</v>
      </c>
      <c r="U6572" s="33">
        <f>Datos_Limpios[[#This Row],[Number of Complaints or Support]]/Datos_Limpios[[#This Row],[Account Length (in months)]]</f>
        <v>0.16666666666666666</v>
      </c>
      <c r="V6572" t="str" cm="1">
        <f t="array" ref="V6572">_xlfn.IFS(H6572&lt;30,"Under 30",H6572&lt;66,"Middle Age",H6572&gt;=66,"Senior")</f>
        <v>Middle Age</v>
      </c>
      <c r="W6572" t="s">
        <v>6826</v>
      </c>
    </row>
    <row r="6573" spans="1:23" x14ac:dyDescent="0.3">
      <c r="A6573" t="s">
        <v>6670</v>
      </c>
      <c r="B6573" t="s">
        <v>17</v>
      </c>
      <c r="C6573">
        <v>11</v>
      </c>
      <c r="D6573">
        <v>0</v>
      </c>
      <c r="E6573" t="s">
        <v>23</v>
      </c>
      <c r="F6573" t="s">
        <v>179</v>
      </c>
      <c r="G6573" t="s">
        <v>19</v>
      </c>
      <c r="H6573">
        <v>46</v>
      </c>
      <c r="I6573" t="s">
        <v>23</v>
      </c>
      <c r="J6573">
        <v>3</v>
      </c>
      <c r="K6573" t="s">
        <v>20</v>
      </c>
      <c r="L6573" t="s">
        <v>6792</v>
      </c>
      <c r="M6573">
        <v>33</v>
      </c>
      <c r="P6573" s="32">
        <v>43892</v>
      </c>
      <c r="Q6573" s="1">
        <v>32.933403222900843</v>
      </c>
      <c r="R6573">
        <v>3</v>
      </c>
      <c r="S6573" t="str" cm="1">
        <f t="array" ref="S6573">_xlfn.IFS(R6573=0,"None",R6573&lt;3,"Low",R6573&lt;6,"Medium",R6573&lt;=10,"High")</f>
        <v>Medium</v>
      </c>
      <c r="T6573" t="str" cm="1">
        <f t="array" ref="T6573">_xlfn.IFS(M6573&lt;=20,"Low",M6573&lt;=50,"Medium",M6573&lt;=90,"High")</f>
        <v>Medium</v>
      </c>
      <c r="U6573" s="33">
        <f>Datos_Limpios[[#This Row],[Number of Complaints or Support]]/Datos_Limpios[[#This Row],[Account Length (in months)]]</f>
        <v>0.27272727272727271</v>
      </c>
      <c r="V6573" t="str" cm="1">
        <f t="array" ref="V6573">_xlfn.IFS(H6573&lt;30,"Under 30",H6573&lt;66,"Middle Age",H6573&gt;=66,"Senior")</f>
        <v>Middle Age</v>
      </c>
      <c r="W6573" t="s">
        <v>6826</v>
      </c>
    </row>
    <row r="6574" spans="1:23" x14ac:dyDescent="0.3">
      <c r="A6574" t="s">
        <v>6671</v>
      </c>
      <c r="B6574" t="s">
        <v>17</v>
      </c>
      <c r="C6574">
        <v>1</v>
      </c>
      <c r="D6574">
        <v>0</v>
      </c>
      <c r="E6574" t="s">
        <v>23</v>
      </c>
      <c r="F6574" t="s">
        <v>156</v>
      </c>
      <c r="G6574" t="s">
        <v>19</v>
      </c>
      <c r="H6574">
        <v>43</v>
      </c>
      <c r="I6574" t="s">
        <v>17</v>
      </c>
      <c r="J6574">
        <v>0</v>
      </c>
      <c r="K6574" t="s">
        <v>20</v>
      </c>
      <c r="L6574" t="s">
        <v>6792</v>
      </c>
      <c r="M6574">
        <v>17</v>
      </c>
      <c r="P6574" s="32">
        <v>44517</v>
      </c>
      <c r="Q6574" s="1">
        <v>18.588555168746229</v>
      </c>
      <c r="R6574">
        <v>3</v>
      </c>
      <c r="S6574" t="str" cm="1">
        <f t="array" ref="S6574">_xlfn.IFS(R6574=0,"None",R6574&lt;3,"Low",R6574&lt;6,"Medium",R6574&lt;=10,"High")</f>
        <v>Medium</v>
      </c>
      <c r="T6574" t="str" cm="1">
        <f t="array" ref="T6574">_xlfn.IFS(M6574&lt;=20,"Low",M6574&lt;=50,"Medium",M6574&lt;=90,"High")</f>
        <v>Low</v>
      </c>
      <c r="U6574" s="33">
        <f>Datos_Limpios[[#This Row],[Number of Complaints or Support]]/Datos_Limpios[[#This Row],[Account Length (in months)]]</f>
        <v>3</v>
      </c>
      <c r="V6574" t="str" cm="1">
        <f t="array" ref="V6574">_xlfn.IFS(H6574&lt;30,"Under 30",H6574&lt;66,"Middle Age",H6574&gt;=66,"Senior")</f>
        <v>Middle Age</v>
      </c>
      <c r="W6574" t="s">
        <v>6825</v>
      </c>
    </row>
    <row r="6575" spans="1:23" x14ac:dyDescent="0.3">
      <c r="A6575" t="s">
        <v>6672</v>
      </c>
      <c r="B6575" t="s">
        <v>17</v>
      </c>
      <c r="C6575">
        <v>53</v>
      </c>
      <c r="D6575">
        <v>0</v>
      </c>
      <c r="E6575" t="s">
        <v>23</v>
      </c>
      <c r="F6575" t="s">
        <v>142</v>
      </c>
      <c r="G6575" t="s">
        <v>6790</v>
      </c>
      <c r="H6575">
        <v>65</v>
      </c>
      <c r="I6575" t="s">
        <v>23</v>
      </c>
      <c r="J6575">
        <v>2</v>
      </c>
      <c r="K6575" t="s">
        <v>20</v>
      </c>
      <c r="L6575" t="s">
        <v>6792</v>
      </c>
      <c r="M6575">
        <v>32</v>
      </c>
      <c r="P6575" s="32">
        <v>45107</v>
      </c>
      <c r="Q6575" s="1">
        <v>33.878066382404413</v>
      </c>
      <c r="R6575">
        <v>1</v>
      </c>
      <c r="S6575" t="str" cm="1">
        <f t="array" ref="S6575">_xlfn.IFS(R6575=0,"None",R6575&lt;3,"Low",R6575&lt;6,"Medium",R6575&lt;=10,"High")</f>
        <v>Low</v>
      </c>
      <c r="T6575" t="str" cm="1">
        <f t="array" ref="T6575">_xlfn.IFS(M6575&lt;=20,"Low",M6575&lt;=50,"Medium",M6575&lt;=90,"High")</f>
        <v>Medium</v>
      </c>
      <c r="U6575" s="33">
        <f>Datos_Limpios[[#This Row],[Number of Complaints or Support]]/Datos_Limpios[[#This Row],[Account Length (in months)]]</f>
        <v>1.8867924528301886E-2</v>
      </c>
      <c r="V6575" t="str" cm="1">
        <f t="array" ref="V6575">_xlfn.IFS(H6575&lt;30,"Under 30",H6575&lt;66,"Middle Age",H6575&gt;=66,"Senior")</f>
        <v>Middle Age</v>
      </c>
      <c r="W6575" t="s">
        <v>6823</v>
      </c>
    </row>
    <row r="6576" spans="1:23" x14ac:dyDescent="0.3">
      <c r="A6576" t="s">
        <v>6673</v>
      </c>
      <c r="B6576" t="s">
        <v>23</v>
      </c>
      <c r="C6576">
        <v>13</v>
      </c>
      <c r="D6576">
        <v>0</v>
      </c>
      <c r="E6576" t="s">
        <v>23</v>
      </c>
      <c r="F6576" t="s">
        <v>158</v>
      </c>
      <c r="G6576" t="s">
        <v>6790</v>
      </c>
      <c r="H6576">
        <v>30</v>
      </c>
      <c r="I6576" t="s">
        <v>17</v>
      </c>
      <c r="J6576">
        <v>0</v>
      </c>
      <c r="K6576" t="s">
        <v>20</v>
      </c>
      <c r="L6576" t="s">
        <v>6792</v>
      </c>
      <c r="M6576">
        <v>26</v>
      </c>
      <c r="N6576" t="s">
        <v>50</v>
      </c>
      <c r="O6576" t="s">
        <v>300</v>
      </c>
      <c r="P6576" s="32">
        <v>43839</v>
      </c>
      <c r="Q6576" s="1">
        <v>29.701541699120131</v>
      </c>
      <c r="R6576">
        <v>6</v>
      </c>
      <c r="S6576" t="str" cm="1">
        <f t="array" ref="S6576">_xlfn.IFS(R6576=0,"None",R6576&lt;3,"Low",R6576&lt;6,"Medium",R6576&lt;=10,"High")</f>
        <v>High</v>
      </c>
      <c r="T6576" t="str" cm="1">
        <f t="array" ref="T6576">_xlfn.IFS(M6576&lt;=20,"Low",M6576&lt;=50,"Medium",M6576&lt;=90,"High")</f>
        <v>Medium</v>
      </c>
      <c r="U6576" s="33">
        <f>Datos_Limpios[[#This Row],[Number of Complaints or Support]]/Datos_Limpios[[#This Row],[Account Length (in months)]]</f>
        <v>0.46153846153846156</v>
      </c>
      <c r="V6576" t="str" cm="1">
        <f t="array" ref="V6576">_xlfn.IFS(H6576&lt;30,"Under 30",H6576&lt;66,"Middle Age",H6576&gt;=66,"Senior")</f>
        <v>Middle Age</v>
      </c>
      <c r="W6576" t="s">
        <v>6823</v>
      </c>
    </row>
    <row r="6577" spans="1:23" x14ac:dyDescent="0.3">
      <c r="A6577" t="s">
        <v>6674</v>
      </c>
      <c r="B6577" t="s">
        <v>17</v>
      </c>
      <c r="C6577">
        <v>1</v>
      </c>
      <c r="D6577">
        <v>0</v>
      </c>
      <c r="E6577" t="s">
        <v>17</v>
      </c>
      <c r="F6577" t="s">
        <v>26</v>
      </c>
      <c r="G6577" t="s">
        <v>6790</v>
      </c>
      <c r="H6577">
        <v>47</v>
      </c>
      <c r="I6577" t="s">
        <v>17</v>
      </c>
      <c r="J6577">
        <v>0</v>
      </c>
      <c r="K6577" t="s">
        <v>20</v>
      </c>
      <c r="L6577" t="s">
        <v>6791</v>
      </c>
      <c r="M6577">
        <v>12</v>
      </c>
      <c r="P6577" s="32">
        <v>44879</v>
      </c>
      <c r="Q6577" s="1">
        <v>13.45508389863982</v>
      </c>
      <c r="R6577">
        <v>8</v>
      </c>
      <c r="S6577" t="str" cm="1">
        <f t="array" ref="S6577">_xlfn.IFS(R6577=0,"None",R6577&lt;3,"Low",R6577&lt;6,"Medium",R6577&lt;=10,"High")</f>
        <v>High</v>
      </c>
      <c r="T6577" t="str" cm="1">
        <f t="array" ref="T6577">_xlfn.IFS(M6577&lt;=20,"Low",M6577&lt;=50,"Medium",M6577&lt;=90,"High")</f>
        <v>Low</v>
      </c>
      <c r="U6577" s="33">
        <f>Datos_Limpios[[#This Row],[Number of Complaints or Support]]/Datos_Limpios[[#This Row],[Account Length (in months)]]</f>
        <v>8</v>
      </c>
      <c r="V6577" t="str" cm="1">
        <f t="array" ref="V6577">_xlfn.IFS(H6577&lt;30,"Under 30",H6577&lt;66,"Middle Age",H6577&gt;=66,"Senior")</f>
        <v>Middle Age</v>
      </c>
      <c r="W6577" t="s">
        <v>6824</v>
      </c>
    </row>
    <row r="6578" spans="1:23" x14ac:dyDescent="0.3">
      <c r="A6578" t="s">
        <v>6675</v>
      </c>
      <c r="B6578" t="s">
        <v>17</v>
      </c>
      <c r="C6578">
        <v>50</v>
      </c>
      <c r="D6578">
        <v>0</v>
      </c>
      <c r="E6578" t="s">
        <v>17</v>
      </c>
      <c r="F6578" t="s">
        <v>103</v>
      </c>
      <c r="G6578" t="s">
        <v>19</v>
      </c>
      <c r="H6578">
        <v>65</v>
      </c>
      <c r="I6578" t="s">
        <v>17</v>
      </c>
      <c r="J6578">
        <v>0</v>
      </c>
      <c r="K6578" t="s">
        <v>24</v>
      </c>
      <c r="L6578" t="s">
        <v>6792</v>
      </c>
      <c r="M6578">
        <v>10</v>
      </c>
      <c r="P6578" s="32">
        <v>43871</v>
      </c>
      <c r="Q6578" s="1">
        <v>10.318518661385321</v>
      </c>
      <c r="R6578">
        <v>9</v>
      </c>
      <c r="S6578" t="str" cm="1">
        <f t="array" ref="S6578">_xlfn.IFS(R6578=0,"None",R6578&lt;3,"Low",R6578&lt;6,"Medium",R6578&lt;=10,"High")</f>
        <v>High</v>
      </c>
      <c r="T6578" t="str" cm="1">
        <f t="array" ref="T6578">_xlfn.IFS(M6578&lt;=20,"Low",M6578&lt;=50,"Medium",M6578&lt;=90,"High")</f>
        <v>Low</v>
      </c>
      <c r="U6578" s="33">
        <f>Datos_Limpios[[#This Row],[Number of Complaints or Support]]/Datos_Limpios[[#This Row],[Account Length (in months)]]</f>
        <v>0.18</v>
      </c>
      <c r="V6578" t="str" cm="1">
        <f t="array" ref="V6578">_xlfn.IFS(H6578&lt;30,"Under 30",H6578&lt;66,"Middle Age",H6578&gt;=66,"Senior")</f>
        <v>Middle Age</v>
      </c>
      <c r="W6578" t="s">
        <v>6823</v>
      </c>
    </row>
    <row r="6579" spans="1:23" x14ac:dyDescent="0.3">
      <c r="A6579" t="s">
        <v>6676</v>
      </c>
      <c r="B6579" t="s">
        <v>17</v>
      </c>
      <c r="C6579">
        <v>10</v>
      </c>
      <c r="D6579">
        <v>0</v>
      </c>
      <c r="E6579" t="s">
        <v>23</v>
      </c>
      <c r="F6579" t="s">
        <v>138</v>
      </c>
      <c r="G6579" t="s">
        <v>19</v>
      </c>
      <c r="H6579">
        <v>41</v>
      </c>
      <c r="I6579" t="s">
        <v>17</v>
      </c>
      <c r="J6579">
        <v>0</v>
      </c>
      <c r="K6579" t="s">
        <v>20</v>
      </c>
      <c r="L6579" t="s">
        <v>6794</v>
      </c>
      <c r="M6579">
        <v>17</v>
      </c>
      <c r="P6579" s="32">
        <v>44885</v>
      </c>
      <c r="Q6579" s="1">
        <v>17.377850516797238</v>
      </c>
      <c r="R6579">
        <v>0</v>
      </c>
      <c r="S6579" t="str" cm="1">
        <f t="array" ref="S6579">_xlfn.IFS(R6579=0,"None",R6579&lt;3,"Low",R6579&lt;6,"Medium",R6579&lt;=10,"High")</f>
        <v>None</v>
      </c>
      <c r="T6579" t="str" cm="1">
        <f t="array" ref="T6579">_xlfn.IFS(M6579&lt;=20,"Low",M6579&lt;=50,"Medium",M6579&lt;=90,"High")</f>
        <v>Low</v>
      </c>
      <c r="U6579" s="33">
        <f>Datos_Limpios[[#This Row],[Number of Complaints or Support]]/Datos_Limpios[[#This Row],[Account Length (in months)]]</f>
        <v>0</v>
      </c>
      <c r="V6579" t="str" cm="1">
        <f t="array" ref="V6579">_xlfn.IFS(H6579&lt;30,"Under 30",H6579&lt;66,"Middle Age",H6579&gt;=66,"Senior")</f>
        <v>Middle Age</v>
      </c>
      <c r="W6579" t="s">
        <v>6824</v>
      </c>
    </row>
    <row r="6580" spans="1:23" x14ac:dyDescent="0.3">
      <c r="A6580" t="s">
        <v>6677</v>
      </c>
      <c r="B6580" t="s">
        <v>23</v>
      </c>
      <c r="C6580">
        <v>26</v>
      </c>
      <c r="D6580">
        <v>1</v>
      </c>
      <c r="E6580" t="s">
        <v>23</v>
      </c>
      <c r="F6580" t="s">
        <v>192</v>
      </c>
      <c r="G6580" t="s">
        <v>6790</v>
      </c>
      <c r="H6580">
        <v>77</v>
      </c>
      <c r="I6580" t="s">
        <v>17</v>
      </c>
      <c r="J6580">
        <v>0</v>
      </c>
      <c r="K6580" t="s">
        <v>20</v>
      </c>
      <c r="L6580" t="s">
        <v>6792</v>
      </c>
      <c r="M6580">
        <v>46</v>
      </c>
      <c r="N6580" t="s">
        <v>27</v>
      </c>
      <c r="O6580" t="s">
        <v>208</v>
      </c>
      <c r="P6580" s="32">
        <v>44106</v>
      </c>
      <c r="Q6580" s="1">
        <v>52.13022270983457</v>
      </c>
      <c r="R6580">
        <v>9</v>
      </c>
      <c r="S6580" t="str" cm="1">
        <f t="array" ref="S6580">_xlfn.IFS(R6580=0,"None",R6580&lt;3,"Low",R6580&lt;6,"Medium",R6580&lt;=10,"High")</f>
        <v>High</v>
      </c>
      <c r="T6580" t="str" cm="1">
        <f t="array" ref="T6580">_xlfn.IFS(M6580&lt;=20,"Low",M6580&lt;=50,"Medium",M6580&lt;=90,"High")</f>
        <v>Medium</v>
      </c>
      <c r="U6580" s="33">
        <f>Datos_Limpios[[#This Row],[Number of Complaints or Support]]/Datos_Limpios[[#This Row],[Account Length (in months)]]</f>
        <v>0.34615384615384615</v>
      </c>
      <c r="V6580" t="str" cm="1">
        <f t="array" ref="V6580">_xlfn.IFS(H6580&lt;30,"Under 30",H6580&lt;66,"Middle Age",H6580&gt;=66,"Senior")</f>
        <v>Senior</v>
      </c>
      <c r="W6580" t="s">
        <v>6824</v>
      </c>
    </row>
    <row r="6581" spans="1:23" x14ac:dyDescent="0.3">
      <c r="A6581" t="s">
        <v>6678</v>
      </c>
      <c r="B6581" t="s">
        <v>17</v>
      </c>
      <c r="C6581">
        <v>60</v>
      </c>
      <c r="D6581">
        <v>2</v>
      </c>
      <c r="E6581" t="s">
        <v>23</v>
      </c>
      <c r="F6581" t="s">
        <v>196</v>
      </c>
      <c r="G6581" t="s">
        <v>19</v>
      </c>
      <c r="H6581">
        <v>26</v>
      </c>
      <c r="I6581" t="s">
        <v>17</v>
      </c>
      <c r="J6581">
        <v>0</v>
      </c>
      <c r="K6581" t="s">
        <v>24</v>
      </c>
      <c r="L6581" t="s">
        <v>6792</v>
      </c>
      <c r="M6581">
        <v>29</v>
      </c>
      <c r="P6581" s="32">
        <v>44446</v>
      </c>
      <c r="Q6581" s="1">
        <v>24.055253831527491</v>
      </c>
      <c r="R6581">
        <v>7</v>
      </c>
      <c r="S6581" t="str" cm="1">
        <f t="array" ref="S6581">_xlfn.IFS(R6581=0,"None",R6581&lt;3,"Low",R6581&lt;6,"Medium",R6581&lt;=10,"High")</f>
        <v>High</v>
      </c>
      <c r="T6581" t="str" cm="1">
        <f t="array" ref="T6581">_xlfn.IFS(M6581&lt;=20,"Low",M6581&lt;=50,"Medium",M6581&lt;=90,"High")</f>
        <v>Medium</v>
      </c>
      <c r="U6581" s="33">
        <f>Datos_Limpios[[#This Row],[Number of Complaints or Support]]/Datos_Limpios[[#This Row],[Account Length (in months)]]</f>
        <v>0.11666666666666667</v>
      </c>
      <c r="V6581" t="str" cm="1">
        <f t="array" ref="V6581">_xlfn.IFS(H6581&lt;30,"Under 30",H6581&lt;66,"Middle Age",H6581&gt;=66,"Senior")</f>
        <v>Under 30</v>
      </c>
      <c r="W6581" t="s">
        <v>6826</v>
      </c>
    </row>
    <row r="6582" spans="1:23" x14ac:dyDescent="0.3">
      <c r="A6582" t="s">
        <v>6679</v>
      </c>
      <c r="B6582" t="s">
        <v>23</v>
      </c>
      <c r="C6582">
        <v>12</v>
      </c>
      <c r="D6582">
        <v>5</v>
      </c>
      <c r="E6582" t="s">
        <v>23</v>
      </c>
      <c r="F6582" t="s">
        <v>140</v>
      </c>
      <c r="G6582" t="s">
        <v>6790</v>
      </c>
      <c r="H6582">
        <v>81</v>
      </c>
      <c r="I6582" t="s">
        <v>17</v>
      </c>
      <c r="J6582">
        <v>0</v>
      </c>
      <c r="K6582" t="s">
        <v>20</v>
      </c>
      <c r="L6582" t="s">
        <v>6792</v>
      </c>
      <c r="M6582">
        <v>52</v>
      </c>
      <c r="N6582" t="s">
        <v>27</v>
      </c>
      <c r="O6582" t="s">
        <v>125</v>
      </c>
      <c r="P6582" s="32">
        <v>45067</v>
      </c>
      <c r="Q6582" s="1">
        <v>45.11380872152268</v>
      </c>
      <c r="R6582">
        <v>2</v>
      </c>
      <c r="S6582" t="str" cm="1">
        <f t="array" ref="S6582">_xlfn.IFS(R6582=0,"None",R6582&lt;3,"Low",R6582&lt;6,"Medium",R6582&lt;=10,"High")</f>
        <v>Low</v>
      </c>
      <c r="T6582" t="str" cm="1">
        <f t="array" ref="T6582">_xlfn.IFS(M6582&lt;=20,"Low",M6582&lt;=50,"Medium",M6582&lt;=90,"High")</f>
        <v>High</v>
      </c>
      <c r="U6582" s="33">
        <f>Datos_Limpios[[#This Row],[Number of Complaints or Support]]/Datos_Limpios[[#This Row],[Account Length (in months)]]</f>
        <v>0.16666666666666666</v>
      </c>
      <c r="V6582" t="str" cm="1">
        <f t="array" ref="V6582">_xlfn.IFS(H6582&lt;30,"Under 30",H6582&lt;66,"Middle Age",H6582&gt;=66,"Senior")</f>
        <v>Senior</v>
      </c>
      <c r="W6582" t="s">
        <v>6826</v>
      </c>
    </row>
    <row r="6583" spans="1:23" x14ac:dyDescent="0.3">
      <c r="A6583" t="s">
        <v>6680</v>
      </c>
      <c r="B6583" t="s">
        <v>17</v>
      </c>
      <c r="C6583">
        <v>27</v>
      </c>
      <c r="D6583">
        <v>0</v>
      </c>
      <c r="E6583" t="s">
        <v>17</v>
      </c>
      <c r="F6583" t="s">
        <v>128</v>
      </c>
      <c r="G6583" t="s">
        <v>19</v>
      </c>
      <c r="H6583">
        <v>66</v>
      </c>
      <c r="I6583" t="s">
        <v>17</v>
      </c>
      <c r="J6583">
        <v>0</v>
      </c>
      <c r="K6583" t="s">
        <v>32</v>
      </c>
      <c r="L6583" t="s">
        <v>6792</v>
      </c>
      <c r="M6583">
        <v>8</v>
      </c>
      <c r="P6583" s="32">
        <v>45047</v>
      </c>
      <c r="Q6583" s="1">
        <v>7.8640242860235539</v>
      </c>
      <c r="R6583">
        <v>3</v>
      </c>
      <c r="S6583" t="str" cm="1">
        <f t="array" ref="S6583">_xlfn.IFS(R6583=0,"None",R6583&lt;3,"Low",R6583&lt;6,"Medium",R6583&lt;=10,"High")</f>
        <v>Medium</v>
      </c>
      <c r="T6583" t="str" cm="1">
        <f t="array" ref="T6583">_xlfn.IFS(M6583&lt;=20,"Low",M6583&lt;=50,"Medium",M6583&lt;=90,"High")</f>
        <v>Low</v>
      </c>
      <c r="U6583" s="33">
        <f>Datos_Limpios[[#This Row],[Number of Complaints or Support]]/Datos_Limpios[[#This Row],[Account Length (in months)]]</f>
        <v>0.1111111111111111</v>
      </c>
      <c r="V6583" t="str" cm="1">
        <f t="array" ref="V6583">_xlfn.IFS(H6583&lt;30,"Under 30",H6583&lt;66,"Middle Age",H6583&gt;=66,"Senior")</f>
        <v>Senior</v>
      </c>
      <c r="W6583" t="s">
        <v>6826</v>
      </c>
    </row>
    <row r="6584" spans="1:23" x14ac:dyDescent="0.3">
      <c r="A6584" t="s">
        <v>6681</v>
      </c>
      <c r="B6584" t="s">
        <v>17</v>
      </c>
      <c r="C6584">
        <v>51</v>
      </c>
      <c r="D6584">
        <v>1</v>
      </c>
      <c r="E6584" t="s">
        <v>23</v>
      </c>
      <c r="F6584" t="s">
        <v>82</v>
      </c>
      <c r="G6584" t="s">
        <v>19</v>
      </c>
      <c r="H6584">
        <v>38</v>
      </c>
      <c r="I6584" t="s">
        <v>23</v>
      </c>
      <c r="J6584">
        <v>2</v>
      </c>
      <c r="K6584" t="s">
        <v>20</v>
      </c>
      <c r="L6584" t="s">
        <v>6792</v>
      </c>
      <c r="M6584">
        <v>32</v>
      </c>
      <c r="P6584" s="32">
        <v>44117</v>
      </c>
      <c r="Q6584" s="1">
        <v>36.649827341267347</v>
      </c>
      <c r="R6584">
        <v>1</v>
      </c>
      <c r="S6584" t="str" cm="1">
        <f t="array" ref="S6584">_xlfn.IFS(R6584=0,"None",R6584&lt;3,"Low",R6584&lt;6,"Medium",R6584&lt;=10,"High")</f>
        <v>Low</v>
      </c>
      <c r="T6584" t="str" cm="1">
        <f t="array" ref="T6584">_xlfn.IFS(M6584&lt;=20,"Low",M6584&lt;=50,"Medium",M6584&lt;=90,"High")</f>
        <v>Medium</v>
      </c>
      <c r="U6584" s="33">
        <f>Datos_Limpios[[#This Row],[Number of Complaints or Support]]/Datos_Limpios[[#This Row],[Account Length (in months)]]</f>
        <v>1.9607843137254902E-2</v>
      </c>
      <c r="V6584" t="str" cm="1">
        <f t="array" ref="V6584">_xlfn.IFS(H6584&lt;30,"Under 30",H6584&lt;66,"Middle Age",H6584&gt;=66,"Senior")</f>
        <v>Middle Age</v>
      </c>
      <c r="W6584" t="s">
        <v>6823</v>
      </c>
    </row>
    <row r="6585" spans="1:23" x14ac:dyDescent="0.3">
      <c r="A6585" t="s">
        <v>6682</v>
      </c>
      <c r="B6585" t="s">
        <v>23</v>
      </c>
      <c r="C6585">
        <v>1</v>
      </c>
      <c r="D6585">
        <v>0</v>
      </c>
      <c r="E6585" t="s">
        <v>23</v>
      </c>
      <c r="F6585" t="s">
        <v>130</v>
      </c>
      <c r="G6585" t="s">
        <v>19</v>
      </c>
      <c r="H6585">
        <v>26</v>
      </c>
      <c r="I6585" t="s">
        <v>17</v>
      </c>
      <c r="J6585">
        <v>0</v>
      </c>
      <c r="K6585" t="s">
        <v>20</v>
      </c>
      <c r="L6585" t="s">
        <v>6792</v>
      </c>
      <c r="M6585">
        <v>46</v>
      </c>
      <c r="N6585" t="s">
        <v>27</v>
      </c>
      <c r="O6585" t="s">
        <v>108</v>
      </c>
      <c r="P6585" s="32">
        <v>44727</v>
      </c>
      <c r="Q6585" s="1">
        <v>46.599240527121403</v>
      </c>
      <c r="R6585">
        <v>7</v>
      </c>
      <c r="S6585" t="str" cm="1">
        <f t="array" ref="S6585">_xlfn.IFS(R6585=0,"None",R6585&lt;3,"Low",R6585&lt;6,"Medium",R6585&lt;=10,"High")</f>
        <v>High</v>
      </c>
      <c r="T6585" t="str" cm="1">
        <f t="array" ref="T6585">_xlfn.IFS(M6585&lt;=20,"Low",M6585&lt;=50,"Medium",M6585&lt;=90,"High")</f>
        <v>Medium</v>
      </c>
      <c r="U6585" s="33">
        <f>Datos_Limpios[[#This Row],[Number of Complaints or Support]]/Datos_Limpios[[#This Row],[Account Length (in months)]]</f>
        <v>7</v>
      </c>
      <c r="V6585" t="str" cm="1">
        <f t="array" ref="V6585">_xlfn.IFS(H6585&lt;30,"Under 30",H6585&lt;66,"Middle Age",H6585&gt;=66,"Senior")</f>
        <v>Under 30</v>
      </c>
      <c r="W6585" t="s">
        <v>6825</v>
      </c>
    </row>
    <row r="6586" spans="1:23" x14ac:dyDescent="0.3">
      <c r="A6586" t="s">
        <v>6683</v>
      </c>
      <c r="B6586" t="s">
        <v>23</v>
      </c>
      <c r="C6586">
        <v>1</v>
      </c>
      <c r="D6586">
        <v>3</v>
      </c>
      <c r="E6586" t="s">
        <v>17</v>
      </c>
      <c r="F6586" t="s">
        <v>142</v>
      </c>
      <c r="G6586" t="s">
        <v>6790</v>
      </c>
      <c r="H6586">
        <v>44</v>
      </c>
      <c r="I6586" t="s">
        <v>17</v>
      </c>
      <c r="J6586">
        <v>0</v>
      </c>
      <c r="K6586" t="s">
        <v>20</v>
      </c>
      <c r="L6586" t="s">
        <v>6791</v>
      </c>
      <c r="M6586">
        <v>11</v>
      </c>
      <c r="N6586" t="s">
        <v>27</v>
      </c>
      <c r="O6586" t="s">
        <v>125</v>
      </c>
      <c r="P6586" s="32">
        <v>44844</v>
      </c>
      <c r="Q6586" s="1">
        <v>11.54712391834256</v>
      </c>
      <c r="R6586">
        <v>1</v>
      </c>
      <c r="S6586" t="str" cm="1">
        <f t="array" ref="S6586">_xlfn.IFS(R6586=0,"None",R6586&lt;3,"Low",R6586&lt;6,"Medium",R6586&lt;=10,"High")</f>
        <v>Low</v>
      </c>
      <c r="T6586" t="str" cm="1">
        <f t="array" ref="T6586">_xlfn.IFS(M6586&lt;=20,"Low",M6586&lt;=50,"Medium",M6586&lt;=90,"High")</f>
        <v>Low</v>
      </c>
      <c r="U6586" s="33">
        <f>Datos_Limpios[[#This Row],[Number of Complaints or Support]]/Datos_Limpios[[#This Row],[Account Length (in months)]]</f>
        <v>1</v>
      </c>
      <c r="V6586" t="str" cm="1">
        <f t="array" ref="V6586">_xlfn.IFS(H6586&lt;30,"Under 30",H6586&lt;66,"Middle Age",H6586&gt;=66,"Senior")</f>
        <v>Middle Age</v>
      </c>
      <c r="W6586" t="s">
        <v>6823</v>
      </c>
    </row>
    <row r="6587" spans="1:23" x14ac:dyDescent="0.3">
      <c r="A6587" t="s">
        <v>6684</v>
      </c>
      <c r="B6587" t="s">
        <v>23</v>
      </c>
      <c r="C6587">
        <v>36</v>
      </c>
      <c r="D6587">
        <v>1</v>
      </c>
      <c r="E6587" t="s">
        <v>23</v>
      </c>
      <c r="F6587" t="s">
        <v>138</v>
      </c>
      <c r="G6587" t="s">
        <v>19</v>
      </c>
      <c r="H6587">
        <v>30</v>
      </c>
      <c r="I6587" t="s">
        <v>23</v>
      </c>
      <c r="J6587">
        <v>4</v>
      </c>
      <c r="K6587" t="s">
        <v>20</v>
      </c>
      <c r="L6587" t="s">
        <v>6792</v>
      </c>
      <c r="M6587">
        <v>26</v>
      </c>
      <c r="N6587" t="s">
        <v>91</v>
      </c>
      <c r="O6587" t="s">
        <v>92</v>
      </c>
      <c r="P6587" s="32">
        <v>45044</v>
      </c>
      <c r="Q6587" s="1">
        <v>28.27406605496973</v>
      </c>
      <c r="R6587">
        <v>3</v>
      </c>
      <c r="S6587" t="str" cm="1">
        <f t="array" ref="S6587">_xlfn.IFS(R6587=0,"None",R6587&lt;3,"Low",R6587&lt;6,"Medium",R6587&lt;=10,"High")</f>
        <v>Medium</v>
      </c>
      <c r="T6587" t="str" cm="1">
        <f t="array" ref="T6587">_xlfn.IFS(M6587&lt;=20,"Low",M6587&lt;=50,"Medium",M6587&lt;=90,"High")</f>
        <v>Medium</v>
      </c>
      <c r="U6587" s="33">
        <f>Datos_Limpios[[#This Row],[Number of Complaints or Support]]/Datos_Limpios[[#This Row],[Account Length (in months)]]</f>
        <v>8.3333333333333329E-2</v>
      </c>
      <c r="V6587" t="str" cm="1">
        <f t="array" ref="V6587">_xlfn.IFS(H6587&lt;30,"Under 30",H6587&lt;66,"Middle Age",H6587&gt;=66,"Senior")</f>
        <v>Middle Age</v>
      </c>
      <c r="W6587" t="s">
        <v>6824</v>
      </c>
    </row>
    <row r="6588" spans="1:23" x14ac:dyDescent="0.3">
      <c r="A6588" t="s">
        <v>6685</v>
      </c>
      <c r="B6588" t="s">
        <v>17</v>
      </c>
      <c r="C6588">
        <v>56</v>
      </c>
      <c r="D6588">
        <v>2</v>
      </c>
      <c r="E6588" t="s">
        <v>23</v>
      </c>
      <c r="F6588" t="s">
        <v>107</v>
      </c>
      <c r="G6588" t="s">
        <v>19</v>
      </c>
      <c r="H6588">
        <v>48</v>
      </c>
      <c r="I6588" t="s">
        <v>23</v>
      </c>
      <c r="J6588">
        <v>6</v>
      </c>
      <c r="K6588" t="s">
        <v>24</v>
      </c>
      <c r="L6588" t="s">
        <v>6792</v>
      </c>
      <c r="M6588">
        <v>29</v>
      </c>
      <c r="P6588" s="32">
        <v>45073</v>
      </c>
      <c r="Q6588" s="1">
        <v>25.524941443626709</v>
      </c>
      <c r="R6588">
        <v>4</v>
      </c>
      <c r="S6588" t="str" cm="1">
        <f t="array" ref="S6588">_xlfn.IFS(R6588=0,"None",R6588&lt;3,"Low",R6588&lt;6,"Medium",R6588&lt;=10,"High")</f>
        <v>Medium</v>
      </c>
      <c r="T6588" t="str" cm="1">
        <f t="array" ref="T6588">_xlfn.IFS(M6588&lt;=20,"Low",M6588&lt;=50,"Medium",M6588&lt;=90,"High")</f>
        <v>Medium</v>
      </c>
      <c r="U6588" s="33">
        <f>Datos_Limpios[[#This Row],[Number of Complaints or Support]]/Datos_Limpios[[#This Row],[Account Length (in months)]]</f>
        <v>7.1428571428571425E-2</v>
      </c>
      <c r="V6588" t="str" cm="1">
        <f t="array" ref="V6588">_xlfn.IFS(H6588&lt;30,"Under 30",H6588&lt;66,"Middle Age",H6588&gt;=66,"Senior")</f>
        <v>Middle Age</v>
      </c>
      <c r="W6588" t="s">
        <v>6825</v>
      </c>
    </row>
    <row r="6589" spans="1:23" x14ac:dyDescent="0.3">
      <c r="A6589" t="s">
        <v>6686</v>
      </c>
      <c r="B6589" t="s">
        <v>23</v>
      </c>
      <c r="C6589">
        <v>1</v>
      </c>
      <c r="D6589">
        <v>0</v>
      </c>
      <c r="E6589" t="s">
        <v>17</v>
      </c>
      <c r="F6589" t="s">
        <v>115</v>
      </c>
      <c r="G6589" t="s">
        <v>6790</v>
      </c>
      <c r="H6589">
        <v>56</v>
      </c>
      <c r="I6589" t="s">
        <v>17</v>
      </c>
      <c r="J6589">
        <v>0</v>
      </c>
      <c r="K6589" t="s">
        <v>20</v>
      </c>
      <c r="L6589" t="s">
        <v>6791</v>
      </c>
      <c r="M6589">
        <v>10</v>
      </c>
      <c r="N6589" t="s">
        <v>6810</v>
      </c>
      <c r="O6589" t="s">
        <v>6810</v>
      </c>
      <c r="P6589" s="32">
        <v>44761</v>
      </c>
      <c r="Q6589" s="1">
        <v>9.4628333709196077</v>
      </c>
      <c r="R6589">
        <v>6</v>
      </c>
      <c r="S6589" t="str" cm="1">
        <f t="array" ref="S6589">_xlfn.IFS(R6589=0,"None",R6589&lt;3,"Low",R6589&lt;6,"Medium",R6589&lt;=10,"High")</f>
        <v>High</v>
      </c>
      <c r="T6589" t="str" cm="1">
        <f t="array" ref="T6589">_xlfn.IFS(M6589&lt;=20,"Low",M6589&lt;=50,"Medium",M6589&lt;=90,"High")</f>
        <v>Low</v>
      </c>
      <c r="U6589" s="33">
        <f>Datos_Limpios[[#This Row],[Number of Complaints or Support]]/Datos_Limpios[[#This Row],[Account Length (in months)]]</f>
        <v>6</v>
      </c>
      <c r="V6589" t="str" cm="1">
        <f t="array" ref="V6589">_xlfn.IFS(H6589&lt;30,"Under 30",H6589&lt;66,"Middle Age",H6589&gt;=66,"Senior")</f>
        <v>Middle Age</v>
      </c>
      <c r="W6589" t="s">
        <v>6825</v>
      </c>
    </row>
    <row r="6590" spans="1:23" x14ac:dyDescent="0.3">
      <c r="A6590" t="s">
        <v>6687</v>
      </c>
      <c r="B6590" t="s">
        <v>17</v>
      </c>
      <c r="C6590">
        <v>41</v>
      </c>
      <c r="D6590">
        <v>0</v>
      </c>
      <c r="E6590" t="s">
        <v>23</v>
      </c>
      <c r="F6590" t="s">
        <v>18</v>
      </c>
      <c r="G6590" t="s">
        <v>19</v>
      </c>
      <c r="H6590">
        <v>55</v>
      </c>
      <c r="I6590" t="s">
        <v>23</v>
      </c>
      <c r="J6590">
        <v>5</v>
      </c>
      <c r="K6590" t="s">
        <v>20</v>
      </c>
      <c r="L6590" t="s">
        <v>6791</v>
      </c>
      <c r="M6590">
        <v>32</v>
      </c>
      <c r="P6590" s="32">
        <v>44978</v>
      </c>
      <c r="Q6590" s="1">
        <v>29.787600780684329</v>
      </c>
      <c r="R6590">
        <v>3</v>
      </c>
      <c r="S6590" t="str" cm="1">
        <f t="array" ref="S6590">_xlfn.IFS(R6590=0,"None",R6590&lt;3,"Low",R6590&lt;6,"Medium",R6590&lt;=10,"High")</f>
        <v>Medium</v>
      </c>
      <c r="T6590" t="str" cm="1">
        <f t="array" ref="T6590">_xlfn.IFS(M6590&lt;=20,"Low",M6590&lt;=50,"Medium",M6590&lt;=90,"High")</f>
        <v>Medium</v>
      </c>
      <c r="U6590" s="33">
        <f>Datos_Limpios[[#This Row],[Number of Complaints or Support]]/Datos_Limpios[[#This Row],[Account Length (in months)]]</f>
        <v>7.3170731707317069E-2</v>
      </c>
      <c r="V6590" t="str" cm="1">
        <f t="array" ref="V6590">_xlfn.IFS(H6590&lt;30,"Under 30",H6590&lt;66,"Middle Age",H6590&gt;=66,"Senior")</f>
        <v>Middle Age</v>
      </c>
      <c r="W6590" t="s">
        <v>6823</v>
      </c>
    </row>
    <row r="6591" spans="1:23" x14ac:dyDescent="0.3">
      <c r="A6591" t="s">
        <v>6688</v>
      </c>
      <c r="B6591" t="s">
        <v>17</v>
      </c>
      <c r="C6591">
        <v>68</v>
      </c>
      <c r="D6591">
        <v>0</v>
      </c>
      <c r="E6591" t="s">
        <v>23</v>
      </c>
      <c r="F6591" t="s">
        <v>44</v>
      </c>
      <c r="G6591" t="s">
        <v>6790</v>
      </c>
      <c r="H6591">
        <v>29</v>
      </c>
      <c r="I6591" t="s">
        <v>17</v>
      </c>
      <c r="J6591">
        <v>0</v>
      </c>
      <c r="K6591" t="s">
        <v>32</v>
      </c>
      <c r="L6591" t="s">
        <v>6791</v>
      </c>
      <c r="M6591">
        <v>32</v>
      </c>
      <c r="P6591" s="32">
        <v>44299</v>
      </c>
      <c r="Q6591" s="1">
        <v>36.661719500372193</v>
      </c>
      <c r="R6591">
        <v>1</v>
      </c>
      <c r="S6591" t="str" cm="1">
        <f t="array" ref="S6591">_xlfn.IFS(R6591=0,"None",R6591&lt;3,"Low",R6591&lt;6,"Medium",R6591&lt;=10,"High")</f>
        <v>Low</v>
      </c>
      <c r="T6591" t="str" cm="1">
        <f t="array" ref="T6591">_xlfn.IFS(M6591&lt;=20,"Low",M6591&lt;=50,"Medium",M6591&lt;=90,"High")</f>
        <v>Medium</v>
      </c>
      <c r="U6591" s="33">
        <f>Datos_Limpios[[#This Row],[Number of Complaints or Support]]/Datos_Limpios[[#This Row],[Account Length (in months)]]</f>
        <v>1.4705882352941176E-2</v>
      </c>
      <c r="V6591" t="str" cm="1">
        <f t="array" ref="V6591">_xlfn.IFS(H6591&lt;30,"Under 30",H6591&lt;66,"Middle Age",H6591&gt;=66,"Senior")</f>
        <v>Under 30</v>
      </c>
      <c r="W6591" t="s">
        <v>6824</v>
      </c>
    </row>
    <row r="6592" spans="1:23" x14ac:dyDescent="0.3">
      <c r="A6592" t="s">
        <v>6689</v>
      </c>
      <c r="B6592" t="s">
        <v>23</v>
      </c>
      <c r="C6592">
        <v>24</v>
      </c>
      <c r="D6592">
        <v>0</v>
      </c>
      <c r="E6592" t="s">
        <v>23</v>
      </c>
      <c r="F6592" t="s">
        <v>90</v>
      </c>
      <c r="G6592" t="s">
        <v>19</v>
      </c>
      <c r="H6592">
        <v>74</v>
      </c>
      <c r="I6592" t="s">
        <v>17</v>
      </c>
      <c r="J6592">
        <v>0</v>
      </c>
      <c r="K6592" t="s">
        <v>20</v>
      </c>
      <c r="L6592" t="s">
        <v>6792</v>
      </c>
      <c r="M6592">
        <v>46</v>
      </c>
      <c r="N6592" t="s">
        <v>27</v>
      </c>
      <c r="O6592" t="s">
        <v>125</v>
      </c>
      <c r="P6592" s="32">
        <v>44025</v>
      </c>
      <c r="Q6592" s="1">
        <v>49.305514929502657</v>
      </c>
      <c r="R6592">
        <v>5</v>
      </c>
      <c r="S6592" t="str" cm="1">
        <f t="array" ref="S6592">_xlfn.IFS(R6592=0,"None",R6592&lt;3,"Low",R6592&lt;6,"Medium",R6592&lt;=10,"High")</f>
        <v>Medium</v>
      </c>
      <c r="T6592" t="str" cm="1">
        <f t="array" ref="T6592">_xlfn.IFS(M6592&lt;=20,"Low",M6592&lt;=50,"Medium",M6592&lt;=90,"High")</f>
        <v>Medium</v>
      </c>
      <c r="U6592" s="33">
        <f>Datos_Limpios[[#This Row],[Number of Complaints or Support]]/Datos_Limpios[[#This Row],[Account Length (in months)]]</f>
        <v>0.20833333333333334</v>
      </c>
      <c r="V6592" t="str" cm="1">
        <f t="array" ref="V6592">_xlfn.IFS(H6592&lt;30,"Under 30",H6592&lt;66,"Middle Age",H6592&gt;=66,"Senior")</f>
        <v>Senior</v>
      </c>
      <c r="W6592" t="s">
        <v>6823</v>
      </c>
    </row>
    <row r="6593" spans="1:23" x14ac:dyDescent="0.3">
      <c r="A6593" t="s">
        <v>6690</v>
      </c>
      <c r="B6593" t="s">
        <v>17</v>
      </c>
      <c r="C6593">
        <v>1</v>
      </c>
      <c r="D6593">
        <v>0</v>
      </c>
      <c r="E6593" t="s">
        <v>17</v>
      </c>
      <c r="F6593" t="s">
        <v>142</v>
      </c>
      <c r="G6593" t="s">
        <v>6790</v>
      </c>
      <c r="H6593">
        <v>35</v>
      </c>
      <c r="I6593" t="s">
        <v>17</v>
      </c>
      <c r="J6593">
        <v>0</v>
      </c>
      <c r="K6593" t="s">
        <v>24</v>
      </c>
      <c r="L6593" t="s">
        <v>6792</v>
      </c>
      <c r="M6593">
        <v>10</v>
      </c>
      <c r="P6593" s="32">
        <v>43895</v>
      </c>
      <c r="Q6593" s="1">
        <v>11.77544974485399</v>
      </c>
      <c r="R6593">
        <v>0</v>
      </c>
      <c r="S6593" t="str" cm="1">
        <f t="array" ref="S6593">_xlfn.IFS(R6593=0,"None",R6593&lt;3,"Low",R6593&lt;6,"Medium",R6593&lt;=10,"High")</f>
        <v>None</v>
      </c>
      <c r="T6593" t="str" cm="1">
        <f t="array" ref="T6593">_xlfn.IFS(M6593&lt;=20,"Low",M6593&lt;=50,"Medium",M6593&lt;=90,"High")</f>
        <v>Low</v>
      </c>
      <c r="U6593" s="33">
        <f>Datos_Limpios[[#This Row],[Number of Complaints or Support]]/Datos_Limpios[[#This Row],[Account Length (in months)]]</f>
        <v>0</v>
      </c>
      <c r="V6593" t="str" cm="1">
        <f t="array" ref="V6593">_xlfn.IFS(H6593&lt;30,"Under 30",H6593&lt;66,"Middle Age",H6593&gt;=66,"Senior")</f>
        <v>Middle Age</v>
      </c>
      <c r="W6593" t="s">
        <v>6823</v>
      </c>
    </row>
    <row r="6594" spans="1:23" x14ac:dyDescent="0.3">
      <c r="A6594" t="s">
        <v>6691</v>
      </c>
      <c r="B6594" t="s">
        <v>23</v>
      </c>
      <c r="C6594">
        <v>16</v>
      </c>
      <c r="D6594">
        <v>5</v>
      </c>
      <c r="E6594" t="s">
        <v>23</v>
      </c>
      <c r="F6594" t="s">
        <v>128</v>
      </c>
      <c r="G6594" t="s">
        <v>6790</v>
      </c>
      <c r="H6594">
        <v>40</v>
      </c>
      <c r="I6594" t="s">
        <v>17</v>
      </c>
      <c r="J6594">
        <v>0</v>
      </c>
      <c r="K6594" t="s">
        <v>20</v>
      </c>
      <c r="L6594" t="s">
        <v>6791</v>
      </c>
      <c r="M6594">
        <v>38</v>
      </c>
      <c r="N6594" t="s">
        <v>27</v>
      </c>
      <c r="O6594" t="s">
        <v>125</v>
      </c>
      <c r="P6594" s="32">
        <v>44878</v>
      </c>
      <c r="Q6594" s="1">
        <v>32.218939180342012</v>
      </c>
      <c r="R6594">
        <v>3</v>
      </c>
      <c r="S6594" t="str" cm="1">
        <f t="array" ref="S6594">_xlfn.IFS(R6594=0,"None",R6594&lt;3,"Low",R6594&lt;6,"Medium",R6594&lt;=10,"High")</f>
        <v>Medium</v>
      </c>
      <c r="T6594" t="str" cm="1">
        <f t="array" ref="T6594">_xlfn.IFS(M6594&lt;=20,"Low",M6594&lt;=50,"Medium",M6594&lt;=90,"High")</f>
        <v>Medium</v>
      </c>
      <c r="U6594" s="33">
        <f>Datos_Limpios[[#This Row],[Number of Complaints or Support]]/Datos_Limpios[[#This Row],[Account Length (in months)]]</f>
        <v>0.1875</v>
      </c>
      <c r="V6594" t="str" cm="1">
        <f t="array" ref="V6594">_xlfn.IFS(H6594&lt;30,"Under 30",H6594&lt;66,"Middle Age",H6594&gt;=66,"Senior")</f>
        <v>Middle Age</v>
      </c>
      <c r="W6594" t="s">
        <v>6826</v>
      </c>
    </row>
    <row r="6595" spans="1:23" x14ac:dyDescent="0.3">
      <c r="A6595" t="s">
        <v>6692</v>
      </c>
      <c r="B6595" t="s">
        <v>23</v>
      </c>
      <c r="C6595">
        <v>4</v>
      </c>
      <c r="D6595">
        <v>0</v>
      </c>
      <c r="E6595" t="s">
        <v>17</v>
      </c>
      <c r="F6595" t="s">
        <v>115</v>
      </c>
      <c r="G6595" t="s">
        <v>19</v>
      </c>
      <c r="H6595">
        <v>45</v>
      </c>
      <c r="I6595" t="s">
        <v>17</v>
      </c>
      <c r="J6595">
        <v>0</v>
      </c>
      <c r="K6595" t="s">
        <v>20</v>
      </c>
      <c r="L6595" t="s">
        <v>6791</v>
      </c>
      <c r="M6595">
        <v>16</v>
      </c>
      <c r="N6595" t="s">
        <v>6810</v>
      </c>
      <c r="O6595" t="s">
        <v>6810</v>
      </c>
      <c r="P6595" s="32">
        <v>44864</v>
      </c>
      <c r="Q6595" s="1">
        <v>15.402375693797969</v>
      </c>
      <c r="R6595">
        <v>6</v>
      </c>
      <c r="S6595" t="str" cm="1">
        <f t="array" ref="S6595">_xlfn.IFS(R6595=0,"None",R6595&lt;3,"Low",R6595&lt;6,"Medium",R6595&lt;=10,"High")</f>
        <v>High</v>
      </c>
      <c r="T6595" t="str" cm="1">
        <f t="array" ref="T6595">_xlfn.IFS(M6595&lt;=20,"Low",M6595&lt;=50,"Medium",M6595&lt;=90,"High")</f>
        <v>Low</v>
      </c>
      <c r="U6595" s="33">
        <f>Datos_Limpios[[#This Row],[Number of Complaints or Support]]/Datos_Limpios[[#This Row],[Account Length (in months)]]</f>
        <v>1.5</v>
      </c>
      <c r="V6595" t="str" cm="1">
        <f t="array" ref="V6595">_xlfn.IFS(H6595&lt;30,"Under 30",H6595&lt;66,"Middle Age",H6595&gt;=66,"Senior")</f>
        <v>Middle Age</v>
      </c>
      <c r="W6595" t="s">
        <v>6825</v>
      </c>
    </row>
    <row r="6596" spans="1:23" x14ac:dyDescent="0.3">
      <c r="A6596" t="s">
        <v>6693</v>
      </c>
      <c r="B6596" t="s">
        <v>17</v>
      </c>
      <c r="C6596">
        <v>68</v>
      </c>
      <c r="D6596">
        <v>0</v>
      </c>
      <c r="E6596" t="s">
        <v>23</v>
      </c>
      <c r="F6596" t="s">
        <v>142</v>
      </c>
      <c r="G6596" t="s">
        <v>19</v>
      </c>
      <c r="H6596">
        <v>49</v>
      </c>
      <c r="I6596" t="s">
        <v>17</v>
      </c>
      <c r="J6596">
        <v>0</v>
      </c>
      <c r="K6596" t="s">
        <v>32</v>
      </c>
      <c r="L6596" t="s">
        <v>6792</v>
      </c>
      <c r="M6596">
        <v>21</v>
      </c>
      <c r="P6596" s="32">
        <v>44065</v>
      </c>
      <c r="Q6596" s="1">
        <v>18.646005888127689</v>
      </c>
      <c r="R6596">
        <v>6</v>
      </c>
      <c r="S6596" t="str" cm="1">
        <f t="array" ref="S6596">_xlfn.IFS(R6596=0,"None",R6596&lt;3,"Low",R6596&lt;6,"Medium",R6596&lt;=10,"High")</f>
        <v>High</v>
      </c>
      <c r="T6596" t="str" cm="1">
        <f t="array" ref="T6596">_xlfn.IFS(M6596&lt;=20,"Low",M6596&lt;=50,"Medium",M6596&lt;=90,"High")</f>
        <v>Medium</v>
      </c>
      <c r="U6596" s="33">
        <f>Datos_Limpios[[#This Row],[Number of Complaints or Support]]/Datos_Limpios[[#This Row],[Account Length (in months)]]</f>
        <v>8.8235294117647065E-2</v>
      </c>
      <c r="V6596" t="str" cm="1">
        <f t="array" ref="V6596">_xlfn.IFS(H6596&lt;30,"Under 30",H6596&lt;66,"Middle Age",H6596&gt;=66,"Senior")</f>
        <v>Middle Age</v>
      </c>
      <c r="W6596" t="s">
        <v>6823</v>
      </c>
    </row>
    <row r="6597" spans="1:23" x14ac:dyDescent="0.3">
      <c r="A6597" t="s">
        <v>6694</v>
      </c>
      <c r="B6597" t="s">
        <v>17</v>
      </c>
      <c r="C6597">
        <v>1</v>
      </c>
      <c r="D6597">
        <v>0</v>
      </c>
      <c r="E6597" t="s">
        <v>17</v>
      </c>
      <c r="F6597" t="s">
        <v>58</v>
      </c>
      <c r="G6597" t="s">
        <v>19</v>
      </c>
      <c r="H6597">
        <v>41</v>
      </c>
      <c r="I6597" t="s">
        <v>17</v>
      </c>
      <c r="J6597">
        <v>0</v>
      </c>
      <c r="K6597" t="s">
        <v>20</v>
      </c>
      <c r="L6597" t="s">
        <v>6791</v>
      </c>
      <c r="M6597">
        <v>9</v>
      </c>
      <c r="P6597" s="32">
        <v>43859</v>
      </c>
      <c r="Q6597" s="1">
        <v>7.5086502256844838</v>
      </c>
      <c r="R6597">
        <v>10</v>
      </c>
      <c r="S6597" t="str" cm="1">
        <f t="array" ref="S6597">_xlfn.IFS(R6597=0,"None",R6597&lt;3,"Low",R6597&lt;6,"Medium",R6597&lt;=10,"High")</f>
        <v>High</v>
      </c>
      <c r="T6597" t="str" cm="1">
        <f t="array" ref="T6597">_xlfn.IFS(M6597&lt;=20,"Low",M6597&lt;=50,"Medium",M6597&lt;=90,"High")</f>
        <v>Low</v>
      </c>
      <c r="U6597" s="33">
        <f>Datos_Limpios[[#This Row],[Number of Complaints or Support]]/Datos_Limpios[[#This Row],[Account Length (in months)]]</f>
        <v>10</v>
      </c>
      <c r="V6597" t="str" cm="1">
        <f t="array" ref="V6597">_xlfn.IFS(H6597&lt;30,"Under 30",H6597&lt;66,"Middle Age",H6597&gt;=66,"Senior")</f>
        <v>Middle Age</v>
      </c>
      <c r="W6597" t="s">
        <v>6825</v>
      </c>
    </row>
    <row r="6598" spans="1:23" x14ac:dyDescent="0.3">
      <c r="A6598" t="s">
        <v>6695</v>
      </c>
      <c r="B6598" t="s">
        <v>17</v>
      </c>
      <c r="C6598">
        <v>6</v>
      </c>
      <c r="D6598">
        <v>2</v>
      </c>
      <c r="E6598" t="s">
        <v>17</v>
      </c>
      <c r="F6598" t="s">
        <v>202</v>
      </c>
      <c r="G6598" t="s">
        <v>19</v>
      </c>
      <c r="H6598">
        <v>24</v>
      </c>
      <c r="I6598" t="s">
        <v>23</v>
      </c>
      <c r="J6598">
        <v>6</v>
      </c>
      <c r="K6598" t="s">
        <v>20</v>
      </c>
      <c r="L6598" t="s">
        <v>6791</v>
      </c>
      <c r="M6598">
        <v>24</v>
      </c>
      <c r="P6598" s="32">
        <v>44772</v>
      </c>
      <c r="Q6598" s="1">
        <v>24.407942670043639</v>
      </c>
      <c r="R6598">
        <v>3</v>
      </c>
      <c r="S6598" t="str" cm="1">
        <f t="array" ref="S6598">_xlfn.IFS(R6598=0,"None",R6598&lt;3,"Low",R6598&lt;6,"Medium",R6598&lt;=10,"High")</f>
        <v>Medium</v>
      </c>
      <c r="T6598" t="str" cm="1">
        <f t="array" ref="T6598">_xlfn.IFS(M6598&lt;=20,"Low",M6598&lt;=50,"Medium",M6598&lt;=90,"High")</f>
        <v>Medium</v>
      </c>
      <c r="U6598" s="33">
        <f>Datos_Limpios[[#This Row],[Number of Complaints or Support]]/Datos_Limpios[[#This Row],[Account Length (in months)]]</f>
        <v>0.5</v>
      </c>
      <c r="V6598" t="str" cm="1">
        <f t="array" ref="V6598">_xlfn.IFS(H6598&lt;30,"Under 30",H6598&lt;66,"Middle Age",H6598&gt;=66,"Senior")</f>
        <v>Under 30</v>
      </c>
      <c r="W6598" t="s">
        <v>6825</v>
      </c>
    </row>
    <row r="6599" spans="1:23" x14ac:dyDescent="0.3">
      <c r="A6599" t="s">
        <v>6696</v>
      </c>
      <c r="B6599" t="s">
        <v>17</v>
      </c>
      <c r="C6599">
        <v>26</v>
      </c>
      <c r="D6599">
        <v>0</v>
      </c>
      <c r="E6599" t="s">
        <v>17</v>
      </c>
      <c r="F6599" t="s">
        <v>121</v>
      </c>
      <c r="G6599" t="s">
        <v>19</v>
      </c>
      <c r="H6599">
        <v>50</v>
      </c>
      <c r="I6599" t="s">
        <v>23</v>
      </c>
      <c r="J6599">
        <v>5</v>
      </c>
      <c r="K6599" t="s">
        <v>24</v>
      </c>
      <c r="L6599" t="s">
        <v>6791</v>
      </c>
      <c r="M6599">
        <v>5</v>
      </c>
      <c r="P6599" s="32">
        <v>45172</v>
      </c>
      <c r="Q6599" s="1">
        <v>5.0148270133471957</v>
      </c>
      <c r="R6599">
        <v>10</v>
      </c>
      <c r="S6599" t="str" cm="1">
        <f t="array" ref="S6599">_xlfn.IFS(R6599=0,"None",R6599&lt;3,"Low",R6599&lt;6,"Medium",R6599&lt;=10,"High")</f>
        <v>High</v>
      </c>
      <c r="T6599" t="str" cm="1">
        <f t="array" ref="T6599">_xlfn.IFS(M6599&lt;=20,"Low",M6599&lt;=50,"Medium",M6599&lt;=90,"High")</f>
        <v>Low</v>
      </c>
      <c r="U6599" s="33">
        <f>Datos_Limpios[[#This Row],[Number of Complaints or Support]]/Datos_Limpios[[#This Row],[Account Length (in months)]]</f>
        <v>0.38461538461538464</v>
      </c>
      <c r="V6599" t="str" cm="1">
        <f t="array" ref="V6599">_xlfn.IFS(H6599&lt;30,"Under 30",H6599&lt;66,"Middle Age",H6599&gt;=66,"Senior")</f>
        <v>Middle Age</v>
      </c>
      <c r="W6599" t="s">
        <v>6826</v>
      </c>
    </row>
    <row r="6600" spans="1:23" x14ac:dyDescent="0.3">
      <c r="A6600" t="s">
        <v>6697</v>
      </c>
      <c r="B6600" t="s">
        <v>17</v>
      </c>
      <c r="C6600">
        <v>8</v>
      </c>
      <c r="D6600">
        <v>0</v>
      </c>
      <c r="E6600" t="s">
        <v>17</v>
      </c>
      <c r="F6600" t="s">
        <v>205</v>
      </c>
      <c r="G6600" t="s">
        <v>19</v>
      </c>
      <c r="H6600">
        <v>24</v>
      </c>
      <c r="I6600" t="s">
        <v>23</v>
      </c>
      <c r="J6600">
        <v>2</v>
      </c>
      <c r="K6600" t="s">
        <v>20</v>
      </c>
      <c r="L6600" t="s">
        <v>6791</v>
      </c>
      <c r="M6600">
        <v>6</v>
      </c>
      <c r="P6600" s="32">
        <v>45220</v>
      </c>
      <c r="Q6600" s="1">
        <v>6.0378070838067064</v>
      </c>
      <c r="R6600">
        <v>9</v>
      </c>
      <c r="S6600" t="str" cm="1">
        <f t="array" ref="S6600">_xlfn.IFS(R6600=0,"None",R6600&lt;3,"Low",R6600&lt;6,"Medium",R6600&lt;=10,"High")</f>
        <v>High</v>
      </c>
      <c r="T6600" t="str" cm="1">
        <f t="array" ref="T6600">_xlfn.IFS(M6600&lt;=20,"Low",M6600&lt;=50,"Medium",M6600&lt;=90,"High")</f>
        <v>Low</v>
      </c>
      <c r="U6600" s="33">
        <f>Datos_Limpios[[#This Row],[Number of Complaints or Support]]/Datos_Limpios[[#This Row],[Account Length (in months)]]</f>
        <v>1.125</v>
      </c>
      <c r="V6600" t="str" cm="1">
        <f t="array" ref="V6600">_xlfn.IFS(H6600&lt;30,"Under 30",H6600&lt;66,"Middle Age",H6600&gt;=66,"Senior")</f>
        <v>Under 30</v>
      </c>
      <c r="W6600" t="s">
        <v>6823</v>
      </c>
    </row>
    <row r="6601" spans="1:23" x14ac:dyDescent="0.3">
      <c r="A6601" t="s">
        <v>6698</v>
      </c>
      <c r="B6601" t="s">
        <v>17</v>
      </c>
      <c r="C6601">
        <v>8</v>
      </c>
      <c r="D6601">
        <v>1</v>
      </c>
      <c r="E6601" t="s">
        <v>23</v>
      </c>
      <c r="F6601" t="s">
        <v>148</v>
      </c>
      <c r="G6601" t="s">
        <v>6790</v>
      </c>
      <c r="H6601">
        <v>44</v>
      </c>
      <c r="I6601" t="s">
        <v>17</v>
      </c>
      <c r="J6601">
        <v>0</v>
      </c>
      <c r="K6601" t="s">
        <v>20</v>
      </c>
      <c r="L6601" t="s">
        <v>6792</v>
      </c>
      <c r="M6601">
        <v>28</v>
      </c>
      <c r="P6601" s="32">
        <v>44793</v>
      </c>
      <c r="Q6601" s="1">
        <v>25.42089094357798</v>
      </c>
      <c r="R6601">
        <v>10</v>
      </c>
      <c r="S6601" t="str" cm="1">
        <f t="array" ref="S6601">_xlfn.IFS(R6601=0,"None",R6601&lt;3,"Low",R6601&lt;6,"Medium",R6601&lt;=10,"High")</f>
        <v>High</v>
      </c>
      <c r="T6601" t="str" cm="1">
        <f t="array" ref="T6601">_xlfn.IFS(M6601&lt;=20,"Low",M6601&lt;=50,"Medium",M6601&lt;=90,"High")</f>
        <v>Medium</v>
      </c>
      <c r="U6601" s="33">
        <f>Datos_Limpios[[#This Row],[Number of Complaints or Support]]/Datos_Limpios[[#This Row],[Account Length (in months)]]</f>
        <v>1.25</v>
      </c>
      <c r="V6601" t="str" cm="1">
        <f t="array" ref="V6601">_xlfn.IFS(H6601&lt;30,"Under 30",H6601&lt;66,"Middle Age",H6601&gt;=66,"Senior")</f>
        <v>Middle Age</v>
      </c>
      <c r="W6601" t="s">
        <v>6824</v>
      </c>
    </row>
    <row r="6602" spans="1:23" x14ac:dyDescent="0.3">
      <c r="A6602" t="s">
        <v>6699</v>
      </c>
      <c r="B6602" t="s">
        <v>23</v>
      </c>
      <c r="C6602">
        <v>2</v>
      </c>
      <c r="D6602">
        <v>1</v>
      </c>
      <c r="E6602" t="s">
        <v>23</v>
      </c>
      <c r="F6602" t="s">
        <v>192</v>
      </c>
      <c r="G6602" t="s">
        <v>19</v>
      </c>
      <c r="H6602">
        <v>74</v>
      </c>
      <c r="I6602" t="s">
        <v>17</v>
      </c>
      <c r="J6602">
        <v>0</v>
      </c>
      <c r="K6602" t="s">
        <v>20</v>
      </c>
      <c r="L6602" t="s">
        <v>6792</v>
      </c>
      <c r="M6602">
        <v>36</v>
      </c>
      <c r="N6602" t="s">
        <v>27</v>
      </c>
      <c r="O6602" t="s">
        <v>125</v>
      </c>
      <c r="P6602" s="32">
        <v>45158</v>
      </c>
      <c r="Q6602" s="1">
        <v>39.244183584044677</v>
      </c>
      <c r="R6602">
        <v>2</v>
      </c>
      <c r="S6602" t="str" cm="1">
        <f t="array" ref="S6602">_xlfn.IFS(R6602=0,"None",R6602&lt;3,"Low",R6602&lt;6,"Medium",R6602&lt;=10,"High")</f>
        <v>Low</v>
      </c>
      <c r="T6602" t="str" cm="1">
        <f t="array" ref="T6602">_xlfn.IFS(M6602&lt;=20,"Low",M6602&lt;=50,"Medium",M6602&lt;=90,"High")</f>
        <v>Medium</v>
      </c>
      <c r="U6602" s="33">
        <f>Datos_Limpios[[#This Row],[Number of Complaints or Support]]/Datos_Limpios[[#This Row],[Account Length (in months)]]</f>
        <v>1</v>
      </c>
      <c r="V6602" t="str" cm="1">
        <f t="array" ref="V6602">_xlfn.IFS(H6602&lt;30,"Under 30",H6602&lt;66,"Middle Age",H6602&gt;=66,"Senior")</f>
        <v>Senior</v>
      </c>
      <c r="W6602" t="s">
        <v>6824</v>
      </c>
    </row>
    <row r="6603" spans="1:23" x14ac:dyDescent="0.3">
      <c r="A6603" t="s">
        <v>6700</v>
      </c>
      <c r="B6603" t="s">
        <v>17</v>
      </c>
      <c r="C6603">
        <v>1</v>
      </c>
      <c r="D6603">
        <v>1</v>
      </c>
      <c r="E6603" t="s">
        <v>23</v>
      </c>
      <c r="F6603" t="s">
        <v>103</v>
      </c>
      <c r="G6603" t="s">
        <v>6790</v>
      </c>
      <c r="H6603">
        <v>53</v>
      </c>
      <c r="I6603" t="s">
        <v>17</v>
      </c>
      <c r="J6603">
        <v>0</v>
      </c>
      <c r="K6603" t="s">
        <v>20</v>
      </c>
      <c r="L6603" t="s">
        <v>6792</v>
      </c>
      <c r="M6603">
        <v>27</v>
      </c>
      <c r="P6603" s="32">
        <v>44446</v>
      </c>
      <c r="Q6603" s="1">
        <v>29.86739664401534</v>
      </c>
      <c r="R6603">
        <v>0</v>
      </c>
      <c r="S6603" t="str" cm="1">
        <f t="array" ref="S6603">_xlfn.IFS(R6603=0,"None",R6603&lt;3,"Low",R6603&lt;6,"Medium",R6603&lt;=10,"High")</f>
        <v>None</v>
      </c>
      <c r="T6603" t="str" cm="1">
        <f t="array" ref="T6603">_xlfn.IFS(M6603&lt;=20,"Low",M6603&lt;=50,"Medium",M6603&lt;=90,"High")</f>
        <v>Medium</v>
      </c>
      <c r="U6603" s="33">
        <f>Datos_Limpios[[#This Row],[Number of Complaints or Support]]/Datos_Limpios[[#This Row],[Account Length (in months)]]</f>
        <v>0</v>
      </c>
      <c r="V6603" t="str" cm="1">
        <f t="array" ref="V6603">_xlfn.IFS(H6603&lt;30,"Under 30",H6603&lt;66,"Middle Age",H6603&gt;=66,"Senior")</f>
        <v>Middle Age</v>
      </c>
      <c r="W6603" t="s">
        <v>6823</v>
      </c>
    </row>
    <row r="6604" spans="1:23" x14ac:dyDescent="0.3">
      <c r="A6604" t="s">
        <v>6701</v>
      </c>
      <c r="B6604" t="s">
        <v>17</v>
      </c>
      <c r="C6604">
        <v>61</v>
      </c>
      <c r="D6604">
        <v>0</v>
      </c>
      <c r="E6604" t="s">
        <v>17</v>
      </c>
      <c r="F6604" t="s">
        <v>47</v>
      </c>
      <c r="G6604" t="s">
        <v>6790</v>
      </c>
      <c r="H6604">
        <v>44</v>
      </c>
      <c r="I6604" t="s">
        <v>17</v>
      </c>
      <c r="J6604">
        <v>0</v>
      </c>
      <c r="K6604" t="s">
        <v>24</v>
      </c>
      <c r="L6604" t="s">
        <v>6791</v>
      </c>
      <c r="M6604">
        <v>7</v>
      </c>
      <c r="P6604" s="32">
        <v>44256</v>
      </c>
      <c r="Q6604" s="1">
        <v>6.7811940320884636</v>
      </c>
      <c r="R6604">
        <v>6</v>
      </c>
      <c r="S6604" t="str" cm="1">
        <f t="array" ref="S6604">_xlfn.IFS(R6604=0,"None",R6604&lt;3,"Low",R6604&lt;6,"Medium",R6604&lt;=10,"High")</f>
        <v>High</v>
      </c>
      <c r="T6604" t="str" cm="1">
        <f t="array" ref="T6604">_xlfn.IFS(M6604&lt;=20,"Low",M6604&lt;=50,"Medium",M6604&lt;=90,"High")</f>
        <v>Low</v>
      </c>
      <c r="U6604" s="33">
        <f>Datos_Limpios[[#This Row],[Number of Complaints or Support]]/Datos_Limpios[[#This Row],[Account Length (in months)]]</f>
        <v>9.8360655737704916E-2</v>
      </c>
      <c r="V6604" t="str" cm="1">
        <f t="array" ref="V6604">_xlfn.IFS(H6604&lt;30,"Under 30",H6604&lt;66,"Middle Age",H6604&gt;=66,"Senior")</f>
        <v>Middle Age</v>
      </c>
      <c r="W6604" t="s">
        <v>6824</v>
      </c>
    </row>
    <row r="6605" spans="1:23" x14ac:dyDescent="0.3">
      <c r="A6605" t="s">
        <v>6702</v>
      </c>
      <c r="B6605" t="s">
        <v>17</v>
      </c>
      <c r="C6605">
        <v>5</v>
      </c>
      <c r="D6605">
        <v>0</v>
      </c>
      <c r="E6605" t="s">
        <v>23</v>
      </c>
      <c r="F6605" t="s">
        <v>192</v>
      </c>
      <c r="G6605" t="s">
        <v>19</v>
      </c>
      <c r="H6605">
        <v>23</v>
      </c>
      <c r="I6605" t="s">
        <v>17</v>
      </c>
      <c r="J6605">
        <v>0</v>
      </c>
      <c r="K6605" t="s">
        <v>20</v>
      </c>
      <c r="L6605" t="s">
        <v>6792</v>
      </c>
      <c r="M6605">
        <v>36</v>
      </c>
      <c r="P6605" s="32">
        <v>44689</v>
      </c>
      <c r="Q6605" s="1">
        <v>36.878122984198001</v>
      </c>
      <c r="R6605">
        <v>7</v>
      </c>
      <c r="S6605" t="str" cm="1">
        <f t="array" ref="S6605">_xlfn.IFS(R6605=0,"None",R6605&lt;3,"Low",R6605&lt;6,"Medium",R6605&lt;=10,"High")</f>
        <v>High</v>
      </c>
      <c r="T6605" t="str" cm="1">
        <f t="array" ref="T6605">_xlfn.IFS(M6605&lt;=20,"Low",M6605&lt;=50,"Medium",M6605&lt;=90,"High")</f>
        <v>Medium</v>
      </c>
      <c r="U6605" s="33">
        <f>Datos_Limpios[[#This Row],[Number of Complaints or Support]]/Datos_Limpios[[#This Row],[Account Length (in months)]]</f>
        <v>1.4</v>
      </c>
      <c r="V6605" t="str" cm="1">
        <f t="array" ref="V6605">_xlfn.IFS(H6605&lt;30,"Under 30",H6605&lt;66,"Middle Age",H6605&gt;=66,"Senior")</f>
        <v>Under 30</v>
      </c>
      <c r="W6605" t="s">
        <v>6824</v>
      </c>
    </row>
    <row r="6606" spans="1:23" x14ac:dyDescent="0.3">
      <c r="A6606" t="s">
        <v>6703</v>
      </c>
      <c r="B6606" t="s">
        <v>17</v>
      </c>
      <c r="C6606">
        <v>53</v>
      </c>
      <c r="D6606">
        <v>0</v>
      </c>
      <c r="E6606" t="s">
        <v>17</v>
      </c>
      <c r="F6606" t="s">
        <v>79</v>
      </c>
      <c r="G6606" t="s">
        <v>19</v>
      </c>
      <c r="H6606">
        <v>61</v>
      </c>
      <c r="I6606" t="s">
        <v>17</v>
      </c>
      <c r="J6606">
        <v>0</v>
      </c>
      <c r="K6606" t="s">
        <v>20</v>
      </c>
      <c r="L6606" t="s">
        <v>6791</v>
      </c>
      <c r="M6606">
        <v>23</v>
      </c>
      <c r="P6606" s="32">
        <v>45179</v>
      </c>
      <c r="Q6606" s="1">
        <v>19.269591182814441</v>
      </c>
      <c r="R6606">
        <v>0</v>
      </c>
      <c r="S6606" t="str" cm="1">
        <f t="array" ref="S6606">_xlfn.IFS(R6606=0,"None",R6606&lt;3,"Low",R6606&lt;6,"Medium",R6606&lt;=10,"High")</f>
        <v>None</v>
      </c>
      <c r="T6606" t="str" cm="1">
        <f t="array" ref="T6606">_xlfn.IFS(M6606&lt;=20,"Low",M6606&lt;=50,"Medium",M6606&lt;=90,"High")</f>
        <v>Medium</v>
      </c>
      <c r="U6606" s="33">
        <f>Datos_Limpios[[#This Row],[Number of Complaints or Support]]/Datos_Limpios[[#This Row],[Account Length (in months)]]</f>
        <v>0</v>
      </c>
      <c r="V6606" t="str" cm="1">
        <f t="array" ref="V6606">_xlfn.IFS(H6606&lt;30,"Under 30",H6606&lt;66,"Middle Age",H6606&gt;=66,"Senior")</f>
        <v>Middle Age</v>
      </c>
      <c r="W6606" t="s">
        <v>6826</v>
      </c>
    </row>
    <row r="6607" spans="1:23" x14ac:dyDescent="0.3">
      <c r="A6607" t="s">
        <v>6704</v>
      </c>
      <c r="B6607" t="s">
        <v>17</v>
      </c>
      <c r="C6607">
        <v>62</v>
      </c>
      <c r="D6607">
        <v>0</v>
      </c>
      <c r="E6607" t="s">
        <v>23</v>
      </c>
      <c r="F6607" t="s">
        <v>156</v>
      </c>
      <c r="G6607" t="s">
        <v>19</v>
      </c>
      <c r="H6607">
        <v>57</v>
      </c>
      <c r="I6607" t="s">
        <v>17</v>
      </c>
      <c r="J6607">
        <v>0</v>
      </c>
      <c r="K6607" t="s">
        <v>24</v>
      </c>
      <c r="L6607" t="s">
        <v>6791</v>
      </c>
      <c r="M6607">
        <v>29</v>
      </c>
      <c r="P6607" s="32">
        <v>44941</v>
      </c>
      <c r="Q6607" s="1">
        <v>27.844273785231671</v>
      </c>
      <c r="R6607">
        <v>7</v>
      </c>
      <c r="S6607" t="str" cm="1">
        <f t="array" ref="S6607">_xlfn.IFS(R6607=0,"None",R6607&lt;3,"Low",R6607&lt;6,"Medium",R6607&lt;=10,"High")</f>
        <v>High</v>
      </c>
      <c r="T6607" t="str" cm="1">
        <f t="array" ref="T6607">_xlfn.IFS(M6607&lt;=20,"Low",M6607&lt;=50,"Medium",M6607&lt;=90,"High")</f>
        <v>Medium</v>
      </c>
      <c r="U6607" s="33">
        <f>Datos_Limpios[[#This Row],[Number of Complaints or Support]]/Datos_Limpios[[#This Row],[Account Length (in months)]]</f>
        <v>0.11290322580645161</v>
      </c>
      <c r="V6607" t="str" cm="1">
        <f t="array" ref="V6607">_xlfn.IFS(H6607&lt;30,"Under 30",H6607&lt;66,"Middle Age",H6607&gt;=66,"Senior")</f>
        <v>Middle Age</v>
      </c>
      <c r="W6607" t="s">
        <v>6825</v>
      </c>
    </row>
    <row r="6608" spans="1:23" x14ac:dyDescent="0.3">
      <c r="A6608" t="s">
        <v>6705</v>
      </c>
      <c r="B6608" t="s">
        <v>17</v>
      </c>
      <c r="C6608">
        <v>7</v>
      </c>
      <c r="D6608">
        <v>0</v>
      </c>
      <c r="E6608" t="s">
        <v>17</v>
      </c>
      <c r="F6608" t="s">
        <v>90</v>
      </c>
      <c r="G6608" t="s">
        <v>19</v>
      </c>
      <c r="H6608">
        <v>24</v>
      </c>
      <c r="I6608" t="s">
        <v>23</v>
      </c>
      <c r="J6608">
        <v>3</v>
      </c>
      <c r="K6608" t="s">
        <v>20</v>
      </c>
      <c r="L6608" t="s">
        <v>6792</v>
      </c>
      <c r="M6608">
        <v>29</v>
      </c>
      <c r="P6608" s="32">
        <v>44947</v>
      </c>
      <c r="Q6608" s="1">
        <v>28.89399225800123</v>
      </c>
      <c r="R6608">
        <v>10</v>
      </c>
      <c r="S6608" t="str" cm="1">
        <f t="array" ref="S6608">_xlfn.IFS(R6608=0,"None",R6608&lt;3,"Low",R6608&lt;6,"Medium",R6608&lt;=10,"High")</f>
        <v>High</v>
      </c>
      <c r="T6608" t="str" cm="1">
        <f t="array" ref="T6608">_xlfn.IFS(M6608&lt;=20,"Low",M6608&lt;=50,"Medium",M6608&lt;=90,"High")</f>
        <v>Medium</v>
      </c>
      <c r="U6608" s="33">
        <f>Datos_Limpios[[#This Row],[Number of Complaints or Support]]/Datos_Limpios[[#This Row],[Account Length (in months)]]</f>
        <v>1.4285714285714286</v>
      </c>
      <c r="V6608" t="str" cm="1">
        <f t="array" ref="V6608">_xlfn.IFS(H6608&lt;30,"Under 30",H6608&lt;66,"Middle Age",H6608&gt;=66,"Senior")</f>
        <v>Under 30</v>
      </c>
      <c r="W6608" t="s">
        <v>6823</v>
      </c>
    </row>
    <row r="6609" spans="1:23" x14ac:dyDescent="0.3">
      <c r="A6609" t="s">
        <v>6706</v>
      </c>
      <c r="B6609" t="s">
        <v>17</v>
      </c>
      <c r="C6609">
        <v>12</v>
      </c>
      <c r="D6609">
        <v>2</v>
      </c>
      <c r="E6609" t="s">
        <v>23</v>
      </c>
      <c r="F6609" t="s">
        <v>56</v>
      </c>
      <c r="G6609" t="s">
        <v>6790</v>
      </c>
      <c r="H6609">
        <v>19</v>
      </c>
      <c r="I6609" t="s">
        <v>23</v>
      </c>
      <c r="J6609">
        <v>6</v>
      </c>
      <c r="K6609" t="s">
        <v>20</v>
      </c>
      <c r="L6609" t="s">
        <v>6794</v>
      </c>
      <c r="M6609">
        <v>13</v>
      </c>
      <c r="P6609" s="32">
        <v>44706</v>
      </c>
      <c r="Q6609" s="1">
        <v>11.2912269459491</v>
      </c>
      <c r="R6609">
        <v>6</v>
      </c>
      <c r="S6609" t="str" cm="1">
        <f t="array" ref="S6609">_xlfn.IFS(R6609=0,"None",R6609&lt;3,"Low",R6609&lt;6,"Medium",R6609&lt;=10,"High")</f>
        <v>High</v>
      </c>
      <c r="T6609" t="str" cm="1">
        <f t="array" ref="T6609">_xlfn.IFS(M6609&lt;=20,"Low",M6609&lt;=50,"Medium",M6609&lt;=90,"High")</f>
        <v>Low</v>
      </c>
      <c r="U6609" s="33">
        <f>Datos_Limpios[[#This Row],[Number of Complaints or Support]]/Datos_Limpios[[#This Row],[Account Length (in months)]]</f>
        <v>0.5</v>
      </c>
      <c r="V6609" t="str" cm="1">
        <f t="array" ref="V6609">_xlfn.IFS(H6609&lt;30,"Under 30",H6609&lt;66,"Middle Age",H6609&gt;=66,"Senior")</f>
        <v>Under 30</v>
      </c>
      <c r="W6609" t="s">
        <v>6823</v>
      </c>
    </row>
    <row r="6610" spans="1:23" x14ac:dyDescent="0.3">
      <c r="A6610" t="s">
        <v>6707</v>
      </c>
      <c r="B6610" t="s">
        <v>17</v>
      </c>
      <c r="C6610">
        <v>15</v>
      </c>
      <c r="D6610">
        <v>0</v>
      </c>
      <c r="E6610" t="s">
        <v>23</v>
      </c>
      <c r="F6610" t="s">
        <v>140</v>
      </c>
      <c r="G6610" t="s">
        <v>19</v>
      </c>
      <c r="H6610">
        <v>60</v>
      </c>
      <c r="I6610" t="s">
        <v>17</v>
      </c>
      <c r="J6610">
        <v>0</v>
      </c>
      <c r="K6610" t="s">
        <v>20</v>
      </c>
      <c r="L6610" t="s">
        <v>6792</v>
      </c>
      <c r="M6610">
        <v>51</v>
      </c>
      <c r="P6610" s="32">
        <v>43853</v>
      </c>
      <c r="Q6610" s="1">
        <v>49.620908195839817</v>
      </c>
      <c r="R6610">
        <v>2</v>
      </c>
      <c r="S6610" t="str" cm="1">
        <f t="array" ref="S6610">_xlfn.IFS(R6610=0,"None",R6610&lt;3,"Low",R6610&lt;6,"Medium",R6610&lt;=10,"High")</f>
        <v>Low</v>
      </c>
      <c r="T6610" t="str" cm="1">
        <f t="array" ref="T6610">_xlfn.IFS(M6610&lt;=20,"Low",M6610&lt;=50,"Medium",M6610&lt;=90,"High")</f>
        <v>High</v>
      </c>
      <c r="U6610" s="33">
        <f>Datos_Limpios[[#This Row],[Number of Complaints or Support]]/Datos_Limpios[[#This Row],[Account Length (in months)]]</f>
        <v>0.13333333333333333</v>
      </c>
      <c r="V6610" t="str" cm="1">
        <f t="array" ref="V6610">_xlfn.IFS(H6610&lt;30,"Under 30",H6610&lt;66,"Middle Age",H6610&gt;=66,"Senior")</f>
        <v>Middle Age</v>
      </c>
      <c r="W6610" t="s">
        <v>6826</v>
      </c>
    </row>
    <row r="6611" spans="1:23" x14ac:dyDescent="0.3">
      <c r="A6611" t="s">
        <v>6708</v>
      </c>
      <c r="B6611" t="s">
        <v>17</v>
      </c>
      <c r="C6611">
        <v>10</v>
      </c>
      <c r="D6611">
        <v>0</v>
      </c>
      <c r="E6611" t="s">
        <v>17</v>
      </c>
      <c r="F6611" t="s">
        <v>79</v>
      </c>
      <c r="G6611" t="s">
        <v>19</v>
      </c>
      <c r="H6611">
        <v>36</v>
      </c>
      <c r="I6611" t="s">
        <v>23</v>
      </c>
      <c r="J6611">
        <v>6</v>
      </c>
      <c r="K6611" t="s">
        <v>24</v>
      </c>
      <c r="L6611" t="s">
        <v>6791</v>
      </c>
      <c r="M6611">
        <v>7</v>
      </c>
      <c r="P6611" s="32">
        <v>44342</v>
      </c>
      <c r="Q6611" s="1">
        <v>6.6410441699684082</v>
      </c>
      <c r="R6611">
        <v>8</v>
      </c>
      <c r="S6611" t="str" cm="1">
        <f t="array" ref="S6611">_xlfn.IFS(R6611=0,"None",R6611&lt;3,"Low",R6611&lt;6,"Medium",R6611&lt;=10,"High")</f>
        <v>High</v>
      </c>
      <c r="T6611" t="str" cm="1">
        <f t="array" ref="T6611">_xlfn.IFS(M6611&lt;=20,"Low",M6611&lt;=50,"Medium",M6611&lt;=90,"High")</f>
        <v>Low</v>
      </c>
      <c r="U6611" s="33">
        <f>Datos_Limpios[[#This Row],[Number of Complaints or Support]]/Datos_Limpios[[#This Row],[Account Length (in months)]]</f>
        <v>0.8</v>
      </c>
      <c r="V6611" t="str" cm="1">
        <f t="array" ref="V6611">_xlfn.IFS(H6611&lt;30,"Under 30",H6611&lt;66,"Middle Age",H6611&gt;=66,"Senior")</f>
        <v>Middle Age</v>
      </c>
      <c r="W6611" t="s">
        <v>6826</v>
      </c>
    </row>
    <row r="6612" spans="1:23" x14ac:dyDescent="0.3">
      <c r="A6612" t="s">
        <v>6709</v>
      </c>
      <c r="B6612" t="s">
        <v>23</v>
      </c>
      <c r="C6612">
        <v>1</v>
      </c>
      <c r="D6612">
        <v>0</v>
      </c>
      <c r="E6612" t="s">
        <v>23</v>
      </c>
      <c r="F6612" t="s">
        <v>58</v>
      </c>
      <c r="G6612" t="s">
        <v>6790</v>
      </c>
      <c r="H6612">
        <v>62</v>
      </c>
      <c r="I6612" t="s">
        <v>17</v>
      </c>
      <c r="J6612">
        <v>0</v>
      </c>
      <c r="K6612" t="s">
        <v>20</v>
      </c>
      <c r="L6612" t="s">
        <v>6792</v>
      </c>
      <c r="M6612">
        <v>18</v>
      </c>
      <c r="N6612" t="s">
        <v>27</v>
      </c>
      <c r="O6612" t="s">
        <v>108</v>
      </c>
      <c r="P6612" s="32">
        <v>43867</v>
      </c>
      <c r="Q6612" s="1">
        <v>19.480134188711329</v>
      </c>
      <c r="R6612">
        <v>9</v>
      </c>
      <c r="S6612" t="str" cm="1">
        <f t="array" ref="S6612">_xlfn.IFS(R6612=0,"None",R6612&lt;3,"Low",R6612&lt;6,"Medium",R6612&lt;=10,"High")</f>
        <v>High</v>
      </c>
      <c r="T6612" t="str" cm="1">
        <f t="array" ref="T6612">_xlfn.IFS(M6612&lt;=20,"Low",M6612&lt;=50,"Medium",M6612&lt;=90,"High")</f>
        <v>Low</v>
      </c>
      <c r="U6612" s="33">
        <f>Datos_Limpios[[#This Row],[Number of Complaints or Support]]/Datos_Limpios[[#This Row],[Account Length (in months)]]</f>
        <v>9</v>
      </c>
      <c r="V6612" t="str" cm="1">
        <f t="array" ref="V6612">_xlfn.IFS(H6612&lt;30,"Under 30",H6612&lt;66,"Middle Age",H6612&gt;=66,"Senior")</f>
        <v>Middle Age</v>
      </c>
      <c r="W6612" t="s">
        <v>6825</v>
      </c>
    </row>
    <row r="6613" spans="1:23" x14ac:dyDescent="0.3">
      <c r="A6613" t="s">
        <v>6710</v>
      </c>
      <c r="B6613" t="s">
        <v>17</v>
      </c>
      <c r="C6613">
        <v>63</v>
      </c>
      <c r="D6613">
        <v>0</v>
      </c>
      <c r="E6613" t="s">
        <v>17</v>
      </c>
      <c r="F6613" t="s">
        <v>40</v>
      </c>
      <c r="G6613" t="s">
        <v>6790</v>
      </c>
      <c r="H6613">
        <v>44</v>
      </c>
      <c r="I6613" t="s">
        <v>23</v>
      </c>
      <c r="J6613">
        <v>5</v>
      </c>
      <c r="K6613" t="s">
        <v>32</v>
      </c>
      <c r="L6613" t="s">
        <v>6792</v>
      </c>
      <c r="M6613">
        <v>8</v>
      </c>
      <c r="P6613" s="32">
        <v>44246</v>
      </c>
      <c r="Q6613" s="1">
        <v>8.5042320067079338</v>
      </c>
      <c r="R6613">
        <v>10</v>
      </c>
      <c r="S6613" t="str" cm="1">
        <f t="array" ref="S6613">_xlfn.IFS(R6613=0,"None",R6613&lt;3,"Low",R6613&lt;6,"Medium",R6613&lt;=10,"High")</f>
        <v>High</v>
      </c>
      <c r="T6613" t="str" cm="1">
        <f t="array" ref="T6613">_xlfn.IFS(M6613&lt;=20,"Low",M6613&lt;=50,"Medium",M6613&lt;=90,"High")</f>
        <v>Low</v>
      </c>
      <c r="U6613" s="33">
        <f>Datos_Limpios[[#This Row],[Number of Complaints or Support]]/Datos_Limpios[[#This Row],[Account Length (in months)]]</f>
        <v>0.15873015873015872</v>
      </c>
      <c r="V6613" t="str" cm="1">
        <f t="array" ref="V6613">_xlfn.IFS(H6613&lt;30,"Under 30",H6613&lt;66,"Middle Age",H6613&gt;=66,"Senior")</f>
        <v>Middle Age</v>
      </c>
      <c r="W6613" t="s">
        <v>6823</v>
      </c>
    </row>
    <row r="6614" spans="1:23" x14ac:dyDescent="0.3">
      <c r="A6614" t="s">
        <v>6711</v>
      </c>
      <c r="B6614" t="s">
        <v>17</v>
      </c>
      <c r="C6614">
        <v>34</v>
      </c>
      <c r="D6614">
        <v>0</v>
      </c>
      <c r="E6614" t="s">
        <v>17</v>
      </c>
      <c r="F6614" t="s">
        <v>130</v>
      </c>
      <c r="G6614" t="s">
        <v>6790</v>
      </c>
      <c r="H6614">
        <v>26</v>
      </c>
      <c r="I6614" t="s">
        <v>17</v>
      </c>
      <c r="J6614">
        <v>0</v>
      </c>
      <c r="K6614" t="s">
        <v>32</v>
      </c>
      <c r="L6614" t="s">
        <v>6791</v>
      </c>
      <c r="M6614">
        <v>22</v>
      </c>
      <c r="P6614" s="32">
        <v>45194</v>
      </c>
      <c r="Q6614" s="1">
        <v>21.665876231734451</v>
      </c>
      <c r="R6614">
        <v>9</v>
      </c>
      <c r="S6614" t="str" cm="1">
        <f t="array" ref="S6614">_xlfn.IFS(R6614=0,"None",R6614&lt;3,"Low",R6614&lt;6,"Medium",R6614&lt;=10,"High")</f>
        <v>High</v>
      </c>
      <c r="T6614" t="str" cm="1">
        <f t="array" ref="T6614">_xlfn.IFS(M6614&lt;=20,"Low",M6614&lt;=50,"Medium",M6614&lt;=90,"High")</f>
        <v>Medium</v>
      </c>
      <c r="U6614" s="33">
        <f>Datos_Limpios[[#This Row],[Number of Complaints or Support]]/Datos_Limpios[[#This Row],[Account Length (in months)]]</f>
        <v>0.26470588235294118</v>
      </c>
      <c r="V6614" t="str" cm="1">
        <f t="array" ref="V6614">_xlfn.IFS(H6614&lt;30,"Under 30",H6614&lt;66,"Middle Age",H6614&gt;=66,"Senior")</f>
        <v>Under 30</v>
      </c>
      <c r="W6614" t="s">
        <v>6825</v>
      </c>
    </row>
    <row r="6615" spans="1:23" x14ac:dyDescent="0.3">
      <c r="A6615" t="s">
        <v>6712</v>
      </c>
      <c r="B6615" t="s">
        <v>17</v>
      </c>
      <c r="C6615">
        <v>59</v>
      </c>
      <c r="D6615">
        <v>0</v>
      </c>
      <c r="E6615" t="s">
        <v>23</v>
      </c>
      <c r="F6615" t="s">
        <v>158</v>
      </c>
      <c r="G6615" t="s">
        <v>19</v>
      </c>
      <c r="H6615">
        <v>27</v>
      </c>
      <c r="I6615" t="s">
        <v>17</v>
      </c>
      <c r="J6615">
        <v>0</v>
      </c>
      <c r="K6615" t="s">
        <v>32</v>
      </c>
      <c r="L6615" t="s">
        <v>6791</v>
      </c>
      <c r="M6615">
        <v>31</v>
      </c>
      <c r="P6615" s="32">
        <v>45037</v>
      </c>
      <c r="Q6615" s="1">
        <v>34.820933219365408</v>
      </c>
      <c r="R6615">
        <v>6</v>
      </c>
      <c r="S6615" t="str" cm="1">
        <f t="array" ref="S6615">_xlfn.IFS(R6615=0,"None",R6615&lt;3,"Low",R6615&lt;6,"Medium",R6615&lt;=10,"High")</f>
        <v>High</v>
      </c>
      <c r="T6615" t="str" cm="1">
        <f t="array" ref="T6615">_xlfn.IFS(M6615&lt;=20,"Low",M6615&lt;=50,"Medium",M6615&lt;=90,"High")</f>
        <v>Medium</v>
      </c>
      <c r="U6615" s="33">
        <f>Datos_Limpios[[#This Row],[Number of Complaints or Support]]/Datos_Limpios[[#This Row],[Account Length (in months)]]</f>
        <v>0.10169491525423729</v>
      </c>
      <c r="V6615" t="str" cm="1">
        <f t="array" ref="V6615">_xlfn.IFS(H6615&lt;30,"Under 30",H6615&lt;66,"Middle Age",H6615&gt;=66,"Senior")</f>
        <v>Under 30</v>
      </c>
      <c r="W6615" t="s">
        <v>6823</v>
      </c>
    </row>
    <row r="6616" spans="1:23" x14ac:dyDescent="0.3">
      <c r="A6616" t="s">
        <v>6713</v>
      </c>
      <c r="B6616" t="s">
        <v>23</v>
      </c>
      <c r="C6616">
        <v>3</v>
      </c>
      <c r="D6616">
        <v>2</v>
      </c>
      <c r="E6616" t="s">
        <v>23</v>
      </c>
      <c r="F6616" t="s">
        <v>94</v>
      </c>
      <c r="G6616" t="s">
        <v>19</v>
      </c>
      <c r="H6616">
        <v>39</v>
      </c>
      <c r="I6616" t="s">
        <v>17</v>
      </c>
      <c r="J6616">
        <v>0</v>
      </c>
      <c r="K6616" t="s">
        <v>20</v>
      </c>
      <c r="L6616" t="s">
        <v>6792</v>
      </c>
      <c r="M6616">
        <v>49</v>
      </c>
      <c r="N6616" t="s">
        <v>76</v>
      </c>
      <c r="O6616" t="s">
        <v>77</v>
      </c>
      <c r="P6616" s="32">
        <v>44861</v>
      </c>
      <c r="Q6616" s="1">
        <v>39.266628289313942</v>
      </c>
      <c r="R6616">
        <v>5</v>
      </c>
      <c r="S6616" t="str" cm="1">
        <f t="array" ref="S6616">_xlfn.IFS(R6616=0,"None",R6616&lt;3,"Low",R6616&lt;6,"Medium",R6616&lt;=10,"High")</f>
        <v>Medium</v>
      </c>
      <c r="T6616" t="str" cm="1">
        <f t="array" ref="T6616">_xlfn.IFS(M6616&lt;=20,"Low",M6616&lt;=50,"Medium",M6616&lt;=90,"High")</f>
        <v>Medium</v>
      </c>
      <c r="U6616" s="33">
        <f>Datos_Limpios[[#This Row],[Number of Complaints or Support]]/Datos_Limpios[[#This Row],[Account Length (in months)]]</f>
        <v>1.6666666666666667</v>
      </c>
      <c r="V6616" t="str" cm="1">
        <f t="array" ref="V6616">_xlfn.IFS(H6616&lt;30,"Under 30",H6616&lt;66,"Middle Age",H6616&gt;=66,"Senior")</f>
        <v>Middle Age</v>
      </c>
      <c r="W6616" t="s">
        <v>6823</v>
      </c>
    </row>
    <row r="6617" spans="1:23" x14ac:dyDescent="0.3">
      <c r="A6617" t="s">
        <v>6714</v>
      </c>
      <c r="B6617" t="s">
        <v>17</v>
      </c>
      <c r="C6617">
        <v>48</v>
      </c>
      <c r="D6617">
        <v>0</v>
      </c>
      <c r="E6617" t="s">
        <v>17</v>
      </c>
      <c r="F6617" t="s">
        <v>42</v>
      </c>
      <c r="G6617" t="s">
        <v>19</v>
      </c>
      <c r="H6617">
        <v>52</v>
      </c>
      <c r="I6617" t="s">
        <v>17</v>
      </c>
      <c r="J6617">
        <v>0</v>
      </c>
      <c r="K6617" t="s">
        <v>24</v>
      </c>
      <c r="L6617" t="s">
        <v>6791</v>
      </c>
      <c r="M6617">
        <v>8</v>
      </c>
      <c r="P6617" s="32">
        <v>44613</v>
      </c>
      <c r="Q6617" s="1">
        <v>9.2157816438353723</v>
      </c>
      <c r="R6617">
        <v>3</v>
      </c>
      <c r="S6617" t="str" cm="1">
        <f t="array" ref="S6617">_xlfn.IFS(R6617=0,"None",R6617&lt;3,"Low",R6617&lt;6,"Medium",R6617&lt;=10,"High")</f>
        <v>Medium</v>
      </c>
      <c r="T6617" t="str" cm="1">
        <f t="array" ref="T6617">_xlfn.IFS(M6617&lt;=20,"Low",M6617&lt;=50,"Medium",M6617&lt;=90,"High")</f>
        <v>Low</v>
      </c>
      <c r="U6617" s="33">
        <f>Datos_Limpios[[#This Row],[Number of Complaints or Support]]/Datos_Limpios[[#This Row],[Account Length (in months)]]</f>
        <v>6.25E-2</v>
      </c>
      <c r="V6617" t="str" cm="1">
        <f t="array" ref="V6617">_xlfn.IFS(H6617&lt;30,"Under 30",H6617&lt;66,"Middle Age",H6617&gt;=66,"Senior")</f>
        <v>Middle Age</v>
      </c>
      <c r="W6617" t="s">
        <v>6823</v>
      </c>
    </row>
    <row r="6618" spans="1:23" x14ac:dyDescent="0.3">
      <c r="A6618" t="s">
        <v>6715</v>
      </c>
      <c r="B6618" t="s">
        <v>23</v>
      </c>
      <c r="C6618">
        <v>1</v>
      </c>
      <c r="D6618">
        <v>0</v>
      </c>
      <c r="E6618" t="s">
        <v>17</v>
      </c>
      <c r="F6618" t="s">
        <v>179</v>
      </c>
      <c r="G6618" t="s">
        <v>19</v>
      </c>
      <c r="H6618">
        <v>63</v>
      </c>
      <c r="I6618" t="s">
        <v>17</v>
      </c>
      <c r="J6618">
        <v>0</v>
      </c>
      <c r="K6618" t="s">
        <v>20</v>
      </c>
      <c r="L6618" t="s">
        <v>6791</v>
      </c>
      <c r="M6618">
        <v>8</v>
      </c>
      <c r="N6618" t="s">
        <v>27</v>
      </c>
      <c r="O6618" t="s">
        <v>125</v>
      </c>
      <c r="P6618" s="32">
        <v>45111</v>
      </c>
      <c r="Q6618" s="1">
        <v>6.5080892379359714</v>
      </c>
      <c r="R6618">
        <v>8</v>
      </c>
      <c r="S6618" t="str" cm="1">
        <f t="array" ref="S6618">_xlfn.IFS(R6618=0,"None",R6618&lt;3,"Low",R6618&lt;6,"Medium",R6618&lt;=10,"High")</f>
        <v>High</v>
      </c>
      <c r="T6618" t="str" cm="1">
        <f t="array" ref="T6618">_xlfn.IFS(M6618&lt;=20,"Low",M6618&lt;=50,"Medium",M6618&lt;=90,"High")</f>
        <v>Low</v>
      </c>
      <c r="U6618" s="33">
        <f>Datos_Limpios[[#This Row],[Number of Complaints or Support]]/Datos_Limpios[[#This Row],[Account Length (in months)]]</f>
        <v>8</v>
      </c>
      <c r="V6618" t="str" cm="1">
        <f t="array" ref="V6618">_xlfn.IFS(H6618&lt;30,"Under 30",H6618&lt;66,"Middle Age",H6618&gt;=66,"Senior")</f>
        <v>Middle Age</v>
      </c>
      <c r="W6618" t="s">
        <v>6826</v>
      </c>
    </row>
    <row r="6619" spans="1:23" x14ac:dyDescent="0.3">
      <c r="A6619" t="s">
        <v>6716</v>
      </c>
      <c r="B6619" t="s">
        <v>17</v>
      </c>
      <c r="C6619">
        <v>51</v>
      </c>
      <c r="D6619">
        <v>0</v>
      </c>
      <c r="E6619" t="s">
        <v>17</v>
      </c>
      <c r="F6619" t="s">
        <v>142</v>
      </c>
      <c r="G6619" t="s">
        <v>6790</v>
      </c>
      <c r="H6619">
        <v>35</v>
      </c>
      <c r="I6619" t="s">
        <v>17</v>
      </c>
      <c r="J6619">
        <v>0</v>
      </c>
      <c r="K6619" t="s">
        <v>32</v>
      </c>
      <c r="L6619" t="s">
        <v>6791</v>
      </c>
      <c r="M6619">
        <v>8</v>
      </c>
      <c r="P6619" s="32">
        <v>44041</v>
      </c>
      <c r="Q6619" s="1">
        <v>6.7796909282681002</v>
      </c>
      <c r="R6619">
        <v>4</v>
      </c>
      <c r="S6619" t="str" cm="1">
        <f t="array" ref="S6619">_xlfn.IFS(R6619=0,"None",R6619&lt;3,"Low",R6619&lt;6,"Medium",R6619&lt;=10,"High")</f>
        <v>Medium</v>
      </c>
      <c r="T6619" t="str" cm="1">
        <f t="array" ref="T6619">_xlfn.IFS(M6619&lt;=20,"Low",M6619&lt;=50,"Medium",M6619&lt;=90,"High")</f>
        <v>Low</v>
      </c>
      <c r="U6619" s="33">
        <f>Datos_Limpios[[#This Row],[Number of Complaints or Support]]/Datos_Limpios[[#This Row],[Account Length (in months)]]</f>
        <v>7.8431372549019607E-2</v>
      </c>
      <c r="V6619" t="str" cm="1">
        <f t="array" ref="V6619">_xlfn.IFS(H6619&lt;30,"Under 30",H6619&lt;66,"Middle Age",H6619&gt;=66,"Senior")</f>
        <v>Middle Age</v>
      </c>
      <c r="W6619" t="s">
        <v>6823</v>
      </c>
    </row>
    <row r="6620" spans="1:23" x14ac:dyDescent="0.3">
      <c r="A6620" t="s">
        <v>6717</v>
      </c>
      <c r="B6620" t="s">
        <v>17</v>
      </c>
      <c r="C6620">
        <v>55</v>
      </c>
      <c r="D6620">
        <v>0</v>
      </c>
      <c r="E6620" t="s">
        <v>23</v>
      </c>
      <c r="F6620" t="s">
        <v>63</v>
      </c>
      <c r="G6620" t="s">
        <v>19</v>
      </c>
      <c r="H6620">
        <v>58</v>
      </c>
      <c r="I6620" t="s">
        <v>23</v>
      </c>
      <c r="J6620">
        <v>4</v>
      </c>
      <c r="K6620" t="s">
        <v>24</v>
      </c>
      <c r="L6620" t="s">
        <v>6791</v>
      </c>
      <c r="M6620">
        <v>20</v>
      </c>
      <c r="P6620" s="32">
        <v>44291</v>
      </c>
      <c r="Q6620" s="1">
        <v>16.56719072359386</v>
      </c>
      <c r="R6620">
        <v>10</v>
      </c>
      <c r="S6620" t="str" cm="1">
        <f t="array" ref="S6620">_xlfn.IFS(R6620=0,"None",R6620&lt;3,"Low",R6620&lt;6,"Medium",R6620&lt;=10,"High")</f>
        <v>High</v>
      </c>
      <c r="T6620" t="str" cm="1">
        <f t="array" ref="T6620">_xlfn.IFS(M6620&lt;=20,"Low",M6620&lt;=50,"Medium",M6620&lt;=90,"High")</f>
        <v>Low</v>
      </c>
      <c r="U6620" s="33">
        <f>Datos_Limpios[[#This Row],[Number of Complaints or Support]]/Datos_Limpios[[#This Row],[Account Length (in months)]]</f>
        <v>0.18181818181818182</v>
      </c>
      <c r="V6620" t="str" cm="1">
        <f t="array" ref="V6620">_xlfn.IFS(H6620&lt;30,"Under 30",H6620&lt;66,"Middle Age",H6620&gt;=66,"Senior")</f>
        <v>Middle Age</v>
      </c>
      <c r="W6620" t="s">
        <v>6825</v>
      </c>
    </row>
    <row r="6621" spans="1:23" x14ac:dyDescent="0.3">
      <c r="A6621" t="s">
        <v>6718</v>
      </c>
      <c r="B6621" t="s">
        <v>17</v>
      </c>
      <c r="C6621">
        <v>58</v>
      </c>
      <c r="D6621">
        <v>0</v>
      </c>
      <c r="E6621" t="s">
        <v>17</v>
      </c>
      <c r="F6621" t="s">
        <v>205</v>
      </c>
      <c r="G6621" t="s">
        <v>19</v>
      </c>
      <c r="H6621">
        <v>46</v>
      </c>
      <c r="I6621" t="s">
        <v>17</v>
      </c>
      <c r="J6621">
        <v>0</v>
      </c>
      <c r="K6621" t="s">
        <v>20</v>
      </c>
      <c r="L6621" t="s">
        <v>6791</v>
      </c>
      <c r="M6621">
        <v>23</v>
      </c>
      <c r="P6621" s="32">
        <v>45247</v>
      </c>
      <c r="Q6621" s="1">
        <v>20.949644742976609</v>
      </c>
      <c r="R6621">
        <v>3</v>
      </c>
      <c r="S6621" t="str" cm="1">
        <f t="array" ref="S6621">_xlfn.IFS(R6621=0,"None",R6621&lt;3,"Low",R6621&lt;6,"Medium",R6621&lt;=10,"High")</f>
        <v>Medium</v>
      </c>
      <c r="T6621" t="str" cm="1">
        <f t="array" ref="T6621">_xlfn.IFS(M6621&lt;=20,"Low",M6621&lt;=50,"Medium",M6621&lt;=90,"High")</f>
        <v>Medium</v>
      </c>
      <c r="U6621" s="33">
        <f>Datos_Limpios[[#This Row],[Number of Complaints or Support]]/Datos_Limpios[[#This Row],[Account Length (in months)]]</f>
        <v>5.1724137931034482E-2</v>
      </c>
      <c r="V6621" t="str" cm="1">
        <f t="array" ref="V6621">_xlfn.IFS(H6621&lt;30,"Under 30",H6621&lt;66,"Middle Age",H6621&gt;=66,"Senior")</f>
        <v>Middle Age</v>
      </c>
      <c r="W6621" t="s">
        <v>6823</v>
      </c>
    </row>
    <row r="6622" spans="1:23" x14ac:dyDescent="0.3">
      <c r="A6622" t="s">
        <v>6719</v>
      </c>
      <c r="B6622" t="s">
        <v>17</v>
      </c>
      <c r="C6622">
        <v>71</v>
      </c>
      <c r="D6622">
        <v>0</v>
      </c>
      <c r="E6622" t="s">
        <v>23</v>
      </c>
      <c r="F6622" t="s">
        <v>49</v>
      </c>
      <c r="G6622" t="s">
        <v>6790</v>
      </c>
      <c r="H6622">
        <v>49</v>
      </c>
      <c r="I6622" t="s">
        <v>17</v>
      </c>
      <c r="J6622">
        <v>0</v>
      </c>
      <c r="K6622" t="s">
        <v>32</v>
      </c>
      <c r="L6622" t="s">
        <v>6792</v>
      </c>
      <c r="M6622">
        <v>41</v>
      </c>
      <c r="P6622" s="32">
        <v>44330</v>
      </c>
      <c r="Q6622" s="1">
        <v>39.607009316752588</v>
      </c>
      <c r="R6622">
        <v>3</v>
      </c>
      <c r="S6622" t="str" cm="1">
        <f t="array" ref="S6622">_xlfn.IFS(R6622=0,"None",R6622&lt;3,"Low",R6622&lt;6,"Medium",R6622&lt;=10,"High")</f>
        <v>Medium</v>
      </c>
      <c r="T6622" t="str" cm="1">
        <f t="array" ref="T6622">_xlfn.IFS(M6622&lt;=20,"Low",M6622&lt;=50,"Medium",M6622&lt;=90,"High")</f>
        <v>Medium</v>
      </c>
      <c r="U6622" s="33">
        <f>Datos_Limpios[[#This Row],[Number of Complaints or Support]]/Datos_Limpios[[#This Row],[Account Length (in months)]]</f>
        <v>4.2253521126760563E-2</v>
      </c>
      <c r="V6622" t="str" cm="1">
        <f t="array" ref="V6622">_xlfn.IFS(H6622&lt;30,"Under 30",H6622&lt;66,"Middle Age",H6622&gt;=66,"Senior")</f>
        <v>Middle Age</v>
      </c>
      <c r="W6622" t="s">
        <v>6825</v>
      </c>
    </row>
    <row r="6623" spans="1:23" x14ac:dyDescent="0.3">
      <c r="A6623" t="s">
        <v>6720</v>
      </c>
      <c r="B6623" t="s">
        <v>17</v>
      </c>
      <c r="C6623">
        <v>15</v>
      </c>
      <c r="D6623">
        <v>1</v>
      </c>
      <c r="E6623" t="s">
        <v>17</v>
      </c>
      <c r="F6623" t="s">
        <v>44</v>
      </c>
      <c r="G6623" t="s">
        <v>6790</v>
      </c>
      <c r="H6623">
        <v>53</v>
      </c>
      <c r="I6623" t="s">
        <v>17</v>
      </c>
      <c r="J6623">
        <v>0</v>
      </c>
      <c r="K6623" t="s">
        <v>24</v>
      </c>
      <c r="L6623" t="s">
        <v>6791</v>
      </c>
      <c r="M6623">
        <v>8</v>
      </c>
      <c r="P6623" s="32">
        <v>43861</v>
      </c>
      <c r="Q6623" s="1">
        <v>6.4322399204682137</v>
      </c>
      <c r="R6623">
        <v>0</v>
      </c>
      <c r="S6623" t="str" cm="1">
        <f t="array" ref="S6623">_xlfn.IFS(R6623=0,"None",R6623&lt;3,"Low",R6623&lt;6,"Medium",R6623&lt;=10,"High")</f>
        <v>None</v>
      </c>
      <c r="T6623" t="str" cm="1">
        <f t="array" ref="T6623">_xlfn.IFS(M6623&lt;=20,"Low",M6623&lt;=50,"Medium",M6623&lt;=90,"High")</f>
        <v>Low</v>
      </c>
      <c r="U6623" s="33">
        <f>Datos_Limpios[[#This Row],[Number of Complaints or Support]]/Datos_Limpios[[#This Row],[Account Length (in months)]]</f>
        <v>0</v>
      </c>
      <c r="V6623" t="str" cm="1">
        <f t="array" ref="V6623">_xlfn.IFS(H6623&lt;30,"Under 30",H6623&lt;66,"Middle Age",H6623&gt;=66,"Senior")</f>
        <v>Middle Age</v>
      </c>
      <c r="W6623" t="s">
        <v>6824</v>
      </c>
    </row>
    <row r="6624" spans="1:23" x14ac:dyDescent="0.3">
      <c r="A6624" t="s">
        <v>6721</v>
      </c>
      <c r="B6624" t="s">
        <v>23</v>
      </c>
      <c r="C6624">
        <v>28</v>
      </c>
      <c r="D6624">
        <v>1</v>
      </c>
      <c r="E6624" t="s">
        <v>23</v>
      </c>
      <c r="F6624" t="s">
        <v>88</v>
      </c>
      <c r="G6624" t="s">
        <v>6790</v>
      </c>
      <c r="H6624">
        <v>46</v>
      </c>
      <c r="I6624" t="s">
        <v>17</v>
      </c>
      <c r="J6624">
        <v>0</v>
      </c>
      <c r="K6624" t="s">
        <v>20</v>
      </c>
      <c r="L6624" t="s">
        <v>6791</v>
      </c>
      <c r="M6624">
        <v>49</v>
      </c>
      <c r="N6624" t="s">
        <v>91</v>
      </c>
      <c r="O6624" t="s">
        <v>92</v>
      </c>
      <c r="P6624" s="32">
        <v>44480</v>
      </c>
      <c r="Q6624" s="1">
        <v>51.536357681193337</v>
      </c>
      <c r="R6624">
        <v>0</v>
      </c>
      <c r="S6624" t="str" cm="1">
        <f t="array" ref="S6624">_xlfn.IFS(R6624=0,"None",R6624&lt;3,"Low",R6624&lt;6,"Medium",R6624&lt;=10,"High")</f>
        <v>None</v>
      </c>
      <c r="T6624" t="str" cm="1">
        <f t="array" ref="T6624">_xlfn.IFS(M6624&lt;=20,"Low",M6624&lt;=50,"Medium",M6624&lt;=90,"High")</f>
        <v>Medium</v>
      </c>
      <c r="U6624" s="33">
        <f>Datos_Limpios[[#This Row],[Number of Complaints or Support]]/Datos_Limpios[[#This Row],[Account Length (in months)]]</f>
        <v>0</v>
      </c>
      <c r="V6624" t="str" cm="1">
        <f t="array" ref="V6624">_xlfn.IFS(H6624&lt;30,"Under 30",H6624&lt;66,"Middle Age",H6624&gt;=66,"Senior")</f>
        <v>Middle Age</v>
      </c>
      <c r="W6624" t="s">
        <v>6825</v>
      </c>
    </row>
    <row r="6625" spans="1:23" x14ac:dyDescent="0.3">
      <c r="A6625" t="s">
        <v>6722</v>
      </c>
      <c r="B6625" t="s">
        <v>17</v>
      </c>
      <c r="C6625">
        <v>14</v>
      </c>
      <c r="D6625">
        <v>1</v>
      </c>
      <c r="E6625" t="s">
        <v>17</v>
      </c>
      <c r="F6625" t="s">
        <v>49</v>
      </c>
      <c r="G6625" t="s">
        <v>19</v>
      </c>
      <c r="H6625">
        <v>50</v>
      </c>
      <c r="I6625" t="s">
        <v>17</v>
      </c>
      <c r="J6625">
        <v>0</v>
      </c>
      <c r="K6625" t="s">
        <v>24</v>
      </c>
      <c r="L6625" t="s">
        <v>6791</v>
      </c>
      <c r="M6625">
        <v>28</v>
      </c>
      <c r="P6625" s="32">
        <v>44711</v>
      </c>
      <c r="Q6625" s="1">
        <v>32.081116403806099</v>
      </c>
      <c r="R6625">
        <v>5</v>
      </c>
      <c r="S6625" t="str" cm="1">
        <f t="array" ref="S6625">_xlfn.IFS(R6625=0,"None",R6625&lt;3,"Low",R6625&lt;6,"Medium",R6625&lt;=10,"High")</f>
        <v>Medium</v>
      </c>
      <c r="T6625" t="str" cm="1">
        <f t="array" ref="T6625">_xlfn.IFS(M6625&lt;=20,"Low",M6625&lt;=50,"Medium",M6625&lt;=90,"High")</f>
        <v>Medium</v>
      </c>
      <c r="U6625" s="33">
        <f>Datos_Limpios[[#This Row],[Number of Complaints or Support]]/Datos_Limpios[[#This Row],[Account Length (in months)]]</f>
        <v>0.35714285714285715</v>
      </c>
      <c r="V6625" t="str" cm="1">
        <f t="array" ref="V6625">_xlfn.IFS(H6625&lt;30,"Under 30",H6625&lt;66,"Middle Age",H6625&gt;=66,"Senior")</f>
        <v>Middle Age</v>
      </c>
      <c r="W6625" t="s">
        <v>6825</v>
      </c>
    </row>
    <row r="6626" spans="1:23" x14ac:dyDescent="0.3">
      <c r="A6626" t="s">
        <v>6723</v>
      </c>
      <c r="B6626" t="s">
        <v>17</v>
      </c>
      <c r="C6626">
        <v>57</v>
      </c>
      <c r="D6626">
        <v>0</v>
      </c>
      <c r="E6626" t="s">
        <v>23</v>
      </c>
      <c r="F6626" t="s">
        <v>34</v>
      </c>
      <c r="G6626" t="s">
        <v>19</v>
      </c>
      <c r="H6626">
        <v>55</v>
      </c>
      <c r="I6626" t="s">
        <v>23</v>
      </c>
      <c r="J6626">
        <v>5</v>
      </c>
      <c r="K6626" t="s">
        <v>32</v>
      </c>
      <c r="L6626" t="s">
        <v>6791</v>
      </c>
      <c r="M6626">
        <v>29</v>
      </c>
      <c r="P6626" s="32">
        <v>45256</v>
      </c>
      <c r="Q6626" s="1">
        <v>29.499036480264209</v>
      </c>
      <c r="R6626">
        <v>8</v>
      </c>
      <c r="S6626" t="str" cm="1">
        <f t="array" ref="S6626">_xlfn.IFS(R6626=0,"None",R6626&lt;3,"Low",R6626&lt;6,"Medium",R6626&lt;=10,"High")</f>
        <v>High</v>
      </c>
      <c r="T6626" t="str" cm="1">
        <f t="array" ref="T6626">_xlfn.IFS(M6626&lt;=20,"Low",M6626&lt;=50,"Medium",M6626&lt;=90,"High")</f>
        <v>Medium</v>
      </c>
      <c r="U6626" s="33">
        <f>Datos_Limpios[[#This Row],[Number of Complaints or Support]]/Datos_Limpios[[#This Row],[Account Length (in months)]]</f>
        <v>0.14035087719298245</v>
      </c>
      <c r="V6626" t="str" cm="1">
        <f t="array" ref="V6626">_xlfn.IFS(H6626&lt;30,"Under 30",H6626&lt;66,"Middle Age",H6626&gt;=66,"Senior")</f>
        <v>Middle Age</v>
      </c>
      <c r="W6626" t="s">
        <v>6823</v>
      </c>
    </row>
    <row r="6627" spans="1:23" x14ac:dyDescent="0.3">
      <c r="A6627" t="s">
        <v>6724</v>
      </c>
      <c r="B6627" t="s">
        <v>17</v>
      </c>
      <c r="C6627">
        <v>44</v>
      </c>
      <c r="D6627">
        <v>2</v>
      </c>
      <c r="E6627" t="s">
        <v>23</v>
      </c>
      <c r="F6627" t="s">
        <v>58</v>
      </c>
      <c r="G6627" t="s">
        <v>19</v>
      </c>
      <c r="H6627">
        <v>68</v>
      </c>
      <c r="I6627" t="s">
        <v>17</v>
      </c>
      <c r="J6627">
        <v>0</v>
      </c>
      <c r="K6627" t="s">
        <v>24</v>
      </c>
      <c r="L6627" t="s">
        <v>6791</v>
      </c>
      <c r="M6627">
        <v>54</v>
      </c>
      <c r="P6627" s="32">
        <v>44675</v>
      </c>
      <c r="Q6627" s="1">
        <v>47.355669544945108</v>
      </c>
      <c r="R6627">
        <v>5</v>
      </c>
      <c r="S6627" t="str" cm="1">
        <f t="array" ref="S6627">_xlfn.IFS(R6627=0,"None",R6627&lt;3,"Low",R6627&lt;6,"Medium",R6627&lt;=10,"High")</f>
        <v>Medium</v>
      </c>
      <c r="T6627" t="str" cm="1">
        <f t="array" ref="T6627">_xlfn.IFS(M6627&lt;=20,"Low",M6627&lt;=50,"Medium",M6627&lt;=90,"High")</f>
        <v>High</v>
      </c>
      <c r="U6627" s="33">
        <f>Datos_Limpios[[#This Row],[Number of Complaints or Support]]/Datos_Limpios[[#This Row],[Account Length (in months)]]</f>
        <v>0.11363636363636363</v>
      </c>
      <c r="V6627" t="str" cm="1">
        <f t="array" ref="V6627">_xlfn.IFS(H6627&lt;30,"Under 30",H6627&lt;66,"Middle Age",H6627&gt;=66,"Senior")</f>
        <v>Senior</v>
      </c>
      <c r="W6627" t="s">
        <v>6825</v>
      </c>
    </row>
    <row r="6628" spans="1:23" x14ac:dyDescent="0.3">
      <c r="A6628" t="s">
        <v>6725</v>
      </c>
      <c r="B6628" t="s">
        <v>17</v>
      </c>
      <c r="C6628">
        <v>28</v>
      </c>
      <c r="D6628">
        <v>0</v>
      </c>
      <c r="E6628" t="s">
        <v>17</v>
      </c>
      <c r="F6628" t="s">
        <v>142</v>
      </c>
      <c r="G6628" t="s">
        <v>6790</v>
      </c>
      <c r="H6628">
        <v>34</v>
      </c>
      <c r="I6628" t="s">
        <v>17</v>
      </c>
      <c r="J6628">
        <v>0</v>
      </c>
      <c r="K6628" t="s">
        <v>24</v>
      </c>
      <c r="L6628" t="s">
        <v>6792</v>
      </c>
      <c r="M6628">
        <v>8</v>
      </c>
      <c r="P6628" s="32">
        <v>44258</v>
      </c>
      <c r="Q6628" s="1">
        <v>7.3504663784664617</v>
      </c>
      <c r="R6628">
        <v>1</v>
      </c>
      <c r="S6628" t="str" cm="1">
        <f t="array" ref="S6628">_xlfn.IFS(R6628=0,"None",R6628&lt;3,"Low",R6628&lt;6,"Medium",R6628&lt;=10,"High")</f>
        <v>Low</v>
      </c>
      <c r="T6628" t="str" cm="1">
        <f t="array" ref="T6628">_xlfn.IFS(M6628&lt;=20,"Low",M6628&lt;=50,"Medium",M6628&lt;=90,"High")</f>
        <v>Low</v>
      </c>
      <c r="U6628" s="33">
        <f>Datos_Limpios[[#This Row],[Number of Complaints or Support]]/Datos_Limpios[[#This Row],[Account Length (in months)]]</f>
        <v>3.5714285714285712E-2</v>
      </c>
      <c r="V6628" t="str" cm="1">
        <f t="array" ref="V6628">_xlfn.IFS(H6628&lt;30,"Under 30",H6628&lt;66,"Middle Age",H6628&gt;=66,"Senior")</f>
        <v>Middle Age</v>
      </c>
      <c r="W6628" t="s">
        <v>6823</v>
      </c>
    </row>
    <row r="6629" spans="1:23" x14ac:dyDescent="0.3">
      <c r="A6629" t="s">
        <v>6726</v>
      </c>
      <c r="B6629" t="s">
        <v>23</v>
      </c>
      <c r="C6629">
        <v>1</v>
      </c>
      <c r="D6629">
        <v>1</v>
      </c>
      <c r="E6629" t="s">
        <v>23</v>
      </c>
      <c r="F6629" t="s">
        <v>202</v>
      </c>
      <c r="G6629" t="s">
        <v>6790</v>
      </c>
      <c r="H6629">
        <v>28</v>
      </c>
      <c r="I6629" t="s">
        <v>17</v>
      </c>
      <c r="J6629">
        <v>0</v>
      </c>
      <c r="K6629" t="s">
        <v>20</v>
      </c>
      <c r="L6629" t="s">
        <v>6794</v>
      </c>
      <c r="M6629">
        <v>26</v>
      </c>
      <c r="N6629" t="s">
        <v>27</v>
      </c>
      <c r="O6629" t="s">
        <v>108</v>
      </c>
      <c r="P6629" s="32">
        <v>45234</v>
      </c>
      <c r="Q6629" s="1">
        <v>24.66252565543995</v>
      </c>
      <c r="R6629">
        <v>6</v>
      </c>
      <c r="S6629" t="str" cm="1">
        <f t="array" ref="S6629">_xlfn.IFS(R6629=0,"None",R6629&lt;3,"Low",R6629&lt;6,"Medium",R6629&lt;=10,"High")</f>
        <v>High</v>
      </c>
      <c r="T6629" t="str" cm="1">
        <f t="array" ref="T6629">_xlfn.IFS(M6629&lt;=20,"Low",M6629&lt;=50,"Medium",M6629&lt;=90,"High")</f>
        <v>Medium</v>
      </c>
      <c r="U6629" s="33">
        <f>Datos_Limpios[[#This Row],[Number of Complaints or Support]]/Datos_Limpios[[#This Row],[Account Length (in months)]]</f>
        <v>6</v>
      </c>
      <c r="V6629" t="str" cm="1">
        <f t="array" ref="V6629">_xlfn.IFS(H6629&lt;30,"Under 30",H6629&lt;66,"Middle Age",H6629&gt;=66,"Senior")</f>
        <v>Under 30</v>
      </c>
      <c r="W6629" t="s">
        <v>6825</v>
      </c>
    </row>
    <row r="6630" spans="1:23" x14ac:dyDescent="0.3">
      <c r="A6630" t="s">
        <v>6727</v>
      </c>
      <c r="B6630" t="s">
        <v>17</v>
      </c>
      <c r="C6630">
        <v>43</v>
      </c>
      <c r="D6630">
        <v>2</v>
      </c>
      <c r="E6630" t="s">
        <v>17</v>
      </c>
      <c r="F6630" t="s">
        <v>148</v>
      </c>
      <c r="G6630" t="s">
        <v>19</v>
      </c>
      <c r="H6630">
        <v>30</v>
      </c>
      <c r="I6630" t="s">
        <v>23</v>
      </c>
      <c r="J6630">
        <v>2</v>
      </c>
      <c r="K6630" t="s">
        <v>32</v>
      </c>
      <c r="L6630" t="s">
        <v>6792</v>
      </c>
      <c r="M6630">
        <v>7</v>
      </c>
      <c r="P6630" s="32">
        <v>44281</v>
      </c>
      <c r="Q6630" s="1">
        <v>7.34864542695375</v>
      </c>
      <c r="R6630">
        <v>6</v>
      </c>
      <c r="S6630" t="str" cm="1">
        <f t="array" ref="S6630">_xlfn.IFS(R6630=0,"None",R6630&lt;3,"Low",R6630&lt;6,"Medium",R6630&lt;=10,"High")</f>
        <v>High</v>
      </c>
      <c r="T6630" t="str" cm="1">
        <f t="array" ref="T6630">_xlfn.IFS(M6630&lt;=20,"Low",M6630&lt;=50,"Medium",M6630&lt;=90,"High")</f>
        <v>Low</v>
      </c>
      <c r="U6630" s="33">
        <f>Datos_Limpios[[#This Row],[Number of Complaints or Support]]/Datos_Limpios[[#This Row],[Account Length (in months)]]</f>
        <v>0.13953488372093023</v>
      </c>
      <c r="V6630" t="str" cm="1">
        <f t="array" ref="V6630">_xlfn.IFS(H6630&lt;30,"Under 30",H6630&lt;66,"Middle Age",H6630&gt;=66,"Senior")</f>
        <v>Middle Age</v>
      </c>
      <c r="W6630" t="s">
        <v>6824</v>
      </c>
    </row>
    <row r="6631" spans="1:23" x14ac:dyDescent="0.3">
      <c r="A6631" t="s">
        <v>6728</v>
      </c>
      <c r="B6631" t="s">
        <v>17</v>
      </c>
      <c r="C6631">
        <v>55</v>
      </c>
      <c r="D6631">
        <v>0</v>
      </c>
      <c r="E6631" t="s">
        <v>17</v>
      </c>
      <c r="F6631" t="s">
        <v>47</v>
      </c>
      <c r="G6631" t="s">
        <v>19</v>
      </c>
      <c r="H6631">
        <v>56</v>
      </c>
      <c r="I6631" t="s">
        <v>23</v>
      </c>
      <c r="J6631">
        <v>2</v>
      </c>
      <c r="K6631" t="s">
        <v>32</v>
      </c>
      <c r="L6631" t="s">
        <v>6791</v>
      </c>
      <c r="M6631">
        <v>6</v>
      </c>
      <c r="P6631" s="32">
        <v>44876</v>
      </c>
      <c r="Q6631" s="1">
        <v>6.3777119737179166</v>
      </c>
      <c r="R6631">
        <v>8</v>
      </c>
      <c r="S6631" t="str" cm="1">
        <f t="array" ref="S6631">_xlfn.IFS(R6631=0,"None",R6631&lt;3,"Low",R6631&lt;6,"Medium",R6631&lt;=10,"High")</f>
        <v>High</v>
      </c>
      <c r="T6631" t="str" cm="1">
        <f t="array" ref="T6631">_xlfn.IFS(M6631&lt;=20,"Low",M6631&lt;=50,"Medium",M6631&lt;=90,"High")</f>
        <v>Low</v>
      </c>
      <c r="U6631" s="33">
        <f>Datos_Limpios[[#This Row],[Number of Complaints or Support]]/Datos_Limpios[[#This Row],[Account Length (in months)]]</f>
        <v>0.14545454545454545</v>
      </c>
      <c r="V6631" t="str" cm="1">
        <f t="array" ref="V6631">_xlfn.IFS(H6631&lt;30,"Under 30",H6631&lt;66,"Middle Age",H6631&gt;=66,"Senior")</f>
        <v>Middle Age</v>
      </c>
      <c r="W6631" t="s">
        <v>6824</v>
      </c>
    </row>
    <row r="6632" spans="1:23" x14ac:dyDescent="0.3">
      <c r="A6632" t="s">
        <v>6729</v>
      </c>
      <c r="B6632" t="s">
        <v>23</v>
      </c>
      <c r="C6632">
        <v>1</v>
      </c>
      <c r="D6632">
        <v>4</v>
      </c>
      <c r="E6632" t="s">
        <v>17</v>
      </c>
      <c r="F6632" t="s">
        <v>90</v>
      </c>
      <c r="G6632" t="s">
        <v>6790</v>
      </c>
      <c r="H6632">
        <v>65</v>
      </c>
      <c r="I6632" t="s">
        <v>17</v>
      </c>
      <c r="J6632">
        <v>0</v>
      </c>
      <c r="K6632" t="s">
        <v>20</v>
      </c>
      <c r="L6632" t="s">
        <v>6792</v>
      </c>
      <c r="M6632">
        <v>47</v>
      </c>
      <c r="N6632" t="s">
        <v>27</v>
      </c>
      <c r="O6632" t="s">
        <v>125</v>
      </c>
      <c r="P6632" s="32">
        <v>44434</v>
      </c>
      <c r="Q6632" s="1">
        <v>42.260211068435133</v>
      </c>
      <c r="R6632">
        <v>7</v>
      </c>
      <c r="S6632" t="str" cm="1">
        <f t="array" ref="S6632">_xlfn.IFS(R6632=0,"None",R6632&lt;3,"Low",R6632&lt;6,"Medium",R6632&lt;=10,"High")</f>
        <v>High</v>
      </c>
      <c r="T6632" t="str" cm="1">
        <f t="array" ref="T6632">_xlfn.IFS(M6632&lt;=20,"Low",M6632&lt;=50,"Medium",M6632&lt;=90,"High")</f>
        <v>Medium</v>
      </c>
      <c r="U6632" s="33">
        <f>Datos_Limpios[[#This Row],[Number of Complaints or Support]]/Datos_Limpios[[#This Row],[Account Length (in months)]]</f>
        <v>7</v>
      </c>
      <c r="V6632" t="str" cm="1">
        <f t="array" ref="V6632">_xlfn.IFS(H6632&lt;30,"Under 30",H6632&lt;66,"Middle Age",H6632&gt;=66,"Senior")</f>
        <v>Middle Age</v>
      </c>
      <c r="W6632" t="s">
        <v>6823</v>
      </c>
    </row>
    <row r="6633" spans="1:23" x14ac:dyDescent="0.3">
      <c r="A6633" t="s">
        <v>6730</v>
      </c>
      <c r="B6633" t="s">
        <v>17</v>
      </c>
      <c r="C6633">
        <v>43</v>
      </c>
      <c r="D6633">
        <v>0</v>
      </c>
      <c r="E6633" t="s">
        <v>17</v>
      </c>
      <c r="F6633" t="s">
        <v>26</v>
      </c>
      <c r="G6633" t="s">
        <v>6790</v>
      </c>
      <c r="H6633">
        <v>58</v>
      </c>
      <c r="I6633" t="s">
        <v>17</v>
      </c>
      <c r="J6633">
        <v>0</v>
      </c>
      <c r="K6633" t="s">
        <v>24</v>
      </c>
      <c r="L6633" t="s">
        <v>6791</v>
      </c>
      <c r="M6633">
        <v>16</v>
      </c>
      <c r="P6633" s="32">
        <v>45281</v>
      </c>
      <c r="Q6633" s="1">
        <v>18.208791421710689</v>
      </c>
      <c r="R6633">
        <v>5</v>
      </c>
      <c r="S6633" t="str" cm="1">
        <f t="array" ref="S6633">_xlfn.IFS(R6633=0,"None",R6633&lt;3,"Low",R6633&lt;6,"Medium",R6633&lt;=10,"High")</f>
        <v>Medium</v>
      </c>
      <c r="T6633" t="str" cm="1">
        <f t="array" ref="T6633">_xlfn.IFS(M6633&lt;=20,"Low",M6633&lt;=50,"Medium",M6633&lt;=90,"High")</f>
        <v>Low</v>
      </c>
      <c r="U6633" s="33">
        <f>Datos_Limpios[[#This Row],[Number of Complaints or Support]]/Datos_Limpios[[#This Row],[Account Length (in months)]]</f>
        <v>0.11627906976744186</v>
      </c>
      <c r="V6633" t="str" cm="1">
        <f t="array" ref="V6633">_xlfn.IFS(H6633&lt;30,"Under 30",H6633&lt;66,"Middle Age",H6633&gt;=66,"Senior")</f>
        <v>Middle Age</v>
      </c>
      <c r="W6633" t="s">
        <v>6824</v>
      </c>
    </row>
    <row r="6634" spans="1:23" x14ac:dyDescent="0.3">
      <c r="A6634" t="s">
        <v>6731</v>
      </c>
      <c r="B6634" t="s">
        <v>17</v>
      </c>
      <c r="C6634">
        <v>63</v>
      </c>
      <c r="D6634">
        <v>1</v>
      </c>
      <c r="E6634" t="s">
        <v>23</v>
      </c>
      <c r="F6634" t="s">
        <v>140</v>
      </c>
      <c r="G6634" t="s">
        <v>6790</v>
      </c>
      <c r="H6634">
        <v>41</v>
      </c>
      <c r="I6634" t="s">
        <v>23</v>
      </c>
      <c r="J6634">
        <v>4</v>
      </c>
      <c r="K6634" t="s">
        <v>32</v>
      </c>
      <c r="L6634" t="s">
        <v>6791</v>
      </c>
      <c r="M6634">
        <v>54</v>
      </c>
      <c r="P6634" s="32">
        <v>43923</v>
      </c>
      <c r="Q6634" s="1">
        <v>48.696567473953507</v>
      </c>
      <c r="R6634">
        <v>7</v>
      </c>
      <c r="S6634" t="str" cm="1">
        <f t="array" ref="S6634">_xlfn.IFS(R6634=0,"None",R6634&lt;3,"Low",R6634&lt;6,"Medium",R6634&lt;=10,"High")</f>
        <v>High</v>
      </c>
      <c r="T6634" t="str" cm="1">
        <f t="array" ref="T6634">_xlfn.IFS(M6634&lt;=20,"Low",M6634&lt;=50,"Medium",M6634&lt;=90,"High")</f>
        <v>High</v>
      </c>
      <c r="U6634" s="33">
        <f>Datos_Limpios[[#This Row],[Number of Complaints or Support]]/Datos_Limpios[[#This Row],[Account Length (in months)]]</f>
        <v>0.1111111111111111</v>
      </c>
      <c r="V6634" t="str" cm="1">
        <f t="array" ref="V6634">_xlfn.IFS(H6634&lt;30,"Under 30",H6634&lt;66,"Middle Age",H6634&gt;=66,"Senior")</f>
        <v>Middle Age</v>
      </c>
      <c r="W6634" t="s">
        <v>6826</v>
      </c>
    </row>
    <row r="6635" spans="1:23" x14ac:dyDescent="0.3">
      <c r="A6635" t="s">
        <v>6732</v>
      </c>
      <c r="B6635" t="s">
        <v>17</v>
      </c>
      <c r="C6635">
        <v>64</v>
      </c>
      <c r="D6635">
        <v>2</v>
      </c>
      <c r="E6635" t="s">
        <v>23</v>
      </c>
      <c r="F6635" t="s">
        <v>79</v>
      </c>
      <c r="G6635" t="s">
        <v>6790</v>
      </c>
      <c r="H6635">
        <v>39</v>
      </c>
      <c r="I6635" t="s">
        <v>17</v>
      </c>
      <c r="J6635">
        <v>0</v>
      </c>
      <c r="K6635" t="s">
        <v>32</v>
      </c>
      <c r="L6635" t="s">
        <v>6794</v>
      </c>
      <c r="M6635">
        <v>35</v>
      </c>
      <c r="P6635" s="32">
        <v>43975</v>
      </c>
      <c r="Q6635" s="1">
        <v>33.235777419335257</v>
      </c>
      <c r="R6635">
        <v>0</v>
      </c>
      <c r="S6635" t="str" cm="1">
        <f t="array" ref="S6635">_xlfn.IFS(R6635=0,"None",R6635&lt;3,"Low",R6635&lt;6,"Medium",R6635&lt;=10,"High")</f>
        <v>None</v>
      </c>
      <c r="T6635" t="str" cm="1">
        <f t="array" ref="T6635">_xlfn.IFS(M6635&lt;=20,"Low",M6635&lt;=50,"Medium",M6635&lt;=90,"High")</f>
        <v>Medium</v>
      </c>
      <c r="U6635" s="33">
        <f>Datos_Limpios[[#This Row],[Number of Complaints or Support]]/Datos_Limpios[[#This Row],[Account Length (in months)]]</f>
        <v>0</v>
      </c>
      <c r="V6635" t="str" cm="1">
        <f t="array" ref="V6635">_xlfn.IFS(H6635&lt;30,"Under 30",H6635&lt;66,"Middle Age",H6635&gt;=66,"Senior")</f>
        <v>Middle Age</v>
      </c>
      <c r="W6635" t="s">
        <v>6826</v>
      </c>
    </row>
    <row r="6636" spans="1:23" x14ac:dyDescent="0.3">
      <c r="A6636" t="s">
        <v>6733</v>
      </c>
      <c r="B6636" t="s">
        <v>17</v>
      </c>
      <c r="C6636">
        <v>19</v>
      </c>
      <c r="D6636">
        <v>0</v>
      </c>
      <c r="E6636" t="s">
        <v>23</v>
      </c>
      <c r="F6636" t="s">
        <v>29</v>
      </c>
      <c r="G6636" t="s">
        <v>6790</v>
      </c>
      <c r="H6636">
        <v>32</v>
      </c>
      <c r="I6636" t="s">
        <v>17</v>
      </c>
      <c r="J6636">
        <v>0</v>
      </c>
      <c r="K6636" t="s">
        <v>20</v>
      </c>
      <c r="L6636" t="s">
        <v>6792</v>
      </c>
      <c r="M6636">
        <v>33</v>
      </c>
      <c r="P6636" s="32">
        <v>44618</v>
      </c>
      <c r="Q6636" s="1">
        <v>28.734654566211109</v>
      </c>
      <c r="R6636">
        <v>7</v>
      </c>
      <c r="S6636" t="str" cm="1">
        <f t="array" ref="S6636">_xlfn.IFS(R6636=0,"None",R6636&lt;3,"Low",R6636&lt;6,"Medium",R6636&lt;=10,"High")</f>
        <v>High</v>
      </c>
      <c r="T6636" t="str" cm="1">
        <f t="array" ref="T6636">_xlfn.IFS(M6636&lt;=20,"Low",M6636&lt;=50,"Medium",M6636&lt;=90,"High")</f>
        <v>Medium</v>
      </c>
      <c r="U6636" s="33">
        <f>Datos_Limpios[[#This Row],[Number of Complaints or Support]]/Datos_Limpios[[#This Row],[Account Length (in months)]]</f>
        <v>0.36842105263157893</v>
      </c>
      <c r="V6636" t="str" cm="1">
        <f t="array" ref="V6636">_xlfn.IFS(H6636&lt;30,"Under 30",H6636&lt;66,"Middle Age",H6636&gt;=66,"Senior")</f>
        <v>Middle Age</v>
      </c>
      <c r="W6636" t="s">
        <v>6825</v>
      </c>
    </row>
    <row r="6637" spans="1:23" x14ac:dyDescent="0.3">
      <c r="A6637" t="s">
        <v>6734</v>
      </c>
      <c r="B6637" t="s">
        <v>17</v>
      </c>
      <c r="C6637">
        <v>28</v>
      </c>
      <c r="D6637">
        <v>0</v>
      </c>
      <c r="E6637" t="s">
        <v>17</v>
      </c>
      <c r="F6637" t="s">
        <v>205</v>
      </c>
      <c r="G6637" t="s">
        <v>6790</v>
      </c>
      <c r="H6637">
        <v>39</v>
      </c>
      <c r="I6637" t="s">
        <v>17</v>
      </c>
      <c r="J6637">
        <v>0</v>
      </c>
      <c r="K6637" t="s">
        <v>24</v>
      </c>
      <c r="L6637" t="s">
        <v>6791</v>
      </c>
      <c r="M6637">
        <v>8</v>
      </c>
      <c r="P6637" s="32">
        <v>44040</v>
      </c>
      <c r="Q6637" s="1">
        <v>6.9899380442668084</v>
      </c>
      <c r="R6637">
        <v>2</v>
      </c>
      <c r="S6637" t="str" cm="1">
        <f t="array" ref="S6637">_xlfn.IFS(R6637=0,"None",R6637&lt;3,"Low",R6637&lt;6,"Medium",R6637&lt;=10,"High")</f>
        <v>Low</v>
      </c>
      <c r="T6637" t="str" cm="1">
        <f t="array" ref="T6637">_xlfn.IFS(M6637&lt;=20,"Low",M6637&lt;=50,"Medium",M6637&lt;=90,"High")</f>
        <v>Low</v>
      </c>
      <c r="U6637" s="33">
        <f>Datos_Limpios[[#This Row],[Number of Complaints or Support]]/Datos_Limpios[[#This Row],[Account Length (in months)]]</f>
        <v>7.1428571428571425E-2</v>
      </c>
      <c r="V6637" t="str" cm="1">
        <f t="array" ref="V6637">_xlfn.IFS(H6637&lt;30,"Under 30",H6637&lt;66,"Middle Age",H6637&gt;=66,"Senior")</f>
        <v>Middle Age</v>
      </c>
      <c r="W6637" t="s">
        <v>6823</v>
      </c>
    </row>
    <row r="6638" spans="1:23" x14ac:dyDescent="0.3">
      <c r="A6638" t="s">
        <v>6735</v>
      </c>
      <c r="B6638" t="s">
        <v>17</v>
      </c>
      <c r="C6638">
        <v>55</v>
      </c>
      <c r="D6638">
        <v>0</v>
      </c>
      <c r="E6638" t="s">
        <v>23</v>
      </c>
      <c r="F6638" t="s">
        <v>38</v>
      </c>
      <c r="G6638" t="s">
        <v>19</v>
      </c>
      <c r="H6638">
        <v>20</v>
      </c>
      <c r="I6638" t="s">
        <v>17</v>
      </c>
      <c r="J6638">
        <v>0</v>
      </c>
      <c r="K6638" t="s">
        <v>20</v>
      </c>
      <c r="L6638" t="s">
        <v>6791</v>
      </c>
      <c r="M6638">
        <v>36</v>
      </c>
      <c r="P6638" s="32">
        <v>45149</v>
      </c>
      <c r="Q6638" s="1">
        <v>34.318509673972343</v>
      </c>
      <c r="R6638">
        <v>1</v>
      </c>
      <c r="S6638" t="str" cm="1">
        <f t="array" ref="S6638">_xlfn.IFS(R6638=0,"None",R6638&lt;3,"Low",R6638&lt;6,"Medium",R6638&lt;=10,"High")</f>
        <v>Low</v>
      </c>
      <c r="T6638" t="str" cm="1">
        <f t="array" ref="T6638">_xlfn.IFS(M6638&lt;=20,"Low",M6638&lt;=50,"Medium",M6638&lt;=90,"High")</f>
        <v>Medium</v>
      </c>
      <c r="U6638" s="33">
        <f>Datos_Limpios[[#This Row],[Number of Complaints or Support]]/Datos_Limpios[[#This Row],[Account Length (in months)]]</f>
        <v>1.8181818181818181E-2</v>
      </c>
      <c r="V6638" t="str" cm="1">
        <f t="array" ref="V6638">_xlfn.IFS(H6638&lt;30,"Under 30",H6638&lt;66,"Middle Age",H6638&gt;=66,"Senior")</f>
        <v>Under 30</v>
      </c>
      <c r="W6638" t="s">
        <v>6825</v>
      </c>
    </row>
    <row r="6639" spans="1:23" x14ac:dyDescent="0.3">
      <c r="A6639" t="s">
        <v>6736</v>
      </c>
      <c r="B6639" t="s">
        <v>17</v>
      </c>
      <c r="C6639">
        <v>70</v>
      </c>
      <c r="D6639">
        <v>0</v>
      </c>
      <c r="E6639" t="s">
        <v>17</v>
      </c>
      <c r="F6639" t="s">
        <v>44</v>
      </c>
      <c r="G6639" t="s">
        <v>19</v>
      </c>
      <c r="H6639">
        <v>59</v>
      </c>
      <c r="I6639" t="s">
        <v>17</v>
      </c>
      <c r="J6639">
        <v>0</v>
      </c>
      <c r="K6639" t="s">
        <v>32</v>
      </c>
      <c r="L6639" t="s">
        <v>6792</v>
      </c>
      <c r="M6639">
        <v>9</v>
      </c>
      <c r="P6639" s="32">
        <v>45202</v>
      </c>
      <c r="Q6639" s="1">
        <v>7.7173708159631174</v>
      </c>
      <c r="R6639">
        <v>2</v>
      </c>
      <c r="S6639" t="str" cm="1">
        <f t="array" ref="S6639">_xlfn.IFS(R6639=0,"None",R6639&lt;3,"Low",R6639&lt;6,"Medium",R6639&lt;=10,"High")</f>
        <v>Low</v>
      </c>
      <c r="T6639" t="str" cm="1">
        <f t="array" ref="T6639">_xlfn.IFS(M6639&lt;=20,"Low",M6639&lt;=50,"Medium",M6639&lt;=90,"High")</f>
        <v>Low</v>
      </c>
      <c r="U6639" s="33">
        <f>Datos_Limpios[[#This Row],[Number of Complaints or Support]]/Datos_Limpios[[#This Row],[Account Length (in months)]]</f>
        <v>2.8571428571428571E-2</v>
      </c>
      <c r="V6639" t="str" cm="1">
        <f t="array" ref="V6639">_xlfn.IFS(H6639&lt;30,"Under 30",H6639&lt;66,"Middle Age",H6639&gt;=66,"Senior")</f>
        <v>Middle Age</v>
      </c>
      <c r="W6639" t="s">
        <v>6824</v>
      </c>
    </row>
    <row r="6640" spans="1:23" x14ac:dyDescent="0.3">
      <c r="A6640" t="s">
        <v>6737</v>
      </c>
      <c r="B6640" t="s">
        <v>17</v>
      </c>
      <c r="C6640">
        <v>65</v>
      </c>
      <c r="D6640">
        <v>0</v>
      </c>
      <c r="E6640" t="s">
        <v>17</v>
      </c>
      <c r="F6640" t="s">
        <v>58</v>
      </c>
      <c r="G6640" t="s">
        <v>19</v>
      </c>
      <c r="H6640">
        <v>48</v>
      </c>
      <c r="I6640" t="s">
        <v>23</v>
      </c>
      <c r="J6640">
        <v>5</v>
      </c>
      <c r="K6640" t="s">
        <v>32</v>
      </c>
      <c r="L6640" t="s">
        <v>6794</v>
      </c>
      <c r="M6640">
        <v>11</v>
      </c>
      <c r="P6640" s="32">
        <v>44602</v>
      </c>
      <c r="Q6640" s="1">
        <v>9.6471608498463688</v>
      </c>
      <c r="R6640">
        <v>9</v>
      </c>
      <c r="S6640" t="str" cm="1">
        <f t="array" ref="S6640">_xlfn.IFS(R6640=0,"None",R6640&lt;3,"Low",R6640&lt;6,"Medium",R6640&lt;=10,"High")</f>
        <v>High</v>
      </c>
      <c r="T6640" t="str" cm="1">
        <f t="array" ref="T6640">_xlfn.IFS(M6640&lt;=20,"Low",M6640&lt;=50,"Medium",M6640&lt;=90,"High")</f>
        <v>Low</v>
      </c>
      <c r="U6640" s="33">
        <f>Datos_Limpios[[#This Row],[Number of Complaints or Support]]/Datos_Limpios[[#This Row],[Account Length (in months)]]</f>
        <v>0.13846153846153847</v>
      </c>
      <c r="V6640" t="str" cm="1">
        <f t="array" ref="V6640">_xlfn.IFS(H6640&lt;30,"Under 30",H6640&lt;66,"Middle Age",H6640&gt;=66,"Senior")</f>
        <v>Middle Age</v>
      </c>
      <c r="W6640" t="s">
        <v>6825</v>
      </c>
    </row>
    <row r="6641" spans="1:23" x14ac:dyDescent="0.3">
      <c r="A6641" t="s">
        <v>6738</v>
      </c>
      <c r="B6641" t="s">
        <v>17</v>
      </c>
      <c r="C6641">
        <v>2</v>
      </c>
      <c r="D6641">
        <v>1</v>
      </c>
      <c r="E6641" t="s">
        <v>23</v>
      </c>
      <c r="F6641" t="s">
        <v>36</v>
      </c>
      <c r="G6641" t="s">
        <v>6790</v>
      </c>
      <c r="H6641">
        <v>58</v>
      </c>
      <c r="I6641" t="s">
        <v>23</v>
      </c>
      <c r="J6641">
        <v>4</v>
      </c>
      <c r="K6641" t="s">
        <v>20</v>
      </c>
      <c r="L6641" t="s">
        <v>6792</v>
      </c>
      <c r="M6641">
        <v>28</v>
      </c>
      <c r="P6641" s="32">
        <v>44752</v>
      </c>
      <c r="Q6641" s="1">
        <v>31.85514939711117</v>
      </c>
      <c r="R6641">
        <v>8</v>
      </c>
      <c r="S6641" t="str" cm="1">
        <f t="array" ref="S6641">_xlfn.IFS(R6641=0,"None",R6641&lt;3,"Low",R6641&lt;6,"Medium",R6641&lt;=10,"High")</f>
        <v>High</v>
      </c>
      <c r="T6641" t="str" cm="1">
        <f t="array" ref="T6641">_xlfn.IFS(M6641&lt;=20,"Low",M6641&lt;=50,"Medium",M6641&lt;=90,"High")</f>
        <v>Medium</v>
      </c>
      <c r="U6641" s="33">
        <f>Datos_Limpios[[#This Row],[Number of Complaints or Support]]/Datos_Limpios[[#This Row],[Account Length (in months)]]</f>
        <v>4</v>
      </c>
      <c r="V6641" t="str" cm="1">
        <f t="array" ref="V6641">_xlfn.IFS(H6641&lt;30,"Under 30",H6641&lt;66,"Middle Age",H6641&gt;=66,"Senior")</f>
        <v>Middle Age</v>
      </c>
      <c r="W6641" t="s">
        <v>6824</v>
      </c>
    </row>
    <row r="6642" spans="1:23" x14ac:dyDescent="0.3">
      <c r="A6642" t="s">
        <v>6739</v>
      </c>
      <c r="B6642" t="s">
        <v>23</v>
      </c>
      <c r="C6642">
        <v>69</v>
      </c>
      <c r="D6642">
        <v>1</v>
      </c>
      <c r="E6642" t="s">
        <v>23</v>
      </c>
      <c r="F6642" t="s">
        <v>112</v>
      </c>
      <c r="G6642" t="s">
        <v>6790</v>
      </c>
      <c r="H6642">
        <v>68</v>
      </c>
      <c r="I6642" t="s">
        <v>17</v>
      </c>
      <c r="J6642">
        <v>0</v>
      </c>
      <c r="K6642" t="s">
        <v>20</v>
      </c>
      <c r="L6642" t="s">
        <v>6791</v>
      </c>
      <c r="M6642">
        <v>38</v>
      </c>
      <c r="N6642" t="s">
        <v>76</v>
      </c>
      <c r="O6642" t="s">
        <v>232</v>
      </c>
      <c r="P6642" s="32">
        <v>44800</v>
      </c>
      <c r="Q6642" s="1">
        <v>31.452446686904601</v>
      </c>
      <c r="R6642">
        <v>5</v>
      </c>
      <c r="S6642" t="str" cm="1">
        <f t="array" ref="S6642">_xlfn.IFS(R6642=0,"None",R6642&lt;3,"Low",R6642&lt;6,"Medium",R6642&lt;=10,"High")</f>
        <v>Medium</v>
      </c>
      <c r="T6642" t="str" cm="1">
        <f t="array" ref="T6642">_xlfn.IFS(M6642&lt;=20,"Low",M6642&lt;=50,"Medium",M6642&lt;=90,"High")</f>
        <v>Medium</v>
      </c>
      <c r="U6642" s="33">
        <f>Datos_Limpios[[#This Row],[Number of Complaints or Support]]/Datos_Limpios[[#This Row],[Account Length (in months)]]</f>
        <v>7.2463768115942032E-2</v>
      </c>
      <c r="V6642" t="str" cm="1">
        <f t="array" ref="V6642">_xlfn.IFS(H6642&lt;30,"Under 30",H6642&lt;66,"Middle Age",H6642&gt;=66,"Senior")</f>
        <v>Senior</v>
      </c>
      <c r="W6642" t="s">
        <v>6823</v>
      </c>
    </row>
    <row r="6643" spans="1:23" x14ac:dyDescent="0.3">
      <c r="A6643" t="s">
        <v>6740</v>
      </c>
      <c r="B6643" t="s">
        <v>17</v>
      </c>
      <c r="C6643">
        <v>39</v>
      </c>
      <c r="D6643">
        <v>0</v>
      </c>
      <c r="E6643" t="s">
        <v>23</v>
      </c>
      <c r="F6643" t="s">
        <v>94</v>
      </c>
      <c r="G6643" t="s">
        <v>6790</v>
      </c>
      <c r="H6643">
        <v>23</v>
      </c>
      <c r="I6643" t="s">
        <v>23</v>
      </c>
      <c r="J6643">
        <v>2</v>
      </c>
      <c r="K6643" t="s">
        <v>32</v>
      </c>
      <c r="L6643" t="s">
        <v>6791</v>
      </c>
      <c r="M6643">
        <v>49</v>
      </c>
      <c r="P6643" s="32">
        <v>43950</v>
      </c>
      <c r="Q6643" s="1">
        <v>49.971043651200631</v>
      </c>
      <c r="R6643">
        <v>9</v>
      </c>
      <c r="S6643" t="str" cm="1">
        <f t="array" ref="S6643">_xlfn.IFS(R6643=0,"None",R6643&lt;3,"Low",R6643&lt;6,"Medium",R6643&lt;=10,"High")</f>
        <v>High</v>
      </c>
      <c r="T6643" t="str" cm="1">
        <f t="array" ref="T6643">_xlfn.IFS(M6643&lt;=20,"Low",M6643&lt;=50,"Medium",M6643&lt;=90,"High")</f>
        <v>Medium</v>
      </c>
      <c r="U6643" s="33">
        <f>Datos_Limpios[[#This Row],[Number of Complaints or Support]]/Datos_Limpios[[#This Row],[Account Length (in months)]]</f>
        <v>0.23076923076923078</v>
      </c>
      <c r="V6643" t="str" cm="1">
        <f t="array" ref="V6643">_xlfn.IFS(H6643&lt;30,"Under 30",H6643&lt;66,"Middle Age",H6643&gt;=66,"Senior")</f>
        <v>Under 30</v>
      </c>
      <c r="W6643" t="s">
        <v>6823</v>
      </c>
    </row>
    <row r="6644" spans="1:23" x14ac:dyDescent="0.3">
      <c r="A6644" t="s">
        <v>6741</v>
      </c>
      <c r="B6644" t="s">
        <v>23</v>
      </c>
      <c r="C6644">
        <v>1</v>
      </c>
      <c r="D6644">
        <v>4</v>
      </c>
      <c r="E6644" t="s">
        <v>23</v>
      </c>
      <c r="F6644" t="s">
        <v>36</v>
      </c>
      <c r="G6644" t="s">
        <v>6790</v>
      </c>
      <c r="H6644">
        <v>66</v>
      </c>
      <c r="I6644" t="s">
        <v>17</v>
      </c>
      <c r="J6644">
        <v>0</v>
      </c>
      <c r="K6644" t="s">
        <v>20</v>
      </c>
      <c r="L6644" t="s">
        <v>6794</v>
      </c>
      <c r="M6644">
        <v>44</v>
      </c>
      <c r="N6644" t="s">
        <v>27</v>
      </c>
      <c r="O6644" t="s">
        <v>125</v>
      </c>
      <c r="P6644" s="32">
        <v>44589</v>
      </c>
      <c r="Q6644" s="1">
        <v>39.299328947682383</v>
      </c>
      <c r="R6644">
        <v>1</v>
      </c>
      <c r="S6644" t="str" cm="1">
        <f t="array" ref="S6644">_xlfn.IFS(R6644=0,"None",R6644&lt;3,"Low",R6644&lt;6,"Medium",R6644&lt;=10,"High")</f>
        <v>Low</v>
      </c>
      <c r="T6644" t="str" cm="1">
        <f t="array" ref="T6644">_xlfn.IFS(M6644&lt;=20,"Low",M6644&lt;=50,"Medium",M6644&lt;=90,"High")</f>
        <v>Medium</v>
      </c>
      <c r="U6644" s="33">
        <f>Datos_Limpios[[#This Row],[Number of Complaints or Support]]/Datos_Limpios[[#This Row],[Account Length (in months)]]</f>
        <v>1</v>
      </c>
      <c r="V6644" t="str" cm="1">
        <f t="array" ref="V6644">_xlfn.IFS(H6644&lt;30,"Under 30",H6644&lt;66,"Middle Age",H6644&gt;=66,"Senior")</f>
        <v>Senior</v>
      </c>
      <c r="W6644" t="s">
        <v>6824</v>
      </c>
    </row>
    <row r="6645" spans="1:23" x14ac:dyDescent="0.3">
      <c r="A6645" t="s">
        <v>6742</v>
      </c>
      <c r="B6645" t="s">
        <v>17</v>
      </c>
      <c r="C6645">
        <v>69</v>
      </c>
      <c r="D6645">
        <v>0</v>
      </c>
      <c r="E6645" t="s">
        <v>17</v>
      </c>
      <c r="F6645" t="s">
        <v>112</v>
      </c>
      <c r="G6645" t="s">
        <v>6790</v>
      </c>
      <c r="H6645">
        <v>56</v>
      </c>
      <c r="I6645" t="s">
        <v>23</v>
      </c>
      <c r="J6645">
        <v>4</v>
      </c>
      <c r="K6645" t="s">
        <v>32</v>
      </c>
      <c r="L6645" t="s">
        <v>6791</v>
      </c>
      <c r="M6645">
        <v>13</v>
      </c>
      <c r="P6645" s="32">
        <v>44968</v>
      </c>
      <c r="Q6645" s="1">
        <v>11.070472219283481</v>
      </c>
      <c r="R6645">
        <v>2</v>
      </c>
      <c r="S6645" t="str" cm="1">
        <f t="array" ref="S6645">_xlfn.IFS(R6645=0,"None",R6645&lt;3,"Low",R6645&lt;6,"Medium",R6645&lt;=10,"High")</f>
        <v>Low</v>
      </c>
      <c r="T6645" t="str" cm="1">
        <f t="array" ref="T6645">_xlfn.IFS(M6645&lt;=20,"Low",M6645&lt;=50,"Medium",M6645&lt;=90,"High")</f>
        <v>Low</v>
      </c>
      <c r="U6645" s="33">
        <f>Datos_Limpios[[#This Row],[Number of Complaints or Support]]/Datos_Limpios[[#This Row],[Account Length (in months)]]</f>
        <v>2.8985507246376812E-2</v>
      </c>
      <c r="V6645" t="str" cm="1">
        <f t="array" ref="V6645">_xlfn.IFS(H6645&lt;30,"Under 30",H6645&lt;66,"Middle Age",H6645&gt;=66,"Senior")</f>
        <v>Middle Age</v>
      </c>
      <c r="W6645" t="s">
        <v>6823</v>
      </c>
    </row>
    <row r="6646" spans="1:23" x14ac:dyDescent="0.3">
      <c r="A6646" t="s">
        <v>6743</v>
      </c>
      <c r="B6646" t="s">
        <v>17</v>
      </c>
      <c r="C6646">
        <v>28</v>
      </c>
      <c r="D6646">
        <v>0</v>
      </c>
      <c r="E6646" t="s">
        <v>23</v>
      </c>
      <c r="F6646" t="s">
        <v>121</v>
      </c>
      <c r="G6646" t="s">
        <v>6790</v>
      </c>
      <c r="H6646">
        <v>71</v>
      </c>
      <c r="I6646" t="s">
        <v>17</v>
      </c>
      <c r="J6646">
        <v>0</v>
      </c>
      <c r="K6646" t="s">
        <v>20</v>
      </c>
      <c r="L6646" t="s">
        <v>6792</v>
      </c>
      <c r="M6646">
        <v>49</v>
      </c>
      <c r="P6646" s="32">
        <v>44266</v>
      </c>
      <c r="Q6646" s="1">
        <v>40.083579901516487</v>
      </c>
      <c r="R6646">
        <v>5</v>
      </c>
      <c r="S6646" t="str" cm="1">
        <f t="array" ref="S6646">_xlfn.IFS(R6646=0,"None",R6646&lt;3,"Low",R6646&lt;6,"Medium",R6646&lt;=10,"High")</f>
        <v>Medium</v>
      </c>
      <c r="T6646" t="str" cm="1">
        <f t="array" ref="T6646">_xlfn.IFS(M6646&lt;=20,"Low",M6646&lt;=50,"Medium",M6646&lt;=90,"High")</f>
        <v>Medium</v>
      </c>
      <c r="U6646" s="33">
        <f>Datos_Limpios[[#This Row],[Number of Complaints or Support]]/Datos_Limpios[[#This Row],[Account Length (in months)]]</f>
        <v>0.17857142857142858</v>
      </c>
      <c r="V6646" t="str" cm="1">
        <f t="array" ref="V6646">_xlfn.IFS(H6646&lt;30,"Under 30",H6646&lt;66,"Middle Age",H6646&gt;=66,"Senior")</f>
        <v>Senior</v>
      </c>
      <c r="W6646" t="s">
        <v>6826</v>
      </c>
    </row>
    <row r="6647" spans="1:23" x14ac:dyDescent="0.3">
      <c r="A6647" t="s">
        <v>6744</v>
      </c>
      <c r="B6647" t="s">
        <v>17</v>
      </c>
      <c r="C6647">
        <v>7</v>
      </c>
      <c r="D6647">
        <v>0</v>
      </c>
      <c r="E6647" t="s">
        <v>17</v>
      </c>
      <c r="F6647" t="s">
        <v>350</v>
      </c>
      <c r="G6647" t="s">
        <v>6790</v>
      </c>
      <c r="H6647">
        <v>58</v>
      </c>
      <c r="I6647" t="s">
        <v>17</v>
      </c>
      <c r="J6647">
        <v>0</v>
      </c>
      <c r="K6647" t="s">
        <v>20</v>
      </c>
      <c r="L6647" t="s">
        <v>6791</v>
      </c>
      <c r="M6647">
        <v>9</v>
      </c>
      <c r="P6647" s="32">
        <v>45162</v>
      </c>
      <c r="Q6647" s="1">
        <v>9.9860977820172998</v>
      </c>
      <c r="R6647">
        <v>2</v>
      </c>
      <c r="S6647" t="str" cm="1">
        <f t="array" ref="S6647">_xlfn.IFS(R6647=0,"None",R6647&lt;3,"Low",R6647&lt;6,"Medium",R6647&lt;=10,"High")</f>
        <v>Low</v>
      </c>
      <c r="T6647" t="str" cm="1">
        <f t="array" ref="T6647">_xlfn.IFS(M6647&lt;=20,"Low",M6647&lt;=50,"Medium",M6647&lt;=90,"High")</f>
        <v>Low</v>
      </c>
      <c r="U6647" s="33">
        <f>Datos_Limpios[[#This Row],[Number of Complaints or Support]]/Datos_Limpios[[#This Row],[Account Length (in months)]]</f>
        <v>0.2857142857142857</v>
      </c>
      <c r="V6647" t="str" cm="1">
        <f t="array" ref="V6647">_xlfn.IFS(H6647&lt;30,"Under 30",H6647&lt;66,"Middle Age",H6647&gt;=66,"Senior")</f>
        <v>Middle Age</v>
      </c>
      <c r="W6647" t="s">
        <v>6823</v>
      </c>
    </row>
    <row r="6648" spans="1:23" x14ac:dyDescent="0.3">
      <c r="A6648" t="s">
        <v>6745</v>
      </c>
      <c r="B6648" t="s">
        <v>17</v>
      </c>
      <c r="C6648">
        <v>3</v>
      </c>
      <c r="D6648">
        <v>2</v>
      </c>
      <c r="E6648" t="s">
        <v>17</v>
      </c>
      <c r="F6648" t="s">
        <v>69</v>
      </c>
      <c r="G6648" t="s">
        <v>6790</v>
      </c>
      <c r="H6648">
        <v>45</v>
      </c>
      <c r="I6648" t="s">
        <v>17</v>
      </c>
      <c r="J6648">
        <v>0</v>
      </c>
      <c r="K6648" t="s">
        <v>20</v>
      </c>
      <c r="L6648" t="s">
        <v>6791</v>
      </c>
      <c r="M6648">
        <v>11</v>
      </c>
      <c r="P6648" s="32">
        <v>43937</v>
      </c>
      <c r="Q6648" s="1">
        <v>10.439777095937901</v>
      </c>
      <c r="R6648">
        <v>0</v>
      </c>
      <c r="S6648" t="str" cm="1">
        <f t="array" ref="S6648">_xlfn.IFS(R6648=0,"None",R6648&lt;3,"Low",R6648&lt;6,"Medium",R6648&lt;=10,"High")</f>
        <v>None</v>
      </c>
      <c r="T6648" t="str" cm="1">
        <f t="array" ref="T6648">_xlfn.IFS(M6648&lt;=20,"Low",M6648&lt;=50,"Medium",M6648&lt;=90,"High")</f>
        <v>Low</v>
      </c>
      <c r="U6648" s="33">
        <f>Datos_Limpios[[#This Row],[Number of Complaints or Support]]/Datos_Limpios[[#This Row],[Account Length (in months)]]</f>
        <v>0</v>
      </c>
      <c r="V6648" t="str" cm="1">
        <f t="array" ref="V6648">_xlfn.IFS(H6648&lt;30,"Under 30",H6648&lt;66,"Middle Age",H6648&gt;=66,"Senior")</f>
        <v>Middle Age</v>
      </c>
      <c r="W6648" t="s">
        <v>6825</v>
      </c>
    </row>
    <row r="6649" spans="1:23" x14ac:dyDescent="0.3">
      <c r="A6649" t="s">
        <v>6746</v>
      </c>
      <c r="B6649" t="s">
        <v>17</v>
      </c>
      <c r="C6649">
        <v>11</v>
      </c>
      <c r="D6649">
        <v>0</v>
      </c>
      <c r="E6649" t="s">
        <v>23</v>
      </c>
      <c r="F6649" t="s">
        <v>196</v>
      </c>
      <c r="G6649" t="s">
        <v>6790</v>
      </c>
      <c r="H6649">
        <v>21</v>
      </c>
      <c r="I6649" t="s">
        <v>23</v>
      </c>
      <c r="J6649">
        <v>5</v>
      </c>
      <c r="K6649" t="s">
        <v>20</v>
      </c>
      <c r="L6649" t="s">
        <v>6792</v>
      </c>
      <c r="M6649">
        <v>25</v>
      </c>
      <c r="P6649" s="32">
        <v>45090</v>
      </c>
      <c r="Q6649" s="1">
        <v>22.918356400885031</v>
      </c>
      <c r="R6649">
        <v>5</v>
      </c>
      <c r="S6649" t="str" cm="1">
        <f t="array" ref="S6649">_xlfn.IFS(R6649=0,"None",R6649&lt;3,"Low",R6649&lt;6,"Medium",R6649&lt;=10,"High")</f>
        <v>Medium</v>
      </c>
      <c r="T6649" t="str" cm="1">
        <f t="array" ref="T6649">_xlfn.IFS(M6649&lt;=20,"Low",M6649&lt;=50,"Medium",M6649&lt;=90,"High")</f>
        <v>Medium</v>
      </c>
      <c r="U6649" s="33">
        <f>Datos_Limpios[[#This Row],[Number of Complaints or Support]]/Datos_Limpios[[#This Row],[Account Length (in months)]]</f>
        <v>0.45454545454545453</v>
      </c>
      <c r="V6649" t="str" cm="1">
        <f t="array" ref="V6649">_xlfn.IFS(H6649&lt;30,"Under 30",H6649&lt;66,"Middle Age",H6649&gt;=66,"Senior")</f>
        <v>Under 30</v>
      </c>
      <c r="W6649" t="s">
        <v>6826</v>
      </c>
    </row>
    <row r="6650" spans="1:23" x14ac:dyDescent="0.3">
      <c r="A6650" t="s">
        <v>6747</v>
      </c>
      <c r="B6650" t="s">
        <v>23</v>
      </c>
      <c r="C6650">
        <v>24</v>
      </c>
      <c r="D6650">
        <v>0</v>
      </c>
      <c r="E6650" t="s">
        <v>23</v>
      </c>
      <c r="F6650" t="s">
        <v>196</v>
      </c>
      <c r="G6650" t="s">
        <v>19</v>
      </c>
      <c r="H6650">
        <v>74</v>
      </c>
      <c r="I6650" t="s">
        <v>17</v>
      </c>
      <c r="J6650">
        <v>0</v>
      </c>
      <c r="K6650" t="s">
        <v>20</v>
      </c>
      <c r="L6650" t="s">
        <v>6792</v>
      </c>
      <c r="M6650">
        <v>41</v>
      </c>
      <c r="N6650" t="s">
        <v>76</v>
      </c>
      <c r="O6650" t="s">
        <v>77</v>
      </c>
      <c r="P6650" s="32">
        <v>44696</v>
      </c>
      <c r="Q6650" s="1">
        <v>44.661688959865486</v>
      </c>
      <c r="R6650">
        <v>9</v>
      </c>
      <c r="S6650" t="str" cm="1">
        <f t="array" ref="S6650">_xlfn.IFS(R6650=0,"None",R6650&lt;3,"Low",R6650&lt;6,"Medium",R6650&lt;=10,"High")</f>
        <v>High</v>
      </c>
      <c r="T6650" t="str" cm="1">
        <f t="array" ref="T6650">_xlfn.IFS(M6650&lt;=20,"Low",M6650&lt;=50,"Medium",M6650&lt;=90,"High")</f>
        <v>Medium</v>
      </c>
      <c r="U6650" s="33">
        <f>Datos_Limpios[[#This Row],[Number of Complaints or Support]]/Datos_Limpios[[#This Row],[Account Length (in months)]]</f>
        <v>0.375</v>
      </c>
      <c r="V6650" t="str" cm="1">
        <f t="array" ref="V6650">_xlfn.IFS(H6650&lt;30,"Under 30",H6650&lt;66,"Middle Age",H6650&gt;=66,"Senior")</f>
        <v>Senior</v>
      </c>
      <c r="W6650" t="s">
        <v>6826</v>
      </c>
    </row>
    <row r="6651" spans="1:23" x14ac:dyDescent="0.3">
      <c r="A6651" t="s">
        <v>6748</v>
      </c>
      <c r="B6651" t="s">
        <v>17</v>
      </c>
      <c r="C6651">
        <v>11</v>
      </c>
      <c r="D6651">
        <v>0</v>
      </c>
      <c r="E6651" t="s">
        <v>23</v>
      </c>
      <c r="F6651" t="s">
        <v>63</v>
      </c>
      <c r="G6651" t="s">
        <v>19</v>
      </c>
      <c r="H6651">
        <v>60</v>
      </c>
      <c r="I6651" t="s">
        <v>23</v>
      </c>
      <c r="J6651">
        <v>6</v>
      </c>
      <c r="K6651" t="s">
        <v>20</v>
      </c>
      <c r="L6651" t="s">
        <v>6792</v>
      </c>
      <c r="M6651">
        <v>31</v>
      </c>
      <c r="P6651" s="32">
        <v>44291</v>
      </c>
      <c r="Q6651" s="1">
        <v>35.077826151577021</v>
      </c>
      <c r="R6651">
        <v>10</v>
      </c>
      <c r="S6651" t="str" cm="1">
        <f t="array" ref="S6651">_xlfn.IFS(R6651=0,"None",R6651&lt;3,"Low",R6651&lt;6,"Medium",R6651&lt;=10,"High")</f>
        <v>High</v>
      </c>
      <c r="T6651" t="str" cm="1">
        <f t="array" ref="T6651">_xlfn.IFS(M6651&lt;=20,"Low",M6651&lt;=50,"Medium",M6651&lt;=90,"High")</f>
        <v>Medium</v>
      </c>
      <c r="U6651" s="33">
        <f>Datos_Limpios[[#This Row],[Number of Complaints or Support]]/Datos_Limpios[[#This Row],[Account Length (in months)]]</f>
        <v>0.90909090909090906</v>
      </c>
      <c r="V6651" t="str" cm="1">
        <f t="array" ref="V6651">_xlfn.IFS(H6651&lt;30,"Under 30",H6651&lt;66,"Middle Age",H6651&gt;=66,"Senior")</f>
        <v>Middle Age</v>
      </c>
      <c r="W6651" t="s">
        <v>6825</v>
      </c>
    </row>
    <row r="6652" spans="1:23" x14ac:dyDescent="0.3">
      <c r="A6652" t="s">
        <v>6749</v>
      </c>
      <c r="B6652" t="s">
        <v>17</v>
      </c>
      <c r="C6652">
        <v>59</v>
      </c>
      <c r="D6652">
        <v>0</v>
      </c>
      <c r="E6652" t="s">
        <v>23</v>
      </c>
      <c r="F6652" t="s">
        <v>128</v>
      </c>
      <c r="G6652" t="s">
        <v>6790</v>
      </c>
      <c r="H6652">
        <v>29</v>
      </c>
      <c r="I6652" t="s">
        <v>17</v>
      </c>
      <c r="J6652">
        <v>0</v>
      </c>
      <c r="K6652" t="s">
        <v>24</v>
      </c>
      <c r="L6652" t="s">
        <v>6791</v>
      </c>
      <c r="M6652">
        <v>27</v>
      </c>
      <c r="P6652" s="32">
        <v>45131</v>
      </c>
      <c r="Q6652" s="1">
        <v>28.55310417093181</v>
      </c>
      <c r="R6652">
        <v>10</v>
      </c>
      <c r="S6652" t="str" cm="1">
        <f t="array" ref="S6652">_xlfn.IFS(R6652=0,"None",R6652&lt;3,"Low",R6652&lt;6,"Medium",R6652&lt;=10,"High")</f>
        <v>High</v>
      </c>
      <c r="T6652" t="str" cm="1">
        <f t="array" ref="T6652">_xlfn.IFS(M6652&lt;=20,"Low",M6652&lt;=50,"Medium",M6652&lt;=90,"High")</f>
        <v>Medium</v>
      </c>
      <c r="U6652" s="33">
        <f>Datos_Limpios[[#This Row],[Number of Complaints or Support]]/Datos_Limpios[[#This Row],[Account Length (in months)]]</f>
        <v>0.16949152542372881</v>
      </c>
      <c r="V6652" t="str" cm="1">
        <f t="array" ref="V6652">_xlfn.IFS(H6652&lt;30,"Under 30",H6652&lt;66,"Middle Age",H6652&gt;=66,"Senior")</f>
        <v>Under 30</v>
      </c>
      <c r="W6652" t="s">
        <v>6826</v>
      </c>
    </row>
    <row r="6653" spans="1:23" x14ac:dyDescent="0.3">
      <c r="A6653" t="s">
        <v>6750</v>
      </c>
      <c r="B6653" t="s">
        <v>17</v>
      </c>
      <c r="C6653">
        <v>72</v>
      </c>
      <c r="D6653">
        <v>0</v>
      </c>
      <c r="E6653" t="s">
        <v>23</v>
      </c>
      <c r="F6653" t="s">
        <v>56</v>
      </c>
      <c r="G6653" t="s">
        <v>19</v>
      </c>
      <c r="H6653">
        <v>23</v>
      </c>
      <c r="I6653" t="s">
        <v>17</v>
      </c>
      <c r="J6653">
        <v>0</v>
      </c>
      <c r="K6653" t="s">
        <v>32</v>
      </c>
      <c r="L6653" t="s">
        <v>6791</v>
      </c>
      <c r="M6653">
        <v>32</v>
      </c>
      <c r="P6653" s="32">
        <v>44154</v>
      </c>
      <c r="Q6653" s="1">
        <v>29.63883296446831</v>
      </c>
      <c r="R6653">
        <v>1</v>
      </c>
      <c r="S6653" t="str" cm="1">
        <f t="array" ref="S6653">_xlfn.IFS(R6653=0,"None",R6653&lt;3,"Low",R6653&lt;6,"Medium",R6653&lt;=10,"High")</f>
        <v>Low</v>
      </c>
      <c r="T6653" t="str" cm="1">
        <f t="array" ref="T6653">_xlfn.IFS(M6653&lt;=20,"Low",M6653&lt;=50,"Medium",M6653&lt;=90,"High")</f>
        <v>Medium</v>
      </c>
      <c r="U6653" s="33">
        <f>Datos_Limpios[[#This Row],[Number of Complaints or Support]]/Datos_Limpios[[#This Row],[Account Length (in months)]]</f>
        <v>1.3888888888888888E-2</v>
      </c>
      <c r="V6653" t="str" cm="1">
        <f t="array" ref="V6653">_xlfn.IFS(H6653&lt;30,"Under 30",H6653&lt;66,"Middle Age",H6653&gt;=66,"Senior")</f>
        <v>Under 30</v>
      </c>
      <c r="W6653" t="s">
        <v>6823</v>
      </c>
    </row>
    <row r="6654" spans="1:23" x14ac:dyDescent="0.3">
      <c r="A6654" t="s">
        <v>6751</v>
      </c>
      <c r="B6654" t="s">
        <v>17</v>
      </c>
      <c r="C6654">
        <v>69</v>
      </c>
      <c r="D6654">
        <v>0</v>
      </c>
      <c r="E6654" t="s">
        <v>23</v>
      </c>
      <c r="F6654" t="s">
        <v>138</v>
      </c>
      <c r="G6654" t="s">
        <v>19</v>
      </c>
      <c r="H6654">
        <v>60</v>
      </c>
      <c r="I6654" t="s">
        <v>17</v>
      </c>
      <c r="J6654">
        <v>0</v>
      </c>
      <c r="K6654" t="s">
        <v>32</v>
      </c>
      <c r="L6654" t="s">
        <v>6792</v>
      </c>
      <c r="M6654">
        <v>27</v>
      </c>
      <c r="P6654" s="32">
        <v>44789</v>
      </c>
      <c r="Q6654" s="1">
        <v>27.258715482212089</v>
      </c>
      <c r="R6654">
        <v>0</v>
      </c>
      <c r="S6654" t="str" cm="1">
        <f t="array" ref="S6654">_xlfn.IFS(R6654=0,"None",R6654&lt;3,"Low",R6654&lt;6,"Medium",R6654&lt;=10,"High")</f>
        <v>None</v>
      </c>
      <c r="T6654" t="str" cm="1">
        <f t="array" ref="T6654">_xlfn.IFS(M6654&lt;=20,"Low",M6654&lt;=50,"Medium",M6654&lt;=90,"High")</f>
        <v>Medium</v>
      </c>
      <c r="U6654" s="33">
        <f>Datos_Limpios[[#This Row],[Number of Complaints or Support]]/Datos_Limpios[[#This Row],[Account Length (in months)]]</f>
        <v>0</v>
      </c>
      <c r="V6654" t="str" cm="1">
        <f t="array" ref="V6654">_xlfn.IFS(H6654&lt;30,"Under 30",H6654&lt;66,"Middle Age",H6654&gt;=66,"Senior")</f>
        <v>Middle Age</v>
      </c>
      <c r="W6654" t="s">
        <v>6824</v>
      </c>
    </row>
    <row r="6655" spans="1:23" x14ac:dyDescent="0.3">
      <c r="A6655" t="s">
        <v>6752</v>
      </c>
      <c r="B6655" t="s">
        <v>17</v>
      </c>
      <c r="C6655">
        <v>64</v>
      </c>
      <c r="D6655">
        <v>0</v>
      </c>
      <c r="E6655" t="s">
        <v>23</v>
      </c>
      <c r="F6655" t="s">
        <v>26</v>
      </c>
      <c r="G6655" t="s">
        <v>6790</v>
      </c>
      <c r="H6655">
        <v>30</v>
      </c>
      <c r="I6655" t="s">
        <v>17</v>
      </c>
      <c r="J6655">
        <v>0</v>
      </c>
      <c r="K6655" t="s">
        <v>32</v>
      </c>
      <c r="L6655" t="s">
        <v>6792</v>
      </c>
      <c r="M6655">
        <v>37</v>
      </c>
      <c r="P6655" s="32">
        <v>45058</v>
      </c>
      <c r="Q6655" s="1">
        <v>38.845737830096908</v>
      </c>
      <c r="R6655">
        <v>9</v>
      </c>
      <c r="S6655" t="str" cm="1">
        <f t="array" ref="S6655">_xlfn.IFS(R6655=0,"None",R6655&lt;3,"Low",R6655&lt;6,"Medium",R6655&lt;=10,"High")</f>
        <v>High</v>
      </c>
      <c r="T6655" t="str" cm="1">
        <f t="array" ref="T6655">_xlfn.IFS(M6655&lt;=20,"Low",M6655&lt;=50,"Medium",M6655&lt;=90,"High")</f>
        <v>Medium</v>
      </c>
      <c r="U6655" s="33">
        <f>Datos_Limpios[[#This Row],[Number of Complaints or Support]]/Datos_Limpios[[#This Row],[Account Length (in months)]]</f>
        <v>0.140625</v>
      </c>
      <c r="V6655" t="str" cm="1">
        <f t="array" ref="V6655">_xlfn.IFS(H6655&lt;30,"Under 30",H6655&lt;66,"Middle Age",H6655&gt;=66,"Senior")</f>
        <v>Middle Age</v>
      </c>
      <c r="W6655" t="s">
        <v>6824</v>
      </c>
    </row>
    <row r="6656" spans="1:23" x14ac:dyDescent="0.3">
      <c r="A6656" t="s">
        <v>6753</v>
      </c>
      <c r="B6656" t="s">
        <v>17</v>
      </c>
      <c r="C6656">
        <v>61</v>
      </c>
      <c r="D6656">
        <v>0</v>
      </c>
      <c r="E6656" t="s">
        <v>17</v>
      </c>
      <c r="F6656" t="s">
        <v>166</v>
      </c>
      <c r="G6656" t="s">
        <v>19</v>
      </c>
      <c r="H6656">
        <v>29</v>
      </c>
      <c r="I6656" t="s">
        <v>23</v>
      </c>
      <c r="J6656">
        <v>3</v>
      </c>
      <c r="K6656" t="s">
        <v>20</v>
      </c>
      <c r="L6656" t="s">
        <v>6792</v>
      </c>
      <c r="M6656">
        <v>29</v>
      </c>
      <c r="P6656" s="32">
        <v>44444</v>
      </c>
      <c r="Q6656" s="1">
        <v>30.369209852276111</v>
      </c>
      <c r="R6656">
        <v>6</v>
      </c>
      <c r="S6656" t="str" cm="1">
        <f t="array" ref="S6656">_xlfn.IFS(R6656=0,"None",R6656&lt;3,"Low",R6656&lt;6,"Medium",R6656&lt;=10,"High")</f>
        <v>High</v>
      </c>
      <c r="T6656" t="str" cm="1">
        <f t="array" ref="T6656">_xlfn.IFS(M6656&lt;=20,"Low",M6656&lt;=50,"Medium",M6656&lt;=90,"High")</f>
        <v>Medium</v>
      </c>
      <c r="U6656" s="33">
        <f>Datos_Limpios[[#This Row],[Number of Complaints or Support]]/Datos_Limpios[[#This Row],[Account Length (in months)]]</f>
        <v>9.8360655737704916E-2</v>
      </c>
      <c r="V6656" t="str" cm="1">
        <f t="array" ref="V6656">_xlfn.IFS(H6656&lt;30,"Under 30",H6656&lt;66,"Middle Age",H6656&gt;=66,"Senior")</f>
        <v>Under 30</v>
      </c>
      <c r="W6656" t="s">
        <v>6825</v>
      </c>
    </row>
    <row r="6657" spans="1:23" x14ac:dyDescent="0.3">
      <c r="A6657" t="s">
        <v>6754</v>
      </c>
      <c r="B6657" t="s">
        <v>23</v>
      </c>
      <c r="C6657">
        <v>3</v>
      </c>
      <c r="D6657">
        <v>4</v>
      </c>
      <c r="E6657" t="s">
        <v>23</v>
      </c>
      <c r="F6657" t="s">
        <v>31</v>
      </c>
      <c r="G6657" t="s">
        <v>19</v>
      </c>
      <c r="H6657">
        <v>72</v>
      </c>
      <c r="I6657" t="s">
        <v>17</v>
      </c>
      <c r="J6657">
        <v>0</v>
      </c>
      <c r="K6657" t="s">
        <v>20</v>
      </c>
      <c r="L6657" t="s">
        <v>6792</v>
      </c>
      <c r="M6657">
        <v>49</v>
      </c>
      <c r="N6657" t="s">
        <v>50</v>
      </c>
      <c r="O6657" t="s">
        <v>300</v>
      </c>
      <c r="P6657" s="32">
        <v>44846</v>
      </c>
      <c r="Q6657" s="1">
        <v>54.453995886538557</v>
      </c>
      <c r="R6657">
        <v>2</v>
      </c>
      <c r="S6657" t="str" cm="1">
        <f t="array" ref="S6657">_xlfn.IFS(R6657=0,"None",R6657&lt;3,"Low",R6657&lt;6,"Medium",R6657&lt;=10,"High")</f>
        <v>Low</v>
      </c>
      <c r="T6657" t="str" cm="1">
        <f t="array" ref="T6657">_xlfn.IFS(M6657&lt;=20,"Low",M6657&lt;=50,"Medium",M6657&lt;=90,"High")</f>
        <v>Medium</v>
      </c>
      <c r="U6657" s="33">
        <f>Datos_Limpios[[#This Row],[Number of Complaints or Support]]/Datos_Limpios[[#This Row],[Account Length (in months)]]</f>
        <v>0.66666666666666663</v>
      </c>
      <c r="V6657" t="str" cm="1">
        <f t="array" ref="V6657">_xlfn.IFS(H6657&lt;30,"Under 30",H6657&lt;66,"Middle Age",H6657&gt;=66,"Senior")</f>
        <v>Senior</v>
      </c>
      <c r="W6657" t="s">
        <v>6826</v>
      </c>
    </row>
    <row r="6658" spans="1:23" x14ac:dyDescent="0.3">
      <c r="A6658" t="s">
        <v>6755</v>
      </c>
      <c r="B6658" t="s">
        <v>17</v>
      </c>
      <c r="C6658">
        <v>4</v>
      </c>
      <c r="D6658">
        <v>0</v>
      </c>
      <c r="E6658" t="s">
        <v>23</v>
      </c>
      <c r="F6658" t="s">
        <v>128</v>
      </c>
      <c r="G6658" t="s">
        <v>19</v>
      </c>
      <c r="H6658">
        <v>65</v>
      </c>
      <c r="I6658" t="s">
        <v>23</v>
      </c>
      <c r="J6658">
        <v>5</v>
      </c>
      <c r="K6658" t="s">
        <v>20</v>
      </c>
      <c r="L6658" t="s">
        <v>6792</v>
      </c>
      <c r="M6658">
        <v>19</v>
      </c>
      <c r="P6658" s="32">
        <v>43856</v>
      </c>
      <c r="Q6658" s="1">
        <v>17.749194803837071</v>
      </c>
      <c r="R6658">
        <v>6</v>
      </c>
      <c r="S6658" t="str" cm="1">
        <f t="array" ref="S6658">_xlfn.IFS(R6658=0,"None",R6658&lt;3,"Low",R6658&lt;6,"Medium",R6658&lt;=10,"High")</f>
        <v>High</v>
      </c>
      <c r="T6658" t="str" cm="1">
        <f t="array" ref="T6658">_xlfn.IFS(M6658&lt;=20,"Low",M6658&lt;=50,"Medium",M6658&lt;=90,"High")</f>
        <v>Low</v>
      </c>
      <c r="U6658" s="33">
        <f>Datos_Limpios[[#This Row],[Number of Complaints or Support]]/Datos_Limpios[[#This Row],[Account Length (in months)]]</f>
        <v>1.5</v>
      </c>
      <c r="V6658" t="str" cm="1">
        <f t="array" ref="V6658">_xlfn.IFS(H6658&lt;30,"Under 30",H6658&lt;66,"Middle Age",H6658&gt;=66,"Senior")</f>
        <v>Middle Age</v>
      </c>
      <c r="W6658" t="s">
        <v>6826</v>
      </c>
    </row>
    <row r="6659" spans="1:23" x14ac:dyDescent="0.3">
      <c r="A6659" t="s">
        <v>6756</v>
      </c>
      <c r="B6659" t="s">
        <v>17</v>
      </c>
      <c r="C6659">
        <v>62</v>
      </c>
      <c r="D6659">
        <v>0</v>
      </c>
      <c r="E6659" t="s">
        <v>17</v>
      </c>
      <c r="F6659" t="s">
        <v>84</v>
      </c>
      <c r="G6659" t="s">
        <v>6790</v>
      </c>
      <c r="H6659">
        <v>35</v>
      </c>
      <c r="I6659" t="s">
        <v>17</v>
      </c>
      <c r="J6659">
        <v>0</v>
      </c>
      <c r="K6659" t="s">
        <v>24</v>
      </c>
      <c r="L6659" t="s">
        <v>6792</v>
      </c>
      <c r="M6659">
        <v>33</v>
      </c>
      <c r="P6659" s="32">
        <v>43868</v>
      </c>
      <c r="Q6659" s="1">
        <v>39.486512127647217</v>
      </c>
      <c r="R6659">
        <v>3</v>
      </c>
      <c r="S6659" t="str" cm="1">
        <f t="array" ref="S6659">_xlfn.IFS(R6659=0,"None",R6659&lt;3,"Low",R6659&lt;6,"Medium",R6659&lt;=10,"High")</f>
        <v>Medium</v>
      </c>
      <c r="T6659" t="str" cm="1">
        <f t="array" ref="T6659">_xlfn.IFS(M6659&lt;=20,"Low",M6659&lt;=50,"Medium",M6659&lt;=90,"High")</f>
        <v>Medium</v>
      </c>
      <c r="U6659" s="33">
        <f>Datos_Limpios[[#This Row],[Number of Complaints or Support]]/Datos_Limpios[[#This Row],[Account Length (in months)]]</f>
        <v>4.8387096774193547E-2</v>
      </c>
      <c r="V6659" t="str" cm="1">
        <f t="array" ref="V6659">_xlfn.IFS(H6659&lt;30,"Under 30",H6659&lt;66,"Middle Age",H6659&gt;=66,"Senior")</f>
        <v>Middle Age</v>
      </c>
      <c r="W6659" t="s">
        <v>6824</v>
      </c>
    </row>
    <row r="6660" spans="1:23" x14ac:dyDescent="0.3">
      <c r="A6660" t="s">
        <v>6757</v>
      </c>
      <c r="B6660" t="s">
        <v>17</v>
      </c>
      <c r="C6660">
        <v>70</v>
      </c>
      <c r="D6660">
        <v>0</v>
      </c>
      <c r="E6660" t="s">
        <v>17</v>
      </c>
      <c r="F6660" t="s">
        <v>34</v>
      </c>
      <c r="G6660" t="s">
        <v>19</v>
      </c>
      <c r="H6660">
        <v>41</v>
      </c>
      <c r="I6660" t="s">
        <v>17</v>
      </c>
      <c r="J6660">
        <v>0</v>
      </c>
      <c r="K6660" t="s">
        <v>32</v>
      </c>
      <c r="L6660" t="s">
        <v>6792</v>
      </c>
      <c r="M6660">
        <v>9</v>
      </c>
      <c r="P6660" s="32">
        <v>44151</v>
      </c>
      <c r="Q6660" s="1">
        <v>9.0638512322853817</v>
      </c>
      <c r="R6660">
        <v>9</v>
      </c>
      <c r="S6660" t="str" cm="1">
        <f t="array" ref="S6660">_xlfn.IFS(R6660=0,"None",R6660&lt;3,"Low",R6660&lt;6,"Medium",R6660&lt;=10,"High")</f>
        <v>High</v>
      </c>
      <c r="T6660" t="str" cm="1">
        <f t="array" ref="T6660">_xlfn.IFS(M6660&lt;=20,"Low",M6660&lt;=50,"Medium",M6660&lt;=90,"High")</f>
        <v>Low</v>
      </c>
      <c r="U6660" s="33">
        <f>Datos_Limpios[[#This Row],[Number of Complaints or Support]]/Datos_Limpios[[#This Row],[Account Length (in months)]]</f>
        <v>0.12857142857142856</v>
      </c>
      <c r="V6660" t="str" cm="1">
        <f t="array" ref="V6660">_xlfn.IFS(H6660&lt;30,"Under 30",H6660&lt;66,"Middle Age",H6660&gt;=66,"Senior")</f>
        <v>Middle Age</v>
      </c>
      <c r="W6660" t="s">
        <v>6823</v>
      </c>
    </row>
    <row r="6661" spans="1:23" x14ac:dyDescent="0.3">
      <c r="A6661" t="s">
        <v>6758</v>
      </c>
      <c r="B6661" t="s">
        <v>23</v>
      </c>
      <c r="C6661">
        <v>19</v>
      </c>
      <c r="D6661">
        <v>4</v>
      </c>
      <c r="E6661" t="s">
        <v>23</v>
      </c>
      <c r="F6661" t="s">
        <v>82</v>
      </c>
      <c r="G6661" t="s">
        <v>19</v>
      </c>
      <c r="H6661">
        <v>28</v>
      </c>
      <c r="I6661" t="s">
        <v>23</v>
      </c>
      <c r="J6661">
        <v>2</v>
      </c>
      <c r="K6661" t="s">
        <v>20</v>
      </c>
      <c r="L6661" t="s">
        <v>6792</v>
      </c>
      <c r="M6661">
        <v>22</v>
      </c>
      <c r="N6661" t="s">
        <v>76</v>
      </c>
      <c r="O6661" t="s">
        <v>77</v>
      </c>
      <c r="P6661" s="32">
        <v>44638</v>
      </c>
      <c r="Q6661" s="1">
        <v>19.40883727792469</v>
      </c>
      <c r="R6661">
        <v>1</v>
      </c>
      <c r="S6661" t="str" cm="1">
        <f t="array" ref="S6661">_xlfn.IFS(R6661=0,"None",R6661&lt;3,"Low",R6661&lt;6,"Medium",R6661&lt;=10,"High")</f>
        <v>Low</v>
      </c>
      <c r="T6661" t="str" cm="1">
        <f t="array" ref="T6661">_xlfn.IFS(M6661&lt;=20,"Low",M6661&lt;=50,"Medium",M6661&lt;=90,"High")</f>
        <v>Medium</v>
      </c>
      <c r="U6661" s="33">
        <f>Datos_Limpios[[#This Row],[Number of Complaints or Support]]/Datos_Limpios[[#This Row],[Account Length (in months)]]</f>
        <v>5.2631578947368418E-2</v>
      </c>
      <c r="V6661" t="str" cm="1">
        <f t="array" ref="V6661">_xlfn.IFS(H6661&lt;30,"Under 30",H6661&lt;66,"Middle Age",H6661&gt;=66,"Senior")</f>
        <v>Under 30</v>
      </c>
      <c r="W6661" t="s">
        <v>6823</v>
      </c>
    </row>
    <row r="6662" spans="1:23" x14ac:dyDescent="0.3">
      <c r="A6662" t="s">
        <v>6759</v>
      </c>
      <c r="B6662" t="s">
        <v>17</v>
      </c>
      <c r="C6662">
        <v>58</v>
      </c>
      <c r="D6662">
        <v>1</v>
      </c>
      <c r="E6662" t="s">
        <v>17</v>
      </c>
      <c r="F6662" t="s">
        <v>107</v>
      </c>
      <c r="G6662" t="s">
        <v>19</v>
      </c>
      <c r="H6662">
        <v>57</v>
      </c>
      <c r="I6662" t="s">
        <v>23</v>
      </c>
      <c r="J6662">
        <v>5</v>
      </c>
      <c r="K6662" t="s">
        <v>32</v>
      </c>
      <c r="L6662" t="s">
        <v>6791</v>
      </c>
      <c r="M6662">
        <v>9</v>
      </c>
      <c r="P6662" s="32">
        <v>44201</v>
      </c>
      <c r="Q6662" s="1">
        <v>8.6152729210233581</v>
      </c>
      <c r="R6662">
        <v>10</v>
      </c>
      <c r="S6662" t="str" cm="1">
        <f t="array" ref="S6662">_xlfn.IFS(R6662=0,"None",R6662&lt;3,"Low",R6662&lt;6,"Medium",R6662&lt;=10,"High")</f>
        <v>High</v>
      </c>
      <c r="T6662" t="str" cm="1">
        <f t="array" ref="T6662">_xlfn.IFS(M6662&lt;=20,"Low",M6662&lt;=50,"Medium",M6662&lt;=90,"High")</f>
        <v>Low</v>
      </c>
      <c r="U6662" s="33">
        <f>Datos_Limpios[[#This Row],[Number of Complaints or Support]]/Datos_Limpios[[#This Row],[Account Length (in months)]]</f>
        <v>0.17241379310344829</v>
      </c>
      <c r="V6662" t="str" cm="1">
        <f t="array" ref="V6662">_xlfn.IFS(H6662&lt;30,"Under 30",H6662&lt;66,"Middle Age",H6662&gt;=66,"Senior")</f>
        <v>Middle Age</v>
      </c>
      <c r="W6662" t="s">
        <v>6825</v>
      </c>
    </row>
    <row r="6663" spans="1:23" x14ac:dyDescent="0.3">
      <c r="A6663" t="s">
        <v>6760</v>
      </c>
      <c r="B6663" t="s">
        <v>23</v>
      </c>
      <c r="C6663">
        <v>36</v>
      </c>
      <c r="D6663">
        <v>4</v>
      </c>
      <c r="E6663" t="s">
        <v>17</v>
      </c>
      <c r="F6663" t="s">
        <v>192</v>
      </c>
      <c r="G6663" t="s">
        <v>6790</v>
      </c>
      <c r="H6663">
        <v>67</v>
      </c>
      <c r="I6663" t="s">
        <v>17</v>
      </c>
      <c r="J6663">
        <v>0</v>
      </c>
      <c r="K6663" t="s">
        <v>20</v>
      </c>
      <c r="L6663" t="s">
        <v>6792</v>
      </c>
      <c r="M6663">
        <v>63</v>
      </c>
      <c r="N6663" t="s">
        <v>91</v>
      </c>
      <c r="O6663" t="s">
        <v>92</v>
      </c>
      <c r="P6663" s="32">
        <v>44263</v>
      </c>
      <c r="Q6663" s="1">
        <v>59.456967130189639</v>
      </c>
      <c r="R6663">
        <v>10</v>
      </c>
      <c r="S6663" t="str" cm="1">
        <f t="array" ref="S6663">_xlfn.IFS(R6663=0,"None",R6663&lt;3,"Low",R6663&lt;6,"Medium",R6663&lt;=10,"High")</f>
        <v>High</v>
      </c>
      <c r="T6663" t="str" cm="1">
        <f t="array" ref="T6663">_xlfn.IFS(M6663&lt;=20,"Low",M6663&lt;=50,"Medium",M6663&lt;=90,"High")</f>
        <v>High</v>
      </c>
      <c r="U6663" s="33">
        <f>Datos_Limpios[[#This Row],[Number of Complaints or Support]]/Datos_Limpios[[#This Row],[Account Length (in months)]]</f>
        <v>0.27777777777777779</v>
      </c>
      <c r="V6663" t="str" cm="1">
        <f t="array" ref="V6663">_xlfn.IFS(H6663&lt;30,"Under 30",H6663&lt;66,"Middle Age",H6663&gt;=66,"Senior")</f>
        <v>Senior</v>
      </c>
      <c r="W6663" t="s">
        <v>6824</v>
      </c>
    </row>
    <row r="6664" spans="1:23" x14ac:dyDescent="0.3">
      <c r="A6664" t="s">
        <v>6761</v>
      </c>
      <c r="B6664" t="s">
        <v>17</v>
      </c>
      <c r="C6664">
        <v>41</v>
      </c>
      <c r="D6664">
        <v>0</v>
      </c>
      <c r="E6664" t="s">
        <v>17</v>
      </c>
      <c r="F6664" t="s">
        <v>84</v>
      </c>
      <c r="G6664" t="s">
        <v>6790</v>
      </c>
      <c r="H6664">
        <v>69</v>
      </c>
      <c r="I6664" t="s">
        <v>17</v>
      </c>
      <c r="J6664">
        <v>0</v>
      </c>
      <c r="K6664" t="s">
        <v>20</v>
      </c>
      <c r="L6664" t="s">
        <v>6792</v>
      </c>
      <c r="M6664">
        <v>55</v>
      </c>
      <c r="P6664" s="32">
        <v>44180</v>
      </c>
      <c r="Q6664" s="1">
        <v>49.947686476436729</v>
      </c>
      <c r="R6664">
        <v>3</v>
      </c>
      <c r="S6664" t="str" cm="1">
        <f t="array" ref="S6664">_xlfn.IFS(R6664=0,"None",R6664&lt;3,"Low",R6664&lt;6,"Medium",R6664&lt;=10,"High")</f>
        <v>Medium</v>
      </c>
      <c r="T6664" t="str" cm="1">
        <f t="array" ref="T6664">_xlfn.IFS(M6664&lt;=20,"Low",M6664&lt;=50,"Medium",M6664&lt;=90,"High")</f>
        <v>High</v>
      </c>
      <c r="U6664" s="33">
        <f>Datos_Limpios[[#This Row],[Number of Complaints or Support]]/Datos_Limpios[[#This Row],[Account Length (in months)]]</f>
        <v>7.3170731707317069E-2</v>
      </c>
      <c r="V6664" t="str" cm="1">
        <f t="array" ref="V6664">_xlfn.IFS(H6664&lt;30,"Under 30",H6664&lt;66,"Middle Age",H6664&gt;=66,"Senior")</f>
        <v>Senior</v>
      </c>
      <c r="W6664" t="s">
        <v>6824</v>
      </c>
    </row>
    <row r="6665" spans="1:23" x14ac:dyDescent="0.3">
      <c r="A6665" t="s">
        <v>6762</v>
      </c>
      <c r="B6665" t="s">
        <v>17</v>
      </c>
      <c r="C6665">
        <v>1</v>
      </c>
      <c r="D6665">
        <v>1</v>
      </c>
      <c r="E6665" t="s">
        <v>17</v>
      </c>
      <c r="F6665" t="s">
        <v>82</v>
      </c>
      <c r="G6665" t="s">
        <v>6790</v>
      </c>
      <c r="H6665">
        <v>40</v>
      </c>
      <c r="I6665" t="s">
        <v>17</v>
      </c>
      <c r="J6665">
        <v>0</v>
      </c>
      <c r="K6665" t="s">
        <v>20</v>
      </c>
      <c r="L6665" t="s">
        <v>6791</v>
      </c>
      <c r="M6665">
        <v>8</v>
      </c>
      <c r="P6665" s="32">
        <v>44579</v>
      </c>
      <c r="Q6665" s="1">
        <v>8.7790492378734015</v>
      </c>
      <c r="R6665">
        <v>1</v>
      </c>
      <c r="S6665" t="str" cm="1">
        <f t="array" ref="S6665">_xlfn.IFS(R6665=0,"None",R6665&lt;3,"Low",R6665&lt;6,"Medium",R6665&lt;=10,"High")</f>
        <v>Low</v>
      </c>
      <c r="T6665" t="str" cm="1">
        <f t="array" ref="T6665">_xlfn.IFS(M6665&lt;=20,"Low",M6665&lt;=50,"Medium",M6665&lt;=90,"High")</f>
        <v>Low</v>
      </c>
      <c r="U6665" s="33">
        <f>Datos_Limpios[[#This Row],[Number of Complaints or Support]]/Datos_Limpios[[#This Row],[Account Length (in months)]]</f>
        <v>1</v>
      </c>
      <c r="V6665" t="str" cm="1">
        <f t="array" ref="V6665">_xlfn.IFS(H6665&lt;30,"Under 30",H6665&lt;66,"Middle Age",H6665&gt;=66,"Senior")</f>
        <v>Middle Age</v>
      </c>
      <c r="W6665" t="s">
        <v>6823</v>
      </c>
    </row>
    <row r="6666" spans="1:23" x14ac:dyDescent="0.3">
      <c r="A6666" t="s">
        <v>6763</v>
      </c>
      <c r="B6666" t="s">
        <v>17</v>
      </c>
      <c r="C6666">
        <v>69</v>
      </c>
      <c r="D6666">
        <v>0</v>
      </c>
      <c r="E6666" t="s">
        <v>17</v>
      </c>
      <c r="F6666" t="s">
        <v>34</v>
      </c>
      <c r="G6666" t="s">
        <v>19</v>
      </c>
      <c r="H6666">
        <v>48</v>
      </c>
      <c r="I6666" t="s">
        <v>17</v>
      </c>
      <c r="J6666">
        <v>0</v>
      </c>
      <c r="K6666" t="s">
        <v>24</v>
      </c>
      <c r="L6666" t="s">
        <v>6792</v>
      </c>
      <c r="M6666">
        <v>27</v>
      </c>
      <c r="P6666" s="32">
        <v>43909</v>
      </c>
      <c r="Q6666" s="1">
        <v>25.815488829144108</v>
      </c>
      <c r="R6666">
        <v>10</v>
      </c>
      <c r="S6666" t="str" cm="1">
        <f t="array" ref="S6666">_xlfn.IFS(R6666=0,"None",R6666&lt;3,"Low",R6666&lt;6,"Medium",R6666&lt;=10,"High")</f>
        <v>High</v>
      </c>
      <c r="T6666" t="str" cm="1">
        <f t="array" ref="T6666">_xlfn.IFS(M6666&lt;=20,"Low",M6666&lt;=50,"Medium",M6666&lt;=90,"High")</f>
        <v>Medium</v>
      </c>
      <c r="U6666" s="33">
        <f>Datos_Limpios[[#This Row],[Number of Complaints or Support]]/Datos_Limpios[[#This Row],[Account Length (in months)]]</f>
        <v>0.14492753623188406</v>
      </c>
      <c r="V6666" t="str" cm="1">
        <f t="array" ref="V6666">_xlfn.IFS(H6666&lt;30,"Under 30",H6666&lt;66,"Middle Age",H6666&gt;=66,"Senior")</f>
        <v>Middle Age</v>
      </c>
      <c r="W6666" t="s">
        <v>6823</v>
      </c>
    </row>
    <row r="6667" spans="1:23" x14ac:dyDescent="0.3">
      <c r="A6667" t="s">
        <v>6764</v>
      </c>
      <c r="B6667" t="s">
        <v>17</v>
      </c>
      <c r="C6667">
        <v>28</v>
      </c>
      <c r="D6667">
        <v>0</v>
      </c>
      <c r="E6667" t="s">
        <v>23</v>
      </c>
      <c r="F6667" t="s">
        <v>112</v>
      </c>
      <c r="G6667" t="s">
        <v>19</v>
      </c>
      <c r="H6667">
        <v>26</v>
      </c>
      <c r="I6667" t="s">
        <v>17</v>
      </c>
      <c r="J6667">
        <v>0</v>
      </c>
      <c r="K6667" t="s">
        <v>24</v>
      </c>
      <c r="L6667" t="s">
        <v>6791</v>
      </c>
      <c r="M6667">
        <v>13</v>
      </c>
      <c r="P6667" s="32">
        <v>44745</v>
      </c>
      <c r="Q6667" s="1">
        <v>11.2428647546657</v>
      </c>
      <c r="R6667">
        <v>8</v>
      </c>
      <c r="S6667" t="str" cm="1">
        <f t="array" ref="S6667">_xlfn.IFS(R6667=0,"None",R6667&lt;3,"Low",R6667&lt;6,"Medium",R6667&lt;=10,"High")</f>
        <v>High</v>
      </c>
      <c r="T6667" t="str" cm="1">
        <f t="array" ref="T6667">_xlfn.IFS(M6667&lt;=20,"Low",M6667&lt;=50,"Medium",M6667&lt;=90,"High")</f>
        <v>Low</v>
      </c>
      <c r="U6667" s="33">
        <f>Datos_Limpios[[#This Row],[Number of Complaints or Support]]/Datos_Limpios[[#This Row],[Account Length (in months)]]</f>
        <v>0.2857142857142857</v>
      </c>
      <c r="V6667" t="str" cm="1">
        <f t="array" ref="V6667">_xlfn.IFS(H6667&lt;30,"Under 30",H6667&lt;66,"Middle Age",H6667&gt;=66,"Senior")</f>
        <v>Under 30</v>
      </c>
      <c r="W6667" t="s">
        <v>6823</v>
      </c>
    </row>
    <row r="6668" spans="1:23" x14ac:dyDescent="0.3">
      <c r="A6668" t="s">
        <v>6765</v>
      </c>
      <c r="B6668" t="s">
        <v>17</v>
      </c>
      <c r="C6668">
        <v>71</v>
      </c>
      <c r="D6668">
        <v>2</v>
      </c>
      <c r="E6668" t="s">
        <v>17</v>
      </c>
      <c r="F6668" t="s">
        <v>202</v>
      </c>
      <c r="G6668" t="s">
        <v>19</v>
      </c>
      <c r="H6668">
        <v>54</v>
      </c>
      <c r="I6668" t="s">
        <v>17</v>
      </c>
      <c r="J6668">
        <v>0</v>
      </c>
      <c r="K6668" t="s">
        <v>32</v>
      </c>
      <c r="L6668" t="s">
        <v>6792</v>
      </c>
      <c r="M6668">
        <v>14</v>
      </c>
      <c r="P6668" s="32">
        <v>45133</v>
      </c>
      <c r="Q6668" s="1">
        <v>16.44583184695918</v>
      </c>
      <c r="R6668">
        <v>6</v>
      </c>
      <c r="S6668" t="str" cm="1">
        <f t="array" ref="S6668">_xlfn.IFS(R6668=0,"None",R6668&lt;3,"Low",R6668&lt;6,"Medium",R6668&lt;=10,"High")</f>
        <v>High</v>
      </c>
      <c r="T6668" t="str" cm="1">
        <f t="array" ref="T6668">_xlfn.IFS(M6668&lt;=20,"Low",M6668&lt;=50,"Medium",M6668&lt;=90,"High")</f>
        <v>Low</v>
      </c>
      <c r="U6668" s="33">
        <f>Datos_Limpios[[#This Row],[Number of Complaints or Support]]/Datos_Limpios[[#This Row],[Account Length (in months)]]</f>
        <v>8.4507042253521125E-2</v>
      </c>
      <c r="V6668" t="str" cm="1">
        <f t="array" ref="V6668">_xlfn.IFS(H6668&lt;30,"Under 30",H6668&lt;66,"Middle Age",H6668&gt;=66,"Senior")</f>
        <v>Middle Age</v>
      </c>
      <c r="W6668" t="s">
        <v>6825</v>
      </c>
    </row>
    <row r="6669" spans="1:23" x14ac:dyDescent="0.3">
      <c r="A6669" t="s">
        <v>6766</v>
      </c>
      <c r="B6669" t="s">
        <v>17</v>
      </c>
      <c r="C6669">
        <v>65</v>
      </c>
      <c r="D6669">
        <v>2</v>
      </c>
      <c r="E6669" t="s">
        <v>23</v>
      </c>
      <c r="F6669" t="s">
        <v>123</v>
      </c>
      <c r="G6669" t="s">
        <v>6790</v>
      </c>
      <c r="H6669">
        <v>65</v>
      </c>
      <c r="I6669" t="s">
        <v>17</v>
      </c>
      <c r="J6669">
        <v>0</v>
      </c>
      <c r="K6669" t="s">
        <v>32</v>
      </c>
      <c r="L6669" t="s">
        <v>6792</v>
      </c>
      <c r="M6669">
        <v>70</v>
      </c>
      <c r="P6669" s="32">
        <v>44225</v>
      </c>
      <c r="Q6669" s="1">
        <v>66.992408024222186</v>
      </c>
      <c r="R6669">
        <v>1</v>
      </c>
      <c r="S6669" t="str" cm="1">
        <f t="array" ref="S6669">_xlfn.IFS(R6669=0,"None",R6669&lt;3,"Low",R6669&lt;6,"Medium",R6669&lt;=10,"High")</f>
        <v>Low</v>
      </c>
      <c r="T6669" t="str" cm="1">
        <f t="array" ref="T6669">_xlfn.IFS(M6669&lt;=20,"Low",M6669&lt;=50,"Medium",M6669&lt;=90,"High")</f>
        <v>High</v>
      </c>
      <c r="U6669" s="33">
        <f>Datos_Limpios[[#This Row],[Number of Complaints or Support]]/Datos_Limpios[[#This Row],[Account Length (in months)]]</f>
        <v>1.5384615384615385E-2</v>
      </c>
      <c r="V6669" t="str" cm="1">
        <f t="array" ref="V6669">_xlfn.IFS(H6669&lt;30,"Under 30",H6669&lt;66,"Middle Age",H6669&gt;=66,"Senior")</f>
        <v>Middle Age</v>
      </c>
      <c r="W6669" t="s">
        <v>6824</v>
      </c>
    </row>
    <row r="6670" spans="1:23" x14ac:dyDescent="0.3">
      <c r="A6670" t="s">
        <v>6767</v>
      </c>
      <c r="B6670" t="s">
        <v>23</v>
      </c>
      <c r="C6670">
        <v>1</v>
      </c>
      <c r="D6670">
        <v>4</v>
      </c>
      <c r="E6670" t="s">
        <v>23</v>
      </c>
      <c r="F6670" t="s">
        <v>101</v>
      </c>
      <c r="G6670" t="s">
        <v>6790</v>
      </c>
      <c r="H6670">
        <v>30</v>
      </c>
      <c r="I6670" t="s">
        <v>17</v>
      </c>
      <c r="J6670">
        <v>0</v>
      </c>
      <c r="K6670" t="s">
        <v>20</v>
      </c>
      <c r="L6670" t="s">
        <v>6792</v>
      </c>
      <c r="M6670">
        <v>56</v>
      </c>
      <c r="N6670" t="s">
        <v>76</v>
      </c>
      <c r="O6670" t="s">
        <v>77</v>
      </c>
      <c r="P6670" s="32">
        <v>44741</v>
      </c>
      <c r="Q6670" s="1">
        <v>61.769923181764547</v>
      </c>
      <c r="R6670">
        <v>9</v>
      </c>
      <c r="S6670" t="str" cm="1">
        <f t="array" ref="S6670">_xlfn.IFS(R6670=0,"None",R6670&lt;3,"Low",R6670&lt;6,"Medium",R6670&lt;=10,"High")</f>
        <v>High</v>
      </c>
      <c r="T6670" t="str" cm="1">
        <f t="array" ref="T6670">_xlfn.IFS(M6670&lt;=20,"Low",M6670&lt;=50,"Medium",M6670&lt;=90,"High")</f>
        <v>High</v>
      </c>
      <c r="U6670" s="33">
        <f>Datos_Limpios[[#This Row],[Number of Complaints or Support]]/Datos_Limpios[[#This Row],[Account Length (in months)]]</f>
        <v>9</v>
      </c>
      <c r="V6670" t="str" cm="1">
        <f t="array" ref="V6670">_xlfn.IFS(H6670&lt;30,"Under 30",H6670&lt;66,"Middle Age",H6670&gt;=66,"Senior")</f>
        <v>Middle Age</v>
      </c>
      <c r="W6670" t="s">
        <v>6826</v>
      </c>
    </row>
    <row r="6671" spans="1:23" x14ac:dyDescent="0.3">
      <c r="A6671" t="s">
        <v>6768</v>
      </c>
      <c r="B6671" t="s">
        <v>17</v>
      </c>
      <c r="C6671">
        <v>59</v>
      </c>
      <c r="D6671">
        <v>0</v>
      </c>
      <c r="E6671" t="s">
        <v>23</v>
      </c>
      <c r="F6671" t="s">
        <v>142</v>
      </c>
      <c r="G6671" t="s">
        <v>6790</v>
      </c>
      <c r="H6671">
        <v>39</v>
      </c>
      <c r="I6671" t="s">
        <v>23</v>
      </c>
      <c r="J6671">
        <v>4</v>
      </c>
      <c r="K6671" t="s">
        <v>32</v>
      </c>
      <c r="L6671" t="s">
        <v>6791</v>
      </c>
      <c r="M6671">
        <v>43</v>
      </c>
      <c r="P6671" s="32">
        <v>45237</v>
      </c>
      <c r="Q6671" s="1">
        <v>46.533786882865293</v>
      </c>
      <c r="R6671">
        <v>6</v>
      </c>
      <c r="S6671" t="str" cm="1">
        <f t="array" ref="S6671">_xlfn.IFS(R6671=0,"None",R6671&lt;3,"Low",R6671&lt;6,"Medium",R6671&lt;=10,"High")</f>
        <v>High</v>
      </c>
      <c r="T6671" t="str" cm="1">
        <f t="array" ref="T6671">_xlfn.IFS(M6671&lt;=20,"Low",M6671&lt;=50,"Medium",M6671&lt;=90,"High")</f>
        <v>Medium</v>
      </c>
      <c r="U6671" s="33">
        <f>Datos_Limpios[[#This Row],[Number of Complaints or Support]]/Datos_Limpios[[#This Row],[Account Length (in months)]]</f>
        <v>0.10169491525423729</v>
      </c>
      <c r="V6671" t="str" cm="1">
        <f t="array" ref="V6671">_xlfn.IFS(H6671&lt;30,"Under 30",H6671&lt;66,"Middle Age",H6671&gt;=66,"Senior")</f>
        <v>Middle Age</v>
      </c>
      <c r="W6671" t="s">
        <v>6823</v>
      </c>
    </row>
    <row r="6672" spans="1:23" x14ac:dyDescent="0.3">
      <c r="A6672" t="s">
        <v>6769</v>
      </c>
      <c r="B6672" t="s">
        <v>17</v>
      </c>
      <c r="C6672">
        <v>37</v>
      </c>
      <c r="D6672">
        <v>0</v>
      </c>
      <c r="E6672" t="s">
        <v>17</v>
      </c>
      <c r="F6672" t="s">
        <v>112</v>
      </c>
      <c r="G6672" t="s">
        <v>6790</v>
      </c>
      <c r="H6672">
        <v>39</v>
      </c>
      <c r="I6672" t="s">
        <v>23</v>
      </c>
      <c r="J6672">
        <v>6</v>
      </c>
      <c r="K6672" t="s">
        <v>20</v>
      </c>
      <c r="L6672" t="s">
        <v>6792</v>
      </c>
      <c r="M6672">
        <v>9</v>
      </c>
      <c r="P6672" s="32">
        <v>45012</v>
      </c>
      <c r="Q6672" s="1">
        <v>8.4575414370929707</v>
      </c>
      <c r="R6672">
        <v>3</v>
      </c>
      <c r="S6672" t="str" cm="1">
        <f t="array" ref="S6672">_xlfn.IFS(R6672=0,"None",R6672&lt;3,"Low",R6672&lt;6,"Medium",R6672&lt;=10,"High")</f>
        <v>Medium</v>
      </c>
      <c r="T6672" t="str" cm="1">
        <f t="array" ref="T6672">_xlfn.IFS(M6672&lt;=20,"Low",M6672&lt;=50,"Medium",M6672&lt;=90,"High")</f>
        <v>Low</v>
      </c>
      <c r="U6672" s="33">
        <f>Datos_Limpios[[#This Row],[Number of Complaints or Support]]/Datos_Limpios[[#This Row],[Account Length (in months)]]</f>
        <v>8.1081081081081086E-2</v>
      </c>
      <c r="V6672" t="str" cm="1">
        <f t="array" ref="V6672">_xlfn.IFS(H6672&lt;30,"Under 30",H6672&lt;66,"Middle Age",H6672&gt;=66,"Senior")</f>
        <v>Middle Age</v>
      </c>
      <c r="W6672" t="s">
        <v>6823</v>
      </c>
    </row>
    <row r="6673" spans="1:23" x14ac:dyDescent="0.3">
      <c r="A6673" t="s">
        <v>6770</v>
      </c>
      <c r="B6673" t="s">
        <v>17</v>
      </c>
      <c r="C6673">
        <v>68</v>
      </c>
      <c r="D6673">
        <v>0</v>
      </c>
      <c r="E6673" t="s">
        <v>17</v>
      </c>
      <c r="F6673" t="s">
        <v>18</v>
      </c>
      <c r="G6673" t="s">
        <v>19</v>
      </c>
      <c r="H6673">
        <v>23</v>
      </c>
      <c r="I6673" t="s">
        <v>17</v>
      </c>
      <c r="J6673">
        <v>0</v>
      </c>
      <c r="K6673" t="s">
        <v>32</v>
      </c>
      <c r="L6673" t="s">
        <v>6791</v>
      </c>
      <c r="M6673">
        <v>47</v>
      </c>
      <c r="P6673" s="32">
        <v>44788</v>
      </c>
      <c r="Q6673" s="1">
        <v>42.828245293383382</v>
      </c>
      <c r="R6673">
        <v>9</v>
      </c>
      <c r="S6673" t="str" cm="1">
        <f t="array" ref="S6673">_xlfn.IFS(R6673=0,"None",R6673&lt;3,"Low",R6673&lt;6,"Medium",R6673&lt;=10,"High")</f>
        <v>High</v>
      </c>
      <c r="T6673" t="str" cm="1">
        <f t="array" ref="T6673">_xlfn.IFS(M6673&lt;=20,"Low",M6673&lt;=50,"Medium",M6673&lt;=90,"High")</f>
        <v>Medium</v>
      </c>
      <c r="U6673" s="33">
        <f>Datos_Limpios[[#This Row],[Number of Complaints or Support]]/Datos_Limpios[[#This Row],[Account Length (in months)]]</f>
        <v>0.13235294117647059</v>
      </c>
      <c r="V6673" t="str" cm="1">
        <f t="array" ref="V6673">_xlfn.IFS(H6673&lt;30,"Under 30",H6673&lt;66,"Middle Age",H6673&gt;=66,"Senior")</f>
        <v>Under 30</v>
      </c>
      <c r="W6673" t="s">
        <v>6823</v>
      </c>
    </row>
    <row r="6674" spans="1:23" x14ac:dyDescent="0.3">
      <c r="A6674" t="s">
        <v>6771</v>
      </c>
      <c r="B6674" t="s">
        <v>17</v>
      </c>
      <c r="C6674">
        <v>35</v>
      </c>
      <c r="D6674">
        <v>0</v>
      </c>
      <c r="E6674" t="s">
        <v>17</v>
      </c>
      <c r="F6674" t="s">
        <v>247</v>
      </c>
      <c r="G6674" t="s">
        <v>19</v>
      </c>
      <c r="H6674">
        <v>22</v>
      </c>
      <c r="I6674" t="s">
        <v>23</v>
      </c>
      <c r="J6674">
        <v>3</v>
      </c>
      <c r="K6674" t="s">
        <v>20</v>
      </c>
      <c r="L6674" t="s">
        <v>6792</v>
      </c>
      <c r="M6674">
        <v>9</v>
      </c>
      <c r="P6674" s="32">
        <v>44516</v>
      </c>
      <c r="Q6674" s="1">
        <v>7.762466329040401</v>
      </c>
      <c r="R6674">
        <v>6</v>
      </c>
      <c r="S6674" t="str" cm="1">
        <f t="array" ref="S6674">_xlfn.IFS(R6674=0,"None",R6674&lt;3,"Low",R6674&lt;6,"Medium",R6674&lt;=10,"High")</f>
        <v>High</v>
      </c>
      <c r="T6674" t="str" cm="1">
        <f t="array" ref="T6674">_xlfn.IFS(M6674&lt;=20,"Low",M6674&lt;=50,"Medium",M6674&lt;=90,"High")</f>
        <v>Low</v>
      </c>
      <c r="U6674" s="33">
        <f>Datos_Limpios[[#This Row],[Number of Complaints or Support]]/Datos_Limpios[[#This Row],[Account Length (in months)]]</f>
        <v>0.17142857142857143</v>
      </c>
      <c r="V6674" t="str" cm="1">
        <f t="array" ref="V6674">_xlfn.IFS(H6674&lt;30,"Under 30",H6674&lt;66,"Middle Age",H6674&gt;=66,"Senior")</f>
        <v>Under 30</v>
      </c>
      <c r="W6674" t="s">
        <v>6826</v>
      </c>
    </row>
    <row r="6675" spans="1:23" x14ac:dyDescent="0.3">
      <c r="A6675" t="s">
        <v>6772</v>
      </c>
      <c r="B6675" t="s">
        <v>17</v>
      </c>
      <c r="C6675">
        <v>65</v>
      </c>
      <c r="D6675">
        <v>0</v>
      </c>
      <c r="E6675" t="s">
        <v>23</v>
      </c>
      <c r="F6675" t="s">
        <v>44</v>
      </c>
      <c r="G6675" t="s">
        <v>6790</v>
      </c>
      <c r="H6675">
        <v>44</v>
      </c>
      <c r="I6675" t="s">
        <v>17</v>
      </c>
      <c r="J6675">
        <v>0</v>
      </c>
      <c r="K6675" t="s">
        <v>32</v>
      </c>
      <c r="L6675" t="s">
        <v>6792</v>
      </c>
      <c r="M6675">
        <v>28</v>
      </c>
      <c r="P6675" s="32">
        <v>44655</v>
      </c>
      <c r="Q6675" s="1">
        <v>31.723046476549829</v>
      </c>
      <c r="R6675">
        <v>9</v>
      </c>
      <c r="S6675" t="str" cm="1">
        <f t="array" ref="S6675">_xlfn.IFS(R6675=0,"None",R6675&lt;3,"Low",R6675&lt;6,"Medium",R6675&lt;=10,"High")</f>
        <v>High</v>
      </c>
      <c r="T6675" t="str" cm="1">
        <f t="array" ref="T6675">_xlfn.IFS(M6675&lt;=20,"Low",M6675&lt;=50,"Medium",M6675&lt;=90,"High")</f>
        <v>Medium</v>
      </c>
      <c r="U6675" s="33">
        <f>Datos_Limpios[[#This Row],[Number of Complaints or Support]]/Datos_Limpios[[#This Row],[Account Length (in months)]]</f>
        <v>0.13846153846153847</v>
      </c>
      <c r="V6675" t="str" cm="1">
        <f t="array" ref="V6675">_xlfn.IFS(H6675&lt;30,"Under 30",H6675&lt;66,"Middle Age",H6675&gt;=66,"Senior")</f>
        <v>Middle Age</v>
      </c>
      <c r="W6675" t="s">
        <v>6824</v>
      </c>
    </row>
    <row r="6676" spans="1:23" x14ac:dyDescent="0.3">
      <c r="A6676" t="s">
        <v>6773</v>
      </c>
      <c r="B6676" t="s">
        <v>17</v>
      </c>
      <c r="C6676">
        <v>68</v>
      </c>
      <c r="D6676">
        <v>2</v>
      </c>
      <c r="E6676" t="s">
        <v>23</v>
      </c>
      <c r="F6676" t="s">
        <v>49</v>
      </c>
      <c r="G6676" t="s">
        <v>19</v>
      </c>
      <c r="H6676">
        <v>38</v>
      </c>
      <c r="I6676" t="s">
        <v>17</v>
      </c>
      <c r="J6676">
        <v>0</v>
      </c>
      <c r="K6676" t="s">
        <v>24</v>
      </c>
      <c r="L6676" t="s">
        <v>6792</v>
      </c>
      <c r="M6676">
        <v>67</v>
      </c>
      <c r="P6676" s="32">
        <v>44298</v>
      </c>
      <c r="Q6676" s="1">
        <v>68.247423257699168</v>
      </c>
      <c r="R6676">
        <v>6</v>
      </c>
      <c r="S6676" t="str" cm="1">
        <f t="array" ref="S6676">_xlfn.IFS(R6676=0,"None",R6676&lt;3,"Low",R6676&lt;6,"Medium",R6676&lt;=10,"High")</f>
        <v>High</v>
      </c>
      <c r="T6676" t="str" cm="1">
        <f t="array" ref="T6676">_xlfn.IFS(M6676&lt;=20,"Low",M6676&lt;=50,"Medium",M6676&lt;=90,"High")</f>
        <v>High</v>
      </c>
      <c r="U6676" s="33">
        <f>Datos_Limpios[[#This Row],[Number of Complaints or Support]]/Datos_Limpios[[#This Row],[Account Length (in months)]]</f>
        <v>8.8235294117647065E-2</v>
      </c>
      <c r="V6676" t="str" cm="1">
        <f t="array" ref="V6676">_xlfn.IFS(H6676&lt;30,"Under 30",H6676&lt;66,"Middle Age",H6676&gt;=66,"Senior")</f>
        <v>Middle Age</v>
      </c>
      <c r="W6676" t="s">
        <v>6825</v>
      </c>
    </row>
    <row r="6677" spans="1:23" x14ac:dyDescent="0.3">
      <c r="A6677" t="s">
        <v>6774</v>
      </c>
      <c r="B6677" t="s">
        <v>17</v>
      </c>
      <c r="C6677">
        <v>17</v>
      </c>
      <c r="D6677">
        <v>0</v>
      </c>
      <c r="E6677" t="s">
        <v>23</v>
      </c>
      <c r="F6677" t="s">
        <v>107</v>
      </c>
      <c r="G6677" t="s">
        <v>6790</v>
      </c>
      <c r="H6677">
        <v>63</v>
      </c>
      <c r="I6677" t="s">
        <v>17</v>
      </c>
      <c r="J6677">
        <v>0</v>
      </c>
      <c r="K6677" t="s">
        <v>20</v>
      </c>
      <c r="L6677" t="s">
        <v>6791</v>
      </c>
      <c r="M6677">
        <v>14</v>
      </c>
      <c r="P6677" s="32">
        <v>44094</v>
      </c>
      <c r="Q6677" s="1">
        <v>11.23660637274876</v>
      </c>
      <c r="R6677">
        <v>4</v>
      </c>
      <c r="S6677" t="str" cm="1">
        <f t="array" ref="S6677">_xlfn.IFS(R6677=0,"None",R6677&lt;3,"Low",R6677&lt;6,"Medium",R6677&lt;=10,"High")</f>
        <v>Medium</v>
      </c>
      <c r="T6677" t="str" cm="1">
        <f t="array" ref="T6677">_xlfn.IFS(M6677&lt;=20,"Low",M6677&lt;=50,"Medium",M6677&lt;=90,"High")</f>
        <v>Low</v>
      </c>
      <c r="U6677" s="33">
        <f>Datos_Limpios[[#This Row],[Number of Complaints or Support]]/Datos_Limpios[[#This Row],[Account Length (in months)]]</f>
        <v>0.23529411764705882</v>
      </c>
      <c r="V6677" t="str" cm="1">
        <f t="array" ref="V6677">_xlfn.IFS(H6677&lt;30,"Under 30",H6677&lt;66,"Middle Age",H6677&gt;=66,"Senior")</f>
        <v>Middle Age</v>
      </c>
      <c r="W6677" t="s">
        <v>6825</v>
      </c>
    </row>
    <row r="6678" spans="1:23" x14ac:dyDescent="0.3">
      <c r="A6678" t="s">
        <v>6775</v>
      </c>
      <c r="B6678" t="s">
        <v>17</v>
      </c>
      <c r="C6678">
        <v>45</v>
      </c>
      <c r="D6678">
        <v>0</v>
      </c>
      <c r="E6678" t="s">
        <v>23</v>
      </c>
      <c r="F6678" t="s">
        <v>245</v>
      </c>
      <c r="G6678" t="s">
        <v>6790</v>
      </c>
      <c r="H6678">
        <v>48</v>
      </c>
      <c r="I6678" t="s">
        <v>17</v>
      </c>
      <c r="J6678">
        <v>0</v>
      </c>
      <c r="K6678" t="s">
        <v>20</v>
      </c>
      <c r="L6678" t="s">
        <v>6792</v>
      </c>
      <c r="M6678">
        <v>36</v>
      </c>
      <c r="P6678" s="32">
        <v>44647</v>
      </c>
      <c r="Q6678" s="1">
        <v>33.470969555707121</v>
      </c>
      <c r="R6678">
        <v>8</v>
      </c>
      <c r="S6678" t="str" cm="1">
        <f t="array" ref="S6678">_xlfn.IFS(R6678=0,"None",R6678&lt;3,"Low",R6678&lt;6,"Medium",R6678&lt;=10,"High")</f>
        <v>High</v>
      </c>
      <c r="T6678" t="str" cm="1">
        <f t="array" ref="T6678">_xlfn.IFS(M6678&lt;=20,"Low",M6678&lt;=50,"Medium",M6678&lt;=90,"High")</f>
        <v>Medium</v>
      </c>
      <c r="U6678" s="33">
        <f>Datos_Limpios[[#This Row],[Number of Complaints or Support]]/Datos_Limpios[[#This Row],[Account Length (in months)]]</f>
        <v>0.17777777777777778</v>
      </c>
      <c r="V6678" t="str" cm="1">
        <f t="array" ref="V6678">_xlfn.IFS(H6678&lt;30,"Under 30",H6678&lt;66,"Middle Age",H6678&gt;=66,"Senior")</f>
        <v>Middle Age</v>
      </c>
      <c r="W6678" t="s">
        <v>6823</v>
      </c>
    </row>
    <row r="6679" spans="1:23" x14ac:dyDescent="0.3">
      <c r="A6679" t="s">
        <v>6776</v>
      </c>
      <c r="B6679" t="s">
        <v>17</v>
      </c>
      <c r="C6679">
        <v>13</v>
      </c>
      <c r="D6679">
        <v>1</v>
      </c>
      <c r="E6679" t="s">
        <v>17</v>
      </c>
      <c r="F6679" t="s">
        <v>107</v>
      </c>
      <c r="G6679" t="s">
        <v>19</v>
      </c>
      <c r="H6679">
        <v>81</v>
      </c>
      <c r="I6679" t="s">
        <v>17</v>
      </c>
      <c r="J6679">
        <v>0</v>
      </c>
      <c r="K6679" t="s">
        <v>20</v>
      </c>
      <c r="L6679" t="s">
        <v>6792</v>
      </c>
      <c r="M6679">
        <v>31</v>
      </c>
      <c r="P6679" s="32">
        <v>44950</v>
      </c>
      <c r="Q6679" s="1">
        <v>25.761351621154919</v>
      </c>
      <c r="R6679">
        <v>9</v>
      </c>
      <c r="S6679" t="str" cm="1">
        <f t="array" ref="S6679">_xlfn.IFS(R6679=0,"None",R6679&lt;3,"Low",R6679&lt;6,"Medium",R6679&lt;=10,"High")</f>
        <v>High</v>
      </c>
      <c r="T6679" t="str" cm="1">
        <f t="array" ref="T6679">_xlfn.IFS(M6679&lt;=20,"Low",M6679&lt;=50,"Medium",M6679&lt;=90,"High")</f>
        <v>Medium</v>
      </c>
      <c r="U6679" s="33">
        <f>Datos_Limpios[[#This Row],[Number of Complaints or Support]]/Datos_Limpios[[#This Row],[Account Length (in months)]]</f>
        <v>0.69230769230769229</v>
      </c>
      <c r="V6679" t="str" cm="1">
        <f t="array" ref="V6679">_xlfn.IFS(H6679&lt;30,"Under 30",H6679&lt;66,"Middle Age",H6679&gt;=66,"Senior")</f>
        <v>Senior</v>
      </c>
      <c r="W6679" t="s">
        <v>6825</v>
      </c>
    </row>
    <row r="6680" spans="1:23" x14ac:dyDescent="0.3">
      <c r="A6680" t="s">
        <v>6777</v>
      </c>
      <c r="B6680" t="s">
        <v>17</v>
      </c>
      <c r="C6680">
        <v>15</v>
      </c>
      <c r="D6680">
        <v>0</v>
      </c>
      <c r="E6680" t="s">
        <v>17</v>
      </c>
      <c r="F6680" t="s">
        <v>247</v>
      </c>
      <c r="G6680" t="s">
        <v>19</v>
      </c>
      <c r="H6680">
        <v>67</v>
      </c>
      <c r="I6680" t="s">
        <v>17</v>
      </c>
      <c r="J6680">
        <v>0</v>
      </c>
      <c r="K6680" t="s">
        <v>24</v>
      </c>
      <c r="L6680" t="s">
        <v>6791</v>
      </c>
      <c r="M6680">
        <v>7</v>
      </c>
      <c r="P6680" s="32">
        <v>44338</v>
      </c>
      <c r="Q6680" s="1">
        <v>6.645486645954171</v>
      </c>
      <c r="R6680">
        <v>3</v>
      </c>
      <c r="S6680" t="str" cm="1">
        <f t="array" ref="S6680">_xlfn.IFS(R6680=0,"None",R6680&lt;3,"Low",R6680&lt;6,"Medium",R6680&lt;=10,"High")</f>
        <v>Medium</v>
      </c>
      <c r="T6680" t="str" cm="1">
        <f t="array" ref="T6680">_xlfn.IFS(M6680&lt;=20,"Low",M6680&lt;=50,"Medium",M6680&lt;=90,"High")</f>
        <v>Low</v>
      </c>
      <c r="U6680" s="33">
        <f>Datos_Limpios[[#This Row],[Number of Complaints or Support]]/Datos_Limpios[[#This Row],[Account Length (in months)]]</f>
        <v>0.2</v>
      </c>
      <c r="V6680" t="str" cm="1">
        <f t="array" ref="V6680">_xlfn.IFS(H6680&lt;30,"Under 30",H6680&lt;66,"Middle Age",H6680&gt;=66,"Senior")</f>
        <v>Senior</v>
      </c>
      <c r="W6680" t="s">
        <v>6826</v>
      </c>
    </row>
    <row r="6681" spans="1:23" x14ac:dyDescent="0.3">
      <c r="A6681" t="s">
        <v>6778</v>
      </c>
      <c r="B6681" t="s">
        <v>17</v>
      </c>
      <c r="C6681">
        <v>47</v>
      </c>
      <c r="D6681">
        <v>2</v>
      </c>
      <c r="E6681" t="s">
        <v>23</v>
      </c>
      <c r="F6681" t="s">
        <v>44</v>
      </c>
      <c r="G6681" t="s">
        <v>19</v>
      </c>
      <c r="H6681">
        <v>27</v>
      </c>
      <c r="I6681" t="s">
        <v>17</v>
      </c>
      <c r="J6681">
        <v>0</v>
      </c>
      <c r="K6681" t="s">
        <v>24</v>
      </c>
      <c r="L6681" t="s">
        <v>6792</v>
      </c>
      <c r="M6681">
        <v>30</v>
      </c>
      <c r="P6681" s="32">
        <v>44912</v>
      </c>
      <c r="Q6681" s="1">
        <v>33.673339815531079</v>
      </c>
      <c r="R6681">
        <v>9</v>
      </c>
      <c r="S6681" t="str" cm="1">
        <f t="array" ref="S6681">_xlfn.IFS(R6681=0,"None",R6681&lt;3,"Low",R6681&lt;6,"Medium",R6681&lt;=10,"High")</f>
        <v>High</v>
      </c>
      <c r="T6681" t="str" cm="1">
        <f t="array" ref="T6681">_xlfn.IFS(M6681&lt;=20,"Low",M6681&lt;=50,"Medium",M6681&lt;=90,"High")</f>
        <v>Medium</v>
      </c>
      <c r="U6681" s="33">
        <f>Datos_Limpios[[#This Row],[Number of Complaints or Support]]/Datos_Limpios[[#This Row],[Account Length (in months)]]</f>
        <v>0.19148936170212766</v>
      </c>
      <c r="V6681" t="str" cm="1">
        <f t="array" ref="V6681">_xlfn.IFS(H6681&lt;30,"Under 30",H6681&lt;66,"Middle Age",H6681&gt;=66,"Senior")</f>
        <v>Under 30</v>
      </c>
      <c r="W6681" t="s">
        <v>6824</v>
      </c>
    </row>
    <row r="6682" spans="1:23" x14ac:dyDescent="0.3">
      <c r="A6682" t="s">
        <v>6779</v>
      </c>
      <c r="B6682" t="s">
        <v>17</v>
      </c>
      <c r="C6682">
        <v>1</v>
      </c>
      <c r="D6682">
        <v>0</v>
      </c>
      <c r="E6682" t="s">
        <v>17</v>
      </c>
      <c r="F6682" t="s">
        <v>58</v>
      </c>
      <c r="G6682" t="s">
        <v>19</v>
      </c>
      <c r="H6682">
        <v>33</v>
      </c>
      <c r="I6682" t="s">
        <v>17</v>
      </c>
      <c r="J6682">
        <v>0</v>
      </c>
      <c r="K6682" t="s">
        <v>20</v>
      </c>
      <c r="L6682" t="s">
        <v>6791</v>
      </c>
      <c r="M6682">
        <v>7</v>
      </c>
      <c r="P6682" s="32">
        <v>44385</v>
      </c>
      <c r="Q6682" s="1">
        <v>6.2155256600275663</v>
      </c>
      <c r="R6682">
        <v>9</v>
      </c>
      <c r="S6682" t="str" cm="1">
        <f t="array" ref="S6682">_xlfn.IFS(R6682=0,"None",R6682&lt;3,"Low",R6682&lt;6,"Medium",R6682&lt;=10,"High")</f>
        <v>High</v>
      </c>
      <c r="T6682" t="str" cm="1">
        <f t="array" ref="T6682">_xlfn.IFS(M6682&lt;=20,"Low",M6682&lt;=50,"Medium",M6682&lt;=90,"High")</f>
        <v>Low</v>
      </c>
      <c r="U6682" s="33">
        <f>Datos_Limpios[[#This Row],[Number of Complaints or Support]]/Datos_Limpios[[#This Row],[Account Length (in months)]]</f>
        <v>9</v>
      </c>
      <c r="V6682" t="str" cm="1">
        <f t="array" ref="V6682">_xlfn.IFS(H6682&lt;30,"Under 30",H6682&lt;66,"Middle Age",H6682&gt;=66,"Senior")</f>
        <v>Middle Age</v>
      </c>
      <c r="W6682" t="s">
        <v>6825</v>
      </c>
    </row>
    <row r="6683" spans="1:23" x14ac:dyDescent="0.3">
      <c r="A6683" t="s">
        <v>6780</v>
      </c>
      <c r="B6683" t="s">
        <v>17</v>
      </c>
      <c r="C6683">
        <v>55</v>
      </c>
      <c r="D6683">
        <v>0</v>
      </c>
      <c r="E6683" t="s">
        <v>23</v>
      </c>
      <c r="F6683" t="s">
        <v>192</v>
      </c>
      <c r="G6683" t="s">
        <v>6790</v>
      </c>
      <c r="H6683">
        <v>24</v>
      </c>
      <c r="I6683" t="s">
        <v>23</v>
      </c>
      <c r="J6683">
        <v>2</v>
      </c>
      <c r="K6683" t="s">
        <v>24</v>
      </c>
      <c r="L6683" t="s">
        <v>6791</v>
      </c>
      <c r="M6683">
        <v>14</v>
      </c>
      <c r="P6683" s="32">
        <v>44805</v>
      </c>
      <c r="Q6683" s="1">
        <v>12.17321255215122</v>
      </c>
      <c r="R6683">
        <v>0</v>
      </c>
      <c r="S6683" t="str" cm="1">
        <f t="array" ref="S6683">_xlfn.IFS(R6683=0,"None",R6683&lt;3,"Low",R6683&lt;6,"Medium",R6683&lt;=10,"High")</f>
        <v>None</v>
      </c>
      <c r="T6683" t="str" cm="1">
        <f t="array" ref="T6683">_xlfn.IFS(M6683&lt;=20,"Low",M6683&lt;=50,"Medium",M6683&lt;=90,"High")</f>
        <v>Low</v>
      </c>
      <c r="U6683" s="33">
        <f>Datos_Limpios[[#This Row],[Number of Complaints or Support]]/Datos_Limpios[[#This Row],[Account Length (in months)]]</f>
        <v>0</v>
      </c>
      <c r="V6683" t="str" cm="1">
        <f t="array" ref="V6683">_xlfn.IFS(H6683&lt;30,"Under 30",H6683&lt;66,"Middle Age",H6683&gt;=66,"Senior")</f>
        <v>Under 30</v>
      </c>
      <c r="W6683" t="s">
        <v>6824</v>
      </c>
    </row>
    <row r="6684" spans="1:23" x14ac:dyDescent="0.3">
      <c r="A6684" t="s">
        <v>6781</v>
      </c>
      <c r="B6684" t="s">
        <v>17</v>
      </c>
      <c r="C6684">
        <v>28</v>
      </c>
      <c r="D6684">
        <v>0</v>
      </c>
      <c r="E6684" t="s">
        <v>17</v>
      </c>
      <c r="F6684" t="s">
        <v>101</v>
      </c>
      <c r="G6684" t="s">
        <v>6790</v>
      </c>
      <c r="H6684">
        <v>45</v>
      </c>
      <c r="I6684" t="s">
        <v>17</v>
      </c>
      <c r="J6684">
        <v>0</v>
      </c>
      <c r="K6684" t="s">
        <v>24</v>
      </c>
      <c r="L6684" t="s">
        <v>6791</v>
      </c>
      <c r="M6684">
        <v>63</v>
      </c>
      <c r="P6684" s="32">
        <v>43923</v>
      </c>
      <c r="Q6684" s="1">
        <v>57.458397364415823</v>
      </c>
      <c r="R6684">
        <v>6</v>
      </c>
      <c r="S6684" t="str" cm="1">
        <f t="array" ref="S6684">_xlfn.IFS(R6684=0,"None",R6684&lt;3,"Low",R6684&lt;6,"Medium",R6684&lt;=10,"High")</f>
        <v>High</v>
      </c>
      <c r="T6684" t="str" cm="1">
        <f t="array" ref="T6684">_xlfn.IFS(M6684&lt;=20,"Low",M6684&lt;=50,"Medium",M6684&lt;=90,"High")</f>
        <v>High</v>
      </c>
      <c r="U6684" s="33">
        <f>Datos_Limpios[[#This Row],[Number of Complaints or Support]]/Datos_Limpios[[#This Row],[Account Length (in months)]]</f>
        <v>0.21428571428571427</v>
      </c>
      <c r="V6684" t="str" cm="1">
        <f t="array" ref="V6684">_xlfn.IFS(H6684&lt;30,"Under 30",H6684&lt;66,"Middle Age",H6684&gt;=66,"Senior")</f>
        <v>Middle Age</v>
      </c>
      <c r="W6684" t="s">
        <v>6826</v>
      </c>
    </row>
    <row r="6685" spans="1:23" x14ac:dyDescent="0.3">
      <c r="A6685" t="s">
        <v>6782</v>
      </c>
      <c r="B6685" t="s">
        <v>17</v>
      </c>
      <c r="C6685">
        <v>49</v>
      </c>
      <c r="D6685">
        <v>0</v>
      </c>
      <c r="E6685" t="s">
        <v>23</v>
      </c>
      <c r="F6685" t="s">
        <v>90</v>
      </c>
      <c r="G6685" t="s">
        <v>19</v>
      </c>
      <c r="H6685">
        <v>36</v>
      </c>
      <c r="I6685" t="s">
        <v>17</v>
      </c>
      <c r="J6685">
        <v>0</v>
      </c>
      <c r="K6685" t="s">
        <v>32</v>
      </c>
      <c r="L6685" t="s">
        <v>6792</v>
      </c>
      <c r="M6685">
        <v>36</v>
      </c>
      <c r="P6685" s="32">
        <v>44477</v>
      </c>
      <c r="Q6685" s="1">
        <v>41.487210511379487</v>
      </c>
      <c r="R6685">
        <v>1</v>
      </c>
      <c r="S6685" t="str" cm="1">
        <f t="array" ref="S6685">_xlfn.IFS(R6685=0,"None",R6685&lt;3,"Low",R6685&lt;6,"Medium",R6685&lt;=10,"High")</f>
        <v>Low</v>
      </c>
      <c r="T6685" t="str" cm="1">
        <f t="array" ref="T6685">_xlfn.IFS(M6685&lt;=20,"Low",M6685&lt;=50,"Medium",M6685&lt;=90,"High")</f>
        <v>Medium</v>
      </c>
      <c r="U6685" s="33">
        <f>Datos_Limpios[[#This Row],[Number of Complaints or Support]]/Datos_Limpios[[#This Row],[Account Length (in months)]]</f>
        <v>2.0408163265306121E-2</v>
      </c>
      <c r="V6685" t="str" cm="1">
        <f t="array" ref="V6685">_xlfn.IFS(H6685&lt;30,"Under 30",H6685&lt;66,"Middle Age",H6685&gt;=66,"Senior")</f>
        <v>Middle Age</v>
      </c>
      <c r="W6685" t="s">
        <v>6823</v>
      </c>
    </row>
    <row r="6686" spans="1:23" x14ac:dyDescent="0.3">
      <c r="A6686" t="s">
        <v>6783</v>
      </c>
      <c r="B6686" t="s">
        <v>17</v>
      </c>
      <c r="C6686">
        <v>52</v>
      </c>
      <c r="D6686">
        <v>0</v>
      </c>
      <c r="E6686" t="s">
        <v>17</v>
      </c>
      <c r="F6686" t="s">
        <v>58</v>
      </c>
      <c r="G6686" t="s">
        <v>19</v>
      </c>
      <c r="H6686">
        <v>44</v>
      </c>
      <c r="I6686" t="s">
        <v>17</v>
      </c>
      <c r="J6686">
        <v>0</v>
      </c>
      <c r="K6686" t="s">
        <v>24</v>
      </c>
      <c r="L6686" t="s">
        <v>6791</v>
      </c>
      <c r="M6686">
        <v>25</v>
      </c>
      <c r="P6686" s="32">
        <v>44247</v>
      </c>
      <c r="Q6686" s="1">
        <v>28.29777592983994</v>
      </c>
      <c r="R6686">
        <v>9</v>
      </c>
      <c r="S6686" t="str" cm="1">
        <f t="array" ref="S6686">_xlfn.IFS(R6686=0,"None",R6686&lt;3,"Low",R6686&lt;6,"Medium",R6686&lt;=10,"High")</f>
        <v>High</v>
      </c>
      <c r="T6686" t="str" cm="1">
        <f t="array" ref="T6686">_xlfn.IFS(M6686&lt;=20,"Low",M6686&lt;=50,"Medium",M6686&lt;=90,"High")</f>
        <v>Medium</v>
      </c>
      <c r="U6686" s="33">
        <f>Datos_Limpios[[#This Row],[Number of Complaints or Support]]/Datos_Limpios[[#This Row],[Account Length (in months)]]</f>
        <v>0.17307692307692307</v>
      </c>
      <c r="V6686" t="str" cm="1">
        <f t="array" ref="V6686">_xlfn.IFS(H6686&lt;30,"Under 30",H6686&lt;66,"Middle Age",H6686&gt;=66,"Senior")</f>
        <v>Middle Age</v>
      </c>
      <c r="W6686" t="s">
        <v>6825</v>
      </c>
    </row>
    <row r="6687" spans="1:23" x14ac:dyDescent="0.3">
      <c r="A6687" t="s">
        <v>6784</v>
      </c>
      <c r="B6687" t="s">
        <v>17</v>
      </c>
      <c r="C6687">
        <v>35</v>
      </c>
      <c r="D6687">
        <v>1</v>
      </c>
      <c r="E6687" t="s">
        <v>23</v>
      </c>
      <c r="F6687" t="s">
        <v>84</v>
      </c>
      <c r="G6687" t="s">
        <v>19</v>
      </c>
      <c r="H6687">
        <v>39</v>
      </c>
      <c r="I6687" t="s">
        <v>17</v>
      </c>
      <c r="J6687">
        <v>0</v>
      </c>
      <c r="K6687" t="s">
        <v>24</v>
      </c>
      <c r="L6687" t="s">
        <v>6791</v>
      </c>
      <c r="M6687">
        <v>33</v>
      </c>
      <c r="P6687" s="32">
        <v>44305</v>
      </c>
      <c r="Q6687" s="1">
        <v>34.216306531488542</v>
      </c>
      <c r="R6687">
        <v>3</v>
      </c>
      <c r="S6687" t="str" cm="1">
        <f t="array" ref="S6687">_xlfn.IFS(R6687=0,"None",R6687&lt;3,"Low",R6687&lt;6,"Medium",R6687&lt;=10,"High")</f>
        <v>Medium</v>
      </c>
      <c r="T6687" t="str" cm="1">
        <f t="array" ref="T6687">_xlfn.IFS(M6687&lt;=20,"Low",M6687&lt;=50,"Medium",M6687&lt;=90,"High")</f>
        <v>Medium</v>
      </c>
      <c r="U6687" s="33">
        <f>Datos_Limpios[[#This Row],[Number of Complaints or Support]]/Datos_Limpios[[#This Row],[Account Length (in months)]]</f>
        <v>8.5714285714285715E-2</v>
      </c>
      <c r="V6687" t="str" cm="1">
        <f t="array" ref="V6687">_xlfn.IFS(H6687&lt;30,"Under 30",H6687&lt;66,"Middle Age",H6687&gt;=66,"Senior")</f>
        <v>Middle Age</v>
      </c>
      <c r="W6687" t="s">
        <v>6824</v>
      </c>
    </row>
    <row r="6688" spans="1:23" x14ac:dyDescent="0.3">
      <c r="A6688" t="s">
        <v>6785</v>
      </c>
      <c r="B6688" t="s">
        <v>23</v>
      </c>
      <c r="C6688">
        <v>1</v>
      </c>
      <c r="D6688">
        <v>2</v>
      </c>
      <c r="E6688" t="s">
        <v>23</v>
      </c>
      <c r="F6688" t="s">
        <v>112</v>
      </c>
      <c r="G6688" t="s">
        <v>19</v>
      </c>
      <c r="H6688">
        <v>80</v>
      </c>
      <c r="I6688" t="s">
        <v>17</v>
      </c>
      <c r="J6688">
        <v>0</v>
      </c>
      <c r="K6688" t="s">
        <v>20</v>
      </c>
      <c r="L6688" t="s">
        <v>6791</v>
      </c>
      <c r="M6688">
        <v>37</v>
      </c>
      <c r="N6688" t="s">
        <v>27</v>
      </c>
      <c r="O6688" t="s">
        <v>125</v>
      </c>
      <c r="P6688" s="32">
        <v>45184</v>
      </c>
      <c r="Q6688" s="1">
        <v>30.436335051904411</v>
      </c>
      <c r="R6688">
        <v>9</v>
      </c>
      <c r="S6688" t="str" cm="1">
        <f t="array" ref="S6688">_xlfn.IFS(R6688=0,"None",R6688&lt;3,"Low",R6688&lt;6,"Medium",R6688&lt;=10,"High")</f>
        <v>High</v>
      </c>
      <c r="T6688" t="str" cm="1">
        <f t="array" ref="T6688">_xlfn.IFS(M6688&lt;=20,"Low",M6688&lt;=50,"Medium",M6688&lt;=90,"High")</f>
        <v>Medium</v>
      </c>
      <c r="U6688" s="33">
        <f>Datos_Limpios[[#This Row],[Number of Complaints or Support]]/Datos_Limpios[[#This Row],[Account Length (in months)]]</f>
        <v>9</v>
      </c>
      <c r="V6688" t="str" cm="1">
        <f t="array" ref="V6688">_xlfn.IFS(H6688&lt;30,"Under 30",H6688&lt;66,"Middle Age",H6688&gt;=66,"Senior")</f>
        <v>Senior</v>
      </c>
      <c r="W6688" t="s">
        <v>6823</v>
      </c>
    </row>
    <row r="6689" spans="17:17" x14ac:dyDescent="0.3">
      <c r="Q6689"/>
    </row>
    <row r="6690" spans="17:17" x14ac:dyDescent="0.3">
      <c r="Q6690"/>
    </row>
    <row r="6691" spans="17:17" x14ac:dyDescent="0.3">
      <c r="Q6691"/>
    </row>
    <row r="6692" spans="17:17" x14ac:dyDescent="0.3">
      <c r="Q6692"/>
    </row>
    <row r="6693" spans="17:17" x14ac:dyDescent="0.3">
      <c r="Q6693"/>
    </row>
    <row r="6694" spans="17:17" x14ac:dyDescent="0.3">
      <c r="Q6694"/>
    </row>
    <row r="6695" spans="17:17" x14ac:dyDescent="0.3">
      <c r="Q6695"/>
    </row>
    <row r="6696" spans="17:17" x14ac:dyDescent="0.3">
      <c r="Q6696"/>
    </row>
    <row r="6697" spans="17:17" x14ac:dyDescent="0.3">
      <c r="Q6697"/>
    </row>
    <row r="6698" spans="17:17" x14ac:dyDescent="0.3">
      <c r="Q6698"/>
    </row>
    <row r="6699" spans="17:17" x14ac:dyDescent="0.3">
      <c r="Q6699"/>
    </row>
    <row r="6700" spans="17:17" x14ac:dyDescent="0.3">
      <c r="Q6700"/>
    </row>
    <row r="6701" spans="17:17" x14ac:dyDescent="0.3">
      <c r="Q6701"/>
    </row>
    <row r="6702" spans="17:17" x14ac:dyDescent="0.3">
      <c r="Q6702"/>
    </row>
    <row r="6703" spans="17:17" x14ac:dyDescent="0.3">
      <c r="Q6703"/>
    </row>
    <row r="6704" spans="17:17" x14ac:dyDescent="0.3">
      <c r="Q6704"/>
    </row>
    <row r="6705" spans="17:17" x14ac:dyDescent="0.3">
      <c r="Q6705"/>
    </row>
    <row r="6706" spans="17:17" x14ac:dyDescent="0.3">
      <c r="Q6706"/>
    </row>
    <row r="6707" spans="17:17" x14ac:dyDescent="0.3">
      <c r="Q6707"/>
    </row>
    <row r="6708" spans="17:17" x14ac:dyDescent="0.3">
      <c r="Q6708"/>
    </row>
    <row r="6709" spans="17:17" x14ac:dyDescent="0.3">
      <c r="Q6709"/>
    </row>
    <row r="6710" spans="17:17" x14ac:dyDescent="0.3">
      <c r="Q6710"/>
    </row>
    <row r="6711" spans="17:17" x14ac:dyDescent="0.3">
      <c r="Q6711"/>
    </row>
    <row r="6712" spans="17:17" x14ac:dyDescent="0.3">
      <c r="Q6712"/>
    </row>
    <row r="6713" spans="17:17" x14ac:dyDescent="0.3">
      <c r="Q6713"/>
    </row>
    <row r="6714" spans="17:17" x14ac:dyDescent="0.3">
      <c r="Q6714"/>
    </row>
    <row r="6715" spans="17:17" x14ac:dyDescent="0.3">
      <c r="Q6715"/>
    </row>
    <row r="6716" spans="17:17" x14ac:dyDescent="0.3">
      <c r="Q6716"/>
    </row>
    <row r="6717" spans="17:17" x14ac:dyDescent="0.3">
      <c r="Q6717"/>
    </row>
    <row r="6718" spans="17:17" x14ac:dyDescent="0.3">
      <c r="Q6718"/>
    </row>
    <row r="6719" spans="17:17" x14ac:dyDescent="0.3">
      <c r="Q6719"/>
    </row>
    <row r="6720" spans="17:17" x14ac:dyDescent="0.3">
      <c r="Q6720"/>
    </row>
    <row r="6721" spans="17:17" x14ac:dyDescent="0.3">
      <c r="Q6721"/>
    </row>
    <row r="6722" spans="17:17" x14ac:dyDescent="0.3">
      <c r="Q6722"/>
    </row>
    <row r="6723" spans="17:17" x14ac:dyDescent="0.3">
      <c r="Q6723"/>
    </row>
    <row r="6724" spans="17:17" x14ac:dyDescent="0.3">
      <c r="Q6724"/>
    </row>
    <row r="6725" spans="17:17" x14ac:dyDescent="0.3">
      <c r="Q6725"/>
    </row>
    <row r="6726" spans="17:17" x14ac:dyDescent="0.3">
      <c r="Q6726"/>
    </row>
    <row r="6727" spans="17:17" x14ac:dyDescent="0.3">
      <c r="Q6727"/>
    </row>
    <row r="6728" spans="17:17" x14ac:dyDescent="0.3">
      <c r="Q6728"/>
    </row>
    <row r="6729" spans="17:17" x14ac:dyDescent="0.3">
      <c r="Q6729"/>
    </row>
    <row r="6730" spans="17:17" x14ac:dyDescent="0.3">
      <c r="Q6730"/>
    </row>
    <row r="6731" spans="17:17" x14ac:dyDescent="0.3">
      <c r="Q6731"/>
    </row>
    <row r="6732" spans="17:17" x14ac:dyDescent="0.3">
      <c r="Q6732"/>
    </row>
    <row r="6733" spans="17:17" x14ac:dyDescent="0.3">
      <c r="Q6733"/>
    </row>
    <row r="6734" spans="17:17" x14ac:dyDescent="0.3">
      <c r="Q6734"/>
    </row>
    <row r="6735" spans="17:17" x14ac:dyDescent="0.3">
      <c r="Q6735"/>
    </row>
    <row r="6736" spans="17:17" x14ac:dyDescent="0.3">
      <c r="Q6736"/>
    </row>
    <row r="6737" spans="17:17" x14ac:dyDescent="0.3">
      <c r="Q6737"/>
    </row>
    <row r="6738" spans="17:17" x14ac:dyDescent="0.3">
      <c r="Q6738"/>
    </row>
    <row r="6739" spans="17:17" x14ac:dyDescent="0.3">
      <c r="Q6739"/>
    </row>
    <row r="6740" spans="17:17" x14ac:dyDescent="0.3">
      <c r="Q6740"/>
    </row>
    <row r="6741" spans="17:17" x14ac:dyDescent="0.3">
      <c r="Q6741"/>
    </row>
    <row r="6742" spans="17:17" x14ac:dyDescent="0.3">
      <c r="Q6742"/>
    </row>
    <row r="6743" spans="17:17" x14ac:dyDescent="0.3">
      <c r="Q6743"/>
    </row>
    <row r="6744" spans="17:17" x14ac:dyDescent="0.3">
      <c r="Q6744"/>
    </row>
    <row r="6745" spans="17:17" x14ac:dyDescent="0.3">
      <c r="Q6745"/>
    </row>
    <row r="6746" spans="17:17" x14ac:dyDescent="0.3">
      <c r="Q6746"/>
    </row>
    <row r="6747" spans="17:17" x14ac:dyDescent="0.3">
      <c r="Q6747"/>
    </row>
    <row r="6748" spans="17:17" x14ac:dyDescent="0.3">
      <c r="Q6748"/>
    </row>
    <row r="6749" spans="17:17" x14ac:dyDescent="0.3">
      <c r="Q6749"/>
    </row>
    <row r="6750" spans="17:17" x14ac:dyDescent="0.3">
      <c r="Q6750"/>
    </row>
    <row r="6751" spans="17:17" x14ac:dyDescent="0.3">
      <c r="Q6751"/>
    </row>
    <row r="6752" spans="17:17" x14ac:dyDescent="0.3">
      <c r="Q6752"/>
    </row>
    <row r="6753" spans="17:17" x14ac:dyDescent="0.3">
      <c r="Q6753"/>
    </row>
    <row r="6754" spans="17:17" x14ac:dyDescent="0.3">
      <c r="Q6754"/>
    </row>
    <row r="6755" spans="17:17" x14ac:dyDescent="0.3">
      <c r="Q6755"/>
    </row>
    <row r="6756" spans="17:17" x14ac:dyDescent="0.3">
      <c r="Q6756"/>
    </row>
    <row r="6757" spans="17:17" x14ac:dyDescent="0.3">
      <c r="Q6757"/>
    </row>
    <row r="6758" spans="17:17" x14ac:dyDescent="0.3">
      <c r="Q6758"/>
    </row>
    <row r="6759" spans="17:17" x14ac:dyDescent="0.3">
      <c r="Q6759"/>
    </row>
    <row r="6760" spans="17:17" x14ac:dyDescent="0.3">
      <c r="Q6760"/>
    </row>
    <row r="6761" spans="17:17" x14ac:dyDescent="0.3">
      <c r="Q6761"/>
    </row>
    <row r="6762" spans="17:17" x14ac:dyDescent="0.3">
      <c r="Q6762"/>
    </row>
    <row r="6763" spans="17:17" x14ac:dyDescent="0.3">
      <c r="Q6763"/>
    </row>
    <row r="6764" spans="17:17" x14ac:dyDescent="0.3">
      <c r="Q6764"/>
    </row>
    <row r="6765" spans="17:17" x14ac:dyDescent="0.3">
      <c r="Q6765"/>
    </row>
    <row r="6766" spans="17:17" x14ac:dyDescent="0.3">
      <c r="Q6766"/>
    </row>
    <row r="6767" spans="17:17" x14ac:dyDescent="0.3">
      <c r="Q6767"/>
    </row>
    <row r="6768" spans="17:17" x14ac:dyDescent="0.3">
      <c r="Q6768"/>
    </row>
    <row r="6769" spans="17:17" x14ac:dyDescent="0.3">
      <c r="Q6769"/>
    </row>
    <row r="6770" spans="17:17" x14ac:dyDescent="0.3">
      <c r="Q6770"/>
    </row>
    <row r="6771" spans="17:17" x14ac:dyDescent="0.3">
      <c r="Q6771"/>
    </row>
    <row r="6772" spans="17:17" x14ac:dyDescent="0.3">
      <c r="Q6772"/>
    </row>
    <row r="6773" spans="17:17" x14ac:dyDescent="0.3">
      <c r="Q6773"/>
    </row>
    <row r="6774" spans="17:17" x14ac:dyDescent="0.3">
      <c r="Q6774"/>
    </row>
    <row r="6775" spans="17:17" x14ac:dyDescent="0.3">
      <c r="Q6775"/>
    </row>
    <row r="6776" spans="17:17" x14ac:dyDescent="0.3">
      <c r="Q6776"/>
    </row>
    <row r="6777" spans="17:17" x14ac:dyDescent="0.3">
      <c r="Q6777"/>
    </row>
    <row r="6778" spans="17:17" x14ac:dyDescent="0.3">
      <c r="Q6778"/>
    </row>
    <row r="6779" spans="17:17" x14ac:dyDescent="0.3">
      <c r="Q6779"/>
    </row>
    <row r="6780" spans="17:17" x14ac:dyDescent="0.3">
      <c r="Q6780"/>
    </row>
    <row r="6781" spans="17:17" x14ac:dyDescent="0.3">
      <c r="Q6781"/>
    </row>
    <row r="6782" spans="17:17" x14ac:dyDescent="0.3">
      <c r="Q6782"/>
    </row>
    <row r="6783" spans="17:17" x14ac:dyDescent="0.3">
      <c r="Q6783"/>
    </row>
    <row r="6784" spans="17:17" x14ac:dyDescent="0.3">
      <c r="Q6784"/>
    </row>
    <row r="6785" spans="17:17" x14ac:dyDescent="0.3">
      <c r="Q6785"/>
    </row>
    <row r="6786" spans="17:17" x14ac:dyDescent="0.3">
      <c r="Q6786"/>
    </row>
    <row r="6787" spans="17:17" x14ac:dyDescent="0.3">
      <c r="Q6787"/>
    </row>
    <row r="6788" spans="17:17" x14ac:dyDescent="0.3">
      <c r="Q6788"/>
    </row>
    <row r="6789" spans="17:17" x14ac:dyDescent="0.3">
      <c r="Q6789"/>
    </row>
    <row r="6790" spans="17:17" x14ac:dyDescent="0.3">
      <c r="Q6790"/>
    </row>
    <row r="6791" spans="17:17" x14ac:dyDescent="0.3">
      <c r="Q6791"/>
    </row>
    <row r="6792" spans="17:17" x14ac:dyDescent="0.3">
      <c r="Q6792"/>
    </row>
    <row r="6793" spans="17:17" x14ac:dyDescent="0.3">
      <c r="Q6793"/>
    </row>
    <row r="6794" spans="17:17" x14ac:dyDescent="0.3">
      <c r="Q6794"/>
    </row>
    <row r="6795" spans="17:17" x14ac:dyDescent="0.3">
      <c r="Q6795"/>
    </row>
    <row r="6796" spans="17:17" x14ac:dyDescent="0.3">
      <c r="Q6796"/>
    </row>
    <row r="6797" spans="17:17" x14ac:dyDescent="0.3">
      <c r="Q6797"/>
    </row>
    <row r="6798" spans="17:17" x14ac:dyDescent="0.3">
      <c r="Q6798"/>
    </row>
    <row r="6799" spans="17:17" x14ac:dyDescent="0.3">
      <c r="Q6799"/>
    </row>
    <row r="6800" spans="17:17" x14ac:dyDescent="0.3">
      <c r="Q6800"/>
    </row>
    <row r="6801" spans="17:17" x14ac:dyDescent="0.3">
      <c r="Q6801"/>
    </row>
    <row r="6802" spans="17:17" x14ac:dyDescent="0.3">
      <c r="Q6802"/>
    </row>
    <row r="6803" spans="17:17" x14ac:dyDescent="0.3">
      <c r="Q6803"/>
    </row>
    <row r="6804" spans="17:17" x14ac:dyDescent="0.3">
      <c r="Q6804"/>
    </row>
    <row r="6805" spans="17:17" x14ac:dyDescent="0.3">
      <c r="Q6805"/>
    </row>
    <row r="6806" spans="17:17" x14ac:dyDescent="0.3">
      <c r="Q6806"/>
    </row>
    <row r="6807" spans="17:17" x14ac:dyDescent="0.3">
      <c r="Q6807"/>
    </row>
    <row r="6808" spans="17:17" x14ac:dyDescent="0.3">
      <c r="Q6808"/>
    </row>
    <row r="6809" spans="17:17" x14ac:dyDescent="0.3">
      <c r="Q6809"/>
    </row>
    <row r="6810" spans="17:17" x14ac:dyDescent="0.3">
      <c r="Q6810"/>
    </row>
    <row r="6811" spans="17:17" x14ac:dyDescent="0.3">
      <c r="Q6811"/>
    </row>
    <row r="6812" spans="17:17" x14ac:dyDescent="0.3">
      <c r="Q6812"/>
    </row>
    <row r="6813" spans="17:17" x14ac:dyDescent="0.3">
      <c r="Q6813"/>
    </row>
    <row r="6814" spans="17:17" x14ac:dyDescent="0.3">
      <c r="Q6814"/>
    </row>
    <row r="6815" spans="17:17" x14ac:dyDescent="0.3">
      <c r="Q6815"/>
    </row>
    <row r="6816" spans="17:17" x14ac:dyDescent="0.3">
      <c r="Q6816"/>
    </row>
    <row r="6817" spans="17:17" x14ac:dyDescent="0.3">
      <c r="Q6817"/>
    </row>
    <row r="6818" spans="17:17" x14ac:dyDescent="0.3">
      <c r="Q6818"/>
    </row>
    <row r="6819" spans="17:17" x14ac:dyDescent="0.3">
      <c r="Q6819"/>
    </row>
    <row r="6820" spans="17:17" x14ac:dyDescent="0.3">
      <c r="Q6820"/>
    </row>
    <row r="6821" spans="17:17" x14ac:dyDescent="0.3">
      <c r="Q6821"/>
    </row>
    <row r="6822" spans="17:17" x14ac:dyDescent="0.3">
      <c r="Q6822"/>
    </row>
    <row r="6823" spans="17:17" x14ac:dyDescent="0.3">
      <c r="Q6823"/>
    </row>
    <row r="6824" spans="17:17" x14ac:dyDescent="0.3">
      <c r="Q6824"/>
    </row>
    <row r="6825" spans="17:17" x14ac:dyDescent="0.3">
      <c r="Q6825"/>
    </row>
    <row r="6826" spans="17:17" x14ac:dyDescent="0.3">
      <c r="Q6826"/>
    </row>
    <row r="6827" spans="17:17" x14ac:dyDescent="0.3">
      <c r="Q6827"/>
    </row>
    <row r="6828" spans="17:17" x14ac:dyDescent="0.3">
      <c r="Q6828"/>
    </row>
    <row r="6829" spans="17:17" x14ac:dyDescent="0.3">
      <c r="Q6829"/>
    </row>
    <row r="6830" spans="17:17" x14ac:dyDescent="0.3">
      <c r="Q6830"/>
    </row>
    <row r="6831" spans="17:17" x14ac:dyDescent="0.3">
      <c r="Q6831"/>
    </row>
    <row r="6832" spans="17:17" x14ac:dyDescent="0.3">
      <c r="Q6832"/>
    </row>
    <row r="6833" spans="17:17" x14ac:dyDescent="0.3">
      <c r="Q6833"/>
    </row>
    <row r="6834" spans="17:17" x14ac:dyDescent="0.3">
      <c r="Q6834"/>
    </row>
    <row r="6835" spans="17:17" x14ac:dyDescent="0.3">
      <c r="Q6835"/>
    </row>
    <row r="6836" spans="17:17" x14ac:dyDescent="0.3">
      <c r="Q6836"/>
    </row>
    <row r="6837" spans="17:17" x14ac:dyDescent="0.3">
      <c r="Q6837"/>
    </row>
    <row r="6838" spans="17:17" x14ac:dyDescent="0.3">
      <c r="Q6838"/>
    </row>
    <row r="6839" spans="17:17" x14ac:dyDescent="0.3">
      <c r="Q6839"/>
    </row>
    <row r="6840" spans="17:17" x14ac:dyDescent="0.3">
      <c r="Q6840"/>
    </row>
    <row r="6841" spans="17:17" x14ac:dyDescent="0.3">
      <c r="Q6841"/>
    </row>
    <row r="6842" spans="17:17" x14ac:dyDescent="0.3">
      <c r="Q6842"/>
    </row>
    <row r="6843" spans="17:17" x14ac:dyDescent="0.3">
      <c r="Q6843"/>
    </row>
    <row r="6844" spans="17:17" x14ac:dyDescent="0.3">
      <c r="Q6844"/>
    </row>
    <row r="6845" spans="17:17" x14ac:dyDescent="0.3">
      <c r="Q6845"/>
    </row>
    <row r="6846" spans="17:17" x14ac:dyDescent="0.3">
      <c r="Q6846"/>
    </row>
    <row r="6847" spans="17:17" x14ac:dyDescent="0.3">
      <c r="Q6847"/>
    </row>
    <row r="6848" spans="17:17" x14ac:dyDescent="0.3">
      <c r="Q6848"/>
    </row>
    <row r="6849" spans="17:17" x14ac:dyDescent="0.3">
      <c r="Q6849"/>
    </row>
    <row r="6850" spans="17:17" x14ac:dyDescent="0.3">
      <c r="Q6850"/>
    </row>
    <row r="6851" spans="17:17" x14ac:dyDescent="0.3">
      <c r="Q6851"/>
    </row>
    <row r="6852" spans="17:17" x14ac:dyDescent="0.3">
      <c r="Q6852"/>
    </row>
    <row r="6853" spans="17:17" x14ac:dyDescent="0.3">
      <c r="Q6853"/>
    </row>
    <row r="6854" spans="17:17" x14ac:dyDescent="0.3">
      <c r="Q6854"/>
    </row>
    <row r="6855" spans="17:17" x14ac:dyDescent="0.3">
      <c r="Q6855"/>
    </row>
    <row r="6856" spans="17:17" x14ac:dyDescent="0.3">
      <c r="Q6856"/>
    </row>
    <row r="6857" spans="17:17" x14ac:dyDescent="0.3">
      <c r="Q6857"/>
    </row>
    <row r="6858" spans="17:17" x14ac:dyDescent="0.3">
      <c r="Q6858"/>
    </row>
    <row r="6859" spans="17:17" x14ac:dyDescent="0.3">
      <c r="Q6859"/>
    </row>
    <row r="6860" spans="17:17" x14ac:dyDescent="0.3">
      <c r="Q6860"/>
    </row>
    <row r="6861" spans="17:17" x14ac:dyDescent="0.3">
      <c r="Q6861"/>
    </row>
    <row r="6862" spans="17:17" x14ac:dyDescent="0.3">
      <c r="Q6862"/>
    </row>
    <row r="6863" spans="17:17" x14ac:dyDescent="0.3">
      <c r="Q6863"/>
    </row>
    <row r="6864" spans="17:17" x14ac:dyDescent="0.3">
      <c r="Q6864"/>
    </row>
    <row r="6865" spans="17:17" x14ac:dyDescent="0.3">
      <c r="Q6865"/>
    </row>
    <row r="6866" spans="17:17" x14ac:dyDescent="0.3">
      <c r="Q6866"/>
    </row>
    <row r="6867" spans="17:17" x14ac:dyDescent="0.3">
      <c r="Q6867"/>
    </row>
    <row r="6868" spans="17:17" x14ac:dyDescent="0.3">
      <c r="Q6868"/>
    </row>
    <row r="6869" spans="17:17" x14ac:dyDescent="0.3">
      <c r="Q6869"/>
    </row>
    <row r="6870" spans="17:17" x14ac:dyDescent="0.3">
      <c r="Q6870"/>
    </row>
    <row r="6871" spans="17:17" x14ac:dyDescent="0.3">
      <c r="Q6871"/>
    </row>
    <row r="6872" spans="17:17" x14ac:dyDescent="0.3">
      <c r="Q6872"/>
    </row>
    <row r="6873" spans="17:17" x14ac:dyDescent="0.3">
      <c r="Q6873"/>
    </row>
    <row r="6874" spans="17:17" x14ac:dyDescent="0.3">
      <c r="Q6874"/>
    </row>
    <row r="6875" spans="17:17" x14ac:dyDescent="0.3">
      <c r="Q6875"/>
    </row>
    <row r="6876" spans="17:17" x14ac:dyDescent="0.3">
      <c r="Q6876"/>
    </row>
    <row r="6877" spans="17:17" x14ac:dyDescent="0.3">
      <c r="Q6877"/>
    </row>
    <row r="6878" spans="17:17" x14ac:dyDescent="0.3">
      <c r="Q6878"/>
    </row>
    <row r="6879" spans="17:17" x14ac:dyDescent="0.3">
      <c r="Q6879"/>
    </row>
    <row r="6880" spans="17:17" x14ac:dyDescent="0.3">
      <c r="Q6880"/>
    </row>
    <row r="6881" spans="17:17" x14ac:dyDescent="0.3">
      <c r="Q6881"/>
    </row>
    <row r="6882" spans="17:17" x14ac:dyDescent="0.3">
      <c r="Q6882"/>
    </row>
    <row r="6883" spans="17:17" x14ac:dyDescent="0.3">
      <c r="Q6883"/>
    </row>
    <row r="6884" spans="17:17" x14ac:dyDescent="0.3">
      <c r="Q6884"/>
    </row>
    <row r="6885" spans="17:17" x14ac:dyDescent="0.3">
      <c r="Q6885"/>
    </row>
    <row r="6886" spans="17:17" x14ac:dyDescent="0.3">
      <c r="Q6886"/>
    </row>
    <row r="6887" spans="17:17" x14ac:dyDescent="0.3">
      <c r="Q6887"/>
    </row>
    <row r="6888" spans="17:17" x14ac:dyDescent="0.3">
      <c r="Q6888"/>
    </row>
    <row r="6889" spans="17:17" x14ac:dyDescent="0.3">
      <c r="Q6889"/>
    </row>
    <row r="6890" spans="17:17" x14ac:dyDescent="0.3">
      <c r="Q6890"/>
    </row>
    <row r="6891" spans="17:17" x14ac:dyDescent="0.3">
      <c r="Q6891"/>
    </row>
    <row r="6892" spans="17:17" x14ac:dyDescent="0.3">
      <c r="Q6892"/>
    </row>
    <row r="6893" spans="17:17" x14ac:dyDescent="0.3">
      <c r="Q6893"/>
    </row>
    <row r="6894" spans="17:17" x14ac:dyDescent="0.3">
      <c r="Q6894"/>
    </row>
    <row r="6895" spans="17:17" x14ac:dyDescent="0.3">
      <c r="Q6895"/>
    </row>
    <row r="6896" spans="17:17" x14ac:dyDescent="0.3">
      <c r="Q6896"/>
    </row>
    <row r="6897" spans="17:17" x14ac:dyDescent="0.3">
      <c r="Q6897"/>
    </row>
    <row r="6898" spans="17:17" x14ac:dyDescent="0.3">
      <c r="Q6898"/>
    </row>
    <row r="6899" spans="17:17" x14ac:dyDescent="0.3">
      <c r="Q6899"/>
    </row>
    <row r="6900" spans="17:17" x14ac:dyDescent="0.3">
      <c r="Q6900"/>
    </row>
    <row r="6901" spans="17:17" x14ac:dyDescent="0.3">
      <c r="Q6901"/>
    </row>
    <row r="6902" spans="17:17" x14ac:dyDescent="0.3">
      <c r="Q6902"/>
    </row>
    <row r="6903" spans="17:17" x14ac:dyDescent="0.3">
      <c r="Q6903"/>
    </row>
    <row r="6904" spans="17:17" x14ac:dyDescent="0.3">
      <c r="Q6904"/>
    </row>
    <row r="6905" spans="17:17" x14ac:dyDescent="0.3">
      <c r="Q6905"/>
    </row>
    <row r="6906" spans="17:17" x14ac:dyDescent="0.3">
      <c r="Q6906"/>
    </row>
    <row r="6907" spans="17:17" x14ac:dyDescent="0.3">
      <c r="Q6907"/>
    </row>
    <row r="6908" spans="17:17" x14ac:dyDescent="0.3">
      <c r="Q6908"/>
    </row>
    <row r="6909" spans="17:17" x14ac:dyDescent="0.3">
      <c r="Q6909"/>
    </row>
    <row r="6910" spans="17:17" x14ac:dyDescent="0.3">
      <c r="Q6910"/>
    </row>
    <row r="6911" spans="17:17" x14ac:dyDescent="0.3">
      <c r="Q6911"/>
    </row>
    <row r="6912" spans="17:17" x14ac:dyDescent="0.3">
      <c r="Q6912"/>
    </row>
    <row r="6913" spans="17:17" x14ac:dyDescent="0.3">
      <c r="Q6913"/>
    </row>
    <row r="6914" spans="17:17" x14ac:dyDescent="0.3">
      <c r="Q6914"/>
    </row>
    <row r="6915" spans="17:17" x14ac:dyDescent="0.3">
      <c r="Q6915"/>
    </row>
    <row r="6916" spans="17:17" x14ac:dyDescent="0.3">
      <c r="Q6916"/>
    </row>
    <row r="6917" spans="17:17" x14ac:dyDescent="0.3">
      <c r="Q6917"/>
    </row>
    <row r="6918" spans="17:17" x14ac:dyDescent="0.3">
      <c r="Q6918"/>
    </row>
    <row r="6919" spans="17:17" x14ac:dyDescent="0.3">
      <c r="Q6919"/>
    </row>
    <row r="6920" spans="17:17" x14ac:dyDescent="0.3">
      <c r="Q6920"/>
    </row>
    <row r="6921" spans="17:17" x14ac:dyDescent="0.3">
      <c r="Q6921"/>
    </row>
    <row r="6922" spans="17:17" x14ac:dyDescent="0.3">
      <c r="Q6922"/>
    </row>
    <row r="6923" spans="17:17" x14ac:dyDescent="0.3">
      <c r="Q6923"/>
    </row>
    <row r="6924" spans="17:17" x14ac:dyDescent="0.3">
      <c r="Q6924"/>
    </row>
    <row r="6925" spans="17:17" x14ac:dyDescent="0.3">
      <c r="Q6925"/>
    </row>
    <row r="6926" spans="17:17" x14ac:dyDescent="0.3">
      <c r="Q6926"/>
    </row>
    <row r="6927" spans="17:17" x14ac:dyDescent="0.3">
      <c r="Q6927"/>
    </row>
    <row r="6928" spans="17:17" x14ac:dyDescent="0.3">
      <c r="Q6928"/>
    </row>
    <row r="6929" spans="17:17" x14ac:dyDescent="0.3">
      <c r="Q6929"/>
    </row>
    <row r="6930" spans="17:17" x14ac:dyDescent="0.3">
      <c r="Q6930"/>
    </row>
    <row r="6931" spans="17:17" x14ac:dyDescent="0.3">
      <c r="Q6931"/>
    </row>
    <row r="6932" spans="17:17" x14ac:dyDescent="0.3">
      <c r="Q6932"/>
    </row>
    <row r="6933" spans="17:17" x14ac:dyDescent="0.3">
      <c r="Q6933"/>
    </row>
    <row r="6934" spans="17:17" x14ac:dyDescent="0.3">
      <c r="Q6934"/>
    </row>
    <row r="6935" spans="17:17" x14ac:dyDescent="0.3">
      <c r="Q6935"/>
    </row>
    <row r="6936" spans="17:17" x14ac:dyDescent="0.3">
      <c r="Q6936"/>
    </row>
    <row r="6937" spans="17:17" x14ac:dyDescent="0.3">
      <c r="Q6937"/>
    </row>
    <row r="6938" spans="17:17" x14ac:dyDescent="0.3">
      <c r="Q6938"/>
    </row>
    <row r="6939" spans="17:17" x14ac:dyDescent="0.3">
      <c r="Q6939"/>
    </row>
    <row r="6940" spans="17:17" x14ac:dyDescent="0.3">
      <c r="Q6940"/>
    </row>
    <row r="6941" spans="17:17" x14ac:dyDescent="0.3">
      <c r="Q6941"/>
    </row>
    <row r="6942" spans="17:17" x14ac:dyDescent="0.3">
      <c r="Q6942"/>
    </row>
    <row r="6943" spans="17:17" x14ac:dyDescent="0.3">
      <c r="Q6943"/>
    </row>
    <row r="6944" spans="17:17" x14ac:dyDescent="0.3">
      <c r="Q6944"/>
    </row>
    <row r="6945" spans="17:17" x14ac:dyDescent="0.3">
      <c r="Q6945"/>
    </row>
    <row r="6946" spans="17:17" x14ac:dyDescent="0.3">
      <c r="Q6946"/>
    </row>
    <row r="6947" spans="17:17" x14ac:dyDescent="0.3">
      <c r="Q6947"/>
    </row>
    <row r="6948" spans="17:17" x14ac:dyDescent="0.3">
      <c r="Q6948"/>
    </row>
    <row r="6949" spans="17:17" x14ac:dyDescent="0.3">
      <c r="Q6949"/>
    </row>
    <row r="6950" spans="17:17" x14ac:dyDescent="0.3">
      <c r="Q6950"/>
    </row>
    <row r="6951" spans="17:17" x14ac:dyDescent="0.3">
      <c r="Q6951"/>
    </row>
    <row r="6952" spans="17:17" x14ac:dyDescent="0.3">
      <c r="Q6952"/>
    </row>
    <row r="6953" spans="17:17" x14ac:dyDescent="0.3">
      <c r="Q6953"/>
    </row>
    <row r="6954" spans="17:17" x14ac:dyDescent="0.3">
      <c r="Q6954"/>
    </row>
    <row r="6955" spans="17:17" x14ac:dyDescent="0.3">
      <c r="Q6955"/>
    </row>
    <row r="6956" spans="17:17" x14ac:dyDescent="0.3">
      <c r="Q6956"/>
    </row>
    <row r="6957" spans="17:17" x14ac:dyDescent="0.3">
      <c r="Q6957"/>
    </row>
    <row r="6958" spans="17:17" x14ac:dyDescent="0.3">
      <c r="Q6958"/>
    </row>
    <row r="6959" spans="17:17" x14ac:dyDescent="0.3">
      <c r="Q6959"/>
    </row>
    <row r="6960" spans="17:17" x14ac:dyDescent="0.3">
      <c r="Q6960"/>
    </row>
    <row r="6961" spans="17:17" x14ac:dyDescent="0.3">
      <c r="Q6961"/>
    </row>
    <row r="6962" spans="17:17" x14ac:dyDescent="0.3">
      <c r="Q6962"/>
    </row>
    <row r="6963" spans="17:17" x14ac:dyDescent="0.3">
      <c r="Q6963"/>
    </row>
    <row r="6964" spans="17:17" x14ac:dyDescent="0.3">
      <c r="Q6964"/>
    </row>
    <row r="6965" spans="17:17" x14ac:dyDescent="0.3">
      <c r="Q6965"/>
    </row>
    <row r="6966" spans="17:17" x14ac:dyDescent="0.3">
      <c r="Q6966"/>
    </row>
    <row r="6967" spans="17:17" x14ac:dyDescent="0.3">
      <c r="Q6967"/>
    </row>
    <row r="6968" spans="17:17" x14ac:dyDescent="0.3">
      <c r="Q6968"/>
    </row>
    <row r="6969" spans="17:17" x14ac:dyDescent="0.3">
      <c r="Q6969"/>
    </row>
    <row r="6970" spans="17:17" x14ac:dyDescent="0.3">
      <c r="Q6970"/>
    </row>
    <row r="6971" spans="17:17" x14ac:dyDescent="0.3">
      <c r="Q6971"/>
    </row>
    <row r="6972" spans="17:17" x14ac:dyDescent="0.3">
      <c r="Q6972"/>
    </row>
    <row r="6973" spans="17:17" x14ac:dyDescent="0.3">
      <c r="Q6973"/>
    </row>
    <row r="6974" spans="17:17" x14ac:dyDescent="0.3">
      <c r="Q6974"/>
    </row>
    <row r="6975" spans="17:17" x14ac:dyDescent="0.3">
      <c r="Q6975"/>
    </row>
    <row r="6976" spans="17:17" x14ac:dyDescent="0.3">
      <c r="Q6976"/>
    </row>
    <row r="6977" spans="17:17" x14ac:dyDescent="0.3">
      <c r="Q6977"/>
    </row>
    <row r="6978" spans="17:17" x14ac:dyDescent="0.3">
      <c r="Q6978"/>
    </row>
    <row r="6979" spans="17:17" x14ac:dyDescent="0.3">
      <c r="Q6979"/>
    </row>
    <row r="6980" spans="17:17" x14ac:dyDescent="0.3">
      <c r="Q6980"/>
    </row>
    <row r="6981" spans="17:17" x14ac:dyDescent="0.3">
      <c r="Q6981"/>
    </row>
    <row r="6982" spans="17:17" x14ac:dyDescent="0.3">
      <c r="Q6982"/>
    </row>
    <row r="6983" spans="17:17" x14ac:dyDescent="0.3">
      <c r="Q6983"/>
    </row>
    <row r="6984" spans="17:17" x14ac:dyDescent="0.3">
      <c r="Q6984"/>
    </row>
    <row r="6985" spans="17:17" x14ac:dyDescent="0.3">
      <c r="Q6985"/>
    </row>
    <row r="6986" spans="17:17" x14ac:dyDescent="0.3">
      <c r="Q6986"/>
    </row>
    <row r="6987" spans="17:17" x14ac:dyDescent="0.3">
      <c r="Q6987"/>
    </row>
    <row r="6988" spans="17:17" x14ac:dyDescent="0.3">
      <c r="Q6988"/>
    </row>
    <row r="6989" spans="17:17" x14ac:dyDescent="0.3">
      <c r="Q6989"/>
    </row>
    <row r="6990" spans="17:17" x14ac:dyDescent="0.3">
      <c r="Q6990"/>
    </row>
    <row r="6991" spans="17:17" x14ac:dyDescent="0.3">
      <c r="Q6991"/>
    </row>
    <row r="6992" spans="17:17" x14ac:dyDescent="0.3">
      <c r="Q6992"/>
    </row>
    <row r="6993" spans="17:17" x14ac:dyDescent="0.3">
      <c r="Q6993"/>
    </row>
    <row r="6994" spans="17:17" x14ac:dyDescent="0.3">
      <c r="Q6994"/>
    </row>
    <row r="6995" spans="17:17" x14ac:dyDescent="0.3">
      <c r="Q6995"/>
    </row>
    <row r="6996" spans="17:17" x14ac:dyDescent="0.3">
      <c r="Q6996"/>
    </row>
    <row r="6997" spans="17:17" x14ac:dyDescent="0.3">
      <c r="Q6997"/>
    </row>
    <row r="6998" spans="17:17" x14ac:dyDescent="0.3">
      <c r="Q6998"/>
    </row>
    <row r="6999" spans="17:17" x14ac:dyDescent="0.3">
      <c r="Q6999"/>
    </row>
    <row r="7000" spans="17:17" x14ac:dyDescent="0.3">
      <c r="Q7000"/>
    </row>
    <row r="7001" spans="17:17" x14ac:dyDescent="0.3">
      <c r="Q7001"/>
    </row>
    <row r="7002" spans="17:17" x14ac:dyDescent="0.3">
      <c r="Q7002"/>
    </row>
    <row r="7003" spans="17:17" x14ac:dyDescent="0.3">
      <c r="Q7003"/>
    </row>
    <row r="7004" spans="17:17" x14ac:dyDescent="0.3">
      <c r="Q7004"/>
    </row>
    <row r="7005" spans="17:17" x14ac:dyDescent="0.3">
      <c r="Q7005"/>
    </row>
    <row r="7006" spans="17:17" x14ac:dyDescent="0.3">
      <c r="Q7006"/>
    </row>
    <row r="7007" spans="17:17" x14ac:dyDescent="0.3">
      <c r="Q7007"/>
    </row>
    <row r="7008" spans="17:17" x14ac:dyDescent="0.3">
      <c r="Q7008"/>
    </row>
  </sheetData>
  <sheetProtection algorithmName="SHA-512" hashValue="Eld7Tww7+2aO9vNjtJaJ12iTCPInJvwqkgNp33fVDaSit3JY+Fy6NYnLHNYW5SYbaw+VeMRlt8eemyaM5ukOuQ==" saltValue="yMB+UPG78cMY/zjyFrxWpw==" spinCount="100000" sheet="1" objects="1" scenarios="1"/>
  <conditionalFormatting sqref="A1:A6688 A7009:A1048576">
    <cfRule type="duplicateValues" dxfId="0" priority="1"/>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DAF16-881E-4C4D-86FF-93B2B17BF15D}">
  <dimension ref="A3:Y61"/>
  <sheetViews>
    <sheetView workbookViewId="0">
      <selection activeCell="M39" sqref="M39"/>
    </sheetView>
  </sheetViews>
  <sheetFormatPr defaultColWidth="10.90625" defaultRowHeight="15.6" x14ac:dyDescent="0.3"/>
  <cols>
    <col min="1" max="1" width="15.54296875" customWidth="1"/>
    <col min="2" max="2" width="14.08984375" customWidth="1"/>
    <col min="3" max="3" width="12.6328125" customWidth="1"/>
    <col min="4" max="4" width="3.1796875" customWidth="1"/>
    <col min="5" max="5" width="3" customWidth="1"/>
    <col min="6" max="6" width="2.90625" customWidth="1"/>
    <col min="7" max="7" width="20.36328125" customWidth="1"/>
    <col min="8" max="8" width="15" customWidth="1"/>
    <col min="10" max="11" width="3.1796875" customWidth="1"/>
    <col min="12" max="12" width="3.453125" customWidth="1"/>
    <col min="13" max="13" width="29.1796875" customWidth="1"/>
    <col min="14" max="14" width="18" customWidth="1"/>
    <col min="15" max="15" width="9.90625" customWidth="1"/>
    <col min="16" max="16" width="2.90625" customWidth="1"/>
    <col min="17" max="17" width="3" customWidth="1"/>
    <col min="18" max="18" width="3.36328125" customWidth="1"/>
    <col min="19" max="19" width="19.90625" customWidth="1"/>
  </cols>
  <sheetData>
    <row r="3" spans="1:25" x14ac:dyDescent="0.3">
      <c r="A3" t="s">
        <v>6806</v>
      </c>
      <c r="G3" s="2" t="s">
        <v>6798</v>
      </c>
      <c r="H3" s="2" t="s">
        <v>6799</v>
      </c>
      <c r="M3" s="2" t="s">
        <v>6798</v>
      </c>
      <c r="N3" s="2" t="s">
        <v>6799</v>
      </c>
      <c r="S3" s="2" t="s">
        <v>6798</v>
      </c>
      <c r="T3" s="2" t="s">
        <v>6799</v>
      </c>
    </row>
    <row r="4" spans="1:25" x14ac:dyDescent="0.3">
      <c r="A4" s="5">
        <v>6687</v>
      </c>
      <c r="G4" s="2" t="s">
        <v>6808</v>
      </c>
      <c r="H4" t="s">
        <v>23</v>
      </c>
      <c r="I4" t="s">
        <v>17</v>
      </c>
      <c r="M4" s="2" t="s">
        <v>12</v>
      </c>
      <c r="N4" t="s">
        <v>23</v>
      </c>
      <c r="S4" s="2" t="s">
        <v>6818</v>
      </c>
      <c r="T4" t="s">
        <v>23</v>
      </c>
      <c r="U4" t="s">
        <v>17</v>
      </c>
    </row>
    <row r="5" spans="1:25" x14ac:dyDescent="0.3">
      <c r="G5" s="3">
        <v>0</v>
      </c>
      <c r="H5" s="4">
        <v>8.9003944773175539E-2</v>
      </c>
      <c r="I5" s="4">
        <v>0.91099605522682447</v>
      </c>
      <c r="M5" s="3" t="s">
        <v>20</v>
      </c>
      <c r="N5" s="4">
        <v>0.87917594654788422</v>
      </c>
      <c r="S5" s="3" t="s">
        <v>6814</v>
      </c>
      <c r="T5" s="4">
        <v>0.26990049751243783</v>
      </c>
      <c r="U5" s="4">
        <v>0.73009950248756217</v>
      </c>
      <c r="V5" s="6"/>
    </row>
    <row r="6" spans="1:25" x14ac:dyDescent="0.3">
      <c r="G6" s="3">
        <v>1</v>
      </c>
      <c r="H6" s="4">
        <v>0.31271091113610799</v>
      </c>
      <c r="I6" s="4">
        <v>0.68728908886389206</v>
      </c>
      <c r="M6" s="3" t="s">
        <v>24</v>
      </c>
      <c r="N6" s="4">
        <v>9.2984409799554565E-2</v>
      </c>
      <c r="S6" s="3" t="s">
        <v>6815</v>
      </c>
      <c r="T6" s="4">
        <v>0.26235294117647057</v>
      </c>
      <c r="U6" s="4">
        <v>0.73764705882352943</v>
      </c>
      <c r="V6" s="26">
        <f>(T6-T5)/$T$5</f>
        <v>-2.7964217945242766E-2</v>
      </c>
      <c r="W6" s="28" t="s">
        <v>6869</v>
      </c>
    </row>
    <row r="7" spans="1:25" x14ac:dyDescent="0.3">
      <c r="G7" s="3">
        <v>2</v>
      </c>
      <c r="H7" s="4">
        <v>0.36616454229432216</v>
      </c>
      <c r="I7" s="4">
        <v>0.63383545770567784</v>
      </c>
      <c r="M7" s="3" t="s">
        <v>32</v>
      </c>
      <c r="N7" s="4">
        <v>2.7839643652561249E-2</v>
      </c>
      <c r="S7" s="3" t="s">
        <v>6816</v>
      </c>
      <c r="T7" s="4">
        <v>0.27283653846153844</v>
      </c>
      <c r="U7" s="4">
        <v>0.72716346153846156</v>
      </c>
      <c r="V7" s="27">
        <f>(T7-T6)/$T$6</f>
        <v>3.9959899965505336E-2</v>
      </c>
      <c r="W7" s="28" t="s">
        <v>6870</v>
      </c>
    </row>
    <row r="8" spans="1:25" x14ac:dyDescent="0.3">
      <c r="A8" s="34" t="s">
        <v>6863</v>
      </c>
      <c r="B8" s="34"/>
      <c r="C8" s="34"/>
      <c r="G8" s="3">
        <v>3</v>
      </c>
      <c r="H8" s="4">
        <v>0.87542087542087543</v>
      </c>
      <c r="I8" s="4">
        <v>0.12457912457912458</v>
      </c>
      <c r="S8" s="3" t="s">
        <v>6817</v>
      </c>
      <c r="T8" s="4">
        <v>0.26938775510204083</v>
      </c>
      <c r="U8" s="4">
        <v>0.73061224489795917</v>
      </c>
      <c r="V8" s="26">
        <f>(T8-T7)/$T$7</f>
        <v>-1.2640474692079344E-2</v>
      </c>
      <c r="W8" s="28" t="s">
        <v>6871</v>
      </c>
      <c r="X8" s="6">
        <f>(T8-T5)/$T$5</f>
        <v>-1.8997460735446622E-3</v>
      </c>
      <c r="Y8" t="s">
        <v>6872</v>
      </c>
    </row>
    <row r="9" spans="1:25" x14ac:dyDescent="0.3">
      <c r="B9" t="s">
        <v>6805</v>
      </c>
      <c r="C9" t="s">
        <v>6854</v>
      </c>
      <c r="G9" s="3">
        <v>4</v>
      </c>
      <c r="H9" s="4">
        <v>0.9965870307167235</v>
      </c>
      <c r="I9" s="4">
        <v>3.4129692832764505E-3</v>
      </c>
    </row>
    <row r="10" spans="1:25" x14ac:dyDescent="0.3">
      <c r="A10" s="3" t="s">
        <v>17</v>
      </c>
      <c r="B10" s="5">
        <v>4891</v>
      </c>
      <c r="C10" s="4">
        <v>0.7314191715268431</v>
      </c>
      <c r="G10" s="3">
        <v>5</v>
      </c>
      <c r="H10" s="4">
        <v>1</v>
      </c>
      <c r="I10" s="4">
        <v>0</v>
      </c>
    </row>
    <row r="11" spans="1:25" x14ac:dyDescent="0.3">
      <c r="A11" s="3" t="s">
        <v>23</v>
      </c>
      <c r="B11" s="5">
        <v>1796</v>
      </c>
      <c r="C11" s="4">
        <v>0.2685808284731569</v>
      </c>
    </row>
    <row r="12" spans="1:25" x14ac:dyDescent="0.3">
      <c r="S12" s="2" t="s">
        <v>6798</v>
      </c>
      <c r="T12" s="2" t="s">
        <v>6799</v>
      </c>
    </row>
    <row r="13" spans="1:25" x14ac:dyDescent="0.3">
      <c r="M13" s="2" t="s">
        <v>6798</v>
      </c>
      <c r="N13" s="2" t="s">
        <v>6799</v>
      </c>
      <c r="S13" s="2" t="s">
        <v>6819</v>
      </c>
      <c r="T13" t="s">
        <v>23</v>
      </c>
    </row>
    <row r="14" spans="1:25" x14ac:dyDescent="0.3">
      <c r="M14" s="2" t="s">
        <v>13</v>
      </c>
      <c r="N14" t="s">
        <v>23</v>
      </c>
      <c r="O14" t="s">
        <v>17</v>
      </c>
      <c r="S14" s="3" t="s">
        <v>6841</v>
      </c>
      <c r="T14" s="4">
        <v>8.2962138084632514E-2</v>
      </c>
    </row>
    <row r="15" spans="1:25" x14ac:dyDescent="0.3">
      <c r="A15" s="2" t="s">
        <v>6864</v>
      </c>
      <c r="B15" s="2" t="s">
        <v>6799</v>
      </c>
      <c r="G15" s="2" t="s">
        <v>6798</v>
      </c>
      <c r="H15" s="2" t="s">
        <v>6799</v>
      </c>
      <c r="M15" s="3"/>
      <c r="N15" s="4">
        <v>0.1875</v>
      </c>
      <c r="O15" s="4">
        <v>0.8125</v>
      </c>
      <c r="S15" s="3" t="s">
        <v>6842</v>
      </c>
      <c r="T15" s="4">
        <v>7.7394209354120266E-2</v>
      </c>
      <c r="U15" s="6">
        <f t="shared" ref="U15:U25" si="0">(T15-T14)/T14</f>
        <v>-6.711409395973153E-2</v>
      </c>
      <c r="V15" s="6">
        <f t="shared" ref="V15:V24" si="1">(T15-$T$14)/$T$14</f>
        <v>-6.711409395973153E-2</v>
      </c>
    </row>
    <row r="16" spans="1:25" x14ac:dyDescent="0.3">
      <c r="A16" s="2" t="s">
        <v>10</v>
      </c>
      <c r="B16" t="s">
        <v>23</v>
      </c>
      <c r="C16" t="s">
        <v>17</v>
      </c>
      <c r="G16" s="2" t="s">
        <v>6809</v>
      </c>
      <c r="H16" t="s">
        <v>23</v>
      </c>
      <c r="I16" t="s">
        <v>17</v>
      </c>
      <c r="M16" s="3" t="s">
        <v>6791</v>
      </c>
      <c r="N16" s="4">
        <v>0.14449980835569184</v>
      </c>
      <c r="O16" s="4">
        <v>0.85550019164430813</v>
      </c>
      <c r="S16" s="3" t="s">
        <v>6843</v>
      </c>
      <c r="T16" s="4">
        <v>0.10244988864142539</v>
      </c>
      <c r="U16" s="6">
        <f t="shared" si="0"/>
        <v>0.32374100719424459</v>
      </c>
      <c r="V16" s="6">
        <f t="shared" si="1"/>
        <v>0.23489932885906042</v>
      </c>
      <c r="W16" s="6"/>
    </row>
    <row r="17" spans="1:23" x14ac:dyDescent="0.3">
      <c r="A17" s="3" t="s">
        <v>6807</v>
      </c>
      <c r="B17" s="4">
        <v>0.24651382651855352</v>
      </c>
      <c r="C17" s="4">
        <v>0.75348617348144642</v>
      </c>
      <c r="G17" s="3" t="s">
        <v>17</v>
      </c>
      <c r="H17" s="4">
        <v>0.16096671226630188</v>
      </c>
      <c r="I17" s="4">
        <v>0.83903328773369812</v>
      </c>
      <c r="M17" s="3" t="s">
        <v>6792</v>
      </c>
      <c r="N17" s="4">
        <v>0.34524776604386676</v>
      </c>
      <c r="O17" s="4">
        <v>0.65475223395613324</v>
      </c>
      <c r="S17" s="3" t="s">
        <v>6844</v>
      </c>
      <c r="T17" s="4">
        <v>7.0712694877505575E-2</v>
      </c>
      <c r="U17" s="6">
        <f t="shared" si="0"/>
        <v>-0.30978260869565211</v>
      </c>
      <c r="V17" s="6">
        <f t="shared" si="1"/>
        <v>-0.14765100671140929</v>
      </c>
      <c r="W17" s="6"/>
    </row>
    <row r="18" spans="1:23" x14ac:dyDescent="0.3">
      <c r="A18" s="3" t="s">
        <v>9</v>
      </c>
      <c r="B18" s="4">
        <v>0.39093242087254065</v>
      </c>
      <c r="C18" s="4">
        <v>0.60906757912745935</v>
      </c>
      <c r="G18" s="3" t="s">
        <v>23</v>
      </c>
      <c r="H18" s="4">
        <v>0.3210947930574099</v>
      </c>
      <c r="I18" s="4">
        <v>0.67890520694259016</v>
      </c>
      <c r="M18" s="3" t="s">
        <v>6794</v>
      </c>
      <c r="N18" s="4">
        <v>0.38211382113821141</v>
      </c>
      <c r="O18" s="4">
        <v>0.61788617886178865</v>
      </c>
      <c r="S18" s="3" t="s">
        <v>6845</v>
      </c>
      <c r="T18" s="4">
        <v>7.9621380846325168E-2</v>
      </c>
      <c r="U18" s="6">
        <f t="shared" si="0"/>
        <v>0.12598425196850385</v>
      </c>
      <c r="V18" s="6">
        <f t="shared" si="1"/>
        <v>-4.0268456375838882E-2</v>
      </c>
      <c r="W18" s="6"/>
    </row>
    <row r="19" spans="1:23" x14ac:dyDescent="0.3">
      <c r="A19" s="3" t="s">
        <v>8</v>
      </c>
      <c r="B19" s="4">
        <v>0.22999222999222999</v>
      </c>
      <c r="C19" s="4">
        <v>0.77000777000776999</v>
      </c>
      <c r="S19" s="3" t="s">
        <v>6846</v>
      </c>
      <c r="T19" s="4">
        <v>7.2939866369710463E-2</v>
      </c>
      <c r="U19" s="6">
        <f t="shared" si="0"/>
        <v>-8.3916083916083989E-2</v>
      </c>
      <c r="V19" s="6">
        <f t="shared" si="1"/>
        <v>-0.12080536912751681</v>
      </c>
    </row>
    <row r="20" spans="1:23" x14ac:dyDescent="0.3">
      <c r="S20" s="3" t="s">
        <v>6847</v>
      </c>
      <c r="T20" s="4">
        <v>8.2405345211581285E-2</v>
      </c>
      <c r="U20" s="6">
        <f t="shared" si="0"/>
        <v>0.12977099236641221</v>
      </c>
      <c r="V20" s="6">
        <f t="shared" si="1"/>
        <v>-6.7114093959732028E-3</v>
      </c>
    </row>
    <row r="21" spans="1:23" x14ac:dyDescent="0.3">
      <c r="S21" s="3" t="s">
        <v>6848</v>
      </c>
      <c r="T21" s="4">
        <v>9.8552338530066813E-2</v>
      </c>
      <c r="U21" s="6">
        <f t="shared" si="0"/>
        <v>0.19594594594594603</v>
      </c>
      <c r="V21" s="6">
        <f t="shared" si="1"/>
        <v>0.18791946308724833</v>
      </c>
    </row>
    <row r="22" spans="1:23" x14ac:dyDescent="0.3">
      <c r="M22" s="2" t="s">
        <v>6867</v>
      </c>
      <c r="N22" s="2" t="s">
        <v>6799</v>
      </c>
      <c r="S22" s="3" t="s">
        <v>6849</v>
      </c>
      <c r="T22" s="4">
        <v>7.9621380846325168E-2</v>
      </c>
      <c r="U22" s="6">
        <f t="shared" si="0"/>
        <v>-0.19209039548022597</v>
      </c>
      <c r="V22" s="6">
        <f t="shared" si="1"/>
        <v>-4.0268456375838882E-2</v>
      </c>
    </row>
    <row r="23" spans="1:23" x14ac:dyDescent="0.3">
      <c r="A23" s="2" t="s">
        <v>6803</v>
      </c>
      <c r="B23" s="2" t="s">
        <v>6799</v>
      </c>
      <c r="G23" s="2" t="s">
        <v>6798</v>
      </c>
      <c r="H23" s="2" t="s">
        <v>6799</v>
      </c>
      <c r="M23" s="2" t="s">
        <v>6868</v>
      </c>
      <c r="N23" t="s">
        <v>23</v>
      </c>
      <c r="O23" t="s">
        <v>17</v>
      </c>
      <c r="S23" s="3" t="s">
        <v>6850</v>
      </c>
      <c r="T23" s="4">
        <v>8.184855233853007E-2</v>
      </c>
      <c r="U23" s="6">
        <f t="shared" si="0"/>
        <v>2.7972027972027996E-2</v>
      </c>
      <c r="V23" s="6">
        <f t="shared" si="1"/>
        <v>-1.3422818791946237E-2</v>
      </c>
    </row>
    <row r="24" spans="1:23" x14ac:dyDescent="0.3">
      <c r="A24" s="2" t="s">
        <v>6855</v>
      </c>
      <c r="B24" t="s">
        <v>17</v>
      </c>
      <c r="C24" t="s">
        <v>23</v>
      </c>
      <c r="G24" s="2" t="s">
        <v>6811</v>
      </c>
      <c r="H24" t="s">
        <v>23</v>
      </c>
      <c r="M24" s="3" t="s">
        <v>6797</v>
      </c>
      <c r="N24" s="4">
        <v>0.14161008729388944</v>
      </c>
      <c r="O24" s="4">
        <v>0.85838991270611054</v>
      </c>
      <c r="S24" s="3" t="s">
        <v>6851</v>
      </c>
      <c r="T24" s="4">
        <v>8.0178173719376397E-2</v>
      </c>
      <c r="U24" s="6">
        <f t="shared" si="0"/>
        <v>-2.0408163265306097E-2</v>
      </c>
      <c r="V24" s="6">
        <f t="shared" si="1"/>
        <v>-3.3557046979865682E-2</v>
      </c>
    </row>
    <row r="25" spans="1:23" x14ac:dyDescent="0.3">
      <c r="A25" s="3" t="s">
        <v>6820</v>
      </c>
      <c r="B25" s="4">
        <v>0.40686274509803921</v>
      </c>
      <c r="C25" s="4">
        <v>0.59313725490196079</v>
      </c>
      <c r="G25" s="3" t="s">
        <v>59</v>
      </c>
      <c r="H25" s="4">
        <v>0.15979955456570155</v>
      </c>
      <c r="M25" s="3" t="s">
        <v>6796</v>
      </c>
      <c r="N25" s="4">
        <v>0.31382978723404253</v>
      </c>
      <c r="O25" s="4">
        <v>0.68617021276595747</v>
      </c>
      <c r="S25" s="3" t="s">
        <v>6852</v>
      </c>
      <c r="T25" s="4">
        <v>9.1314031180400893E-2</v>
      </c>
      <c r="U25" s="6">
        <f t="shared" si="0"/>
        <v>0.13888888888888884</v>
      </c>
      <c r="V25" s="6"/>
    </row>
    <row r="26" spans="1:23" x14ac:dyDescent="0.3">
      <c r="A26" s="3" t="s">
        <v>6821</v>
      </c>
      <c r="B26" s="4">
        <v>0.53581661891117482</v>
      </c>
      <c r="C26" s="4">
        <v>0.46418338108882523</v>
      </c>
      <c r="G26" s="3" t="s">
        <v>27</v>
      </c>
      <c r="H26" s="4">
        <v>0.44821826280623606</v>
      </c>
      <c r="M26" s="3" t="s">
        <v>6795</v>
      </c>
      <c r="N26" s="4">
        <v>0.37456647398843929</v>
      </c>
      <c r="O26" s="4">
        <v>0.62543352601156066</v>
      </c>
      <c r="W26" s="6"/>
    </row>
    <row r="27" spans="1:23" x14ac:dyDescent="0.3">
      <c r="A27" s="3" t="s">
        <v>6822</v>
      </c>
      <c r="B27" s="4">
        <v>0.58723404255319145</v>
      </c>
      <c r="C27" s="4">
        <v>0.4127659574468085</v>
      </c>
      <c r="G27" s="3" t="s">
        <v>50</v>
      </c>
      <c r="H27" s="4">
        <v>0.15924276169265034</v>
      </c>
      <c r="W27" s="6"/>
    </row>
    <row r="28" spans="1:23" x14ac:dyDescent="0.3">
      <c r="G28" s="3" t="s">
        <v>91</v>
      </c>
      <c r="H28" s="4">
        <v>0.10634743875278396</v>
      </c>
      <c r="W28" s="6"/>
    </row>
    <row r="29" spans="1:23" x14ac:dyDescent="0.3">
      <c r="G29" s="3" t="s">
        <v>76</v>
      </c>
      <c r="H29" s="4">
        <v>0.111358574610245</v>
      </c>
      <c r="W29" s="6"/>
    </row>
    <row r="30" spans="1:23" x14ac:dyDescent="0.3">
      <c r="A30" s="35" t="s">
        <v>6865</v>
      </c>
      <c r="B30" s="35"/>
      <c r="G30" s="3" t="s">
        <v>6810</v>
      </c>
      <c r="H30" s="4">
        <v>1.5033407572383074E-2</v>
      </c>
      <c r="W30" s="6"/>
    </row>
    <row r="31" spans="1:23" x14ac:dyDescent="0.3">
      <c r="A31" s="2" t="s">
        <v>6853</v>
      </c>
      <c r="B31" t="s">
        <v>6854</v>
      </c>
      <c r="W31" s="6"/>
    </row>
    <row r="32" spans="1:23" x14ac:dyDescent="0.3">
      <c r="A32" s="3" t="s">
        <v>19</v>
      </c>
      <c r="B32" s="4">
        <v>0.49364438462688798</v>
      </c>
      <c r="W32" s="6"/>
    </row>
    <row r="33" spans="1:23" x14ac:dyDescent="0.3">
      <c r="A33" s="3" t="s">
        <v>6790</v>
      </c>
      <c r="B33" s="4">
        <v>0.50530880813518764</v>
      </c>
      <c r="M33" s="17" t="s">
        <v>6837</v>
      </c>
      <c r="N33" s="10"/>
      <c r="W33" s="6"/>
    </row>
    <row r="34" spans="1:23" x14ac:dyDescent="0.3">
      <c r="A34" s="3" t="s">
        <v>163</v>
      </c>
      <c r="B34" s="4">
        <v>1.0468072379243307E-3</v>
      </c>
      <c r="G34" s="2" t="s">
        <v>6798</v>
      </c>
      <c r="H34" s="2" t="s">
        <v>6799</v>
      </c>
      <c r="M34" s="17" t="s">
        <v>6838</v>
      </c>
      <c r="N34" s="21"/>
      <c r="W34" s="6"/>
    </row>
    <row r="35" spans="1:23" x14ac:dyDescent="0.3">
      <c r="G35" s="2" t="s">
        <v>6813</v>
      </c>
      <c r="H35" t="s">
        <v>23</v>
      </c>
      <c r="M35" s="17" t="s">
        <v>6839</v>
      </c>
      <c r="N35" s="22"/>
      <c r="W35" s="6"/>
    </row>
    <row r="36" spans="1:23" x14ac:dyDescent="0.3">
      <c r="G36" s="3" t="s">
        <v>116</v>
      </c>
      <c r="H36" s="4">
        <v>0.19613526570048309</v>
      </c>
      <c r="M36" s="17" t="s">
        <v>6840</v>
      </c>
      <c r="N36" s="23"/>
      <c r="W36" s="6"/>
    </row>
    <row r="37" spans="1:23" x14ac:dyDescent="0.3">
      <c r="A37" s="35" t="s">
        <v>6866</v>
      </c>
      <c r="B37" s="35"/>
      <c r="G37" s="3" t="s">
        <v>108</v>
      </c>
      <c r="H37" s="4">
        <v>0.28695652173913044</v>
      </c>
      <c r="M37" s="17" t="s">
        <v>6828</v>
      </c>
      <c r="N37" s="11"/>
      <c r="U37" s="6"/>
    </row>
    <row r="38" spans="1:23" x14ac:dyDescent="0.3">
      <c r="A38" s="2" t="s">
        <v>6853</v>
      </c>
      <c r="B38" t="s">
        <v>6806</v>
      </c>
      <c r="G38" s="3" t="s">
        <v>125</v>
      </c>
      <c r="H38" s="4">
        <v>0.29178743961352654</v>
      </c>
      <c r="M38" s="17" t="s">
        <v>6829</v>
      </c>
      <c r="N38" s="12"/>
      <c r="U38" s="6"/>
    </row>
    <row r="39" spans="1:23" x14ac:dyDescent="0.3">
      <c r="A39" s="3" t="s">
        <v>6807</v>
      </c>
      <c r="B39" s="4">
        <v>0.63272020337969193</v>
      </c>
      <c r="G39" s="3" t="s">
        <v>208</v>
      </c>
      <c r="H39" s="4">
        <v>0.10628019323671498</v>
      </c>
      <c r="M39" s="17" t="s">
        <v>6830</v>
      </c>
      <c r="N39" s="13"/>
      <c r="U39" s="6"/>
    </row>
    <row r="40" spans="1:23" x14ac:dyDescent="0.3">
      <c r="A40" s="3" t="s">
        <v>9</v>
      </c>
      <c r="B40" s="4">
        <v>0.17481680873336325</v>
      </c>
      <c r="G40" s="3" t="s">
        <v>92</v>
      </c>
      <c r="H40" s="4">
        <v>0.11884057971014493</v>
      </c>
      <c r="M40" s="17" t="s">
        <v>6831</v>
      </c>
      <c r="N40" s="14"/>
      <c r="U40" s="6"/>
    </row>
    <row r="41" spans="1:23" x14ac:dyDescent="0.3">
      <c r="A41" s="3" t="s">
        <v>8</v>
      </c>
      <c r="B41" s="4">
        <v>0.19246298788694483</v>
      </c>
      <c r="M41" s="17" t="s">
        <v>6832</v>
      </c>
      <c r="N41" s="15"/>
      <c r="U41" s="6"/>
    </row>
    <row r="42" spans="1:23" x14ac:dyDescent="0.3">
      <c r="M42" s="17" t="s">
        <v>6833</v>
      </c>
      <c r="N42" s="16"/>
      <c r="U42" s="6"/>
    </row>
    <row r="43" spans="1:23" x14ac:dyDescent="0.3">
      <c r="M43" s="17" t="s">
        <v>6836</v>
      </c>
      <c r="N43" s="18"/>
      <c r="U43" s="6"/>
    </row>
    <row r="44" spans="1:23" x14ac:dyDescent="0.3">
      <c r="M44" s="17" t="s">
        <v>6834</v>
      </c>
      <c r="N44" s="19"/>
      <c r="U44" s="6"/>
    </row>
    <row r="45" spans="1:23" x14ac:dyDescent="0.3">
      <c r="A45" s="34" t="s">
        <v>6859</v>
      </c>
      <c r="B45" s="34"/>
      <c r="C45" s="34"/>
      <c r="M45" s="17" t="s">
        <v>6835</v>
      </c>
      <c r="N45" s="20"/>
    </row>
    <row r="46" spans="1:23" x14ac:dyDescent="0.3">
      <c r="A46" t="s">
        <v>6856</v>
      </c>
      <c r="B46" s="25" t="s">
        <v>6857</v>
      </c>
      <c r="C46" s="25" t="s">
        <v>6858</v>
      </c>
    </row>
    <row r="47" spans="1:23" x14ac:dyDescent="0.3">
      <c r="A47" s="1">
        <v>32.337819650067296</v>
      </c>
      <c r="B47" s="7">
        <f>MEDIAN(Data!C:C)</f>
        <v>29</v>
      </c>
      <c r="C47" s="8">
        <f>_xlfn.MODE.SNGL(Data!C:C)</f>
        <v>1</v>
      </c>
      <c r="G47" s="2" t="s">
        <v>6873</v>
      </c>
      <c r="H47" s="2" t="s">
        <v>6799</v>
      </c>
    </row>
    <row r="48" spans="1:23" x14ac:dyDescent="0.3">
      <c r="G48" s="2" t="s">
        <v>6855</v>
      </c>
      <c r="H48" t="s">
        <v>17</v>
      </c>
      <c r="I48" t="s">
        <v>23</v>
      </c>
    </row>
    <row r="49" spans="1:9" x14ac:dyDescent="0.3">
      <c r="G49" s="3" t="s">
        <v>17</v>
      </c>
      <c r="H49" s="4">
        <v>0.67150600077429345</v>
      </c>
      <c r="I49" s="4">
        <v>0.32849399922570655</v>
      </c>
    </row>
    <row r="50" spans="1:9" x14ac:dyDescent="0.3">
      <c r="G50" s="3" t="s">
        <v>23</v>
      </c>
      <c r="H50" s="4">
        <v>0.9349112426035503</v>
      </c>
      <c r="I50" s="4">
        <v>6.5088757396449703E-2</v>
      </c>
    </row>
    <row r="51" spans="1:9" x14ac:dyDescent="0.3">
      <c r="A51" s="34" t="s">
        <v>6860</v>
      </c>
      <c r="B51" s="34"/>
      <c r="C51" s="34"/>
    </row>
    <row r="52" spans="1:9" x14ac:dyDescent="0.3">
      <c r="A52" t="s">
        <v>6856</v>
      </c>
      <c r="B52" t="s">
        <v>6861</v>
      </c>
      <c r="C52" t="s">
        <v>6862</v>
      </c>
    </row>
    <row r="53" spans="1:9" x14ac:dyDescent="0.3">
      <c r="A53" s="9">
        <v>31.015703203391894</v>
      </c>
      <c r="B53" s="9">
        <v>84.755511670005077</v>
      </c>
      <c r="C53" s="9">
        <v>4.0890919408303246</v>
      </c>
    </row>
    <row r="57" spans="1:9" x14ac:dyDescent="0.3">
      <c r="A57" s="2" t="s">
        <v>6853</v>
      </c>
      <c r="B57" t="s">
        <v>6806</v>
      </c>
    </row>
    <row r="58" spans="1:9" x14ac:dyDescent="0.3">
      <c r="A58" s="3" t="s">
        <v>6824</v>
      </c>
      <c r="B58" s="4">
        <v>0.24091520861372812</v>
      </c>
    </row>
    <row r="59" spans="1:9" x14ac:dyDescent="0.3">
      <c r="A59" s="3" t="s">
        <v>6826</v>
      </c>
      <c r="B59" s="4">
        <v>0.17750859877374009</v>
      </c>
    </row>
    <row r="60" spans="1:9" x14ac:dyDescent="0.3">
      <c r="A60" s="3" t="s">
        <v>6823</v>
      </c>
      <c r="B60" s="4">
        <v>0.33273515776880513</v>
      </c>
    </row>
    <row r="61" spans="1:9" x14ac:dyDescent="0.3">
      <c r="A61" s="3" t="s">
        <v>6825</v>
      </c>
      <c r="B61" s="4">
        <v>0.24884103484372663</v>
      </c>
    </row>
  </sheetData>
  <mergeCells count="5">
    <mergeCell ref="A45:C45"/>
    <mergeCell ref="A51:C51"/>
    <mergeCell ref="A8:C8"/>
    <mergeCell ref="A30:B30"/>
    <mergeCell ref="A37:B37"/>
  </mergeCells>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high="1" low="1" first="1" last="1" negative="1" xr2:uid="{D786323D-0B1F-4240-A40C-6818B4058AB9}">
          <x14:colorSeries theme="3" tint="0.499984740745262"/>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f>'Pivot Tables'!T5:T8</xm:f>
              <xm:sqref>X5</xm:sqref>
            </x14:sparkline>
          </x14:sparklines>
        </x14:sparklineGroup>
      </x14:sparklineGroups>
    </ext>
  </extLst>
</worksheet>
</file>

<file path=docMetadata/LabelInfo.xml><?xml version="1.0" encoding="utf-8"?>
<clbl:labelList xmlns:clbl="http://schemas.microsoft.com/office/2020/mipLabelMetadata">
  <clbl:label id="{dcf2f2b0-237a-4418-9927-9eefd42ac953}" enabled="1" method="Standard" siteId="{47312dc6-0a91-4272-a8a5-031fca130189}"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vt:lpstr>
      <vt:lpstr>Dashboard</vt:lpstr>
      <vt:lpstr>Data</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Jaime Rollon</dc:creator>
  <cp:lastModifiedBy>Elena Sánchez-Laulhé</cp:lastModifiedBy>
  <dcterms:created xsi:type="dcterms:W3CDTF">2024-10-15T06:40:11Z</dcterms:created>
  <dcterms:modified xsi:type="dcterms:W3CDTF">2025-04-09T00:52:22Z</dcterms:modified>
</cp:coreProperties>
</file>